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PROJETO\2026\12. PE-044\Projeto - Alterando\Orçamento\1.ONERADO\Planilha\"/>
    </mc:Choice>
  </mc:AlternateContent>
  <bookViews>
    <workbookView xWindow="0" yWindow="0" windowWidth="28800" windowHeight="12330" activeTab="2"/>
    <workbookView xWindow="0" yWindow="0" windowWidth="28800" windowHeight="12210"/>
  </bookViews>
  <sheets>
    <sheet name="RESUMO_ORÇ_S DESON" sheetId="2" r:id="rId1"/>
    <sheet name="ORÇAMENTO_S DESON" sheetId="1" r:id="rId2"/>
    <sheet name="CURVA_ABC" sheetId="49" r:id="rId3"/>
    <sheet name="BDI_SEM DESON." sheetId="48" r:id="rId4"/>
    <sheet name="BDI DIFER_SEM DESON." sheetId="39" r:id="rId5"/>
    <sheet name="CRONOG_S DESON" sheetId="3" r:id="rId6"/>
    <sheet name="CANTEIRO SEM DESONERAÇÃO" sheetId="36" r:id="rId7"/>
    <sheet name="MOBILIZAÇÃO" sheetId="46"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s>
  <definedNames>
    <definedName name="\1">[1]PLANILHA!#REF!</definedName>
    <definedName name="\11">[2]PLANILHA!#REF!</definedName>
    <definedName name="\a">[3]COMPOS1!#REF!</definedName>
    <definedName name="\b">[4]SID_NI_5!#REF!</definedName>
    <definedName name="\c">[4]SID_NI_5!#REF!</definedName>
    <definedName name="\F">#REF!</definedName>
    <definedName name="\fagf" localSheetId="4">#REF!</definedName>
    <definedName name="\fagf" localSheetId="3">#REF!</definedName>
    <definedName name="\fagf">#REF!</definedName>
    <definedName name="\I" localSheetId="4">#REF!</definedName>
    <definedName name="\I" localSheetId="3">#REF!</definedName>
    <definedName name="\I">#REF!</definedName>
    <definedName name="\p">[4]SID_NI_5!#REF!</definedName>
    <definedName name="\R">#REF!</definedName>
    <definedName name="\S" localSheetId="4">#REF!</definedName>
    <definedName name="\S" localSheetId="3">#REF!</definedName>
    <definedName name="\S">#REF!</definedName>
    <definedName name="\w">[5]PLANILHA!#REF!</definedName>
    <definedName name="\z">[6]MARSHALL!$M$3</definedName>
    <definedName name="\ZACVDERVREW">#N/A</definedName>
    <definedName name="_\1">[7]planilha!#REF!</definedName>
    <definedName name="_\11">[8]planilha!#REF!</definedName>
    <definedName name="_\a">[9]compos1!#REF!</definedName>
    <definedName name="_\b">[10]sid_ni_5!#REF!</definedName>
    <definedName name="_\c">[10]sid_ni_5!#REF!</definedName>
    <definedName name="_\fagf" localSheetId="4">#REF!</definedName>
    <definedName name="_\fagf" localSheetId="3">#REF!</definedName>
    <definedName name="_\fagf">#REF!</definedName>
    <definedName name="_\I" localSheetId="4">#REF!</definedName>
    <definedName name="_\I" localSheetId="3">#REF!</definedName>
    <definedName name="_\I">#REF!</definedName>
    <definedName name="_\p">[10]sid_ni_5!#REF!</definedName>
    <definedName name="_\S" localSheetId="4">#REF!</definedName>
    <definedName name="_\S" localSheetId="3">#REF!</definedName>
    <definedName name="_\S">#REF!</definedName>
    <definedName name="_\w">[11]planilha!#REF!</definedName>
    <definedName name="_\z">[12]MARSHALL!$M$3</definedName>
    <definedName name="_\ZACVDERVREW">#N/A</definedName>
    <definedName name="_____________________________________Ext2">'[13]P A T O 99 B'!#REF!</definedName>
    <definedName name="_________________________________CC709" localSheetId="4">'BDI DIFER_SEM DESON.'!Plan1</definedName>
    <definedName name="_________________________________CC709" localSheetId="3">'BDI_SEM DESON.'!Plan1</definedName>
    <definedName name="_________________________________CC709" localSheetId="6">[0]!Plan1</definedName>
    <definedName name="_________________________________CC709" localSheetId="7">[0]!Plan1</definedName>
    <definedName name="_________________________________CC709">[0]!Plan1</definedName>
    <definedName name="________________________________Ext2">'[13]P A T O 99 B'!#REF!</definedName>
    <definedName name="______________________________Ext2">'[13]P A T O 99 B'!#REF!</definedName>
    <definedName name="_____________________________PL1" localSheetId="4">#REF!</definedName>
    <definedName name="_____________________________PL1" localSheetId="3">#REF!</definedName>
    <definedName name="_____________________________PL1">#REF!</definedName>
    <definedName name="____________________________CC709" localSheetId="4">'BDI DIFER_SEM DESON.'!Plan1</definedName>
    <definedName name="____________________________CC709" localSheetId="3">'BDI_SEM DESON.'!Plan1</definedName>
    <definedName name="____________________________CC709" localSheetId="6">[14]!Plan1</definedName>
    <definedName name="____________________________CC709" localSheetId="7">[15]!Plan1</definedName>
    <definedName name="____________________________CC709">[0]!Plan1</definedName>
    <definedName name="____________________________PL1" localSheetId="4">#REF!</definedName>
    <definedName name="____________________________PL1" localSheetId="3">#REF!</definedName>
    <definedName name="____________________________PL1">#REF!</definedName>
    <definedName name="___________________________PL1" localSheetId="4">#REF!</definedName>
    <definedName name="___________________________PL1" localSheetId="3">#REF!</definedName>
    <definedName name="___________________________PL1">#REF!</definedName>
    <definedName name="__________________________PL1" localSheetId="4">#REF!</definedName>
    <definedName name="__________________________PL1" localSheetId="3">#REF!</definedName>
    <definedName name="__________________________PL1">#REF!</definedName>
    <definedName name="_________________________PL1" localSheetId="4">#REF!</definedName>
    <definedName name="_________________________PL1" localSheetId="3">#REF!</definedName>
    <definedName name="_________________________PL1">#REF!</definedName>
    <definedName name="________________________PL1" localSheetId="4">#REF!</definedName>
    <definedName name="________________________PL1" localSheetId="3">#REF!</definedName>
    <definedName name="________________________PL1">#REF!</definedName>
    <definedName name="_______________________PL1" localSheetId="4">#REF!</definedName>
    <definedName name="_______________________PL1" localSheetId="3">#REF!</definedName>
    <definedName name="_______________________PL1">#REF!</definedName>
    <definedName name="______________________PL1" localSheetId="4">#REF!</definedName>
    <definedName name="______________________PL1" localSheetId="3">#REF!</definedName>
    <definedName name="______________________PL1">#REF!</definedName>
    <definedName name="______________________r" localSheetId="4">#REF!</definedName>
    <definedName name="______________________r" localSheetId="3">#REF!</definedName>
    <definedName name="______________________r">#REF!</definedName>
    <definedName name="_____________________CC709" localSheetId="6">[14]!Plan1</definedName>
    <definedName name="_____________________CC709" localSheetId="2">[15]!Plan1</definedName>
    <definedName name="_____________________CC709">[15]!Plan1</definedName>
    <definedName name="_____________________Ext2">'[13]P A T O 99 B'!#REF!</definedName>
    <definedName name="_____________________OUT98" localSheetId="4" hidden="1">{#N/A,#N/A,TRUE,"Serviços"}</definedName>
    <definedName name="_____________________OUT98" localSheetId="3" hidden="1">{#N/A,#N/A,TRUE,"Serviços"}</definedName>
    <definedName name="_____________________OUT98" localSheetId="6" hidden="1">{#N/A,#N/A,TRUE,"Serviços"}</definedName>
    <definedName name="_____________________OUT98" localSheetId="7" hidden="1">{#N/A,#N/A,TRUE,"Serviços"}</definedName>
    <definedName name="_____________________OUT98" hidden="1">{#N/A,#N/A,TRUE,"Serviços"}</definedName>
    <definedName name="_____________________PL1" localSheetId="4">#REF!</definedName>
    <definedName name="_____________________PL1" localSheetId="3">#REF!</definedName>
    <definedName name="_____________________PL1">#REF!</definedName>
    <definedName name="_____________________r" localSheetId="4">#REF!</definedName>
    <definedName name="_____________________r" localSheetId="3">#REF!</definedName>
    <definedName name="_____________________r">#REF!</definedName>
    <definedName name="____________________Ext2">'[13]P A T O 99 B'!#REF!</definedName>
    <definedName name="____________________OUT98" localSheetId="4" hidden="1">{#N/A,#N/A,TRUE,"Serviços"}</definedName>
    <definedName name="____________________OUT98" localSheetId="3" hidden="1">{#N/A,#N/A,TRUE,"Serviços"}</definedName>
    <definedName name="____________________OUT98" localSheetId="6" hidden="1">{#N/A,#N/A,TRUE,"Serviços"}</definedName>
    <definedName name="____________________OUT98" localSheetId="7" hidden="1">{#N/A,#N/A,TRUE,"Serviços"}</definedName>
    <definedName name="____________________OUT98" hidden="1">{#N/A,#N/A,TRUE,"Serviços"}</definedName>
    <definedName name="____________________PL1" localSheetId="4">#REF!</definedName>
    <definedName name="____________________PL1" localSheetId="3">#REF!</definedName>
    <definedName name="____________________PL1">#REF!</definedName>
    <definedName name="____________________r" localSheetId="4">#REF!</definedName>
    <definedName name="____________________r" localSheetId="3">#REF!</definedName>
    <definedName name="____________________r">#REF!</definedName>
    <definedName name="____________________Rbv1">'[16]Página 16'!$C$3:$C$7</definedName>
    <definedName name="___________________CC709" localSheetId="6">[14]!Plan1</definedName>
    <definedName name="___________________CC709" localSheetId="7">[15]!Plan1</definedName>
    <definedName name="___________________CC709">#N/A</definedName>
    <definedName name="___________________DND2" localSheetId="6">[14]!Plan1</definedName>
    <definedName name="___________________DND2" localSheetId="2">[15]!Plan1</definedName>
    <definedName name="___________________DND2">[15]!Plan1</definedName>
    <definedName name="___________________Ext2">'[13]P A T O 99 B'!#REF!</definedName>
    <definedName name="___________________KM406407" localSheetId="4">#REF!</definedName>
    <definedName name="___________________KM406407" localSheetId="3">#REF!</definedName>
    <definedName name="___________________KM406407">#REF!</definedName>
    <definedName name="___________________OUT98" localSheetId="4" hidden="1">{#N/A,#N/A,TRUE,"Serviços"}</definedName>
    <definedName name="___________________OUT98" localSheetId="3" hidden="1">{#N/A,#N/A,TRUE,"Serviços"}</definedName>
    <definedName name="___________________OUT98" localSheetId="6" hidden="1">{#N/A,#N/A,TRUE,"Serviços"}</definedName>
    <definedName name="___________________OUT98" localSheetId="7" hidden="1">{#N/A,#N/A,TRUE,"Serviços"}</definedName>
    <definedName name="___________________OUT98" hidden="1">{#N/A,#N/A,TRUE,"Serviços"}</definedName>
    <definedName name="___________________PL1" localSheetId="4">#REF!</definedName>
    <definedName name="___________________PL1" localSheetId="3">#REF!</definedName>
    <definedName name="___________________PL1">#REF!</definedName>
    <definedName name="___________________r" localSheetId="4">#REF!</definedName>
    <definedName name="___________________r" localSheetId="3">#REF!</definedName>
    <definedName name="___________________r">#REF!</definedName>
    <definedName name="___________________Rbv1">'[16]Página 16'!$C$3:$C$7</definedName>
    <definedName name="__________________Ext2">'[17]P A T O 99 B'!#REF!</definedName>
    <definedName name="__________________KM406407" localSheetId="4">#REF!</definedName>
    <definedName name="__________________KM406407" localSheetId="3">#REF!</definedName>
    <definedName name="__________________KM406407">#REF!</definedName>
    <definedName name="__________________OUT98" localSheetId="4" hidden="1">{#N/A,#N/A,TRUE,"Serviços"}</definedName>
    <definedName name="__________________OUT98" localSheetId="3" hidden="1">{#N/A,#N/A,TRUE,"Serviços"}</definedName>
    <definedName name="__________________OUT98" localSheetId="6" hidden="1">{#N/A,#N/A,TRUE,"Serviços"}</definedName>
    <definedName name="__________________OUT98" localSheetId="7" hidden="1">{#N/A,#N/A,TRUE,"Serviços"}</definedName>
    <definedName name="__________________OUT98" hidden="1">{#N/A,#N/A,TRUE,"Serviços"}</definedName>
    <definedName name="__________________PL1" localSheetId="4">#REF!</definedName>
    <definedName name="__________________PL1" localSheetId="3">#REF!</definedName>
    <definedName name="__________________PL1">#REF!</definedName>
    <definedName name="__________________r" localSheetId="4">#REF!</definedName>
    <definedName name="__________________r" localSheetId="3">#REF!</definedName>
    <definedName name="__________________r">#REF!</definedName>
    <definedName name="__________________Rbv1">'[16]Página 16'!$C$3:$C$7</definedName>
    <definedName name="_________________CC709" localSheetId="6">[14]!Plan1</definedName>
    <definedName name="_________________CC709" localSheetId="2">[15]!Plan1</definedName>
    <definedName name="_________________CC709">[15]!Plan1</definedName>
    <definedName name="_________________DND2" localSheetId="6">[14]!Plan1</definedName>
    <definedName name="_________________DND2" localSheetId="2">[15]!Plan1</definedName>
    <definedName name="_________________DND2">[15]!Plan1</definedName>
    <definedName name="_________________Ext2">'[13]P A T O 99 B'!#REF!</definedName>
    <definedName name="_________________KM406407" localSheetId="4">#REF!</definedName>
    <definedName name="_________________KM406407" localSheetId="3">#REF!</definedName>
    <definedName name="_________________KM406407">#REF!</definedName>
    <definedName name="_________________OUT98" localSheetId="4" hidden="1">{#N/A,#N/A,TRUE,"Serviços"}</definedName>
    <definedName name="_________________OUT98" localSheetId="3" hidden="1">{#N/A,#N/A,TRUE,"Serviços"}</definedName>
    <definedName name="_________________OUT98" localSheetId="6" hidden="1">{#N/A,#N/A,TRUE,"Serviços"}</definedName>
    <definedName name="_________________OUT98" localSheetId="7" hidden="1">{#N/A,#N/A,TRUE,"Serviços"}</definedName>
    <definedName name="_________________OUT98" hidden="1">{#N/A,#N/A,TRUE,"Serviços"}</definedName>
    <definedName name="_________________PL1" localSheetId="4">#REF!</definedName>
    <definedName name="_________________PL1" localSheetId="3">#REF!</definedName>
    <definedName name="_________________PL1">#REF!</definedName>
    <definedName name="_________________r" localSheetId="4">#REF!</definedName>
    <definedName name="_________________r" localSheetId="3">#REF!</definedName>
    <definedName name="_________________r">#REF!</definedName>
    <definedName name="_________________Rbv1">'[16]Página 16'!$C$3:$C$7</definedName>
    <definedName name="________________Ext2">'[13]P A T O 99 B'!#REF!</definedName>
    <definedName name="________________KM406407" localSheetId="4">#REF!</definedName>
    <definedName name="________________KM406407" localSheetId="3">#REF!</definedName>
    <definedName name="________________KM406407">#REF!</definedName>
    <definedName name="________________OUT98" localSheetId="4" hidden="1">{#N/A,#N/A,TRUE,"Serviços"}</definedName>
    <definedName name="________________OUT98" localSheetId="3" hidden="1">{#N/A,#N/A,TRUE,"Serviços"}</definedName>
    <definedName name="________________OUT98" localSheetId="6" hidden="1">{#N/A,#N/A,TRUE,"Serviços"}</definedName>
    <definedName name="________________OUT98" localSheetId="7" hidden="1">{#N/A,#N/A,TRUE,"Serviços"}</definedName>
    <definedName name="________________OUT98" hidden="1">{#N/A,#N/A,TRUE,"Serviços"}</definedName>
    <definedName name="________________PL1" localSheetId="4">#REF!</definedName>
    <definedName name="________________PL1" localSheetId="3">#REF!</definedName>
    <definedName name="________________PL1">#REF!</definedName>
    <definedName name="________________r" localSheetId="4">#REF!</definedName>
    <definedName name="________________r" localSheetId="3">#REF!</definedName>
    <definedName name="________________r">#REF!</definedName>
    <definedName name="________________Rbv1">'[16]Página 16'!$C$3:$C$7</definedName>
    <definedName name="_______________CC709" localSheetId="4">'BDI DIFER_SEM DESON.'!Plan1</definedName>
    <definedName name="_______________CC709" localSheetId="3">'BDI_SEM DESON.'!Plan1</definedName>
    <definedName name="_______________CC709" localSheetId="6">[14]!Plan1</definedName>
    <definedName name="_______________CC709" localSheetId="7">[15]!Plan1</definedName>
    <definedName name="_______________CC709">[0]!Plan1</definedName>
    <definedName name="_______________DND2" localSheetId="4">'BDI DIFER_SEM DESON.'!Plan1</definedName>
    <definedName name="_______________DND2" localSheetId="3">'BDI_SEM DESON.'!Plan1</definedName>
    <definedName name="_______________DND2" localSheetId="6">[0]!Plan1</definedName>
    <definedName name="_______________DND2" localSheetId="7">[0]!Plan1</definedName>
    <definedName name="_______________DND2">[0]!Plan1</definedName>
    <definedName name="_______________Ext2">'[18]P A T O 99 B'!#REF!</definedName>
    <definedName name="_______________KM406407" localSheetId="4">#REF!</definedName>
    <definedName name="_______________KM406407" localSheetId="3">#REF!</definedName>
    <definedName name="_______________KM406407">#REF!</definedName>
    <definedName name="_______________OUT98" localSheetId="4" hidden="1">{#N/A,#N/A,TRUE,"Serviços"}</definedName>
    <definedName name="_______________OUT98" localSheetId="3" hidden="1">{#N/A,#N/A,TRUE,"Serviços"}</definedName>
    <definedName name="_______________OUT98" localSheetId="6" hidden="1">{#N/A,#N/A,TRUE,"Serviços"}</definedName>
    <definedName name="_______________OUT98" localSheetId="7" hidden="1">{#N/A,#N/A,TRUE,"Serviços"}</definedName>
    <definedName name="_______________OUT98" hidden="1">{#N/A,#N/A,TRUE,"Serviços"}</definedName>
    <definedName name="_______________PL1" localSheetId="4">#REF!</definedName>
    <definedName name="_______________PL1" localSheetId="3">#REF!</definedName>
    <definedName name="_______________PL1">#REF!</definedName>
    <definedName name="_______________r">NA()</definedName>
    <definedName name="_______________Rbv1">'[16]Página 16'!$C$3:$C$7</definedName>
    <definedName name="______________CC709">#N/A</definedName>
    <definedName name="______________DND2" localSheetId="6">[14]!Plan1</definedName>
    <definedName name="______________DND2" localSheetId="2">[15]!Plan1</definedName>
    <definedName name="______________DND2">[15]!Plan1</definedName>
    <definedName name="______________Ext2">'[18]P A T O 99 B'!#REF!</definedName>
    <definedName name="______________KM406407" localSheetId="4">#REF!</definedName>
    <definedName name="______________KM406407" localSheetId="3">#REF!</definedName>
    <definedName name="______________KM406407">#REF!</definedName>
    <definedName name="______________OUT98" localSheetId="4" hidden="1">{#N/A,#N/A,TRUE,"Serviços"}</definedName>
    <definedName name="______________OUT98" localSheetId="3" hidden="1">{#N/A,#N/A,TRUE,"Serviços"}</definedName>
    <definedName name="______________OUT98" localSheetId="6" hidden="1">{#N/A,#N/A,TRUE,"Serviços"}</definedName>
    <definedName name="______________OUT98" localSheetId="7" hidden="1">{#N/A,#N/A,TRUE,"Serviços"}</definedName>
    <definedName name="______________OUT98" hidden="1">{#N/A,#N/A,TRUE,"Serviços"}</definedName>
    <definedName name="______________PL1" localSheetId="4">#REF!</definedName>
    <definedName name="______________PL1" localSheetId="3">#REF!</definedName>
    <definedName name="______________PL1">#REF!</definedName>
    <definedName name="______________r" localSheetId="4">#REF!</definedName>
    <definedName name="______________r" localSheetId="3">#REF!</definedName>
    <definedName name="______________r">#REF!</definedName>
    <definedName name="______________Rbv1">'[16]Página 16'!$C$3:$C$7</definedName>
    <definedName name="_____________CC709" localSheetId="6">[14]!Plan1</definedName>
    <definedName name="_____________CC709" localSheetId="7">[15]!Plan1</definedName>
    <definedName name="_____________CC709">[19]!Plan1</definedName>
    <definedName name="_____________DND2">#N/A</definedName>
    <definedName name="_____________Ext2">'[20]P A T O 99 B'!#REF!</definedName>
    <definedName name="_____________KM406407" localSheetId="4">#REF!</definedName>
    <definedName name="_____________KM406407" localSheetId="3">#REF!</definedName>
    <definedName name="_____________KM406407">#REF!</definedName>
    <definedName name="_____________MNS8418" localSheetId="6">[14]!Plan1</definedName>
    <definedName name="_____________MNS8418" localSheetId="2">[15]!Plan1</definedName>
    <definedName name="_____________MNS8418">[15]!Plan1</definedName>
    <definedName name="_____________OUT98" localSheetId="4" hidden="1">{#N/A,#N/A,TRUE,"Serviços"}</definedName>
    <definedName name="_____________OUT98" localSheetId="3" hidden="1">{#N/A,#N/A,TRUE,"Serviços"}</definedName>
    <definedName name="_____________OUT98" localSheetId="6" hidden="1">{#N/A,#N/A,TRUE,"Serviços"}</definedName>
    <definedName name="_____________OUT98" localSheetId="7" hidden="1">{#N/A,#N/A,TRUE,"Serviços"}</definedName>
    <definedName name="_____________OUT98" hidden="1">{#N/A,#N/A,TRUE,"Serviços"}</definedName>
    <definedName name="_____________PL1" localSheetId="4">#REF!</definedName>
    <definedName name="_____________PL1" localSheetId="3">#REF!</definedName>
    <definedName name="_____________PL1">#REF!</definedName>
    <definedName name="_____________r" localSheetId="4">#REF!</definedName>
    <definedName name="_____________r" localSheetId="3">#REF!</definedName>
    <definedName name="_____________r">#REF!</definedName>
    <definedName name="_____________Rbv1">'[21]Página 16'!$C$3:$C$7</definedName>
    <definedName name="_____________SL6">NA()</definedName>
    <definedName name="____________CC709">[22]!Plan1</definedName>
    <definedName name="____________DND2" localSheetId="4">'BDI DIFER_SEM DESON.'!Plan1</definedName>
    <definedName name="____________DND2" localSheetId="3">'BDI_SEM DESON.'!Plan1</definedName>
    <definedName name="____________DND2" localSheetId="6">[14]!Plan1</definedName>
    <definedName name="____________DND2" localSheetId="7">[15]!Plan1</definedName>
    <definedName name="____________DND2">[0]!Plan1</definedName>
    <definedName name="____________Ext2">'[18]P A T O 99 B'!#REF!</definedName>
    <definedName name="____________ki5" localSheetId="4">#REF!</definedName>
    <definedName name="____________ki5" localSheetId="3">#REF!</definedName>
    <definedName name="____________ki5">#REF!</definedName>
    <definedName name="____________KM406407" localSheetId="4">#REF!</definedName>
    <definedName name="____________KM406407" localSheetId="3">#REF!</definedName>
    <definedName name="____________KM406407">#REF!</definedName>
    <definedName name="____________OUT98" localSheetId="4" hidden="1">{#N/A,#N/A,TRUE,"Serviços"}</definedName>
    <definedName name="____________OUT98" localSheetId="3" hidden="1">{#N/A,#N/A,TRUE,"Serviços"}</definedName>
    <definedName name="____________OUT98" localSheetId="6" hidden="1">{#N/A,#N/A,TRUE,"Serviços"}</definedName>
    <definedName name="____________OUT98" localSheetId="7" hidden="1">{#N/A,#N/A,TRUE,"Serviços"}</definedName>
    <definedName name="____________OUT98" hidden="1">{#N/A,#N/A,TRUE,"Serviços"}</definedName>
    <definedName name="____________OUT988" localSheetId="4" hidden="1">{#N/A,#N/A,TRUE,"Serviços"}</definedName>
    <definedName name="____________OUT988" localSheetId="3" hidden="1">{#N/A,#N/A,TRUE,"Serviços"}</definedName>
    <definedName name="____________OUT988" hidden="1">{#N/A,#N/A,TRUE,"Serviços"}</definedName>
    <definedName name="____________PL1" localSheetId="4">#REF!</definedName>
    <definedName name="____________PL1" localSheetId="3">#REF!</definedName>
    <definedName name="____________PL1">#REF!</definedName>
    <definedName name="____________r" localSheetId="4">#REF!</definedName>
    <definedName name="____________r" localSheetId="3">#REF!</definedName>
    <definedName name="____________r">#REF!</definedName>
    <definedName name="____________Rbv1">'[21]Página 16'!$C$3:$C$7</definedName>
    <definedName name="____________SL6">NA()</definedName>
    <definedName name="___________brv2">'[16]Página 16'!$C$3:$C$7</definedName>
    <definedName name="___________Brz1" localSheetId="4">#REF!</definedName>
    <definedName name="___________Brz1" localSheetId="3">#REF!</definedName>
    <definedName name="___________Brz1">#REF!</definedName>
    <definedName name="___________Brz2" localSheetId="4">#REF!</definedName>
    <definedName name="___________Brz2" localSheetId="3">#REF!</definedName>
    <definedName name="___________Brz2">#REF!</definedName>
    <definedName name="___________CC709" localSheetId="6">[0]!Plan1</definedName>
    <definedName name="___________CC709" localSheetId="7">[0]!Plan1</definedName>
    <definedName name="___________CC709">#N/A</definedName>
    <definedName name="___________DND2" localSheetId="6">[14]!Plan1</definedName>
    <definedName name="___________DND2" localSheetId="7">[15]!Plan1</definedName>
    <definedName name="___________DND2">[19]!Plan1</definedName>
    <definedName name="___________Ext2">'[18]P A T O 99 B'!#REF!</definedName>
    <definedName name="___________ki5" localSheetId="4">#REF!</definedName>
    <definedName name="___________ki5" localSheetId="3">#REF!</definedName>
    <definedName name="___________ki5">#REF!</definedName>
    <definedName name="___________KM406407" localSheetId="4">#REF!</definedName>
    <definedName name="___________KM406407" localSheetId="3">#REF!</definedName>
    <definedName name="___________KM406407">#REF!</definedName>
    <definedName name="___________MNS8418" localSheetId="6">[14]!Plan1</definedName>
    <definedName name="___________MNS8418" localSheetId="2">[15]!Plan1</definedName>
    <definedName name="___________MNS8418">[15]!Plan1</definedName>
    <definedName name="___________OUT98" localSheetId="4" hidden="1">{#N/A,#N/A,TRUE,"Serviços"}</definedName>
    <definedName name="___________OUT98" localSheetId="3" hidden="1">{#N/A,#N/A,TRUE,"Serviços"}</definedName>
    <definedName name="___________OUT98" localSheetId="6" hidden="1">{#N/A,#N/A,TRUE,"Serviços"}</definedName>
    <definedName name="___________OUT98" localSheetId="7" hidden="1">{#N/A,#N/A,TRUE,"Serviços"}</definedName>
    <definedName name="___________OUT98" hidden="1">{#N/A,#N/A,TRUE,"Serviços"}</definedName>
    <definedName name="___________OUT988" localSheetId="4" hidden="1">{#N/A,#N/A,TRUE,"Serviços"}</definedName>
    <definedName name="___________OUT988" localSheetId="3" hidden="1">{#N/A,#N/A,TRUE,"Serviços"}</definedName>
    <definedName name="___________OUT988" hidden="1">{#N/A,#N/A,TRUE,"Serviços"}</definedName>
    <definedName name="___________OUT9888" localSheetId="4" hidden="1">{#N/A,#N/A,TRUE,"Serviços"}</definedName>
    <definedName name="___________OUT9888" localSheetId="3" hidden="1">{#N/A,#N/A,TRUE,"Serviços"}</definedName>
    <definedName name="___________OUT9888" hidden="1">{#N/A,#N/A,TRUE,"Serviços"}</definedName>
    <definedName name="___________PL1" localSheetId="4">#REF!</definedName>
    <definedName name="___________PL1" localSheetId="3">#REF!</definedName>
    <definedName name="___________PL1">#REF!</definedName>
    <definedName name="___________r" localSheetId="4">#REF!</definedName>
    <definedName name="___________r" localSheetId="3">#REF!</definedName>
    <definedName name="___________r">#REF!</definedName>
    <definedName name="___________Rbv1">'[21]Página 16'!$C$3:$C$7</definedName>
    <definedName name="___________SL6">NA()</definedName>
    <definedName name="__________A14">NA()</definedName>
    <definedName name="__________Ago1">[23]Anual!$I$24</definedName>
    <definedName name="__________brv2">'[16]Página 16'!$C$3:$C$7</definedName>
    <definedName name="__________Brz1" localSheetId="4">[24]Feriados!$B$4:$B$14</definedName>
    <definedName name="__________Brz1" localSheetId="3">[25]Feriados!$B$4:$B$14</definedName>
    <definedName name="__________Brz1">[26]Feriados!$B$4:$B$14</definedName>
    <definedName name="__________Brz2" localSheetId="4">[24]Feriados!$B$17:$B$24</definedName>
    <definedName name="__________Brz2" localSheetId="3">[25]Feriados!$B$17:$B$24</definedName>
    <definedName name="__________Brz2">[26]Feriados!$B$17:$B$24</definedName>
    <definedName name="__________CC709">[22]!Plan1</definedName>
    <definedName name="__________Dez1">[23]Anual!$Q$33</definedName>
    <definedName name="__________DND2">#N/A</definedName>
    <definedName name="__________Ext2">'[18]P A T O 99 B'!#REF!</definedName>
    <definedName name="__________Fev1">#N/A</definedName>
    <definedName name="__________Jan1">#N/A</definedName>
    <definedName name="__________Jul1">[23]Anual!$A$24</definedName>
    <definedName name="__________Jun1">[23]Anual!$Q$15</definedName>
    <definedName name="__________ki5" localSheetId="4">#REF!</definedName>
    <definedName name="__________ki5" localSheetId="3">#REF!</definedName>
    <definedName name="__________ki5">#REF!</definedName>
    <definedName name="__________KM406407">#N/A</definedName>
    <definedName name="__________Mai1">[23]Anual!$I$15</definedName>
    <definedName name="__________Mar1">#N/A</definedName>
    <definedName name="__________Nov1">[23]Anual!$I$33</definedName>
    <definedName name="__________Out1">[23]Anual!$A$33</definedName>
    <definedName name="__________OUT98" localSheetId="4" hidden="1">{#N/A,#N/A,TRUE,"Serviços"}</definedName>
    <definedName name="__________OUT98" localSheetId="3" hidden="1">{#N/A,#N/A,TRUE,"Serviços"}</definedName>
    <definedName name="__________OUT98" localSheetId="6" hidden="1">{#N/A,#N/A,TRUE,"Serviços"}</definedName>
    <definedName name="__________OUT98" localSheetId="7" hidden="1">{#N/A,#N/A,TRUE,"Serviços"}</definedName>
    <definedName name="__________OUT98" hidden="1">{#N/A,#N/A,TRUE,"Serviços"}</definedName>
    <definedName name="__________PL1" localSheetId="4">#REF!</definedName>
    <definedName name="__________PL1" localSheetId="3">#REF!</definedName>
    <definedName name="__________PL1">#REF!</definedName>
    <definedName name="__________r" localSheetId="4">#REF!</definedName>
    <definedName name="__________r" localSheetId="3">#REF!</definedName>
    <definedName name="__________r">#REF!</definedName>
    <definedName name="__________Rbv1">'[21]Página 16'!$C$3:$C$7</definedName>
    <definedName name="__________Set1">[23]Anual!$Q$24</definedName>
    <definedName name="__________SL6">NA()</definedName>
    <definedName name="_________A1">#N/A</definedName>
    <definedName name="_________A10">#N/A</definedName>
    <definedName name="_________A11">#N/A</definedName>
    <definedName name="_________A12">#N/A</definedName>
    <definedName name="_________A13">#N/A</definedName>
    <definedName name="_________A14">#N/A</definedName>
    <definedName name="_________A15">#N/A</definedName>
    <definedName name="_________A16">#N/A</definedName>
    <definedName name="_________A17">#N/A</definedName>
    <definedName name="_________A19">#N/A</definedName>
    <definedName name="_________A2">#N/A</definedName>
    <definedName name="_________A20">#N/A</definedName>
    <definedName name="_________A21">#N/A</definedName>
    <definedName name="_________A22">#N/A</definedName>
    <definedName name="_________A23">#N/A</definedName>
    <definedName name="_________A24">#N/A</definedName>
    <definedName name="_________A25">#N/A</definedName>
    <definedName name="_________A3">#N/A</definedName>
    <definedName name="_________A4">#N/A</definedName>
    <definedName name="_________A5">#N/A</definedName>
    <definedName name="_________A6">#N/A</definedName>
    <definedName name="_________A7">#N/A</definedName>
    <definedName name="_________A9">#N/A</definedName>
    <definedName name="_________Abr1">[23]Anual!$A$15</definedName>
    <definedName name="_________Ago1" localSheetId="4">[24]Anual!$I$24</definedName>
    <definedName name="_________Ago1" localSheetId="3">[25]Anual!$I$24</definedName>
    <definedName name="_________Ago1">[26]Anual!$I$24</definedName>
    <definedName name="_________brv2">'[16]Página 16'!$C$3:$C$7</definedName>
    <definedName name="_________Brz1" localSheetId="4">#REF!</definedName>
    <definedName name="_________Brz1" localSheetId="3">#REF!</definedName>
    <definedName name="_________Brz1">#REF!</definedName>
    <definedName name="_________Brz2" localSheetId="4">#REF!</definedName>
    <definedName name="_________Brz2" localSheetId="3">#REF!</definedName>
    <definedName name="_________Brz2">#REF!</definedName>
    <definedName name="_________CC709" localSheetId="4">'BDI DIFER_SEM DESON.'!Plan1</definedName>
    <definedName name="_________CC709" localSheetId="3">'BDI_SEM DESON.'!Plan1</definedName>
    <definedName name="_________CC709" localSheetId="6">[14]!Plan1</definedName>
    <definedName name="_________CC709" localSheetId="7">[15]!Plan1</definedName>
    <definedName name="_________CC709">[0]!Plan1</definedName>
    <definedName name="_________Dez1" localSheetId="4">[24]Anual!$Q$33</definedName>
    <definedName name="_________Dez1" localSheetId="3">[25]Anual!$Q$33</definedName>
    <definedName name="_________Dez1">[26]Anual!$Q$33</definedName>
    <definedName name="_________DND2" localSheetId="4">'BDI DIFER_SEM DESON.'!Plan1</definedName>
    <definedName name="_________DND2" localSheetId="3">'BDI_SEM DESON.'!Plan1</definedName>
    <definedName name="_________DND2" localSheetId="6">[14]!Plan1</definedName>
    <definedName name="_________DND2" localSheetId="7">[15]!Plan1</definedName>
    <definedName name="_________DND2">[0]!Plan1</definedName>
    <definedName name="_________Ext2">'[18]P A T O 99 B'!#REF!</definedName>
    <definedName name="_________Fev1">#N/A</definedName>
    <definedName name="_________Jan1">#N/A</definedName>
    <definedName name="_________Jul1" localSheetId="4">[24]Anual!$A$24</definedName>
    <definedName name="_________Jul1" localSheetId="3">[25]Anual!$A$24</definedName>
    <definedName name="_________Jul1">[26]Anual!$A$24</definedName>
    <definedName name="_________Jun1" localSheetId="4">[24]Anual!$Q$15</definedName>
    <definedName name="_________Jun1" localSheetId="3">[25]Anual!$Q$15</definedName>
    <definedName name="_________Jun1">[26]Anual!$Q$15</definedName>
    <definedName name="_________ki5" localSheetId="4">#REF!</definedName>
    <definedName name="_________ki5" localSheetId="3">#REF!</definedName>
    <definedName name="_________ki5">#REF!</definedName>
    <definedName name="_________KM406407">#N/A</definedName>
    <definedName name="_________Mai1" localSheetId="4">[24]Anual!$I$15</definedName>
    <definedName name="_________Mai1" localSheetId="3">[25]Anual!$I$15</definedName>
    <definedName name="_________Mai1">[26]Anual!$I$15</definedName>
    <definedName name="_________Mar1">#N/A</definedName>
    <definedName name="_________MNS8418" localSheetId="6">[14]!Plan1</definedName>
    <definedName name="_________MNS8418" localSheetId="2">[15]!Plan1</definedName>
    <definedName name="_________MNS8418">[15]!Plan1</definedName>
    <definedName name="_________MOD01">#N/A</definedName>
    <definedName name="_________Nov1" localSheetId="4">[24]Anual!$I$33</definedName>
    <definedName name="_________Nov1" localSheetId="3">[25]Anual!$I$33</definedName>
    <definedName name="_________Nov1">[26]Anual!$I$33</definedName>
    <definedName name="_________Out1" localSheetId="4">[24]Anual!$A$33</definedName>
    <definedName name="_________Out1" localSheetId="3">[25]Anual!$A$33</definedName>
    <definedName name="_________Out1">[26]Anual!$A$33</definedName>
    <definedName name="_________OUT98" localSheetId="4" hidden="1">{#N/A,#N/A,TRUE,"Serviços"}</definedName>
    <definedName name="_________OUT98" localSheetId="3" hidden="1">{#N/A,#N/A,TRUE,"Serviços"}</definedName>
    <definedName name="_________OUT98" localSheetId="6" hidden="1">{#N/A,#N/A,TRUE,"Serviços"}</definedName>
    <definedName name="_________OUT98" localSheetId="7" hidden="1">{#N/A,#N/A,TRUE,"Serviços"}</definedName>
    <definedName name="_________OUT98" hidden="1">{#N/A,#N/A,TRUE,"Serviços"}</definedName>
    <definedName name="_________OUTT98" localSheetId="4" hidden="1">{#N/A,#N/A,TRUE,"Serviços"}</definedName>
    <definedName name="_________OUTT98" localSheetId="3" hidden="1">{#N/A,#N/A,TRUE,"Serviços"}</definedName>
    <definedName name="_________OUTT98" hidden="1">{#N/A,#N/A,TRUE,"Serviços"}</definedName>
    <definedName name="_________OUTT988" localSheetId="4" hidden="1">{#N/A,#N/A,TRUE,"Serviços"}</definedName>
    <definedName name="_________OUTT988" localSheetId="3" hidden="1">{#N/A,#N/A,TRUE,"Serviços"}</definedName>
    <definedName name="_________OUTT988" hidden="1">{#N/A,#N/A,TRUE,"Serviços"}</definedName>
    <definedName name="_________PL1" localSheetId="4">#REF!</definedName>
    <definedName name="_________PL1" localSheetId="3">#REF!</definedName>
    <definedName name="_________PL1">#REF!</definedName>
    <definedName name="_________r" localSheetId="4">#REF!</definedName>
    <definedName name="_________r" localSheetId="3">#REF!</definedName>
    <definedName name="_________r">#REF!</definedName>
    <definedName name="_________Rbv1">'[21]Página 16'!$C$3:$C$7</definedName>
    <definedName name="_________RP1">#N/A</definedName>
    <definedName name="_________Set1" localSheetId="4">[24]Anual!$Q$24</definedName>
    <definedName name="_________Set1" localSheetId="3">[25]Anual!$Q$24</definedName>
    <definedName name="_________Set1">[26]Anual!$Q$24</definedName>
    <definedName name="_________SL6">NA()</definedName>
    <definedName name="_________TP10" localSheetId="4">#REF!</definedName>
    <definedName name="_________TP10" localSheetId="3">#REF!</definedName>
    <definedName name="_________TP10">#REF!</definedName>
    <definedName name="_________TP5" localSheetId="4">#REF!</definedName>
    <definedName name="_________TP5" localSheetId="3">#REF!</definedName>
    <definedName name="_________TP5">#REF!</definedName>
    <definedName name="________A1">[27]!________A1</definedName>
    <definedName name="________A10">[27]!________A10</definedName>
    <definedName name="________A11">[27]!________A11</definedName>
    <definedName name="________A12">[27]!________A12</definedName>
    <definedName name="________A13">[27]!________A13</definedName>
    <definedName name="________A14">[27]!________A14</definedName>
    <definedName name="________A15">[27]!________A15</definedName>
    <definedName name="________A16">[27]!________A16</definedName>
    <definedName name="________A17">[27]!________A17</definedName>
    <definedName name="________A19">[27]!________A19</definedName>
    <definedName name="________A2">[27]!________A2</definedName>
    <definedName name="________A20">[27]!________A20</definedName>
    <definedName name="________A21">[27]!________A21</definedName>
    <definedName name="________A22">[27]!________A22</definedName>
    <definedName name="________A23">[27]!________A23</definedName>
    <definedName name="________A24">[27]!________A24</definedName>
    <definedName name="________A25">[27]!________A25</definedName>
    <definedName name="________A3">[27]!________A3</definedName>
    <definedName name="________A4">[27]!________A4</definedName>
    <definedName name="________A5">[27]!________A5</definedName>
    <definedName name="________A6">[27]!________A6</definedName>
    <definedName name="________A7">[27]!________A7</definedName>
    <definedName name="________A9">[27]!________A9</definedName>
    <definedName name="________Abr1" localSheetId="4">[24]Anual!$A$15</definedName>
    <definedName name="________Abr1" localSheetId="3">[25]Anual!$A$15</definedName>
    <definedName name="________Abr1">[26]Anual!$A$15</definedName>
    <definedName name="________Ago1" localSheetId="4">[24]Anual!$I$24</definedName>
    <definedName name="________Ago1" localSheetId="3">[25]Anual!$I$24</definedName>
    <definedName name="________Ago1">[26]Anual!$I$24</definedName>
    <definedName name="________brv2">'[16]Página 16'!$C$3:$C$7</definedName>
    <definedName name="________Brz1" localSheetId="4">[24]Feriados!$B$4:$B$14</definedName>
    <definedName name="________Brz1" localSheetId="3">[25]Feriados!$B$4:$B$14</definedName>
    <definedName name="________Brz1">[26]Feriados!$B$4:$B$14</definedName>
    <definedName name="________Brz2" localSheetId="4">[24]Feriados!$B$17:$B$24</definedName>
    <definedName name="________Brz2" localSheetId="3">[25]Feriados!$B$17:$B$24</definedName>
    <definedName name="________Brz2">[26]Feriados!$B$17:$B$24</definedName>
    <definedName name="________CC709" localSheetId="4">'BDI DIFER_SEM DESON.'!Plan1</definedName>
    <definedName name="________CC709" localSheetId="3">'BDI_SEM DESON.'!Plan1</definedName>
    <definedName name="________CC709" localSheetId="6">[14]!Plan1</definedName>
    <definedName name="________CC709" localSheetId="7">[15]!Plan1</definedName>
    <definedName name="________CC709">[0]!Plan1</definedName>
    <definedName name="________Dez1" localSheetId="4">[24]Anual!$Q$33</definedName>
    <definedName name="________Dez1" localSheetId="3">[25]Anual!$Q$33</definedName>
    <definedName name="________Dez1">[26]Anual!$Q$33</definedName>
    <definedName name="________DIV1004" localSheetId="4">#REF!</definedName>
    <definedName name="________DIV1004" localSheetId="3">#REF!</definedName>
    <definedName name="________DIV1004">#REF!</definedName>
    <definedName name="________DIV1015" localSheetId="4">#REF!</definedName>
    <definedName name="________DIV1015" localSheetId="3">#REF!</definedName>
    <definedName name="________DIV1015">#REF!</definedName>
    <definedName name="________DIV1039" localSheetId="4">#REF!</definedName>
    <definedName name="________DIV1039" localSheetId="3">#REF!</definedName>
    <definedName name="________DIV1039">#REF!</definedName>
    <definedName name="________DIV1050" localSheetId="4">#REF!</definedName>
    <definedName name="________DIV1050" localSheetId="3">#REF!</definedName>
    <definedName name="________DIV1050">#REF!</definedName>
    <definedName name="________DIV278" localSheetId="4">#REF!</definedName>
    <definedName name="________DIV278" localSheetId="3">#REF!</definedName>
    <definedName name="________DIV278">#REF!</definedName>
    <definedName name="________DIV279" localSheetId="4">#REF!</definedName>
    <definedName name="________DIV279" localSheetId="3">#REF!</definedName>
    <definedName name="________DIV279">#REF!</definedName>
    <definedName name="________DIV45" localSheetId="4">#REF!</definedName>
    <definedName name="________DIV45" localSheetId="3">#REF!</definedName>
    <definedName name="________DIV45">#REF!</definedName>
    <definedName name="________DIV450" localSheetId="4">#REF!</definedName>
    <definedName name="________DIV450" localSheetId="3">#REF!</definedName>
    <definedName name="________DIV450">#REF!</definedName>
    <definedName name="________DIV709" localSheetId="4">#REF!</definedName>
    <definedName name="________DIV709" localSheetId="3">#REF!</definedName>
    <definedName name="________DIV709">#REF!</definedName>
    <definedName name="________DIV710" localSheetId="4">#REF!</definedName>
    <definedName name="________DIV710" localSheetId="3">#REF!</definedName>
    <definedName name="________DIV710">#REF!</definedName>
    <definedName name="________DIV711" localSheetId="4">#REF!</definedName>
    <definedName name="________DIV711" localSheetId="3">#REF!</definedName>
    <definedName name="________DIV711">#REF!</definedName>
    <definedName name="________DIV718" localSheetId="4">#REF!</definedName>
    <definedName name="________DIV718" localSheetId="3">#REF!</definedName>
    <definedName name="________DIV718">#REF!</definedName>
    <definedName name="________DIV719" localSheetId="4">#REF!</definedName>
    <definedName name="________DIV719" localSheetId="3">#REF!</definedName>
    <definedName name="________DIV719">#REF!</definedName>
    <definedName name="________DIV720" localSheetId="4">#REF!</definedName>
    <definedName name="________DIV720" localSheetId="3">#REF!</definedName>
    <definedName name="________DIV720">#REF!</definedName>
    <definedName name="________DIV819" localSheetId="4">#REF!</definedName>
    <definedName name="________DIV819" localSheetId="3">#REF!</definedName>
    <definedName name="________DIV819">#REF!</definedName>
    <definedName name="________DIV947" localSheetId="4">#REF!</definedName>
    <definedName name="________DIV947" localSheetId="3">#REF!</definedName>
    <definedName name="________DIV947">#REF!</definedName>
    <definedName name="________DND2" localSheetId="4">'BDI DIFER_SEM DESON.'!Plan1</definedName>
    <definedName name="________DND2" localSheetId="3">'BDI_SEM DESON.'!Plan1</definedName>
    <definedName name="________DND2" localSheetId="6">[14]!Plan1</definedName>
    <definedName name="________DND2" localSheetId="7">[15]!Plan1</definedName>
    <definedName name="________DND2">[0]!Plan1</definedName>
    <definedName name="________Ext2">'[18]P A T O 99 B'!#REF!</definedName>
    <definedName name="________Fev1">[27]!________Fev1</definedName>
    <definedName name="________Jan1">[27]!________Jan1</definedName>
    <definedName name="________Jul1" localSheetId="4">[24]Anual!$A$24</definedName>
    <definedName name="________Jul1" localSheetId="3">[25]Anual!$A$24</definedName>
    <definedName name="________Jul1">[26]Anual!$A$24</definedName>
    <definedName name="________Jun1" localSheetId="4">[24]Anual!$Q$15</definedName>
    <definedName name="________Jun1" localSheetId="3">[25]Anual!$Q$15</definedName>
    <definedName name="________Jun1">[26]Anual!$Q$15</definedName>
    <definedName name="________ki5" localSheetId="4">#REF!</definedName>
    <definedName name="________ki5" localSheetId="3">#REF!</definedName>
    <definedName name="________ki5">#REF!</definedName>
    <definedName name="________KM406407" localSheetId="4">#REF!</definedName>
    <definedName name="________KM406407" localSheetId="3">#REF!</definedName>
    <definedName name="________KM406407">#REF!</definedName>
    <definedName name="________LO1004" localSheetId="4">#REF!</definedName>
    <definedName name="________LO1004" localSheetId="3">#REF!</definedName>
    <definedName name="________LO1004">#REF!</definedName>
    <definedName name="________LO1015" localSheetId="4">#REF!</definedName>
    <definedName name="________LO1015" localSheetId="3">#REF!</definedName>
    <definedName name="________LO1015">#REF!</definedName>
    <definedName name="________LO1039" localSheetId="4">#REF!</definedName>
    <definedName name="________LO1039" localSheetId="3">#REF!</definedName>
    <definedName name="________LO1039">#REF!</definedName>
    <definedName name="________LO1050" localSheetId="4">#REF!</definedName>
    <definedName name="________LO1050" localSheetId="3">#REF!</definedName>
    <definedName name="________LO1050">#REF!</definedName>
    <definedName name="________LO278" localSheetId="4">#REF!</definedName>
    <definedName name="________LO278" localSheetId="3">#REF!</definedName>
    <definedName name="________LO278">#REF!</definedName>
    <definedName name="________LO279" localSheetId="4">#REF!</definedName>
    <definedName name="________LO279" localSheetId="3">#REF!</definedName>
    <definedName name="________LO279">#REF!</definedName>
    <definedName name="________LO450" localSheetId="4">#REF!</definedName>
    <definedName name="________LO450" localSheetId="3">#REF!</definedName>
    <definedName name="________LO450">#REF!</definedName>
    <definedName name="________LO709" localSheetId="4">#REF!</definedName>
    <definedName name="________LO709" localSheetId="3">#REF!</definedName>
    <definedName name="________LO709">#REF!</definedName>
    <definedName name="________LO710" localSheetId="4">#REF!</definedName>
    <definedName name="________LO710" localSheetId="3">#REF!</definedName>
    <definedName name="________LO710">#REF!</definedName>
    <definedName name="________LO711" localSheetId="4">#REF!</definedName>
    <definedName name="________LO711" localSheetId="3">#REF!</definedName>
    <definedName name="________LO711">#REF!</definedName>
    <definedName name="________LO719" localSheetId="4">#REF!</definedName>
    <definedName name="________LO719" localSheetId="3">#REF!</definedName>
    <definedName name="________LO719">#REF!</definedName>
    <definedName name="________LO720" localSheetId="4">#REF!</definedName>
    <definedName name="________LO720" localSheetId="3">#REF!</definedName>
    <definedName name="________LO720">#REF!</definedName>
    <definedName name="________LO819" localSheetId="4">#REF!</definedName>
    <definedName name="________LO819" localSheetId="3">#REF!</definedName>
    <definedName name="________LO819">#REF!</definedName>
    <definedName name="________LO947" localSheetId="4">#REF!</definedName>
    <definedName name="________LO947" localSheetId="3">#REF!</definedName>
    <definedName name="________LO947">#REF!</definedName>
    <definedName name="________Mai1" localSheetId="4">[24]Anual!$I$15</definedName>
    <definedName name="________Mai1" localSheetId="3">[25]Anual!$I$15</definedName>
    <definedName name="________Mai1">[26]Anual!$I$15</definedName>
    <definedName name="________Mar1">[27]!________Mar1</definedName>
    <definedName name="________ME1004" localSheetId="4">#REF!</definedName>
    <definedName name="________ME1004" localSheetId="3">#REF!</definedName>
    <definedName name="________ME1004">#REF!</definedName>
    <definedName name="________ME1015" localSheetId="4">#REF!</definedName>
    <definedName name="________ME1015" localSheetId="3">#REF!</definedName>
    <definedName name="________ME1015">#REF!</definedName>
    <definedName name="________ME1039" localSheetId="4">#REF!</definedName>
    <definedName name="________ME1039" localSheetId="3">#REF!</definedName>
    <definedName name="________ME1039">#REF!</definedName>
    <definedName name="________ME1050" localSheetId="4">#REF!</definedName>
    <definedName name="________ME1050" localSheetId="3">#REF!</definedName>
    <definedName name="________ME1050">#REF!</definedName>
    <definedName name="________ME278" localSheetId="4">#REF!</definedName>
    <definedName name="________ME278" localSheetId="3">#REF!</definedName>
    <definedName name="________ME278">#REF!</definedName>
    <definedName name="________ME279" localSheetId="4">#REF!</definedName>
    <definedName name="________ME279" localSheetId="3">#REF!</definedName>
    <definedName name="________ME279">#REF!</definedName>
    <definedName name="________ME450" localSheetId="4">#REF!</definedName>
    <definedName name="________ME450" localSheetId="3">#REF!</definedName>
    <definedName name="________ME450">#REF!</definedName>
    <definedName name="________ME709" localSheetId="4">#REF!</definedName>
    <definedName name="________ME709" localSheetId="3">#REF!</definedName>
    <definedName name="________ME709">#REF!</definedName>
    <definedName name="________ME710" localSheetId="4">#REF!</definedName>
    <definedName name="________ME710" localSheetId="3">#REF!</definedName>
    <definedName name="________ME710">#REF!</definedName>
    <definedName name="________ME711" localSheetId="4">#REF!</definedName>
    <definedName name="________ME711" localSheetId="3">#REF!</definedName>
    <definedName name="________ME711">#REF!</definedName>
    <definedName name="________ME719" localSheetId="4">#REF!</definedName>
    <definedName name="________ME719" localSheetId="3">#REF!</definedName>
    <definedName name="________ME719">#REF!</definedName>
    <definedName name="________ME720" localSheetId="4">#REF!</definedName>
    <definedName name="________ME720" localSheetId="3">#REF!</definedName>
    <definedName name="________ME720">#REF!</definedName>
    <definedName name="________ME819" localSheetId="4">#REF!</definedName>
    <definedName name="________ME819" localSheetId="3">#REF!</definedName>
    <definedName name="________ME819">#REF!</definedName>
    <definedName name="________ME947" localSheetId="4">#REF!</definedName>
    <definedName name="________ME947" localSheetId="3">#REF!</definedName>
    <definedName name="________ME947">#REF!</definedName>
    <definedName name="________MNS8418" localSheetId="4">'BDI DIFER_SEM DESON.'!Plan1</definedName>
    <definedName name="________MNS8418" localSheetId="3">'BDI_SEM DESON.'!Plan1</definedName>
    <definedName name="________MNS8418" localSheetId="6">[0]!Plan1</definedName>
    <definedName name="________MNS8418" localSheetId="7">[0]!Plan1</definedName>
    <definedName name="________MNS8418">[0]!Plan1</definedName>
    <definedName name="________MOD01">[27]!________MOD01</definedName>
    <definedName name="________Nov1" localSheetId="4">[24]Anual!$I$33</definedName>
    <definedName name="________Nov1" localSheetId="3">[25]Anual!$I$33</definedName>
    <definedName name="________Nov1">[26]Anual!$I$33</definedName>
    <definedName name="________Obs1" localSheetId="4">#REF!</definedName>
    <definedName name="________Obs1" localSheetId="3">#REF!</definedName>
    <definedName name="________Obs1">#REF!</definedName>
    <definedName name="________Obs2" localSheetId="4">#REF!</definedName>
    <definedName name="________Obs2" localSheetId="3">#REF!</definedName>
    <definedName name="________Obs2">#REF!</definedName>
    <definedName name="________Out1" localSheetId="4">[24]Anual!$A$33</definedName>
    <definedName name="________Out1" localSheetId="3">[25]Anual!$A$33</definedName>
    <definedName name="________Out1">[26]Anual!$A$33</definedName>
    <definedName name="________OUT98" localSheetId="4" hidden="1">{#N/A,#N/A,TRUE,"Serviços"}</definedName>
    <definedName name="________OUT98" localSheetId="3" hidden="1">{#N/A,#N/A,TRUE,"Serviços"}</definedName>
    <definedName name="________OUT98" localSheetId="6" hidden="1">{#N/A,#N/A,TRUE,"Serviços"}</definedName>
    <definedName name="________OUT98" localSheetId="7" hidden="1">{#N/A,#N/A,TRUE,"Serviços"}</definedName>
    <definedName name="________OUT98" hidden="1">{#N/A,#N/A,TRUE,"Serviços"}</definedName>
    <definedName name="________OUTTT98" localSheetId="4" hidden="1">{#N/A,#N/A,TRUE,"Serviços"}</definedName>
    <definedName name="________OUTTT98" localSheetId="3" hidden="1">{#N/A,#N/A,TRUE,"Serviços"}</definedName>
    <definedName name="________OUTTT98" hidden="1">{#N/A,#N/A,TRUE,"Serviços"}</definedName>
    <definedName name="________PL1" localSheetId="4">#REF!</definedName>
    <definedName name="________PL1" localSheetId="3">#REF!</definedName>
    <definedName name="________PL1">#REF!</definedName>
    <definedName name="________PR1004" localSheetId="4">#REF!</definedName>
    <definedName name="________PR1004" localSheetId="3">#REF!</definedName>
    <definedName name="________PR1004">#REF!</definedName>
    <definedName name="________PR1015" localSheetId="4">#REF!</definedName>
    <definedName name="________PR1015" localSheetId="3">#REF!</definedName>
    <definedName name="________PR1015">#REF!</definedName>
    <definedName name="________PR1039" localSheetId="4">#REF!</definedName>
    <definedName name="________PR1039" localSheetId="3">#REF!</definedName>
    <definedName name="________PR1039">#REF!</definedName>
    <definedName name="________PR1050" localSheetId="4">#REF!</definedName>
    <definedName name="________PR1050" localSheetId="3">#REF!</definedName>
    <definedName name="________PR1050">#REF!</definedName>
    <definedName name="________PR278" localSheetId="4">#REF!</definedName>
    <definedName name="________PR278" localSheetId="3">#REF!</definedName>
    <definedName name="________PR278">#REF!</definedName>
    <definedName name="________PR279" localSheetId="4">#REF!</definedName>
    <definedName name="________PR279" localSheetId="3">#REF!</definedName>
    <definedName name="________PR279">#REF!</definedName>
    <definedName name="________PR450" localSheetId="4">#REF!</definedName>
    <definedName name="________PR450" localSheetId="3">#REF!</definedName>
    <definedName name="________PR450">#REF!</definedName>
    <definedName name="________PR709" localSheetId="4">#REF!</definedName>
    <definedName name="________PR709" localSheetId="3">#REF!</definedName>
    <definedName name="________PR709">#REF!</definedName>
    <definedName name="________PR710" localSheetId="4">#REF!</definedName>
    <definedName name="________PR710" localSheetId="3">#REF!</definedName>
    <definedName name="________PR710">#REF!</definedName>
    <definedName name="________PR711" localSheetId="4">#REF!</definedName>
    <definedName name="________PR711" localSheetId="3">#REF!</definedName>
    <definedName name="________PR711">#REF!</definedName>
    <definedName name="________PR719" localSheetId="4">#REF!</definedName>
    <definedName name="________PR719" localSheetId="3">#REF!</definedName>
    <definedName name="________PR719">#REF!</definedName>
    <definedName name="________PR720" localSheetId="4">#REF!</definedName>
    <definedName name="________PR720" localSheetId="3">#REF!</definedName>
    <definedName name="________PR720">#REF!</definedName>
    <definedName name="________PR819" localSheetId="4">#REF!</definedName>
    <definedName name="________PR819" localSheetId="3">#REF!</definedName>
    <definedName name="________PR819">#REF!</definedName>
    <definedName name="________PR947" localSheetId="4">#REF!</definedName>
    <definedName name="________PR947" localSheetId="3">#REF!</definedName>
    <definedName name="________PR947">#REF!</definedName>
    <definedName name="________r" localSheetId="4">#REF!</definedName>
    <definedName name="________r" localSheetId="3">#REF!</definedName>
    <definedName name="________r">#REF!</definedName>
    <definedName name="________Rbv1">'[21]Página 16'!$C$3:$C$7</definedName>
    <definedName name="________RP1">[27]!________RP1</definedName>
    <definedName name="________Set1" localSheetId="4">[24]Anual!$Q$24</definedName>
    <definedName name="________Set1" localSheetId="3">[25]Anual!$Q$24</definedName>
    <definedName name="________Set1">[26]Anual!$Q$24</definedName>
    <definedName name="________SL6">NA()</definedName>
    <definedName name="_______A1">[27]!_______A1</definedName>
    <definedName name="_______A10">[27]!_______A10</definedName>
    <definedName name="_______A11">[27]!_______A11</definedName>
    <definedName name="_______A12">[27]!_______A12</definedName>
    <definedName name="_______A13">[27]!_______A13</definedName>
    <definedName name="_______A14">[27]!_______A14</definedName>
    <definedName name="_______A15">[27]!_______A15</definedName>
    <definedName name="_______A16">[27]!_______A16</definedName>
    <definedName name="_______A17">[27]!_______A17</definedName>
    <definedName name="_______A19">[27]!_______A19</definedName>
    <definedName name="_______A2">[27]!_______A2</definedName>
    <definedName name="_______A20">[27]!_______A20</definedName>
    <definedName name="_______A21">[27]!_______A21</definedName>
    <definedName name="_______A22">[27]!_______A22</definedName>
    <definedName name="_______A23">[27]!_______A23</definedName>
    <definedName name="_______A24">[27]!_______A24</definedName>
    <definedName name="_______A25">[27]!_______A25</definedName>
    <definedName name="_______A3">[27]!_______A3</definedName>
    <definedName name="_______A4">[27]!_______A4</definedName>
    <definedName name="_______A5">[27]!_______A5</definedName>
    <definedName name="_______A6">[27]!_______A6</definedName>
    <definedName name="_______A7">[27]!_______A7</definedName>
    <definedName name="_______A9">[27]!_______A9</definedName>
    <definedName name="_______Abr1" localSheetId="4">[24]Anual!$A$15</definedName>
    <definedName name="_______Abr1" localSheetId="3">[25]Anual!$A$15</definedName>
    <definedName name="_______Abr1">[26]Anual!$A$15</definedName>
    <definedName name="_______Ago1" localSheetId="4">[24]Anual!$I$24</definedName>
    <definedName name="_______Ago1" localSheetId="3">[25]Anual!$I$24</definedName>
    <definedName name="_______Ago1">[26]Anual!$I$24</definedName>
    <definedName name="_______brv2">'[16]Página 16'!$C$3:$C$7</definedName>
    <definedName name="_______Brz1" localSheetId="4">[24]Feriados!$B$4:$B$14</definedName>
    <definedName name="_______Brz1" localSheetId="3">[25]Feriados!$B$4:$B$14</definedName>
    <definedName name="_______Brz1">[26]Feriados!$B$4:$B$14</definedName>
    <definedName name="_______Brz2" localSheetId="4">[24]Feriados!$B$17:$B$24</definedName>
    <definedName name="_______Brz2" localSheetId="3">[25]Feriados!$B$17:$B$24</definedName>
    <definedName name="_______Brz2">[26]Feriados!$B$17:$B$24</definedName>
    <definedName name="_______CC709" localSheetId="4">'BDI DIFER_SEM DESON.'!Plan1</definedName>
    <definedName name="_______CC709" localSheetId="3">'BDI_SEM DESON.'!Plan1</definedName>
    <definedName name="_______CC709" localSheetId="6">[14]!Plan1</definedName>
    <definedName name="_______CC709" localSheetId="7">[15]!Plan1</definedName>
    <definedName name="_______CC709">[0]!Plan1</definedName>
    <definedName name="_______CC947" localSheetId="4">'BDI DIFER_SEM DESON.'!Plan1</definedName>
    <definedName name="_______CC947" localSheetId="3">'BDI_SEM DESON.'!Plan1</definedName>
    <definedName name="_______CC947" localSheetId="6">[14]!Plan1</definedName>
    <definedName name="_______CC947" localSheetId="7">[15]!Plan1</definedName>
    <definedName name="_______CC947">[0]!Plan1</definedName>
    <definedName name="_______Dez1" localSheetId="4">[24]Anual!$Q$33</definedName>
    <definedName name="_______Dez1" localSheetId="3">[25]Anual!$Q$33</definedName>
    <definedName name="_______Dez1">[26]Anual!$Q$33</definedName>
    <definedName name="_______DIV1004" localSheetId="4">#REF!</definedName>
    <definedName name="_______DIV1004" localSheetId="3">#REF!</definedName>
    <definedName name="_______DIV1004">#REF!</definedName>
    <definedName name="_______DIV1015" localSheetId="4">#REF!</definedName>
    <definedName name="_______DIV1015" localSheetId="3">#REF!</definedName>
    <definedName name="_______DIV1015">#REF!</definedName>
    <definedName name="_______DIV1039" localSheetId="4">#REF!</definedName>
    <definedName name="_______DIV1039" localSheetId="3">#REF!</definedName>
    <definedName name="_______DIV1039">#REF!</definedName>
    <definedName name="_______DIV1050" localSheetId="4">#REF!</definedName>
    <definedName name="_______DIV1050" localSheetId="3">#REF!</definedName>
    <definedName name="_______DIV1050">#REF!</definedName>
    <definedName name="_______DIV278" localSheetId="4">#REF!</definedName>
    <definedName name="_______DIV278" localSheetId="3">#REF!</definedName>
    <definedName name="_______DIV278">#REF!</definedName>
    <definedName name="_______DIV279" localSheetId="4">#REF!</definedName>
    <definedName name="_______DIV279" localSheetId="3">#REF!</definedName>
    <definedName name="_______DIV279">#REF!</definedName>
    <definedName name="_______DIV45" localSheetId="4">#REF!</definedName>
    <definedName name="_______DIV45" localSheetId="3">#REF!</definedName>
    <definedName name="_______DIV45">#REF!</definedName>
    <definedName name="_______DIV450" localSheetId="4">#REF!</definedName>
    <definedName name="_______DIV450" localSheetId="3">#REF!</definedName>
    <definedName name="_______DIV450">#REF!</definedName>
    <definedName name="_______DIV709" localSheetId="4">#REF!</definedName>
    <definedName name="_______DIV709" localSheetId="3">#REF!</definedName>
    <definedName name="_______DIV709">#REF!</definedName>
    <definedName name="_______DIV710" localSheetId="4">#REF!</definedName>
    <definedName name="_______DIV710" localSheetId="3">#REF!</definedName>
    <definedName name="_______DIV710">#REF!</definedName>
    <definedName name="_______DIV711" localSheetId="4">#REF!</definedName>
    <definedName name="_______DIV711" localSheetId="3">#REF!</definedName>
    <definedName name="_______DIV711">#REF!</definedName>
    <definedName name="_______DIV718" localSheetId="4">#REF!</definedName>
    <definedName name="_______DIV718" localSheetId="3">#REF!</definedName>
    <definedName name="_______DIV718">#REF!</definedName>
    <definedName name="_______DIV719" localSheetId="4">#REF!</definedName>
    <definedName name="_______DIV719" localSheetId="3">#REF!</definedName>
    <definedName name="_______DIV719">#REF!</definedName>
    <definedName name="_______DIV720" localSheetId="4">#REF!</definedName>
    <definedName name="_______DIV720" localSheetId="3">#REF!</definedName>
    <definedName name="_______DIV720">#REF!</definedName>
    <definedName name="_______DIV819" localSheetId="4">#REF!</definedName>
    <definedName name="_______DIV819" localSheetId="3">#REF!</definedName>
    <definedName name="_______DIV819">#REF!</definedName>
    <definedName name="_______DIV947" localSheetId="4">#REF!</definedName>
    <definedName name="_______DIV947" localSheetId="3">#REF!</definedName>
    <definedName name="_______DIV947">#REF!</definedName>
    <definedName name="_______DND2" localSheetId="4">'BDI DIFER_SEM DESON.'!Plan1</definedName>
    <definedName name="_______DND2" localSheetId="3">'BDI_SEM DESON.'!Plan1</definedName>
    <definedName name="_______DND2" localSheetId="6">[14]!Plan1</definedName>
    <definedName name="_______DND2" localSheetId="7">[15]!Plan1</definedName>
    <definedName name="_______DND2">[0]!Plan1</definedName>
    <definedName name="_______Ext2">'[28]P A T O 99 B'!#REF!</definedName>
    <definedName name="_______Fev1">[27]!_______Fev1</definedName>
    <definedName name="_______Jan1">[27]!_______Jan1</definedName>
    <definedName name="_______Jul1" localSheetId="4">[24]Anual!$A$24</definedName>
    <definedName name="_______Jul1" localSheetId="3">[25]Anual!$A$24</definedName>
    <definedName name="_______Jul1">[26]Anual!$A$24</definedName>
    <definedName name="_______Jun1" localSheetId="4">[24]Anual!$Q$15</definedName>
    <definedName name="_______Jun1" localSheetId="3">[25]Anual!$Q$15</definedName>
    <definedName name="_______Jun1">[26]Anual!$Q$15</definedName>
    <definedName name="_______ki5" localSheetId="4">#REF!</definedName>
    <definedName name="_______ki5" localSheetId="3">#REF!</definedName>
    <definedName name="_______ki5">#REF!</definedName>
    <definedName name="_______KM406407" localSheetId="4">#REF!</definedName>
    <definedName name="_______KM406407" localSheetId="3">#REF!</definedName>
    <definedName name="_______KM406407">#REF!</definedName>
    <definedName name="_______LO1004" localSheetId="4">#REF!</definedName>
    <definedName name="_______LO1004" localSheetId="3">#REF!</definedName>
    <definedName name="_______LO1004">#REF!</definedName>
    <definedName name="_______LO1015" localSheetId="4">#REF!</definedName>
    <definedName name="_______LO1015" localSheetId="3">#REF!</definedName>
    <definedName name="_______LO1015">#REF!</definedName>
    <definedName name="_______LO1039" localSheetId="4">#REF!</definedName>
    <definedName name="_______LO1039" localSheetId="3">#REF!</definedName>
    <definedName name="_______LO1039">#REF!</definedName>
    <definedName name="_______LO1050" localSheetId="4">#REF!</definedName>
    <definedName name="_______LO1050" localSheetId="3">#REF!</definedName>
    <definedName name="_______LO1050">#REF!</definedName>
    <definedName name="_______LO278" localSheetId="4">#REF!</definedName>
    <definedName name="_______LO278" localSheetId="3">#REF!</definedName>
    <definedName name="_______LO278">#REF!</definedName>
    <definedName name="_______LO279" localSheetId="4">#REF!</definedName>
    <definedName name="_______LO279" localSheetId="3">#REF!</definedName>
    <definedName name="_______LO279">#REF!</definedName>
    <definedName name="_______LO450" localSheetId="4">#REF!</definedName>
    <definedName name="_______LO450" localSheetId="3">#REF!</definedName>
    <definedName name="_______LO450">#REF!</definedName>
    <definedName name="_______LO709" localSheetId="4">#REF!</definedName>
    <definedName name="_______LO709" localSheetId="3">#REF!</definedName>
    <definedName name="_______LO709">#REF!</definedName>
    <definedName name="_______LO710" localSheetId="4">#REF!</definedName>
    <definedName name="_______LO710" localSheetId="3">#REF!</definedName>
    <definedName name="_______LO710">#REF!</definedName>
    <definedName name="_______LO711" localSheetId="4">#REF!</definedName>
    <definedName name="_______LO711" localSheetId="3">#REF!</definedName>
    <definedName name="_______LO711">#REF!</definedName>
    <definedName name="_______LO719" localSheetId="4">#REF!</definedName>
    <definedName name="_______LO719" localSheetId="3">#REF!</definedName>
    <definedName name="_______LO719">#REF!</definedName>
    <definedName name="_______LO720" localSheetId="4">#REF!</definedName>
    <definedName name="_______LO720" localSheetId="3">#REF!</definedName>
    <definedName name="_______LO720">#REF!</definedName>
    <definedName name="_______LO819" localSheetId="4">#REF!</definedName>
    <definedName name="_______LO819" localSheetId="3">#REF!</definedName>
    <definedName name="_______LO819">#REF!</definedName>
    <definedName name="_______LO947" localSheetId="4">#REF!</definedName>
    <definedName name="_______LO947" localSheetId="3">#REF!</definedName>
    <definedName name="_______LO947">#REF!</definedName>
    <definedName name="_______Mai1" localSheetId="4">[24]Anual!$I$15</definedName>
    <definedName name="_______Mai1" localSheetId="3">[25]Anual!$I$15</definedName>
    <definedName name="_______Mai1">[26]Anual!$I$15</definedName>
    <definedName name="_______Mar1">[27]!_______Mar1</definedName>
    <definedName name="_______ME1004" localSheetId="4">#REF!</definedName>
    <definedName name="_______ME1004" localSheetId="3">#REF!</definedName>
    <definedName name="_______ME1004">#REF!</definedName>
    <definedName name="_______ME1015" localSheetId="4">#REF!</definedName>
    <definedName name="_______ME1015" localSheetId="3">#REF!</definedName>
    <definedName name="_______ME1015">#REF!</definedName>
    <definedName name="_______ME1039" localSheetId="4">#REF!</definedName>
    <definedName name="_______ME1039" localSheetId="3">#REF!</definedName>
    <definedName name="_______ME1039">#REF!</definedName>
    <definedName name="_______ME1050" localSheetId="4">#REF!</definedName>
    <definedName name="_______ME1050" localSheetId="3">#REF!</definedName>
    <definedName name="_______ME1050">#REF!</definedName>
    <definedName name="_______ME278" localSheetId="4">#REF!</definedName>
    <definedName name="_______ME278" localSheetId="3">#REF!</definedName>
    <definedName name="_______ME278">#REF!</definedName>
    <definedName name="_______ME279" localSheetId="4">#REF!</definedName>
    <definedName name="_______ME279" localSheetId="3">#REF!</definedName>
    <definedName name="_______ME279">#REF!</definedName>
    <definedName name="_______ME450" localSheetId="4">#REF!</definedName>
    <definedName name="_______ME450" localSheetId="3">#REF!</definedName>
    <definedName name="_______ME450">#REF!</definedName>
    <definedName name="_______ME709" localSheetId="4">#REF!</definedName>
    <definedName name="_______ME709" localSheetId="3">#REF!</definedName>
    <definedName name="_______ME709">#REF!</definedName>
    <definedName name="_______ME710" localSheetId="4">#REF!</definedName>
    <definedName name="_______ME710" localSheetId="3">#REF!</definedName>
    <definedName name="_______ME710">#REF!</definedName>
    <definedName name="_______ME711" localSheetId="4">#REF!</definedName>
    <definedName name="_______ME711" localSheetId="3">#REF!</definedName>
    <definedName name="_______ME711">#REF!</definedName>
    <definedName name="_______ME719" localSheetId="4">#REF!</definedName>
    <definedName name="_______ME719" localSheetId="3">#REF!</definedName>
    <definedName name="_______ME719">#REF!</definedName>
    <definedName name="_______ME720" localSheetId="4">#REF!</definedName>
    <definedName name="_______ME720" localSheetId="3">#REF!</definedName>
    <definedName name="_______ME720">#REF!</definedName>
    <definedName name="_______ME819" localSheetId="4">#REF!</definedName>
    <definedName name="_______ME819" localSheetId="3">#REF!</definedName>
    <definedName name="_______ME819">#REF!</definedName>
    <definedName name="_______ME947" localSheetId="4">#REF!</definedName>
    <definedName name="_______ME947" localSheetId="3">#REF!</definedName>
    <definedName name="_______ME947">#REF!</definedName>
    <definedName name="_______MNS8418">#N/A</definedName>
    <definedName name="_______MOD01">[27]!_______MOD01</definedName>
    <definedName name="_______Nov1" localSheetId="4">[24]Anual!$I$33</definedName>
    <definedName name="_______Nov1" localSheetId="3">[25]Anual!$I$33</definedName>
    <definedName name="_______Nov1">[26]Anual!$I$33</definedName>
    <definedName name="_______Obs1" localSheetId="4">#REF!</definedName>
    <definedName name="_______Obs1" localSheetId="3">#REF!</definedName>
    <definedName name="_______Obs1">#REF!</definedName>
    <definedName name="_______Obs2" localSheetId="4">#REF!</definedName>
    <definedName name="_______Obs2" localSheetId="3">#REF!</definedName>
    <definedName name="_______Obs2">#REF!</definedName>
    <definedName name="_______Out1" localSheetId="4">[24]Anual!$A$33</definedName>
    <definedName name="_______Out1" localSheetId="3">[25]Anual!$A$33</definedName>
    <definedName name="_______Out1">[26]Anual!$A$33</definedName>
    <definedName name="_______OUT98" localSheetId="4" hidden="1">{#N/A,#N/A,TRUE,"Serviços"}</definedName>
    <definedName name="_______OUT98" localSheetId="3" hidden="1">{#N/A,#N/A,TRUE,"Serviços"}</definedName>
    <definedName name="_______OUT98" localSheetId="6" hidden="1">{#N/A,#N/A,TRUE,"Serviços"}</definedName>
    <definedName name="_______OUT98" localSheetId="7" hidden="1">{#N/A,#N/A,TRUE,"Serviços"}</definedName>
    <definedName name="_______OUT98" hidden="1">{#N/A,#N/A,TRUE,"Serviços"}</definedName>
    <definedName name="_______OUT9888" localSheetId="4" hidden="1">{#N/A,#N/A,TRUE,"Serviços"}</definedName>
    <definedName name="_______OUT9888" localSheetId="3" hidden="1">{#N/A,#N/A,TRUE,"Serviços"}</definedName>
    <definedName name="_______OUT9888" hidden="1">{#N/A,#N/A,TRUE,"Serviços"}</definedName>
    <definedName name="_______PL1" localSheetId="4">#REF!</definedName>
    <definedName name="_______PL1" localSheetId="3">#REF!</definedName>
    <definedName name="_______PL1">#REF!</definedName>
    <definedName name="_______PR1004" localSheetId="4">#REF!</definedName>
    <definedName name="_______PR1004" localSheetId="3">#REF!</definedName>
    <definedName name="_______PR1004">#REF!</definedName>
    <definedName name="_______PR1015" localSheetId="4">#REF!</definedName>
    <definedName name="_______PR1015" localSheetId="3">#REF!</definedName>
    <definedName name="_______PR1015">#REF!</definedName>
    <definedName name="_______PR1039" localSheetId="4">#REF!</definedName>
    <definedName name="_______PR1039" localSheetId="3">#REF!</definedName>
    <definedName name="_______PR1039">#REF!</definedName>
    <definedName name="_______PR1050" localSheetId="4">#REF!</definedName>
    <definedName name="_______PR1050" localSheetId="3">#REF!</definedName>
    <definedName name="_______PR1050">#REF!</definedName>
    <definedName name="_______PR278" localSheetId="4">#REF!</definedName>
    <definedName name="_______PR278" localSheetId="3">#REF!</definedName>
    <definedName name="_______PR278">#REF!</definedName>
    <definedName name="_______PR279" localSheetId="4">#REF!</definedName>
    <definedName name="_______PR279" localSheetId="3">#REF!</definedName>
    <definedName name="_______PR279">#REF!</definedName>
    <definedName name="_______PR450" localSheetId="4">#REF!</definedName>
    <definedName name="_______PR450" localSheetId="3">#REF!</definedName>
    <definedName name="_______PR450">#REF!</definedName>
    <definedName name="_______PR709" localSheetId="4">#REF!</definedName>
    <definedName name="_______PR709" localSheetId="3">#REF!</definedName>
    <definedName name="_______PR709">#REF!</definedName>
    <definedName name="_______PR710" localSheetId="4">#REF!</definedName>
    <definedName name="_______PR710" localSheetId="3">#REF!</definedName>
    <definedName name="_______PR710">#REF!</definedName>
    <definedName name="_______PR711" localSheetId="4">#REF!</definedName>
    <definedName name="_______PR711" localSheetId="3">#REF!</definedName>
    <definedName name="_______PR711">#REF!</definedName>
    <definedName name="_______PR719" localSheetId="4">#REF!</definedName>
    <definedName name="_______PR719" localSheetId="3">#REF!</definedName>
    <definedName name="_______PR719">#REF!</definedName>
    <definedName name="_______PR720" localSheetId="4">#REF!</definedName>
    <definedName name="_______PR720" localSheetId="3">#REF!</definedName>
    <definedName name="_______PR720">#REF!</definedName>
    <definedName name="_______PR819" localSheetId="4">#REF!</definedName>
    <definedName name="_______PR819" localSheetId="3">#REF!</definedName>
    <definedName name="_______PR819">#REF!</definedName>
    <definedName name="_______PR947" localSheetId="4">#REF!</definedName>
    <definedName name="_______PR947" localSheetId="3">#REF!</definedName>
    <definedName name="_______PR947">#REF!</definedName>
    <definedName name="_______r" localSheetId="4">#REF!</definedName>
    <definedName name="_______r" localSheetId="3">#REF!</definedName>
    <definedName name="_______r">#REF!</definedName>
    <definedName name="_______Rbv1">'[21]Página 16'!$C$3:$C$7</definedName>
    <definedName name="_______RP1">[27]!_______RP1</definedName>
    <definedName name="_______Set1" localSheetId="4">[24]Anual!$Q$24</definedName>
    <definedName name="_______Set1" localSheetId="3">[25]Anual!$Q$24</definedName>
    <definedName name="_______Set1">[26]Anual!$Q$24</definedName>
    <definedName name="_______SL6">NA()</definedName>
    <definedName name="_______TP10">#N/A</definedName>
    <definedName name="_______TP5">#N/A</definedName>
    <definedName name="______A1">[29]!______A1</definedName>
    <definedName name="______A10">[29]!______A10</definedName>
    <definedName name="______A11">[29]!______A11</definedName>
    <definedName name="______A12">[29]!______A12</definedName>
    <definedName name="______A13">[29]!______A13</definedName>
    <definedName name="______A14">[29]!______A14</definedName>
    <definedName name="______A15">[29]!______A15</definedName>
    <definedName name="______A16">[29]!______A16</definedName>
    <definedName name="______A17">[29]!______A17</definedName>
    <definedName name="______A19">[29]!______A19</definedName>
    <definedName name="______A2">[29]!______A2</definedName>
    <definedName name="______A20">[29]!______A20</definedName>
    <definedName name="______A21">[29]!______A21</definedName>
    <definedName name="______A22">[29]!______A22</definedName>
    <definedName name="______A23">[29]!______A23</definedName>
    <definedName name="______A24">[29]!______A24</definedName>
    <definedName name="______A25">[29]!______A25</definedName>
    <definedName name="______A3">[29]!______A3</definedName>
    <definedName name="______A4">[29]!______A4</definedName>
    <definedName name="______A5">[29]!______A5</definedName>
    <definedName name="______A6">[29]!______A6</definedName>
    <definedName name="______A7">[29]!______A7</definedName>
    <definedName name="______A9">[29]!______A9</definedName>
    <definedName name="______Abr1" localSheetId="4">[24]Anual!$A$15</definedName>
    <definedName name="______Abr1" localSheetId="3">[25]Anual!$A$15</definedName>
    <definedName name="______Abr1">[26]Anual!$A$15</definedName>
    <definedName name="______Ago1" localSheetId="4">[24]Anual!$I$24</definedName>
    <definedName name="______Ago1" localSheetId="3">[25]Anual!$I$24</definedName>
    <definedName name="______Ago1">[26]Anual!$I$24</definedName>
    <definedName name="______brv2">'[16]Página 16'!$C$3:$C$7</definedName>
    <definedName name="______Brz1" localSheetId="4">[24]Feriados!$B$4:$B$14</definedName>
    <definedName name="______Brz1" localSheetId="3">[25]Feriados!$B$4:$B$14</definedName>
    <definedName name="______Brz1">[26]Feriados!$B$4:$B$14</definedName>
    <definedName name="______Brz2" localSheetId="4">[24]Feriados!$B$17:$B$24</definedName>
    <definedName name="______Brz2" localSheetId="3">[25]Feriados!$B$17:$B$24</definedName>
    <definedName name="______Brz2">[26]Feriados!$B$17:$B$24</definedName>
    <definedName name="______CC709">#N/A</definedName>
    <definedName name="______CC947" localSheetId="4">'BDI DIFER_SEM DESON.'!Plan1</definedName>
    <definedName name="______CC947" localSheetId="3">'BDI_SEM DESON.'!Plan1</definedName>
    <definedName name="______CC947" localSheetId="6">[14]!Plan1</definedName>
    <definedName name="______CC947" localSheetId="7">[15]!Plan1</definedName>
    <definedName name="______CC947">[0]!Plan1</definedName>
    <definedName name="______Dez1" localSheetId="4">[24]Anual!$Q$33</definedName>
    <definedName name="______Dez1" localSheetId="3">[25]Anual!$Q$33</definedName>
    <definedName name="______Dez1">[26]Anual!$Q$33</definedName>
    <definedName name="______DIV1004" localSheetId="4">#REF!</definedName>
    <definedName name="______DIV1004" localSheetId="3">#REF!</definedName>
    <definedName name="______DIV1004">#REF!</definedName>
    <definedName name="______DIV1015" localSheetId="4">#REF!</definedName>
    <definedName name="______DIV1015" localSheetId="3">#REF!</definedName>
    <definedName name="______DIV1015">#REF!</definedName>
    <definedName name="______DIV1039" localSheetId="4">#REF!</definedName>
    <definedName name="______DIV1039" localSheetId="3">#REF!</definedName>
    <definedName name="______DIV1039">#REF!</definedName>
    <definedName name="______DIV1050" localSheetId="4">#REF!</definedName>
    <definedName name="______DIV1050" localSheetId="3">#REF!</definedName>
    <definedName name="______DIV1050">#REF!</definedName>
    <definedName name="______DIV278" localSheetId="4">#REF!</definedName>
    <definedName name="______DIV278" localSheetId="3">#REF!</definedName>
    <definedName name="______DIV278">#REF!</definedName>
    <definedName name="______DIV279" localSheetId="4">#REF!</definedName>
    <definedName name="______DIV279" localSheetId="3">#REF!</definedName>
    <definedName name="______DIV279">#REF!</definedName>
    <definedName name="______DIV45" localSheetId="4">#REF!</definedName>
    <definedName name="______DIV45" localSheetId="3">#REF!</definedName>
    <definedName name="______DIV45">#REF!</definedName>
    <definedName name="______DIV450" localSheetId="4">#REF!</definedName>
    <definedName name="______DIV450" localSheetId="3">#REF!</definedName>
    <definedName name="______DIV450">#REF!</definedName>
    <definedName name="______DIV709" localSheetId="4">#REF!</definedName>
    <definedName name="______DIV709" localSheetId="3">#REF!</definedName>
    <definedName name="______DIV709">#REF!</definedName>
    <definedName name="______DIV710" localSheetId="4">#REF!</definedName>
    <definedName name="______DIV710" localSheetId="3">#REF!</definedName>
    <definedName name="______DIV710">#REF!</definedName>
    <definedName name="______DIV711" localSheetId="4">#REF!</definedName>
    <definedName name="______DIV711" localSheetId="3">#REF!</definedName>
    <definedName name="______DIV711">#REF!</definedName>
    <definedName name="______DIV718" localSheetId="4">#REF!</definedName>
    <definedName name="______DIV718" localSheetId="3">#REF!</definedName>
    <definedName name="______DIV718">#REF!</definedName>
    <definedName name="______DIV719" localSheetId="4">#REF!</definedName>
    <definedName name="______DIV719" localSheetId="3">#REF!</definedName>
    <definedName name="______DIV719">#REF!</definedName>
    <definedName name="______DIV720" localSheetId="4">#REF!</definedName>
    <definedName name="______DIV720" localSheetId="3">#REF!</definedName>
    <definedName name="______DIV720">#REF!</definedName>
    <definedName name="______DIV819" localSheetId="4">#REF!</definedName>
    <definedName name="______DIV819" localSheetId="3">#REF!</definedName>
    <definedName name="______DIV819">#REF!</definedName>
    <definedName name="______DIV947" localSheetId="4">#REF!</definedName>
    <definedName name="______DIV947" localSheetId="3">#REF!</definedName>
    <definedName name="______DIV947">#REF!</definedName>
    <definedName name="______DND2">#N/A</definedName>
    <definedName name="______Ext2">'[30]P A T O 99 B'!#REF!</definedName>
    <definedName name="______Fev1">[29]!______Fev1</definedName>
    <definedName name="______Jan1">[29]!______Jan1</definedName>
    <definedName name="______Jul1" localSheetId="4">[24]Anual!$A$24</definedName>
    <definedName name="______Jul1" localSheetId="3">[25]Anual!$A$24</definedName>
    <definedName name="______Jul1">[26]Anual!$A$24</definedName>
    <definedName name="______Jun1" localSheetId="4">[24]Anual!$Q$15</definedName>
    <definedName name="______Jun1" localSheetId="3">[25]Anual!$Q$15</definedName>
    <definedName name="______Jun1">[26]Anual!$Q$15</definedName>
    <definedName name="______ki5" localSheetId="4">#REF!</definedName>
    <definedName name="______ki5" localSheetId="3">#REF!</definedName>
    <definedName name="______ki5">#REF!</definedName>
    <definedName name="______KM406407" localSheetId="4">#REF!</definedName>
    <definedName name="______KM406407" localSheetId="3">#REF!</definedName>
    <definedName name="______KM406407">#REF!</definedName>
    <definedName name="______LO1004" localSheetId="4">#REF!</definedName>
    <definedName name="______LO1004" localSheetId="3">#REF!</definedName>
    <definedName name="______LO1004">#REF!</definedName>
    <definedName name="______LO1015" localSheetId="4">#REF!</definedName>
    <definedName name="______LO1015" localSheetId="3">#REF!</definedName>
    <definedName name="______LO1015">#REF!</definedName>
    <definedName name="______LO1039" localSheetId="4">#REF!</definedName>
    <definedName name="______LO1039" localSheetId="3">#REF!</definedName>
    <definedName name="______LO1039">#REF!</definedName>
    <definedName name="______LO1050" localSheetId="4">#REF!</definedName>
    <definedName name="______LO1050" localSheetId="3">#REF!</definedName>
    <definedName name="______LO1050">#REF!</definedName>
    <definedName name="______LO278" localSheetId="4">#REF!</definedName>
    <definedName name="______LO278" localSheetId="3">#REF!</definedName>
    <definedName name="______LO278">#REF!</definedName>
    <definedName name="______LO279" localSheetId="4">#REF!</definedName>
    <definedName name="______LO279" localSheetId="3">#REF!</definedName>
    <definedName name="______LO279">#REF!</definedName>
    <definedName name="______LO450" localSheetId="4">#REF!</definedName>
    <definedName name="______LO450" localSheetId="3">#REF!</definedName>
    <definedName name="______LO450">#REF!</definedName>
    <definedName name="______LO709" localSheetId="4">#REF!</definedName>
    <definedName name="______LO709" localSheetId="3">#REF!</definedName>
    <definedName name="______LO709">#REF!</definedName>
    <definedName name="______LO710" localSheetId="4">#REF!</definedName>
    <definedName name="______LO710" localSheetId="3">#REF!</definedName>
    <definedName name="______LO710">#REF!</definedName>
    <definedName name="______LO711" localSheetId="4">#REF!</definedName>
    <definedName name="______LO711" localSheetId="3">#REF!</definedName>
    <definedName name="______LO711">#REF!</definedName>
    <definedName name="______LO719" localSheetId="4">#REF!</definedName>
    <definedName name="______LO719" localSheetId="3">#REF!</definedName>
    <definedName name="______LO719">#REF!</definedName>
    <definedName name="______LO720" localSheetId="4">#REF!</definedName>
    <definedName name="______LO720" localSheetId="3">#REF!</definedName>
    <definedName name="______LO720">#REF!</definedName>
    <definedName name="______LO819" localSheetId="4">#REF!</definedName>
    <definedName name="______LO819" localSheetId="3">#REF!</definedName>
    <definedName name="______LO819">#REF!</definedName>
    <definedName name="______LO947" localSheetId="4">#REF!</definedName>
    <definedName name="______LO947" localSheetId="3">#REF!</definedName>
    <definedName name="______LO947">#REF!</definedName>
    <definedName name="______Mai1" localSheetId="4">[24]Anual!$I$15</definedName>
    <definedName name="______Mai1" localSheetId="3">[25]Anual!$I$15</definedName>
    <definedName name="______Mai1">[26]Anual!$I$15</definedName>
    <definedName name="______Mar1">[29]!______Mar1</definedName>
    <definedName name="______ME1004" localSheetId="4">#REF!</definedName>
    <definedName name="______ME1004" localSheetId="3">#REF!</definedName>
    <definedName name="______ME1004">#REF!</definedName>
    <definedName name="______ME1015" localSheetId="4">#REF!</definedName>
    <definedName name="______ME1015" localSheetId="3">#REF!</definedName>
    <definedName name="______ME1015">#REF!</definedName>
    <definedName name="______ME1039" localSheetId="4">#REF!</definedName>
    <definedName name="______ME1039" localSheetId="3">#REF!</definedName>
    <definedName name="______ME1039">#REF!</definedName>
    <definedName name="______ME1050" localSheetId="4">#REF!</definedName>
    <definedName name="______ME1050" localSheetId="3">#REF!</definedName>
    <definedName name="______ME1050">#REF!</definedName>
    <definedName name="______ME278" localSheetId="4">#REF!</definedName>
    <definedName name="______ME278" localSheetId="3">#REF!</definedName>
    <definedName name="______ME278">#REF!</definedName>
    <definedName name="______ME279" localSheetId="4">#REF!</definedName>
    <definedName name="______ME279" localSheetId="3">#REF!</definedName>
    <definedName name="______ME279">#REF!</definedName>
    <definedName name="______ME450" localSheetId="4">#REF!</definedName>
    <definedName name="______ME450" localSheetId="3">#REF!</definedName>
    <definedName name="______ME450">#REF!</definedName>
    <definedName name="______ME709" localSheetId="4">#REF!</definedName>
    <definedName name="______ME709" localSheetId="3">#REF!</definedName>
    <definedName name="______ME709">#REF!</definedName>
    <definedName name="______ME710" localSheetId="4">#REF!</definedName>
    <definedName name="______ME710" localSheetId="3">#REF!</definedName>
    <definedName name="______ME710">#REF!</definedName>
    <definedName name="______ME711" localSheetId="4">#REF!</definedName>
    <definedName name="______ME711" localSheetId="3">#REF!</definedName>
    <definedName name="______ME711">#REF!</definedName>
    <definedName name="______ME719" localSheetId="4">#REF!</definedName>
    <definedName name="______ME719" localSheetId="3">#REF!</definedName>
    <definedName name="______ME719">#REF!</definedName>
    <definedName name="______ME720" localSheetId="4">#REF!</definedName>
    <definedName name="______ME720" localSheetId="3">#REF!</definedName>
    <definedName name="______ME720">#REF!</definedName>
    <definedName name="______ME819" localSheetId="4">#REF!</definedName>
    <definedName name="______ME819" localSheetId="3">#REF!</definedName>
    <definedName name="______ME819">#REF!</definedName>
    <definedName name="______ME947" localSheetId="4">#REF!</definedName>
    <definedName name="______ME947" localSheetId="3">#REF!</definedName>
    <definedName name="______ME947">#REF!</definedName>
    <definedName name="______MNS8418" localSheetId="4">'BDI DIFER_SEM DESON.'!Plan1</definedName>
    <definedName name="______MNS8418" localSheetId="3">'BDI_SEM DESON.'!Plan1</definedName>
    <definedName name="______MNS8418" localSheetId="6">[14]!Plan1</definedName>
    <definedName name="______MNS8418" localSheetId="7">[15]!Plan1</definedName>
    <definedName name="______MNS8418">[0]!Plan1</definedName>
    <definedName name="______MOD01">[29]!______MOD01</definedName>
    <definedName name="______Nov1" localSheetId="4">[24]Anual!$I$33</definedName>
    <definedName name="______Nov1" localSheetId="3">[25]Anual!$I$33</definedName>
    <definedName name="______Nov1">[26]Anual!$I$33</definedName>
    <definedName name="______Obs1" localSheetId="4">#REF!</definedName>
    <definedName name="______Obs1" localSheetId="3">#REF!</definedName>
    <definedName name="______Obs1">#REF!</definedName>
    <definedName name="______Obs2" localSheetId="4">#REF!</definedName>
    <definedName name="______Obs2" localSheetId="3">#REF!</definedName>
    <definedName name="______Obs2">#REF!</definedName>
    <definedName name="______Out1" localSheetId="4">[24]Anual!$A$33</definedName>
    <definedName name="______Out1" localSheetId="3">[25]Anual!$A$33</definedName>
    <definedName name="______Out1">[26]Anual!$A$33</definedName>
    <definedName name="______OUT98" localSheetId="4" hidden="1">{#N/A,#N/A,TRUE,"Serviços"}</definedName>
    <definedName name="______OUT98" localSheetId="3" hidden="1">{#N/A,#N/A,TRUE,"Serviços"}</definedName>
    <definedName name="______OUT98" localSheetId="6" hidden="1">{#N/A,#N/A,TRUE,"Serviços"}</definedName>
    <definedName name="______OUT98" localSheetId="7" hidden="1">{#N/A,#N/A,TRUE,"Serviços"}</definedName>
    <definedName name="______OUT98" hidden="1">{#N/A,#N/A,TRUE,"Serviços"}</definedName>
    <definedName name="______OUTT98888" localSheetId="4" hidden="1">{#N/A,#N/A,TRUE,"Serviços"}</definedName>
    <definedName name="______OUTT98888" localSheetId="3" hidden="1">{#N/A,#N/A,TRUE,"Serviços"}</definedName>
    <definedName name="______OUTT98888" hidden="1">{#N/A,#N/A,TRUE,"Serviços"}</definedName>
    <definedName name="______PL1" localSheetId="4">#REF!</definedName>
    <definedName name="______PL1" localSheetId="3">#REF!</definedName>
    <definedName name="______PL1">#REF!</definedName>
    <definedName name="______PR1004" localSheetId="4">#REF!</definedName>
    <definedName name="______PR1004" localSheetId="3">#REF!</definedName>
    <definedName name="______PR1004">#REF!</definedName>
    <definedName name="______PR1015" localSheetId="4">#REF!</definedName>
    <definedName name="______PR1015" localSheetId="3">#REF!</definedName>
    <definedName name="______PR1015">#REF!</definedName>
    <definedName name="______PR1039" localSheetId="4">#REF!</definedName>
    <definedName name="______PR1039" localSheetId="3">#REF!</definedName>
    <definedName name="______PR1039">#REF!</definedName>
    <definedName name="______PR1050" localSheetId="4">#REF!</definedName>
    <definedName name="______PR1050" localSheetId="3">#REF!</definedName>
    <definedName name="______PR1050">#REF!</definedName>
    <definedName name="______PR278" localSheetId="4">#REF!</definedName>
    <definedName name="______PR278" localSheetId="3">#REF!</definedName>
    <definedName name="______PR278">#REF!</definedName>
    <definedName name="______PR279" localSheetId="4">#REF!</definedName>
    <definedName name="______PR279" localSheetId="3">#REF!</definedName>
    <definedName name="______PR279">#REF!</definedName>
    <definedName name="______PR450" localSheetId="4">#REF!</definedName>
    <definedName name="______PR450" localSheetId="3">#REF!</definedName>
    <definedName name="______PR450">#REF!</definedName>
    <definedName name="______PR709" localSheetId="4">#REF!</definedName>
    <definedName name="______PR709" localSheetId="3">#REF!</definedName>
    <definedName name="______PR709">#REF!</definedName>
    <definedName name="______PR710" localSheetId="4">#REF!</definedName>
    <definedName name="______PR710" localSheetId="3">#REF!</definedName>
    <definedName name="______PR710">#REF!</definedName>
    <definedName name="______PR711" localSheetId="4">#REF!</definedName>
    <definedName name="______PR711" localSheetId="3">#REF!</definedName>
    <definedName name="______PR711">#REF!</definedName>
    <definedName name="______PR719" localSheetId="4">#REF!</definedName>
    <definedName name="______PR719" localSheetId="3">#REF!</definedName>
    <definedName name="______PR719">#REF!</definedName>
    <definedName name="______PR720" localSheetId="4">#REF!</definedName>
    <definedName name="______PR720" localSheetId="3">#REF!</definedName>
    <definedName name="______PR720">#REF!</definedName>
    <definedName name="______PR819" localSheetId="4">#REF!</definedName>
    <definedName name="______PR819" localSheetId="3">#REF!</definedName>
    <definedName name="______PR819">#REF!</definedName>
    <definedName name="______PR947" localSheetId="4">#REF!</definedName>
    <definedName name="______PR947" localSheetId="3">#REF!</definedName>
    <definedName name="______PR947">#REF!</definedName>
    <definedName name="______r" localSheetId="4">#REF!</definedName>
    <definedName name="______r" localSheetId="3">#REF!</definedName>
    <definedName name="______r">#REF!</definedName>
    <definedName name="______Rbv1">'[21]Página 16'!$C$3:$C$7</definedName>
    <definedName name="______RP1">[29]!______RP1</definedName>
    <definedName name="______Set1" localSheetId="4">[24]Anual!$Q$24</definedName>
    <definedName name="______Set1" localSheetId="3">[25]Anual!$Q$24</definedName>
    <definedName name="______Set1">[26]Anual!$Q$24</definedName>
    <definedName name="______SL6">NA()</definedName>
    <definedName name="______TP10" localSheetId="4">'[24]Recuperação da Pista'!$H$560</definedName>
    <definedName name="______TP10" localSheetId="3">'[25]Recuperação da Pista'!$H$560</definedName>
    <definedName name="______TP10">'[26]Recuperação da Pista'!$H$560</definedName>
    <definedName name="______TP5" localSheetId="4">'[24]Recuperação da Pista'!$H$400</definedName>
    <definedName name="______TP5" localSheetId="3">'[25]Recuperação da Pista'!$H$400</definedName>
    <definedName name="______TP5">'[26]Recuperação da Pista'!$H$400</definedName>
    <definedName name="_____A1">[29]!_____A1</definedName>
    <definedName name="_____A10">[29]!_____A10</definedName>
    <definedName name="_____A11">[29]!_____A11</definedName>
    <definedName name="_____A12">[29]!_____A12</definedName>
    <definedName name="_____A13">[29]!_____A13</definedName>
    <definedName name="_____A14">[29]!_____A14</definedName>
    <definedName name="_____A15">[29]!_____A15</definedName>
    <definedName name="_____A16">[29]!_____A16</definedName>
    <definedName name="_____A17">[29]!_____A17</definedName>
    <definedName name="_____A19">[29]!_____A19</definedName>
    <definedName name="_____A2">[29]!_____A2</definedName>
    <definedName name="_____A20">[29]!_____A20</definedName>
    <definedName name="_____A21">[29]!_____A21</definedName>
    <definedName name="_____A22">[29]!_____A22</definedName>
    <definedName name="_____A23">[29]!_____A23</definedName>
    <definedName name="_____A24">[29]!_____A24</definedName>
    <definedName name="_____A25">[29]!_____A25</definedName>
    <definedName name="_____A3">[29]!_____A3</definedName>
    <definedName name="_____A4">[29]!_____A4</definedName>
    <definedName name="_____A5">[29]!_____A5</definedName>
    <definedName name="_____A6">[29]!_____A6</definedName>
    <definedName name="_____A7">[29]!_____A7</definedName>
    <definedName name="_____A9">[29]!_____A9</definedName>
    <definedName name="_____Abr1" localSheetId="4">[24]Anual!$A$15</definedName>
    <definedName name="_____Abr1" localSheetId="3">[25]Anual!$A$15</definedName>
    <definedName name="_____Abr1">[26]Anual!$A$15</definedName>
    <definedName name="_____Ago1" localSheetId="4">[24]Anual!$I$24</definedName>
    <definedName name="_____Ago1" localSheetId="3">[25]Anual!$I$24</definedName>
    <definedName name="_____Ago1">[26]Anual!$I$24</definedName>
    <definedName name="_____brv2">'[16]Página 16'!$C$3:$C$7</definedName>
    <definedName name="_____Brz1" localSheetId="4">#REF!</definedName>
    <definedName name="_____Brz1" localSheetId="3">#REF!</definedName>
    <definedName name="_____Brz1">#REF!</definedName>
    <definedName name="_____Brz2" localSheetId="4">#REF!</definedName>
    <definedName name="_____Brz2" localSheetId="3">#REF!</definedName>
    <definedName name="_____Brz2">#REF!</definedName>
    <definedName name="_____CC709" localSheetId="4">'BDI DIFER_SEM DESON.'!Plan1</definedName>
    <definedName name="_____CC709" localSheetId="3">'BDI_SEM DESON.'!Plan1</definedName>
    <definedName name="_____CC709" localSheetId="6">[14]!Plan1</definedName>
    <definedName name="_____CC709" localSheetId="7">[15]!Plan1</definedName>
    <definedName name="_____CC709">[0]!Plan1</definedName>
    <definedName name="_____CC947" localSheetId="4">'BDI DIFER_SEM DESON.'!Plan1</definedName>
    <definedName name="_____CC947" localSheetId="3">'BDI_SEM DESON.'!Plan1</definedName>
    <definedName name="_____CC947" localSheetId="6">[14]!Plan1</definedName>
    <definedName name="_____CC947" localSheetId="7">[15]!Plan1</definedName>
    <definedName name="_____CC947">[0]!Plan1</definedName>
    <definedName name="_____Dez1" localSheetId="4">[24]Anual!$Q$33</definedName>
    <definedName name="_____Dez1" localSheetId="3">[25]Anual!$Q$33</definedName>
    <definedName name="_____Dez1">[26]Anual!$Q$33</definedName>
    <definedName name="_____DIV1004" localSheetId="4">#REF!</definedName>
    <definedName name="_____DIV1004" localSheetId="3">#REF!</definedName>
    <definedName name="_____DIV1004">#REF!</definedName>
    <definedName name="_____DIV1015" localSheetId="4">#REF!</definedName>
    <definedName name="_____DIV1015" localSheetId="3">#REF!</definedName>
    <definedName name="_____DIV1015">#REF!</definedName>
    <definedName name="_____DIV1039" localSheetId="4">#REF!</definedName>
    <definedName name="_____DIV1039" localSheetId="3">#REF!</definedName>
    <definedName name="_____DIV1039">#REF!</definedName>
    <definedName name="_____DIV1050" localSheetId="4">#REF!</definedName>
    <definedName name="_____DIV1050" localSheetId="3">#REF!</definedName>
    <definedName name="_____DIV1050">#REF!</definedName>
    <definedName name="_____DIV278" localSheetId="4">#REF!</definedName>
    <definedName name="_____DIV278" localSheetId="3">#REF!</definedName>
    <definedName name="_____DIV278">#REF!</definedName>
    <definedName name="_____DIV279" localSheetId="4">#REF!</definedName>
    <definedName name="_____DIV279" localSheetId="3">#REF!</definedName>
    <definedName name="_____DIV279">#REF!</definedName>
    <definedName name="_____DIV45" localSheetId="4">#REF!</definedName>
    <definedName name="_____DIV45" localSheetId="3">#REF!</definedName>
    <definedName name="_____DIV45">#REF!</definedName>
    <definedName name="_____DIV450" localSheetId="4">#REF!</definedName>
    <definedName name="_____DIV450" localSheetId="3">#REF!</definedName>
    <definedName name="_____DIV450">#REF!</definedName>
    <definedName name="_____DIV709" localSheetId="4">#REF!</definedName>
    <definedName name="_____DIV709" localSheetId="3">#REF!</definedName>
    <definedName name="_____DIV709">#REF!</definedName>
    <definedName name="_____DIV710" localSheetId="4">#REF!</definedName>
    <definedName name="_____DIV710" localSheetId="3">#REF!</definedName>
    <definedName name="_____DIV710">#REF!</definedName>
    <definedName name="_____DIV711" localSheetId="4">#REF!</definedName>
    <definedName name="_____DIV711" localSheetId="3">#REF!</definedName>
    <definedName name="_____DIV711">#REF!</definedName>
    <definedName name="_____DIV718" localSheetId="4">#REF!</definedName>
    <definedName name="_____DIV718" localSheetId="3">#REF!</definedName>
    <definedName name="_____DIV718">#REF!</definedName>
    <definedName name="_____DIV719" localSheetId="4">#REF!</definedName>
    <definedName name="_____DIV719" localSheetId="3">#REF!</definedName>
    <definedName name="_____DIV719">#REF!</definedName>
    <definedName name="_____DIV720" localSheetId="4">#REF!</definedName>
    <definedName name="_____DIV720" localSheetId="3">#REF!</definedName>
    <definedName name="_____DIV720">#REF!</definedName>
    <definedName name="_____DIV819" localSheetId="4">#REF!</definedName>
    <definedName name="_____DIV819" localSheetId="3">#REF!</definedName>
    <definedName name="_____DIV819">#REF!</definedName>
    <definedName name="_____DIV947" localSheetId="4">#REF!</definedName>
    <definedName name="_____DIV947" localSheetId="3">#REF!</definedName>
    <definedName name="_____DIV947">#REF!</definedName>
    <definedName name="_____DND2" localSheetId="4">'BDI DIFER_SEM DESON.'!Plan1</definedName>
    <definedName name="_____DND2" localSheetId="3">'BDI_SEM DESON.'!Plan1</definedName>
    <definedName name="_____DND2" localSheetId="6">[14]!Plan1</definedName>
    <definedName name="_____DND2" localSheetId="7">[15]!Plan1</definedName>
    <definedName name="_____DND2">[0]!Plan1</definedName>
    <definedName name="_____Ext2">'[31]P A T O 99 B'!#REF!</definedName>
    <definedName name="_____Fev1">[29]!_____Fev1</definedName>
    <definedName name="_____Jan1">[29]!_____Jan1</definedName>
    <definedName name="_____Jul1" localSheetId="4">[24]Anual!$A$24</definedName>
    <definedName name="_____Jul1" localSheetId="3">[25]Anual!$A$24</definedName>
    <definedName name="_____Jul1">[26]Anual!$A$24</definedName>
    <definedName name="_____Jun1" localSheetId="4">[24]Anual!$Q$15</definedName>
    <definedName name="_____Jun1" localSheetId="3">[25]Anual!$Q$15</definedName>
    <definedName name="_____Jun1">[26]Anual!$Q$15</definedName>
    <definedName name="_____ki5" localSheetId="4">#REF!</definedName>
    <definedName name="_____ki5" localSheetId="3">#REF!</definedName>
    <definedName name="_____ki5">#REF!</definedName>
    <definedName name="_____KM406407" localSheetId="4">#REF!</definedName>
    <definedName name="_____KM406407" localSheetId="3">#REF!</definedName>
    <definedName name="_____KM406407">#REF!</definedName>
    <definedName name="_____LO1004" localSheetId="4">#REF!</definedName>
    <definedName name="_____LO1004" localSheetId="3">#REF!</definedName>
    <definedName name="_____LO1004">#REF!</definedName>
    <definedName name="_____LO1015" localSheetId="4">#REF!</definedName>
    <definedName name="_____LO1015" localSheetId="3">#REF!</definedName>
    <definedName name="_____LO1015">#REF!</definedName>
    <definedName name="_____LO1039" localSheetId="4">#REF!</definedName>
    <definedName name="_____LO1039" localSheetId="3">#REF!</definedName>
    <definedName name="_____LO1039">#REF!</definedName>
    <definedName name="_____LO1050" localSheetId="4">#REF!</definedName>
    <definedName name="_____LO1050" localSheetId="3">#REF!</definedName>
    <definedName name="_____LO1050">#REF!</definedName>
    <definedName name="_____LO278" localSheetId="4">#REF!</definedName>
    <definedName name="_____LO278" localSheetId="3">#REF!</definedName>
    <definedName name="_____LO278">#REF!</definedName>
    <definedName name="_____LO279" localSheetId="4">#REF!</definedName>
    <definedName name="_____LO279" localSheetId="3">#REF!</definedName>
    <definedName name="_____LO279">#REF!</definedName>
    <definedName name="_____LO450" localSheetId="4">#REF!</definedName>
    <definedName name="_____LO450" localSheetId="3">#REF!</definedName>
    <definedName name="_____LO450">#REF!</definedName>
    <definedName name="_____LO709" localSheetId="4">#REF!</definedName>
    <definedName name="_____LO709" localSheetId="3">#REF!</definedName>
    <definedName name="_____LO709">#REF!</definedName>
    <definedName name="_____LO710" localSheetId="4">#REF!</definedName>
    <definedName name="_____LO710" localSheetId="3">#REF!</definedName>
    <definedName name="_____LO710">#REF!</definedName>
    <definedName name="_____LO711" localSheetId="4">#REF!</definedName>
    <definedName name="_____LO711" localSheetId="3">#REF!</definedName>
    <definedName name="_____LO711">#REF!</definedName>
    <definedName name="_____LO719" localSheetId="4">#REF!</definedName>
    <definedName name="_____LO719" localSheetId="3">#REF!</definedName>
    <definedName name="_____LO719">#REF!</definedName>
    <definedName name="_____LO720" localSheetId="4">#REF!</definedName>
    <definedName name="_____LO720" localSheetId="3">#REF!</definedName>
    <definedName name="_____LO720">#REF!</definedName>
    <definedName name="_____LO819" localSheetId="4">#REF!</definedName>
    <definedName name="_____LO819" localSheetId="3">#REF!</definedName>
    <definedName name="_____LO819">#REF!</definedName>
    <definedName name="_____LO947" localSheetId="4">#REF!</definedName>
    <definedName name="_____LO947" localSheetId="3">#REF!</definedName>
    <definedName name="_____LO947">#REF!</definedName>
    <definedName name="_____Mai1" localSheetId="4">[24]Anual!$I$15</definedName>
    <definedName name="_____Mai1" localSheetId="3">[25]Anual!$I$15</definedName>
    <definedName name="_____Mai1">[26]Anual!$I$15</definedName>
    <definedName name="_____Mar1">[29]!_____Mar1</definedName>
    <definedName name="_____ME1004" localSheetId="4">#REF!</definedName>
    <definedName name="_____ME1004" localSheetId="3">#REF!</definedName>
    <definedName name="_____ME1004">#REF!</definedName>
    <definedName name="_____ME1015" localSheetId="4">#REF!</definedName>
    <definedName name="_____ME1015" localSheetId="3">#REF!</definedName>
    <definedName name="_____ME1015">#REF!</definedName>
    <definedName name="_____ME1039" localSheetId="4">#REF!</definedName>
    <definedName name="_____ME1039" localSheetId="3">#REF!</definedName>
    <definedName name="_____ME1039">#REF!</definedName>
    <definedName name="_____ME1050" localSheetId="4">#REF!</definedName>
    <definedName name="_____ME1050" localSheetId="3">#REF!</definedName>
    <definedName name="_____ME1050">#REF!</definedName>
    <definedName name="_____ME278" localSheetId="4">#REF!</definedName>
    <definedName name="_____ME278" localSheetId="3">#REF!</definedName>
    <definedName name="_____ME278">#REF!</definedName>
    <definedName name="_____ME279" localSheetId="4">#REF!</definedName>
    <definedName name="_____ME279" localSheetId="3">#REF!</definedName>
    <definedName name="_____ME279">#REF!</definedName>
    <definedName name="_____ME450" localSheetId="4">#REF!</definedName>
    <definedName name="_____ME450" localSheetId="3">#REF!</definedName>
    <definedName name="_____ME450">#REF!</definedName>
    <definedName name="_____ME709" localSheetId="4">#REF!</definedName>
    <definedName name="_____ME709" localSheetId="3">#REF!</definedName>
    <definedName name="_____ME709">#REF!</definedName>
    <definedName name="_____ME710" localSheetId="4">#REF!</definedName>
    <definedName name="_____ME710" localSheetId="3">#REF!</definedName>
    <definedName name="_____ME710">#REF!</definedName>
    <definedName name="_____ME711" localSheetId="4">#REF!</definedName>
    <definedName name="_____ME711" localSheetId="3">#REF!</definedName>
    <definedName name="_____ME711">#REF!</definedName>
    <definedName name="_____ME719" localSheetId="4">#REF!</definedName>
    <definedName name="_____ME719" localSheetId="3">#REF!</definedName>
    <definedName name="_____ME719">#REF!</definedName>
    <definedName name="_____ME720" localSheetId="4">#REF!</definedName>
    <definedName name="_____ME720" localSheetId="3">#REF!</definedName>
    <definedName name="_____ME720">#REF!</definedName>
    <definedName name="_____ME819" localSheetId="4">#REF!</definedName>
    <definedName name="_____ME819" localSheetId="3">#REF!</definedName>
    <definedName name="_____ME819">#REF!</definedName>
    <definedName name="_____ME947" localSheetId="4">#REF!</definedName>
    <definedName name="_____ME947" localSheetId="3">#REF!</definedName>
    <definedName name="_____ME947">#REF!</definedName>
    <definedName name="_____MNS8418" localSheetId="6">[14]!Plan1</definedName>
    <definedName name="_____MNS8418" localSheetId="7">[15]!Plan1</definedName>
    <definedName name="_____MNS8418">[19]!Plan1</definedName>
    <definedName name="_____MOD01">[29]!_____MOD01</definedName>
    <definedName name="_____Nov1" localSheetId="4">[24]Anual!$I$33</definedName>
    <definedName name="_____Nov1" localSheetId="3">[25]Anual!$I$33</definedName>
    <definedName name="_____Nov1">[26]Anual!$I$33</definedName>
    <definedName name="_____Obs1" localSheetId="4">#REF!</definedName>
    <definedName name="_____Obs1" localSheetId="3">#REF!</definedName>
    <definedName name="_____Obs1">#REF!</definedName>
    <definedName name="_____Obs2" localSheetId="4">#REF!</definedName>
    <definedName name="_____Obs2" localSheetId="3">#REF!</definedName>
    <definedName name="_____Obs2">#REF!</definedName>
    <definedName name="_____Out1" localSheetId="4">[24]Anual!$A$33</definedName>
    <definedName name="_____Out1" localSheetId="3">[25]Anual!$A$33</definedName>
    <definedName name="_____Out1">[26]Anual!$A$33</definedName>
    <definedName name="_____OUT98" localSheetId="4" hidden="1">{#N/A,#N/A,TRUE,"Serviços"}</definedName>
    <definedName name="_____OUT98" localSheetId="3" hidden="1">{#N/A,#N/A,TRUE,"Serviços"}</definedName>
    <definedName name="_____OUT98" localSheetId="6" hidden="1">{#N/A,#N/A,TRUE,"Serviços"}</definedName>
    <definedName name="_____OUT98" localSheetId="7" hidden="1">{#N/A,#N/A,TRUE,"Serviços"}</definedName>
    <definedName name="_____OUT98" hidden="1">{#N/A,#N/A,TRUE,"Serviços"}</definedName>
    <definedName name="_____OUTTT988" localSheetId="4" hidden="1">{#N/A,#N/A,TRUE,"Serviços"}</definedName>
    <definedName name="_____OUTTT988" localSheetId="3" hidden="1">{#N/A,#N/A,TRUE,"Serviços"}</definedName>
    <definedName name="_____OUTTT988" hidden="1">{#N/A,#N/A,TRUE,"Serviços"}</definedName>
    <definedName name="_____PL1" localSheetId="4">#REF!</definedName>
    <definedName name="_____PL1" localSheetId="3">#REF!</definedName>
    <definedName name="_____PL1">#REF!</definedName>
    <definedName name="_____PR1004" localSheetId="4">#REF!</definedName>
    <definedName name="_____PR1004" localSheetId="3">#REF!</definedName>
    <definedName name="_____PR1004">#REF!</definedName>
    <definedName name="_____PR1015" localSheetId="4">#REF!</definedName>
    <definedName name="_____PR1015" localSheetId="3">#REF!</definedName>
    <definedName name="_____PR1015">#REF!</definedName>
    <definedName name="_____PR1039" localSheetId="4">#REF!</definedName>
    <definedName name="_____PR1039" localSheetId="3">#REF!</definedName>
    <definedName name="_____PR1039">#REF!</definedName>
    <definedName name="_____PR1050" localSheetId="4">#REF!</definedName>
    <definedName name="_____PR1050" localSheetId="3">#REF!</definedName>
    <definedName name="_____PR1050">#REF!</definedName>
    <definedName name="_____PR278" localSheetId="4">#REF!</definedName>
    <definedName name="_____PR278" localSheetId="3">#REF!</definedName>
    <definedName name="_____PR278">#REF!</definedName>
    <definedName name="_____PR279" localSheetId="4">#REF!</definedName>
    <definedName name="_____PR279" localSheetId="3">#REF!</definedName>
    <definedName name="_____PR279">#REF!</definedName>
    <definedName name="_____PR450" localSheetId="4">#REF!</definedName>
    <definedName name="_____PR450" localSheetId="3">#REF!</definedName>
    <definedName name="_____PR450">#REF!</definedName>
    <definedName name="_____PR709" localSheetId="4">#REF!</definedName>
    <definedName name="_____PR709" localSheetId="3">#REF!</definedName>
    <definedName name="_____PR709">#REF!</definedName>
    <definedName name="_____PR710" localSheetId="4">#REF!</definedName>
    <definedName name="_____PR710" localSheetId="3">#REF!</definedName>
    <definedName name="_____PR710">#REF!</definedName>
    <definedName name="_____PR711" localSheetId="4">#REF!</definedName>
    <definedName name="_____PR711" localSheetId="3">#REF!</definedName>
    <definedName name="_____PR711">#REF!</definedName>
    <definedName name="_____PR719" localSheetId="4">#REF!</definedName>
    <definedName name="_____PR719" localSheetId="3">#REF!</definedName>
    <definedName name="_____PR719">#REF!</definedName>
    <definedName name="_____PR720" localSheetId="4">#REF!</definedName>
    <definedName name="_____PR720" localSheetId="3">#REF!</definedName>
    <definedName name="_____PR720">#REF!</definedName>
    <definedName name="_____PR819" localSheetId="4">#REF!</definedName>
    <definedName name="_____PR819" localSheetId="3">#REF!</definedName>
    <definedName name="_____PR819">#REF!</definedName>
    <definedName name="_____PR947" localSheetId="4">#REF!</definedName>
    <definedName name="_____PR947" localSheetId="3">#REF!</definedName>
    <definedName name="_____PR947">#REF!</definedName>
    <definedName name="_____r" localSheetId="4">#REF!</definedName>
    <definedName name="_____r" localSheetId="3">#REF!</definedName>
    <definedName name="_____r">#REF!</definedName>
    <definedName name="_____Rbv1">'[21]Página 16'!$C$3:$C$7</definedName>
    <definedName name="_____RP1">[29]!_____RP1</definedName>
    <definedName name="_____Set1" localSheetId="4">[24]Anual!$Q$24</definedName>
    <definedName name="_____Set1" localSheetId="3">[25]Anual!$Q$24</definedName>
    <definedName name="_____Set1">[26]Anual!$Q$24</definedName>
    <definedName name="_____SL6">NA()</definedName>
    <definedName name="_____TP10" localSheetId="4">'[24]Recuperação da Pista'!$H$560</definedName>
    <definedName name="_____TP10" localSheetId="3">'[25]Recuperação da Pista'!$H$560</definedName>
    <definedName name="_____TP10">'[26]Recuperação da Pista'!$H$560</definedName>
    <definedName name="_____TP5" localSheetId="4">'[24]Recuperação da Pista'!$H$400</definedName>
    <definedName name="_____TP5" localSheetId="3">'[25]Recuperação da Pista'!$H$400</definedName>
    <definedName name="_____TP5">'[26]Recuperação da Pista'!$H$400</definedName>
    <definedName name="____A1">[29]!____A1</definedName>
    <definedName name="____A10">[29]!____A10</definedName>
    <definedName name="____A11">[29]!____A11</definedName>
    <definedName name="____A12">[29]!____A12</definedName>
    <definedName name="____A13">[29]!____A13</definedName>
    <definedName name="____A14">[29]!____A14</definedName>
    <definedName name="____A15">[29]!____A15</definedName>
    <definedName name="____A16">[29]!____A16</definedName>
    <definedName name="____A17">[29]!____A17</definedName>
    <definedName name="____A19">[29]!____A19</definedName>
    <definedName name="____A2">[29]!____A2</definedName>
    <definedName name="____A20">[29]!____A20</definedName>
    <definedName name="____A21">[29]!____A21</definedName>
    <definedName name="____A22">[29]!____A22</definedName>
    <definedName name="____A23">[29]!____A23</definedName>
    <definedName name="____A24">[29]!____A24</definedName>
    <definedName name="____A25">[29]!____A25</definedName>
    <definedName name="____A3">[29]!____A3</definedName>
    <definedName name="____A4">[29]!____A4</definedName>
    <definedName name="____A5">[29]!____A5</definedName>
    <definedName name="____A6">[29]!____A6</definedName>
    <definedName name="____A7">[29]!____A7</definedName>
    <definedName name="____A9">[29]!____A9</definedName>
    <definedName name="____Abr1" localSheetId="4">[24]Anual!$A$15</definedName>
    <definedName name="____Abr1" localSheetId="3">[25]Anual!$A$15</definedName>
    <definedName name="____Abr1">[26]Anual!$A$15</definedName>
    <definedName name="____Ago1" localSheetId="4">[24]Anual!$I$24</definedName>
    <definedName name="____Ago1" localSheetId="3">[25]Anual!$I$24</definedName>
    <definedName name="____Ago1">[26]Anual!$I$24</definedName>
    <definedName name="____brv2" localSheetId="4">#REF!</definedName>
    <definedName name="____brv2" localSheetId="3">#REF!</definedName>
    <definedName name="____brv2">#REF!</definedName>
    <definedName name="____Brz1" localSheetId="4">#REF!</definedName>
    <definedName name="____Brz1" localSheetId="3">#REF!</definedName>
    <definedName name="____Brz1">#REF!</definedName>
    <definedName name="____Brz2" localSheetId="4">#REF!</definedName>
    <definedName name="____Brz2" localSheetId="3">#REF!</definedName>
    <definedName name="____Brz2">#REF!</definedName>
    <definedName name="____CC709" localSheetId="4">'BDI DIFER_SEM DESON.'!Plan1</definedName>
    <definedName name="____CC709" localSheetId="3">'BDI_SEM DESON.'!Plan1</definedName>
    <definedName name="____CC709" localSheetId="6">[14]!Plan1</definedName>
    <definedName name="____CC709" localSheetId="7">[15]!Plan1</definedName>
    <definedName name="____CC709">[0]!Plan1</definedName>
    <definedName name="____CC947" localSheetId="4">'BDI DIFER_SEM DESON.'!Plan1</definedName>
    <definedName name="____CC947" localSheetId="3">'BDI_SEM DESON.'!Plan1</definedName>
    <definedName name="____CC947" localSheetId="6">[14]!Plan1</definedName>
    <definedName name="____CC947" localSheetId="7">[15]!Plan1</definedName>
    <definedName name="____CC947">[0]!Plan1</definedName>
    <definedName name="____Dez1" localSheetId="4">[24]Anual!$Q$33</definedName>
    <definedName name="____Dez1" localSheetId="3">[25]Anual!$Q$33</definedName>
    <definedName name="____Dez1">[26]Anual!$Q$33</definedName>
    <definedName name="____DIV1004" localSheetId="4">#REF!</definedName>
    <definedName name="____DIV1004" localSheetId="3">#REF!</definedName>
    <definedName name="____DIV1004">#REF!</definedName>
    <definedName name="____DIV1015" localSheetId="4">#REF!</definedName>
    <definedName name="____DIV1015" localSheetId="3">#REF!</definedName>
    <definedName name="____DIV1015">#REF!</definedName>
    <definedName name="____DIV1039" localSheetId="4">#REF!</definedName>
    <definedName name="____DIV1039" localSheetId="3">#REF!</definedName>
    <definedName name="____DIV1039">#REF!</definedName>
    <definedName name="____DIV1050" localSheetId="4">#REF!</definedName>
    <definedName name="____DIV1050" localSheetId="3">#REF!</definedName>
    <definedName name="____DIV1050">#REF!</definedName>
    <definedName name="____DIV278" localSheetId="4">#REF!</definedName>
    <definedName name="____DIV278" localSheetId="3">#REF!</definedName>
    <definedName name="____DIV278">#REF!</definedName>
    <definedName name="____DIV279" localSheetId="4">#REF!</definedName>
    <definedName name="____DIV279" localSheetId="3">#REF!</definedName>
    <definedName name="____DIV279">#REF!</definedName>
    <definedName name="____DIV45" localSheetId="4">#REF!</definedName>
    <definedName name="____DIV45" localSheetId="3">#REF!</definedName>
    <definedName name="____DIV45">#REF!</definedName>
    <definedName name="____DIV450" localSheetId="4">#REF!</definedName>
    <definedName name="____DIV450" localSheetId="3">#REF!</definedName>
    <definedName name="____DIV450">#REF!</definedName>
    <definedName name="____DIV709" localSheetId="4">#REF!</definedName>
    <definedName name="____DIV709" localSheetId="3">#REF!</definedName>
    <definedName name="____DIV709">#REF!</definedName>
    <definedName name="____DIV710" localSheetId="4">#REF!</definedName>
    <definedName name="____DIV710" localSheetId="3">#REF!</definedName>
    <definedName name="____DIV710">#REF!</definedName>
    <definedName name="____DIV711" localSheetId="4">#REF!</definedName>
    <definedName name="____DIV711" localSheetId="3">#REF!</definedName>
    <definedName name="____DIV711">#REF!</definedName>
    <definedName name="____DIV718" localSheetId="4">#REF!</definedName>
    <definedName name="____DIV718" localSheetId="3">#REF!</definedName>
    <definedName name="____DIV718">#REF!</definedName>
    <definedName name="____DIV719" localSheetId="4">#REF!</definedName>
    <definedName name="____DIV719" localSheetId="3">#REF!</definedName>
    <definedName name="____DIV719">#REF!</definedName>
    <definedName name="____DIV720" localSheetId="4">#REF!</definedName>
    <definedName name="____DIV720" localSheetId="3">#REF!</definedName>
    <definedName name="____DIV720">#REF!</definedName>
    <definedName name="____DIV819" localSheetId="4">#REF!</definedName>
    <definedName name="____DIV819" localSheetId="3">#REF!</definedName>
    <definedName name="____DIV819">#REF!</definedName>
    <definedName name="____DIV947" localSheetId="4">#REF!</definedName>
    <definedName name="____DIV947" localSheetId="3">#REF!</definedName>
    <definedName name="____DIV947">#REF!</definedName>
    <definedName name="____DND2" localSheetId="4">'BDI DIFER_SEM DESON.'!Plan1</definedName>
    <definedName name="____DND2" localSheetId="3">'BDI_SEM DESON.'!Plan1</definedName>
    <definedName name="____DND2" localSheetId="6">[14]!Plan1</definedName>
    <definedName name="____DND2" localSheetId="7">[15]!Plan1</definedName>
    <definedName name="____DND2">[0]!Plan1</definedName>
    <definedName name="____Ext2">'[30]P A T O 99 B'!#REF!</definedName>
    <definedName name="____Fev1">[29]!____Fev1</definedName>
    <definedName name="____Jan1">[29]!____Jan1</definedName>
    <definedName name="____Jul1" localSheetId="4">[24]Anual!$A$24</definedName>
    <definedName name="____Jul1" localSheetId="3">[25]Anual!$A$24</definedName>
    <definedName name="____Jul1">[26]Anual!$A$24</definedName>
    <definedName name="____Jun1" localSheetId="4">[24]Anual!$Q$15</definedName>
    <definedName name="____Jun1" localSheetId="3">[25]Anual!$Q$15</definedName>
    <definedName name="____Jun1">[26]Anual!$Q$15</definedName>
    <definedName name="____ki5" localSheetId="4">#REF!</definedName>
    <definedName name="____ki5" localSheetId="3">#REF!</definedName>
    <definedName name="____ki5">#REF!</definedName>
    <definedName name="____KM406407" localSheetId="4">#REF!</definedName>
    <definedName name="____KM406407" localSheetId="3">#REF!</definedName>
    <definedName name="____KM406407">#REF!</definedName>
    <definedName name="____LO1004" localSheetId="4">#REF!</definedName>
    <definedName name="____LO1004" localSheetId="3">#REF!</definedName>
    <definedName name="____LO1004">#REF!</definedName>
    <definedName name="____LO1015" localSheetId="4">#REF!</definedName>
    <definedName name="____LO1015" localSheetId="3">#REF!</definedName>
    <definedName name="____LO1015">#REF!</definedName>
    <definedName name="____LO1039" localSheetId="4">#REF!</definedName>
    <definedName name="____LO1039" localSheetId="3">#REF!</definedName>
    <definedName name="____LO1039">#REF!</definedName>
    <definedName name="____LO1050" localSheetId="4">#REF!</definedName>
    <definedName name="____LO1050" localSheetId="3">#REF!</definedName>
    <definedName name="____LO1050">#REF!</definedName>
    <definedName name="____LO278" localSheetId="4">#REF!</definedName>
    <definedName name="____LO278" localSheetId="3">#REF!</definedName>
    <definedName name="____LO278">#REF!</definedName>
    <definedName name="____LO279" localSheetId="4">#REF!</definedName>
    <definedName name="____LO279" localSheetId="3">#REF!</definedName>
    <definedName name="____LO279">#REF!</definedName>
    <definedName name="____LO450" localSheetId="4">#REF!</definedName>
    <definedName name="____LO450" localSheetId="3">#REF!</definedName>
    <definedName name="____LO450">#REF!</definedName>
    <definedName name="____LO709" localSheetId="4">#REF!</definedName>
    <definedName name="____LO709" localSheetId="3">#REF!</definedName>
    <definedName name="____LO709">#REF!</definedName>
    <definedName name="____LO710" localSheetId="4">#REF!</definedName>
    <definedName name="____LO710" localSheetId="3">#REF!</definedName>
    <definedName name="____LO710">#REF!</definedName>
    <definedName name="____LO711" localSheetId="4">#REF!</definedName>
    <definedName name="____LO711" localSheetId="3">#REF!</definedName>
    <definedName name="____LO711">#REF!</definedName>
    <definedName name="____LO719" localSheetId="4">#REF!</definedName>
    <definedName name="____LO719" localSheetId="3">#REF!</definedName>
    <definedName name="____LO719">#REF!</definedName>
    <definedName name="____LO720" localSheetId="4">#REF!</definedName>
    <definedName name="____LO720" localSheetId="3">#REF!</definedName>
    <definedName name="____LO720">#REF!</definedName>
    <definedName name="____LO819" localSheetId="4">#REF!</definedName>
    <definedName name="____LO819" localSheetId="3">#REF!</definedName>
    <definedName name="____LO819">#REF!</definedName>
    <definedName name="____LO947" localSheetId="4">#REF!</definedName>
    <definedName name="____LO947" localSheetId="3">#REF!</definedName>
    <definedName name="____LO947">#REF!</definedName>
    <definedName name="____Mai1" localSheetId="4">[24]Anual!$I$15</definedName>
    <definedName name="____Mai1" localSheetId="3">[25]Anual!$I$15</definedName>
    <definedName name="____Mai1">[26]Anual!$I$15</definedName>
    <definedName name="____Mar1">[29]!____Mar1</definedName>
    <definedName name="____ME10005" localSheetId="4">#REF!</definedName>
    <definedName name="____ME10005" localSheetId="3">#REF!</definedName>
    <definedName name="____ME10005">#REF!</definedName>
    <definedName name="____ME1004" localSheetId="4">#REF!</definedName>
    <definedName name="____ME1004" localSheetId="3">#REF!</definedName>
    <definedName name="____ME1004">#REF!</definedName>
    <definedName name="____ME1015" localSheetId="4">#REF!</definedName>
    <definedName name="____ME1015" localSheetId="3">#REF!</definedName>
    <definedName name="____ME1015">#REF!</definedName>
    <definedName name="____ME1039" localSheetId="4">#REF!</definedName>
    <definedName name="____ME1039" localSheetId="3">#REF!</definedName>
    <definedName name="____ME1039">#REF!</definedName>
    <definedName name="____ME1050" localSheetId="4">#REF!</definedName>
    <definedName name="____ME1050" localSheetId="3">#REF!</definedName>
    <definedName name="____ME1050">#REF!</definedName>
    <definedName name="____ME278" localSheetId="4">#REF!</definedName>
    <definedName name="____ME278" localSheetId="3">#REF!</definedName>
    <definedName name="____ME278">#REF!</definedName>
    <definedName name="____ME279" localSheetId="4">#REF!</definedName>
    <definedName name="____ME279" localSheetId="3">#REF!</definedName>
    <definedName name="____ME279">#REF!</definedName>
    <definedName name="____ME450" localSheetId="4">#REF!</definedName>
    <definedName name="____ME450" localSheetId="3">#REF!</definedName>
    <definedName name="____ME450">#REF!</definedName>
    <definedName name="____ME709" localSheetId="4">#REF!</definedName>
    <definedName name="____ME709" localSheetId="3">#REF!</definedName>
    <definedName name="____ME709">#REF!</definedName>
    <definedName name="____ME710" localSheetId="4">#REF!</definedName>
    <definedName name="____ME710" localSheetId="3">#REF!</definedName>
    <definedName name="____ME710">#REF!</definedName>
    <definedName name="____ME711" localSheetId="4">#REF!</definedName>
    <definedName name="____ME711" localSheetId="3">#REF!</definedName>
    <definedName name="____ME711">#REF!</definedName>
    <definedName name="____ME719" localSheetId="4">#REF!</definedName>
    <definedName name="____ME719" localSheetId="3">#REF!</definedName>
    <definedName name="____ME719">#REF!</definedName>
    <definedName name="____ME720" localSheetId="4">#REF!</definedName>
    <definedName name="____ME720" localSheetId="3">#REF!</definedName>
    <definedName name="____ME720">#REF!</definedName>
    <definedName name="____ME819" localSheetId="4">#REF!</definedName>
    <definedName name="____ME819" localSheetId="3">#REF!</definedName>
    <definedName name="____ME819">#REF!</definedName>
    <definedName name="____ME947" localSheetId="4">#REF!</definedName>
    <definedName name="____ME947" localSheetId="3">#REF!</definedName>
    <definedName name="____ME947">#REF!</definedName>
    <definedName name="____MNS8418">#N/A</definedName>
    <definedName name="____MOD01">[29]!____MOD01</definedName>
    <definedName name="____Nov1" localSheetId="4">[24]Anual!$I$33</definedName>
    <definedName name="____Nov1" localSheetId="3">[25]Anual!$I$33</definedName>
    <definedName name="____Nov1">[26]Anual!$I$33</definedName>
    <definedName name="____Obs1" localSheetId="4">#REF!</definedName>
    <definedName name="____Obs1" localSheetId="3">#REF!</definedName>
    <definedName name="____Obs1">#REF!</definedName>
    <definedName name="____Obs2" localSheetId="4">#REF!</definedName>
    <definedName name="____Obs2" localSheetId="3">#REF!</definedName>
    <definedName name="____Obs2">#REF!</definedName>
    <definedName name="____Out1" localSheetId="4">[24]Anual!$A$33</definedName>
    <definedName name="____Out1" localSheetId="3">[25]Anual!$A$33</definedName>
    <definedName name="____Out1">[26]Anual!$A$33</definedName>
    <definedName name="____OUT98" localSheetId="4" hidden="1">{#N/A,#N/A,TRUE,"Serviços"}</definedName>
    <definedName name="____OUT98" localSheetId="3" hidden="1">{#N/A,#N/A,TRUE,"Serviços"}</definedName>
    <definedName name="____OUT98" localSheetId="6" hidden="1">{#N/A,#N/A,TRUE,"Serviços"}</definedName>
    <definedName name="____OUT98" localSheetId="7" hidden="1">{#N/A,#N/A,TRUE,"Serviços"}</definedName>
    <definedName name="____OUT98" hidden="1">{#N/A,#N/A,TRUE,"Serviços"}</definedName>
    <definedName name="____OUTTT98" localSheetId="4" hidden="1">{#N/A,#N/A,TRUE,"Serviços"}</definedName>
    <definedName name="____OUTTT98" localSheetId="3" hidden="1">{#N/A,#N/A,TRUE,"Serviços"}</definedName>
    <definedName name="____OUTTT98" hidden="1">{#N/A,#N/A,TRUE,"Serviços"}</definedName>
    <definedName name="____PL1" localSheetId="4">#REF!</definedName>
    <definedName name="____PL1" localSheetId="3">#REF!</definedName>
    <definedName name="____PL1">#REF!</definedName>
    <definedName name="____PR1004" localSheetId="4">#REF!</definedName>
    <definedName name="____PR1004" localSheetId="3">#REF!</definedName>
    <definedName name="____PR1004">#REF!</definedName>
    <definedName name="____PR1015" localSheetId="4">#REF!</definedName>
    <definedName name="____PR1015" localSheetId="3">#REF!</definedName>
    <definedName name="____PR1015">#REF!</definedName>
    <definedName name="____PR1039" localSheetId="4">#REF!</definedName>
    <definedName name="____PR1039" localSheetId="3">#REF!</definedName>
    <definedName name="____PR1039">#REF!</definedName>
    <definedName name="____PR1050" localSheetId="4">#REF!</definedName>
    <definedName name="____PR1050" localSheetId="3">#REF!</definedName>
    <definedName name="____PR1050">#REF!</definedName>
    <definedName name="____PR278" localSheetId="4">#REF!</definedName>
    <definedName name="____PR278" localSheetId="3">#REF!</definedName>
    <definedName name="____PR278">#REF!</definedName>
    <definedName name="____PR279" localSheetId="4">#REF!</definedName>
    <definedName name="____PR279" localSheetId="3">#REF!</definedName>
    <definedName name="____PR279">#REF!</definedName>
    <definedName name="____PR450" localSheetId="4">#REF!</definedName>
    <definedName name="____PR450" localSheetId="3">#REF!</definedName>
    <definedName name="____PR450">#REF!</definedName>
    <definedName name="____PR709" localSheetId="4">#REF!</definedName>
    <definedName name="____PR709" localSheetId="3">#REF!</definedName>
    <definedName name="____PR709">#REF!</definedName>
    <definedName name="____PR710" localSheetId="4">#REF!</definedName>
    <definedName name="____PR710" localSheetId="3">#REF!</definedName>
    <definedName name="____PR710">#REF!</definedName>
    <definedName name="____PR711" localSheetId="4">#REF!</definedName>
    <definedName name="____PR711" localSheetId="3">#REF!</definedName>
    <definedName name="____PR711">#REF!</definedName>
    <definedName name="____PR719" localSheetId="4">#REF!</definedName>
    <definedName name="____PR719" localSheetId="3">#REF!</definedName>
    <definedName name="____PR719">#REF!</definedName>
    <definedName name="____PR720" localSheetId="4">#REF!</definedName>
    <definedName name="____PR720" localSheetId="3">#REF!</definedName>
    <definedName name="____PR720">#REF!</definedName>
    <definedName name="____PR819" localSheetId="4">#REF!</definedName>
    <definedName name="____PR819" localSheetId="3">#REF!</definedName>
    <definedName name="____PR819">#REF!</definedName>
    <definedName name="____PR947" localSheetId="4">#REF!</definedName>
    <definedName name="____PR947" localSheetId="3">#REF!</definedName>
    <definedName name="____PR947">#REF!</definedName>
    <definedName name="____r">NA()</definedName>
    <definedName name="____Rbv1" localSheetId="4">#REF!</definedName>
    <definedName name="____Rbv1" localSheetId="3">#REF!</definedName>
    <definedName name="____Rbv1">#REF!</definedName>
    <definedName name="____RP1">[29]!____RP1</definedName>
    <definedName name="____Set1" localSheetId="4">[24]Anual!$Q$24</definedName>
    <definedName name="____Set1" localSheetId="3">[25]Anual!$Q$24</definedName>
    <definedName name="____Set1">[26]Anual!$Q$24</definedName>
    <definedName name="____SL6">NA()</definedName>
    <definedName name="____sub1">#REF!</definedName>
    <definedName name="____sub3">#REF!</definedName>
    <definedName name="____TP10" localSheetId="4">'[24]Recuperação da Pista'!$H$560</definedName>
    <definedName name="____TP10" localSheetId="3">'[25]Recuperação da Pista'!$H$560</definedName>
    <definedName name="____TP10">'[26]Recuperação da Pista'!$H$560</definedName>
    <definedName name="____TP5" localSheetId="4">'[24]Recuperação da Pista'!$H$400</definedName>
    <definedName name="____TP5" localSheetId="3">'[25]Recuperação da Pista'!$H$400</definedName>
    <definedName name="____TP5">'[26]Recuperação da Pista'!$H$400</definedName>
    <definedName name="___A1">[29]!___A1</definedName>
    <definedName name="___A10">[29]!___A10</definedName>
    <definedName name="___A11">[29]!___A11</definedName>
    <definedName name="___A12">[29]!___A12</definedName>
    <definedName name="___A13">[29]!___A13</definedName>
    <definedName name="___A14">[29]!___A14</definedName>
    <definedName name="___A15">[29]!___A15</definedName>
    <definedName name="___A16">[29]!___A16</definedName>
    <definedName name="___A17">[29]!___A17</definedName>
    <definedName name="___A19">[29]!___A19</definedName>
    <definedName name="___A2">[29]!___A2</definedName>
    <definedName name="___A20">[29]!___A20</definedName>
    <definedName name="___A21">[29]!___A21</definedName>
    <definedName name="___A22">[29]!___A22</definedName>
    <definedName name="___A23">[29]!___A23</definedName>
    <definedName name="___A24">[29]!___A24</definedName>
    <definedName name="___A25">[29]!___A25</definedName>
    <definedName name="___A3">[29]!___A3</definedName>
    <definedName name="___A4">[29]!___A4</definedName>
    <definedName name="___A5">[29]!___A5</definedName>
    <definedName name="___A6">[29]!___A6</definedName>
    <definedName name="___A7">[29]!___A7</definedName>
    <definedName name="___A9">[29]!___A9</definedName>
    <definedName name="___Abr1" localSheetId="4">[32]Calendário!$A$15</definedName>
    <definedName name="___Abr1" localSheetId="3">[33]Calendário!$A$15</definedName>
    <definedName name="___Abr1">[34]Calendário!$A$15</definedName>
    <definedName name="___ACA25">[35]DADOS!$C$17</definedName>
    <definedName name="___ACA50">[35]DADOS!$C$16</definedName>
    <definedName name="___ACM30" localSheetId="4">#REF!</definedName>
    <definedName name="___ACM30" localSheetId="3">#REF!</definedName>
    <definedName name="___ACM30">#REF!</definedName>
    <definedName name="___Ago1" localSheetId="4">[32]Calendário!$I$24</definedName>
    <definedName name="___Ago1" localSheetId="3">[33]Calendário!$I$24</definedName>
    <definedName name="___Ago1">[34]Calendário!$I$24</definedName>
    <definedName name="___ATD1">[36]PATO!$G$42</definedName>
    <definedName name="___brv2" localSheetId="4">#REF!</definedName>
    <definedName name="___brv2" localSheetId="3">#REF!</definedName>
    <definedName name="___brv2">#REF!</definedName>
    <definedName name="___Brz1" localSheetId="4">[24]Feriados!$B$4:$B$14</definedName>
    <definedName name="___Brz1" localSheetId="3">[25]Feriados!$B$4:$B$14</definedName>
    <definedName name="___Brz1">[26]Feriados!$B$4:$B$14</definedName>
    <definedName name="___Brz2" localSheetId="4">[24]Feriados!$B$17:$B$24</definedName>
    <definedName name="___Brz2" localSheetId="3">[25]Feriados!$B$17:$B$24</definedName>
    <definedName name="___Brz2">[26]Feriados!$B$17:$B$24</definedName>
    <definedName name="___CC709" localSheetId="4">'BDI DIFER_SEM DESON.'!Plan1</definedName>
    <definedName name="___CC709" localSheetId="3">'BDI_SEM DESON.'!Plan1</definedName>
    <definedName name="___CC709" localSheetId="6">[14]!Plan1</definedName>
    <definedName name="___CC709" localSheetId="7">[15]!Plan1</definedName>
    <definedName name="___CC709">[0]!Plan1</definedName>
    <definedName name="___CC947" localSheetId="4">'BDI DIFER_SEM DESON.'!Plan1</definedName>
    <definedName name="___CC947" localSheetId="3">'BDI_SEM DESON.'!Plan1</definedName>
    <definedName name="___CC947" localSheetId="6">[14]!Plan1</definedName>
    <definedName name="___CC947" localSheetId="7">[15]!Plan1</definedName>
    <definedName name="___CC947">[0]!Plan1</definedName>
    <definedName name="___CCM30">[36]PATO!#REF!</definedName>
    <definedName name="___CMM30">[35]DADOS!$B$39</definedName>
    <definedName name="___Dez1" localSheetId="4">[32]Calendário!$Q$33</definedName>
    <definedName name="___Dez1" localSheetId="3">[33]Calendário!$Q$33</definedName>
    <definedName name="___Dez1">[34]Calendário!$Q$33</definedName>
    <definedName name="___DIV1004" localSheetId="4">#REF!</definedName>
    <definedName name="___DIV1004" localSheetId="3">#REF!</definedName>
    <definedName name="___DIV1004">#REF!</definedName>
    <definedName name="___DIV1015" localSheetId="4">#REF!</definedName>
    <definedName name="___DIV1015" localSheetId="3">#REF!</definedName>
    <definedName name="___DIV1015">#REF!</definedName>
    <definedName name="___DIV1039" localSheetId="4">#REF!</definedName>
    <definedName name="___DIV1039" localSheetId="3">#REF!</definedName>
    <definedName name="___DIV1039">#REF!</definedName>
    <definedName name="___DIV1050" localSheetId="4">#REF!</definedName>
    <definedName name="___DIV1050" localSheetId="3">#REF!</definedName>
    <definedName name="___DIV1050">#REF!</definedName>
    <definedName name="___DIV278" localSheetId="4">#REF!</definedName>
    <definedName name="___DIV278" localSheetId="3">#REF!</definedName>
    <definedName name="___DIV278">#REF!</definedName>
    <definedName name="___DIV279" localSheetId="4">#REF!</definedName>
    <definedName name="___DIV279" localSheetId="3">#REF!</definedName>
    <definedName name="___DIV279">#REF!</definedName>
    <definedName name="___DIV45" localSheetId="4">#REF!</definedName>
    <definedName name="___DIV45" localSheetId="3">#REF!</definedName>
    <definedName name="___DIV45">#REF!</definedName>
    <definedName name="___DIV450" localSheetId="4">#REF!</definedName>
    <definedName name="___DIV450" localSheetId="3">#REF!</definedName>
    <definedName name="___DIV450">#REF!</definedName>
    <definedName name="___DIV709" localSheetId="4">#REF!</definedName>
    <definedName name="___DIV709" localSheetId="3">#REF!</definedName>
    <definedName name="___DIV709">#REF!</definedName>
    <definedName name="___DIV710" localSheetId="4">#REF!</definedName>
    <definedName name="___DIV710" localSheetId="3">#REF!</definedName>
    <definedName name="___DIV710">#REF!</definedName>
    <definedName name="___DIV711" localSheetId="4">#REF!</definedName>
    <definedName name="___DIV711" localSheetId="3">#REF!</definedName>
    <definedName name="___DIV711">#REF!</definedName>
    <definedName name="___DIV718" localSheetId="4">#REF!</definedName>
    <definedName name="___DIV718" localSheetId="3">#REF!</definedName>
    <definedName name="___DIV718">#REF!</definedName>
    <definedName name="___DIV719" localSheetId="4">#REF!</definedName>
    <definedName name="___DIV719" localSheetId="3">#REF!</definedName>
    <definedName name="___DIV719">#REF!</definedName>
    <definedName name="___DIV720" localSheetId="4">#REF!</definedName>
    <definedName name="___DIV720" localSheetId="3">#REF!</definedName>
    <definedName name="___DIV720">#REF!</definedName>
    <definedName name="___DIV819" localSheetId="4">#REF!</definedName>
    <definedName name="___DIV819" localSheetId="3">#REF!</definedName>
    <definedName name="___DIV819">#REF!</definedName>
    <definedName name="___DIV947" localSheetId="4">#REF!</definedName>
    <definedName name="___DIV947" localSheetId="3">#REF!</definedName>
    <definedName name="___DIV947">#REF!</definedName>
    <definedName name="___DND2" localSheetId="4">'BDI DIFER_SEM DESON.'!Plan1</definedName>
    <definedName name="___DND2" localSheetId="3">'BDI_SEM DESON.'!Plan1</definedName>
    <definedName name="___DND2" localSheetId="6">[14]!Plan1</definedName>
    <definedName name="___DND2" localSheetId="7">[15]!Plan1</definedName>
    <definedName name="___DND2">[0]!Plan1</definedName>
    <definedName name="___Ext2">'[28]P A T O 99 B'!#REF!</definedName>
    <definedName name="___Fev1" localSheetId="4">[32]Calendário!$I$6</definedName>
    <definedName name="___Fev1" localSheetId="3">[33]Calendário!$I$6</definedName>
    <definedName name="___Fev1">[34]Calendário!$I$6</definedName>
    <definedName name="___HCB5" localSheetId="4">#REF!</definedName>
    <definedName name="___HCB5" localSheetId="3">#REF!</definedName>
    <definedName name="___HCB5">#REF!</definedName>
    <definedName name="___Jan1" localSheetId="4">[32]Calendário!$A$6</definedName>
    <definedName name="___Jan1" localSheetId="3">[33]Calendário!$A$6</definedName>
    <definedName name="___Jan1">[34]Calendário!$A$6</definedName>
    <definedName name="___Jul1" localSheetId="4">[32]Calendário!$A$24</definedName>
    <definedName name="___Jul1" localSheetId="3">[33]Calendário!$A$24</definedName>
    <definedName name="___Jul1">[34]Calendário!$A$24</definedName>
    <definedName name="___Jun1" localSheetId="4">[32]Calendário!$Q$15</definedName>
    <definedName name="___Jun1" localSheetId="3">[33]Calendário!$Q$15</definedName>
    <definedName name="___Jun1">[34]Calendário!$Q$15</definedName>
    <definedName name="___ki5" localSheetId="4">#REF!</definedName>
    <definedName name="___ki5" localSheetId="3">#REF!</definedName>
    <definedName name="___ki5">#REF!</definedName>
    <definedName name="___KM406407" localSheetId="4">#REF!</definedName>
    <definedName name="___KM406407" localSheetId="3">#REF!</definedName>
    <definedName name="___KM406407">#REF!</definedName>
    <definedName name="___la2">[36]PATO!#REF!</definedName>
    <definedName name="___LO1004" localSheetId="4">#REF!</definedName>
    <definedName name="___LO1004" localSheetId="3">#REF!</definedName>
    <definedName name="___LO1004">#REF!</definedName>
    <definedName name="___LO1015" localSheetId="4">#REF!</definedName>
    <definedName name="___LO1015" localSheetId="3">#REF!</definedName>
    <definedName name="___LO1015">#REF!</definedName>
    <definedName name="___LO1039" localSheetId="4">#REF!</definedName>
    <definedName name="___LO1039" localSheetId="3">#REF!</definedName>
    <definedName name="___LO1039">#REF!</definedName>
    <definedName name="___LO1050" localSheetId="4">#REF!</definedName>
    <definedName name="___LO1050" localSheetId="3">#REF!</definedName>
    <definedName name="___LO1050">#REF!</definedName>
    <definedName name="___LO278" localSheetId="4">#REF!</definedName>
    <definedName name="___LO278" localSheetId="3">#REF!</definedName>
    <definedName name="___LO278">#REF!</definedName>
    <definedName name="___LO279" localSheetId="4">#REF!</definedName>
    <definedName name="___LO279" localSheetId="3">#REF!</definedName>
    <definedName name="___LO279">#REF!</definedName>
    <definedName name="___LO450" localSheetId="4">#REF!</definedName>
    <definedName name="___LO450" localSheetId="3">#REF!</definedName>
    <definedName name="___LO450">#REF!</definedName>
    <definedName name="___LO709" localSheetId="4">#REF!</definedName>
    <definedName name="___LO709" localSheetId="3">#REF!</definedName>
    <definedName name="___LO709">#REF!</definedName>
    <definedName name="___LO710" localSheetId="4">#REF!</definedName>
    <definedName name="___LO710" localSheetId="3">#REF!</definedName>
    <definedName name="___LO710">#REF!</definedName>
    <definedName name="___LO711" localSheetId="4">#REF!</definedName>
    <definedName name="___LO711" localSheetId="3">#REF!</definedName>
    <definedName name="___LO711">#REF!</definedName>
    <definedName name="___LO719" localSheetId="4">#REF!</definedName>
    <definedName name="___LO719" localSheetId="3">#REF!</definedName>
    <definedName name="___LO719">#REF!</definedName>
    <definedName name="___LO720" localSheetId="4">#REF!</definedName>
    <definedName name="___LO720" localSheetId="3">#REF!</definedName>
    <definedName name="___LO720">#REF!</definedName>
    <definedName name="___LO819" localSheetId="4">#REF!</definedName>
    <definedName name="___LO819" localSheetId="3">#REF!</definedName>
    <definedName name="___LO819">#REF!</definedName>
    <definedName name="___LO947" localSheetId="4">#REF!</definedName>
    <definedName name="___LO947" localSheetId="3">#REF!</definedName>
    <definedName name="___LO947">#REF!</definedName>
    <definedName name="___Mai1" localSheetId="4">[32]Calendário!$I$15</definedName>
    <definedName name="___Mai1" localSheetId="3">[33]Calendário!$I$15</definedName>
    <definedName name="___Mai1">[34]Calendário!$I$15</definedName>
    <definedName name="___Mar1" localSheetId="4">[32]Calendário!$Q$6</definedName>
    <definedName name="___Mar1" localSheetId="3">[33]Calendário!$Q$6</definedName>
    <definedName name="___Mar1">[34]Calendário!$Q$6</definedName>
    <definedName name="___ME10005" localSheetId="4">#REF!</definedName>
    <definedName name="___ME10005" localSheetId="3">#REF!</definedName>
    <definedName name="___ME10005">#REF!</definedName>
    <definedName name="___ME1004" localSheetId="4">#REF!</definedName>
    <definedName name="___ME1004" localSheetId="3">#REF!</definedName>
    <definedName name="___ME1004">#REF!</definedName>
    <definedName name="___ME1015" localSheetId="4">#REF!</definedName>
    <definedName name="___ME1015" localSheetId="3">#REF!</definedName>
    <definedName name="___ME1015">#REF!</definedName>
    <definedName name="___ME1039" localSheetId="4">#REF!</definedName>
    <definedName name="___ME1039" localSheetId="3">#REF!</definedName>
    <definedName name="___ME1039">#REF!</definedName>
    <definedName name="___ME1050" localSheetId="4">#REF!</definedName>
    <definedName name="___ME1050" localSheetId="3">#REF!</definedName>
    <definedName name="___ME1050">#REF!</definedName>
    <definedName name="___ME278" localSheetId="4">#REF!</definedName>
    <definedName name="___ME278" localSheetId="3">#REF!</definedName>
    <definedName name="___ME278">#REF!</definedName>
    <definedName name="___ME279" localSheetId="4">#REF!</definedName>
    <definedName name="___ME279" localSheetId="3">#REF!</definedName>
    <definedName name="___ME279">#REF!</definedName>
    <definedName name="___ME450" localSheetId="4">#REF!</definedName>
    <definedName name="___ME450" localSheetId="3">#REF!</definedName>
    <definedName name="___ME450">#REF!</definedName>
    <definedName name="___ME709" localSheetId="4">#REF!</definedName>
    <definedName name="___ME709" localSheetId="3">#REF!</definedName>
    <definedName name="___ME709">#REF!</definedName>
    <definedName name="___ME710" localSheetId="4">#REF!</definedName>
    <definedName name="___ME710" localSheetId="3">#REF!</definedName>
    <definedName name="___ME710">#REF!</definedName>
    <definedName name="___ME711" localSheetId="4">#REF!</definedName>
    <definedName name="___ME711" localSheetId="3">#REF!</definedName>
    <definedName name="___ME711">#REF!</definedName>
    <definedName name="___ME719" localSheetId="4">#REF!</definedName>
    <definedName name="___ME719" localSheetId="3">#REF!</definedName>
    <definedName name="___ME719">#REF!</definedName>
    <definedName name="___ME720" localSheetId="4">#REF!</definedName>
    <definedName name="___ME720" localSheetId="3">#REF!</definedName>
    <definedName name="___ME720">#REF!</definedName>
    <definedName name="___ME819" localSheetId="4">#REF!</definedName>
    <definedName name="___ME819" localSheetId="3">#REF!</definedName>
    <definedName name="___ME819">#REF!</definedName>
    <definedName name="___ME947" localSheetId="4">#REF!</definedName>
    <definedName name="___ME947" localSheetId="3">#REF!</definedName>
    <definedName name="___ME947">#REF!</definedName>
    <definedName name="___MNS8418" localSheetId="4">'BDI DIFER_SEM DESON.'!Plan1</definedName>
    <definedName name="___MNS8418" localSheetId="3">'BDI_SEM DESON.'!Plan1</definedName>
    <definedName name="___MNS8418">[0]!Plan1</definedName>
    <definedName name="___MOD01">[29]!___MOD01</definedName>
    <definedName name="___Nov1" localSheetId="4">[32]Calendário!$I$33</definedName>
    <definedName name="___Nov1" localSheetId="3">[33]Calendário!$I$33</definedName>
    <definedName name="___Nov1">[34]Calendário!$I$33</definedName>
    <definedName name="___Obs1" localSheetId="4">#REF!</definedName>
    <definedName name="___Obs1" localSheetId="3">#REF!</definedName>
    <definedName name="___Obs1">#REF!</definedName>
    <definedName name="___Obs2" localSheetId="4">#REF!</definedName>
    <definedName name="___Obs2" localSheetId="3">#REF!</definedName>
    <definedName name="___Obs2">#REF!</definedName>
    <definedName name="___Out1" localSheetId="4">[32]Calendário!$A$33</definedName>
    <definedName name="___Out1" localSheetId="3">[33]Calendário!$A$33</definedName>
    <definedName name="___Out1">[34]Calendário!$A$33</definedName>
    <definedName name="___OUT98" localSheetId="4" hidden="1">{#N/A,#N/A,TRUE,"Serviços"}</definedName>
    <definedName name="___OUT98" localSheetId="3" hidden="1">{#N/A,#N/A,TRUE,"Serviços"}</definedName>
    <definedName name="___OUT98" localSheetId="6" hidden="1">{#N/A,#N/A,TRUE,"Serviços"}</definedName>
    <definedName name="___OUT98" localSheetId="7" hidden="1">{#N/A,#N/A,TRUE,"Serviços"}</definedName>
    <definedName name="___OUT98" hidden="1">{#N/A,#N/A,TRUE,"Serviços"}</definedName>
    <definedName name="___PCM30">[36]PATO!#REF!</definedName>
    <definedName name="___PL1" localSheetId="4">#REF!</definedName>
    <definedName name="___PL1" localSheetId="3">#REF!</definedName>
    <definedName name="___PL1">#REF!</definedName>
    <definedName name="___PLA2">[36]PATO!#REF!</definedName>
    <definedName name="___PM334" localSheetId="4">#REF!</definedName>
    <definedName name="___PM334" localSheetId="3">#REF!</definedName>
    <definedName name="___PM334">#REF!</definedName>
    <definedName name="___PM335" localSheetId="4">#REF!</definedName>
    <definedName name="___PM335" localSheetId="3">#REF!</definedName>
    <definedName name="___PM335">#REF!</definedName>
    <definedName name="___PM346" localSheetId="4">#REF!</definedName>
    <definedName name="___PM346" localSheetId="3">#REF!</definedName>
    <definedName name="___PM346">#REF!</definedName>
    <definedName name="___PM406" localSheetId="4">#REF!</definedName>
    <definedName name="___PM406" localSheetId="3">#REF!</definedName>
    <definedName name="___PM406">#REF!</definedName>
    <definedName name="___PM412" localSheetId="4">#REF!</definedName>
    <definedName name="___PM412" localSheetId="3">#REF!</definedName>
    <definedName name="___PM412">#REF!</definedName>
    <definedName name="___PM609" localSheetId="4">#REF!</definedName>
    <definedName name="___PM609" localSheetId="3">#REF!</definedName>
    <definedName name="___PM609">#REF!</definedName>
    <definedName name="___PM970" localSheetId="4">#REF!</definedName>
    <definedName name="___PM970" localSheetId="3">#REF!</definedName>
    <definedName name="___PM970">#REF!</definedName>
    <definedName name="___PR1004" localSheetId="4">#REF!</definedName>
    <definedName name="___PR1004" localSheetId="3">#REF!</definedName>
    <definedName name="___PR1004">#REF!</definedName>
    <definedName name="___PR1015" localSheetId="4">#REF!</definedName>
    <definedName name="___PR1015" localSheetId="3">#REF!</definedName>
    <definedName name="___PR1015">#REF!</definedName>
    <definedName name="___PR1039" localSheetId="4">#REF!</definedName>
    <definedName name="___PR1039" localSheetId="3">#REF!</definedName>
    <definedName name="___PR1039">#REF!</definedName>
    <definedName name="___PR1050" localSheetId="4">#REF!</definedName>
    <definedName name="___PR1050" localSheetId="3">#REF!</definedName>
    <definedName name="___PR1050">#REF!</definedName>
    <definedName name="___PR278" localSheetId="4">#REF!</definedName>
    <definedName name="___PR278" localSheetId="3">#REF!</definedName>
    <definedName name="___PR278">#REF!</definedName>
    <definedName name="___PR279" localSheetId="4">#REF!</definedName>
    <definedName name="___PR279" localSheetId="3">#REF!</definedName>
    <definedName name="___PR279">#REF!</definedName>
    <definedName name="___PR450" localSheetId="4">#REF!</definedName>
    <definedName name="___PR450" localSheetId="3">#REF!</definedName>
    <definedName name="___PR450">#REF!</definedName>
    <definedName name="___PR709" localSheetId="4">#REF!</definedName>
    <definedName name="___PR709" localSheetId="3">#REF!</definedName>
    <definedName name="___PR709">#REF!</definedName>
    <definedName name="___PR710" localSheetId="4">#REF!</definedName>
    <definedName name="___PR710" localSheetId="3">#REF!</definedName>
    <definedName name="___PR710">#REF!</definedName>
    <definedName name="___PR711" localSheetId="4">#REF!</definedName>
    <definedName name="___PR711" localSheetId="3">#REF!</definedName>
    <definedName name="___PR711">#REF!</definedName>
    <definedName name="___PR719" localSheetId="4">#REF!</definedName>
    <definedName name="___PR719" localSheetId="3">#REF!</definedName>
    <definedName name="___PR719">#REF!</definedName>
    <definedName name="___PR720" localSheetId="4">#REF!</definedName>
    <definedName name="___PR720" localSheetId="3">#REF!</definedName>
    <definedName name="___PR720">#REF!</definedName>
    <definedName name="___PR819" localSheetId="4">#REF!</definedName>
    <definedName name="___PR819" localSheetId="3">#REF!</definedName>
    <definedName name="___PR819">#REF!</definedName>
    <definedName name="___PR947" localSheetId="4">#REF!</definedName>
    <definedName name="___PR947" localSheetId="3">#REF!</definedName>
    <definedName name="___PR947">#REF!</definedName>
    <definedName name="___PTB10">[36]PATO!#REF!</definedName>
    <definedName name="___r" localSheetId="4">#REF!</definedName>
    <definedName name="___r" localSheetId="3">#REF!</definedName>
    <definedName name="___r">#REF!</definedName>
    <definedName name="___Rbv1" localSheetId="4">#REF!</definedName>
    <definedName name="___Rbv1" localSheetId="3">#REF!</definedName>
    <definedName name="___Rbv1">#REF!</definedName>
    <definedName name="___RP1">[29]!___RP1</definedName>
    <definedName name="___Set1" localSheetId="4">[32]Calendário!$Q$24</definedName>
    <definedName name="___Set1" localSheetId="3">[33]Calendário!$Q$24</definedName>
    <definedName name="___Set1">[34]Calendário!$Q$24</definedName>
    <definedName name="___SL6">NA()</definedName>
    <definedName name="___sub2">#REF!</definedName>
    <definedName name="___sub4">#REF!</definedName>
    <definedName name="___TB10" localSheetId="4">#REF!</definedName>
    <definedName name="___TB10" localSheetId="3">#REF!</definedName>
    <definedName name="___TB10">#REF!</definedName>
    <definedName name="___TCB5">[36]TLCB5!$I$34</definedName>
    <definedName name="___TCM30" localSheetId="4">#REF!</definedName>
    <definedName name="___TCM30" localSheetId="3">#REF!</definedName>
    <definedName name="___TCM30">#REF!</definedName>
    <definedName name="___TEB4">[36]TLMR!$I$25</definedName>
    <definedName name="___TOT1">[36]PATO!#REF!</definedName>
    <definedName name="___TOT2">[36]PATO!#REF!</definedName>
    <definedName name="___TOT3">[36]PATO!#REF!</definedName>
    <definedName name="___TOT4">[36]PATO!#REF!</definedName>
    <definedName name="___TOT5">[36]PATO!#REF!</definedName>
    <definedName name="___TOT6">[36]PATO!#REF!</definedName>
    <definedName name="___TOT7">[36]PATO!#REF!</definedName>
    <definedName name="___TP10" localSheetId="4">#REF!</definedName>
    <definedName name="___TP10" localSheetId="3">#REF!</definedName>
    <definedName name="___TP10">#REF!</definedName>
    <definedName name="___TP5" localSheetId="4">#REF!</definedName>
    <definedName name="___TP5" localSheetId="3">#REF!</definedName>
    <definedName name="___TP5">#REF!</definedName>
    <definedName name="___TSD2">[36]PATO!#REF!</definedName>
    <definedName name="___xlfn_IFNA">#N/A</definedName>
    <definedName name="___xlnm.Extract_1">#N/A</definedName>
    <definedName name="___xlnm.Extract_2">#N/A</definedName>
    <definedName name="___xlnm.Extract_3">#N/A</definedName>
    <definedName name="___xlnm.Extract_5">#N/A</definedName>
    <definedName name="___xlnm.Print_Area_1" localSheetId="4">#REF!</definedName>
    <definedName name="___xlnm.Print_Area_1" localSheetId="3">#REF!</definedName>
    <definedName name="___xlnm.Print_Area_1">#REF!</definedName>
    <definedName name="___xlnm.Print_Area_2" localSheetId="4">#REF!</definedName>
    <definedName name="___xlnm.Print_Area_2" localSheetId="3">#REF!</definedName>
    <definedName name="___xlnm.Print_Area_2">#REF!</definedName>
    <definedName name="___xlnm.Print_Area_3" localSheetId="4">#REF!</definedName>
    <definedName name="___xlnm.Print_Area_3" localSheetId="3">#REF!</definedName>
    <definedName name="___xlnm.Print_Area_3">#REF!</definedName>
    <definedName name="___xlnm.Print_Area_4">NA()</definedName>
    <definedName name="___xlnm.Print_Area_5" localSheetId="4">#REF!</definedName>
    <definedName name="___xlnm.Print_Area_5" localSheetId="3">#REF!</definedName>
    <definedName name="___xlnm.Print_Area_5">#REF!</definedName>
    <definedName name="___xlnm.Print_Titles_1" localSheetId="4">#REF!</definedName>
    <definedName name="___xlnm.Print_Titles_1" localSheetId="3">#REF!</definedName>
    <definedName name="___xlnm.Print_Titles_1">#REF!</definedName>
    <definedName name="___xlnm.Print_Titles_2" localSheetId="4">#REF!</definedName>
    <definedName name="___xlnm.Print_Titles_2" localSheetId="3">#REF!</definedName>
    <definedName name="___xlnm.Print_Titles_2">#REF!</definedName>
    <definedName name="___xlnm.Print_Titles_3" localSheetId="4">#REF!</definedName>
    <definedName name="___xlnm.Print_Titles_3" localSheetId="3">#REF!</definedName>
    <definedName name="___xlnm.Print_Titles_3">#REF!</definedName>
    <definedName name="___xlnm.Print_Titles_5" localSheetId="4">#REF!</definedName>
    <definedName name="___xlnm.Print_Titles_5" localSheetId="3">#REF!</definedName>
    <definedName name="___xlnm.Print_Titles_5">#REF!</definedName>
    <definedName name="__123Graph_A" hidden="1">[37]A!$AF$59:$AF$65</definedName>
    <definedName name="__123Graph_AGraph1" hidden="1">[38]A!$B$4:$B$8</definedName>
    <definedName name="__123Graph_AGraph10" hidden="1">[39]aux!$I$24:$M$24</definedName>
    <definedName name="__123Graph_AGraph11" hidden="1">[39]aux!$I$26:$M$26</definedName>
    <definedName name="__123Graph_AGraph12" hidden="1">[39]aux!$I$28:$M$28</definedName>
    <definedName name="__123Graph_AGraph2" hidden="1">[38]A!$C$4:$C$8</definedName>
    <definedName name="__123Graph_AGraph3" hidden="1">[38]A!$D$4:$D$8</definedName>
    <definedName name="__123Graph_AGraph4" hidden="1">[38]A!$B$4:$B$9</definedName>
    <definedName name="__123Graph_AGraph5" hidden="1">[38]A!$B$4:$B$9</definedName>
    <definedName name="__123Graph_AGraph6" hidden="1">[38]A!$E$4:$E$8</definedName>
    <definedName name="__123Graph_AGraph7" hidden="1">[38]A!$B$4:$E$4</definedName>
    <definedName name="__123Graph_AGraph8" hidden="1">[38]A!$B$4:$E$4</definedName>
    <definedName name="__123Graph_AGraph9" hidden="1">[39]aux!$I$22:$M$22</definedName>
    <definedName name="__123Graph_B" hidden="1">[37]A!$AG$58:$AG$64</definedName>
    <definedName name="__123Graph_BGraph1" hidden="1">[39]aux!$B$6:$F$6</definedName>
    <definedName name="__123Graph_BGraph10" hidden="1">[39]aux!$B$24:$F$24</definedName>
    <definedName name="__123Graph_BGraph11" hidden="1">[39]aux!$B$26:$F$26</definedName>
    <definedName name="__123Graph_BGraph12" hidden="1">[39]aux!$B$28:$F$28</definedName>
    <definedName name="__123Graph_BGraph2" hidden="1">[39]aux!$B$8:$F$8</definedName>
    <definedName name="__123Graph_BGraph3" hidden="1">[39]aux!$B$10:$F$10</definedName>
    <definedName name="__123Graph_BGraph4" hidden="1">[39]aux!$B$12:$F$12</definedName>
    <definedName name="__123Graph_BGraph5" hidden="1">[39]aux!$B$14:$F$14</definedName>
    <definedName name="__123Graph_BGraph6" hidden="1">[39]aux!$B$16:$F$16</definedName>
    <definedName name="__123Graph_BGraph7" hidden="1">[38]A!$B$5:$E$5</definedName>
    <definedName name="__123Graph_BGraph8" hidden="1">[38]A!$B$5:$E$5</definedName>
    <definedName name="__123Graph_BGraph9" hidden="1">[39]aux!$B$22:$F$22</definedName>
    <definedName name="__123Graph_C" hidden="1">[38]A!$B$6:$E$6</definedName>
    <definedName name="__123Graph_CGraph7" hidden="1">[38]A!$B$6:$E$6</definedName>
    <definedName name="__123Graph_CGraph8" hidden="1">[38]A!$B$6:$E$6</definedName>
    <definedName name="__123Graph_D" hidden="1">[38]A!$B$7:$E$7</definedName>
    <definedName name="__123Graph_DGraph7" hidden="1">[38]A!$B$7:$E$7</definedName>
    <definedName name="__123Graph_DGraph8" hidden="1">[38]A!$B$7:$E$7</definedName>
    <definedName name="__123Graph_E" hidden="1">[38]A!$B$8:$E$8</definedName>
    <definedName name="__123Graph_EGraph7" hidden="1">[38]A!$B$8:$E$8</definedName>
    <definedName name="__123Graph_EGraph8" hidden="1">[38]A!$B$8:$E$8</definedName>
    <definedName name="__123Graph_X" hidden="1">[37]A!$AE$59:$AE$65</definedName>
    <definedName name="__123Graph_XGraph1" hidden="1">[38]A!$A$4:$A$8</definedName>
    <definedName name="__123Graph_XGraph10" hidden="1">[39]aux!$B$25:$F$25</definedName>
    <definedName name="__123Graph_XGraph11" hidden="1">[39]aux!$B$27:$F$27</definedName>
    <definedName name="__123Graph_XGraph12" hidden="1">[39]aux!$B$29:$F$29</definedName>
    <definedName name="__123Graph_XGraph2" hidden="1">[38]A!$A$4:$A$8</definedName>
    <definedName name="__123Graph_XGraph3" hidden="1">[38]A!$A$4:$A$8</definedName>
    <definedName name="__123Graph_XGraph4" hidden="1">[38]A!$A$4:$A$9</definedName>
    <definedName name="__123Graph_XGraph5" hidden="1">[38]A!$A$4:$A$9</definedName>
    <definedName name="__123Graph_XGraph6" hidden="1">[38]A!$A$4:$A$8</definedName>
    <definedName name="__123Graph_XGraph7" hidden="1">[38]A!$B$3:$E$3</definedName>
    <definedName name="__123Graph_XGraph8" hidden="1">[38]A!$B$3:$E$3</definedName>
    <definedName name="__123Graph_XGraph9" hidden="1">[39]aux!$B$23:$F$23</definedName>
    <definedName name="__A1">#N/A</definedName>
    <definedName name="__A10">#N/A</definedName>
    <definedName name="__A11">#N/A</definedName>
    <definedName name="__A12">#N/A</definedName>
    <definedName name="__A13">#N/A</definedName>
    <definedName name="__A14">#N/A</definedName>
    <definedName name="__A15">#N/A</definedName>
    <definedName name="__A16">#N/A</definedName>
    <definedName name="__A17">#N/A</definedName>
    <definedName name="__A19">#N/A</definedName>
    <definedName name="__A2">#N/A</definedName>
    <definedName name="__A20">#N/A</definedName>
    <definedName name="__A21">#N/A</definedName>
    <definedName name="__A22">#N/A</definedName>
    <definedName name="__A23">#N/A</definedName>
    <definedName name="__A24">#N/A</definedName>
    <definedName name="__A25">#N/A</definedName>
    <definedName name="__A3">#N/A</definedName>
    <definedName name="__A4">#N/A</definedName>
    <definedName name="__A5">#N/A</definedName>
    <definedName name="__A6">#N/A</definedName>
    <definedName name="__A7">#N/A</definedName>
    <definedName name="__A9">#N/A</definedName>
    <definedName name="__Abr1" localSheetId="4">#REF!</definedName>
    <definedName name="__Abr1" localSheetId="3">#REF!</definedName>
    <definedName name="__Abr1">#REF!</definedName>
    <definedName name="__ACA25">[35]DADOS!$C$17</definedName>
    <definedName name="__ACA50">[35]DADOS!$C$16</definedName>
    <definedName name="__ACM30">[36]MB!$E$12</definedName>
    <definedName name="__Ago1" localSheetId="4">#REF!</definedName>
    <definedName name="__Ago1" localSheetId="3">#REF!</definedName>
    <definedName name="__Ago1">#REF!</definedName>
    <definedName name="__ATD1">[36]PATO!$G$42</definedName>
    <definedName name="__brv2" localSheetId="4">#REF!</definedName>
    <definedName name="__brv2" localSheetId="3">#REF!</definedName>
    <definedName name="__brv2">#REF!</definedName>
    <definedName name="__Brz1">[40]Feriados!$B$4:$B$14</definedName>
    <definedName name="__Brz2">[40]Feriados!$B$17:$B$24</definedName>
    <definedName name="__CC709" localSheetId="4">'BDI DIFER_SEM DESON.'!Plan1</definedName>
    <definedName name="__CC709" localSheetId="3">'BDI_SEM DESON.'!Plan1</definedName>
    <definedName name="__CC709" localSheetId="6">[14]!Plan1</definedName>
    <definedName name="__CC709" localSheetId="7">[15]!Plan1</definedName>
    <definedName name="__CC709">[0]!Plan1</definedName>
    <definedName name="__CC947" localSheetId="4">'BDI DIFER_SEM DESON.'!Plan1</definedName>
    <definedName name="__CC947" localSheetId="3">'BDI_SEM DESON.'!Plan1</definedName>
    <definedName name="__CC947" localSheetId="6">[14]!Plan1</definedName>
    <definedName name="__CC947" localSheetId="7">[15]!Plan1</definedName>
    <definedName name="__CC947">[0]!Plan1</definedName>
    <definedName name="__CCM30">[36]PATO!#REF!</definedName>
    <definedName name="__CMM30">[35]DADOS!$B$39</definedName>
    <definedName name="__Dez1" localSheetId="4">#REF!</definedName>
    <definedName name="__Dez1" localSheetId="3">#REF!</definedName>
    <definedName name="__Dez1">#REF!</definedName>
    <definedName name="__DIV1004" localSheetId="4">#REF!</definedName>
    <definedName name="__DIV1004" localSheetId="3">#REF!</definedName>
    <definedName name="__DIV1004">#REF!</definedName>
    <definedName name="__DIV1015" localSheetId="4">#REF!</definedName>
    <definedName name="__DIV1015" localSheetId="3">#REF!</definedName>
    <definedName name="__DIV1015">#REF!</definedName>
    <definedName name="__DIV1039" localSheetId="4">#REF!</definedName>
    <definedName name="__DIV1039" localSheetId="3">#REF!</definedName>
    <definedName name="__DIV1039">#REF!</definedName>
    <definedName name="__DIV1050" localSheetId="4">#REF!</definedName>
    <definedName name="__DIV1050" localSheetId="3">#REF!</definedName>
    <definedName name="__DIV1050">#REF!</definedName>
    <definedName name="__DIV278" localSheetId="4">#REF!</definedName>
    <definedName name="__DIV278" localSheetId="3">#REF!</definedName>
    <definedName name="__DIV278">#REF!</definedName>
    <definedName name="__DIV279" localSheetId="4">#REF!</definedName>
    <definedName name="__DIV279" localSheetId="3">#REF!</definedName>
    <definedName name="__DIV279">#REF!</definedName>
    <definedName name="__DIV45" localSheetId="4">#REF!</definedName>
    <definedName name="__DIV45" localSheetId="3">#REF!</definedName>
    <definedName name="__DIV45">#REF!</definedName>
    <definedName name="__DIV450" localSheetId="4">#REF!</definedName>
    <definedName name="__DIV450" localSheetId="3">#REF!</definedName>
    <definedName name="__DIV450">#REF!</definedName>
    <definedName name="__DIV709" localSheetId="4">#REF!</definedName>
    <definedName name="__DIV709" localSheetId="3">#REF!</definedName>
    <definedName name="__DIV709">#REF!</definedName>
    <definedName name="__DIV710" localSheetId="4">#REF!</definedName>
    <definedName name="__DIV710" localSheetId="3">#REF!</definedName>
    <definedName name="__DIV710">#REF!</definedName>
    <definedName name="__DIV711" localSheetId="4">#REF!</definedName>
    <definedName name="__DIV711" localSheetId="3">#REF!</definedName>
    <definedName name="__DIV711">#REF!</definedName>
    <definedName name="__DIV718" localSheetId="4">#REF!</definedName>
    <definedName name="__DIV718" localSheetId="3">#REF!</definedName>
    <definedName name="__DIV718">#REF!</definedName>
    <definedName name="__DIV719" localSheetId="4">#REF!</definedName>
    <definedName name="__DIV719" localSheetId="3">#REF!</definedName>
    <definedName name="__DIV719">#REF!</definedName>
    <definedName name="__DIV720" localSheetId="4">#REF!</definedName>
    <definedName name="__DIV720" localSheetId="3">#REF!</definedName>
    <definedName name="__DIV720">#REF!</definedName>
    <definedName name="__DIV819" localSheetId="4">#REF!</definedName>
    <definedName name="__DIV819" localSheetId="3">#REF!</definedName>
    <definedName name="__DIV819">#REF!</definedName>
    <definedName name="__DIV947" localSheetId="4">#REF!</definedName>
    <definedName name="__DIV947" localSheetId="3">#REF!</definedName>
    <definedName name="__DIV947">#REF!</definedName>
    <definedName name="__DND2" localSheetId="4">'BDI DIFER_SEM DESON.'!Plan1</definedName>
    <definedName name="__DND2" localSheetId="3">'BDI_SEM DESON.'!Plan1</definedName>
    <definedName name="__DND2" localSheetId="6">[14]!Plan1</definedName>
    <definedName name="__DND2" localSheetId="7">[15]!Plan1</definedName>
    <definedName name="__DND2">[0]!Plan1</definedName>
    <definedName name="__Ext2">'[30]P A T O 99 B'!#REF!</definedName>
    <definedName name="__Fev1">#N/A</definedName>
    <definedName name="__HCB5" localSheetId="4">#REF!</definedName>
    <definedName name="__HCB5" localSheetId="3">#REF!</definedName>
    <definedName name="__HCB5">#REF!</definedName>
    <definedName name="__Jan1">#N/A</definedName>
    <definedName name="__Jul1" localSheetId="4">#REF!</definedName>
    <definedName name="__Jul1" localSheetId="3">#REF!</definedName>
    <definedName name="__Jul1">#REF!</definedName>
    <definedName name="__Jun1" localSheetId="4">#REF!</definedName>
    <definedName name="__Jun1" localSheetId="3">#REF!</definedName>
    <definedName name="__Jun1">#REF!</definedName>
    <definedName name="__ki5" localSheetId="4">#REF!</definedName>
    <definedName name="__ki5" localSheetId="3">#REF!</definedName>
    <definedName name="__ki5">#REF!</definedName>
    <definedName name="__KM406407" localSheetId="4">#REF!</definedName>
    <definedName name="__KM406407" localSheetId="3">#REF!</definedName>
    <definedName name="__KM406407">#REF!</definedName>
    <definedName name="__la2">[36]PATO!#REF!</definedName>
    <definedName name="__LO1004" localSheetId="4">#REF!</definedName>
    <definedName name="__LO1004" localSheetId="3">#REF!</definedName>
    <definedName name="__LO1004">#REF!</definedName>
    <definedName name="__LO1015" localSheetId="4">#REF!</definedName>
    <definedName name="__LO1015" localSheetId="3">#REF!</definedName>
    <definedName name="__LO1015">#REF!</definedName>
    <definedName name="__LO1039" localSheetId="4">#REF!</definedName>
    <definedName name="__LO1039" localSheetId="3">#REF!</definedName>
    <definedName name="__LO1039">#REF!</definedName>
    <definedName name="__LO1050" localSheetId="4">#REF!</definedName>
    <definedName name="__LO1050" localSheetId="3">#REF!</definedName>
    <definedName name="__LO1050">#REF!</definedName>
    <definedName name="__LO278" localSheetId="4">#REF!</definedName>
    <definedName name="__LO278" localSheetId="3">#REF!</definedName>
    <definedName name="__LO278">#REF!</definedName>
    <definedName name="__LO279" localSheetId="4">#REF!</definedName>
    <definedName name="__LO279" localSheetId="3">#REF!</definedName>
    <definedName name="__LO279">#REF!</definedName>
    <definedName name="__LO450" localSheetId="4">#REF!</definedName>
    <definedName name="__LO450" localSheetId="3">#REF!</definedName>
    <definedName name="__LO450">#REF!</definedName>
    <definedName name="__LO709" localSheetId="4">#REF!</definedName>
    <definedName name="__LO709" localSheetId="3">#REF!</definedName>
    <definedName name="__LO709">#REF!</definedName>
    <definedName name="__LO710" localSheetId="4">#REF!</definedName>
    <definedName name="__LO710" localSheetId="3">#REF!</definedName>
    <definedName name="__LO710">#REF!</definedName>
    <definedName name="__LO711" localSheetId="4">#REF!</definedName>
    <definedName name="__LO711" localSheetId="3">#REF!</definedName>
    <definedName name="__LO711">#REF!</definedName>
    <definedName name="__LO719" localSheetId="4">#REF!</definedName>
    <definedName name="__LO719" localSheetId="3">#REF!</definedName>
    <definedName name="__LO719">#REF!</definedName>
    <definedName name="__LO720" localSheetId="4">#REF!</definedName>
    <definedName name="__LO720" localSheetId="3">#REF!</definedName>
    <definedName name="__LO720">#REF!</definedName>
    <definedName name="__LO819" localSheetId="4">#REF!</definedName>
    <definedName name="__LO819" localSheetId="3">#REF!</definedName>
    <definedName name="__LO819">#REF!</definedName>
    <definedName name="__LO947" localSheetId="4">#REF!</definedName>
    <definedName name="__LO947" localSheetId="3">#REF!</definedName>
    <definedName name="__LO947">#REF!</definedName>
    <definedName name="__Mai1" localSheetId="4">#REF!</definedName>
    <definedName name="__Mai1" localSheetId="3">#REF!</definedName>
    <definedName name="__Mai1">#REF!</definedName>
    <definedName name="__Mar1">#N/A</definedName>
    <definedName name="__ME10005" localSheetId="4">#REF!</definedName>
    <definedName name="__ME10005" localSheetId="3">#REF!</definedName>
    <definedName name="__ME10005">#REF!</definedName>
    <definedName name="__ME1004" localSheetId="4">#REF!</definedName>
    <definedName name="__ME1004" localSheetId="3">#REF!</definedName>
    <definedName name="__ME1004">#REF!</definedName>
    <definedName name="__ME1015" localSheetId="4">#REF!</definedName>
    <definedName name="__ME1015" localSheetId="3">#REF!</definedName>
    <definedName name="__ME1015">#REF!</definedName>
    <definedName name="__ME1039" localSheetId="4">#REF!</definedName>
    <definedName name="__ME1039" localSheetId="3">#REF!</definedName>
    <definedName name="__ME1039">#REF!</definedName>
    <definedName name="__ME1050" localSheetId="4">#REF!</definedName>
    <definedName name="__ME1050" localSheetId="3">#REF!</definedName>
    <definedName name="__ME1050">#REF!</definedName>
    <definedName name="__ME278" localSheetId="4">#REF!</definedName>
    <definedName name="__ME278" localSheetId="3">#REF!</definedName>
    <definedName name="__ME278">#REF!</definedName>
    <definedName name="__ME279" localSheetId="4">#REF!</definedName>
    <definedName name="__ME279" localSheetId="3">#REF!</definedName>
    <definedName name="__ME279">#REF!</definedName>
    <definedName name="__ME450" localSheetId="4">#REF!</definedName>
    <definedName name="__ME450" localSheetId="3">#REF!</definedName>
    <definedName name="__ME450">#REF!</definedName>
    <definedName name="__ME709" localSheetId="4">#REF!</definedName>
    <definedName name="__ME709" localSheetId="3">#REF!</definedName>
    <definedName name="__ME709">#REF!</definedName>
    <definedName name="__ME710" localSheetId="4">#REF!</definedName>
    <definedName name="__ME710" localSheetId="3">#REF!</definedName>
    <definedName name="__ME710">#REF!</definedName>
    <definedName name="__ME711" localSheetId="4">#REF!</definedName>
    <definedName name="__ME711" localSheetId="3">#REF!</definedName>
    <definedName name="__ME711">#REF!</definedName>
    <definedName name="__ME719" localSheetId="4">#REF!</definedName>
    <definedName name="__ME719" localSheetId="3">#REF!</definedName>
    <definedName name="__ME719">#REF!</definedName>
    <definedName name="__ME720" localSheetId="4">#REF!</definedName>
    <definedName name="__ME720" localSheetId="3">#REF!</definedName>
    <definedName name="__ME720">#REF!</definedName>
    <definedName name="__ME819" localSheetId="4">#REF!</definedName>
    <definedName name="__ME819" localSheetId="3">#REF!</definedName>
    <definedName name="__ME819">#REF!</definedName>
    <definedName name="__ME947" localSheetId="4">#REF!</definedName>
    <definedName name="__ME947" localSheetId="3">#REF!</definedName>
    <definedName name="__ME947">#REF!</definedName>
    <definedName name="__MNS8418" localSheetId="4">'BDI DIFER_SEM DESON.'!Plan1</definedName>
    <definedName name="__MNS8418" localSheetId="3">'BDI_SEM DESON.'!Plan1</definedName>
    <definedName name="__MNS8418" localSheetId="6">[14]!Plan1</definedName>
    <definedName name="__MNS8418" localSheetId="7">[15]!Plan1</definedName>
    <definedName name="__MNS8418">[0]!Plan1</definedName>
    <definedName name="__MOD01">#N/A</definedName>
    <definedName name="__Nov1" localSheetId="4">#REF!</definedName>
    <definedName name="__Nov1" localSheetId="3">#REF!</definedName>
    <definedName name="__Nov1">#REF!</definedName>
    <definedName name="__Obs1" localSheetId="4">#REF!</definedName>
    <definedName name="__Obs1" localSheetId="3">#REF!</definedName>
    <definedName name="__Obs1">#REF!</definedName>
    <definedName name="__Obs2" localSheetId="4">#REF!</definedName>
    <definedName name="__Obs2" localSheetId="3">#REF!</definedName>
    <definedName name="__Obs2">#REF!</definedName>
    <definedName name="__OR1">'[41]orcID nº1'!$A$14:$G$1025</definedName>
    <definedName name="__OR12">'[41]orc ID nº12'!$A$16:$G$181</definedName>
    <definedName name="__OR13">'[41]orc ID nº13'!$A$13:$G$34</definedName>
    <definedName name="__OR14">'[41]orc ID nº 14'!$A$14:$G$16</definedName>
    <definedName name="__OR15">'[41]orc ID nº 15'!$A$14:$G$104</definedName>
    <definedName name="__OR16">'[41]orc ID nº16'!$A$14:$G$33</definedName>
    <definedName name="__OR17">'[41]orc ID nº17'!$A$16:$G$80</definedName>
    <definedName name="__OR18">'[41]orc ID nº 18'!$A$14:$G$123</definedName>
    <definedName name="__OR19">'[41]orc ID nº19'!$A$14:$G$96</definedName>
    <definedName name="__OR2">'[41]orc ID nº2 '!$A$14:$G$70</definedName>
    <definedName name="__OR3">'[41]orc ID nº3'!$A$14:$G$134</definedName>
    <definedName name="__OR4">'[41]orcID nº4'!$A$14:$G$165</definedName>
    <definedName name="__OR5">'[41]orcID nº5'!$A$14:$G$149</definedName>
    <definedName name="__OR6">'[41]orcID nº6'!$A$14:$G$138</definedName>
    <definedName name="__OR7">'[41]orcID nº7'!$A$14:$G$137</definedName>
    <definedName name="__OR8">'[41]orc ID nº8'!$A$14:$G$133</definedName>
    <definedName name="__OR9">'[41]orc ID nº9'!$A$14:$G$157</definedName>
    <definedName name="__Out1" localSheetId="4">#REF!</definedName>
    <definedName name="__Out1" localSheetId="3">#REF!</definedName>
    <definedName name="__Out1">#REF!</definedName>
    <definedName name="__OUT98" localSheetId="4" hidden="1">{#N/A,#N/A,TRUE,"Serviços"}</definedName>
    <definedName name="__OUT98" localSheetId="3" hidden="1">{#N/A,#N/A,TRUE,"Serviços"}</definedName>
    <definedName name="__OUT98" localSheetId="6" hidden="1">{#N/A,#N/A,TRUE,"Serviços"}</definedName>
    <definedName name="__OUT98" localSheetId="7" hidden="1">{#N/A,#N/A,TRUE,"Serviços"}</definedName>
    <definedName name="__OUT98" hidden="1">{#N/A,#N/A,TRUE,"Serviços"}</definedName>
    <definedName name="__OUT988888" localSheetId="4" hidden="1">{#N/A,#N/A,TRUE,"Serviços"}</definedName>
    <definedName name="__OUT988888" localSheetId="3" hidden="1">{#N/A,#N/A,TRUE,"Serviços"}</definedName>
    <definedName name="__OUT988888" hidden="1">{#N/A,#N/A,TRUE,"Serviços"}</definedName>
    <definedName name="__PCM30">[36]PATO!#REF!</definedName>
    <definedName name="__PL1" localSheetId="4">#REF!</definedName>
    <definedName name="__PL1" localSheetId="3">#REF!</definedName>
    <definedName name="__PL1">#REF!</definedName>
    <definedName name="__PLA2">[36]PATO!#REF!</definedName>
    <definedName name="__PM334" localSheetId="4">#REF!</definedName>
    <definedName name="__PM334" localSheetId="3">#REF!</definedName>
    <definedName name="__PM334">#REF!</definedName>
    <definedName name="__PM335" localSheetId="4">#REF!</definedName>
    <definedName name="__PM335" localSheetId="3">#REF!</definedName>
    <definedName name="__PM335">#REF!</definedName>
    <definedName name="__PM346" localSheetId="4">#REF!</definedName>
    <definedName name="__PM346" localSheetId="3">#REF!</definedName>
    <definedName name="__PM346">#REF!</definedName>
    <definedName name="__PM406" localSheetId="4">#REF!</definedName>
    <definedName name="__PM406" localSheetId="3">#REF!</definedName>
    <definedName name="__PM406">#REF!</definedName>
    <definedName name="__PM412" localSheetId="4">#REF!</definedName>
    <definedName name="__PM412" localSheetId="3">#REF!</definedName>
    <definedName name="__PM412">#REF!</definedName>
    <definedName name="__PM609" localSheetId="4">#REF!</definedName>
    <definedName name="__PM609" localSheetId="3">#REF!</definedName>
    <definedName name="__PM609">#REF!</definedName>
    <definedName name="__PM970" localSheetId="4">#REF!</definedName>
    <definedName name="__PM970" localSheetId="3">#REF!</definedName>
    <definedName name="__PM970">#REF!</definedName>
    <definedName name="__PNV2002" localSheetId="4">#REF!</definedName>
    <definedName name="__PNV2002" localSheetId="3">#REF!</definedName>
    <definedName name="__PNV2002">#REF!</definedName>
    <definedName name="__PNV2003" localSheetId="4">#REF!</definedName>
    <definedName name="__PNV2003" localSheetId="3">#REF!</definedName>
    <definedName name="__PNV2003">#REF!</definedName>
    <definedName name="__PNV2009" localSheetId="4">#REF!</definedName>
    <definedName name="__PNV2009" localSheetId="3">#REF!</definedName>
    <definedName name="__PNV2009">#REF!</definedName>
    <definedName name="__PR1004" localSheetId="4">#REF!</definedName>
    <definedName name="__PR1004" localSheetId="3">#REF!</definedName>
    <definedName name="__PR1004">#REF!</definedName>
    <definedName name="__PR1015" localSheetId="4">#REF!</definedName>
    <definedName name="__PR1015" localSheetId="3">#REF!</definedName>
    <definedName name="__PR1015">#REF!</definedName>
    <definedName name="__PR1039" localSheetId="4">#REF!</definedName>
    <definedName name="__PR1039" localSheetId="3">#REF!</definedName>
    <definedName name="__PR1039">#REF!</definedName>
    <definedName name="__PR1050" localSheetId="4">#REF!</definedName>
    <definedName name="__PR1050" localSheetId="3">#REF!</definedName>
    <definedName name="__PR1050">#REF!</definedName>
    <definedName name="__PR278" localSheetId="4">#REF!</definedName>
    <definedName name="__PR278" localSheetId="3">#REF!</definedName>
    <definedName name="__PR278">#REF!</definedName>
    <definedName name="__PR279" localSheetId="4">#REF!</definedName>
    <definedName name="__PR279" localSheetId="3">#REF!</definedName>
    <definedName name="__PR279">#REF!</definedName>
    <definedName name="__PR450" localSheetId="4">#REF!</definedName>
    <definedName name="__PR450" localSheetId="3">#REF!</definedName>
    <definedName name="__PR450">#REF!</definedName>
    <definedName name="__PR709" localSheetId="4">#REF!</definedName>
    <definedName name="__PR709" localSheetId="3">#REF!</definedName>
    <definedName name="__PR709">#REF!</definedName>
    <definedName name="__PR710" localSheetId="4">#REF!</definedName>
    <definedName name="__PR710" localSheetId="3">#REF!</definedName>
    <definedName name="__PR710">#REF!</definedName>
    <definedName name="__PR711" localSheetId="4">#REF!</definedName>
    <definedName name="__PR711" localSheetId="3">#REF!</definedName>
    <definedName name="__PR711">#REF!</definedName>
    <definedName name="__PR719" localSheetId="4">#REF!</definedName>
    <definedName name="__PR719" localSheetId="3">#REF!</definedName>
    <definedName name="__PR719">#REF!</definedName>
    <definedName name="__PR720" localSheetId="4">#REF!</definedName>
    <definedName name="__PR720" localSheetId="3">#REF!</definedName>
    <definedName name="__PR720">#REF!</definedName>
    <definedName name="__PR819" localSheetId="4">#REF!</definedName>
    <definedName name="__PR819" localSheetId="3">#REF!</definedName>
    <definedName name="__PR819">#REF!</definedName>
    <definedName name="__PR947" localSheetId="4">#REF!</definedName>
    <definedName name="__PR947" localSheetId="3">#REF!</definedName>
    <definedName name="__PR947">#REF!</definedName>
    <definedName name="__PTB10">[36]PATO!#REF!</definedName>
    <definedName name="__r" localSheetId="4">#REF!</definedName>
    <definedName name="__r" localSheetId="3">#REF!</definedName>
    <definedName name="__r">#REF!</definedName>
    <definedName name="__Rbv1" localSheetId="4">#REF!</definedName>
    <definedName name="__Rbv1" localSheetId="3">#REF!</definedName>
    <definedName name="__Rbv1">#REF!</definedName>
    <definedName name="__RET1">[42]Regula!$J$36</definedName>
    <definedName name="__RP1">#N/A</definedName>
    <definedName name="__Set1" localSheetId="4">#REF!</definedName>
    <definedName name="__Set1" localSheetId="3">#REF!</definedName>
    <definedName name="__Set1">#REF!</definedName>
    <definedName name="__SL6">NA()</definedName>
    <definedName name="__tab0198">'[43]DER janeiro98'!$A$1:$D$810</definedName>
    <definedName name="__TB10" localSheetId="4">#REF!</definedName>
    <definedName name="__TB10" localSheetId="3">#REF!</definedName>
    <definedName name="__TB10">#REF!</definedName>
    <definedName name="__TCB5">[36]TLCB5!$I$34</definedName>
    <definedName name="__TCM30">[36]MB!$F$25</definedName>
    <definedName name="__TEB4">[36]TLMR!$I$25</definedName>
    <definedName name="__TOT1">[36]PATO!#REF!</definedName>
    <definedName name="__TOT2">[36]PATO!#REF!</definedName>
    <definedName name="__TOT3">[36]PATO!#REF!</definedName>
    <definedName name="__TOT4">[36]PATO!#REF!</definedName>
    <definedName name="__TOT5">[36]PATO!#REF!</definedName>
    <definedName name="__TOT6">[36]PATO!#REF!</definedName>
    <definedName name="__TOT7">[36]PATO!#REF!</definedName>
    <definedName name="__TSD2">[36]PATO!#REF!</definedName>
    <definedName name="__xlfn_IFNA">#N/A</definedName>
    <definedName name="__xlnm.Extract_1">#N/A</definedName>
    <definedName name="__xlnm.Extract_2">#N/A</definedName>
    <definedName name="__xlnm.Extract_3">#N/A</definedName>
    <definedName name="__xlnm.Extract_5">#N/A</definedName>
    <definedName name="__xlnm.Print_Area_1" localSheetId="4">#REF!</definedName>
    <definedName name="__xlnm.Print_Area_1" localSheetId="3">#REF!</definedName>
    <definedName name="__xlnm.Print_Area_1">#REF!</definedName>
    <definedName name="__xlnm.Print_Area_2" localSheetId="4">#REF!</definedName>
    <definedName name="__xlnm.Print_Area_2" localSheetId="3">#REF!</definedName>
    <definedName name="__xlnm.Print_Area_2">#REF!</definedName>
    <definedName name="__xlnm.Print_Area_3" localSheetId="4">#REF!</definedName>
    <definedName name="__xlnm.Print_Area_3" localSheetId="3">#REF!</definedName>
    <definedName name="__xlnm.Print_Area_3">#REF!</definedName>
    <definedName name="__xlnm.Print_Area_4">NA()</definedName>
    <definedName name="__xlnm.Print_Area_5" localSheetId="4">#REF!</definedName>
    <definedName name="__xlnm.Print_Area_5" localSheetId="3">#REF!</definedName>
    <definedName name="__xlnm.Print_Area_5">#REF!</definedName>
    <definedName name="__xlnm.Print_Area_7" localSheetId="4">#REF!</definedName>
    <definedName name="__xlnm.Print_Area_7" localSheetId="3">#REF!</definedName>
    <definedName name="__xlnm.Print_Area_7">#REF!</definedName>
    <definedName name="__xlnm.Print_Area_8" localSheetId="4">#REF!</definedName>
    <definedName name="__xlnm.Print_Area_8" localSheetId="3">#REF!</definedName>
    <definedName name="__xlnm.Print_Area_8">#REF!</definedName>
    <definedName name="__xlnm.Print_Area_9" localSheetId="4">#REF!</definedName>
    <definedName name="__xlnm.Print_Area_9" localSheetId="3">#REF!</definedName>
    <definedName name="__xlnm.Print_Area_9">#REF!</definedName>
    <definedName name="__xlnm.Print_Titles_1" localSheetId="4">#REF!</definedName>
    <definedName name="__xlnm.Print_Titles_1" localSheetId="3">#REF!</definedName>
    <definedName name="__xlnm.Print_Titles_1">#REF!</definedName>
    <definedName name="__xlnm.Print_Titles_2" localSheetId="4">#REF!</definedName>
    <definedName name="__xlnm.Print_Titles_2" localSheetId="3">#REF!</definedName>
    <definedName name="__xlnm.Print_Titles_2">#REF!</definedName>
    <definedName name="__xlnm.Print_Titles_3" localSheetId="4">#REF!</definedName>
    <definedName name="__xlnm.Print_Titles_3" localSheetId="3">#REF!</definedName>
    <definedName name="__xlnm.Print_Titles_3">#REF!</definedName>
    <definedName name="__xlnm.Print_Titles_5" localSheetId="4">#REF!</definedName>
    <definedName name="__xlnm.Print_Titles_5" localSheetId="3">#REF!</definedName>
    <definedName name="__xlnm.Print_Titles_5">#REF!</definedName>
    <definedName name="_0">NA()</definedName>
    <definedName name="_01">'[44]38'!$B$1</definedName>
    <definedName name="_01_09_96" localSheetId="4">#REF!</definedName>
    <definedName name="_01_09_96" localSheetId="3">#REF!</definedName>
    <definedName name="_01_09_96">#REF!</definedName>
    <definedName name="_01_09_96_2">#N/A</definedName>
    <definedName name="_01_09_96_4" localSheetId="4">#REF!</definedName>
    <definedName name="_01_09_96_4" localSheetId="3">#REF!</definedName>
    <definedName name="_01_09_96_4">#REF!</definedName>
    <definedName name="_01_09_966" localSheetId="4">#REF!</definedName>
    <definedName name="_01_09_966" localSheetId="3">#REF!</definedName>
    <definedName name="_01_09_966">#REF!</definedName>
    <definedName name="_02">'[44]38'!$B$2:$C$2</definedName>
    <definedName name="_03">'[44]38'!$B$3:$D$3</definedName>
    <definedName name="_04">'[44]38'!$B$4:$E$4</definedName>
    <definedName name="_05">'[44]38'!$B$5:$F$5</definedName>
    <definedName name="_06">'[44]38'!$B$6:$G$6</definedName>
    <definedName name="_07">'[44]38'!$B$7:$H$7</definedName>
    <definedName name="_08">'[44]38'!$B$8:$I$8</definedName>
    <definedName name="_08.302.01" localSheetId="4">#REF!</definedName>
    <definedName name="_08.302.01" localSheetId="3">#REF!</definedName>
    <definedName name="_08.302.01">#REF!</definedName>
    <definedName name="_09">'[44]38'!$B$9:$J$9</definedName>
    <definedName name="_1_I_1" localSheetId="4">#REF!</definedName>
    <definedName name="_1_I_1" localSheetId="3">#REF!</definedName>
    <definedName name="_1_I_1">#REF!</definedName>
    <definedName name="_10">'[44]38'!$B$10:$K$10</definedName>
    <definedName name="_11">'[44]38'!$B$11:$L$11</definedName>
    <definedName name="_12">'[44]38'!$B$12:$M$12</definedName>
    <definedName name="_13">'[44]38'!$B$13:$N$13</definedName>
    <definedName name="_14">'[44]38'!$B$14:$O$14</definedName>
    <definedName name="_15">'[44]38'!$B$15:$P$15</definedName>
    <definedName name="_16">'[44]38'!$B$16:$Q$16</definedName>
    <definedName name="_16.3___VEÍCULOS" localSheetId="4">#REF!</definedName>
    <definedName name="_16.3___VEÍCULOS" localSheetId="3">#REF!</definedName>
    <definedName name="_16.3___VEÍCULOS">#REF!</definedName>
    <definedName name="_16.4___COMBÚSTIVEL" localSheetId="4">#REF!</definedName>
    <definedName name="_16.4___COMBÚSTIVEL" localSheetId="3">#REF!</definedName>
    <definedName name="_16.4___COMBÚSTIVEL">#REF!</definedName>
    <definedName name="_16.5___EQUIPAMENTOS_DE_ESCRITÓRIO" localSheetId="4">#REF!</definedName>
    <definedName name="_16.5___EQUIPAMENTOS_DE_ESCRITÓRIO" localSheetId="3">#REF!</definedName>
    <definedName name="_16.5___EQUIPAMENTOS_DE_ESCRITÓRIO">#REF!</definedName>
    <definedName name="_17">'[44]38'!$B$17:$R$17</definedName>
    <definedName name="_17.1_MENSALISTA" localSheetId="4">#REF!</definedName>
    <definedName name="_17.1_MENSALISTA" localSheetId="3">#REF!</definedName>
    <definedName name="_17.1_MENSALISTA">#REF!</definedName>
    <definedName name="_17.2___HORISTA" localSheetId="4">#REF!</definedName>
    <definedName name="_17.2___HORISTA" localSheetId="3">#REF!</definedName>
    <definedName name="_17.2___HORISTA">#REF!</definedName>
    <definedName name="_18">'[44]38'!$B$18:$S$18</definedName>
    <definedName name="_18___CANTEIRO___INSTALAÇÃO___MANUTENÇÃO" localSheetId="4">#REF!</definedName>
    <definedName name="_18___CANTEIRO___INSTALAÇÃO___MANUTENÇÃO" localSheetId="3">#REF!</definedName>
    <definedName name="_18___CANTEIRO___INSTALAÇÃO___MANUTENÇÃO">#REF!</definedName>
    <definedName name="_1830201">NA()</definedName>
    <definedName name="_1830201_26">NA()</definedName>
    <definedName name="_1830201_27">NA()</definedName>
    <definedName name="_19">'[44]38'!$B$19:$T$19</definedName>
    <definedName name="_1Cons_1_1">NA()</definedName>
    <definedName name="_1Excel_BuiltIn__FilterDatabase_3_1">"#N/A"</definedName>
    <definedName name="_2_S_1">[45]COMPOS1!#REF!</definedName>
    <definedName name="_20">'[44]38'!$B$20:$U$20</definedName>
    <definedName name="_21">'[44]38'!$B$21:$V$21</definedName>
    <definedName name="_22">'[44]38'!$B$22:$W$22</definedName>
    <definedName name="_23">'[44]38'!$B$23:$X$23</definedName>
    <definedName name="_24">'[44]38'!$B$24:$Y$24</definedName>
    <definedName name="_25">'[44]38'!$B$25:$Z$25</definedName>
    <definedName name="_26">'[44]38'!$B$26:$AA$26</definedName>
    <definedName name="_27">'[44]38'!$B$27:$AB$27</definedName>
    <definedName name="_28">'[44]38'!$B$28:$AC$28</definedName>
    <definedName name="_29">'[44]38'!$B$29:$AD$29</definedName>
    <definedName name="_2consumo_1_1">NA()</definedName>
    <definedName name="_2Excel_BuiltIn__FilterDatabase_3_1_1">"#N/A"</definedName>
    <definedName name="_30">'[44]38'!$B$30:$AE$30</definedName>
    <definedName name="_31">'[44]38'!$B$31:$AF$31</definedName>
    <definedName name="_32">'[44]38'!$B$32:$AG$32</definedName>
    <definedName name="_33">'[44]38'!$B$33:$AH$33</definedName>
    <definedName name="_34">'[44]38'!$B$34:$AI$34</definedName>
    <definedName name="_35">'[44]38'!$B$35:$AJ$35</definedName>
    <definedName name="_36">'[44]38'!$B$36:$AK$36</definedName>
    <definedName name="_37">'[44]38'!$B$37:$AL$37</definedName>
    <definedName name="_38">'[44]38'!$B$38:$AM$38</definedName>
    <definedName name="_39">'[44]38'!$B$39:$AN$39</definedName>
    <definedName name="_3Consumodemateriais_1_1">NA()</definedName>
    <definedName name="_3Excel_BuiltIn_Print_Area_5_1_1">NA()</definedName>
    <definedName name="_40">'[44]38'!$B$40:$AO$40</definedName>
    <definedName name="_41">'[44]38'!$B$41:$AP$41</definedName>
    <definedName name="_42">'[44]38'!$B$42:$AQ$42</definedName>
    <definedName name="_43">'[44]38'!$B$43:$AR$43</definedName>
    <definedName name="_44">'[44]38'!$B$44:$AS$44</definedName>
    <definedName name="_45">'[44]38'!$B$45:$AT$45</definedName>
    <definedName name="_46">'[44]38'!$B$46:$AU$46</definedName>
    <definedName name="_47">'[44]38'!$B$47:$AV$47</definedName>
    <definedName name="_48">'[44]38'!$B$48:$AW$48</definedName>
    <definedName name="_49">'[44]38'!$B$49:$AX$49</definedName>
    <definedName name="_4Consumodemateriais_6_1">NA()</definedName>
    <definedName name="_4Excel_BuiltIn_Print_Area_5_1_1_1">NA()</definedName>
    <definedName name="_50">'[44]38'!$B$50:$AY$50</definedName>
    <definedName name="_51">'[44]38'!$B$51:$AZ$51</definedName>
    <definedName name="_52">'[44]38'!$B$52:$BA$52</definedName>
    <definedName name="_53">'[44]38'!$B$53:$BB$53</definedName>
    <definedName name="_6Mat_1_1">NA()</definedName>
    <definedName name="_7Materiais_1_1">NA()</definedName>
    <definedName name="_8Materiais2_1_1">NA()</definedName>
    <definedName name="_9Materiais3_1_1">NA()</definedName>
    <definedName name="_a">#REF!</definedName>
    <definedName name="_A1">#N/A</definedName>
    <definedName name="_A10">#N/A</definedName>
    <definedName name="_A11">#N/A</definedName>
    <definedName name="_A12">#N/A</definedName>
    <definedName name="_A13">#N/A</definedName>
    <definedName name="_A14">[46]!_A14</definedName>
    <definedName name="_A15">#N/A</definedName>
    <definedName name="_A16">#N/A</definedName>
    <definedName name="_A17">#N/A</definedName>
    <definedName name="_A19">#N/A</definedName>
    <definedName name="_A2">#N/A</definedName>
    <definedName name="_A20">#N/A</definedName>
    <definedName name="_A21">#N/A</definedName>
    <definedName name="_A22">#N/A</definedName>
    <definedName name="_A23">#N/A</definedName>
    <definedName name="_A24">#N/A</definedName>
    <definedName name="_A25">#N/A</definedName>
    <definedName name="_A3">#N/A</definedName>
    <definedName name="_A4">#N/A</definedName>
    <definedName name="_A5">#N/A</definedName>
    <definedName name="_A6">#N/A</definedName>
    <definedName name="_A7">#N/A</definedName>
    <definedName name="_A9">#N/A</definedName>
    <definedName name="_Abr1" localSheetId="4">#REF!</definedName>
    <definedName name="_Abr1" localSheetId="3">#REF!</definedName>
    <definedName name="_Abr1">#REF!</definedName>
    <definedName name="_ACA25">[35]DADOS!$C$17</definedName>
    <definedName name="_ACA50">[35]DADOS!$C$16</definedName>
    <definedName name="_ACM30" localSheetId="4">#REF!</definedName>
    <definedName name="_ACM30" localSheetId="3">#REF!</definedName>
    <definedName name="_ACM30">#REF!</definedName>
    <definedName name="_Ago1" localSheetId="4">#REF!</definedName>
    <definedName name="_Ago1" localSheetId="3">#REF!</definedName>
    <definedName name="_Ago1">#REF!</definedName>
    <definedName name="_ANA1">[47]Analítico01!$A$3:$H$3637</definedName>
    <definedName name="_ANA2">[48]Analítico02!$A$3:$I$5338</definedName>
    <definedName name="_ATD1" localSheetId="4">#REF!</definedName>
    <definedName name="_ATD1" localSheetId="3">#REF!</definedName>
    <definedName name="_ATD1">#REF!</definedName>
    <definedName name="_Aut2">[49]PROJETO!#REF!</definedName>
    <definedName name="_brv2" localSheetId="4">#REF!</definedName>
    <definedName name="_brv2" localSheetId="3">#REF!</definedName>
    <definedName name="_brv2">#REF!</definedName>
    <definedName name="_Brz1">[40]Feriados!$B$4:$B$14</definedName>
    <definedName name="_Brz2">[40]Feriados!$B$17:$B$24</definedName>
    <definedName name="_CAP20" localSheetId="4">#REF!</definedName>
    <definedName name="_CAP20" localSheetId="3">#REF!</definedName>
    <definedName name="_CAP20">#REF!</definedName>
    <definedName name="_CC709" localSheetId="4">'BDI DIFER_SEM DESON.'!Plan1</definedName>
    <definedName name="_CC709" localSheetId="3">'BDI_SEM DESON.'!Plan1</definedName>
    <definedName name="_CC709" localSheetId="6">[14]!Plan1</definedName>
    <definedName name="_CC709" localSheetId="7">[15]!Plan1</definedName>
    <definedName name="_CC709">[0]!Plan1</definedName>
    <definedName name="_CC709_10">#N/A</definedName>
    <definedName name="_CC709_11">#N/A</definedName>
    <definedName name="_CC709_12">#N/A</definedName>
    <definedName name="_CC709_13">#N/A</definedName>
    <definedName name="_CC709_14">#N/A</definedName>
    <definedName name="_CC709_15">#N/A</definedName>
    <definedName name="_CC709_16">#N/A</definedName>
    <definedName name="_CC709_17">#N/A</definedName>
    <definedName name="_CC709_18">#N/A</definedName>
    <definedName name="_CC709_5">#N/A</definedName>
    <definedName name="_CC709_6">#N/A</definedName>
    <definedName name="_CC709_7">#N/A</definedName>
    <definedName name="_CC709_8">#N/A</definedName>
    <definedName name="_CC709_9">#N/A</definedName>
    <definedName name="_CC947" localSheetId="4">'BDI DIFER_SEM DESON.'!Plan1</definedName>
    <definedName name="_CC947" localSheetId="3">'BDI_SEM DESON.'!Plan1</definedName>
    <definedName name="_CC947" localSheetId="6">[14]!Plan1</definedName>
    <definedName name="_CC947" localSheetId="7">[15]!Plan1</definedName>
    <definedName name="_CC947">[0]!Plan1</definedName>
    <definedName name="_CCM30" localSheetId="4">#REF!</definedName>
    <definedName name="_CCM30" localSheetId="3">#REF!</definedName>
    <definedName name="_CCM30">#REF!</definedName>
    <definedName name="_CMM30">[35]DADOS!$B$39</definedName>
    <definedName name="_Dez1" localSheetId="4">#REF!</definedName>
    <definedName name="_Dez1" localSheetId="3">#REF!</definedName>
    <definedName name="_Dez1">#REF!</definedName>
    <definedName name="_DIV1004" localSheetId="4">#REF!</definedName>
    <definedName name="_DIV1004" localSheetId="3">#REF!</definedName>
    <definedName name="_DIV1004">#REF!</definedName>
    <definedName name="_DIV1015" localSheetId="4">#REF!</definedName>
    <definedName name="_DIV1015" localSheetId="3">#REF!</definedName>
    <definedName name="_DIV1015">#REF!</definedName>
    <definedName name="_DIV1039" localSheetId="4">#REF!</definedName>
    <definedName name="_DIV1039" localSheetId="3">#REF!</definedName>
    <definedName name="_DIV1039">#REF!</definedName>
    <definedName name="_DIV1050" localSheetId="4">#REF!</definedName>
    <definedName name="_DIV1050" localSheetId="3">#REF!</definedName>
    <definedName name="_DIV1050">#REF!</definedName>
    <definedName name="_DIV278" localSheetId="4">#REF!</definedName>
    <definedName name="_DIV278" localSheetId="3">#REF!</definedName>
    <definedName name="_DIV278">#REF!</definedName>
    <definedName name="_DIV279" localSheetId="4">#REF!</definedName>
    <definedName name="_DIV279" localSheetId="3">#REF!</definedName>
    <definedName name="_DIV279">#REF!</definedName>
    <definedName name="_DIV45" localSheetId="4">#REF!</definedName>
    <definedName name="_DIV45" localSheetId="3">#REF!</definedName>
    <definedName name="_DIV45">#REF!</definedName>
    <definedName name="_DIV450" localSheetId="4">#REF!</definedName>
    <definedName name="_DIV450" localSheetId="3">#REF!</definedName>
    <definedName name="_DIV450">#REF!</definedName>
    <definedName name="_DIV709" localSheetId="4">#REF!</definedName>
    <definedName name="_DIV709" localSheetId="3">#REF!</definedName>
    <definedName name="_DIV709">#REF!</definedName>
    <definedName name="_DIV710" localSheetId="4">#REF!</definedName>
    <definedName name="_DIV710" localSheetId="3">#REF!</definedName>
    <definedName name="_DIV710">#REF!</definedName>
    <definedName name="_DIV711" localSheetId="4">#REF!</definedName>
    <definedName name="_DIV711" localSheetId="3">#REF!</definedName>
    <definedName name="_DIV711">#REF!</definedName>
    <definedName name="_DIV718" localSheetId="4">#REF!</definedName>
    <definedName name="_DIV718" localSheetId="3">#REF!</definedName>
    <definedName name="_DIV718">#REF!</definedName>
    <definedName name="_DIV719" localSheetId="4">#REF!</definedName>
    <definedName name="_DIV719" localSheetId="3">#REF!</definedName>
    <definedName name="_DIV719">#REF!</definedName>
    <definedName name="_DIV720" localSheetId="4">#REF!</definedName>
    <definedName name="_DIV720" localSheetId="3">#REF!</definedName>
    <definedName name="_DIV720">#REF!</definedName>
    <definedName name="_DIV819" localSheetId="4">#REF!</definedName>
    <definedName name="_DIV819" localSheetId="3">#REF!</definedName>
    <definedName name="_DIV819">#REF!</definedName>
    <definedName name="_DIV947" localSheetId="4">#REF!</definedName>
    <definedName name="_DIV947" localSheetId="3">#REF!</definedName>
    <definedName name="_DIV947">#REF!</definedName>
    <definedName name="_DND2" localSheetId="4">'BDI DIFER_SEM DESON.'!Plan1</definedName>
    <definedName name="_DND2" localSheetId="3">'BDI_SEM DESON.'!Plan1</definedName>
    <definedName name="_DND2" localSheetId="6">[14]!Plan1</definedName>
    <definedName name="_DND2" localSheetId="7">[15]!Plan1</definedName>
    <definedName name="_DND2">[0]!Plan1</definedName>
    <definedName name="_DND2_10">#N/A</definedName>
    <definedName name="_DND2_11">#N/A</definedName>
    <definedName name="_DND2_12">#N/A</definedName>
    <definedName name="_DND2_13">#N/A</definedName>
    <definedName name="_DND2_14">#N/A</definedName>
    <definedName name="_DND2_15">#N/A</definedName>
    <definedName name="_DND2_16">#N/A</definedName>
    <definedName name="_DND2_17">#N/A</definedName>
    <definedName name="_DND2_18">#N/A</definedName>
    <definedName name="_DND2_5">#N/A</definedName>
    <definedName name="_DND2_6">#N/A</definedName>
    <definedName name="_DND2_7">#N/A</definedName>
    <definedName name="_DND2_8">#N/A</definedName>
    <definedName name="_DND2_9">#N/A</definedName>
    <definedName name="_e">NA()</definedName>
    <definedName name="_Ext2">'[30]P A T O 99 B'!#REF!</definedName>
    <definedName name="_Ext2_3">'[31]P A T O 99 B'!#REF!</definedName>
    <definedName name="_Ext2_4">'[31]P A T O 99 B'!#REF!</definedName>
    <definedName name="_Ext2_5">'[31]P A T O 99 B'!#REF!</definedName>
    <definedName name="_Ext22">'[18]P A T O 99 B'!#REF!</definedName>
    <definedName name="_Fev1" localSheetId="4">#REF!</definedName>
    <definedName name="_Fev1" localSheetId="3">#REF!</definedName>
    <definedName name="_Fev1">#REF!</definedName>
    <definedName name="_Fill" localSheetId="4" hidden="1">#REF!</definedName>
    <definedName name="_Fill" localSheetId="3" hidden="1">#REF!</definedName>
    <definedName name="_Fill" localSheetId="6" hidden="1">'CANTEIRO SEM DESONERAÇÃO'!#REF!</definedName>
    <definedName name="_Fill" hidden="1">#REF!</definedName>
    <definedName name="_xlnm._FilterDatabase" localSheetId="6" hidden="1">'CANTEIRO SEM DESONERAÇÃO'!$E$1:$E$98</definedName>
    <definedName name="_xlnm._FilterDatabase" localSheetId="2" hidden="1">CURVA_ABC!$A$12:$G$118</definedName>
    <definedName name="_xlnm._FilterDatabase" localSheetId="7" hidden="1">MOBILIZAÇÃO!$B$48:$P$59</definedName>
    <definedName name="_xlnm._FilterDatabase" localSheetId="1" hidden="1">'ORÇAMENTO_S DESON'!$A$12:$J$148</definedName>
    <definedName name="_H111118" localSheetId="4">#REF!</definedName>
    <definedName name="_H111118" localSheetId="3">#REF!</definedName>
    <definedName name="_H111118">#REF!</definedName>
    <definedName name="_H121118" localSheetId="4">#REF!</definedName>
    <definedName name="_H121118" localSheetId="3">#REF!</definedName>
    <definedName name="_H121118">#REF!</definedName>
    <definedName name="_HCB5" localSheetId="4">#REF!</definedName>
    <definedName name="_HCB5" localSheetId="3">#REF!</definedName>
    <definedName name="_HCB5">#REF!</definedName>
    <definedName name="_I" localSheetId="4">#REF!</definedName>
    <definedName name="_I" localSheetId="3">#REF!</definedName>
    <definedName name="_I">#REF!</definedName>
    <definedName name="_I_1" localSheetId="4">#REF!</definedName>
    <definedName name="_I_1" localSheetId="3">#REF!</definedName>
    <definedName name="_I_1">#REF!</definedName>
    <definedName name="_I_1_1" localSheetId="4">#REF!</definedName>
    <definedName name="_I_1_1" localSheetId="3">#REF!</definedName>
    <definedName name="_I_1_1">#REF!</definedName>
    <definedName name="_I_1_1_1" localSheetId="4">#REF!</definedName>
    <definedName name="_I_1_1_1" localSheetId="3">#REF!</definedName>
    <definedName name="_I_1_1_1">#REF!</definedName>
    <definedName name="_I_1_1_19" localSheetId="4">#REF!</definedName>
    <definedName name="_I_1_1_19" localSheetId="3">#REF!</definedName>
    <definedName name="_I_1_1_19">#REF!</definedName>
    <definedName name="_I_1_19" localSheetId="4">#REF!</definedName>
    <definedName name="_I_1_19" localSheetId="3">#REF!</definedName>
    <definedName name="_I_1_19">#REF!</definedName>
    <definedName name="_I_19" localSheetId="4">#REF!</definedName>
    <definedName name="_I_19" localSheetId="3">#REF!</definedName>
    <definedName name="_I_19">#REF!</definedName>
    <definedName name="_Jan1" localSheetId="4">#REF!</definedName>
    <definedName name="_Jan1" localSheetId="3">#REF!</definedName>
    <definedName name="_Jan1">#REF!</definedName>
    <definedName name="_JAN2003" localSheetId="4">#REF!</definedName>
    <definedName name="_JAN2003" localSheetId="3">#REF!</definedName>
    <definedName name="_JAN2003">#REF!</definedName>
    <definedName name="_Jul1" localSheetId="4">#REF!</definedName>
    <definedName name="_Jul1" localSheetId="3">#REF!</definedName>
    <definedName name="_Jul1">#REF!</definedName>
    <definedName name="_Jun1" localSheetId="4">#REF!</definedName>
    <definedName name="_Jun1" localSheetId="3">#REF!</definedName>
    <definedName name="_Jun1">#REF!</definedName>
    <definedName name="_Key1" localSheetId="4" hidden="1">'[50]1.6'!$A$11</definedName>
    <definedName name="_Key1" localSheetId="3" hidden="1">'[50]1.6'!$A$11</definedName>
    <definedName name="_Key1" localSheetId="6" hidden="1">'[50]1.6'!$A$11</definedName>
    <definedName name="_Key1" localSheetId="7" hidden="1">'[51]1.6'!$A$11</definedName>
    <definedName name="_Key1" hidden="1">#REF!</definedName>
    <definedName name="_Key2" localSheetId="4" hidden="1">#REF!</definedName>
    <definedName name="_Key2" localSheetId="3" hidden="1">#REF!</definedName>
    <definedName name="_Key2" hidden="1">#REF!</definedName>
    <definedName name="_ki5" localSheetId="4">#REF!</definedName>
    <definedName name="_ki5" localSheetId="3">#REF!</definedName>
    <definedName name="_ki5">#REF!</definedName>
    <definedName name="_ki5_3" localSheetId="4">#REF!</definedName>
    <definedName name="_ki5_3" localSheetId="3">#REF!</definedName>
    <definedName name="_ki5_3">#REF!</definedName>
    <definedName name="_ki5_4" localSheetId="4">#REF!</definedName>
    <definedName name="_ki5_4" localSheetId="3">#REF!</definedName>
    <definedName name="_ki5_4">#REF!</definedName>
    <definedName name="_ki5_5" localSheetId="4">#REF!</definedName>
    <definedName name="_ki5_5" localSheetId="3">#REF!</definedName>
    <definedName name="_ki5_5">#REF!</definedName>
    <definedName name="_kit55" localSheetId="4">#REF!</definedName>
    <definedName name="_kit55" localSheetId="3">#REF!</definedName>
    <definedName name="_kit55">#REF!</definedName>
    <definedName name="_KM406407" localSheetId="4">#REF!</definedName>
    <definedName name="_KM406407" localSheetId="3">#REF!</definedName>
    <definedName name="_KM406407">#REF!</definedName>
    <definedName name="_KM406407_10">#N/A</definedName>
    <definedName name="_KM406407_11">#N/A</definedName>
    <definedName name="_KM406407_12">#N/A</definedName>
    <definedName name="_KM406407_13">#N/A</definedName>
    <definedName name="_KM406407_14">#N/A</definedName>
    <definedName name="_KM406407_15">#N/A</definedName>
    <definedName name="_KM406407_16">#N/A</definedName>
    <definedName name="_KM406407_17">#N/A</definedName>
    <definedName name="_KM406407_18">#N/A</definedName>
    <definedName name="_KM406407_5">#N/A</definedName>
    <definedName name="_KM406407_6">#N/A</definedName>
    <definedName name="_KM406407_7">#N/A</definedName>
    <definedName name="_KM406407_8">#N/A</definedName>
    <definedName name="_KM406407_9">#N/A</definedName>
    <definedName name="_la2" localSheetId="4">#REF!</definedName>
    <definedName name="_la2" localSheetId="3">#REF!</definedName>
    <definedName name="_la2">#REF!</definedName>
    <definedName name="_LO1004" localSheetId="4">#REF!</definedName>
    <definedName name="_LO1004" localSheetId="3">#REF!</definedName>
    <definedName name="_LO1004">#REF!</definedName>
    <definedName name="_LO1015" localSheetId="4">#REF!</definedName>
    <definedName name="_LO1015" localSheetId="3">#REF!</definedName>
    <definedName name="_LO1015">#REF!</definedName>
    <definedName name="_LO1039" localSheetId="4">#REF!</definedName>
    <definedName name="_LO1039" localSheetId="3">#REF!</definedName>
    <definedName name="_LO1039">#REF!</definedName>
    <definedName name="_LO1050" localSheetId="4">#REF!</definedName>
    <definedName name="_LO1050" localSheetId="3">#REF!</definedName>
    <definedName name="_LO1050">#REF!</definedName>
    <definedName name="_LO278" localSheetId="4">#REF!</definedName>
    <definedName name="_LO278" localSheetId="3">#REF!</definedName>
    <definedName name="_LO278">#REF!</definedName>
    <definedName name="_LO279" localSheetId="4">#REF!</definedName>
    <definedName name="_LO279" localSheetId="3">#REF!</definedName>
    <definedName name="_LO279">#REF!</definedName>
    <definedName name="_LO450" localSheetId="4">#REF!</definedName>
    <definedName name="_LO450" localSheetId="3">#REF!</definedName>
    <definedName name="_LO450">#REF!</definedName>
    <definedName name="_LO709" localSheetId="4">#REF!</definedName>
    <definedName name="_LO709" localSheetId="3">#REF!</definedName>
    <definedName name="_LO709">#REF!</definedName>
    <definedName name="_LO710" localSheetId="4">#REF!</definedName>
    <definedName name="_LO710" localSheetId="3">#REF!</definedName>
    <definedName name="_LO710">#REF!</definedName>
    <definedName name="_LO711" localSheetId="4">#REF!</definedName>
    <definedName name="_LO711" localSheetId="3">#REF!</definedName>
    <definedName name="_LO711">#REF!</definedName>
    <definedName name="_LO719" localSheetId="4">#REF!</definedName>
    <definedName name="_LO719" localSheetId="3">#REF!</definedName>
    <definedName name="_LO719">#REF!</definedName>
    <definedName name="_LO720" localSheetId="4">#REF!</definedName>
    <definedName name="_LO720" localSheetId="3">#REF!</definedName>
    <definedName name="_LO720">#REF!</definedName>
    <definedName name="_LO819" localSheetId="4">#REF!</definedName>
    <definedName name="_LO819" localSheetId="3">#REF!</definedName>
    <definedName name="_LO819">#REF!</definedName>
    <definedName name="_LO947" localSheetId="4">#REF!</definedName>
    <definedName name="_LO947" localSheetId="3">#REF!</definedName>
    <definedName name="_LO947">#REF!</definedName>
    <definedName name="_Mai1" localSheetId="4">#REF!</definedName>
    <definedName name="_Mai1" localSheetId="3">#REF!</definedName>
    <definedName name="_Mai1">#REF!</definedName>
    <definedName name="_Mar1" localSheetId="4">#REF!</definedName>
    <definedName name="_Mar1" localSheetId="3">#REF!</definedName>
    <definedName name="_Mar1">#REF!</definedName>
    <definedName name="_ME10005" localSheetId="4">#REF!</definedName>
    <definedName name="_ME10005" localSheetId="3">#REF!</definedName>
    <definedName name="_ME10005">#REF!</definedName>
    <definedName name="_ME1004" localSheetId="4">#REF!</definedName>
    <definedName name="_ME1004" localSheetId="3">#REF!</definedName>
    <definedName name="_ME1004">#REF!</definedName>
    <definedName name="_ME1015" localSheetId="4">#REF!</definedName>
    <definedName name="_ME1015" localSheetId="3">#REF!</definedName>
    <definedName name="_ME1015">#REF!</definedName>
    <definedName name="_ME1039" localSheetId="4">#REF!</definedName>
    <definedName name="_ME1039" localSheetId="3">#REF!</definedName>
    <definedName name="_ME1039">#REF!</definedName>
    <definedName name="_ME1050" localSheetId="4">#REF!</definedName>
    <definedName name="_ME1050" localSheetId="3">#REF!</definedName>
    <definedName name="_ME1050">#REF!</definedName>
    <definedName name="_ME278" localSheetId="4">#REF!</definedName>
    <definedName name="_ME278" localSheetId="3">#REF!</definedName>
    <definedName name="_ME278">#REF!</definedName>
    <definedName name="_ME279" localSheetId="4">#REF!</definedName>
    <definedName name="_ME279" localSheetId="3">#REF!</definedName>
    <definedName name="_ME279">#REF!</definedName>
    <definedName name="_ME450" localSheetId="4">#REF!</definedName>
    <definedName name="_ME450" localSheetId="3">#REF!</definedName>
    <definedName name="_ME450">#REF!</definedName>
    <definedName name="_ME709" localSheetId="4">#REF!</definedName>
    <definedName name="_ME709" localSheetId="3">#REF!</definedName>
    <definedName name="_ME709">#REF!</definedName>
    <definedName name="_ME710" localSheetId="4">#REF!</definedName>
    <definedName name="_ME710" localSheetId="3">#REF!</definedName>
    <definedName name="_ME710">#REF!</definedName>
    <definedName name="_ME711" localSheetId="4">#REF!</definedName>
    <definedName name="_ME711" localSheetId="3">#REF!</definedName>
    <definedName name="_ME711">#REF!</definedName>
    <definedName name="_ME719" localSheetId="4">#REF!</definedName>
    <definedName name="_ME719" localSheetId="3">#REF!</definedName>
    <definedName name="_ME719">#REF!</definedName>
    <definedName name="_ME720" localSheetId="4">#REF!</definedName>
    <definedName name="_ME720" localSheetId="3">#REF!</definedName>
    <definedName name="_ME720">#REF!</definedName>
    <definedName name="_ME819" localSheetId="4">#REF!</definedName>
    <definedName name="_ME819" localSheetId="3">#REF!</definedName>
    <definedName name="_ME819">#REF!</definedName>
    <definedName name="_ME947" localSheetId="4">#REF!</definedName>
    <definedName name="_ME947" localSheetId="3">#REF!</definedName>
    <definedName name="_ME947">#REF!</definedName>
    <definedName name="_MNS8418" localSheetId="4">'BDI DIFER_SEM DESON.'!Plan1</definedName>
    <definedName name="_MNS8418" localSheetId="3">'BDI_SEM DESON.'!Plan1</definedName>
    <definedName name="_MNS8418" localSheetId="6">[14]!Plan1</definedName>
    <definedName name="_MNS8418" localSheetId="7">[15]!Plan1</definedName>
    <definedName name="_MNS8418">[0]!Plan1</definedName>
    <definedName name="_MOD01">#N/A</definedName>
    <definedName name="_Nov1" localSheetId="4">#REF!</definedName>
    <definedName name="_Nov1" localSheetId="3">#REF!</definedName>
    <definedName name="_Nov1">#REF!</definedName>
    <definedName name="_Obs1" localSheetId="4">#REF!</definedName>
    <definedName name="_Obs1" localSheetId="3">#REF!</definedName>
    <definedName name="_Obs1">#REF!</definedName>
    <definedName name="_Obs2" localSheetId="4">#REF!</definedName>
    <definedName name="_Obs2" localSheetId="3">#REF!</definedName>
    <definedName name="_Obs2">#REF!</definedName>
    <definedName name="_OR1">'[41]orcID nº1'!$A$14:$G$1025</definedName>
    <definedName name="_OR12">'[41]orc ID nº12'!$A$16:$G$181</definedName>
    <definedName name="_OR13">'[41]orc ID nº13'!$A$13:$G$34</definedName>
    <definedName name="_OR14">'[41]orc ID nº 14'!$A$14:$G$16</definedName>
    <definedName name="_OR15">'[41]orc ID nº 15'!$A$14:$G$104</definedName>
    <definedName name="_OR16">'[41]orc ID nº16'!$A$14:$G$33</definedName>
    <definedName name="_OR17">'[41]orc ID nº17'!$A$16:$G$80</definedName>
    <definedName name="_OR18">'[41]orc ID nº 18'!$A$14:$G$123</definedName>
    <definedName name="_OR19">'[41]orc ID nº19'!$A$14:$G$96</definedName>
    <definedName name="_OR2">'[41]orc ID nº2 '!$A$14:$G$70</definedName>
    <definedName name="_OR3">'[41]orc ID nº3'!$A$14:$G$134</definedName>
    <definedName name="_OR4">'[41]orcID nº4'!$A$14:$G$165</definedName>
    <definedName name="_OR5">'[41]orcID nº5'!$A$14:$G$149</definedName>
    <definedName name="_OR6">'[41]orcID nº6'!$A$14:$G$138</definedName>
    <definedName name="_OR7">'[41]orcID nº7'!$A$14:$G$137</definedName>
    <definedName name="_OR8">'[41]orc ID nº8'!$A$14:$G$133</definedName>
    <definedName name="_OR9">'[41]orc ID nº9'!$A$14:$G$157</definedName>
    <definedName name="_Order1" hidden="1">255</definedName>
    <definedName name="_Order2" localSheetId="4" hidden="1">0</definedName>
    <definedName name="_Order2" localSheetId="3" hidden="1">0</definedName>
    <definedName name="_Order2" hidden="1">255</definedName>
    <definedName name="_Out1" localSheetId="4">#REF!</definedName>
    <definedName name="_Out1" localSheetId="3">#REF!</definedName>
    <definedName name="_Out1">#REF!</definedName>
    <definedName name="_OUT98" localSheetId="4" hidden="1">{#N/A,#N/A,TRUE,"Serviços"}</definedName>
    <definedName name="_OUT98" localSheetId="3" hidden="1">{#N/A,#N/A,TRUE,"Serviços"}</definedName>
    <definedName name="_OUT98" localSheetId="6" hidden="1">{#N/A,#N/A,TRUE,"Serviços"}</definedName>
    <definedName name="_OUT98" localSheetId="7" hidden="1">{#N/A,#N/A,TRUE,"Serviços"}</definedName>
    <definedName name="_OUT98" hidden="1">{#N/A,#N/A,TRUE,"Serviços"}</definedName>
    <definedName name="_OUTTTT9888" localSheetId="4" hidden="1">{#N/A,#N/A,TRUE,"Serviços"}</definedName>
    <definedName name="_OUTTTT9888" localSheetId="3" hidden="1">{#N/A,#N/A,TRUE,"Serviços"}</definedName>
    <definedName name="_OUTTTT9888" hidden="1">{#N/A,#N/A,TRUE,"Serviços"}</definedName>
    <definedName name="_PAG1" localSheetId="4">#REF!</definedName>
    <definedName name="_PAG1" localSheetId="3">#REF!</definedName>
    <definedName name="_PAG1">#REF!</definedName>
    <definedName name="_PAG10" localSheetId="4">#REF!</definedName>
    <definedName name="_PAG10" localSheetId="3">#REF!</definedName>
    <definedName name="_PAG10">#REF!</definedName>
    <definedName name="_PAG11" localSheetId="4">#REF!</definedName>
    <definedName name="_PAG11" localSheetId="3">#REF!</definedName>
    <definedName name="_PAG11">#REF!</definedName>
    <definedName name="_PAG12" localSheetId="4">#REF!</definedName>
    <definedName name="_PAG12" localSheetId="3">#REF!</definedName>
    <definedName name="_PAG12">#REF!</definedName>
    <definedName name="_PAG13" localSheetId="4">#REF!</definedName>
    <definedName name="_PAG13" localSheetId="3">#REF!</definedName>
    <definedName name="_PAG13">#REF!</definedName>
    <definedName name="_PAG2" localSheetId="4">#REF!</definedName>
    <definedName name="_PAG2" localSheetId="3">#REF!</definedName>
    <definedName name="_PAG2">#REF!</definedName>
    <definedName name="_PAG3" localSheetId="4">#REF!</definedName>
    <definedName name="_PAG3" localSheetId="3">#REF!</definedName>
    <definedName name="_PAG3">#REF!</definedName>
    <definedName name="_PAG4" localSheetId="4">#REF!</definedName>
    <definedName name="_PAG4" localSheetId="3">#REF!</definedName>
    <definedName name="_PAG4">#REF!</definedName>
    <definedName name="_PAG5" localSheetId="4">#REF!</definedName>
    <definedName name="_PAG5" localSheetId="3">#REF!</definedName>
    <definedName name="_PAG5">#REF!</definedName>
    <definedName name="_PAG6" localSheetId="4">#REF!</definedName>
    <definedName name="_PAG6" localSheetId="3">#REF!</definedName>
    <definedName name="_PAG6">#REF!</definedName>
    <definedName name="_PAG7" localSheetId="4">#REF!</definedName>
    <definedName name="_PAG7" localSheetId="3">#REF!</definedName>
    <definedName name="_PAG7">#REF!</definedName>
    <definedName name="_PAG8" localSheetId="4">#REF!</definedName>
    <definedName name="_PAG8" localSheetId="3">#REF!</definedName>
    <definedName name="_PAG8">#REF!</definedName>
    <definedName name="_PAG9" localSheetId="4">#REF!</definedName>
    <definedName name="_PAG9" localSheetId="3">#REF!</definedName>
    <definedName name="_PAG9">#REF!</definedName>
    <definedName name="_PCM30" localSheetId="4">#REF!</definedName>
    <definedName name="_PCM30" localSheetId="3">#REF!</definedName>
    <definedName name="_PCM30">#REF!</definedName>
    <definedName name="_PL1" localSheetId="4">#REF!</definedName>
    <definedName name="_PL1" localSheetId="3">#REF!</definedName>
    <definedName name="_PL1">#REF!</definedName>
    <definedName name="_PL1_10">#N/A</definedName>
    <definedName name="_PL1_11">#N/A</definedName>
    <definedName name="_PL1_12">#N/A</definedName>
    <definedName name="_PL1_13">#N/A</definedName>
    <definedName name="_PL1_14">#N/A</definedName>
    <definedName name="_PL1_15">#N/A</definedName>
    <definedName name="_PL1_16">#N/A</definedName>
    <definedName name="_PL1_17">#N/A</definedName>
    <definedName name="_PL1_18">#N/A</definedName>
    <definedName name="_PL1_4" localSheetId="4">#REF!</definedName>
    <definedName name="_PL1_4" localSheetId="3">#REF!</definedName>
    <definedName name="_PL1_4">#REF!</definedName>
    <definedName name="_PL1_5">#N/A</definedName>
    <definedName name="_PL1_6">#N/A</definedName>
    <definedName name="_PL1_7">#N/A</definedName>
    <definedName name="_PL1_8">#N/A</definedName>
    <definedName name="_PL1_9">#N/A</definedName>
    <definedName name="_PL11" localSheetId="4">#REF!</definedName>
    <definedName name="_PL11" localSheetId="3">#REF!</definedName>
    <definedName name="_PL11">#REF!</definedName>
    <definedName name="_PLA2" localSheetId="4">#REF!</definedName>
    <definedName name="_PLA2" localSheetId="3">#REF!</definedName>
    <definedName name="_PLA2">#REF!</definedName>
    <definedName name="_PM334" localSheetId="4">#REF!</definedName>
    <definedName name="_PM334" localSheetId="3">#REF!</definedName>
    <definedName name="_PM334">#REF!</definedName>
    <definedName name="_PM335" localSheetId="4">#REF!</definedName>
    <definedName name="_PM335" localSheetId="3">#REF!</definedName>
    <definedName name="_PM335">#REF!</definedName>
    <definedName name="_PM346" localSheetId="4">#REF!</definedName>
    <definedName name="_PM346" localSheetId="3">#REF!</definedName>
    <definedName name="_PM346">#REF!</definedName>
    <definedName name="_PM406" localSheetId="4">#REF!</definedName>
    <definedName name="_PM406" localSheetId="3">#REF!</definedName>
    <definedName name="_PM406">#REF!</definedName>
    <definedName name="_PM412" localSheetId="4">#REF!</definedName>
    <definedName name="_PM412" localSheetId="3">#REF!</definedName>
    <definedName name="_PM412">#REF!</definedName>
    <definedName name="_PM609" localSheetId="4">#REF!</definedName>
    <definedName name="_PM609" localSheetId="3">#REF!</definedName>
    <definedName name="_PM609">#REF!</definedName>
    <definedName name="_PM970" localSheetId="4">#REF!</definedName>
    <definedName name="_PM970" localSheetId="3">#REF!</definedName>
    <definedName name="_PM970">#REF!</definedName>
    <definedName name="_PNV2002" localSheetId="4">#REF!</definedName>
    <definedName name="_PNV2002" localSheetId="3">#REF!</definedName>
    <definedName name="_PNV2002">#REF!</definedName>
    <definedName name="_PNV2003" localSheetId="4">#REF!</definedName>
    <definedName name="_PNV2003" localSheetId="3">#REF!</definedName>
    <definedName name="_PNV2003">#REF!</definedName>
    <definedName name="_PNV2009" localSheetId="4">#REF!</definedName>
    <definedName name="_PNV2009" localSheetId="3">#REF!</definedName>
    <definedName name="_PNV2009">#REF!</definedName>
    <definedName name="_PR1004" localSheetId="4">#REF!</definedName>
    <definedName name="_PR1004" localSheetId="3">#REF!</definedName>
    <definedName name="_PR1004">#REF!</definedName>
    <definedName name="_PR1015" localSheetId="4">#REF!</definedName>
    <definedName name="_PR1015" localSheetId="3">#REF!</definedName>
    <definedName name="_PR1015">#REF!</definedName>
    <definedName name="_PR1039" localSheetId="4">#REF!</definedName>
    <definedName name="_PR1039" localSheetId="3">#REF!</definedName>
    <definedName name="_PR1039">#REF!</definedName>
    <definedName name="_PR1050" localSheetId="4">#REF!</definedName>
    <definedName name="_PR1050" localSheetId="3">#REF!</definedName>
    <definedName name="_PR1050">#REF!</definedName>
    <definedName name="_PR278" localSheetId="4">#REF!</definedName>
    <definedName name="_PR278" localSheetId="3">#REF!</definedName>
    <definedName name="_PR278">#REF!</definedName>
    <definedName name="_PR279" localSheetId="4">#REF!</definedName>
    <definedName name="_PR279" localSheetId="3">#REF!</definedName>
    <definedName name="_PR279">#REF!</definedName>
    <definedName name="_PR450" localSheetId="4">#REF!</definedName>
    <definedName name="_PR450" localSheetId="3">#REF!</definedName>
    <definedName name="_PR450">#REF!</definedName>
    <definedName name="_PR709" localSheetId="4">#REF!</definedName>
    <definedName name="_PR709" localSheetId="3">#REF!</definedName>
    <definedName name="_PR709">#REF!</definedName>
    <definedName name="_PR710" localSheetId="4">#REF!</definedName>
    <definedName name="_PR710" localSheetId="3">#REF!</definedName>
    <definedName name="_PR710">#REF!</definedName>
    <definedName name="_PR711" localSheetId="4">#REF!</definedName>
    <definedName name="_PR711" localSheetId="3">#REF!</definedName>
    <definedName name="_PR711">#REF!</definedName>
    <definedName name="_PR719" localSheetId="4">#REF!</definedName>
    <definedName name="_PR719" localSheetId="3">#REF!</definedName>
    <definedName name="_PR719">#REF!</definedName>
    <definedName name="_PR720" localSheetId="4">#REF!</definedName>
    <definedName name="_PR720" localSheetId="3">#REF!</definedName>
    <definedName name="_PR720">#REF!</definedName>
    <definedName name="_PR819" localSheetId="4">#REF!</definedName>
    <definedName name="_PR819" localSheetId="3">#REF!</definedName>
    <definedName name="_PR819">#REF!</definedName>
    <definedName name="_PR947" localSheetId="4">#REF!</definedName>
    <definedName name="_PR947" localSheetId="3">#REF!</definedName>
    <definedName name="_PR947">#REF!</definedName>
    <definedName name="_PTB10" localSheetId="4">#REF!</definedName>
    <definedName name="_PTB10" localSheetId="3">#REF!</definedName>
    <definedName name="_PTB10">#REF!</definedName>
    <definedName name="_r" localSheetId="4">#REF!</definedName>
    <definedName name="_r" localSheetId="3">#REF!</definedName>
    <definedName name="_r">#REF!</definedName>
    <definedName name="_Rbv1" localSheetId="4">#REF!</definedName>
    <definedName name="_Rbv1" localSheetId="3">#REF!</definedName>
    <definedName name="_Rbv1">#REF!</definedName>
    <definedName name="_Regression_Int" hidden="1">1</definedName>
    <definedName name="_RET1">[42]Regula!$J$36</definedName>
    <definedName name="_RP1">#N/A</definedName>
    <definedName name="_S" localSheetId="4">#REF!</definedName>
    <definedName name="_S" localSheetId="3">#REF!</definedName>
    <definedName name="_S">#REF!</definedName>
    <definedName name="_S_1">[45]COMPOS1!#REF!</definedName>
    <definedName name="_S_1_1">[45]COMPOS1!#REF!</definedName>
    <definedName name="_S_1_1_1">[45]COMPOS1!#REF!</definedName>
    <definedName name="_Set1" localSheetId="4">#REF!</definedName>
    <definedName name="_Set1" localSheetId="3">#REF!</definedName>
    <definedName name="_Set1">#REF!</definedName>
    <definedName name="_SL6">NA()</definedName>
    <definedName name="_Sort" localSheetId="4" hidden="1">#REF!</definedName>
    <definedName name="_Sort" localSheetId="3" hidden="1">#REF!</definedName>
    <definedName name="_Sort" hidden="1">#REF!</definedName>
    <definedName name="_tab0198">'[43]DER janeiro98'!$A$1:$D$810</definedName>
    <definedName name="_TB10" localSheetId="4">#REF!</definedName>
    <definedName name="_TB10" localSheetId="3">#REF!</definedName>
    <definedName name="_TB10">#REF!</definedName>
    <definedName name="_tb97" localSheetId="4">#REF!</definedName>
    <definedName name="_tb97" localSheetId="3">#REF!</definedName>
    <definedName name="_tb97">#REF!</definedName>
    <definedName name="_tbw97" localSheetId="4">#REF!</definedName>
    <definedName name="_tbw97" localSheetId="3">#REF!</definedName>
    <definedName name="_tbw97">#REF!</definedName>
    <definedName name="_TCB4" localSheetId="4">#REF!</definedName>
    <definedName name="_TCB4" localSheetId="3">#REF!</definedName>
    <definedName name="_TCB4">#REF!</definedName>
    <definedName name="_TCB5" localSheetId="4">#REF!</definedName>
    <definedName name="_TCB5" localSheetId="3">#REF!</definedName>
    <definedName name="_TCB5">#REF!</definedName>
    <definedName name="_TCM30" localSheetId="4">#REF!</definedName>
    <definedName name="_TCM30" localSheetId="3">#REF!</definedName>
    <definedName name="_TCM30">#REF!</definedName>
    <definedName name="_TEB4" localSheetId="4">#REF!</definedName>
    <definedName name="_TEB4" localSheetId="3">#REF!</definedName>
    <definedName name="_TEB4">#REF!</definedName>
    <definedName name="_TOT1" localSheetId="4">#REF!</definedName>
    <definedName name="_TOT1" localSheetId="3">#REF!</definedName>
    <definedName name="_TOT1">#REF!</definedName>
    <definedName name="_TOT2" localSheetId="4">#REF!</definedName>
    <definedName name="_TOT2" localSheetId="3">#REF!</definedName>
    <definedName name="_TOT2">#REF!</definedName>
    <definedName name="_TOT3" localSheetId="4">#REF!</definedName>
    <definedName name="_TOT3" localSheetId="3">#REF!</definedName>
    <definedName name="_TOT3">#REF!</definedName>
    <definedName name="_TOT4" localSheetId="4">#REF!</definedName>
    <definedName name="_TOT4" localSheetId="3">#REF!</definedName>
    <definedName name="_TOT4">#REF!</definedName>
    <definedName name="_TOT5" localSheetId="4">#REF!</definedName>
    <definedName name="_TOT5" localSheetId="3">#REF!</definedName>
    <definedName name="_TOT5">#REF!</definedName>
    <definedName name="_TOT6" localSheetId="4">#REF!</definedName>
    <definedName name="_TOT6" localSheetId="3">#REF!</definedName>
    <definedName name="_TOT6">#REF!</definedName>
    <definedName name="_TOT7" localSheetId="4">#REF!</definedName>
    <definedName name="_TOT7" localSheetId="3">#REF!</definedName>
    <definedName name="_TOT7">#REF!</definedName>
    <definedName name="_TP10" localSheetId="4">'[24]Recuperação da Pista'!$H$560</definedName>
    <definedName name="_TP10" localSheetId="3">'[25]Recuperação da Pista'!$H$560</definedName>
    <definedName name="_TP10">'[26]Recuperação da Pista'!$H$560</definedName>
    <definedName name="_TP5" localSheetId="4">'[24]Recuperação da Pista'!$H$400</definedName>
    <definedName name="_TP5" localSheetId="3">'[25]Recuperação da Pista'!$H$400</definedName>
    <definedName name="_TP5">'[26]Recuperação da Pista'!$H$400</definedName>
    <definedName name="_TSD2" localSheetId="4">#REF!</definedName>
    <definedName name="_TSD2" localSheetId="3">#REF!</definedName>
    <definedName name="_TSD2">#REF!</definedName>
    <definedName name="A" localSheetId="4">#REF!</definedName>
    <definedName name="A" localSheetId="3">#REF!</definedName>
    <definedName name="A">#REF!</definedName>
    <definedName name="A\SFGDGD">#N/A</definedName>
    <definedName name="A_10">#N/A</definedName>
    <definedName name="A_11">#N/A</definedName>
    <definedName name="A_12">#N/A</definedName>
    <definedName name="A_13">#N/A</definedName>
    <definedName name="A_14">#N/A</definedName>
    <definedName name="A_15">#N/A</definedName>
    <definedName name="A_16">#N/A</definedName>
    <definedName name="A_17">#N/A</definedName>
    <definedName name="A_18">#N/A</definedName>
    <definedName name="A_2">#N/A</definedName>
    <definedName name="a_4" localSheetId="4">#REF!</definedName>
    <definedName name="a_4" localSheetId="3">#REF!</definedName>
    <definedName name="A_4" localSheetId="6">NA()</definedName>
    <definedName name="A_4" localSheetId="7">NA()</definedName>
    <definedName name="a_4">#REF!</definedName>
    <definedName name="A_5">#N/A</definedName>
    <definedName name="A_6">NA()</definedName>
    <definedName name="A_7">#N/A</definedName>
    <definedName name="A_8">#N/A</definedName>
    <definedName name="A_9">#N/A</definedName>
    <definedName name="A_km">'[52]Fresagem de Pista Ago-98'!#REF!</definedName>
    <definedName name="a000">#REF!</definedName>
    <definedName name="aa" localSheetId="4" hidden="1">{"'EI 060 02'!$A$1:$K$59"}</definedName>
    <definedName name="aa" localSheetId="3" hidden="1">{"'EI 060 02'!$A$1:$K$59"}</definedName>
    <definedName name="AA" localSheetId="6">'CANTEIRO SEM DESONERAÇÃO'!AA</definedName>
    <definedName name="AA" localSheetId="7">MOBILIZAÇÃO!AA</definedName>
    <definedName name="aa" hidden="1">{"'EI 060 02'!$A$1:$K$59"}</definedName>
    <definedName name="AA_1" localSheetId="4">'BDI DIFER_SEM DESON.'!AA_1</definedName>
    <definedName name="AA_1" localSheetId="3">'BDI_SEM DESON.'!AA_1</definedName>
    <definedName name="AA_1">#N/A</definedName>
    <definedName name="AA_10" localSheetId="4">'BDI DIFER_SEM DESON.'!AA_10</definedName>
    <definedName name="AA_10" localSheetId="3">'BDI_SEM DESON.'!AA_10</definedName>
    <definedName name="AA_10">#N/A</definedName>
    <definedName name="AA_12" localSheetId="4">'BDI DIFER_SEM DESON.'!AA_12</definedName>
    <definedName name="AA_12" localSheetId="3">'BDI_SEM DESON.'!AA_12</definedName>
    <definedName name="AA_12">#N/A</definedName>
    <definedName name="AA_13" localSheetId="4">'BDI DIFER_SEM DESON.'!AA_13</definedName>
    <definedName name="AA_13" localSheetId="3">'BDI_SEM DESON.'!AA_13</definedName>
    <definedName name="AA_13">#N/A</definedName>
    <definedName name="AA_19" localSheetId="4">'BDI DIFER_SEM DESON.'!AA_19</definedName>
    <definedName name="AA_19" localSheetId="3">'BDI_SEM DESON.'!AA_19</definedName>
    <definedName name="AA_19">#N/A</definedName>
    <definedName name="AA_2" localSheetId="4">'BDI DIFER_SEM DESON.'!AA_2</definedName>
    <definedName name="AA_2" localSheetId="3">'BDI_SEM DESON.'!AA_2</definedName>
    <definedName name="AA_2" localSheetId="6">NA()</definedName>
    <definedName name="AA_2" localSheetId="7">NA()</definedName>
    <definedName name="AA_2">#N/A</definedName>
    <definedName name="AA_21" localSheetId="4">'BDI DIFER_SEM DESON.'!AA_21</definedName>
    <definedName name="AA_21" localSheetId="3">'BDI_SEM DESON.'!AA_21</definedName>
    <definedName name="AA_21">#N/A</definedName>
    <definedName name="AA_23" localSheetId="4">'BDI DIFER_SEM DESON.'!AA_23</definedName>
    <definedName name="AA_23" localSheetId="3">'BDI_SEM DESON.'!AA_23</definedName>
    <definedName name="AA_23">#N/A</definedName>
    <definedName name="AA_24" localSheetId="4">'BDI DIFER_SEM DESON.'!AA_24</definedName>
    <definedName name="AA_24" localSheetId="3">'BDI_SEM DESON.'!AA_24</definedName>
    <definedName name="AA_24">#N/A</definedName>
    <definedName name="AA_26" localSheetId="4">'BDI DIFER_SEM DESON.'!AA_26</definedName>
    <definedName name="AA_26" localSheetId="3">'BDI_SEM DESON.'!AA_26</definedName>
    <definedName name="AA_26">#N/A</definedName>
    <definedName name="AA_27" localSheetId="4">'BDI DIFER_SEM DESON.'!AA_27</definedName>
    <definedName name="AA_27" localSheetId="3">'BDI_SEM DESON.'!AA_27</definedName>
    <definedName name="AA_27">#N/A</definedName>
    <definedName name="AA_29" localSheetId="4">'BDI DIFER_SEM DESON.'!AA_29</definedName>
    <definedName name="AA_29" localSheetId="3">'BDI_SEM DESON.'!AA_29</definedName>
    <definedName name="AA_29">#N/A</definedName>
    <definedName name="AA_30" localSheetId="4">'BDI DIFER_SEM DESON.'!AA_30</definedName>
    <definedName name="AA_30" localSheetId="3">'BDI_SEM DESON.'!AA_30</definedName>
    <definedName name="AA_30">#N/A</definedName>
    <definedName name="AA_31" localSheetId="4">'BDI DIFER_SEM DESON.'!AA_31</definedName>
    <definedName name="AA_31" localSheetId="3">'BDI_SEM DESON.'!AA_31</definedName>
    <definedName name="AA_31">#N/A</definedName>
    <definedName name="AA_33" localSheetId="4">'BDI DIFER_SEM DESON.'!AA_33</definedName>
    <definedName name="AA_33" localSheetId="3">'BDI_SEM DESON.'!AA_33</definedName>
    <definedName name="AA_33">#N/A</definedName>
    <definedName name="AA_34" localSheetId="4">'BDI DIFER_SEM DESON.'!AA_34</definedName>
    <definedName name="AA_34" localSheetId="3">'BDI_SEM DESON.'!AA_34</definedName>
    <definedName name="AA_34">#N/A</definedName>
    <definedName name="AA_35" localSheetId="4">'BDI DIFER_SEM DESON.'!AA_35</definedName>
    <definedName name="AA_35" localSheetId="3">'BDI_SEM DESON.'!AA_35</definedName>
    <definedName name="AA_35">#N/A</definedName>
    <definedName name="AA_36" localSheetId="4">'BDI DIFER_SEM DESON.'!AA_36</definedName>
    <definedName name="AA_36" localSheetId="3">'BDI_SEM DESON.'!AA_36</definedName>
    <definedName name="AA_36">#N/A</definedName>
    <definedName name="AA_37" localSheetId="4">'BDI DIFER_SEM DESON.'!AA_37</definedName>
    <definedName name="AA_37" localSheetId="3">'BDI_SEM DESON.'!AA_37</definedName>
    <definedName name="AA_37">#N/A</definedName>
    <definedName name="AA_38" localSheetId="4">'BDI DIFER_SEM DESON.'!AA_38</definedName>
    <definedName name="AA_38" localSheetId="3">'BDI_SEM DESON.'!AA_38</definedName>
    <definedName name="AA_38">#N/A</definedName>
    <definedName name="AA_39" localSheetId="4">'BDI DIFER_SEM DESON.'!AA_39</definedName>
    <definedName name="AA_39" localSheetId="3">'BDI_SEM DESON.'!AA_39</definedName>
    <definedName name="AA_39">#N/A</definedName>
    <definedName name="AA_4" localSheetId="4">'BDI DIFER_SEM DESON.'!AA_4</definedName>
    <definedName name="AA_4" localSheetId="3">'BDI_SEM DESON.'!AA_4</definedName>
    <definedName name="AA_4">#N/A</definedName>
    <definedName name="AA_40" localSheetId="4">'BDI DIFER_SEM DESON.'!AA_40</definedName>
    <definedName name="AA_40" localSheetId="3">'BDI_SEM DESON.'!AA_40</definedName>
    <definedName name="AA_40">#N/A</definedName>
    <definedName name="AA_41" localSheetId="4">'BDI DIFER_SEM DESON.'!AA_41</definedName>
    <definedName name="AA_41" localSheetId="3">'BDI_SEM DESON.'!AA_41</definedName>
    <definedName name="AA_41">#N/A</definedName>
    <definedName name="AA_42" localSheetId="4">'BDI DIFER_SEM DESON.'!AA_42</definedName>
    <definedName name="AA_42" localSheetId="3">'BDI_SEM DESON.'!AA_42</definedName>
    <definedName name="AA_42">#N/A</definedName>
    <definedName name="AA_43" localSheetId="4">'BDI DIFER_SEM DESON.'!AA_43</definedName>
    <definedName name="AA_43" localSheetId="3">'BDI_SEM DESON.'!AA_43</definedName>
    <definedName name="AA_43">#N/A</definedName>
    <definedName name="AA_44" localSheetId="4">'BDI DIFER_SEM DESON.'!AA_44</definedName>
    <definedName name="AA_44" localSheetId="3">'BDI_SEM DESON.'!AA_44</definedName>
    <definedName name="AA_44">#N/A</definedName>
    <definedName name="AA_45" localSheetId="4">'BDI DIFER_SEM DESON.'!AA_45</definedName>
    <definedName name="AA_45" localSheetId="3">'BDI_SEM DESON.'!AA_45</definedName>
    <definedName name="AA_45">#N/A</definedName>
    <definedName name="AA_46" localSheetId="4">'BDI DIFER_SEM DESON.'!AA_46</definedName>
    <definedName name="AA_46" localSheetId="3">'BDI_SEM DESON.'!AA_46</definedName>
    <definedName name="AA_46">#N/A</definedName>
    <definedName name="AA_47" localSheetId="4">'BDI DIFER_SEM DESON.'!AA_47</definedName>
    <definedName name="AA_47" localSheetId="3">'BDI_SEM DESON.'!AA_47</definedName>
    <definedName name="AA_47">#N/A</definedName>
    <definedName name="AA_48" localSheetId="4">'BDI DIFER_SEM DESON.'!AA_48</definedName>
    <definedName name="AA_48" localSheetId="3">'BDI_SEM DESON.'!AA_48</definedName>
    <definedName name="AA_48">#N/A</definedName>
    <definedName name="AA_51" localSheetId="4">'BDI DIFER_SEM DESON.'!AA_51</definedName>
    <definedName name="AA_51" localSheetId="3">'BDI_SEM DESON.'!AA_51</definedName>
    <definedName name="AA_51">#N/A</definedName>
    <definedName name="AA_52" localSheetId="4">'BDI DIFER_SEM DESON.'!AA_52</definedName>
    <definedName name="AA_52" localSheetId="3">'BDI_SEM DESON.'!AA_52</definedName>
    <definedName name="AA_52">#N/A</definedName>
    <definedName name="AA_53" localSheetId="4">'BDI DIFER_SEM DESON.'!AA_53</definedName>
    <definedName name="AA_53" localSheetId="3">'BDI_SEM DESON.'!AA_53</definedName>
    <definedName name="AA_53">#N/A</definedName>
    <definedName name="AA_54" localSheetId="4">'BDI DIFER_SEM DESON.'!AA_54</definedName>
    <definedName name="AA_54" localSheetId="3">'BDI_SEM DESON.'!AA_54</definedName>
    <definedName name="AA_54">#N/A</definedName>
    <definedName name="AA_55" localSheetId="4">'BDI DIFER_SEM DESON.'!AA_55</definedName>
    <definedName name="AA_55" localSheetId="3">'BDI_SEM DESON.'!AA_55</definedName>
    <definedName name="AA_55">#N/A</definedName>
    <definedName name="AA_56" localSheetId="4">'BDI DIFER_SEM DESON.'!AA_56</definedName>
    <definedName name="AA_56" localSheetId="3">'BDI_SEM DESON.'!AA_56</definedName>
    <definedName name="AA_56">#N/A</definedName>
    <definedName name="AA_57" localSheetId="4">'BDI DIFER_SEM DESON.'!AA_57</definedName>
    <definedName name="AA_57" localSheetId="3">'BDI_SEM DESON.'!AA_57</definedName>
    <definedName name="AA_57">#N/A</definedName>
    <definedName name="AA_58" localSheetId="4">'BDI DIFER_SEM DESON.'!AA_58</definedName>
    <definedName name="AA_58" localSheetId="3">'BDI_SEM DESON.'!AA_58</definedName>
    <definedName name="AA_58">#N/A</definedName>
    <definedName name="AA_59" localSheetId="4">'BDI DIFER_SEM DESON.'!AA_59</definedName>
    <definedName name="AA_59" localSheetId="3">'BDI_SEM DESON.'!AA_59</definedName>
    <definedName name="AA_59">#N/A</definedName>
    <definedName name="AA_60" localSheetId="4">'BDI DIFER_SEM DESON.'!AA_60</definedName>
    <definedName name="AA_60" localSheetId="3">'BDI_SEM DESON.'!AA_60</definedName>
    <definedName name="AA_60">#N/A</definedName>
    <definedName name="AA_61" localSheetId="4">'BDI DIFER_SEM DESON.'!AA_61</definedName>
    <definedName name="AA_61" localSheetId="3">'BDI_SEM DESON.'!AA_61</definedName>
    <definedName name="AA_61">#N/A</definedName>
    <definedName name="AA_62" localSheetId="4">'BDI DIFER_SEM DESON.'!AA_62</definedName>
    <definedName name="AA_62" localSheetId="3">'BDI_SEM DESON.'!AA_62</definedName>
    <definedName name="AA_62">#N/A</definedName>
    <definedName name="AA_63" localSheetId="4">'BDI DIFER_SEM DESON.'!AA_63</definedName>
    <definedName name="AA_63" localSheetId="3">'BDI_SEM DESON.'!AA_63</definedName>
    <definedName name="AA_63">#N/A</definedName>
    <definedName name="AA_64" localSheetId="4">'BDI DIFER_SEM DESON.'!AA_64</definedName>
    <definedName name="AA_64" localSheetId="3">'BDI_SEM DESON.'!AA_64</definedName>
    <definedName name="AA_64">#N/A</definedName>
    <definedName name="AA_65" localSheetId="4">'BDI DIFER_SEM DESON.'!AA_65</definedName>
    <definedName name="AA_65" localSheetId="3">'BDI_SEM DESON.'!AA_65</definedName>
    <definedName name="AA_65">#N/A</definedName>
    <definedName name="AA_66" localSheetId="4">'BDI DIFER_SEM DESON.'!AA_66</definedName>
    <definedName name="AA_66" localSheetId="3">'BDI_SEM DESON.'!AA_66</definedName>
    <definedName name="AA_66">#N/A</definedName>
    <definedName name="AA_67" localSheetId="4">'BDI DIFER_SEM DESON.'!AA_67</definedName>
    <definedName name="AA_67" localSheetId="3">'BDI_SEM DESON.'!AA_67</definedName>
    <definedName name="AA_67">#N/A</definedName>
    <definedName name="AA_68" localSheetId="4">'BDI DIFER_SEM DESON.'!AA_68</definedName>
    <definedName name="AA_68" localSheetId="3">'BDI_SEM DESON.'!AA_68</definedName>
    <definedName name="AA_68">#N/A</definedName>
    <definedName name="AA_69" localSheetId="4">'BDI DIFER_SEM DESON.'!AA_69</definedName>
    <definedName name="AA_69" localSheetId="3">'BDI_SEM DESON.'!AA_69</definedName>
    <definedName name="AA_69">#N/A</definedName>
    <definedName name="AA_7" localSheetId="4">'BDI DIFER_SEM DESON.'!AA_7</definedName>
    <definedName name="AA_7" localSheetId="3">'BDI_SEM DESON.'!AA_7</definedName>
    <definedName name="AA_7">#N/A</definedName>
    <definedName name="AA_70" localSheetId="4">'BDI DIFER_SEM DESON.'!AA_70</definedName>
    <definedName name="AA_70" localSheetId="3">'BDI_SEM DESON.'!AA_70</definedName>
    <definedName name="AA_70">#N/A</definedName>
    <definedName name="AA_71" localSheetId="4">'BDI DIFER_SEM DESON.'!AA_71</definedName>
    <definedName name="AA_71" localSheetId="3">'BDI_SEM DESON.'!AA_71</definedName>
    <definedName name="AA_71">#N/A</definedName>
    <definedName name="AA_72" localSheetId="4">'BDI DIFER_SEM DESON.'!AA_72</definedName>
    <definedName name="AA_72" localSheetId="3">'BDI_SEM DESON.'!AA_72</definedName>
    <definedName name="AA_72">#N/A</definedName>
    <definedName name="AA_8" localSheetId="4">'BDI DIFER_SEM DESON.'!AA_8</definedName>
    <definedName name="AA_8" localSheetId="3">'BDI_SEM DESON.'!AA_8</definedName>
    <definedName name="AA_8">#N/A</definedName>
    <definedName name="aaa" localSheetId="4">#REF!</definedName>
    <definedName name="aaa" localSheetId="3">#REF!</definedName>
    <definedName name="aaa">#REF!</definedName>
    <definedName name="AAA_24">NA()</definedName>
    <definedName name="AAA_25">NA()</definedName>
    <definedName name="AAA_26">NA()</definedName>
    <definedName name="AAA_27">NA()</definedName>
    <definedName name="AAA_28">NA()</definedName>
    <definedName name="AAA_3">NA()</definedName>
    <definedName name="AAA_5">NA()</definedName>
    <definedName name="AAA_6">NA()</definedName>
    <definedName name="AAA_7">NA()</definedName>
    <definedName name="AAAAA">#N/A</definedName>
    <definedName name="AAAAAA">[53]Teor!$A$3:$A$7</definedName>
    <definedName name="AAAAAAA">#N/A</definedName>
    <definedName name="aaaaaaaa">#N/A</definedName>
    <definedName name="aaaaaaaaaaaa">#N/A</definedName>
    <definedName name="AAAAAAAAAAAAA">#N/A</definedName>
    <definedName name="aaaaddd" localSheetId="4">'BDI DIFER_SEM DESON.'!Plan1</definedName>
    <definedName name="aaaaddd" localSheetId="3">'BDI_SEM DESON.'!Plan1</definedName>
    <definedName name="aaaaddd" localSheetId="6">[14]!Plan1</definedName>
    <definedName name="aaaaddd" localSheetId="7">[15]!Plan1</definedName>
    <definedName name="aaaaddd">[0]!Plan1</definedName>
    <definedName name="aasas" localSheetId="4">#REF!</definedName>
    <definedName name="aasas" localSheetId="3">#REF!</definedName>
    <definedName name="aasas">#REF!</definedName>
    <definedName name="aauf" localSheetId="4">#REF!</definedName>
    <definedName name="aauf" localSheetId="3">#REF!</definedName>
    <definedName name="aauf">#REF!</definedName>
    <definedName name="aauf_2">#N/A</definedName>
    <definedName name="aauq" localSheetId="4">#REF!</definedName>
    <definedName name="aauq" localSheetId="3">#REF!</definedName>
    <definedName name="aauq">#REF!</definedName>
    <definedName name="aauq_2">#N/A</definedName>
    <definedName name="aauqs" localSheetId="4">[54]!PassaExtenso</definedName>
    <definedName name="aauqs" localSheetId="2">[54]!PassaExtenso</definedName>
    <definedName name="aauqs">[54]!PassaExtenso</definedName>
    <definedName name="AB" localSheetId="4">'BDI DIFER_SEM DESON.'!AB</definedName>
    <definedName name="AB" localSheetId="3">'BDI_SEM DESON.'!AB</definedName>
    <definedName name="AB">#N/A</definedName>
    <definedName name="ABC">#REF!</definedName>
    <definedName name="ABCD">[1]PLANILHA!#REF!</definedName>
    <definedName name="ABRA" localSheetId="4">#REF!</definedName>
    <definedName name="ABRA" localSheetId="3">#REF!</definedName>
    <definedName name="ABRA">#REF!</definedName>
    <definedName name="ABRE_COLUNAS">NA()</definedName>
    <definedName name="ac" localSheetId="4">'BDI DIFER_SEM DESON.'!ac</definedName>
    <definedName name="ac" localSheetId="3">'BDI_SEM DESON.'!ac</definedName>
    <definedName name="ac" localSheetId="6">'CANTEIRO SEM DESONERAÇÃO'!ac</definedName>
    <definedName name="ac" localSheetId="7">MOBILIZAÇÃO!ac</definedName>
    <definedName name="ac">#N/A</definedName>
    <definedName name="ACAP20" localSheetId="4">#REF!</definedName>
    <definedName name="ACAP20" localSheetId="3">#REF!</definedName>
    <definedName name="ACAP20">#REF!</definedName>
    <definedName name="ACERTA_TITULOS">NA()</definedName>
    <definedName name="ACRE" localSheetId="4" hidden="1">#REF!</definedName>
    <definedName name="ACRE" localSheetId="3" hidden="1">#REF!</definedName>
    <definedName name="ACRE" hidden="1">#REF!</definedName>
    <definedName name="acumulado" localSheetId="4">#REF!</definedName>
    <definedName name="acumulado" localSheetId="3">#REF!</definedName>
    <definedName name="acumulado">#REF!</definedName>
    <definedName name="acumulado_2">#N/A</definedName>
    <definedName name="acumulado_4" localSheetId="4">#REF!</definedName>
    <definedName name="acumulado_4" localSheetId="3">#REF!</definedName>
    <definedName name="acumulado_4">#REF!</definedName>
    <definedName name="acumulado_4_2">#N/A</definedName>
    <definedName name="ACVRVBR">#N/A</definedName>
    <definedName name="ADASF">#N/A</definedName>
    <definedName name="ADASFDS">#N/A</definedName>
    <definedName name="ADDa" localSheetId="4">#REF!</definedName>
    <definedName name="ADDa" localSheetId="3">#REF!</definedName>
    <definedName name="ADDa">#REF!</definedName>
    <definedName name="ademir" localSheetId="4">#N/A</definedName>
    <definedName name="ademir" localSheetId="3">#N/A</definedName>
    <definedName name="ademir" hidden="1">{#N/A,#N/A,FALSE,"Cronograma";#N/A,#N/A,FALSE,"Cronogr. 2"}</definedName>
    <definedName name="adfedfds" localSheetId="4">'BDI DIFER_SEM DESON.'!adfedfds</definedName>
    <definedName name="adfedfds" localSheetId="3">'BDI_SEM DESON.'!adfedfds</definedName>
    <definedName name="adfedfds" localSheetId="6">'CANTEIRO SEM DESONERAÇÃO'!adfedfds</definedName>
    <definedName name="adfedfds" localSheetId="7">MOBILIZAÇÃO!adfedfds</definedName>
    <definedName name="adfedfds">#N/A</definedName>
    <definedName name="ADFSDA">#N/A</definedName>
    <definedName name="ADFSFSD">#N/A</definedName>
    <definedName name="ADMO" localSheetId="4">#REF!</definedName>
    <definedName name="ADMO" localSheetId="3">#REF!</definedName>
    <definedName name="ADMO">#REF!</definedName>
    <definedName name="AEMUL" localSheetId="4">#REF!</definedName>
    <definedName name="AEMUL" localSheetId="3">#REF!</definedName>
    <definedName name="AEMUL">#REF!</definedName>
    <definedName name="AFDD" localSheetId="2">[55]!AFDD</definedName>
    <definedName name="AFDD">[55]!AFDD</definedName>
    <definedName name="AFSFS">#N/A</definedName>
    <definedName name="ago" localSheetId="4">'BDI DIFER_SEM DESON.'!Plan1</definedName>
    <definedName name="ago" localSheetId="3">'BDI_SEM DESON.'!Plan1</definedName>
    <definedName name="ago" localSheetId="6">[14]!Plan1</definedName>
    <definedName name="ago" localSheetId="7">[15]!Plan1</definedName>
    <definedName name="ago">[0]!Plan1</definedName>
    <definedName name="AGOA" localSheetId="4">#REF!</definedName>
    <definedName name="AGOA" localSheetId="3">#REF!</definedName>
    <definedName name="AGOA">#REF!</definedName>
    <definedName name="AGORA" localSheetId="4" hidden="1">{#N/A,#N/A,FALSE,"SS";#N/A,#N/A,FALSE,"TER1";#N/A,#N/A,FALSE,"TER2";#N/A,#N/A,FALSE,"TER3";#N/A,#N/A,FALSE,"TP1";#N/A,#N/A,FALSE,"TP2";#N/A,#N/A,FALSE,"TP3";#N/A,#N/A,FALSE,"DI1";#N/A,#N/A,FALSE,"DI2";#N/A,#N/A,FALSE,"DI3";#N/A,#N/A,FALSE,"DS1";#N/A,#N/A,FALSE,"DS2";#N/A,#N/A,FALSE,"CM"}</definedName>
    <definedName name="AGORA" localSheetId="3" hidden="1">{#N/A,#N/A,FALSE,"SS";#N/A,#N/A,FALSE,"TER1";#N/A,#N/A,FALSE,"TER2";#N/A,#N/A,FALSE,"TER3";#N/A,#N/A,FALSE,"TP1";#N/A,#N/A,FALSE,"TP2";#N/A,#N/A,FALSE,"TP3";#N/A,#N/A,FALSE,"DI1";#N/A,#N/A,FALSE,"DI2";#N/A,#N/A,FALSE,"DI3";#N/A,#N/A,FALSE,"DS1";#N/A,#N/A,FALSE,"DS2";#N/A,#N/A,FALSE,"CM"}</definedName>
    <definedName name="AGORA" localSheetId="6" hidden="1">{#N/A,#N/A,FALSE,"SS";#N/A,#N/A,FALSE,"TER1";#N/A,#N/A,FALSE,"TER2";#N/A,#N/A,FALSE,"TER3";#N/A,#N/A,FALSE,"TP1";#N/A,#N/A,FALSE,"TP2";#N/A,#N/A,FALSE,"TP3";#N/A,#N/A,FALSE,"DI1";#N/A,#N/A,FALSE,"DI2";#N/A,#N/A,FALSE,"DI3";#N/A,#N/A,FALSE,"DS1";#N/A,#N/A,FALSE,"DS2";#N/A,#N/A,FALSE,"CM"}</definedName>
    <definedName name="AGORA" localSheetId="7" hidden="1">{#N/A,#N/A,FALSE,"SS";#N/A,#N/A,FALSE,"TER1";#N/A,#N/A,FALSE,"TER2";#N/A,#N/A,FALSE,"TER3";#N/A,#N/A,FALSE,"TP1";#N/A,#N/A,FALSE,"TP2";#N/A,#N/A,FALSE,"TP3";#N/A,#N/A,FALSE,"DI1";#N/A,#N/A,FALSE,"DI2";#N/A,#N/A,FALSE,"DI3";#N/A,#N/A,FALSE,"DS1";#N/A,#N/A,FALSE,"DS2";#N/A,#N/A,FALSE,"CM"}</definedName>
    <definedName name="AGORA" hidden="1">{#N/A,#N/A,FALSE,"SS";#N/A,#N/A,FALSE,"TER1";#N/A,#N/A,FALSE,"TER2";#N/A,#N/A,FALSE,"TER3";#N/A,#N/A,FALSE,"TP1";#N/A,#N/A,FALSE,"TP2";#N/A,#N/A,FALSE,"TP3";#N/A,#N/A,FALSE,"DI1";#N/A,#N/A,FALSE,"DI2";#N/A,#N/A,FALSE,"DI3";#N/A,#N/A,FALSE,"DS1";#N/A,#N/A,FALSE,"DS2";#N/A,#N/A,FALSE,"CM"}</definedName>
    <definedName name="AGORA2" localSheetId="4" hidden="1">{#N/A,#N/A,FALSE,"SS";#N/A,#N/A,FALSE,"TER1";#N/A,#N/A,FALSE,"TER2";#N/A,#N/A,FALSE,"TER3";#N/A,#N/A,FALSE,"TP1";#N/A,#N/A,FALSE,"TP2";#N/A,#N/A,FALSE,"TP3";#N/A,#N/A,FALSE,"DI1";#N/A,#N/A,FALSE,"DI2";#N/A,#N/A,FALSE,"DI3";#N/A,#N/A,FALSE,"DS1";#N/A,#N/A,FALSE,"DS2";#N/A,#N/A,FALSE,"CM"}</definedName>
    <definedName name="AGORA2" localSheetId="3" hidden="1">{#N/A,#N/A,FALSE,"SS";#N/A,#N/A,FALSE,"TER1";#N/A,#N/A,FALSE,"TER2";#N/A,#N/A,FALSE,"TER3";#N/A,#N/A,FALSE,"TP1";#N/A,#N/A,FALSE,"TP2";#N/A,#N/A,FALSE,"TP3";#N/A,#N/A,FALSE,"DI1";#N/A,#N/A,FALSE,"DI2";#N/A,#N/A,FALSE,"DI3";#N/A,#N/A,FALSE,"DS1";#N/A,#N/A,FALSE,"DS2";#N/A,#N/A,FALSE,"CM"}</definedName>
    <definedName name="AGORA2" localSheetId="6" hidden="1">{#N/A,#N/A,FALSE,"SS";#N/A,#N/A,FALSE,"TER1";#N/A,#N/A,FALSE,"TER2";#N/A,#N/A,FALSE,"TER3";#N/A,#N/A,FALSE,"TP1";#N/A,#N/A,FALSE,"TP2";#N/A,#N/A,FALSE,"TP3";#N/A,#N/A,FALSE,"DI1";#N/A,#N/A,FALSE,"DI2";#N/A,#N/A,FALSE,"DI3";#N/A,#N/A,FALSE,"DS1";#N/A,#N/A,FALSE,"DS2";#N/A,#N/A,FALSE,"CM"}</definedName>
    <definedName name="AGORA2" localSheetId="7"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REGADO" localSheetId="4">#REF!</definedName>
    <definedName name="AGREGADO" localSheetId="3">#REF!</definedName>
    <definedName name="AGREGADO">#REF!</definedName>
    <definedName name="AGREGADO_10" localSheetId="4">#REF!</definedName>
    <definedName name="AGREGADO_10" localSheetId="3">#REF!</definedName>
    <definedName name="AGREGADO_10">#REF!</definedName>
    <definedName name="AGREGADO_10_19" localSheetId="4">#REF!</definedName>
    <definedName name="AGREGADO_10_19" localSheetId="3">#REF!</definedName>
    <definedName name="AGREGADO_10_19">#REF!</definedName>
    <definedName name="AGREGADO_17" localSheetId="4">#REF!</definedName>
    <definedName name="AGREGADO_17" localSheetId="3">#REF!</definedName>
    <definedName name="AGREGADO_17">#REF!</definedName>
    <definedName name="AGREGADO_17_19" localSheetId="4">#REF!</definedName>
    <definedName name="AGREGADO_17_19" localSheetId="3">#REF!</definedName>
    <definedName name="AGREGADO_17_19">#REF!</definedName>
    <definedName name="AGREGADO_19" localSheetId="4">#REF!</definedName>
    <definedName name="AGREGADO_19" localSheetId="3">#REF!</definedName>
    <definedName name="AGREGADO_19">#REF!</definedName>
    <definedName name="AGREGADO_6" localSheetId="4">#REF!</definedName>
    <definedName name="AGREGADO_6" localSheetId="3">#REF!</definedName>
    <definedName name="AGREGADO_6">#REF!</definedName>
    <definedName name="AGREGADO_6_19" localSheetId="4">#REF!</definedName>
    <definedName name="AGREGADO_6_19" localSheetId="3">#REF!</definedName>
    <definedName name="AGREGADO_6_19">#REF!</definedName>
    <definedName name="AGREGADO_7" localSheetId="4">#REF!</definedName>
    <definedName name="AGREGADO_7" localSheetId="3">#REF!</definedName>
    <definedName name="AGREGADO_7">#REF!</definedName>
    <definedName name="AGREGADO_7_19" localSheetId="4">#REF!</definedName>
    <definedName name="AGREGADO_7_19" localSheetId="3">#REF!</definedName>
    <definedName name="AGREGADO_7_19">#REF!</definedName>
    <definedName name="AGREGADO_8" localSheetId="4">#REF!</definedName>
    <definedName name="AGREGADO_8" localSheetId="3">#REF!</definedName>
    <definedName name="AGREGADO_8">#REF!</definedName>
    <definedName name="AGREGADO_8_19" localSheetId="4">#REF!</definedName>
    <definedName name="AGREGADO_8_19" localSheetId="3">#REF!</definedName>
    <definedName name="AGREGADO_8_19">#REF!</definedName>
    <definedName name="AGREGADO_9" localSheetId="4">#REF!</definedName>
    <definedName name="AGREGADO_9" localSheetId="3">#REF!</definedName>
    <definedName name="AGREGADO_9">#REF!</definedName>
    <definedName name="AGREGADO_9_19" localSheetId="4">#REF!</definedName>
    <definedName name="AGREGADO_9_19" localSheetId="3">#REF!</definedName>
    <definedName name="AGREGADO_9_19">#REF!</definedName>
    <definedName name="AIL" localSheetId="4">'BDI DIFER_SEM DESON.'!Plan1</definedName>
    <definedName name="AIL" localSheetId="3">'BDI_SEM DESON.'!Plan1</definedName>
    <definedName name="AIL" localSheetId="6">[14]!Plan1</definedName>
    <definedName name="AIL" localSheetId="7">[15]!Plan1</definedName>
    <definedName name="AIL">[0]!Plan1</definedName>
    <definedName name="AILTON" localSheetId="4">'BDI DIFER_SEM DESON.'!Plan1</definedName>
    <definedName name="AILTON" localSheetId="3">'BDI_SEM DESON.'!Plan1</definedName>
    <definedName name="AILTON" localSheetId="6">[14]!Plan1</definedName>
    <definedName name="AILTON" localSheetId="7">[15]!Plan1</definedName>
    <definedName name="AILTON">[0]!Plan1</definedName>
    <definedName name="AJUDA" localSheetId="4">#REF!</definedName>
    <definedName name="AJUDA" localSheetId="3">#REF!</definedName>
    <definedName name="AJUDA">#REF!</definedName>
    <definedName name="alcool" localSheetId="4">#REF!</definedName>
    <definedName name="alcool" localSheetId="3">#REF!</definedName>
    <definedName name="alcool">#REF!</definedName>
    <definedName name="alex" localSheetId="4" hidden="1">{#N/A,#N/A,FALSE,"MO (2)"}</definedName>
    <definedName name="alex" localSheetId="3" hidden="1">{#N/A,#N/A,FALSE,"MO (2)"}</definedName>
    <definedName name="alex" localSheetId="6" hidden="1">{#N/A,#N/A,FALSE,"MO (2)"}</definedName>
    <definedName name="alex" localSheetId="7" hidden="1">{#N/A,#N/A,FALSE,"MO (2)"}</definedName>
    <definedName name="alex" hidden="1">{#N/A,#N/A,FALSE,"MO (2)"}</definedName>
    <definedName name="ALIMENTAÇÃO." localSheetId="4">'BDI DIFER_SEM DESON.'!Plan1</definedName>
    <definedName name="ALIMENTAÇÃO." localSheetId="3">'BDI_SEM DESON.'!Plan1</definedName>
    <definedName name="ALIMENTAÇÃO." localSheetId="6">[14]!Plan1</definedName>
    <definedName name="ALIMENTAÇÃO." localSheetId="7">[15]!Plan1</definedName>
    <definedName name="ALIMENTAÇÃO.">[0]!Plan1</definedName>
    <definedName name="ALMOÇO101" localSheetId="4">#REF!</definedName>
    <definedName name="ALMOÇO101" localSheetId="3">#REF!</definedName>
    <definedName name="ALMOÇO101">#REF!</definedName>
    <definedName name="ALMOÇO110" localSheetId="4">#REF!</definedName>
    <definedName name="ALMOÇO110" localSheetId="3">#REF!</definedName>
    <definedName name="ALMOÇO110">#REF!</definedName>
    <definedName name="ALTA">'[56]PRO-08'!#REF!</definedName>
    <definedName name="ALTA_10">#N/A</definedName>
    <definedName name="ALTA_11">#N/A</definedName>
    <definedName name="ALTA_12">#N/A</definedName>
    <definedName name="ALTA_13">#N/A</definedName>
    <definedName name="ALTA_14">#N/A</definedName>
    <definedName name="ALTA_15">#N/A</definedName>
    <definedName name="ALTA_16">#N/A</definedName>
    <definedName name="ALTA_17">#N/A</definedName>
    <definedName name="ALTA_18">#N/A</definedName>
    <definedName name="ALTA_5">#N/A</definedName>
    <definedName name="ALTA_6">#N/A</definedName>
    <definedName name="ALTA_7">#N/A</definedName>
    <definedName name="ALTA_8">#N/A</definedName>
    <definedName name="ALTA_9">#N/A</definedName>
    <definedName name="alteração" localSheetId="4">#REF!</definedName>
    <definedName name="alteração" localSheetId="3">#REF!</definedName>
    <definedName name="alteração">#REF!</definedName>
    <definedName name="alteração_10">[57]alteração!$A$13:$M$160</definedName>
    <definedName name="alteração_12">[57]alteração!$A$13:$M$160</definedName>
    <definedName name="alteração_13">[57]alteração!$A$13:$M$160</definedName>
    <definedName name="alteração_2">[57]alteração!$A$13:$M$160</definedName>
    <definedName name="alteração_3">[57]alteração!$A$13:$M$160</definedName>
    <definedName name="alteração_5">[57]alteração!$A$13:$M$160</definedName>
    <definedName name="alteração_6">[57]alteração!$A$13:$M$160</definedName>
    <definedName name="alteração2" localSheetId="4">#REF!</definedName>
    <definedName name="alteração2" localSheetId="3">#REF!</definedName>
    <definedName name="alteração2">#REF!</definedName>
    <definedName name="amarela" localSheetId="4">#REF!</definedName>
    <definedName name="amarela" localSheetId="3">#REF!</definedName>
    <definedName name="amarela">#REF!</definedName>
    <definedName name="amarela_2">#N/A</definedName>
    <definedName name="amarela_4" localSheetId="4">#REF!</definedName>
    <definedName name="amarela_4" localSheetId="3">#REF!</definedName>
    <definedName name="amarela_4">#REF!</definedName>
    <definedName name="amarelaa" localSheetId="4">#REF!</definedName>
    <definedName name="amarelaa" localSheetId="3">#REF!</definedName>
    <definedName name="amarelaa">#REF!</definedName>
    <definedName name="AMO" localSheetId="4">#REF!</definedName>
    <definedName name="AMO" localSheetId="3">#REF!</definedName>
    <definedName name="AMO">#REF!</definedName>
    <definedName name="andre" localSheetId="4">#REF!</definedName>
    <definedName name="andre" localSheetId="3">#REF!</definedName>
    <definedName name="andre">#REF!</definedName>
    <definedName name="ANEXO_10_MATRIZ_DE_RESPONSABILIDADE" localSheetId="4">#REF!</definedName>
    <definedName name="ANEXO_10_MATRIZ_DE_RESPONSABILIDADE" localSheetId="3">#REF!</definedName>
    <definedName name="ANEXO_10_MATRIZ_DE_RESPONSABILIDADE">#REF!</definedName>
    <definedName name="Ano" localSheetId="4">#REF!</definedName>
    <definedName name="Ano" localSheetId="3">#REF!</definedName>
    <definedName name="Ano">#REF!</definedName>
    <definedName name="ANO_2016" localSheetId="4">#REF!</definedName>
    <definedName name="ANO_2016" localSheetId="3">#REF!</definedName>
    <definedName name="ANO_2016">#REF!</definedName>
    <definedName name="anos" localSheetId="4">#REF!</definedName>
    <definedName name="anos" localSheetId="3">#REF!</definedName>
    <definedName name="anos">#REF!</definedName>
    <definedName name="anscount">3</definedName>
    <definedName name="ant" localSheetId="4" hidden="1">{#N/A,#N/A,FALSE,"MO (2)"}</definedName>
    <definedName name="ant" localSheetId="3" hidden="1">{#N/A,#N/A,FALSE,"MO (2)"}</definedName>
    <definedName name="ant" localSheetId="6" hidden="1">{#N/A,#N/A,FALSE,"MO (2)"}</definedName>
    <definedName name="ant" localSheetId="7" hidden="1">{#N/A,#N/A,FALSE,"MO (2)"}</definedName>
    <definedName name="ant" hidden="1">{#N/A,#N/A,FALSE,"MO (2)"}</definedName>
    <definedName name="AQCAP20" localSheetId="4">#REF!</definedName>
    <definedName name="AQCAP20" localSheetId="3">#REF!</definedName>
    <definedName name="AQCAP20">#REF!</definedName>
    <definedName name="AQCM30" localSheetId="4">#REF!</definedName>
    <definedName name="AQCM30" localSheetId="3">#REF!</definedName>
    <definedName name="AQCM30">#REF!</definedName>
    <definedName name="AQRM1C" localSheetId="4">#REF!</definedName>
    <definedName name="AQRM1C" localSheetId="3">#REF!</definedName>
    <definedName name="AQRM1C">#REF!</definedName>
    <definedName name="AQRR1C" localSheetId="4">#REF!</definedName>
    <definedName name="AQRR1C" localSheetId="3">#REF!</definedName>
    <definedName name="AQRR1C">#REF!</definedName>
    <definedName name="ar">#REF!</definedName>
    <definedName name="ÀREA">'[52]Fresagem de Pista Ago-98'!#REF!</definedName>
    <definedName name="ÀREA_ACUM">'[52]Fresagem de Pista Ago-98'!#REF!</definedName>
    <definedName name="area_base">[42]Base!$U$40</definedName>
    <definedName name="Area_de_immpressao">[58]Plan1!#REF!</definedName>
    <definedName name="Area_de_Impreessao">[58]Plan1!#REF!</definedName>
    <definedName name="_xlnm.Print_Area" localSheetId="4">#REF!</definedName>
    <definedName name="_xlnm.Print_Area" localSheetId="3">#REF!</definedName>
    <definedName name="_xlnm.Print_Area" localSheetId="6">'CANTEIRO SEM DESONERAÇÃO'!$A$1:$J$98</definedName>
    <definedName name="_xlnm.Print_Area" localSheetId="5">'CRONOG_S DESON'!$B$2:$N$38</definedName>
    <definedName name="_xlnm.Print_Area" localSheetId="2">CURVA_ABC!$A$1:$I$118</definedName>
    <definedName name="_xlnm.Print_Area" localSheetId="7">MOBILIZAÇÃO!$B$1:$P$99</definedName>
    <definedName name="_xlnm.Print_Area" localSheetId="1">'ORÇAMENTO_S DESON'!$A$1:$J$148</definedName>
    <definedName name="_xlnm.Print_Area" localSheetId="0">'RESUMO_ORÇ_S DESON'!$A$1:$K$23</definedName>
    <definedName name="_xlnm.Print_Area">#REF!</definedName>
    <definedName name="Area_de_impressaoo">[58]Plan1!#REF!</definedName>
    <definedName name="Area_de_impressaooo">[58]Plan1!#REF!</definedName>
    <definedName name="Area_de_impressaoooo">[58]Plan1!#REF!</definedName>
    <definedName name="Area_de_impressaooooo">[58]Plan1!#REF!</definedName>
    <definedName name="Area_de_impresssao">[58]Plan1!#REF!</definedName>
    <definedName name="Area_de_IMPRESSSAOO">[58]Plan1!#REF!</definedName>
    <definedName name="Area_de_Impressssao">[58]Plan1!#REF!</definedName>
    <definedName name="Area_de_impresssssao">[58]Plan1!#REF!</definedName>
    <definedName name="Área_impressão_IM">#N/A</definedName>
    <definedName name="Área_impressão_IM_4" localSheetId="4">#REF!</definedName>
    <definedName name="Área_impressão_IM_4" localSheetId="3">#REF!</definedName>
    <definedName name="Área_impressão_IM_4">#REF!</definedName>
    <definedName name="AREAL">[59]Vínculo!#REF!</definedName>
    <definedName name="AREAL_48">[59]Vínculo!#REF!</definedName>
    <definedName name="ÁreaTotal">'[60]Quadro Geral'!$A:$H</definedName>
    <definedName name="AREC">[35]DADOS!$C$15</definedName>
    <definedName name="AREIA">[35]DADOS!$C$10</definedName>
    <definedName name="AREIACS">[35]DADOS!$C$11</definedName>
    <definedName name="ARG" localSheetId="4">#REF!</definedName>
    <definedName name="ARG" localSheetId="3">#REF!</definedName>
    <definedName name="ARG">#REF!</definedName>
    <definedName name="ARI" localSheetId="4">'BDI DIFER_SEM DESON.'!Plan1</definedName>
    <definedName name="ARI" localSheetId="3">'BDI_SEM DESON.'!Plan1</definedName>
    <definedName name="ARI" localSheetId="6">[14]!Plan1</definedName>
    <definedName name="ARI" localSheetId="7">[15]!Plan1</definedName>
    <definedName name="ARI">[0]!Plan1</definedName>
    <definedName name="ARL1C" localSheetId="4">#REF!</definedName>
    <definedName name="ARL1C" localSheetId="3">#REF!</definedName>
    <definedName name="ARL1C">#REF!</definedName>
    <definedName name="ARLIIIIIIIII" localSheetId="4">'BDI DIFER_SEM DESON.'!Plan1</definedName>
    <definedName name="ARLIIIIIIIII" localSheetId="3">'BDI_SEM DESON.'!Plan1</definedName>
    <definedName name="ARLIIIIIIIII" localSheetId="6">[14]!Plan1</definedName>
    <definedName name="ARLIIIIIIIII" localSheetId="7">[15]!Plan1</definedName>
    <definedName name="ARLIIIIIIIII">[0]!Plan1</definedName>
    <definedName name="arm">'[36]Mão de Obra'!$E$21</definedName>
    <definedName name="ARM1C" localSheetId="4">#REF!</definedName>
    <definedName name="ARM1C" localSheetId="3">#REF!</definedName>
    <definedName name="ARM1C">#REF!</definedName>
    <definedName name="ARR1C" localSheetId="4">#REF!</definedName>
    <definedName name="ARR1C" localSheetId="3">#REF!</definedName>
    <definedName name="ARR1C">#REF!</definedName>
    <definedName name="ARR2C" localSheetId="4">#REF!</definedName>
    <definedName name="ARR2C" localSheetId="3">#REF!</definedName>
    <definedName name="ARR2C">#REF!</definedName>
    <definedName name="Artes">#REF!</definedName>
    <definedName name="as" localSheetId="4">#REF!</definedName>
    <definedName name="as" localSheetId="3">#REF!</definedName>
    <definedName name="as" localSheetId="6">[14]!Plan1</definedName>
    <definedName name="as" localSheetId="7">[15]!Plan1</definedName>
    <definedName name="as">#REF!</definedName>
    <definedName name="as_10">#N/A</definedName>
    <definedName name="as_11">#N/A</definedName>
    <definedName name="as_12">#N/A</definedName>
    <definedName name="as_13">#N/A</definedName>
    <definedName name="as_14">#N/A</definedName>
    <definedName name="as_15">#N/A</definedName>
    <definedName name="as_16">#N/A</definedName>
    <definedName name="as_17">#N/A</definedName>
    <definedName name="as_18">#N/A</definedName>
    <definedName name="as_2">#N/A</definedName>
    <definedName name="as_5">#N/A</definedName>
    <definedName name="as_6">#N/A</definedName>
    <definedName name="as_7">#N/A</definedName>
    <definedName name="as_8">#N/A</definedName>
    <definedName name="as_9">#N/A</definedName>
    <definedName name="asas">[61]Plan3!#REF!</definedName>
    <definedName name="asas_10">#N/A</definedName>
    <definedName name="asas_11">#N/A</definedName>
    <definedName name="asas_12">#N/A</definedName>
    <definedName name="asas_13">#N/A</definedName>
    <definedName name="asas_14">#N/A</definedName>
    <definedName name="asas_15">#N/A</definedName>
    <definedName name="asas_16">#N/A</definedName>
    <definedName name="asas_17">#N/A</definedName>
    <definedName name="asas_18">#N/A</definedName>
    <definedName name="asas_5">#N/A</definedName>
    <definedName name="asas_6">#N/A</definedName>
    <definedName name="asas_7">#N/A</definedName>
    <definedName name="asas_8">#N/A</definedName>
    <definedName name="asas_9">#N/A</definedName>
    <definedName name="ASASA" localSheetId="4">#REF!</definedName>
    <definedName name="ASASA" localSheetId="3">#REF!</definedName>
    <definedName name="ASASA">#REF!</definedName>
    <definedName name="asasdadad">'[62]P A T O'!#REF!</definedName>
    <definedName name="asdfghj" localSheetId="4">'BDI DIFER_SEM DESON.'!Plan1</definedName>
    <definedName name="asdfghj" localSheetId="3">'BDI_SEM DESON.'!Plan1</definedName>
    <definedName name="asdfghj" localSheetId="6">[14]!Plan1</definedName>
    <definedName name="asdfghj" localSheetId="7">[15]!Plan1</definedName>
    <definedName name="asdfghj">[0]!Plan1</definedName>
    <definedName name="asdfghj_24">NA()</definedName>
    <definedName name="asdfghj_25">NA()</definedName>
    <definedName name="asdfghj_26">NA()</definedName>
    <definedName name="asdfghj_27">NA()</definedName>
    <definedName name="asdfghj_28">NA()</definedName>
    <definedName name="asdfghj_3">NA()</definedName>
    <definedName name="asdfghj_5">NA()</definedName>
    <definedName name="asdfghj_6">NA()</definedName>
    <definedName name="asdfghj_7">NA()</definedName>
    <definedName name="asdfghj2">NA()</definedName>
    <definedName name="ASDFSFDS">#N/A</definedName>
    <definedName name="ASDSAD" localSheetId="4">'BDI DIFER_SEM DESON.'!Plan1</definedName>
    <definedName name="ASDSAD" localSheetId="3">'BDI_SEM DESON.'!Plan1</definedName>
    <definedName name="ASDSAD" localSheetId="6">[14]!Plan1</definedName>
    <definedName name="ASDSAD" localSheetId="7">[15]!Plan1</definedName>
    <definedName name="ASDSAD">[0]!Plan1</definedName>
    <definedName name="ASDSAD_10">#N/A</definedName>
    <definedName name="ASDSAD_11">#N/A</definedName>
    <definedName name="ASDSAD_12">#N/A</definedName>
    <definedName name="ASDSAD_13">#N/A</definedName>
    <definedName name="ASDSAD_14">#N/A</definedName>
    <definedName name="ASDSAD_15">#N/A</definedName>
    <definedName name="ASDSAD_16">#N/A</definedName>
    <definedName name="ASDSAD_17">#N/A</definedName>
    <definedName name="ASDSAD_18">#N/A</definedName>
    <definedName name="ASDSAD_2">#N/A</definedName>
    <definedName name="ASDSAD_5">#N/A</definedName>
    <definedName name="ASDSAD_6">#N/A</definedName>
    <definedName name="ASDSAD_7">#N/A</definedName>
    <definedName name="ASDSAD_8">#N/A</definedName>
    <definedName name="ASDSAD_9">#N/A</definedName>
    <definedName name="ASFDSFD">#N/A</definedName>
    <definedName name="ASFDSFS">#N/A</definedName>
    <definedName name="ASFS">#N/A</definedName>
    <definedName name="ASFSFA">#N/A</definedName>
    <definedName name="ASFSFDS">#N/A</definedName>
    <definedName name="ASP">#REF!</definedName>
    <definedName name="Assina" localSheetId="4">#REF!</definedName>
    <definedName name="Assina" localSheetId="3">#REF!</definedName>
    <definedName name="Assina">#REF!</definedName>
    <definedName name="assinatura" localSheetId="4">[24]DADOS!$B$13</definedName>
    <definedName name="assinatura" localSheetId="3">[25]DADOS!$B$13</definedName>
    <definedName name="assinatura">[26]DADOS!$B$13</definedName>
    <definedName name="ATA_DE_REUNIÃO" localSheetId="4">#REF!</definedName>
    <definedName name="ATA_DE_REUNIÃO" localSheetId="3">#REF!</definedName>
    <definedName name="ATA_DE_REUNIÃO">#REF!</definedName>
    <definedName name="ATUAL" localSheetId="4">#REF!</definedName>
    <definedName name="ATUAL" localSheetId="3">#REF!</definedName>
    <definedName name="ATUAL">#REF!</definedName>
    <definedName name="AUREA" localSheetId="4">'BDI DIFER_SEM DESON.'!Plan1</definedName>
    <definedName name="AUREA" localSheetId="3">'BDI_SEM DESON.'!Plan1</definedName>
    <definedName name="AUREA" localSheetId="6">[14]!Plan1</definedName>
    <definedName name="AUREA" localSheetId="7">[15]!Plan1</definedName>
    <definedName name="AUREA">[0]!Plan1</definedName>
    <definedName name="auspicio" localSheetId="4">#REF!</definedName>
    <definedName name="auspicio" localSheetId="3">#REF!</definedName>
    <definedName name="auspicio">#REF!</definedName>
    <definedName name="Aut_original">[63]PROJETO!#REF!</definedName>
    <definedName name="Aut_original2">[64]PROJETO!#REF!</definedName>
    <definedName name="Aut_r2">[65]RESUMO_AUT1!#REF!</definedName>
    <definedName name="Aut_resumo">[66]RESUMO_AUT1!#REF!</definedName>
    <definedName name="AUTO" localSheetId="4">#REF!</definedName>
    <definedName name="AUTO" localSheetId="3">#REF!</definedName>
    <definedName name="AUTO">#REF!</definedName>
    <definedName name="AUTOMOVEL" localSheetId="4">#REF!</definedName>
    <definedName name="AUTOMOVEL" localSheetId="3">#REF!</definedName>
    <definedName name="AUTOMOVEL">#REF!</definedName>
    <definedName name="AUX." localSheetId="4">#REF!</definedName>
    <definedName name="AUX." localSheetId="3">#REF!</definedName>
    <definedName name="AUX.">#REF!</definedName>
    <definedName name="auxiliar" localSheetId="4">#REF!</definedName>
    <definedName name="auxiliar" localSheetId="3">#REF!</definedName>
    <definedName name="auxiliar">#REF!</definedName>
    <definedName name="AUXILIARES" localSheetId="4">#REF!</definedName>
    <definedName name="AUXILIARES" localSheetId="3">#REF!</definedName>
    <definedName name="AUXILIARES">#REF!</definedName>
    <definedName name="AUXILIO">'[67]61M-CBMI'!$S$1:$U$52</definedName>
    <definedName name="Av.Fis.">#N/A</definedName>
    <definedName name="Avanco">[49]PROJETO!#REF!</definedName>
    <definedName name="avanço">#N/A</definedName>
    <definedName name="AVANCOFINANCEIRO">[49]PROJETO!#REF!</definedName>
    <definedName name="AVC" localSheetId="2">[55]!AVC</definedName>
    <definedName name="AVC">[55]!AVC</definedName>
    <definedName name="azul" localSheetId="4">#REF!</definedName>
    <definedName name="azul" localSheetId="3">#REF!</definedName>
    <definedName name="azul">#REF!</definedName>
    <definedName name="azul_2">#N/A</definedName>
    <definedName name="azul_4" localSheetId="4">#REF!</definedName>
    <definedName name="azul_4" localSheetId="3">#REF!</definedName>
    <definedName name="azul_4">#REF!</definedName>
    <definedName name="azull" localSheetId="4">#REF!</definedName>
    <definedName name="azull" localSheetId="3">#REF!</definedName>
    <definedName name="azull">#REF!</definedName>
    <definedName name="AZULLSINAL" localSheetId="4">#REF!</definedName>
    <definedName name="AZULLSINAL" localSheetId="3">#REF!</definedName>
    <definedName name="AZULLSINAL">#REF!</definedName>
    <definedName name="AZULSINAL" localSheetId="4">#REF!</definedName>
    <definedName name="AZULSINAL" localSheetId="3">#REF!</definedName>
    <definedName name="AZULSINAL">#REF!</definedName>
    <definedName name="AZULSINAL_2">#N/A</definedName>
    <definedName name="AZULSINAL_4" localSheetId="4">#REF!</definedName>
    <definedName name="AZULSINAL_4" localSheetId="3">#REF!</definedName>
    <definedName name="AZULSINAL_4">#REF!</definedName>
    <definedName name="azulsinall" localSheetId="4">#REF!</definedName>
    <definedName name="azulsinall" localSheetId="3">#REF!</definedName>
    <definedName name="azulsinall">#REF!</definedName>
    <definedName name="B">'[68]EAP-USINA V E VI'!$B:$B</definedName>
    <definedName name="b_10">#N/A</definedName>
    <definedName name="b_11">#N/A</definedName>
    <definedName name="b_12">#N/A</definedName>
    <definedName name="b_13">#N/A</definedName>
    <definedName name="b_14">#N/A</definedName>
    <definedName name="b_15">#N/A</definedName>
    <definedName name="b_16">#N/A</definedName>
    <definedName name="b_17">#N/A</definedName>
    <definedName name="b_18">#N/A</definedName>
    <definedName name="b_2">#N/A</definedName>
    <definedName name="B_24">NA()</definedName>
    <definedName name="B_25">NA()</definedName>
    <definedName name="B_26">NA()</definedName>
    <definedName name="B_27">NA()</definedName>
    <definedName name="B_28">NA()</definedName>
    <definedName name="B_3">NA()</definedName>
    <definedName name="B_5">NA()</definedName>
    <definedName name="B_6">NA()</definedName>
    <definedName name="B_7">NA()</definedName>
    <definedName name="b_8">#N/A</definedName>
    <definedName name="b_9">#N/A</definedName>
    <definedName name="B_MEC" localSheetId="4">#REF!</definedName>
    <definedName name="B_MEC" localSheetId="3">#REF!</definedName>
    <definedName name="B_MEC">#REF!</definedName>
    <definedName name="bacia16">#REF!</definedName>
    <definedName name="BAE" localSheetId="4">'BDI DIFER_SEM DESON.'!Plan1</definedName>
    <definedName name="BAE" localSheetId="3">'BDI_SEM DESON.'!Plan1</definedName>
    <definedName name="BAE" localSheetId="6">[14]!Plan1</definedName>
    <definedName name="BAE" localSheetId="7">[15]!Plan1</definedName>
    <definedName name="BAE">[0]!Plan1</definedName>
    <definedName name="BANCO">[69]BANCO!$A$1:$D$188</definedName>
    <definedName name="_xlnm.Database" localSheetId="4">#REF!</definedName>
    <definedName name="_xlnm.Database" localSheetId="3">#REF!</definedName>
    <definedName name="_xlnm.Database">#REF!</definedName>
    <definedName name="Banco_de_dadoss" localSheetId="4">#REF!</definedName>
    <definedName name="Banco_de_dadoss" localSheetId="3">#REF!</definedName>
    <definedName name="Banco_de_dadoss">#REF!</definedName>
    <definedName name="banco0">[69]BANCO!$A$1:$D$188</definedName>
    <definedName name="banco2" localSheetId="4">#REF!</definedName>
    <definedName name="banco2" localSheetId="3">#REF!</definedName>
    <definedName name="banco2">#REF!</definedName>
    <definedName name="banco2_19" localSheetId="4">#REF!</definedName>
    <definedName name="banco2_19" localSheetId="3">#REF!</definedName>
    <definedName name="banco2_19">#REF!</definedName>
    <definedName name="BANCODADOS1">'[70]CUSTO EQUIP'!$A$3:$T$57</definedName>
    <definedName name="bar" localSheetId="4">'BDI DIFER_SEM DESON.'!Plan1</definedName>
    <definedName name="bar" localSheetId="3">'BDI_SEM DESON.'!Plan1</definedName>
    <definedName name="bar" localSheetId="6">[14]!Plan1</definedName>
    <definedName name="bar" localSheetId="7">[15]!Plan1</definedName>
    <definedName name="bar">[0]!Plan1</definedName>
    <definedName name="bar_10">#N/A</definedName>
    <definedName name="bar_11">#N/A</definedName>
    <definedName name="bar_12">#N/A</definedName>
    <definedName name="bar_13">#N/A</definedName>
    <definedName name="bar_14">#N/A</definedName>
    <definedName name="bar_15">#N/A</definedName>
    <definedName name="bar_16">#N/A</definedName>
    <definedName name="bar_17">#N/A</definedName>
    <definedName name="bar_18">#N/A</definedName>
    <definedName name="bar_2">#N/A</definedName>
    <definedName name="bar_5">#N/A</definedName>
    <definedName name="bar_6">#N/A</definedName>
    <definedName name="bar_7">#N/A</definedName>
    <definedName name="bar_8">#N/A</definedName>
    <definedName name="bar_9">#N/A</definedName>
    <definedName name="BASE" localSheetId="4">'BDI DIFER_SEM DESON.'!BASE</definedName>
    <definedName name="BASE" localSheetId="3">'BDI_SEM DESON.'!BASE</definedName>
    <definedName name="BASE" localSheetId="6">'CANTEIRO SEM DESONERAÇÃO'!BASE</definedName>
    <definedName name="BASE" localSheetId="7">MOBILIZAÇÃO!BASE</definedName>
    <definedName name="BASE">BASE</definedName>
    <definedName name="batista" localSheetId="4" hidden="1">{#N/A,#N/A,FALSE,"SS 1";#N/A,#N/A,FALSE,"SS 2";#N/A,#N/A,FALSE,"TER 1 (1)";#N/A,#N/A,FALSE,"TER 1 (2)";#N/A,#N/A,FALSE,"TER 2 ";#N/A,#N/A,FALSE,"TP  (1)";#N/A,#N/A,FALSE,"TP  (2)";#N/A,#N/A,FALSE,"CM BAR"}</definedName>
    <definedName name="batista" localSheetId="3" hidden="1">{#N/A,#N/A,FALSE,"SS 1";#N/A,#N/A,FALSE,"SS 2";#N/A,#N/A,FALSE,"TER 1 (1)";#N/A,#N/A,FALSE,"TER 1 (2)";#N/A,#N/A,FALSE,"TER 2 ";#N/A,#N/A,FALSE,"TP  (1)";#N/A,#N/A,FALSE,"TP  (2)";#N/A,#N/A,FALSE,"CM BAR"}</definedName>
    <definedName name="batista" localSheetId="6" hidden="1">{#N/A,#N/A,FALSE,"SS 1";#N/A,#N/A,FALSE,"SS 2";#N/A,#N/A,FALSE,"TER 1 (1)";#N/A,#N/A,FALSE,"TER 1 (2)";#N/A,#N/A,FALSE,"TER 2 ";#N/A,#N/A,FALSE,"TP  (1)";#N/A,#N/A,FALSE,"TP  (2)";#N/A,#N/A,FALSE,"CM BAR"}</definedName>
    <definedName name="batista" localSheetId="7"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 localSheetId="4">'BDI DIFER_SEM DESON.'!bb</definedName>
    <definedName name="bb" localSheetId="3">'BDI_SEM DESON.'!bb</definedName>
    <definedName name="bb" localSheetId="6">'CANTEIRO SEM DESONERAÇÃO'!bb</definedName>
    <definedName name="bb" localSheetId="7">MOBILIZAÇÃO!bb</definedName>
    <definedName name="bb">#N/A</definedName>
    <definedName name="bb_38" localSheetId="4">'BDI DIFER_SEM DESON.'!bb_38</definedName>
    <definedName name="bb_38" localSheetId="3">'BDI_SEM DESON.'!bb_38</definedName>
    <definedName name="bb_38">#N/A</definedName>
    <definedName name="bbb">#N/A</definedName>
    <definedName name="bbbb" localSheetId="4" hidden="1">{#N/A,#N/A,FALSE,"MO (2)"}</definedName>
    <definedName name="bbbb" localSheetId="3" hidden="1">{#N/A,#N/A,FALSE,"MO (2)"}</definedName>
    <definedName name="bbbb" localSheetId="6" hidden="1">{#N/A,#N/A,FALSE,"MO (2)"}</definedName>
    <definedName name="bbbb" localSheetId="7" hidden="1">{#N/A,#N/A,FALSE,"MO (2)"}</definedName>
    <definedName name="bbbb" hidden="1">{#N/A,#N/A,FALSE,"MO (2)"}</definedName>
    <definedName name="bbbbbb" localSheetId="6">'CANTEIRO SEM DESONERAÇÃO'!bbbbbb</definedName>
    <definedName name="bbbbbb" localSheetId="7">MOBILIZAÇÃO!bbbbbb</definedName>
    <definedName name="bbbbbb">'[71]Resumo Financeiro'!#REF!</definedName>
    <definedName name="BDD_01" localSheetId="4">#REF!</definedName>
    <definedName name="BDD_01" localSheetId="3">#REF!</definedName>
    <definedName name="BDD_01">#REF!</definedName>
    <definedName name="BDI" localSheetId="4">#REF!</definedName>
    <definedName name="BDI" localSheetId="3">#REF!</definedName>
    <definedName name="BDI">#REF!</definedName>
    <definedName name="BDI_10">#N/A</definedName>
    <definedName name="BDI_11">#N/A</definedName>
    <definedName name="BDI_12">#N/A</definedName>
    <definedName name="BDI_13">#N/A</definedName>
    <definedName name="BDI_14">#N/A</definedName>
    <definedName name="BDI_15">#N/A</definedName>
    <definedName name="BDI_16">#N/A</definedName>
    <definedName name="BDI_17">#N/A</definedName>
    <definedName name="BDI_18">#N/A</definedName>
    <definedName name="BDI_2">#N/A</definedName>
    <definedName name="BDI_3" localSheetId="4">#REF!</definedName>
    <definedName name="BDI_3" localSheetId="3">#REF!</definedName>
    <definedName name="BDI_3">#REF!</definedName>
    <definedName name="BDI_4" localSheetId="4">#REF!</definedName>
    <definedName name="BDI_4" localSheetId="3">#REF!</definedName>
    <definedName name="BDI_4">#REF!</definedName>
    <definedName name="BDI_5" localSheetId="4">#REF!</definedName>
    <definedName name="BDI_5" localSheetId="3">#REF!</definedName>
    <definedName name="BDI_5">#REF!</definedName>
    <definedName name="BDI_6">#N/A</definedName>
    <definedName name="BDI_7">#N/A</definedName>
    <definedName name="BDI_8">#N/A</definedName>
    <definedName name="BDI_9">#N/A</definedName>
    <definedName name="BDIBET">'[70]Comp P Unit '!$N$48</definedName>
    <definedName name="BDIM">#REF!</definedName>
    <definedName name="BDIS">#REF!</definedName>
    <definedName name="bebado" localSheetId="4">#REF!</definedName>
    <definedName name="bebado" localSheetId="3">#REF!</definedName>
    <definedName name="bebado">#REF!</definedName>
    <definedName name="BG" localSheetId="4">#REF!</definedName>
    <definedName name="BG" localSheetId="3">#REF!</definedName>
    <definedName name="BG">#REF!</definedName>
    <definedName name="BG_2">#N/A</definedName>
    <definedName name="BG_4" localSheetId="4">#REF!</definedName>
    <definedName name="BG_4" localSheetId="3">#REF!</definedName>
    <definedName name="BG_4">#REF!</definedName>
    <definedName name="bgbg" localSheetId="4">'BDI DIFER_SEM DESON.'!bgbg</definedName>
    <definedName name="bgbg" localSheetId="3">'BDI_SEM DESON.'!bgbg</definedName>
    <definedName name="bgbg" localSheetId="6">'CANTEIRO SEM DESONERAÇÃO'!bgbg</definedName>
    <definedName name="bgbg" localSheetId="7">MOBILIZAÇÃO!bgbg</definedName>
    <definedName name="bgbg">bgbg</definedName>
    <definedName name="bgg" localSheetId="4">#REF!</definedName>
    <definedName name="bgg" localSheetId="3">#REF!</definedName>
    <definedName name="bgg">#REF!</definedName>
    <definedName name="bgh" localSheetId="4">#REF!</definedName>
    <definedName name="bgh" localSheetId="3">#REF!</definedName>
    <definedName name="bgh">#REF!</definedName>
    <definedName name="Bgraduada">'[72]P A T O 99 B'!#REF!</definedName>
    <definedName name="BGU" localSheetId="4">#REF!</definedName>
    <definedName name="BGU" localSheetId="3">#REF!</definedName>
    <definedName name="BGU">#REF!</definedName>
    <definedName name="BGU_2">#N/A</definedName>
    <definedName name="BGU_4" localSheetId="4">#REF!</definedName>
    <definedName name="BGU_4" localSheetId="3">#REF!</definedName>
    <definedName name="BGU_4">#REF!</definedName>
    <definedName name="BGUU" localSheetId="4">#REF!</definedName>
    <definedName name="BGUU" localSheetId="3">#REF!</definedName>
    <definedName name="BGUU">#REF!</definedName>
    <definedName name="BI" localSheetId="4">[24]Teor!$A$3:$G$7</definedName>
    <definedName name="BI" localSheetId="3">[25]Teor!$A$3:$G$7</definedName>
    <definedName name="BI">[26]Teor!$A$3:$G$7</definedName>
    <definedName name="BII">'[73]Página 16'!$A$3:$G$7</definedName>
    <definedName name="Bloco" localSheetId="6" hidden="1">'CANTEIRO SEM DESONERAÇÃO'!#REF!</definedName>
    <definedName name="Bloco" localSheetId="7" hidden="1">#REF!</definedName>
    <definedName name="BLOCO">[5]PLANILHA!#REF!</definedName>
    <definedName name="BLOCO_BEEP">NA()</definedName>
    <definedName name="BLOCO_IMPRESSAO">NA()</definedName>
    <definedName name="BLOCO_SI">NA()</definedName>
    <definedName name="Bloco2" localSheetId="4" hidden="1">#REF!</definedName>
    <definedName name="Bloco2" localSheetId="3" hidden="1">#REF!</definedName>
    <definedName name="Bloco2" localSheetId="6" hidden="1">'CANTEIRO SEM DESONERAÇÃO'!#REF!</definedName>
    <definedName name="Bloco2" hidden="1">#REF!</definedName>
    <definedName name="BLOCOS" localSheetId="4" hidden="1">{#N/A,#N/A,FALSE,"Plan1"}</definedName>
    <definedName name="BLOCOS" localSheetId="3" hidden="1">{#N/A,#N/A,FALSE,"Plan1"}</definedName>
    <definedName name="BLOCOS" localSheetId="6" hidden="1">{#N/A,#N/A,FALSE,"Plan1"}</definedName>
    <definedName name="BLOCOS" localSheetId="7" hidden="1">{#N/A,#N/A,FALSE,"Plan1"}</definedName>
    <definedName name="BLOCOS" hidden="1">{#N/A,#N/A,FALSE,"Plan1"}</definedName>
    <definedName name="bonificação" localSheetId="4">#REF!</definedName>
    <definedName name="bonificação" localSheetId="3">#REF!</definedName>
    <definedName name="bonificação">#REF!</definedName>
    <definedName name="bonificaçãoo" localSheetId="4">#REF!</definedName>
    <definedName name="bonificaçãoo" localSheetId="3">#REF!</definedName>
    <definedName name="bonificaçãoo">#REF!</definedName>
    <definedName name="bosta" localSheetId="4" hidden="1">{#N/A,#N/A,FALSE,"Cronograma";#N/A,#N/A,FALSE,"Cronogr. 2"}</definedName>
    <definedName name="bosta" localSheetId="3" hidden="1">{#N/A,#N/A,FALSE,"Cronograma";#N/A,#N/A,FALSE,"Cronogr. 2"}</definedName>
    <definedName name="bosta" hidden="1">{#N/A,#N/A,FALSE,"Cronograma";#N/A,#N/A,FALSE,"Cronogr. 2"}</definedName>
    <definedName name="BR" localSheetId="4">#REF!</definedName>
    <definedName name="BR" localSheetId="3">#REF!</definedName>
    <definedName name="BR">#REF!</definedName>
    <definedName name="BRITA">[35]DADOS!$C$12</definedName>
    <definedName name="BU" localSheetId="4">#REF!</definedName>
    <definedName name="BU" localSheetId="3">#REF!</definedName>
    <definedName name="BU">#REF!</definedName>
    <definedName name="bueirodetalhado" localSheetId="4">#REF!</definedName>
    <definedName name="bueirodetalhado" localSheetId="3">#REF!</definedName>
    <definedName name="bueirodetalhado">#REF!</definedName>
    <definedName name="BuiltIn_AutoFilter___2" localSheetId="4">#REF!</definedName>
    <definedName name="BuiltIn_AutoFilter___2" localSheetId="3">#REF!</definedName>
    <definedName name="BuiltIn_AutoFilter___2">#REF!</definedName>
    <definedName name="BuiltIn_AutoFilter___2_1" localSheetId="4">#REF!</definedName>
    <definedName name="BuiltIn_AutoFilter___2_1" localSheetId="3">#REF!</definedName>
    <definedName name="BuiltIn_AutoFilter___2_1">#REF!</definedName>
    <definedName name="BuiltIn_AutoFilter___2_2" localSheetId="4">#REF!</definedName>
    <definedName name="BuiltIn_AutoFilter___2_2" localSheetId="3">#REF!</definedName>
    <definedName name="BuiltIn_AutoFilter___2_2">#REF!</definedName>
    <definedName name="BuiltIn_AutoFilter___2_3" localSheetId="4">#REF!</definedName>
    <definedName name="BuiltIn_AutoFilter___2_3" localSheetId="3">#REF!</definedName>
    <definedName name="BuiltIn_AutoFilter___2_3">#REF!</definedName>
    <definedName name="BuiltIn_AutoFilter___2_4" localSheetId="4">#REF!</definedName>
    <definedName name="BuiltIn_AutoFilter___2_4" localSheetId="3">#REF!</definedName>
    <definedName name="BuiltIn_AutoFilter___2_4">#REF!</definedName>
    <definedName name="BuiltIn_AutoFilter___2_5" localSheetId="4">#REF!</definedName>
    <definedName name="BuiltIn_AutoFilter___2_5" localSheetId="3">#REF!</definedName>
    <definedName name="BuiltIn_AutoFilter___2_5">#REF!</definedName>
    <definedName name="BuiltIn_AutoFilter___2_6" localSheetId="4">#REF!</definedName>
    <definedName name="BuiltIn_AutoFilter___2_6" localSheetId="3">#REF!</definedName>
    <definedName name="BuiltIn_AutoFilter___2_6">#REF!</definedName>
    <definedName name="BuiltIn_AutoFilter___2_7" localSheetId="4">#REF!</definedName>
    <definedName name="BuiltIn_AutoFilter___2_7" localSheetId="3">#REF!</definedName>
    <definedName name="BuiltIn_AutoFilter___2_7">#REF!</definedName>
    <definedName name="BuiltIn_AutoFilter___2_8" localSheetId="4">#REF!</definedName>
    <definedName name="BuiltIn_AutoFilter___2_8" localSheetId="3">#REF!</definedName>
    <definedName name="BuiltIn_AutoFilter___2_8">#REF!</definedName>
    <definedName name="BuiltIn_AutoFilter___2_9" localSheetId="4">#REF!</definedName>
    <definedName name="BuiltIn_AutoFilter___2_9" localSheetId="3">#REF!</definedName>
    <definedName name="BuiltIn_AutoFilter___2_9">#REF!</definedName>
    <definedName name="BuiltIn_Print_Area" localSheetId="4">#REF!</definedName>
    <definedName name="BuiltIn_Print_Area" localSheetId="3">#REF!</definedName>
    <definedName name="BuiltIn_Print_Area">#REF!</definedName>
    <definedName name="BuiltIn_Print_Area_2" localSheetId="4">#REF!</definedName>
    <definedName name="BuiltIn_Print_Area_2" localSheetId="3">#REF!</definedName>
    <definedName name="BuiltIn_Print_Area_2">#REF!</definedName>
    <definedName name="BuiltIn_Print_Area_4" localSheetId="4">#REF!</definedName>
    <definedName name="BuiltIn_Print_Area_4" localSheetId="3">#REF!</definedName>
    <definedName name="BuiltIn_Print_Area_4">#REF!</definedName>
    <definedName name="BV">#N/A</definedName>
    <definedName name="BV_24">NA()</definedName>
    <definedName name="BV_25">NA()</definedName>
    <definedName name="BV_26">NA()</definedName>
    <definedName name="BV_27">NA()</definedName>
    <definedName name="BV_28">NA()</definedName>
    <definedName name="BV_3">NA()</definedName>
    <definedName name="BV_5">NA()</definedName>
    <definedName name="BV_6">NA()</definedName>
    <definedName name="BV_7">NA()</definedName>
    <definedName name="C_">#N/A</definedName>
    <definedName name="C_CUSTO" localSheetId="4">#REF!</definedName>
    <definedName name="C_CUSTO" localSheetId="3">#REF!</definedName>
    <definedName name="C_CUSTO">#REF!</definedName>
    <definedName name="C_Univ">#N/A</definedName>
    <definedName name="CA´L" localSheetId="4" hidden="1">{#N/A,#N/A,FALSE,"Cronograma";#N/A,#N/A,FALSE,"Cronogr. 2"}</definedName>
    <definedName name="CA´L" localSheetId="3" hidden="1">{#N/A,#N/A,FALSE,"Cronograma";#N/A,#N/A,FALSE,"Cronogr. 2"}</definedName>
    <definedName name="CA´L" hidden="1">{#N/A,#N/A,FALSE,"Cronograma";#N/A,#N/A,FALSE,"Cronogr. 2"}</definedName>
    <definedName name="CABE">[6]MARSHALL!$B$2:$K$5</definedName>
    <definedName name="CABEÇA">#N/A</definedName>
    <definedName name="Cadastro" localSheetId="4">[24]Cadastro!$B$5:$B$154</definedName>
    <definedName name="Cadastro" localSheetId="3">[25]Cadastro!$B$5:$B$154</definedName>
    <definedName name="Cadastro">[26]Cadastro!$B$5:$B$154</definedName>
    <definedName name="Cadastro_2">#N/A</definedName>
    <definedName name="Cadastro_Veículos" localSheetId="4">#REF!</definedName>
    <definedName name="Cadastro_Veículos" localSheetId="3">#REF!</definedName>
    <definedName name="Cadastro_Veículos">#REF!</definedName>
    <definedName name="CadastroMicro">[74]Cad.Maq.Veic.!$B$7:$Q$107</definedName>
    <definedName name="CadIns" localSheetId="4" hidden="1">#REF!</definedName>
    <definedName name="CadIns" localSheetId="3" hidden="1">#REF!</definedName>
    <definedName name="CadIns" localSheetId="6" hidden="1">'CANTEIRO SEM DESONERAÇÃO'!#REF!</definedName>
    <definedName name="CadIns" hidden="1">#REF!</definedName>
    <definedName name="cadm" localSheetId="4">#REF!</definedName>
    <definedName name="cadm" localSheetId="3">#REF!</definedName>
    <definedName name="cadm">#REF!</definedName>
    <definedName name="CadSrv" localSheetId="4" hidden="1">#REF!</definedName>
    <definedName name="CadSrv" localSheetId="3" hidden="1">#REF!</definedName>
    <definedName name="CadSrv" localSheetId="6" hidden="1">'CANTEIRO SEM DESONERAÇÃO'!#REF!</definedName>
    <definedName name="CadSrv" hidden="1">#REF!</definedName>
    <definedName name="CAI" localSheetId="4">#REF!</definedName>
    <definedName name="CAI" localSheetId="3">#REF!</definedName>
    <definedName name="CAI">#REF!</definedName>
    <definedName name="caiacao">'[75]61M-CBMI'!$S$1:$U$52</definedName>
    <definedName name="CAIB">[35]DADOS!$C$19</definedName>
    <definedName name="CAL">[35]DADOS!$C$24</definedName>
    <definedName name="CALUMBI">NA()</definedName>
    <definedName name="CAMI" localSheetId="4">#REF!</definedName>
    <definedName name="CAMI" localSheetId="3">#REF!</definedName>
    <definedName name="CAMI">#REF!</definedName>
    <definedName name="CAMINHÃO_PIPA" localSheetId="4">#REF!</definedName>
    <definedName name="CAMINHÃO_PIPA" localSheetId="3">#REF!</definedName>
    <definedName name="CAMINHÃO_PIPA">#REF!</definedName>
    <definedName name="CAP" localSheetId="4">#REF!,#REF!,#REF!,#REF!,#REF!,#REF!,#REF!,#REF!,#REF!,#REF!,#REF!,#REF!,#REF!</definedName>
    <definedName name="CAP" localSheetId="3">#REF!,#REF!,#REF!,#REF!,#REF!,#REF!,#REF!,#REF!,#REF!,#REF!,#REF!,#REF!,#REF!</definedName>
    <definedName name="CAP">#REF!,#REF!,#REF!,#REF!,#REF!,#REF!,#REF!,#REF!,#REF!,#REF!,#REF!,#REF!,#REF!</definedName>
    <definedName name="CAP_20">'[70]CUSTO MATERIAL'!$F$22</definedName>
    <definedName name="CAP20ROO">'[70]CALCULOS AUXILIARES'!$E$18</definedName>
    <definedName name="CAP20W" localSheetId="4">#REF!</definedName>
    <definedName name="CAP20W" localSheetId="3">#REF!</definedName>
    <definedName name="CAP20W">#REF!</definedName>
    <definedName name="CAP20WA" localSheetId="4">#REF!</definedName>
    <definedName name="CAP20WA" localSheetId="3">#REF!</definedName>
    <definedName name="CAP20WA">#REF!</definedName>
    <definedName name="CAPA" localSheetId="4" hidden="1">{#N/A,#N/A,TRUE,"Serviços"}</definedName>
    <definedName name="CAPA" localSheetId="3" hidden="1">{#N/A,#N/A,TRUE,"Serviços"}</definedName>
    <definedName name="CAPA" localSheetId="6">'CANTEIRO SEM DESONERAÇÃO'!CAPA</definedName>
    <definedName name="CAPA" localSheetId="7">MOBILIZAÇÃO!CAPA</definedName>
    <definedName name="CAPA" hidden="1">{#N/A,#N/A,TRUE,"Serviços"}</definedName>
    <definedName name="capa1" localSheetId="4" hidden="1">{#N/A,#N/A,TRUE,"Serviços"}</definedName>
    <definedName name="capa1" localSheetId="3" hidden="1">{#N/A,#N/A,TRUE,"Serviços"}</definedName>
    <definedName name="capa1" localSheetId="6" hidden="1">{#N/A,#N/A,TRUE,"Serviços"}</definedName>
    <definedName name="capa1" localSheetId="7" hidden="1">{#N/A,#N/A,TRUE,"Serviços"}</definedName>
    <definedName name="capa1" hidden="1">{#N/A,#N/A,TRUE,"Serviços"}</definedName>
    <definedName name="capa11" localSheetId="4" hidden="1">{#N/A,#N/A,TRUE,"Serviços"}</definedName>
    <definedName name="capa11" localSheetId="3" hidden="1">{#N/A,#N/A,TRUE,"Serviços"}</definedName>
    <definedName name="capa11" hidden="1">{#N/A,#N/A,TRUE,"Serviços"}</definedName>
    <definedName name="capa2" localSheetId="4" hidden="1">{#N/A,#N/A,TRUE,"Serviços"}</definedName>
    <definedName name="capa2" localSheetId="3" hidden="1">{#N/A,#N/A,TRUE,"Serviços"}</definedName>
    <definedName name="capa2" localSheetId="6" hidden="1">{#N/A,#N/A,TRUE,"Serviços"}</definedName>
    <definedName name="capa2" localSheetId="7" hidden="1">{#N/A,#N/A,TRUE,"Serviços"}</definedName>
    <definedName name="capa2" hidden="1">{#N/A,#N/A,TRUE,"Serviços"}</definedName>
    <definedName name="CAPÁ2" localSheetId="4">'BDI DIFER_SEM DESON.'!CAPÁ2</definedName>
    <definedName name="CAPÁ2" localSheetId="3">'BDI_SEM DESON.'!CAPÁ2</definedName>
    <definedName name="CAPÁ2" localSheetId="6">'CANTEIRO SEM DESONERAÇÃO'!CAPÁ2</definedName>
    <definedName name="CAPÁ2" localSheetId="7">MOBILIZAÇÃO!CAPÁ2</definedName>
    <definedName name="CAPÁ2">CAPÁ2</definedName>
    <definedName name="capa22" localSheetId="4" hidden="1">{#N/A,#N/A,TRUE,"Serviços"}</definedName>
    <definedName name="capa22" localSheetId="3" hidden="1">{#N/A,#N/A,TRUE,"Serviços"}</definedName>
    <definedName name="capa22" hidden="1">{#N/A,#N/A,TRUE,"Serviços"}</definedName>
    <definedName name="CAPAA" localSheetId="4" hidden="1">{#N/A,#N/A,TRUE,"Serviços"}</definedName>
    <definedName name="CAPAA" localSheetId="3" hidden="1">{#N/A,#N/A,TRUE,"Serviços"}</definedName>
    <definedName name="CAPAA" hidden="1">{#N/A,#N/A,TRUE,"Serviços"}</definedName>
    <definedName name="CAPTOTAL" localSheetId="4">#REF!</definedName>
    <definedName name="CAPTOTAL" localSheetId="3">#REF!</definedName>
    <definedName name="CAPTOTAL">#REF!</definedName>
    <definedName name="car">'[36]Mão de Obra'!$E$19</definedName>
    <definedName name="CARLA" localSheetId="4" hidden="1">{#N/A,#N/A,FALSE,"SS";#N/A,#N/A,FALSE,"TER1";#N/A,#N/A,FALSE,"TER2";#N/A,#N/A,FALSE,"TER3";#N/A,#N/A,FALSE,"TP1";#N/A,#N/A,FALSE,"TP2";#N/A,#N/A,FALSE,"TP3";#N/A,#N/A,FALSE,"DI1";#N/A,#N/A,FALSE,"DI2";#N/A,#N/A,FALSE,"DI3";#N/A,#N/A,FALSE,"DS1";#N/A,#N/A,FALSE,"DS2";#N/A,#N/A,FALSE,"CM"}</definedName>
    <definedName name="CARLA" localSheetId="3" hidden="1">{#N/A,#N/A,FALSE,"SS";#N/A,#N/A,FALSE,"TER1";#N/A,#N/A,FALSE,"TER2";#N/A,#N/A,FALSE,"TER3";#N/A,#N/A,FALSE,"TP1";#N/A,#N/A,FALSE,"TP2";#N/A,#N/A,FALSE,"TP3";#N/A,#N/A,FALSE,"DI1";#N/A,#N/A,FALSE,"DI2";#N/A,#N/A,FALSE,"DI3";#N/A,#N/A,FALSE,"DS1";#N/A,#N/A,FALSE,"DS2";#N/A,#N/A,FALSE,"CM"}</definedName>
    <definedName name="CARLA" localSheetId="6" hidden="1">{#N/A,#N/A,FALSE,"SS";#N/A,#N/A,FALSE,"TER1";#N/A,#N/A,FALSE,"TER2";#N/A,#N/A,FALSE,"TER3";#N/A,#N/A,FALSE,"TP1";#N/A,#N/A,FALSE,"TP2";#N/A,#N/A,FALSE,"TP3";#N/A,#N/A,FALSE,"DI1";#N/A,#N/A,FALSE,"DI2";#N/A,#N/A,FALSE,"DI3";#N/A,#N/A,FALSE,"DS1";#N/A,#N/A,FALSE,"DS2";#N/A,#N/A,FALSE,"CM"}</definedName>
    <definedName name="CARLA" localSheetId="7"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os">#N/A</definedName>
    <definedName name="CARRETEIRO" localSheetId="4">'BDI DIFER_SEM DESON.'!Plan1</definedName>
    <definedName name="CARRETEIRO" localSheetId="3">'BDI_SEM DESON.'!Plan1</definedName>
    <definedName name="CARRETEIRO" localSheetId="6">[14]!Plan1</definedName>
    <definedName name="CARRETEIRO" localSheetId="7">[15]!Plan1</definedName>
    <definedName name="CARRETEIRO">[0]!Plan1</definedName>
    <definedName name="CAS">[76]INVENTÁRIO!#REF!</definedName>
    <definedName name="CASH_FLOW" localSheetId="4">#REF!</definedName>
    <definedName name="CASH_FLOW" localSheetId="3">#REF!</definedName>
    <definedName name="CASH_FLOW">#REF!</definedName>
    <definedName name="CBU" localSheetId="4">#REF!</definedName>
    <definedName name="CBU" localSheetId="3">#REF!</definedName>
    <definedName name="CBU">#REF!</definedName>
    <definedName name="CBU_2">#N/A</definedName>
    <definedName name="CBU_4" localSheetId="4">#REF!</definedName>
    <definedName name="CBU_4" localSheetId="3">#REF!</definedName>
    <definedName name="CBU_4">#REF!</definedName>
    <definedName name="CBUII" localSheetId="4">#REF!</definedName>
    <definedName name="CBUII" localSheetId="3">#REF!</definedName>
    <definedName name="CBUII">#REF!</definedName>
    <definedName name="CBUII_2">#N/A</definedName>
    <definedName name="CBUII_4" localSheetId="4">#REF!</definedName>
    <definedName name="CBUII_4" localSheetId="3">#REF!</definedName>
    <definedName name="CBUII_4">#REF!</definedName>
    <definedName name="CBUIII" localSheetId="4">#REF!</definedName>
    <definedName name="CBUIII" localSheetId="3">#REF!</definedName>
    <definedName name="CBUIII">#REF!</definedName>
    <definedName name="CBUQ" localSheetId="4">#REF!</definedName>
    <definedName name="CBUQ" localSheetId="3">#REF!</definedName>
    <definedName name="CBUQ">#REF!</definedName>
    <definedName name="CBUQ_2">#N/A</definedName>
    <definedName name="CBUQ_H3" localSheetId="4">#REF!</definedName>
    <definedName name="CBUQ_H3" localSheetId="3">#REF!</definedName>
    <definedName name="CBUQ_H3">#REF!</definedName>
    <definedName name="CBUQ_H3_2">#N/A</definedName>
    <definedName name="CBUQB" localSheetId="4">#REF!</definedName>
    <definedName name="CBUQB" localSheetId="3">#REF!</definedName>
    <definedName name="CBUQB">#REF!</definedName>
    <definedName name="CBUQB_2">#N/A</definedName>
    <definedName name="CBUQB_4" localSheetId="4">#REF!</definedName>
    <definedName name="CBUQB_4" localSheetId="3">#REF!</definedName>
    <definedName name="CBUQB_4">#REF!</definedName>
    <definedName name="CBUQBB" localSheetId="4">#REF!</definedName>
    <definedName name="CBUQBB" localSheetId="3">#REF!</definedName>
    <definedName name="CBUQBB">#REF!</definedName>
    <definedName name="CBUQc" localSheetId="4">#REF!</definedName>
    <definedName name="CBUQc" localSheetId="3">#REF!</definedName>
    <definedName name="CBUQc">#REF!</definedName>
    <definedName name="CBUQc_2">#N/A</definedName>
    <definedName name="CBUQc_4" localSheetId="4">#REF!</definedName>
    <definedName name="CBUQc_4" localSheetId="3">#REF!</definedName>
    <definedName name="CBUQc_4">#REF!</definedName>
    <definedName name="CBUQcc" localSheetId="4">#REF!</definedName>
    <definedName name="CBUQcc" localSheetId="3">#REF!</definedName>
    <definedName name="CBUQcc">#REF!</definedName>
    <definedName name="CBUU" localSheetId="4">#REF!</definedName>
    <definedName name="CBUU" localSheetId="3">#REF!</definedName>
    <definedName name="CBUU">#REF!</definedName>
    <definedName name="CC">[46]!CC</definedName>
    <definedName name="çç" localSheetId="4">'BDI DIFER_SEM DESON.'!çç</definedName>
    <definedName name="çç" localSheetId="3">'BDI_SEM DESON.'!çç</definedName>
    <definedName name="çç">#N/A</definedName>
    <definedName name="çç_30" localSheetId="4">'BDI DIFER_SEM DESON.'!çç_30</definedName>
    <definedName name="çç_30" localSheetId="3">'BDI_SEM DESON.'!çç_30</definedName>
    <definedName name="çç_30">#N/A</definedName>
    <definedName name="çç_38" localSheetId="4">'BDI DIFER_SEM DESON.'!çç_38</definedName>
    <definedName name="çç_38" localSheetId="3">'BDI_SEM DESON.'!çç_38</definedName>
    <definedName name="çç_38">#N/A</definedName>
    <definedName name="CC709_10">#N/A</definedName>
    <definedName name="CC709_11">#N/A</definedName>
    <definedName name="CC709_12">#N/A</definedName>
    <definedName name="CC709_13">#N/A</definedName>
    <definedName name="CC709_14">#N/A</definedName>
    <definedName name="CC709_15">#N/A</definedName>
    <definedName name="CC709_16">#N/A</definedName>
    <definedName name="CC709_17">#N/A</definedName>
    <definedName name="CC709_18">#N/A</definedName>
    <definedName name="CC709_2">#N/A</definedName>
    <definedName name="CC709_5">#N/A</definedName>
    <definedName name="CC709_6">#N/A</definedName>
    <definedName name="CC709_7">#N/A</definedName>
    <definedName name="CC709_8">#N/A</definedName>
    <definedName name="CC709_9">#N/A</definedName>
    <definedName name="CCARR" localSheetId="4">#REF!</definedName>
    <definedName name="CCARR" localSheetId="3">#REF!</definedName>
    <definedName name="CCARR">#REF!</definedName>
    <definedName name="ccc" localSheetId="4">#REF!</definedName>
    <definedName name="ccc" localSheetId="3">#REF!</definedName>
    <definedName name="ccc">#REF!</definedName>
    <definedName name="CCCCCCC" localSheetId="4">'BDI DIFER_SEM DESON.'!CCCCCCC</definedName>
    <definedName name="CCCCCCC" localSheetId="3">'BDI_SEM DESON.'!CCCCCCC</definedName>
    <definedName name="CCCCCCC" localSheetId="6">'CANTEIRO SEM DESONERAÇÃO'!CCCCCCC</definedName>
    <definedName name="CCCCCCC" localSheetId="7">MOBILIZAÇÃO!CCCCCCC</definedName>
    <definedName name="CCCCCCC">CCCCCCC</definedName>
    <definedName name="CCCCCCCC" localSheetId="4" hidden="1">{#N/A,#N/A,FALSE,"Plan1"}</definedName>
    <definedName name="CCCCCCCC" localSheetId="3" hidden="1">{#N/A,#N/A,FALSE,"Plan1"}</definedName>
    <definedName name="CCCCCCCC" localSheetId="6" hidden="1">{#N/A,#N/A,FALSE,"Plan1"}</definedName>
    <definedName name="CCCCCCCC" localSheetId="7" hidden="1">{#N/A,#N/A,FALSE,"Plan1"}</definedName>
    <definedName name="CCCCCCCC" hidden="1">{#N/A,#N/A,FALSE,"Plan1"}</definedName>
    <definedName name="cch" hidden="1">#N/A</definedName>
    <definedName name="CCIC">[77]SERVIÇOS!$G$20</definedName>
    <definedName name="CCM" localSheetId="4">#REF!</definedName>
    <definedName name="CCM" localSheetId="3">#REF!</definedName>
    <definedName name="CCM">#REF!</definedName>
    <definedName name="CCP" localSheetId="4">#REF!</definedName>
    <definedName name="CCP" localSheetId="3">#REF!</definedName>
    <definedName name="CCP">#REF!</definedName>
    <definedName name="CCPW" localSheetId="4">#REF!</definedName>
    <definedName name="CCPW" localSheetId="3">#REF!</definedName>
    <definedName name="CCPW">#REF!</definedName>
    <definedName name="CCPWA" localSheetId="4">#REF!</definedName>
    <definedName name="CCPWA" localSheetId="3">#REF!</definedName>
    <definedName name="CCPWA">#REF!</definedName>
    <definedName name="CD" localSheetId="4">#REF!</definedName>
    <definedName name="CD" localSheetId="3">#REF!</definedName>
    <definedName name="CD">#REF!</definedName>
    <definedName name="CD110PI" localSheetId="4">#REF!</definedName>
    <definedName name="CD110PI" localSheetId="3">#REF!</definedName>
    <definedName name="CD110PI">#REF!</definedName>
    <definedName name="CD110PI_2">#N/A</definedName>
    <definedName name="CD110R" localSheetId="4">#REF!</definedName>
    <definedName name="CD110R" localSheetId="3">#REF!</definedName>
    <definedName name="CD110R">#REF!</definedName>
    <definedName name="CD110R_2">#N/A</definedName>
    <definedName name="CD316PI" localSheetId="4">#REF!</definedName>
    <definedName name="CD316PI" localSheetId="3">#REF!</definedName>
    <definedName name="CD316PI">#REF!</definedName>
    <definedName name="CD316PI_2">#N/A</definedName>
    <definedName name="CD316R" localSheetId="4">#REF!</definedName>
    <definedName name="CD316R" localSheetId="3">#REF!</definedName>
    <definedName name="CD316R">#REF!</definedName>
    <definedName name="CD316R_2">#N/A</definedName>
    <definedName name="CD97A" localSheetId="4">#REF!</definedName>
    <definedName name="CD97A" localSheetId="3">#REF!</definedName>
    <definedName name="CD97A">#REF!</definedName>
    <definedName name="CD97AW" localSheetId="4">#REF!</definedName>
    <definedName name="CD97AW" localSheetId="3">#REF!</definedName>
    <definedName name="CD97AW">#REF!</definedName>
    <definedName name="CDF" localSheetId="4">#REF!</definedName>
    <definedName name="CDF" localSheetId="3">#REF!</definedName>
    <definedName name="CDF">#REF!</definedName>
    <definedName name="cdfersfs">#N/A</definedName>
    <definedName name="CDP" localSheetId="4">#REF!</definedName>
    <definedName name="CDP" localSheetId="3">#REF!</definedName>
    <definedName name="CDP">#REF!</definedName>
    <definedName name="CDPP" localSheetId="4">#REF!</definedName>
    <definedName name="CDPP" localSheetId="3">#REF!</definedName>
    <definedName name="CDPP">#REF!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DW" localSheetId="4">#REF!</definedName>
    <definedName name="CDW" localSheetId="3">#REF!</definedName>
    <definedName name="CDW">#REF!</definedName>
    <definedName name="CDWA" localSheetId="4">#REF!</definedName>
    <definedName name="CDWA" localSheetId="3">#REF!</definedName>
    <definedName name="CDWA">#REF!</definedName>
    <definedName name="CENTRO_CUSTO">[78]Plan1!$A$2:$A$30</definedName>
    <definedName name="CEOP">#REF!</definedName>
    <definedName name="CERTVRTVBT">#N/A</definedName>
    <definedName name="CERTVRTVRBVTT">#N/A</definedName>
    <definedName name="cfde">#N/A</definedName>
    <definedName name="CGF" localSheetId="4">'BDI DIFER_SEM DESON.'!Plan1</definedName>
    <definedName name="CGF" localSheetId="3">'BDI_SEM DESON.'!Plan1</definedName>
    <definedName name="CGF" localSheetId="6">[14]!Plan1</definedName>
    <definedName name="CGF" localSheetId="7">[15]!Plan1</definedName>
    <definedName name="CGF">[0]!Plan1</definedName>
    <definedName name="cghvhn">#N/A</definedName>
    <definedName name="Chave" localSheetId="4" hidden="1">#REF!</definedName>
    <definedName name="Chave" localSheetId="3" hidden="1">#REF!</definedName>
    <definedName name="Chave" localSheetId="6" hidden="1">'CANTEIRO SEM DESONERAÇÃO'!#REF!</definedName>
    <definedName name="Chave" hidden="1">#REF!</definedName>
    <definedName name="Chave1" localSheetId="4" hidden="1">#REF!</definedName>
    <definedName name="Chave1" localSheetId="3" hidden="1">#REF!</definedName>
    <definedName name="Chave1" localSheetId="6" hidden="1">'CANTEIRO SEM DESONERAÇÃO'!#REF!</definedName>
    <definedName name="Chave1" hidden="1">#REF!</definedName>
    <definedName name="CIA_AEREA" localSheetId="4">#REF!</definedName>
    <definedName name="CIA_AEREA" localSheetId="3">#REF!</definedName>
    <definedName name="CIA_AEREA">#REF!</definedName>
    <definedName name="CIFixa">#REF!</definedName>
    <definedName name="CIM">[35]DADOS!$C$14</definedName>
    <definedName name="citotal">#REF!</definedName>
    <definedName name="CIvar">#REF!</definedName>
    <definedName name="Clas" localSheetId="4" hidden="1">MAX(LEN(#REF!))</definedName>
    <definedName name="Clas" localSheetId="3" hidden="1">MAX(LEN(#REF!))</definedName>
    <definedName name="Clas" localSheetId="6" hidden="1">MAX(LEN('CANTEIRO SEM DESONERAÇÃO'!#REF!))</definedName>
    <definedName name="Clas" hidden="1">MAX(LEN(#REF!))</definedName>
    <definedName name="classrua">'[79]Aux. Códigos'!$P$4:$P$7</definedName>
    <definedName name="Cliente" localSheetId="4">#REF!</definedName>
    <definedName name="Cliente" localSheetId="3">#REF!</definedName>
    <definedName name="Cliente" localSheetId="6" hidden="1">""</definedName>
    <definedName name="Cliente" localSheetId="7" hidden="1">""</definedName>
    <definedName name="Cliente">#REF!</definedName>
    <definedName name="Cls" hidden="1">#N/A</definedName>
    <definedName name="CM" localSheetId="4">#REF!</definedName>
    <definedName name="CM" localSheetId="3">#REF!</definedName>
    <definedName name="CM">#REF!</definedName>
    <definedName name="CM_30">'[70]CUSTO MATERIAL'!$F$23</definedName>
    <definedName name="CM30ROO">'[70]CALCULOS AUXILIARES'!$E$22</definedName>
    <definedName name="CM30W" localSheetId="4">#REF!</definedName>
    <definedName name="CM30W" localSheetId="3">#REF!</definedName>
    <definedName name="CM30W">#REF!</definedName>
    <definedName name="CM30WA" localSheetId="4">#REF!</definedName>
    <definedName name="CM30WA" localSheetId="3">#REF!</definedName>
    <definedName name="CM30WA">#REF!</definedName>
    <definedName name="CMIMP" localSheetId="4">'[24]Materiais Betuminosos'!$H$240</definedName>
    <definedName name="CMIMP" localSheetId="3">'[25]Materiais Betuminosos'!$H$240</definedName>
    <definedName name="CMIMP">'[26]Materiais Betuminosos'!$H$240</definedName>
    <definedName name="CMN" localSheetId="4">#REF!</definedName>
    <definedName name="CMN" localSheetId="3">#REF!</definedName>
    <definedName name="CMN">#REF!</definedName>
    <definedName name="CMTOTAL" localSheetId="4">#REF!</definedName>
    <definedName name="CMTOTAL" localSheetId="3">#REF!</definedName>
    <definedName name="CMTOTAL">#REF!</definedName>
    <definedName name="CMW" localSheetId="4">#REF!</definedName>
    <definedName name="CMW" localSheetId="3">#REF!</definedName>
    <definedName name="CMW">#REF!</definedName>
    <definedName name="CMWA" localSheetId="4">#REF!</definedName>
    <definedName name="CMWA" localSheetId="3">#REF!</definedName>
    <definedName name="CMWA">#REF!</definedName>
    <definedName name="CNPJ">[80]Cad.Fornecedores!$A:$A</definedName>
    <definedName name="cnufvtgfdc">#N/A</definedName>
    <definedName name="co" localSheetId="6">[0]!Plan1</definedName>
    <definedName name="co" localSheetId="7">[0]!Plan1</definedName>
    <definedName name="co">#N/A</definedName>
    <definedName name="Cod" localSheetId="4" hidden="1">#REF!</definedName>
    <definedName name="Cod" localSheetId="3" hidden="1">#REF!</definedName>
    <definedName name="Cod" localSheetId="6" hidden="1">'CANTEIRO SEM DESONERAÇÃO'!#REF!</definedName>
    <definedName name="Cod" hidden="1">#REF!</definedName>
    <definedName name="Cód.">'[81]TPU-MARÇO_2002'!$B$2:$B$1965</definedName>
    <definedName name="cod.1" localSheetId="4">#REF!</definedName>
    <definedName name="cod.1" localSheetId="3">#REF!</definedName>
    <definedName name="cod.1">#REF!</definedName>
    <definedName name="cod.2" localSheetId="4">#REF!</definedName>
    <definedName name="cod.2" localSheetId="3">#REF!</definedName>
    <definedName name="cod.2">#REF!</definedName>
    <definedName name="Cód.3" localSheetId="4">#REF!</definedName>
    <definedName name="Cód.3" localSheetId="3">#REF!</definedName>
    <definedName name="Cód.3">#REF!</definedName>
    <definedName name="Cód.4">'[81]TPU-MARÇO_2002'!$D$2:$D$1965</definedName>
    <definedName name="Cód.Equip." localSheetId="4">#REF!</definedName>
    <definedName name="Cód.Equip." localSheetId="3">#REF!</definedName>
    <definedName name="Cód.Equip.">#REF!</definedName>
    <definedName name="Cod.Modal" localSheetId="4">#REF!</definedName>
    <definedName name="Cod.Modal" localSheetId="3">#REF!</definedName>
    <definedName name="Cod.Modal">#REF!</definedName>
    <definedName name="Cód.SER">'[81]TPU-MARÇO_2002'!$H$2:$H$20</definedName>
    <definedName name="Cód.serv." localSheetId="4">#REF!</definedName>
    <definedName name="Cód.serv." localSheetId="3">#REF!</definedName>
    <definedName name="Cód.serv.">#REF!</definedName>
    <definedName name="Codigo" localSheetId="4" hidden="1">#REF!</definedName>
    <definedName name="Codigo" localSheetId="3" hidden="1">#REF!</definedName>
    <definedName name="Codigo" localSheetId="6" hidden="1">'CANTEIRO SEM DESONERAÇÃO'!#REF!</definedName>
    <definedName name="Codigo" hidden="1">#REF!</definedName>
    <definedName name="Código" localSheetId="4">#REF!</definedName>
    <definedName name="Código" localSheetId="3">#REF!</definedName>
    <definedName name="Código">#REF!</definedName>
    <definedName name="CodModal" localSheetId="4">#REF!</definedName>
    <definedName name="CodModal" localSheetId="3">#REF!</definedName>
    <definedName name="CodModal">#REF!</definedName>
    <definedName name="CODOR1">'[41]orcID nº1'!$A$14:$A$1025</definedName>
    <definedName name="CODOR15">'[41]orc ID nº 15'!$A$14:$A$1000</definedName>
    <definedName name="CODOR17">'[41]orc ID nº17'!$A$16:$A$1000</definedName>
    <definedName name="CODOR18">'[41]orc ID nº 18'!$A$14:$A$1000</definedName>
    <definedName name="CODOR19">'[41]orc ID nº19'!$A$14:$A$1000</definedName>
    <definedName name="CODOR2">'[41]orc ID nº2 '!$A$14:$A$1000</definedName>
    <definedName name="CODOR3">'[41]orc ID nº3'!$A$14:$A$1001</definedName>
    <definedName name="CODOR4">'[41]orcID nº4'!$A$14:$A$1002</definedName>
    <definedName name="CODOR5">'[41]orcID nº5'!$A$14:$A$1002</definedName>
    <definedName name="CODOR6">'[41]orcID nº6'!$A$14:$A$1002</definedName>
    <definedName name="CODOR7">'[41]orcID nº7'!$A$14:$A$1003</definedName>
    <definedName name="CODOR8">'[41]orc ID nº8'!$A$14:$A$1003</definedName>
    <definedName name="CODOR9">'[41]orc ID nº9'!$A$14:$A$1002</definedName>
    <definedName name="COEF">#REF!</definedName>
    <definedName name="Col" localSheetId="4">#REF!</definedName>
    <definedName name="Col" localSheetId="3">#REF!</definedName>
    <definedName name="Col">#REF!</definedName>
    <definedName name="Coluna" localSheetId="4" hidden="1">#REF!</definedName>
    <definedName name="Coluna" localSheetId="3" hidden="1">#REF!</definedName>
    <definedName name="Coluna" localSheetId="6" hidden="1">'CANTEIRO SEM DESONERAÇÃO'!#REF!</definedName>
    <definedName name="Coluna" hidden="1">#REF!</definedName>
    <definedName name="com">#REF!</definedName>
    <definedName name="COMBUSTIVEL" localSheetId="4">'BDI DIFER_SEM DESON.'!Plan1</definedName>
    <definedName name="COMBUSTIVEL" localSheetId="3">'BDI_SEM DESON.'!Plan1</definedName>
    <definedName name="COMBUSTIVEL" localSheetId="6">[14]!Plan1</definedName>
    <definedName name="COMBUSTIVEL" localSheetId="7">[15]!Plan1</definedName>
    <definedName name="COMBUSTIVEL">[0]!Plan1</definedName>
    <definedName name="COMBUSTIVEL_10">#N/A</definedName>
    <definedName name="COMBUSTIVEL_11">#N/A</definedName>
    <definedName name="COMBUSTIVEL_12">#N/A</definedName>
    <definedName name="COMBUSTIVEL_13">#N/A</definedName>
    <definedName name="COMBUSTIVEL_14">#N/A</definedName>
    <definedName name="COMBUSTIVEL_15">#N/A</definedName>
    <definedName name="COMBUSTIVEL_16">#N/A</definedName>
    <definedName name="COMBUSTIVEL_17">#N/A</definedName>
    <definedName name="COMBUSTIVEL_18">#N/A</definedName>
    <definedName name="COMBUSTIVEL_2">#N/A</definedName>
    <definedName name="COMBUSTIVEL_5">#N/A</definedName>
    <definedName name="COMBUSTIVEL_6">#N/A</definedName>
    <definedName name="COMBUSTIVEL_7">#N/A</definedName>
    <definedName name="COMBUSTIVEL_8">#N/A</definedName>
    <definedName name="COMBUSTIVEL_9">#N/A</definedName>
    <definedName name="COMBUSTIVEL1" localSheetId="4">'BDI DIFER_SEM DESON.'!Plan1</definedName>
    <definedName name="COMBUSTIVEL1" localSheetId="3">'BDI_SEM DESON.'!Plan1</definedName>
    <definedName name="COMBUSTIVEL1" localSheetId="6">[14]!Plan1</definedName>
    <definedName name="COMBUSTIVEL1" localSheetId="7">[15]!Plan1</definedName>
    <definedName name="COMBUSTIVEL1">[0]!Plan1</definedName>
    <definedName name="COMBUSTIVEL1_10">#N/A</definedName>
    <definedName name="COMBUSTIVEL1_11">#N/A</definedName>
    <definedName name="COMBUSTIVEL1_12">#N/A</definedName>
    <definedName name="COMBUSTIVEL1_13">#N/A</definedName>
    <definedName name="COMBUSTIVEL1_14">#N/A</definedName>
    <definedName name="COMBUSTIVEL1_15">#N/A</definedName>
    <definedName name="COMBUSTIVEL1_16">#N/A</definedName>
    <definedName name="COMBUSTIVEL1_17">#N/A</definedName>
    <definedName name="COMBUSTIVEL1_18">#N/A</definedName>
    <definedName name="COMBUSTIVEL1_2">#N/A</definedName>
    <definedName name="COMBUSTIVEL1_5">#N/A</definedName>
    <definedName name="COMBUSTIVEL1_6">#N/A</definedName>
    <definedName name="COMBUSTIVEL1_7">#N/A</definedName>
    <definedName name="COMBUSTIVEL1_8">#N/A</definedName>
    <definedName name="COMBUSTIVEL1_9">#N/A</definedName>
    <definedName name="Comp" localSheetId="4" hidden="1">#REF!</definedName>
    <definedName name="Comp" localSheetId="3" hidden="1">#REF!</definedName>
    <definedName name="Comp" localSheetId="6" hidden="1">'CANTEIRO SEM DESONERAÇÃO'!#REF!</definedName>
    <definedName name="Comp" hidden="1">#REF!</definedName>
    <definedName name="Comp_Área_Vol._2">#N/A</definedName>
    <definedName name="COMP034">#REF!</definedName>
    <definedName name="compeqp" localSheetId="4">#REF!</definedName>
    <definedName name="compeqp" localSheetId="3">#REF!</definedName>
    <definedName name="compeqp">#REF!</definedName>
    <definedName name="COMPOSICAO">[6]MARSHALL!$O$369:$AE$390</definedName>
    <definedName name="COMPOSICAORIP">#REF!</definedName>
    <definedName name="COMPOSICOES">[82]Composições!$A$6:$FI$213</definedName>
    <definedName name="COMPOSICOES_DESON">[83]Composições_DESON!$A:$FI</definedName>
    <definedName name="COMS">#N/A</definedName>
    <definedName name="COMS_24">NA()</definedName>
    <definedName name="COMS_25">NA()</definedName>
    <definedName name="COMS_26">NA()</definedName>
    <definedName name="COMS_27">NA()</definedName>
    <definedName name="COMS_28">NA()</definedName>
    <definedName name="COMS_3">NA()</definedName>
    <definedName name="COMS_5">NA()</definedName>
    <definedName name="COMS_6">NA()</definedName>
    <definedName name="COMS_7">NA()</definedName>
    <definedName name="con">'[9]P reaj x P atual'!#REF!</definedName>
    <definedName name="CONA">#N/A</definedName>
    <definedName name="CONA_24">NA()</definedName>
    <definedName name="CONA_25">NA()</definedName>
    <definedName name="CONA_26">NA()</definedName>
    <definedName name="CONA_27">NA()</definedName>
    <definedName name="CONA_28">NA()</definedName>
    <definedName name="CONA_3">NA()</definedName>
    <definedName name="CONA_5">NA()</definedName>
    <definedName name="CONA_6">NA()</definedName>
    <definedName name="CONA_7">NA()</definedName>
    <definedName name="CONC">[84]Dados!$M$3:$M$53</definedName>
    <definedName name="CONC_17">NA()</definedName>
    <definedName name="CONC_18">NA()</definedName>
    <definedName name="CONC_19">NA()</definedName>
    <definedName name="CONC_EMI">[85]Dados!$V$3:$V$57</definedName>
    <definedName name="CONC_EMI_19">"$#REF!.$#REF!$#REF!:$#REF!$#REF!"</definedName>
    <definedName name="concorrentes" localSheetId="4" hidden="1">{#N/A,#N/A,FALSE,"Cronograma";#N/A,#N/A,FALSE,"Cronogr. 2"}</definedName>
    <definedName name="concorrentes" localSheetId="3" hidden="1">{#N/A,#N/A,FALSE,"Cronograma";#N/A,#N/A,FALSE,"Cronogr. 2"}</definedName>
    <definedName name="concorrentes" hidden="1">{#N/A,#N/A,FALSE,"Cronograma";#N/A,#N/A,FALSE,"Cronogr. 2"}</definedName>
    <definedName name="CONDIÇÃO">[86]CAPA!$E$29</definedName>
    <definedName name="CONDUTOR" localSheetId="4">[24]Cadastro!$C:$C</definedName>
    <definedName name="CONDUTOR" localSheetId="3">[25]Cadastro!$C:$C</definedName>
    <definedName name="CONDUTOR">[26]Cadastro!$C:$C</definedName>
    <definedName name="CONDUTORES" localSheetId="4">#REF!</definedName>
    <definedName name="CONDUTORES" localSheetId="3">#REF!</definedName>
    <definedName name="CONDUTORES">#REF!</definedName>
    <definedName name="Cons" localSheetId="4">'BDI DIFER_SEM DESON.'!Plan1</definedName>
    <definedName name="Cons" localSheetId="3">'BDI_SEM DESON.'!Plan1</definedName>
    <definedName name="Cons" localSheetId="6">[14]!Plan1</definedName>
    <definedName name="Cons" localSheetId="7">[15]!Plan1</definedName>
    <definedName name="Cons">[0]!Plan1</definedName>
    <definedName name="Cons_24">NA()</definedName>
    <definedName name="Cons_25">NA()</definedName>
    <definedName name="Cons_26">NA()</definedName>
    <definedName name="Cons_27">NA()</definedName>
    <definedName name="Cons_28">NA()</definedName>
    <definedName name="Cons_6">NA()</definedName>
    <definedName name="Cons_7">NA()</definedName>
    <definedName name="Cons_8">NA()</definedName>
    <definedName name="CONS1">#N/A</definedName>
    <definedName name="CONS1_24">NA()</definedName>
    <definedName name="CONS1_25">NA()</definedName>
    <definedName name="CONS1_26">NA()</definedName>
    <definedName name="CONS1_27">NA()</definedName>
    <definedName name="CONS1_28">NA()</definedName>
    <definedName name="CONS1_3">NA()</definedName>
    <definedName name="CONS1_5">NA()</definedName>
    <definedName name="CONS1_6">NA()</definedName>
    <definedName name="CONS1_7">NA()</definedName>
    <definedName name="CONSER">'[9]P reaj x P atual'!$N$6</definedName>
    <definedName name="CONSUMO" localSheetId="4">'BDI DIFER_SEM DESON.'!Plan1</definedName>
    <definedName name="CONSUMO" localSheetId="3">'BDI_SEM DESON.'!Plan1</definedName>
    <definedName name="CONSUMO" localSheetId="6">[14]!Plan1</definedName>
    <definedName name="CONSUMO" localSheetId="7">[15]!Plan1</definedName>
    <definedName name="CONSUMO">[0]!Plan1</definedName>
    <definedName name="consumo.2" localSheetId="4">#REF!</definedName>
    <definedName name="consumo.2" localSheetId="3">#REF!</definedName>
    <definedName name="consumo.2">#REF!</definedName>
    <definedName name="CONSUMO_10">#N/A</definedName>
    <definedName name="CONSUMO_11">#N/A</definedName>
    <definedName name="CONSUMO_12">#N/A</definedName>
    <definedName name="CONSUMO_13">#N/A</definedName>
    <definedName name="CONSUMO_14">#N/A</definedName>
    <definedName name="CONSUMO_15">#N/A</definedName>
    <definedName name="CONSUMO_16">#N/A</definedName>
    <definedName name="CONSUMO_17">#N/A</definedName>
    <definedName name="CONSUMO_18">#N/A</definedName>
    <definedName name="CONSUMO_2">#N/A</definedName>
    <definedName name="consumo_24">NA()</definedName>
    <definedName name="consumo_25">NA()</definedName>
    <definedName name="consumo_26">NA()</definedName>
    <definedName name="consumo_27">NA()</definedName>
    <definedName name="consumo_28">NA()</definedName>
    <definedName name="CONSUMO_5">#N/A</definedName>
    <definedName name="consumo_6">NA()</definedName>
    <definedName name="consumo_7">NA()</definedName>
    <definedName name="consumo_8">NA()</definedName>
    <definedName name="CONSUMO_9">#N/A</definedName>
    <definedName name="consumo2" localSheetId="4">'BDI DIFER_SEM DESON.'!Plan1</definedName>
    <definedName name="consumo2" localSheetId="3">'BDI_SEM DESON.'!Plan1</definedName>
    <definedName name="consumo2" localSheetId="6">[14]!Plan1</definedName>
    <definedName name="consumo2" localSheetId="7">[15]!Plan1</definedName>
    <definedName name="consumo2">[0]!Plan1</definedName>
    <definedName name="Consumodemateriais" localSheetId="4">'BDI DIFER_SEM DESON.'!Plan1</definedName>
    <definedName name="Consumodemateriais" localSheetId="3">'BDI_SEM DESON.'!Plan1</definedName>
    <definedName name="Consumodemateriais">[0]!Plan1</definedName>
    <definedName name="Consumodemateriais___0">#N/A</definedName>
    <definedName name="Consumodemateriais_10">NA()</definedName>
    <definedName name="Consumodemateriais_11">#N/A</definedName>
    <definedName name="Consumodemateriais_12">NA()</definedName>
    <definedName name="Consumodemateriais_13">NA()</definedName>
    <definedName name="Consumodemateriais_14">NA()</definedName>
    <definedName name="Consumodemateriais_15">#N/A</definedName>
    <definedName name="Consumodemateriais_16">#N/A</definedName>
    <definedName name="Consumodemateriais_17">#N/A</definedName>
    <definedName name="Consumodemateriais_18">#N/A</definedName>
    <definedName name="Consumodemateriais_2">NA()</definedName>
    <definedName name="Consumodemateriais_24">NA()</definedName>
    <definedName name="Consumodemateriais_25">NA()</definedName>
    <definedName name="Consumodemateriais_26">NA()</definedName>
    <definedName name="Consumodemateriais_27">NA()</definedName>
    <definedName name="Consumodemateriais_28">NA()</definedName>
    <definedName name="Consumodemateriais_3">NA()</definedName>
    <definedName name="Consumodemateriais_4">NA()</definedName>
    <definedName name="Consumodemateriais_5">NA()</definedName>
    <definedName name="Consumodemateriais_6">#N/A</definedName>
    <definedName name="Consumodemateriais_7">NA()</definedName>
    <definedName name="Consumodemateriais_8">NA()</definedName>
    <definedName name="Consumodemateriais_9">#N/A</definedName>
    <definedName name="CONT" localSheetId="4">#REF!</definedName>
    <definedName name="CONT" localSheetId="3">#REF!</definedName>
    <definedName name="CONT" localSheetId="6">[14]!Plan1</definedName>
    <definedName name="CONT" localSheetId="7">[15]!Plan1</definedName>
    <definedName name="CONT">#REF!</definedName>
    <definedName name="CONTA">#N/A</definedName>
    <definedName name="CONTADOR">NA()</definedName>
    <definedName name="Contratada" localSheetId="4">[24]DADOS!$B$4</definedName>
    <definedName name="Contratada" localSheetId="3">[25]DADOS!$B$4</definedName>
    <definedName name="Contratada">[26]DADOS!$B$4</definedName>
    <definedName name="contrato" localSheetId="4">[24]DADOS!$B$6</definedName>
    <definedName name="contrato" localSheetId="3">[25]DADOS!$B$6</definedName>
    <definedName name="contrato">[26]DADOS!$B$6</definedName>
    <definedName name="Contrato_Numero" localSheetId="4">[24]DADOS!$B$2</definedName>
    <definedName name="Contrato_Numero" localSheetId="3">[25]DADOS!$B$2</definedName>
    <definedName name="Contrato_Numero">[26]DADOS!$B$2</definedName>
    <definedName name="ControleCOmb">NA()</definedName>
    <definedName name="Convenio" localSheetId="4">[24]DADOS!$B$3</definedName>
    <definedName name="Convenio" localSheetId="3">[25]DADOS!$B$3</definedName>
    <definedName name="Convenio">[26]DADOS!$B$3</definedName>
    <definedName name="COR" localSheetId="4">#REF!</definedName>
    <definedName name="COR" localSheetId="3">#REF!</definedName>
    <definedName name="COR">#REF!</definedName>
    <definedName name="Corpus">[87]!Dom_Páscoa+60</definedName>
    <definedName name="CPAV">#REF!</definedName>
    <definedName name="CpuAux" localSheetId="4" hidden="1">#REF!</definedName>
    <definedName name="CpuAux" localSheetId="3" hidden="1">#REF!</definedName>
    <definedName name="CpuAux" localSheetId="6" hidden="1">'CANTEIRO SEM DESONERAÇÃO'!#REF!</definedName>
    <definedName name="CpuAux" hidden="1">#REF!</definedName>
    <definedName name="CPUBET" localSheetId="4">#REF!</definedName>
    <definedName name="CPUBET" localSheetId="3">#REF!</definedName>
    <definedName name="CPUBET">#REF!</definedName>
    <definedName name="CPUOAC" localSheetId="4">#REF!</definedName>
    <definedName name="CPUOAC" localSheetId="3">#REF!</definedName>
    <definedName name="CPUOAC">#REF!</definedName>
    <definedName name="CPUOAE" localSheetId="4">#REF!</definedName>
    <definedName name="CPUOAE" localSheetId="3">#REF!</definedName>
    <definedName name="CPUOAE">#REF!</definedName>
    <definedName name="CPUPAV" localSheetId="4">#REF!</definedName>
    <definedName name="CPUPAV" localSheetId="3">#REF!</definedName>
    <definedName name="CPUPAV">#REF!</definedName>
    <definedName name="CPUs" localSheetId="4" hidden="1">#REF!</definedName>
    <definedName name="CPUs" localSheetId="3" hidden="1">#REF!</definedName>
    <definedName name="CPUs" localSheetId="6" hidden="1">'CANTEIRO SEM DESONERAÇÃO'!#REF!</definedName>
    <definedName name="CPUs" hidden="1">#REF!</definedName>
    <definedName name="CPUSERCOMPL" localSheetId="4">#REF!</definedName>
    <definedName name="CPUSERCOMPL" localSheetId="3">#REF!</definedName>
    <definedName name="CPUSERCOMPL">#REF!</definedName>
    <definedName name="CPUSIN" localSheetId="4">#REF!</definedName>
    <definedName name="CPUSIN" localSheetId="3">#REF!</definedName>
    <definedName name="CPUSIN">#REF!</definedName>
    <definedName name="CPUTER" localSheetId="4">#REF!</definedName>
    <definedName name="CPUTER" localSheetId="3">#REF!</definedName>
    <definedName name="CPUTER">#REF!</definedName>
    <definedName name="CPUVEIC" localSheetId="4">#REF!</definedName>
    <definedName name="CPUVEIC" localSheetId="3">#REF!</definedName>
    <definedName name="CPUVEIC">#REF!</definedName>
    <definedName name="CRETBVTYBT">#N/A</definedName>
    <definedName name="CRETRBRTTR">#N/A</definedName>
    <definedName name="CRETRBVTBR">#N/A</definedName>
    <definedName name="CRG_01">[10]CRG!$B$1:$T$747</definedName>
    <definedName name="CRI">#REF!</definedName>
    <definedName name="CRIT" localSheetId="4" hidden="1">#REF!</definedName>
    <definedName name="CRIT" localSheetId="3" hidden="1">#REF!</definedName>
    <definedName name="CRIT" localSheetId="6" hidden="1">'CANTEIRO SEM DESONERAÇÃO'!#REF!</definedName>
    <definedName name="CRIT" hidden="1">#REF!</definedName>
    <definedName name="_xlnm.Criteria" localSheetId="4" hidden="1">#REF!</definedName>
    <definedName name="_xlnm.Criteria" localSheetId="3" hidden="1">#REF!</definedName>
    <definedName name="_xlnm.Criteria" hidden="1">#REF!</definedName>
    <definedName name="Cron" localSheetId="4" hidden="1">{#N/A,#N/A,FALSE,"MO (2)"}</definedName>
    <definedName name="Cron" localSheetId="3" hidden="1">{#N/A,#N/A,FALSE,"MO (2)"}</definedName>
    <definedName name="Cron" localSheetId="6" hidden="1">{#N/A,#N/A,FALSE,"MO (2)"}</definedName>
    <definedName name="Cron" localSheetId="7" hidden="1">{#N/A,#N/A,FALSE,"MO (2)"}</definedName>
    <definedName name="Cron" hidden="1">{#N/A,#N/A,FALSE,"MO (2)"}</definedName>
    <definedName name="CRONO">[88]Equipamentos!$B$3:$C$57</definedName>
    <definedName name="Croquiiii" localSheetId="4">'BDI DIFER_SEM DESON.'!Croquiiii</definedName>
    <definedName name="Croquiiii" localSheetId="3">'BDI_SEM DESON.'!Croquiiii</definedName>
    <definedName name="Croquiiii">#N/A</definedName>
    <definedName name="Croquiiii_38" localSheetId="4">'BDI DIFER_SEM DESON.'!Croquiiii_38</definedName>
    <definedName name="Croquiiii_38" localSheetId="3">'BDI_SEM DESON.'!Croquiiii_38</definedName>
    <definedName name="Croquiiii_38">#N/A</definedName>
    <definedName name="CRTBRBTY">#N/A</definedName>
    <definedName name="CRTBRTBTY">#N/A</definedName>
    <definedName name="CRTBRTBYT">#N/A</definedName>
    <definedName name="CRTBRTCTRVT">#N/A</definedName>
    <definedName name="CRTRBTBYTRFCR">#N/A</definedName>
    <definedName name="CRTRBTR">#N/A</definedName>
    <definedName name="CRTRBYTY">#N/A</definedName>
    <definedName name="CRTVCR">#N/A</definedName>
    <definedName name="CRTVRVTRTBRTB">#N/A</definedName>
    <definedName name="CRVBRBGT">#N/A</definedName>
    <definedName name="CS">'[89]CS#'!$A$3:$K$12</definedName>
    <definedName name="cs_2">#N/A</definedName>
    <definedName name="CS_24">NA()</definedName>
    <definedName name="CS_25">NA()</definedName>
    <definedName name="CS_26">NA()</definedName>
    <definedName name="CS_27">NA()</definedName>
    <definedName name="CS_28">NA()</definedName>
    <definedName name="CS_6">NA()</definedName>
    <definedName name="CS_7">NA()</definedName>
    <definedName name="CS110PI" localSheetId="4">#REF!</definedName>
    <definedName name="CS110PI" localSheetId="3">#REF!</definedName>
    <definedName name="CS110PI">#REF!</definedName>
    <definedName name="CS110PI_2">#N/A</definedName>
    <definedName name="CS110R" localSheetId="4">#REF!</definedName>
    <definedName name="CS110R" localSheetId="3">#REF!</definedName>
    <definedName name="CS110R">#REF!</definedName>
    <definedName name="CS110R_2">#N/A</definedName>
    <definedName name="CS316PI" localSheetId="4">#REF!</definedName>
    <definedName name="CS316PI" localSheetId="3">#REF!</definedName>
    <definedName name="CS316PI">#REF!</definedName>
    <definedName name="CS316PI_2">#N/A</definedName>
    <definedName name="CS316R" localSheetId="4">#REF!</definedName>
    <definedName name="CS316R" localSheetId="3">#REF!</definedName>
    <definedName name="CS316R">#REF!</definedName>
    <definedName name="CS316R_2">#N/A</definedName>
    <definedName name="CS423PI" localSheetId="4">#REF!</definedName>
    <definedName name="CS423PI" localSheetId="3">#REF!</definedName>
    <definedName name="CS423PI">#REF!</definedName>
    <definedName name="CS423PI_2">#N/A</definedName>
    <definedName name="CS423R" localSheetId="4">#REF!</definedName>
    <definedName name="CS423R" localSheetId="3">#REF!</definedName>
    <definedName name="CS423R">#REF!</definedName>
    <definedName name="CS423R_2">#N/A</definedName>
    <definedName name="CSA" localSheetId="4">#REF!</definedName>
    <definedName name="CSA" localSheetId="3">#REF!</definedName>
    <definedName name="CSA">#REF!</definedName>
    <definedName name="CST" localSheetId="4">#REF!</definedName>
    <definedName name="CST" localSheetId="3">#REF!</definedName>
    <definedName name="CST">#REF!</definedName>
    <definedName name="CSV" localSheetId="4">#REF!</definedName>
    <definedName name="CSV" localSheetId="3">#REF!</definedName>
    <definedName name="CSV">#REF!</definedName>
    <definedName name="ct" localSheetId="4">#REF!</definedName>
    <definedName name="ct" localSheetId="3">#REF!</definedName>
    <definedName name="ct">#REF!</definedName>
    <definedName name="ctrvbyb">#N/A</definedName>
    <definedName name="cu" localSheetId="4">#REF!</definedName>
    <definedName name="cu" localSheetId="3">#REF!</definedName>
    <definedName name="cu" localSheetId="6" hidden="1">{#N/A,#N/A,TRUE,"Serviços"}</definedName>
    <definedName name="cu" localSheetId="7" hidden="1">{#N/A,#N/A,TRUE,"Serviços"}</definedName>
    <definedName name="cu">#REF!</definedName>
    <definedName name="CUN" localSheetId="4">#REF!</definedName>
    <definedName name="CUN" localSheetId="3">#REF!</definedName>
    <definedName name="CUN">#REF!</definedName>
    <definedName name="CunEq" localSheetId="4" hidden="1">SUM(IF(#REF! =#REF!,(#REF!)*(#REF!="EQ")))</definedName>
    <definedName name="CunEq" localSheetId="3" hidden="1">SUM(IF(#REF! =#REF!,(#REF!)*(#REF!="EQ")))</definedName>
    <definedName name="CunEq" localSheetId="6" hidden="1">SUM(IF('CANTEIRO SEM DESONERAÇÃO'!#REF!='CANTEIRO SEM DESONERAÇÃO'!#REF!,('CANTEIRO SEM DESONERAÇÃO'!#REF!)*('CANTEIRO SEM DESONERAÇÃO'!#REF!="EQ")))</definedName>
    <definedName name="CunEq" localSheetId="7" hidden="1">SUM(IF(#REF!=#REF!,(#REF!)*(#REF!="EQ")))</definedName>
    <definedName name="CunEq" hidden="1">SUM(IF(#REF! =#REF!,(#REF!)*(#REF!="EQ")))</definedName>
    <definedName name="CunMo" localSheetId="4" hidden="1">SUM(IF(#REF! =#REF!,(#REF!)*(#REF!="MO")))</definedName>
    <definedName name="CunMo" localSheetId="3" hidden="1">SUM(IF(#REF! =#REF!,(#REF!)*(#REF!="MO")))</definedName>
    <definedName name="CunMo" localSheetId="6" hidden="1">SUM(IF('CANTEIRO SEM DESONERAÇÃO'!#REF!='CANTEIRO SEM DESONERAÇÃO'!#REF!,('CANTEIRO SEM DESONERAÇÃO'!#REF!)*('CANTEIRO SEM DESONERAÇÃO'!#REF!="MO")))</definedName>
    <definedName name="CunMo" localSheetId="7" hidden="1">SUM(IF(#REF!=#REF!,(#REF!)*(#REF!="MO")))</definedName>
    <definedName name="CunMo" hidden="1">SUM(IF(#REF! =#REF!,(#REF!)*(#REF!="MO")))</definedName>
    <definedName name="CunMp" localSheetId="4" hidden="1">SUM(IF(#REF! =#REF!,(#REF!)*(#REF!="MP")))</definedName>
    <definedName name="CunMp" localSheetId="3" hidden="1">SUM(IF(#REF! =#REF!,(#REF!)*(#REF!="MP")))</definedName>
    <definedName name="CunMp" localSheetId="6" hidden="1">SUM(IF('CANTEIRO SEM DESONERAÇÃO'!#REF!='CANTEIRO SEM DESONERAÇÃO'!#REF!,('CANTEIRO SEM DESONERAÇÃO'!#REF!)*('CANTEIRO SEM DESONERAÇÃO'!#REF!="MP")))</definedName>
    <definedName name="CunMp" localSheetId="7" hidden="1">SUM(IF(#REF!=#REF!,(#REF!)*(#REF!="MP")))</definedName>
    <definedName name="CunMp" hidden="1">SUM(IF(#REF! =#REF!,(#REF!)*(#REF!="MP")))</definedName>
    <definedName name="CURRENCY" localSheetId="4">#REF!</definedName>
    <definedName name="CURRENCY" localSheetId="3">#REF!</definedName>
    <definedName name="CURRENCY">#REF!</definedName>
    <definedName name="CURRENCYY" localSheetId="4">#REF!</definedName>
    <definedName name="CURRENCYY" localSheetId="3">#REF!</definedName>
    <definedName name="CURRENCYY">#REF!</definedName>
    <definedName name="CURVA">#REF!</definedName>
    <definedName name="custo" localSheetId="4">#REF!</definedName>
    <definedName name="custo" localSheetId="3">#REF!</definedName>
    <definedName name="custo">#REF!</definedName>
    <definedName name="CUSTO_10" localSheetId="4">#REF!</definedName>
    <definedName name="CUSTO_10" localSheetId="3">#REF!</definedName>
    <definedName name="CUSTO_10">#REF!</definedName>
    <definedName name="CUSTO_10_19" localSheetId="4">#REF!</definedName>
    <definedName name="CUSTO_10_19" localSheetId="3">#REF!</definedName>
    <definedName name="CUSTO_10_19">#REF!</definedName>
    <definedName name="CUSTO_17" localSheetId="4">#REF!</definedName>
    <definedName name="CUSTO_17" localSheetId="3">#REF!</definedName>
    <definedName name="CUSTO_17">#REF!</definedName>
    <definedName name="CUSTO_17_19" localSheetId="4">#REF!</definedName>
    <definedName name="CUSTO_17_19" localSheetId="3">#REF!</definedName>
    <definedName name="CUSTO_17_19">#REF!</definedName>
    <definedName name="CUSTO_19" localSheetId="4">#REF!</definedName>
    <definedName name="CUSTO_19" localSheetId="3">#REF!</definedName>
    <definedName name="CUSTO_19">#REF!</definedName>
    <definedName name="CUSTO_6" localSheetId="4">#REF!</definedName>
    <definedName name="CUSTO_6" localSheetId="3">#REF!</definedName>
    <definedName name="CUSTO_6">#REF!</definedName>
    <definedName name="CUSTO_6_19" localSheetId="4">#REF!</definedName>
    <definedName name="CUSTO_6_19" localSheetId="3">#REF!</definedName>
    <definedName name="CUSTO_6_19">#REF!</definedName>
    <definedName name="CUSTO_7" localSheetId="4">#REF!</definedName>
    <definedName name="CUSTO_7" localSheetId="3">#REF!</definedName>
    <definedName name="CUSTO_7">#REF!</definedName>
    <definedName name="CUSTO_7_19" localSheetId="4">#REF!</definedName>
    <definedName name="CUSTO_7_19" localSheetId="3">#REF!</definedName>
    <definedName name="CUSTO_7_19">#REF!</definedName>
    <definedName name="CUSTO_8" localSheetId="4">#REF!</definedName>
    <definedName name="CUSTO_8" localSheetId="3">#REF!</definedName>
    <definedName name="CUSTO_8">#REF!</definedName>
    <definedName name="CUSTO_8_19" localSheetId="4">#REF!</definedName>
    <definedName name="CUSTO_8_19" localSheetId="3">#REF!</definedName>
    <definedName name="CUSTO_8_19">#REF!</definedName>
    <definedName name="CUSTO_9" localSheetId="4">#REF!</definedName>
    <definedName name="CUSTO_9" localSheetId="3">#REF!</definedName>
    <definedName name="CUSTO_9">#REF!</definedName>
    <definedName name="CUSTO_9_19" localSheetId="4">#REF!</definedName>
    <definedName name="CUSTO_9_19" localSheetId="3">#REF!</definedName>
    <definedName name="CUSTO_9_19">#REF!</definedName>
    <definedName name="CUSTO_DE_COMBUSTÍVEL_E_LUFRIFICANTES" localSheetId="4">#REF!</definedName>
    <definedName name="CUSTO_DE_COMBUSTÍVEL_E_LUFRIFICANTES" localSheetId="3">#REF!</definedName>
    <definedName name="CUSTO_DE_COMBUSTÍVEL_E_LUFRIFICANTES">#REF!</definedName>
    <definedName name="Custo_parcial" localSheetId="4">#REF!</definedName>
    <definedName name="Custo_parcial" localSheetId="3">#REF!</definedName>
    <definedName name="Custo_parcial">#REF!</definedName>
    <definedName name="Custo_parcial_2">#N/A</definedName>
    <definedName name="CUSTODIRETO">#REF!</definedName>
    <definedName name="CUSTOFIN">#REF!</definedName>
    <definedName name="CUSTOINDIRETO">#REF!</definedName>
    <definedName name="custoo" localSheetId="4">#REF!</definedName>
    <definedName name="custoo" localSheetId="3">#REF!</definedName>
    <definedName name="custoo">#REF!</definedName>
    <definedName name="CVDF">#N/A</definedName>
    <definedName name="cvdfdfd">#N/A</definedName>
    <definedName name="CXRH">#N/A</definedName>
    <definedName name="D">'[68]EAP-USINA V E VI'!$B:$B</definedName>
    <definedName name="d_4" localSheetId="4">#REF!</definedName>
    <definedName name="d_4" localSheetId="3">#REF!</definedName>
    <definedName name="d_4">#REF!</definedName>
    <definedName name="DA" localSheetId="4">#REF!</definedName>
    <definedName name="DA" localSheetId="3">#REF!</definedName>
    <definedName name="DA">#REF!</definedName>
    <definedName name="DA_10">#N/A</definedName>
    <definedName name="DA_11">#N/A</definedName>
    <definedName name="DA_12">#N/A</definedName>
    <definedName name="DA_13">#N/A</definedName>
    <definedName name="DA_14">#N/A</definedName>
    <definedName name="DA_15">#N/A</definedName>
    <definedName name="DA_16">#N/A</definedName>
    <definedName name="DA_17">#N/A</definedName>
    <definedName name="DA_18">#N/A</definedName>
    <definedName name="DA_2">#N/A</definedName>
    <definedName name="DA_5">#N/A</definedName>
    <definedName name="DA_6">#N/A</definedName>
    <definedName name="DA_7">#N/A</definedName>
    <definedName name="DA_8">#N/A</definedName>
    <definedName name="DA_9">#N/A</definedName>
    <definedName name="DAC" localSheetId="4">'BDI DIFER_SEM DESON.'!Plan1</definedName>
    <definedName name="DAC" localSheetId="3">'BDI_SEM DESON.'!Plan1</definedName>
    <definedName name="DAC" localSheetId="6">[14]!Plan1</definedName>
    <definedName name="DAC" localSheetId="7">[15]!Plan1</definedName>
    <definedName name="DAC">[0]!Plan1</definedName>
    <definedName name="dadadfs" localSheetId="4">[90]!exibir_1000</definedName>
    <definedName name="dadadfs" localSheetId="2">[90]!exibir_1000</definedName>
    <definedName name="dadadfs">[90]!exibir_1000</definedName>
    <definedName name="dadinho" localSheetId="4">#REF!</definedName>
    <definedName name="dadinho" localSheetId="3">#REF!</definedName>
    <definedName name="dadinho">#REF!</definedName>
    <definedName name="dadinho_11" localSheetId="4">#REF!</definedName>
    <definedName name="dadinho_11" localSheetId="3">#REF!</definedName>
    <definedName name="dadinho_11">#REF!</definedName>
    <definedName name="dadinho_11_19" localSheetId="4">#REF!</definedName>
    <definedName name="dadinho_11_19" localSheetId="3">#REF!</definedName>
    <definedName name="dadinho_11_19">#REF!</definedName>
    <definedName name="dadinho_13" localSheetId="4">#REF!</definedName>
    <definedName name="dadinho_13" localSheetId="3">#REF!</definedName>
    <definedName name="dadinho_13">#REF!</definedName>
    <definedName name="dadinho_13_1" localSheetId="4">#REF!</definedName>
    <definedName name="dadinho_13_1" localSheetId="3">#REF!</definedName>
    <definedName name="dadinho_13_1">#REF!</definedName>
    <definedName name="dadinho_13_19" localSheetId="4">#REF!</definedName>
    <definedName name="dadinho_13_19" localSheetId="3">#REF!</definedName>
    <definedName name="dadinho_13_19">#REF!</definedName>
    <definedName name="dadinho_19" localSheetId="4">#REF!</definedName>
    <definedName name="dadinho_19" localSheetId="3">#REF!</definedName>
    <definedName name="dadinho_19">#REF!</definedName>
    <definedName name="dadinho_21" localSheetId="4">#REF!</definedName>
    <definedName name="dadinho_21" localSheetId="3">#REF!</definedName>
    <definedName name="dadinho_21">#REF!</definedName>
    <definedName name="dadinho_21_19" localSheetId="4">#REF!</definedName>
    <definedName name="dadinho_21_19" localSheetId="3">#REF!</definedName>
    <definedName name="dadinho_21_19">#REF!</definedName>
    <definedName name="dadinho_6" localSheetId="4">#REF!</definedName>
    <definedName name="dadinho_6" localSheetId="3">#REF!</definedName>
    <definedName name="dadinho_6">#REF!</definedName>
    <definedName name="dadinho_7" localSheetId="4">#REF!</definedName>
    <definedName name="dadinho_7" localSheetId="3">#REF!</definedName>
    <definedName name="dadinho_7">#REF!</definedName>
    <definedName name="dadinho_8" localSheetId="4">#REF!</definedName>
    <definedName name="dadinho_8" localSheetId="3">#REF!</definedName>
    <definedName name="dadinho_8">#REF!</definedName>
    <definedName name="dadinho_9" localSheetId="4">#REF!</definedName>
    <definedName name="dadinho_9" localSheetId="3">#REF!</definedName>
    <definedName name="dadinho_9">#REF!</definedName>
    <definedName name="DADOS" localSheetId="4">#REF!</definedName>
    <definedName name="DADOS" localSheetId="3">#REF!</definedName>
    <definedName name="DADOS">#REF!</definedName>
    <definedName name="DADOS_1">[91]Conversão!$AG$5:$AH$40</definedName>
    <definedName name="DADOS_11" localSheetId="4">#REF!</definedName>
    <definedName name="DADOS_11" localSheetId="3">#REF!</definedName>
    <definedName name="DADOS_11">#REF!</definedName>
    <definedName name="DADOS_11_19" localSheetId="4">#REF!</definedName>
    <definedName name="DADOS_11_19" localSheetId="3">#REF!</definedName>
    <definedName name="DADOS_11_19">#REF!</definedName>
    <definedName name="DADOS_13" localSheetId="4">#REF!</definedName>
    <definedName name="DADOS_13" localSheetId="3">#REF!</definedName>
    <definedName name="DADOS_13">#REF!</definedName>
    <definedName name="DADOS_13_1" localSheetId="4">#REF!</definedName>
    <definedName name="DADOS_13_1" localSheetId="3">#REF!</definedName>
    <definedName name="DADOS_13_1">#REF!</definedName>
    <definedName name="DADOS_13_19" localSheetId="4">#REF!</definedName>
    <definedName name="DADOS_13_19" localSheetId="3">#REF!</definedName>
    <definedName name="DADOS_13_19">#REF!</definedName>
    <definedName name="DADOS_14" localSheetId="4">#REF!</definedName>
    <definedName name="DADOS_14" localSheetId="3">#REF!</definedName>
    <definedName name="DADOS_14">#REF!</definedName>
    <definedName name="DADOS_14_19" localSheetId="4">#REF!</definedName>
    <definedName name="DADOS_14_19" localSheetId="3">#REF!</definedName>
    <definedName name="DADOS_14_19">#REF!</definedName>
    <definedName name="DADOS_15" localSheetId="4">#REF!</definedName>
    <definedName name="DADOS_15" localSheetId="3">#REF!</definedName>
    <definedName name="DADOS_15">#REF!</definedName>
    <definedName name="DADOS_15_19" localSheetId="4">#REF!</definedName>
    <definedName name="DADOS_15_19" localSheetId="3">#REF!</definedName>
    <definedName name="DADOS_15_19">#REF!</definedName>
    <definedName name="DADOS_16" localSheetId="4">#REF!</definedName>
    <definedName name="DADOS_16" localSheetId="3">#REF!</definedName>
    <definedName name="DADOS_16">#REF!</definedName>
    <definedName name="DADOS_16_19" localSheetId="4">#REF!</definedName>
    <definedName name="DADOS_16_19" localSheetId="3">#REF!</definedName>
    <definedName name="DADOS_16_19">#REF!</definedName>
    <definedName name="DADOS_19" localSheetId="4">#REF!</definedName>
    <definedName name="DADOS_19" localSheetId="3">#REF!</definedName>
    <definedName name="DADOS_19">#REF!</definedName>
    <definedName name="DADOS_19_1" localSheetId="4">#REF!</definedName>
    <definedName name="DADOS_19_1" localSheetId="3">#REF!</definedName>
    <definedName name="DADOS_19_1">#REF!</definedName>
    <definedName name="DADOS_2">[92]Orçamentária!$AG$5:$AH$40</definedName>
    <definedName name="DADOS_21" localSheetId="4">#REF!</definedName>
    <definedName name="DADOS_21" localSheetId="3">#REF!</definedName>
    <definedName name="DADOS_21">#REF!</definedName>
    <definedName name="DADOS_21_19" localSheetId="4">#REF!</definedName>
    <definedName name="DADOS_21_19" localSheetId="3">#REF!</definedName>
    <definedName name="DADOS_21_19">#REF!</definedName>
    <definedName name="DADOS_3">[92]Orçamentária!$AG$5:$AH$40</definedName>
    <definedName name="DADOS_4">[92]Orçamentária!$AG$5:$AH$40</definedName>
    <definedName name="DADOS_6" localSheetId="4">#REF!</definedName>
    <definedName name="DADOS_6" localSheetId="3">#REF!</definedName>
    <definedName name="DADOS_6">#REF!</definedName>
    <definedName name="DADOS_7" localSheetId="4">#REF!</definedName>
    <definedName name="DADOS_7" localSheetId="3">#REF!</definedName>
    <definedName name="DADOS_7">#REF!</definedName>
    <definedName name="DADOS_8" localSheetId="4">#REF!</definedName>
    <definedName name="DADOS_8" localSheetId="3">#REF!</definedName>
    <definedName name="DADOS_8">#REF!</definedName>
    <definedName name="DADOS_9" localSheetId="4">#REF!</definedName>
    <definedName name="DADOS_9" localSheetId="3">#REF!</definedName>
    <definedName name="DADOS_9">#REF!</definedName>
    <definedName name="Dados_Britados" localSheetId="4">#REF!</definedName>
    <definedName name="Dados_Britados" localSheetId="3">#REF!</definedName>
    <definedName name="Dados_Britados">#REF!</definedName>
    <definedName name="Dados_MASSA" localSheetId="4">#REF!</definedName>
    <definedName name="Dados_MASSA" localSheetId="3">#REF!</definedName>
    <definedName name="Dados_MASSA">#REF!</definedName>
    <definedName name="Dados_Primário">[93]PROD.PRIM.!$A$8:$J$38</definedName>
    <definedName name="DADOS_Rebritagem" localSheetId="4">#REF!</definedName>
    <definedName name="DADOS_Rebritagem" localSheetId="3">#REF!</definedName>
    <definedName name="DADOS_Rebritagem">#REF!</definedName>
    <definedName name="DADOS1" localSheetId="4">#REF!</definedName>
    <definedName name="DADOS1" localSheetId="3">#REF!</definedName>
    <definedName name="DADOS1">#REF!</definedName>
    <definedName name="dadosed" localSheetId="4">#REF!</definedName>
    <definedName name="dadosed" localSheetId="3">#REF!</definedName>
    <definedName name="dadosed">#REF!</definedName>
    <definedName name="DAER1" localSheetId="4" hidden="1">{#N/A,#N/A,TRUE,"Serviços"}</definedName>
    <definedName name="DAER1" localSheetId="3" hidden="1">{#N/A,#N/A,TRUE,"Serviços"}</definedName>
    <definedName name="DAER1" localSheetId="6" hidden="1">{#N/A,#N/A,TRUE,"Serviços"}</definedName>
    <definedName name="DAER1" localSheetId="7" hidden="1">{#N/A,#N/A,TRUE,"Serviços"}</definedName>
    <definedName name="DAER1" hidden="1">{#N/A,#N/A,TRUE,"Serviços"}</definedName>
    <definedName name="DAER11" localSheetId="4" hidden="1">{#N/A,#N/A,TRUE,"Serviços"}</definedName>
    <definedName name="DAER11" localSheetId="3" hidden="1">{#N/A,#N/A,TRUE,"Serviços"}</definedName>
    <definedName name="DAER11" hidden="1">{#N/A,#N/A,TRUE,"Serviços"}</definedName>
    <definedName name="danil" localSheetId="4">#REF!</definedName>
    <definedName name="danil" localSheetId="3">#REF!</definedName>
    <definedName name="danil">#REF!</definedName>
    <definedName name="DAR" localSheetId="4">#REF!</definedName>
    <definedName name="DAR" localSheetId="3">#REF!</definedName>
    <definedName name="DAR">#REF!</definedName>
    <definedName name="dat" localSheetId="4">#REF!</definedName>
    <definedName name="dat" localSheetId="3">#REF!</definedName>
    <definedName name="dat">#REF!</definedName>
    <definedName name="DATA">[94]Mapa!$AJ$2</definedName>
    <definedName name="DATA_BASE">#REF!</definedName>
    <definedName name="Data_de_Inicio" localSheetId="4">[24]DADOS!$B$14</definedName>
    <definedName name="Data_de_Inicio" localSheetId="3">[25]DADOS!$B$14</definedName>
    <definedName name="Data_de_Inicio">[26]DADOS!$B$14</definedName>
    <definedName name="DATA_ENTREGA">#REF!</definedName>
    <definedName name="Data_Fecha">#REF!</definedName>
    <definedName name="Data_Final" localSheetId="4">#REF!</definedName>
    <definedName name="Data_Final" localSheetId="3">#REF!</definedName>
    <definedName name="Data_Final">#REF!</definedName>
    <definedName name="Data_Final_2">#N/A</definedName>
    <definedName name="Data_Final_4" localSheetId="4">#REF!</definedName>
    <definedName name="Data_Final_4" localSheetId="3">#REF!</definedName>
    <definedName name="Data_Final_4">#REF!</definedName>
    <definedName name="Data_Finall" localSheetId="4">#REF!</definedName>
    <definedName name="Data_Finall" localSheetId="3">#REF!</definedName>
    <definedName name="Data_Finall">#REF!</definedName>
    <definedName name="Data_Início" localSheetId="4">#REF!</definedName>
    <definedName name="Data_Início" localSheetId="3">#REF!</definedName>
    <definedName name="Data_Início">#REF!</definedName>
    <definedName name="Data_Início_2">#N/A</definedName>
    <definedName name="Data_Início_4" localSheetId="4">#REF!</definedName>
    <definedName name="Data_Início_4" localSheetId="3">#REF!</definedName>
    <definedName name="Data_Início_4">#REF!</definedName>
    <definedName name="Data_Inícioo" localSheetId="4">#REF!</definedName>
    <definedName name="Data_Inícioo" localSheetId="3">#REF!</definedName>
    <definedName name="Data_Inícioo">#REF!</definedName>
    <definedName name="Data_Termino_Previsto" localSheetId="4">[24]DADOS!$B$15</definedName>
    <definedName name="Data_Termino_Previsto" localSheetId="3">[25]DADOS!$B$15</definedName>
    <definedName name="Data_Termino_Previsto">[26]DADOS!$B$15</definedName>
    <definedName name="database" localSheetId="4">#REF!</definedName>
    <definedName name="database" localSheetId="3">#REF!</definedName>
    <definedName name="database">#REF!</definedName>
    <definedName name="database1" localSheetId="4">#REF!</definedName>
    <definedName name="database1" localSheetId="3">#REF!</definedName>
    <definedName name="database1">#REF!</definedName>
    <definedName name="database2" localSheetId="4">#REF!</definedName>
    <definedName name="database2" localSheetId="3">#REF!</definedName>
    <definedName name="database2">#REF!</definedName>
    <definedName name="DATABASE20" localSheetId="4">#REF!</definedName>
    <definedName name="DATABASE20" localSheetId="3">#REF!</definedName>
    <definedName name="DATABASE20">#REF!</definedName>
    <definedName name="database234" localSheetId="4">#REF!</definedName>
    <definedName name="database234" localSheetId="3">#REF!</definedName>
    <definedName name="database234">#REF!</definedName>
    <definedName name="database9" localSheetId="4">#REF!</definedName>
    <definedName name="database9" localSheetId="3">#REF!</definedName>
    <definedName name="database9">#REF!</definedName>
    <definedName name="database9_2">#N/A</definedName>
    <definedName name="DataMedicao" localSheetId="4">[24]DADOS!$B$19</definedName>
    <definedName name="DataMedicao" localSheetId="3">[25]DADOS!$B$19</definedName>
    <definedName name="DataMedicao">[26]DADOS!$B$19</definedName>
    <definedName name="daV" localSheetId="2">[55]!daV</definedName>
    <definedName name="daV">[55]!daV</definedName>
    <definedName name="daVIDSON" localSheetId="2">[55]!daVIDSON</definedName>
    <definedName name="daVIDSON">[55]!daVIDSON</definedName>
    <definedName name="DBII" localSheetId="4">#REF!</definedName>
    <definedName name="DBII" localSheetId="3">#REF!</definedName>
    <definedName name="DBII">#REF!</definedName>
    <definedName name="DBU" localSheetId="4">#REF!</definedName>
    <definedName name="DBU" localSheetId="3">#REF!</definedName>
    <definedName name="DBU">#REF!</definedName>
    <definedName name="DCA" localSheetId="4">#REF!</definedName>
    <definedName name="DCA" localSheetId="3">#REF!</definedName>
    <definedName name="DCA">#REF!</definedName>
    <definedName name="DCAN" localSheetId="4">#REF!</definedName>
    <definedName name="DCAN" localSheetId="3">#REF!</definedName>
    <definedName name="DCAN">#REF!</definedName>
    <definedName name="DCAW" localSheetId="4">#REF!</definedName>
    <definedName name="DCAW" localSheetId="3">#REF!</definedName>
    <definedName name="DCAW">#REF!</definedName>
    <definedName name="DCC" localSheetId="4">#REF!</definedName>
    <definedName name="DCC" localSheetId="3">#REF!</definedName>
    <definedName name="DCC">#REF!</definedName>
    <definedName name="DCFVDSVEBV">#N/A</definedName>
    <definedName name="DCSAFSAD" localSheetId="4">'BDI DIFER_SEM DESON.'!Plan1</definedName>
    <definedName name="DCSAFSAD" localSheetId="3">'BDI_SEM DESON.'!Plan1</definedName>
    <definedName name="DCSAFSAD" localSheetId="6">[14]!Plan1</definedName>
    <definedName name="DCSAFSAD" localSheetId="7">[15]!Plan1</definedName>
    <definedName name="DCSAFSAD">[0]!Plan1</definedName>
    <definedName name="DCSAFSAD_10">#N/A</definedName>
    <definedName name="DCSAFSAD_11">#N/A</definedName>
    <definedName name="DCSAFSAD_12">#N/A</definedName>
    <definedName name="DCSAFSAD_13">#N/A</definedName>
    <definedName name="DCSAFSAD_14">#N/A</definedName>
    <definedName name="DCSAFSAD_15">#N/A</definedName>
    <definedName name="DCSAFSAD_16">#N/A</definedName>
    <definedName name="DCSAFSAD_17">#N/A</definedName>
    <definedName name="DCSAFSAD_18">#N/A</definedName>
    <definedName name="DCSAFSAD_2">#N/A</definedName>
    <definedName name="DCSAFSAD_5">#N/A</definedName>
    <definedName name="DCSAFSAD_6">#N/A</definedName>
    <definedName name="DCSAFSAD_7">#N/A</definedName>
    <definedName name="DCSAFSAD_8">#N/A</definedName>
    <definedName name="DCSAFSAD_9">#N/A</definedName>
    <definedName name="dd" localSheetId="4">#REF!</definedName>
    <definedName name="dd" localSheetId="3">#REF!</definedName>
    <definedName name="dd">#REF!</definedName>
    <definedName name="ddd">'[95]Quantidades e Preços - Lote 01'!$H$6</definedName>
    <definedName name="DDDD" localSheetId="6">[14]!Plan1</definedName>
    <definedName name="DDDD" localSheetId="7">[15]!Plan1</definedName>
    <definedName name="DDDD">#N/A</definedName>
    <definedName name="DDDDD" localSheetId="4">'BDI DIFER_SEM DESON.'!Plan1</definedName>
    <definedName name="DDDDD" localSheetId="3">'BDI_SEM DESON.'!Plan1</definedName>
    <definedName name="DDDDD" localSheetId="6">[14]!Plan1</definedName>
    <definedName name="DDDDD" localSheetId="7">[15]!Plan1</definedName>
    <definedName name="DDDDD">[0]!Plan1</definedName>
    <definedName name="DDDDDD" localSheetId="4">'BDI DIFER_SEM DESON.'!Plan1</definedName>
    <definedName name="DDDDDD" localSheetId="3">'BDI_SEM DESON.'!Plan1</definedName>
    <definedName name="DDDDDD" localSheetId="6">[14]!Plan1</definedName>
    <definedName name="DDDDDD" localSheetId="7">[15]!Plan1</definedName>
    <definedName name="DDDDDD">[0]!Plan1</definedName>
    <definedName name="DDDDDDD" localSheetId="4">#REF!</definedName>
    <definedName name="DDDDDDD" localSheetId="3">#REF!</definedName>
    <definedName name="ddddddd" localSheetId="6">'CANTEIRO SEM DESONERAÇÃO'!ddddddd</definedName>
    <definedName name="ddddddd" localSheetId="7">MOBILIZAÇÃO!ddddddd</definedName>
    <definedName name="DDDDDDD">#REF!</definedName>
    <definedName name="dddddddddd">#N/A</definedName>
    <definedName name="ddddddddddd">[46]!ddddddddddd</definedName>
    <definedName name="DDDDDSAR">#N/A</definedName>
    <definedName name="dddf">#N/A</definedName>
    <definedName name="ddff">#N/A</definedName>
    <definedName name="DDGDGVD">#N/A</definedName>
    <definedName name="DE_km">'[52]Fresagem de Pista Ago-98'!#REF!</definedName>
    <definedName name="DECOFIN" localSheetId="4">'BDI DIFER_SEM DESON.'!Plan1</definedName>
    <definedName name="DECOFIN" localSheetId="3">'BDI_SEM DESON.'!Plan1</definedName>
    <definedName name="DECOFIN" localSheetId="6">[14]!Plan1</definedName>
    <definedName name="DECOFIN" localSheetId="7">[15]!Plan1</definedName>
    <definedName name="DECOFIN">[0]!Plan1</definedName>
    <definedName name="DECOFIN_10">#N/A</definedName>
    <definedName name="DECOFIN_11">#N/A</definedName>
    <definedName name="DECOFIN_12">#N/A</definedName>
    <definedName name="DECOFIN_13">#N/A</definedName>
    <definedName name="DECOFIN_14">#N/A</definedName>
    <definedName name="DECOFIN_15">#N/A</definedName>
    <definedName name="DECOFIN_16">#N/A</definedName>
    <definedName name="DECOFIN_17">#N/A</definedName>
    <definedName name="DECOFIN_18">#N/A</definedName>
    <definedName name="DECOFIN_2">#N/A</definedName>
    <definedName name="DECOFIN_5">#N/A</definedName>
    <definedName name="DECOFIN_6">#N/A</definedName>
    <definedName name="DECOFIN_7">#N/A</definedName>
    <definedName name="DECOFIN_8">#N/A</definedName>
    <definedName name="DECOFIN_9">#N/A</definedName>
    <definedName name="DEF_I_U_Q_ATUAL">NA()</definedName>
    <definedName name="DEF_ITEM_ATUAL">NA()</definedName>
    <definedName name="defensa" localSheetId="4">'BDI DIFER_SEM DESON.'!defensa</definedName>
    <definedName name="defensa" localSheetId="3">'BDI_SEM DESON.'!defensa</definedName>
    <definedName name="defensa" localSheetId="6">'CANTEIRO SEM DESONERAÇÃO'!defensa</definedName>
    <definedName name="defensa" localSheetId="7">MOBILIZAÇÃO!defensa</definedName>
    <definedName name="defensa">#N/A</definedName>
    <definedName name="DEFINE_COMECO">NA()</definedName>
    <definedName name="DEFINE_Q_ATUAL">NA()</definedName>
    <definedName name="DEFINE_RANGE">NA()</definedName>
    <definedName name="DEFINE_U_ATUAL">NA()</definedName>
    <definedName name="DEL_LINHA">NA()</definedName>
    <definedName name="dele">#REF!</definedName>
    <definedName name="DEMONSTRATIVO_DO_RESULTADO_GERENCIAL___DGR" localSheetId="4">#REF!</definedName>
    <definedName name="DEMONSTRATIVO_DO_RESULTADO_GERENCIAL___DGR" localSheetId="3">#REF!</definedName>
    <definedName name="DEMONSTRATIVO_DO_RESULTADO_GERENCIAL___DGR">#REF!</definedName>
    <definedName name="Denominação" localSheetId="4">#REF!</definedName>
    <definedName name="Denominação" localSheetId="3">#REF!</definedName>
    <definedName name="Denominação">#REF!</definedName>
    <definedName name="Densidades" localSheetId="4">#REF!</definedName>
    <definedName name="Densidades" localSheetId="3">#REF!</definedName>
    <definedName name="Densidades">#REF!</definedName>
    <definedName name="DEQUIP" localSheetId="4">#REF!</definedName>
    <definedName name="DEQUIP" localSheetId="3">#REF!</definedName>
    <definedName name="DEQUIP">#REF!</definedName>
    <definedName name="DER">'[81]TPU-MARÇO_2002'!$E$2:$E$1965</definedName>
    <definedName name="derd">#N/A</definedName>
    <definedName name="des" localSheetId="4">'BDI DIFER_SEM DESON.'!Plan1</definedName>
    <definedName name="des" localSheetId="3">'BDI_SEM DESON.'!Plan1</definedName>
    <definedName name="des" localSheetId="6">[14]!Plan1</definedName>
    <definedName name="des" localSheetId="7">[15]!Plan1</definedName>
    <definedName name="des">[0]!Plan1</definedName>
    <definedName name="DescAux" hidden="1">#N/A</definedName>
    <definedName name="Descontos" localSheetId="4">'BDI DIFER_SEM DESON.'!Plan1</definedName>
    <definedName name="Descontos" localSheetId="3">'BDI_SEM DESON.'!Plan1</definedName>
    <definedName name="Descontos" localSheetId="6">[14]!Plan1</definedName>
    <definedName name="Descontos" localSheetId="7">[15]!Plan1</definedName>
    <definedName name="Descontos">[0]!Plan1</definedName>
    <definedName name="descricao" localSheetId="4">#REF!</definedName>
    <definedName name="descricao" localSheetId="3">#REF!</definedName>
    <definedName name="descricao">#REF!</definedName>
    <definedName name="DESCRIÇÃO" localSheetId="4">#REF!</definedName>
    <definedName name="DESCRIÇÃO" localSheetId="3">#REF!</definedName>
    <definedName name="DESCRIÇÃO">#REF!</definedName>
    <definedName name="DESCRICAO_OBRA">#REF!</definedName>
    <definedName name="DESCRITIVO1" localSheetId="4">#REF!</definedName>
    <definedName name="DESCRITIVO1" localSheetId="3">#REF!</definedName>
    <definedName name="DESCRITIVO1">#REF!</definedName>
    <definedName name="DesfazerLimpar">#N/A</definedName>
    <definedName name="DESM">[35]DADOS!$C$22</definedName>
    <definedName name="deso">#REF!</definedName>
    <definedName name="DESP.INDIRETAS" localSheetId="4">'BDI DIFER_SEM DESON.'!Plan1</definedName>
    <definedName name="DESP.INDIRETAS" localSheetId="3">'BDI_SEM DESON.'!Plan1</definedName>
    <definedName name="DESP.INDIRETAS" localSheetId="6">[14]!Plan1</definedName>
    <definedName name="DESP.INDIRETAS" localSheetId="7">[15]!Plan1</definedName>
    <definedName name="DESP.INDIRETAS">[0]!Plan1</definedName>
    <definedName name="DESP.INDIRETAS_10">#N/A</definedName>
    <definedName name="DESP.INDIRETAS_11">#N/A</definedName>
    <definedName name="DESP.INDIRETAS_12">#N/A</definedName>
    <definedName name="DESP.INDIRETAS_13">#N/A</definedName>
    <definedName name="DESP.INDIRETAS_14">#N/A</definedName>
    <definedName name="DESP.INDIRETAS_15">#N/A</definedName>
    <definedName name="DESP.INDIRETAS_16">#N/A</definedName>
    <definedName name="DESP.INDIRETAS_17">#N/A</definedName>
    <definedName name="DESP.INDIRETAS_18">#N/A</definedName>
    <definedName name="DESP.INDIRETAS_2">#N/A</definedName>
    <definedName name="DESP.INDIRETAS_5">#N/A</definedName>
    <definedName name="DESP.INDIRETAS_6">#N/A</definedName>
    <definedName name="DESP.INDIRETAS_7">#N/A</definedName>
    <definedName name="DESP.INDIRETAS_8">#N/A</definedName>
    <definedName name="DESP.INDIRETAS_9">#N/A</definedName>
    <definedName name="DESTINOS">[82]DIAGRAMA!$F$74:$T$74</definedName>
    <definedName name="DEZA" localSheetId="4">#REF!</definedName>
    <definedName name="DEZA" localSheetId="3">#REF!</definedName>
    <definedName name="DEZA">#REF!</definedName>
    <definedName name="DFADEXA">#N/A</definedName>
    <definedName name="DFEFDVFDFGFD">#N/A</definedName>
    <definedName name="dfgfgd">#N/A</definedName>
    <definedName name="dfgh" localSheetId="4">'BDI DIFER_SEM DESON.'!Plan1</definedName>
    <definedName name="dfgh" localSheetId="3">'BDI_SEM DESON.'!Plan1</definedName>
    <definedName name="dfgh" localSheetId="6">[14]!Plan1</definedName>
    <definedName name="dfgh" localSheetId="7">[15]!Plan1</definedName>
    <definedName name="dfgh">[0]!Plan1</definedName>
    <definedName name="dfgs" localSheetId="4" hidden="1">{#N/A,#N/A,TRUE,"Serviços"}</definedName>
    <definedName name="dfgs" localSheetId="3" hidden="1">{#N/A,#N/A,TRUE,"Serviços"}</definedName>
    <definedName name="dfgs" hidden="1">{#N/A,#N/A,TRUE,"Serviços"}</definedName>
    <definedName name="dfgss" localSheetId="4" hidden="1">{#N/A,#N/A,TRUE,"Serviços"}</definedName>
    <definedName name="dfgss" localSheetId="3" hidden="1">{#N/A,#N/A,TRUE,"Serviços"}</definedName>
    <definedName name="dfgss" hidden="1">{#N/A,#N/A,TRUE,"Serviços"}</definedName>
    <definedName name="dfre">[46]!dfre</definedName>
    <definedName name="DGA">'[56]PRO-08'!#REF!</definedName>
    <definedName name="DGA_10">#N/A</definedName>
    <definedName name="DGA_11">#N/A</definedName>
    <definedName name="DGA_12">#N/A</definedName>
    <definedName name="DGA_13">#N/A</definedName>
    <definedName name="DGA_14">#N/A</definedName>
    <definedName name="DGA_15">#N/A</definedName>
    <definedName name="DGA_16">#N/A</definedName>
    <definedName name="DGA_17">#N/A</definedName>
    <definedName name="DGA_18">#N/A</definedName>
    <definedName name="DGA_5">#N/A</definedName>
    <definedName name="DGA_6">#N/A</definedName>
    <definedName name="DGA_7">#N/A</definedName>
    <definedName name="DGA_8">#N/A</definedName>
    <definedName name="DGA_9">#N/A</definedName>
    <definedName name="DGF" localSheetId="4" hidden="1">{#N/A,#N/A,FALSE,"MO (2)"}</definedName>
    <definedName name="DGF" localSheetId="3" hidden="1">{#N/A,#N/A,FALSE,"MO (2)"}</definedName>
    <definedName name="DGF" localSheetId="6" hidden="1">{#N/A,#N/A,FALSE,"MO (2)"}</definedName>
    <definedName name="DGF" localSheetId="7" hidden="1">{#N/A,#N/A,FALSE,"MO (2)"}</definedName>
    <definedName name="DGF" hidden="1">{#N/A,#N/A,FALSE,"MO (2)"}</definedName>
    <definedName name="DIA" localSheetId="4">#REF!</definedName>
    <definedName name="DIA" localSheetId="3">#REF!</definedName>
    <definedName name="DIA">#REF!</definedName>
    <definedName name="Dia_trab">#N/A</definedName>
    <definedName name="Diagrama" localSheetId="4">'BDI DIFER_SEM DESON.'!Diagrama</definedName>
    <definedName name="Diagrama" localSheetId="3">'BDI_SEM DESON.'!Diagrama</definedName>
    <definedName name="Diagrama" localSheetId="6">'CANTEIRO SEM DESONERAÇÃO'!Diagrama</definedName>
    <definedName name="Diagrama" localSheetId="7">MOBILIZAÇÃO!Diagrama</definedName>
    <definedName name="Diagrama">Diagrama</definedName>
    <definedName name="DIAM">[84]Dados!$B$2:$B$14</definedName>
    <definedName name="DIAM_EMI">[85]Dados!$C$18:$C$42</definedName>
    <definedName name="DIAM_EMI_19">"$#REF!.$C$18:$C$42"</definedName>
    <definedName name="dias">#N/A</definedName>
    <definedName name="Dias_Decorridos" localSheetId="4">[24]DADOS!$B$23</definedName>
    <definedName name="Dias_Decorridos" localSheetId="3">[25]DADOS!$B$23</definedName>
    <definedName name="Dias_Decorridos">[26]DADOS!$B$23</definedName>
    <definedName name="DIESEL">[96]INSUMOS!$N$305</definedName>
    <definedName name="Dif" localSheetId="4">#REF!</definedName>
    <definedName name="Dif" localSheetId="3">#REF!</definedName>
    <definedName name="Dif">#REF!</definedName>
    <definedName name="difi" localSheetId="4">#REF!</definedName>
    <definedName name="difi" localSheetId="3">#REF!</definedName>
    <definedName name="difi">#REF!</definedName>
    <definedName name="DIFIC" localSheetId="4">#REF!</definedName>
    <definedName name="DIFIC" localSheetId="3">#REF!</definedName>
    <definedName name="DIFIC">#REF!</definedName>
    <definedName name="DIFIC1" localSheetId="4">#REF!</definedName>
    <definedName name="DIFIC1" localSheetId="3">#REF!</definedName>
    <definedName name="DIFIC1">#REF!</definedName>
    <definedName name="DIMPAV" localSheetId="4">#REF!</definedName>
    <definedName name="DIMPAV" localSheetId="3">#REF!</definedName>
    <definedName name="DIMPAV">#REF!</definedName>
    <definedName name="Dir_Tecnico">#REF!</definedName>
    <definedName name="DIS">[10]DIS!$C$3:$E$41</definedName>
    <definedName name="DIST">#REF!</definedName>
    <definedName name="DIST1">#REF!</definedName>
    <definedName name="DIST10">#REF!</definedName>
    <definedName name="DIST2">#REF!</definedName>
    <definedName name="DISTA" localSheetId="4">#REF!</definedName>
    <definedName name="DISTA" localSheetId="3">#REF!</definedName>
    <definedName name="DISTA">#REF!</definedName>
    <definedName name="DISTC" localSheetId="4">#REF!</definedName>
    <definedName name="DISTC" localSheetId="3">#REF!</definedName>
    <definedName name="DISTC">#REF!</definedName>
    <definedName name="DISTP" localSheetId="4">#REF!</definedName>
    <definedName name="DISTP" localSheetId="3">#REF!</definedName>
    <definedName name="DISTP">#REF!</definedName>
    <definedName name="Div">#REF!</definedName>
    <definedName name="DJ" localSheetId="4">#REF!</definedName>
    <definedName name="DJ" localSheetId="3">#REF!</definedName>
    <definedName name="DJ">#REF!</definedName>
    <definedName name="DJ_2">#N/A</definedName>
    <definedName name="DJ_4" localSheetId="4">#REF!</definedName>
    <definedName name="DJ_4" localSheetId="3">#REF!</definedName>
    <definedName name="DJ_4">#REF!</definedName>
    <definedName name="DJJ" localSheetId="4">#REF!</definedName>
    <definedName name="DJJ" localSheetId="3">#REF!</definedName>
    <definedName name="DJJ">#REF!</definedName>
    <definedName name="DMB" localSheetId="4">#REF!</definedName>
    <definedName name="DMB" localSheetId="3">#REF!</definedName>
    <definedName name="DMB">#REF!</definedName>
    <definedName name="DMTCAPECM">[70]Croqui!$R$31</definedName>
    <definedName name="dmtr" localSheetId="4">#REF!</definedName>
    <definedName name="dmtr" localSheetId="3">#REF!</definedName>
    <definedName name="dmtr">#REF!</definedName>
    <definedName name="DMTRR">[70]Croqui!#REF!</definedName>
    <definedName name="DMTRRR">[70]Croqui!#REF!</definedName>
    <definedName name="DN_lista">[97]A7!$B$2:$B$15</definedName>
    <definedName name="dnd" localSheetId="4">'BDI DIFER_SEM DESON.'!Plan1</definedName>
    <definedName name="dnd" localSheetId="3">'BDI_SEM DESON.'!Plan1</definedName>
    <definedName name="dnd" localSheetId="6">[14]!Plan1</definedName>
    <definedName name="dnd" localSheetId="7">[15]!Plan1</definedName>
    <definedName name="dnd">[0]!Plan1</definedName>
    <definedName name="dnd_10">#N/A</definedName>
    <definedName name="DND_1007" localSheetId="4">#REF!</definedName>
    <definedName name="DND_1007" localSheetId="3">#REF!</definedName>
    <definedName name="DND_1007">#REF!</definedName>
    <definedName name="dnd_11">#N/A</definedName>
    <definedName name="dnd_12">#N/A</definedName>
    <definedName name="dnd_13">#N/A</definedName>
    <definedName name="dnd_14">#N/A</definedName>
    <definedName name="dnd_15">#N/A</definedName>
    <definedName name="dnd_16">#N/A</definedName>
    <definedName name="dnd_17">#N/A</definedName>
    <definedName name="dnd_18">#N/A</definedName>
    <definedName name="dnd_2">#N/A</definedName>
    <definedName name="dnd_5">#N/A</definedName>
    <definedName name="dnd_6">#N/A</definedName>
    <definedName name="dnd_7">#N/A</definedName>
    <definedName name="dnd_8">#N/A</definedName>
    <definedName name="dnd_9">#N/A</definedName>
    <definedName name="DND2_10">#N/A</definedName>
    <definedName name="DND2_11">#N/A</definedName>
    <definedName name="DND2_12">#N/A</definedName>
    <definedName name="DND2_13">#N/A</definedName>
    <definedName name="DND2_14">#N/A</definedName>
    <definedName name="DND2_15">#N/A</definedName>
    <definedName name="DND2_16">#N/A</definedName>
    <definedName name="DND2_17">#N/A</definedName>
    <definedName name="DND2_18">#N/A</definedName>
    <definedName name="DND2_2">#N/A</definedName>
    <definedName name="DND2_5">#N/A</definedName>
    <definedName name="DND2_6">#N/A</definedName>
    <definedName name="DND2_7">#N/A</definedName>
    <definedName name="DND2_8">#N/A</definedName>
    <definedName name="DND2_9">#N/A</definedName>
    <definedName name="DNIT">'[70]Comp P Unit '!$O$37</definedName>
    <definedName name="DOC">[10]DOC!$B$3:$I$137</definedName>
    <definedName name="Document">#REF!</definedName>
    <definedName name="dois" localSheetId="4">'BDI DIFER_SEM DESON.'!dois</definedName>
    <definedName name="dois" localSheetId="3">'BDI_SEM DESON.'!dois</definedName>
    <definedName name="dois" localSheetId="6">'CANTEIRO SEM DESONERAÇÃO'!dois</definedName>
    <definedName name="dois" localSheetId="7">MOBILIZAÇÃO!dois</definedName>
    <definedName name="dois">#N/A</definedName>
    <definedName name="Dom_Carna">[87]!Dom_Páscoa-49</definedName>
    <definedName name="Dom_Páscoa">#N/A</definedName>
    <definedName name="DPD" localSheetId="4">#REF!</definedName>
    <definedName name="DPD" localSheetId="3">#REF!</definedName>
    <definedName name="DPD">#REF!</definedName>
    <definedName name="DPESSO" localSheetId="4">#REF!</definedName>
    <definedName name="DPESSO" localSheetId="3">#REF!</definedName>
    <definedName name="DPESSO">#REF!</definedName>
    <definedName name="dre">'[9]P reaj x P atual'!#REF!</definedName>
    <definedName name="DRENAG">'[9]P reaj x P atual'!$S$6</definedName>
    <definedName name="drenagem" localSheetId="4">'BDI DIFER_SEM DESON.'!Plan1</definedName>
    <definedName name="drenagem" localSheetId="3">'BDI_SEM DESON.'!Plan1</definedName>
    <definedName name="drenagem" localSheetId="6">[14]!Plan1</definedName>
    <definedName name="drenagem" localSheetId="7">[15]!Plan1</definedName>
    <definedName name="drenagem">[0]!Plan1</definedName>
    <definedName name="drenagem2" localSheetId="4">'BDI DIFER_SEM DESON.'!Plan1</definedName>
    <definedName name="drenagem2" localSheetId="3">'BDI_SEM DESON.'!Plan1</definedName>
    <definedName name="drenagem2" localSheetId="6">[14]!Plan1</definedName>
    <definedName name="drenagem2" localSheetId="7">[15]!Plan1</definedName>
    <definedName name="drenagem2">[0]!Plan1</definedName>
    <definedName name="DRTVRT">#N/A</definedName>
    <definedName name="ds">#REF!</definedName>
    <definedName name="Dsc">NA()</definedName>
    <definedName name="Dsc_26">NA()</definedName>
    <definedName name="Dsc_27">NA()</definedName>
    <definedName name="DSF" localSheetId="4">#REF!</definedName>
    <definedName name="DSF" localSheetId="3">#REF!</definedName>
    <definedName name="DSF">#REF!</definedName>
    <definedName name="DSFDS">#N/A</definedName>
    <definedName name="DSFSA">#N/A</definedName>
    <definedName name="dsolo" localSheetId="4">#REF!</definedName>
    <definedName name="dsolo" localSheetId="3">#REF!</definedName>
    <definedName name="dsolo">#REF!</definedName>
    <definedName name="dsr4g" localSheetId="4">'BDI DIFER_SEM DESON.'!Plan1</definedName>
    <definedName name="dsr4g" localSheetId="3">'BDI_SEM DESON.'!Plan1</definedName>
    <definedName name="dsr4g" localSheetId="6">[14]!Plan1</definedName>
    <definedName name="dsr4g" localSheetId="7">[15]!Plan1</definedName>
    <definedName name="dsr4g">[0]!Plan1</definedName>
    <definedName name="DSTSHFD" localSheetId="4">#REF!</definedName>
    <definedName name="DSTSHFD" localSheetId="3">#REF!</definedName>
    <definedName name="DSTSHFD">#REF!</definedName>
    <definedName name="DTMED" localSheetId="4">#REF!</definedName>
    <definedName name="DTMED" localSheetId="3">#REF!</definedName>
    <definedName name="DTMED">#REF!</definedName>
    <definedName name="Dtrecho">[36]CROQUIS!$K$36</definedName>
    <definedName name="e" localSheetId="4">#REF!</definedName>
    <definedName name="e" localSheetId="3">#REF!</definedName>
    <definedName name="E" localSheetId="6">[14]!Plan1</definedName>
    <definedName name="E" localSheetId="7">[15]!Plan1</definedName>
    <definedName name="e">#REF!</definedName>
    <definedName name="e__cm">'[52]Fresagem de Pista Ago-98'!#REF!</definedName>
    <definedName name="E_10">#N/A</definedName>
    <definedName name="E_11">#N/A</definedName>
    <definedName name="E_12">#N/A</definedName>
    <definedName name="E_13">#N/A</definedName>
    <definedName name="E_14">#N/A</definedName>
    <definedName name="E_15">#N/A</definedName>
    <definedName name="E_16">#N/A</definedName>
    <definedName name="E_17">#N/A</definedName>
    <definedName name="E_18">#N/A</definedName>
    <definedName name="E_2">#N/A</definedName>
    <definedName name="E_5">#N/A</definedName>
    <definedName name="E_6">#N/A</definedName>
    <definedName name="E_7">#N/A</definedName>
    <definedName name="E_8">#N/A</definedName>
    <definedName name="E_9">#N/A</definedName>
    <definedName name="E_ESQUERDA">NA()</definedName>
    <definedName name="EA" localSheetId="4">#REF!</definedName>
    <definedName name="EA" localSheetId="3">#REF!</definedName>
    <definedName name="EA">#REF!</definedName>
    <definedName name="ECJ" localSheetId="4">#REF!</definedName>
    <definedName name="ECJ" localSheetId="3">#REF!</definedName>
    <definedName name="ECJ">#REF!</definedName>
    <definedName name="ECJ_2">#N/A</definedName>
    <definedName name="ECJ_4" localSheetId="4">#REF!</definedName>
    <definedName name="ECJ_4" localSheetId="3">#REF!</definedName>
    <definedName name="ECJ_4">#REF!</definedName>
    <definedName name="ECJJ" localSheetId="4">#REF!</definedName>
    <definedName name="ECJJ" localSheetId="3">#REF!</definedName>
    <definedName name="ECJJ">#REF!</definedName>
    <definedName name="EDDFR">#N/A</definedName>
    <definedName name="EDDRFR">#N/A</definedName>
    <definedName name="EDECE">#N/A</definedName>
    <definedName name="EDEDFRE">#N/A</definedName>
    <definedName name="EDEFDRF">#N/A</definedName>
    <definedName name="EDEFR">#N/A</definedName>
    <definedName name="Edit" localSheetId="4">#REF!</definedName>
    <definedName name="Edit" localSheetId="3">#REF!</definedName>
    <definedName name="Edit">#REF!</definedName>
    <definedName name="Edital" localSheetId="4">#REF!</definedName>
    <definedName name="Edital" localSheetId="3">#REF!</definedName>
    <definedName name="Edital">#REF!</definedName>
    <definedName name="EDRT">#N/A</definedName>
    <definedName name="EDT">[10]CRG!$B$1:$T$746</definedName>
    <definedName name="EDXEC">#N/A</definedName>
    <definedName name="EE">#REF!</definedName>
    <definedName name="eee">[46]!eee</definedName>
    <definedName name="eeee">[46]!eeee</definedName>
    <definedName name="eeeee">#N/A</definedName>
    <definedName name="Ef" localSheetId="4">#REF!</definedName>
    <definedName name="Ef" localSheetId="3">#REF!</definedName>
    <definedName name="Ef">#REF!</definedName>
    <definedName name="Efaixa">'[98]P A T O  D'!#REF!</definedName>
    <definedName name="Efaixa_1">"'file:///C:/Documents and Settings/mauricio.ferrao/Desktop/ARQUIVOS R96/EXCEL/PATOs/BR153_99.XLS'#$'P A T O  D'.$#REF!$#REF!"</definedName>
    <definedName name="Efaixa_3">'[99]P A T O  D'!#REF!</definedName>
    <definedName name="Efaixa_4">'[99]P A T O  D'!#REF!</definedName>
    <definedName name="Efaixa_5">'[99]P A T O  D'!#REF!</definedName>
    <definedName name="Efaixaa">'[100]P A T O  D'!#REF!</definedName>
    <definedName name="EFFGGRT">#N/A</definedName>
    <definedName name="efrfrf">#N/A</definedName>
    <definedName name="Ei" localSheetId="4">#REF!</definedName>
    <definedName name="Ei" localSheetId="3">#REF!</definedName>
    <definedName name="Ei">#REF!</definedName>
    <definedName name="EJ" localSheetId="4">#REF!</definedName>
    <definedName name="EJ" localSheetId="3">#REF!</definedName>
    <definedName name="EJ">#REF!</definedName>
    <definedName name="EJ_2">#N/A</definedName>
    <definedName name="EJ_4" localSheetId="4">#REF!</definedName>
    <definedName name="EJ_4" localSheetId="3">#REF!</definedName>
    <definedName name="EJ_4">#REF!</definedName>
    <definedName name="EJJ" localSheetId="4">#REF!</definedName>
    <definedName name="EJJ" localSheetId="3">#REF!</definedName>
    <definedName name="EJJ">#REF!</definedName>
    <definedName name="ELE">#REF!</definedName>
    <definedName name="Em" localSheetId="4">#REF!</definedName>
    <definedName name="Em" localSheetId="3">#REF!</definedName>
    <definedName name="Em">#REF!</definedName>
    <definedName name="EMEGENCIA" localSheetId="4">'BDI DIFER_SEM DESON.'!Plan1</definedName>
    <definedName name="EMEGENCIA" localSheetId="3">'BDI_SEM DESON.'!Plan1</definedName>
    <definedName name="EMEGENCIA" localSheetId="6">[14]!Plan1</definedName>
    <definedName name="EMEGENCIA" localSheetId="7">[15]!Plan1</definedName>
    <definedName name="EMEGENCIA">[0]!Plan1</definedName>
    <definedName name="EMEGENCIA_10">#N/A</definedName>
    <definedName name="EMEGENCIA_11">#N/A</definedName>
    <definedName name="EMEGENCIA_12">#N/A</definedName>
    <definedName name="EMEGENCIA_13">#N/A</definedName>
    <definedName name="EMEGENCIA_14">#N/A</definedName>
    <definedName name="EMEGENCIA_15">#N/A</definedName>
    <definedName name="EMEGENCIA_16">#N/A</definedName>
    <definedName name="EMEGENCIA_17">#N/A</definedName>
    <definedName name="EMEGENCIA_18">#N/A</definedName>
    <definedName name="EMEGENCIA_2">#N/A</definedName>
    <definedName name="EMEGENCIA_5">#N/A</definedName>
    <definedName name="EMEGENCIA_6">#N/A</definedName>
    <definedName name="EMEGENCIA_7">#N/A</definedName>
    <definedName name="EMEGENCIA_8">#N/A</definedName>
    <definedName name="EMEGENCIA_9">#N/A</definedName>
    <definedName name="EMERGENCIA" localSheetId="4">'BDI DIFER_SEM DESON.'!Plan1</definedName>
    <definedName name="EMERGENCIA" localSheetId="3">'BDI_SEM DESON.'!Plan1</definedName>
    <definedName name="EMERGENCIA" localSheetId="6">[14]!Plan1</definedName>
    <definedName name="EMERGENCIA" localSheetId="7">[15]!Plan1</definedName>
    <definedName name="EMERGENCIA">[0]!Plan1</definedName>
    <definedName name="EMN" localSheetId="4">#REF!</definedName>
    <definedName name="EMN" localSheetId="3">#REF!</definedName>
    <definedName name="EMN">#REF!</definedName>
    <definedName name="EmpAux" hidden="1">""</definedName>
    <definedName name="Empr" localSheetId="4">#REF!</definedName>
    <definedName name="Empr" localSheetId="3">#REF!</definedName>
    <definedName name="Empr">#REF!</definedName>
    <definedName name="EMPRE" localSheetId="4">#REF!</definedName>
    <definedName name="EMPRE" localSheetId="3">#REF!</definedName>
    <definedName name="EMPRE">#REF!</definedName>
    <definedName name="Empresa" localSheetId="4">#REF!</definedName>
    <definedName name="Empresa" localSheetId="3">#REF!</definedName>
    <definedName name="Empresa">#REF!</definedName>
    <definedName name="Empresa_Lider" localSheetId="4">[24]DADOS!#REF!</definedName>
    <definedName name="Empresa_Lider" localSheetId="3">[25]DADOS!#REF!</definedName>
    <definedName name="Empresa_Lider">[26]DADOS!#REF!</definedName>
    <definedName name="EMULPOL">'[70]CUSTO MATERIAL'!$F$28</definedName>
    <definedName name="EMULPOLROO">'[70]CALCULOS AUXILIARES'!$E$42</definedName>
    <definedName name="EMW" localSheetId="4">#REF!</definedName>
    <definedName name="EMW" localSheetId="3">#REF!</definedName>
    <definedName name="EMW">#REF!</definedName>
    <definedName name="EMWA" localSheetId="4">#REF!</definedName>
    <definedName name="EMWA" localSheetId="3">#REF!</definedName>
    <definedName name="EMWA">#REF!</definedName>
    <definedName name="ENC" localSheetId="4">#REF!</definedName>
    <definedName name="ENC" localSheetId="3">#REF!</definedName>
    <definedName name="ENC">#REF!</definedName>
    <definedName name="Entrega" localSheetId="4">#REF!</definedName>
    <definedName name="Entrega" localSheetId="3">#REF!</definedName>
    <definedName name="Entrega">#REF!</definedName>
    <definedName name="ep">'[36]Mão de Obra'!$E$15</definedName>
    <definedName name="EQ" localSheetId="4" hidden="1">#REF!</definedName>
    <definedName name="EQ" localSheetId="3" hidden="1">#REF!</definedName>
    <definedName name="EQ" localSheetId="6" hidden="1">'CANTEIRO SEM DESONERAÇÃO'!#REF!</definedName>
    <definedName name="EQ" hidden="1">#REF!</definedName>
    <definedName name="EQ_SICROPE_201511">[82]EQ_SicroPE_201511!$A$3:$I$203</definedName>
    <definedName name="EQPTOS" localSheetId="4">#REF!</definedName>
    <definedName name="EQPTOS" localSheetId="3">#REF!</definedName>
    <definedName name="EQPTOS">#REF!</definedName>
    <definedName name="Equi">#REF!</definedName>
    <definedName name="Equip" localSheetId="4">#REF!</definedName>
    <definedName name="Equip" localSheetId="3">#REF!</definedName>
    <definedName name="Equip">#REF!</definedName>
    <definedName name="equipamento" localSheetId="4">#REF!</definedName>
    <definedName name="equipamento" localSheetId="3">#REF!</definedName>
    <definedName name="equipamento">#REF!</definedName>
    <definedName name="equipamento_4" localSheetId="4">#REF!</definedName>
    <definedName name="equipamento_4" localSheetId="3">#REF!</definedName>
    <definedName name="equipamento_4">#REF!</definedName>
    <definedName name="equipamento_4_2">#N/A</definedName>
    <definedName name="equipamento_6" localSheetId="4">#REF!</definedName>
    <definedName name="equipamento_6" localSheetId="3">#REF!</definedName>
    <definedName name="equipamento_6">#REF!</definedName>
    <definedName name="equipamento_6_2">#N/A</definedName>
    <definedName name="equipamento_7" localSheetId="4">#REF!</definedName>
    <definedName name="equipamento_7" localSheetId="3">#REF!</definedName>
    <definedName name="equipamento_7">#REF!</definedName>
    <definedName name="equipamento_7_2">#N/A</definedName>
    <definedName name="equipamento_8" localSheetId="4">#REF!</definedName>
    <definedName name="equipamento_8" localSheetId="3">#REF!</definedName>
    <definedName name="equipamento_8">#REF!</definedName>
    <definedName name="equipamento_8_2">#N/A</definedName>
    <definedName name="equipamento_9" localSheetId="4">#REF!</definedName>
    <definedName name="equipamento_9" localSheetId="3">#REF!</definedName>
    <definedName name="equipamento_9">#REF!</definedName>
    <definedName name="equipamento_9_2">#N/A</definedName>
    <definedName name="equipp" localSheetId="4">#REF!</definedName>
    <definedName name="equipp" localSheetId="3">#REF!</definedName>
    <definedName name="equipp">#REF!</definedName>
    <definedName name="er">#REF!</definedName>
    <definedName name="erewq" localSheetId="4">#REF!</definedName>
    <definedName name="erewq" localSheetId="3">#REF!</definedName>
    <definedName name="erewq">#REF!</definedName>
    <definedName name="err">[46]!err</definedName>
    <definedName name="ERRO">NA()</definedName>
    <definedName name="ERT" localSheetId="4">#REF!</definedName>
    <definedName name="ERT" localSheetId="3">#REF!</definedName>
    <definedName name="ERT">#REF!</definedName>
    <definedName name="erttttt">'[52]Fresagem de Pista Ago-98'!#REF!</definedName>
    <definedName name="ES" localSheetId="4">#REF!</definedName>
    <definedName name="ES" localSheetId="3">#REF!</definedName>
    <definedName name="ES">#REF!</definedName>
    <definedName name="esag">'[99]P A T O  D'!#REF!</definedName>
    <definedName name="ESCADARIA">#REF!</definedName>
    <definedName name="ESP">'[9]P reaj x P atual'!#REF!</definedName>
    <definedName name="EST" localSheetId="4">#REF!</definedName>
    <definedName name="EST" localSheetId="3">#REF!</definedName>
    <definedName name="EST">#REF!</definedName>
    <definedName name="Estabilidade" localSheetId="4">#REF!</definedName>
    <definedName name="Estabilidade" localSheetId="3">#REF!</definedName>
    <definedName name="Estabilidade">#REF!</definedName>
    <definedName name="ESTADO" localSheetId="4">#REF!</definedName>
    <definedName name="ESTADO" localSheetId="3">#REF!</definedName>
    <definedName name="ESTADO">#REF!</definedName>
    <definedName name="ESTADOS" localSheetId="4">#REF!</definedName>
    <definedName name="ESTADOS" localSheetId="3">#REF!</definedName>
    <definedName name="ESTADOS">#REF!</definedName>
    <definedName name="ESXT2">'[13]P A T O 99 B'!#REF!</definedName>
    <definedName name="et">'[36]Mão de Obra'!$E$14</definedName>
    <definedName name="ETRVRTBRBTRT">#N/A</definedName>
    <definedName name="EU" localSheetId="4" hidden="1">{#N/A,#N/A,FALSE,"MO (2)"}</definedName>
    <definedName name="EU" localSheetId="3" hidden="1">{#N/A,#N/A,FALSE,"MO (2)"}</definedName>
    <definedName name="EU" localSheetId="6" hidden="1">{#N/A,#N/A,FALSE,"MO (2)"}</definedName>
    <definedName name="EU" localSheetId="7" hidden="1">{#N/A,#N/A,FALSE,"MO (2)"}</definedName>
    <definedName name="EU" hidden="1">{#N/A,#N/A,FALSE,"MO (2)"}</definedName>
    <definedName name="EVDCXFDBVGRVF">#N/A</definedName>
    <definedName name="ewt">'[101]P A T O 98 D'!#REF!</definedName>
    <definedName name="EXA">'[56]PRO-08'!#REF!</definedName>
    <definedName name="EXA_10">#N/A</definedName>
    <definedName name="EXA_11">#N/A</definedName>
    <definedName name="EXA_12">#N/A</definedName>
    <definedName name="EXA_13">#N/A</definedName>
    <definedName name="EXA_14">#N/A</definedName>
    <definedName name="EXA_15">#N/A</definedName>
    <definedName name="EXA_16">#N/A</definedName>
    <definedName name="EXA_17">#N/A</definedName>
    <definedName name="EXA_18">#N/A</definedName>
    <definedName name="EXA_5">#N/A</definedName>
    <definedName name="EXA_6">#N/A</definedName>
    <definedName name="EXA_7">#N/A</definedName>
    <definedName name="EXA_8">#N/A</definedName>
    <definedName name="EXA_9">#N/A</definedName>
    <definedName name="Excel_BuiltIn__FilterDatabase_1" localSheetId="4">#REF!</definedName>
    <definedName name="Excel_BuiltIn__FilterDatabase_1" localSheetId="3">#REF!</definedName>
    <definedName name="Excel_BuiltIn__FilterDatabase_1">#REF!</definedName>
    <definedName name="Excel_BuiltIn__FilterDatabase_1_1" localSheetId="4">#REF!</definedName>
    <definedName name="Excel_BuiltIn__FilterDatabase_1_1" localSheetId="3">#REF!</definedName>
    <definedName name="Excel_BuiltIn__FilterDatabase_1_1">#REF!</definedName>
    <definedName name="Excel_BuiltIn__FilterDatabase_1_10">#N/A</definedName>
    <definedName name="Excel_BuiltIn__FilterDatabase_1_11">#N/A</definedName>
    <definedName name="Excel_BuiltIn__FilterDatabase_1_12">#N/A</definedName>
    <definedName name="Excel_BuiltIn__FilterDatabase_1_13">#N/A</definedName>
    <definedName name="Excel_BuiltIn__FilterDatabase_1_14">#N/A</definedName>
    <definedName name="Excel_BuiltIn__FilterDatabase_1_15">#N/A</definedName>
    <definedName name="Excel_BuiltIn__FilterDatabase_1_16">#N/A</definedName>
    <definedName name="Excel_BuiltIn__FilterDatabase_1_17">#N/A</definedName>
    <definedName name="Excel_BuiltIn__FilterDatabase_1_18">#N/A</definedName>
    <definedName name="Excel_BuiltIn__FilterDatabase_1_5">#N/A</definedName>
    <definedName name="Excel_BuiltIn__FilterDatabase_1_6">#N/A</definedName>
    <definedName name="Excel_BuiltIn__FilterDatabase_1_7">#N/A</definedName>
    <definedName name="Excel_BuiltIn__FilterDatabase_1_8">#N/A</definedName>
    <definedName name="Excel_BuiltIn__FilterDatabase_1_9">#N/A</definedName>
    <definedName name="Excel_BuiltIn__FilterDatabase_11" localSheetId="4">#REF!</definedName>
    <definedName name="Excel_BuiltIn__FilterDatabase_11" localSheetId="3">#REF!</definedName>
    <definedName name="Excel_BuiltIn__FilterDatabase_11">#REF!</definedName>
    <definedName name="Excel_BuiltIn__FilterDatabase_12_1_1_1">"'file:///P:/cad/casan/104_11/projeto/orc/ORC%2012052015%20-%20REV-E/C%C3%B3pia%20de%20Planilha%20Or%C3%A7ament%C3%A1ria%20-%20ETE%20Ingleses%20-%2019052015%20-%20REV-E%20-%20Leo%20-%20emerson.xls'#$''.$A$9:$Y$1008"</definedName>
    <definedName name="Excel_BuiltIn__FilterDatabase_12_1_1_1_1_1">"'file:///P:/cad/casan/104_11/projeto/orc/ORC%2012052015%20-%20REV-E/Planilha%20Quantitativos%20Biz%20-%2011.06.2015/Planilha%20Or%C3%A7ament%C3%A1ria%20-%20ETE%20Ingleses%20-%2019052015%20-%20REV-E%20-%20Biz.xls'#$''.$A$9:$Y$11"</definedName>
    <definedName name="Excel_BuiltIn__FilterDatabase_12_1_1_1_1_1_1">"'file:///P:/cad/casan/104_11/projeto/orc/ORC%2012052015%20-%20REV-E/C%C3%B3pia%20de%20Planilha%20Or%C3%A7ament%C3%A1ria%20-%20ETE%20Ingleses%20-%2019052015%20-%20REV-E%20-%20Leo%20-%20emerson.xls'#$''.$A$9:$Y$1008"</definedName>
    <definedName name="Excel_BuiltIn__FilterDatabase_15_1_1_1">"'file:///P:/cad/casan/104_11/projeto/orc/ORC%2012052015%20-%20REV-E/C%C3%B3pia%20de%20Planilha%20Or%C3%A7ament%C3%A1ria%20-%20ETE%20Ingleses%20-%2019052015%20-%20REV-E%20-%20Leo%20-%20emerson.xls'#$''.$A$10:$AE$54"</definedName>
    <definedName name="Excel_BuiltIn__FilterDatabase_15_1_1_1_1_1">"'file:///P:/cad/casan/104_11/projeto/orc/ORC%2012052015%20-%20REV-E/Planilha%20Quantitativos%20Biz%20-%2011.06.2015/Planilha%20Or%C3%A7ament%C3%A1ria%20-%20ETE%20Ingleses%20-%2019052015%20-%20REV-E%20-%20Biz.xls'#$''.$A$10:$AE$11"</definedName>
    <definedName name="Excel_BuiltIn__FilterDatabase_15_1_1_1_1_1_1">"'file:///P:/cad/casan/104_11/projeto/orc/ORC%2012052015%20-%20REV-E/C%C3%B3pia%20de%20Planilha%20Or%C3%A7ament%C3%A1ria%20-%20ETE%20Ingleses%20-%2019052015%20-%20REV-E%20-%20Leo%20-%20emerson.xls'#$''.$A$10:$AE$54"</definedName>
    <definedName name="Excel_BuiltIn__FilterDatabase_15_2_1_1">"'file:///P:/cad/casan/104_11/projeto/orc/ORC%2012052015%20-%20REV-E/C%C3%B3pia%20de%20Planilha%20Or%C3%A7ament%C3%A1ria%20-%20ETE%20Ingleses%20-%2019052015%20-%20REV-E%20-%20Leo%20-%20emerson.xls'#$''.$A$9:$Y$54"</definedName>
    <definedName name="Excel_BuiltIn__FilterDatabase_15_2_1_1_1_1">"'file:///P:/cad/casan/104_11/projeto/orc/ORC%2012052015%20-%20REV-E/Planilha%20Quantitativos%20Biz%20-%2011.06.2015/Planilha%20Or%C3%A7ament%C3%A1ria%20-%20ETE%20Ingleses%20-%2019052015%20-%20REV-E%20-%20Biz.xls'#$''.$A$9:$Y$11"</definedName>
    <definedName name="Excel_BuiltIn__FilterDatabase_15_2_1_1_1_1_1">"'file:///P:/cad/casan/104_11/projeto/orc/ORC%2012052015%20-%20REV-E/C%C3%B3pia%20de%20Planilha%20Or%C3%A7ament%C3%A1ria%20-%20ETE%20Ingleses%20-%2019052015%20-%20REV-E%20-%20Leo%20-%20emerson.xls'#$''.$A$9:$Y$54"</definedName>
    <definedName name="Excel_BuiltIn__FilterDatabase_16_1_1_1">"'file:///P:/cad/casan/104_11/projeto/orc/ORC%2012052015%20-%20REV-E/C%C3%B3pia%20de%20Planilha%20Or%C3%A7ament%C3%A1ria%20-%20ETE%20Ingleses%20-%2019052015%20-%20REV-E%20-%20Leo%20-%20emerson.xls'#$''.$A$10:$AE$16"</definedName>
    <definedName name="Excel_BuiltIn__FilterDatabase_16_1_1_1_1_1">"'file:///P:/cad/casan/104_11/projeto/orc/ORC%2012052015%20-%20REV-E/Planilha%20Quantitativos%20Biz%20-%2011.06.2015/Planilha%20Or%C3%A7ament%C3%A1ria%20-%20ETE%20Ingleses%20-%2019052015%20-%20REV-E%20-%20Biz.xls'#$''.$A$10:$AE$11"</definedName>
    <definedName name="Excel_BuiltIn__FilterDatabase_16_1_1_1_1_1_1">"'file:///P:/cad/casan/104_11/projeto/orc/ORC%2012052015%20-%20REV-E/C%C3%B3pia%20de%20Planilha%20Or%C3%A7ament%C3%A1ria%20-%20ETE%20Ingleses%20-%2019052015%20-%20REV-E%20-%20Leo%20-%20emerson.xls'#$''.$A$10:$AE$16"</definedName>
    <definedName name="Excel_BuiltIn__FilterDatabase_16_2_1_1">"'file:///P:/cad/casan/104_11/projeto/orc/ORC%2012052015%20-%20REV-E/C%C3%B3pia%20de%20Planilha%20Or%C3%A7ament%C3%A1ria%20-%20ETE%20Ingleses%20-%2019052015%20-%20REV-E%20-%20Leo%20-%20emerson.xls'#$''.$A$9:$Y$16"</definedName>
    <definedName name="Excel_BuiltIn__FilterDatabase_16_2_1_1_1_1">"'file:///P:/cad/casan/104_11/projeto/orc/ORC%2012052015%20-%20REV-E/Planilha%20Quantitativos%20Biz%20-%2011.06.2015/Planilha%20Or%C3%A7ament%C3%A1ria%20-%20ETE%20Ingleses%20-%2019052015%20-%20REV-E%20-%20Biz.xls'#$''.$A$9:$Y$11"</definedName>
    <definedName name="Excel_BuiltIn__FilterDatabase_16_2_1_1_1_1_1">"'file:///P:/cad/casan/104_11/projeto/orc/ORC%2012052015%20-%20REV-E/C%C3%B3pia%20de%20Planilha%20Or%C3%A7ament%C3%A1ria%20-%20ETE%20Ingleses%20-%2019052015%20-%20REV-E%20-%20Leo%20-%20emerson.xls'#$''.$A$9:$Y$16"</definedName>
    <definedName name="Excel_BuiltIn__FilterDatabase_2" localSheetId="4">#REF!</definedName>
    <definedName name="Excel_BuiltIn__FilterDatabase_2" localSheetId="3">#REF!</definedName>
    <definedName name="Excel_BuiltIn__FilterDatabase_2">#REF!</definedName>
    <definedName name="Excel_BuiltIn__FilterDatabase_2_1">"#N/A"</definedName>
    <definedName name="Excel_BuiltIn__FilterDatabase_2_1_1" localSheetId="4">#REF!</definedName>
    <definedName name="Excel_BuiltIn__FilterDatabase_2_1_1" localSheetId="3">#REF!</definedName>
    <definedName name="Excel_BuiltIn__FilterDatabase_2_1_1">#REF!</definedName>
    <definedName name="Excel_BuiltIn__FilterDatabase_2_1_1_1" localSheetId="4">#REF!</definedName>
    <definedName name="Excel_BuiltIn__FilterDatabase_2_1_1_1" localSheetId="3">#REF!</definedName>
    <definedName name="Excel_BuiltIn__FilterDatabase_2_1_1_1">#REF!</definedName>
    <definedName name="Excel_BuiltIn__FilterDatabase_3">NA()</definedName>
    <definedName name="Excel_BuiltIn__FilterDatabase_3_1">"#N/A"</definedName>
    <definedName name="Excel_BuiltIn__FilterDatabase_3_1_1">"#N/A"</definedName>
    <definedName name="Excel_BuiltIn__FilterDatabase_3_1_1_1">"#N/A"</definedName>
    <definedName name="Excel_BuiltIn__FilterDatabase_3_1_1_1_1">"#N/A"</definedName>
    <definedName name="Excel_BuiltIn__FilterDatabase_3_1_1_1_1_1">"#N/A"</definedName>
    <definedName name="Excel_BuiltIn__FilterDatabase_3_1_1_1_1_1_1">"#N/A"</definedName>
    <definedName name="Excel_BuiltIn__FilterDatabase_3_1_1_1_1_1_1_1">"#N/A"</definedName>
    <definedName name="Excel_BuiltIn__FilterDatabase_3_1_1_1_1_1_1_1_1">"#N/A"</definedName>
    <definedName name="Excel_BuiltIn__FilterDatabase_3_1_1_1_1_1_1_1_1_1">"#N/A"</definedName>
    <definedName name="Excel_BuiltIn__FilterDatabase_3_1_28">"#N/A"</definedName>
    <definedName name="Excel_BuiltIn__FilterDatabase_4" localSheetId="4">#REF!</definedName>
    <definedName name="Excel_BuiltIn__FilterDatabase_4" localSheetId="3">#REF!</definedName>
    <definedName name="Excel_BuiltIn__FilterDatabase_4">#REF!</definedName>
    <definedName name="Excel_BuiltIn__FilterDatabase_4_1" localSheetId="4">#REF!</definedName>
    <definedName name="Excel_BuiltIn__FilterDatabase_4_1" localSheetId="3">#REF!</definedName>
    <definedName name="Excel_BuiltIn__FilterDatabase_4_1">#REF!</definedName>
    <definedName name="Excel_BuiltIn__FilterDatabase_4_1_1" localSheetId="4">#REF!</definedName>
    <definedName name="Excel_BuiltIn__FilterDatabase_4_1_1" localSheetId="3">#REF!</definedName>
    <definedName name="Excel_BuiltIn__FilterDatabase_4_1_1">#REF!</definedName>
    <definedName name="Excel_BuiltIn__FilterDatabase_4_1_1_1" localSheetId="4">#REF!</definedName>
    <definedName name="Excel_BuiltIn__FilterDatabase_4_1_1_1" localSheetId="3">#REF!</definedName>
    <definedName name="Excel_BuiltIn__FilterDatabase_4_1_1_1">#REF!</definedName>
    <definedName name="Excel_BuiltIn__FilterDatabase_4_2" localSheetId="4">#REF!</definedName>
    <definedName name="Excel_BuiltIn__FilterDatabase_4_2" localSheetId="3">#REF!</definedName>
    <definedName name="Excel_BuiltIn__FilterDatabase_4_2">#REF!</definedName>
    <definedName name="Excel_BuiltIn__FilterDatabase_5_1" localSheetId="4">#REF!</definedName>
    <definedName name="Excel_BuiltIn__FilterDatabase_5_1" localSheetId="3">#REF!</definedName>
    <definedName name="Excel_BuiltIn__FilterDatabase_5_1">#REF!</definedName>
    <definedName name="Excel_BuiltIn__FilterDatabase_6" localSheetId="4">#REF!</definedName>
    <definedName name="Excel_BuiltIn__FilterDatabase_6" localSheetId="3">#REF!</definedName>
    <definedName name="Excel_BuiltIn__FilterDatabase_6">#REF!</definedName>
    <definedName name="Excel_BuiltIn_Criteria">'[102]CUSTO INDIRETO'!#REF!</definedName>
    <definedName name="Excel_BuiltIn_Database" localSheetId="4">#REF!</definedName>
    <definedName name="Excel_BuiltIn_Database" localSheetId="3">#REF!</definedName>
    <definedName name="Excel_BuiltIn_Database">#REF!</definedName>
    <definedName name="Excel_BuiltIn_Database_1">#N/A</definedName>
    <definedName name="Excel_BuiltIn_Database_2">#N/A</definedName>
    <definedName name="Excel_BuiltIn_Database_2_1">#N/A</definedName>
    <definedName name="Excel_BuiltIn_Database_4" localSheetId="4">#REF!</definedName>
    <definedName name="Excel_BuiltIn_Database_4" localSheetId="3">#REF!</definedName>
    <definedName name="Excel_BuiltIn_Database_4">#REF!</definedName>
    <definedName name="Excel_BuiltIn_Database_4_2">#N/A</definedName>
    <definedName name="Excel_BuiltIn_Database_6" localSheetId="4">#REF!</definedName>
    <definedName name="Excel_BuiltIn_Database_6" localSheetId="3">#REF!</definedName>
    <definedName name="Excel_BuiltIn_Database_6">#REF!</definedName>
    <definedName name="Excel_BuiltIn_Database_6_2">#N/A</definedName>
    <definedName name="Excel_BuiltIn_Database_7" localSheetId="4">#REF!</definedName>
    <definedName name="Excel_BuiltIn_Database_7" localSheetId="3">#REF!</definedName>
    <definedName name="Excel_BuiltIn_Database_7">#REF!</definedName>
    <definedName name="Excel_BuiltIn_Database_7_2">#N/A</definedName>
    <definedName name="Excel_BuiltIn_Database_8" localSheetId="4">#REF!</definedName>
    <definedName name="Excel_BuiltIn_Database_8" localSheetId="3">#REF!</definedName>
    <definedName name="Excel_BuiltIn_Database_8">#REF!</definedName>
    <definedName name="Excel_BuiltIn_Database_8_2">#N/A</definedName>
    <definedName name="Excel_BuiltIn_Database_9" localSheetId="4">#REF!</definedName>
    <definedName name="Excel_BuiltIn_Database_9" localSheetId="3">#REF!</definedName>
    <definedName name="Excel_BuiltIn_Database_9">#REF!</definedName>
    <definedName name="Excel_BuiltIn_Database_9_2">#N/A</definedName>
    <definedName name="Excel_BuiltIn_Print_Area">[58]Plan1!#REF!</definedName>
    <definedName name="Excel_BuiltIn_Print_Area_10">#N/A</definedName>
    <definedName name="Excel_BuiltIn_Print_Area_11_1" localSheetId="4">#REF!</definedName>
    <definedName name="Excel_BuiltIn_Print_Area_11_1" localSheetId="3">#REF!</definedName>
    <definedName name="Excel_BuiltIn_Print_Area_11_1">#REF!</definedName>
    <definedName name="Excel_BuiltIn_Print_Area_12">#N/A</definedName>
    <definedName name="Excel_BuiltIn_Print_Area_14" localSheetId="4">#REF!</definedName>
    <definedName name="Excel_BuiltIn_Print_Area_14" localSheetId="3">#REF!</definedName>
    <definedName name="Excel_BuiltIn_Print_Area_14">#REF!</definedName>
    <definedName name="Excel_BuiltIn_Print_Area_15_1" localSheetId="4">#REF!</definedName>
    <definedName name="Excel_BuiltIn_Print_Area_15_1" localSheetId="3">#REF!</definedName>
    <definedName name="Excel_BuiltIn_Print_Area_15_1">#REF!</definedName>
    <definedName name="Excel_BuiltIn_Print_Area_16" localSheetId="4">#REF!</definedName>
    <definedName name="Excel_BuiltIn_Print_Area_16" localSheetId="3">#REF!</definedName>
    <definedName name="Excel_BuiltIn_Print_Area_16">#REF!</definedName>
    <definedName name="Excel_BuiltIn_Print_Area_16_1" localSheetId="4">#REF!</definedName>
    <definedName name="Excel_BuiltIn_Print_Area_16_1" localSheetId="3">#REF!</definedName>
    <definedName name="Excel_BuiltIn_Print_Area_16_1">#REF!</definedName>
    <definedName name="Excel_BuiltIn_Print_Area_17_1" localSheetId="4">#REF!</definedName>
    <definedName name="Excel_BuiltIn_Print_Area_17_1" localSheetId="3">#REF!</definedName>
    <definedName name="Excel_BuiltIn_Print_Area_17_1">#REF!</definedName>
    <definedName name="Excel_BuiltIn_Print_Area_18">#N/A</definedName>
    <definedName name="Excel_BuiltIn_Print_Area_2_1_1">"'file:///P:/cad/casan/104_11/projeto/orc/ORC%2012052015%20-%20REV-E/Planilha%20Or%C3%A7ament%C3%A1ria%20-%20ETE%20Ingleses%20-%2019052015%20-%20REV-E%20-%20Biz.xls'#$''.$A$1:$B$11"</definedName>
    <definedName name="Excel_BuiltIn_Print_Area_21_1" localSheetId="4">#REF!</definedName>
    <definedName name="Excel_BuiltIn_Print_Area_21_1" localSheetId="3">#REF!</definedName>
    <definedName name="Excel_BuiltIn_Print_Area_21_1">#REF!</definedName>
    <definedName name="Excel_BuiltIn_Print_Area_23" localSheetId="4">#REF!</definedName>
    <definedName name="Excel_BuiltIn_Print_Area_23" localSheetId="3">#REF!</definedName>
    <definedName name="Excel_BuiltIn_Print_Area_23">#REF!</definedName>
    <definedName name="Excel_BuiltIn_Print_Area_26" localSheetId="4">#REF!</definedName>
    <definedName name="Excel_BuiltIn_Print_Area_26" localSheetId="3">#REF!</definedName>
    <definedName name="Excel_BuiltIn_Print_Area_26">#REF!</definedName>
    <definedName name="Excel_BuiltIn_Print_Area_26_1" localSheetId="4">#REF!</definedName>
    <definedName name="Excel_BuiltIn_Print_Area_26_1" localSheetId="3">#REF!</definedName>
    <definedName name="Excel_BuiltIn_Print_Area_26_1">#REF!</definedName>
    <definedName name="Excel_BuiltIn_Print_Area_27">"$#REF!.$A$1:$F$78"</definedName>
    <definedName name="Excel_BuiltIn_Print_Area_27_1" localSheetId="4">#REF!</definedName>
    <definedName name="Excel_BuiltIn_Print_Area_27_1" localSheetId="3">#REF!</definedName>
    <definedName name="Excel_BuiltIn_Print_Area_27_1">#REF!</definedName>
    <definedName name="Excel_BuiltIn_Print_Area_29">[103]DESMATAMENTO!#REF!</definedName>
    <definedName name="Excel_BuiltIn_Print_Area_29_1" localSheetId="4">#REF!</definedName>
    <definedName name="Excel_BuiltIn_Print_Area_29_1" localSheetId="3">#REF!</definedName>
    <definedName name="Excel_BuiltIn_Print_Area_29_1">#REF!</definedName>
    <definedName name="Excel_BuiltIn_Print_Area_30_1" localSheetId="4">#REF!</definedName>
    <definedName name="Excel_BuiltIn_Print_Area_30_1" localSheetId="3">#REF!</definedName>
    <definedName name="Excel_BuiltIn_Print_Area_30_1">#REF!</definedName>
    <definedName name="Excel_BuiltIn_Print_Area_31_1" localSheetId="4">#REF!</definedName>
    <definedName name="Excel_BuiltIn_Print_Area_31_1" localSheetId="3">#REF!</definedName>
    <definedName name="Excel_BuiltIn_Print_Area_31_1">#REF!</definedName>
    <definedName name="Excel_BuiltIn_Print_Area_4">#REF!</definedName>
    <definedName name="Excel_BuiltIn_Print_Area_4_1" localSheetId="4">#REF!</definedName>
    <definedName name="Excel_BuiltIn_Print_Area_4_1" localSheetId="3">#REF!</definedName>
    <definedName name="Excel_BuiltIn_Print_Area_4_1">#REF!</definedName>
    <definedName name="Excel_BuiltIn_Print_Area_49" localSheetId="4">#REF!</definedName>
    <definedName name="Excel_BuiltIn_Print_Area_49" localSheetId="3">#REF!</definedName>
    <definedName name="Excel_BuiltIn_Print_Area_49">#REF!</definedName>
    <definedName name="Excel_BuiltIn_Print_Area_5_1" localSheetId="4">#REF!</definedName>
    <definedName name="Excel_BuiltIn_Print_Area_5_1" localSheetId="3">#REF!</definedName>
    <definedName name="Excel_BuiltIn_Print_Area_5_1">#REF!</definedName>
    <definedName name="Excel_BuiltIn_Print_Area_5_1_1">NA()</definedName>
    <definedName name="Excel_BuiltIn_Print_Area_5_1_1_1">NA()</definedName>
    <definedName name="Excel_BuiltIn_Print_Area_5_1_1_1_1">NA()</definedName>
    <definedName name="Excel_BuiltIn_Print_Area_5_1_1_1_1_1">NA()</definedName>
    <definedName name="Excel_BuiltIn_Print_Area_5_1_1_1_1_1_1">NA()</definedName>
    <definedName name="Excel_BuiltIn_Print_Area_5_1_1_1_1_1_1_1">NA()</definedName>
    <definedName name="Excel_BuiltIn_Print_Area_5_1_1_1_1_1_1_1_1">NA()</definedName>
    <definedName name="Excel_BuiltIn_Print_Area_5_1_1_1_1_1_1_1_1_1">NA()</definedName>
    <definedName name="Excel_BuiltIn_Print_Area_5_1_1_1_1_1_1_1_1_1_1">NA()</definedName>
    <definedName name="Excel_BuiltIn_Print_Area_5_1_1_1_1_1_1_1_1_1_1_1">NA()</definedName>
    <definedName name="Excel_BuiltIn_Print_Area_5_1_1_1_1_1_1_1_1_1_1_1_1">NA()</definedName>
    <definedName name="Excel_BuiltIn_Print_Area_5_1_1_28">NA()</definedName>
    <definedName name="Excel_BuiltIn_Print_Area_5_1_28">NA()</definedName>
    <definedName name="Excel_BuiltIn_Print_Area_6">#N/A</definedName>
    <definedName name="Excel_BuiltIn_Print_Area_6_1_1">"'file:///P:/cad/casan/104_11/projeto/orc/ORC%2012052015%20-%20REV-E/Planilha%20Quantitativos%20Biz%20-%2011.06.2015/Planilha%20Or%C3%A7ament%C3%A1ria%20-%20ETE%20Ingleses%20-%20Tanque%20de%20Contato%20.xls'#$''.$A$1:$F$11"</definedName>
    <definedName name="Excel_BuiltIn_Print_Area_6_1_1_1_1">"'file:///P:/cad/casan/104_11/projeto/orc/ORC%2012052015%20-%20REV-E/Planilha%20Quantitativos%20Biz%20-%2011.06.2015/Planilha%20Or%C3%A7ament%C3%A1ria%20-%20ETE%20Ingleses%20-%20Tanque%20de%20Contato%20.xls'#$''.$A$1:$F$11"</definedName>
    <definedName name="Excel_BuiltIn_Print_Area_7" localSheetId="4">#REF!</definedName>
    <definedName name="Excel_BuiltIn_Print_Area_7" localSheetId="3">#REF!</definedName>
    <definedName name="Excel_BuiltIn_Print_Area_7">#REF!</definedName>
    <definedName name="Excel_BuiltIn_Print_Area_7_1" localSheetId="4">#REF!</definedName>
    <definedName name="Excel_BuiltIn_Print_Area_7_1" localSheetId="3">#REF!</definedName>
    <definedName name="Excel_BuiltIn_Print_Area_7_1">#REF!</definedName>
    <definedName name="Excel_BuiltIn_Print_Area_7_1_1" localSheetId="4">#REF!</definedName>
    <definedName name="Excel_BuiltIn_Print_Area_7_1_1" localSheetId="3">#REF!</definedName>
    <definedName name="Excel_BuiltIn_Print_Area_7_1_1">#REF!</definedName>
    <definedName name="Excel_BuiltIn_Print_Area_8">#N/A</definedName>
    <definedName name="Excel_BuiltIn_Print_Area_9_1" localSheetId="4">#REF!</definedName>
    <definedName name="Excel_BuiltIn_Print_Area_9_1" localSheetId="3">#REF!</definedName>
    <definedName name="Excel_BuiltIn_Print_Area_9_1">#REF!</definedName>
    <definedName name="Excel_BuiltIn_Print_Titles_1">('[59]Custo MB - (1)'!$A$1:$F$65536,'[59]Custo MB - (1)'!#REF!)</definedName>
    <definedName name="Excel_BuiltIn_Print_Titles_1_1" localSheetId="4">#REF!</definedName>
    <definedName name="Excel_BuiltIn_Print_Titles_1_1" localSheetId="3">#REF!</definedName>
    <definedName name="Excel_BuiltIn_Print_Titles_1_1">#REF!</definedName>
    <definedName name="Excel_BuiltIn_Print_Titles_10" localSheetId="4">#REF!</definedName>
    <definedName name="Excel_BuiltIn_Print_Titles_10" localSheetId="3">#REF!</definedName>
    <definedName name="Excel_BuiltIn_Print_Titles_10">#REF!</definedName>
    <definedName name="Excel_BuiltIn_Print_Titles_12_1_1">"'file:///P:/cad/casan/104_11/projeto/orc/ORC%2012052015%20-%20REV-E/Planilha%20Or%C3%A7ament%C3%A1ria%20-%20ETE%20Ingleses%20-%2019052015%20-%20REV-E%20-%20Roberto.xls'#$''.$A$1:$IR$14"</definedName>
    <definedName name="Excel_BuiltIn_Print_Titles_12_1_1_1">"'file:///P:/cad/casan/104_11/projeto/orc/ORC%2012052015%20-%20REV-E/Planilha%20Or%C3%A7ament%C3%A1ria%20-%20ETE%20Ingleses%20-%2019052015%20-%20REV-E%20-%20Roberto.xls'#$''.$A$1:$IR$14"</definedName>
    <definedName name="Excel_BuiltIn_Print_Titles_14" localSheetId="4">#REF!</definedName>
    <definedName name="Excel_BuiltIn_Print_Titles_14" localSheetId="3">#REF!</definedName>
    <definedName name="Excel_BuiltIn_Print_Titles_14">#REF!</definedName>
    <definedName name="Excel_BuiltIn_Print_Titles_15" localSheetId="4">#REF!</definedName>
    <definedName name="Excel_BuiltIn_Print_Titles_15" localSheetId="3">#REF!</definedName>
    <definedName name="Excel_BuiltIn_Print_Titles_15">#REF!</definedName>
    <definedName name="Excel_BuiltIn_Print_Titles_16" localSheetId="4">#REF!</definedName>
    <definedName name="Excel_BuiltIn_Print_Titles_16" localSheetId="3">#REF!</definedName>
    <definedName name="Excel_BuiltIn_Print_Titles_16">#REF!</definedName>
    <definedName name="Excel_BuiltIn_Print_Titles_27">"$#REF!.$A$1:$IV$7"</definedName>
    <definedName name="Excel_BuiltIn_Print_Titles_3" localSheetId="4">#REF!</definedName>
    <definedName name="Excel_BuiltIn_Print_Titles_3" localSheetId="3">#REF!</definedName>
    <definedName name="Excel_BuiltIn_Print_Titles_3">#REF!</definedName>
    <definedName name="Excel_BuiltIn_Print_Titles_3_1_1">NA()</definedName>
    <definedName name="Excel_BuiltIn_Print_Titles_3_1_1_1">NA()</definedName>
    <definedName name="Excel_BuiltIn_Print_Titles_4" localSheetId="4">#REF!</definedName>
    <definedName name="Excel_BuiltIn_Print_Titles_4" localSheetId="3">#REF!</definedName>
    <definedName name="Excel_BuiltIn_Print_Titles_4">#REF!</definedName>
    <definedName name="Excel_BuiltIn_Print_Titles_7_1" localSheetId="4">#REF!</definedName>
    <definedName name="Excel_BuiltIn_Print_Titles_7_1" localSheetId="3">#REF!</definedName>
    <definedName name="Excel_BuiltIn_Print_Titles_7_1">#REF!</definedName>
    <definedName name="Excel_BuiltIn_Print_Titles_9_1" localSheetId="4">#REF!</definedName>
    <definedName name="Excel_BuiltIn_Print_Titles_9_1" localSheetId="3">#REF!</definedName>
    <definedName name="Excel_BuiltIn_Print_Titles_9_1">#REF!</definedName>
    <definedName name="EXDED">#N/A</definedName>
    <definedName name="execução" localSheetId="4">'BDI DIFER_SEM DESON.'!Plan1</definedName>
    <definedName name="execução" localSheetId="3">'BDI_SEM DESON.'!Plan1</definedName>
    <definedName name="execução" localSheetId="6">[14]!Plan1</definedName>
    <definedName name="execução" localSheetId="7">[15]!Plan1</definedName>
    <definedName name="execução">[0]!Plan1</definedName>
    <definedName name="exibir_1000" localSheetId="4">[90]!exibir_1000</definedName>
    <definedName name="exibir_1000" localSheetId="2">[90]!exibir_1000</definedName>
    <definedName name="exibir_1000">[90]!exibir_1000</definedName>
    <definedName name="Exibir_Dat_Com" localSheetId="4">#REF!</definedName>
    <definedName name="Exibir_Dat_Com" localSheetId="3">#REF!</definedName>
    <definedName name="Exibir_Dat_Com">#REF!</definedName>
    <definedName name="Exibir_Fer_EUA" localSheetId="4">#REF!</definedName>
    <definedName name="Exibir_Fer_EUA" localSheetId="3">#REF!</definedName>
    <definedName name="Exibir_Fer_EUA">#REF!</definedName>
    <definedName name="Exibir_Fer_Nac" localSheetId="4">#REF!</definedName>
    <definedName name="Exibir_Fer_Nac" localSheetId="3">#REF!</definedName>
    <definedName name="Exibir_Fer_Nac">#REF!</definedName>
    <definedName name="ExibirTudo">#N/A</definedName>
    <definedName name="Ext" localSheetId="4">#REF!</definedName>
    <definedName name="Ext" localSheetId="3">#REF!</definedName>
    <definedName name="Ext">#REF!</definedName>
    <definedName name="ext." localSheetId="4">#REF!</definedName>
    <definedName name="ext." localSheetId="3">#REF!</definedName>
    <definedName name="ext.">#REF!</definedName>
    <definedName name="Ext.__pista_simples" localSheetId="4">#REF!</definedName>
    <definedName name="Ext.__pista_simples" localSheetId="3">#REF!</definedName>
    <definedName name="Ext.__pista_simples">#REF!</definedName>
    <definedName name="Ext._de_pista_dupla" localSheetId="4">#REF!</definedName>
    <definedName name="Ext._de_pista_dupla" localSheetId="3">#REF!</definedName>
    <definedName name="Ext._de_pista_dupla">#REF!</definedName>
    <definedName name="EXT__m">'[52]Fresagem de Pista Ago-98'!#REF!</definedName>
    <definedName name="Ext_1">'[104]P A T O 99 B'!#REF!</definedName>
    <definedName name="Ext_2">"'file:///A:/ARQUIVOS R96/EXCEL/PATOs/Pato PRRTN - BR476.xls'#$'P A T O 99 B'.$#REF!$#REF!"</definedName>
    <definedName name="ext_29" localSheetId="4">'BDI DIFER_SEM DESON.'!ext_29</definedName>
    <definedName name="ext_29" localSheetId="3">'BDI_SEM DESON.'!ext_29</definedName>
    <definedName name="ext_29">#N/A</definedName>
    <definedName name="Ext_3">'[104]P A T O 99 B'!#REF!</definedName>
    <definedName name="Ext_4">'[104]P A T O 99 B'!#REF!</definedName>
    <definedName name="Ext_5">'[104]P A T O 99 B'!#REF!</definedName>
    <definedName name="Ext_6">"$'C _ Transporte'.$#REF!$#REF!"</definedName>
    <definedName name="Ext_7">"$'D _ Material Betuminoso'.$#REF!$#REF!"</definedName>
    <definedName name="Ext_8">"$'E _ Cronograma'.$#REF!$#REF!"</definedName>
    <definedName name="Ext_R_Ext">'[105]ORCA_BE-01'!$G$67</definedName>
    <definedName name="Ext_R_Ext2">'[106]ORCA_BE-01'!$G$75</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 localSheetId="4">#REF!</definedName>
    <definedName name="EXTE" localSheetId="3">#REF!</definedName>
    <definedName name="EXTE">#REF!</definedName>
    <definedName name="EXTEN">[76]INVENTÁRIO!#REF!</definedName>
    <definedName name="Extens">'[107]P A T O 98 D'!#REF!</definedName>
    <definedName name="Extens_1">"'file:///C:/Documents and Settings/mauricio.ferrao/Desktop/ARQUIVOS R-9-6/Excel/PATOs/BR153_98.XLS'#$'P A T O 98 D'.$#REF!$#REF!"</definedName>
    <definedName name="Extens_3">'[101]P A T O 98 D'!#REF!</definedName>
    <definedName name="Extens_4">'[101]P A T O 98 D'!#REF!</definedName>
    <definedName name="Extens_5">'[101]P A T O 98 D'!#REF!</definedName>
    <definedName name="Extensao">'[98]P A T O  D'!#REF!</definedName>
    <definedName name="Extensão" localSheetId="4">#REF!</definedName>
    <definedName name="Extensão" localSheetId="3">#REF!</definedName>
    <definedName name="Extensão">#REF!</definedName>
    <definedName name="Extensao_1">"'file:///C:/Documents and Settings/mauricio.ferrao/Desktop/ARQUIVOS R96/EXCEL/PATOs/BR153_99.XLS'#$'P A T O  D'.$#REF!$#REF!"</definedName>
    <definedName name="Extensão_1" localSheetId="4">#REF!</definedName>
    <definedName name="Extensão_1" localSheetId="3">#REF!</definedName>
    <definedName name="Extensão_1">#REF!</definedName>
    <definedName name="Extensão_14" localSheetId="4">#REF!</definedName>
    <definedName name="Extensão_14" localSheetId="3">#REF!</definedName>
    <definedName name="Extensão_14">#REF!</definedName>
    <definedName name="Extensão_15" localSheetId="4">#REF!</definedName>
    <definedName name="Extensão_15" localSheetId="3">#REF!</definedName>
    <definedName name="Extensão_15">#REF!</definedName>
    <definedName name="Extensão_17" localSheetId="4">#REF!</definedName>
    <definedName name="Extensão_17" localSheetId="3">#REF!</definedName>
    <definedName name="Extensão_17">#REF!</definedName>
    <definedName name="Extensão_2" localSheetId="4">#REF!</definedName>
    <definedName name="Extensão_2" localSheetId="3">#REF!</definedName>
    <definedName name="Extensão_2">#REF!</definedName>
    <definedName name="Extensão_21" localSheetId="4">#REF!</definedName>
    <definedName name="Extensão_21" localSheetId="3">#REF!</definedName>
    <definedName name="Extensão_21">#REF!</definedName>
    <definedName name="Extensao_3">'[99]P A T O  D'!#REF!</definedName>
    <definedName name="Extensão_3" localSheetId="4">#REF!</definedName>
    <definedName name="Extensão_3" localSheetId="3">#REF!</definedName>
    <definedName name="Extensão_3">#REF!</definedName>
    <definedName name="Extensao_4">'[99]P A T O  D'!#REF!</definedName>
    <definedName name="Extensão_4" localSheetId="4">#REF!</definedName>
    <definedName name="Extensão_4" localSheetId="3">#REF!</definedName>
    <definedName name="Extensão_4">#REF!</definedName>
    <definedName name="Extensão_4_1" localSheetId="4">#REF!</definedName>
    <definedName name="Extensão_4_1" localSheetId="3">#REF!</definedName>
    <definedName name="Extensão_4_1">#REF!</definedName>
    <definedName name="Extensão_4_1_2">#N/A</definedName>
    <definedName name="Extensao_5">'[99]P A T O  D'!#REF!</definedName>
    <definedName name="Extensão_8" localSheetId="4">#REF!</definedName>
    <definedName name="Extensão_8" localSheetId="3">#REF!</definedName>
    <definedName name="Extensão_8">#REF!</definedName>
    <definedName name="Extensão_9" localSheetId="4">#REF!</definedName>
    <definedName name="Extensão_9" localSheetId="3">#REF!</definedName>
    <definedName name="Extensão_9">#REF!</definedName>
    <definedName name="EXTENSÃO_OFICIAL">'[108]kmf - Pista e Acostamento'!$I$15</definedName>
    <definedName name="EXTENSÃO_PATO">'[86]kmf - Pista e Acostamento'!$K$15</definedName>
    <definedName name="EXTENSÃO1">[70]Croqui!$B$7</definedName>
    <definedName name="Extensaoo">'[100]P A T O  D'!#REF!</definedName>
    <definedName name="Extenso" localSheetId="4">'BDI DIFER_SEM DESON.'!Extenso</definedName>
    <definedName name="Extenso" localSheetId="3">'BDI_SEM DESON.'!Extenso</definedName>
    <definedName name="Extenso" localSheetId="6">'CANTEIRO SEM DESONERAÇÃO'!Extenso</definedName>
    <definedName name="Extenso" localSheetId="7">MOBILIZAÇÃO!Extenso</definedName>
    <definedName name="Extenso">#N/A</definedName>
    <definedName name="Extenso_1" localSheetId="4">'BDI DIFER_SEM DESON.'!Extenso_1</definedName>
    <definedName name="Extenso_1" localSheetId="3">'BDI_SEM DESON.'!Extenso_1</definedName>
    <definedName name="Extenso_1">#N/A</definedName>
    <definedName name="Extenso_10" localSheetId="4">'BDI DIFER_SEM DESON.'!Extenso_10</definedName>
    <definedName name="Extenso_10" localSheetId="3">'BDI_SEM DESON.'!Extenso_10</definedName>
    <definedName name="Extenso_10">#N/A</definedName>
    <definedName name="Extenso_12" localSheetId="4">'BDI DIFER_SEM DESON.'!Extenso_12</definedName>
    <definedName name="Extenso_12" localSheetId="3">'BDI_SEM DESON.'!Extenso_12</definedName>
    <definedName name="Extenso_12">#N/A</definedName>
    <definedName name="Extenso_13" localSheetId="4">'BDI DIFER_SEM DESON.'!Extenso_13</definedName>
    <definedName name="Extenso_13" localSheetId="3">'BDI_SEM DESON.'!Extenso_13</definedName>
    <definedName name="Extenso_13">#N/A</definedName>
    <definedName name="Extenso_19" localSheetId="4">'BDI DIFER_SEM DESON.'!Extenso_19</definedName>
    <definedName name="Extenso_19" localSheetId="3">'BDI_SEM DESON.'!Extenso_19</definedName>
    <definedName name="Extenso_19">#N/A</definedName>
    <definedName name="Extenso_2" localSheetId="4">'BDI DIFER_SEM DESON.'!Extenso_2</definedName>
    <definedName name="Extenso_2" localSheetId="3">'BDI_SEM DESON.'!Extenso_2</definedName>
    <definedName name="Extenso_2" localSheetId="6">NA()</definedName>
    <definedName name="Extenso_2" localSheetId="7">NA()</definedName>
    <definedName name="Extenso_2">#N/A</definedName>
    <definedName name="Extenso_21" localSheetId="4">'BDI DIFER_SEM DESON.'!Extenso_21</definedName>
    <definedName name="Extenso_21" localSheetId="3">'BDI_SEM DESON.'!Extenso_21</definedName>
    <definedName name="Extenso_21">#N/A</definedName>
    <definedName name="Extenso_23" localSheetId="4">'BDI DIFER_SEM DESON.'!Extenso_23</definedName>
    <definedName name="Extenso_23" localSheetId="3">'BDI_SEM DESON.'!Extenso_23</definedName>
    <definedName name="Extenso_23">#N/A</definedName>
    <definedName name="Extenso_24" localSheetId="4">'BDI DIFER_SEM DESON.'!Extenso_24</definedName>
    <definedName name="Extenso_24" localSheetId="3">'BDI_SEM DESON.'!Extenso_24</definedName>
    <definedName name="Extenso_24">#N/A</definedName>
    <definedName name="Extenso_26" localSheetId="4">'BDI DIFER_SEM DESON.'!Extenso_26</definedName>
    <definedName name="Extenso_26" localSheetId="3">'BDI_SEM DESON.'!Extenso_26</definedName>
    <definedName name="Extenso_26">#N/A</definedName>
    <definedName name="Extenso_27" localSheetId="4">'BDI DIFER_SEM DESON.'!Extenso_27</definedName>
    <definedName name="Extenso_27" localSheetId="3">'BDI_SEM DESON.'!Extenso_27</definedName>
    <definedName name="Extenso_27">#N/A</definedName>
    <definedName name="Extenso_29" localSheetId="4">'BDI DIFER_SEM DESON.'!Extenso_29</definedName>
    <definedName name="Extenso_29" localSheetId="3">'BDI_SEM DESON.'!Extenso_29</definedName>
    <definedName name="Extenso_29">#N/A</definedName>
    <definedName name="Extenso_30" localSheetId="4">'BDI DIFER_SEM DESON.'!Extenso_30</definedName>
    <definedName name="Extenso_30" localSheetId="3">'BDI_SEM DESON.'!Extenso_30</definedName>
    <definedName name="Extenso_30">#N/A</definedName>
    <definedName name="Extenso_31" localSheetId="4">'BDI DIFER_SEM DESON.'!Extenso_31</definedName>
    <definedName name="Extenso_31" localSheetId="3">'BDI_SEM DESON.'!Extenso_31</definedName>
    <definedName name="Extenso_31">#N/A</definedName>
    <definedName name="Extenso_33" localSheetId="4">'BDI DIFER_SEM DESON.'!Extenso_33</definedName>
    <definedName name="Extenso_33" localSheetId="3">'BDI_SEM DESON.'!Extenso_33</definedName>
    <definedName name="Extenso_33">#N/A</definedName>
    <definedName name="Extenso_34" localSheetId="4">'BDI DIFER_SEM DESON.'!Extenso_34</definedName>
    <definedName name="Extenso_34" localSheetId="3">'BDI_SEM DESON.'!Extenso_34</definedName>
    <definedName name="Extenso_34">#N/A</definedName>
    <definedName name="Extenso_35" localSheetId="4">'BDI DIFER_SEM DESON.'!Extenso_35</definedName>
    <definedName name="Extenso_35" localSheetId="3">'BDI_SEM DESON.'!Extenso_35</definedName>
    <definedName name="Extenso_35">#N/A</definedName>
    <definedName name="Extenso_36" localSheetId="4">'BDI DIFER_SEM DESON.'!Extenso_36</definedName>
    <definedName name="Extenso_36" localSheetId="3">'BDI_SEM DESON.'!Extenso_36</definedName>
    <definedName name="Extenso_36">#N/A</definedName>
    <definedName name="Extenso_37" localSheetId="4">'BDI DIFER_SEM DESON.'!Extenso_37</definedName>
    <definedName name="Extenso_37" localSheetId="3">'BDI_SEM DESON.'!Extenso_37</definedName>
    <definedName name="Extenso_37">#N/A</definedName>
    <definedName name="Extenso_38" localSheetId="4">'BDI DIFER_SEM DESON.'!Extenso_38</definedName>
    <definedName name="Extenso_38" localSheetId="3">'BDI_SEM DESON.'!Extenso_38</definedName>
    <definedName name="Extenso_38">#N/A</definedName>
    <definedName name="Extenso_39" localSheetId="4">'BDI DIFER_SEM DESON.'!Extenso_39</definedName>
    <definedName name="Extenso_39" localSheetId="3">'BDI_SEM DESON.'!Extenso_39</definedName>
    <definedName name="Extenso_39">#N/A</definedName>
    <definedName name="Extenso_4" localSheetId="4">'BDI DIFER_SEM DESON.'!Extenso_4</definedName>
    <definedName name="Extenso_4" localSheetId="3">'BDI_SEM DESON.'!Extenso_4</definedName>
    <definedName name="Extenso_4">#N/A</definedName>
    <definedName name="Extenso_40" localSheetId="4">'BDI DIFER_SEM DESON.'!Extenso_40</definedName>
    <definedName name="Extenso_40" localSheetId="3">'BDI_SEM DESON.'!Extenso_40</definedName>
    <definedName name="Extenso_40">#N/A</definedName>
    <definedName name="Extenso_41" localSheetId="4">'BDI DIFER_SEM DESON.'!Extenso_41</definedName>
    <definedName name="Extenso_41" localSheetId="3">'BDI_SEM DESON.'!Extenso_41</definedName>
    <definedName name="Extenso_41">#N/A</definedName>
    <definedName name="Extenso_42" localSheetId="4">'BDI DIFER_SEM DESON.'!Extenso_42</definedName>
    <definedName name="Extenso_42" localSheetId="3">'BDI_SEM DESON.'!Extenso_42</definedName>
    <definedName name="Extenso_42">#N/A</definedName>
    <definedName name="Extenso_43" localSheetId="4">'BDI DIFER_SEM DESON.'!Extenso_43</definedName>
    <definedName name="Extenso_43" localSheetId="3">'BDI_SEM DESON.'!Extenso_43</definedName>
    <definedName name="Extenso_43">#N/A</definedName>
    <definedName name="Extenso_44" localSheetId="4">'BDI DIFER_SEM DESON.'!Extenso_44</definedName>
    <definedName name="Extenso_44" localSheetId="3">'BDI_SEM DESON.'!Extenso_44</definedName>
    <definedName name="Extenso_44">#N/A</definedName>
    <definedName name="Extenso_45" localSheetId="4">'BDI DIFER_SEM DESON.'!Extenso_45</definedName>
    <definedName name="Extenso_45" localSheetId="3">'BDI_SEM DESON.'!Extenso_45</definedName>
    <definedName name="Extenso_45">#N/A</definedName>
    <definedName name="Extenso_46" localSheetId="4">'BDI DIFER_SEM DESON.'!Extenso_46</definedName>
    <definedName name="Extenso_46" localSheetId="3">'BDI_SEM DESON.'!Extenso_46</definedName>
    <definedName name="Extenso_46">#N/A</definedName>
    <definedName name="Extenso_47" localSheetId="4">'BDI DIFER_SEM DESON.'!Extenso_47</definedName>
    <definedName name="Extenso_47" localSheetId="3">'BDI_SEM DESON.'!Extenso_47</definedName>
    <definedName name="Extenso_47">#N/A</definedName>
    <definedName name="Extenso_48" localSheetId="4">'BDI DIFER_SEM DESON.'!Extenso_48</definedName>
    <definedName name="Extenso_48" localSheetId="3">'BDI_SEM DESON.'!Extenso_48</definedName>
    <definedName name="Extenso_48">#N/A</definedName>
    <definedName name="Extenso_51" localSheetId="4">'BDI DIFER_SEM DESON.'!Extenso_51</definedName>
    <definedName name="Extenso_51" localSheetId="3">'BDI_SEM DESON.'!Extenso_51</definedName>
    <definedName name="Extenso_51">#N/A</definedName>
    <definedName name="Extenso_52" localSheetId="4">'BDI DIFER_SEM DESON.'!Extenso_52</definedName>
    <definedName name="Extenso_52" localSheetId="3">'BDI_SEM DESON.'!Extenso_52</definedName>
    <definedName name="Extenso_52">#N/A</definedName>
    <definedName name="Extenso_53" localSheetId="4">'BDI DIFER_SEM DESON.'!Extenso_53</definedName>
    <definedName name="Extenso_53" localSheetId="3">'BDI_SEM DESON.'!Extenso_53</definedName>
    <definedName name="Extenso_53">#N/A</definedName>
    <definedName name="Extenso_54" localSheetId="4">'BDI DIFER_SEM DESON.'!Extenso_54</definedName>
    <definedName name="Extenso_54" localSheetId="3">'BDI_SEM DESON.'!Extenso_54</definedName>
    <definedName name="Extenso_54">#N/A</definedName>
    <definedName name="Extenso_55" localSheetId="4">'BDI DIFER_SEM DESON.'!Extenso_55</definedName>
    <definedName name="Extenso_55" localSheetId="3">'BDI_SEM DESON.'!Extenso_55</definedName>
    <definedName name="Extenso_55">#N/A</definedName>
    <definedName name="Extenso_56" localSheetId="4">'BDI DIFER_SEM DESON.'!Extenso_56</definedName>
    <definedName name="Extenso_56" localSheetId="3">'BDI_SEM DESON.'!Extenso_56</definedName>
    <definedName name="Extenso_56">#N/A</definedName>
    <definedName name="Extenso_57" localSheetId="4">'BDI DIFER_SEM DESON.'!Extenso_57</definedName>
    <definedName name="Extenso_57" localSheetId="3">'BDI_SEM DESON.'!Extenso_57</definedName>
    <definedName name="Extenso_57">#N/A</definedName>
    <definedName name="Extenso_58" localSheetId="4">'BDI DIFER_SEM DESON.'!Extenso_58</definedName>
    <definedName name="Extenso_58" localSheetId="3">'BDI_SEM DESON.'!Extenso_58</definedName>
    <definedName name="Extenso_58">#N/A</definedName>
    <definedName name="Extenso_59" localSheetId="4">'BDI DIFER_SEM DESON.'!Extenso_59</definedName>
    <definedName name="Extenso_59" localSheetId="3">'BDI_SEM DESON.'!Extenso_59</definedName>
    <definedName name="Extenso_59">#N/A</definedName>
    <definedName name="Extenso_60" localSheetId="4">'BDI DIFER_SEM DESON.'!Extenso_60</definedName>
    <definedName name="Extenso_60" localSheetId="3">'BDI_SEM DESON.'!Extenso_60</definedName>
    <definedName name="Extenso_60">#N/A</definedName>
    <definedName name="Extenso_61" localSheetId="4">'BDI DIFER_SEM DESON.'!Extenso_61</definedName>
    <definedName name="Extenso_61" localSheetId="3">'BDI_SEM DESON.'!Extenso_61</definedName>
    <definedName name="Extenso_61">#N/A</definedName>
    <definedName name="Extenso_62" localSheetId="4">'BDI DIFER_SEM DESON.'!Extenso_62</definedName>
    <definedName name="Extenso_62" localSheetId="3">'BDI_SEM DESON.'!Extenso_62</definedName>
    <definedName name="Extenso_62">#N/A</definedName>
    <definedName name="Extenso_63" localSheetId="4">'BDI DIFER_SEM DESON.'!Extenso_63</definedName>
    <definedName name="Extenso_63" localSheetId="3">'BDI_SEM DESON.'!Extenso_63</definedName>
    <definedName name="Extenso_63">#N/A</definedName>
    <definedName name="Extenso_64" localSheetId="4">'BDI DIFER_SEM DESON.'!Extenso_64</definedName>
    <definedName name="Extenso_64" localSheetId="3">'BDI_SEM DESON.'!Extenso_64</definedName>
    <definedName name="Extenso_64">#N/A</definedName>
    <definedName name="Extenso_65" localSheetId="4">'BDI DIFER_SEM DESON.'!Extenso_65</definedName>
    <definedName name="Extenso_65" localSheetId="3">'BDI_SEM DESON.'!Extenso_65</definedName>
    <definedName name="Extenso_65">#N/A</definedName>
    <definedName name="Extenso_66" localSheetId="4">'BDI DIFER_SEM DESON.'!Extenso_66</definedName>
    <definedName name="Extenso_66" localSheetId="3">'BDI_SEM DESON.'!Extenso_66</definedName>
    <definedName name="Extenso_66">#N/A</definedName>
    <definedName name="Extenso_67" localSheetId="4">'BDI DIFER_SEM DESON.'!Extenso_67</definedName>
    <definedName name="Extenso_67" localSheetId="3">'BDI_SEM DESON.'!Extenso_67</definedName>
    <definedName name="Extenso_67">#N/A</definedName>
    <definedName name="Extenso_68" localSheetId="4">'BDI DIFER_SEM DESON.'!Extenso_68</definedName>
    <definedName name="Extenso_68" localSheetId="3">'BDI_SEM DESON.'!Extenso_68</definedName>
    <definedName name="Extenso_68">#N/A</definedName>
    <definedName name="Extenso_69" localSheetId="4">'BDI DIFER_SEM DESON.'!Extenso_69</definedName>
    <definedName name="Extenso_69" localSheetId="3">'BDI_SEM DESON.'!Extenso_69</definedName>
    <definedName name="Extenso_69">#N/A</definedName>
    <definedName name="Extenso_7" localSheetId="4">'BDI DIFER_SEM DESON.'!Extenso_7</definedName>
    <definedName name="Extenso_7" localSheetId="3">'BDI_SEM DESON.'!Extenso_7</definedName>
    <definedName name="Extenso_7">#N/A</definedName>
    <definedName name="Extenso_70" localSheetId="4">'BDI DIFER_SEM DESON.'!Extenso_70</definedName>
    <definedName name="Extenso_70" localSheetId="3">'BDI_SEM DESON.'!Extenso_70</definedName>
    <definedName name="Extenso_70">#N/A</definedName>
    <definedName name="Extenso_71" localSheetId="4">'BDI DIFER_SEM DESON.'!Extenso_71</definedName>
    <definedName name="Extenso_71" localSheetId="3">'BDI_SEM DESON.'!Extenso_71</definedName>
    <definedName name="Extenso_71">#N/A</definedName>
    <definedName name="Extenso_72" localSheetId="4">'BDI DIFER_SEM DESON.'!Extenso_72</definedName>
    <definedName name="Extenso_72" localSheetId="3">'BDI_SEM DESON.'!Extenso_72</definedName>
    <definedName name="Extenso_72">#N/A</definedName>
    <definedName name="Extenso_8" localSheetId="4">'BDI DIFER_SEM DESON.'!Extenso_8</definedName>
    <definedName name="Extenso_8" localSheetId="3">'BDI_SEM DESON.'!Extenso_8</definedName>
    <definedName name="Extenso_8">#N/A</definedName>
    <definedName name="Extenss">'[109]P A T O 98 D'!#REF!</definedName>
    <definedName name="ExtFaixa" localSheetId="4">#REF!</definedName>
    <definedName name="ExtFaixa" localSheetId="3">#REF!</definedName>
    <definedName name="ExtFaixa">#REF!</definedName>
    <definedName name="ExtFaixa_1">'[104]P A T O 99 B'!#REF!</definedName>
    <definedName name="ExtFaixa_2">"'file:///A:/ARQUIVOS R96/EXCEL/PATOs/Pato PRRTN - BR476.xls'#$'P A T O 99 B'.$#REF!$#REF!"</definedName>
    <definedName name="ExtFaixa_3">'[104]P A T O 99 B'!#REF!</definedName>
    <definedName name="ExtFaixa_4">'[104]P A T O 99 B'!#REF!</definedName>
    <definedName name="ExtFaixa_5">'[104]P A T O 99 B'!#REF!</definedName>
    <definedName name="ExtFaixa_6">"$'C _ Transporte'.$#REF!$#REF!"</definedName>
    <definedName name="ExtFaixa_7">"$'D _ Material Betuminoso'.$#REF!$#REF!"</definedName>
    <definedName name="ExtFaixa_8">"$'E _ Cronograma'.$#REF!$#REF!"</definedName>
    <definedName name="ExtFaixa2">'[30]P A T O 99 B'!#REF!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Faixa2_3">'[31]P A T O 99 B'!#REF!</definedName>
    <definedName name="ExtFaixa2_4">'[31]P A T O 99 B'!#REF!</definedName>
    <definedName name="ExtFaixa2_5">'[31]P A T O 99 B'!#REF!</definedName>
    <definedName name="ExtFaixa22">'[18]P A T O 99 B'!#REF!</definedName>
    <definedName name="ExtFaixaa">'[110]P A T O'!#REF!</definedName>
    <definedName name="EXTRA_CONTRATUAL" localSheetId="4">#REF!</definedName>
    <definedName name="EXTRA_CONTRATUAL" localSheetId="3">#REF!</definedName>
    <definedName name="EXTRA_CONTRATUAL">#REF!</definedName>
    <definedName name="EXTRA_CONTRATUAL_10" localSheetId="4">#REF!</definedName>
    <definedName name="EXTRA_CONTRATUAL_10" localSheetId="3">#REF!</definedName>
    <definedName name="EXTRA_CONTRATUAL_10">#REF!</definedName>
    <definedName name="EXTRA_CONTRATUAL_10_19" localSheetId="4">#REF!</definedName>
    <definedName name="EXTRA_CONTRATUAL_10_19" localSheetId="3">#REF!</definedName>
    <definedName name="EXTRA_CONTRATUAL_10_19">#REF!</definedName>
    <definedName name="EXTRA_CONTRATUAL_17" localSheetId="4">#REF!</definedName>
    <definedName name="EXTRA_CONTRATUAL_17" localSheetId="3">#REF!</definedName>
    <definedName name="EXTRA_CONTRATUAL_17">#REF!</definedName>
    <definedName name="EXTRA_CONTRATUAL_17_19" localSheetId="4">#REF!</definedName>
    <definedName name="EXTRA_CONTRATUAL_17_19" localSheetId="3">#REF!</definedName>
    <definedName name="EXTRA_CONTRATUAL_17_19">#REF!</definedName>
    <definedName name="EXTRA_CONTRATUAL_19" localSheetId="4">#REF!</definedName>
    <definedName name="EXTRA_CONTRATUAL_19" localSheetId="3">#REF!</definedName>
    <definedName name="EXTRA_CONTRATUAL_19">#REF!</definedName>
    <definedName name="EXTRA_CONTRATUAL_6" localSheetId="4">#REF!</definedName>
    <definedName name="EXTRA_CONTRATUAL_6" localSheetId="3">#REF!</definedName>
    <definedName name="EXTRA_CONTRATUAL_6">#REF!</definedName>
    <definedName name="EXTRA_CONTRATUAL_6_19" localSheetId="4">#REF!</definedName>
    <definedName name="EXTRA_CONTRATUAL_6_19" localSheetId="3">#REF!</definedName>
    <definedName name="EXTRA_CONTRATUAL_6_19">#REF!</definedName>
    <definedName name="EXTRA_CONTRATUAL_7" localSheetId="4">#REF!</definedName>
    <definedName name="EXTRA_CONTRATUAL_7" localSheetId="3">#REF!</definedName>
    <definedName name="EXTRA_CONTRATUAL_7">#REF!</definedName>
    <definedName name="EXTRA_CONTRATUAL_7_19" localSheetId="4">#REF!</definedName>
    <definedName name="EXTRA_CONTRATUAL_7_19" localSheetId="3">#REF!</definedName>
    <definedName name="EXTRA_CONTRATUAL_7_19">#REF!</definedName>
    <definedName name="EXTRA_CONTRATUAL_8" localSheetId="4">#REF!</definedName>
    <definedName name="EXTRA_CONTRATUAL_8" localSheetId="3">#REF!</definedName>
    <definedName name="EXTRA_CONTRATUAL_8">#REF!</definedName>
    <definedName name="EXTRA_CONTRATUAL_8_19" localSheetId="4">#REF!</definedName>
    <definedName name="EXTRA_CONTRATUAL_8_19" localSheetId="3">#REF!</definedName>
    <definedName name="EXTRA_CONTRATUAL_8_19">#REF!</definedName>
    <definedName name="EXTRA_CONTRATUAL_9" localSheetId="4">#REF!</definedName>
    <definedName name="EXTRA_CONTRATUAL_9" localSheetId="3">#REF!</definedName>
    <definedName name="EXTRA_CONTRATUAL_9">#REF!</definedName>
    <definedName name="EXTRA_CONTRATUAL_9_19" localSheetId="4">#REF!</definedName>
    <definedName name="EXTRA_CONTRATUAL_9_19" localSheetId="3">#REF!</definedName>
    <definedName name="EXTRA_CONTRATUAL_9_19">#REF!</definedName>
    <definedName name="Extt">'[110]P A T O'!#REF!</definedName>
    <definedName name="ezfrafrf">#N/A</definedName>
    <definedName name="f" localSheetId="4">#REF!</definedName>
    <definedName name="f" localSheetId="3">#REF!</definedName>
    <definedName name="F" localSheetId="6">[14]!Plan1</definedName>
    <definedName name="F" localSheetId="7">[15]!Plan1</definedName>
    <definedName name="f">#REF!</definedName>
    <definedName name="FA" localSheetId="4">#REF!</definedName>
    <definedName name="FA" localSheetId="3">#REF!</definedName>
    <definedName name="FA">#REF!</definedName>
    <definedName name="FABRICIO" localSheetId="4">'BDI DIFER_SEM DESON.'!Plan1</definedName>
    <definedName name="FABRICIO" localSheetId="3">'BDI_SEM DESON.'!Plan1</definedName>
    <definedName name="FABRICIO" localSheetId="6">[14]!Plan1</definedName>
    <definedName name="FABRICIO" localSheetId="7">[15]!Plan1</definedName>
    <definedName name="FABRICIO">[0]!Plan1</definedName>
    <definedName name="FADO">[111]INVENTÁRIO!$H$88</definedName>
    <definedName name="Fae_08">'[112]Medição (2'!$K$143</definedName>
    <definedName name="Faixa">'[107]P A T O 98 D'!#REF!</definedName>
    <definedName name="Faixa_1">"'file:///C:/Documents and Settings/mauricio.ferrao/Desktop/ARQUIVOS R-9-6/Excel/PATOs/BR153_98.XLS'#$'P A T O 98 D'.$#REF!$#REF!"</definedName>
    <definedName name="Faixa_3">'[101]P A T O 98 D'!#REF!</definedName>
    <definedName name="Faixa_4">'[101]P A T O 98 D'!#REF!</definedName>
    <definedName name="Faixa_5">'[101]P A T O 98 D'!#REF!</definedName>
    <definedName name="Faixaa">'[109]P A T O 98 D'!#REF!</definedName>
    <definedName name="FAL" localSheetId="4">'BDI DIFER_SEM DESON.'!Plan1</definedName>
    <definedName name="FAL" localSheetId="3">'BDI_SEM DESON.'!Plan1</definedName>
    <definedName name="FAL" localSheetId="6">[14]!Plan1</definedName>
    <definedName name="FAL" localSheetId="7">[15]!Plan1</definedName>
    <definedName name="FAL">[0]!Plan1</definedName>
    <definedName name="FASDFA">#N/A</definedName>
    <definedName name="Fase_07">'[112]Medição (2'!#REF!</definedName>
    <definedName name="fator" localSheetId="4">#REF!</definedName>
    <definedName name="fator" localSheetId="3">#REF!</definedName>
    <definedName name="fator">#REF!</definedName>
    <definedName name="FATOR_K">#REF!</definedName>
    <definedName name="FATOR1">'[81]TPU-MARÇO_2002'!$L$2:$L$20</definedName>
    <definedName name="FATOR2">[113]PLANILHA!#REF!</definedName>
    <definedName name="FATOR3">[113]PLANILHA!#REF!</definedName>
    <definedName name="FATOR4">[113]PLANILHA!#REF!</definedName>
    <definedName name="FATURAS2002" localSheetId="4" hidden="1">{#N/A,#N/A,TRUE,"Serviços"}</definedName>
    <definedName name="FATURAS2002" localSheetId="3" hidden="1">{#N/A,#N/A,TRUE,"Serviços"}</definedName>
    <definedName name="FATURAS2002" localSheetId="6" hidden="1">{#N/A,#N/A,TRUE,"Serviços"}</definedName>
    <definedName name="FATURAS2002" localSheetId="7" hidden="1">{#N/A,#N/A,TRUE,"Serviços"}</definedName>
    <definedName name="FATURAS2002" hidden="1">{#N/A,#N/A,TRUE,"Serviços"}</definedName>
    <definedName name="FATURAS20022" localSheetId="4" hidden="1">{#N/A,#N/A,TRUE,"Serviços"}</definedName>
    <definedName name="FATURAS20022" localSheetId="3" hidden="1">{#N/A,#N/A,TRUE,"Serviços"}</definedName>
    <definedName name="FATURAS20022" hidden="1">{#N/A,#N/A,TRUE,"Serviços"}</definedName>
    <definedName name="fc1a">'[56]PRO-08'!#REF!</definedName>
    <definedName name="fc1a_10">#N/A</definedName>
    <definedName name="fc1a_11">#N/A</definedName>
    <definedName name="fc1a_12">#N/A</definedName>
    <definedName name="fc1a_13">#N/A</definedName>
    <definedName name="fc1a_14">#N/A</definedName>
    <definedName name="fc1a_15">#N/A</definedName>
    <definedName name="fc1a_16">#N/A</definedName>
    <definedName name="fc1a_17">#N/A</definedName>
    <definedName name="fc1a_18">#N/A</definedName>
    <definedName name="fc1a_5">#N/A</definedName>
    <definedName name="fc1a_6">#N/A</definedName>
    <definedName name="fc1a_7">#N/A</definedName>
    <definedName name="fc1a_8">#N/A</definedName>
    <definedName name="fc1a_9">#N/A</definedName>
    <definedName name="FC2A">'[56]PRO-08'!#REF!</definedName>
    <definedName name="FC2A_10">#N/A</definedName>
    <definedName name="FC2A_11">#N/A</definedName>
    <definedName name="FC2A_12">#N/A</definedName>
    <definedName name="FC2A_13">#N/A</definedName>
    <definedName name="FC2A_14">#N/A</definedName>
    <definedName name="FC2A_15">#N/A</definedName>
    <definedName name="FC2A_16">#N/A</definedName>
    <definedName name="FC2A_17">#N/A</definedName>
    <definedName name="FC2A_18">#N/A</definedName>
    <definedName name="FC2A_5">#N/A</definedName>
    <definedName name="FC2A_6">#N/A</definedName>
    <definedName name="FC2A_7">#N/A</definedName>
    <definedName name="FC2A_8">#N/A</definedName>
    <definedName name="FC2A_9">#N/A</definedName>
    <definedName name="FC3A">'[56]PRO-08'!#REF!</definedName>
    <definedName name="FC3A_10">#N/A</definedName>
    <definedName name="FC3A_11">#N/A</definedName>
    <definedName name="FC3A_12">#N/A</definedName>
    <definedName name="FC3A_13">#N/A</definedName>
    <definedName name="FC3A_14">#N/A</definedName>
    <definedName name="FC3A_15">#N/A</definedName>
    <definedName name="FC3A_16">#N/A</definedName>
    <definedName name="FC3A_17">#N/A</definedName>
    <definedName name="FC3A_18">#N/A</definedName>
    <definedName name="FC3A_5">#N/A</definedName>
    <definedName name="FC3A_6">#N/A</definedName>
    <definedName name="FC3A_7">#N/A</definedName>
    <definedName name="FC3A_8">#N/A</definedName>
    <definedName name="FC3A_9">#N/A</definedName>
    <definedName name="FD" localSheetId="4">#REF!</definedName>
    <definedName name="FD" localSheetId="3">#REF!</definedName>
    <definedName name="FD" localSheetId="6">[14]!Plan1</definedName>
    <definedName name="FD" localSheetId="7">[15]!Plan1</definedName>
    <definedName name="FD">#REF!</definedName>
    <definedName name="FDF" localSheetId="4">'BDI DIFER_SEM DESON.'!Plan1</definedName>
    <definedName name="FDF" localSheetId="3">'BDI_SEM DESON.'!Plan1</definedName>
    <definedName name="FDF" localSheetId="6">[14]!Plan1</definedName>
    <definedName name="FDF" localSheetId="7">[15]!Plan1</definedName>
    <definedName name="FDF">[0]!Plan1</definedName>
    <definedName name="FDF_10">#N/A</definedName>
    <definedName name="FDF_11">#N/A</definedName>
    <definedName name="FDF_12">#N/A</definedName>
    <definedName name="FDF_13">#N/A</definedName>
    <definedName name="FDF_14">#N/A</definedName>
    <definedName name="FDF_15">#N/A</definedName>
    <definedName name="FDF_16">#N/A</definedName>
    <definedName name="FDF_17">#N/A</definedName>
    <definedName name="FDF_18">#N/A</definedName>
    <definedName name="FDF_2">#N/A</definedName>
    <definedName name="FDF_5">#N/A</definedName>
    <definedName name="FDF_6">#N/A</definedName>
    <definedName name="FDF_7">#N/A</definedName>
    <definedName name="FDF_8">#N/A</definedName>
    <definedName name="FDF_9">#N/A</definedName>
    <definedName name="fdfd" localSheetId="4">#REF!</definedName>
    <definedName name="fdfd" localSheetId="3">#REF!</definedName>
    <definedName name="fdfd">#REF!</definedName>
    <definedName name="FDFGS">#N/A</definedName>
    <definedName name="FDFSDFFW">#N/A</definedName>
    <definedName name="FDS" localSheetId="4" hidden="1">{#N/A,#N/A,FALSE,"MO (2)"}</definedName>
    <definedName name="FDS" localSheetId="3" hidden="1">{#N/A,#N/A,FALSE,"MO (2)"}</definedName>
    <definedName name="FDS" localSheetId="6" hidden="1">{#N/A,#N/A,FALSE,"MO (2)"}</definedName>
    <definedName name="FDS" localSheetId="7" hidden="1">{#N/A,#N/A,FALSE,"MO (2)"}</definedName>
    <definedName name="FDS" hidden="1">{#N/A,#N/A,FALSE,"MO (2)"}</definedName>
    <definedName name="fdsafe" localSheetId="4">#REF!</definedName>
    <definedName name="fdsafe" localSheetId="3">#REF!</definedName>
    <definedName name="fdsafe">#REF!</definedName>
    <definedName name="FE" localSheetId="4">#REF!</definedName>
    <definedName name="FE" localSheetId="3">#REF!</definedName>
    <definedName name="FE">#REF!</definedName>
    <definedName name="FERE">#N/A</definedName>
    <definedName name="fernando" localSheetId="4">#REF!</definedName>
    <definedName name="fernando" localSheetId="3">#REF!</definedName>
    <definedName name="fernando">#REF!</definedName>
    <definedName name="FEVA" localSheetId="4">#REF!</definedName>
    <definedName name="FEVA" localSheetId="3">#REF!</definedName>
    <definedName name="FEVA">#REF!</definedName>
    <definedName name="FF" localSheetId="4">#REF!</definedName>
    <definedName name="FF" localSheetId="3">#REF!</definedName>
    <definedName name="FF">#REF!</definedName>
    <definedName name="FFDSA" localSheetId="4">#REF!</definedName>
    <definedName name="FFDSA" localSheetId="3">#REF!</definedName>
    <definedName name="FFDSA">#REF!</definedName>
    <definedName name="fff">'[99]P A T O  D'!#REF!</definedName>
    <definedName name="fffff" localSheetId="4" hidden="1">{"'EI 060 02'!$A$1:$K$59"}</definedName>
    <definedName name="fffff" localSheetId="3" hidden="1">{"'EI 060 02'!$A$1:$K$59"}</definedName>
    <definedName name="fffff" hidden="1">{"'EI 060 02'!$A$1:$K$59"}</definedName>
    <definedName name="fffffffffffff">'[52]Fresagem de Pista Ago-98'!#REF!</definedName>
    <definedName name="fffffffffffffff">#N/A</definedName>
    <definedName name="fffg">#N/A</definedName>
    <definedName name="FFVGVBSDAFD">#N/A</definedName>
    <definedName name="fgdfgdfg">'[52]Fresagem de Pista Ago-98'!#REF!</definedName>
    <definedName name="fge">'[31]P A T O 99 B'!#REF!</definedName>
    <definedName name="fgff" localSheetId="4" hidden="1">{#N/A,#N/A,FALSE,"MO (2)"}</definedName>
    <definedName name="fgff" localSheetId="3" hidden="1">{#N/A,#N/A,FALSE,"MO (2)"}</definedName>
    <definedName name="fgff" localSheetId="6" hidden="1">{#N/A,#N/A,FALSE,"MO (2)"}</definedName>
    <definedName name="fgff" localSheetId="7" hidden="1">{#N/A,#N/A,FALSE,"MO (2)"}</definedName>
    <definedName name="fgff" hidden="1">{#N/A,#N/A,FALSE,"MO (2)"}</definedName>
    <definedName name="FGFG" localSheetId="4">#REF!</definedName>
    <definedName name="FGFG" localSheetId="3">#REF!</definedName>
    <definedName name="FGFG">#REF!</definedName>
    <definedName name="FGFGF" localSheetId="4">'BDI DIFER_SEM DESON.'!Plan1</definedName>
    <definedName name="FGFGF" localSheetId="3">'BDI_SEM DESON.'!Plan1</definedName>
    <definedName name="FGFGF" localSheetId="6">[14]!Plan1</definedName>
    <definedName name="FGFGF" localSheetId="7">[15]!Plan1</definedName>
    <definedName name="FGFGF">[0]!Plan1</definedName>
    <definedName name="FGFGF_10">#N/A</definedName>
    <definedName name="FGFGF_11">#N/A</definedName>
    <definedName name="FGFGF_12">#N/A</definedName>
    <definedName name="FGFGF_13">#N/A</definedName>
    <definedName name="FGFGF_14">#N/A</definedName>
    <definedName name="FGFGF_15">#N/A</definedName>
    <definedName name="FGFGF_16">#N/A</definedName>
    <definedName name="FGFGF_17">#N/A</definedName>
    <definedName name="FGFGF_18">#N/A</definedName>
    <definedName name="FGFGF_2">#N/A</definedName>
    <definedName name="FGFGF_5">#N/A</definedName>
    <definedName name="FGFGF_6">#N/A</definedName>
    <definedName name="FGFGF_7">#N/A</definedName>
    <definedName name="FGFGF_8">#N/A</definedName>
    <definedName name="FGFGF_9">#N/A</definedName>
    <definedName name="FGGG">[1]PLANILHA!#REF!</definedName>
    <definedName name="fgjfghj">'[112]Medição (2'!#REF!</definedName>
    <definedName name="figura1">"Figura 1"</definedName>
    <definedName name="Filtrar_1000" localSheetId="4">[90]!Filtrar_1000</definedName>
    <definedName name="Filtrar_1000" localSheetId="2">[90]!Filtrar_1000</definedName>
    <definedName name="Filtrar_1000">[90]!Filtrar_1000</definedName>
    <definedName name="FIM">[59]Vínculo!#REF!</definedName>
    <definedName name="FIM_48">[59]Vínculo!#REF!</definedName>
    <definedName name="Finados">#N/A</definedName>
    <definedName name="FINAL">NA()</definedName>
    <definedName name="FINAL_CM" localSheetId="4">#REF!</definedName>
    <definedName name="FINAL_CM" localSheetId="3">#REF!</definedName>
    <definedName name="FINAL_CM">#REF!</definedName>
    <definedName name="FINAL_RCC" localSheetId="4">#REF!</definedName>
    <definedName name="FINAL_RCC" localSheetId="3">#REF!</definedName>
    <definedName name="FINAL_RCC">#REF!</definedName>
    <definedName name="FINAL_RM" localSheetId="4">#REF!</definedName>
    <definedName name="FINAL_RM" localSheetId="3">#REF!</definedName>
    <definedName name="FINAL_RM">#REF!</definedName>
    <definedName name="FINAL_RMA" localSheetId="4">#REF!</definedName>
    <definedName name="FINAL_RMA" localSheetId="3">#REF!</definedName>
    <definedName name="FINAL_RMA">#REF!</definedName>
    <definedName name="FINAL_RMEC" localSheetId="4">#REF!</definedName>
    <definedName name="FINAL_RMEC" localSheetId="3">#REF!</definedName>
    <definedName name="FINAL_RMEC">#REF!</definedName>
    <definedName name="FIRMA" localSheetId="4">#REF!</definedName>
    <definedName name="FIRMA" localSheetId="3">#REF!</definedName>
    <definedName name="FIRMA">#REF!</definedName>
    <definedName name="firma2" localSheetId="4">#REF!</definedName>
    <definedName name="firma2" localSheetId="3">#REF!</definedName>
    <definedName name="firma2">#REF!</definedName>
    <definedName name="FLU" localSheetId="4">#REF!</definedName>
    <definedName name="FLU" localSheetId="3">#REF!</definedName>
    <definedName name="FLU">#REF!</definedName>
    <definedName name="Fluência" localSheetId="4">#REF!</definedName>
    <definedName name="Fluência" localSheetId="3">#REF!</definedName>
    <definedName name="Fluência">#REF!</definedName>
    <definedName name="fluxo">'[114]450'!#REF!</definedName>
    <definedName name="fluxo_10">#N/A</definedName>
    <definedName name="fluxo_11">#N/A</definedName>
    <definedName name="fluxo_12">#N/A</definedName>
    <definedName name="fluxo_13">#N/A</definedName>
    <definedName name="fluxo_14">#N/A</definedName>
    <definedName name="fluxo_15">#N/A</definedName>
    <definedName name="fluxo_16">#N/A</definedName>
    <definedName name="fluxo_17">#N/A</definedName>
    <definedName name="fluxo_18">#N/A</definedName>
    <definedName name="fluxo_5">#N/A</definedName>
    <definedName name="fluxo_6">#N/A</definedName>
    <definedName name="fluxo_7">#N/A</definedName>
    <definedName name="fluxo_8">#N/A</definedName>
    <definedName name="fluxo_9">#N/A</definedName>
    <definedName name="fluxoo">'[114]450'!#REF!</definedName>
    <definedName name="FM" localSheetId="4">#REF!</definedName>
    <definedName name="FM" localSheetId="3">#REF!</definedName>
    <definedName name="FM">#REF!</definedName>
    <definedName name="FMW" localSheetId="4">#REF!</definedName>
    <definedName name="FMW" localSheetId="3">#REF!</definedName>
    <definedName name="FMW">#REF!</definedName>
    <definedName name="FMWA" localSheetId="4">#REF!</definedName>
    <definedName name="FMWA" localSheetId="3">#REF!</definedName>
    <definedName name="FMWA">#REF!</definedName>
    <definedName name="folha" localSheetId="4">#REF!</definedName>
    <definedName name="folha" localSheetId="3">#REF!</definedName>
    <definedName name="folha">#REF!</definedName>
    <definedName name="FOLHA01" localSheetId="4" hidden="1">{#N/A,#N/A,TRUE,"Serviços"}</definedName>
    <definedName name="FOLHA01" localSheetId="3" hidden="1">{#N/A,#N/A,TRUE,"Serviços"}</definedName>
    <definedName name="FOLHA01" localSheetId="6" hidden="1">{#N/A,#N/A,TRUE,"Serviços"}</definedName>
    <definedName name="FOLHA01" localSheetId="7" hidden="1">{#N/A,#N/A,TRUE,"Serviços"}</definedName>
    <definedName name="FOLHA01" hidden="1">{#N/A,#N/A,TRUE,"Serviços"}</definedName>
    <definedName name="FOLHA011" localSheetId="4" hidden="1">{#N/A,#N/A,TRUE,"Serviços"}</definedName>
    <definedName name="FOLHA011" localSheetId="3" hidden="1">{#N/A,#N/A,TRUE,"Serviços"}</definedName>
    <definedName name="FOLHA011" hidden="1">{#N/A,#N/A,TRUE,"Serviços"}</definedName>
    <definedName name="folha1" localSheetId="4" hidden="1">{#N/A,#N/A,TRUE,"Serviços"}</definedName>
    <definedName name="folha1" localSheetId="3" hidden="1">{#N/A,#N/A,TRUE,"Serviços"}</definedName>
    <definedName name="folha1" localSheetId="6" hidden="1">{#N/A,#N/A,TRUE,"Serviços"}</definedName>
    <definedName name="folha1" localSheetId="7" hidden="1">{#N/A,#N/A,TRUE,"Serviços"}</definedName>
    <definedName name="folha1" hidden="1">{#N/A,#N/A,TRUE,"Serviços"}</definedName>
    <definedName name="folha11" localSheetId="4" hidden="1">{#N/A,#N/A,TRUE,"Serviços"}</definedName>
    <definedName name="folha11" localSheetId="3" hidden="1">{#N/A,#N/A,TRUE,"Serviços"}</definedName>
    <definedName name="folha11" hidden="1">{#N/A,#N/A,TRUE,"Serviços"}</definedName>
    <definedName name="FOOR" localSheetId="4" hidden="1">{#N/A,#N/A,FALSE,"Plan1"}</definedName>
    <definedName name="FOOR" localSheetId="3" hidden="1">{#N/A,#N/A,FALSE,"Plan1"}</definedName>
    <definedName name="FOOR" localSheetId="6" hidden="1">{#N/A,#N/A,FALSE,"Plan1"}</definedName>
    <definedName name="FOOR" localSheetId="7" hidden="1">{#N/A,#N/A,FALSE,"Plan1"}</definedName>
    <definedName name="FOOR" hidden="1">{#N/A,#N/A,FALSE,"Plan1"}</definedName>
    <definedName name="FORMA">[77]SERVIÇOS!$G$23</definedName>
    <definedName name="FORMULÁRIO" localSheetId="4" hidden="1">{#N/A,#N/A,FALSE,"Plan1"}</definedName>
    <definedName name="FORMULÁRIO" localSheetId="3" hidden="1">{#N/A,#N/A,FALSE,"Plan1"}</definedName>
    <definedName name="FORMULÁRIO" localSheetId="6" hidden="1">{#N/A,#N/A,FALSE,"Plan1"}</definedName>
    <definedName name="FORMULÁRIO" localSheetId="7" hidden="1">{#N/A,#N/A,FALSE,"Plan1"}</definedName>
    <definedName name="FORMULÁRIO" hidden="1">{#N/A,#N/A,FALSE,"Plan1"}</definedName>
    <definedName name="formulas">'[115]Compactação  botafora'!$B$112,'[115]Compactação  botafora'!$B$50,'[115]Compactação  botafora'!$B$174:$B$177,'[115]Compactação  botafora'!$B$236:$B$239,'[115]Compactação  botafora'!$B$298:$B$301,'[115]Compactação  botafora'!$B$360:$B$362,'[115]Compactação  botafora'!$B$422:$B$424,'[115]Compactação  botafora'!$B$484:$B$486,'[115]Compactação  botafora'!$B$546:$B$547,'[115]Compactação  botafora'!$B$608:$B$609,'[115]Compactação  botafora'!$B$671:$B$672,'[115]Compactação  botafora'!$B$733:$B$734,'[115]Compactação  botafora'!$B$795:$B$796,'[115]Compactação  botafora'!$B$857:$B$858,'[115]Compactação  botafora'!$B$980,'[115]Compactação  botafora'!$B$1042,'[115]Compactação  botafora'!$B$1104,'[115]Compactação  botafora'!$B$1166:$B$1168,'[115]Compactação  botafora'!$B$1228:$B$1230,'[115]Compactação  botafora'!$B$1290:$B$1292</definedName>
    <definedName name="FORNECEDORES" localSheetId="4">#REF!</definedName>
    <definedName name="FORNECEDORES" localSheetId="3">#REF!</definedName>
    <definedName name="FORNECEDORES">#REF!</definedName>
    <definedName name="FORRO" localSheetId="4" hidden="1">{#N/A,#N/A,FALSE,"Plan1"}</definedName>
    <definedName name="FORRO" localSheetId="3" hidden="1">{#N/A,#N/A,FALSE,"Plan1"}</definedName>
    <definedName name="FORRO" localSheetId="6" hidden="1">{#N/A,#N/A,FALSE,"Plan1"}</definedName>
    <definedName name="FORRO" localSheetId="7" hidden="1">{#N/A,#N/A,FALSE,"Plan1"}</definedName>
    <definedName name="FORRO" hidden="1">{#N/A,#N/A,FALSE,"Plan1"}</definedName>
    <definedName name="Fot" localSheetId="4" hidden="1">{"'EI 060 02'!$A$1:$K$59"}</definedName>
    <definedName name="Fot" localSheetId="3" hidden="1">{"'EI 060 02'!$A$1:$K$59"}</definedName>
    <definedName name="Fot" hidden="1">{"'EI 060 02'!$A$1:$K$59"}</definedName>
    <definedName name="fr" localSheetId="4">'BDI DIFER_SEM DESON.'!fr</definedName>
    <definedName name="fr" localSheetId="3">'BDI_SEM DESON.'!fr</definedName>
    <definedName name="fr" localSheetId="6">'CANTEIRO SEM DESONERAÇÃO'!fr</definedName>
    <definedName name="fr" localSheetId="7">MOBILIZAÇÃO!fr</definedName>
    <definedName name="fr">#N/A</definedName>
    <definedName name="FRANCISCO" localSheetId="4">'BDI DIFER_SEM DESON.'!Plan1</definedName>
    <definedName name="FRANCISCO" localSheetId="3">'BDI_SEM DESON.'!Plan1</definedName>
    <definedName name="FRANCISCO" localSheetId="6">[14]!Plan1</definedName>
    <definedName name="FRANCISCO" localSheetId="7">[15]!Plan1</definedName>
    <definedName name="FRANCISCO">[0]!Plan1</definedName>
    <definedName name="FRE" localSheetId="4">#REF!</definedName>
    <definedName name="FRE" localSheetId="3">#REF!</definedName>
    <definedName name="fre" localSheetId="6">'CANTEIRO SEM DESONERAÇÃO'!fre</definedName>
    <definedName name="fre" localSheetId="7">MOBILIZAÇÃO!fre</definedName>
    <definedName name="FRE">#REF!</definedName>
    <definedName name="Fresagem">#N/A</definedName>
    <definedName name="Fresagem01" localSheetId="4" hidden="1">{#N/A,#N/A,TRUE,"Serviços"}</definedName>
    <definedName name="Fresagem01" localSheetId="3" hidden="1">{#N/A,#N/A,TRUE,"Serviços"}</definedName>
    <definedName name="Fresagem01" hidden="1">{#N/A,#N/A,TRUE,"Serviços"}</definedName>
    <definedName name="Fresagem011" localSheetId="4" hidden="1">{#N/A,#N/A,TRUE,"Serviços"}</definedName>
    <definedName name="Fresagem011" localSheetId="3" hidden="1">{#N/A,#N/A,TRUE,"Serviços"}</definedName>
    <definedName name="Fresagem011" hidden="1">{#N/A,#N/A,TRUE,"Serviços"}</definedName>
    <definedName name="FRETE" localSheetId="4">'BDI DIFER_SEM DESON.'!FRETE</definedName>
    <definedName name="FRETE" localSheetId="3">'BDI_SEM DESON.'!FRETE</definedName>
    <definedName name="FRETE" localSheetId="6">'CANTEIRO SEM DESONERAÇÃO'!FRETE</definedName>
    <definedName name="FRETE" localSheetId="7">MOBILIZAÇÃO!FRETE</definedName>
    <definedName name="FRETE">FRETE</definedName>
    <definedName name="FRR" localSheetId="4" hidden="1">{#N/A,#N/A,FALSE,"Plan1"}</definedName>
    <definedName name="FRR" localSheetId="3" hidden="1">{#N/A,#N/A,FALSE,"Plan1"}</definedName>
    <definedName name="FRR" localSheetId="6" hidden="1">{#N/A,#N/A,FALSE,"Plan1"}</definedName>
    <definedName name="FRR" localSheetId="7" hidden="1">{#N/A,#N/A,FALSE,"Plan1"}</definedName>
    <definedName name="FRR" hidden="1">{#N/A,#N/A,FALSE,"Plan1"}</definedName>
    <definedName name="FS" localSheetId="4">#REF!</definedName>
    <definedName name="FS" localSheetId="3">#REF!</definedName>
    <definedName name="FS">#REF!</definedName>
    <definedName name="FSADFD">#N/A</definedName>
    <definedName name="fuel" localSheetId="4">#REF!</definedName>
    <definedName name="fuel" localSheetId="3">#REF!</definedName>
    <definedName name="fuel">#REF!</definedName>
    <definedName name="FUNCAO">NA()</definedName>
    <definedName name="Função" localSheetId="4">#REF!</definedName>
    <definedName name="Função" localSheetId="3">#REF!</definedName>
    <definedName name="Função">#REF!</definedName>
    <definedName name="FUNCAO_1">NA()</definedName>
    <definedName name="FUNCAO_3">NA()</definedName>
    <definedName name="FUNCAO_TITULOS">NA()</definedName>
    <definedName name="g" localSheetId="6">[14]!Plan1</definedName>
    <definedName name="g" localSheetId="7">[15]!Plan1</definedName>
    <definedName name="G">'[68]EAP-USINA V E VI'!$B:$B</definedName>
    <definedName name="gas" localSheetId="4">#REF!</definedName>
    <definedName name="gas" localSheetId="3">#REF!</definedName>
    <definedName name="gas">#REF!</definedName>
    <definedName name="GASOLINA">[96]INSUMOS!$N$306</definedName>
    <definedName name="GAST">[35]DADOS!$C$21</definedName>
    <definedName name="Gastos_Marajó">#N/A</definedName>
    <definedName name="GE" localSheetId="4">#REF!</definedName>
    <definedName name="GE" localSheetId="3">#REF!</definedName>
    <definedName name="GE">#REF!</definedName>
    <definedName name="Generos_alimentícios" localSheetId="4">#REF!</definedName>
    <definedName name="Generos_alimentícios" localSheetId="3">#REF!</definedName>
    <definedName name="Generos_alimentícios">#REF!</definedName>
    <definedName name="Generos_alimentícios_2">#N/A</definedName>
    <definedName name="Ger_Tecnico">#REF!</definedName>
    <definedName name="GERAL">[1]PLANILHA!#REF!</definedName>
    <definedName name="GFAGF">#N/A</definedName>
    <definedName name="gfdg">[65]RESUMO_AUT1!#REF!</definedName>
    <definedName name="gfdgfgs">#N/A</definedName>
    <definedName name="GGDGDG" localSheetId="4">'BDI DIFER_SEM DESON.'!Plan1</definedName>
    <definedName name="GGDGDG" localSheetId="3">'BDI_SEM DESON.'!Plan1</definedName>
    <definedName name="GGDGDG" localSheetId="6">[14]!Plan1</definedName>
    <definedName name="GGDGDG" localSheetId="7">[15]!Plan1</definedName>
    <definedName name="GGDGDG">[0]!Plan1</definedName>
    <definedName name="GGG" localSheetId="4">[24]Equipamentos!#REF!</definedName>
    <definedName name="GGG" localSheetId="3">[25]Equipamentos!#REF!</definedName>
    <definedName name="GGG">[26]Equipamentos!#REF!</definedName>
    <definedName name="GGG_10">#N/A</definedName>
    <definedName name="GGG_11">#N/A</definedName>
    <definedName name="GGG_12">#N/A</definedName>
    <definedName name="GGG_13">#N/A</definedName>
    <definedName name="GGG_14">#N/A</definedName>
    <definedName name="GGG_15">#N/A</definedName>
    <definedName name="GGG_16">#N/A</definedName>
    <definedName name="GGG_17">#N/A</definedName>
    <definedName name="GGG_18">#N/A</definedName>
    <definedName name="GGG_5">#N/A</definedName>
    <definedName name="GGG_6">#N/A</definedName>
    <definedName name="GGG_7">#N/A</definedName>
    <definedName name="GGG_8">#N/A</definedName>
    <definedName name="GGG_9">#N/A</definedName>
    <definedName name="ghg">#REF!</definedName>
    <definedName name="GHGHHH">#N/A</definedName>
    <definedName name="giu6lkjhlij">#N/A</definedName>
    <definedName name="GP" localSheetId="4">#REF!</definedName>
    <definedName name="GP" localSheetId="3">#REF!</definedName>
    <definedName name="GP">#REF!</definedName>
    <definedName name="GRADUADA" localSheetId="4">#REF!</definedName>
    <definedName name="GRADUADA" localSheetId="3">#REF!</definedName>
    <definedName name="GRADUADA">#REF!</definedName>
    <definedName name="graf">'[116]FLUXO - EXECUÇÃO PRÓPRIA'!#REF!</definedName>
    <definedName name="graf_10">#N/A</definedName>
    <definedName name="graf_11">#N/A</definedName>
    <definedName name="graf_12">#N/A</definedName>
    <definedName name="graf_13">#N/A</definedName>
    <definedName name="graf_14">#N/A</definedName>
    <definedName name="graf_15">#N/A</definedName>
    <definedName name="graf_16">#N/A</definedName>
    <definedName name="graf_17">#N/A</definedName>
    <definedName name="graf_18">#N/A</definedName>
    <definedName name="graf_5">#N/A</definedName>
    <definedName name="graf_6">#N/A</definedName>
    <definedName name="graf_7">#N/A</definedName>
    <definedName name="graf_8">#N/A</definedName>
    <definedName name="graf_9">#N/A</definedName>
    <definedName name="graff">'[116]FLUXO - EXECUÇÃO PRÓPRIA'!#REF!</definedName>
    <definedName name="GRAMA">[77]SERVIÇOS!$G$31</definedName>
    <definedName name="_xlnm.Recorder">#REF!</definedName>
    <definedName name="GRGRTR">#N/A</definedName>
    <definedName name="gsdgs" localSheetId="4">'BDI DIFER_SEM DESON.'!Plan1</definedName>
    <definedName name="gsdgs" localSheetId="3">'BDI_SEM DESON.'!Plan1</definedName>
    <definedName name="gsdgs" localSheetId="6">[14]!Plan1</definedName>
    <definedName name="gsdgs" localSheetId="7">[15]!Plan1</definedName>
    <definedName name="gsdgs">[0]!Plan1</definedName>
    <definedName name="gsdgs_10">#N/A</definedName>
    <definedName name="gsdgs_11">#N/A</definedName>
    <definedName name="gsdgs_12">#N/A</definedName>
    <definedName name="gsdgs_13">#N/A</definedName>
    <definedName name="gsdgs_14">#N/A</definedName>
    <definedName name="gsdgs_15">#N/A</definedName>
    <definedName name="gsdgs_16">#N/A</definedName>
    <definedName name="gsdgs_17">#N/A</definedName>
    <definedName name="gsdgs_18">#N/A</definedName>
    <definedName name="gsdgs_2">#N/A</definedName>
    <definedName name="gsdgs_5">#N/A</definedName>
    <definedName name="gsdgs_6">#N/A</definedName>
    <definedName name="gsdgs_7">#N/A</definedName>
    <definedName name="gsdgs_8">#N/A</definedName>
    <definedName name="gsdgs_9">#N/A</definedName>
    <definedName name="gsffgs">[65]RESUMO_AUT1!#REF!</definedName>
    <definedName name="gt">#REF!</definedName>
    <definedName name="GTRVGBTRC">#N/A</definedName>
    <definedName name="gtryfj" localSheetId="4" hidden="1">{#N/A,#N/A,TRUE,"Serviços"}</definedName>
    <definedName name="gtryfj" localSheetId="3" hidden="1">{#N/A,#N/A,TRUE,"Serviços"}</definedName>
    <definedName name="gtryfj" localSheetId="6" hidden="1">{#N/A,#N/A,TRUE,"Serviços"}</definedName>
    <definedName name="gtryfj" localSheetId="7" hidden="1">{#N/A,#N/A,TRUE,"Serviços"}</definedName>
    <definedName name="gtryfj" hidden="1">{#N/A,#N/A,TRUE,"Serviços"}</definedName>
    <definedName name="gtryfjj" localSheetId="4" hidden="1">{#N/A,#N/A,TRUE,"Serviços"}</definedName>
    <definedName name="gtryfjj" localSheetId="3" hidden="1">{#N/A,#N/A,TRUE,"Serviços"}</definedName>
    <definedName name="gtryfjj" hidden="1">{#N/A,#N/A,TRUE,"Serviços"}</definedName>
    <definedName name="guh">'[28]P A T O 99 B'!#REF!</definedName>
    <definedName name="Guia">"Figura 1"</definedName>
    <definedName name="H" localSheetId="6">[14]!Plan1</definedName>
    <definedName name="H" localSheetId="7">[15]!Plan1</definedName>
    <definedName name="h">[7]BDI!$E$97</definedName>
    <definedName name="H1112118" localSheetId="4">#REF!</definedName>
    <definedName name="H1112118" localSheetId="3">#REF!</definedName>
    <definedName name="H1112118">#REF!</definedName>
    <definedName name="hdsfavxc">[117]Equipamentos!#REF!</definedName>
    <definedName name="HENC" localSheetId="4">#REF!</definedName>
    <definedName name="HENC" localSheetId="3">#REF!</definedName>
    <definedName name="HENC">#REF!</definedName>
    <definedName name="HENRIQUE" localSheetId="4">'BDI DIFER_SEM DESON.'!Plan1</definedName>
    <definedName name="HENRIQUE" localSheetId="3">'BDI_SEM DESON.'!Plan1</definedName>
    <definedName name="HENRIQUE" localSheetId="6">[14]!Plan1</definedName>
    <definedName name="HENRIQUE" localSheetId="7">[15]!Plan1</definedName>
    <definedName name="HENRIQUE">[0]!Plan1</definedName>
    <definedName name="HER" localSheetId="4">'BDI DIFER_SEM DESON.'!Plan1</definedName>
    <definedName name="HER" localSheetId="3">'BDI_SEM DESON.'!Plan1</definedName>
    <definedName name="HER" localSheetId="6">[14]!Plan1</definedName>
    <definedName name="HER" localSheetId="7">[15]!Plan1</definedName>
    <definedName name="HER">[0]!Plan1</definedName>
    <definedName name="HGGF" localSheetId="4">'BDI DIFER_SEM DESON.'!Plan1</definedName>
    <definedName name="HGGF" localSheetId="3">'BDI_SEM DESON.'!Plan1</definedName>
    <definedName name="HGGF" localSheetId="6">[14]!Plan1</definedName>
    <definedName name="HGGF" localSheetId="7">[15]!Plan1</definedName>
    <definedName name="HGGF">[0]!Plan1</definedName>
    <definedName name="hghg">[64]PROJETO!#REF!</definedName>
    <definedName name="hghgh">'[52]Fresagem de Pista Ago-98'!#REF!</definedName>
    <definedName name="hh">#REF!</definedName>
    <definedName name="HHHHH">[53]Teor!$B$3:$B$7</definedName>
    <definedName name="hhhhhhh">'[52]Fresagem de Pista Ago-98'!#REF!</definedName>
    <definedName name="hi" localSheetId="4">#REF!</definedName>
    <definedName name="hi" localSheetId="3">#REF!</definedName>
    <definedName name="hi">#REF!</definedName>
    <definedName name="hi_10">#N/A</definedName>
    <definedName name="hi_11">#N/A</definedName>
    <definedName name="hi_12">#N/A</definedName>
    <definedName name="hi_13">#N/A</definedName>
    <definedName name="hi_14">#N/A</definedName>
    <definedName name="hi_15">#N/A</definedName>
    <definedName name="hi_16">#N/A</definedName>
    <definedName name="hi_17">#N/A</definedName>
    <definedName name="hi_18">#N/A</definedName>
    <definedName name="hi_2">#N/A</definedName>
    <definedName name="hi_3" localSheetId="4">#REF!</definedName>
    <definedName name="hi_3" localSheetId="3">#REF!</definedName>
    <definedName name="hi_3">#REF!</definedName>
    <definedName name="hi_4" localSheetId="4">#REF!</definedName>
    <definedName name="hi_4" localSheetId="3">#REF!</definedName>
    <definedName name="hi_4">#REF!</definedName>
    <definedName name="hi_5" localSheetId="4">#REF!</definedName>
    <definedName name="hi_5" localSheetId="3">#REF!</definedName>
    <definedName name="hi_5">#REF!</definedName>
    <definedName name="hi_6">#N/A</definedName>
    <definedName name="hi_7">#N/A</definedName>
    <definedName name="hi_8">#N/A</definedName>
    <definedName name="hi_9">#N/A</definedName>
    <definedName name="hii" localSheetId="4">#REF!</definedName>
    <definedName name="hii" localSheetId="3">#REF!</definedName>
    <definedName name="hii">#REF!</definedName>
    <definedName name="HJHB" localSheetId="4">#REF!</definedName>
    <definedName name="HJHB" localSheetId="3">#REF!</definedName>
    <definedName name="HJHB">#REF!</definedName>
    <definedName name="hmngj">#N/A</definedName>
    <definedName name="HMOTO" localSheetId="4">#REF!</definedName>
    <definedName name="HMOTO" localSheetId="3">#REF!</definedName>
    <definedName name="HMOTO">#REF!</definedName>
    <definedName name="HOM.7314" localSheetId="4">'BDI DIFER_SEM DESON.'!Plan1</definedName>
    <definedName name="HOM.7314" localSheetId="3">'BDI_SEM DESON.'!Plan1</definedName>
    <definedName name="HOM.7314" localSheetId="6">[14]!Plan1</definedName>
    <definedName name="HOM.7314" localSheetId="7">[15]!Plan1</definedName>
    <definedName name="HOM.7314">[0]!Plan1</definedName>
    <definedName name="hora" localSheetId="4">#REF!</definedName>
    <definedName name="hora" localSheetId="3">#REF!</definedName>
    <definedName name="hora">#REF!</definedName>
    <definedName name="horaam" localSheetId="4">#REF!</definedName>
    <definedName name="horaam" localSheetId="3">#REF!</definedName>
    <definedName name="horaam">#REF!</definedName>
    <definedName name="horaenc" localSheetId="4">#REF!</definedName>
    <definedName name="horaenc" localSheetId="3">#REF!</definedName>
    <definedName name="horaenc">#REF!</definedName>
    <definedName name="horaseven" localSheetId="4">#REF!</definedName>
    <definedName name="horaseven" localSheetId="3">#REF!</definedName>
    <definedName name="horaseven">#REF!</definedName>
    <definedName name="HP" localSheetId="4">#REF!</definedName>
    <definedName name="HP" localSheetId="3">#REF!</definedName>
    <definedName name="HP">#REF!</definedName>
    <definedName name="HP.1" localSheetId="4">#REF!</definedName>
    <definedName name="HP.1" localSheetId="3">#REF!</definedName>
    <definedName name="HP.1">#REF!</definedName>
    <definedName name="hrdb" localSheetId="4">'BDI DIFER_SEM DESON.'!Plan1</definedName>
    <definedName name="hrdb" localSheetId="3">'BDI_SEM DESON.'!Plan1</definedName>
    <definedName name="hrdb" localSheetId="6">[14]!Plan1</definedName>
    <definedName name="hrdb" localSheetId="7">[15]!Plan1</definedName>
    <definedName name="hrdb">[0]!Plan1</definedName>
    <definedName name="hrf" localSheetId="4">'BDI DIFER_SEM DESON.'!hrf</definedName>
    <definedName name="hrf" localSheetId="3">'BDI_SEM DESON.'!hrf</definedName>
    <definedName name="hrf" localSheetId="6">'CANTEIRO SEM DESONERAÇÃO'!hrf</definedName>
    <definedName name="hrf" localSheetId="7">MOBILIZAÇÃO!hrf</definedName>
    <definedName name="hrf">#N/A</definedName>
    <definedName name="HSDFHD" localSheetId="4">'BDI DIFER_SEM DESON.'!Plan1</definedName>
    <definedName name="HSDFHD" localSheetId="3">'BDI_SEM DESON.'!Plan1</definedName>
    <definedName name="HSDFHD" localSheetId="6">[14]!Plan1</definedName>
    <definedName name="HSDFHD" localSheetId="7">[15]!Plan1</definedName>
    <definedName name="HSDFHD">[0]!Plan1</definedName>
    <definedName name="hsdjsg" localSheetId="4">#REF!</definedName>
    <definedName name="hsdjsg" localSheetId="3">#REF!</definedName>
    <definedName name="hsdjsg">#REF!</definedName>
    <definedName name="HSERV" localSheetId="4">#REF!</definedName>
    <definedName name="HSERV" localSheetId="3">#REF!</definedName>
    <definedName name="HSERV">#REF!</definedName>
    <definedName name="HTIODCIWJRP23">#REF!</definedName>
    <definedName name="HTML_CodePage" hidden="1">1252</definedName>
    <definedName name="HTML_Control" localSheetId="4" hidden="1">{"'EI 060 02'!$A$1:$K$59"}</definedName>
    <definedName name="HTML_Control" localSheetId="3" hidden="1">{"'EI 060 02'!$A$1:$K$59"}</definedName>
    <definedName name="HTML_Control" hidden="1">{"'1'!$A$2:$G$13"}</definedName>
    <definedName name="HTML_Description" hidden="1">""</definedName>
    <definedName name="HTML_Email" localSheetId="4" hidden="1">""</definedName>
    <definedName name="HTML_Email" localSheetId="3" hidden="1">""</definedName>
    <definedName name="HTML_Email" hidden="1">"marcos@highway.com.br"</definedName>
    <definedName name="HTML_Header" localSheetId="4" hidden="1">"EI 060 02"</definedName>
    <definedName name="HTML_Header" localSheetId="3" hidden="1">"EI 060 02"</definedName>
    <definedName name="HTML_Header" hidden="1">"1"</definedName>
    <definedName name="HTML_LastUpdate" localSheetId="4" hidden="1">"05/05/03"</definedName>
    <definedName name="HTML_LastUpdate" localSheetId="3" hidden="1">"05/05/03"</definedName>
    <definedName name="HTML_LastUpdate" hidden="1">"15/08/97"</definedName>
    <definedName name="HTML_LineAfter" localSheetId="4" hidden="1">FALSE</definedName>
    <definedName name="HTML_LineAfter" localSheetId="3" hidden="1">FALSE</definedName>
    <definedName name="HTML_LineAfter" hidden="1">TRUE</definedName>
    <definedName name="HTML_LineBefore" localSheetId="4" hidden="1">FALSE</definedName>
    <definedName name="HTML_LineBefore" localSheetId="3" hidden="1">FALSE</definedName>
    <definedName name="HTML_LineBefore" hidden="1">TRUE</definedName>
    <definedName name="HTML_Name" localSheetId="4" hidden="1">"Keyloir"</definedName>
    <definedName name="HTML_Name" localSheetId="3" hidden="1">"Keyloir"</definedName>
    <definedName name="HTML_Name" hidden="1">"PCRJ-SMO-CGC"</definedName>
    <definedName name="HTML_OBDlg2" hidden="1">TRUE</definedName>
    <definedName name="HTML_OBDlg4" hidden="1">TRUE</definedName>
    <definedName name="HTML_OS" hidden="1">0</definedName>
    <definedName name="HTML_PathFile" localSheetId="4" hidden="1">"C:\Meus documentos\EI 060-02.htm"</definedName>
    <definedName name="HTML_PathFile" localSheetId="3" hidden="1">"C:\Meus documentos\EI 060-02.htm"</definedName>
    <definedName name="HTML_PathFile" hidden="1">"C:\0marcos\MeuHTML.htm"</definedName>
    <definedName name="HTML_Title" localSheetId="4" hidden="1">"EI 060-02 Relatório"</definedName>
    <definedName name="HTML_Title" localSheetId="3" hidden="1">"EI 060-02 Relatório"</definedName>
    <definedName name="HTML_Title" hidden="1">"factoring"</definedName>
    <definedName name="HY" localSheetId="4">'BDI DIFER_SEM DESON.'!Plan1</definedName>
    <definedName name="HY" localSheetId="3">'BDI_SEM DESON.'!Plan1</definedName>
    <definedName name="HY" localSheetId="6">[14]!Plan1</definedName>
    <definedName name="HY" localSheetId="7">[15]!Plan1</definedName>
    <definedName name="HY">[0]!Plan1</definedName>
    <definedName name="HY_10">#N/A</definedName>
    <definedName name="HY_11">#N/A</definedName>
    <definedName name="HY_12">#N/A</definedName>
    <definedName name="HY_13">#N/A</definedName>
    <definedName name="HY_14">#N/A</definedName>
    <definedName name="HY_15">#N/A</definedName>
    <definedName name="HY_16">#N/A</definedName>
    <definedName name="HY_17">#N/A</definedName>
    <definedName name="HY_18">#N/A</definedName>
    <definedName name="HY_2">#N/A</definedName>
    <definedName name="HY_5">#N/A</definedName>
    <definedName name="HY_6">#N/A</definedName>
    <definedName name="HY_7">#N/A</definedName>
    <definedName name="HY_8">#N/A</definedName>
    <definedName name="HY_9">#N/A</definedName>
    <definedName name="I" localSheetId="4">#REF!</definedName>
    <definedName name="I" localSheetId="3">#REF!</definedName>
    <definedName name="I">#REF!</definedName>
    <definedName name="I_10">#N/A</definedName>
    <definedName name="I_11">#N/A</definedName>
    <definedName name="I_12">#N/A</definedName>
    <definedName name="I_13">#N/A</definedName>
    <definedName name="I_14">#N/A</definedName>
    <definedName name="I_15">#N/A</definedName>
    <definedName name="I_16">#N/A</definedName>
    <definedName name="I_17">#N/A</definedName>
    <definedName name="I_18">#N/A</definedName>
    <definedName name="I_2">#N/A</definedName>
    <definedName name="I_5">#N/A</definedName>
    <definedName name="I_6">#N/A</definedName>
    <definedName name="I_7">#N/A</definedName>
    <definedName name="I_8">#N/A</definedName>
    <definedName name="I_9">#N/A</definedName>
    <definedName name="IA">NA()</definedName>
    <definedName name="id_para">[118]!Tabela1[Id]</definedName>
    <definedName name="II" localSheetId="4">#REF!</definedName>
    <definedName name="II" localSheetId="3">#REF!</definedName>
    <definedName name="II">#REF!</definedName>
    <definedName name="III">[53]Equipamentos!#REF!</definedName>
    <definedName name="IM" localSheetId="4">#REF!</definedName>
    <definedName name="IM" localSheetId="3">#REF!</definedName>
    <definedName name="IM">#REF!</definedName>
    <definedName name="IM_2">#N/A</definedName>
    <definedName name="IM_4" localSheetId="4">#REF!</definedName>
    <definedName name="IM_4" localSheetId="3">#REF!</definedName>
    <definedName name="IM_4">#REF!</definedName>
    <definedName name="IMM" localSheetId="4">#REF!</definedName>
    <definedName name="IMM" localSheetId="3">#REF!</definedName>
    <definedName name="IMM">#REF!</definedName>
    <definedName name="IMP" localSheetId="4">#REF!</definedName>
    <definedName name="IMP" localSheetId="3">#REF!</definedName>
    <definedName name="IMP">#REF!</definedName>
    <definedName name="IMP.">'[71]Resumo Financeiro'!#REF!</definedName>
    <definedName name="IMP_2" localSheetId="4">#REF!</definedName>
    <definedName name="IMP_2" localSheetId="3">#REF!</definedName>
    <definedName name="IMP_2">#REF!</definedName>
    <definedName name="IMP_2_1">#N/A</definedName>
    <definedName name="IMP_2_2">#N/A</definedName>
    <definedName name="IMPP">'[71]Resumo Financeiro'!#REF!</definedName>
    <definedName name="ImpresionRB">OFFSET([97]RedBasica_print!$B$1,0,0,COUNTA([97]RedBasica_print!$A:$A),34)</definedName>
    <definedName name="impress" localSheetId="4">#REF!</definedName>
    <definedName name="impress" localSheetId="3">#REF!</definedName>
    <definedName name="impress">#REF!</definedName>
    <definedName name="IMPRESSÃO" localSheetId="4">#REF!</definedName>
    <definedName name="IMPRESSÃO" localSheetId="3">#REF!</definedName>
    <definedName name="IMPRESSÃO">#REF!</definedName>
    <definedName name="Impresso">#N/A</definedName>
    <definedName name="IMPRIMAÇÃO" localSheetId="4">'BDI DIFER_SEM DESON.'!IMPRIMAÇÃO</definedName>
    <definedName name="IMPRIMAÇÃO" localSheetId="3">'BDI_SEM DESON.'!IMPRIMAÇÃO</definedName>
    <definedName name="IMPRIMAÇÃO" localSheetId="6">'CANTEIRO SEM DESONERAÇÃO'!IMPRIMAÇÃO</definedName>
    <definedName name="IMPRIMAÇÃO" localSheetId="7">MOBILIZAÇÃO!IMPRIMAÇÃO</definedName>
    <definedName name="IMPRIMAÇÃO">IMPRIMAÇÃO</definedName>
    <definedName name="IN">[119]Insumos!$A$1:$F$1000</definedName>
    <definedName name="Indep_Nac">#N/A</definedName>
    <definedName name="indiceanterior">'[120]P A T O'!#REF!</definedName>
    <definedName name="Indiceantigo">'[120]P A T O'!#REF!</definedName>
    <definedName name="indiceatual">'[120]P A T O'!#REF!</definedName>
    <definedName name="ÍNDICES">'[121]Índices de Reajustamento'!$B$2:$O$14</definedName>
    <definedName name="ÍNDICES_10">'[121]Índices de Reajustamento'!$B$2:$O$14</definedName>
    <definedName name="ÍNDICES_17">'[121]Índices de Reajustamento'!$B$2:$O$14</definedName>
    <definedName name="ÍNDICES_6">'[121]Índices de Reajustamento'!$B$2:$O$14</definedName>
    <definedName name="ÍNDICES_7">'[121]Índices de Reajustamento'!$B$2:$O$14</definedName>
    <definedName name="ÍNDICES_8">'[121]Índices de Reajustamento'!$B$2:$O$14</definedName>
    <definedName name="ÍNDICES_9">'[121]Índices de Reajustamento'!$B$2:$O$14</definedName>
    <definedName name="inf">'[122]Orçamento Global'!$D$38</definedName>
    <definedName name="InhaltsvezSUMMEN" localSheetId="4">#REF!</definedName>
    <definedName name="InhaltsvezSUMMEN" localSheetId="3">#REF!</definedName>
    <definedName name="InhaltsvezSUMMEN">#REF!</definedName>
    <definedName name="iniaterro" localSheetId="4">#REF!</definedName>
    <definedName name="iniaterro" localSheetId="3">#REF!</definedName>
    <definedName name="iniaterro">#REF!</definedName>
    <definedName name="inicio" localSheetId="4">[24]DADOS!$B$14</definedName>
    <definedName name="inicio" localSheetId="3">[25]DADOS!$B$14</definedName>
    <definedName name="inicio">[26]DADOS!$B$14</definedName>
    <definedName name="Ins">[123]Insumos!$A$1:$F$1000</definedName>
    <definedName name="INSS" localSheetId="4">#REF!</definedName>
    <definedName name="INSS" localSheetId="3">#REF!</definedName>
    <definedName name="INSS">#REF!</definedName>
    <definedName name="INSUMO">[59]Vínculo!$K$30:$K$47</definedName>
    <definedName name="Insumos" localSheetId="4" hidden="1">#REF!</definedName>
    <definedName name="Insumos" localSheetId="3" hidden="1">#REF!</definedName>
    <definedName name="Insumos" localSheetId="6" hidden="1">'CANTEIRO SEM DESONERAÇÃO'!#REF!</definedName>
    <definedName name="Insumos" hidden="1">#REF!</definedName>
    <definedName name="intervencoes" localSheetId="4">[124]!PassaExtenso</definedName>
    <definedName name="intervencoes" localSheetId="2">[124]!PassaExtenso</definedName>
    <definedName name="intervencoes">[124]!PassaExtenso</definedName>
    <definedName name="IOUIOHIO">#N/A</definedName>
    <definedName name="ISSQN">#N/A</definedName>
    <definedName name="ITALO" localSheetId="4">'BDI DIFER_SEM DESON.'!ITALO</definedName>
    <definedName name="ITALO" localSheetId="3">'BDI_SEM DESON.'!ITALO</definedName>
    <definedName name="ITALO" localSheetId="6">[14]!ITALO</definedName>
    <definedName name="ITALO" localSheetId="7">[15]!ITALO</definedName>
    <definedName name="ITALO">#N/A</definedName>
    <definedName name="Item" localSheetId="4">#REF!</definedName>
    <definedName name="Item" localSheetId="3">#REF!</definedName>
    <definedName name="Item">#REF!</definedName>
    <definedName name="item1">[125]Plan1!$J$13</definedName>
    <definedName name="item3">[125]Plan1!$J$30</definedName>
    <definedName name="item4">[125]Plan1!$J$39</definedName>
    <definedName name="Itemm" localSheetId="4">#REF!</definedName>
    <definedName name="Itemm" localSheetId="3">#REF!</definedName>
    <definedName name="Itemm">#REF!</definedName>
    <definedName name="Itens" localSheetId="4" hidden="1">#REF!</definedName>
    <definedName name="Itens" localSheetId="3" hidden="1">#REF!</definedName>
    <definedName name="Itens" localSheetId="6" hidden="1">'CANTEIRO SEM DESONERAÇÃO'!#REF!</definedName>
    <definedName name="Itens" hidden="1">#REF!</definedName>
    <definedName name="izidro">[126]Resumo!$A$4</definedName>
    <definedName name="J" localSheetId="4">#REF!</definedName>
    <definedName name="J" localSheetId="3">#REF!</definedName>
    <definedName name="j" localSheetId="6">[14]!Plan1</definedName>
    <definedName name="j" localSheetId="7">[15]!Plan1</definedName>
    <definedName name="J">#REF!</definedName>
    <definedName name="j_10">#N/A</definedName>
    <definedName name="j_11">#N/A</definedName>
    <definedName name="j_12">#N/A</definedName>
    <definedName name="j_13">#N/A</definedName>
    <definedName name="j_14">#N/A</definedName>
    <definedName name="j_15">#N/A</definedName>
    <definedName name="j_16">#N/A</definedName>
    <definedName name="j_17">#N/A</definedName>
    <definedName name="j_18">#N/A</definedName>
    <definedName name="j_2">#N/A</definedName>
    <definedName name="j_5">#N/A</definedName>
    <definedName name="j_6">#N/A</definedName>
    <definedName name="j_7">#N/A</definedName>
    <definedName name="j_8">#N/A</definedName>
    <definedName name="j_9">#N/A</definedName>
    <definedName name="JAMESON" localSheetId="4">'BDI DIFER_SEM DESON.'!Plan1</definedName>
    <definedName name="JAMESON" localSheetId="3">'BDI_SEM DESON.'!Plan1</definedName>
    <definedName name="JAMESON" localSheetId="6">[14]!Plan1</definedName>
    <definedName name="JAMESON" localSheetId="7">[15]!Plan1</definedName>
    <definedName name="JAMESON">[0]!Plan1</definedName>
    <definedName name="JANA" localSheetId="4">#REF!</definedName>
    <definedName name="JANA" localSheetId="3">#REF!</definedName>
    <definedName name="JANA">#REF!</definedName>
    <definedName name="Janeiro">#N/A</definedName>
    <definedName name="JANEIRO2003" localSheetId="4" hidden="1">{#N/A,#N/A,TRUE,"Serviços"}</definedName>
    <definedName name="JANEIRO2003" localSheetId="3" hidden="1">{#N/A,#N/A,TRUE,"Serviços"}</definedName>
    <definedName name="JANEIRO2003" localSheetId="6" hidden="1">{#N/A,#N/A,TRUE,"Serviços"}</definedName>
    <definedName name="JANEIRO2003" localSheetId="7" hidden="1">{#N/A,#N/A,TRUE,"Serviços"}</definedName>
    <definedName name="JANEIRO2003" hidden="1">{#N/A,#N/A,TRUE,"Serviços"}</definedName>
    <definedName name="JANEIRO20033" localSheetId="4" hidden="1">{#N/A,#N/A,TRUE,"Serviços"}</definedName>
    <definedName name="JANEIRO20033" localSheetId="3" hidden="1">{#N/A,#N/A,TRUE,"Serviços"}</definedName>
    <definedName name="JANEIRO20033" hidden="1">{#N/A,#N/A,TRUE,"Serviços"}</definedName>
    <definedName name="jazida">[59]Vínculo!#REF!</definedName>
    <definedName name="JDJKNK" localSheetId="4">'BDI DIFER_SEM DESON.'!Plan1</definedName>
    <definedName name="JDJKNK" localSheetId="3">'BDI_SEM DESON.'!Plan1</definedName>
    <definedName name="JDJKNK" localSheetId="6">[14]!Plan1</definedName>
    <definedName name="JDJKNK" localSheetId="7">[15]!Plan1</definedName>
    <definedName name="JDJKNK">[0]!Plan1</definedName>
    <definedName name="JEAN" localSheetId="4">'BDI DIFER_SEM DESON.'!Plan1</definedName>
    <definedName name="JEAN" localSheetId="3">'BDI_SEM DESON.'!Plan1</definedName>
    <definedName name="JEAN" localSheetId="6">[14]!Plan1</definedName>
    <definedName name="JEAN" localSheetId="7">[15]!Plan1</definedName>
    <definedName name="JEAN">[0]!Plan1</definedName>
    <definedName name="jhjdf">'[31]P A T O 99 B'!#REF!</definedName>
    <definedName name="jjjjj">'[52]Fresagem de Pista Ago-98'!#REF!</definedName>
    <definedName name="jjjjjjjjj" localSheetId="4">#REF!</definedName>
    <definedName name="jjjjjjjjj" localSheetId="3">#REF!</definedName>
    <definedName name="jjjjjjjjj">#REF!</definedName>
    <definedName name="jkl">#REF!</definedName>
    <definedName name="jN">[58]Plan1!#REF!</definedName>
    <definedName name="joa">#REF!</definedName>
    <definedName name="JOAO" localSheetId="4" hidden="1">{#N/A,#N/A,FALSE,"SS 1";#N/A,#N/A,FALSE,"SS 2";#N/A,#N/A,FALSE,"TER 1 (1)";#N/A,#N/A,FALSE,"TER 1 (2)";#N/A,#N/A,FALSE,"TER 2 ";#N/A,#N/A,FALSE,"TP  (1)";#N/A,#N/A,FALSE,"TP  (2)";#N/A,#N/A,FALSE,"CM BAR"}</definedName>
    <definedName name="JOAO" localSheetId="3" hidden="1">{#N/A,#N/A,FALSE,"SS 1";#N/A,#N/A,FALSE,"SS 2";#N/A,#N/A,FALSE,"TER 1 (1)";#N/A,#N/A,FALSE,"TER 1 (2)";#N/A,#N/A,FALSE,"TER 2 ";#N/A,#N/A,FALSE,"TP  (1)";#N/A,#N/A,FALSE,"TP  (2)";#N/A,#N/A,FALSE,"CM BAR"}</definedName>
    <definedName name="JOAO" localSheetId="6" hidden="1">{#N/A,#N/A,FALSE,"SS 1";#N/A,#N/A,FALSE,"SS 2";#N/A,#N/A,FALSE,"TER 1 (1)";#N/A,#N/A,FALSE,"TER 1 (2)";#N/A,#N/A,FALSE,"TER 2 ";#N/A,#N/A,FALSE,"TP  (1)";#N/A,#N/A,FALSE,"TP  (2)";#N/A,#N/A,FALSE,"CM BAR"}</definedName>
    <definedName name="JOAO" localSheetId="7"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AO1" localSheetId="4" hidden="1">{#N/A,#N/A,FALSE,"LEVFER V2 P";#N/A,#N/A,FALSE,"LEVFER V2 P10%"}</definedName>
    <definedName name="JOAO1" localSheetId="3" hidden="1">{#N/A,#N/A,FALSE,"LEVFER V2 P";#N/A,#N/A,FALSE,"LEVFER V2 P10%"}</definedName>
    <definedName name="JOAO1" localSheetId="6" hidden="1">{#N/A,#N/A,FALSE,"LEVFER V2 P";#N/A,#N/A,FALSE,"LEVFER V2 P10%"}</definedName>
    <definedName name="JOAO1" localSheetId="7" hidden="1">{#N/A,#N/A,FALSE,"LEVFER V2 P";#N/A,#N/A,FALSE,"LEVFER V2 P10%"}</definedName>
    <definedName name="JOAO1" hidden="1">{#N/A,#N/A,FALSE,"LEVFER V2 P";#N/A,#N/A,FALSE,"LEVFER V2 P10%"}</definedName>
    <definedName name="JOI">#REF!</definedName>
    <definedName name="JOSE" localSheetId="4">'BDI DIFER_SEM DESON.'!Plan1</definedName>
    <definedName name="JOSE" localSheetId="3">'BDI_SEM DESON.'!Plan1</definedName>
    <definedName name="JOSE" localSheetId="6">[14]!Plan1</definedName>
    <definedName name="JOSE" localSheetId="7">[15]!Plan1</definedName>
    <definedName name="JOSE">[0]!Plan1</definedName>
    <definedName name="jruj5">#REF!</definedName>
    <definedName name="JSHDFBDS">#N/A</definedName>
    <definedName name="juca" localSheetId="4" hidden="1">{#N/A,#N/A,FALSE,"SS 1";#N/A,#N/A,FALSE,"TER 1 (A)";#N/A,#N/A,FALSE,"SS 2";#N/A,#N/A,FALSE,"TER 1 (B)";#N/A,#N/A,FALSE,"TER 1 (C)";#N/A,#N/A,FALSE,"TER 1 (D)";#N/A,#N/A,FALSE,"TER 1 (E)";#N/A,#N/A,FALSE,"TER 2 "}</definedName>
    <definedName name="juca" localSheetId="3" hidden="1">{#N/A,#N/A,FALSE,"SS 1";#N/A,#N/A,FALSE,"TER 1 (A)";#N/A,#N/A,FALSE,"SS 2";#N/A,#N/A,FALSE,"TER 1 (B)";#N/A,#N/A,FALSE,"TER 1 (C)";#N/A,#N/A,FALSE,"TER 1 (D)";#N/A,#N/A,FALSE,"TER 1 (E)";#N/A,#N/A,FALSE,"TER 2 "}</definedName>
    <definedName name="juca" localSheetId="6" hidden="1">{#N/A,#N/A,FALSE,"SS 1";#N/A,#N/A,FALSE,"TER 1 (A)";#N/A,#N/A,FALSE,"SS 2";#N/A,#N/A,FALSE,"TER 1 (B)";#N/A,#N/A,FALSE,"TER 1 (C)";#N/A,#N/A,FALSE,"TER 1 (D)";#N/A,#N/A,FALSE,"TER 1 (E)";#N/A,#N/A,FALSE,"TER 2 "}</definedName>
    <definedName name="juca" localSheetId="7"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GBNK" localSheetId="4">'BDI DIFER_SEM DESON.'!Plan1</definedName>
    <definedName name="JUGBNK" localSheetId="3">'BDI_SEM DESON.'!Plan1</definedName>
    <definedName name="JUGBNK" localSheetId="6">[14]!Plan1</definedName>
    <definedName name="JUGBNK" localSheetId="7">[15]!Plan1</definedName>
    <definedName name="JUGBNK">[0]!Plan1</definedName>
    <definedName name="JULA" localSheetId="4">#REF!</definedName>
    <definedName name="JULA" localSheetId="3">#REF!</definedName>
    <definedName name="JULA">#REF!</definedName>
    <definedName name="JUNA" localSheetId="4">#REF!</definedName>
    <definedName name="JUNA" localSheetId="3">#REF!</definedName>
    <definedName name="JUNA">#REF!</definedName>
    <definedName name="JUNIOR">#N/A</definedName>
    <definedName name="k" localSheetId="4">#REF!</definedName>
    <definedName name="k" localSheetId="3">#REF!</definedName>
    <definedName name="k">#REF!</definedName>
    <definedName name="KDI..8807" localSheetId="4">'BDI DIFER_SEM DESON.'!Plan1</definedName>
    <definedName name="KDI..8807" localSheetId="3">'BDI_SEM DESON.'!Plan1</definedName>
    <definedName name="KDI..8807" localSheetId="6">[14]!Plan1</definedName>
    <definedName name="KDI..8807" localSheetId="7">[15]!Plan1</definedName>
    <definedName name="KDI..8807">[0]!Plan1</definedName>
    <definedName name="KDI.8807">'[71]Resumo Financeiro'!#REF!</definedName>
    <definedName name="KI" localSheetId="4">'BDI DIFER_SEM DESON.'!Plan1</definedName>
    <definedName name="KI" localSheetId="3">'BDI_SEM DESON.'!Plan1</definedName>
    <definedName name="KI" localSheetId="6">[14]!Plan1</definedName>
    <definedName name="KI" localSheetId="7">[15]!Plan1</definedName>
    <definedName name="KI">[0]!Plan1</definedName>
    <definedName name="kj">'[52]Fresagem de Pista Ago-98'!#REF!</definedName>
    <definedName name="kk">#REF!</definedName>
    <definedName name="KKKKK" localSheetId="4">#REF!</definedName>
    <definedName name="KKKKK" localSheetId="3">#REF!</definedName>
    <definedName name="KKKKK">#REF!</definedName>
    <definedName name="kkkkkkkkk">#N/A</definedName>
    <definedName name="KLKLK" localSheetId="4">'BDI DIFER_SEM DESON.'!KLKLK</definedName>
    <definedName name="KLKLK" localSheetId="3">'BDI_SEM DESON.'!KLKLK</definedName>
    <definedName name="KLKLK" localSheetId="6">[14]!KLKLK</definedName>
    <definedName name="KLKLK" localSheetId="7">[15]!KLKLK</definedName>
    <definedName name="KLKLK">#N/A</definedName>
    <definedName name="KLKLK_2">NA()</definedName>
    <definedName name="km" localSheetId="4">#REF!</definedName>
    <definedName name="km" localSheetId="3">#REF!</definedName>
    <definedName name="km">#REF!</definedName>
    <definedName name="KM.406.407" localSheetId="4">#REF!</definedName>
    <definedName name="KM.406.407" localSheetId="3">#REF!</definedName>
    <definedName name="KM.406.407">#REF!</definedName>
    <definedName name="kmf_PISTA">'[86]kmf - Pista'!$N$12</definedName>
    <definedName name="kmf_PISTAeACOSTAMENTO">'[86]kmf - Pista e Acostamento'!$O$12</definedName>
    <definedName name="kwh" localSheetId="4">#REF!</definedName>
    <definedName name="kwh" localSheetId="3">#REF!</definedName>
    <definedName name="kwh">#REF!</definedName>
    <definedName name="L_">NA()</definedName>
    <definedName name="la" localSheetId="4" hidden="1">{#N/A,#N/A,FALSE,"MO (2)"}</definedName>
    <definedName name="la" localSheetId="3" hidden="1">{#N/A,#N/A,FALSE,"MO (2)"}</definedName>
    <definedName name="la" localSheetId="6" hidden="1">{#N/A,#N/A,FALSE,"MO (2)"}</definedName>
    <definedName name="la" localSheetId="7" hidden="1">{#N/A,#N/A,FALSE,"MO (2)"}</definedName>
    <definedName name="la" hidden="1">{#N/A,#N/A,FALSE,"MO (2)"}</definedName>
    <definedName name="lab" localSheetId="4" hidden="1">{#N/A,#N/A,TRUE,"Serviços"}</definedName>
    <definedName name="lab" localSheetId="3" hidden="1">{#N/A,#N/A,TRUE,"Serviços"}</definedName>
    <definedName name="lab" hidden="1">{#N/A,#N/A,TRUE,"Serviços"}</definedName>
    <definedName name="labb" localSheetId="4" hidden="1">{#N/A,#N/A,TRUE,"Serviços"}</definedName>
    <definedName name="labb" localSheetId="3" hidden="1">{#N/A,#N/A,TRUE,"Serviços"}</definedName>
    <definedName name="labb" hidden="1">{#N/A,#N/A,TRUE,"Serviços"}</definedName>
    <definedName name="LADO">'[52]Fresagem de Pista Ago-98'!#REF!</definedName>
    <definedName name="LAG" localSheetId="4">#REF!</definedName>
    <definedName name="LAG" localSheetId="3">#REF!</definedName>
    <definedName name="LAG">#REF!</definedName>
    <definedName name="LAG_2">#N/A</definedName>
    <definedName name="LAMAG" localSheetId="4">#REF!</definedName>
    <definedName name="LAMAG" localSheetId="3">#REF!</definedName>
    <definedName name="LAMAG">#REF!</definedName>
    <definedName name="LANÇAMENTOS">[127]Lançamentos!$B$8:$M$259</definedName>
    <definedName name="LARANJEIRAS">'[8]CUSTO LARANJEIRAS'!$A$3:$N$5</definedName>
    <definedName name="LARG">'[52]Fresagem de Pista Ago-98'!#REF!</definedName>
    <definedName name="Largura_da_Faixa_de_Tráfego___..........." localSheetId="4">#REF!</definedName>
    <definedName name="Largura_da_Faixa_de_Tráfego___..........." localSheetId="3">#REF!</definedName>
    <definedName name="Largura_da_Faixa_de_Tráfego___...........">#REF!</definedName>
    <definedName name="LBU" localSheetId="4">#REF!</definedName>
    <definedName name="LBU" localSheetId="3">#REF!</definedName>
    <definedName name="LBU">#REF!</definedName>
    <definedName name="LD">'[52]Fresagem de Pista Ago-98'!#REF!</definedName>
    <definedName name="LDA" localSheetId="4">#REF!</definedName>
    <definedName name="LDA" localSheetId="3">#REF!</definedName>
    <definedName name="LDA">#REF!</definedName>
    <definedName name="LDI" localSheetId="4">#REF!</definedName>
    <definedName name="LDI" localSheetId="3">#REF!</definedName>
    <definedName name="LDI">#REF!</definedName>
    <definedName name="LDIANTIGO">'[120]P A T O'!#REF!</definedName>
    <definedName name="LDIATUAL">'[120]P A T O'!#REF!</definedName>
    <definedName name="ldnfkljsndf">#REF!</definedName>
    <definedName name="lias" localSheetId="4">'BDI DIFER_SEM DESON.'!lias</definedName>
    <definedName name="lias" localSheetId="3">'BDI_SEM DESON.'!lias</definedName>
    <definedName name="lias" localSheetId="6">'CANTEIRO SEM DESONERAÇÃO'!lias</definedName>
    <definedName name="lias" localSheetId="7">MOBILIZAÇÃO!lias</definedName>
    <definedName name="lias">#N/A</definedName>
    <definedName name="Lider_Oper">#REF!</definedName>
    <definedName name="lig">'[9]P reaj x P atual'!#REF!</definedName>
    <definedName name="ligação" localSheetId="4">[128]!PassaExtenso</definedName>
    <definedName name="ligação" localSheetId="2">[128]!PassaExtenso</definedName>
    <definedName name="ligação">[128]!PassaExtenso</definedName>
    <definedName name="LIGANT">'[9]P reaj x P atual'!$N$7</definedName>
    <definedName name="LILASDRENA" localSheetId="4">#REF!</definedName>
    <definedName name="LILASDRENA" localSheetId="3">#REF!</definedName>
    <definedName name="LILASDRENA">#REF!</definedName>
    <definedName name="LILASDRENA_2">#N/A</definedName>
    <definedName name="LILASDRENA_4" localSheetId="4">#REF!</definedName>
    <definedName name="LILASDRENA_4" localSheetId="3">#REF!</definedName>
    <definedName name="LILASDRENA_4">#REF!</definedName>
    <definedName name="LILASDRENAA" localSheetId="4">#REF!</definedName>
    <definedName name="LILASDRENAA" localSheetId="3">#REF!</definedName>
    <definedName name="LILASDRENAA">#REF!</definedName>
    <definedName name="lim" localSheetId="6">[0]!Plan1</definedName>
    <definedName name="lim" localSheetId="7">[0]!Plan1</definedName>
    <definedName name="lim">#N/A</definedName>
    <definedName name="LIMITADOR">#REF!</definedName>
    <definedName name="Limpeza">#N/A</definedName>
    <definedName name="LINE">#REF!</definedName>
    <definedName name="LINHA">#REF!</definedName>
    <definedName name="linha2">#REF!</definedName>
    <definedName name="lista">[96]CADASTRO!$B$87:$B$153</definedName>
    <definedName name="ljashdkj" localSheetId="4">#REF!</definedName>
    <definedName name="ljashdkj" localSheetId="3">#REF!</definedName>
    <definedName name="ljashdkj">#REF!</definedName>
    <definedName name="LK" localSheetId="4">'BDI DIFER_SEM DESON.'!Plan1</definedName>
    <definedName name="LK" localSheetId="3">'BDI_SEM DESON.'!Plan1</definedName>
    <definedName name="LK" localSheetId="6">[14]!Plan1</definedName>
    <definedName name="LK" localSheetId="7">[15]!Plan1</definedName>
    <definedName name="LK">[0]!Plan1</definedName>
    <definedName name="llllllll">'[129]EQUIPAMENTOS DELTA'!llllllll</definedName>
    <definedName name="LO" localSheetId="4">'BDI DIFER_SEM DESON.'!Plan1</definedName>
    <definedName name="LO" localSheetId="3">'BDI_SEM DESON.'!Plan1</definedName>
    <definedName name="LO" localSheetId="6">[14]!Plan1</definedName>
    <definedName name="LO" localSheetId="7">[15]!Plan1</definedName>
    <definedName name="LO">[0]!Plan1</definedName>
    <definedName name="LOC" localSheetId="4">#REF!</definedName>
    <definedName name="LOC" localSheetId="3">#REF!</definedName>
    <definedName name="LOC">#REF!</definedName>
    <definedName name="LOCAL">IF('[59]Custo MB - (1)'!$D$7:$M$7&lt;&gt;'[59]Custo MB - (1)'!$Z$16,"",'[59]Custo MB - (1)'!$Z$16)</definedName>
    <definedName name="LOCALOBRA">#REF!</definedName>
    <definedName name="lot" localSheetId="4">#REF!</definedName>
    <definedName name="lot" localSheetId="3">#REF!</definedName>
    <definedName name="lot">#REF!</definedName>
    <definedName name="Lote" localSheetId="4">#REF!</definedName>
    <definedName name="Lote" localSheetId="3">#REF!</definedName>
    <definedName name="Lote">#REF!</definedName>
    <definedName name="LP" localSheetId="4">#REF!</definedName>
    <definedName name="LP" localSheetId="3">#REF!</definedName>
    <definedName name="LP">#REF!</definedName>
    <definedName name="LPTE" localSheetId="4">#REF!</definedName>
    <definedName name="LPTE" localSheetId="3">#REF!</definedName>
    <definedName name="LPTE">#REF!</definedName>
    <definedName name="LPW" localSheetId="4">#REF!</definedName>
    <definedName name="LPW" localSheetId="3">#REF!</definedName>
    <definedName name="LPW">#REF!</definedName>
    <definedName name="LPWA" localSheetId="4">#REF!</definedName>
    <definedName name="LPWA" localSheetId="3">#REF!</definedName>
    <definedName name="LPWA">#REF!</definedName>
    <definedName name="LRANJA">'[130]CUSTO ZONA SUL'!$A$3:$N$21</definedName>
    <definedName name="LS" localSheetId="4">#REF!</definedName>
    <definedName name="LS" localSheetId="3">#REF!</definedName>
    <definedName name="LS">#REF!</definedName>
    <definedName name="LSIND" localSheetId="4">#REF!</definedName>
    <definedName name="LSIND" localSheetId="3">#REF!</definedName>
    <definedName name="LSIND">#REF!</definedName>
    <definedName name="LSMF" localSheetId="4">#REF!</definedName>
    <definedName name="LSMF" localSheetId="3">#REF!</definedName>
    <definedName name="LSMF">#REF!</definedName>
    <definedName name="LSW" localSheetId="4">#REF!</definedName>
    <definedName name="LSW" localSheetId="3">#REF!</definedName>
    <definedName name="LSW">#REF!</definedName>
    <definedName name="LSWA" localSheetId="4">#REF!</definedName>
    <definedName name="LSWA" localSheetId="3">#REF!</definedName>
    <definedName name="LSWA">#REF!</definedName>
    <definedName name="LUCRO">'[70]Comp P Unit '!$M$43</definedName>
    <definedName name="LUCROMATBET">'[70]Comp P Unit '!$M$47</definedName>
    <definedName name="LVC" localSheetId="4">#REF!</definedName>
    <definedName name="LVC" localSheetId="3">#REF!</definedName>
    <definedName name="LVC">#REF!</definedName>
    <definedName name="LVD" localSheetId="4">#REF!</definedName>
    <definedName name="LVD" localSheetId="3">#REF!</definedName>
    <definedName name="LVD">#REF!</definedName>
    <definedName name="M">[46]!M</definedName>
    <definedName name="MA_SICROPE_201511">[82]MA_SICROPE_201511!$A$3:$J$269</definedName>
    <definedName name="MAAUQ">[131]Alteração!$F$19</definedName>
    <definedName name="MAIA" localSheetId="4">#REF!</definedName>
    <definedName name="MAIA" localSheetId="3">#REF!</definedName>
    <definedName name="MAIA">#REF!</definedName>
    <definedName name="maior">'[132]LOTE 6'!$AE$10</definedName>
    <definedName name="mais">#REF!</definedName>
    <definedName name="MANOS">'[13]P A T O 99 B'!#REF!</definedName>
    <definedName name="MÃODEOBRA">'[70]C MÃO OBRA'!$A$13:$F$41</definedName>
    <definedName name="MAPA" localSheetId="4">'BDI DIFER_SEM DESON.'!MAPA</definedName>
    <definedName name="MAPA" localSheetId="3">'BDI_SEM DESON.'!MAPA</definedName>
    <definedName name="MAPA" localSheetId="6">'CANTEIRO SEM DESONERAÇÃO'!MAPA</definedName>
    <definedName name="MAPA" localSheetId="7">MOBILIZAÇÃO!MAPA</definedName>
    <definedName name="MAPA">MAPA</definedName>
    <definedName name="Mapas" localSheetId="4">'BDI DIFER_SEM DESON.'!Mapas</definedName>
    <definedName name="Mapas" localSheetId="3">'BDI_SEM DESON.'!Mapas</definedName>
    <definedName name="Mapas" localSheetId="6">'CANTEIRO SEM DESONERAÇÃO'!Mapas</definedName>
    <definedName name="Mapas" localSheetId="7">MOBILIZAÇÃO!Mapas</definedName>
    <definedName name="Mapas">Mapas</definedName>
    <definedName name="MARA" localSheetId="4">#REF!</definedName>
    <definedName name="MARA" localSheetId="3">#REF!</definedName>
    <definedName name="MARA">#REF!</definedName>
    <definedName name="MARCA" localSheetId="4">[24]Cadastro!$B:$B</definedName>
    <definedName name="MARCA" localSheetId="3">[25]Cadastro!$B:$B</definedName>
    <definedName name="MARCA">[26]Cadastro!$B:$B</definedName>
    <definedName name="MARCA_MOD" localSheetId="4">[24]Cadastro!$B:$B</definedName>
    <definedName name="MARCA_MOD" localSheetId="3">[25]Cadastro!$B:$B</definedName>
    <definedName name="MARCA_MOD">[26]Cadastro!$B:$B</definedName>
    <definedName name="MARCAMOD" localSheetId="4">#REF!</definedName>
    <definedName name="MARCAMOD" localSheetId="3">#REF!</definedName>
    <definedName name="MARCAMOD">#REF!</definedName>
    <definedName name="MARCO">'[133]61M-CBMI'!$AA$1:$AA$51</definedName>
    <definedName name="marcos" localSheetId="4">'BDI DIFER_SEM DESON.'!marcos</definedName>
    <definedName name="marcos" localSheetId="3">'BDI_SEM DESON.'!marcos</definedName>
    <definedName name="marcos" localSheetId="6">'CANTEIRO SEM DESONERAÇÃO'!marcos</definedName>
    <definedName name="marcos" localSheetId="7">MOBILIZAÇÃO!marcos</definedName>
    <definedName name="marcos">marcos</definedName>
    <definedName name="Massa" localSheetId="4">#REF!</definedName>
    <definedName name="Massa" localSheetId="3">#REF!</definedName>
    <definedName name="Massa">#REF!</definedName>
    <definedName name="Mat" localSheetId="6">[14]!Plan1</definedName>
    <definedName name="Mat" localSheetId="7">[15]!Plan1</definedName>
    <definedName name="mat">[134]Mat!$B$4:$E$528</definedName>
    <definedName name="Mat_24">NA()</definedName>
    <definedName name="Mat_25">NA()</definedName>
    <definedName name="Mat_26">NA()</definedName>
    <definedName name="Mat_27">NA()</definedName>
    <definedName name="Mat_28">NA()</definedName>
    <definedName name="Mat_6">NA()</definedName>
    <definedName name="Mat_7">NA()</definedName>
    <definedName name="Mat_8">NA()</definedName>
    <definedName name="MATERIAIS" localSheetId="4">#REF!</definedName>
    <definedName name="MATERIAIS" localSheetId="3">#REF!</definedName>
    <definedName name="MATERIAIS">#REF!</definedName>
    <definedName name="Materiais_10">NA()</definedName>
    <definedName name="Materiais_12">NA()</definedName>
    <definedName name="Materiais_13">NA()</definedName>
    <definedName name="Materiais_14">NA()</definedName>
    <definedName name="Materiais_2">NA()</definedName>
    <definedName name="Materiais_24">NA()</definedName>
    <definedName name="Materiais_25">NA()</definedName>
    <definedName name="Materiais_26">NA()</definedName>
    <definedName name="Materiais_27">NA()</definedName>
    <definedName name="Materiais_28">NA()</definedName>
    <definedName name="Materiais_3">NA()</definedName>
    <definedName name="Materiais_5">NA()</definedName>
    <definedName name="Materiais_6">NA()</definedName>
    <definedName name="Materiais_7">NA()</definedName>
    <definedName name="Materiais_8">NA()</definedName>
    <definedName name="Materiais2" localSheetId="4">'BDI DIFER_SEM DESON.'!Plan1</definedName>
    <definedName name="Materiais2" localSheetId="3">'BDI_SEM DESON.'!Plan1</definedName>
    <definedName name="Materiais2">[0]!Plan1</definedName>
    <definedName name="Materiais2_10">NA()</definedName>
    <definedName name="Materiais2_12">NA()</definedName>
    <definedName name="Materiais2_13">NA()</definedName>
    <definedName name="Materiais2_14">NA()</definedName>
    <definedName name="Materiais2_2">NA()</definedName>
    <definedName name="Materiais2_24">NA()</definedName>
    <definedName name="Materiais2_25">NA()</definedName>
    <definedName name="Materiais2_26">NA()</definedName>
    <definedName name="Materiais2_27">NA()</definedName>
    <definedName name="Materiais2_28">NA()</definedName>
    <definedName name="Materiais2_3">NA()</definedName>
    <definedName name="Materiais2_5">NA()</definedName>
    <definedName name="Materiais2_6">NA()</definedName>
    <definedName name="Materiais2_7">NA()</definedName>
    <definedName name="Materiais2_8">NA()</definedName>
    <definedName name="Materiais3" localSheetId="4">'BDI DIFER_SEM DESON.'!Plan1</definedName>
    <definedName name="Materiais3" localSheetId="3">'BDI_SEM DESON.'!Plan1</definedName>
    <definedName name="Materiais3">[0]!Plan1</definedName>
    <definedName name="Materiais3_10">NA()</definedName>
    <definedName name="Materiais3_12">NA()</definedName>
    <definedName name="Materiais3_13">NA()</definedName>
    <definedName name="Materiais3_14">NA()</definedName>
    <definedName name="Materiais3_2">NA()</definedName>
    <definedName name="Materiais3_24">NA()</definedName>
    <definedName name="Materiais3_25">NA()</definedName>
    <definedName name="Materiais3_26">NA()</definedName>
    <definedName name="Materiais3_27">NA()</definedName>
    <definedName name="Materiais3_28">NA()</definedName>
    <definedName name="Materiais3_3">NA()</definedName>
    <definedName name="Materiais3_5">NA()</definedName>
    <definedName name="Materiais3_6">NA()</definedName>
    <definedName name="Materiais3_7">NA()</definedName>
    <definedName name="Materiais3_8">NA()</definedName>
    <definedName name="MATERIAL" localSheetId="4">#REF!</definedName>
    <definedName name="MATERIAL" localSheetId="3">#REF!</definedName>
    <definedName name="MATERIAL">#REF!</definedName>
    <definedName name="material_4" localSheetId="4">#REF!</definedName>
    <definedName name="material_4" localSheetId="3">#REF!</definedName>
    <definedName name="material_4">#REF!</definedName>
    <definedName name="material_4_2">#N/A</definedName>
    <definedName name="material_6" localSheetId="4">#REF!</definedName>
    <definedName name="material_6" localSheetId="3">#REF!</definedName>
    <definedName name="material_6">#REF!</definedName>
    <definedName name="material_6_2">#N/A</definedName>
    <definedName name="material_7" localSheetId="4">#REF!</definedName>
    <definedName name="material_7" localSheetId="3">#REF!</definedName>
    <definedName name="material_7">#REF!</definedName>
    <definedName name="material_7_2">#N/A</definedName>
    <definedName name="material_8" localSheetId="4">#REF!</definedName>
    <definedName name="material_8" localSheetId="3">#REF!</definedName>
    <definedName name="material_8">#REF!</definedName>
    <definedName name="material_8_2">#N/A</definedName>
    <definedName name="material_9" localSheetId="4">#REF!</definedName>
    <definedName name="material_9" localSheetId="3">#REF!</definedName>
    <definedName name="material_9">#REF!</definedName>
    <definedName name="material_9_2">#N/A</definedName>
    <definedName name="MATERIAS">#N/A</definedName>
    <definedName name="MATRIZ_DE_RESPONSABILIDADE" localSheetId="4">#REF!</definedName>
    <definedName name="MATRIZ_DE_RESPONSABILIDADE" localSheetId="3">#REF!</definedName>
    <definedName name="MATRIZ_DE_RESPONSABILIDADE">#REF!</definedName>
    <definedName name="MATRIZ_ÍNDICES" localSheetId="4">#REF!</definedName>
    <definedName name="MATRIZ_ÍNDICES" localSheetId="3">#REF!</definedName>
    <definedName name="MATRIZ_ÍNDICES">#REF!</definedName>
    <definedName name="MATRIZlimpa" localSheetId="4">#REF!</definedName>
    <definedName name="MATRIZlimpa" localSheetId="3">#REF!</definedName>
    <definedName name="MATRIZlimpa">#REF!</definedName>
    <definedName name="Max" localSheetId="4" hidden="1">COUNTIF(#REF!,"&lt;&gt;0")+3</definedName>
    <definedName name="Max" localSheetId="3" hidden="1">COUNTIF(#REF!,"&lt;&gt;0")+3</definedName>
    <definedName name="Max" localSheetId="6" hidden="1">COUNTIF('CANTEIRO SEM DESONERAÇÃO'!#REF!,"&lt;&gt;0")+3</definedName>
    <definedName name="Max" hidden="1">COUNTIF(#REF!,"&lt;&gt;0")+3</definedName>
    <definedName name="MB" localSheetId="4">#REF!</definedName>
    <definedName name="MB" localSheetId="3">#REF!</definedName>
    <definedName name="MB">#REF!</definedName>
    <definedName name="MBF" localSheetId="4">#REF!</definedName>
    <definedName name="MBF" localSheetId="3">#REF!</definedName>
    <definedName name="MBF">#REF!</definedName>
    <definedName name="MBQ" localSheetId="4">#REF!</definedName>
    <definedName name="MBQ" localSheetId="3">#REF!</definedName>
    <definedName name="MBQ">#REF!</definedName>
    <definedName name="MBQA" localSheetId="4">#REF!</definedName>
    <definedName name="MBQA" localSheetId="3">#REF!</definedName>
    <definedName name="MBQA">#REF!</definedName>
    <definedName name="MBQT" localSheetId="4">#REF!</definedName>
    <definedName name="MBQT" localSheetId="3">#REF!</definedName>
    <definedName name="MBQT">#REF!</definedName>
    <definedName name="MBR" localSheetId="4">#REF!</definedName>
    <definedName name="MBR" localSheetId="3">#REF!</definedName>
    <definedName name="MBR">#REF!</definedName>
    <definedName name="MBUF" localSheetId="4">#REF!</definedName>
    <definedName name="MBUF" localSheetId="3">#REF!</definedName>
    <definedName name="MBUF">#REF!</definedName>
    <definedName name="MBUFW" localSheetId="4">#REF!</definedName>
    <definedName name="MBUFW" localSheetId="3">#REF!</definedName>
    <definedName name="MBUFW">#REF!</definedName>
    <definedName name="MBUFWA" localSheetId="4">#REF!</definedName>
    <definedName name="MBUFWA" localSheetId="3">#REF!</definedName>
    <definedName name="MBUFWA">#REF!</definedName>
    <definedName name="mbuq" localSheetId="4">#REF!</definedName>
    <definedName name="mbuq" localSheetId="3">#REF!</definedName>
    <definedName name="mbuq">#REF!</definedName>
    <definedName name="MBUQW" localSheetId="4">#REF!</definedName>
    <definedName name="MBUQW" localSheetId="3">#REF!</definedName>
    <definedName name="MBUQW">#REF!</definedName>
    <definedName name="MBUQWA" localSheetId="4">#REF!</definedName>
    <definedName name="MBUQWA" localSheetId="3">#REF!</definedName>
    <definedName name="MBUQWA">#REF!</definedName>
    <definedName name="MD" localSheetId="4">#REF!</definedName>
    <definedName name="MD" localSheetId="3">#REF!</definedName>
    <definedName name="MD">#REF!</definedName>
    <definedName name="MED" localSheetId="4">#REF!</definedName>
    <definedName name="MED" localSheetId="3">#REF!</definedName>
    <definedName name="MED">#REF!</definedName>
    <definedName name="MEDD" localSheetId="4">#REF!</definedName>
    <definedName name="MEDD" localSheetId="3">#REF!</definedName>
    <definedName name="MEDD">#REF!</definedName>
    <definedName name="Medição" localSheetId="4">#REF!</definedName>
    <definedName name="Medição" localSheetId="3">#REF!</definedName>
    <definedName name="Medição">#REF!</definedName>
    <definedName name="Medição_2">#N/A</definedName>
    <definedName name="Medição_4" localSheetId="4">#REF!</definedName>
    <definedName name="Medição_4" localSheetId="3">#REF!</definedName>
    <definedName name="Medição_4">#REF!</definedName>
    <definedName name="MEDICAO7">#N/A</definedName>
    <definedName name="Mediçãoo" localSheetId="4">#REF!</definedName>
    <definedName name="Mediçãoo" localSheetId="3">#REF!</definedName>
    <definedName name="Mediçãoo">#REF!</definedName>
    <definedName name="medidas">#REF!</definedName>
    <definedName name="MedMês95">#N/A</definedName>
    <definedName name="melhoria" localSheetId="4" hidden="1">{#N/A,#N/A,FALSE,"Plan1"}</definedName>
    <definedName name="melhoria" localSheetId="3" hidden="1">{#N/A,#N/A,FALSE,"Plan1"}</definedName>
    <definedName name="melhoria" localSheetId="6" hidden="1">{#N/A,#N/A,FALSE,"Plan1"}</definedName>
    <definedName name="melhoria" localSheetId="7" hidden="1">{#N/A,#N/A,FALSE,"Plan1"}</definedName>
    <definedName name="melhoria" hidden="1">{#N/A,#N/A,FALSE,"Plan1"}</definedName>
    <definedName name="MENOR">MIN('[59]Custo MB - (1)'!#REF!,'[59]Custo MB - (1)'!#REF!,'[59]Custo MB - (1)'!#REF!)</definedName>
    <definedName name="menos">#REF!</definedName>
    <definedName name="MENSAGEM">NA()</definedName>
    <definedName name="MENSSAGEM_ERRO">NA()</definedName>
    <definedName name="MES">[10]MES!$B$3:$C$3655</definedName>
    <definedName name="mês" localSheetId="4">#REF!</definedName>
    <definedName name="mês" localSheetId="3">#REF!</definedName>
    <definedName name="mês">#REF!</definedName>
    <definedName name="Meses" localSheetId="4">#REF!,#REF!,#REF!,#REF!,#REF!,#REF!,#REF!,#REF!,#REF!,#REF!,#REF!,#REF!</definedName>
    <definedName name="Meses" localSheetId="3">#REF!,#REF!,#REF!,#REF!,#REF!,#REF!,#REF!,#REF!,#REF!,#REF!,#REF!,#REF!</definedName>
    <definedName name="Meses">#REF!,#REF!,#REF!,#REF!,#REF!,#REF!,#REF!,#REF!,#REF!,#REF!,#REF!,#REF!</definedName>
    <definedName name="Meu" localSheetId="4">#REF!</definedName>
    <definedName name="Meu" localSheetId="3">#REF!</definedName>
    <definedName name="Meu">#REF!</definedName>
    <definedName name="MF" localSheetId="4">#REF!</definedName>
    <definedName name="MF" localSheetId="3">#REF!</definedName>
    <definedName name="MF">#REF!</definedName>
    <definedName name="MG" localSheetId="4">#REF!</definedName>
    <definedName name="MG" localSheetId="3">#REF!</definedName>
    <definedName name="MG">#REF!</definedName>
    <definedName name="MGUG" localSheetId="4">'BDI DIFER_SEM DESON.'!Plan1</definedName>
    <definedName name="MGUG" localSheetId="3">'BDI_SEM DESON.'!Plan1</definedName>
    <definedName name="MGUG" localSheetId="6">[14]!Plan1</definedName>
    <definedName name="MGUG" localSheetId="7">[15]!Plan1</definedName>
    <definedName name="MGUG">[0]!Plan1</definedName>
    <definedName name="MGUG_10">#N/A</definedName>
    <definedName name="MGUG_11">#N/A</definedName>
    <definedName name="MGUG_12">#N/A</definedName>
    <definedName name="MGUG_13">#N/A</definedName>
    <definedName name="MGUG_14">#N/A</definedName>
    <definedName name="MGUG_15">#N/A</definedName>
    <definedName name="MGUG_16">#N/A</definedName>
    <definedName name="MGUG_17">#N/A</definedName>
    <definedName name="MGUG_18">#N/A</definedName>
    <definedName name="MGUG_2">#N/A</definedName>
    <definedName name="MGUG_5">#N/A</definedName>
    <definedName name="MGUG_6">#N/A</definedName>
    <definedName name="MGUG_7">#N/A</definedName>
    <definedName name="MGUG_8">#N/A</definedName>
    <definedName name="MGUG_9">#N/A</definedName>
    <definedName name="Micro" localSheetId="4">#REF!</definedName>
    <definedName name="Micro" localSheetId="3">#REF!</definedName>
    <definedName name="Micro">#REF!</definedName>
    <definedName name="MIOJUF">#REF!</definedName>
    <definedName name="mmmm" localSheetId="4">'BDI DIFER_SEM DESON.'!mmmm</definedName>
    <definedName name="mmmm" localSheetId="3">'BDI_SEM DESON.'!mmmm</definedName>
    <definedName name="mmmm" localSheetId="6">'CANTEIRO SEM DESONERAÇÃO'!mmmm</definedName>
    <definedName name="mmmm" localSheetId="7">MOBILIZAÇÃO!mmmm</definedName>
    <definedName name="mmmm">mmmm</definedName>
    <definedName name="MMMMM" localSheetId="6">'CANTEIRO SEM DESONERAÇÃO'!MMMMM</definedName>
    <definedName name="MMMMM" localSheetId="7">MOBILIZAÇÃO!MMMMM</definedName>
    <definedName name="mmmmm">'[71]Resumo Financeiro'!#REF!</definedName>
    <definedName name="MMMMMM" localSheetId="4">'BDI DIFER_SEM DESON.'!MMMMMM</definedName>
    <definedName name="MMMMMM" localSheetId="3">'BDI_SEM DESON.'!MMMMMM</definedName>
    <definedName name="MMMMMM" localSheetId="6">'CANTEIRO SEM DESONERAÇÃO'!MMMMMM</definedName>
    <definedName name="MMMMMM" localSheetId="7">MOBILIZAÇÃO!MMMMMM</definedName>
    <definedName name="MMMMMM">MMMMMM</definedName>
    <definedName name="MNCDF" localSheetId="4">'BDI DIFER_SEM DESON.'!Plan1</definedName>
    <definedName name="MNCDF" localSheetId="3">'BDI_SEM DESON.'!Plan1</definedName>
    <definedName name="MNCDF" localSheetId="6">[14]!Plan1</definedName>
    <definedName name="MNCDF" localSheetId="7">[15]!Plan1</definedName>
    <definedName name="MNCDF">[0]!Plan1</definedName>
    <definedName name="MNM" localSheetId="4">#REF!</definedName>
    <definedName name="MNM" localSheetId="3">#REF!</definedName>
    <definedName name="MNM">#REF!</definedName>
    <definedName name="MO" localSheetId="4" hidden="1">#REF!</definedName>
    <definedName name="MO" localSheetId="3" hidden="1">#REF!</definedName>
    <definedName name="MO" localSheetId="6" hidden="1">'CANTEIRO SEM DESONERAÇÃO'!#REF!</definedName>
    <definedName name="MO" hidden="1">#REF!</definedName>
    <definedName name="mo_base">[42]Base!$U$39</definedName>
    <definedName name="MO_SICROPE_201511">[82]MO_SicroPE_201511!$A$6:$K$30</definedName>
    <definedName name="mo_sub_base">'[42]Sub-base'!$U$36</definedName>
    <definedName name="Mob" localSheetId="4">#REF!</definedName>
    <definedName name="Mob" localSheetId="3">#REF!</definedName>
    <definedName name="Mob">#REF!</definedName>
    <definedName name="Mod.Contr.COmb.Posto" localSheetId="4">'BDI DIFER_SEM DESON.'!Plan1</definedName>
    <definedName name="Mod.Contr.COmb.Posto" localSheetId="3">'BDI_SEM DESON.'!Plan1</definedName>
    <definedName name="Mod.Contr.COmb.Posto" localSheetId="6">[14]!Plan1</definedName>
    <definedName name="Mod.Contr.COmb.Posto" localSheetId="7">[15]!Plan1</definedName>
    <definedName name="Mod.Contr.COmb.Posto">[0]!Plan1</definedName>
    <definedName name="mod1.ext" localSheetId="4">'BDI DIFER_SEM DESON.'!mod1.ext</definedName>
    <definedName name="mod1.ext" localSheetId="3">'BDI_SEM DESON.'!mod1.ext</definedName>
    <definedName name="mod1.ext">#N/A</definedName>
    <definedName name="mod1.ext_38" localSheetId="4">'BDI DIFER_SEM DESON.'!mod1.ext_38</definedName>
    <definedName name="mod1.ext_38" localSheetId="3">'BDI_SEM DESON.'!mod1.ext_38</definedName>
    <definedName name="mod1.ext_38">#N/A</definedName>
    <definedName name="Modalidade">'[135]Relação Modalidades'!$A$2:$A$43</definedName>
    <definedName name="Modelo" localSheetId="4" hidden="1">#REF!</definedName>
    <definedName name="Modelo" localSheetId="3" hidden="1">#REF!</definedName>
    <definedName name="Modelo" localSheetId="6" hidden="1">'CANTEIRO SEM DESONERAÇÃO'!#REF!</definedName>
    <definedName name="Modelo" hidden="1">#REF!</definedName>
    <definedName name="módulo1.Extenso" localSheetId="4">'BDI DIFER_SEM DESON.'!módulo1.Extenso</definedName>
    <definedName name="módulo1.Extenso" localSheetId="3">'BDI_SEM DESON.'!módulo1.Extenso</definedName>
    <definedName name="módulo1.Extenso" localSheetId="6">'CANTEIRO SEM DESONERAÇÃO'!módulo1.Extenso</definedName>
    <definedName name="módulo1.Extenso" localSheetId="7">MOBILIZAÇÃO!módulo1.Extenso</definedName>
    <definedName name="módulo1.Extenso">#N/A</definedName>
    <definedName name="módulo1.Extenso_1" localSheetId="4">'BDI DIFER_SEM DESON.'!módulo1.Extenso_1</definedName>
    <definedName name="módulo1.Extenso_1" localSheetId="3">'BDI_SEM DESON.'!módulo1.Extenso_1</definedName>
    <definedName name="módulo1.Extenso_1">#N/A</definedName>
    <definedName name="módulo1.Extenso_10" localSheetId="4">'BDI DIFER_SEM DESON.'!módulo1.Extenso_10</definedName>
    <definedName name="módulo1.Extenso_10" localSheetId="3">'BDI_SEM DESON.'!módulo1.Extenso_10</definedName>
    <definedName name="módulo1.Extenso_10">#N/A</definedName>
    <definedName name="módulo1.Extenso_12" localSheetId="4">'BDI DIFER_SEM DESON.'!módulo1.Extenso_12</definedName>
    <definedName name="módulo1.Extenso_12" localSheetId="3">'BDI_SEM DESON.'!módulo1.Extenso_12</definedName>
    <definedName name="módulo1.Extenso_12">#N/A</definedName>
    <definedName name="módulo1.Extenso_13" localSheetId="4">'BDI DIFER_SEM DESON.'!módulo1.Extenso_13</definedName>
    <definedName name="módulo1.Extenso_13" localSheetId="3">'BDI_SEM DESON.'!módulo1.Extenso_13</definedName>
    <definedName name="módulo1.Extenso_13">#N/A</definedName>
    <definedName name="módulo1.Extenso_19" localSheetId="4">'BDI DIFER_SEM DESON.'!módulo1.Extenso_19</definedName>
    <definedName name="módulo1.Extenso_19" localSheetId="3">'BDI_SEM DESON.'!módulo1.Extenso_19</definedName>
    <definedName name="módulo1.Extenso_19">#N/A</definedName>
    <definedName name="módulo1.Extenso_2" localSheetId="4">'BDI DIFER_SEM DESON.'!módulo1.Extenso_2</definedName>
    <definedName name="módulo1.Extenso_2" localSheetId="3">'BDI_SEM DESON.'!módulo1.Extenso_2</definedName>
    <definedName name="módulo1.Extenso_2" localSheetId="6">NA()</definedName>
    <definedName name="módulo1.Extenso_2" localSheetId="7">NA()</definedName>
    <definedName name="módulo1.Extenso_2">#N/A</definedName>
    <definedName name="módulo1.Extenso_21" localSheetId="4">'BDI DIFER_SEM DESON.'!módulo1.Extenso_21</definedName>
    <definedName name="módulo1.Extenso_21" localSheetId="3">'BDI_SEM DESON.'!módulo1.Extenso_21</definedName>
    <definedName name="módulo1.Extenso_21">#N/A</definedName>
    <definedName name="módulo1.Extenso_23" localSheetId="4">'BDI DIFER_SEM DESON.'!módulo1.Extenso_23</definedName>
    <definedName name="módulo1.Extenso_23" localSheetId="3">'BDI_SEM DESON.'!módulo1.Extenso_23</definedName>
    <definedName name="módulo1.Extenso_23">#N/A</definedName>
    <definedName name="módulo1.Extenso_24" localSheetId="4">'BDI DIFER_SEM DESON.'!módulo1.Extenso_24</definedName>
    <definedName name="módulo1.Extenso_24" localSheetId="3">'BDI_SEM DESON.'!módulo1.Extenso_24</definedName>
    <definedName name="módulo1.Extenso_24">#N/A</definedName>
    <definedName name="módulo1.Extenso_26" localSheetId="4">'BDI DIFER_SEM DESON.'!módulo1.Extenso_26</definedName>
    <definedName name="módulo1.Extenso_26" localSheetId="3">'BDI_SEM DESON.'!módulo1.Extenso_26</definedName>
    <definedName name="módulo1.Extenso_26">#N/A</definedName>
    <definedName name="módulo1.Extenso_27" localSheetId="4">'BDI DIFER_SEM DESON.'!módulo1.Extenso_27</definedName>
    <definedName name="módulo1.Extenso_27" localSheetId="3">'BDI_SEM DESON.'!módulo1.Extenso_27</definedName>
    <definedName name="módulo1.Extenso_27">#N/A</definedName>
    <definedName name="módulo1.Extenso_29" localSheetId="4">'BDI DIFER_SEM DESON.'!módulo1.Extenso_29</definedName>
    <definedName name="módulo1.Extenso_29" localSheetId="3">'BDI_SEM DESON.'!módulo1.Extenso_29</definedName>
    <definedName name="módulo1.Extenso_29">#N/A</definedName>
    <definedName name="módulo1.Extenso_30" localSheetId="4">'BDI DIFER_SEM DESON.'!módulo1.Extenso_30</definedName>
    <definedName name="módulo1.Extenso_30" localSheetId="3">'BDI_SEM DESON.'!módulo1.Extenso_30</definedName>
    <definedName name="módulo1.Extenso_30">#N/A</definedName>
    <definedName name="módulo1.Extenso_31" localSheetId="4">'BDI DIFER_SEM DESON.'!módulo1.Extenso_31</definedName>
    <definedName name="módulo1.Extenso_31" localSheetId="3">'BDI_SEM DESON.'!módulo1.Extenso_31</definedName>
    <definedName name="módulo1.Extenso_31">#N/A</definedName>
    <definedName name="módulo1.Extenso_33" localSheetId="4">'BDI DIFER_SEM DESON.'!módulo1.Extenso_33</definedName>
    <definedName name="módulo1.Extenso_33" localSheetId="3">'BDI_SEM DESON.'!módulo1.Extenso_33</definedName>
    <definedName name="módulo1.Extenso_33">#N/A</definedName>
    <definedName name="módulo1.Extenso_34" localSheetId="4">'BDI DIFER_SEM DESON.'!módulo1.Extenso_34</definedName>
    <definedName name="módulo1.Extenso_34" localSheetId="3">'BDI_SEM DESON.'!módulo1.Extenso_34</definedName>
    <definedName name="módulo1.Extenso_34">#N/A</definedName>
    <definedName name="módulo1.Extenso_35" localSheetId="4">'BDI DIFER_SEM DESON.'!módulo1.Extenso_35</definedName>
    <definedName name="módulo1.Extenso_35" localSheetId="3">'BDI_SEM DESON.'!módulo1.Extenso_35</definedName>
    <definedName name="módulo1.Extenso_35">#N/A</definedName>
    <definedName name="módulo1.Extenso_36" localSheetId="4">'BDI DIFER_SEM DESON.'!módulo1.Extenso_36</definedName>
    <definedName name="módulo1.Extenso_36" localSheetId="3">'BDI_SEM DESON.'!módulo1.Extenso_36</definedName>
    <definedName name="módulo1.Extenso_36">#N/A</definedName>
    <definedName name="módulo1.Extenso_37" localSheetId="4">'BDI DIFER_SEM DESON.'!módulo1.Extenso_37</definedName>
    <definedName name="módulo1.Extenso_37" localSheetId="3">'BDI_SEM DESON.'!módulo1.Extenso_37</definedName>
    <definedName name="módulo1.Extenso_37">#N/A</definedName>
    <definedName name="módulo1.Extenso_38" localSheetId="4">'BDI DIFER_SEM DESON.'!módulo1.Extenso_38</definedName>
    <definedName name="módulo1.Extenso_38" localSheetId="3">'BDI_SEM DESON.'!módulo1.Extenso_38</definedName>
    <definedName name="módulo1.Extenso_38">#N/A</definedName>
    <definedName name="módulo1.Extenso_39" localSheetId="4">'BDI DIFER_SEM DESON.'!módulo1.Extenso_39</definedName>
    <definedName name="módulo1.Extenso_39" localSheetId="3">'BDI_SEM DESON.'!módulo1.Extenso_39</definedName>
    <definedName name="módulo1.Extenso_39">#N/A</definedName>
    <definedName name="módulo1.Extenso_4" localSheetId="4">'BDI DIFER_SEM DESON.'!módulo1.Extenso_4</definedName>
    <definedName name="módulo1.Extenso_4" localSheetId="3">'BDI_SEM DESON.'!módulo1.Extenso_4</definedName>
    <definedName name="módulo1.Extenso_4">#N/A</definedName>
    <definedName name="módulo1.Extenso_40" localSheetId="4">'BDI DIFER_SEM DESON.'!módulo1.Extenso_40</definedName>
    <definedName name="módulo1.Extenso_40" localSheetId="3">'BDI_SEM DESON.'!módulo1.Extenso_40</definedName>
    <definedName name="módulo1.Extenso_40">#N/A</definedName>
    <definedName name="módulo1.Extenso_41" localSheetId="4">'BDI DIFER_SEM DESON.'!módulo1.Extenso_41</definedName>
    <definedName name="módulo1.Extenso_41" localSheetId="3">'BDI_SEM DESON.'!módulo1.Extenso_41</definedName>
    <definedName name="módulo1.Extenso_41">#N/A</definedName>
    <definedName name="módulo1.Extenso_42" localSheetId="4">'BDI DIFER_SEM DESON.'!módulo1.Extenso_42</definedName>
    <definedName name="módulo1.Extenso_42" localSheetId="3">'BDI_SEM DESON.'!módulo1.Extenso_42</definedName>
    <definedName name="módulo1.Extenso_42">#N/A</definedName>
    <definedName name="módulo1.Extenso_43" localSheetId="4">'BDI DIFER_SEM DESON.'!módulo1.Extenso_43</definedName>
    <definedName name="módulo1.Extenso_43" localSheetId="3">'BDI_SEM DESON.'!módulo1.Extenso_43</definedName>
    <definedName name="módulo1.Extenso_43">#N/A</definedName>
    <definedName name="módulo1.Extenso_44" localSheetId="4">'BDI DIFER_SEM DESON.'!módulo1.Extenso_44</definedName>
    <definedName name="módulo1.Extenso_44" localSheetId="3">'BDI_SEM DESON.'!módulo1.Extenso_44</definedName>
    <definedName name="módulo1.Extenso_44">#N/A</definedName>
    <definedName name="módulo1.Extenso_45" localSheetId="4">'BDI DIFER_SEM DESON.'!módulo1.Extenso_45</definedName>
    <definedName name="módulo1.Extenso_45" localSheetId="3">'BDI_SEM DESON.'!módulo1.Extenso_45</definedName>
    <definedName name="módulo1.Extenso_45">#N/A</definedName>
    <definedName name="módulo1.Extenso_46" localSheetId="4">'BDI DIFER_SEM DESON.'!módulo1.Extenso_46</definedName>
    <definedName name="módulo1.Extenso_46" localSheetId="3">'BDI_SEM DESON.'!módulo1.Extenso_46</definedName>
    <definedName name="módulo1.Extenso_46">#N/A</definedName>
    <definedName name="módulo1.Extenso_47" localSheetId="4">'BDI DIFER_SEM DESON.'!módulo1.Extenso_47</definedName>
    <definedName name="módulo1.Extenso_47" localSheetId="3">'BDI_SEM DESON.'!módulo1.Extenso_47</definedName>
    <definedName name="módulo1.Extenso_47">#N/A</definedName>
    <definedName name="módulo1.Extenso_48" localSheetId="4">'BDI DIFER_SEM DESON.'!módulo1.Extenso_48</definedName>
    <definedName name="módulo1.Extenso_48" localSheetId="3">'BDI_SEM DESON.'!módulo1.Extenso_48</definedName>
    <definedName name="módulo1.Extenso_48">#N/A</definedName>
    <definedName name="módulo1.Extenso_51" localSheetId="4">'BDI DIFER_SEM DESON.'!módulo1.Extenso_51</definedName>
    <definedName name="módulo1.Extenso_51" localSheetId="3">'BDI_SEM DESON.'!módulo1.Extenso_51</definedName>
    <definedName name="módulo1.Extenso_51">#N/A</definedName>
    <definedName name="módulo1.Extenso_52" localSheetId="4">'BDI DIFER_SEM DESON.'!módulo1.Extenso_52</definedName>
    <definedName name="módulo1.Extenso_52" localSheetId="3">'BDI_SEM DESON.'!módulo1.Extenso_52</definedName>
    <definedName name="módulo1.Extenso_52">#N/A</definedName>
    <definedName name="módulo1.Extenso_53" localSheetId="4">'BDI DIFER_SEM DESON.'!módulo1.Extenso_53</definedName>
    <definedName name="módulo1.Extenso_53" localSheetId="3">'BDI_SEM DESON.'!módulo1.Extenso_53</definedName>
    <definedName name="módulo1.Extenso_53">#N/A</definedName>
    <definedName name="módulo1.Extenso_54" localSheetId="4">'BDI DIFER_SEM DESON.'!módulo1.Extenso_54</definedName>
    <definedName name="módulo1.Extenso_54" localSheetId="3">'BDI_SEM DESON.'!módulo1.Extenso_54</definedName>
    <definedName name="módulo1.Extenso_54">#N/A</definedName>
    <definedName name="módulo1.Extenso_55" localSheetId="4">'BDI DIFER_SEM DESON.'!módulo1.Extenso_55</definedName>
    <definedName name="módulo1.Extenso_55" localSheetId="3">'BDI_SEM DESON.'!módulo1.Extenso_55</definedName>
    <definedName name="módulo1.Extenso_55">#N/A</definedName>
    <definedName name="módulo1.Extenso_56" localSheetId="4">'BDI DIFER_SEM DESON.'!módulo1.Extenso_56</definedName>
    <definedName name="módulo1.Extenso_56" localSheetId="3">'BDI_SEM DESON.'!módulo1.Extenso_56</definedName>
    <definedName name="módulo1.Extenso_56">#N/A</definedName>
    <definedName name="módulo1.Extenso_57" localSheetId="4">'BDI DIFER_SEM DESON.'!módulo1.Extenso_57</definedName>
    <definedName name="módulo1.Extenso_57" localSheetId="3">'BDI_SEM DESON.'!módulo1.Extenso_57</definedName>
    <definedName name="módulo1.Extenso_57">#N/A</definedName>
    <definedName name="módulo1.Extenso_58" localSheetId="4">'BDI DIFER_SEM DESON.'!módulo1.Extenso_58</definedName>
    <definedName name="módulo1.Extenso_58" localSheetId="3">'BDI_SEM DESON.'!módulo1.Extenso_58</definedName>
    <definedName name="módulo1.Extenso_58">#N/A</definedName>
    <definedName name="módulo1.Extenso_59" localSheetId="4">'BDI DIFER_SEM DESON.'!módulo1.Extenso_59</definedName>
    <definedName name="módulo1.Extenso_59" localSheetId="3">'BDI_SEM DESON.'!módulo1.Extenso_59</definedName>
    <definedName name="módulo1.Extenso_59">#N/A</definedName>
    <definedName name="módulo1.Extenso_60" localSheetId="4">'BDI DIFER_SEM DESON.'!módulo1.Extenso_60</definedName>
    <definedName name="módulo1.Extenso_60" localSheetId="3">'BDI_SEM DESON.'!módulo1.Extenso_60</definedName>
    <definedName name="módulo1.Extenso_60">#N/A</definedName>
    <definedName name="módulo1.Extenso_61" localSheetId="4">'BDI DIFER_SEM DESON.'!módulo1.Extenso_61</definedName>
    <definedName name="módulo1.Extenso_61" localSheetId="3">'BDI_SEM DESON.'!módulo1.Extenso_61</definedName>
    <definedName name="módulo1.Extenso_61">#N/A</definedName>
    <definedName name="módulo1.Extenso_62" localSheetId="4">'BDI DIFER_SEM DESON.'!módulo1.Extenso_62</definedName>
    <definedName name="módulo1.Extenso_62" localSheetId="3">'BDI_SEM DESON.'!módulo1.Extenso_62</definedName>
    <definedName name="módulo1.Extenso_62">#N/A</definedName>
    <definedName name="módulo1.Extenso_63" localSheetId="4">'BDI DIFER_SEM DESON.'!módulo1.Extenso_63</definedName>
    <definedName name="módulo1.Extenso_63" localSheetId="3">'BDI_SEM DESON.'!módulo1.Extenso_63</definedName>
    <definedName name="módulo1.Extenso_63">#N/A</definedName>
    <definedName name="módulo1.Extenso_64" localSheetId="4">'BDI DIFER_SEM DESON.'!módulo1.Extenso_64</definedName>
    <definedName name="módulo1.Extenso_64" localSheetId="3">'BDI_SEM DESON.'!módulo1.Extenso_64</definedName>
    <definedName name="módulo1.Extenso_64">#N/A</definedName>
    <definedName name="módulo1.Extenso_65" localSheetId="4">'BDI DIFER_SEM DESON.'!módulo1.Extenso_65</definedName>
    <definedName name="módulo1.Extenso_65" localSheetId="3">'BDI_SEM DESON.'!módulo1.Extenso_65</definedName>
    <definedName name="módulo1.Extenso_65">#N/A</definedName>
    <definedName name="módulo1.Extenso_66" localSheetId="4">'BDI DIFER_SEM DESON.'!módulo1.Extenso_66</definedName>
    <definedName name="módulo1.Extenso_66" localSheetId="3">'BDI_SEM DESON.'!módulo1.Extenso_66</definedName>
    <definedName name="módulo1.Extenso_66">#N/A</definedName>
    <definedName name="módulo1.Extenso_67" localSheetId="4">'BDI DIFER_SEM DESON.'!módulo1.Extenso_67</definedName>
    <definedName name="módulo1.Extenso_67" localSheetId="3">'BDI_SEM DESON.'!módulo1.Extenso_67</definedName>
    <definedName name="módulo1.Extenso_67">#N/A</definedName>
    <definedName name="módulo1.Extenso_68" localSheetId="4">'BDI DIFER_SEM DESON.'!módulo1.Extenso_68</definedName>
    <definedName name="módulo1.Extenso_68" localSheetId="3">'BDI_SEM DESON.'!módulo1.Extenso_68</definedName>
    <definedName name="módulo1.Extenso_68">#N/A</definedName>
    <definedName name="módulo1.Extenso_69" localSheetId="4">'BDI DIFER_SEM DESON.'!módulo1.Extenso_69</definedName>
    <definedName name="módulo1.Extenso_69" localSheetId="3">'BDI_SEM DESON.'!módulo1.Extenso_69</definedName>
    <definedName name="módulo1.Extenso_69">#N/A</definedName>
    <definedName name="módulo1.Extenso_7" localSheetId="4">'BDI DIFER_SEM DESON.'!módulo1.Extenso_7</definedName>
    <definedName name="módulo1.Extenso_7" localSheetId="3">'BDI_SEM DESON.'!módulo1.Extenso_7</definedName>
    <definedName name="módulo1.Extenso_7">#N/A</definedName>
    <definedName name="módulo1.Extenso_70" localSheetId="4">'BDI DIFER_SEM DESON.'!módulo1.Extenso_70</definedName>
    <definedName name="módulo1.Extenso_70" localSheetId="3">'BDI_SEM DESON.'!módulo1.Extenso_70</definedName>
    <definedName name="módulo1.Extenso_70">#N/A</definedName>
    <definedName name="módulo1.Extenso_71" localSheetId="4">'BDI DIFER_SEM DESON.'!módulo1.Extenso_71</definedName>
    <definedName name="módulo1.Extenso_71" localSheetId="3">'BDI_SEM DESON.'!módulo1.Extenso_71</definedName>
    <definedName name="módulo1.Extenso_71">#N/A</definedName>
    <definedName name="módulo1.Extenso_72" localSheetId="4">'BDI DIFER_SEM DESON.'!módulo1.Extenso_72</definedName>
    <definedName name="módulo1.Extenso_72" localSheetId="3">'BDI_SEM DESON.'!módulo1.Extenso_72</definedName>
    <definedName name="módulo1.Extenso_72">#N/A</definedName>
    <definedName name="módulo1.Extenso_8" localSheetId="4">'BDI DIFER_SEM DESON.'!módulo1.Extenso_8</definedName>
    <definedName name="módulo1.Extenso_8" localSheetId="3">'BDI_SEM DESON.'!módulo1.Extenso_8</definedName>
    <definedName name="módulo1.Extenso_8">#N/A</definedName>
    <definedName name="módulo1_Extenso">NA()</definedName>
    <definedName name="Moeda" localSheetId="4">#REF!</definedName>
    <definedName name="Moeda" localSheetId="3">#REF!</definedName>
    <definedName name="Moeda">#REF!</definedName>
    <definedName name="MoedaVal" localSheetId="4">#REF!</definedName>
    <definedName name="MoedaVal" localSheetId="3">#REF!</definedName>
    <definedName name="MoedaVal">#REF!</definedName>
    <definedName name="MOME">#N/A</definedName>
    <definedName name="MOME_2">NA()</definedName>
    <definedName name="mon">'[36]Mão de Obra'!$E$18</definedName>
    <definedName name="MOTONIVELADORA" localSheetId="4">'BDI DIFER_SEM DESON.'!Plan1</definedName>
    <definedName name="MOTONIVELADORA" localSheetId="3">'BDI_SEM DESON.'!Plan1</definedName>
    <definedName name="MOTONIVELADORA" localSheetId="6">[14]!Plan1</definedName>
    <definedName name="MOTONIVELADORA" localSheetId="7">[15]!Plan1</definedName>
    <definedName name="MOTONIVELADORA">[0]!Plan1</definedName>
    <definedName name="MOTORISTA" localSheetId="4">#REF!</definedName>
    <definedName name="MOTORISTA" localSheetId="3">#REF!</definedName>
    <definedName name="MOTORISTA">#REF!</definedName>
    <definedName name="Movimento" localSheetId="4">#REF!</definedName>
    <definedName name="Movimento" localSheetId="3">#REF!</definedName>
    <definedName name="Movimento">#REF!</definedName>
    <definedName name="Movimento_2">#N/A</definedName>
    <definedName name="MP" localSheetId="4" hidden="1">#REF!</definedName>
    <definedName name="MP" localSheetId="3" hidden="1">#REF!</definedName>
    <definedName name="MP" localSheetId="6" hidden="1">'CANTEIRO SEM DESONERAÇÃO'!#REF!</definedName>
    <definedName name="MP" hidden="1">#REF!</definedName>
    <definedName name="MRIA">#REF!</definedName>
    <definedName name="MSICRO" localSheetId="4">#REF!</definedName>
    <definedName name="MSICRO" localSheetId="3">#REF!</definedName>
    <definedName name="MSICRO">#REF!</definedName>
    <definedName name="MT__DEPARTAMENTO_NACIONAL_DE_ESTRADAS_DE_RODAGEM" localSheetId="4">#REF!</definedName>
    <definedName name="MT__DEPARTAMENTO_NACIONAL_DE_ESTRADAS_DE_RODAGEM" localSheetId="3">#REF!</definedName>
    <definedName name="MT__DEPARTAMENTO_NACIONAL_DE_ESTRADAS_DE_RODAGEM">#REF!</definedName>
    <definedName name="muni">NA()</definedName>
    <definedName name="municipio">NA()</definedName>
    <definedName name="municipioselecionado">NA()</definedName>
    <definedName name="N" localSheetId="4">#REF!</definedName>
    <definedName name="N" localSheetId="3">#REF!</definedName>
    <definedName name="n" localSheetId="6">'CANTEIRO SEM DESONERAÇÃO'!n</definedName>
    <definedName name="n" localSheetId="7">MOBILIZAÇÃO!n</definedName>
    <definedName name="N">#REF!</definedName>
    <definedName name="N." localSheetId="4">#REF!</definedName>
    <definedName name="N." localSheetId="3">#REF!</definedName>
    <definedName name="N.">#REF!</definedName>
    <definedName name="N.." localSheetId="4">#REF!</definedName>
    <definedName name="N.." localSheetId="3">#REF!</definedName>
    <definedName name="N..">#REF!</definedName>
    <definedName name="N__EPC" localSheetId="4">#REF!</definedName>
    <definedName name="N__EPC" localSheetId="3">#REF!</definedName>
    <definedName name="N__EPC">#REF!</definedName>
    <definedName name="N_FOLHAS">NA()</definedName>
    <definedName name="N0p">#REF!</definedName>
    <definedName name="N28JANTA" localSheetId="4">#REF!</definedName>
    <definedName name="N28JANTA" localSheetId="3">#REF!</definedName>
    <definedName name="N28JANTA">#REF!</definedName>
    <definedName name="naoselecionado">NA()</definedName>
    <definedName name="NARCISO">#REF!</definedName>
    <definedName name="Natal">#N/A</definedName>
    <definedName name="NATUREZA" localSheetId="4">#REF!</definedName>
    <definedName name="NATUREZA" localSheetId="3">#REF!</definedName>
    <definedName name="NATUREZA">#REF!</definedName>
    <definedName name="nDN_1">[97]A14!$B$11:$B$15</definedName>
    <definedName name="nDN_10">[97]A14!$K$11:$K$15</definedName>
    <definedName name="nDN_11">[97]A14!$L$11:$L$15</definedName>
    <definedName name="nDN_12">[97]A14!$M$11:$M$15</definedName>
    <definedName name="nDN_13">[97]A14!$N$11:$N$15</definedName>
    <definedName name="nDN_14">[97]A14!$O$11:$O$15</definedName>
    <definedName name="nDN_2">[97]A14!$C$11:$C$15</definedName>
    <definedName name="nDN_3">[97]A14!$D$11:$D$15</definedName>
    <definedName name="nDN_4">[97]A14!$E$11:$E$15</definedName>
    <definedName name="nDN_5">[97]A14!$F$11:$F$15</definedName>
    <definedName name="nDN_6">[97]A14!$G$11:$G$15</definedName>
    <definedName name="nDN_7">[97]A14!$H$11:$H$15</definedName>
    <definedName name="nDN_8">[97]A14!$I$11:$I$15</definedName>
    <definedName name="nDN_9">[97]A14!$J$11:$J$15</definedName>
    <definedName name="NEIDE" localSheetId="4">'BDI DIFER_SEM DESON.'!NEIDE</definedName>
    <definedName name="NEIDE" localSheetId="3">'BDI_SEM DESON.'!NEIDE</definedName>
    <definedName name="NEIDE" localSheetId="6">'CANTEIRO SEM DESONERAÇÃO'!NEIDE</definedName>
    <definedName name="NEIDE" localSheetId="7">MOBILIZAÇÃO!NEIDE</definedName>
    <definedName name="NEIDE">#N/A</definedName>
    <definedName name="NLEq" hidden="1">4</definedName>
    <definedName name="NLMo" hidden="1">6</definedName>
    <definedName name="NLMp" hidden="1">5</definedName>
    <definedName name="NLTr" hidden="1">3</definedName>
    <definedName name="NN">[46]!NN</definedName>
    <definedName name="nnn">[53]Equipamentos!#REF!</definedName>
    <definedName name="nnnn">[46]!nnnn</definedName>
    <definedName name="NNNNN">[46]!NNNNN</definedName>
    <definedName name="NOME">#N/A</definedName>
    <definedName name="NOMEOBRA">#REF!</definedName>
    <definedName name="Nomes" localSheetId="4">#REF!</definedName>
    <definedName name="Nomes" localSheetId="3">#REF!</definedName>
    <definedName name="Nomes">#REF!</definedName>
    <definedName name="NOp">#REF!</definedName>
    <definedName name="NOQ_4348" localSheetId="4">#REF!</definedName>
    <definedName name="NOQ_4348" localSheetId="3">#REF!</definedName>
    <definedName name="NOQ_4348">#REF!</definedName>
    <definedName name="Nossa_Senhora">#N/A</definedName>
    <definedName name="NOVA" localSheetId="4">#REF!</definedName>
    <definedName name="NOVA" localSheetId="3">#REF!</definedName>
    <definedName name="NOVA">#REF!</definedName>
    <definedName name="NOVO">[136]Insumos!$A$4:$F$2001</definedName>
    <definedName name="NTEI">'[56]PRO-08'!#REF!</definedName>
    <definedName name="NTEI_10">#N/A</definedName>
    <definedName name="NTEI_11">#N/A</definedName>
    <definedName name="NTEI_12">#N/A</definedName>
    <definedName name="NTEI_13">#N/A</definedName>
    <definedName name="NTEI_14">#N/A</definedName>
    <definedName name="NTEI_15">#N/A</definedName>
    <definedName name="NTEI_16">#N/A</definedName>
    <definedName name="NTEI_17">#N/A</definedName>
    <definedName name="NTEI_18">#N/A</definedName>
    <definedName name="NTEI_5">#N/A</definedName>
    <definedName name="NTEI_6">#N/A</definedName>
    <definedName name="NTEI_7">#N/A</definedName>
    <definedName name="NTEI_8">#N/A</definedName>
    <definedName name="NTEI_9">#N/A</definedName>
    <definedName name="NUMED" localSheetId="4">#REF!</definedName>
    <definedName name="NUMED" localSheetId="3">#REF!</definedName>
    <definedName name="NUMED">#REF!</definedName>
    <definedName name="Numero_de_Ordem" localSheetId="4">[24]DADOS!$B$20</definedName>
    <definedName name="Numero_de_Ordem" localSheetId="3">[25]DADOS!$B$20</definedName>
    <definedName name="Numero_de_Ordem">[26]DADOS!$B$20</definedName>
    <definedName name="NUMOBRA">#REF!</definedName>
    <definedName name="o" localSheetId="4">'BDI DIFER_SEM DESON.'!Plan1</definedName>
    <definedName name="o" localSheetId="3">'BDI_SEM DESON.'!Plan1</definedName>
    <definedName name="o" localSheetId="6">[14]!Plan1</definedName>
    <definedName name="o" localSheetId="7">[15]!Plan1</definedName>
    <definedName name="o">[0]!Plan1</definedName>
    <definedName name="o_10">#N/A</definedName>
    <definedName name="o_11">#N/A</definedName>
    <definedName name="o_12">#N/A</definedName>
    <definedName name="o_13">#N/A</definedName>
    <definedName name="o_14">#N/A</definedName>
    <definedName name="o_15">#N/A</definedName>
    <definedName name="o_16">#N/A</definedName>
    <definedName name="o_17">#N/A</definedName>
    <definedName name="o_18">#N/A</definedName>
    <definedName name="o_2">#N/A</definedName>
    <definedName name="o_5">#N/A</definedName>
    <definedName name="o_6">#N/A</definedName>
    <definedName name="o_7">#N/A</definedName>
    <definedName name="o_8">#N/A</definedName>
    <definedName name="o_9">#N/A</definedName>
    <definedName name="OAE">'[9]P reaj x P atual'!$S$7</definedName>
    <definedName name="Obra" hidden="1">""</definedName>
    <definedName name="OI" localSheetId="4">'BDI DIFER_SEM DESON.'!Plan1</definedName>
    <definedName name="OI" localSheetId="3">'BDI_SEM DESON.'!Plan1</definedName>
    <definedName name="OI" localSheetId="6">[14]!Plan1</definedName>
    <definedName name="OI" localSheetId="7">[15]!Plan1</definedName>
    <definedName name="OI">[0]!Plan1</definedName>
    <definedName name="ok">[137]Dados!$B$1</definedName>
    <definedName name="ola" localSheetId="4">'BDI DIFER_SEM DESON.'!Plan1</definedName>
    <definedName name="ola" localSheetId="3">'BDI_SEM DESON.'!Plan1</definedName>
    <definedName name="ola" localSheetId="6">[14]!Plan1</definedName>
    <definedName name="ola" localSheetId="7">[15]!Plan1</definedName>
    <definedName name="ola">[0]!Plan1</definedName>
    <definedName name="OLEO">[35]DADOS!$C$23</definedName>
    <definedName name="OLIMPIO" localSheetId="4">'BDI DIFER_SEM DESON.'!Plan1</definedName>
    <definedName name="OLIMPIO" localSheetId="3">'BDI_SEM DESON.'!Plan1</definedName>
    <definedName name="OLIMPIO" localSheetId="6">[14]!Plan1</definedName>
    <definedName name="OLIMPIO" localSheetId="7">[15]!Plan1</definedName>
    <definedName name="OLIMPIO">[0]!Plan1</definedName>
    <definedName name="ONIAS" localSheetId="4">'BDI DIFER_SEM DESON.'!ONIAS</definedName>
    <definedName name="ONIAS" localSheetId="3">'BDI_SEM DESON.'!ONIAS</definedName>
    <definedName name="ONIAS" localSheetId="6">[14]!ONIAS</definedName>
    <definedName name="ONIAS" localSheetId="7">[15]!ONIAS</definedName>
    <definedName name="ONIAS">#N/A</definedName>
    <definedName name="ONIAS_2">NA()</definedName>
    <definedName name="onibus" localSheetId="6">[14]!Plan1</definedName>
    <definedName name="onibus" localSheetId="7">[15]!Plan1</definedName>
    <definedName name="onibus">#N/A</definedName>
    <definedName name="OnOff" hidden="1">"ON"</definedName>
    <definedName name="OOOOOOO" localSheetId="4">'[24]Resumo Financeiro'!#REF!</definedName>
    <definedName name="OOOOOOO" localSheetId="3">'[25]Resumo Financeiro'!#REF!</definedName>
    <definedName name="OOOOOOO">'[26]Resumo Financeiro'!#REF!</definedName>
    <definedName name="OPA">'[56]PRO-08'!#REF!</definedName>
    <definedName name="OPA_10">#N/A</definedName>
    <definedName name="OPA_11">#N/A</definedName>
    <definedName name="OPA_12">#N/A</definedName>
    <definedName name="OPA_13">#N/A</definedName>
    <definedName name="OPA_14">#N/A</definedName>
    <definedName name="OPA_15">#N/A</definedName>
    <definedName name="OPA_16">#N/A</definedName>
    <definedName name="OPA_17">#N/A</definedName>
    <definedName name="OPA_18">#N/A</definedName>
    <definedName name="OPA_5">#N/A</definedName>
    <definedName name="OPA_6">#N/A</definedName>
    <definedName name="OPA_7">#N/A</definedName>
    <definedName name="OPA_8">#N/A</definedName>
    <definedName name="OPA_9">#N/A</definedName>
    <definedName name="ope">'[36]Mão de Obra'!$E$12</definedName>
    <definedName name="oracle" localSheetId="4">#REF!</definedName>
    <definedName name="oracle" localSheetId="3">#REF!</definedName>
    <definedName name="oracle">#REF!</definedName>
    <definedName name="oracle_2">#N/A</definedName>
    <definedName name="ORÇA">[138]ORÇAMENTO!#REF!</definedName>
    <definedName name="Orcamen">#REF!</definedName>
    <definedName name="orcamento" localSheetId="4">#REF!</definedName>
    <definedName name="orcamento" localSheetId="3">#REF!</definedName>
    <definedName name="orcamento">#REF!</definedName>
    <definedName name="orçamrest" localSheetId="4" hidden="1">{#N/A,#N/A,TRUE,"Serviços"}</definedName>
    <definedName name="orçamrest" localSheetId="3" hidden="1">{#N/A,#N/A,TRUE,"Serviços"}</definedName>
    <definedName name="orçamrest" localSheetId="6" hidden="1">{#N/A,#N/A,TRUE,"Serviços"}</definedName>
    <definedName name="orçamrest" localSheetId="7" hidden="1">{#N/A,#N/A,TRUE,"Serviços"}</definedName>
    <definedName name="orçamrest" hidden="1">{#N/A,#N/A,TRUE,"Serviços"}</definedName>
    <definedName name="orçamrestt" localSheetId="4" hidden="1">{#N/A,#N/A,TRUE,"Serviços"}</definedName>
    <definedName name="orçamrestt" localSheetId="3" hidden="1">{#N/A,#N/A,TRUE,"Serviços"}</definedName>
    <definedName name="orçamrestt" hidden="1">{#N/A,#N/A,TRUE,"Serviços"}</definedName>
    <definedName name="orcrig" localSheetId="4">#REF!</definedName>
    <definedName name="orcrig" localSheetId="3">#REF!</definedName>
    <definedName name="orcrig">#REF!</definedName>
    <definedName name="Ordem" localSheetId="4" hidden="1">#REF!</definedName>
    <definedName name="Ordem" localSheetId="3" hidden="1">#REF!</definedName>
    <definedName name="Ordem" localSheetId="6" hidden="1">'CANTEIRO SEM DESONERAÇÃO'!#REF!</definedName>
    <definedName name="Ordem" hidden="1">#REF!</definedName>
    <definedName name="Origem" localSheetId="4" hidden="1">#REF!</definedName>
    <definedName name="Origem" localSheetId="3" hidden="1">#REF!</definedName>
    <definedName name="Origem" localSheetId="6" hidden="1">'CANTEIRO SEM DESONERAÇÃO'!#REF!</definedName>
    <definedName name="Origem" hidden="1">#REF!</definedName>
    <definedName name="OUTA" localSheetId="4">#REF!</definedName>
    <definedName name="OUTA" localSheetId="3">#REF!</definedName>
    <definedName name="OUTA">#REF!</definedName>
    <definedName name="OUTR" localSheetId="4">#REF!</definedName>
    <definedName name="OUTR" localSheetId="3">#REF!</definedName>
    <definedName name="OUTR">#REF!</definedName>
    <definedName name="OUTUBRO" localSheetId="4">'BDI DIFER_SEM DESON.'!Plan1</definedName>
    <definedName name="OUTUBRO" localSheetId="3">'BDI_SEM DESON.'!Plan1</definedName>
    <definedName name="OUTUBRO" localSheetId="6">[14]!Plan1</definedName>
    <definedName name="OUTUBRO" localSheetId="7">[15]!Plan1</definedName>
    <definedName name="OUTUBRO">[0]!Plan1</definedName>
    <definedName name="OUTUBRO_10">#N/A</definedName>
    <definedName name="OUTUBRO_11">#N/A</definedName>
    <definedName name="OUTUBRO_12">#N/A</definedName>
    <definedName name="OUTUBRO_13">#N/A</definedName>
    <definedName name="OUTUBRO_14">#N/A</definedName>
    <definedName name="OUTUBRO_15">#N/A</definedName>
    <definedName name="OUTUBRO_16">#N/A</definedName>
    <definedName name="OUTUBRO_17">#N/A</definedName>
    <definedName name="OUTUBRO_18">#N/A</definedName>
    <definedName name="OUTUBRO_2">#N/A</definedName>
    <definedName name="OUTUBRO_5">#N/A</definedName>
    <definedName name="OUTUBRO_6">#N/A</definedName>
    <definedName name="OUTUBRO_7">#N/A</definedName>
    <definedName name="OUTUBRO_8">#N/A</definedName>
    <definedName name="OUTUBRO_9">#N/A</definedName>
    <definedName name="OVER_FINAN" localSheetId="4">#REF!</definedName>
    <definedName name="OVER_FINAN" localSheetId="3">#REF!</definedName>
    <definedName name="OVER_FINAN">#REF!</definedName>
    <definedName name="p">'[139]Resumo Financeiro'!#REF!</definedName>
    <definedName name="P.Aparente" localSheetId="4">#REF!</definedName>
    <definedName name="P.Aparente" localSheetId="3">#REF!</definedName>
    <definedName name="P.Aparente">#REF!</definedName>
    <definedName name="P.Reatia" localSheetId="4">#REF!</definedName>
    <definedName name="P.Reatia" localSheetId="3">#REF!</definedName>
    <definedName name="P.Reatia">#REF!</definedName>
    <definedName name="p_24">NA()</definedName>
    <definedName name="p_25">NA()</definedName>
    <definedName name="p_26">NA()</definedName>
    <definedName name="p_27">NA()</definedName>
    <definedName name="p_28">NA()</definedName>
    <definedName name="p_7">NA()</definedName>
    <definedName name="P_Cristo" localSheetId="4">[0]!Dom_Páscoa-2</definedName>
    <definedName name="P_Cristo" localSheetId="3">Dom_Páscoa-2</definedName>
    <definedName name="P_Cristo">Dom_Páscoa-2</definedName>
    <definedName name="P_Rep">#N/A</definedName>
    <definedName name="p08.300.01">[140]CONS_CORR!$Q$44</definedName>
    <definedName name="PACAP20MBQ" localSheetId="4">#REF!</definedName>
    <definedName name="PACAP20MBQ" localSheetId="3">#REF!</definedName>
    <definedName name="PACAP20MBQ">#REF!</definedName>
    <definedName name="PACM30IMP" localSheetId="4">#REF!</definedName>
    <definedName name="PACM30IMP" localSheetId="3">#REF!</definedName>
    <definedName name="PACM30IMP">#REF!</definedName>
    <definedName name="PACM30RP" localSheetId="4">#REF!</definedName>
    <definedName name="PACM30RP" localSheetId="3">#REF!</definedName>
    <definedName name="PACM30RP">#REF!</definedName>
    <definedName name="PACM30TB" localSheetId="4">#REF!</definedName>
    <definedName name="PACM30TB" localSheetId="3">#REF!</definedName>
    <definedName name="PACM30TB">#REF!</definedName>
    <definedName name="PAEMULCS" localSheetId="4">#REF!</definedName>
    <definedName name="PAEMULCS" localSheetId="3">#REF!</definedName>
    <definedName name="PAEMULCS">#REF!</definedName>
    <definedName name="PAEMULTSD" localSheetId="4">#REF!</definedName>
    <definedName name="PAEMULTSD" localSheetId="3">#REF!</definedName>
    <definedName name="PAEMULTSD">#REF!</definedName>
    <definedName name="PAEMULTSS" localSheetId="4">#REF!</definedName>
    <definedName name="PAEMULTSS" localSheetId="3">#REF!</definedName>
    <definedName name="PAEMULTSS">#REF!</definedName>
    <definedName name="PANTANAL" localSheetId="4">'BDI DIFER_SEM DESON.'!Plan1</definedName>
    <definedName name="PANTANAL" localSheetId="3">'BDI_SEM DESON.'!Plan1</definedName>
    <definedName name="PANTANAL" localSheetId="6">[14]!Plan1</definedName>
    <definedName name="PANTANAL" localSheetId="7">[15]!Plan1</definedName>
    <definedName name="PANTANAL">[0]!Plan1</definedName>
    <definedName name="parametros" localSheetId="4">#REF!</definedName>
    <definedName name="parametros" localSheetId="3">#REF!</definedName>
    <definedName name="parametros">#REF!</definedName>
    <definedName name="parametross" localSheetId="4">#REF!</definedName>
    <definedName name="parametross" localSheetId="3">#REF!</definedName>
    <definedName name="parametross">#REF!</definedName>
    <definedName name="PARG" localSheetId="4">#REF!</definedName>
    <definedName name="PARG" localSheetId="3">#REF!</definedName>
    <definedName name="PARG">#REF!</definedName>
    <definedName name="PARL1CLAMAG" localSheetId="4">#REF!</definedName>
    <definedName name="PARL1CLAMAG" localSheetId="3">#REF!</definedName>
    <definedName name="PARL1CLAMAG">#REF!</definedName>
    <definedName name="PARL1CMBF" localSheetId="4">#REF!</definedName>
    <definedName name="PARL1CMBF" localSheetId="3">#REF!</definedName>
    <definedName name="PARL1CMBF">#REF!</definedName>
    <definedName name="PARR1CPL" localSheetId="4">#REF!</definedName>
    <definedName name="PARR1CPL" localSheetId="3">#REF!</definedName>
    <definedName name="PARR1CPL">#REF!</definedName>
    <definedName name="PARR1CST" localSheetId="4">#REF!</definedName>
    <definedName name="PARR1CST" localSheetId="3">#REF!</definedName>
    <definedName name="PARR1CST">#REF!</definedName>
    <definedName name="Páscoa">[40]Feriados!$B$6</definedName>
    <definedName name="pass" localSheetId="4">'BDI DIFER_SEM DESON.'!pass</definedName>
    <definedName name="pass" localSheetId="3">'BDI_SEM DESON.'!pass</definedName>
    <definedName name="pass" localSheetId="6">'CANTEIRO SEM DESONERAÇÃO'!pass</definedName>
    <definedName name="pass" localSheetId="7">MOBILIZAÇÃO!pass</definedName>
    <definedName name="pass">#N/A</definedName>
    <definedName name="PassaExtenso" localSheetId="4">'BDI DIFER_SEM DESON.'!PassaExtenso</definedName>
    <definedName name="PassaExtenso" localSheetId="3">'BDI_SEM DESON.'!PassaExtenso</definedName>
    <definedName name="PassaExtenso">#N/A</definedName>
    <definedName name="PassaExtenso___0">NA()</definedName>
    <definedName name="PassaExtenso___3">NA()</definedName>
    <definedName name="PassaExtenso_10">#N/A</definedName>
    <definedName name="PassaExtenso_10_16" localSheetId="4">'BDI DIFER_SEM DESON.'!PassaExtenso_10_16</definedName>
    <definedName name="PassaExtenso_10_16" localSheetId="3">'BDI_SEM DESON.'!PassaExtenso_10_16</definedName>
    <definedName name="PassaExtenso_10_16" localSheetId="6">'CANTEIRO SEM DESONERAÇÃO'!PassaExtenso_10_16</definedName>
    <definedName name="PassaExtenso_10_16" localSheetId="7">MOBILIZAÇÃO!PassaExtenso_10_16</definedName>
    <definedName name="PassaExtenso_10_16">PassaExtenso_10_16</definedName>
    <definedName name="PassaExtenso_11">#N/A</definedName>
    <definedName name="PassaExtenso_11_16" localSheetId="4">'BDI DIFER_SEM DESON.'!PassaExtenso_11_16</definedName>
    <definedName name="PassaExtenso_11_16" localSheetId="3">'BDI_SEM DESON.'!PassaExtenso_11_16</definedName>
    <definedName name="PassaExtenso_11_16" localSheetId="6">'CANTEIRO SEM DESONERAÇÃO'!PassaExtenso_11_16</definedName>
    <definedName name="PassaExtenso_11_16" localSheetId="7">MOBILIZAÇÃO!PassaExtenso_11_16</definedName>
    <definedName name="PassaExtenso_11_16">PassaExtenso_11_16</definedName>
    <definedName name="PassaExtenso_12">#N/A</definedName>
    <definedName name="PassaExtenso_13">#N/A</definedName>
    <definedName name="PassaExtenso_13_16" localSheetId="4">'BDI DIFER_SEM DESON.'!PassaExtenso_13_16</definedName>
    <definedName name="PassaExtenso_13_16" localSheetId="3">'BDI_SEM DESON.'!PassaExtenso_13_16</definedName>
    <definedName name="PassaExtenso_13_16" localSheetId="6">'CANTEIRO SEM DESONERAÇÃO'!PassaExtenso_13_16</definedName>
    <definedName name="PassaExtenso_13_16" localSheetId="7">MOBILIZAÇÃO!PassaExtenso_13_16</definedName>
    <definedName name="PassaExtenso_13_16">PassaExtenso_13_16</definedName>
    <definedName name="PassaExtenso_14">#N/A</definedName>
    <definedName name="PassaExtenso_14_16" localSheetId="4">[0]!PassaExtenso</definedName>
    <definedName name="PassaExtenso_14_16" localSheetId="3">[0]!PassaExtenso</definedName>
    <definedName name="PassaExtenso_14_16" localSheetId="6">[0]!PassaExtenso</definedName>
    <definedName name="PassaExtenso_14_16" localSheetId="7">[0]!PassaExtenso</definedName>
    <definedName name="PassaExtenso_14_16">[0]!PassaExtenso</definedName>
    <definedName name="PassaExtenso_15">#N/A</definedName>
    <definedName name="PassaExtenso_16">#N/A</definedName>
    <definedName name="PassaExtenso_17">#N/A</definedName>
    <definedName name="PassaExtenso_18">#N/A</definedName>
    <definedName name="PassaExtenso_19" localSheetId="6">'CANTEIRO SEM DESONERAÇÃO'!PassaExtenso_19</definedName>
    <definedName name="PassaExtenso_19" localSheetId="7">MOBILIZAÇÃO!PassaExtenso_19</definedName>
    <definedName name="PassaExtenso_19">#N/A</definedName>
    <definedName name="PassaExtenso_19_16" localSheetId="4">'BDI DIFER_SEM DESON.'!PassaExtenso_19_16</definedName>
    <definedName name="PassaExtenso_19_16" localSheetId="3">'BDI_SEM DESON.'!PassaExtenso_19_16</definedName>
    <definedName name="PassaExtenso_19_16" localSheetId="6">'CANTEIRO SEM DESONERAÇÃO'!PassaExtenso_19_16</definedName>
    <definedName name="PassaExtenso_19_16" localSheetId="7">MOBILIZAÇÃO!PassaExtenso_19_16</definedName>
    <definedName name="PassaExtenso_19_16">PassaExtenso_19_16</definedName>
    <definedName name="PassaExtenso_21" localSheetId="6">'CANTEIRO SEM DESONERAÇÃO'!PassaExtenso_21</definedName>
    <definedName name="PassaExtenso_21" localSheetId="7">MOBILIZAÇÃO!PassaExtenso_21</definedName>
    <definedName name="PassaExtenso_21">#N/A</definedName>
    <definedName name="PassaExtenso_21_11" localSheetId="6">'CANTEIRO SEM DESONERAÇÃO'!PassaExtenso_21_11</definedName>
    <definedName name="PassaExtenso_21_11" localSheetId="7">MOBILIZAÇÃO!PassaExtenso_21_11</definedName>
    <definedName name="PassaExtenso_21_11">#N/A</definedName>
    <definedName name="PassaExtenso_21_11_16" localSheetId="4">'BDI DIFER_SEM DESON.'!PassaExtenso_21_11_16</definedName>
    <definedName name="PassaExtenso_21_11_16" localSheetId="3">'BDI_SEM DESON.'!PassaExtenso_21_11_16</definedName>
    <definedName name="PassaExtenso_21_11_16" localSheetId="6">'CANTEIRO SEM DESONERAÇÃO'!PassaExtenso_21_11_16</definedName>
    <definedName name="PassaExtenso_21_11_16" localSheetId="7">MOBILIZAÇÃO!PassaExtenso_21_11_16</definedName>
    <definedName name="PassaExtenso_21_11_16">PassaExtenso_21_11_16</definedName>
    <definedName name="PassaExtenso_21_13" localSheetId="6">'CANTEIRO SEM DESONERAÇÃO'!PassaExtenso_21_13</definedName>
    <definedName name="PassaExtenso_21_13" localSheetId="7">MOBILIZAÇÃO!PassaExtenso_21_13</definedName>
    <definedName name="PassaExtenso_21_13">#N/A</definedName>
    <definedName name="PassaExtenso_21_13_16" localSheetId="4">'BDI DIFER_SEM DESON.'!PassaExtenso_21_13_16</definedName>
    <definedName name="PassaExtenso_21_13_16" localSheetId="3">'BDI_SEM DESON.'!PassaExtenso_21_13_16</definedName>
    <definedName name="PassaExtenso_21_13_16" localSheetId="6">'CANTEIRO SEM DESONERAÇÃO'!PassaExtenso_21_13_16</definedName>
    <definedName name="PassaExtenso_21_13_16" localSheetId="7">MOBILIZAÇÃO!PassaExtenso_21_13_16</definedName>
    <definedName name="PassaExtenso_21_13_16">PassaExtenso_21_13_16</definedName>
    <definedName name="PassaExtenso_21_16" localSheetId="4">'BDI DIFER_SEM DESON.'!PassaExtenso_21_16</definedName>
    <definedName name="PassaExtenso_21_16" localSheetId="3">'BDI_SEM DESON.'!PassaExtenso_21_16</definedName>
    <definedName name="PassaExtenso_21_16" localSheetId="6">'CANTEIRO SEM DESONERAÇÃO'!PassaExtenso_21_16</definedName>
    <definedName name="PassaExtenso_21_16" localSheetId="7">MOBILIZAÇÃO!PassaExtenso_21_16</definedName>
    <definedName name="PassaExtenso_21_16">PassaExtenso_21_16</definedName>
    <definedName name="PassaExtenso_21_19" localSheetId="6">'CANTEIRO SEM DESONERAÇÃO'!PassaExtenso_21_19</definedName>
    <definedName name="PassaExtenso_21_19" localSheetId="7">MOBILIZAÇÃO!PassaExtenso_21_19</definedName>
    <definedName name="PassaExtenso_21_19">#N/A</definedName>
    <definedName name="PassaExtenso_21_19_16" localSheetId="4">'BDI DIFER_SEM DESON.'!PassaExtenso_21_19_16</definedName>
    <definedName name="PassaExtenso_21_19_16" localSheetId="3">'BDI_SEM DESON.'!PassaExtenso_21_19_16</definedName>
    <definedName name="PassaExtenso_21_19_16" localSheetId="6">'CANTEIRO SEM DESONERAÇÃO'!PassaExtenso_21_19_16</definedName>
    <definedName name="PassaExtenso_21_19_16" localSheetId="7">MOBILIZAÇÃO!PassaExtenso_21_19_16</definedName>
    <definedName name="PassaExtenso_21_19_16">PassaExtenso_21_19_16</definedName>
    <definedName name="PassaExtenso_21_2" localSheetId="6">'CANTEIRO SEM DESONERAÇÃO'!PassaExtenso_21_2</definedName>
    <definedName name="PassaExtenso_21_2" localSheetId="7">MOBILIZAÇÃO!PassaExtenso_21_2</definedName>
    <definedName name="PassaExtenso_21_2">#N/A</definedName>
    <definedName name="PassaExtenso_21_2_16" localSheetId="4">'BDI DIFER_SEM DESON.'!PassaExtenso_21_2_16</definedName>
    <definedName name="PassaExtenso_21_2_16" localSheetId="3">'BDI_SEM DESON.'!PassaExtenso_21_2_16</definedName>
    <definedName name="PassaExtenso_21_2_16" localSheetId="6">'CANTEIRO SEM DESONERAÇÃO'!PassaExtenso_21_2_16</definedName>
    <definedName name="PassaExtenso_21_2_16" localSheetId="7">MOBILIZAÇÃO!PassaExtenso_21_2_16</definedName>
    <definedName name="PassaExtenso_21_2_16">PassaExtenso_21_2_16</definedName>
    <definedName name="PassaExtenso_21_3" localSheetId="6">'CANTEIRO SEM DESONERAÇÃO'!PassaExtenso_21_3</definedName>
    <definedName name="PassaExtenso_21_3" localSheetId="7">MOBILIZAÇÃO!PassaExtenso_21_3</definedName>
    <definedName name="PassaExtenso_21_3">#N/A</definedName>
    <definedName name="PassaExtenso_21_3_16" localSheetId="4">'BDI DIFER_SEM DESON.'!PassaExtenso_21_3_16</definedName>
    <definedName name="PassaExtenso_21_3_16" localSheetId="3">'BDI_SEM DESON.'!PassaExtenso_21_3_16</definedName>
    <definedName name="PassaExtenso_21_3_16" localSheetId="6">'CANTEIRO SEM DESONERAÇÃO'!PassaExtenso_21_3_16</definedName>
    <definedName name="PassaExtenso_21_3_16" localSheetId="7">MOBILIZAÇÃO!PassaExtenso_21_3_16</definedName>
    <definedName name="PassaExtenso_21_3_16">PassaExtenso_21_3_16</definedName>
    <definedName name="PassaExtenso_21_4" localSheetId="6">'CANTEIRO SEM DESONERAÇÃO'!PassaExtenso_21_4</definedName>
    <definedName name="PassaExtenso_21_4" localSheetId="7">MOBILIZAÇÃO!PassaExtenso_21_4</definedName>
    <definedName name="PassaExtenso_21_4">#N/A</definedName>
    <definedName name="PassaExtenso_21_4_16" localSheetId="4">'BDI DIFER_SEM DESON.'!PassaExtenso_21_4_16</definedName>
    <definedName name="PassaExtenso_21_4_16" localSheetId="3">'BDI_SEM DESON.'!PassaExtenso_21_4_16</definedName>
    <definedName name="PassaExtenso_21_4_16" localSheetId="6">'CANTEIRO SEM DESONERAÇÃO'!PassaExtenso_21_4_16</definedName>
    <definedName name="PassaExtenso_21_4_16" localSheetId="7">MOBILIZAÇÃO!PassaExtenso_21_4_16</definedName>
    <definedName name="PassaExtenso_21_4_16">PassaExtenso_21_4_16</definedName>
    <definedName name="PassaExtenso_21_4_19" localSheetId="6">'CANTEIRO SEM DESONERAÇÃO'!PassaExtenso_21_4_19</definedName>
    <definedName name="PassaExtenso_21_4_19" localSheetId="7">MOBILIZAÇÃO!PassaExtenso_21_4_19</definedName>
    <definedName name="PassaExtenso_21_4_19">#N/A</definedName>
    <definedName name="PassaExtenso_21_4_19_16" localSheetId="4">'BDI DIFER_SEM DESON.'!PassaExtenso_21_4_19_16</definedName>
    <definedName name="PassaExtenso_21_4_19_16" localSheetId="3">'BDI_SEM DESON.'!PassaExtenso_21_4_19_16</definedName>
    <definedName name="PassaExtenso_21_4_19_16" localSheetId="6">'CANTEIRO SEM DESONERAÇÃO'!PassaExtenso_21_4_19_16</definedName>
    <definedName name="PassaExtenso_21_4_19_16" localSheetId="7">MOBILIZAÇÃO!PassaExtenso_21_4_19_16</definedName>
    <definedName name="PassaExtenso_21_4_19_16">PassaExtenso_21_4_19_16</definedName>
    <definedName name="PassaExtenso_21_7" localSheetId="6">'CANTEIRO SEM DESONERAÇÃO'!PassaExtenso_21_7</definedName>
    <definedName name="PassaExtenso_21_7" localSheetId="7">MOBILIZAÇÃO!PassaExtenso_21_7</definedName>
    <definedName name="PassaExtenso_21_7">#N/A</definedName>
    <definedName name="PassaExtenso_21_7_16" localSheetId="4">'BDI DIFER_SEM DESON.'!PassaExtenso_21_7_16</definedName>
    <definedName name="PassaExtenso_21_7_16" localSheetId="3">'BDI_SEM DESON.'!PassaExtenso_21_7_16</definedName>
    <definedName name="PassaExtenso_21_7_16" localSheetId="6">'CANTEIRO SEM DESONERAÇÃO'!PassaExtenso_21_7_16</definedName>
    <definedName name="PassaExtenso_21_7_16" localSheetId="7">MOBILIZAÇÃO!PassaExtenso_21_7_16</definedName>
    <definedName name="PassaExtenso_21_7_16">PassaExtenso_21_7_16</definedName>
    <definedName name="PassaExtenso_25" localSheetId="6">'CANTEIRO SEM DESONERAÇÃO'!PassaExtenso_25</definedName>
    <definedName name="PassaExtenso_25" localSheetId="7">MOBILIZAÇÃO!PassaExtenso_25</definedName>
    <definedName name="PassaExtenso_25">#N/A</definedName>
    <definedName name="PassaExtenso_25_11" localSheetId="6">'CANTEIRO SEM DESONERAÇÃO'!PassaExtenso_25_11</definedName>
    <definedName name="PassaExtenso_25_11" localSheetId="7">MOBILIZAÇÃO!PassaExtenso_25_11</definedName>
    <definedName name="PassaExtenso_25_11">#N/A</definedName>
    <definedName name="PassaExtenso_25_11_16" localSheetId="4">'BDI DIFER_SEM DESON.'!PassaExtenso_25_11_16</definedName>
    <definedName name="PassaExtenso_25_11_16" localSheetId="3">'BDI_SEM DESON.'!PassaExtenso_25_11_16</definedName>
    <definedName name="PassaExtenso_25_11_16" localSheetId="6">'CANTEIRO SEM DESONERAÇÃO'!PassaExtenso_25_11_16</definedName>
    <definedName name="PassaExtenso_25_11_16" localSheetId="7">MOBILIZAÇÃO!PassaExtenso_25_11_16</definedName>
    <definedName name="PassaExtenso_25_11_16">PassaExtenso_25_11_16</definedName>
    <definedName name="PassaExtenso_25_13" localSheetId="6">'CANTEIRO SEM DESONERAÇÃO'!PassaExtenso_25_13</definedName>
    <definedName name="PassaExtenso_25_13" localSheetId="7">MOBILIZAÇÃO!PassaExtenso_25_13</definedName>
    <definedName name="PassaExtenso_25_13">#N/A</definedName>
    <definedName name="PassaExtenso_25_13_16" localSheetId="4">'BDI DIFER_SEM DESON.'!PassaExtenso_25_13_16</definedName>
    <definedName name="PassaExtenso_25_13_16" localSheetId="3">'BDI_SEM DESON.'!PassaExtenso_25_13_16</definedName>
    <definedName name="PassaExtenso_25_13_16" localSheetId="6">'CANTEIRO SEM DESONERAÇÃO'!PassaExtenso_25_13_16</definedName>
    <definedName name="PassaExtenso_25_13_16" localSheetId="7">MOBILIZAÇÃO!PassaExtenso_25_13_16</definedName>
    <definedName name="PassaExtenso_25_13_16">PassaExtenso_25_13_16</definedName>
    <definedName name="PassaExtenso_25_16" localSheetId="4">'BDI DIFER_SEM DESON.'!PassaExtenso_25_16</definedName>
    <definedName name="PassaExtenso_25_16" localSheetId="3">'BDI_SEM DESON.'!PassaExtenso_25_16</definedName>
    <definedName name="PassaExtenso_25_16" localSheetId="6">'CANTEIRO SEM DESONERAÇÃO'!PassaExtenso_25_16</definedName>
    <definedName name="PassaExtenso_25_16" localSheetId="7">MOBILIZAÇÃO!PassaExtenso_25_16</definedName>
    <definedName name="PassaExtenso_25_16">PassaExtenso_25_16</definedName>
    <definedName name="PassaExtenso_25_19" localSheetId="6">'CANTEIRO SEM DESONERAÇÃO'!PassaExtenso_25_19</definedName>
    <definedName name="PassaExtenso_25_19" localSheetId="7">MOBILIZAÇÃO!PassaExtenso_25_19</definedName>
    <definedName name="PassaExtenso_25_19">#N/A</definedName>
    <definedName name="PassaExtenso_25_19_16" localSheetId="4">'BDI DIFER_SEM DESON.'!PassaExtenso_25_19_16</definedName>
    <definedName name="PassaExtenso_25_19_16" localSheetId="3">'BDI_SEM DESON.'!PassaExtenso_25_19_16</definedName>
    <definedName name="PassaExtenso_25_19_16" localSheetId="6">'CANTEIRO SEM DESONERAÇÃO'!PassaExtenso_25_19_16</definedName>
    <definedName name="PassaExtenso_25_19_16" localSheetId="7">MOBILIZAÇÃO!PassaExtenso_25_19_16</definedName>
    <definedName name="PassaExtenso_25_19_16">PassaExtenso_25_19_16</definedName>
    <definedName name="PassaExtenso_25_2" localSheetId="6">'CANTEIRO SEM DESONERAÇÃO'!PassaExtenso_25_2</definedName>
    <definedName name="PassaExtenso_25_2" localSheetId="7">MOBILIZAÇÃO!PassaExtenso_25_2</definedName>
    <definedName name="PassaExtenso_25_2">#N/A</definedName>
    <definedName name="PassaExtenso_25_2_16" localSheetId="4">'BDI DIFER_SEM DESON.'!PassaExtenso_25_2_16</definedName>
    <definedName name="PassaExtenso_25_2_16" localSheetId="3">'BDI_SEM DESON.'!PassaExtenso_25_2_16</definedName>
    <definedName name="PassaExtenso_25_2_16" localSheetId="6">'CANTEIRO SEM DESONERAÇÃO'!PassaExtenso_25_2_16</definedName>
    <definedName name="PassaExtenso_25_2_16" localSheetId="7">MOBILIZAÇÃO!PassaExtenso_25_2_16</definedName>
    <definedName name="PassaExtenso_25_2_16">PassaExtenso_25_2_16</definedName>
    <definedName name="PassaExtenso_25_3" localSheetId="6">'CANTEIRO SEM DESONERAÇÃO'!PassaExtenso_25_3</definedName>
    <definedName name="PassaExtenso_25_3" localSheetId="7">MOBILIZAÇÃO!PassaExtenso_25_3</definedName>
    <definedName name="PassaExtenso_25_3">#N/A</definedName>
    <definedName name="PassaExtenso_25_3_16" localSheetId="4">'BDI DIFER_SEM DESON.'!PassaExtenso_25_3_16</definedName>
    <definedName name="PassaExtenso_25_3_16" localSheetId="3">'BDI_SEM DESON.'!PassaExtenso_25_3_16</definedName>
    <definedName name="PassaExtenso_25_3_16" localSheetId="6">'CANTEIRO SEM DESONERAÇÃO'!PassaExtenso_25_3_16</definedName>
    <definedName name="PassaExtenso_25_3_16" localSheetId="7">MOBILIZAÇÃO!PassaExtenso_25_3_16</definedName>
    <definedName name="PassaExtenso_25_3_16">PassaExtenso_25_3_16</definedName>
    <definedName name="PassaExtenso_25_4" localSheetId="6">'CANTEIRO SEM DESONERAÇÃO'!PassaExtenso_25_4</definedName>
    <definedName name="PassaExtenso_25_4" localSheetId="7">MOBILIZAÇÃO!PassaExtenso_25_4</definedName>
    <definedName name="PassaExtenso_25_4">#N/A</definedName>
    <definedName name="PassaExtenso_25_4_16" localSheetId="4">'BDI DIFER_SEM DESON.'!PassaExtenso_25_4_16</definedName>
    <definedName name="PassaExtenso_25_4_16" localSheetId="3">'BDI_SEM DESON.'!PassaExtenso_25_4_16</definedName>
    <definedName name="PassaExtenso_25_4_16" localSheetId="6">'CANTEIRO SEM DESONERAÇÃO'!PassaExtenso_25_4_16</definedName>
    <definedName name="PassaExtenso_25_4_16" localSheetId="7">MOBILIZAÇÃO!PassaExtenso_25_4_16</definedName>
    <definedName name="PassaExtenso_25_4_16">PassaExtenso_25_4_16</definedName>
    <definedName name="PassaExtenso_25_4_19" localSheetId="6">'CANTEIRO SEM DESONERAÇÃO'!PassaExtenso_25_4_19</definedName>
    <definedName name="PassaExtenso_25_4_19" localSheetId="7">MOBILIZAÇÃO!PassaExtenso_25_4_19</definedName>
    <definedName name="PassaExtenso_25_4_19">#N/A</definedName>
    <definedName name="PassaExtenso_25_4_19_16" localSheetId="4">'BDI DIFER_SEM DESON.'!PassaExtenso_25_4_19_16</definedName>
    <definedName name="PassaExtenso_25_4_19_16" localSheetId="3">'BDI_SEM DESON.'!PassaExtenso_25_4_19_16</definedName>
    <definedName name="PassaExtenso_25_4_19_16" localSheetId="6">'CANTEIRO SEM DESONERAÇÃO'!PassaExtenso_25_4_19_16</definedName>
    <definedName name="PassaExtenso_25_4_19_16" localSheetId="7">MOBILIZAÇÃO!PassaExtenso_25_4_19_16</definedName>
    <definedName name="PassaExtenso_25_4_19_16">PassaExtenso_25_4_19_16</definedName>
    <definedName name="PassaExtenso_25_7" localSheetId="6">'CANTEIRO SEM DESONERAÇÃO'!PassaExtenso_25_7</definedName>
    <definedName name="PassaExtenso_25_7" localSheetId="7">MOBILIZAÇÃO!PassaExtenso_25_7</definedName>
    <definedName name="PassaExtenso_25_7">#N/A</definedName>
    <definedName name="PassaExtenso_25_7_16" localSheetId="4">'BDI DIFER_SEM DESON.'!PassaExtenso_25_7_16</definedName>
    <definedName name="PassaExtenso_25_7_16" localSheetId="3">'BDI_SEM DESON.'!PassaExtenso_25_7_16</definedName>
    <definedName name="PassaExtenso_25_7_16" localSheetId="6">'CANTEIRO SEM DESONERAÇÃO'!PassaExtenso_25_7_16</definedName>
    <definedName name="PassaExtenso_25_7_16" localSheetId="7">MOBILIZAÇÃO!PassaExtenso_25_7_16</definedName>
    <definedName name="PassaExtenso_25_7_16">PassaExtenso_25_7_16</definedName>
    <definedName name="PassaExtenso_34" localSheetId="6">'CANTEIRO SEM DESONERAÇÃO'!PassaExtenso_34</definedName>
    <definedName name="PassaExtenso_34" localSheetId="7">MOBILIZAÇÃO!PassaExtenso_34</definedName>
    <definedName name="PassaExtenso_34">#N/A</definedName>
    <definedName name="PassaExtenso_34_11" localSheetId="6">'CANTEIRO SEM DESONERAÇÃO'!PassaExtenso_34_11</definedName>
    <definedName name="PassaExtenso_34_11" localSheetId="7">MOBILIZAÇÃO!PassaExtenso_34_11</definedName>
    <definedName name="PassaExtenso_34_11">#N/A</definedName>
    <definedName name="PassaExtenso_34_11_16" localSheetId="4">'BDI DIFER_SEM DESON.'!PassaExtenso_34_11_16</definedName>
    <definedName name="PassaExtenso_34_11_16" localSheetId="3">'BDI_SEM DESON.'!PassaExtenso_34_11_16</definedName>
    <definedName name="PassaExtenso_34_11_16" localSheetId="6">'CANTEIRO SEM DESONERAÇÃO'!PassaExtenso_34_11_16</definedName>
    <definedName name="PassaExtenso_34_11_16" localSheetId="7">MOBILIZAÇÃO!PassaExtenso_34_11_16</definedName>
    <definedName name="PassaExtenso_34_11_16">PassaExtenso_34_11_16</definedName>
    <definedName name="PassaExtenso_34_13" localSheetId="6">'CANTEIRO SEM DESONERAÇÃO'!PassaExtenso_34_13</definedName>
    <definedName name="PassaExtenso_34_13" localSheetId="7">MOBILIZAÇÃO!PassaExtenso_34_13</definedName>
    <definedName name="PassaExtenso_34_13">#N/A</definedName>
    <definedName name="PassaExtenso_34_13_16" localSheetId="4">'BDI DIFER_SEM DESON.'!PassaExtenso_34_13_16</definedName>
    <definedName name="PassaExtenso_34_13_16" localSheetId="3">'BDI_SEM DESON.'!PassaExtenso_34_13_16</definedName>
    <definedName name="PassaExtenso_34_13_16" localSheetId="6">'CANTEIRO SEM DESONERAÇÃO'!PassaExtenso_34_13_16</definedName>
    <definedName name="PassaExtenso_34_13_16" localSheetId="7">MOBILIZAÇÃO!PassaExtenso_34_13_16</definedName>
    <definedName name="PassaExtenso_34_13_16">PassaExtenso_34_13_16</definedName>
    <definedName name="PassaExtenso_34_16" localSheetId="4">'BDI DIFER_SEM DESON.'!PassaExtenso_34_16</definedName>
    <definedName name="PassaExtenso_34_16" localSheetId="3">'BDI_SEM DESON.'!PassaExtenso_34_16</definedName>
    <definedName name="PassaExtenso_34_16" localSheetId="6">'CANTEIRO SEM DESONERAÇÃO'!PassaExtenso_34_16</definedName>
    <definedName name="PassaExtenso_34_16" localSheetId="7">MOBILIZAÇÃO!PassaExtenso_34_16</definedName>
    <definedName name="PassaExtenso_34_16">PassaExtenso_34_16</definedName>
    <definedName name="PassaExtenso_34_19" localSheetId="6">'CANTEIRO SEM DESONERAÇÃO'!PassaExtenso_34_19</definedName>
    <definedName name="PassaExtenso_34_19" localSheetId="7">MOBILIZAÇÃO!PassaExtenso_34_19</definedName>
    <definedName name="PassaExtenso_34_19">#N/A</definedName>
    <definedName name="PassaExtenso_34_19_16" localSheetId="4">'BDI DIFER_SEM DESON.'!PassaExtenso_34_19_16</definedName>
    <definedName name="PassaExtenso_34_19_16" localSheetId="3">'BDI_SEM DESON.'!PassaExtenso_34_19_16</definedName>
    <definedName name="PassaExtenso_34_19_16" localSheetId="6">'CANTEIRO SEM DESONERAÇÃO'!PassaExtenso_34_19_16</definedName>
    <definedName name="PassaExtenso_34_19_16" localSheetId="7">MOBILIZAÇÃO!PassaExtenso_34_19_16</definedName>
    <definedName name="PassaExtenso_34_19_16">PassaExtenso_34_19_16</definedName>
    <definedName name="PassaExtenso_34_2" localSheetId="6">'CANTEIRO SEM DESONERAÇÃO'!PassaExtenso_34_2</definedName>
    <definedName name="PassaExtenso_34_2" localSheetId="7">MOBILIZAÇÃO!PassaExtenso_34_2</definedName>
    <definedName name="PassaExtenso_34_2">#N/A</definedName>
    <definedName name="PassaExtenso_34_2_16" localSheetId="4">'BDI DIFER_SEM DESON.'!PassaExtenso_34_2_16</definedName>
    <definedName name="PassaExtenso_34_2_16" localSheetId="3">'BDI_SEM DESON.'!PassaExtenso_34_2_16</definedName>
    <definedName name="PassaExtenso_34_2_16" localSheetId="6">'CANTEIRO SEM DESONERAÇÃO'!PassaExtenso_34_2_16</definedName>
    <definedName name="PassaExtenso_34_2_16" localSheetId="7">MOBILIZAÇÃO!PassaExtenso_34_2_16</definedName>
    <definedName name="PassaExtenso_34_2_16">PassaExtenso_34_2_16</definedName>
    <definedName name="PassaExtenso_34_3" localSheetId="6">'CANTEIRO SEM DESONERAÇÃO'!PassaExtenso_34_3</definedName>
    <definedName name="PassaExtenso_34_3" localSheetId="7">MOBILIZAÇÃO!PassaExtenso_34_3</definedName>
    <definedName name="PassaExtenso_34_3">#N/A</definedName>
    <definedName name="PassaExtenso_34_3_16" localSheetId="4">'BDI DIFER_SEM DESON.'!PassaExtenso_34_3_16</definedName>
    <definedName name="PassaExtenso_34_3_16" localSheetId="3">'BDI_SEM DESON.'!PassaExtenso_34_3_16</definedName>
    <definedName name="PassaExtenso_34_3_16" localSheetId="6">'CANTEIRO SEM DESONERAÇÃO'!PassaExtenso_34_3_16</definedName>
    <definedName name="PassaExtenso_34_3_16" localSheetId="7">MOBILIZAÇÃO!PassaExtenso_34_3_16</definedName>
    <definedName name="PassaExtenso_34_3_16">PassaExtenso_34_3_16</definedName>
    <definedName name="PassaExtenso_34_4" localSheetId="6">'CANTEIRO SEM DESONERAÇÃO'!PassaExtenso_34_4</definedName>
    <definedName name="PassaExtenso_34_4" localSheetId="7">MOBILIZAÇÃO!PassaExtenso_34_4</definedName>
    <definedName name="PassaExtenso_34_4">#N/A</definedName>
    <definedName name="PassaExtenso_34_4_16" localSheetId="4">'BDI DIFER_SEM DESON.'!PassaExtenso_34_4_16</definedName>
    <definedName name="PassaExtenso_34_4_16" localSheetId="3">'BDI_SEM DESON.'!PassaExtenso_34_4_16</definedName>
    <definedName name="PassaExtenso_34_4_16" localSheetId="6">'CANTEIRO SEM DESONERAÇÃO'!PassaExtenso_34_4_16</definedName>
    <definedName name="PassaExtenso_34_4_16" localSheetId="7">MOBILIZAÇÃO!PassaExtenso_34_4_16</definedName>
    <definedName name="PassaExtenso_34_4_16">PassaExtenso_34_4_16</definedName>
    <definedName name="PassaExtenso_34_4_19" localSheetId="6">'CANTEIRO SEM DESONERAÇÃO'!PassaExtenso_34_4_19</definedName>
    <definedName name="PassaExtenso_34_4_19" localSheetId="7">MOBILIZAÇÃO!PassaExtenso_34_4_19</definedName>
    <definedName name="PassaExtenso_34_4_19">#N/A</definedName>
    <definedName name="PassaExtenso_34_4_19_16" localSheetId="4">'BDI DIFER_SEM DESON.'!PassaExtenso_34_4_19_16</definedName>
    <definedName name="PassaExtenso_34_4_19_16" localSheetId="3">'BDI_SEM DESON.'!PassaExtenso_34_4_19_16</definedName>
    <definedName name="PassaExtenso_34_4_19_16" localSheetId="6">'CANTEIRO SEM DESONERAÇÃO'!PassaExtenso_34_4_19_16</definedName>
    <definedName name="PassaExtenso_34_4_19_16" localSheetId="7">MOBILIZAÇÃO!PassaExtenso_34_4_19_16</definedName>
    <definedName name="PassaExtenso_34_4_19_16">PassaExtenso_34_4_19_16</definedName>
    <definedName name="PassaExtenso_34_7" localSheetId="6">'CANTEIRO SEM DESONERAÇÃO'!PassaExtenso_34_7</definedName>
    <definedName name="PassaExtenso_34_7" localSheetId="7">MOBILIZAÇÃO!PassaExtenso_34_7</definedName>
    <definedName name="PassaExtenso_34_7">#N/A</definedName>
    <definedName name="PassaExtenso_34_7_16" localSheetId="4">'BDI DIFER_SEM DESON.'!PassaExtenso_34_7_16</definedName>
    <definedName name="PassaExtenso_34_7_16" localSheetId="3">'BDI_SEM DESON.'!PassaExtenso_34_7_16</definedName>
    <definedName name="PassaExtenso_34_7_16" localSheetId="6">'CANTEIRO SEM DESONERAÇÃO'!PassaExtenso_34_7_16</definedName>
    <definedName name="PassaExtenso_34_7_16" localSheetId="7">MOBILIZAÇÃO!PassaExtenso_34_7_16</definedName>
    <definedName name="PassaExtenso_34_7_16">PassaExtenso_34_7_16</definedName>
    <definedName name="PassaExtenso_38" localSheetId="6">'CANTEIRO SEM DESONERAÇÃO'!PassaExtenso_38</definedName>
    <definedName name="PassaExtenso_38" localSheetId="7">MOBILIZAÇÃO!PassaExtenso_38</definedName>
    <definedName name="PassaExtenso_38">#N/A</definedName>
    <definedName name="PassaExtenso_38_11" localSheetId="6">'CANTEIRO SEM DESONERAÇÃO'!PassaExtenso_38_11</definedName>
    <definedName name="PassaExtenso_38_11" localSheetId="7">MOBILIZAÇÃO!PassaExtenso_38_11</definedName>
    <definedName name="PassaExtenso_38_11">#N/A</definedName>
    <definedName name="PassaExtenso_38_11_16" localSheetId="4">'BDI DIFER_SEM DESON.'!PassaExtenso_38_11_16</definedName>
    <definedName name="PassaExtenso_38_11_16" localSheetId="3">'BDI_SEM DESON.'!PassaExtenso_38_11_16</definedName>
    <definedName name="PassaExtenso_38_11_16" localSheetId="6">'CANTEIRO SEM DESONERAÇÃO'!PassaExtenso_38_11_16</definedName>
    <definedName name="PassaExtenso_38_11_16" localSheetId="7">MOBILIZAÇÃO!PassaExtenso_38_11_16</definedName>
    <definedName name="PassaExtenso_38_11_16">PassaExtenso_38_11_16</definedName>
    <definedName name="PassaExtenso_38_13" localSheetId="6">'CANTEIRO SEM DESONERAÇÃO'!PassaExtenso_38_13</definedName>
    <definedName name="PassaExtenso_38_13" localSheetId="7">MOBILIZAÇÃO!PassaExtenso_38_13</definedName>
    <definedName name="PassaExtenso_38_13">#N/A</definedName>
    <definedName name="PassaExtenso_38_13_16" localSheetId="4">'BDI DIFER_SEM DESON.'!PassaExtenso_38_13_16</definedName>
    <definedName name="PassaExtenso_38_13_16" localSheetId="3">'BDI_SEM DESON.'!PassaExtenso_38_13_16</definedName>
    <definedName name="PassaExtenso_38_13_16" localSheetId="6">'CANTEIRO SEM DESONERAÇÃO'!PassaExtenso_38_13_16</definedName>
    <definedName name="PassaExtenso_38_13_16" localSheetId="7">MOBILIZAÇÃO!PassaExtenso_38_13_16</definedName>
    <definedName name="PassaExtenso_38_13_16">PassaExtenso_38_13_16</definedName>
    <definedName name="PassaExtenso_38_16" localSheetId="4">'BDI DIFER_SEM DESON.'!PassaExtenso_38_16</definedName>
    <definedName name="PassaExtenso_38_16" localSheetId="3">'BDI_SEM DESON.'!PassaExtenso_38_16</definedName>
    <definedName name="PassaExtenso_38_16" localSheetId="6">'CANTEIRO SEM DESONERAÇÃO'!PassaExtenso_38_16</definedName>
    <definedName name="PassaExtenso_38_16" localSheetId="7">MOBILIZAÇÃO!PassaExtenso_38_16</definedName>
    <definedName name="PassaExtenso_38_16">PassaExtenso_38_16</definedName>
    <definedName name="PassaExtenso_38_19" localSheetId="6">'CANTEIRO SEM DESONERAÇÃO'!PassaExtenso_38_19</definedName>
    <definedName name="PassaExtenso_38_19" localSheetId="7">MOBILIZAÇÃO!PassaExtenso_38_19</definedName>
    <definedName name="PassaExtenso_38_19">#N/A</definedName>
    <definedName name="PassaExtenso_38_19_16" localSheetId="4">'BDI DIFER_SEM DESON.'!PassaExtenso_38_19_16</definedName>
    <definedName name="PassaExtenso_38_19_16" localSheetId="3">'BDI_SEM DESON.'!PassaExtenso_38_19_16</definedName>
    <definedName name="PassaExtenso_38_19_16" localSheetId="6">'CANTEIRO SEM DESONERAÇÃO'!PassaExtenso_38_19_16</definedName>
    <definedName name="PassaExtenso_38_19_16" localSheetId="7">MOBILIZAÇÃO!PassaExtenso_38_19_16</definedName>
    <definedName name="PassaExtenso_38_19_16">PassaExtenso_38_19_16</definedName>
    <definedName name="PassaExtenso_38_2" localSheetId="6">'CANTEIRO SEM DESONERAÇÃO'!PassaExtenso_38_2</definedName>
    <definedName name="PassaExtenso_38_2" localSheetId="7">MOBILIZAÇÃO!PassaExtenso_38_2</definedName>
    <definedName name="PassaExtenso_38_2">#N/A</definedName>
    <definedName name="PassaExtenso_38_2_16" localSheetId="4">'BDI DIFER_SEM DESON.'!PassaExtenso_38_2_16</definedName>
    <definedName name="PassaExtenso_38_2_16" localSheetId="3">'BDI_SEM DESON.'!PassaExtenso_38_2_16</definedName>
    <definedName name="PassaExtenso_38_2_16" localSheetId="6">'CANTEIRO SEM DESONERAÇÃO'!PassaExtenso_38_2_16</definedName>
    <definedName name="PassaExtenso_38_2_16" localSheetId="7">MOBILIZAÇÃO!PassaExtenso_38_2_16</definedName>
    <definedName name="PassaExtenso_38_2_16">PassaExtenso_38_2_16</definedName>
    <definedName name="PassaExtenso_38_3" localSheetId="6">'CANTEIRO SEM DESONERAÇÃO'!PassaExtenso_38_3</definedName>
    <definedName name="PassaExtenso_38_3" localSheetId="7">MOBILIZAÇÃO!PassaExtenso_38_3</definedName>
    <definedName name="PassaExtenso_38_3">#N/A</definedName>
    <definedName name="PassaExtenso_38_3_16" localSheetId="4">'BDI DIFER_SEM DESON.'!PassaExtenso_38_3_16</definedName>
    <definedName name="PassaExtenso_38_3_16" localSheetId="3">'BDI_SEM DESON.'!PassaExtenso_38_3_16</definedName>
    <definedName name="PassaExtenso_38_3_16" localSheetId="6">'CANTEIRO SEM DESONERAÇÃO'!PassaExtenso_38_3_16</definedName>
    <definedName name="PassaExtenso_38_3_16" localSheetId="7">MOBILIZAÇÃO!PassaExtenso_38_3_16</definedName>
    <definedName name="PassaExtenso_38_3_16">PassaExtenso_38_3_16</definedName>
    <definedName name="PassaExtenso_38_4" localSheetId="6">'CANTEIRO SEM DESONERAÇÃO'!PassaExtenso_38_4</definedName>
    <definedName name="PassaExtenso_38_4" localSheetId="7">MOBILIZAÇÃO!PassaExtenso_38_4</definedName>
    <definedName name="PassaExtenso_38_4">#N/A</definedName>
    <definedName name="PassaExtenso_38_4_16" localSheetId="4">'BDI DIFER_SEM DESON.'!PassaExtenso_38_4_16</definedName>
    <definedName name="PassaExtenso_38_4_16" localSheetId="3">'BDI_SEM DESON.'!PassaExtenso_38_4_16</definedName>
    <definedName name="PassaExtenso_38_4_16" localSheetId="6">'CANTEIRO SEM DESONERAÇÃO'!PassaExtenso_38_4_16</definedName>
    <definedName name="PassaExtenso_38_4_16" localSheetId="7">MOBILIZAÇÃO!PassaExtenso_38_4_16</definedName>
    <definedName name="PassaExtenso_38_4_16">PassaExtenso_38_4_16</definedName>
    <definedName name="PassaExtenso_38_4_19" localSheetId="6">'CANTEIRO SEM DESONERAÇÃO'!PassaExtenso_38_4_19</definedName>
    <definedName name="PassaExtenso_38_4_19" localSheetId="7">MOBILIZAÇÃO!PassaExtenso_38_4_19</definedName>
    <definedName name="PassaExtenso_38_4_19">#N/A</definedName>
    <definedName name="PassaExtenso_38_4_19_16" localSheetId="4">'BDI DIFER_SEM DESON.'!PassaExtenso_38_4_19_16</definedName>
    <definedName name="PassaExtenso_38_4_19_16" localSheetId="3">'BDI_SEM DESON.'!PassaExtenso_38_4_19_16</definedName>
    <definedName name="PassaExtenso_38_4_19_16" localSheetId="6">'CANTEIRO SEM DESONERAÇÃO'!PassaExtenso_38_4_19_16</definedName>
    <definedName name="PassaExtenso_38_4_19_16" localSheetId="7">MOBILIZAÇÃO!PassaExtenso_38_4_19_16</definedName>
    <definedName name="PassaExtenso_38_4_19_16">PassaExtenso_38_4_19_16</definedName>
    <definedName name="PassaExtenso_38_7" localSheetId="6">'CANTEIRO SEM DESONERAÇÃO'!PassaExtenso_38_7</definedName>
    <definedName name="PassaExtenso_38_7" localSheetId="7">MOBILIZAÇÃO!PassaExtenso_38_7</definedName>
    <definedName name="PassaExtenso_38_7">#N/A</definedName>
    <definedName name="PassaExtenso_38_7_16" localSheetId="4">'BDI DIFER_SEM DESON.'!PassaExtenso_38_7_16</definedName>
    <definedName name="PassaExtenso_38_7_16" localSheetId="3">'BDI_SEM DESON.'!PassaExtenso_38_7_16</definedName>
    <definedName name="PassaExtenso_38_7_16" localSheetId="6">'CANTEIRO SEM DESONERAÇÃO'!PassaExtenso_38_7_16</definedName>
    <definedName name="PassaExtenso_38_7_16" localSheetId="7">MOBILIZAÇÃO!PassaExtenso_38_7_16</definedName>
    <definedName name="PassaExtenso_38_7_16">PassaExtenso_38_7_16</definedName>
    <definedName name="PassaExtenso_5">#N/A</definedName>
    <definedName name="PassaExtenso_6">#N/A</definedName>
    <definedName name="PassaExtenso_7">#N/A</definedName>
    <definedName name="PassaExtenso_8">#N/A</definedName>
    <definedName name="PassaExtenso_9">#N/A</definedName>
    <definedName name="PassaExtenso_9_16" localSheetId="4">'BDI DIFER_SEM DESON.'!PassaExtenso_9_16</definedName>
    <definedName name="PassaExtenso_9_16" localSheetId="3">'BDI_SEM DESON.'!PassaExtenso_9_16</definedName>
    <definedName name="PassaExtenso_9_16" localSheetId="6">'CANTEIRO SEM DESONERAÇÃO'!PassaExtenso_9_16</definedName>
    <definedName name="PassaExtenso_9_16" localSheetId="7">MOBILIZAÇÃO!PassaExtenso_9_16</definedName>
    <definedName name="PassaExtenso_9_16">PassaExtenso_9_16</definedName>
    <definedName name="PASSAGEIROS" localSheetId="4">#REF!</definedName>
    <definedName name="PASSAGEIROS" localSheetId="3">#REF!</definedName>
    <definedName name="PASSAGEIROS">#REF!</definedName>
    <definedName name="Páteocoberto">#REF!</definedName>
    <definedName name="pativar" localSheetId="4">#REF!</definedName>
    <definedName name="pativar" localSheetId="3">#REF!</definedName>
    <definedName name="pativar">#REF!</definedName>
    <definedName name="pato" localSheetId="4">#REF!</definedName>
    <definedName name="pato" localSheetId="3">#REF!</definedName>
    <definedName name="pato">#REF!</definedName>
    <definedName name="patoetapa">'[141]QUADRO COMPARATIVO'!$AA$1:$AA$51</definedName>
    <definedName name="PAULO" localSheetId="4">'BDI DIFER_SEM DESON.'!Plan1</definedName>
    <definedName name="PAULO" localSheetId="3">'BDI_SEM DESON.'!Plan1</definedName>
    <definedName name="PAULO" localSheetId="6">[14]!Plan1</definedName>
    <definedName name="PAULO" localSheetId="7">[15]!Plan1</definedName>
    <definedName name="PAULO">[0]!Plan1</definedName>
    <definedName name="PAUTO" localSheetId="4">#REF!</definedName>
    <definedName name="PAUTO" localSheetId="3">#REF!</definedName>
    <definedName name="PAUTO">#REF!</definedName>
    <definedName name="pav">'[9]P reaj x P atual'!#REF!</definedName>
    <definedName name="PAVIM">'[9]P reaj x P atual'!$N$8</definedName>
    <definedName name="PCAI" localSheetId="4">#REF!</definedName>
    <definedName name="PCAI" localSheetId="3">#REF!</definedName>
    <definedName name="PCAI">#REF!</definedName>
    <definedName name="PCAP20" localSheetId="4">#REF!</definedName>
    <definedName name="PCAP20" localSheetId="3">#REF!</definedName>
    <definedName name="PCAP20">#REF!</definedName>
    <definedName name="PCCARR" localSheetId="4">#REF!</definedName>
    <definedName name="PCCARR" localSheetId="3">#REF!</definedName>
    <definedName name="PCCARR">#REF!</definedName>
    <definedName name="PCCP" localSheetId="4">#REF!</definedName>
    <definedName name="PCCP" localSheetId="3">#REF!</definedName>
    <definedName name="PCCP">#REF!</definedName>
    <definedName name="PCD" localSheetId="4">#REF!</definedName>
    <definedName name="PCD" localSheetId="3">#REF!</definedName>
    <definedName name="PCD">#REF!</definedName>
    <definedName name="PCDF" localSheetId="4">#REF!</definedName>
    <definedName name="PCDF" localSheetId="3">#REF!</definedName>
    <definedName name="PCDF">#REF!</definedName>
    <definedName name="PCMN" localSheetId="4">#REF!</definedName>
    <definedName name="PCMN" localSheetId="3">#REF!</definedName>
    <definedName name="PCMN">#REF!</definedName>
    <definedName name="PCS" localSheetId="4">#REF!</definedName>
    <definedName name="PCS" localSheetId="3">#REF!</definedName>
    <definedName name="PCS">#REF!</definedName>
    <definedName name="PCSA" localSheetId="4">#REF!</definedName>
    <definedName name="PCSA" localSheetId="3">#REF!</definedName>
    <definedName name="PCSA">#REF!</definedName>
    <definedName name="PCST" localSheetId="4">#REF!</definedName>
    <definedName name="PCST" localSheetId="3">#REF!</definedName>
    <definedName name="PCST">#REF!</definedName>
    <definedName name="PDBU" localSheetId="4">#REF!</definedName>
    <definedName name="PDBU" localSheetId="3">#REF!</definedName>
    <definedName name="PDBU">#REF!</definedName>
    <definedName name="PDCA" localSheetId="4">#REF!</definedName>
    <definedName name="PDCA" localSheetId="3">#REF!</definedName>
    <definedName name="PDCA">#REF!</definedName>
    <definedName name="PDM">[35]DADOS!$C$13</definedName>
    <definedName name="PEA" localSheetId="4">#REF!</definedName>
    <definedName name="PEA" localSheetId="3">#REF!</definedName>
    <definedName name="PEA">#REF!</definedName>
    <definedName name="ped">'[36]Mão de Obra'!$E$20</definedName>
    <definedName name="PEDREIRA">[59]Vínculo!#REF!</definedName>
    <definedName name="PEDREIRA_48">[59]Vínculo!#REF!</definedName>
    <definedName name="pEDRO">#REF!</definedName>
    <definedName name="PEJ" localSheetId="4">#REF!</definedName>
    <definedName name="PEJ" localSheetId="3">#REF!</definedName>
    <definedName name="PEJ">#REF!</definedName>
    <definedName name="PEMN" localSheetId="4">#REF!</definedName>
    <definedName name="PEMN" localSheetId="3">#REF!</definedName>
    <definedName name="PEMN">#REF!</definedName>
    <definedName name="PEN" localSheetId="4">#REF!</definedName>
    <definedName name="PEN" localSheetId="3">#REF!</definedName>
    <definedName name="PEN">#REF!</definedName>
    <definedName name="PercResid." localSheetId="4">#REF!</definedName>
    <definedName name="PercResid." localSheetId="3">#REF!</definedName>
    <definedName name="PercResid.">#REF!</definedName>
    <definedName name="Periodo_Acumulado" localSheetId="4">[24]DADOS!$B$22</definedName>
    <definedName name="Periodo_Acumulado" localSheetId="3">[25]DADOS!$B$22</definedName>
    <definedName name="Periodo_Acumulado">[26]DADOS!$B$22</definedName>
    <definedName name="Periodo_Liquido" localSheetId="4">[24]DADOS!$B$21</definedName>
    <definedName name="Periodo_Liquido" localSheetId="3">[25]DADOS!$B$21</definedName>
    <definedName name="Periodo_Liquido">[26]DADOS!$B$21</definedName>
    <definedName name="PERNANBUCO" localSheetId="4">'BDI DIFER_SEM DESON.'!PERNANBUCO</definedName>
    <definedName name="PERNANBUCO" localSheetId="3">'BDI_SEM DESON.'!PERNANBUCO</definedName>
    <definedName name="PERNANBUCO" localSheetId="6">[14]!PERNANBUCO</definedName>
    <definedName name="PERNANBUCO" localSheetId="7">[15]!PERNANBUCO</definedName>
    <definedName name="PERNANBUCO">#N/A</definedName>
    <definedName name="pesquisa" localSheetId="4">#REF!</definedName>
    <definedName name="pesquisa" localSheetId="3">#REF!</definedName>
    <definedName name="pesquisa">#REF!</definedName>
    <definedName name="pesquisa_2">#N/A</definedName>
    <definedName name="pesquisa_4" localSheetId="4">#REF!</definedName>
    <definedName name="pesquisa_4" localSheetId="3">#REF!</definedName>
    <definedName name="pesquisa_4">#REF!</definedName>
    <definedName name="pesquisa1" localSheetId="4">#REF!</definedName>
    <definedName name="pesquisa1" localSheetId="3">#REF!</definedName>
    <definedName name="pesquisa1">#REF!</definedName>
    <definedName name="pesquisaa" localSheetId="4">#REF!</definedName>
    <definedName name="pesquisaa" localSheetId="3">#REF!</definedName>
    <definedName name="pesquisaa">#REF!</definedName>
    <definedName name="PESSO" localSheetId="4">#REF!</definedName>
    <definedName name="PESSO" localSheetId="3">#REF!</definedName>
    <definedName name="PESSO">#REF!</definedName>
    <definedName name="pessoal" localSheetId="4">#REF!</definedName>
    <definedName name="pessoal" localSheetId="3">#REF!</definedName>
    <definedName name="pessoal">#REF!</definedName>
    <definedName name="PG" localSheetId="4">#REF!</definedName>
    <definedName name="PG" localSheetId="3">#REF!</definedName>
    <definedName name="PG">#REF!</definedName>
    <definedName name="PGP" localSheetId="4">#REF!</definedName>
    <definedName name="PGP" localSheetId="3">#REF!</definedName>
    <definedName name="PGP">#REF!</definedName>
    <definedName name="picole" localSheetId="4">'BDI DIFER_SEM DESON.'!Plan1</definedName>
    <definedName name="picole" localSheetId="3">'BDI_SEM DESON.'!Plan1</definedName>
    <definedName name="picole" localSheetId="6">[14]!Plan1</definedName>
    <definedName name="picole" localSheetId="7">[15]!Plan1</definedName>
    <definedName name="picole">[0]!Plan1</definedName>
    <definedName name="PINTLIG" localSheetId="4">'BDI DIFER_SEM DESON.'!PINTLIG</definedName>
    <definedName name="PINTLIG" localSheetId="3">'BDI_SEM DESON.'!PINTLIG</definedName>
    <definedName name="PINTLIG" localSheetId="6">'CANTEIRO SEM DESONERAÇÃO'!PINTLIG</definedName>
    <definedName name="PINTLIG" localSheetId="7">MOBILIZAÇÃO!PINTLIG</definedName>
    <definedName name="PINTLIG">PINTLIG</definedName>
    <definedName name="Pintura" localSheetId="4">#REF!</definedName>
    <definedName name="Pintura" localSheetId="3">#REF!</definedName>
    <definedName name="Pintura">#REF!</definedName>
    <definedName name="pipa" localSheetId="4">'BDI DIFER_SEM DESON.'!Plan1</definedName>
    <definedName name="pipa" localSheetId="3">'BDI_SEM DESON.'!Plan1</definedName>
    <definedName name="pipa" localSheetId="6">[14]!Plan1</definedName>
    <definedName name="pipa" localSheetId="7">[15]!Plan1</definedName>
    <definedName name="pipa">[0]!Plan1</definedName>
    <definedName name="pk" localSheetId="4">'BDI DIFER_SEM DESON.'!Plan1</definedName>
    <definedName name="pk" localSheetId="3">'BDI_SEM DESON.'!Plan1</definedName>
    <definedName name="pk" localSheetId="6">[14]!Plan1</definedName>
    <definedName name="pk" localSheetId="7">[15]!Plan1</definedName>
    <definedName name="pk">[0]!Plan1</definedName>
    <definedName name="pk_10">#N/A</definedName>
    <definedName name="pk_11">#N/A</definedName>
    <definedName name="pk_12">#N/A</definedName>
    <definedName name="pk_13">#N/A</definedName>
    <definedName name="pk_14">#N/A</definedName>
    <definedName name="pk_15">#N/A</definedName>
    <definedName name="pk_16">#N/A</definedName>
    <definedName name="pk_17">#N/A</definedName>
    <definedName name="pk_18">#N/A</definedName>
    <definedName name="pk_2">#N/A</definedName>
    <definedName name="pk_5">#N/A</definedName>
    <definedName name="pk_6">#N/A</definedName>
    <definedName name="pk_7">#N/A</definedName>
    <definedName name="pk_8">#N/A</definedName>
    <definedName name="pk_9">#N/A</definedName>
    <definedName name="PL" localSheetId="4">#REF!</definedName>
    <definedName name="PL" localSheetId="3">#REF!</definedName>
    <definedName name="PL">#REF!</definedName>
    <definedName name="PL_10">#N/A</definedName>
    <definedName name="PL_11">#N/A</definedName>
    <definedName name="PL_12">#N/A</definedName>
    <definedName name="PL_13">#N/A</definedName>
    <definedName name="PL_14">#N/A</definedName>
    <definedName name="PL_15">#N/A</definedName>
    <definedName name="PL_16">#N/A</definedName>
    <definedName name="PL_17">#N/A</definedName>
    <definedName name="PL_18">#N/A</definedName>
    <definedName name="PL_2">#N/A</definedName>
    <definedName name="PL_4" localSheetId="4">#REF!</definedName>
    <definedName name="PL_4" localSheetId="3">#REF!</definedName>
    <definedName name="PL_4">#REF!</definedName>
    <definedName name="PL_5">#N/A</definedName>
    <definedName name="PL_6">#N/A</definedName>
    <definedName name="PL_7">#N/A</definedName>
    <definedName name="PL_8">#N/A</definedName>
    <definedName name="PL_9">#N/A</definedName>
    <definedName name="PL1_2">#N/A</definedName>
    <definedName name="PLA" localSheetId="4">#REF!</definedName>
    <definedName name="PLA" localSheetId="3">#REF!</definedName>
    <definedName name="PLA">#REF!</definedName>
    <definedName name="PLA_6">"plan1"</definedName>
    <definedName name="PLA_7">"plan1"</definedName>
    <definedName name="PLA_8">"plan1"</definedName>
    <definedName name="PLACA" localSheetId="4">#REF!</definedName>
    <definedName name="PLACA" localSheetId="3">#REF!</definedName>
    <definedName name="PLACA">#REF!</definedName>
    <definedName name="placas" localSheetId="4">'BDI DIFER_SEM DESON.'!placas</definedName>
    <definedName name="placas" localSheetId="3">'BDI_SEM DESON.'!placas</definedName>
    <definedName name="placas" localSheetId="6">'CANTEIRO SEM DESONERAÇÃO'!placas</definedName>
    <definedName name="placas" localSheetId="7">MOBILIZAÇÃO!placas</definedName>
    <definedName name="placas">#N/A</definedName>
    <definedName name="PLAN">#N/A</definedName>
    <definedName name="Plan1" localSheetId="4" hidden="1">#REF!</definedName>
    <definedName name="Plan1" localSheetId="3" hidden="1">#REF!</definedName>
    <definedName name="Plan1" hidden="1">#REF!</definedName>
    <definedName name="PLANEJADA" localSheetId="4">#REF!</definedName>
    <definedName name="PLANEJADA" localSheetId="3">#REF!</definedName>
    <definedName name="PLANEJADA">#REF!</definedName>
    <definedName name="Planilha" localSheetId="4">#REF!</definedName>
    <definedName name="Planilha" localSheetId="3">#REF!</definedName>
    <definedName name="Planilha">#REF!</definedName>
    <definedName name="PLBU" localSheetId="4">#REF!</definedName>
    <definedName name="PLBU" localSheetId="3">#REF!</definedName>
    <definedName name="PLBU">#REF!</definedName>
    <definedName name="PLCD" localSheetId="4">#REF!</definedName>
    <definedName name="PLCD" localSheetId="3">#REF!</definedName>
    <definedName name="PLCD">#REF!</definedName>
    <definedName name="PLCD97" localSheetId="4">#REF!</definedName>
    <definedName name="PLCD97" localSheetId="3">#REF!</definedName>
    <definedName name="PLCD97">#REF!</definedName>
    <definedName name="PLDA" localSheetId="4">#REF!</definedName>
    <definedName name="PLDA" localSheetId="3">#REF!</definedName>
    <definedName name="PLDA">#REF!</definedName>
    <definedName name="PLIQ" localSheetId="4">#REF!</definedName>
    <definedName name="PLIQ" localSheetId="3">#REF!</definedName>
    <definedName name="PLIQ">#REF!</definedName>
    <definedName name="pliq1" localSheetId="4">#REF!</definedName>
    <definedName name="pliq1" localSheetId="3">#REF!</definedName>
    <definedName name="pliq1">#REF!</definedName>
    <definedName name="PLL" localSheetId="4">#REF!</definedName>
    <definedName name="PLL" localSheetId="3">#REF!</definedName>
    <definedName name="PLL">#REF!</definedName>
    <definedName name="PLMBUQ" localSheetId="4">#REF!</definedName>
    <definedName name="PLMBUQ" localSheetId="3">#REF!</definedName>
    <definedName name="PLMBUQ">#REF!</definedName>
    <definedName name="PLPTE" localSheetId="4">#REF!</definedName>
    <definedName name="PLPTE" localSheetId="3">#REF!</definedName>
    <definedName name="PLPTE">#REF!</definedName>
    <definedName name="PLSM" localSheetId="4">#REF!</definedName>
    <definedName name="PLSM" localSheetId="3">#REF!</definedName>
    <definedName name="PLSM">#REF!</definedName>
    <definedName name="PLT" localSheetId="4">#REF!</definedName>
    <definedName name="PLT" localSheetId="3">#REF!</definedName>
    <definedName name="PLT">#REF!</definedName>
    <definedName name="PLVC" localSheetId="4">#REF!</definedName>
    <definedName name="PLVC" localSheetId="3">#REF!</definedName>
    <definedName name="PLVC">#REF!</definedName>
    <definedName name="PLVD" localSheetId="4">#REF!</definedName>
    <definedName name="PLVD" localSheetId="3">#REF!</definedName>
    <definedName name="PLVD">#REF!</definedName>
    <definedName name="PLW" localSheetId="4">#REF!</definedName>
    <definedName name="PLW" localSheetId="3">#REF!</definedName>
    <definedName name="PLW">#REF!</definedName>
    <definedName name="PLWA" localSheetId="4">#REF!</definedName>
    <definedName name="PLWA" localSheetId="3">#REF!</definedName>
    <definedName name="PLWA">#REF!</definedName>
    <definedName name="pm">'[36]Mão de Obra'!$E$13</definedName>
    <definedName name="PMBF" localSheetId="4">#REF!</definedName>
    <definedName name="PMBF" localSheetId="3">#REF!</definedName>
    <definedName name="PMBF">#REF!</definedName>
    <definedName name="PMBQ" localSheetId="4">#REF!</definedName>
    <definedName name="PMBQ" localSheetId="3">#REF!</definedName>
    <definedName name="PMBQ">#REF!</definedName>
    <definedName name="PMBQA" localSheetId="4">#REF!</definedName>
    <definedName name="PMBQA" localSheetId="3">#REF!</definedName>
    <definedName name="PMBQA">#REF!</definedName>
    <definedName name="PMBQT" localSheetId="4">#REF!</definedName>
    <definedName name="PMBQT" localSheetId="3">#REF!</definedName>
    <definedName name="PMBQT">#REF!</definedName>
    <definedName name="PMD" localSheetId="4">#REF!</definedName>
    <definedName name="PMD" localSheetId="3">#REF!</definedName>
    <definedName name="PMD">#REF!</definedName>
    <definedName name="po">#REF!</definedName>
    <definedName name="POLIM">[142]MB!$G$26</definedName>
    <definedName name="Ponte" localSheetId="4">'BDI DIFER_SEM DESON.'!Ponte</definedName>
    <definedName name="Ponte" localSheetId="3">'BDI_SEM DESON.'!Ponte</definedName>
    <definedName name="Ponte">#N/A</definedName>
    <definedName name="Ponte_10" localSheetId="4">'BDI DIFER_SEM DESON.'!Ponte_10</definedName>
    <definedName name="Ponte_10" localSheetId="3">'BDI_SEM DESON.'!Ponte_10</definedName>
    <definedName name="Ponte_10">#N/A</definedName>
    <definedName name="Ponte_12" localSheetId="4">'BDI DIFER_SEM DESON.'!Ponte_12</definedName>
    <definedName name="Ponte_12" localSheetId="3">'BDI_SEM DESON.'!Ponte_12</definedName>
    <definedName name="Ponte_12">#N/A</definedName>
    <definedName name="Ponte_19" localSheetId="4">'BDI DIFER_SEM DESON.'!Ponte_19</definedName>
    <definedName name="Ponte_19" localSheetId="3">'BDI_SEM DESON.'!Ponte_19</definedName>
    <definedName name="Ponte_19">#N/A</definedName>
    <definedName name="Ponte_2" localSheetId="4">'BDI DIFER_SEM DESON.'!Ponte_2</definedName>
    <definedName name="Ponte_2" localSheetId="3">'BDI_SEM DESON.'!Ponte_2</definedName>
    <definedName name="Ponte_2">#N/A</definedName>
    <definedName name="Ponte_21" localSheetId="4">'BDI DIFER_SEM DESON.'!Ponte_21</definedName>
    <definedName name="Ponte_21" localSheetId="3">'BDI_SEM DESON.'!Ponte_21</definedName>
    <definedName name="Ponte_21">#N/A</definedName>
    <definedName name="Ponte_23" localSheetId="4">'BDI DIFER_SEM DESON.'!Ponte_23</definedName>
    <definedName name="Ponte_23" localSheetId="3">'BDI_SEM DESON.'!Ponte_23</definedName>
    <definedName name="Ponte_23">#N/A</definedName>
    <definedName name="Ponte_24" localSheetId="4">'BDI DIFER_SEM DESON.'!Ponte_24</definedName>
    <definedName name="Ponte_24" localSheetId="3">'BDI_SEM DESON.'!Ponte_24</definedName>
    <definedName name="Ponte_24">#N/A</definedName>
    <definedName name="Ponte_26" localSheetId="4">'BDI DIFER_SEM DESON.'!Ponte_26</definedName>
    <definedName name="Ponte_26" localSheetId="3">'BDI_SEM DESON.'!Ponte_26</definedName>
    <definedName name="Ponte_26">#N/A</definedName>
    <definedName name="Ponte_27" localSheetId="4">'BDI DIFER_SEM DESON.'!Ponte_27</definedName>
    <definedName name="Ponte_27" localSheetId="3">'BDI_SEM DESON.'!Ponte_27</definedName>
    <definedName name="Ponte_27">#N/A</definedName>
    <definedName name="Ponte_29" localSheetId="4">'BDI DIFER_SEM DESON.'!Ponte_29</definedName>
    <definedName name="Ponte_29" localSheetId="3">'BDI_SEM DESON.'!Ponte_29</definedName>
    <definedName name="Ponte_29">#N/A</definedName>
    <definedName name="Ponte_30" localSheetId="4">'BDI DIFER_SEM DESON.'!Ponte_30</definedName>
    <definedName name="Ponte_30" localSheetId="3">'BDI_SEM DESON.'!Ponte_30</definedName>
    <definedName name="Ponte_30">#N/A</definedName>
    <definedName name="Ponte_31" localSheetId="4">'BDI DIFER_SEM DESON.'!Ponte_31</definedName>
    <definedName name="Ponte_31" localSheetId="3">'BDI_SEM DESON.'!Ponte_31</definedName>
    <definedName name="Ponte_31">#N/A</definedName>
    <definedName name="Ponte_33" localSheetId="4">'BDI DIFER_SEM DESON.'!Ponte_33</definedName>
    <definedName name="Ponte_33" localSheetId="3">'BDI_SEM DESON.'!Ponte_33</definedName>
    <definedName name="Ponte_33">#N/A</definedName>
    <definedName name="Ponte_34" localSheetId="4">'BDI DIFER_SEM DESON.'!Ponte_34</definedName>
    <definedName name="Ponte_34" localSheetId="3">'BDI_SEM DESON.'!Ponte_34</definedName>
    <definedName name="Ponte_34">#N/A</definedName>
    <definedName name="Ponte_35" localSheetId="4">'BDI DIFER_SEM DESON.'!Ponte_35</definedName>
    <definedName name="Ponte_35" localSheetId="3">'BDI_SEM DESON.'!Ponte_35</definedName>
    <definedName name="Ponte_35">#N/A</definedName>
    <definedName name="Ponte_36" localSheetId="4">'BDI DIFER_SEM DESON.'!Ponte_36</definedName>
    <definedName name="Ponte_36" localSheetId="3">'BDI_SEM DESON.'!Ponte_36</definedName>
    <definedName name="Ponte_36">#N/A</definedName>
    <definedName name="Ponte_37" localSheetId="4">'BDI DIFER_SEM DESON.'!Ponte_37</definedName>
    <definedName name="Ponte_37" localSheetId="3">'BDI_SEM DESON.'!Ponte_37</definedName>
    <definedName name="Ponte_37">#N/A</definedName>
    <definedName name="Ponte_38" localSheetId="4">'BDI DIFER_SEM DESON.'!Ponte_38</definedName>
    <definedName name="Ponte_38" localSheetId="3">'BDI_SEM DESON.'!Ponte_38</definedName>
    <definedName name="Ponte_38">#N/A</definedName>
    <definedName name="Ponte_39" localSheetId="4">'BDI DIFER_SEM DESON.'!Ponte_39</definedName>
    <definedName name="Ponte_39" localSheetId="3">'BDI_SEM DESON.'!Ponte_39</definedName>
    <definedName name="Ponte_39">#N/A</definedName>
    <definedName name="Ponte_4" localSheetId="4">'BDI DIFER_SEM DESON.'!Ponte_4</definedName>
    <definedName name="Ponte_4" localSheetId="3">'BDI_SEM DESON.'!Ponte_4</definedName>
    <definedName name="Ponte_4">#N/A</definedName>
    <definedName name="Ponte_40" localSheetId="4">'BDI DIFER_SEM DESON.'!Ponte_40</definedName>
    <definedName name="Ponte_40" localSheetId="3">'BDI_SEM DESON.'!Ponte_40</definedName>
    <definedName name="Ponte_40">#N/A</definedName>
    <definedName name="Ponte_41" localSheetId="4">'BDI DIFER_SEM DESON.'!Ponte_41</definedName>
    <definedName name="Ponte_41" localSheetId="3">'BDI_SEM DESON.'!Ponte_41</definedName>
    <definedName name="Ponte_41">#N/A</definedName>
    <definedName name="Ponte_42" localSheetId="4">'BDI DIFER_SEM DESON.'!Ponte_42</definedName>
    <definedName name="Ponte_42" localSheetId="3">'BDI_SEM DESON.'!Ponte_42</definedName>
    <definedName name="Ponte_42">#N/A</definedName>
    <definedName name="Ponte_43" localSheetId="4">'BDI DIFER_SEM DESON.'!Ponte_43</definedName>
    <definedName name="Ponte_43" localSheetId="3">'BDI_SEM DESON.'!Ponte_43</definedName>
    <definedName name="Ponte_43">#N/A</definedName>
    <definedName name="Ponte_44" localSheetId="4">'BDI DIFER_SEM DESON.'!Ponte_44</definedName>
    <definedName name="Ponte_44" localSheetId="3">'BDI_SEM DESON.'!Ponte_44</definedName>
    <definedName name="Ponte_44">#N/A</definedName>
    <definedName name="Ponte_45" localSheetId="4">'BDI DIFER_SEM DESON.'!Ponte_45</definedName>
    <definedName name="Ponte_45" localSheetId="3">'BDI_SEM DESON.'!Ponte_45</definedName>
    <definedName name="Ponte_45">#N/A</definedName>
    <definedName name="Ponte_46" localSheetId="4">'BDI DIFER_SEM DESON.'!Ponte_46</definedName>
    <definedName name="Ponte_46" localSheetId="3">'BDI_SEM DESON.'!Ponte_46</definedName>
    <definedName name="Ponte_46">#N/A</definedName>
    <definedName name="Ponte_47" localSheetId="4">'BDI DIFER_SEM DESON.'!Ponte_47</definedName>
    <definedName name="Ponte_47" localSheetId="3">'BDI_SEM DESON.'!Ponte_47</definedName>
    <definedName name="Ponte_47">#N/A</definedName>
    <definedName name="Ponte_48" localSheetId="4">'BDI DIFER_SEM DESON.'!Ponte_48</definedName>
    <definedName name="Ponte_48" localSheetId="3">'BDI_SEM DESON.'!Ponte_48</definedName>
    <definedName name="Ponte_48">#N/A</definedName>
    <definedName name="Ponte_51" localSheetId="4">'BDI DIFER_SEM DESON.'!Ponte_51</definedName>
    <definedName name="Ponte_51" localSheetId="3">'BDI_SEM DESON.'!Ponte_51</definedName>
    <definedName name="Ponte_51">#N/A</definedName>
    <definedName name="Ponte_52" localSheetId="4">'BDI DIFER_SEM DESON.'!Ponte_52</definedName>
    <definedName name="Ponte_52" localSheetId="3">'BDI_SEM DESON.'!Ponte_52</definedName>
    <definedName name="Ponte_52">#N/A</definedName>
    <definedName name="Ponte_53" localSheetId="4">'BDI DIFER_SEM DESON.'!Ponte_53</definedName>
    <definedName name="Ponte_53" localSheetId="3">'BDI_SEM DESON.'!Ponte_53</definedName>
    <definedName name="Ponte_53">#N/A</definedName>
    <definedName name="Ponte_55" localSheetId="4">'BDI DIFER_SEM DESON.'!Ponte_55</definedName>
    <definedName name="Ponte_55" localSheetId="3">'BDI_SEM DESON.'!Ponte_55</definedName>
    <definedName name="Ponte_55">#N/A</definedName>
    <definedName name="Ponte_58" localSheetId="4">'BDI DIFER_SEM DESON.'!Ponte_58</definedName>
    <definedName name="Ponte_58" localSheetId="3">'BDI_SEM DESON.'!Ponte_58</definedName>
    <definedName name="Ponte_58">#N/A</definedName>
    <definedName name="Ponte_59" localSheetId="4">'BDI DIFER_SEM DESON.'!Ponte_59</definedName>
    <definedName name="Ponte_59" localSheetId="3">'BDI_SEM DESON.'!Ponte_59</definedName>
    <definedName name="Ponte_59">#N/A</definedName>
    <definedName name="Ponte_60" localSheetId="4">'BDI DIFER_SEM DESON.'!Ponte_60</definedName>
    <definedName name="Ponte_60" localSheetId="3">'BDI_SEM DESON.'!Ponte_60</definedName>
    <definedName name="Ponte_60">#N/A</definedName>
    <definedName name="Ponte_61" localSheetId="4">'BDI DIFER_SEM DESON.'!Ponte_61</definedName>
    <definedName name="Ponte_61" localSheetId="3">'BDI_SEM DESON.'!Ponte_61</definedName>
    <definedName name="Ponte_61">#N/A</definedName>
    <definedName name="Ponte_62" localSheetId="4">'BDI DIFER_SEM DESON.'!Ponte_62</definedName>
    <definedName name="Ponte_62" localSheetId="3">'BDI_SEM DESON.'!Ponte_62</definedName>
    <definedName name="Ponte_62">#N/A</definedName>
    <definedName name="Ponte_63" localSheetId="4">'BDI DIFER_SEM DESON.'!Ponte_63</definedName>
    <definedName name="Ponte_63" localSheetId="3">'BDI_SEM DESON.'!Ponte_63</definedName>
    <definedName name="Ponte_63">#N/A</definedName>
    <definedName name="Ponte_64" localSheetId="4">'BDI DIFER_SEM DESON.'!Ponte_64</definedName>
    <definedName name="Ponte_64" localSheetId="3">'BDI_SEM DESON.'!Ponte_64</definedName>
    <definedName name="Ponte_64">#N/A</definedName>
    <definedName name="Ponte_65" localSheetId="4">'BDI DIFER_SEM DESON.'!Ponte_65</definedName>
    <definedName name="Ponte_65" localSheetId="3">'BDI_SEM DESON.'!Ponte_65</definedName>
    <definedName name="Ponte_65">#N/A</definedName>
    <definedName name="Ponte_66" localSheetId="4">'BDI DIFER_SEM DESON.'!Ponte_66</definedName>
    <definedName name="Ponte_66" localSheetId="3">'BDI_SEM DESON.'!Ponte_66</definedName>
    <definedName name="Ponte_66">#N/A</definedName>
    <definedName name="Ponte_67" localSheetId="4">'BDI DIFER_SEM DESON.'!Ponte_67</definedName>
    <definedName name="Ponte_67" localSheetId="3">'BDI_SEM DESON.'!Ponte_67</definedName>
    <definedName name="Ponte_67">#N/A</definedName>
    <definedName name="Ponte_68" localSheetId="4">'BDI DIFER_SEM DESON.'!Ponte_68</definedName>
    <definedName name="Ponte_68" localSheetId="3">'BDI_SEM DESON.'!Ponte_68</definedName>
    <definedName name="Ponte_68">#N/A</definedName>
    <definedName name="Ponte_69" localSheetId="4">'BDI DIFER_SEM DESON.'!Ponte_69</definedName>
    <definedName name="Ponte_69" localSheetId="3">'BDI_SEM DESON.'!Ponte_69</definedName>
    <definedName name="Ponte_69">#N/A</definedName>
    <definedName name="Ponte_70" localSheetId="4">'BDI DIFER_SEM DESON.'!Ponte_70</definedName>
    <definedName name="Ponte_70" localSheetId="3">'BDI_SEM DESON.'!Ponte_70</definedName>
    <definedName name="Ponte_70">#N/A</definedName>
    <definedName name="Ponte_71" localSheetId="4">'BDI DIFER_SEM DESON.'!Ponte_71</definedName>
    <definedName name="Ponte_71" localSheetId="3">'BDI_SEM DESON.'!Ponte_71</definedName>
    <definedName name="Ponte_71">#N/A</definedName>
    <definedName name="Ponte_72" localSheetId="4">'BDI DIFER_SEM DESON.'!Ponte_72</definedName>
    <definedName name="Ponte_72" localSheetId="3">'BDI_SEM DESON.'!Ponte_72</definedName>
    <definedName name="Ponte_72">#N/A</definedName>
    <definedName name="Ponte_8" localSheetId="4">'BDI DIFER_SEM DESON.'!Ponte_8</definedName>
    <definedName name="Ponte_8" localSheetId="3">'BDI_SEM DESON.'!Ponte_8</definedName>
    <definedName name="Ponte_8">#N/A</definedName>
    <definedName name="ponto">#N/A</definedName>
    <definedName name="Popular" localSheetId="4" hidden="1">{#N/A,#N/A,FALSE,"Cronograma";#N/A,#N/A,FALSE,"Cronogr. 2"}</definedName>
    <definedName name="Popular" localSheetId="3" hidden="1">{#N/A,#N/A,FALSE,"Cronograma";#N/A,#N/A,FALSE,"Cronogr. 2"}</definedName>
    <definedName name="Popular" hidden="1">{#N/A,#N/A,FALSE,"Cronograma";#N/A,#N/A,FALSE,"Cronogr. 2"}</definedName>
    <definedName name="PORRA">[143]!PORRA</definedName>
    <definedName name="portugal" localSheetId="4">#REF!</definedName>
    <definedName name="portugal" localSheetId="3">#REF!</definedName>
    <definedName name="portugal">#REF!</definedName>
    <definedName name="Posição" localSheetId="4" hidden="1">#REF!</definedName>
    <definedName name="Posição" localSheetId="3" hidden="1">#REF!</definedName>
    <definedName name="Posição" localSheetId="6" hidden="1">'CANTEIRO SEM DESONERAÇÃO'!#REF!</definedName>
    <definedName name="Posição" hidden="1">#REF!</definedName>
    <definedName name="POSTO" localSheetId="4">'BDI DIFER_SEM DESON.'!POSTO</definedName>
    <definedName name="POSTO" localSheetId="3">'BDI_SEM DESON.'!POSTO</definedName>
    <definedName name="POSTO" localSheetId="6">[14]!POSTO</definedName>
    <definedName name="POSTO" localSheetId="7">[15]!POSTO</definedName>
    <definedName name="POSTO">#N/A</definedName>
    <definedName name="POSTO1" localSheetId="4">'BDI DIFER_SEM DESON.'!Plan1</definedName>
    <definedName name="POSTO1" localSheetId="3">'BDI_SEM DESON.'!Plan1</definedName>
    <definedName name="POSTO1" localSheetId="6">[14]!Plan1</definedName>
    <definedName name="POSTO1" localSheetId="7">[15]!Plan1</definedName>
    <definedName name="POSTO1">[0]!Plan1</definedName>
    <definedName name="Potencia" localSheetId="4">#REF!</definedName>
    <definedName name="Potencia" localSheetId="3">#REF!</definedName>
    <definedName name="Potencia">#REF!</definedName>
    <definedName name="PP">'[144]Resumo Financeiro'!#REF!</definedName>
    <definedName name="PPEN" localSheetId="4">#REF!</definedName>
    <definedName name="PPEN" localSheetId="3">#REF!</definedName>
    <definedName name="PPEN">#REF!</definedName>
    <definedName name="PPL" localSheetId="4">#REF!</definedName>
    <definedName name="PPL" localSheetId="3">#REF!</definedName>
    <definedName name="PPL">#REF!</definedName>
    <definedName name="PPLA" localSheetId="4">#REF!</definedName>
    <definedName name="PPLA" localSheetId="3">#REF!</definedName>
    <definedName name="PPLA">#REF!</definedName>
    <definedName name="PPLT" localSheetId="4">#REF!</definedName>
    <definedName name="PPLT" localSheetId="3">#REF!</definedName>
    <definedName name="PPLT">#REF!</definedName>
    <definedName name="PPP" localSheetId="4">#REF!</definedName>
    <definedName name="PPP" localSheetId="3">#REF!</definedName>
    <definedName name="PPP">#REF!</definedName>
    <definedName name="PQWOINNE">#REF!</definedName>
    <definedName name="Pr">#REF!</definedName>
    <definedName name="PRA" localSheetId="4">#REF!</definedName>
    <definedName name="PRA" localSheetId="3">#REF!</definedName>
    <definedName name="PRA">#REF!</definedName>
    <definedName name="Prazo" localSheetId="4">#REF!</definedName>
    <definedName name="Prazo" localSheetId="3">#REF!</definedName>
    <definedName name="Prazo">#REF!</definedName>
    <definedName name="Prazo_de_Execucao" localSheetId="4">[24]DADOS!$B$16</definedName>
    <definedName name="Prazo_de_Execucao" localSheetId="3">[25]DADOS!$B$16</definedName>
    <definedName name="Prazo_de_Execucao">[26]DADOS!$B$16</definedName>
    <definedName name="PRAZO_EDITAL">#REF!</definedName>
    <definedName name="PRAZO_ORC">#REF!</definedName>
    <definedName name="PRBQ" localSheetId="4">#REF!</definedName>
    <definedName name="PRBQ" localSheetId="3">#REF!</definedName>
    <definedName name="PRBQ">#REF!</definedName>
    <definedName name="PRCB" localSheetId="4">#REF!</definedName>
    <definedName name="PRCB" localSheetId="3">#REF!</definedName>
    <definedName name="PRCB">#REF!</definedName>
    <definedName name="PRCC" localSheetId="4">#REF!</definedName>
    <definedName name="PRCC" localSheetId="3">#REF!</definedName>
    <definedName name="PRCC">#REF!</definedName>
    <definedName name="PRCCL" localSheetId="4">#REF!</definedName>
    <definedName name="PRCCL" localSheetId="3">#REF!</definedName>
    <definedName name="PRCCL">#REF!</definedName>
    <definedName name="Prd" hidden="1">#N/A</definedName>
    <definedName name="PrdAux" hidden="1">#N/A</definedName>
    <definedName name="PRDM" localSheetId="4">#REF!</definedName>
    <definedName name="PRDM" localSheetId="3">#REF!</definedName>
    <definedName name="PRDM">#REF!</definedName>
    <definedName name="Pre">#REF!</definedName>
    <definedName name="Preço_Improd." localSheetId="4">#REF!</definedName>
    <definedName name="Preço_Improd." localSheetId="3">#REF!</definedName>
    <definedName name="Preço_Improd.">#REF!</definedName>
    <definedName name="Preço_prod." localSheetId="4">#REF!</definedName>
    <definedName name="Preço_prod." localSheetId="3">#REF!</definedName>
    <definedName name="Preço_prod.">#REF!</definedName>
    <definedName name="preco1" localSheetId="4">#REF!</definedName>
    <definedName name="preco1" localSheetId="3">#REF!</definedName>
    <definedName name="preco1">#REF!</definedName>
    <definedName name="PREÇOS" localSheetId="4">#REF!</definedName>
    <definedName name="PREÇOS" localSheetId="3">#REF!</definedName>
    <definedName name="PREÇOS">#REF!</definedName>
    <definedName name="PREÇOS_10" localSheetId="4">#REF!</definedName>
    <definedName name="PREÇOS_10" localSheetId="3">#REF!</definedName>
    <definedName name="PREÇOS_10">#REF!</definedName>
    <definedName name="PREÇOS_17" localSheetId="4">#REF!</definedName>
    <definedName name="PREÇOS_17" localSheetId="3">#REF!</definedName>
    <definedName name="PREÇOS_17">#REF!</definedName>
    <definedName name="Preços_2anosarrumada" localSheetId="4">#REF!</definedName>
    <definedName name="Preços_2anosarrumada" localSheetId="3">#REF!</definedName>
    <definedName name="Preços_2anosarrumada">#REF!</definedName>
    <definedName name="PREÇOS_6" localSheetId="4">#REF!</definedName>
    <definedName name="PREÇOS_6" localSheetId="3">#REF!</definedName>
    <definedName name="PREÇOS_6">#REF!</definedName>
    <definedName name="PREÇOS_7" localSheetId="4">#REF!</definedName>
    <definedName name="PREÇOS_7" localSheetId="3">#REF!</definedName>
    <definedName name="PREÇOS_7">#REF!</definedName>
    <definedName name="PREÇOS_8" localSheetId="4">#REF!</definedName>
    <definedName name="PREÇOS_8" localSheetId="3">#REF!</definedName>
    <definedName name="PREÇOS_8">#REF!</definedName>
    <definedName name="PREÇOS_9" localSheetId="4">#REF!</definedName>
    <definedName name="PREÇOS_9" localSheetId="3">#REF!</definedName>
    <definedName name="PREÇOS_9">#REF!</definedName>
    <definedName name="PREÇOSOBRAS">'[145]BD Equip.'!$A$1:$B$263</definedName>
    <definedName name="PRECP" localSheetId="4">#REF!</definedName>
    <definedName name="PRECP" localSheetId="3">#REF!</definedName>
    <definedName name="PRECP">#REF!</definedName>
    <definedName name="PRECREV" localSheetId="4">#REF!</definedName>
    <definedName name="PRECREV" localSheetId="3">#REF!</definedName>
    <definedName name="PRECREV">#REF!</definedName>
    <definedName name="PREGO">[35]DADOS!$C$18</definedName>
    <definedName name="PREMN" localSheetId="4">#REF!</definedName>
    <definedName name="PREMN" localSheetId="3">#REF!</definedName>
    <definedName name="PREMN">#REF!</definedName>
    <definedName name="PRGC" localSheetId="4">#REF!</definedName>
    <definedName name="PRGC" localSheetId="3">#REF!</definedName>
    <definedName name="PRGC">#REF!</definedName>
    <definedName name="primeira" localSheetId="4">#REF!</definedName>
    <definedName name="primeira" localSheetId="3">#REF!</definedName>
    <definedName name="primeira">#REF!</definedName>
    <definedName name="primeira_3" localSheetId="4">#REF!</definedName>
    <definedName name="primeira_3" localSheetId="3">#REF!</definedName>
    <definedName name="primeira_3">#REF!</definedName>
    <definedName name="primeira_4" localSheetId="4">#REF!</definedName>
    <definedName name="primeira_4" localSheetId="3">#REF!</definedName>
    <definedName name="primeira_4">#REF!</definedName>
    <definedName name="primeira_5" localSheetId="4">#REF!</definedName>
    <definedName name="primeira_5" localSheetId="3">#REF!</definedName>
    <definedName name="primeira_5">#REF!</definedName>
    <definedName name="primeiraa" localSheetId="4">#REF!</definedName>
    <definedName name="primeiraa" localSheetId="3">#REF!</definedName>
    <definedName name="primeiraa">#REF!</definedName>
    <definedName name="PRINC." localSheetId="4">#REF!</definedName>
    <definedName name="PRINC." localSheetId="3">#REF!</definedName>
    <definedName name="PRINC.">#REF!</definedName>
    <definedName name="Print">[146]QuQuant!#REF!</definedName>
    <definedName name="Print_Area_MI" localSheetId="4">#REF!</definedName>
    <definedName name="Print_Area_MI" localSheetId="3">#REF!</definedName>
    <definedName name="Print_Area_MI">#REF!</definedName>
    <definedName name="Print_Area_MI_19" localSheetId="4">#REF!</definedName>
    <definedName name="Print_Area_MI_19" localSheetId="3">#REF!</definedName>
    <definedName name="Print_Area_MI_19">#REF!</definedName>
    <definedName name="Print_Area_MI_2">NA()</definedName>
    <definedName name="Print_Area_MI_21" localSheetId="4">#REF!</definedName>
    <definedName name="Print_Area_MI_21" localSheetId="3">#REF!</definedName>
    <definedName name="Print_Area_MI_21">#REF!</definedName>
    <definedName name="Print_Area_MI_21_19" localSheetId="4">#REF!</definedName>
    <definedName name="Print_Area_MI_21_19" localSheetId="3">#REF!</definedName>
    <definedName name="Print_Area_MI_21_19">#REF!</definedName>
    <definedName name="Print_Area_MI_4" localSheetId="4">#REF!</definedName>
    <definedName name="Print_Area_MI_4" localSheetId="3">#REF!</definedName>
    <definedName name="Print_Area_MI_4">#REF!</definedName>
    <definedName name="Print_Area_MII" localSheetId="4">#REF!</definedName>
    <definedName name="Print_Area_MII" localSheetId="3">#REF!</definedName>
    <definedName name="Print_Area_MII">#REF!</definedName>
    <definedName name="PRINT_TITLES_MI" localSheetId="4">#REF!</definedName>
    <definedName name="PRINT_TITLES_MI" localSheetId="3">#REF!</definedName>
    <definedName name="PRINT_TITLES_MI">#REF!</definedName>
    <definedName name="PRINT_TITLES_MI_19" localSheetId="4">#REF!</definedName>
    <definedName name="PRINT_TITLES_MI_19" localSheetId="3">#REF!</definedName>
    <definedName name="PRINT_TITLES_MI_19">#REF!</definedName>
    <definedName name="PRINT_TITLES_MI_2">NA()</definedName>
    <definedName name="PRINT_TITLES_MI_4" localSheetId="4">#REF!</definedName>
    <definedName name="PRINT_TITLES_MI_4" localSheetId="3">#REF!</definedName>
    <definedName name="PRINT_TITLES_MI_4">#REF!</definedName>
    <definedName name="PRINT_TITLES_MII" localSheetId="4">#REF!</definedName>
    <definedName name="PRINT_TITLES_MII" localSheetId="3">#REF!</definedName>
    <definedName name="PRINT_TITLES_MII">#REF!</definedName>
    <definedName name="PRM1C" localSheetId="4">#REF!</definedName>
    <definedName name="PRM1C" localSheetId="3">#REF!</definedName>
    <definedName name="PRM1C">#REF!</definedName>
    <definedName name="PRMN" localSheetId="4">#REF!</definedName>
    <definedName name="PRMN" localSheetId="3">#REF!</definedName>
    <definedName name="PRMN">#REF!</definedName>
    <definedName name="proc" localSheetId="4">[24]DADOS!$B$12</definedName>
    <definedName name="proc" localSheetId="3">[25]DADOS!$B$12</definedName>
    <definedName name="proc">[26]DADOS!$B$12</definedName>
    <definedName name="PROD_1" localSheetId="4" hidden="1">{#N/A,#N/A,TRUE,"Serviços"}</definedName>
    <definedName name="PROD_1" localSheetId="3" hidden="1">{#N/A,#N/A,TRUE,"Serviços"}</definedName>
    <definedName name="PROD_1" localSheetId="6" hidden="1">{#N/A,#N/A,TRUE,"Serviços"}</definedName>
    <definedName name="PROD_1" localSheetId="7" hidden="1">{#N/A,#N/A,TRUE,"Serviços"}</definedName>
    <definedName name="PROD_1" hidden="1">{#N/A,#N/A,TRUE,"Serviços"}</definedName>
    <definedName name="PROD_11" localSheetId="4" hidden="1">{#N/A,#N/A,TRUE,"Serviços"}</definedName>
    <definedName name="PROD_11" localSheetId="3" hidden="1">{#N/A,#N/A,TRUE,"Serviços"}</definedName>
    <definedName name="PROD_11" hidden="1">{#N/A,#N/A,TRUE,"Serviços"}</definedName>
    <definedName name="ProdAnexo" localSheetId="4">#REF!</definedName>
    <definedName name="ProdAnexo" localSheetId="3">#REF!</definedName>
    <definedName name="ProdAnexo">#REF!</definedName>
    <definedName name="ProdNome" localSheetId="4">#REF!</definedName>
    <definedName name="ProdNome" localSheetId="3">#REF!</definedName>
    <definedName name="ProdNome">#REF!</definedName>
    <definedName name="produção" localSheetId="4">#REF!</definedName>
    <definedName name="produção" localSheetId="3">#REF!</definedName>
    <definedName name="Produção" localSheetId="6">[14]!Plan1</definedName>
    <definedName name="Produção" localSheetId="7">[15]!Plan1</definedName>
    <definedName name="produção">#REF!</definedName>
    <definedName name="PRODUÇÃO.JAN" localSheetId="4">'BDI DIFER_SEM DESON.'!Plan1</definedName>
    <definedName name="PRODUÇÃO.JAN" localSheetId="3">'BDI_SEM DESON.'!Plan1</definedName>
    <definedName name="PRODUÇÃO.JAN" localSheetId="6">[14]!Plan1</definedName>
    <definedName name="PRODUÇÃO.JAN" localSheetId="7">[15]!Plan1</definedName>
    <definedName name="PRODUÇÃO.JAN">[0]!Plan1</definedName>
    <definedName name="PRODUÇÃO.JAN_10" localSheetId="4">'BDI DIFER_SEM DESON.'!Plan1</definedName>
    <definedName name="PRODUÇÃO.JAN_10" localSheetId="3">'BDI_SEM DESON.'!Plan1</definedName>
    <definedName name="PRODUÇÃO.JAN_10" localSheetId="6">[14]!Plan1</definedName>
    <definedName name="PRODUÇÃO.JAN_10" localSheetId="7">[15]!Plan1</definedName>
    <definedName name="PRODUÇÃO.JAN_10">[0]!Plan1</definedName>
    <definedName name="PRODUÇÃO.JAN_11" localSheetId="4">'BDI DIFER_SEM DESON.'!Plan1</definedName>
    <definedName name="PRODUÇÃO.JAN_11" localSheetId="3">'BDI_SEM DESON.'!Plan1</definedName>
    <definedName name="PRODUÇÃO.JAN_11" localSheetId="6">[14]!Plan1</definedName>
    <definedName name="PRODUÇÃO.JAN_11" localSheetId="7">[15]!Plan1</definedName>
    <definedName name="PRODUÇÃO.JAN_11">[0]!Plan1</definedName>
    <definedName name="PRODUÇÃO.JAN_12" localSheetId="4">'BDI DIFER_SEM DESON.'!Plan1</definedName>
    <definedName name="PRODUÇÃO.JAN_12" localSheetId="3">'BDI_SEM DESON.'!Plan1</definedName>
    <definedName name="PRODUÇÃO.JAN_12" localSheetId="6">[14]!Plan1</definedName>
    <definedName name="PRODUÇÃO.JAN_12" localSheetId="7">[15]!Plan1</definedName>
    <definedName name="PRODUÇÃO.JAN_12">[0]!Plan1</definedName>
    <definedName name="PRODUÇÃO.JAN_13" localSheetId="4">'BDI DIFER_SEM DESON.'!Plan1</definedName>
    <definedName name="PRODUÇÃO.JAN_13" localSheetId="3">'BDI_SEM DESON.'!Plan1</definedName>
    <definedName name="PRODUÇÃO.JAN_13" localSheetId="6">[14]!Plan1</definedName>
    <definedName name="PRODUÇÃO.JAN_13" localSheetId="7">[15]!Plan1</definedName>
    <definedName name="PRODUÇÃO.JAN_13">[0]!Plan1</definedName>
    <definedName name="PRODUÇÃO.JAN_14" localSheetId="4">'BDI DIFER_SEM DESON.'!Plan1</definedName>
    <definedName name="PRODUÇÃO.JAN_14" localSheetId="3">'BDI_SEM DESON.'!Plan1</definedName>
    <definedName name="PRODUÇÃO.JAN_14" localSheetId="6">[14]!Plan1</definedName>
    <definedName name="PRODUÇÃO.JAN_14" localSheetId="7">[15]!Plan1</definedName>
    <definedName name="PRODUÇÃO.JAN_14">[0]!Plan1</definedName>
    <definedName name="PRODUÇÃO.JAN_15" localSheetId="4">'BDI DIFER_SEM DESON.'!Plan1</definedName>
    <definedName name="PRODUÇÃO.JAN_15" localSheetId="3">'BDI_SEM DESON.'!Plan1</definedName>
    <definedName name="PRODUÇÃO.JAN_15" localSheetId="6">[14]!Plan1</definedName>
    <definedName name="PRODUÇÃO.JAN_15" localSheetId="7">[15]!Plan1</definedName>
    <definedName name="PRODUÇÃO.JAN_15">[0]!Plan1</definedName>
    <definedName name="PRODUÇÃO.JAN_16" localSheetId="4">'BDI DIFER_SEM DESON.'!Plan1</definedName>
    <definedName name="PRODUÇÃO.JAN_16" localSheetId="3">'BDI_SEM DESON.'!Plan1</definedName>
    <definedName name="PRODUÇÃO.JAN_16" localSheetId="6">[14]!Plan1</definedName>
    <definedName name="PRODUÇÃO.JAN_16" localSheetId="7">[15]!Plan1</definedName>
    <definedName name="PRODUÇÃO.JAN_16">[0]!Plan1</definedName>
    <definedName name="PRODUÇÃO.JAN_17" localSheetId="4">'BDI DIFER_SEM DESON.'!Plan1</definedName>
    <definedName name="PRODUÇÃO.JAN_17" localSheetId="3">'BDI_SEM DESON.'!Plan1</definedName>
    <definedName name="PRODUÇÃO.JAN_17" localSheetId="6">[14]!Plan1</definedName>
    <definedName name="PRODUÇÃO.JAN_17" localSheetId="7">[15]!Plan1</definedName>
    <definedName name="PRODUÇÃO.JAN_17">[0]!Plan1</definedName>
    <definedName name="PRODUÇÃO.JAN_18" localSheetId="4">'BDI DIFER_SEM DESON.'!Plan1</definedName>
    <definedName name="PRODUÇÃO.JAN_18" localSheetId="3">'BDI_SEM DESON.'!Plan1</definedName>
    <definedName name="PRODUÇÃO.JAN_18" localSheetId="6">[14]!Plan1</definedName>
    <definedName name="PRODUÇÃO.JAN_18" localSheetId="7">[15]!Plan1</definedName>
    <definedName name="PRODUÇÃO.JAN_18">[0]!Plan1</definedName>
    <definedName name="PRODUÇÃO.JAN_2" localSheetId="4">'BDI DIFER_SEM DESON.'!Plan1</definedName>
    <definedName name="PRODUÇÃO.JAN_2" localSheetId="3">'BDI_SEM DESON.'!Plan1</definedName>
    <definedName name="PRODUÇÃO.JAN_2" localSheetId="6">[14]!Plan1</definedName>
    <definedName name="PRODUÇÃO.JAN_2" localSheetId="7">[15]!Plan1</definedName>
    <definedName name="PRODUÇÃO.JAN_2">[0]!Plan1</definedName>
    <definedName name="PRODUÇÃO.JAN_5" localSheetId="4">'BDI DIFER_SEM DESON.'!Plan1</definedName>
    <definedName name="PRODUÇÃO.JAN_5" localSheetId="3">'BDI_SEM DESON.'!Plan1</definedName>
    <definedName name="PRODUÇÃO.JAN_5" localSheetId="6">[14]!Plan1</definedName>
    <definedName name="PRODUÇÃO.JAN_5" localSheetId="7">[15]!Plan1</definedName>
    <definedName name="PRODUÇÃO.JAN_5">[0]!Plan1</definedName>
    <definedName name="PRODUÇÃO.JAN_6" localSheetId="4">'BDI DIFER_SEM DESON.'!Plan1</definedName>
    <definedName name="PRODUÇÃO.JAN_6" localSheetId="3">'BDI_SEM DESON.'!Plan1</definedName>
    <definedName name="PRODUÇÃO.JAN_6" localSheetId="6">[14]!Plan1</definedName>
    <definedName name="PRODUÇÃO.JAN_6" localSheetId="7">[15]!Plan1</definedName>
    <definedName name="PRODUÇÃO.JAN_6">[0]!Plan1</definedName>
    <definedName name="PRODUÇÃO.JAN_7" localSheetId="4">'BDI DIFER_SEM DESON.'!Plan1</definedName>
    <definedName name="PRODUÇÃO.JAN_7" localSheetId="3">'BDI_SEM DESON.'!Plan1</definedName>
    <definedName name="PRODUÇÃO.JAN_7" localSheetId="6">[14]!Plan1</definedName>
    <definedName name="PRODUÇÃO.JAN_7" localSheetId="7">[15]!Plan1</definedName>
    <definedName name="PRODUÇÃO.JAN_7">[0]!Plan1</definedName>
    <definedName name="PRODUÇÃO.JAN_8" localSheetId="4">'BDI DIFER_SEM DESON.'!Plan1</definedName>
    <definedName name="PRODUÇÃO.JAN_8" localSheetId="3">'BDI_SEM DESON.'!Plan1</definedName>
    <definedName name="PRODUÇÃO.JAN_8" localSheetId="6">[14]!Plan1</definedName>
    <definedName name="PRODUÇÃO.JAN_8" localSheetId="7">[15]!Plan1</definedName>
    <definedName name="PRODUÇÃO.JAN_8">[0]!Plan1</definedName>
    <definedName name="PRODUÇÃO.JAN_9" localSheetId="4">'BDI DIFER_SEM DESON.'!Plan1</definedName>
    <definedName name="PRODUÇÃO.JAN_9" localSheetId="3">'BDI_SEM DESON.'!Plan1</definedName>
    <definedName name="PRODUÇÃO.JAN_9" localSheetId="6">[14]!Plan1</definedName>
    <definedName name="PRODUÇÃO.JAN_9" localSheetId="7">[15]!Plan1</definedName>
    <definedName name="PRODUÇÃO.JAN_9">[0]!Plan1</definedName>
    <definedName name="Produção_10" localSheetId="4">'BDI DIFER_SEM DESON.'!Plan1</definedName>
    <definedName name="Produção_10" localSheetId="3">'BDI_SEM DESON.'!Plan1</definedName>
    <definedName name="Produção_10" localSheetId="6">[14]!Plan1</definedName>
    <definedName name="Produção_10" localSheetId="7">[15]!Plan1</definedName>
    <definedName name="Produção_10">[0]!Plan1</definedName>
    <definedName name="Produção_11" localSheetId="4">'BDI DIFER_SEM DESON.'!Plan1</definedName>
    <definedName name="Produção_11" localSheetId="3">'BDI_SEM DESON.'!Plan1</definedName>
    <definedName name="Produção_11" localSheetId="6">[14]!Plan1</definedName>
    <definedName name="Produção_11" localSheetId="7">[15]!Plan1</definedName>
    <definedName name="Produção_11">[0]!Plan1</definedName>
    <definedName name="Produção_12" localSheetId="4">'BDI DIFER_SEM DESON.'!Plan1</definedName>
    <definedName name="Produção_12" localSheetId="3">'BDI_SEM DESON.'!Plan1</definedName>
    <definedName name="Produção_12" localSheetId="6">[14]!Plan1</definedName>
    <definedName name="Produção_12" localSheetId="7">[15]!Plan1</definedName>
    <definedName name="Produção_12">[0]!Plan1</definedName>
    <definedName name="Produção_13">#NAME?</definedName>
    <definedName name="Produção_14" localSheetId="4">'BDI DIFER_SEM DESON.'!Plan1</definedName>
    <definedName name="Produção_14" localSheetId="3">'BDI_SEM DESON.'!Plan1</definedName>
    <definedName name="Produção_14" localSheetId="6">[14]!Plan1</definedName>
    <definedName name="Produção_14" localSheetId="7">[15]!Plan1</definedName>
    <definedName name="Produção_14">[0]!Plan1</definedName>
    <definedName name="Produção_15" localSheetId="4">'BDI DIFER_SEM DESON.'!Plan1</definedName>
    <definedName name="Produção_15" localSheetId="3">'BDI_SEM DESON.'!Plan1</definedName>
    <definedName name="Produção_15" localSheetId="6">[14]!Plan1</definedName>
    <definedName name="Produção_15" localSheetId="7">[15]!Plan1</definedName>
    <definedName name="Produção_15">[0]!Plan1</definedName>
    <definedName name="Produção_16" localSheetId="4">'BDI DIFER_SEM DESON.'!Plan1</definedName>
    <definedName name="Produção_16" localSheetId="3">'BDI_SEM DESON.'!Plan1</definedName>
    <definedName name="Produção_16" localSheetId="6">[14]!Plan1</definedName>
    <definedName name="Produção_16" localSheetId="7">[15]!Plan1</definedName>
    <definedName name="Produção_16">[0]!Plan1</definedName>
    <definedName name="Produção_17" localSheetId="4">'BDI DIFER_SEM DESON.'!Plan1</definedName>
    <definedName name="Produção_17" localSheetId="3">'BDI_SEM DESON.'!Plan1</definedName>
    <definedName name="Produção_17" localSheetId="6">[14]!Plan1</definedName>
    <definedName name="Produção_17" localSheetId="7">[15]!Plan1</definedName>
    <definedName name="Produção_17">[0]!Plan1</definedName>
    <definedName name="Produção_18" localSheetId="4">'BDI DIFER_SEM DESON.'!Plan1</definedName>
    <definedName name="Produção_18" localSheetId="3">'BDI_SEM DESON.'!Plan1</definedName>
    <definedName name="Produção_18" localSheetId="6">[14]!Plan1</definedName>
    <definedName name="Produção_18" localSheetId="7">[15]!Plan1</definedName>
    <definedName name="Produção_18">[0]!Plan1</definedName>
    <definedName name="Produção_2" localSheetId="4">'BDI DIFER_SEM DESON.'!Plan1</definedName>
    <definedName name="Produção_2" localSheetId="3">'BDI_SEM DESON.'!Plan1</definedName>
    <definedName name="Produção_2" localSheetId="6">[14]!Plan1</definedName>
    <definedName name="Produção_2" localSheetId="7">[15]!Plan1</definedName>
    <definedName name="Produção_2">[0]!Plan1</definedName>
    <definedName name="Produção_5" localSheetId="4">'BDI DIFER_SEM DESON.'!Plan1</definedName>
    <definedName name="Produção_5" localSheetId="3">'BDI_SEM DESON.'!Plan1</definedName>
    <definedName name="Produção_5" localSheetId="6">[14]!Plan1</definedName>
    <definedName name="Produção_5" localSheetId="7">[15]!Plan1</definedName>
    <definedName name="Produção_5">[0]!Plan1</definedName>
    <definedName name="Produção_6" localSheetId="4">'BDI DIFER_SEM DESON.'!Plan1</definedName>
    <definedName name="Produção_6" localSheetId="3">'BDI_SEM DESON.'!Plan1</definedName>
    <definedName name="Produção_6" localSheetId="6">[14]!Plan1</definedName>
    <definedName name="Produção_6" localSheetId="7">[15]!Plan1</definedName>
    <definedName name="Produção_6">[0]!Plan1</definedName>
    <definedName name="Produção_7" localSheetId="4">'BDI DIFER_SEM DESON.'!Plan1</definedName>
    <definedName name="Produção_7" localSheetId="3">'BDI_SEM DESON.'!Plan1</definedName>
    <definedName name="Produção_7" localSheetId="6">[14]!Plan1</definedName>
    <definedName name="Produção_7" localSheetId="7">[15]!Plan1</definedName>
    <definedName name="Produção_7">[0]!Plan1</definedName>
    <definedName name="Produção_8" localSheetId="4">'BDI DIFER_SEM DESON.'!Plan1</definedName>
    <definedName name="Produção_8" localSheetId="3">'BDI_SEM DESON.'!Plan1</definedName>
    <definedName name="Produção_8" localSheetId="6">[14]!Plan1</definedName>
    <definedName name="Produção_8" localSheetId="7">[15]!Plan1</definedName>
    <definedName name="Produção_8">[0]!Plan1</definedName>
    <definedName name="Produção_9" localSheetId="4">'BDI DIFER_SEM DESON.'!Plan1</definedName>
    <definedName name="Produção_9" localSheetId="3">'BDI_SEM DESON.'!Plan1</definedName>
    <definedName name="Produção_9" localSheetId="6">[14]!Plan1</definedName>
    <definedName name="Produção_9" localSheetId="7">[15]!Plan1</definedName>
    <definedName name="Produção_9">[0]!Plan1</definedName>
    <definedName name="produçao1" localSheetId="4">#REF!</definedName>
    <definedName name="produçao1" localSheetId="3">#REF!</definedName>
    <definedName name="produçao1">#REF!</definedName>
    <definedName name="proj" localSheetId="4">#REF!</definedName>
    <definedName name="proj" localSheetId="3">#REF!</definedName>
    <definedName name="proj">#REF!</definedName>
    <definedName name="proj_2" localSheetId="4">#REF!</definedName>
    <definedName name="proj_2" localSheetId="3">#REF!</definedName>
    <definedName name="proj_2">#REF!</definedName>
    <definedName name="PROJETO">[5]PLANILHA!#REF!</definedName>
    <definedName name="PROJETO_10">[147]PROJETO!$1:$1048576</definedName>
    <definedName name="PROJETO_17">[147]PROJETO!$1:$1048576</definedName>
    <definedName name="PROJETO_6">[147]PROJETO!$1:$1048576</definedName>
    <definedName name="PROJETO_7">[147]PROJETO!$1:$1048576</definedName>
    <definedName name="PROJETO_8">[147]PROJETO!$1:$1048576</definedName>
    <definedName name="PROJETO_9">[147]PROJETO!$1:$1048576</definedName>
    <definedName name="PROMZ" localSheetId="4">#REF!</definedName>
    <definedName name="PROMZ" localSheetId="3">#REF!</definedName>
    <definedName name="PROMZ">#REF!</definedName>
    <definedName name="proposta" localSheetId="4">[24]DADOS!$B$15</definedName>
    <definedName name="proposta" localSheetId="3">[25]DADOS!$B$15</definedName>
    <definedName name="proposta">[26]DADOS!$B$15</definedName>
    <definedName name="PROPRIETARIO" localSheetId="4">#REF!</definedName>
    <definedName name="PROPRIETARIO" localSheetId="3">#REF!</definedName>
    <definedName name="PROPRIETARIO">#REF!</definedName>
    <definedName name="ProteçãoAmbiental">'[112]Medição Completa'!#REF!</definedName>
    <definedName name="PRP" localSheetId="4">#REF!</definedName>
    <definedName name="PRP" localSheetId="3">#REF!</definedName>
    <definedName name="PRP">#REF!</definedName>
    <definedName name="PRPA" localSheetId="4">#REF!</definedName>
    <definedName name="PRPA" localSheetId="3">#REF!</definedName>
    <definedName name="PRPA">#REF!</definedName>
    <definedName name="PRPL" localSheetId="4">#REF!</definedName>
    <definedName name="PRPL" localSheetId="3">#REF!</definedName>
    <definedName name="PRPL">#REF!</definedName>
    <definedName name="PRPT" localSheetId="4">#REF!</definedName>
    <definedName name="PRPT" localSheetId="3">#REF!</definedName>
    <definedName name="PRPT">#REF!</definedName>
    <definedName name="PRR1C" localSheetId="4">#REF!</definedName>
    <definedName name="PRR1C" localSheetId="3">#REF!</definedName>
    <definedName name="PRR1C">#REF!</definedName>
    <definedName name="PRRP" localSheetId="4">#REF!</definedName>
    <definedName name="PRRP" localSheetId="3">#REF!</definedName>
    <definedName name="PRRP">#REF!</definedName>
    <definedName name="PRZ" localSheetId="4">#REF!</definedName>
    <definedName name="PRZ" localSheetId="3">#REF!</definedName>
    <definedName name="PRZ">#REF!</definedName>
    <definedName name="PrzO">#REF!</definedName>
    <definedName name="PSCB" localSheetId="4">#REF!</definedName>
    <definedName name="PSCB" localSheetId="3">#REF!</definedName>
    <definedName name="PSCB">#REF!</definedName>
    <definedName name="PSERVIÇOS" localSheetId="4">#REF!</definedName>
    <definedName name="PSERVIÇOS" localSheetId="3">#REF!</definedName>
    <definedName name="PSERVIÇOS">#REF!</definedName>
    <definedName name="PSINAL" localSheetId="4">#REF!</definedName>
    <definedName name="PSINAL" localSheetId="3">#REF!</definedName>
    <definedName name="PSINAL">#REF!</definedName>
    <definedName name="PST" localSheetId="4">#REF!</definedName>
    <definedName name="PST" localSheetId="3">#REF!</definedName>
    <definedName name="PST">#REF!</definedName>
    <definedName name="PTB" localSheetId="4">#REF!</definedName>
    <definedName name="PTB" localSheetId="3">#REF!</definedName>
    <definedName name="PTB">#REF!</definedName>
    <definedName name="PTBA" localSheetId="4">#REF!</definedName>
    <definedName name="PTBA" localSheetId="3">#REF!</definedName>
    <definedName name="PTBA">#REF!</definedName>
    <definedName name="PTBT" localSheetId="4">#REF!</definedName>
    <definedName name="PTBT" localSheetId="3">#REF!</definedName>
    <definedName name="PTBT">#REF!</definedName>
    <definedName name="PTCAP20" localSheetId="4">#REF!</definedName>
    <definedName name="PTCAP20" localSheetId="3">#REF!</definedName>
    <definedName name="PTCAP20">#REF!</definedName>
    <definedName name="PTCAP20MBQ" localSheetId="4">#REF!</definedName>
    <definedName name="PTCAP20MBQ" localSheetId="3">#REF!</definedName>
    <definedName name="PTCAP20MBQ">#REF!</definedName>
    <definedName name="PTCB4" localSheetId="4">#REF!</definedName>
    <definedName name="PTCB4" localSheetId="3">#REF!</definedName>
    <definedName name="PTCB4">#REF!</definedName>
    <definedName name="PTCC4" localSheetId="4">#REF!</definedName>
    <definedName name="PTCC4" localSheetId="3">#REF!</definedName>
    <definedName name="PTCC4">#REF!</definedName>
    <definedName name="PTCCB10" localSheetId="4">#REF!</definedName>
    <definedName name="PTCCB10" localSheetId="3">#REF!</definedName>
    <definedName name="PTCCB10">#REF!</definedName>
    <definedName name="PTCM30" localSheetId="4">#REF!</definedName>
    <definedName name="PTCM30" localSheetId="3">#REF!</definedName>
    <definedName name="PTCM30">#REF!</definedName>
    <definedName name="PTCM30IMP" localSheetId="4">#REF!</definedName>
    <definedName name="PTCM30IMP" localSheetId="3">#REF!</definedName>
    <definedName name="PTCM30IMP">#REF!</definedName>
    <definedName name="PTCM30RP" localSheetId="4">#REF!</definedName>
    <definedName name="PTCM30RP" localSheetId="3">#REF!</definedName>
    <definedName name="PTCM30RP">#REF!</definedName>
    <definedName name="PTCM30TB" localSheetId="4">#REF!</definedName>
    <definedName name="PTCM30TB" localSheetId="3">#REF!</definedName>
    <definedName name="PTCM30TB">#REF!</definedName>
    <definedName name="pte" localSheetId="4">'BDI DIFER_SEM DESON.'!pte</definedName>
    <definedName name="pte" localSheetId="3">'BDI_SEM DESON.'!pte</definedName>
    <definedName name="pte">#N/A</definedName>
    <definedName name="pte_38" localSheetId="4">'BDI DIFER_SEM DESON.'!pte_38</definedName>
    <definedName name="pte_38" localSheetId="3">'BDI_SEM DESON.'!pte_38</definedName>
    <definedName name="pte_38">#N/A</definedName>
    <definedName name="PTEB4" localSheetId="4">#REF!</definedName>
    <definedName name="PTEB4" localSheetId="3">#REF!</definedName>
    <definedName name="PTEB4">#REF!</definedName>
    <definedName name="PTEMULCS" localSheetId="4">#REF!</definedName>
    <definedName name="PTEMULCS" localSheetId="3">#REF!</definedName>
    <definedName name="PTEMULCS">#REF!</definedName>
    <definedName name="PTEMULTSD" localSheetId="4">#REF!</definedName>
    <definedName name="PTEMULTSD" localSheetId="3">#REF!</definedName>
    <definedName name="PTEMULTSD">#REF!</definedName>
    <definedName name="PTEMULTSS" localSheetId="4">#REF!</definedName>
    <definedName name="PTEMULTSS" localSheetId="3">#REF!</definedName>
    <definedName name="PTEMULTSS">#REF!</definedName>
    <definedName name="PTLCB10" localSheetId="4">#REF!</definedName>
    <definedName name="PTLCB10" localSheetId="3">#REF!</definedName>
    <definedName name="PTLCB10">#REF!</definedName>
    <definedName name="PTLMB" localSheetId="4">#REF!</definedName>
    <definedName name="PTLMB" localSheetId="3">#REF!</definedName>
    <definedName name="PTLMB">#REF!</definedName>
    <definedName name="Pto" localSheetId="4">ROUND(#REF!*#REF!,2)</definedName>
    <definedName name="Pto" localSheetId="3">ROUND(#REF!*#REF!,2)</definedName>
    <definedName name="Pto">ROUND(#REF!*#REF!,2)</definedName>
    <definedName name="Ptotal" localSheetId="4">ROUND(#REF!*#REF!,2)</definedName>
    <definedName name="Ptotal" localSheetId="3">ROUND(#REF!*#REF!,2)</definedName>
    <definedName name="Ptotal" localSheetId="6">ROUND('CANTEIRO SEM DESONERAÇÃO'!#REF!*'CANTEIRO SEM DESONERAÇÃO'!#REF!,2)</definedName>
    <definedName name="Ptotal">ROUND(#REF!*#REF!,2)</definedName>
    <definedName name="PTRL1CLAMAG" localSheetId="4">#REF!</definedName>
    <definedName name="PTRL1CLAMAG" localSheetId="3">#REF!</definedName>
    <definedName name="PTRL1CLAMAG">#REF!</definedName>
    <definedName name="PTRL1CMBF" localSheetId="4">#REF!</definedName>
    <definedName name="PTRL1CMBF" localSheetId="3">#REF!</definedName>
    <definedName name="PTRL1CMBF">#REF!</definedName>
    <definedName name="PTRM1C" localSheetId="4">#REF!</definedName>
    <definedName name="PTRM1C" localSheetId="3">#REF!</definedName>
    <definedName name="PTRM1C">#REF!</definedName>
    <definedName name="PTRR1C" localSheetId="4">#REF!</definedName>
    <definedName name="PTRR1C" localSheetId="3">#REF!</definedName>
    <definedName name="PTRR1C">#REF!</definedName>
    <definedName name="PTRR1CPL" localSheetId="4">#REF!</definedName>
    <definedName name="PTRR1CPL" localSheetId="3">#REF!</definedName>
    <definedName name="PTRR1CPL">#REF!</definedName>
    <definedName name="PTRR1CST" localSheetId="4">#REF!</definedName>
    <definedName name="PTRR1CST" localSheetId="3">#REF!</definedName>
    <definedName name="PTRR1CST">#REF!</definedName>
    <definedName name="PTSD" localSheetId="4">#REF!</definedName>
    <definedName name="PTSD" localSheetId="3">#REF!</definedName>
    <definedName name="PTSD">#REF!</definedName>
    <definedName name="PTSD2" localSheetId="4">#REF!</definedName>
    <definedName name="PTSD2" localSheetId="3">#REF!</definedName>
    <definedName name="PTSD2">#REF!</definedName>
    <definedName name="Pun">NA()</definedName>
    <definedName name="Pun_26">NA()</definedName>
    <definedName name="Pun_27">NA()</definedName>
    <definedName name="punit" localSheetId="4">#REF!</definedName>
    <definedName name="punit" localSheetId="3">#REF!</definedName>
    <definedName name="punit">#REF!</definedName>
    <definedName name="PUNIT1" localSheetId="4">#REF!</definedName>
    <definedName name="PUNIT1" localSheetId="3">#REF!</definedName>
    <definedName name="PUNIT1">#REF!</definedName>
    <definedName name="PUnit10" localSheetId="4">#REF!*#REF!</definedName>
    <definedName name="PUnit10" localSheetId="3">#REF!*#REF!</definedName>
    <definedName name="PUnit10">#REF!*#REF!</definedName>
    <definedName name="PUnit11" localSheetId="4">#REF!*#REF!</definedName>
    <definedName name="PUnit11" localSheetId="3">#REF!*#REF!</definedName>
    <definedName name="PUnit11">#REF!*#REF!</definedName>
    <definedName name="PUnit12" localSheetId="4">#REF!*#REF!</definedName>
    <definedName name="PUnit12" localSheetId="3">#REF!*#REF!</definedName>
    <definedName name="PUnit12">#REF!*#REF!</definedName>
    <definedName name="PUNIT2">[148]PLANILHA!$A$1:$F$1004</definedName>
    <definedName name="PUNIT3" localSheetId="4">#REF!</definedName>
    <definedName name="PUNIT3" localSheetId="3">#REF!</definedName>
    <definedName name="PUNIT3">#REF!</definedName>
    <definedName name="PUPA" localSheetId="4">#REF!</definedName>
    <definedName name="PUPA" localSheetId="3">#REF!</definedName>
    <definedName name="PUPA">#REF!</definedName>
    <definedName name="PUPJ" localSheetId="4">#REF!</definedName>
    <definedName name="PUPJ" localSheetId="3">#REF!</definedName>
    <definedName name="PUPJ">#REF!</definedName>
    <definedName name="Q">[46]!Q</definedName>
    <definedName name="QA">NA()</definedName>
    <definedName name="QD" localSheetId="4" hidden="1">#REF!</definedName>
    <definedName name="QD" localSheetId="3" hidden="1">#REF!</definedName>
    <definedName name="QD" localSheetId="6" hidden="1">'CANTEIRO SEM DESONERAÇÃO'!#REF!</definedName>
    <definedName name="QD" hidden="1">#REF!</definedName>
    <definedName name="Qd.Comp.Miranda" localSheetId="4">'BDI DIFER_SEM DESON.'!Plan1</definedName>
    <definedName name="Qd.Comp.Miranda" localSheetId="3">'BDI_SEM DESON.'!Plan1</definedName>
    <definedName name="Qd.Comp.Miranda" localSheetId="6">[14]!Plan1</definedName>
    <definedName name="Qd.Comp.Miranda" localSheetId="7">[15]!Plan1</definedName>
    <definedName name="Qd.Comp.Miranda">[0]!Plan1</definedName>
    <definedName name="Qd.Comp.Miranda_10" localSheetId="4">'BDI DIFER_SEM DESON.'!Plan1</definedName>
    <definedName name="Qd.Comp.Miranda_10" localSheetId="3">'BDI_SEM DESON.'!Plan1</definedName>
    <definedName name="Qd.Comp.Miranda_10" localSheetId="6">[14]!Plan1</definedName>
    <definedName name="Qd.Comp.Miranda_10" localSheetId="7">[15]!Plan1</definedName>
    <definedName name="Qd.Comp.Miranda_10">[0]!Plan1</definedName>
    <definedName name="Qd.Comp.Miranda_11" localSheetId="4">'BDI DIFER_SEM DESON.'!Plan1</definedName>
    <definedName name="Qd.Comp.Miranda_11" localSheetId="3">'BDI_SEM DESON.'!Plan1</definedName>
    <definedName name="Qd.Comp.Miranda_11" localSheetId="6">[14]!Plan1</definedName>
    <definedName name="Qd.Comp.Miranda_11" localSheetId="7">[15]!Plan1</definedName>
    <definedName name="Qd.Comp.Miranda_11">[0]!Plan1</definedName>
    <definedName name="Qd.Comp.Miranda_12" localSheetId="4">'BDI DIFER_SEM DESON.'!Plan1</definedName>
    <definedName name="Qd.Comp.Miranda_12" localSheetId="3">'BDI_SEM DESON.'!Plan1</definedName>
    <definedName name="Qd.Comp.Miranda_12" localSheetId="6">[14]!Plan1</definedName>
    <definedName name="Qd.Comp.Miranda_12" localSheetId="7">[15]!Plan1</definedName>
    <definedName name="Qd.Comp.Miranda_12">[0]!Plan1</definedName>
    <definedName name="Qd.Comp.Miranda_13" localSheetId="4">'BDI DIFER_SEM DESON.'!Plan1</definedName>
    <definedName name="Qd.Comp.Miranda_13" localSheetId="3">'BDI_SEM DESON.'!Plan1</definedName>
    <definedName name="Qd.Comp.Miranda_13" localSheetId="6">[14]!Plan1</definedName>
    <definedName name="Qd.Comp.Miranda_13" localSheetId="7">[15]!Plan1</definedName>
    <definedName name="Qd.Comp.Miranda_13">[0]!Plan1</definedName>
    <definedName name="Qd.Comp.Miranda_14" localSheetId="4">'BDI DIFER_SEM DESON.'!Plan1</definedName>
    <definedName name="Qd.Comp.Miranda_14" localSheetId="3">'BDI_SEM DESON.'!Plan1</definedName>
    <definedName name="Qd.Comp.Miranda_14" localSheetId="6">[14]!Plan1</definedName>
    <definedName name="Qd.Comp.Miranda_14" localSheetId="7">[15]!Plan1</definedName>
    <definedName name="Qd.Comp.Miranda_14">[0]!Plan1</definedName>
    <definedName name="Qd.Comp.Miranda_15" localSheetId="4">'BDI DIFER_SEM DESON.'!Plan1</definedName>
    <definedName name="Qd.Comp.Miranda_15" localSheetId="3">'BDI_SEM DESON.'!Plan1</definedName>
    <definedName name="Qd.Comp.Miranda_15" localSheetId="6">[14]!Plan1</definedName>
    <definedName name="Qd.Comp.Miranda_15" localSheetId="7">[15]!Plan1</definedName>
    <definedName name="Qd.Comp.Miranda_15">[0]!Plan1</definedName>
    <definedName name="Qd.Comp.Miranda_16" localSheetId="4">'BDI DIFER_SEM DESON.'!Plan1</definedName>
    <definedName name="Qd.Comp.Miranda_16" localSheetId="3">'BDI_SEM DESON.'!Plan1</definedName>
    <definedName name="Qd.Comp.Miranda_16" localSheetId="6">[14]!Plan1</definedName>
    <definedName name="Qd.Comp.Miranda_16" localSheetId="7">[15]!Plan1</definedName>
    <definedName name="Qd.Comp.Miranda_16">[0]!Plan1</definedName>
    <definedName name="Qd.Comp.Miranda_17" localSheetId="4">'BDI DIFER_SEM DESON.'!Plan1</definedName>
    <definedName name="Qd.Comp.Miranda_17" localSheetId="3">'BDI_SEM DESON.'!Plan1</definedName>
    <definedName name="Qd.Comp.Miranda_17" localSheetId="6">[14]!Plan1</definedName>
    <definedName name="Qd.Comp.Miranda_17" localSheetId="7">[15]!Plan1</definedName>
    <definedName name="Qd.Comp.Miranda_17">[0]!Plan1</definedName>
    <definedName name="Qd.Comp.Miranda_18" localSheetId="4">'BDI DIFER_SEM DESON.'!Plan1</definedName>
    <definedName name="Qd.Comp.Miranda_18" localSheetId="3">'BDI_SEM DESON.'!Plan1</definedName>
    <definedName name="Qd.Comp.Miranda_18" localSheetId="6">[14]!Plan1</definedName>
    <definedName name="Qd.Comp.Miranda_18" localSheetId="7">[15]!Plan1</definedName>
    <definedName name="Qd.Comp.Miranda_18">[0]!Plan1</definedName>
    <definedName name="Qd.Comp.Miranda_2" localSheetId="4">'BDI DIFER_SEM DESON.'!Plan1</definedName>
    <definedName name="Qd.Comp.Miranda_2" localSheetId="3">'BDI_SEM DESON.'!Plan1</definedName>
    <definedName name="Qd.Comp.Miranda_2" localSheetId="6">[14]!Plan1</definedName>
    <definedName name="Qd.Comp.Miranda_2" localSheetId="7">[15]!Plan1</definedName>
    <definedName name="Qd.Comp.Miranda_2">[0]!Plan1</definedName>
    <definedName name="Qd.Comp.Miranda_4" localSheetId="4">'BDI DIFER_SEM DESON.'!Plan1</definedName>
    <definedName name="Qd.Comp.Miranda_4" localSheetId="3">'BDI_SEM DESON.'!Plan1</definedName>
    <definedName name="Qd.Comp.Miranda_4" localSheetId="6">[14]!Plan1</definedName>
    <definedName name="Qd.Comp.Miranda_4" localSheetId="7">[15]!Plan1</definedName>
    <definedName name="Qd.Comp.Miranda_4">[0]!Plan1</definedName>
    <definedName name="Qd.Comp.Miranda_5" localSheetId="4">'BDI DIFER_SEM DESON.'!Plan1</definedName>
    <definedName name="Qd.Comp.Miranda_5" localSheetId="3">'BDI_SEM DESON.'!Plan1</definedName>
    <definedName name="Qd.Comp.Miranda_5" localSheetId="6">[14]!Plan1</definedName>
    <definedName name="Qd.Comp.Miranda_5" localSheetId="7">[15]!Plan1</definedName>
    <definedName name="Qd.Comp.Miranda_5">[0]!Plan1</definedName>
    <definedName name="Qd.Comp.Miranda_6" localSheetId="4">'BDI DIFER_SEM DESON.'!Plan1</definedName>
    <definedName name="Qd.Comp.Miranda_6" localSheetId="3">'BDI_SEM DESON.'!Plan1</definedName>
    <definedName name="Qd.Comp.Miranda_6" localSheetId="6">[14]!Plan1</definedName>
    <definedName name="Qd.Comp.Miranda_6" localSheetId="7">[15]!Plan1</definedName>
    <definedName name="Qd.Comp.Miranda_6">[0]!Plan1</definedName>
    <definedName name="Qd.Comp.Miranda_7" localSheetId="4">'BDI DIFER_SEM DESON.'!Plan1</definedName>
    <definedName name="Qd.Comp.Miranda_7" localSheetId="3">'BDI_SEM DESON.'!Plan1</definedName>
    <definedName name="Qd.Comp.Miranda_7" localSheetId="6">[14]!Plan1</definedName>
    <definedName name="Qd.Comp.Miranda_7" localSheetId="7">[15]!Plan1</definedName>
    <definedName name="Qd.Comp.Miranda_7">[0]!Plan1</definedName>
    <definedName name="Qd.Comp.Miranda_8" localSheetId="4">'BDI DIFER_SEM DESON.'!Plan1</definedName>
    <definedName name="Qd.Comp.Miranda_8" localSheetId="3">'BDI_SEM DESON.'!Plan1</definedName>
    <definedName name="Qd.Comp.Miranda_8" localSheetId="6">[14]!Plan1</definedName>
    <definedName name="Qd.Comp.Miranda_8" localSheetId="7">[15]!Plan1</definedName>
    <definedName name="Qd.Comp.Miranda_8">[0]!Plan1</definedName>
    <definedName name="Qd.Comp.Miranda_9" localSheetId="4">'BDI DIFER_SEM DESON.'!Plan1</definedName>
    <definedName name="Qd.Comp.Miranda_9" localSheetId="3">'BDI_SEM DESON.'!Plan1</definedName>
    <definedName name="Qd.Comp.Miranda_9" localSheetId="6">[14]!Plan1</definedName>
    <definedName name="Qd.Comp.Miranda_9" localSheetId="7">[15]!Plan1</definedName>
    <definedName name="Qd.Comp.Miranda_9">[0]!Plan1</definedName>
    <definedName name="qq" localSheetId="4">#REF!</definedName>
    <definedName name="qq" localSheetId="3">#REF!</definedName>
    <definedName name="qq">#REF!</definedName>
    <definedName name="QQ_2" localSheetId="4">'BDI DIFER_SEM DESON.'!QQ_2</definedName>
    <definedName name="QQ_2" localSheetId="3">'BDI_SEM DESON.'!QQ_2</definedName>
    <definedName name="QQ_2" localSheetId="6">'CANTEIRO SEM DESONERAÇÃO'!QQ_2</definedName>
    <definedName name="QQ_2" localSheetId="7">MOBILIZAÇÃO!QQ_2</definedName>
    <definedName name="QQ_2">#N/A</definedName>
    <definedName name="qq_2_" localSheetId="4">'BDI DIFER_SEM DESON.'!qq_2_</definedName>
    <definedName name="qq_2_" localSheetId="3">'BDI_SEM DESON.'!qq_2_</definedName>
    <definedName name="qq_2_">#N/A</definedName>
    <definedName name="qq_2__38" localSheetId="4">'BDI DIFER_SEM DESON.'!qq_2__38</definedName>
    <definedName name="qq_2__38" localSheetId="3">'BDI_SEM DESON.'!qq_2__38</definedName>
    <definedName name="qq_2__38">#N/A</definedName>
    <definedName name="QQ_2_1" localSheetId="4">'BDI DIFER_SEM DESON.'!QQ_2_1</definedName>
    <definedName name="QQ_2_1" localSheetId="3">'BDI_SEM DESON.'!QQ_2_1</definedName>
    <definedName name="QQ_2_1">#N/A</definedName>
    <definedName name="QQ_2_10" localSheetId="4">'BDI DIFER_SEM DESON.'!QQ_2_10</definedName>
    <definedName name="QQ_2_10" localSheetId="3">'BDI_SEM DESON.'!QQ_2_10</definedName>
    <definedName name="QQ_2_10">#N/A</definedName>
    <definedName name="QQ_2_12" localSheetId="4">'BDI DIFER_SEM DESON.'!QQ_2_12</definedName>
    <definedName name="QQ_2_12" localSheetId="3">'BDI_SEM DESON.'!QQ_2_12</definedName>
    <definedName name="QQ_2_12">#N/A</definedName>
    <definedName name="QQ_2_13" localSheetId="4">'BDI DIFER_SEM DESON.'!QQ_2_13</definedName>
    <definedName name="QQ_2_13" localSheetId="3">'BDI_SEM DESON.'!QQ_2_13</definedName>
    <definedName name="QQ_2_13">#N/A</definedName>
    <definedName name="QQ_2_19" localSheetId="4">'BDI DIFER_SEM DESON.'!QQ_2_19</definedName>
    <definedName name="QQ_2_19" localSheetId="3">'BDI_SEM DESON.'!QQ_2_19</definedName>
    <definedName name="QQ_2_19">#N/A</definedName>
    <definedName name="QQ_2_2" localSheetId="4">'BDI DIFER_SEM DESON.'!QQ_2_2</definedName>
    <definedName name="QQ_2_2" localSheetId="3">'BDI_SEM DESON.'!QQ_2_2</definedName>
    <definedName name="QQ_2_2" localSheetId="6">NA()</definedName>
    <definedName name="QQ_2_2" localSheetId="7">NA()</definedName>
    <definedName name="QQ_2_2">#N/A</definedName>
    <definedName name="QQ_2_21" localSheetId="4">'BDI DIFER_SEM DESON.'!QQ_2_21</definedName>
    <definedName name="QQ_2_21" localSheetId="3">'BDI_SEM DESON.'!QQ_2_21</definedName>
    <definedName name="QQ_2_21">#N/A</definedName>
    <definedName name="QQ_2_23" localSheetId="4">'BDI DIFER_SEM DESON.'!QQ_2_23</definedName>
    <definedName name="QQ_2_23" localSheetId="3">'BDI_SEM DESON.'!QQ_2_23</definedName>
    <definedName name="QQ_2_23">#N/A</definedName>
    <definedName name="QQ_2_24" localSheetId="4">'BDI DIFER_SEM DESON.'!QQ_2_24</definedName>
    <definedName name="QQ_2_24" localSheetId="3">'BDI_SEM DESON.'!QQ_2_24</definedName>
    <definedName name="QQ_2_24">#N/A</definedName>
    <definedName name="QQ_2_26" localSheetId="4">'BDI DIFER_SEM DESON.'!QQ_2_26</definedName>
    <definedName name="QQ_2_26" localSheetId="3">'BDI_SEM DESON.'!QQ_2_26</definedName>
    <definedName name="QQ_2_26">#N/A</definedName>
    <definedName name="QQ_2_27" localSheetId="4">'BDI DIFER_SEM DESON.'!QQ_2_27</definedName>
    <definedName name="QQ_2_27" localSheetId="3">'BDI_SEM DESON.'!QQ_2_27</definedName>
    <definedName name="QQ_2_27">#N/A</definedName>
    <definedName name="QQ_2_29" localSheetId="4">'BDI DIFER_SEM DESON.'!QQ_2_29</definedName>
    <definedName name="QQ_2_29" localSheetId="3">'BDI_SEM DESON.'!QQ_2_29</definedName>
    <definedName name="QQ_2_29">#N/A</definedName>
    <definedName name="QQ_2_30" localSheetId="4">'BDI DIFER_SEM DESON.'!QQ_2_30</definedName>
    <definedName name="QQ_2_30" localSheetId="3">'BDI_SEM DESON.'!QQ_2_30</definedName>
    <definedName name="QQ_2_30">#N/A</definedName>
    <definedName name="QQ_2_31" localSheetId="4">'BDI DIFER_SEM DESON.'!QQ_2_31</definedName>
    <definedName name="QQ_2_31" localSheetId="3">'BDI_SEM DESON.'!QQ_2_31</definedName>
    <definedName name="QQ_2_31">#N/A</definedName>
    <definedName name="QQ_2_33" localSheetId="4">'BDI DIFER_SEM DESON.'!QQ_2_33</definedName>
    <definedName name="QQ_2_33" localSheetId="3">'BDI_SEM DESON.'!QQ_2_33</definedName>
    <definedName name="QQ_2_33">#N/A</definedName>
    <definedName name="QQ_2_34" localSheetId="4">'BDI DIFER_SEM DESON.'!QQ_2_34</definedName>
    <definedName name="QQ_2_34" localSheetId="3">'BDI_SEM DESON.'!QQ_2_34</definedName>
    <definedName name="QQ_2_34">#N/A</definedName>
    <definedName name="QQ_2_35" localSheetId="4">'BDI DIFER_SEM DESON.'!QQ_2_35</definedName>
    <definedName name="QQ_2_35" localSheetId="3">'BDI_SEM DESON.'!QQ_2_35</definedName>
    <definedName name="QQ_2_35">#N/A</definedName>
    <definedName name="QQ_2_36" localSheetId="4">'BDI DIFER_SEM DESON.'!QQ_2_36</definedName>
    <definedName name="QQ_2_36" localSheetId="3">'BDI_SEM DESON.'!QQ_2_36</definedName>
    <definedName name="QQ_2_36">#N/A</definedName>
    <definedName name="QQ_2_37" localSheetId="4">'BDI DIFER_SEM DESON.'!QQ_2_37</definedName>
    <definedName name="QQ_2_37" localSheetId="3">'BDI_SEM DESON.'!QQ_2_37</definedName>
    <definedName name="QQ_2_37">#N/A</definedName>
    <definedName name="QQ_2_38" localSheetId="4">'BDI DIFER_SEM DESON.'!QQ_2_38</definedName>
    <definedName name="QQ_2_38" localSheetId="3">'BDI_SEM DESON.'!QQ_2_38</definedName>
    <definedName name="QQ_2_38">#N/A</definedName>
    <definedName name="QQ_2_39" localSheetId="4">'BDI DIFER_SEM DESON.'!QQ_2_39</definedName>
    <definedName name="QQ_2_39" localSheetId="3">'BDI_SEM DESON.'!QQ_2_39</definedName>
    <definedName name="QQ_2_39">#N/A</definedName>
    <definedName name="QQ_2_4" localSheetId="4">'BDI DIFER_SEM DESON.'!QQ_2_4</definedName>
    <definedName name="QQ_2_4" localSheetId="3">'BDI_SEM DESON.'!QQ_2_4</definedName>
    <definedName name="QQ_2_4">#N/A</definedName>
    <definedName name="QQ_2_40" localSheetId="4">'BDI DIFER_SEM DESON.'!QQ_2_40</definedName>
    <definedName name="QQ_2_40" localSheetId="3">'BDI_SEM DESON.'!QQ_2_40</definedName>
    <definedName name="QQ_2_40">#N/A</definedName>
    <definedName name="QQ_2_41" localSheetId="4">'BDI DIFER_SEM DESON.'!QQ_2_41</definedName>
    <definedName name="QQ_2_41" localSheetId="3">'BDI_SEM DESON.'!QQ_2_41</definedName>
    <definedName name="QQ_2_41">#N/A</definedName>
    <definedName name="QQ_2_42" localSheetId="4">'BDI DIFER_SEM DESON.'!QQ_2_42</definedName>
    <definedName name="QQ_2_42" localSheetId="3">'BDI_SEM DESON.'!QQ_2_42</definedName>
    <definedName name="QQ_2_42">#N/A</definedName>
    <definedName name="QQ_2_43" localSheetId="4">'BDI DIFER_SEM DESON.'!QQ_2_43</definedName>
    <definedName name="QQ_2_43" localSheetId="3">'BDI_SEM DESON.'!QQ_2_43</definedName>
    <definedName name="QQ_2_43">#N/A</definedName>
    <definedName name="QQ_2_44" localSheetId="4">'BDI DIFER_SEM DESON.'!QQ_2_44</definedName>
    <definedName name="QQ_2_44" localSheetId="3">'BDI_SEM DESON.'!QQ_2_44</definedName>
    <definedName name="QQ_2_44">#N/A</definedName>
    <definedName name="QQ_2_45" localSheetId="4">'BDI DIFER_SEM DESON.'!QQ_2_45</definedName>
    <definedName name="QQ_2_45" localSheetId="3">'BDI_SEM DESON.'!QQ_2_45</definedName>
    <definedName name="QQ_2_45">#N/A</definedName>
    <definedName name="QQ_2_46" localSheetId="4">'BDI DIFER_SEM DESON.'!QQ_2_46</definedName>
    <definedName name="QQ_2_46" localSheetId="3">'BDI_SEM DESON.'!QQ_2_46</definedName>
    <definedName name="QQ_2_46">#N/A</definedName>
    <definedName name="QQ_2_47" localSheetId="4">'BDI DIFER_SEM DESON.'!QQ_2_47</definedName>
    <definedName name="QQ_2_47" localSheetId="3">'BDI_SEM DESON.'!QQ_2_47</definedName>
    <definedName name="QQ_2_47">#N/A</definedName>
    <definedName name="QQ_2_48" localSheetId="4">'BDI DIFER_SEM DESON.'!QQ_2_48</definedName>
    <definedName name="QQ_2_48" localSheetId="3">'BDI_SEM DESON.'!QQ_2_48</definedName>
    <definedName name="QQ_2_48">#N/A</definedName>
    <definedName name="QQ_2_51" localSheetId="4">'BDI DIFER_SEM DESON.'!QQ_2_51</definedName>
    <definedName name="QQ_2_51" localSheetId="3">'BDI_SEM DESON.'!QQ_2_51</definedName>
    <definedName name="QQ_2_51">#N/A</definedName>
    <definedName name="QQ_2_52" localSheetId="4">'BDI DIFER_SEM DESON.'!QQ_2_52</definedName>
    <definedName name="QQ_2_52" localSheetId="3">'BDI_SEM DESON.'!QQ_2_52</definedName>
    <definedName name="QQ_2_52">#N/A</definedName>
    <definedName name="QQ_2_53" localSheetId="4">'BDI DIFER_SEM DESON.'!QQ_2_53</definedName>
    <definedName name="QQ_2_53" localSheetId="3">'BDI_SEM DESON.'!QQ_2_53</definedName>
    <definedName name="QQ_2_53">#N/A</definedName>
    <definedName name="QQ_2_54" localSheetId="4">'BDI DIFER_SEM DESON.'!QQ_2_54</definedName>
    <definedName name="QQ_2_54" localSheetId="3">'BDI_SEM DESON.'!QQ_2_54</definedName>
    <definedName name="QQ_2_54">#N/A</definedName>
    <definedName name="QQ_2_55" localSheetId="4">'BDI DIFER_SEM DESON.'!QQ_2_55</definedName>
    <definedName name="QQ_2_55" localSheetId="3">'BDI_SEM DESON.'!QQ_2_55</definedName>
    <definedName name="QQ_2_55">#N/A</definedName>
    <definedName name="QQ_2_56" localSheetId="4">'BDI DIFER_SEM DESON.'!QQ_2_56</definedName>
    <definedName name="QQ_2_56" localSheetId="3">'BDI_SEM DESON.'!QQ_2_56</definedName>
    <definedName name="QQ_2_56">#N/A</definedName>
    <definedName name="QQ_2_57" localSheetId="4">'BDI DIFER_SEM DESON.'!QQ_2_57</definedName>
    <definedName name="QQ_2_57" localSheetId="3">'BDI_SEM DESON.'!QQ_2_57</definedName>
    <definedName name="QQ_2_57">#N/A</definedName>
    <definedName name="QQ_2_58" localSheetId="4">'BDI DIFER_SEM DESON.'!QQ_2_58</definedName>
    <definedName name="QQ_2_58" localSheetId="3">'BDI_SEM DESON.'!QQ_2_58</definedName>
    <definedName name="QQ_2_58">#N/A</definedName>
    <definedName name="QQ_2_59" localSheetId="4">'BDI DIFER_SEM DESON.'!QQ_2_59</definedName>
    <definedName name="QQ_2_59" localSheetId="3">'BDI_SEM DESON.'!QQ_2_59</definedName>
    <definedName name="QQ_2_59">#N/A</definedName>
    <definedName name="QQ_2_60" localSheetId="4">'BDI DIFER_SEM DESON.'!QQ_2_60</definedName>
    <definedName name="QQ_2_60" localSheetId="3">'BDI_SEM DESON.'!QQ_2_60</definedName>
    <definedName name="QQ_2_60">#N/A</definedName>
    <definedName name="QQ_2_61" localSheetId="4">'BDI DIFER_SEM DESON.'!QQ_2_61</definedName>
    <definedName name="QQ_2_61" localSheetId="3">'BDI_SEM DESON.'!QQ_2_61</definedName>
    <definedName name="QQ_2_61">#N/A</definedName>
    <definedName name="QQ_2_62" localSheetId="4">'BDI DIFER_SEM DESON.'!QQ_2_62</definedName>
    <definedName name="QQ_2_62" localSheetId="3">'BDI_SEM DESON.'!QQ_2_62</definedName>
    <definedName name="QQ_2_62">#N/A</definedName>
    <definedName name="QQ_2_63" localSheetId="4">'BDI DIFER_SEM DESON.'!QQ_2_63</definedName>
    <definedName name="QQ_2_63" localSheetId="3">'BDI_SEM DESON.'!QQ_2_63</definedName>
    <definedName name="QQ_2_63">#N/A</definedName>
    <definedName name="QQ_2_64" localSheetId="4">'BDI DIFER_SEM DESON.'!QQ_2_64</definedName>
    <definedName name="QQ_2_64" localSheetId="3">'BDI_SEM DESON.'!QQ_2_64</definedName>
    <definedName name="QQ_2_64">#N/A</definedName>
    <definedName name="QQ_2_65" localSheetId="4">'BDI DIFER_SEM DESON.'!QQ_2_65</definedName>
    <definedName name="QQ_2_65" localSheetId="3">'BDI_SEM DESON.'!QQ_2_65</definedName>
    <definedName name="QQ_2_65">#N/A</definedName>
    <definedName name="QQ_2_66" localSheetId="4">'BDI DIFER_SEM DESON.'!QQ_2_66</definedName>
    <definedName name="QQ_2_66" localSheetId="3">'BDI_SEM DESON.'!QQ_2_66</definedName>
    <definedName name="QQ_2_66">#N/A</definedName>
    <definedName name="QQ_2_67" localSheetId="4">'BDI DIFER_SEM DESON.'!QQ_2_67</definedName>
    <definedName name="QQ_2_67" localSheetId="3">'BDI_SEM DESON.'!QQ_2_67</definedName>
    <definedName name="QQ_2_67">#N/A</definedName>
    <definedName name="QQ_2_68" localSheetId="4">'BDI DIFER_SEM DESON.'!QQ_2_68</definedName>
    <definedName name="QQ_2_68" localSheetId="3">'BDI_SEM DESON.'!QQ_2_68</definedName>
    <definedName name="QQ_2_68">#N/A</definedName>
    <definedName name="QQ_2_69" localSheetId="4">'BDI DIFER_SEM DESON.'!QQ_2_69</definedName>
    <definedName name="QQ_2_69" localSheetId="3">'BDI_SEM DESON.'!QQ_2_69</definedName>
    <definedName name="QQ_2_69">#N/A</definedName>
    <definedName name="QQ_2_7" localSheetId="4">'BDI DIFER_SEM DESON.'!QQ_2_7</definedName>
    <definedName name="QQ_2_7" localSheetId="3">'BDI_SEM DESON.'!QQ_2_7</definedName>
    <definedName name="QQ_2_7">#N/A</definedName>
    <definedName name="QQ_2_70" localSheetId="4">'BDI DIFER_SEM DESON.'!QQ_2_70</definedName>
    <definedName name="QQ_2_70" localSheetId="3">'BDI_SEM DESON.'!QQ_2_70</definedName>
    <definedName name="QQ_2_70">#N/A</definedName>
    <definedName name="QQ_2_71" localSheetId="4">'BDI DIFER_SEM DESON.'!QQ_2_71</definedName>
    <definedName name="QQ_2_71" localSheetId="3">'BDI_SEM DESON.'!QQ_2_71</definedName>
    <definedName name="QQ_2_71">#N/A</definedName>
    <definedName name="QQ_2_72" localSheetId="4">'BDI DIFER_SEM DESON.'!QQ_2_72</definedName>
    <definedName name="QQ_2_72" localSheetId="3">'BDI_SEM DESON.'!QQ_2_72</definedName>
    <definedName name="QQ_2_72">#N/A</definedName>
    <definedName name="QQ_2_8" localSheetId="4">'BDI DIFER_SEM DESON.'!QQ_2_8</definedName>
    <definedName name="QQ_2_8" localSheetId="3">'BDI_SEM DESON.'!QQ_2_8</definedName>
    <definedName name="QQ_2_8">#N/A</definedName>
    <definedName name="qqe">[46]!qqe</definedName>
    <definedName name="qqqqqqq">#N/A</definedName>
    <definedName name="QQQQQQQQQQ" localSheetId="4">'BDI DIFER_SEM DESON.'!Plan1</definedName>
    <definedName name="QQQQQQQQQQ" localSheetId="3">'BDI_SEM DESON.'!Plan1</definedName>
    <definedName name="QQQQQQQQQQ" localSheetId="6">[14]!Plan1</definedName>
    <definedName name="QQQQQQQQQQ" localSheetId="7">[15]!Plan1</definedName>
    <definedName name="QQQQQQQQQQ">[0]!Plan1</definedName>
    <definedName name="QTD" localSheetId="4" hidden="1">#REF!</definedName>
    <definedName name="QTD" localSheetId="3" hidden="1">#REF!</definedName>
    <definedName name="QTD" localSheetId="6" hidden="1">'CANTEIRO SEM DESONERAÇÃO'!#REF!</definedName>
    <definedName name="QTD" hidden="1">#REF!</definedName>
    <definedName name="QtEq" localSheetId="4" hidden="1">#REF!</definedName>
    <definedName name="QtEq" localSheetId="3" hidden="1">#REF!</definedName>
    <definedName name="QtEq" localSheetId="6" hidden="1">'CANTEIRO SEM DESONERAÇÃO'!#REF!</definedName>
    <definedName name="QtEq" hidden="1">#REF!</definedName>
    <definedName name="QtMo" localSheetId="4" hidden="1">#REF!</definedName>
    <definedName name="QtMo" localSheetId="3" hidden="1">#REF!</definedName>
    <definedName name="QtMo" localSheetId="6" hidden="1">'CANTEIRO SEM DESONERAÇÃO'!#REF!</definedName>
    <definedName name="QtMo" hidden="1">#REF!</definedName>
    <definedName name="QtMp" localSheetId="4" hidden="1">#REF!</definedName>
    <definedName name="QtMp" localSheetId="3" hidden="1">#REF!</definedName>
    <definedName name="QtMp" localSheetId="6" hidden="1">'CANTEIRO SEM DESONERAÇÃO'!#REF!</definedName>
    <definedName name="QtMp" hidden="1">#REF!</definedName>
    <definedName name="QtTr" localSheetId="4" hidden="1">#REF!</definedName>
    <definedName name="QtTr" localSheetId="3" hidden="1">#REF!</definedName>
    <definedName name="QtTr" localSheetId="6" hidden="1">'CANTEIRO SEM DESONERAÇÃO'!#REF!</definedName>
    <definedName name="QtTr" hidden="1">#REF!</definedName>
    <definedName name="QUADRO">[6]MARSHALL!$A$2:$K$51</definedName>
    <definedName name="QUANT" localSheetId="4">#REF!</definedName>
    <definedName name="QUANT" localSheetId="3">#REF!</definedName>
    <definedName name="QUANT">#REF!</definedName>
    <definedName name="Quant." localSheetId="4">#REF!</definedName>
    <definedName name="Quant." localSheetId="3">#REF!</definedName>
    <definedName name="Quant.">#REF!</definedName>
    <definedName name="Quant.1" localSheetId="4">#REF!</definedName>
    <definedName name="Quant.1" localSheetId="3">#REF!</definedName>
    <definedName name="Quant.1">#REF!</definedName>
    <definedName name="QUANTIDADE" localSheetId="4">#REF!</definedName>
    <definedName name="QUANTIDADE" localSheetId="3">#REF!</definedName>
    <definedName name="QUANTIDADE">#REF!</definedName>
    <definedName name="QUANTIDADE_10" localSheetId="4">#REF!</definedName>
    <definedName name="QUANTIDADE_10" localSheetId="3">#REF!</definedName>
    <definedName name="QUANTIDADE_10">#REF!</definedName>
    <definedName name="QUANTIDADE_10_19" localSheetId="4">#REF!</definedName>
    <definedName name="QUANTIDADE_10_19" localSheetId="3">#REF!</definedName>
    <definedName name="QUANTIDADE_10_19">#REF!</definedName>
    <definedName name="QUANTIDADE_17" localSheetId="4">#REF!</definedName>
    <definedName name="QUANTIDADE_17" localSheetId="3">#REF!</definedName>
    <definedName name="QUANTIDADE_17">#REF!</definedName>
    <definedName name="QUANTIDADE_17_19" localSheetId="4">#REF!</definedName>
    <definedName name="QUANTIDADE_17_19" localSheetId="3">#REF!</definedName>
    <definedName name="QUANTIDADE_17_19">#REF!</definedName>
    <definedName name="QUANTIDADE_19" localSheetId="4">#REF!</definedName>
    <definedName name="QUANTIDADE_19" localSheetId="3">#REF!</definedName>
    <definedName name="QUANTIDADE_19">#REF!</definedName>
    <definedName name="QUANTIDADE_6" localSheetId="4">#REF!</definedName>
    <definedName name="QUANTIDADE_6" localSheetId="3">#REF!</definedName>
    <definedName name="QUANTIDADE_6">#REF!</definedName>
    <definedName name="QUANTIDADE_6_19" localSheetId="4">#REF!</definedName>
    <definedName name="QUANTIDADE_6_19" localSheetId="3">#REF!</definedName>
    <definedName name="QUANTIDADE_6_19">#REF!</definedName>
    <definedName name="QUANTIDADE_7" localSheetId="4">#REF!</definedName>
    <definedName name="QUANTIDADE_7" localSheetId="3">#REF!</definedName>
    <definedName name="QUANTIDADE_7">#REF!</definedName>
    <definedName name="QUANTIDADE_7_19" localSheetId="4">#REF!</definedName>
    <definedName name="QUANTIDADE_7_19" localSheetId="3">#REF!</definedName>
    <definedName name="QUANTIDADE_7_19">#REF!</definedName>
    <definedName name="QUANTIDADE_8" localSheetId="4">#REF!</definedName>
    <definedName name="QUANTIDADE_8" localSheetId="3">#REF!</definedName>
    <definedName name="QUANTIDADE_8">#REF!</definedName>
    <definedName name="QUANTIDADE_8_19" localSheetId="4">#REF!</definedName>
    <definedName name="QUANTIDADE_8_19" localSheetId="3">#REF!</definedName>
    <definedName name="QUANTIDADE_8_19">#REF!</definedName>
    <definedName name="QUANTIDADE_9" localSheetId="4">#REF!</definedName>
    <definedName name="QUANTIDADE_9" localSheetId="3">#REF!</definedName>
    <definedName name="QUANTIDADE_9">#REF!</definedName>
    <definedName name="QUANTIDADE_9_19" localSheetId="4">#REF!</definedName>
    <definedName name="QUANTIDADE_9_19" localSheetId="3">#REF!</definedName>
    <definedName name="QUANTIDADE_9_19">#REF!</definedName>
    <definedName name="QUANTIDADES" localSheetId="4">'BDI DIFER_SEM DESON.'!QUANTIDADES</definedName>
    <definedName name="QUANTIDADES" localSheetId="3">'BDI_SEM DESON.'!QUANTIDADES</definedName>
    <definedName name="QUANTIDADES" localSheetId="6">'CANTEIRO SEM DESONERAÇÃO'!QUANTIDADES</definedName>
    <definedName name="QUANTIDADES" localSheetId="7">MOBILIZAÇÃO!QUANTIDADES</definedName>
    <definedName name="QUANTIDADES">QUANTIDADES</definedName>
    <definedName name="QuantPreços_2anosarrumada" localSheetId="4">#REF!</definedName>
    <definedName name="QuantPreços_2anosarrumada" localSheetId="3">#REF!</definedName>
    <definedName name="QuantPreços_2anosarrumada">#REF!</definedName>
    <definedName name="QuantPreços_2anosf" localSheetId="4">#REF!</definedName>
    <definedName name="QuantPreços_2anosf" localSheetId="3">#REF!</definedName>
    <definedName name="QuantPreços_2anosf">#REF!</definedName>
    <definedName name="QuantPreçosUnitFinal" localSheetId="4">#REF!</definedName>
    <definedName name="QuantPreçosUnitFinal" localSheetId="3">#REF!</definedName>
    <definedName name="QuantPreçosUnitFinal">#REF!</definedName>
    <definedName name="quilometros" localSheetId="4">#REF!</definedName>
    <definedName name="quilometros" localSheetId="3">#REF!</definedName>
    <definedName name="quilometros">#REF!</definedName>
    <definedName name="QW" localSheetId="4">'BDI DIFER_SEM DESON.'!Plan1</definedName>
    <definedName name="QW" localSheetId="3">'BDI_SEM DESON.'!Plan1</definedName>
    <definedName name="QW" localSheetId="6">[14]!Plan1</definedName>
    <definedName name="QW" localSheetId="7">[15]!Plan1</definedName>
    <definedName name="QW">[0]!Plan1</definedName>
    <definedName name="qwe" localSheetId="4">#REF!</definedName>
    <definedName name="qwe" localSheetId="3">#REF!</definedName>
    <definedName name="qwe">#REF!</definedName>
    <definedName name="qwrqerwqer">[64]PROJETO!#REF!</definedName>
    <definedName name="QWWEEEEEEEE">[143]!QWWEEEEEEEE</definedName>
    <definedName name="r_2">NA()</definedName>
    <definedName name="RA" localSheetId="4">#REF!</definedName>
    <definedName name="RA" localSheetId="3">#REF!</definedName>
    <definedName name="RA">#REF!</definedName>
    <definedName name="rach" localSheetId="4">'BDI DIFER_SEM DESON.'!rach</definedName>
    <definedName name="rach" localSheetId="3">'BDI_SEM DESON.'!rach</definedName>
    <definedName name="rach">#N/A</definedName>
    <definedName name="rach_38" localSheetId="4">'BDI DIFER_SEM DESON.'!rach_38</definedName>
    <definedName name="rach_38" localSheetId="3">'BDI_SEM DESON.'!rach_38</definedName>
    <definedName name="rach_38">#N/A</definedName>
    <definedName name="Rachão" localSheetId="4">'BDI DIFER_SEM DESON.'!Rachão</definedName>
    <definedName name="Rachão" localSheetId="3">'BDI_SEM DESON.'!Rachão</definedName>
    <definedName name="Rachão">#N/A</definedName>
    <definedName name="Rachão_10" localSheetId="4">'BDI DIFER_SEM DESON.'!Rachão_10</definedName>
    <definedName name="Rachão_10" localSheetId="3">'BDI_SEM DESON.'!Rachão_10</definedName>
    <definedName name="Rachão_10">#N/A</definedName>
    <definedName name="Rachão_2" localSheetId="4">'BDI DIFER_SEM DESON.'!Rachão_2</definedName>
    <definedName name="Rachão_2" localSheetId="3">'BDI_SEM DESON.'!Rachão_2</definedName>
    <definedName name="Rachão_2">#N/A</definedName>
    <definedName name="Rachão_23" localSheetId="4">'BDI DIFER_SEM DESON.'!Rachão_23</definedName>
    <definedName name="Rachão_23" localSheetId="3">'BDI_SEM DESON.'!Rachão_23</definedName>
    <definedName name="Rachão_23">#N/A</definedName>
    <definedName name="Rachão_24" localSheetId="4">'BDI DIFER_SEM DESON.'!Rachão_24</definedName>
    <definedName name="Rachão_24" localSheetId="3">'BDI_SEM DESON.'!Rachão_24</definedName>
    <definedName name="Rachão_24">#N/A</definedName>
    <definedName name="Rachão_26" localSheetId="4">'BDI DIFER_SEM DESON.'!Rachão_26</definedName>
    <definedName name="Rachão_26" localSheetId="3">'BDI_SEM DESON.'!Rachão_26</definedName>
    <definedName name="Rachão_26">#N/A</definedName>
    <definedName name="Rachão_27" localSheetId="4">'BDI DIFER_SEM DESON.'!Rachão_27</definedName>
    <definedName name="Rachão_27" localSheetId="3">'BDI_SEM DESON.'!Rachão_27</definedName>
    <definedName name="Rachão_27">#N/A</definedName>
    <definedName name="Rachão_29" localSheetId="4">'BDI DIFER_SEM DESON.'!Rachão_29</definedName>
    <definedName name="Rachão_29" localSheetId="3">'BDI_SEM DESON.'!Rachão_29</definedName>
    <definedName name="Rachão_29">#N/A</definedName>
    <definedName name="Rachão_30" localSheetId="4">'BDI DIFER_SEM DESON.'!Rachão_30</definedName>
    <definedName name="Rachão_30" localSheetId="3">'BDI_SEM DESON.'!Rachão_30</definedName>
    <definedName name="Rachão_30">#N/A</definedName>
    <definedName name="Rachão_36" localSheetId="4">'BDI DIFER_SEM DESON.'!Rachão_36</definedName>
    <definedName name="Rachão_36" localSheetId="3">'BDI_SEM DESON.'!Rachão_36</definedName>
    <definedName name="Rachão_36">#N/A</definedName>
    <definedName name="Rachão_37" localSheetId="4">'BDI DIFER_SEM DESON.'!Rachão_37</definedName>
    <definedName name="Rachão_37" localSheetId="3">'BDI_SEM DESON.'!Rachão_37</definedName>
    <definedName name="Rachão_37">#N/A</definedName>
    <definedName name="Rachão_38" localSheetId="4">'BDI DIFER_SEM DESON.'!Rachão_38</definedName>
    <definedName name="Rachão_38" localSheetId="3">'BDI_SEM DESON.'!Rachão_38</definedName>
    <definedName name="Rachão_38">#N/A</definedName>
    <definedName name="Rachão_4" localSheetId="4">'BDI DIFER_SEM DESON.'!Rachão_4</definedName>
    <definedName name="Rachão_4" localSheetId="3">'BDI_SEM DESON.'!Rachão_4</definedName>
    <definedName name="Rachão_4">#N/A</definedName>
    <definedName name="Rachão_48" localSheetId="4">'BDI DIFER_SEM DESON.'!Rachão_48</definedName>
    <definedName name="Rachão_48" localSheetId="3">'BDI_SEM DESON.'!Rachão_48</definedName>
    <definedName name="Rachão_48">#N/A</definedName>
    <definedName name="Rachão_51" localSheetId="4">'BDI DIFER_SEM DESON.'!Rachão_51</definedName>
    <definedName name="Rachão_51" localSheetId="3">'BDI_SEM DESON.'!Rachão_51</definedName>
    <definedName name="Rachão_51">#N/A</definedName>
    <definedName name="Rachão_52" localSheetId="4">'BDI DIFER_SEM DESON.'!Rachão_52</definedName>
    <definedName name="Rachão_52" localSheetId="3">'BDI_SEM DESON.'!Rachão_52</definedName>
    <definedName name="Rachão_52">#N/A</definedName>
    <definedName name="Rachão_53" localSheetId="4">'BDI DIFER_SEM DESON.'!Rachão_53</definedName>
    <definedName name="Rachão_53" localSheetId="3">'BDI_SEM DESON.'!Rachão_53</definedName>
    <definedName name="Rachão_53">#N/A</definedName>
    <definedName name="Rachão_55" localSheetId="4">'BDI DIFER_SEM DESON.'!Rachão_55</definedName>
    <definedName name="Rachão_55" localSheetId="3">'BDI_SEM DESON.'!Rachão_55</definedName>
    <definedName name="Rachão_55">#N/A</definedName>
    <definedName name="Rachão_67" localSheetId="4">'BDI DIFER_SEM DESON.'!Rachão_67</definedName>
    <definedName name="Rachão_67" localSheetId="3">'BDI_SEM DESON.'!Rachão_67</definedName>
    <definedName name="Rachão_67">#N/A</definedName>
    <definedName name="Rachão_68" localSheetId="4">'BDI DIFER_SEM DESON.'!Rachão_68</definedName>
    <definedName name="Rachão_68" localSheetId="3">'BDI_SEM DESON.'!Rachão_68</definedName>
    <definedName name="Rachão_68">#N/A</definedName>
    <definedName name="Rachão_69" localSheetId="4">'BDI DIFER_SEM DESON.'!Rachão_69</definedName>
    <definedName name="Rachão_69" localSheetId="3">'BDI_SEM DESON.'!Rachão_69</definedName>
    <definedName name="Rachão_69">#N/A</definedName>
    <definedName name="Rachão_70" localSheetId="4">'BDI DIFER_SEM DESON.'!Rachão_70</definedName>
    <definedName name="Rachão_70" localSheetId="3">'BDI_SEM DESON.'!Rachão_70</definedName>
    <definedName name="Rachão_70">#N/A</definedName>
    <definedName name="Rachão_71" localSheetId="4">'BDI DIFER_SEM DESON.'!Rachão_71</definedName>
    <definedName name="Rachão_71" localSheetId="3">'BDI_SEM DESON.'!Rachão_71</definedName>
    <definedName name="Rachão_71">#N/A</definedName>
    <definedName name="Rachão_72" localSheetId="4">'BDI DIFER_SEM DESON.'!Rachão_72</definedName>
    <definedName name="Rachão_72" localSheetId="3">'BDI_SEM DESON.'!Rachão_72</definedName>
    <definedName name="Rachão_72">#N/A</definedName>
    <definedName name="RBQ" localSheetId="4">#REF!</definedName>
    <definedName name="RBQ" localSheetId="3">#REF!</definedName>
    <definedName name="RBQ">#REF!</definedName>
    <definedName name="RBTBTVYBT">[149]!Plan1</definedName>
    <definedName name="RBV">[150]Teor!$C$3:$C$7</definedName>
    <definedName name="RBVV">'[73]Página 16'!$A$3:$A$7</definedName>
    <definedName name="RCB" localSheetId="4">#REF!</definedName>
    <definedName name="RCB" localSheetId="3">#REF!</definedName>
    <definedName name="RCB">#REF!</definedName>
    <definedName name="RCC" localSheetId="4">#REF!</definedName>
    <definedName name="RCC" localSheetId="3">#REF!</definedName>
    <definedName name="RCC">#REF!</definedName>
    <definedName name="RCCL" localSheetId="4">#REF!</definedName>
    <definedName name="RCCL" localSheetId="3">#REF!</definedName>
    <definedName name="RCCL">#REF!</definedName>
    <definedName name="RCGP" localSheetId="4">#REF!</definedName>
    <definedName name="RCGP" localSheetId="3">#REF!</definedName>
    <definedName name="RCGP">#REF!</definedName>
    <definedName name="rcgp_2">#N/A</definedName>
    <definedName name="RCGQ">'[71]Resumo Financeiro'!#REF!</definedName>
    <definedName name="RCH">#REF!</definedName>
    <definedName name="RCR">#REF!</definedName>
    <definedName name="rD" localSheetId="2">[55]!rD</definedName>
    <definedName name="rD">[55]!rD</definedName>
    <definedName name="RDM" localSheetId="4">#REF!</definedName>
    <definedName name="RDM" localSheetId="3">#REF!</definedName>
    <definedName name="RDM">#REF!</definedName>
    <definedName name="RE" localSheetId="6">[0]!Plan1</definedName>
    <definedName name="RE" localSheetId="7">[0]!Plan1</definedName>
    <definedName name="RE">#N/A</definedName>
    <definedName name="REAJ" localSheetId="4">#REF!</definedName>
    <definedName name="REAJ" localSheetId="3">#REF!</definedName>
    <definedName name="REAJ">#REF!</definedName>
    <definedName name="rearos2" localSheetId="4">'BDI DIFER_SEM DESON.'!rearos2</definedName>
    <definedName name="rearos2" localSheetId="3">'BDI_SEM DESON.'!rearos2</definedName>
    <definedName name="rearos2" localSheetId="6">'CANTEIRO SEM DESONERAÇÃO'!rearos2</definedName>
    <definedName name="rearos2" localSheetId="7">MOBILIZAÇÃO!rearos2</definedName>
    <definedName name="rearos2">rearos2</definedName>
    <definedName name="REATBUEIRO">[77]SERVIÇOS!#REF!</definedName>
    <definedName name="REATERRO" localSheetId="4">'BDI DIFER_SEM DESON.'!REATERRO</definedName>
    <definedName name="REATERRO" localSheetId="3">'BDI_SEM DESON.'!REATERRO</definedName>
    <definedName name="REATERRO" localSheetId="6">[14]!REATERRO</definedName>
    <definedName name="REATERRO" localSheetId="7">[15]!REATERRO</definedName>
    <definedName name="REATERRO">#N/A</definedName>
    <definedName name="REBOQUE" localSheetId="4">#REF!</definedName>
    <definedName name="REBOQUE" localSheetId="3">#REF!</definedName>
    <definedName name="REBOQUE">#REF!</definedName>
    <definedName name="rec" localSheetId="4">'BDI DIFER_SEM DESON.'!rec</definedName>
    <definedName name="rec" localSheetId="3">'BDI_SEM DESON.'!rec</definedName>
    <definedName name="rec">#N/A</definedName>
    <definedName name="rec_10" localSheetId="4">'BDI DIFER_SEM DESON.'!rec_10</definedName>
    <definedName name="rec_10" localSheetId="3">'BDI_SEM DESON.'!rec_10</definedName>
    <definedName name="rec_10">#N/A</definedName>
    <definedName name="rec_2" localSheetId="4">'BDI DIFER_SEM DESON.'!rec_2</definedName>
    <definedName name="rec_2" localSheetId="3">'BDI_SEM DESON.'!rec_2</definedName>
    <definedName name="rec_2">#N/A</definedName>
    <definedName name="rec_23" localSheetId="4">'BDI DIFER_SEM DESON.'!rec_23</definedName>
    <definedName name="rec_23" localSheetId="3">'BDI_SEM DESON.'!rec_23</definedName>
    <definedName name="rec_23">#N/A</definedName>
    <definedName name="rec_24" localSheetId="4">'BDI DIFER_SEM DESON.'!rec_24</definedName>
    <definedName name="rec_24" localSheetId="3">'BDI_SEM DESON.'!rec_24</definedName>
    <definedName name="rec_24">#N/A</definedName>
    <definedName name="rec_26" localSheetId="4">'BDI DIFER_SEM DESON.'!rec_26</definedName>
    <definedName name="rec_26" localSheetId="3">'BDI_SEM DESON.'!rec_26</definedName>
    <definedName name="rec_26">#N/A</definedName>
    <definedName name="rec_27" localSheetId="4">'BDI DIFER_SEM DESON.'!rec_27</definedName>
    <definedName name="rec_27" localSheetId="3">'BDI_SEM DESON.'!rec_27</definedName>
    <definedName name="rec_27">#N/A</definedName>
    <definedName name="rec_29" localSheetId="4">'BDI DIFER_SEM DESON.'!rec_29</definedName>
    <definedName name="rec_29" localSheetId="3">'BDI_SEM DESON.'!rec_29</definedName>
    <definedName name="rec_29">#N/A</definedName>
    <definedName name="rec_30" localSheetId="4">'BDI DIFER_SEM DESON.'!rec_30</definedName>
    <definedName name="rec_30" localSheetId="3">'BDI_SEM DESON.'!rec_30</definedName>
    <definedName name="rec_30">#N/A</definedName>
    <definedName name="rec_36" localSheetId="4">'BDI DIFER_SEM DESON.'!rec_36</definedName>
    <definedName name="rec_36" localSheetId="3">'BDI_SEM DESON.'!rec_36</definedName>
    <definedName name="rec_36">#N/A</definedName>
    <definedName name="rec_37" localSheetId="4">'BDI DIFER_SEM DESON.'!rec_37</definedName>
    <definedName name="rec_37" localSheetId="3">'BDI_SEM DESON.'!rec_37</definedName>
    <definedName name="rec_37">#N/A</definedName>
    <definedName name="rec_38" localSheetId="4">'BDI DIFER_SEM DESON.'!rec_38</definedName>
    <definedName name="rec_38" localSheetId="3">'BDI_SEM DESON.'!rec_38</definedName>
    <definedName name="rec_38">#N/A</definedName>
    <definedName name="rec_4" localSheetId="4">'BDI DIFER_SEM DESON.'!rec_4</definedName>
    <definedName name="rec_4" localSheetId="3">'BDI_SEM DESON.'!rec_4</definedName>
    <definedName name="rec_4">#N/A</definedName>
    <definedName name="rec_48" localSheetId="4">'BDI DIFER_SEM DESON.'!rec_48</definedName>
    <definedName name="rec_48" localSheetId="3">'BDI_SEM DESON.'!rec_48</definedName>
    <definedName name="rec_48">#N/A</definedName>
    <definedName name="rec_51" localSheetId="4">'BDI DIFER_SEM DESON.'!rec_51</definedName>
    <definedName name="rec_51" localSheetId="3">'BDI_SEM DESON.'!rec_51</definedName>
    <definedName name="rec_51">#N/A</definedName>
    <definedName name="rec_52" localSheetId="4">'BDI DIFER_SEM DESON.'!rec_52</definedName>
    <definedName name="rec_52" localSheetId="3">'BDI_SEM DESON.'!rec_52</definedName>
    <definedName name="rec_52">#N/A</definedName>
    <definedName name="rec_53" localSheetId="4">'BDI DIFER_SEM DESON.'!rec_53</definedName>
    <definedName name="rec_53" localSheetId="3">'BDI_SEM DESON.'!rec_53</definedName>
    <definedName name="rec_53">#N/A</definedName>
    <definedName name="rec_55" localSheetId="4">'BDI DIFER_SEM DESON.'!rec_55</definedName>
    <definedName name="rec_55" localSheetId="3">'BDI_SEM DESON.'!rec_55</definedName>
    <definedName name="rec_55">#N/A</definedName>
    <definedName name="rec_67" localSheetId="4">'BDI DIFER_SEM DESON.'!rec_67</definedName>
    <definedName name="rec_67" localSheetId="3">'BDI_SEM DESON.'!rec_67</definedName>
    <definedName name="rec_67">#N/A</definedName>
    <definedName name="rec_68" localSheetId="4">'BDI DIFER_SEM DESON.'!rec_68</definedName>
    <definedName name="rec_68" localSheetId="3">'BDI_SEM DESON.'!rec_68</definedName>
    <definedName name="rec_68">#N/A</definedName>
    <definedName name="rec_69" localSheetId="4">'BDI DIFER_SEM DESON.'!rec_69</definedName>
    <definedName name="rec_69" localSheetId="3">'BDI_SEM DESON.'!rec_69</definedName>
    <definedName name="rec_69">#N/A</definedName>
    <definedName name="rec_70" localSheetId="4">'BDI DIFER_SEM DESON.'!rec_70</definedName>
    <definedName name="rec_70" localSheetId="3">'BDI_SEM DESON.'!rec_70</definedName>
    <definedName name="rec_70">#N/A</definedName>
    <definedName name="rec_71" localSheetId="4">'BDI DIFER_SEM DESON.'!rec_71</definedName>
    <definedName name="rec_71" localSheetId="3">'BDI_SEM DESON.'!rec_71</definedName>
    <definedName name="rec_71">#N/A</definedName>
    <definedName name="rec_72" localSheetId="4">'BDI DIFER_SEM DESON.'!rec_72</definedName>
    <definedName name="rec_72" localSheetId="3">'BDI_SEM DESON.'!rec_72</definedName>
    <definedName name="rec_72">#N/A</definedName>
    <definedName name="REC_BRITA" localSheetId="4">#REF!</definedName>
    <definedName name="REC_BRITA" localSheetId="3">#REF!</definedName>
    <definedName name="REC_BRITA">#REF!</definedName>
    <definedName name="REC_BRITA_2">#N/A</definedName>
    <definedName name="REC_SEM_BRITA" localSheetId="4">#REF!</definedName>
    <definedName name="REC_SEM_BRITA" localSheetId="3">#REF!</definedName>
    <definedName name="REC_SEM_BRITA">#REF!</definedName>
    <definedName name="REC_SEM_BRITA_2">#N/A</definedName>
    <definedName name="REC110PI" localSheetId="4">#REF!</definedName>
    <definedName name="REC110PI" localSheetId="3">#REF!</definedName>
    <definedName name="REC110PI">#REF!</definedName>
    <definedName name="REC110PI_2">#N/A</definedName>
    <definedName name="REC110R" localSheetId="4">#REF!</definedName>
    <definedName name="REC110R" localSheetId="3">#REF!</definedName>
    <definedName name="REC110R">#REF!</definedName>
    <definedName name="REC110R_2">#N/A</definedName>
    <definedName name="REC316PI" localSheetId="4">#REF!</definedName>
    <definedName name="REC316PI" localSheetId="3">#REF!</definedName>
    <definedName name="REC316PI">#REF!</definedName>
    <definedName name="REC316PI_2">#N/A</definedName>
    <definedName name="REC316R" localSheetId="4">#REF!</definedName>
    <definedName name="REC316R" localSheetId="3">#REF!</definedName>
    <definedName name="REC316R">#REF!</definedName>
    <definedName name="REC316R_2">#N/A</definedName>
    <definedName name="RECAPEAMENTO" localSheetId="4">'BDI DIFER_SEM DESON.'!RECAPEAMENTO</definedName>
    <definedName name="RECAPEAMENTO" localSheetId="3">'BDI_SEM DESON.'!RECAPEAMENTO</definedName>
    <definedName name="RECAPEAMENTO" localSheetId="6">'CANTEIRO SEM DESONERAÇÃO'!RECAPEAMENTO</definedName>
    <definedName name="RECAPEAMENTO" localSheetId="7">MOBILIZAÇÃO!RECAPEAMENTO</definedName>
    <definedName name="RECAPEAMENTO">RECAPEAMENTO</definedName>
    <definedName name="recc" localSheetId="4">'BDI DIFER_SEM DESON.'!recc</definedName>
    <definedName name="recc" localSheetId="3">'BDI_SEM DESON.'!recc</definedName>
    <definedName name="recc">#N/A</definedName>
    <definedName name="recc_38" localSheetId="4">'BDI DIFER_SEM DESON.'!recc_38</definedName>
    <definedName name="recc_38" localSheetId="3">'BDI_SEM DESON.'!recc_38</definedName>
    <definedName name="recc_38">#N/A</definedName>
    <definedName name="recomposicao" localSheetId="4">'BDI DIFER_SEM DESON.'!Plan1</definedName>
    <definedName name="recomposicao" localSheetId="3">'BDI_SEM DESON.'!Plan1</definedName>
    <definedName name="recomposicao" localSheetId="6">[14]!Plan1</definedName>
    <definedName name="recomposicao" localSheetId="7">[15]!Plan1</definedName>
    <definedName name="recomposicao">[0]!Plan1</definedName>
    <definedName name="RECONFORMAÇÃO" localSheetId="4">'BDI DIFER_SEM DESON.'!Plan1</definedName>
    <definedName name="RECONFORMAÇÃO" localSheetId="3">'BDI_SEM DESON.'!Plan1</definedName>
    <definedName name="RECONFORMAÇÃO" localSheetId="6">[14]!Plan1</definedName>
    <definedName name="RECONFORMAÇÃO" localSheetId="7">[15]!Plan1</definedName>
    <definedName name="RECONFORMAÇÃO">[0]!Plan1</definedName>
    <definedName name="RECP" localSheetId="4">#REF!</definedName>
    <definedName name="RECP" localSheetId="3">#REF!</definedName>
    <definedName name="RECP">#REF!</definedName>
    <definedName name="RECREV" localSheetId="4">#REF!</definedName>
    <definedName name="RECREV" localSheetId="3">#REF!</definedName>
    <definedName name="RECREV">#REF!</definedName>
    <definedName name="recrevcbuq" localSheetId="4">#REF!</definedName>
    <definedName name="recrevcbuq" localSheetId="3">#REF!</definedName>
    <definedName name="recrevcbuq">#REF!</definedName>
    <definedName name="REE" localSheetId="4">#REF!</definedName>
    <definedName name="REE" localSheetId="3">#REF!</definedName>
    <definedName name="REE">#REF!</definedName>
    <definedName name="REE_2">#N/A</definedName>
    <definedName name="reec" localSheetId="4">#REF!</definedName>
    <definedName name="reec" localSheetId="3">#REF!</definedName>
    <definedName name="reec">#REF!</definedName>
    <definedName name="reec_2">#N/A</definedName>
    <definedName name="REFEITO" localSheetId="4" hidden="1">{#N/A,#N/A,FALSE,"Plan1"}</definedName>
    <definedName name="REFEITO" localSheetId="3" hidden="1">{#N/A,#N/A,FALSE,"Plan1"}</definedName>
    <definedName name="REFEITO" localSheetId="6" hidden="1">{#N/A,#N/A,FALSE,"Plan1"}</definedName>
    <definedName name="REFEITO" localSheetId="7" hidden="1">{#N/A,#N/A,FALSE,"Plan1"}</definedName>
    <definedName name="REFEITO" hidden="1">{#N/A,#N/A,FALSE,"Plan1"}</definedName>
    <definedName name="Reforma">#REF!</definedName>
    <definedName name="REG" localSheetId="4">#REF!</definedName>
    <definedName name="REG" localSheetId="3">#REF!</definedName>
    <definedName name="REG">#REF!</definedName>
    <definedName name="REG_2">#N/A</definedName>
    <definedName name="REG_4" localSheetId="4">#REF!</definedName>
    <definedName name="REG_4" localSheetId="3">#REF!</definedName>
    <definedName name="REG_4">#REF!</definedName>
    <definedName name="REGG" localSheetId="4">#REF!</definedName>
    <definedName name="REGG" localSheetId="3">#REF!</definedName>
    <definedName name="REGG">#REF!</definedName>
    <definedName name="REGIÃO">'[70]Comp P Unit '!$M$40</definedName>
    <definedName name="REGISTRO" localSheetId="4">[24]Cadastro!$D:$D</definedName>
    <definedName name="REGISTRO" localSheetId="3">[25]Cadastro!$D:$D</definedName>
    <definedName name="REGISTRO">[26]Cadastro!$D:$D</definedName>
    <definedName name="REGULA" localSheetId="4">#REF!</definedName>
    <definedName name="REGULA" localSheetId="3">#REF!</definedName>
    <definedName name="REGULA">#REF!</definedName>
    <definedName name="REGULA_10">#N/A</definedName>
    <definedName name="REGULA_11">#N/A</definedName>
    <definedName name="REGULA_12">#N/A</definedName>
    <definedName name="REGULA_13">#N/A</definedName>
    <definedName name="REGULA_14">#N/A</definedName>
    <definedName name="REGULA_15">#N/A</definedName>
    <definedName name="REGULA_16">#N/A</definedName>
    <definedName name="REGULA_17">#N/A</definedName>
    <definedName name="REGULA_18">#N/A</definedName>
    <definedName name="REGULA_2">#N/A</definedName>
    <definedName name="REGULA_3" localSheetId="4">#REF!</definedName>
    <definedName name="REGULA_3" localSheetId="3">#REF!</definedName>
    <definedName name="REGULA_3">#REF!</definedName>
    <definedName name="REGULA_4" localSheetId="4">#REF!</definedName>
    <definedName name="REGULA_4" localSheetId="3">#REF!</definedName>
    <definedName name="REGULA_4">#REF!</definedName>
    <definedName name="REGULA_5" localSheetId="4">#REF!</definedName>
    <definedName name="REGULA_5" localSheetId="3">#REF!</definedName>
    <definedName name="REGULA_5">#REF!</definedName>
    <definedName name="REGULA_6">#N/A</definedName>
    <definedName name="REGULA_7">#N/A</definedName>
    <definedName name="REGULA_8">#N/A</definedName>
    <definedName name="REGULA_9">#N/A</definedName>
    <definedName name="REGULAA" localSheetId="4">#REF!</definedName>
    <definedName name="REGULAA" localSheetId="3">#REF!</definedName>
    <definedName name="REGULAA">#REF!</definedName>
    <definedName name="REL" localSheetId="4" hidden="1">{#N/A,#N/A,TRUE,"Serviços"}</definedName>
    <definedName name="REL" localSheetId="3" hidden="1">{#N/A,#N/A,TRUE,"Serviços"}</definedName>
    <definedName name="REL" localSheetId="6" hidden="1">{#N/A,#N/A,TRUE,"Serviços"}</definedName>
    <definedName name="REL" localSheetId="7" hidden="1">{#N/A,#N/A,TRUE,"Serviços"}</definedName>
    <definedName name="REL" hidden="1">{#N/A,#N/A,TRUE,"Serviços"}</definedName>
    <definedName name="Relaçao" localSheetId="4">#REF!</definedName>
    <definedName name="Relaçao" localSheetId="3">#REF!</definedName>
    <definedName name="Relaçao">#REF!</definedName>
    <definedName name="Relat" localSheetId="4" hidden="1">#REF!</definedName>
    <definedName name="Relat" localSheetId="3" hidden="1">#REF!</definedName>
    <definedName name="Relat" localSheetId="6" hidden="1">'CANTEIRO SEM DESONERAÇÃO'!#REF!</definedName>
    <definedName name="Relat" hidden="1">#REF!</definedName>
    <definedName name="relatorio" localSheetId="4">'BDI DIFER_SEM DESON.'!relatorio</definedName>
    <definedName name="relatorio" localSheetId="3">'BDI_SEM DESON.'!relatorio</definedName>
    <definedName name="relatorio" localSheetId="6">'CANTEIRO SEM DESONERAÇÃO'!relatorio</definedName>
    <definedName name="relatorio" localSheetId="7">MOBILIZAÇÃO!relatorio</definedName>
    <definedName name="relatorio">#N/A</definedName>
    <definedName name="relequip" localSheetId="4">#REF!</definedName>
    <definedName name="relequip" localSheetId="3">#REF!</definedName>
    <definedName name="relequip">#REF!</definedName>
    <definedName name="RELL" localSheetId="4" hidden="1">{#N/A,#N/A,TRUE,"Serviços"}</definedName>
    <definedName name="RELL" localSheetId="3" hidden="1">{#N/A,#N/A,TRUE,"Serviços"}</definedName>
    <definedName name="RELL" hidden="1">{#N/A,#N/A,TRUE,"Serviços"}</definedName>
    <definedName name="RELMOBRA" localSheetId="4" hidden="1">{#N/A,#N/A,FALSE,"SS";#N/A,#N/A,FALSE,"TER1";#N/A,#N/A,FALSE,"TER2";#N/A,#N/A,FALSE,"TER3";#N/A,#N/A,FALSE,"TP1";#N/A,#N/A,FALSE,"TP2";#N/A,#N/A,FALSE,"TP3";#N/A,#N/A,FALSE,"DI1";#N/A,#N/A,FALSE,"DI2";#N/A,#N/A,FALSE,"DI3";#N/A,#N/A,FALSE,"DS1";#N/A,#N/A,FALSE,"DS2";#N/A,#N/A,FALSE,"CM"}</definedName>
    <definedName name="RELMOBRA" localSheetId="3" hidden="1">{#N/A,#N/A,FALSE,"SS";#N/A,#N/A,FALSE,"TER1";#N/A,#N/A,FALSE,"TER2";#N/A,#N/A,FALSE,"TER3";#N/A,#N/A,FALSE,"TP1";#N/A,#N/A,FALSE,"TP2";#N/A,#N/A,FALSE,"TP3";#N/A,#N/A,FALSE,"DI1";#N/A,#N/A,FALSE,"DI2";#N/A,#N/A,FALSE,"DI3";#N/A,#N/A,FALSE,"DS1";#N/A,#N/A,FALSE,"DS2";#N/A,#N/A,FALSE,"CM"}</definedName>
    <definedName name="RELMOBRA" localSheetId="6" hidden="1">{#N/A,#N/A,FALSE,"SS";#N/A,#N/A,FALSE,"TER1";#N/A,#N/A,FALSE,"TER2";#N/A,#N/A,FALSE,"TER3";#N/A,#N/A,FALSE,"TP1";#N/A,#N/A,FALSE,"TP2";#N/A,#N/A,FALSE,"TP3";#N/A,#N/A,FALSE,"DI1";#N/A,#N/A,FALSE,"DI2";#N/A,#N/A,FALSE,"DI3";#N/A,#N/A,FALSE,"DS1";#N/A,#N/A,FALSE,"DS2";#N/A,#N/A,FALSE,"CM"}</definedName>
    <definedName name="RELMOBRA" localSheetId="7"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M" localSheetId="6">[0]!Plan1</definedName>
    <definedName name="REM" localSheetId="7">[0]!Plan1</definedName>
    <definedName name="REM">#N/A</definedName>
    <definedName name="REMB" localSheetId="4">'[24]Recuperação da Pista'!#REF!</definedName>
    <definedName name="REMB" localSheetId="3">'[25]Recuperação da Pista'!#REF!</definedName>
    <definedName name="REMB">'[26]Recuperação da Pista'!#REF!</definedName>
    <definedName name="REMB_10">#N/A</definedName>
    <definedName name="REMB_11">#N/A</definedName>
    <definedName name="REMB_12">#N/A</definedName>
    <definedName name="REMB_13">#N/A</definedName>
    <definedName name="REMB_14">#N/A</definedName>
    <definedName name="REMB_15">#N/A</definedName>
    <definedName name="REMB_16">#N/A</definedName>
    <definedName name="REMB_17">#N/A</definedName>
    <definedName name="REMB_18">#N/A</definedName>
    <definedName name="REMB_5">#N/A</definedName>
    <definedName name="REMB_6">#N/A</definedName>
    <definedName name="REMB_7">#N/A</definedName>
    <definedName name="REMB_8">#N/A</definedName>
    <definedName name="REMB_9">#N/A</definedName>
    <definedName name="remesas" localSheetId="4">#REF!</definedName>
    <definedName name="remesas" localSheetId="3">#REF!</definedName>
    <definedName name="remesas">#REF!</definedName>
    <definedName name="REMN" localSheetId="4">#REF!</definedName>
    <definedName name="REMN" localSheetId="3">#REF!</definedName>
    <definedName name="REMN">#REF!</definedName>
    <definedName name="REMP" localSheetId="4">'[24]Recuperação da Pista'!#REF!</definedName>
    <definedName name="REMP" localSheetId="3">'[25]Recuperação da Pista'!#REF!</definedName>
    <definedName name="REMP">'[26]Recuperação da Pista'!#REF!</definedName>
    <definedName name="REMP_10">#N/A</definedName>
    <definedName name="REMP_11">#N/A</definedName>
    <definedName name="REMP_12">#N/A</definedName>
    <definedName name="REMP_13">#N/A</definedName>
    <definedName name="REMP_14">#N/A</definedName>
    <definedName name="REMP_15">#N/A</definedName>
    <definedName name="REMP_16">#N/A</definedName>
    <definedName name="REMP_17">#N/A</definedName>
    <definedName name="REMP_18">#N/A</definedName>
    <definedName name="REMP_5">#N/A</definedName>
    <definedName name="REMP_6">#N/A</definedName>
    <definedName name="REMP_7">#N/A</definedName>
    <definedName name="REMP_8">#N/A</definedName>
    <definedName name="REMP_9">#N/A</definedName>
    <definedName name="Rendimento" localSheetId="4">#REF!</definedName>
    <definedName name="Rendimento" localSheetId="3">#REF!</definedName>
    <definedName name="Rendimento">#REF!</definedName>
    <definedName name="reparos" localSheetId="4">[128]!PassaExtenso</definedName>
    <definedName name="reparos" localSheetId="2">[128]!PassaExtenso</definedName>
    <definedName name="reparos">[128]!PassaExtenso</definedName>
    <definedName name="RERSA" localSheetId="4">#REF!</definedName>
    <definedName name="RERSA" localSheetId="3">#REF!</definedName>
    <definedName name="RERSA">#REF!</definedName>
    <definedName name="res" localSheetId="4">'BDI DIFER_SEM DESON.'!res</definedName>
    <definedName name="res" localSheetId="3">'BDI_SEM DESON.'!res</definedName>
    <definedName name="res">#N/A</definedName>
    <definedName name="res_38" localSheetId="4">'BDI DIFER_SEM DESON.'!res_38</definedName>
    <definedName name="res_38" localSheetId="3">'BDI_SEM DESON.'!res_38</definedName>
    <definedName name="res_38">#N/A</definedName>
    <definedName name="RESP">[138]ORÇAMENTO!#REF!</definedName>
    <definedName name="restau" localSheetId="4">#REF!</definedName>
    <definedName name="restau" localSheetId="3">#REF!</definedName>
    <definedName name="restau">#REF!</definedName>
    <definedName name="RESTAURANTE">'[13]P A T O 99 B'!#REF!</definedName>
    <definedName name="resultadorendimento" localSheetId="4">#REF!</definedName>
    <definedName name="resultadorendimento" localSheetId="3">#REF!</definedName>
    <definedName name="resultadorendimento">#REF!</definedName>
    <definedName name="RESUMO" localSheetId="4">'BDI DIFER_SEM DESON.'!RESUMO</definedName>
    <definedName name="RESUMO" localSheetId="3">'BDI_SEM DESON.'!RESUMO</definedName>
    <definedName name="RESUMO" localSheetId="6">'CANTEIRO SEM DESONERAÇÃO'!RESUMO</definedName>
    <definedName name="RESUMO" localSheetId="7">MOBILIZAÇÃO!RESUMO</definedName>
    <definedName name="RESUMO">#N/A</definedName>
    <definedName name="RESUMO_1" localSheetId="4">'BDI DIFER_SEM DESON.'!RESUMO_1</definedName>
    <definedName name="RESUMO_1" localSheetId="3">'BDI_SEM DESON.'!RESUMO_1</definedName>
    <definedName name="RESUMO_1">#N/A</definedName>
    <definedName name="RESUMO_10" localSheetId="4">'BDI DIFER_SEM DESON.'!RESUMO_10</definedName>
    <definedName name="RESUMO_10" localSheetId="3">'BDI_SEM DESON.'!RESUMO_10</definedName>
    <definedName name="RESUMO_10">#N/A</definedName>
    <definedName name="RESUMO_12" localSheetId="4">'BDI DIFER_SEM DESON.'!RESUMO_12</definedName>
    <definedName name="RESUMO_12" localSheetId="3">'BDI_SEM DESON.'!RESUMO_12</definedName>
    <definedName name="RESUMO_12">#N/A</definedName>
    <definedName name="RESUMO_13" localSheetId="4">'BDI DIFER_SEM DESON.'!RESUMO_13</definedName>
    <definedName name="RESUMO_13" localSheetId="3">'BDI_SEM DESON.'!RESUMO_13</definedName>
    <definedName name="RESUMO_13">#N/A</definedName>
    <definedName name="RESUMO_19" localSheetId="4">'BDI DIFER_SEM DESON.'!RESUMO_19</definedName>
    <definedName name="RESUMO_19" localSheetId="3">'BDI_SEM DESON.'!RESUMO_19</definedName>
    <definedName name="RESUMO_19">#N/A</definedName>
    <definedName name="RESUMO_2" localSheetId="4">'BDI DIFER_SEM DESON.'!RESUMO_2</definedName>
    <definedName name="RESUMO_2" localSheetId="3">'BDI_SEM DESON.'!RESUMO_2</definedName>
    <definedName name="RESUMO_2" localSheetId="6">NA()</definedName>
    <definedName name="RESUMO_2" localSheetId="7">NA()</definedName>
    <definedName name="RESUMO_2">#N/A</definedName>
    <definedName name="RESUMO_21" localSheetId="4">'BDI DIFER_SEM DESON.'!RESUMO_21</definedName>
    <definedName name="RESUMO_21" localSheetId="3">'BDI_SEM DESON.'!RESUMO_21</definedName>
    <definedName name="RESUMO_21">#N/A</definedName>
    <definedName name="RESUMO_23" localSheetId="4">'BDI DIFER_SEM DESON.'!RESUMO_23</definedName>
    <definedName name="RESUMO_23" localSheetId="3">'BDI_SEM DESON.'!RESUMO_23</definedName>
    <definedName name="RESUMO_23">#N/A</definedName>
    <definedName name="RESUMO_24" localSheetId="4">'BDI DIFER_SEM DESON.'!RESUMO_24</definedName>
    <definedName name="RESUMO_24" localSheetId="3">'BDI_SEM DESON.'!RESUMO_24</definedName>
    <definedName name="RESUMO_24">#N/A</definedName>
    <definedName name="RESUMO_26" localSheetId="4">'BDI DIFER_SEM DESON.'!RESUMO_26</definedName>
    <definedName name="RESUMO_26" localSheetId="3">'BDI_SEM DESON.'!RESUMO_26</definedName>
    <definedName name="RESUMO_26">#N/A</definedName>
    <definedName name="RESUMO_27" localSheetId="4">'BDI DIFER_SEM DESON.'!RESUMO_27</definedName>
    <definedName name="RESUMO_27" localSheetId="3">'BDI_SEM DESON.'!RESUMO_27</definedName>
    <definedName name="RESUMO_27">#N/A</definedName>
    <definedName name="RESUMO_29" localSheetId="4">'BDI DIFER_SEM DESON.'!RESUMO_29</definedName>
    <definedName name="RESUMO_29" localSheetId="3">'BDI_SEM DESON.'!RESUMO_29</definedName>
    <definedName name="RESUMO_29">#N/A</definedName>
    <definedName name="RESUMO_30" localSheetId="4">'BDI DIFER_SEM DESON.'!RESUMO_30</definedName>
    <definedName name="RESUMO_30" localSheetId="3">'BDI_SEM DESON.'!RESUMO_30</definedName>
    <definedName name="RESUMO_30">#N/A</definedName>
    <definedName name="RESUMO_31" localSheetId="4">'BDI DIFER_SEM DESON.'!RESUMO_31</definedName>
    <definedName name="RESUMO_31" localSheetId="3">'BDI_SEM DESON.'!RESUMO_31</definedName>
    <definedName name="RESUMO_31">#N/A</definedName>
    <definedName name="RESUMO_33" localSheetId="4">'BDI DIFER_SEM DESON.'!RESUMO_33</definedName>
    <definedName name="RESUMO_33" localSheetId="3">'BDI_SEM DESON.'!RESUMO_33</definedName>
    <definedName name="RESUMO_33">#N/A</definedName>
    <definedName name="RESUMO_34" localSheetId="4">'BDI DIFER_SEM DESON.'!RESUMO_34</definedName>
    <definedName name="RESUMO_34" localSheetId="3">'BDI_SEM DESON.'!RESUMO_34</definedName>
    <definedName name="RESUMO_34">#N/A</definedName>
    <definedName name="RESUMO_35" localSheetId="4">'BDI DIFER_SEM DESON.'!RESUMO_35</definedName>
    <definedName name="RESUMO_35" localSheetId="3">'BDI_SEM DESON.'!RESUMO_35</definedName>
    <definedName name="RESUMO_35">#N/A</definedName>
    <definedName name="RESUMO_36" localSheetId="4">'BDI DIFER_SEM DESON.'!RESUMO_36</definedName>
    <definedName name="RESUMO_36" localSheetId="3">'BDI_SEM DESON.'!RESUMO_36</definedName>
    <definedName name="RESUMO_36">#N/A</definedName>
    <definedName name="RESUMO_37" localSheetId="4">'BDI DIFER_SEM DESON.'!RESUMO_37</definedName>
    <definedName name="RESUMO_37" localSheetId="3">'BDI_SEM DESON.'!RESUMO_37</definedName>
    <definedName name="RESUMO_37">#N/A</definedName>
    <definedName name="RESUMO_38" localSheetId="4">'BDI DIFER_SEM DESON.'!RESUMO_38</definedName>
    <definedName name="RESUMO_38" localSheetId="3">'BDI_SEM DESON.'!RESUMO_38</definedName>
    <definedName name="RESUMO_38">#N/A</definedName>
    <definedName name="RESUMO_39" localSheetId="4">'BDI DIFER_SEM DESON.'!RESUMO_39</definedName>
    <definedName name="RESUMO_39" localSheetId="3">'BDI_SEM DESON.'!RESUMO_39</definedName>
    <definedName name="RESUMO_39">#N/A</definedName>
    <definedName name="RESUMO_4" localSheetId="4">'BDI DIFER_SEM DESON.'!RESUMO_4</definedName>
    <definedName name="RESUMO_4" localSheetId="3">'BDI_SEM DESON.'!RESUMO_4</definedName>
    <definedName name="RESUMO_4">#N/A</definedName>
    <definedName name="RESUMO_40" localSheetId="4">'BDI DIFER_SEM DESON.'!RESUMO_40</definedName>
    <definedName name="RESUMO_40" localSheetId="3">'BDI_SEM DESON.'!RESUMO_40</definedName>
    <definedName name="RESUMO_40">#N/A</definedName>
    <definedName name="RESUMO_41" localSheetId="4">'BDI DIFER_SEM DESON.'!RESUMO_41</definedName>
    <definedName name="RESUMO_41" localSheetId="3">'BDI_SEM DESON.'!RESUMO_41</definedName>
    <definedName name="RESUMO_41">#N/A</definedName>
    <definedName name="RESUMO_42" localSheetId="4">'BDI DIFER_SEM DESON.'!RESUMO_42</definedName>
    <definedName name="RESUMO_42" localSheetId="3">'BDI_SEM DESON.'!RESUMO_42</definedName>
    <definedName name="RESUMO_42">#N/A</definedName>
    <definedName name="RESUMO_43" localSheetId="4">'BDI DIFER_SEM DESON.'!RESUMO_43</definedName>
    <definedName name="RESUMO_43" localSheetId="3">'BDI_SEM DESON.'!RESUMO_43</definedName>
    <definedName name="RESUMO_43">#N/A</definedName>
    <definedName name="RESUMO_44" localSheetId="4">'BDI DIFER_SEM DESON.'!RESUMO_44</definedName>
    <definedName name="RESUMO_44" localSheetId="3">'BDI_SEM DESON.'!RESUMO_44</definedName>
    <definedName name="RESUMO_44">#N/A</definedName>
    <definedName name="RESUMO_45" localSheetId="4">'BDI DIFER_SEM DESON.'!RESUMO_45</definedName>
    <definedName name="RESUMO_45" localSheetId="3">'BDI_SEM DESON.'!RESUMO_45</definedName>
    <definedName name="RESUMO_45">#N/A</definedName>
    <definedName name="RESUMO_46" localSheetId="4">'BDI DIFER_SEM DESON.'!RESUMO_46</definedName>
    <definedName name="RESUMO_46" localSheetId="3">'BDI_SEM DESON.'!RESUMO_46</definedName>
    <definedName name="RESUMO_46">#N/A</definedName>
    <definedName name="RESUMO_47" localSheetId="4">'BDI DIFER_SEM DESON.'!RESUMO_47</definedName>
    <definedName name="RESUMO_47" localSheetId="3">'BDI_SEM DESON.'!RESUMO_47</definedName>
    <definedName name="RESUMO_47">#N/A</definedName>
    <definedName name="RESUMO_48" localSheetId="4">'BDI DIFER_SEM DESON.'!RESUMO_48</definedName>
    <definedName name="RESUMO_48" localSheetId="3">'BDI_SEM DESON.'!RESUMO_48</definedName>
    <definedName name="RESUMO_48">#N/A</definedName>
    <definedName name="RESUMO_51" localSheetId="4">'BDI DIFER_SEM DESON.'!RESUMO_51</definedName>
    <definedName name="RESUMO_51" localSheetId="3">'BDI_SEM DESON.'!RESUMO_51</definedName>
    <definedName name="RESUMO_51">#N/A</definedName>
    <definedName name="RESUMO_52" localSheetId="4">'BDI DIFER_SEM DESON.'!RESUMO_52</definedName>
    <definedName name="RESUMO_52" localSheetId="3">'BDI_SEM DESON.'!RESUMO_52</definedName>
    <definedName name="RESUMO_52">#N/A</definedName>
    <definedName name="RESUMO_53" localSheetId="4">'BDI DIFER_SEM DESON.'!RESUMO_53</definedName>
    <definedName name="RESUMO_53" localSheetId="3">'BDI_SEM DESON.'!RESUMO_53</definedName>
    <definedName name="RESUMO_53">#N/A</definedName>
    <definedName name="RESUMO_54" localSheetId="4">'BDI DIFER_SEM DESON.'!RESUMO_54</definedName>
    <definedName name="RESUMO_54" localSheetId="3">'BDI_SEM DESON.'!RESUMO_54</definedName>
    <definedName name="RESUMO_54">#N/A</definedName>
    <definedName name="RESUMO_55" localSheetId="4">'BDI DIFER_SEM DESON.'!RESUMO_55</definedName>
    <definedName name="RESUMO_55" localSheetId="3">'BDI_SEM DESON.'!RESUMO_55</definedName>
    <definedName name="RESUMO_55">#N/A</definedName>
    <definedName name="RESUMO_56" localSheetId="4">'BDI DIFER_SEM DESON.'!RESUMO_56</definedName>
    <definedName name="RESUMO_56" localSheetId="3">'BDI_SEM DESON.'!RESUMO_56</definedName>
    <definedName name="RESUMO_56">#N/A</definedName>
    <definedName name="RESUMO_57" localSheetId="4">'BDI DIFER_SEM DESON.'!RESUMO_57</definedName>
    <definedName name="RESUMO_57" localSheetId="3">'BDI_SEM DESON.'!RESUMO_57</definedName>
    <definedName name="RESUMO_57">#N/A</definedName>
    <definedName name="RESUMO_58" localSheetId="4">'BDI DIFER_SEM DESON.'!RESUMO_58</definedName>
    <definedName name="RESUMO_58" localSheetId="3">'BDI_SEM DESON.'!RESUMO_58</definedName>
    <definedName name="RESUMO_58">#N/A</definedName>
    <definedName name="RESUMO_59" localSheetId="4">'BDI DIFER_SEM DESON.'!RESUMO_59</definedName>
    <definedName name="RESUMO_59" localSheetId="3">'BDI_SEM DESON.'!RESUMO_59</definedName>
    <definedName name="RESUMO_59">#N/A</definedName>
    <definedName name="RESUMO_60" localSheetId="4">'BDI DIFER_SEM DESON.'!RESUMO_60</definedName>
    <definedName name="RESUMO_60" localSheetId="3">'BDI_SEM DESON.'!RESUMO_60</definedName>
    <definedName name="RESUMO_60">#N/A</definedName>
    <definedName name="RESUMO_61" localSheetId="4">'BDI DIFER_SEM DESON.'!RESUMO_61</definedName>
    <definedName name="RESUMO_61" localSheetId="3">'BDI_SEM DESON.'!RESUMO_61</definedName>
    <definedName name="RESUMO_61">#N/A</definedName>
    <definedName name="RESUMO_62" localSheetId="4">'BDI DIFER_SEM DESON.'!RESUMO_62</definedName>
    <definedName name="RESUMO_62" localSheetId="3">'BDI_SEM DESON.'!RESUMO_62</definedName>
    <definedName name="RESUMO_62">#N/A</definedName>
    <definedName name="RESUMO_63" localSheetId="4">'BDI DIFER_SEM DESON.'!RESUMO_63</definedName>
    <definedName name="RESUMO_63" localSheetId="3">'BDI_SEM DESON.'!RESUMO_63</definedName>
    <definedName name="RESUMO_63">#N/A</definedName>
    <definedName name="RESUMO_64" localSheetId="4">'BDI DIFER_SEM DESON.'!RESUMO_64</definedName>
    <definedName name="RESUMO_64" localSheetId="3">'BDI_SEM DESON.'!RESUMO_64</definedName>
    <definedName name="RESUMO_64">#N/A</definedName>
    <definedName name="RESUMO_65" localSheetId="4">'BDI DIFER_SEM DESON.'!RESUMO_65</definedName>
    <definedName name="RESUMO_65" localSheetId="3">'BDI_SEM DESON.'!RESUMO_65</definedName>
    <definedName name="RESUMO_65">#N/A</definedName>
    <definedName name="RESUMO_66" localSheetId="4">'BDI DIFER_SEM DESON.'!RESUMO_66</definedName>
    <definedName name="RESUMO_66" localSheetId="3">'BDI_SEM DESON.'!RESUMO_66</definedName>
    <definedName name="RESUMO_66">#N/A</definedName>
    <definedName name="RESUMO_67" localSheetId="4">'BDI DIFER_SEM DESON.'!RESUMO_67</definedName>
    <definedName name="RESUMO_67" localSheetId="3">'BDI_SEM DESON.'!RESUMO_67</definedName>
    <definedName name="RESUMO_67">#N/A</definedName>
    <definedName name="RESUMO_68" localSheetId="4">'BDI DIFER_SEM DESON.'!RESUMO_68</definedName>
    <definedName name="RESUMO_68" localSheetId="3">'BDI_SEM DESON.'!RESUMO_68</definedName>
    <definedName name="RESUMO_68">#N/A</definedName>
    <definedName name="RESUMO_69" localSheetId="4">'BDI DIFER_SEM DESON.'!RESUMO_69</definedName>
    <definedName name="RESUMO_69" localSheetId="3">'BDI_SEM DESON.'!RESUMO_69</definedName>
    <definedName name="RESUMO_69">#N/A</definedName>
    <definedName name="RESUMO_7" localSheetId="4">'BDI DIFER_SEM DESON.'!RESUMO_7</definedName>
    <definedName name="RESUMO_7" localSheetId="3">'BDI_SEM DESON.'!RESUMO_7</definedName>
    <definedName name="RESUMO_7">#N/A</definedName>
    <definedName name="RESUMO_70" localSheetId="4">'BDI DIFER_SEM DESON.'!RESUMO_70</definedName>
    <definedName name="RESUMO_70" localSheetId="3">'BDI_SEM DESON.'!RESUMO_70</definedName>
    <definedName name="RESUMO_70">#N/A</definedName>
    <definedName name="RESUMO_71" localSheetId="4">'BDI DIFER_SEM DESON.'!RESUMO_71</definedName>
    <definedName name="RESUMO_71" localSheetId="3">'BDI_SEM DESON.'!RESUMO_71</definedName>
    <definedName name="RESUMO_71">#N/A</definedName>
    <definedName name="RESUMO_72" localSheetId="4">'BDI DIFER_SEM DESON.'!RESUMO_72</definedName>
    <definedName name="RESUMO_72" localSheetId="3">'BDI_SEM DESON.'!RESUMO_72</definedName>
    <definedName name="RESUMO_72">#N/A</definedName>
    <definedName name="RESUMO_8" localSheetId="4">'BDI DIFER_SEM DESON.'!RESUMO_8</definedName>
    <definedName name="RESUMO_8" localSheetId="3">'BDI_SEM DESON.'!RESUMO_8</definedName>
    <definedName name="RESUMO_8">#N/A</definedName>
    <definedName name="Resumo_dados" localSheetId="4">#REF!</definedName>
    <definedName name="Resumo_dados" localSheetId="3">#REF!</definedName>
    <definedName name="Resumo_dados">#REF!</definedName>
    <definedName name="RESUMO1">[46]!RESUMO1</definedName>
    <definedName name="resumo2" localSheetId="4">#REF!</definedName>
    <definedName name="resumo2" localSheetId="3">#REF!</definedName>
    <definedName name="resumo2">#REF!</definedName>
    <definedName name="resumo2_2">#N/A</definedName>
    <definedName name="resumo2_4" localSheetId="4">#REF!</definedName>
    <definedName name="resumo2_4" localSheetId="3">#REF!</definedName>
    <definedName name="resumo2_4">#REF!</definedName>
    <definedName name="resumo2_4_2">#N/A</definedName>
    <definedName name="RETORNA_CURSOR">NA()</definedName>
    <definedName name="Retro">[151]Calendário!$A$15</definedName>
    <definedName name="REV" localSheetId="4">'[24]Recuperação da Pista'!#REF!</definedName>
    <definedName name="REV" localSheetId="3">'[25]Recuperação da Pista'!#REF!</definedName>
    <definedName name="REV">'[26]Recuperação da Pista'!#REF!</definedName>
    <definedName name="REV." localSheetId="4">#REF!</definedName>
    <definedName name="REV." localSheetId="3">#REF!</definedName>
    <definedName name="REV.">#REF!</definedName>
    <definedName name="REV_10">#N/A</definedName>
    <definedName name="REV_11">#N/A</definedName>
    <definedName name="REV_12">#N/A</definedName>
    <definedName name="REV_13">#N/A</definedName>
    <definedName name="REV_14">#N/A</definedName>
    <definedName name="REV_15">#N/A</definedName>
    <definedName name="REV_16">#N/A</definedName>
    <definedName name="REV_17">#N/A</definedName>
    <definedName name="REV_18">#N/A</definedName>
    <definedName name="REV_5">#N/A</definedName>
    <definedName name="REV_6">#N/A</definedName>
    <definedName name="REV_7">#N/A</definedName>
    <definedName name="REV_8">#N/A</definedName>
    <definedName name="REV_9">#N/A</definedName>
    <definedName name="RFL">#REF!</definedName>
    <definedName name="rfrft">[149]!Plan1</definedName>
    <definedName name="rfrgrrxrfr">[149]!Plan1</definedName>
    <definedName name="rfrgxrszfrf">[149]!Plan1</definedName>
    <definedName name="rfrsafr">[149]!Plan1</definedName>
    <definedName name="rft">[64]PROJETO!#REF!</definedName>
    <definedName name="RG" localSheetId="4">#REF!</definedName>
    <definedName name="RG" localSheetId="3">#REF!</definedName>
    <definedName name="RG">#REF!</definedName>
    <definedName name="RGC" localSheetId="4">#REF!</definedName>
    <definedName name="RGC" localSheetId="3">#REF!</definedName>
    <definedName name="RGC">#REF!</definedName>
    <definedName name="RIJ">#REF!</definedName>
    <definedName name="rio" localSheetId="4" hidden="1">{#N/A,#N/A,FALSE,"Cronograma";#N/A,#N/A,FALSE,"Cronogr. 2"}</definedName>
    <definedName name="rio" localSheetId="3" hidden="1">{#N/A,#N/A,FALSE,"Cronograma";#N/A,#N/A,FALSE,"Cronogr. 2"}</definedName>
    <definedName name="rio" hidden="1">{#N/A,#N/A,FALSE,"Cronograma";#N/A,#N/A,FALSE,"Cronogr. 2"}</definedName>
    <definedName name="Risco" localSheetId="4">#REF!</definedName>
    <definedName name="Risco" localSheetId="3">#REF!</definedName>
    <definedName name="Risco">#REF!</definedName>
    <definedName name="RJO">#REF!</definedName>
    <definedName name="RL_1C">'[70]CUSTO MATERIAL'!$F$27</definedName>
    <definedName name="RLA">#REF!</definedName>
    <definedName name="RM" localSheetId="4">#REF!</definedName>
    <definedName name="RM" localSheetId="3">#REF!</definedName>
    <definedName name="RM">#REF!</definedName>
    <definedName name="RM_1C">'[70]CUSTO MATERIAL'!$F$26</definedName>
    <definedName name="RM1C" localSheetId="4">#REF!</definedName>
    <definedName name="RM1C" localSheetId="3">#REF!</definedName>
    <definedName name="RM1C">#REF!</definedName>
    <definedName name="RM1CROO">'[70]CALCULOS AUXILIARES'!$E$38</definedName>
    <definedName name="RM1CW" localSheetId="4">#REF!</definedName>
    <definedName name="RM1CW" localSheetId="3">#REF!</definedName>
    <definedName name="RM1CW">#REF!</definedName>
    <definedName name="RM1CWA" localSheetId="4">#REF!</definedName>
    <definedName name="RM1CWA" localSheetId="3">#REF!</definedName>
    <definedName name="RM1CWA">#REF!</definedName>
    <definedName name="RMA">'[56]PRO-08'!#REF!</definedName>
    <definedName name="RMA_10">#N/A</definedName>
    <definedName name="RMA_11">#N/A</definedName>
    <definedName name="RMA_12">#N/A</definedName>
    <definedName name="RMA_13">#N/A</definedName>
    <definedName name="RMA_14">#N/A</definedName>
    <definedName name="RMA_15">#N/A</definedName>
    <definedName name="RMA_16">#N/A</definedName>
    <definedName name="RMA_17">#N/A</definedName>
    <definedName name="RMA_18">#N/A</definedName>
    <definedName name="RMA_5">#N/A</definedName>
    <definedName name="RMA_6">#N/A</definedName>
    <definedName name="RMA_7">#N/A</definedName>
    <definedName name="RMA_8">#N/A</definedName>
    <definedName name="RMA_9">#N/A</definedName>
    <definedName name="RMAN" localSheetId="4">#REF!</definedName>
    <definedName name="RMAN" localSheetId="3">#REF!</definedName>
    <definedName name="RMAN">#REF!</definedName>
    <definedName name="RMAW" localSheetId="4">#REF!</definedName>
    <definedName name="RMAW" localSheetId="3">#REF!</definedName>
    <definedName name="RMAW">#REF!</definedName>
    <definedName name="RMAWA" localSheetId="4">#REF!</definedName>
    <definedName name="RMAWA" localSheetId="3">#REF!</definedName>
    <definedName name="RMAWA">#REF!</definedName>
    <definedName name="RMCC" localSheetId="4">#REF!</definedName>
    <definedName name="RMCC" localSheetId="3">#REF!</definedName>
    <definedName name="RMCC">#REF!</definedName>
    <definedName name="RMCCW" localSheetId="4">#REF!</definedName>
    <definedName name="RMCCW" localSheetId="3">#REF!</definedName>
    <definedName name="RMCCW">#REF!</definedName>
    <definedName name="RMCCWA" localSheetId="4">#REF!</definedName>
    <definedName name="RMCCWA" localSheetId="3">#REF!</definedName>
    <definedName name="RMCCWA">#REF!</definedName>
    <definedName name="RMCGP">[77]SERVIÇOS!$G$19</definedName>
    <definedName name="RMEC" localSheetId="4">#REF!</definedName>
    <definedName name="RMEC" localSheetId="3">#REF!</definedName>
    <definedName name="RMEC">#REF!</definedName>
    <definedName name="RMECAT">[77]SERVIÇOS!$G$46</definedName>
    <definedName name="RMN" localSheetId="4">#REF!</definedName>
    <definedName name="RMN" localSheetId="3">#REF!</definedName>
    <definedName name="RMN">#REF!</definedName>
    <definedName name="RMRB" localSheetId="4">#REF!</definedName>
    <definedName name="RMRB" localSheetId="3">#REF!</definedName>
    <definedName name="RMRB">#REF!</definedName>
    <definedName name="RMRP" localSheetId="4">'[24]Materiais Betuminosos'!$H$160</definedName>
    <definedName name="RMRP" localSheetId="3">'[25]Materiais Betuminosos'!$H$160</definedName>
    <definedName name="RMRP">'[26]Materiais Betuminosos'!$H$160</definedName>
    <definedName name="RMTB" localSheetId="4">'[24]Materiais Betuminosos'!$H$80</definedName>
    <definedName name="RMTB" localSheetId="3">'[25]Materiais Betuminosos'!$H$80</definedName>
    <definedName name="RMTB">'[26]Materiais Betuminosos'!$H$80</definedName>
    <definedName name="RMTOTAL" localSheetId="4">#REF!</definedName>
    <definedName name="RMTOTAL" localSheetId="3">#REF!</definedName>
    <definedName name="RMTOTAL">#REF!</definedName>
    <definedName name="RMW" localSheetId="4">#REF!</definedName>
    <definedName name="RMW" localSheetId="3">#REF!</definedName>
    <definedName name="RMW">#REF!</definedName>
    <definedName name="RMWA" localSheetId="4">#REF!</definedName>
    <definedName name="RMWA" localSheetId="3">#REF!</definedName>
    <definedName name="RMWA">#REF!</definedName>
    <definedName name="RMZ" localSheetId="4">#REF!</definedName>
    <definedName name="RMZ" localSheetId="3">#REF!</definedName>
    <definedName name="RMZ">#REF!</definedName>
    <definedName name="RMZW" localSheetId="4">#REF!</definedName>
    <definedName name="RMZW" localSheetId="3">#REF!</definedName>
    <definedName name="RMZW">#REF!</definedName>
    <definedName name="RMZWA" localSheetId="4">#REF!</definedName>
    <definedName name="RMZWA" localSheetId="3">#REF!</definedName>
    <definedName name="RMZWA">#REF!</definedName>
    <definedName name="ROÇO1" localSheetId="4">'BDI DIFER_SEM DESON.'!Plan1</definedName>
    <definedName name="ROÇO1" localSheetId="3">'BDI_SEM DESON.'!Plan1</definedName>
    <definedName name="ROÇO1" localSheetId="6">[14]!Plan1</definedName>
    <definedName name="ROÇO1" localSheetId="7">[15]!Plan1</definedName>
    <definedName name="ROÇO1">[0]!Plan1</definedName>
    <definedName name="ROÇO1_10" localSheetId="4">'BDI DIFER_SEM DESON.'!Plan1</definedName>
    <definedName name="ROÇO1_10" localSheetId="3">'BDI_SEM DESON.'!Plan1</definedName>
    <definedName name="ROÇO1_10" localSheetId="6">[14]!Plan1</definedName>
    <definedName name="ROÇO1_10" localSheetId="7">[15]!Plan1</definedName>
    <definedName name="ROÇO1_10">[0]!Plan1</definedName>
    <definedName name="ROÇO1_11" localSheetId="4">'BDI DIFER_SEM DESON.'!Plan1</definedName>
    <definedName name="ROÇO1_11" localSheetId="3">'BDI_SEM DESON.'!Plan1</definedName>
    <definedName name="ROÇO1_11" localSheetId="6">[14]!Plan1</definedName>
    <definedName name="ROÇO1_11" localSheetId="7">[15]!Plan1</definedName>
    <definedName name="ROÇO1_11">[0]!Plan1</definedName>
    <definedName name="ROÇO1_12" localSheetId="4">'BDI DIFER_SEM DESON.'!Plan1</definedName>
    <definedName name="ROÇO1_12" localSheetId="3">'BDI_SEM DESON.'!Plan1</definedName>
    <definedName name="ROÇO1_12" localSheetId="6">[14]!Plan1</definedName>
    <definedName name="ROÇO1_12" localSheetId="7">[15]!Plan1</definedName>
    <definedName name="ROÇO1_12">[0]!Plan1</definedName>
    <definedName name="ROÇO1_13" localSheetId="4">'BDI DIFER_SEM DESON.'!Plan1</definedName>
    <definedName name="ROÇO1_13" localSheetId="3">'BDI_SEM DESON.'!Plan1</definedName>
    <definedName name="ROÇO1_13" localSheetId="6">[14]!Plan1</definedName>
    <definedName name="ROÇO1_13" localSheetId="7">[15]!Plan1</definedName>
    <definedName name="ROÇO1_13">[0]!Plan1</definedName>
    <definedName name="ROÇO1_14" localSheetId="4">'BDI DIFER_SEM DESON.'!Plan1</definedName>
    <definedName name="ROÇO1_14" localSheetId="3">'BDI_SEM DESON.'!Plan1</definedName>
    <definedName name="ROÇO1_14" localSheetId="6">[14]!Plan1</definedName>
    <definedName name="ROÇO1_14" localSheetId="7">[15]!Plan1</definedName>
    <definedName name="ROÇO1_14">[0]!Plan1</definedName>
    <definedName name="ROÇO1_15" localSheetId="4">'BDI DIFER_SEM DESON.'!Plan1</definedName>
    <definedName name="ROÇO1_15" localSheetId="3">'BDI_SEM DESON.'!Plan1</definedName>
    <definedName name="ROÇO1_15" localSheetId="6">[14]!Plan1</definedName>
    <definedName name="ROÇO1_15" localSheetId="7">[15]!Plan1</definedName>
    <definedName name="ROÇO1_15">[0]!Plan1</definedName>
    <definedName name="ROÇO1_16" localSheetId="4">'BDI DIFER_SEM DESON.'!Plan1</definedName>
    <definedName name="ROÇO1_16" localSheetId="3">'BDI_SEM DESON.'!Plan1</definedName>
    <definedName name="ROÇO1_16" localSheetId="6">[14]!Plan1</definedName>
    <definedName name="ROÇO1_16" localSheetId="7">[15]!Plan1</definedName>
    <definedName name="ROÇO1_16">[0]!Plan1</definedName>
    <definedName name="ROÇO1_17" localSheetId="4">'BDI DIFER_SEM DESON.'!Plan1</definedName>
    <definedName name="ROÇO1_17" localSheetId="3">'BDI_SEM DESON.'!Plan1</definedName>
    <definedName name="ROÇO1_17" localSheetId="6">[14]!Plan1</definedName>
    <definedName name="ROÇO1_17" localSheetId="7">[15]!Plan1</definedName>
    <definedName name="ROÇO1_17">[0]!Plan1</definedName>
    <definedName name="ROÇO1_18" localSheetId="4">'BDI DIFER_SEM DESON.'!Plan1</definedName>
    <definedName name="ROÇO1_18" localSheetId="3">'BDI_SEM DESON.'!Plan1</definedName>
    <definedName name="ROÇO1_18" localSheetId="6">[14]!Plan1</definedName>
    <definedName name="ROÇO1_18" localSheetId="7">[15]!Plan1</definedName>
    <definedName name="ROÇO1_18">[0]!Plan1</definedName>
    <definedName name="ROÇO1_2" localSheetId="4">'BDI DIFER_SEM DESON.'!Plan1</definedName>
    <definedName name="ROÇO1_2" localSheetId="3">'BDI_SEM DESON.'!Plan1</definedName>
    <definedName name="ROÇO1_2" localSheetId="6">[14]!Plan1</definedName>
    <definedName name="ROÇO1_2" localSheetId="7">[15]!Plan1</definedName>
    <definedName name="ROÇO1_2">[0]!Plan1</definedName>
    <definedName name="ROÇO1_5" localSheetId="4">'BDI DIFER_SEM DESON.'!Plan1</definedName>
    <definedName name="ROÇO1_5" localSheetId="3">'BDI_SEM DESON.'!Plan1</definedName>
    <definedName name="ROÇO1_5" localSheetId="6">[14]!Plan1</definedName>
    <definedName name="ROÇO1_5" localSheetId="7">[15]!Plan1</definedName>
    <definedName name="ROÇO1_5">[0]!Plan1</definedName>
    <definedName name="ROÇO1_6" localSheetId="4">'BDI DIFER_SEM DESON.'!Plan1</definedName>
    <definedName name="ROÇO1_6" localSheetId="3">'BDI_SEM DESON.'!Plan1</definedName>
    <definedName name="ROÇO1_6" localSheetId="6">[14]!Plan1</definedName>
    <definedName name="ROÇO1_6" localSheetId="7">[15]!Plan1</definedName>
    <definedName name="ROÇO1_6">[0]!Plan1</definedName>
    <definedName name="ROÇO1_7" localSheetId="4">'BDI DIFER_SEM DESON.'!Plan1</definedName>
    <definedName name="ROÇO1_7" localSheetId="3">'BDI_SEM DESON.'!Plan1</definedName>
    <definedName name="ROÇO1_7" localSheetId="6">[14]!Plan1</definedName>
    <definedName name="ROÇO1_7" localSheetId="7">[15]!Plan1</definedName>
    <definedName name="ROÇO1_7">[0]!Plan1</definedName>
    <definedName name="ROÇO1_8" localSheetId="4">'BDI DIFER_SEM DESON.'!Plan1</definedName>
    <definedName name="ROÇO1_8" localSheetId="3">'BDI_SEM DESON.'!Plan1</definedName>
    <definedName name="ROÇO1_8" localSheetId="6">[14]!Plan1</definedName>
    <definedName name="ROÇO1_8" localSheetId="7">[15]!Plan1</definedName>
    <definedName name="ROÇO1_8">[0]!Plan1</definedName>
    <definedName name="ROÇO1_9" localSheetId="4">'BDI DIFER_SEM DESON.'!Plan1</definedName>
    <definedName name="ROÇO1_9" localSheetId="3">'BDI_SEM DESON.'!Plan1</definedName>
    <definedName name="ROÇO1_9" localSheetId="6">[14]!Plan1</definedName>
    <definedName name="ROÇO1_9" localSheetId="7">[15]!Plan1</definedName>
    <definedName name="ROÇO1_9">[0]!Plan1</definedName>
    <definedName name="Rod" localSheetId="4">#REF!</definedName>
    <definedName name="Rod" localSheetId="3">#REF!</definedName>
    <definedName name="Rod">#REF!</definedName>
    <definedName name="rodo" localSheetId="4">#REF!</definedName>
    <definedName name="rodo" localSheetId="3">#REF!</definedName>
    <definedName name="rodo">#REF!</definedName>
    <definedName name="Rodovia" localSheetId="4">#REF!</definedName>
    <definedName name="Rodovia" localSheetId="3">#REF!</definedName>
    <definedName name="Rodovia">#REF!</definedName>
    <definedName name="Rodovia___................" localSheetId="4">#REF!</definedName>
    <definedName name="Rodovia___................" localSheetId="3">#REF!</definedName>
    <definedName name="Rodovia___................">#REF!</definedName>
    <definedName name="ROMZ" localSheetId="4">#REF!</definedName>
    <definedName name="ROMZ" localSheetId="3">#REF!</definedName>
    <definedName name="ROMZ">#REF!</definedName>
    <definedName name="RP" localSheetId="4">#REF!</definedName>
    <definedName name="RP" localSheetId="3">#REF!</definedName>
    <definedName name="RP">#REF!</definedName>
    <definedName name="rp_2">#N/A</definedName>
    <definedName name="RP110PI" localSheetId="4">#REF!</definedName>
    <definedName name="RP110PI" localSheetId="3">#REF!</definedName>
    <definedName name="RP110PI">#REF!</definedName>
    <definedName name="RP110PI_2">#N/A</definedName>
    <definedName name="RP110R" localSheetId="4">#REF!</definedName>
    <definedName name="RP110R" localSheetId="3">#REF!</definedName>
    <definedName name="RP110R">#REF!</definedName>
    <definedName name="RP110R_2">#N/A</definedName>
    <definedName name="RP316PI" localSheetId="4">#REF!</definedName>
    <definedName name="RP316PI" localSheetId="3">#REF!</definedName>
    <definedName name="RP316PI">#REF!</definedName>
    <definedName name="RP316PI_2">#N/A</definedName>
    <definedName name="RP316R" localSheetId="4">#REF!</definedName>
    <definedName name="RP316R" localSheetId="3">#REF!</definedName>
    <definedName name="RP316R">#REF!</definedName>
    <definedName name="RP316R_2">#N/A</definedName>
    <definedName name="RP423PI" localSheetId="4">#REF!</definedName>
    <definedName name="RP423PI" localSheetId="3">#REF!</definedName>
    <definedName name="RP423PI">#REF!</definedName>
    <definedName name="RP423PI_2">#N/A</definedName>
    <definedName name="RP423R" localSheetId="4">#REF!</definedName>
    <definedName name="RP423R" localSheetId="3">#REF!</definedName>
    <definedName name="RP423R">#REF!</definedName>
    <definedName name="RP423R_2">#N/A</definedName>
    <definedName name="RPA" localSheetId="4">#REF!</definedName>
    <definedName name="RPA" localSheetId="3">#REF!</definedName>
    <definedName name="RPA">#REF!</definedName>
    <definedName name="RPL" localSheetId="4">#REF!</definedName>
    <definedName name="RPL" localSheetId="3">#REF!</definedName>
    <definedName name="RPL">#REF!</definedName>
    <definedName name="RPMAN" localSheetId="4">#REF!</definedName>
    <definedName name="RPMAN" localSheetId="3">#REF!</definedName>
    <definedName name="RPMAN">#REF!</definedName>
    <definedName name="RPMEC" localSheetId="4">#REF!</definedName>
    <definedName name="RPMEC" localSheetId="3">#REF!</definedName>
    <definedName name="RPMEC">#REF!</definedName>
    <definedName name="RPS" localSheetId="4">#REF!</definedName>
    <definedName name="RPS" localSheetId="3">#REF!</definedName>
    <definedName name="RPS">#REF!</definedName>
    <definedName name="RPT" localSheetId="4">#REF!</definedName>
    <definedName name="RPT" localSheetId="3">#REF!</definedName>
    <definedName name="RPT">#REF!</definedName>
    <definedName name="RPW" localSheetId="4">#REF!</definedName>
    <definedName name="RPW" localSheetId="3">#REF!</definedName>
    <definedName name="RPW">#REF!</definedName>
    <definedName name="RPWA" localSheetId="4">#REF!</definedName>
    <definedName name="RPWA" localSheetId="3">#REF!</definedName>
    <definedName name="RPWA">#REF!</definedName>
    <definedName name="RPZ" localSheetId="4">#REF!</definedName>
    <definedName name="RPZ" localSheetId="3">#REF!</definedName>
    <definedName name="RPZ">#REF!</definedName>
    <definedName name="rr" localSheetId="4" hidden="1">{#N/A,#N/A,TRUE,"Serviços"}</definedName>
    <definedName name="rr" localSheetId="3" hidden="1">{#N/A,#N/A,TRUE,"Serviços"}</definedName>
    <definedName name="rr" hidden="1">{#N/A,#N/A,TRUE,"Serviços"}</definedName>
    <definedName name="RR_1C">'[70]CUSTO MATERIAL'!$F$24</definedName>
    <definedName name="rr_2">NA()</definedName>
    <definedName name="RR_2C">'[70]CUSTO MATERIAL'!$F$25</definedName>
    <definedName name="RR1C" localSheetId="4">#REF!</definedName>
    <definedName name="RR1C" localSheetId="3">#REF!</definedName>
    <definedName name="RR1C">#REF!</definedName>
    <definedName name="RR1CROO">'[70]CALCULOS AUXILIARES'!$E$26</definedName>
    <definedName name="RR1CW" localSheetId="4">#REF!</definedName>
    <definedName name="RR1CW" localSheetId="3">#REF!</definedName>
    <definedName name="RR1CW">#REF!</definedName>
    <definedName name="RR1CWA" localSheetId="4">#REF!</definedName>
    <definedName name="RR1CWA" localSheetId="3">#REF!</definedName>
    <definedName name="RR1CWA">#REF!</definedName>
    <definedName name="RR2C">[35]DADOS!$C$32</definedName>
    <definedName name="RR2CROO">'[70]CALCULOS AUXILIARES'!$E$30</definedName>
    <definedName name="rraauf" localSheetId="4">#REF!</definedName>
    <definedName name="rraauf" localSheetId="3">#REF!</definedName>
    <definedName name="rraauf">#REF!</definedName>
    <definedName name="rraauf_2">#N/A</definedName>
    <definedName name="rraauq" localSheetId="4">#REF!</definedName>
    <definedName name="rraauq" localSheetId="3">#REF!</definedName>
    <definedName name="rraauq">#REF!</definedName>
    <definedName name="rraauq_2">#N/A</definedName>
    <definedName name="rrff" localSheetId="4" hidden="1">{#N/A,#N/A,TRUE,"Serviços"}</definedName>
    <definedName name="rrff" localSheetId="3" hidden="1">{#N/A,#N/A,TRUE,"Serviços"}</definedName>
    <definedName name="rrff" localSheetId="6" hidden="1">{#N/A,#N/A,TRUE,"Serviços"}</definedName>
    <definedName name="rrff" localSheetId="7" hidden="1">{#N/A,#N/A,TRUE,"Serviços"}</definedName>
    <definedName name="rrff" hidden="1">{#N/A,#N/A,TRUE,"Serviços"}</definedName>
    <definedName name="rrfff" localSheetId="4" hidden="1">{#N/A,#N/A,TRUE,"Serviços"}</definedName>
    <definedName name="rrfff" localSheetId="3" hidden="1">{#N/A,#N/A,TRUE,"Serviços"}</definedName>
    <definedName name="rrfff" hidden="1">{#N/A,#N/A,TRUE,"Serviços"}</definedName>
    <definedName name="RRMBUQ" localSheetId="4">#REF!</definedName>
    <definedName name="RRMBUQ" localSheetId="3">#REF!</definedName>
    <definedName name="RRMBUQ">#REF!</definedName>
    <definedName name="RRMBUQW" localSheetId="4">#REF!</definedName>
    <definedName name="RRMBUQW" localSheetId="3">#REF!</definedName>
    <definedName name="RRMBUQW">#REF!</definedName>
    <definedName name="RRMBUQWA" localSheetId="4">#REF!</definedName>
    <definedName name="RRMBUQWA" localSheetId="3">#REF!</definedName>
    <definedName name="RRMBUQWA">#REF!</definedName>
    <definedName name="RRP" localSheetId="4">#REF!</definedName>
    <definedName name="RRP" localSheetId="3">#REF!</definedName>
    <definedName name="RRP">#REF!</definedName>
    <definedName name="RRPL" localSheetId="4">'[24]Materiais Betuminosos'!#REF!</definedName>
    <definedName name="RRPL" localSheetId="3">'[25]Materiais Betuminosos'!#REF!</definedName>
    <definedName name="RRPL">'[26]Materiais Betuminosos'!#REF!</definedName>
    <definedName name="RRPL_10">#N/A</definedName>
    <definedName name="RRPL_11">#N/A</definedName>
    <definedName name="RRPL_12">#N/A</definedName>
    <definedName name="RRPL_13">#N/A</definedName>
    <definedName name="RRPL_14">#N/A</definedName>
    <definedName name="RRPL_15">#N/A</definedName>
    <definedName name="RRPL_16">#N/A</definedName>
    <definedName name="RRPL_17">#N/A</definedName>
    <definedName name="RRPL_18">#N/A</definedName>
    <definedName name="RRPL_5">#N/A</definedName>
    <definedName name="RRPL_6">#N/A</definedName>
    <definedName name="RRPL_7">#N/A</definedName>
    <definedName name="RRPL_8">#N/A</definedName>
    <definedName name="RRPL_9">#N/A</definedName>
    <definedName name="RRQ" localSheetId="4">#REF!</definedName>
    <definedName name="RRQ" localSheetId="3">#REF!</definedName>
    <definedName name="RRQ">#REF!</definedName>
    <definedName name="rrr" localSheetId="4" hidden="1">{#N/A,#N/A,TRUE,"Serviços"}</definedName>
    <definedName name="rrr" localSheetId="3" hidden="1">{#N/A,#N/A,TRUE,"Serviços"}</definedName>
    <definedName name="rrr" hidden="1">{#N/A,#N/A,TRUE,"Serviços"}</definedName>
    <definedName name="RRRP" localSheetId="4">'[24]Materiais Betuminosos'!$H$400</definedName>
    <definedName name="RRRP" localSheetId="3">'[25]Materiais Betuminosos'!$H$400</definedName>
    <definedName name="RRRP">'[26]Materiais Betuminosos'!$H$400</definedName>
    <definedName name="RRS">#REF!</definedName>
    <definedName name="RRTB" localSheetId="4">'[24]Materiais Betuminosos'!$H$320</definedName>
    <definedName name="RRTB" localSheetId="3">'[25]Materiais Betuminosos'!$H$320</definedName>
    <definedName name="RRTB">'[26]Materiais Betuminosos'!$H$320</definedName>
    <definedName name="RRTOTAL" localSheetId="4">#REF!</definedName>
    <definedName name="RRTOTAL" localSheetId="3">#REF!</definedName>
    <definedName name="RRTOTAL">#REF!</definedName>
    <definedName name="RRTSD" localSheetId="4">'[24]Materiais Betuminosos'!$H$883</definedName>
    <definedName name="RRTSD" localSheetId="3">'[25]Materiais Betuminosos'!$H$883</definedName>
    <definedName name="RRTSD">'[26]Materiais Betuminosos'!$H$883</definedName>
    <definedName name="RRVQ" localSheetId="4">#REF!</definedName>
    <definedName name="RRVQ" localSheetId="3">#REF!</definedName>
    <definedName name="RRVQ">#REF!</definedName>
    <definedName name="RS" localSheetId="4">#REF!</definedName>
    <definedName name="RS" localSheetId="3">#REF!</definedName>
    <definedName name="RS">#REF!</definedName>
    <definedName name="RS_2">#N/A</definedName>
    <definedName name="RS_4" localSheetId="4">#REF!</definedName>
    <definedName name="RS_4" localSheetId="3">#REF!</definedName>
    <definedName name="RS_4">#REF!</definedName>
    <definedName name="rsa" localSheetId="4">#REF!</definedName>
    <definedName name="rsa" localSheetId="3">#REF!</definedName>
    <definedName name="rsa">#REF!</definedName>
    <definedName name="RSM">#REF!</definedName>
    <definedName name="RSS" localSheetId="4">#REF!</definedName>
    <definedName name="RSS" localSheetId="3">#REF!</definedName>
    <definedName name="RSS">#REF!</definedName>
    <definedName name="RTB">#REF!</definedName>
    <definedName name="RTBTBYTHBTT">[149]!Plan1</definedName>
    <definedName name="RTE" localSheetId="4">'BDI DIFER_SEM DESON.'!Plan1</definedName>
    <definedName name="RTE" localSheetId="3">'BDI_SEM DESON.'!Plan1</definedName>
    <definedName name="RTE" localSheetId="6">[14]!Plan1</definedName>
    <definedName name="RTE" localSheetId="7">[15]!Plan1</definedName>
    <definedName name="RTE">[0]!Plan1</definedName>
    <definedName name="RTVGREVBRT">[149]!Plan1</definedName>
    <definedName name="rube" localSheetId="4">{"um","mil","um milhão","um bilhão","um trilhão"}</definedName>
    <definedName name="rube" localSheetId="3">{"um","mil","um milhão","um bilhão","um trilhão"}</definedName>
    <definedName name="rube" localSheetId="6">{"um","mil","um milhão","um bilhão","um trilhão"}</definedName>
    <definedName name="rube" localSheetId="7">{"um","mil","um milhão","um bilhão","um trilhão"}</definedName>
    <definedName name="rube">{"um","mil","um milhão","um bilhão","um trilhão"}</definedName>
    <definedName name="RVI">#REF!</definedName>
    <definedName name="rxfxrtfgxrxz">[149]!Plan1</definedName>
    <definedName name="RZ" localSheetId="4">#REF!</definedName>
    <definedName name="RZ" localSheetId="3">#REF!</definedName>
    <definedName name="RZ">#REF!</definedName>
    <definedName name="s" localSheetId="4">#REF!</definedName>
    <definedName name="s" localSheetId="3">#REF!</definedName>
    <definedName name="S" localSheetId="6">[14]!Plan1</definedName>
    <definedName name="S" localSheetId="7">[15]!Plan1</definedName>
    <definedName name="s">#REF!</definedName>
    <definedName name="S_10" localSheetId="4">'BDI DIFER_SEM DESON.'!Plan1</definedName>
    <definedName name="S_10" localSheetId="3">'BDI_SEM DESON.'!Plan1</definedName>
    <definedName name="S_10" localSheetId="6">[14]!Plan1</definedName>
    <definedName name="S_10" localSheetId="7">[15]!Plan1</definedName>
    <definedName name="S_10">[0]!Plan1</definedName>
    <definedName name="S_11" localSheetId="4">'BDI DIFER_SEM DESON.'!Plan1</definedName>
    <definedName name="S_11" localSheetId="3">'BDI_SEM DESON.'!Plan1</definedName>
    <definedName name="S_11" localSheetId="6">[14]!Plan1</definedName>
    <definedName name="S_11" localSheetId="7">[15]!Plan1</definedName>
    <definedName name="S_11">[0]!Plan1</definedName>
    <definedName name="S_12" localSheetId="4">'BDI DIFER_SEM DESON.'!Plan1</definedName>
    <definedName name="S_12" localSheetId="3">'BDI_SEM DESON.'!Plan1</definedName>
    <definedName name="S_12" localSheetId="6">[14]!Plan1</definedName>
    <definedName name="S_12" localSheetId="7">[15]!Plan1</definedName>
    <definedName name="S_12">[0]!Plan1</definedName>
    <definedName name="S_13" localSheetId="4">'BDI DIFER_SEM DESON.'!Plan1</definedName>
    <definedName name="S_13" localSheetId="3">'BDI_SEM DESON.'!Plan1</definedName>
    <definedName name="S_13" localSheetId="6">[14]!Plan1</definedName>
    <definedName name="S_13" localSheetId="7">[15]!Plan1</definedName>
    <definedName name="S_13">[0]!Plan1</definedName>
    <definedName name="S_14" localSheetId="4">'BDI DIFER_SEM DESON.'!Plan1</definedName>
    <definedName name="S_14" localSheetId="3">'BDI_SEM DESON.'!Plan1</definedName>
    <definedName name="S_14" localSheetId="6">[14]!Plan1</definedName>
    <definedName name="S_14" localSheetId="7">[15]!Plan1</definedName>
    <definedName name="S_14">[0]!Plan1</definedName>
    <definedName name="S_15" localSheetId="4">'BDI DIFER_SEM DESON.'!Plan1</definedName>
    <definedName name="S_15" localSheetId="3">'BDI_SEM DESON.'!Plan1</definedName>
    <definedName name="S_15" localSheetId="6">[14]!Plan1</definedName>
    <definedName name="S_15" localSheetId="7">[15]!Plan1</definedName>
    <definedName name="S_15">[0]!Plan1</definedName>
    <definedName name="S_16" localSheetId="4">'BDI DIFER_SEM DESON.'!Plan1</definedName>
    <definedName name="S_16" localSheetId="3">'BDI_SEM DESON.'!Plan1</definedName>
    <definedName name="S_16" localSheetId="6">[14]!Plan1</definedName>
    <definedName name="S_16" localSheetId="7">[15]!Plan1</definedName>
    <definedName name="S_16">[0]!Plan1</definedName>
    <definedName name="S_17" localSheetId="4">'BDI DIFER_SEM DESON.'!Plan1</definedName>
    <definedName name="S_17" localSheetId="3">'BDI_SEM DESON.'!Plan1</definedName>
    <definedName name="S_17" localSheetId="6">[14]!Plan1</definedName>
    <definedName name="S_17" localSheetId="7">[15]!Plan1</definedName>
    <definedName name="S_17">[0]!Plan1</definedName>
    <definedName name="S_18" localSheetId="4">'BDI DIFER_SEM DESON.'!Plan1</definedName>
    <definedName name="S_18" localSheetId="3">'BDI_SEM DESON.'!Plan1</definedName>
    <definedName name="S_18" localSheetId="6">[14]!Plan1</definedName>
    <definedName name="S_18" localSheetId="7">[15]!Plan1</definedName>
    <definedName name="S_18">[0]!Plan1</definedName>
    <definedName name="S_2" localSheetId="4">'BDI DIFER_SEM DESON.'!Plan1</definedName>
    <definedName name="S_2" localSheetId="3">'BDI_SEM DESON.'!Plan1</definedName>
    <definedName name="S_2" localSheetId="6">[14]!Plan1</definedName>
    <definedName name="S_2" localSheetId="7">[15]!Plan1</definedName>
    <definedName name="S_2">[0]!Plan1</definedName>
    <definedName name="S_5" localSheetId="4">'BDI DIFER_SEM DESON.'!Plan1</definedName>
    <definedName name="S_5" localSheetId="3">'BDI_SEM DESON.'!Plan1</definedName>
    <definedName name="S_5" localSheetId="6">[14]!Plan1</definedName>
    <definedName name="S_5" localSheetId="7">[15]!Plan1</definedName>
    <definedName name="S_5">[0]!Plan1</definedName>
    <definedName name="S_6" localSheetId="4">'BDI DIFER_SEM DESON.'!Plan1</definedName>
    <definedName name="S_6" localSheetId="3">'BDI_SEM DESON.'!Plan1</definedName>
    <definedName name="S_6" localSheetId="6">[14]!Plan1</definedName>
    <definedName name="S_6" localSheetId="7">[15]!Plan1</definedName>
    <definedName name="S_6">[0]!Plan1</definedName>
    <definedName name="S_7" localSheetId="4">'BDI DIFER_SEM DESON.'!Plan1</definedName>
    <definedName name="S_7" localSheetId="3">'BDI_SEM DESON.'!Plan1</definedName>
    <definedName name="S_7" localSheetId="6">[14]!Plan1</definedName>
    <definedName name="S_7" localSheetId="7">[15]!Plan1</definedName>
    <definedName name="S_7">[0]!Plan1</definedName>
    <definedName name="S_8" localSheetId="4">'BDI DIFER_SEM DESON.'!Plan1</definedName>
    <definedName name="S_8" localSheetId="3">'BDI_SEM DESON.'!Plan1</definedName>
    <definedName name="S_8" localSheetId="6">[14]!Plan1</definedName>
    <definedName name="S_8" localSheetId="7">[15]!Plan1</definedName>
    <definedName name="S_8">[0]!Plan1</definedName>
    <definedName name="S_9" localSheetId="4">'BDI DIFER_SEM DESON.'!Plan1</definedName>
    <definedName name="S_9" localSheetId="3">'BDI_SEM DESON.'!Plan1</definedName>
    <definedName name="S_9" localSheetId="6">[14]!Plan1</definedName>
    <definedName name="S_9" localSheetId="7">[15]!Plan1</definedName>
    <definedName name="S_9">[0]!Plan1</definedName>
    <definedName name="sa">[152]COMPOS1!#REF!</definedName>
    <definedName name="sabor" localSheetId="4">'BDI DIFER_SEM DESON.'!Plan1</definedName>
    <definedName name="sabor" localSheetId="3">'BDI_SEM DESON.'!Plan1</definedName>
    <definedName name="sabor" localSheetId="6">[14]!Plan1</definedName>
    <definedName name="sabor" localSheetId="7">[15]!Plan1</definedName>
    <definedName name="sabor">[0]!Plan1</definedName>
    <definedName name="SACO">[153]DI4!#REF!</definedName>
    <definedName name="SACO2">[153]DI4!#REF!</definedName>
    <definedName name="SACO3">[153]DI4!#REF!</definedName>
    <definedName name="SAFSADSFREQ">[149]!Plan1</definedName>
    <definedName name="SALARIO" localSheetId="4">#REF!</definedName>
    <definedName name="SALARIO" localSheetId="3">#REF!</definedName>
    <definedName name="SALARIO">#REF!</definedName>
    <definedName name="SALARIOS" localSheetId="4">#REF!</definedName>
    <definedName name="SALARIOS" localSheetId="3">#REF!</definedName>
    <definedName name="SALARIOS">#REF!</definedName>
    <definedName name="Salas">#REF!</definedName>
    <definedName name="SAO">#REF!</definedName>
    <definedName name="SAO_11">"$#REF!.$#REF!$#REF!"</definedName>
    <definedName name="SAO_12">"$#REF!.#REF!#REF!"</definedName>
    <definedName name="SAO_13">"$#REF!.#REF!#REF!"</definedName>
    <definedName name="SAO_14">"$#REF!.#REF!#REF!"</definedName>
    <definedName name="SAO_15">"$#REF!.#REF!#REF!"</definedName>
    <definedName name="SAO_19">"$#REF!.$#REF!$#REF!"</definedName>
    <definedName name="SAO_19_1">"$#REF!.$#REF!$#REF!"</definedName>
    <definedName name="sarjeta" localSheetId="6">[14]!Plan1</definedName>
    <definedName name="sarjeta" localSheetId="7">[15]!Plan1</definedName>
    <definedName name="Sarjeta">#N/A</definedName>
    <definedName name="SASASA" localSheetId="4" hidden="1">{#N/A,#N/A,FALSE,"MO (2)"}</definedName>
    <definedName name="SASASA" localSheetId="3" hidden="1">{#N/A,#N/A,FALSE,"MO (2)"}</definedName>
    <definedName name="SASASA" localSheetId="6" hidden="1">{#N/A,#N/A,FALSE,"MO (2)"}</definedName>
    <definedName name="SASASA" localSheetId="7" hidden="1">{#N/A,#N/A,FALSE,"MO (2)"}</definedName>
    <definedName name="SASASA" hidden="1">{#N/A,#N/A,FALSE,"MO (2)"}</definedName>
    <definedName name="sasda" localSheetId="4" hidden="1">{#N/A,#N/A,TRUE,"Serviços"}</definedName>
    <definedName name="sasda" localSheetId="3" hidden="1">{#N/A,#N/A,TRUE,"Serviços"}</definedName>
    <definedName name="sasda" hidden="1">{#N/A,#N/A,TRUE,"Serviços"}</definedName>
    <definedName name="sasdaa" localSheetId="4" hidden="1">{#N/A,#N/A,TRUE,"Serviços"}</definedName>
    <definedName name="sasdaa" localSheetId="3" hidden="1">{#N/A,#N/A,TRUE,"Serviços"}</definedName>
    <definedName name="sasdaa" hidden="1">{#N/A,#N/A,TRUE,"Serviços"}</definedName>
    <definedName name="SB" localSheetId="4">#REF!</definedName>
    <definedName name="SB" localSheetId="3">#REF!</definedName>
    <definedName name="SB">#REF!</definedName>
    <definedName name="sb_2">#N/A</definedName>
    <definedName name="sbg" localSheetId="4">#REF!</definedName>
    <definedName name="sbg" localSheetId="3">#REF!</definedName>
    <definedName name="sbg">#REF!</definedName>
    <definedName name="sbg_2">#N/A</definedName>
    <definedName name="sbg_4" localSheetId="4">#REF!</definedName>
    <definedName name="sbg_4" localSheetId="3">#REF!</definedName>
    <definedName name="sbg_4">#REF!</definedName>
    <definedName name="sbgg" localSheetId="4">#REF!</definedName>
    <definedName name="sbgg" localSheetId="3">#REF!</definedName>
    <definedName name="sbgg">#REF!</definedName>
    <definedName name="SBL">#REF!</definedName>
    <definedName name="SBRP" localSheetId="4">#REF!</definedName>
    <definedName name="SBRP" localSheetId="3">#REF!</definedName>
    <definedName name="SBRP">#REF!</definedName>
    <definedName name="sbrp." localSheetId="4">#REF!</definedName>
    <definedName name="sbrp." localSheetId="3">#REF!</definedName>
    <definedName name="sbrp.">#REF!</definedName>
    <definedName name="SBRP_2">#N/A</definedName>
    <definedName name="SBSGDVDBD">[149]!Plan1</definedName>
    <definedName name="SBT">'[71]Resumo Financeiro'!#REF!</definedName>
    <definedName name="SBTC" localSheetId="4">#REF!</definedName>
    <definedName name="SBTC" localSheetId="3">#REF!</definedName>
    <definedName name="SBTC">#REF!</definedName>
    <definedName name="SBTC_2">#N/A</definedName>
    <definedName name="SBTC_4" localSheetId="4">#REF!</definedName>
    <definedName name="SBTC_4" localSheetId="3">#REF!</definedName>
    <definedName name="SBTC_4">#REF!</definedName>
    <definedName name="SBTCC" localSheetId="4">#REF!</definedName>
    <definedName name="SBTCC" localSheetId="3">#REF!</definedName>
    <definedName name="SBTCC">#REF!</definedName>
    <definedName name="SC" localSheetId="4">#REF!</definedName>
    <definedName name="SC" localSheetId="3">#REF!</definedName>
    <definedName name="SC">#REF!</definedName>
    <definedName name="SCB" localSheetId="4">#REF!</definedName>
    <definedName name="SCB" localSheetId="3">#REF!</definedName>
    <definedName name="SCB">#REF!</definedName>
    <definedName name="SDAGSADGF">'[144]Resumo Financeiro'!#REF!</definedName>
    <definedName name="SDE">[149]!Plan1</definedName>
    <definedName name="SDEDE">[149]!Plan1</definedName>
    <definedName name="SDFEDFA">[149]!Plan1</definedName>
    <definedName name="sdfs">'[52]Fresagem de Pista Ago-98'!#REF!</definedName>
    <definedName name="sdfsd" localSheetId="4">#REF!</definedName>
    <definedName name="sdfsd" localSheetId="3">#REF!</definedName>
    <definedName name="sdfsd">#REF!</definedName>
    <definedName name="sdfsdf">'[52]Fresagem de Pista Ago-98'!#REF!</definedName>
    <definedName name="SDFSFS">[149]!Plan1</definedName>
    <definedName name="SDFSV">'[154]PRO-08'!#REF!</definedName>
    <definedName name="sdsd">#REF!</definedName>
    <definedName name="sdxcfr">[149]!Plan1</definedName>
    <definedName name="SE" localSheetId="4" hidden="1">#REF!</definedName>
    <definedName name="SE" localSheetId="3" hidden="1">#REF!</definedName>
    <definedName name="SE" localSheetId="6" hidden="1">'CANTEIRO SEM DESONERAÇÃO'!#REF!</definedName>
    <definedName name="SE" hidden="1">#REF!</definedName>
    <definedName name="SE_SICROPE_201511">[155]SE_SicroPE_201511!$B$5:$N$1953</definedName>
    <definedName name="SE_SicroPE_201511_Oner">[156]SE_SicroPE_201511_ONER!$B:$N</definedName>
    <definedName name="seg" localSheetId="4">#REF!</definedName>
    <definedName name="seg" localSheetId="3">#REF!</definedName>
    <definedName name="seg">#REF!</definedName>
    <definedName name="Seg_Carna" localSheetId="4">[0]!Dom_Páscoa-48</definedName>
    <definedName name="Seg_Carna" localSheetId="3">Dom_Páscoa-48</definedName>
    <definedName name="Seg_Carna">Dom_Páscoa-48</definedName>
    <definedName name="Segmento" localSheetId="4">#REF!</definedName>
    <definedName name="Segmento" localSheetId="3">#REF!</definedName>
    <definedName name="Segmento">#REF!</definedName>
    <definedName name="selecionado">NA()</definedName>
    <definedName name="SEM">[10]SEM!$C$3:$D$535</definedName>
    <definedName name="sencount">1</definedName>
    <definedName name="ser">'[36]Mão de Obra'!$E$27</definedName>
    <definedName name="sertânia">NA()</definedName>
    <definedName name="SERV" localSheetId="4">#REF!</definedName>
    <definedName name="SERV" localSheetId="3">#REF!</definedName>
    <definedName name="SERV">#REF!</definedName>
    <definedName name="SERV_COMPOR_201511_DESON">'[82]SERVIÇOS COMPOR 201511'!$C:$H</definedName>
    <definedName name="Serv_prev" localSheetId="4">#REF!</definedName>
    <definedName name="Serv_prev" localSheetId="3">#REF!</definedName>
    <definedName name="Serv_prev">#REF!</definedName>
    <definedName name="Serv_prev_4" localSheetId="4">#REF!</definedName>
    <definedName name="Serv_prev_4" localSheetId="3">#REF!</definedName>
    <definedName name="Serv_prev_4">#REF!</definedName>
    <definedName name="Serv_prevv" localSheetId="4">#REF!</definedName>
    <definedName name="Serv_prevv" localSheetId="3">#REF!</definedName>
    <definedName name="Serv_prevv">#REF!</definedName>
    <definedName name="servDNER">'[41]1ExecuçServiços'!$A$9:$H$1081</definedName>
    <definedName name="servico" localSheetId="4">#REF!</definedName>
    <definedName name="servico" localSheetId="3">#REF!</definedName>
    <definedName name="servico">#REF!</definedName>
    <definedName name="serviço" localSheetId="4">#REF!</definedName>
    <definedName name="serviço" localSheetId="3">#REF!</definedName>
    <definedName name="serviço">#REF!</definedName>
    <definedName name="servico_29">[157]dez00!$A$3:$F$134</definedName>
    <definedName name="servico_4" localSheetId="4">#REF!</definedName>
    <definedName name="servico_4" localSheetId="3">#REF!</definedName>
    <definedName name="servico_4">#REF!</definedName>
    <definedName name="servico_4_2">#N/A</definedName>
    <definedName name="servico_6" localSheetId="4">#REF!</definedName>
    <definedName name="servico_6" localSheetId="3">#REF!</definedName>
    <definedName name="servico_6">#REF!</definedName>
    <definedName name="servico_6_2">#N/A</definedName>
    <definedName name="servico_7">[157]dez00!$A$3:$F$134</definedName>
    <definedName name="servico_7_2">#N/A</definedName>
    <definedName name="servico_8" localSheetId="4">#REF!</definedName>
    <definedName name="servico_8" localSheetId="3">#REF!</definedName>
    <definedName name="servico_8">#REF!</definedName>
    <definedName name="servico_8_2">#N/A</definedName>
    <definedName name="servico_9" localSheetId="4">#REF!</definedName>
    <definedName name="servico_9" localSheetId="3">#REF!</definedName>
    <definedName name="servico_9">#REF!</definedName>
    <definedName name="servico_9_2">#N/A</definedName>
    <definedName name="serviço1" localSheetId="4">#REF!</definedName>
    <definedName name="serviço1" localSheetId="3">#REF!</definedName>
    <definedName name="serviço1">#REF!</definedName>
    <definedName name="Serviços">[158]Serviços!$A$1:$I$65536</definedName>
    <definedName name="SET" localSheetId="4">#REF!</definedName>
    <definedName name="SET" localSheetId="3">#REF!</definedName>
    <definedName name="set" localSheetId="6">[14]!Plan1</definedName>
    <definedName name="set" localSheetId="7">[15]!Plan1</definedName>
    <definedName name="SET">#REF!</definedName>
    <definedName name="SETA" localSheetId="4">#REF!</definedName>
    <definedName name="SETA" localSheetId="3">#REF!</definedName>
    <definedName name="SETA">#REF!</definedName>
    <definedName name="SETEMBRO" localSheetId="4" hidden="1">{#N/A,#N/A,TRUE,"Serviços"}</definedName>
    <definedName name="SETEMBRO" localSheetId="3" hidden="1">{#N/A,#N/A,TRUE,"Serviços"}</definedName>
    <definedName name="SETEMBRO" localSheetId="6" hidden="1">{#N/A,#N/A,TRUE,"Serviços"}</definedName>
    <definedName name="SETEMBRO" localSheetId="7" hidden="1">{#N/A,#N/A,TRUE,"Serviços"}</definedName>
    <definedName name="SETEMBRO" hidden="1">{#N/A,#N/A,TRUE,"Serviços"}</definedName>
    <definedName name="SETEMBROO" localSheetId="4" hidden="1">{#N/A,#N/A,TRUE,"Serviços"}</definedName>
    <definedName name="SETEMBROO" localSheetId="3" hidden="1">{#N/A,#N/A,TRUE,"Serviços"}</definedName>
    <definedName name="SETEMBROO" hidden="1">{#N/A,#N/A,TRUE,"Serviços"}</definedName>
    <definedName name="SEVE" localSheetId="4">#REF!</definedName>
    <definedName name="SEVE" localSheetId="3">#REF!</definedName>
    <definedName name="SEVE">#REF!</definedName>
    <definedName name="seven" localSheetId="4">#REF!</definedName>
    <definedName name="seven" localSheetId="3">#REF!</definedName>
    <definedName name="seven">#REF!</definedName>
    <definedName name="sfds" localSheetId="4">#REF!</definedName>
    <definedName name="sfds" localSheetId="3">#REF!</definedName>
    <definedName name="sfds">#REF!</definedName>
    <definedName name="SFFDVDTFE">[149]!Plan1</definedName>
    <definedName name="SGSCCS">[149]!Plan1</definedName>
    <definedName name="SGSGFVDVED">[149]!Plan1</definedName>
    <definedName name="sicronov03">'[159]Banco de Dados'!$A$5:$D$56</definedName>
    <definedName name="SIN">'[9]P reaj x P atual'!$S$8</definedName>
    <definedName name="SINAL" localSheetId="4">#REF!</definedName>
    <definedName name="SINAL" localSheetId="3">#REF!</definedName>
    <definedName name="SINAL">#REF!</definedName>
    <definedName name="SINAPI_AC" localSheetId="4" hidden="1">#REF!</definedName>
    <definedName name="SINAPI_AC" localSheetId="3" hidden="1">#REF!</definedName>
    <definedName name="SINAPI_AC" hidden="1">#REF!</definedName>
    <definedName name="Sint">[160]Sintético!$A$3:$F$2100</definedName>
    <definedName name="SINTE">[161]Sintético!$A$3:$F$2170</definedName>
    <definedName name="SINTETICO" localSheetId="4" hidden="1">{#N/A,#N/A,TRUE,"TER  EXT";#N/A,#N/A,TRUE,"TER  EXT";#N/A,#N/A,TRUE,"LAT  ESQ";#N/A,#N/A,TRUE,"FRONTAL";#N/A,#N/A,TRUE,"POST";#N/A,#N/A,TRUE,"LAT  DIR"}</definedName>
    <definedName name="SINTETICO" localSheetId="3" hidden="1">{#N/A,#N/A,TRUE,"TER  EXT";#N/A,#N/A,TRUE,"TER  EXT";#N/A,#N/A,TRUE,"LAT  ESQ";#N/A,#N/A,TRUE,"FRONTAL";#N/A,#N/A,TRUE,"POST";#N/A,#N/A,TRUE,"LAT  DIR"}</definedName>
    <definedName name="SINTETICO" localSheetId="6" hidden="1">{#N/A,#N/A,TRUE,"TER  EXT";#N/A,#N/A,TRUE,"TER  EXT";#N/A,#N/A,TRUE,"LAT  ESQ";#N/A,#N/A,TRUE,"FRONTAL";#N/A,#N/A,TRUE,"POST";#N/A,#N/A,TRUE,"LAT  DIR"}</definedName>
    <definedName name="SINTETICO" localSheetId="7" hidden="1">{#N/A,#N/A,TRUE,"TER  EXT";#N/A,#N/A,TRUE,"TER  EXT";#N/A,#N/A,TRUE,"LAT  ESQ";#N/A,#N/A,TRUE,"FRONTAL";#N/A,#N/A,TRUE,"POST";#N/A,#N/A,TRUE,"LAT  DIR"}</definedName>
    <definedName name="SINTETICO" hidden="1">{#N/A,#N/A,TRUE,"TER  EXT";#N/A,#N/A,TRUE,"TER  EXT";#N/A,#N/A,TRUE,"LAT  ESQ";#N/A,#N/A,TRUE,"FRONTAL";#N/A,#N/A,TRUE,"POST";#N/A,#N/A,TRUE,"LAT  DIR"}</definedName>
    <definedName name="Sintético">[162]Sintético!$A$3:$F$2100</definedName>
    <definedName name="SJ" localSheetId="4">#REF!</definedName>
    <definedName name="SJ" localSheetId="3">#REF!</definedName>
    <definedName name="SJ">#REF!</definedName>
    <definedName name="SM" localSheetId="4">#REF!</definedName>
    <definedName name="SM" localSheetId="3">#REF!</definedName>
    <definedName name="SM">#REF!</definedName>
    <definedName name="SMW" localSheetId="4">#REF!</definedName>
    <definedName name="SMW" localSheetId="3">#REF!</definedName>
    <definedName name="SMW">#REF!</definedName>
    <definedName name="SMWA" localSheetId="4">#REF!</definedName>
    <definedName name="SMWA" localSheetId="3">#REF!</definedName>
    <definedName name="SMWA">#REF!</definedName>
    <definedName name="SNV">[108]CAPA!$E$20</definedName>
    <definedName name="SOBE_ATE_I_0">NA()</definedName>
    <definedName name="SOLICI" localSheetId="4">'BDI DIFER_SEM DESON.'!Plan1</definedName>
    <definedName name="SOLICI" localSheetId="3">'BDI_SEM DESON.'!Plan1</definedName>
    <definedName name="SOLICI" localSheetId="6">[14]!Plan1</definedName>
    <definedName name="SOLICI" localSheetId="7">[15]!Plan1</definedName>
    <definedName name="SOLICI">[0]!Plan1</definedName>
    <definedName name="solma">'[163]Solicitação Interna de Fab'!$A$6</definedName>
    <definedName name="SOLO">[77]SERVIÇOS!$G$14</definedName>
    <definedName name="solver_cvg_12">0.0001</definedName>
    <definedName name="solver_cvg_14">0.0001</definedName>
    <definedName name="solver_cvg_15">0.0001</definedName>
    <definedName name="solver_cvg_16">0.0001</definedName>
    <definedName name="solver_cvg_17">0.0001</definedName>
    <definedName name="solver_cvg_18">0.0001</definedName>
    <definedName name="solver_cvg_19">0.0001</definedName>
    <definedName name="solver_cvg_20">0.0001</definedName>
    <definedName name="solver_cvg_21">0.0001</definedName>
    <definedName name="solver_cvg_23">0.0001</definedName>
    <definedName name="solver_cvg_24">0.0001</definedName>
    <definedName name="solver_cvg_25">0.0001</definedName>
    <definedName name="solver_cvg_42">0.0001</definedName>
    <definedName name="solver_cvg_43">0.0001</definedName>
    <definedName name="solver_drv_12">1</definedName>
    <definedName name="solver_drv_14">1</definedName>
    <definedName name="solver_drv_15">1</definedName>
    <definedName name="solver_drv_16">1</definedName>
    <definedName name="solver_drv_17">1</definedName>
    <definedName name="solver_drv_18">1</definedName>
    <definedName name="solver_drv_19">1</definedName>
    <definedName name="solver_drv_20">1</definedName>
    <definedName name="solver_drv_21">1</definedName>
    <definedName name="solver_drv_23">1</definedName>
    <definedName name="solver_drv_24">1</definedName>
    <definedName name="solver_drv_25">1</definedName>
    <definedName name="solver_drv_42">1</definedName>
    <definedName name="solver_drv_43">1</definedName>
    <definedName name="solver_est_12">1</definedName>
    <definedName name="solver_est_14">1</definedName>
    <definedName name="solver_est_15">1</definedName>
    <definedName name="solver_est_16">1</definedName>
    <definedName name="solver_est_17">1</definedName>
    <definedName name="solver_est_18">1</definedName>
    <definedName name="solver_est_19">1</definedName>
    <definedName name="solver_est_20">1</definedName>
    <definedName name="solver_est_21">1</definedName>
    <definedName name="solver_est_23">1</definedName>
    <definedName name="solver_est_24">1</definedName>
    <definedName name="solver_est_25">1</definedName>
    <definedName name="solver_est_42">1</definedName>
    <definedName name="solver_est_43">1</definedName>
    <definedName name="solver_itr_12">100</definedName>
    <definedName name="solver_itr_14">100</definedName>
    <definedName name="solver_itr_15">100</definedName>
    <definedName name="solver_itr_16">100</definedName>
    <definedName name="solver_itr_17">100</definedName>
    <definedName name="solver_itr_18">100</definedName>
    <definedName name="solver_itr_19">100</definedName>
    <definedName name="solver_itr_20">100</definedName>
    <definedName name="solver_itr_21">100</definedName>
    <definedName name="solver_itr_23">100</definedName>
    <definedName name="solver_itr_24">100</definedName>
    <definedName name="solver_itr_25">100</definedName>
    <definedName name="solver_itr_42">100</definedName>
    <definedName name="solver_itr_43">100</definedName>
    <definedName name="solver_lin" hidden="1">0</definedName>
    <definedName name="solver_lin_12">2</definedName>
    <definedName name="solver_lin_14">2</definedName>
    <definedName name="solver_lin_15">2</definedName>
    <definedName name="solver_lin_16">2</definedName>
    <definedName name="solver_lin_17">2</definedName>
    <definedName name="solver_lin_18">2</definedName>
    <definedName name="solver_lin_19">2</definedName>
    <definedName name="solver_lin_20">2</definedName>
    <definedName name="solver_lin_21">2</definedName>
    <definedName name="solver_lin_23">2</definedName>
    <definedName name="solver_lin_24">2</definedName>
    <definedName name="solver_lin_25">2</definedName>
    <definedName name="solver_lin_42">2</definedName>
    <definedName name="solver_lin_43">2</definedName>
    <definedName name="solver_neg_12">2</definedName>
    <definedName name="solver_neg_14">2</definedName>
    <definedName name="solver_neg_15">2</definedName>
    <definedName name="solver_neg_16">2</definedName>
    <definedName name="solver_neg_17">2</definedName>
    <definedName name="solver_neg_18">2</definedName>
    <definedName name="solver_neg_19">2</definedName>
    <definedName name="solver_neg_20">2</definedName>
    <definedName name="solver_neg_21">2</definedName>
    <definedName name="solver_neg_23">2</definedName>
    <definedName name="solver_neg_24">2</definedName>
    <definedName name="solver_neg_25">2</definedName>
    <definedName name="solver_neg_42">2</definedName>
    <definedName name="solver_neg_43">2</definedName>
    <definedName name="solver_num" hidden="1">0</definedName>
    <definedName name="solver_num_12">1</definedName>
    <definedName name="solver_num_14">1</definedName>
    <definedName name="solver_num_15">1</definedName>
    <definedName name="solver_num_16">1</definedName>
    <definedName name="solver_num_17">1</definedName>
    <definedName name="solver_num_18">1</definedName>
    <definedName name="solver_num_19">1</definedName>
    <definedName name="solver_num_20">1</definedName>
    <definedName name="solver_num_21">1</definedName>
    <definedName name="solver_num_23">1</definedName>
    <definedName name="solver_num_24">1</definedName>
    <definedName name="solver_num_25">1</definedName>
    <definedName name="solver_num_42">1</definedName>
    <definedName name="solver_num_43">1</definedName>
    <definedName name="solver_nwt_12">1</definedName>
    <definedName name="solver_nwt_14">1</definedName>
    <definedName name="solver_nwt_15">1</definedName>
    <definedName name="solver_nwt_16">1</definedName>
    <definedName name="solver_nwt_17">1</definedName>
    <definedName name="solver_nwt_18">1</definedName>
    <definedName name="solver_nwt_19">1</definedName>
    <definedName name="solver_nwt_20">1</definedName>
    <definedName name="solver_nwt_21">1</definedName>
    <definedName name="solver_nwt_23">1</definedName>
    <definedName name="solver_nwt_24">1</definedName>
    <definedName name="solver_nwt_25">1</definedName>
    <definedName name="solver_nwt_42">1</definedName>
    <definedName name="solver_nwt_43">1</definedName>
    <definedName name="solver_opt" hidden="1">'[164]61M-CBMI:MAT-BET'!$H$18</definedName>
    <definedName name="solver_pre_12">0.000001</definedName>
    <definedName name="solver_pre_14">0.000001</definedName>
    <definedName name="solver_pre_15">0.000001</definedName>
    <definedName name="solver_pre_16">0.000001</definedName>
    <definedName name="solver_pre_17">0.000001</definedName>
    <definedName name="solver_pre_18">0.000001</definedName>
    <definedName name="solver_pre_19">0.000001</definedName>
    <definedName name="solver_pre_20">0.000001</definedName>
    <definedName name="solver_pre_21">0.000001</definedName>
    <definedName name="solver_pre_23">0.000001</definedName>
    <definedName name="solver_pre_24">0.000001</definedName>
    <definedName name="solver_pre_25">0.000001</definedName>
    <definedName name="solver_pre_42">0.000001</definedName>
    <definedName name="solver_pre_43">0.000001</definedName>
    <definedName name="solver_rel1_12">1</definedName>
    <definedName name="solver_rel1_14">1</definedName>
    <definedName name="solver_rel1_15">1</definedName>
    <definedName name="solver_rel1_16">1</definedName>
    <definedName name="solver_rel1_17">1</definedName>
    <definedName name="solver_rel1_18">1</definedName>
    <definedName name="solver_rel1_19">1</definedName>
    <definedName name="solver_rel1_20">1</definedName>
    <definedName name="solver_rel1_21">1</definedName>
    <definedName name="solver_rel1_23">1</definedName>
    <definedName name="solver_rel1_24">1</definedName>
    <definedName name="solver_rel1_25">1</definedName>
    <definedName name="solver_rel1_42">1</definedName>
    <definedName name="solver_rel1_43">1</definedName>
    <definedName name="solver_rhs1_12">1.25</definedName>
    <definedName name="solver_rhs1_14">1.25</definedName>
    <definedName name="solver_rhs1_15">1.25</definedName>
    <definedName name="solver_rhs1_16">1.25</definedName>
    <definedName name="solver_rhs1_17">1.25</definedName>
    <definedName name="solver_rhs1_18">1.25</definedName>
    <definedName name="solver_rhs1_19">1.25</definedName>
    <definedName name="solver_rhs1_20">1.25</definedName>
    <definedName name="solver_rhs1_21">1.25</definedName>
    <definedName name="solver_rhs1_23">1.25</definedName>
    <definedName name="solver_rhs1_24">1.25</definedName>
    <definedName name="solver_rhs1_25">1.25</definedName>
    <definedName name="solver_rhs1_42">1.25</definedName>
    <definedName name="solver_rhs1_43">1.25</definedName>
    <definedName name="solver_scl_12">2</definedName>
    <definedName name="solver_scl_14">2</definedName>
    <definedName name="solver_scl_15">2</definedName>
    <definedName name="solver_scl_16">2</definedName>
    <definedName name="solver_scl_17">2</definedName>
    <definedName name="solver_scl_18">2</definedName>
    <definedName name="solver_scl_19">2</definedName>
    <definedName name="solver_scl_20">2</definedName>
    <definedName name="solver_scl_21">2</definedName>
    <definedName name="solver_scl_23">2</definedName>
    <definedName name="solver_scl_24">2</definedName>
    <definedName name="solver_scl_25">2</definedName>
    <definedName name="solver_scl_42">2</definedName>
    <definedName name="solver_scl_43">2</definedName>
    <definedName name="solver_sho_12">2</definedName>
    <definedName name="solver_sho_14">2</definedName>
    <definedName name="solver_sho_15">2</definedName>
    <definedName name="solver_sho_16">2</definedName>
    <definedName name="solver_sho_17">2</definedName>
    <definedName name="solver_sho_18">2</definedName>
    <definedName name="solver_sho_19">2</definedName>
    <definedName name="solver_sho_20">2</definedName>
    <definedName name="solver_sho_21">2</definedName>
    <definedName name="solver_sho_23">2</definedName>
    <definedName name="solver_sho_24">2</definedName>
    <definedName name="solver_sho_25">2</definedName>
    <definedName name="solver_sho_42">2</definedName>
    <definedName name="solver_sho_43">2</definedName>
    <definedName name="solver_tim_12">100</definedName>
    <definedName name="solver_tim_14">100</definedName>
    <definedName name="solver_tim_15">100</definedName>
    <definedName name="solver_tim_16">100</definedName>
    <definedName name="solver_tim_17">100</definedName>
    <definedName name="solver_tim_18">100</definedName>
    <definedName name="solver_tim_19">100</definedName>
    <definedName name="solver_tim_20">100</definedName>
    <definedName name="solver_tim_21">100</definedName>
    <definedName name="solver_tim_23">100</definedName>
    <definedName name="solver_tim_24">100</definedName>
    <definedName name="solver_tim_25">100</definedName>
    <definedName name="solver_tim_42">100</definedName>
    <definedName name="solver_tim_43">100</definedName>
    <definedName name="solver_tol_12">0.05</definedName>
    <definedName name="solver_tol_14">0.05</definedName>
    <definedName name="solver_tol_15">0.05</definedName>
    <definedName name="solver_tol_16">0.05</definedName>
    <definedName name="solver_tol_17">0.05</definedName>
    <definedName name="solver_tol_18">0.05</definedName>
    <definedName name="solver_tol_19">0.05</definedName>
    <definedName name="solver_tol_20">0.05</definedName>
    <definedName name="solver_tol_21">0.05</definedName>
    <definedName name="solver_tol_23">0.05</definedName>
    <definedName name="solver_tol_24">0.05</definedName>
    <definedName name="solver_tol_25">0.05</definedName>
    <definedName name="solver_tol_42">0.05</definedName>
    <definedName name="solver_tol_43">0.05</definedName>
    <definedName name="solver_typ" hidden="1">1</definedName>
    <definedName name="solver_typ_12">1</definedName>
    <definedName name="solver_typ_14">1</definedName>
    <definedName name="solver_typ_15">1</definedName>
    <definedName name="solver_typ_16">1</definedName>
    <definedName name="solver_typ_17">1</definedName>
    <definedName name="solver_typ_18">1</definedName>
    <definedName name="solver_typ_19">1</definedName>
    <definedName name="solver_typ_20">1</definedName>
    <definedName name="solver_typ_21">1</definedName>
    <definedName name="solver_typ_23">1</definedName>
    <definedName name="solver_typ_24">1</definedName>
    <definedName name="solver_typ_25">1</definedName>
    <definedName name="solver_typ_42">1</definedName>
    <definedName name="solver_typ_43">1</definedName>
    <definedName name="solver_val" hidden="1">0</definedName>
    <definedName name="solver_val_12">0</definedName>
    <definedName name="solver_val_14">0</definedName>
    <definedName name="solver_val_15">0</definedName>
    <definedName name="solver_val_16">0</definedName>
    <definedName name="solver_val_17">0</definedName>
    <definedName name="solver_val_18">0</definedName>
    <definedName name="solver_val_19">0</definedName>
    <definedName name="solver_val_20">0</definedName>
    <definedName name="solver_val_21">0</definedName>
    <definedName name="solver_val_23">0</definedName>
    <definedName name="solver_val_24">0</definedName>
    <definedName name="solver_val_25">0</definedName>
    <definedName name="solver_val_42">0</definedName>
    <definedName name="solver_val_43">0</definedName>
    <definedName name="SOMA1">[138]ORÇAMENTO!#REF!</definedName>
    <definedName name="SOMA2">[138]ORÇAMENTO!#REF!</definedName>
    <definedName name="SOMA3">[138]ORÇAMENTO!#REF!</definedName>
    <definedName name="SOMA4">[138]ORÇAMENTO!#REF!</definedName>
    <definedName name="SOMA5">[138]ORÇAMENTO!#REF!</definedName>
    <definedName name="SomaMedAtual" localSheetId="4">SUM(IF(#REF!=#REF!,IF(#REF!=#REF!,#REF!)))</definedName>
    <definedName name="SomaMedAtual" localSheetId="3">SUM(IF(#REF!=#REF!,IF(#REF!=#REF!,#REF!)))</definedName>
    <definedName name="SomaMedAtual" localSheetId="6">SUM(IF('CANTEIRO SEM DESONERAÇÃO'!#REF!='CANTEIRO SEM DESONERAÇÃO'!#REF!,IF('CANTEIRO SEM DESONERAÇÃO'!#REF!='CANTEIRO SEM DESONERAÇÃO'!#REF!,'CANTEIRO SEM DESONERAÇÃO'!#REF!)))</definedName>
    <definedName name="SomaMedAtual" localSheetId="7">SUM(IF(#REF!=#REF!,IF(#REF!=#REF!,#REF!)))</definedName>
    <definedName name="SomaMedAtual">SUM(IF(#REF!=#REF!,IF(#REF!=#REF!,#REF!)))</definedName>
    <definedName name="souza" localSheetId="4">#REF!</definedName>
    <definedName name="souza" localSheetId="3">#REF!</definedName>
    <definedName name="souza">#REF!</definedName>
    <definedName name="SRV" localSheetId="4" hidden="1">#REF!</definedName>
    <definedName name="SRV" localSheetId="3" hidden="1">#REF!</definedName>
    <definedName name="SRV" localSheetId="6" hidden="1">'CANTEIRO SEM DESONERAÇÃO'!#REF!</definedName>
    <definedName name="SRV" hidden="1">#REF!</definedName>
    <definedName name="SS" localSheetId="4" hidden="1">#REF!</definedName>
    <definedName name="SS" localSheetId="3" hidden="1">#REF!</definedName>
    <definedName name="ss" hidden="1">{#N/A,#N/A,FALSE,"Cronograma";#N/A,#N/A,FALSE,"Cronogr. 2"}</definedName>
    <definedName name="SSD" localSheetId="4">'BDI DIFER_SEM DESON.'!Plan1</definedName>
    <definedName name="SSD" localSheetId="3">'BDI_SEM DESON.'!Plan1</definedName>
    <definedName name="SSD" localSheetId="6">[14]!Plan1</definedName>
    <definedName name="SSD" localSheetId="7">[15]!Plan1</definedName>
    <definedName name="SSD">[0]!Plan1</definedName>
    <definedName name="SSS" localSheetId="4" hidden="1">{#N/A,#N/A,FALSE,"MO (2)"}</definedName>
    <definedName name="SSS" localSheetId="3" hidden="1">{#N/A,#N/A,FALSE,"MO (2)"}</definedName>
    <definedName name="SSS" localSheetId="6" hidden="1">{#N/A,#N/A,FALSE,"MO (2)"}</definedName>
    <definedName name="SSS" localSheetId="7" hidden="1">{#N/A,#N/A,FALSE,"MO (2)"}</definedName>
    <definedName name="SSS" hidden="1">{#N/A,#N/A,FALSE,"MO (2)"}</definedName>
    <definedName name="sssa" localSheetId="4">'BDI DIFER_SEM DESON.'!sssa</definedName>
    <definedName name="sssa" localSheetId="3">'BDI_SEM DESON.'!sssa</definedName>
    <definedName name="sssa" localSheetId="6">'CANTEIRO SEM DESONERAÇÃO'!sssa</definedName>
    <definedName name="sssa" localSheetId="7">MOBILIZAÇÃO!sssa</definedName>
    <definedName name="sssa">#N/A</definedName>
    <definedName name="sssd">#N/A</definedName>
    <definedName name="ssss">#N/A</definedName>
    <definedName name="ssssa">'[165]P A T O  D'!#REF!</definedName>
    <definedName name="SSSSSSSSSSS" localSheetId="6">[0]!Plan1</definedName>
    <definedName name="SSSSSSSSSSS" localSheetId="7">[0]!Plan1</definedName>
    <definedName name="SSSSSSSSSSS">#N/A</definedName>
    <definedName name="sssssssssssssssssssss" localSheetId="4" hidden="1">{#N/A,#N/A,TRUE,"Plan1"}</definedName>
    <definedName name="sssssssssssssssssssss" localSheetId="3" hidden="1">{#N/A,#N/A,TRUE,"Plan1"}</definedName>
    <definedName name="sssssssssssssssssssss" localSheetId="6" hidden="1">{#N/A,#N/A,TRUE,"Plan1"}</definedName>
    <definedName name="sssssssssssssssssssss" localSheetId="7" hidden="1">{#N/A,#N/A,TRUE,"Plan1"}</definedName>
    <definedName name="sssssssssssssssssssss" hidden="1">{#N/A,#N/A,TRUE,"Plan1"}</definedName>
    <definedName name="ST" localSheetId="4">#REF!</definedName>
    <definedName name="ST" localSheetId="3">#REF!</definedName>
    <definedName name="ST">#REF!</definedName>
    <definedName name="STOP">NA()</definedName>
    <definedName name="STOP_3">NA()</definedName>
    <definedName name="STR" localSheetId="4">#REF!</definedName>
    <definedName name="STR" localSheetId="3">#REF!</definedName>
    <definedName name="STR">#REF!</definedName>
    <definedName name="sub" localSheetId="4">#REF!</definedName>
    <definedName name="sub" localSheetId="3">#REF!</definedName>
    <definedName name="sub">#REF!</definedName>
    <definedName name="Sub__trecho" localSheetId="4">#REF!</definedName>
    <definedName name="Sub__trecho" localSheetId="3">#REF!</definedName>
    <definedName name="Sub__trecho">#REF!</definedName>
    <definedName name="SUB_91">NA()</definedName>
    <definedName name="SUB_92">NA()</definedName>
    <definedName name="SUB_93">NA()</definedName>
    <definedName name="SUB_94">NA()</definedName>
    <definedName name="SUB_95">NA()</definedName>
    <definedName name="SUB_96">NA()</definedName>
    <definedName name="SUB_97">NA()</definedName>
    <definedName name="SUB_SI">NA()</definedName>
    <definedName name="SUB_TRECHO" localSheetId="4">#REF!</definedName>
    <definedName name="SUB_TRECHO" localSheetId="3">#REF!</definedName>
    <definedName name="SUB_TRECHO">#REF!</definedName>
    <definedName name="Subestação" localSheetId="4">#REF!</definedName>
    <definedName name="Subestação" localSheetId="3">#REF!</definedName>
    <definedName name="Subestação">#REF!</definedName>
    <definedName name="Subt" localSheetId="4">#REF!</definedName>
    <definedName name="Subt" localSheetId="3">#REF!</definedName>
    <definedName name="Subt">#REF!</definedName>
    <definedName name="SUBTOT">[138]ORÇAMENTO!#REF!</definedName>
    <definedName name="Subtrecho" localSheetId="4">#REF!</definedName>
    <definedName name="Subtrecho" localSheetId="3">#REF!</definedName>
    <definedName name="Subtrecho">#REF!</definedName>
    <definedName name="SUBTRECHO1">[70]Croqui!$B$6</definedName>
    <definedName name="SUMMERY" localSheetId="4">#REF!</definedName>
    <definedName name="SUMMERY" localSheetId="3">#REF!</definedName>
    <definedName name="SUMMERY">#REF!</definedName>
    <definedName name="SUMMERYY" localSheetId="4">#REF!</definedName>
    <definedName name="SUMMERYY" localSheetId="3">#REF!</definedName>
    <definedName name="SUMMERYY">#REF!</definedName>
    <definedName name="sx\az">[149]!Plan1</definedName>
    <definedName name="t">[7]BDI!$E$85</definedName>
    <definedName name="TA" localSheetId="4">#REF!</definedName>
    <definedName name="TA" localSheetId="3">#REF!</definedName>
    <definedName name="TA">#REF!</definedName>
    <definedName name="tab">[7]recursos!$A$2:$E$58</definedName>
    <definedName name="Tab_Serv." localSheetId="4">#REF!</definedName>
    <definedName name="Tab_Serv." localSheetId="3">#REF!</definedName>
    <definedName name="Tab_Serv.">#REF!</definedName>
    <definedName name="Tab_Serviços" localSheetId="4">#REF!</definedName>
    <definedName name="Tab_Serviços" localSheetId="3">#REF!</definedName>
    <definedName name="Tab_Serviços">#REF!</definedName>
    <definedName name="TABELA" localSheetId="4">#REF!</definedName>
    <definedName name="TABELA" localSheetId="3">#REF!</definedName>
    <definedName name="TABELA">#REF!</definedName>
    <definedName name="Tabela_2">#N/A</definedName>
    <definedName name="tabelaDenominação" localSheetId="4">#REF!</definedName>
    <definedName name="tabelaDenominação" localSheetId="3">#REF!</definedName>
    <definedName name="tabelaDenominação">#REF!</definedName>
    <definedName name="TableName">"Dummy"</definedName>
    <definedName name="TABMAT" localSheetId="4">#REF!</definedName>
    <definedName name="TABMAT" localSheetId="3">#REF!</definedName>
    <definedName name="TABMAT">#REF!</definedName>
    <definedName name="TABREC" localSheetId="4">#REF!</definedName>
    <definedName name="TABREC" localSheetId="3">#REF!</definedName>
    <definedName name="TABREC">#REF!</definedName>
    <definedName name="tabserv" localSheetId="4">#REF!</definedName>
    <definedName name="tabserv" localSheetId="3">#REF!</definedName>
    <definedName name="tabserv">#REF!</definedName>
    <definedName name="TABUA">[35]DADOS!$C$20</definedName>
    <definedName name="Tachas" localSheetId="4" hidden="1">{#N/A,#N/A,TRUE,"Plan1"}</definedName>
    <definedName name="Tachas" localSheetId="3" hidden="1">{#N/A,#N/A,TRUE,"Plan1"}</definedName>
    <definedName name="Tachas" localSheetId="6" hidden="1">{#N/A,#N/A,TRUE,"Plan1"}</definedName>
    <definedName name="Tachas" localSheetId="7" hidden="1">{#N/A,#N/A,TRUE,"Plan1"}</definedName>
    <definedName name="Tachas" hidden="1">{#N/A,#N/A,TRUE,"Plan1"}</definedName>
    <definedName name="Tag_Carga" localSheetId="4">#REF!</definedName>
    <definedName name="Tag_Carga" localSheetId="3">#REF!</definedName>
    <definedName name="Tag_Carga">#REF!</definedName>
    <definedName name="Tag_CCM" localSheetId="4">#REF!</definedName>
    <definedName name="Tag_CCM" localSheetId="3">#REF!</definedName>
    <definedName name="Tag_CCM">#REF!</definedName>
    <definedName name="TAM" localSheetId="4">#REF!</definedName>
    <definedName name="TAM" localSheetId="3">#REF!</definedName>
    <definedName name="TAM">#REF!</definedName>
    <definedName name="tapaburac06" localSheetId="4">'BDI DIFER_SEM DESON.'!Plan1</definedName>
    <definedName name="tapaburac06" localSheetId="3">'BDI_SEM DESON.'!Plan1</definedName>
    <definedName name="tapaburac06" localSheetId="6">[14]!Plan1</definedName>
    <definedName name="tapaburac06" localSheetId="7">[15]!Plan1</definedName>
    <definedName name="tapaburac06">[0]!Plan1</definedName>
    <definedName name="TaxaJuros" localSheetId="4">#REF!</definedName>
    <definedName name="TaxaJuros" localSheetId="3">#REF!</definedName>
    <definedName name="TaxaJuros">#REF!</definedName>
    <definedName name="TB" localSheetId="4">#REF!</definedName>
    <definedName name="TB" localSheetId="3">#REF!</definedName>
    <definedName name="TB">#REF!</definedName>
    <definedName name="tb_2">#N/A</definedName>
    <definedName name="TB110PI" localSheetId="4">#REF!</definedName>
    <definedName name="TB110PI" localSheetId="3">#REF!</definedName>
    <definedName name="TB110PI">#REF!</definedName>
    <definedName name="TB110PI_2">#N/A</definedName>
    <definedName name="TB110R" localSheetId="4">#REF!</definedName>
    <definedName name="TB110R" localSheetId="3">#REF!</definedName>
    <definedName name="TB110R">#REF!</definedName>
    <definedName name="TB110R_2">#N/A</definedName>
    <definedName name="TB316PI" localSheetId="4">#REF!</definedName>
    <definedName name="TB316PI" localSheetId="3">#REF!</definedName>
    <definedName name="TB316PI">#REF!</definedName>
    <definedName name="TB316PI_2">#N/A</definedName>
    <definedName name="TB316R" localSheetId="4">#REF!</definedName>
    <definedName name="TB316R" localSheetId="3">#REF!</definedName>
    <definedName name="TB316R">#REF!</definedName>
    <definedName name="TB316R_2">#N/A</definedName>
    <definedName name="TB423PI" localSheetId="4">#REF!</definedName>
    <definedName name="TB423PI" localSheetId="3">#REF!</definedName>
    <definedName name="TB423PI">#REF!</definedName>
    <definedName name="TB423PI_2">#N/A</definedName>
    <definedName name="TB423R" localSheetId="4">#REF!</definedName>
    <definedName name="TB423R" localSheetId="3">#REF!</definedName>
    <definedName name="TB423R">#REF!</definedName>
    <definedName name="TB423R_2">#N/A</definedName>
    <definedName name="TBA" localSheetId="4">#REF!</definedName>
    <definedName name="TBA" localSheetId="3">#REF!</definedName>
    <definedName name="TBA">#REF!</definedName>
    <definedName name="tbasdsdsdd" localSheetId="4">'BDI DIFER_SEM DESON.'!Plan1</definedName>
    <definedName name="tbasdsdsdd" localSheetId="3">'BDI_SEM DESON.'!Plan1</definedName>
    <definedName name="tbasdsdsdd" localSheetId="6">[14]!Plan1</definedName>
    <definedName name="tbasdsdsdd" localSheetId="7">[15]!Plan1</definedName>
    <definedName name="tbasdsdsdd">[0]!Plan1</definedName>
    <definedName name="TBEBRBT">[149]!Plan1</definedName>
    <definedName name="TBT" localSheetId="4">#REF!</definedName>
    <definedName name="TBT" localSheetId="3">#REF!</definedName>
    <definedName name="TBT">#REF!</definedName>
    <definedName name="TBTNUYT">[149]!Plan1</definedName>
    <definedName name="TBW" localSheetId="4">#REF!</definedName>
    <definedName name="TBW" localSheetId="3">#REF!</definedName>
    <definedName name="TBW">#REF!</definedName>
    <definedName name="TBWA" localSheetId="4">#REF!</definedName>
    <definedName name="TBWA" localSheetId="3">#REF!</definedName>
    <definedName name="TBWA">#REF!</definedName>
    <definedName name="TCAP20" localSheetId="4">#REF!</definedName>
    <definedName name="TCAP20" localSheetId="3">#REF!</definedName>
    <definedName name="TCAP20">#REF!</definedName>
    <definedName name="TCAR">[166]TCC4!$I$30</definedName>
    <definedName name="TCB" localSheetId="4">#REF!</definedName>
    <definedName name="TCB" localSheetId="3">#REF!</definedName>
    <definedName name="TCB">#REF!</definedName>
    <definedName name="TCB5M3" localSheetId="4">#REF!</definedName>
    <definedName name="TCB5M3" localSheetId="3">#REF!</definedName>
    <definedName name="TCB5M3">#REF!</definedName>
    <definedName name="TCBMBUQ" localSheetId="4">#REF!</definedName>
    <definedName name="TCBMBUQ" localSheetId="3">#REF!</definedName>
    <definedName name="TCBMBUQ">#REF!</definedName>
    <definedName name="TCBR158">[166]TCB5!$I$79</definedName>
    <definedName name="TCBW" localSheetId="4">#REF!</definedName>
    <definedName name="TCBW" localSheetId="3">#REF!</definedName>
    <definedName name="TCBW">#REF!</definedName>
    <definedName name="TCBWA" localSheetId="4">#REF!</definedName>
    <definedName name="TCBWA" localSheetId="3">#REF!</definedName>
    <definedName name="TCBWA">#REF!</definedName>
    <definedName name="TCC" localSheetId="4">#REF!</definedName>
    <definedName name="TCC" localSheetId="3">#REF!</definedName>
    <definedName name="TCC">#REF!</definedName>
    <definedName name="TCC4TCONCR" localSheetId="4">#REF!</definedName>
    <definedName name="TCC4TCONCR" localSheetId="3">#REF!</definedName>
    <definedName name="TCC4TCONCR">#REF!</definedName>
    <definedName name="TCC4TFORMA" localSheetId="4">#REF!</definedName>
    <definedName name="TCC4TFORMA" localSheetId="3">#REF!</definedName>
    <definedName name="TCC4TFORMA">#REF!</definedName>
    <definedName name="TCCB10" localSheetId="4">#REF!</definedName>
    <definedName name="TCCB10" localSheetId="3">#REF!</definedName>
    <definedName name="TCCB10">#REF!</definedName>
    <definedName name="TCCBRMZ" localSheetId="4">#REF!</definedName>
    <definedName name="TCCBRMZ" localSheetId="3">#REF!</definedName>
    <definedName name="TCCBRMZ">#REF!</definedName>
    <definedName name="TCCW" localSheetId="4">#REF!</definedName>
    <definedName name="TCCW" localSheetId="3">#REF!</definedName>
    <definedName name="TCCW">#REF!</definedName>
    <definedName name="TCCWA" localSheetId="4">#REF!</definedName>
    <definedName name="TCCWA" localSheetId="3">#REF!</definedName>
    <definedName name="TCCWA">#REF!</definedName>
    <definedName name="TCMIMP" localSheetId="4">'[24]Materiais Betuminosos'!$H$643</definedName>
    <definedName name="TCMIMP" localSheetId="3">'[25]Materiais Betuminosos'!$H$643</definedName>
    <definedName name="TCMIMP">'[26]Materiais Betuminosos'!$H$643</definedName>
    <definedName name="TEB" localSheetId="4">#REF!</definedName>
    <definedName name="TEB" localSheetId="3">#REF!</definedName>
    <definedName name="TEB">#REF!</definedName>
    <definedName name="TEBW" localSheetId="4">#REF!</definedName>
    <definedName name="TEBW" localSheetId="3">#REF!</definedName>
    <definedName name="TEBW">#REF!</definedName>
    <definedName name="TEBWA" localSheetId="4">#REF!</definedName>
    <definedName name="TEBWA" localSheetId="3">#REF!</definedName>
    <definedName name="TEBWA">#REF!</definedName>
    <definedName name="TECD" localSheetId="4">#REF!</definedName>
    <definedName name="TECD" localSheetId="3">#REF!</definedName>
    <definedName name="TECD">#REF!</definedName>
    <definedName name="TECD97" localSheetId="4">#REF!</definedName>
    <definedName name="TECD97" localSheetId="3">#REF!</definedName>
    <definedName name="TECD97">#REF!</definedName>
    <definedName name="TELGM" localSheetId="4">'BDI DIFER_SEM DESON.'!Plan1</definedName>
    <definedName name="TELGM" localSheetId="3">'BDI_SEM DESON.'!Plan1</definedName>
    <definedName name="TELGM" localSheetId="6">[14]!Plan1</definedName>
    <definedName name="TELGM" localSheetId="7">[15]!Plan1</definedName>
    <definedName name="TELGM">[0]!Plan1</definedName>
    <definedName name="temul" localSheetId="4">#REF!</definedName>
    <definedName name="temul" localSheetId="3">#REF!</definedName>
    <definedName name="temul">#REF!</definedName>
    <definedName name="Teor">[150]Teor!$A$3:$A$7</definedName>
    <definedName name="Teor1" localSheetId="4">#REF!</definedName>
    <definedName name="Teor1" localSheetId="3">#REF!</definedName>
    <definedName name="Teor1">#REF!</definedName>
    <definedName name="ter" localSheetId="4">#REF!</definedName>
    <definedName name="ter" localSheetId="3">#REF!</definedName>
    <definedName name="ter">#REF!</definedName>
    <definedName name="Ter_Carna" localSheetId="4">[0]!Dom_Páscoa-47</definedName>
    <definedName name="Ter_Carna" localSheetId="3">Dom_Páscoa-47</definedName>
    <definedName name="Ter_Carna">Dom_Páscoa-47</definedName>
    <definedName name="TERESINA" localSheetId="4">'BDI DIFER_SEM DESON.'!Plan1</definedName>
    <definedName name="TERESINA" localSheetId="3">'BDI_SEM DESON.'!Plan1</definedName>
    <definedName name="TERESINA" localSheetId="6">[14]!Plan1</definedName>
    <definedName name="TERESINA" localSheetId="7">[15]!Plan1</definedName>
    <definedName name="TERESINA">[0]!Plan1</definedName>
    <definedName name="TERP" localSheetId="4">#REF!</definedName>
    <definedName name="TERP" localSheetId="3">#REF!</definedName>
    <definedName name="TERP">#REF!</definedName>
    <definedName name="TERRAP">'[9]P reaj x P atual'!$N$9</definedName>
    <definedName name="TESM" localSheetId="4">#REF!</definedName>
    <definedName name="TESM" localSheetId="3">#REF!</definedName>
    <definedName name="TESM">#REF!</definedName>
    <definedName name="TEST">'[167]17-MOI'!#REF!</definedName>
    <definedName name="TESTE">[5]PLANILHA!#REF!</definedName>
    <definedName name="teste1">#REF!</definedName>
    <definedName name="teste2">#REF!</definedName>
    <definedName name="teste3">#REF!</definedName>
    <definedName name="TETB" localSheetId="4">#REF!</definedName>
    <definedName name="TETB" localSheetId="3">#REF!</definedName>
    <definedName name="TETB">#REF!</definedName>
    <definedName name="TETB97" localSheetId="4">#REF!</definedName>
    <definedName name="TETB97" localSheetId="3">#REF!</definedName>
    <definedName name="TETB97">#REF!</definedName>
    <definedName name="THE" localSheetId="4">'BDI DIFER_SEM DESON.'!Plan1</definedName>
    <definedName name="THE" localSheetId="3">'BDI_SEM DESON.'!Plan1</definedName>
    <definedName name="THE" localSheetId="6">[14]!Plan1</definedName>
    <definedName name="THE" localSheetId="7">[15]!Plan1</definedName>
    <definedName name="THE">[0]!Plan1</definedName>
    <definedName name="TIPO_DESPESA">'[127]Tipo Despesa'!$A$3:$A$23</definedName>
    <definedName name="Tiradentes">#N/A</definedName>
    <definedName name="TITULO">#REF!</definedName>
    <definedName name="_xlnm.Print_Titles" localSheetId="6">'CANTEIRO SEM DESONERAÇÃO'!$1:$11</definedName>
    <definedName name="_xlnm.Print_Titles" localSheetId="2">CURVA_ABC!$1:$12</definedName>
    <definedName name="_xlnm.Print_Titles" localSheetId="7">MOBILIZAÇÃO!$1:$6</definedName>
    <definedName name="_xlnm.Print_Titles" localSheetId="1">'ORÇAMENTO_S DESON'!$1:$12</definedName>
    <definedName name="_xlnm.Print_Titles">#REF!</definedName>
    <definedName name="Títulos_impressão_IM">[168]MCBR!#REF!</definedName>
    <definedName name="TLCB5">[169]TCB5!$I$43</definedName>
    <definedName name="TLCC4" localSheetId="4">#REF!</definedName>
    <definedName name="TLCC4" localSheetId="3">#REF!</definedName>
    <definedName name="TLCC4">#REF!</definedName>
    <definedName name="TLMB" localSheetId="4">#REF!</definedName>
    <definedName name="TLMB" localSheetId="3">#REF!</definedName>
    <definedName name="TLMB">#REF!</definedName>
    <definedName name="TMR" localSheetId="4">'[24]Recuperação da Pista'!$H$480</definedName>
    <definedName name="TMR" localSheetId="3">'[25]Recuperação da Pista'!$H$480</definedName>
    <definedName name="TMR">'[26]Recuperação da Pista'!$H$480</definedName>
    <definedName name="tom" localSheetId="4">#REF!</definedName>
    <definedName name="tom" localSheetId="3">#REF!</definedName>
    <definedName name="tom">#REF!</definedName>
    <definedName name="TOP">#REF!</definedName>
    <definedName name="TOT" localSheetId="4" hidden="1">#REF!</definedName>
    <definedName name="TOT" localSheetId="3" hidden="1">#REF!</definedName>
    <definedName name="TOT" hidden="1">#REF!</definedName>
    <definedName name="Tot_Líquido">'[112]Medição (2'!$K$144</definedName>
    <definedName name="total" localSheetId="4">#REF!</definedName>
    <definedName name="total" localSheetId="3">#REF!</definedName>
    <definedName name="total">#REF!</definedName>
    <definedName name="total_19" localSheetId="4">#REF!</definedName>
    <definedName name="total_19" localSheetId="3">#REF!</definedName>
    <definedName name="total_19">#REF!</definedName>
    <definedName name="total1">#REF!</definedName>
    <definedName name="total2">#REF!</definedName>
    <definedName name="total3">#REF!</definedName>
    <definedName name="total4">#REF!</definedName>
    <definedName name="total5">#REF!</definedName>
    <definedName name="total6">#REF!</definedName>
    <definedName name="TOTALSAIBRO" localSheetId="4">#REF!</definedName>
    <definedName name="TOTALSAIBRO" localSheetId="3">#REF!</definedName>
    <definedName name="TOTALSAIBRO">#REF!</definedName>
    <definedName name="TOTPAA">#N/A</definedName>
    <definedName name="TOTPAA_1">#N/A</definedName>
    <definedName name="TOTPAA_10">#N/A</definedName>
    <definedName name="TOTPAA_11">#N/A</definedName>
    <definedName name="TOTPAA_12">#N/A</definedName>
    <definedName name="TOTPAA_13">#N/A</definedName>
    <definedName name="TOTPAA_2">#N/A</definedName>
    <definedName name="TOTPAA_3">#N/A</definedName>
    <definedName name="TOTPAA_4">#N/A</definedName>
    <definedName name="TOTPAA_5">#N/A</definedName>
    <definedName name="TOTPAA_6">#N/A</definedName>
    <definedName name="TOTPAA_7">#N/A</definedName>
    <definedName name="TOTPAA_8">#N/A</definedName>
    <definedName name="TOTPAA_9">#N/A</definedName>
    <definedName name="TOTSERV" localSheetId="4">#REF!</definedName>
    <definedName name="TOTSERV" localSheetId="3">#REF!</definedName>
    <definedName name="TOTSERV">#REF!</definedName>
    <definedName name="TPA" localSheetId="4">'[24]Recuperação da Pista'!$H$640</definedName>
    <definedName name="TPA" localSheetId="3">'[25]Recuperação da Pista'!$H$640</definedName>
    <definedName name="TPA">'[26]Recuperação da Pista'!$H$640</definedName>
    <definedName name="TPC" localSheetId="4">'[24]Recuperação da Pista'!#REF!</definedName>
    <definedName name="TPC" localSheetId="3">'[25]Recuperação da Pista'!#REF!</definedName>
    <definedName name="TPC">'[26]Recuperação da Pista'!#REF!</definedName>
    <definedName name="TPC_10">#N/A</definedName>
    <definedName name="TPC_11">#N/A</definedName>
    <definedName name="TPC_12">#N/A</definedName>
    <definedName name="TPC_13">#N/A</definedName>
    <definedName name="TPC_14">#N/A</definedName>
    <definedName name="TPC_15">#N/A</definedName>
    <definedName name="TPC_16">#N/A</definedName>
    <definedName name="TPC_17">#N/A</definedName>
    <definedName name="TPC_18">#N/A</definedName>
    <definedName name="TPC_5">#N/A</definedName>
    <definedName name="TPC_6">#N/A</definedName>
    <definedName name="TPC_7">#N/A</definedName>
    <definedName name="TPC_8">#N/A</definedName>
    <definedName name="TPC_9">#N/A</definedName>
    <definedName name="TPM" localSheetId="4">#REF!</definedName>
    <definedName name="TPM" localSheetId="3">#REF!</definedName>
    <definedName name="TPM">#REF!</definedName>
    <definedName name="TPM_2">#N/A</definedName>
    <definedName name="TPM_4" localSheetId="4">#REF!</definedName>
    <definedName name="TPM_4" localSheetId="3">#REF!</definedName>
    <definedName name="TPM_4">#REF!</definedName>
    <definedName name="TPMM" localSheetId="4">#REF!</definedName>
    <definedName name="TPMM" localSheetId="3">#REF!</definedName>
    <definedName name="TPMM">#REF!</definedName>
    <definedName name="TR" localSheetId="4">#REF!</definedName>
    <definedName name="TR" localSheetId="3">#REF!</definedName>
    <definedName name="TR">#REF!</definedName>
    <definedName name="TRABALHO" localSheetId="4">#REF!</definedName>
    <definedName name="TRABALHO" localSheetId="3">#REF!</definedName>
    <definedName name="TRABALHO">#REF!</definedName>
    <definedName name="TrabAnual" localSheetId="4">#REF!</definedName>
    <definedName name="TrabAnual" localSheetId="3">#REF!</definedName>
    <definedName name="TrabAnual">#REF!</definedName>
    <definedName name="TRANS">'[170]P A T O  B'!#REF!</definedName>
    <definedName name="TRANSPBETF">'[70]CALCULOS AUXILIARES'!$E$50</definedName>
    <definedName name="TRANSPBETQ">'[70]CALCULOS AUXILIARES'!$E$54</definedName>
    <definedName name="transporte" localSheetId="4">#REF!</definedName>
    <definedName name="transporte" localSheetId="3">#REF!</definedName>
    <definedName name="transporte">#REF!</definedName>
    <definedName name="Transportes">'[171]P A T O'!#REF!</definedName>
    <definedName name="TRCAP20" localSheetId="4">#REF!</definedName>
    <definedName name="TRCAP20" localSheetId="3">#REF!</definedName>
    <definedName name="TRCAP20">#REF!</definedName>
    <definedName name="TRCM30" localSheetId="4">#REF!</definedName>
    <definedName name="TRCM30" localSheetId="3">#REF!</definedName>
    <definedName name="TRCM30">#REF!</definedName>
    <definedName name="tre" localSheetId="4">#REF!</definedName>
    <definedName name="tre" localSheetId="3">#REF!</definedName>
    <definedName name="tre">#REF!</definedName>
    <definedName name="Trec" localSheetId="4">#REF!</definedName>
    <definedName name="Trec" localSheetId="3">#REF!</definedName>
    <definedName name="Trec">#REF!</definedName>
    <definedName name="Trecho" localSheetId="4">#REF!</definedName>
    <definedName name="Trecho" localSheetId="3">#REF!</definedName>
    <definedName name="Trecho">#REF!</definedName>
    <definedName name="TRECHO1">[70]Croqui!$B$5</definedName>
    <definedName name="Trev" localSheetId="4">#REF!</definedName>
    <definedName name="Trev" localSheetId="3">#REF!</definedName>
    <definedName name="Trev">#REF!</definedName>
    <definedName name="TRL1C" localSheetId="4">#REF!</definedName>
    <definedName name="TRL1C" localSheetId="3">#REF!</definedName>
    <definedName name="TRL1C">#REF!</definedName>
    <definedName name="TRM1C" localSheetId="4">#REF!</definedName>
    <definedName name="TRM1C" localSheetId="3">#REF!</definedName>
    <definedName name="TRM1C">#REF!</definedName>
    <definedName name="TRMRP" localSheetId="4">'[24]Materiais Betuminosos'!$H$560</definedName>
    <definedName name="TRMRP" localSheetId="3">'[25]Materiais Betuminosos'!$H$560</definedName>
    <definedName name="TRMRP">'[26]Materiais Betuminosos'!$H$560</definedName>
    <definedName name="TRMTB" localSheetId="4">'[24]Materiais Betuminosos'!$H$480</definedName>
    <definedName name="TRMTB" localSheetId="3">'[25]Materiais Betuminosos'!$H$480</definedName>
    <definedName name="TRMTB">'[26]Materiais Betuminosos'!$H$480</definedName>
    <definedName name="TRR1C" localSheetId="4">#REF!</definedName>
    <definedName name="TRR1C" localSheetId="3">#REF!</definedName>
    <definedName name="TRR1C">#REF!</definedName>
    <definedName name="TRR2C" localSheetId="4">#REF!</definedName>
    <definedName name="TRR2C" localSheetId="3">#REF!</definedName>
    <definedName name="TRR2C">#REF!</definedName>
    <definedName name="TRRM1C" localSheetId="4">#REF!</definedName>
    <definedName name="TRRM1C" localSheetId="3">#REF!</definedName>
    <definedName name="TRRM1C">#REF!</definedName>
    <definedName name="TRRPL" localSheetId="4">'[24]Materiais Betuminosos'!#REF!</definedName>
    <definedName name="TRRPL" localSheetId="3">'[25]Materiais Betuminosos'!#REF!</definedName>
    <definedName name="TRRPL">'[26]Materiais Betuminosos'!#REF!</definedName>
    <definedName name="TRRPL_10">#N/A</definedName>
    <definedName name="TRRPL_11">#N/A</definedName>
    <definedName name="TRRPL_12">#N/A</definedName>
    <definedName name="TRRPL_13">#N/A</definedName>
    <definedName name="TRRPL_14">#N/A</definedName>
    <definedName name="TRRPL_15">#N/A</definedName>
    <definedName name="TRRPL_16">#N/A</definedName>
    <definedName name="TRRPL_17">#N/A</definedName>
    <definedName name="TRRPL_18">#N/A</definedName>
    <definedName name="TRRPL_5">#N/A</definedName>
    <definedName name="TRRPL_6">#N/A</definedName>
    <definedName name="TRRPL_7">#N/A</definedName>
    <definedName name="TRRPL_8">#N/A</definedName>
    <definedName name="TRRPL_9">#N/A</definedName>
    <definedName name="TRRR1C" localSheetId="4">#REF!</definedName>
    <definedName name="TRRR1C" localSheetId="3">#REF!</definedName>
    <definedName name="TRRR1C">#REF!</definedName>
    <definedName name="TRRRP" localSheetId="4">'[24]Materiais Betuminosos'!$H$803</definedName>
    <definedName name="TRRRP" localSheetId="3">'[25]Materiais Betuminosos'!$H$803</definedName>
    <definedName name="TRRRP">'[26]Materiais Betuminosos'!$H$803</definedName>
    <definedName name="TRRTB" localSheetId="4">'[24]Materiais Betuminosos'!$H$723</definedName>
    <definedName name="TRRTB" localSheetId="3">'[25]Materiais Betuminosos'!$H$723</definedName>
    <definedName name="TRRTB">'[26]Materiais Betuminosos'!$H$723</definedName>
    <definedName name="TRRTSD" localSheetId="4">'[24]Materiais Betuminosos'!$H$963</definedName>
    <definedName name="TRRTSD" localSheetId="3">'[25]Materiais Betuminosos'!$H$963</definedName>
    <definedName name="TRRTSD">'[26]Materiais Betuminosos'!$H$963</definedName>
    <definedName name="TS" localSheetId="4">#REF!</definedName>
    <definedName name="TS" localSheetId="3">#REF!</definedName>
    <definedName name="TS">#REF!</definedName>
    <definedName name="TSD" localSheetId="4">#REF!</definedName>
    <definedName name="TSD" localSheetId="3">#REF!</definedName>
    <definedName name="TSD">#REF!</definedName>
    <definedName name="TSDB" localSheetId="4">#REF!</definedName>
    <definedName name="TSDB" localSheetId="3">#REF!</definedName>
    <definedName name="TSDB">#REF!</definedName>
    <definedName name="TSS" localSheetId="4">#REF!</definedName>
    <definedName name="TSS" localSheetId="3">#REF!</definedName>
    <definedName name="TSS">#REF!</definedName>
    <definedName name="TSSB" localSheetId="4">#REF!</definedName>
    <definedName name="TSSB" localSheetId="3">#REF!</definedName>
    <definedName name="TSSB">#REF!</definedName>
    <definedName name="tssp" localSheetId="4">#REF!</definedName>
    <definedName name="tssp" localSheetId="3">#REF!</definedName>
    <definedName name="tssp">#REF!</definedName>
    <definedName name="tssp_2">#N/A</definedName>
    <definedName name="TT">[6]MARSHALL!$H$14:$J$31</definedName>
    <definedName name="ttttttttttttttttttttttttttttttttt">'[112]Medição Completa'!#REF!</definedName>
    <definedName name="tudo" localSheetId="4">#REF!</definedName>
    <definedName name="tudo" localSheetId="3">#REF!</definedName>
    <definedName name="tudo">#REF!</definedName>
    <definedName name="tvbbb" localSheetId="4">#REF!</definedName>
    <definedName name="tvbbb" localSheetId="3">#REF!</definedName>
    <definedName name="tvbbb">#REF!</definedName>
    <definedName name="TYUIO" localSheetId="4" hidden="1">{#N/A,#N/A,TRUE,"Serviços"}</definedName>
    <definedName name="TYUIO" localSheetId="3" hidden="1">{#N/A,#N/A,TRUE,"Serviços"}</definedName>
    <definedName name="TYUIO" localSheetId="6" hidden="1">{#N/A,#N/A,TRUE,"Serviços"}</definedName>
    <definedName name="TYUIO" localSheetId="7" hidden="1">{#N/A,#N/A,TRUE,"Serviços"}</definedName>
    <definedName name="TYUIO" hidden="1">{#N/A,#N/A,TRUE,"Serviços"}</definedName>
    <definedName name="TYUIOO" localSheetId="4" hidden="1">{#N/A,#N/A,TRUE,"Serviços"}</definedName>
    <definedName name="TYUIOO" localSheetId="3" hidden="1">{#N/A,#N/A,TRUE,"Serviços"}</definedName>
    <definedName name="TYUIOO" hidden="1">{#N/A,#N/A,TRUE,"Serviços"}</definedName>
    <definedName name="tyvbtyb">[149]!Plan1</definedName>
    <definedName name="U" localSheetId="4">'BDI DIFER_SEM DESON.'!Plan1</definedName>
    <definedName name="U" localSheetId="3">'BDI_SEM DESON.'!Plan1</definedName>
    <definedName name="U" localSheetId="6">[14]!Plan1</definedName>
    <definedName name="U" localSheetId="7">[15]!Plan1</definedName>
    <definedName name="U">[0]!Plan1</definedName>
    <definedName name="UA">NA()</definedName>
    <definedName name="uer">'[101]P A T O 98 D'!#REF!</definedName>
    <definedName name="UF">[59]BRASIL!$B$4:$B$31</definedName>
    <definedName name="UL" localSheetId="4">#REF!</definedName>
    <definedName name="UL" localSheetId="3">#REF!</definedName>
    <definedName name="UL">#REF!</definedName>
    <definedName name="um" localSheetId="4">'BDI DIFER_SEM DESON.'!um</definedName>
    <definedName name="um" localSheetId="3">'BDI_SEM DESON.'!um</definedName>
    <definedName name="um" localSheetId="6">'CANTEIRO SEM DESONERAÇÃO'!um</definedName>
    <definedName name="um" localSheetId="7">MOBILIZAÇÃO!um</definedName>
    <definedName name="um">um</definedName>
    <definedName name="un" hidden="1">#N/A</definedName>
    <definedName name="Und">NA()</definedName>
    <definedName name="Und_26">NA()</definedName>
    <definedName name="Und_27">NA()</definedName>
    <definedName name="unid.2" localSheetId="4">#REF!</definedName>
    <definedName name="unid.2" localSheetId="3">#REF!</definedName>
    <definedName name="unid.2">#REF!</definedName>
    <definedName name="unidade">'[81]TPU-MARÇO_2002'!$F$2:$F$1965</definedName>
    <definedName name="Unidade1" localSheetId="4">#REF!</definedName>
    <definedName name="Unidade1" localSheetId="3">#REF!</definedName>
    <definedName name="Unidade1">#REF!</definedName>
    <definedName name="UnidAux" hidden="1">#N/A</definedName>
    <definedName name="UNIT" localSheetId="4">#REF!</definedName>
    <definedName name="UNIT" localSheetId="3">#REF!</definedName>
    <definedName name="UNIT">#REF!</definedName>
    <definedName name="UnitAnexo" localSheetId="4">#REF!</definedName>
    <definedName name="UnitAnexo" localSheetId="3">#REF!</definedName>
    <definedName name="UnitAnexo">#REF!</definedName>
    <definedName name="UNITÁRIO" localSheetId="4">#REF!</definedName>
    <definedName name="UNITÁRIO" localSheetId="3">#REF!</definedName>
    <definedName name="UNITÁRIO">#REF!</definedName>
    <definedName name="UnitNome" localSheetId="4">#REF!</definedName>
    <definedName name="UnitNome" localSheetId="3">#REF!</definedName>
    <definedName name="UnitNome">#REF!</definedName>
    <definedName name="USA">[40]Feriados!$B$27:$B$34</definedName>
    <definedName name="uuuuuty" localSheetId="4">'BDI DIFER_SEM DESON.'!uuuuuty</definedName>
    <definedName name="uuuuuty" localSheetId="3">'BDI_SEM DESON.'!uuuuuty</definedName>
    <definedName name="uuuuuty" localSheetId="6">'CANTEIRO SEM DESONERAÇÃO'!uuuuuty</definedName>
    <definedName name="uuuuuty" localSheetId="7">MOBILIZAÇÃO!uuuuuty</definedName>
    <definedName name="uuuuuty">#N/A</definedName>
    <definedName name="UYHU" localSheetId="4">'BDI DIFER_SEM DESON.'!Plan1</definedName>
    <definedName name="UYHU" localSheetId="3">'BDI_SEM DESON.'!Plan1</definedName>
    <definedName name="UYHU" localSheetId="6">[14]!Plan1</definedName>
    <definedName name="UYHU" localSheetId="7">[15]!Plan1</definedName>
    <definedName name="UYHU">[0]!Plan1</definedName>
    <definedName name="v">[172]Equipamentos!#REF!</definedName>
    <definedName name="V_VENDA">#REF!</definedName>
    <definedName name="VACAP" localSheetId="4">#REF!</definedName>
    <definedName name="VACAP" localSheetId="3">#REF!</definedName>
    <definedName name="VACAP">#REF!</definedName>
    <definedName name="VACM" localSheetId="4">#REF!</definedName>
    <definedName name="VACM" localSheetId="3">#REF!</definedName>
    <definedName name="VACM">#REF!</definedName>
    <definedName name="VALAS">[84]Dados!$N$3:$P$53</definedName>
    <definedName name="VALAS_17">NA()</definedName>
    <definedName name="VALAS_18">NA()</definedName>
    <definedName name="VALAS_19">NA()</definedName>
    <definedName name="VALAS_EMI">[85]Dados!$W$3:$Y$57</definedName>
    <definedName name="VALAS_EMI_19">"$#REF!.$#REF!$#REF!:$#REF!$#REF!"</definedName>
    <definedName name="VALOR">NA()</definedName>
    <definedName name="VALOR_1">NA()</definedName>
    <definedName name="VALOR_2">NA()</definedName>
    <definedName name="VAM" localSheetId="4">#REF!</definedName>
    <definedName name="VAM" localSheetId="3">#REF!</definedName>
    <definedName name="VAM">#REF!</definedName>
    <definedName name="VAMM" localSheetId="4">#REF!</definedName>
    <definedName name="VAMM" localSheetId="3">#REF!</definedName>
    <definedName name="VAMM">#REF!</definedName>
    <definedName name="VARM" localSheetId="4">#REF!</definedName>
    <definedName name="VARM" localSheetId="3">#REF!</definedName>
    <definedName name="VARM">#REF!</definedName>
    <definedName name="VARR" localSheetId="4">#REF!</definedName>
    <definedName name="VARR" localSheetId="3">#REF!</definedName>
    <definedName name="VARR">#REF!</definedName>
    <definedName name="Vazio1" localSheetId="4">#REF!</definedName>
    <definedName name="Vazio1" localSheetId="3">#REF!</definedName>
    <definedName name="Vazio1">#REF!</definedName>
    <definedName name="VAZIO2">'[73]Página 16'!$B$3:$B$7</definedName>
    <definedName name="Vazios">[150]Teor!$B$3:$B$7</definedName>
    <definedName name="VCANT" localSheetId="4">#REF!</definedName>
    <definedName name="VCANT" localSheetId="3">#REF!</definedName>
    <definedName name="VCANT">#REF!</definedName>
    <definedName name="VCRBRVRTBTY">[149]!Plan1</definedName>
    <definedName name="vcrtybtb">[149]!Plan1</definedName>
    <definedName name="VDFVRATVB">[149]!Plan1</definedName>
    <definedName name="VEICULO" localSheetId="4">#REF!</definedName>
    <definedName name="VEICULO" localSheetId="3">#REF!</definedName>
    <definedName name="VEICULO">#REF!</definedName>
    <definedName name="VENDA_ADOTADA">#REF!</definedName>
    <definedName name="verde" localSheetId="4">#REF!</definedName>
    <definedName name="verde" localSheetId="3">#REF!</definedName>
    <definedName name="verde">#REF!</definedName>
    <definedName name="verde_2">#N/A</definedName>
    <definedName name="verde_4" localSheetId="4">#REF!</definedName>
    <definedName name="verde_4" localSheetId="3">#REF!</definedName>
    <definedName name="verde_4">#REF!</definedName>
    <definedName name="verdee" localSheetId="4">#REF!</definedName>
    <definedName name="verdee" localSheetId="3">#REF!</definedName>
    <definedName name="verdee">#REF!</definedName>
    <definedName name="verdepav" localSheetId="4">#REF!</definedName>
    <definedName name="verdepav" localSheetId="3">#REF!</definedName>
    <definedName name="verdepav">#REF!</definedName>
    <definedName name="verdepav_2">#N/A</definedName>
    <definedName name="verdepav_4" localSheetId="4">#REF!</definedName>
    <definedName name="verdepav_4" localSheetId="3">#REF!</definedName>
    <definedName name="verdepav_4">#REF!</definedName>
    <definedName name="verdepavv" localSheetId="4">#REF!</definedName>
    <definedName name="verdepavv" localSheetId="3">#REF!</definedName>
    <definedName name="verdepavv">#REF!</definedName>
    <definedName name="VERIFICA_SI">NA()</definedName>
    <definedName name="vfvr" localSheetId="4">'BDI DIFER_SEM DESON.'!vfvr</definedName>
    <definedName name="vfvr" localSheetId="3">'BDI_SEM DESON.'!vfvr</definedName>
    <definedName name="vfvr" localSheetId="6">'CANTEIRO SEM DESONERAÇÃO'!vfvr</definedName>
    <definedName name="vfvr" localSheetId="7">MOBILIZAÇÃO!vfvr</definedName>
    <definedName name="vfvr">#N/A</definedName>
    <definedName name="viado" localSheetId="4">'BDI DIFER_SEM DESON.'!Plan1</definedName>
    <definedName name="viado" localSheetId="3">'BDI_SEM DESON.'!Plan1</definedName>
    <definedName name="viado" localSheetId="6">[14]!Plan1</definedName>
    <definedName name="viado" localSheetId="7">[15]!Plan1</definedName>
    <definedName name="viado">[0]!Plan1</definedName>
    <definedName name="VidaAnos" localSheetId="4">#REF!</definedName>
    <definedName name="VidaAnos" localSheetId="3">#REF!</definedName>
    <definedName name="VidaAnos">#REF!</definedName>
    <definedName name="Vidahoras" localSheetId="4">#REF!</definedName>
    <definedName name="Vidahoras" localSheetId="3">#REF!</definedName>
    <definedName name="Vidahoras">#REF!</definedName>
    <definedName name="VLM" localSheetId="4">#REF!</definedName>
    <definedName name="VLM" localSheetId="3">#REF!</definedName>
    <definedName name="VLM">#REF!</definedName>
    <definedName name="VLPI" localSheetId="4">#REF!</definedName>
    <definedName name="VLPI" localSheetId="3">#REF!</definedName>
    <definedName name="VLPI">#REF!</definedName>
    <definedName name="VLREAJ" localSheetId="4">#REF!</definedName>
    <definedName name="VLREAJ" localSheetId="3">#REF!</definedName>
    <definedName name="VLREAJ">#REF!</definedName>
    <definedName name="VMOB" localSheetId="4">#REF!</definedName>
    <definedName name="VMOB" localSheetId="3">#REF!</definedName>
    <definedName name="VMOB">#REF!</definedName>
    <definedName name="voce" localSheetId="4">#REF!</definedName>
    <definedName name="voce" localSheetId="3">#REF!</definedName>
    <definedName name="voce">#REF!</definedName>
    <definedName name="VOL_ACUM">'[52]Fresagem de Pista Ago-98'!#REF!</definedName>
    <definedName name="VOLUM_TUBO_EMI">[85]Dados!$D$18:$D$42</definedName>
    <definedName name="VOLUM_TUBO_EMI_19">"$#REF!.$D$18:$D$42"</definedName>
    <definedName name="VOLUMDIAM">[84]Dados!$D$2:$D$14</definedName>
    <definedName name="VOLUME">'[52]Fresagem de Pista Ago-98'!#REF!</definedName>
    <definedName name="VR" localSheetId="4">#REF!</definedName>
    <definedName name="VR" localSheetId="3">#REF!</definedName>
    <definedName name="VR">#REF!</definedName>
    <definedName name="VRTBRBTYTY">[149]!Plan1</definedName>
    <definedName name="VRTBTYBTYY">[149]!Plan1</definedName>
    <definedName name="VRVTS">[149]!Plan1</definedName>
    <definedName name="VSR" localSheetId="4">#REF!</definedName>
    <definedName name="VSR" localSheetId="3">#REF!</definedName>
    <definedName name="VSR">#REF!</definedName>
    <definedName name="vtynbyb">[149]!Plan1</definedName>
    <definedName name="vv">[46]!vv</definedName>
    <definedName name="vvv" localSheetId="4" hidden="1">{#N/A,#N/A,FALSE,"MO (2)"}</definedName>
    <definedName name="vvv" localSheetId="3" hidden="1">{#N/A,#N/A,FALSE,"MO (2)"}</definedName>
    <definedName name="vvv" localSheetId="6" hidden="1">{#N/A,#N/A,FALSE,"MO (2)"}</definedName>
    <definedName name="vvv" localSheetId="7" hidden="1">{#N/A,#N/A,FALSE,"MO (2)"}</definedName>
    <definedName name="vvv" hidden="1">{#N/A,#N/A,FALSE,"MO (2)"}</definedName>
    <definedName name="w" localSheetId="6">'CANTEIRO SEM DESONERAÇÃO'!w</definedName>
    <definedName name="w" localSheetId="7">MOBILIZAÇÃO!w</definedName>
    <definedName name="w">[49]PROJETO!#REF!</definedName>
    <definedName name="W_10" localSheetId="4">'BDI DIFER_SEM DESON.'!Plan1</definedName>
    <definedName name="W_10" localSheetId="3">'BDI_SEM DESON.'!Plan1</definedName>
    <definedName name="W_10" localSheetId="6">[14]!Plan1</definedName>
    <definedName name="W_10" localSheetId="7">[15]!Plan1</definedName>
    <definedName name="W_10">[0]!Plan1</definedName>
    <definedName name="W_11" localSheetId="4">'BDI DIFER_SEM DESON.'!Plan1</definedName>
    <definedName name="W_11" localSheetId="3">'BDI_SEM DESON.'!Plan1</definedName>
    <definedName name="W_11" localSheetId="6">[14]!Plan1</definedName>
    <definedName name="W_11" localSheetId="7">[15]!Plan1</definedName>
    <definedName name="W_11">[0]!Plan1</definedName>
    <definedName name="W_12" localSheetId="4">'BDI DIFER_SEM DESON.'!Plan1</definedName>
    <definedName name="W_12" localSheetId="3">'BDI_SEM DESON.'!Plan1</definedName>
    <definedName name="W_12" localSheetId="6">[14]!Plan1</definedName>
    <definedName name="W_12" localSheetId="7">[15]!Plan1</definedName>
    <definedName name="W_12">[0]!Plan1</definedName>
    <definedName name="W_13" localSheetId="4">'BDI DIFER_SEM DESON.'!Plan1</definedName>
    <definedName name="W_13" localSheetId="3">'BDI_SEM DESON.'!Plan1</definedName>
    <definedName name="W_13" localSheetId="6">[14]!Plan1</definedName>
    <definedName name="W_13" localSheetId="7">[15]!Plan1</definedName>
    <definedName name="W_13">[0]!Plan1</definedName>
    <definedName name="W_14" localSheetId="4">'BDI DIFER_SEM DESON.'!Plan1</definedName>
    <definedName name="W_14" localSheetId="3">'BDI_SEM DESON.'!Plan1</definedName>
    <definedName name="W_14" localSheetId="6">[14]!Plan1</definedName>
    <definedName name="W_14" localSheetId="7">[15]!Plan1</definedName>
    <definedName name="W_14">[0]!Plan1</definedName>
    <definedName name="W_15" localSheetId="4">'BDI DIFER_SEM DESON.'!Plan1</definedName>
    <definedName name="W_15" localSheetId="3">'BDI_SEM DESON.'!Plan1</definedName>
    <definedName name="W_15" localSheetId="6">[14]!Plan1</definedName>
    <definedName name="W_15" localSheetId="7">[15]!Plan1</definedName>
    <definedName name="W_15">[0]!Plan1</definedName>
    <definedName name="W_16" localSheetId="4">'BDI DIFER_SEM DESON.'!Plan1</definedName>
    <definedName name="W_16" localSheetId="3">'BDI_SEM DESON.'!Plan1</definedName>
    <definedName name="W_16" localSheetId="6">[14]!Plan1</definedName>
    <definedName name="W_16" localSheetId="7">[15]!Plan1</definedName>
    <definedName name="W_16">[0]!Plan1</definedName>
    <definedName name="W_17" localSheetId="4">'BDI DIFER_SEM DESON.'!Plan1</definedName>
    <definedName name="W_17" localSheetId="3">'BDI_SEM DESON.'!Plan1</definedName>
    <definedName name="W_17" localSheetId="6">[14]!Plan1</definedName>
    <definedName name="W_17" localSheetId="7">[15]!Plan1</definedName>
    <definedName name="W_17">[0]!Plan1</definedName>
    <definedName name="W_18" localSheetId="4">'BDI DIFER_SEM DESON.'!Plan1</definedName>
    <definedName name="W_18" localSheetId="3">'BDI_SEM DESON.'!Plan1</definedName>
    <definedName name="W_18" localSheetId="6">[14]!Plan1</definedName>
    <definedName name="W_18" localSheetId="7">[15]!Plan1</definedName>
    <definedName name="W_18">[0]!Plan1</definedName>
    <definedName name="W_2" localSheetId="4">'BDI DIFER_SEM DESON.'!Plan1</definedName>
    <definedName name="W_2" localSheetId="3">'BDI_SEM DESON.'!Plan1</definedName>
    <definedName name="W_2" localSheetId="6">[14]!Plan1</definedName>
    <definedName name="W_2" localSheetId="7">[15]!Plan1</definedName>
    <definedName name="W_2">[0]!Plan1</definedName>
    <definedName name="W_5" localSheetId="4">'BDI DIFER_SEM DESON.'!Plan1</definedName>
    <definedName name="W_5" localSheetId="3">'BDI_SEM DESON.'!Plan1</definedName>
    <definedName name="W_5" localSheetId="6">[14]!Plan1</definedName>
    <definedName name="W_5" localSheetId="7">[15]!Plan1</definedName>
    <definedName name="W_5">[0]!Plan1</definedName>
    <definedName name="W_6" localSheetId="4">'BDI DIFER_SEM DESON.'!Plan1</definedName>
    <definedName name="W_6" localSheetId="3">'BDI_SEM DESON.'!Plan1</definedName>
    <definedName name="W_6" localSheetId="6">[14]!Plan1</definedName>
    <definedName name="W_6" localSheetId="7">[15]!Plan1</definedName>
    <definedName name="W_6">[0]!Plan1</definedName>
    <definedName name="W_7" localSheetId="4">'BDI DIFER_SEM DESON.'!Plan1</definedName>
    <definedName name="W_7" localSheetId="3">'BDI_SEM DESON.'!Plan1</definedName>
    <definedName name="W_7" localSheetId="6">[14]!Plan1</definedName>
    <definedName name="W_7" localSheetId="7">[15]!Plan1</definedName>
    <definedName name="W_7">[0]!Plan1</definedName>
    <definedName name="W_8" localSheetId="4">'BDI DIFER_SEM DESON.'!Plan1</definedName>
    <definedName name="W_8" localSheetId="3">'BDI_SEM DESON.'!Plan1</definedName>
    <definedName name="W_8" localSheetId="6">[14]!Plan1</definedName>
    <definedName name="W_8" localSheetId="7">[15]!Plan1</definedName>
    <definedName name="W_8">[0]!Plan1</definedName>
    <definedName name="W_9" localSheetId="4">'BDI DIFER_SEM DESON.'!Plan1</definedName>
    <definedName name="W_9" localSheetId="3">'BDI_SEM DESON.'!Plan1</definedName>
    <definedName name="W_9" localSheetId="6">[14]!Plan1</definedName>
    <definedName name="W_9" localSheetId="7">[15]!Plan1</definedName>
    <definedName name="W_9">[0]!Plan1</definedName>
    <definedName name="wdxzefxe">[149]!Plan1</definedName>
    <definedName name="WEFAS" localSheetId="4">'BDI DIFER_SEM DESON.'!Plan1</definedName>
    <definedName name="WEFAS" localSheetId="3">'BDI_SEM DESON.'!Plan1</definedName>
    <definedName name="WEFAS" localSheetId="6">[14]!Plan1</definedName>
    <definedName name="WEFAS" localSheetId="7">[15]!Plan1</definedName>
    <definedName name="WEFAS">[0]!Plan1</definedName>
    <definedName name="WEFWEF">#REF!</definedName>
    <definedName name="wer" localSheetId="4">'BDI DIFER_SEM DESON.'!wer</definedName>
    <definedName name="wer" localSheetId="3">'BDI_SEM DESON.'!wer</definedName>
    <definedName name="wer" localSheetId="6">'CANTEIRO SEM DESONERAÇÃO'!wer</definedName>
    <definedName name="wer" localSheetId="7">MOBILIZAÇÃO!wer</definedName>
    <definedName name="wer">#N/A</definedName>
    <definedName name="wer_10" localSheetId="4">'BDI DIFER_SEM DESON.'!Plan1</definedName>
    <definedName name="wer_10" localSheetId="3">'BDI_SEM DESON.'!Plan1</definedName>
    <definedName name="wer_10" localSheetId="6">[14]!Plan1</definedName>
    <definedName name="wer_10" localSheetId="7">[15]!Plan1</definedName>
    <definedName name="wer_10">[0]!Plan1</definedName>
    <definedName name="wer_11" localSheetId="4">'BDI DIFER_SEM DESON.'!Plan1</definedName>
    <definedName name="wer_11" localSheetId="3">'BDI_SEM DESON.'!Plan1</definedName>
    <definedName name="wer_11" localSheetId="6">[14]!Plan1</definedName>
    <definedName name="wer_11" localSheetId="7">[15]!Plan1</definedName>
    <definedName name="wer_11">[0]!Plan1</definedName>
    <definedName name="wer_12" localSheetId="4">'BDI DIFER_SEM DESON.'!Plan1</definedName>
    <definedName name="wer_12" localSheetId="3">'BDI_SEM DESON.'!Plan1</definedName>
    <definedName name="wer_12" localSheetId="6">[14]!Plan1</definedName>
    <definedName name="wer_12" localSheetId="7">[15]!Plan1</definedName>
    <definedName name="wer_12">[0]!Plan1</definedName>
    <definedName name="wer_13" localSheetId="4">'BDI DIFER_SEM DESON.'!Plan1</definedName>
    <definedName name="wer_13" localSheetId="3">'BDI_SEM DESON.'!Plan1</definedName>
    <definedName name="wer_13" localSheetId="6">[14]!Plan1</definedName>
    <definedName name="wer_13" localSheetId="7">[15]!Plan1</definedName>
    <definedName name="wer_13">[0]!Plan1</definedName>
    <definedName name="wer_14" localSheetId="4">'BDI DIFER_SEM DESON.'!Plan1</definedName>
    <definedName name="wer_14" localSheetId="3">'BDI_SEM DESON.'!Plan1</definedName>
    <definedName name="wer_14" localSheetId="6">[14]!Plan1</definedName>
    <definedName name="wer_14" localSheetId="7">[15]!Plan1</definedName>
    <definedName name="wer_14">[0]!Plan1</definedName>
    <definedName name="wer_15" localSheetId="4">'BDI DIFER_SEM DESON.'!Plan1</definedName>
    <definedName name="wer_15" localSheetId="3">'BDI_SEM DESON.'!Plan1</definedName>
    <definedName name="wer_15" localSheetId="6">[14]!Plan1</definedName>
    <definedName name="wer_15" localSheetId="7">[15]!Plan1</definedName>
    <definedName name="wer_15">[0]!Plan1</definedName>
    <definedName name="wer_16" localSheetId="4">'BDI DIFER_SEM DESON.'!Plan1</definedName>
    <definedName name="wer_16" localSheetId="3">'BDI_SEM DESON.'!Plan1</definedName>
    <definedName name="wer_16" localSheetId="6">[14]!Plan1</definedName>
    <definedName name="wer_16" localSheetId="7">[15]!Plan1</definedName>
    <definedName name="wer_16">[0]!Plan1</definedName>
    <definedName name="wer_17" localSheetId="4">'BDI DIFER_SEM DESON.'!Plan1</definedName>
    <definedName name="wer_17" localSheetId="3">'BDI_SEM DESON.'!Plan1</definedName>
    <definedName name="wer_17" localSheetId="6">[14]!Plan1</definedName>
    <definedName name="wer_17" localSheetId="7">[15]!Plan1</definedName>
    <definedName name="wer_17">[0]!Plan1</definedName>
    <definedName name="wer_18" localSheetId="4">'BDI DIFER_SEM DESON.'!Plan1</definedName>
    <definedName name="wer_18" localSheetId="3">'BDI_SEM DESON.'!Plan1</definedName>
    <definedName name="wer_18" localSheetId="6">[14]!Plan1</definedName>
    <definedName name="wer_18" localSheetId="7">[15]!Plan1</definedName>
    <definedName name="wer_18">[0]!Plan1</definedName>
    <definedName name="wer_2" localSheetId="4">'BDI DIFER_SEM DESON.'!Plan1</definedName>
    <definedName name="wer_2" localSheetId="3">'BDI_SEM DESON.'!Plan1</definedName>
    <definedName name="wer_2" localSheetId="6">[14]!Plan1</definedName>
    <definedName name="wer_2" localSheetId="7">[15]!Plan1</definedName>
    <definedName name="wer_2">[0]!Plan1</definedName>
    <definedName name="wer_5" localSheetId="4">'BDI DIFER_SEM DESON.'!Plan1</definedName>
    <definedName name="wer_5" localSheetId="3">'BDI_SEM DESON.'!Plan1</definedName>
    <definedName name="wer_5" localSheetId="6">[14]!Plan1</definedName>
    <definedName name="wer_5" localSheetId="7">[15]!Plan1</definedName>
    <definedName name="wer_5">[0]!Plan1</definedName>
    <definedName name="wer_6" localSheetId="4">'BDI DIFER_SEM DESON.'!Plan1</definedName>
    <definedName name="wer_6" localSheetId="3">'BDI_SEM DESON.'!Plan1</definedName>
    <definedName name="wer_6" localSheetId="6">[14]!Plan1</definedName>
    <definedName name="wer_6" localSheetId="7">[15]!Plan1</definedName>
    <definedName name="wer_6">[0]!Plan1</definedName>
    <definedName name="wer_7" localSheetId="4">'BDI DIFER_SEM DESON.'!Plan1</definedName>
    <definedName name="wer_7" localSheetId="3">'BDI_SEM DESON.'!Plan1</definedName>
    <definedName name="wer_7" localSheetId="6">[14]!Plan1</definedName>
    <definedName name="wer_7" localSheetId="7">[15]!Plan1</definedName>
    <definedName name="wer_7">[0]!Plan1</definedName>
    <definedName name="wer_8" localSheetId="4">'BDI DIFER_SEM DESON.'!Plan1</definedName>
    <definedName name="wer_8" localSheetId="3">'BDI_SEM DESON.'!Plan1</definedName>
    <definedName name="wer_8" localSheetId="6">[14]!Plan1</definedName>
    <definedName name="wer_8" localSheetId="7">[15]!Plan1</definedName>
    <definedName name="wer_8">[0]!Plan1</definedName>
    <definedName name="wer_9" localSheetId="4">'BDI DIFER_SEM DESON.'!Plan1</definedName>
    <definedName name="wer_9" localSheetId="3">'BDI_SEM DESON.'!Plan1</definedName>
    <definedName name="wer_9" localSheetId="6">[14]!Plan1</definedName>
    <definedName name="wer_9" localSheetId="7">[15]!Plan1</definedName>
    <definedName name="wer_9">[0]!Plan1</definedName>
    <definedName name="wew" localSheetId="4">'BDI DIFER_SEM DESON.'!wew</definedName>
    <definedName name="wew" localSheetId="3">'BDI_SEM DESON.'!wew</definedName>
    <definedName name="wew">#N/A</definedName>
    <definedName name="wew_38" localSheetId="4">'BDI DIFER_SEM DESON.'!wew_38</definedName>
    <definedName name="wew_38" localSheetId="3">'BDI_SEM DESON.'!wew_38</definedName>
    <definedName name="wew_38">#N/A</definedName>
    <definedName name="wewde">[149]!Plan1</definedName>
    <definedName name="WEWRWR" localSheetId="4">'BDI DIFER_SEM DESON.'!WEWRWR</definedName>
    <definedName name="WEWRWR" localSheetId="3">'BDI_SEM DESON.'!WEWRWR</definedName>
    <definedName name="WEWRWR" localSheetId="6">'CANTEIRO SEM DESONERAÇÃO'!WEWRWR</definedName>
    <definedName name="WEWRWR" localSheetId="7">MOBILIZAÇÃO!WEWRWR</definedName>
    <definedName name="WEWRWR">#N/A</definedName>
    <definedName name="WEWRWR_1" localSheetId="4">'BDI DIFER_SEM DESON.'!WEWRWR_1</definedName>
    <definedName name="WEWRWR_1" localSheetId="3">'BDI_SEM DESON.'!WEWRWR_1</definedName>
    <definedName name="WEWRWR_1">#N/A</definedName>
    <definedName name="WEWRWR_10" localSheetId="4">'BDI DIFER_SEM DESON.'!WEWRWR_10</definedName>
    <definedName name="WEWRWR_10" localSheetId="3">'BDI_SEM DESON.'!WEWRWR_10</definedName>
    <definedName name="WEWRWR_10">#N/A</definedName>
    <definedName name="WEWRWR_12" localSheetId="4">'BDI DIFER_SEM DESON.'!WEWRWR_12</definedName>
    <definedName name="WEWRWR_12" localSheetId="3">'BDI_SEM DESON.'!WEWRWR_12</definedName>
    <definedName name="WEWRWR_12">#N/A</definedName>
    <definedName name="WEWRWR_13" localSheetId="4">'BDI DIFER_SEM DESON.'!WEWRWR_13</definedName>
    <definedName name="WEWRWR_13" localSheetId="3">'BDI_SEM DESON.'!WEWRWR_13</definedName>
    <definedName name="WEWRWR_13">#N/A</definedName>
    <definedName name="WEWRWR_19" localSheetId="4">'BDI DIFER_SEM DESON.'!WEWRWR_19</definedName>
    <definedName name="WEWRWR_19" localSheetId="3">'BDI_SEM DESON.'!WEWRWR_19</definedName>
    <definedName name="WEWRWR_19">#N/A</definedName>
    <definedName name="WEWRWR_2" localSheetId="4">'BDI DIFER_SEM DESON.'!WEWRWR_2</definedName>
    <definedName name="WEWRWR_2" localSheetId="3">'BDI_SEM DESON.'!WEWRWR_2</definedName>
    <definedName name="WEWRWR_2" localSheetId="6">NA()</definedName>
    <definedName name="WEWRWR_2" localSheetId="7">NA()</definedName>
    <definedName name="WEWRWR_2">#N/A</definedName>
    <definedName name="WEWRWR_21" localSheetId="4">'BDI DIFER_SEM DESON.'!WEWRWR_21</definedName>
    <definedName name="WEWRWR_21" localSheetId="3">'BDI_SEM DESON.'!WEWRWR_21</definedName>
    <definedName name="WEWRWR_21">#N/A</definedName>
    <definedName name="WEWRWR_23" localSheetId="4">'BDI DIFER_SEM DESON.'!WEWRWR_23</definedName>
    <definedName name="WEWRWR_23" localSheetId="3">'BDI_SEM DESON.'!WEWRWR_23</definedName>
    <definedName name="WEWRWR_23">#N/A</definedName>
    <definedName name="WEWRWR_24" localSheetId="4">'BDI DIFER_SEM DESON.'!WEWRWR_24</definedName>
    <definedName name="WEWRWR_24" localSheetId="3">'BDI_SEM DESON.'!WEWRWR_24</definedName>
    <definedName name="WEWRWR_24">#N/A</definedName>
    <definedName name="WEWRWR_26" localSheetId="4">'BDI DIFER_SEM DESON.'!WEWRWR_26</definedName>
    <definedName name="WEWRWR_26" localSheetId="3">'BDI_SEM DESON.'!WEWRWR_26</definedName>
    <definedName name="WEWRWR_26">#N/A</definedName>
    <definedName name="WEWRWR_27" localSheetId="4">'BDI DIFER_SEM DESON.'!WEWRWR_27</definedName>
    <definedName name="WEWRWR_27" localSheetId="3">'BDI_SEM DESON.'!WEWRWR_27</definedName>
    <definedName name="WEWRWR_27">#N/A</definedName>
    <definedName name="WEWRWR_29" localSheetId="4">'BDI DIFER_SEM DESON.'!WEWRWR_29</definedName>
    <definedName name="WEWRWR_29" localSheetId="3">'BDI_SEM DESON.'!WEWRWR_29</definedName>
    <definedName name="WEWRWR_29">#N/A</definedName>
    <definedName name="WEWRWR_30" localSheetId="4">'BDI DIFER_SEM DESON.'!WEWRWR_30</definedName>
    <definedName name="WEWRWR_30" localSheetId="3">'BDI_SEM DESON.'!WEWRWR_30</definedName>
    <definedName name="WEWRWR_30">#N/A</definedName>
    <definedName name="WEWRWR_31" localSheetId="4">'BDI DIFER_SEM DESON.'!WEWRWR_31</definedName>
    <definedName name="WEWRWR_31" localSheetId="3">'BDI_SEM DESON.'!WEWRWR_31</definedName>
    <definedName name="WEWRWR_31">#N/A</definedName>
    <definedName name="WEWRWR_33" localSheetId="4">'BDI DIFER_SEM DESON.'!WEWRWR_33</definedName>
    <definedName name="WEWRWR_33" localSheetId="3">'BDI_SEM DESON.'!WEWRWR_33</definedName>
    <definedName name="WEWRWR_33">#N/A</definedName>
    <definedName name="WEWRWR_34" localSheetId="4">'BDI DIFER_SEM DESON.'!WEWRWR_34</definedName>
    <definedName name="WEWRWR_34" localSheetId="3">'BDI_SEM DESON.'!WEWRWR_34</definedName>
    <definedName name="WEWRWR_34">#N/A</definedName>
    <definedName name="WEWRWR_35" localSheetId="4">'BDI DIFER_SEM DESON.'!WEWRWR_35</definedName>
    <definedName name="WEWRWR_35" localSheetId="3">'BDI_SEM DESON.'!WEWRWR_35</definedName>
    <definedName name="WEWRWR_35">#N/A</definedName>
    <definedName name="WEWRWR_36" localSheetId="4">'BDI DIFER_SEM DESON.'!WEWRWR_36</definedName>
    <definedName name="WEWRWR_36" localSheetId="3">'BDI_SEM DESON.'!WEWRWR_36</definedName>
    <definedName name="WEWRWR_36">#N/A</definedName>
    <definedName name="WEWRWR_37" localSheetId="4">'BDI DIFER_SEM DESON.'!WEWRWR_37</definedName>
    <definedName name="WEWRWR_37" localSheetId="3">'BDI_SEM DESON.'!WEWRWR_37</definedName>
    <definedName name="WEWRWR_37">#N/A</definedName>
    <definedName name="WEWRWR_38" localSheetId="4">'BDI DIFER_SEM DESON.'!WEWRWR_38</definedName>
    <definedName name="WEWRWR_38" localSheetId="3">'BDI_SEM DESON.'!WEWRWR_38</definedName>
    <definedName name="WEWRWR_38">#N/A</definedName>
    <definedName name="WEWRWR_39" localSheetId="4">'BDI DIFER_SEM DESON.'!WEWRWR_39</definedName>
    <definedName name="WEWRWR_39" localSheetId="3">'BDI_SEM DESON.'!WEWRWR_39</definedName>
    <definedName name="WEWRWR_39">#N/A</definedName>
    <definedName name="WEWRWR_4" localSheetId="4">'BDI DIFER_SEM DESON.'!WEWRWR_4</definedName>
    <definedName name="WEWRWR_4" localSheetId="3">'BDI_SEM DESON.'!WEWRWR_4</definedName>
    <definedName name="WEWRWR_4">#N/A</definedName>
    <definedName name="WEWRWR_40" localSheetId="4">'BDI DIFER_SEM DESON.'!WEWRWR_40</definedName>
    <definedName name="WEWRWR_40" localSheetId="3">'BDI_SEM DESON.'!WEWRWR_40</definedName>
    <definedName name="WEWRWR_40">#N/A</definedName>
    <definedName name="WEWRWR_41" localSheetId="4">'BDI DIFER_SEM DESON.'!WEWRWR_41</definedName>
    <definedName name="WEWRWR_41" localSheetId="3">'BDI_SEM DESON.'!WEWRWR_41</definedName>
    <definedName name="WEWRWR_41">#N/A</definedName>
    <definedName name="WEWRWR_42" localSheetId="4">'BDI DIFER_SEM DESON.'!WEWRWR_42</definedName>
    <definedName name="WEWRWR_42" localSheetId="3">'BDI_SEM DESON.'!WEWRWR_42</definedName>
    <definedName name="WEWRWR_42">#N/A</definedName>
    <definedName name="WEWRWR_43" localSheetId="4">'BDI DIFER_SEM DESON.'!WEWRWR_43</definedName>
    <definedName name="WEWRWR_43" localSheetId="3">'BDI_SEM DESON.'!WEWRWR_43</definedName>
    <definedName name="WEWRWR_43">#N/A</definedName>
    <definedName name="WEWRWR_44" localSheetId="4">'BDI DIFER_SEM DESON.'!WEWRWR_44</definedName>
    <definedName name="WEWRWR_44" localSheetId="3">'BDI_SEM DESON.'!WEWRWR_44</definedName>
    <definedName name="WEWRWR_44">#N/A</definedName>
    <definedName name="WEWRWR_45" localSheetId="4">'BDI DIFER_SEM DESON.'!WEWRWR_45</definedName>
    <definedName name="WEWRWR_45" localSheetId="3">'BDI_SEM DESON.'!WEWRWR_45</definedName>
    <definedName name="WEWRWR_45">#N/A</definedName>
    <definedName name="WEWRWR_46" localSheetId="4">'BDI DIFER_SEM DESON.'!WEWRWR_46</definedName>
    <definedName name="WEWRWR_46" localSheetId="3">'BDI_SEM DESON.'!WEWRWR_46</definedName>
    <definedName name="WEWRWR_46">#N/A</definedName>
    <definedName name="WEWRWR_47" localSheetId="4">'BDI DIFER_SEM DESON.'!WEWRWR_47</definedName>
    <definedName name="WEWRWR_47" localSheetId="3">'BDI_SEM DESON.'!WEWRWR_47</definedName>
    <definedName name="WEWRWR_47">#N/A</definedName>
    <definedName name="WEWRWR_48" localSheetId="4">'BDI DIFER_SEM DESON.'!WEWRWR_48</definedName>
    <definedName name="WEWRWR_48" localSheetId="3">'BDI_SEM DESON.'!WEWRWR_48</definedName>
    <definedName name="WEWRWR_48">#N/A</definedName>
    <definedName name="WEWRWR_51" localSheetId="4">'BDI DIFER_SEM DESON.'!WEWRWR_51</definedName>
    <definedName name="WEWRWR_51" localSheetId="3">'BDI_SEM DESON.'!WEWRWR_51</definedName>
    <definedName name="WEWRWR_51">#N/A</definedName>
    <definedName name="WEWRWR_52" localSheetId="4">'BDI DIFER_SEM DESON.'!WEWRWR_52</definedName>
    <definedName name="WEWRWR_52" localSheetId="3">'BDI_SEM DESON.'!WEWRWR_52</definedName>
    <definedName name="WEWRWR_52">#N/A</definedName>
    <definedName name="WEWRWR_53" localSheetId="4">'BDI DIFER_SEM DESON.'!WEWRWR_53</definedName>
    <definedName name="WEWRWR_53" localSheetId="3">'BDI_SEM DESON.'!WEWRWR_53</definedName>
    <definedName name="WEWRWR_53">#N/A</definedName>
    <definedName name="WEWRWR_54" localSheetId="4">'BDI DIFER_SEM DESON.'!WEWRWR_54</definedName>
    <definedName name="WEWRWR_54" localSheetId="3">'BDI_SEM DESON.'!WEWRWR_54</definedName>
    <definedName name="WEWRWR_54">#N/A</definedName>
    <definedName name="WEWRWR_55" localSheetId="4">'BDI DIFER_SEM DESON.'!WEWRWR_55</definedName>
    <definedName name="WEWRWR_55" localSheetId="3">'BDI_SEM DESON.'!WEWRWR_55</definedName>
    <definedName name="WEWRWR_55">#N/A</definedName>
    <definedName name="WEWRWR_56" localSheetId="4">'BDI DIFER_SEM DESON.'!WEWRWR_56</definedName>
    <definedName name="WEWRWR_56" localSheetId="3">'BDI_SEM DESON.'!WEWRWR_56</definedName>
    <definedName name="WEWRWR_56">#N/A</definedName>
    <definedName name="WEWRWR_57" localSheetId="4">'BDI DIFER_SEM DESON.'!WEWRWR_57</definedName>
    <definedName name="WEWRWR_57" localSheetId="3">'BDI_SEM DESON.'!WEWRWR_57</definedName>
    <definedName name="WEWRWR_57">#N/A</definedName>
    <definedName name="WEWRWR_58" localSheetId="4">'BDI DIFER_SEM DESON.'!WEWRWR_58</definedName>
    <definedName name="WEWRWR_58" localSheetId="3">'BDI_SEM DESON.'!WEWRWR_58</definedName>
    <definedName name="WEWRWR_58">#N/A</definedName>
    <definedName name="WEWRWR_59" localSheetId="4">'BDI DIFER_SEM DESON.'!WEWRWR_59</definedName>
    <definedName name="WEWRWR_59" localSheetId="3">'BDI_SEM DESON.'!WEWRWR_59</definedName>
    <definedName name="WEWRWR_59">#N/A</definedName>
    <definedName name="WEWRWR_60" localSheetId="4">'BDI DIFER_SEM DESON.'!WEWRWR_60</definedName>
    <definedName name="WEWRWR_60" localSheetId="3">'BDI_SEM DESON.'!WEWRWR_60</definedName>
    <definedName name="WEWRWR_60">#N/A</definedName>
    <definedName name="WEWRWR_61" localSheetId="4">'BDI DIFER_SEM DESON.'!WEWRWR_61</definedName>
    <definedName name="WEWRWR_61" localSheetId="3">'BDI_SEM DESON.'!WEWRWR_61</definedName>
    <definedName name="WEWRWR_61">#N/A</definedName>
    <definedName name="WEWRWR_62" localSheetId="4">'BDI DIFER_SEM DESON.'!WEWRWR_62</definedName>
    <definedName name="WEWRWR_62" localSheetId="3">'BDI_SEM DESON.'!WEWRWR_62</definedName>
    <definedName name="WEWRWR_62">#N/A</definedName>
    <definedName name="WEWRWR_63" localSheetId="4">'BDI DIFER_SEM DESON.'!WEWRWR_63</definedName>
    <definedName name="WEWRWR_63" localSheetId="3">'BDI_SEM DESON.'!WEWRWR_63</definedName>
    <definedName name="WEWRWR_63">#N/A</definedName>
    <definedName name="WEWRWR_64" localSheetId="4">'BDI DIFER_SEM DESON.'!WEWRWR_64</definedName>
    <definedName name="WEWRWR_64" localSheetId="3">'BDI_SEM DESON.'!WEWRWR_64</definedName>
    <definedName name="WEWRWR_64">#N/A</definedName>
    <definedName name="WEWRWR_65" localSheetId="4">'BDI DIFER_SEM DESON.'!WEWRWR_65</definedName>
    <definedName name="WEWRWR_65" localSheetId="3">'BDI_SEM DESON.'!WEWRWR_65</definedName>
    <definedName name="WEWRWR_65">#N/A</definedName>
    <definedName name="WEWRWR_66" localSheetId="4">'BDI DIFER_SEM DESON.'!WEWRWR_66</definedName>
    <definedName name="WEWRWR_66" localSheetId="3">'BDI_SEM DESON.'!WEWRWR_66</definedName>
    <definedName name="WEWRWR_66">#N/A</definedName>
    <definedName name="WEWRWR_67" localSheetId="4">'BDI DIFER_SEM DESON.'!WEWRWR_67</definedName>
    <definedName name="WEWRWR_67" localSheetId="3">'BDI_SEM DESON.'!WEWRWR_67</definedName>
    <definedName name="WEWRWR_67">#N/A</definedName>
    <definedName name="WEWRWR_68" localSheetId="4">'BDI DIFER_SEM DESON.'!WEWRWR_68</definedName>
    <definedName name="WEWRWR_68" localSheetId="3">'BDI_SEM DESON.'!WEWRWR_68</definedName>
    <definedName name="WEWRWR_68">#N/A</definedName>
    <definedName name="WEWRWR_69" localSheetId="4">'BDI DIFER_SEM DESON.'!WEWRWR_69</definedName>
    <definedName name="WEWRWR_69" localSheetId="3">'BDI_SEM DESON.'!WEWRWR_69</definedName>
    <definedName name="WEWRWR_69">#N/A</definedName>
    <definedName name="WEWRWR_7" localSheetId="4">'BDI DIFER_SEM DESON.'!WEWRWR_7</definedName>
    <definedName name="WEWRWR_7" localSheetId="3">'BDI_SEM DESON.'!WEWRWR_7</definedName>
    <definedName name="WEWRWR_7">#N/A</definedName>
    <definedName name="WEWRWR_70" localSheetId="4">'BDI DIFER_SEM DESON.'!WEWRWR_70</definedName>
    <definedName name="WEWRWR_70" localSheetId="3">'BDI_SEM DESON.'!WEWRWR_70</definedName>
    <definedName name="WEWRWR_70">#N/A</definedName>
    <definedName name="WEWRWR_71" localSheetId="4">'BDI DIFER_SEM DESON.'!WEWRWR_71</definedName>
    <definedName name="WEWRWR_71" localSheetId="3">'BDI_SEM DESON.'!WEWRWR_71</definedName>
    <definedName name="WEWRWR_71">#N/A</definedName>
    <definedName name="WEWRWR_72" localSheetId="4">'BDI DIFER_SEM DESON.'!WEWRWR_72</definedName>
    <definedName name="WEWRWR_72" localSheetId="3">'BDI_SEM DESON.'!WEWRWR_72</definedName>
    <definedName name="WEWRWR_72">#N/A</definedName>
    <definedName name="WEWRWR_8" localSheetId="4">'BDI DIFER_SEM DESON.'!WEWRWR_8</definedName>
    <definedName name="WEWRWR_8" localSheetId="3">'BDI_SEM DESON.'!WEWRWR_8</definedName>
    <definedName name="WEWRWR_8">#N/A</definedName>
    <definedName name="WEWRWRE">[46]!WEWRWRE</definedName>
    <definedName name="whashintom" localSheetId="4">#REF!</definedName>
    <definedName name="whashintom" localSheetId="3">#REF!</definedName>
    <definedName name="whashintom">#REF!</definedName>
    <definedName name="wrn.ACABINT." localSheetId="4" hidden="1">{#N/A,#N/A,FALSE,"SS";#N/A,#N/A,FALSE,"TER1";#N/A,#N/A,FALSE,"TER2";#N/A,#N/A,FALSE,"TER3";#N/A,#N/A,FALSE,"TP1";#N/A,#N/A,FALSE,"TP2";#N/A,#N/A,FALSE,"TP3";#N/A,#N/A,FALSE,"DI1";#N/A,#N/A,FALSE,"DI2";#N/A,#N/A,FALSE,"DI3";#N/A,#N/A,FALSE,"DS1";#N/A,#N/A,FALSE,"DS2";#N/A,#N/A,FALSE,"CM"}</definedName>
    <definedName name="wrn.ACABINT." localSheetId="3" hidden="1">{#N/A,#N/A,FALSE,"SS";#N/A,#N/A,FALSE,"TER1";#N/A,#N/A,FALSE,"TER2";#N/A,#N/A,FALSE,"TER3";#N/A,#N/A,FALSE,"TP1";#N/A,#N/A,FALSE,"TP2";#N/A,#N/A,FALSE,"TP3";#N/A,#N/A,FALSE,"DI1";#N/A,#N/A,FALSE,"DI2";#N/A,#N/A,FALSE,"DI3";#N/A,#N/A,FALSE,"DS1";#N/A,#N/A,FALSE,"DS2";#N/A,#N/A,FALSE,"CM"}</definedName>
    <definedName name="wrn.ACABINT." localSheetId="6" hidden="1">{#N/A,#N/A,FALSE,"SS";#N/A,#N/A,FALSE,"TER1";#N/A,#N/A,FALSE,"TER2";#N/A,#N/A,FALSE,"TER3";#N/A,#N/A,FALSE,"TP1";#N/A,#N/A,FALSE,"TP2";#N/A,#N/A,FALSE,"TP3";#N/A,#N/A,FALSE,"DI1";#N/A,#N/A,FALSE,"DI2";#N/A,#N/A,FALSE,"DI3";#N/A,#N/A,FALSE,"DS1";#N/A,#N/A,FALSE,"DS2";#N/A,#N/A,FALSE,"CM"}</definedName>
    <definedName name="wrn.ACABINT." localSheetId="7"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4" hidden="1">{#N/A,#N/A,FALSE,"SS 1";#N/A,#N/A,FALSE,"TER 1 (A)";#N/A,#N/A,FALSE,"SS 2";#N/A,#N/A,FALSE,"TER 1 (B)";#N/A,#N/A,FALSE,"TER 1 (C)";#N/A,#N/A,FALSE,"TER 1 (D)";#N/A,#N/A,FALSE,"TER 1 (E)";#N/A,#N/A,FALSE,"TER 2 "}</definedName>
    <definedName name="wrn.ACABINT._.TOT." localSheetId="3" hidden="1">{#N/A,#N/A,FALSE,"SS 1";#N/A,#N/A,FALSE,"TER 1 (A)";#N/A,#N/A,FALSE,"SS 2";#N/A,#N/A,FALSE,"TER 1 (B)";#N/A,#N/A,FALSE,"TER 1 (C)";#N/A,#N/A,FALSE,"TER 1 (D)";#N/A,#N/A,FALSE,"TER 1 (E)";#N/A,#N/A,FALSE,"TER 2 "}</definedName>
    <definedName name="wrn.ACABINT._.TOT." localSheetId="6" hidden="1">{#N/A,#N/A,FALSE,"SS 1";#N/A,#N/A,FALSE,"TER 1 (A)";#N/A,#N/A,FALSE,"SS 2";#N/A,#N/A,FALSE,"TER 1 (B)";#N/A,#N/A,FALSE,"TER 1 (C)";#N/A,#N/A,FALSE,"TER 1 (D)";#N/A,#N/A,FALSE,"TER 1 (E)";#N/A,#N/A,FALSE,"TER 2 "}</definedName>
    <definedName name="wrn.ACABINT._.TOT." localSheetId="7"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Cronograma." localSheetId="4" hidden="1">{#N/A,#N/A,FALSE,"Cronograma";#N/A,#N/A,FALSE,"Cronogr. 2"}</definedName>
    <definedName name="wrn.Cronograma." localSheetId="3" hidden="1">{#N/A,#N/A,FALSE,"Cronograma";#N/A,#N/A,FALSE,"Cronogr. 2"}</definedName>
    <definedName name="wrn.Cronograma." hidden="1">{#N/A,#N/A,FALSE,"Cronograma";#N/A,#N/A,FALSE,"Cronogr. 2"}</definedName>
    <definedName name="wrn.FACHADA." localSheetId="4" hidden="1">{#N/A,#N/A,TRUE,"TER  EXT";#N/A,#N/A,TRUE,"TER  EXT";#N/A,#N/A,TRUE,"LAT  ESQ";#N/A,#N/A,TRUE,"FRONTAL";#N/A,#N/A,TRUE,"POST";#N/A,#N/A,TRUE,"LAT  DIR"}</definedName>
    <definedName name="wrn.FACHADA." localSheetId="3" hidden="1">{#N/A,#N/A,TRUE,"TER  EXT";#N/A,#N/A,TRUE,"TER  EXT";#N/A,#N/A,TRUE,"LAT  ESQ";#N/A,#N/A,TRUE,"FRONTAL";#N/A,#N/A,TRUE,"POST";#N/A,#N/A,TRUE,"LAT  DIR"}</definedName>
    <definedName name="wrn.FACHADA." localSheetId="6" hidden="1">{#N/A,#N/A,TRUE,"TER  EXT";#N/A,#N/A,TRUE,"TER  EXT";#N/A,#N/A,TRUE,"LAT  ESQ";#N/A,#N/A,TRUE,"FRONTAL";#N/A,#N/A,TRUE,"POST";#N/A,#N/A,TRUE,"LAT  DIR"}</definedName>
    <definedName name="wrn.FACHADA." localSheetId="7" hidden="1">{#N/A,#N/A,TRUE,"TER  EXT";#N/A,#N/A,TRUE,"TER  EXT";#N/A,#N/A,TRUE,"LAT  ESQ";#N/A,#N/A,TRUE,"FRONTAL";#N/A,#N/A,TRUE,"POST";#N/A,#N/A,TRUE,"LAT  DIR"}</definedName>
    <definedName name="wrn.FACHADA." hidden="1">{#N/A,#N/A,TRUE,"TER  EXT";#N/A,#N/A,TRUE,"TER  EXT";#N/A,#N/A,TRUE,"LAT  ESQ";#N/A,#N/A,TRUE,"FRONTAL";#N/A,#N/A,TRUE,"POST";#N/A,#N/A,TRUE,"LAT  DIR"}</definedName>
    <definedName name="wrn.GERAL." localSheetId="4" hidden="1">{#N/A,#N/A,FALSE,"ET-CAPA";#N/A,#N/A,FALSE,"ET-PAG1";#N/A,#N/A,FALSE,"ET-PAG2";#N/A,#N/A,FALSE,"ET-PAG3";#N/A,#N/A,FALSE,"ET-PAG4";#N/A,#N/A,FALSE,"ET-PAG5"}</definedName>
    <definedName name="wrn.GERAL." localSheetId="3" hidden="1">{#N/A,#N/A,FALSE,"ET-CAPA";#N/A,#N/A,FALSE,"ET-PAG1";#N/A,#N/A,FALSE,"ET-PAG2";#N/A,#N/A,FALSE,"ET-PAG3";#N/A,#N/A,FALSE,"ET-PAG4";#N/A,#N/A,FALSE,"ET-PAG5"}</definedName>
    <definedName name="wrn.GERAL." hidden="1">{#N/A,#N/A,FALSE,"ET-CAPA";#N/A,#N/A,FALSE,"ET-PAG1";#N/A,#N/A,FALSE,"ET-PAG2";#N/A,#N/A,FALSE,"ET-PAG3";#N/A,#N/A,FALSE,"ET-PAG4";#N/A,#N/A,FALSE,"ET-PAG5"}</definedName>
    <definedName name="wrn.LEVFER." localSheetId="4" hidden="1">{#N/A,#N/A,FALSE,"LEVFER V2 P";#N/A,#N/A,FALSE,"LEVFER V2 P10%"}</definedName>
    <definedName name="wrn.LEVFER." localSheetId="3" hidden="1">{#N/A,#N/A,FALSE,"LEVFER V2 P";#N/A,#N/A,FALSE,"LEVFER V2 P10%"}</definedName>
    <definedName name="wrn.LEVFER." localSheetId="6" hidden="1">{#N/A,#N/A,FALSE,"LEVFER V2 P";#N/A,#N/A,FALSE,"LEVFER V2 P10%"}</definedName>
    <definedName name="wrn.LEVFER." localSheetId="7" hidden="1">{#N/A,#N/A,FALSE,"LEVFER V2 P";#N/A,#N/A,FALSE,"LEVFER V2 P10%"}</definedName>
    <definedName name="wrn.LEVFER." hidden="1">{#N/A,#N/A,FALSE,"LEVFER V2 P";#N/A,#N/A,FALSE,"LEVFER V2 P10%"}</definedName>
    <definedName name="wrn.mo2." localSheetId="4" hidden="1">{#N/A,#N/A,FALSE,"MO (2)"}</definedName>
    <definedName name="wrn.mo2." localSheetId="3" hidden="1">{#N/A,#N/A,FALSE,"MO (2)"}</definedName>
    <definedName name="wrn.mo2." localSheetId="6" hidden="1">{#N/A,#N/A,FALSE,"MO (2)"}</definedName>
    <definedName name="wrn.mo2." localSheetId="7" hidden="1">{#N/A,#N/A,FALSE,"MO (2)"}</definedName>
    <definedName name="wrn.mo2." hidden="1">{#N/A,#N/A,FALSE,"MO (2)"}</definedName>
    <definedName name="wrn.PENDENCIAS." localSheetId="4" hidden="1">{#N/A,#N/A,FALSE,"GERAL";#N/A,#N/A,FALSE,"012-96";#N/A,#N/A,FALSE,"018-96";#N/A,#N/A,FALSE,"027-96";#N/A,#N/A,FALSE,"059-96";#N/A,#N/A,FALSE,"076-96";#N/A,#N/A,FALSE,"019-97";#N/A,#N/A,FALSE,"021-97";#N/A,#N/A,FALSE,"022-97";#N/A,#N/A,FALSE,"028-97"}</definedName>
    <definedName name="wrn.PENDENCIAS." localSheetId="3"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LAT_EAP." localSheetId="4" hidden="1">{#N/A,#N/A,FALSE,"EAP";#N/A,#N/A,FALSE,"CURVA AV.FÍSICO";#N/A,#N/A,FALSE,"CURVA AV.FINANC."}</definedName>
    <definedName name="wrn.RELAT_EAP." localSheetId="3" hidden="1">{#N/A,#N/A,FALSE,"EAP";#N/A,#N/A,FALSE,"CURVA AV.FÍSICO";#N/A,#N/A,FALSE,"CURVA AV.FINANC."}</definedName>
    <definedName name="wrn.RELAT_EAP." hidden="1">{#N/A,#N/A,FALSE,"EAP";#N/A,#N/A,FALSE,"CURVA AV.FÍSICO";#N/A,#N/A,FALSE,"CURVA AV.FINANC."}</definedName>
    <definedName name="wrn.relext." localSheetId="4" hidden="1">{#N/A,#N/A,TRUE,"Plan1"}</definedName>
    <definedName name="wrn.relext." localSheetId="3" hidden="1">{#N/A,#N/A,TRUE,"Plan1"}</definedName>
    <definedName name="wrn.relext." localSheetId="6" hidden="1">{#N/A,#N/A,TRUE,"Plan1"}</definedName>
    <definedName name="wrn.relext." localSheetId="7" hidden="1">{#N/A,#N/A,TRUE,"Plan1"}</definedName>
    <definedName name="wrn.relext." hidden="1">{#N/A,#N/A,TRUE,"Plan1"}</definedName>
    <definedName name="wrn.SBBE." localSheetId="4" hidden="1">{#N/A,#N/A,FALSE,"Plan1"}</definedName>
    <definedName name="wrn.SBBE." localSheetId="3" hidden="1">{#N/A,#N/A,FALSE,"Plan1"}</definedName>
    <definedName name="wrn.SBBE." localSheetId="6" hidden="1">{#N/A,#N/A,FALSE,"Plan1"}</definedName>
    <definedName name="wrn.SBBE." localSheetId="7" hidden="1">{#N/A,#N/A,FALSE,"Plan1"}</definedName>
    <definedName name="wrn.SBBE." hidden="1">{#N/A,#N/A,FALSE,"Plan1"}</definedName>
    <definedName name="wrn.SERV._.PAVTO." localSheetId="4" hidden="1">{#N/A,#N/A,FALSE,"SS 1";#N/A,#N/A,FALSE,"SS 2";#N/A,#N/A,FALSE,"TER 1 (1)";#N/A,#N/A,FALSE,"TER 1 (2)";#N/A,#N/A,FALSE,"TER 2 ";#N/A,#N/A,FALSE,"TP  (1)";#N/A,#N/A,FALSE,"TP  (2)";#N/A,#N/A,FALSE,"CM BAR"}</definedName>
    <definedName name="wrn.SERV._.PAVTO." localSheetId="3" hidden="1">{#N/A,#N/A,FALSE,"SS 1";#N/A,#N/A,FALSE,"SS 2";#N/A,#N/A,FALSE,"TER 1 (1)";#N/A,#N/A,FALSE,"TER 1 (2)";#N/A,#N/A,FALSE,"TER 2 ";#N/A,#N/A,FALSE,"TP  (1)";#N/A,#N/A,FALSE,"TP  (2)";#N/A,#N/A,FALSE,"CM BAR"}</definedName>
    <definedName name="wrn.SERV._.PAVTO." localSheetId="6" hidden="1">{#N/A,#N/A,FALSE,"SS 1";#N/A,#N/A,FALSE,"SS 2";#N/A,#N/A,FALSE,"TER 1 (1)";#N/A,#N/A,FALSE,"TER 1 (2)";#N/A,#N/A,FALSE,"TER 2 ";#N/A,#N/A,FALSE,"TP  (1)";#N/A,#N/A,FALSE,"TP  (2)";#N/A,#N/A,FALSE,"CM BAR"}</definedName>
    <definedName name="wrn.SERV._.PAVTO." localSheetId="7"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Tipo." localSheetId="4" hidden="1">{#N/A,#N/A,TRUE,"Serviços"}</definedName>
    <definedName name="wrn.Tipo." localSheetId="3" hidden="1">{#N/A,#N/A,TRUE,"Serviços"}</definedName>
    <definedName name="wrn.Tipo." localSheetId="6" hidden="1">{#N/A,#N/A,TRUE,"Serviços"}</definedName>
    <definedName name="wrn.Tipo." localSheetId="7" hidden="1">{#N/A,#N/A,TRUE,"Serviços"}</definedName>
    <definedName name="wrn.Tipo." hidden="1">{#N/A,#N/A,TRUE,"Serviços"}</definedName>
    <definedName name="wrn.Tipo.." localSheetId="4" hidden="1">{#N/A,#N/A,TRUE,"Serviços"}</definedName>
    <definedName name="wrn.Tipo.." localSheetId="3" hidden="1">{#N/A,#N/A,TRUE,"Serviços"}</definedName>
    <definedName name="wrn.Tipo.." hidden="1">{#N/A,#N/A,TRUE,"Serviços"}</definedName>
    <definedName name="WW">[53]Teor!$C$3:$C$7</definedName>
    <definedName name="wwwwwwwwwwww">#REF!</definedName>
    <definedName name="x" localSheetId="4">#REF!</definedName>
    <definedName name="x" localSheetId="3">#REF!</definedName>
    <definedName name="x">#REF!</definedName>
    <definedName name="x_10">#N/A</definedName>
    <definedName name="x_11">#N/A</definedName>
    <definedName name="x_12">#N/A</definedName>
    <definedName name="x_13">#N/A</definedName>
    <definedName name="x_14">#N/A</definedName>
    <definedName name="x_15">#N/A</definedName>
    <definedName name="x_16">#N/A</definedName>
    <definedName name="x_17">#N/A</definedName>
    <definedName name="x_18">#N/A</definedName>
    <definedName name="x_3">[117]Equipamentos!#REF!</definedName>
    <definedName name="x_4">[117]Equipamentos!#REF!</definedName>
    <definedName name="x_5">[117]Equipamentos!#REF!</definedName>
    <definedName name="x_6">#N/A</definedName>
    <definedName name="x_7">#N/A</definedName>
    <definedName name="x_8">#N/A</definedName>
    <definedName name="x_9">#N/A</definedName>
    <definedName name="xc32dd">#N/A</definedName>
    <definedName name="XCERRVTRT">[149]!Plan1</definedName>
    <definedName name="xcfdc">[149]!Plan1</definedName>
    <definedName name="XDETRRTVBT">[149]!Plan1</definedName>
    <definedName name="XDFGVGFVG">[149]!Plan1</definedName>
    <definedName name="xedc">[149]!Plan1</definedName>
    <definedName name="xedcvf">[149]!Plan1</definedName>
    <definedName name="XERVRBVYTB">[149]!Plan1</definedName>
    <definedName name="XERVTBVRTBTR">[149]!Plan1</definedName>
    <definedName name="xfcrtr">[149]!Plan1</definedName>
    <definedName name="xhvnh">[149]!Plan1</definedName>
    <definedName name="xrtvctv">[149]!Plan1</definedName>
    <definedName name="xrtyvbyh">[149]!Plan1</definedName>
    <definedName name="xsd">#N/A</definedName>
    <definedName name="XX" localSheetId="4" hidden="1">{"'EI 060 02'!$A$1:$K$59"}</definedName>
    <definedName name="XX" localSheetId="3" hidden="1">{"'EI 060 02'!$A$1:$K$59"}</definedName>
    <definedName name="xx" localSheetId="6">'CANTEIRO SEM DESONERAÇÃO'!xx</definedName>
    <definedName name="xx" localSheetId="7">MOBILIZAÇÃO!xx</definedName>
    <definedName name="XX" hidden="1">{"'EI 060 02'!$A$1:$K$59"}</definedName>
    <definedName name="XX_2">NA()</definedName>
    <definedName name="xx_38" localSheetId="4">'BDI DIFER_SEM DESON.'!xx_38</definedName>
    <definedName name="xx_38" localSheetId="3">'BDI_SEM DESON.'!xx_38</definedName>
    <definedName name="xx_38">#N/A</definedName>
    <definedName name="xxc">#N/A</definedName>
    <definedName name="xxd">#N/A</definedName>
    <definedName name="XXX" localSheetId="4">'BDI DIFER_SEM DESON.'!XXX</definedName>
    <definedName name="XXX" localSheetId="3">'BDI_SEM DESON.'!XXX</definedName>
    <definedName name="XXX" localSheetId="6">'CANTEIRO SEM DESONERAÇÃO'!XXX</definedName>
    <definedName name="XXX" localSheetId="7">MOBILIZAÇÃO!XXX</definedName>
    <definedName name="XXX">#N/A</definedName>
    <definedName name="XXX_1" localSheetId="4">'BDI DIFER_SEM DESON.'!XXX_1</definedName>
    <definedName name="XXX_1" localSheetId="3">'BDI_SEM DESON.'!XXX_1</definedName>
    <definedName name="XXX_1">#N/A</definedName>
    <definedName name="XXX_10" localSheetId="4">'BDI DIFER_SEM DESON.'!XXX_10</definedName>
    <definedName name="XXX_10" localSheetId="3">'BDI_SEM DESON.'!XXX_10</definedName>
    <definedName name="XXX_10">#N/A</definedName>
    <definedName name="XXX_12" localSheetId="4">'BDI DIFER_SEM DESON.'!XXX_12</definedName>
    <definedName name="XXX_12" localSheetId="3">'BDI_SEM DESON.'!XXX_12</definedName>
    <definedName name="XXX_12">#N/A</definedName>
    <definedName name="XXX_13" localSheetId="4">'BDI DIFER_SEM DESON.'!XXX_13</definedName>
    <definedName name="XXX_13" localSheetId="3">'BDI_SEM DESON.'!XXX_13</definedName>
    <definedName name="XXX_13">#N/A</definedName>
    <definedName name="XXX_19" localSheetId="4">'BDI DIFER_SEM DESON.'!XXX_19</definedName>
    <definedName name="XXX_19" localSheetId="3">'BDI_SEM DESON.'!XXX_19</definedName>
    <definedName name="XXX_19">#N/A</definedName>
    <definedName name="XXX_2" localSheetId="4">'BDI DIFER_SEM DESON.'!XXX_2</definedName>
    <definedName name="XXX_2" localSheetId="3">'BDI_SEM DESON.'!XXX_2</definedName>
    <definedName name="XXX_2" localSheetId="6">NA()</definedName>
    <definedName name="XXX_2" localSheetId="7">NA()</definedName>
    <definedName name="XXX_2">#N/A</definedName>
    <definedName name="XXX_21" localSheetId="4">'BDI DIFER_SEM DESON.'!XXX_21</definedName>
    <definedName name="XXX_21" localSheetId="3">'BDI_SEM DESON.'!XXX_21</definedName>
    <definedName name="XXX_21">#N/A</definedName>
    <definedName name="XXX_23" localSheetId="4">'BDI DIFER_SEM DESON.'!XXX_23</definedName>
    <definedName name="XXX_23" localSheetId="3">'BDI_SEM DESON.'!XXX_23</definedName>
    <definedName name="XXX_23">#N/A</definedName>
    <definedName name="XXX_24" localSheetId="4">'BDI DIFER_SEM DESON.'!XXX_24</definedName>
    <definedName name="XXX_24" localSheetId="3">'BDI_SEM DESON.'!XXX_24</definedName>
    <definedName name="XXX_24">#N/A</definedName>
    <definedName name="XXX_26" localSheetId="4">'BDI DIFER_SEM DESON.'!XXX_26</definedName>
    <definedName name="XXX_26" localSheetId="3">'BDI_SEM DESON.'!XXX_26</definedName>
    <definedName name="XXX_26">#N/A</definedName>
    <definedName name="XXX_27" localSheetId="4">'BDI DIFER_SEM DESON.'!XXX_27</definedName>
    <definedName name="XXX_27" localSheetId="3">'BDI_SEM DESON.'!XXX_27</definedName>
    <definedName name="XXX_27">#N/A</definedName>
    <definedName name="XXX_29" localSheetId="4">'BDI DIFER_SEM DESON.'!XXX_29</definedName>
    <definedName name="XXX_29" localSheetId="3">'BDI_SEM DESON.'!XXX_29</definedName>
    <definedName name="XXX_29">#N/A</definedName>
    <definedName name="XXX_30" localSheetId="4">'BDI DIFER_SEM DESON.'!XXX_30</definedName>
    <definedName name="XXX_30" localSheetId="3">'BDI_SEM DESON.'!XXX_30</definedName>
    <definedName name="XXX_30">#N/A</definedName>
    <definedName name="XXX_31" localSheetId="4">'BDI DIFER_SEM DESON.'!XXX_31</definedName>
    <definedName name="XXX_31" localSheetId="3">'BDI_SEM DESON.'!XXX_31</definedName>
    <definedName name="XXX_31">#N/A</definedName>
    <definedName name="XXX_33" localSheetId="4">'BDI DIFER_SEM DESON.'!XXX_33</definedName>
    <definedName name="XXX_33" localSheetId="3">'BDI_SEM DESON.'!XXX_33</definedName>
    <definedName name="XXX_33">#N/A</definedName>
    <definedName name="XXX_34" localSheetId="4">'BDI DIFER_SEM DESON.'!XXX_34</definedName>
    <definedName name="XXX_34" localSheetId="3">'BDI_SEM DESON.'!XXX_34</definedName>
    <definedName name="XXX_34">#N/A</definedName>
    <definedName name="XXX_35" localSheetId="4">'BDI DIFER_SEM DESON.'!XXX_35</definedName>
    <definedName name="XXX_35" localSheetId="3">'BDI_SEM DESON.'!XXX_35</definedName>
    <definedName name="XXX_35">#N/A</definedName>
    <definedName name="XXX_36" localSheetId="4">'BDI DIFER_SEM DESON.'!XXX_36</definedName>
    <definedName name="XXX_36" localSheetId="3">'BDI_SEM DESON.'!XXX_36</definedName>
    <definedName name="XXX_36">#N/A</definedName>
    <definedName name="XXX_37" localSheetId="4">'BDI DIFER_SEM DESON.'!XXX_37</definedName>
    <definedName name="XXX_37" localSheetId="3">'BDI_SEM DESON.'!XXX_37</definedName>
    <definedName name="XXX_37">#N/A</definedName>
    <definedName name="XXX_38" localSheetId="4">'BDI DIFER_SEM DESON.'!XXX_38</definedName>
    <definedName name="XXX_38" localSheetId="3">'BDI_SEM DESON.'!XXX_38</definedName>
    <definedName name="XXX_38">#N/A</definedName>
    <definedName name="XXX_39" localSheetId="4">'BDI DIFER_SEM DESON.'!XXX_39</definedName>
    <definedName name="XXX_39" localSheetId="3">'BDI_SEM DESON.'!XXX_39</definedName>
    <definedName name="XXX_39">#N/A</definedName>
    <definedName name="XXX_4" localSheetId="4">'BDI DIFER_SEM DESON.'!XXX_4</definedName>
    <definedName name="XXX_4" localSheetId="3">'BDI_SEM DESON.'!XXX_4</definedName>
    <definedName name="XXX_4">#N/A</definedName>
    <definedName name="XXX_40" localSheetId="4">'BDI DIFER_SEM DESON.'!XXX_40</definedName>
    <definedName name="XXX_40" localSheetId="3">'BDI_SEM DESON.'!XXX_40</definedName>
    <definedName name="XXX_40">#N/A</definedName>
    <definedName name="XXX_41" localSheetId="4">'BDI DIFER_SEM DESON.'!XXX_41</definedName>
    <definedName name="XXX_41" localSheetId="3">'BDI_SEM DESON.'!XXX_41</definedName>
    <definedName name="XXX_41">#N/A</definedName>
    <definedName name="XXX_42" localSheetId="4">'BDI DIFER_SEM DESON.'!XXX_42</definedName>
    <definedName name="XXX_42" localSheetId="3">'BDI_SEM DESON.'!XXX_42</definedName>
    <definedName name="XXX_42">#N/A</definedName>
    <definedName name="XXX_43" localSheetId="4">'BDI DIFER_SEM DESON.'!XXX_43</definedName>
    <definedName name="XXX_43" localSheetId="3">'BDI_SEM DESON.'!XXX_43</definedName>
    <definedName name="XXX_43">#N/A</definedName>
    <definedName name="XXX_44" localSheetId="4">'BDI DIFER_SEM DESON.'!XXX_44</definedName>
    <definedName name="XXX_44" localSheetId="3">'BDI_SEM DESON.'!XXX_44</definedName>
    <definedName name="XXX_44">#N/A</definedName>
    <definedName name="XXX_45" localSheetId="4">'BDI DIFER_SEM DESON.'!XXX_45</definedName>
    <definedName name="XXX_45" localSheetId="3">'BDI_SEM DESON.'!XXX_45</definedName>
    <definedName name="XXX_45">#N/A</definedName>
    <definedName name="XXX_46" localSheetId="4">'BDI DIFER_SEM DESON.'!XXX_46</definedName>
    <definedName name="XXX_46" localSheetId="3">'BDI_SEM DESON.'!XXX_46</definedName>
    <definedName name="XXX_46">#N/A</definedName>
    <definedName name="XXX_47" localSheetId="4">'BDI DIFER_SEM DESON.'!XXX_47</definedName>
    <definedName name="XXX_47" localSheetId="3">'BDI_SEM DESON.'!XXX_47</definedName>
    <definedName name="XXX_47">#N/A</definedName>
    <definedName name="XXX_48" localSheetId="4">'BDI DIFER_SEM DESON.'!XXX_48</definedName>
    <definedName name="XXX_48" localSheetId="3">'BDI_SEM DESON.'!XXX_48</definedName>
    <definedName name="XXX_48">#N/A</definedName>
    <definedName name="XXX_51" localSheetId="4">'BDI DIFER_SEM DESON.'!XXX_51</definedName>
    <definedName name="XXX_51" localSheetId="3">'BDI_SEM DESON.'!XXX_51</definedName>
    <definedName name="XXX_51">#N/A</definedName>
    <definedName name="XXX_52" localSheetId="4">'BDI DIFER_SEM DESON.'!XXX_52</definedName>
    <definedName name="XXX_52" localSheetId="3">'BDI_SEM DESON.'!XXX_52</definedName>
    <definedName name="XXX_52">#N/A</definedName>
    <definedName name="XXX_53" localSheetId="4">'BDI DIFER_SEM DESON.'!XXX_53</definedName>
    <definedName name="XXX_53" localSheetId="3">'BDI_SEM DESON.'!XXX_53</definedName>
    <definedName name="XXX_53">#N/A</definedName>
    <definedName name="XXX_54" localSheetId="4">'BDI DIFER_SEM DESON.'!XXX_54</definedName>
    <definedName name="XXX_54" localSheetId="3">'BDI_SEM DESON.'!XXX_54</definedName>
    <definedName name="XXX_54">#N/A</definedName>
    <definedName name="XXX_55" localSheetId="4">'BDI DIFER_SEM DESON.'!XXX_55</definedName>
    <definedName name="XXX_55" localSheetId="3">'BDI_SEM DESON.'!XXX_55</definedName>
    <definedName name="XXX_55">#N/A</definedName>
    <definedName name="XXX_56" localSheetId="4">'BDI DIFER_SEM DESON.'!XXX_56</definedName>
    <definedName name="XXX_56" localSheetId="3">'BDI_SEM DESON.'!XXX_56</definedName>
    <definedName name="XXX_56">#N/A</definedName>
    <definedName name="XXX_57" localSheetId="4">'BDI DIFER_SEM DESON.'!XXX_57</definedName>
    <definedName name="XXX_57" localSheetId="3">'BDI_SEM DESON.'!XXX_57</definedName>
    <definedName name="XXX_57">#N/A</definedName>
    <definedName name="XXX_58" localSheetId="4">'BDI DIFER_SEM DESON.'!XXX_58</definedName>
    <definedName name="XXX_58" localSheetId="3">'BDI_SEM DESON.'!XXX_58</definedName>
    <definedName name="XXX_58">#N/A</definedName>
    <definedName name="XXX_59" localSheetId="4">'BDI DIFER_SEM DESON.'!XXX_59</definedName>
    <definedName name="XXX_59" localSheetId="3">'BDI_SEM DESON.'!XXX_59</definedName>
    <definedName name="XXX_59">#N/A</definedName>
    <definedName name="XXX_60" localSheetId="4">'BDI DIFER_SEM DESON.'!XXX_60</definedName>
    <definedName name="XXX_60" localSheetId="3">'BDI_SEM DESON.'!XXX_60</definedName>
    <definedName name="XXX_60">#N/A</definedName>
    <definedName name="XXX_61" localSheetId="4">'BDI DIFER_SEM DESON.'!XXX_61</definedName>
    <definedName name="XXX_61" localSheetId="3">'BDI_SEM DESON.'!XXX_61</definedName>
    <definedName name="XXX_61">#N/A</definedName>
    <definedName name="XXX_62" localSheetId="4">'BDI DIFER_SEM DESON.'!XXX_62</definedName>
    <definedName name="XXX_62" localSheetId="3">'BDI_SEM DESON.'!XXX_62</definedName>
    <definedName name="XXX_62">#N/A</definedName>
    <definedName name="XXX_63" localSheetId="4">'BDI DIFER_SEM DESON.'!XXX_63</definedName>
    <definedName name="XXX_63" localSheetId="3">'BDI_SEM DESON.'!XXX_63</definedName>
    <definedName name="XXX_63">#N/A</definedName>
    <definedName name="XXX_64" localSheetId="4">'BDI DIFER_SEM DESON.'!XXX_64</definedName>
    <definedName name="XXX_64" localSheetId="3">'BDI_SEM DESON.'!XXX_64</definedName>
    <definedName name="XXX_64">#N/A</definedName>
    <definedName name="XXX_65" localSheetId="4">'BDI DIFER_SEM DESON.'!XXX_65</definedName>
    <definedName name="XXX_65" localSheetId="3">'BDI_SEM DESON.'!XXX_65</definedName>
    <definedName name="XXX_65">#N/A</definedName>
    <definedName name="XXX_66" localSheetId="4">'BDI DIFER_SEM DESON.'!XXX_66</definedName>
    <definedName name="XXX_66" localSheetId="3">'BDI_SEM DESON.'!XXX_66</definedName>
    <definedName name="XXX_66">#N/A</definedName>
    <definedName name="XXX_67" localSheetId="4">'BDI DIFER_SEM DESON.'!XXX_67</definedName>
    <definedName name="XXX_67" localSheetId="3">'BDI_SEM DESON.'!XXX_67</definedName>
    <definedName name="XXX_67">#N/A</definedName>
    <definedName name="XXX_68" localSheetId="4">'BDI DIFER_SEM DESON.'!XXX_68</definedName>
    <definedName name="XXX_68" localSheetId="3">'BDI_SEM DESON.'!XXX_68</definedName>
    <definedName name="XXX_68">#N/A</definedName>
    <definedName name="XXX_69" localSheetId="4">'BDI DIFER_SEM DESON.'!XXX_69</definedName>
    <definedName name="XXX_69" localSheetId="3">'BDI_SEM DESON.'!XXX_69</definedName>
    <definedName name="XXX_69">#N/A</definedName>
    <definedName name="XXX_7" localSheetId="4">'BDI DIFER_SEM DESON.'!XXX_7</definedName>
    <definedName name="XXX_7" localSheetId="3">'BDI_SEM DESON.'!XXX_7</definedName>
    <definedName name="XXX_7">#N/A</definedName>
    <definedName name="XXX_70" localSheetId="4">'BDI DIFER_SEM DESON.'!XXX_70</definedName>
    <definedName name="XXX_70" localSheetId="3">'BDI_SEM DESON.'!XXX_70</definedName>
    <definedName name="XXX_70">#N/A</definedName>
    <definedName name="XXX_71" localSheetId="4">'BDI DIFER_SEM DESON.'!XXX_71</definedName>
    <definedName name="XXX_71" localSheetId="3">'BDI_SEM DESON.'!XXX_71</definedName>
    <definedName name="XXX_71">#N/A</definedName>
    <definedName name="XXX_72" localSheetId="4">'BDI DIFER_SEM DESON.'!XXX_72</definedName>
    <definedName name="XXX_72" localSheetId="3">'BDI_SEM DESON.'!XXX_72</definedName>
    <definedName name="XXX_72">#N/A</definedName>
    <definedName name="XXX_8" localSheetId="4">'BDI DIFER_SEM DESON.'!XXX_8</definedName>
    <definedName name="XXX_8" localSheetId="3">'BDI_SEM DESON.'!XXX_8</definedName>
    <definedName name="XXX_8">#N/A</definedName>
    <definedName name="xxxc">#N/A</definedName>
    <definedName name="XXXX" localSheetId="6">[14]!Plan1</definedName>
    <definedName name="XXXX" localSheetId="7">[15]!Plan1</definedName>
    <definedName name="XXXX">[46]!XXXX</definedName>
    <definedName name="XXXX_10" localSheetId="4">'BDI DIFER_SEM DESON.'!Plan1</definedName>
    <definedName name="XXXX_10" localSheetId="3">'BDI_SEM DESON.'!Plan1</definedName>
    <definedName name="XXXX_10" localSheetId="6">[14]!Plan1</definedName>
    <definedName name="XXXX_10" localSheetId="7">[15]!Plan1</definedName>
    <definedName name="XXXX_10">[0]!Plan1</definedName>
    <definedName name="XXXX_11" localSheetId="4">'BDI DIFER_SEM DESON.'!Plan1</definedName>
    <definedName name="XXXX_11" localSheetId="3">'BDI_SEM DESON.'!Plan1</definedName>
    <definedName name="XXXX_11" localSheetId="6">[14]!Plan1</definedName>
    <definedName name="XXXX_11" localSheetId="7">[15]!Plan1</definedName>
    <definedName name="XXXX_11">[0]!Plan1</definedName>
    <definedName name="XXXX_12" localSheetId="4">'BDI DIFER_SEM DESON.'!Plan1</definedName>
    <definedName name="XXXX_12" localSheetId="3">'BDI_SEM DESON.'!Plan1</definedName>
    <definedName name="XXXX_12" localSheetId="6">[14]!Plan1</definedName>
    <definedName name="XXXX_12" localSheetId="7">[15]!Plan1</definedName>
    <definedName name="XXXX_12">[0]!Plan1</definedName>
    <definedName name="XXXX_13" localSheetId="4">'BDI DIFER_SEM DESON.'!Plan1</definedName>
    <definedName name="XXXX_13" localSheetId="3">'BDI_SEM DESON.'!Plan1</definedName>
    <definedName name="XXXX_13" localSheetId="6">[14]!Plan1</definedName>
    <definedName name="XXXX_13" localSheetId="7">[15]!Plan1</definedName>
    <definedName name="XXXX_13">[0]!Plan1</definedName>
    <definedName name="XXXX_14" localSheetId="4">'BDI DIFER_SEM DESON.'!Plan1</definedName>
    <definedName name="XXXX_14" localSheetId="3">'BDI_SEM DESON.'!Plan1</definedName>
    <definedName name="XXXX_14" localSheetId="6">[14]!Plan1</definedName>
    <definedName name="XXXX_14" localSheetId="7">[15]!Plan1</definedName>
    <definedName name="XXXX_14">[0]!Plan1</definedName>
    <definedName name="XXXX_15" localSheetId="4">'BDI DIFER_SEM DESON.'!Plan1</definedName>
    <definedName name="XXXX_15" localSheetId="3">'BDI_SEM DESON.'!Plan1</definedName>
    <definedName name="XXXX_15" localSheetId="6">[14]!Plan1</definedName>
    <definedName name="XXXX_15" localSheetId="7">[15]!Plan1</definedName>
    <definedName name="XXXX_15">[0]!Plan1</definedName>
    <definedName name="XXXX_16" localSheetId="4">'BDI DIFER_SEM DESON.'!Plan1</definedName>
    <definedName name="XXXX_16" localSheetId="3">'BDI_SEM DESON.'!Plan1</definedName>
    <definedName name="XXXX_16" localSheetId="6">[14]!Plan1</definedName>
    <definedName name="XXXX_16" localSheetId="7">[15]!Plan1</definedName>
    <definedName name="XXXX_16">[0]!Plan1</definedName>
    <definedName name="XXXX_17" localSheetId="4">'BDI DIFER_SEM DESON.'!Plan1</definedName>
    <definedName name="XXXX_17" localSheetId="3">'BDI_SEM DESON.'!Plan1</definedName>
    <definedName name="XXXX_17" localSheetId="6">[14]!Plan1</definedName>
    <definedName name="XXXX_17" localSheetId="7">[15]!Plan1</definedName>
    <definedName name="XXXX_17">[0]!Plan1</definedName>
    <definedName name="XXXX_18" localSheetId="4">'BDI DIFER_SEM DESON.'!Plan1</definedName>
    <definedName name="XXXX_18" localSheetId="3">'BDI_SEM DESON.'!Plan1</definedName>
    <definedName name="XXXX_18" localSheetId="6">[14]!Plan1</definedName>
    <definedName name="XXXX_18" localSheetId="7">[15]!Plan1</definedName>
    <definedName name="XXXX_18">[0]!Plan1</definedName>
    <definedName name="XXXX_2" localSheetId="4">'BDI DIFER_SEM DESON.'!Plan1</definedName>
    <definedName name="XXXX_2" localSheetId="3">'BDI_SEM DESON.'!Plan1</definedName>
    <definedName name="XXXX_2" localSheetId="6">[14]!Plan1</definedName>
    <definedName name="XXXX_2" localSheetId="7">[15]!Plan1</definedName>
    <definedName name="XXXX_2">[0]!Plan1</definedName>
    <definedName name="XXXX_5" localSheetId="4">'BDI DIFER_SEM DESON.'!Plan1</definedName>
    <definedName name="XXXX_5" localSheetId="3">'BDI_SEM DESON.'!Plan1</definedName>
    <definedName name="XXXX_5" localSheetId="6">[14]!Plan1</definedName>
    <definedName name="XXXX_5" localSheetId="7">[15]!Plan1</definedName>
    <definedName name="XXXX_5">[0]!Plan1</definedName>
    <definedName name="XXXX_6" localSheetId="4">'BDI DIFER_SEM DESON.'!Plan1</definedName>
    <definedName name="XXXX_6" localSheetId="3">'BDI_SEM DESON.'!Plan1</definedName>
    <definedName name="XXXX_6" localSheetId="6">[14]!Plan1</definedName>
    <definedName name="XXXX_6" localSheetId="7">[15]!Plan1</definedName>
    <definedName name="XXXX_6">[0]!Plan1</definedName>
    <definedName name="XXXX_7" localSheetId="4">'BDI DIFER_SEM DESON.'!Plan1</definedName>
    <definedName name="XXXX_7" localSheetId="3">'BDI_SEM DESON.'!Plan1</definedName>
    <definedName name="XXXX_7" localSheetId="6">[14]!Plan1</definedName>
    <definedName name="XXXX_7" localSheetId="7">[15]!Plan1</definedName>
    <definedName name="XXXX_7">[0]!Plan1</definedName>
    <definedName name="XXXX_8" localSheetId="4">'BDI DIFER_SEM DESON.'!Plan1</definedName>
    <definedName name="XXXX_8" localSheetId="3">'BDI_SEM DESON.'!Plan1</definedName>
    <definedName name="XXXX_8" localSheetId="6">[14]!Plan1</definedName>
    <definedName name="XXXX_8" localSheetId="7">[15]!Plan1</definedName>
    <definedName name="XXXX_8">[0]!Plan1</definedName>
    <definedName name="XXXX_9" localSheetId="4">'BDI DIFER_SEM DESON.'!Plan1</definedName>
    <definedName name="XXXX_9" localSheetId="3">'BDI_SEM DESON.'!Plan1</definedName>
    <definedName name="XXXX_9" localSheetId="6">[14]!Plan1</definedName>
    <definedName name="XXXX_9" localSheetId="7">[15]!Plan1</definedName>
    <definedName name="XXXX_9">[0]!Plan1</definedName>
    <definedName name="xxxxx" localSheetId="4">'BDI DIFER_SEM DESON.'!xxxxx</definedName>
    <definedName name="xxxxx" localSheetId="3">'BDI_SEM DESON.'!xxxxx</definedName>
    <definedName name="xxxxx" localSheetId="6">'CANTEIRO SEM DESONERAÇÃO'!xxxxx</definedName>
    <definedName name="xxxxx" localSheetId="7">MOBILIZAÇÃO!xxxxx</definedName>
    <definedName name="xxxxx">xxxxx</definedName>
    <definedName name="XXXXXXXX" localSheetId="6">'CANTEIRO SEM DESONERAÇÃO'!XXXXXXXX</definedName>
    <definedName name="XXXXXXXX" localSheetId="7">MOBILIZAÇÃO!XXXXXXXX</definedName>
    <definedName name="XXXXXXXX">[46]!XXXXXXXX</definedName>
    <definedName name="xzdxcfr">[149]!Plan1</definedName>
    <definedName name="yety">'[52]Fresagem de Pista Ago-98'!#REF!</definedName>
    <definedName name="yreyre" localSheetId="4">#REF!</definedName>
    <definedName name="yreyre" localSheetId="3">#REF!</definedName>
    <definedName name="yreyre">#REF!</definedName>
    <definedName name="z" localSheetId="6" hidden="1">{#N/A,#N/A,FALSE,"MO (2)"}</definedName>
    <definedName name="z" localSheetId="7" hidden="1">{#N/A,#N/A,FALSE,"MO (2)"}</definedName>
    <definedName name="Z">#N/A</definedName>
    <definedName name="ZA" localSheetId="2">[55]!ZA</definedName>
    <definedName name="ZA">[55]!ZA</definedName>
    <definedName name="zaza" localSheetId="4" hidden="1">{#N/A,#N/A,FALSE,"MO (2)"}</definedName>
    <definedName name="zaza" localSheetId="3" hidden="1">{#N/A,#N/A,FALSE,"MO (2)"}</definedName>
    <definedName name="zaza" localSheetId="6" hidden="1">{#N/A,#N/A,FALSE,"MO (2)"}</definedName>
    <definedName name="zaza" localSheetId="7" hidden="1">{#N/A,#N/A,FALSE,"MO (2)"}</definedName>
    <definedName name="zaza" hidden="1">{#N/A,#N/A,FALSE,"MO (2)"}</definedName>
    <definedName name="zcsa">[149]!Plan1</definedName>
    <definedName name="zfrcxr">[149]!Plan1</definedName>
    <definedName name="ZFRGCGB">[149]!Plan1</definedName>
    <definedName name="ZFRGCGTH">[149]!Plan1</definedName>
    <definedName name="ZONASUL">'[130]CUSTO ZONA SUL'!$A$3:$N$21</definedName>
    <definedName name="zwexcfr">[149]!Plan1</definedName>
    <definedName name="zxd">[149]!Plan1</definedName>
    <definedName name="ZZ">[6]MARSHALL!$B$14:$D$14</definedName>
    <definedName name="zzzzz" localSheetId="4">'BDI DIFER_SEM DESON.'!zzzzz</definedName>
    <definedName name="zzzzz" localSheetId="3">'BDI_SEM DESON.'!zzzzz</definedName>
    <definedName name="zzzzz" localSheetId="6">'CANTEIRO SEM DESONERAÇÃO'!zzzzz</definedName>
    <definedName name="zzzzz" localSheetId="7">MOBILIZAÇÃO!zzzzz</definedName>
    <definedName name="zzzzz">zzzzz</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49" l="1"/>
  <c r="J85" i="1"/>
  <c r="J100" i="1"/>
  <c r="J96" i="1"/>
  <c r="J86" i="1"/>
  <c r="F147" i="1" l="1"/>
  <c r="F143" i="1"/>
  <c r="F144" i="1"/>
  <c r="A6" i="2" l="1"/>
  <c r="A6" i="49" s="1"/>
  <c r="I18" i="1" l="1"/>
  <c r="J18" i="1" s="1"/>
  <c r="B96" i="36" l="1"/>
  <c r="H61" i="36"/>
  <c r="J61" i="36"/>
  <c r="I59" i="36"/>
  <c r="I57" i="36"/>
  <c r="I43" i="36"/>
  <c r="I40" i="36"/>
  <c r="I53" i="36"/>
  <c r="F15" i="46"/>
  <c r="F14" i="46"/>
  <c r="F13" i="46"/>
  <c r="F11" i="46"/>
  <c r="F10" i="46"/>
  <c r="F9" i="46"/>
  <c r="O99" i="46"/>
  <c r="O19" i="46"/>
  <c r="O38" i="46"/>
  <c r="P38" i="46" s="1"/>
  <c r="K94" i="46"/>
  <c r="B43" i="48"/>
  <c r="I112" i="1" l="1"/>
  <c r="J112" i="1" s="1"/>
  <c r="I111" i="1"/>
  <c r="J111" i="1" s="1"/>
  <c r="I110" i="1"/>
  <c r="J110" i="1" s="1"/>
  <c r="I108" i="1"/>
  <c r="J108" i="1" s="1"/>
  <c r="I107" i="1"/>
  <c r="J107" i="1" s="1"/>
  <c r="I106" i="1"/>
  <c r="J106" i="1" s="1"/>
  <c r="I105" i="1"/>
  <c r="J105" i="1" s="1"/>
  <c r="I104" i="1"/>
  <c r="J104" i="1" s="1"/>
  <c r="I103" i="1"/>
  <c r="J103" i="1" s="1"/>
  <c r="I102" i="1"/>
  <c r="J102" i="1" s="1"/>
  <c r="J109" i="1" l="1"/>
  <c r="I98" i="1"/>
  <c r="I99" i="1"/>
  <c r="I91" i="1"/>
  <c r="I92" i="1"/>
  <c r="I93" i="1"/>
  <c r="I94" i="1"/>
  <c r="J94" i="1" s="1"/>
  <c r="I95" i="1"/>
  <c r="J99" i="1" l="1"/>
  <c r="G30" i="49"/>
  <c r="J98" i="1"/>
  <c r="G19" i="49"/>
  <c r="J93" i="1"/>
  <c r="G77" i="49"/>
  <c r="J92" i="1"/>
  <c r="G14" i="49"/>
  <c r="J95" i="1"/>
  <c r="G62" i="49"/>
  <c r="J91" i="1"/>
  <c r="G15" i="49"/>
  <c r="I84" i="1" l="1"/>
  <c r="J84" i="1" s="1"/>
  <c r="B38" i="48"/>
  <c r="G23" i="49" l="1"/>
  <c r="K98" i="46"/>
  <c r="K97" i="46"/>
  <c r="K96" i="46"/>
  <c r="K95" i="46"/>
  <c r="K93" i="46"/>
  <c r="K92" i="46"/>
  <c r="K91" i="46"/>
  <c r="K90" i="46"/>
  <c r="K89" i="46"/>
  <c r="K88" i="46"/>
  <c r="K87" i="46"/>
  <c r="K86" i="46"/>
  <c r="K85" i="46"/>
  <c r="K84" i="46"/>
  <c r="K83" i="46"/>
  <c r="K82" i="46"/>
  <c r="I82" i="46"/>
  <c r="K81" i="46"/>
  <c r="K80" i="46"/>
  <c r="K79" i="46"/>
  <c r="K78" i="46"/>
  <c r="K77" i="46"/>
  <c r="K76" i="46"/>
  <c r="K75" i="46"/>
  <c r="K74" i="46"/>
  <c r="K73" i="46"/>
  <c r="K72" i="46"/>
  <c r="K71" i="46"/>
  <c r="K70" i="46"/>
  <c r="K69" i="46"/>
  <c r="K68" i="46"/>
  <c r="K67" i="46"/>
  <c r="K66" i="46"/>
  <c r="K65" i="46"/>
  <c r="K64" i="46"/>
  <c r="O58" i="46"/>
  <c r="P58" i="46" s="1"/>
  <c r="O57" i="46"/>
  <c r="P57" i="46" s="1"/>
  <c r="O56" i="46"/>
  <c r="P56" i="46" s="1"/>
  <c r="O55" i="46"/>
  <c r="P55" i="46" s="1"/>
  <c r="O54" i="46"/>
  <c r="P54" i="46" s="1"/>
  <c r="O53" i="46"/>
  <c r="P53" i="46" s="1"/>
  <c r="O52" i="46"/>
  <c r="P52" i="46" s="1"/>
  <c r="O51" i="46"/>
  <c r="P51" i="46" s="1"/>
  <c r="O50" i="46"/>
  <c r="P50" i="46" s="1"/>
  <c r="O49" i="46"/>
  <c r="P49" i="46" s="1"/>
  <c r="O44" i="46"/>
  <c r="P44" i="46" s="1"/>
  <c r="O43" i="46"/>
  <c r="P43" i="46" s="1"/>
  <c r="O42" i="46"/>
  <c r="P42" i="46" s="1"/>
  <c r="O41" i="46"/>
  <c r="P41" i="46" s="1"/>
  <c r="O40" i="46"/>
  <c r="P40" i="46" s="1"/>
  <c r="O39" i="46"/>
  <c r="P39" i="46" s="1"/>
  <c r="O37" i="46"/>
  <c r="P37" i="46" s="1"/>
  <c r="O36" i="46"/>
  <c r="P36" i="46" s="1"/>
  <c r="O35" i="46"/>
  <c r="P35" i="46" s="1"/>
  <c r="O34" i="46"/>
  <c r="P34" i="46" s="1"/>
  <c r="O33" i="46"/>
  <c r="P33" i="46" s="1"/>
  <c r="O32" i="46"/>
  <c r="P32" i="46" s="1"/>
  <c r="O31" i="46"/>
  <c r="P31" i="46" s="1"/>
  <c r="O30" i="46"/>
  <c r="P30" i="46" s="1"/>
  <c r="O29" i="46"/>
  <c r="P29" i="46" s="1"/>
  <c r="O28" i="46"/>
  <c r="P28" i="46" s="1"/>
  <c r="O27" i="46"/>
  <c r="P27" i="46" s="1"/>
  <c r="O26" i="46"/>
  <c r="P26" i="46" s="1"/>
  <c r="O25" i="46"/>
  <c r="P25" i="46" s="1"/>
  <c r="O24" i="46"/>
  <c r="P24" i="46" s="1"/>
  <c r="O23" i="46"/>
  <c r="P23" i="46" s="1"/>
  <c r="O22" i="46"/>
  <c r="P22" i="46" s="1"/>
  <c r="O21" i="46"/>
  <c r="P21" i="46" s="1"/>
  <c r="O20" i="46"/>
  <c r="P20" i="46" s="1"/>
  <c r="P19" i="46"/>
  <c r="H59" i="36"/>
  <c r="K99" i="46" l="1"/>
  <c r="P59" i="46"/>
  <c r="P45" i="46"/>
  <c r="O8" i="3" l="1"/>
  <c r="O29" i="3"/>
  <c r="O11" i="3"/>
  <c r="O14" i="3"/>
  <c r="O17" i="3"/>
  <c r="O20" i="3"/>
  <c r="O23" i="3" l="1"/>
  <c r="O26" i="3"/>
  <c r="O32" i="3"/>
  <c r="G100" i="49" l="1"/>
  <c r="G108" i="49" l="1"/>
  <c r="G27" i="49"/>
  <c r="I123" i="1" l="1"/>
  <c r="J123" i="1" l="1"/>
  <c r="I147" i="1"/>
  <c r="G21" i="49" s="1"/>
  <c r="I124" i="1"/>
  <c r="G89" i="49" s="1"/>
  <c r="I125" i="1"/>
  <c r="G103" i="49" s="1"/>
  <c r="I126" i="1"/>
  <c r="G114" i="49" s="1"/>
  <c r="J126" i="1" l="1"/>
  <c r="J125" i="1"/>
  <c r="J124" i="1"/>
  <c r="J147" i="1"/>
  <c r="J146" i="1" s="1"/>
  <c r="I81" i="1"/>
  <c r="I80" i="1"/>
  <c r="J22" i="2" l="1"/>
  <c r="G51" i="49"/>
  <c r="J80" i="1"/>
  <c r="J81" i="1"/>
  <c r="I75" i="1"/>
  <c r="I76" i="1"/>
  <c r="G105" i="49" s="1"/>
  <c r="I77" i="1"/>
  <c r="I78" i="1"/>
  <c r="G35" i="49" s="1"/>
  <c r="I79" i="1"/>
  <c r="I82" i="1"/>
  <c r="G102" i="49" l="1"/>
  <c r="G66" i="49"/>
  <c r="G43" i="49"/>
  <c r="J78" i="1"/>
  <c r="J77" i="1"/>
  <c r="J76" i="1"/>
  <c r="J82" i="1"/>
  <c r="J79" i="1"/>
  <c r="J75" i="1"/>
  <c r="I87" i="1" l="1"/>
  <c r="G94" i="49" l="1"/>
  <c r="J87" i="1"/>
  <c r="I121" i="1"/>
  <c r="G72" i="49" s="1"/>
  <c r="I122" i="1"/>
  <c r="G106" i="49" s="1"/>
  <c r="J122" i="1" l="1"/>
  <c r="J121" i="1"/>
  <c r="I66" i="1"/>
  <c r="G69" i="49" s="1"/>
  <c r="I67" i="1"/>
  <c r="G115" i="49" s="1"/>
  <c r="I68" i="1"/>
  <c r="G110" i="49" s="1"/>
  <c r="I69" i="1"/>
  <c r="I70" i="1"/>
  <c r="I71" i="1"/>
  <c r="G78" i="49" s="1"/>
  <c r="I72" i="1"/>
  <c r="I73" i="1"/>
  <c r="I74" i="1"/>
  <c r="G49" i="49" s="1"/>
  <c r="I83" i="1"/>
  <c r="I63" i="1"/>
  <c r="G112" i="49" s="1"/>
  <c r="I65" i="1"/>
  <c r="G52" i="49" s="1"/>
  <c r="I61" i="1"/>
  <c r="G76" i="49" s="1"/>
  <c r="I62" i="1"/>
  <c r="G104" i="49" s="1"/>
  <c r="I53" i="1"/>
  <c r="G75" i="49" s="1"/>
  <c r="I54" i="1"/>
  <c r="G107" i="49" s="1"/>
  <c r="I55" i="1"/>
  <c r="G90" i="49" s="1"/>
  <c r="I56" i="1"/>
  <c r="G87" i="49" s="1"/>
  <c r="I57" i="1"/>
  <c r="G95" i="49" s="1"/>
  <c r="I58" i="1"/>
  <c r="G92" i="49" s="1"/>
  <c r="I59" i="1"/>
  <c r="I60" i="1"/>
  <c r="G101" i="49" s="1"/>
  <c r="I43" i="1"/>
  <c r="G65" i="49" s="1"/>
  <c r="I44" i="1"/>
  <c r="G38" i="49" s="1"/>
  <c r="I45" i="1"/>
  <c r="G40" i="49" s="1"/>
  <c r="I46" i="1"/>
  <c r="G57" i="49" s="1"/>
  <c r="I47" i="1"/>
  <c r="G80" i="49" s="1"/>
  <c r="I48" i="1"/>
  <c r="G86" i="49" s="1"/>
  <c r="I49" i="1"/>
  <c r="G63" i="49" s="1"/>
  <c r="I50" i="1"/>
  <c r="G64" i="49" s="1"/>
  <c r="I51" i="1"/>
  <c r="G58" i="49" s="1"/>
  <c r="I52" i="1"/>
  <c r="G50" i="49" s="1"/>
  <c r="G34" i="49" l="1"/>
  <c r="G28" i="49"/>
  <c r="G26" i="49"/>
  <c r="G24" i="49"/>
  <c r="G41" i="49"/>
  <c r="G60" i="49"/>
  <c r="J46" i="1"/>
  <c r="J83" i="1"/>
  <c r="J65" i="1"/>
  <c r="J74" i="1"/>
  <c r="J72" i="1"/>
  <c r="J60" i="1"/>
  <c r="J59" i="1"/>
  <c r="J70" i="1"/>
  <c r="J58" i="1"/>
  <c r="J69" i="1"/>
  <c r="J57" i="1"/>
  <c r="J68" i="1"/>
  <c r="J56" i="1"/>
  <c r="J67" i="1"/>
  <c r="J66" i="1"/>
  <c r="J45" i="1"/>
  <c r="J47" i="1"/>
  <c r="J73" i="1"/>
  <c r="J55" i="1"/>
  <c r="J51" i="1"/>
  <c r="J62" i="1"/>
  <c r="J48" i="1"/>
  <c r="J63" i="1"/>
  <c r="J44" i="1"/>
  <c r="J43" i="1"/>
  <c r="J71" i="1"/>
  <c r="J52" i="1"/>
  <c r="J54" i="1"/>
  <c r="J53" i="1"/>
  <c r="J50" i="1"/>
  <c r="J49" i="1"/>
  <c r="J61" i="1"/>
  <c r="I42" i="1"/>
  <c r="G74" i="49" s="1"/>
  <c r="I145" i="1"/>
  <c r="G99" i="49" s="1"/>
  <c r="J64" i="1" l="1"/>
  <c r="J18" i="2" s="1"/>
  <c r="D22" i="3" s="1"/>
  <c r="J145" i="1"/>
  <c r="J42" i="1"/>
  <c r="H22" i="3" l="1"/>
  <c r="I22" i="3"/>
  <c r="F22" i="3"/>
  <c r="G22" i="3"/>
  <c r="B43" i="39"/>
  <c r="B38" i="39"/>
  <c r="O22" i="3" l="1"/>
  <c r="B92" i="36" l="1"/>
  <c r="H77" i="36"/>
  <c r="B93" i="36" s="1"/>
  <c r="A35" i="36"/>
  <c r="A36" i="36"/>
  <c r="H36" i="36"/>
  <c r="J36" i="36"/>
  <c r="A37" i="36"/>
  <c r="A38" i="36"/>
  <c r="H38" i="36"/>
  <c r="J38" i="36"/>
  <c r="A39" i="36"/>
  <c r="A40" i="36"/>
  <c r="H40" i="36"/>
  <c r="J40" i="36"/>
  <c r="A41" i="36"/>
  <c r="A42" i="36"/>
  <c r="H42" i="36"/>
  <c r="J42" i="36"/>
  <c r="A43" i="36"/>
  <c r="H43" i="36"/>
  <c r="J43" i="36"/>
  <c r="A44" i="36"/>
  <c r="A45" i="36"/>
  <c r="H45" i="36"/>
  <c r="J45" i="36"/>
  <c r="A46" i="36"/>
  <c r="A47" i="36"/>
  <c r="H47" i="36"/>
  <c r="J47" i="36"/>
  <c r="A48" i="36"/>
  <c r="A49" i="36"/>
  <c r="J49" i="36"/>
  <c r="A50" i="36"/>
  <c r="J50" i="36"/>
  <c r="A51" i="36"/>
  <c r="J51" i="36"/>
  <c r="A52" i="36"/>
  <c r="A53" i="36"/>
  <c r="H53" i="36"/>
  <c r="J53" i="36"/>
  <c r="A54" i="36"/>
  <c r="A55" i="36"/>
  <c r="H55" i="36"/>
  <c r="J55" i="36"/>
  <c r="A56" i="36"/>
  <c r="A57" i="36"/>
  <c r="H57" i="36"/>
  <c r="J57" i="36"/>
  <c r="A58" i="36"/>
  <c r="A59" i="36"/>
  <c r="J59" i="36"/>
  <c r="B90" i="36" l="1"/>
  <c r="D90" i="36" s="1"/>
  <c r="B98" i="36" l="1"/>
  <c r="I97" i="1"/>
  <c r="G13" i="49" s="1"/>
  <c r="J97" i="1" l="1"/>
  <c r="I129" i="1" l="1"/>
  <c r="G91" i="49" s="1"/>
  <c r="I130" i="1"/>
  <c r="G47" i="49" s="1"/>
  <c r="I131" i="1"/>
  <c r="G85" i="49" s="1"/>
  <c r="I89" i="1"/>
  <c r="G97" i="49" s="1"/>
  <c r="I90" i="1"/>
  <c r="G16" i="49" s="1"/>
  <c r="I24" i="1"/>
  <c r="G39" i="49" s="1"/>
  <c r="I25" i="1"/>
  <c r="G56" i="49" s="1"/>
  <c r="I26" i="1"/>
  <c r="G93" i="49" s="1"/>
  <c r="I27" i="1"/>
  <c r="G116" i="49" s="1"/>
  <c r="I28" i="1"/>
  <c r="G45" i="49" s="1"/>
  <c r="I29" i="1"/>
  <c r="G33" i="49" s="1"/>
  <c r="I30" i="1"/>
  <c r="G25" i="49" s="1"/>
  <c r="I31" i="1"/>
  <c r="G54" i="49" s="1"/>
  <c r="I32" i="1"/>
  <c r="G29" i="49" s="1"/>
  <c r="I33" i="1"/>
  <c r="G71" i="49" s="1"/>
  <c r="I34" i="1"/>
  <c r="G73" i="49" s="1"/>
  <c r="I35" i="1"/>
  <c r="G113" i="49" s="1"/>
  <c r="I36" i="1"/>
  <c r="G18" i="49" s="1"/>
  <c r="I37" i="1"/>
  <c r="G53" i="49" s="1"/>
  <c r="I38" i="1"/>
  <c r="G20" i="49" s="1"/>
  <c r="I39" i="1"/>
  <c r="G84" i="49" s="1"/>
  <c r="G59" i="49" l="1"/>
  <c r="J27" i="1"/>
  <c r="J37" i="1"/>
  <c r="J24" i="1"/>
  <c r="J29" i="1"/>
  <c r="J26" i="1"/>
  <c r="J39" i="1"/>
  <c r="J90" i="1"/>
  <c r="J89" i="1"/>
  <c r="J131" i="1"/>
  <c r="J28" i="1"/>
  <c r="J25" i="1"/>
  <c r="J38" i="1"/>
  <c r="J36" i="1"/>
  <c r="J35" i="1"/>
  <c r="J34" i="1"/>
  <c r="J33" i="1"/>
  <c r="J130" i="1"/>
  <c r="J32" i="1"/>
  <c r="J129" i="1"/>
  <c r="J31" i="1"/>
  <c r="J30" i="1"/>
  <c r="I16" i="1"/>
  <c r="G68" i="49" s="1"/>
  <c r="J23" i="1" l="1"/>
  <c r="J16" i="1"/>
  <c r="I14" i="1"/>
  <c r="G17" i="49" s="1"/>
  <c r="J14" i="1" l="1"/>
  <c r="I101" i="1"/>
  <c r="J101" i="1" s="1"/>
  <c r="I119" i="1" l="1"/>
  <c r="G111" i="49" s="1"/>
  <c r="I117" i="1"/>
  <c r="G79" i="49" s="1"/>
  <c r="I115" i="1"/>
  <c r="G109" i="49" s="1"/>
  <c r="I141" i="1"/>
  <c r="G67" i="49" s="1"/>
  <c r="J117" i="1" l="1"/>
  <c r="J141" i="1"/>
  <c r="J115" i="1"/>
  <c r="J119" i="1"/>
  <c r="G32" i="49"/>
  <c r="I144" i="1"/>
  <c r="G22" i="49" s="1"/>
  <c r="I143" i="1"/>
  <c r="G31" i="49" s="1"/>
  <c r="J144" i="1" l="1"/>
  <c r="J143" i="1"/>
  <c r="I21" i="1"/>
  <c r="I17" i="1"/>
  <c r="G37" i="49" s="1"/>
  <c r="I19" i="1"/>
  <c r="G55" i="49" s="1"/>
  <c r="I41" i="1"/>
  <c r="G44" i="49" s="1"/>
  <c r="G46" i="49" l="1"/>
  <c r="J142" i="1"/>
  <c r="J21" i="2" s="1"/>
  <c r="D31" i="3" s="1"/>
  <c r="I136" i="1"/>
  <c r="G118" i="49" s="1"/>
  <c r="I135" i="1"/>
  <c r="G98" i="49" s="1"/>
  <c r="L31" i="3" l="1"/>
  <c r="M31" i="3"/>
  <c r="J135" i="1"/>
  <c r="J136" i="1"/>
  <c r="B20" i="2"/>
  <c r="B19" i="2"/>
  <c r="B16" i="2"/>
  <c r="A16" i="2"/>
  <c r="I140" i="1"/>
  <c r="I139" i="1"/>
  <c r="G83" i="49" s="1"/>
  <c r="I138" i="1"/>
  <c r="G96" i="49" s="1"/>
  <c r="I137" i="1"/>
  <c r="G61" i="49" s="1"/>
  <c r="I134" i="1"/>
  <c r="G82" i="49" s="1"/>
  <c r="I133" i="1"/>
  <c r="G81" i="49" s="1"/>
  <c r="I128" i="1"/>
  <c r="G36" i="49" s="1"/>
  <c r="I120" i="1"/>
  <c r="G48" i="49" s="1"/>
  <c r="I118" i="1"/>
  <c r="G88" i="49" s="1"/>
  <c r="J41" i="1"/>
  <c r="J40" i="1" l="1"/>
  <c r="J22" i="1" s="1"/>
  <c r="O31" i="3"/>
  <c r="J120" i="1"/>
  <c r="J134" i="1"/>
  <c r="J140" i="1"/>
  <c r="J128" i="1"/>
  <c r="J127" i="1" s="1"/>
  <c r="J133" i="1"/>
  <c r="J137" i="1"/>
  <c r="J138" i="1"/>
  <c r="J139" i="1"/>
  <c r="J118" i="1"/>
  <c r="F9" i="2"/>
  <c r="I9" i="2"/>
  <c r="I8" i="2"/>
  <c r="I7" i="2"/>
  <c r="I6" i="2"/>
  <c r="A9" i="2"/>
  <c r="A8" i="2"/>
  <c r="A7" i="2"/>
  <c r="J132" i="1" l="1"/>
  <c r="A7" i="49"/>
  <c r="A1" i="36"/>
  <c r="B4" i="3"/>
  <c r="C32" i="3"/>
  <c r="B32" i="3"/>
  <c r="C26" i="3"/>
  <c r="B26" i="3"/>
  <c r="C23" i="3"/>
  <c r="B23" i="3"/>
  <c r="B17" i="2"/>
  <c r="C17" i="3" s="1"/>
  <c r="A17" i="2"/>
  <c r="B17" i="3" s="1"/>
  <c r="C14" i="3"/>
  <c r="B14" i="3"/>
  <c r="B15" i="2"/>
  <c r="C11" i="3" s="1"/>
  <c r="A15" i="2"/>
  <c r="B11" i="3" s="1"/>
  <c r="B14" i="2"/>
  <c r="C8" i="3" s="1"/>
  <c r="A14" i="2"/>
  <c r="B8" i="3" s="1"/>
  <c r="I116" i="1"/>
  <c r="G117" i="49" s="1"/>
  <c r="I88" i="1"/>
  <c r="J21" i="1"/>
  <c r="J19" i="1"/>
  <c r="J17" i="1"/>
  <c r="J15" i="1" s="1"/>
  <c r="J13" i="1"/>
  <c r="J14" i="2" s="1"/>
  <c r="D10" i="3" s="1"/>
  <c r="G42" i="49" l="1"/>
  <c r="G122" i="49" s="1"/>
  <c r="G70" i="49"/>
  <c r="G10" i="3"/>
  <c r="H10" i="3"/>
  <c r="I10" i="3"/>
  <c r="J10" i="3"/>
  <c r="L10" i="3"/>
  <c r="M10" i="3"/>
  <c r="N10" i="3"/>
  <c r="E10" i="3"/>
  <c r="F10" i="3"/>
  <c r="K10" i="3"/>
  <c r="J88" i="1"/>
  <c r="J148" i="1" s="1"/>
  <c r="J116" i="1"/>
  <c r="J15" i="2"/>
  <c r="D13" i="3" s="1"/>
  <c r="J20" i="1"/>
  <c r="J16" i="2" s="1"/>
  <c r="D16" i="3" s="1"/>
  <c r="E16" i="3" s="1"/>
  <c r="J17" i="2"/>
  <c r="J114" i="1" l="1"/>
  <c r="J113" i="1" s="1"/>
  <c r="J20" i="2" s="1"/>
  <c r="H122" i="49"/>
  <c r="H30" i="49"/>
  <c r="H19" i="49"/>
  <c r="H15" i="49"/>
  <c r="H62" i="49"/>
  <c r="H14" i="49"/>
  <c r="H77" i="49"/>
  <c r="H23" i="49"/>
  <c r="H100" i="49"/>
  <c r="H27" i="49"/>
  <c r="H108" i="49"/>
  <c r="H103" i="49"/>
  <c r="H89" i="49"/>
  <c r="H114" i="49"/>
  <c r="H21" i="49"/>
  <c r="H51" i="49"/>
  <c r="H43" i="49"/>
  <c r="H35" i="49"/>
  <c r="H105" i="49"/>
  <c r="H26" i="49"/>
  <c r="H102" i="49"/>
  <c r="H66" i="49"/>
  <c r="H94" i="49"/>
  <c r="H106" i="49"/>
  <c r="H72" i="49"/>
  <c r="H49" i="49"/>
  <c r="H95" i="49"/>
  <c r="H78" i="49"/>
  <c r="H58" i="49"/>
  <c r="H41" i="49"/>
  <c r="H75" i="49"/>
  <c r="H115" i="49"/>
  <c r="H86" i="49"/>
  <c r="H101" i="49"/>
  <c r="H80" i="49"/>
  <c r="H110" i="49"/>
  <c r="H69" i="49"/>
  <c r="H112" i="49"/>
  <c r="H87" i="49"/>
  <c r="H64" i="49"/>
  <c r="H60" i="49"/>
  <c r="H24" i="49"/>
  <c r="H50" i="49"/>
  <c r="H28" i="49"/>
  <c r="H38" i="49"/>
  <c r="H92" i="49"/>
  <c r="H34" i="49"/>
  <c r="H90" i="49"/>
  <c r="H52" i="49"/>
  <c r="H40" i="49"/>
  <c r="H65" i="49"/>
  <c r="H107" i="49"/>
  <c r="H104" i="49"/>
  <c r="H63" i="49"/>
  <c r="H57" i="49"/>
  <c r="H76" i="49"/>
  <c r="H99" i="49"/>
  <c r="H74" i="49"/>
  <c r="H13" i="49"/>
  <c r="I13" i="49" s="1"/>
  <c r="H54" i="49"/>
  <c r="H16" i="49"/>
  <c r="H97" i="49"/>
  <c r="H33" i="49"/>
  <c r="H56" i="49"/>
  <c r="H53" i="49"/>
  <c r="H85" i="49"/>
  <c r="H18" i="49"/>
  <c r="H45" i="49"/>
  <c r="H113" i="49"/>
  <c r="H84" i="49"/>
  <c r="H59" i="49"/>
  <c r="H29" i="49"/>
  <c r="H116" i="49"/>
  <c r="H39" i="49"/>
  <c r="H47" i="49"/>
  <c r="H91" i="49"/>
  <c r="H73" i="49"/>
  <c r="H20" i="49"/>
  <c r="H25" i="49"/>
  <c r="H93" i="49"/>
  <c r="H71" i="49"/>
  <c r="H68" i="49"/>
  <c r="H17" i="49"/>
  <c r="H67" i="49"/>
  <c r="H79" i="49"/>
  <c r="H109" i="49"/>
  <c r="H111" i="49"/>
  <c r="H31" i="49"/>
  <c r="H22" i="49"/>
  <c r="H32" i="49"/>
  <c r="H37" i="49"/>
  <c r="H44" i="49"/>
  <c r="H55" i="49"/>
  <c r="H98" i="49"/>
  <c r="H118" i="49"/>
  <c r="H46" i="49"/>
  <c r="H61" i="49"/>
  <c r="H88" i="49"/>
  <c r="H96" i="49"/>
  <c r="H70" i="49"/>
  <c r="H36" i="49"/>
  <c r="H82" i="49"/>
  <c r="H83" i="49"/>
  <c r="H81" i="49"/>
  <c r="H48" i="49"/>
  <c r="H42" i="49"/>
  <c r="H117" i="49"/>
  <c r="O10" i="3"/>
  <c r="F13" i="3"/>
  <c r="G13" i="3"/>
  <c r="H13" i="3"/>
  <c r="I13" i="3"/>
  <c r="J13" i="3"/>
  <c r="K13" i="3"/>
  <c r="L13" i="3"/>
  <c r="M13" i="3"/>
  <c r="N13" i="3"/>
  <c r="E13" i="3"/>
  <c r="I14" i="49" l="1"/>
  <c r="I15" i="49" s="1"/>
  <c r="I16" i="49" s="1"/>
  <c r="I17" i="49" s="1"/>
  <c r="I18" i="49" s="1"/>
  <c r="I19" i="49" s="1"/>
  <c r="I20" i="49" s="1"/>
  <c r="I21" i="49" s="1"/>
  <c r="I22" i="49" s="1"/>
  <c r="I23" i="49" s="1"/>
  <c r="I24" i="49" s="1"/>
  <c r="I25" i="49" s="1"/>
  <c r="I26" i="49" s="1"/>
  <c r="I27" i="49" s="1"/>
  <c r="I28" i="49" s="1"/>
  <c r="I29" i="49" s="1"/>
  <c r="I30" i="49" s="1"/>
  <c r="I31" i="49" s="1"/>
  <c r="I32" i="49" s="1"/>
  <c r="I33" i="49" s="1"/>
  <c r="I34" i="49" s="1"/>
  <c r="I35" i="49" s="1"/>
  <c r="I36" i="49" s="1"/>
  <c r="I37" i="49" s="1"/>
  <c r="I38" i="49" s="1"/>
  <c r="I39" i="49" s="1"/>
  <c r="I40" i="49" s="1"/>
  <c r="I41" i="49" s="1"/>
  <c r="I42" i="49" s="1"/>
  <c r="I43" i="49" s="1"/>
  <c r="I44" i="49" s="1"/>
  <c r="I45" i="49" s="1"/>
  <c r="I46" i="49" s="1"/>
  <c r="I47" i="49" s="1"/>
  <c r="I48" i="49" s="1"/>
  <c r="I49" i="49" s="1"/>
  <c r="I50" i="49" s="1"/>
  <c r="I51" i="49" s="1"/>
  <c r="I52" i="49" s="1"/>
  <c r="I53" i="49" s="1"/>
  <c r="I54" i="49" s="1"/>
  <c r="I55" i="49" s="1"/>
  <c r="I56" i="49" s="1"/>
  <c r="I57" i="49" s="1"/>
  <c r="I58" i="49" s="1"/>
  <c r="I59" i="49" s="1"/>
  <c r="I60" i="49" s="1"/>
  <c r="I61" i="49" s="1"/>
  <c r="I62" i="49" s="1"/>
  <c r="I63" i="49" s="1"/>
  <c r="I64" i="49" s="1"/>
  <c r="I65" i="49" s="1"/>
  <c r="I66" i="49" s="1"/>
  <c r="I67" i="49" s="1"/>
  <c r="I68" i="49" s="1"/>
  <c r="I69" i="49" s="1"/>
  <c r="I70" i="49" s="1"/>
  <c r="I71" i="49" s="1"/>
  <c r="I72" i="49" s="1"/>
  <c r="I73" i="49" s="1"/>
  <c r="I74" i="49" s="1"/>
  <c r="I75" i="49" s="1"/>
  <c r="I76" i="49" s="1"/>
  <c r="I77" i="49" s="1"/>
  <c r="I78" i="49" s="1"/>
  <c r="I79" i="49" s="1"/>
  <c r="I80" i="49" s="1"/>
  <c r="I81" i="49" s="1"/>
  <c r="I82" i="49" s="1"/>
  <c r="I83" i="49" s="1"/>
  <c r="I84" i="49" s="1"/>
  <c r="I85" i="49" s="1"/>
  <c r="I86" i="49" s="1"/>
  <c r="I87" i="49" s="1"/>
  <c r="I88" i="49" s="1"/>
  <c r="I89" i="49" s="1"/>
  <c r="I90" i="49" s="1"/>
  <c r="I91" i="49" s="1"/>
  <c r="I92" i="49" s="1"/>
  <c r="I93" i="49" s="1"/>
  <c r="I94" i="49" s="1"/>
  <c r="I95" i="49" s="1"/>
  <c r="I96" i="49" s="1"/>
  <c r="I97" i="49" s="1"/>
  <c r="I98" i="49" s="1"/>
  <c r="I99" i="49" s="1"/>
  <c r="I100" i="49" s="1"/>
  <c r="I101" i="49" s="1"/>
  <c r="I102" i="49" s="1"/>
  <c r="I103" i="49" s="1"/>
  <c r="I104" i="49" s="1"/>
  <c r="I105" i="49" s="1"/>
  <c r="I106" i="49" s="1"/>
  <c r="I107" i="49" s="1"/>
  <c r="I108" i="49" s="1"/>
  <c r="I109" i="49" s="1"/>
  <c r="I110" i="49" s="1"/>
  <c r="I111" i="49" s="1"/>
  <c r="I112" i="49" s="1"/>
  <c r="I113" i="49" s="1"/>
  <c r="I114" i="49" s="1"/>
  <c r="I115" i="49" s="1"/>
  <c r="I116" i="49" s="1"/>
  <c r="I117" i="49" s="1"/>
  <c r="I118" i="49" s="1"/>
  <c r="I9" i="1"/>
  <c r="J19" i="2"/>
  <c r="J30" i="2" s="1"/>
  <c r="O13" i="3"/>
  <c r="D28" i="3"/>
  <c r="N16" i="3"/>
  <c r="O16" i="3" s="1"/>
  <c r="D19" i="3"/>
  <c r="D34" i="3"/>
  <c r="L34" i="3" s="1"/>
  <c r="J23" i="2" l="1"/>
  <c r="J27" i="2" s="1"/>
  <c r="D25" i="3"/>
  <c r="J25" i="3" s="1"/>
  <c r="J19" i="3"/>
  <c r="M19" i="3"/>
  <c r="K19" i="3"/>
  <c r="L19" i="3"/>
  <c r="I19" i="3"/>
  <c r="M28" i="3"/>
  <c r="N28" i="3"/>
  <c r="G19" i="3"/>
  <c r="G35" i="3" s="1"/>
  <c r="H19" i="3"/>
  <c r="F19" i="3"/>
  <c r="F35" i="3" s="1"/>
  <c r="D41" i="3" l="1"/>
  <c r="H25" i="3"/>
  <c r="H35" i="3" s="1"/>
  <c r="D39" i="3"/>
  <c r="M25" i="3"/>
  <c r="M35" i="3" s="1"/>
  <c r="L25" i="3"/>
  <c r="L35" i="3" s="1"/>
  <c r="I25" i="3"/>
  <c r="I35" i="3" s="1"/>
  <c r="K25" i="3"/>
  <c r="K35" i="3" s="1"/>
  <c r="J35" i="3"/>
  <c r="I21" i="2"/>
  <c r="I20" i="2"/>
  <c r="I18" i="2"/>
  <c r="I22" i="2"/>
  <c r="J9" i="2"/>
  <c r="I15" i="2"/>
  <c r="I17" i="2"/>
  <c r="I14" i="2"/>
  <c r="I19" i="2"/>
  <c r="I16" i="2"/>
  <c r="O19" i="3"/>
  <c r="O28" i="3"/>
  <c r="O34" i="3"/>
  <c r="N35" i="3"/>
  <c r="O25" i="3" l="1"/>
  <c r="I23" i="2"/>
  <c r="E35" i="3"/>
  <c r="E36" i="3" l="1"/>
  <c r="F36" i="3" s="1"/>
  <c r="G36" i="3" s="1"/>
  <c r="H36" i="3" s="1"/>
  <c r="I36" i="3" s="1"/>
  <c r="J36" i="3" s="1"/>
  <c r="K36" i="3" s="1"/>
  <c r="L36" i="3" s="1"/>
  <c r="M36" i="3" s="1"/>
  <c r="N36" i="3" s="1"/>
  <c r="E37" i="3" l="1"/>
  <c r="E38" i="3" s="1"/>
  <c r="D42" i="3"/>
  <c r="D43" i="3" s="1"/>
  <c r="D23" i="3"/>
  <c r="D20" i="3"/>
  <c r="D14" i="3"/>
  <c r="D8" i="3"/>
  <c r="D17" i="3"/>
  <c r="D26" i="3"/>
  <c r="D11" i="3"/>
  <c r="D32" i="3"/>
  <c r="D29" i="3"/>
  <c r="K37" i="3"/>
  <c r="M37" i="3"/>
  <c r="I37" i="3"/>
  <c r="F37" i="3"/>
  <c r="H37" i="3"/>
  <c r="L37" i="3"/>
  <c r="J37" i="3"/>
  <c r="G37" i="3"/>
  <c r="N37" i="3"/>
  <c r="F38" i="3" l="1"/>
  <c r="G38" i="3" s="1"/>
  <c r="H38" i="3" s="1"/>
  <c r="I38" i="3" s="1"/>
  <c r="J38" i="3" s="1"/>
  <c r="K38" i="3" s="1"/>
  <c r="L38" i="3" s="1"/>
  <c r="M38" i="3" s="1"/>
  <c r="N38" i="3" s="1"/>
  <c r="D40" i="3"/>
</calcChain>
</file>

<file path=xl/sharedStrings.xml><?xml version="1.0" encoding="utf-8"?>
<sst xmlns="http://schemas.openxmlformats.org/spreadsheetml/2006/main" count="1454" uniqueCount="818">
  <si>
    <t>DEPARTAMENTO DE ESTRADAS DE RODAGEM DE PERNAMBUCO
DIRETORIA DE PLANEJAMENTO E PROJETOS
RESUMO DO ORÇAMENTO SINTÉTICO</t>
  </si>
  <si>
    <t>Setor: DIRETORIA DE PLANEJAMENTO E PROJETOS</t>
  </si>
  <si>
    <t>RESUMO DO ORÇAMENTO</t>
  </si>
  <si>
    <t>Descrição</t>
  </si>
  <si>
    <t>%</t>
  </si>
  <si>
    <t>TOTAIS GERAIS:</t>
  </si>
  <si>
    <t>DEPARTAMENTO DE ESTRADAS DE RODAGEM DE PERNAMBUCO
DIRETORIA DE PLANEJAMENTO E PROJETOS
RELATÓRIO SINTÉTICO DO ORÇAMENTO</t>
  </si>
  <si>
    <t>Ano: 2025</t>
  </si>
  <si>
    <t>Preço Total:</t>
  </si>
  <si>
    <t>RELATÓRIO SINTÉTICO DO ORÇAMENTO</t>
  </si>
  <si>
    <t xml:space="preserve">ITEM </t>
  </si>
  <si>
    <t>CÓDIGO</t>
  </si>
  <si>
    <t>FONTE</t>
  </si>
  <si>
    <t>DESCRIÇÃO COMPLETA</t>
  </si>
  <si>
    <t>UNID.</t>
  </si>
  <si>
    <t>QUANT.</t>
  </si>
  <si>
    <t>CUSTO UNITÁRIO (R$)</t>
  </si>
  <si>
    <t>BDI                            (%)</t>
  </si>
  <si>
    <t>PREÇO UNITÁRIO (R$)</t>
  </si>
  <si>
    <t>PREÇO TOTAL (R$)</t>
  </si>
  <si>
    <t>01</t>
  </si>
  <si>
    <t>ADMINISTRAÇÃO LOCAL</t>
  </si>
  <si>
    <t/>
  </si>
  <si>
    <t>01.01</t>
  </si>
  <si>
    <t>Apropriada</t>
  </si>
  <si>
    <t>CUSTO DA ADMINISTRAÇÃO LOCAL</t>
  </si>
  <si>
    <t>02</t>
  </si>
  <si>
    <t>CANTEIRO DE OBRAS</t>
  </si>
  <si>
    <t>02.01</t>
  </si>
  <si>
    <t>INSTALAÇÃO DO CANTEIRO DE OBRAS</t>
  </si>
  <si>
    <t>02.03</t>
  </si>
  <si>
    <t>INSTALAÇÃO DA USINA DE ASFALTO A QUENTE COM CAPACIDADE DE 120 T/H</t>
  </si>
  <si>
    <t>02.04</t>
  </si>
  <si>
    <t>BACIA DE CONTENÇÃO PARA TANQUE DE EMULSÃO DE 30.000 L - INCLUSIVE DEMOLIÇÃO</t>
  </si>
  <si>
    <t>T</t>
  </si>
  <si>
    <t>03</t>
  </si>
  <si>
    <t>MOBILIZAÇÃO E DESMOBILIZAÇÃO</t>
  </si>
  <si>
    <t>03.01</t>
  </si>
  <si>
    <t>MOBILIZAÇÃO E DESMOBILIZAÇÃO DE EQUIPAMENTOS</t>
  </si>
  <si>
    <t>04</t>
  </si>
  <si>
    <t>DRENAGEM SUPERFICIAL E OBRAS DE ARTE CORRENTES</t>
  </si>
  <si>
    <t>04.01</t>
  </si>
  <si>
    <t>DRENAGEM SUPERFICIAL</t>
  </si>
  <si>
    <t>04.01.01</t>
  </si>
  <si>
    <t>04.01.02</t>
  </si>
  <si>
    <t>M</t>
  </si>
  <si>
    <t>04.01.03</t>
  </si>
  <si>
    <t>04.01.04</t>
  </si>
  <si>
    <t>MEIO-FIO DE CONCRETO - MFC 03 - AREIA E BRITA COMERCIAIS - FÔRMA DE MADEIRA</t>
  </si>
  <si>
    <t>04.01.05</t>
  </si>
  <si>
    <t>04.01.06</t>
  </si>
  <si>
    <t>04.01.07</t>
  </si>
  <si>
    <t>04.01.08</t>
  </si>
  <si>
    <t>04.01.09</t>
  </si>
  <si>
    <t>04.01.10</t>
  </si>
  <si>
    <t>04.01.11</t>
  </si>
  <si>
    <t>04.01.12</t>
  </si>
  <si>
    <t>04.01.13</t>
  </si>
  <si>
    <t>UN</t>
  </si>
  <si>
    <t>04.01.14</t>
  </si>
  <si>
    <t>04.01.15</t>
  </si>
  <si>
    <t>04.01.16</t>
  </si>
  <si>
    <t>DESCIDA D'ÁGUA DE ATERROS EM DEGRAUS - DAD 60-36 - AREIA E BRITA COMERCIAIS</t>
  </si>
  <si>
    <t>04.02</t>
  </si>
  <si>
    <t>OBRAS DE ARTE CORRENTE</t>
  </si>
  <si>
    <t>04.02.01</t>
  </si>
  <si>
    <t>LIMPEZA DE BUEIRO</t>
  </si>
  <si>
    <t>M³</t>
  </si>
  <si>
    <t>04.02.02</t>
  </si>
  <si>
    <t>05</t>
  </si>
  <si>
    <t>PAVIMENTAÇÃO</t>
  </si>
  <si>
    <t>05.01</t>
  </si>
  <si>
    <t>05.01.01</t>
  </si>
  <si>
    <t>05.01.02</t>
  </si>
  <si>
    <t>M²</t>
  </si>
  <si>
    <t>05.02</t>
  </si>
  <si>
    <t>05.03</t>
  </si>
  <si>
    <t>06</t>
  </si>
  <si>
    <t>SINALIZAÇÃO E SEGURANÇA VIÁRIA</t>
  </si>
  <si>
    <t>06.01</t>
  </si>
  <si>
    <t>SINALIZAÇÃO VERTICAL</t>
  </si>
  <si>
    <t>06.01.01</t>
  </si>
  <si>
    <t>06.01.02</t>
  </si>
  <si>
    <t>06.01.03</t>
  </si>
  <si>
    <t>06.01.04</t>
  </si>
  <si>
    <t>06.01.06</t>
  </si>
  <si>
    <t>06.01.07</t>
  </si>
  <si>
    <t>06.02</t>
  </si>
  <si>
    <t>SINALIZAÇÃO HORIZONTAL</t>
  </si>
  <si>
    <t>06.02.01</t>
  </si>
  <si>
    <t>06.02.02</t>
  </si>
  <si>
    <t>06.02.03</t>
  </si>
  <si>
    <t>06.03</t>
  </si>
  <si>
    <t>SINALIZAÇÃO PROVISÓRIA</t>
  </si>
  <si>
    <t>06.03.01</t>
  </si>
  <si>
    <t>06.03.02</t>
  </si>
  <si>
    <t>06.03.03</t>
  </si>
  <si>
    <t>06.03.04</t>
  </si>
  <si>
    <t>06.03.05</t>
  </si>
  <si>
    <t>06.03.06</t>
  </si>
  <si>
    <t>06.03.07</t>
  </si>
  <si>
    <t>06.03.08</t>
  </si>
  <si>
    <t>06.03.09</t>
  </si>
  <si>
    <t>H</t>
  </si>
  <si>
    <t>07</t>
  </si>
  <si>
    <t>OBRAS COMPLEMENTARES (SEGURANÇA VIÁRIA)</t>
  </si>
  <si>
    <t>07.01</t>
  </si>
  <si>
    <t>07.02</t>
  </si>
  <si>
    <t>07.03</t>
  </si>
  <si>
    <t>Total :</t>
  </si>
  <si>
    <t>DER-PE</t>
  </si>
  <si>
    <t>COMPOSIÇÃO DA PARCELA DE BDI</t>
  </si>
  <si>
    <t>(Bonificação e Despesas Indiretas)</t>
  </si>
  <si>
    <t>SEM DESONERAÇÃO</t>
  </si>
  <si>
    <t>ITENS RELATIVOS À ADMINISTRAÇÃO DA OBRA</t>
  </si>
  <si>
    <t>% sobre CD</t>
  </si>
  <si>
    <t xml:space="preserve">   A - Administração Central</t>
  </si>
  <si>
    <t xml:space="preserve">   B – Seguros e Garantias Contratuais</t>
  </si>
  <si>
    <t xml:space="preserve">   C – Risco</t>
  </si>
  <si>
    <t xml:space="preserve">   D – Despesa Financeira</t>
  </si>
  <si>
    <t>LUCRO</t>
  </si>
  <si>
    <t xml:space="preserve">   E – Lucro Operacional</t>
  </si>
  <si>
    <t>TAXAS E IMPOSTOS</t>
  </si>
  <si>
    <t xml:space="preserve">  PIS</t>
  </si>
  <si>
    <t xml:space="preserve"> COFINS</t>
  </si>
  <si>
    <t xml:space="preserve"> ISS</t>
  </si>
  <si>
    <t xml:space="preserve">  I ( Impostos)</t>
  </si>
  <si>
    <r>
      <t>BDI</t>
    </r>
    <r>
      <rPr>
        <sz val="11"/>
        <rFont val="Calibri"/>
        <family val="2"/>
        <scheme val="minor"/>
      </rPr>
      <t xml:space="preserve"> = (((1 + A + B + C ) * (1 + D) * (1 + E)) / (1 - I)) - 1</t>
    </r>
  </si>
  <si>
    <t xml:space="preserve">   BDI COM IMPOSTOS (%)</t>
  </si>
  <si>
    <t>COMPOSIÇÃO DA PARCELA DE BDI - DIFERENCIADO</t>
  </si>
  <si>
    <t>Unidade</t>
  </si>
  <si>
    <t>CRONOGRAMA FÍSICO FINANCEIRO</t>
  </si>
  <si>
    <t>ITEM</t>
  </si>
  <si>
    <t>VALOR
R$</t>
  </si>
  <si>
    <t>MESES CORRIDOS</t>
  </si>
  <si>
    <t>ATIVIDADES</t>
  </si>
  <si>
    <t>DESEMBOLSO MENSAL (R$)</t>
  </si>
  <si>
    <t>PARCIAL</t>
  </si>
  <si>
    <t>ACUMULADO</t>
  </si>
  <si>
    <t>DESEMBOLSO MENSAL (%)</t>
  </si>
  <si>
    <t>BOCA DE SAÍDA PARA DRENO SUBSUPERFICIAL - BSD 03 - AREIA E BRITA COMERCIAIS</t>
  </si>
  <si>
    <t>PLACA DE REGULAMENTAÇÃO EM AÇO, R2 LADO 0,80 M - PELÍCULA RETRORREFLETIVA TIPO I + SI - FORNECIMENTO E IMPLANTAÇÃO</t>
  </si>
  <si>
    <t>PLACA DE ADVERTÊNCIA EM AÇO, LADO DE 0,80 M - PELÍCULA RETRORREFLETIVA TIPO I + SI - FORNECIMENTO E IMPLANTAÇÃO</t>
  </si>
  <si>
    <t>PLACA DE MARCO QUILOMÉTRICO EM AÇO - 0,60 X 0,865 M - PELÍCULA RETRORREFLETIVA TIPO I + I - FORNECIMENTO E IMPLANTAÇÃO</t>
  </si>
  <si>
    <t>PLACA DE REGULAMENTAÇÃO EM AÇO D = 0,80 M - PELÍCULA RETRORREFLETIVA TIPO I + SI - FORNECIMENTO E IMPLANTAÇÃO</t>
  </si>
  <si>
    <t>PLACA DE REGULAMENTAÇÃO EM AÇO, R1 LADO 0,331 M - PELÍCULA RETRORREFLETIVA TIPO I + SI - FORNECIMENTO E IMPLANTAÇÃO</t>
  </si>
  <si>
    <t>SUPORTE PARA PLACA DE SINALIZAÇÃO EM MADEIRA DE LEI TRATADA 8 X 8 CM - FORNECIMENTO E IMPLANTAÇÃO</t>
  </si>
  <si>
    <t>SUPORTE METÁLICO GALVANIZADO PARA MARCO QUILOMÉTRICO - FORNECIMENTO E IMPLANTAÇÃO</t>
  </si>
  <si>
    <t>PINTURA DE FAIXA COM TERMOPLÁSTICO POR ASPERSÃO - ESPESSURA DE 1,5 MM</t>
  </si>
  <si>
    <t>PINTURA DE SETAS E ZEBRADOS COM TERMOPLÁSTICO POR ASPERSÃO - ESPESSURA DE 1,5 MM</t>
  </si>
  <si>
    <t>TACHA REFLETIVA EM PLÁSTICO INJETADO - BIDIRECIONAL TIPO III - COM UM PINO - FORNECIMENTO E COLOCAÇÃO</t>
  </si>
  <si>
    <t>TACHÃO REFLETIVO EM PLÁSTICO INJETADO - BIDIRECIONAL - FORNECIMENTO E COLOCAÇÃO</t>
  </si>
  <si>
    <t>PLACA DE REGULAMENTAÇÃO PARA SINALIZAÇÃO DE OBRAS MONTADA EM SUPORTE METÁLICO MÓVEL - D = 1,00 M - UTILIZAÇÃO DE 600 CICLOS - FORNECIMENTO, 01 IMPLANTAÇÃO E 01 RETIRADA DIÁRIA</t>
  </si>
  <si>
    <t>PLACA DE ADVERTÊNCIA PARA SINALIZAÇÃO DE OBRAS MONTADA EM SUPORTE METÁLICO MÓVEL, LADO 1,00 M - UTILIZAÇÃO DE 600 CICLOS - FORNECIMENTO, 01 IMPLANTAÇÃO E 01 RETIRADA DIÁRIA</t>
  </si>
  <si>
    <t>PLACA PARA SINALIZAÇÃO DE OBRAS MONTADA EM CAVALETE METÁLICO - 1,20 X 0,80M - UTILIZAÇÃO DE 600 CICLOS - FORNECIMENTO, 01 IMPLANTAÇÃO E 01 RETIRADA DIÁRIA</t>
  </si>
  <si>
    <t>PLACA PARA SINALIZAÇÃO DE OBRAS MONTADA EM CAVALETE METÁLICO - 1,20 X ,40 M - UTILIZAÇÃO DE 600 CICLOS - FORNECIMENTO, 01 IMPLANTAÇÃO E 01 RETIRADA DIÁRIA</t>
  </si>
  <si>
    <t>BARREIRA DE SINALIZAÇÃO TIPO I DE DIRECIONAMENTO OU BLOQUEIO CONTÍNUA - UTILIZAÇÃO DE 150 CICLOS - FORNECIMENTO, 01 IMPLANTAÇÃO E 01 RETIRADA DIÁRIA</t>
  </si>
  <si>
    <t>BARREIRA DE SINALIZAÇÃO TIPO III DE DIRECIONAMENTO OU BLOQUEIO - UTILIZAÇÃO DE 150 CICLOS - FORNECIMENTO, 01 IMPLANTAÇÃO E 01 RETIRADA DIÁRIA</t>
  </si>
  <si>
    <t>CONE PLÁSTICO PARA CANALIZAÇÃO DE TRÂNSITO - UTILIZAÇÃO DE 150 CICLOS - FORNECIMENTO, 01 IMPLANTAÇÃO E 01 RETIRADA DIÁRIA</t>
  </si>
  <si>
    <t>LUZ DE ADVERTÊNCIA E BATERIA PARA DISPOSITIVOS DE SINALIZAÇÃO - UTILIZAÇÃO DE 200 CICLOS - FORNECIMENTO, 01 IMPLANTAÇÃO E 01 RETIRADA DIÁRIA</t>
  </si>
  <si>
    <t>OPERAÇÃO DE SINALIZAÇÃO POR BANDEIROLA DE TECIDO OU COM PLACA METÁLICA</t>
  </si>
  <si>
    <t>UN.DIA</t>
  </si>
  <si>
    <t>M.DIA</t>
  </si>
  <si>
    <t>ANCORAGEM DE DEFENSA SEMIMALEÁVEL SIMPLES - FORNECIMENTO E IMPLANTAÇÃO</t>
  </si>
  <si>
    <t>DEFENSA SEMIMALEÁVEL SIMPLES - FORNECIMENTO E IMPLANTAÇÃO</t>
  </si>
  <si>
    <t>05.05</t>
  </si>
  <si>
    <t>05.06</t>
  </si>
  <si>
    <t>06.02.04</t>
  </si>
  <si>
    <t>DIMENSIONAMENTO DO CANTEIRO DE OBRAS PRINCIPAL</t>
  </si>
  <si>
    <t>(NÃO considerando a desoneração da mão de obra)</t>
  </si>
  <si>
    <t>1) CANTEIRO PRINCIPAL</t>
  </si>
  <si>
    <t>Planejamento das unidades do canteiro em containers</t>
  </si>
  <si>
    <t>Instalação</t>
  </si>
  <si>
    <t>Áreas de referência Conteiner</t>
  </si>
  <si>
    <t>Escritório e seção técnica</t>
  </si>
  <si>
    <t>Almoxarifado</t>
  </si>
  <si>
    <t>Depósito de cimento</t>
  </si>
  <si>
    <t>Refeitório e cozinha</t>
  </si>
  <si>
    <r>
      <t xml:space="preserve">Alojamentos </t>
    </r>
    <r>
      <rPr>
        <b/>
        <sz val="11"/>
        <color theme="1" tint="0.34998626667073579"/>
        <rFont val="Arial"/>
        <family val="2"/>
      </rPr>
      <t>*</t>
    </r>
  </si>
  <si>
    <t>Banheiros e vestiário</t>
  </si>
  <si>
    <t>Oficina</t>
  </si>
  <si>
    <r>
      <t>Ambulatório</t>
    </r>
    <r>
      <rPr>
        <b/>
        <sz val="11"/>
        <color theme="1" tint="0.34998626667073579"/>
        <rFont val="Arial"/>
        <family val="2"/>
      </rPr>
      <t xml:space="preserve"> *</t>
    </r>
  </si>
  <si>
    <t>Guarita</t>
  </si>
  <si>
    <r>
      <t>Residências</t>
    </r>
    <r>
      <rPr>
        <b/>
        <sz val="11"/>
        <color theme="1" tint="0.34998626667073579"/>
        <rFont val="Arial"/>
        <family val="2"/>
      </rPr>
      <t xml:space="preserve"> *</t>
    </r>
  </si>
  <si>
    <t>Laboratório</t>
  </si>
  <si>
    <t>* Áreas não consideradas</t>
  </si>
  <si>
    <t>Anexo 01.2023 - Canteiro de obras (pág. 17) do volume 07 - Canteiros</t>
  </si>
  <si>
    <t>ÁREAS COBERTAS DO CANTEIRO</t>
  </si>
  <si>
    <t>Tipo de Container</t>
  </si>
  <si>
    <t>Quantidade</t>
  </si>
  <si>
    <t>Área total</t>
  </si>
  <si>
    <t xml:space="preserve">Custo unitário </t>
  </si>
  <si>
    <t xml:space="preserve">Custo total </t>
  </si>
  <si>
    <t>M0066</t>
  </si>
  <si>
    <t>und</t>
  </si>
  <si>
    <t>M0057</t>
  </si>
  <si>
    <t>M0058</t>
  </si>
  <si>
    <t>M0059</t>
  </si>
  <si>
    <t>M0041</t>
  </si>
  <si>
    <t>M0042</t>
  </si>
  <si>
    <t>M0060</t>
  </si>
  <si>
    <t>M0065</t>
  </si>
  <si>
    <t>M0071</t>
  </si>
  <si>
    <t>Área coberta do canteiro</t>
  </si>
  <si>
    <t>Área total de containers:</t>
  </si>
  <si>
    <t>Custo TOTAL:</t>
  </si>
  <si>
    <t xml:space="preserve">OBS: Ajustes segundo o Memorando-Circular n° 491/2018/DIREX/DNIT </t>
  </si>
  <si>
    <t>Fator de Mobiliário e Aparelhagem (k2)</t>
  </si>
  <si>
    <t>Fator de Ajuste da Distância do Canteiro aos Centros Fornecedores (k3)</t>
  </si>
  <si>
    <t>Centro fornecedor em Recife</t>
  </si>
  <si>
    <t>Distância em leito natural (km):</t>
  </si>
  <si>
    <t>Distância em revestimento primário (km):</t>
  </si>
  <si>
    <t>Distância pavimentada (km):</t>
  </si>
  <si>
    <t>k2 =</t>
  </si>
  <si>
    <t>k3 =</t>
  </si>
  <si>
    <t>Dimensionamento das áreas descobertas</t>
  </si>
  <si>
    <t>Área descoberta do canteiro principal</t>
  </si>
  <si>
    <t>Área coberta
(m²)</t>
  </si>
  <si>
    <t>Relação Área coberta/Área total</t>
  </si>
  <si>
    <t>Área total
(m²)</t>
  </si>
  <si>
    <t xml:space="preserve">k3 = </t>
  </si>
  <si>
    <t>Centro fornecedor em Recife/PE</t>
  </si>
  <si>
    <t>CMCC =</t>
  </si>
  <si>
    <t>FEAT =</t>
  </si>
  <si>
    <t xml:space="preserve">Cp = </t>
  </si>
  <si>
    <t xml:space="preserve">CCC = </t>
  </si>
  <si>
    <t>(Custo do Canteiro de Obras principal)</t>
  </si>
  <si>
    <t>DESCRIÇÃO</t>
  </si>
  <si>
    <t xml:space="preserve">TERRAPLENAGEM </t>
  </si>
  <si>
    <t>08</t>
  </si>
  <si>
    <t>09</t>
  </si>
  <si>
    <t xml:space="preserve">ITAQUITINGA - PRESÍDIO ITAQUITINGA II &amp; ENT. (PE-044)CHÃ DE SAPÉ </t>
  </si>
  <si>
    <t>Extensão:12,21 Km</t>
  </si>
  <si>
    <t>Trecho: ITAQUITINGA – PRESÍDIO DE ITAQUITINGA II &amp; CHÃ DE SAPÉ – INTERSEÇÃO COM PE-044</t>
  </si>
  <si>
    <t>BDI: 21,88 % (Geral) e 15,61% (Diferenciado)</t>
  </si>
  <si>
    <t xml:space="preserve"> CD – Custo Direto</t>
  </si>
  <si>
    <t>O percentual de ISSQN aqui utilizado consiste em uma média das alíquotas dos municípios situado na área de influência das obras, sendo para serviços de construção civil(subitem 7.02)varia entre os municípios analisados, sendo que a alíquota máxima para estes serviços é estabelecida em 5% pela lei complementar Federal n° 116/2003. Para o município de Goiana/PE a alíquota é de 3% pela Lei Complementar n° 018/2005 (Art.66), Carpina/PE a alíquota é de 5% pela Lei complementar Municipal n° 001/2009 (Anexo I). No município de Itaquitinga/PE, a alíquota é de 2% para serviços de construção civil, conforme o Art. 45, inciso III, da Lei Complementar n° 30/95. Para o município de Condado/PE, a alíquota estabelecida pela tabela I da Lei Complementar n° 013/2017 é de 4%..</t>
  </si>
  <si>
    <t>TERRAPLENAGEM</t>
  </si>
  <si>
    <t>DESMATAMENTO, DESTOCAMENTO, LIMPEZA DE ÁREA E ESTOCAGEM DO MATERIAL DE LIMPEZA COM ÁRVORES DE DIÂMETRO ATÉ 0,15 M</t>
  </si>
  <si>
    <t>GUARDA-CORPO DE CONCRETO - FABRICAÇÃO - AREIA E BRITA COMERCIAIS</t>
  </si>
  <si>
    <t>04.02.03</t>
  </si>
  <si>
    <t>04.02.04</t>
  </si>
  <si>
    <t>04.02.05</t>
  </si>
  <si>
    <t>04.02.06</t>
  </si>
  <si>
    <t>04.02.07</t>
  </si>
  <si>
    <t>04.02.08</t>
  </si>
  <si>
    <t>04.02.09</t>
  </si>
  <si>
    <t>04.02.10</t>
  </si>
  <si>
    <t>04.02.11</t>
  </si>
  <si>
    <t>04.02.12</t>
  </si>
  <si>
    <t>04.02.13</t>
  </si>
  <si>
    <t>04.02.14</t>
  </si>
  <si>
    <t>04.02.15</t>
  </si>
  <si>
    <t>04.02.16</t>
  </si>
  <si>
    <t>04.02.17</t>
  </si>
  <si>
    <t>04.02.18</t>
  </si>
  <si>
    <t>04.02.19</t>
  </si>
  <si>
    <t>04.02.20</t>
  </si>
  <si>
    <t>04.02.21</t>
  </si>
  <si>
    <t>04.02.22</t>
  </si>
  <si>
    <t>04.02.23</t>
  </si>
  <si>
    <t>MEIO-FIO DE CONCRETO - MFC 05 - AREIA E BRITA COMERCIAIS - FÔRMA DE MADEIRA</t>
  </si>
  <si>
    <t>ENTRADA PARA DESCIDA D'ÁGUA - EDA 05 A - AREIA E BRITA COMERCIAIS</t>
  </si>
  <si>
    <t>ENTRADA PARA DESCIDA D'ÁGUA - EDA 05 B - AREIA E BRITA COMERCIAIS</t>
  </si>
  <si>
    <t>VALETA DE PROTEÇÃO DE CORTES COM REVESTIMENTO DE CONCRETO - VPCC 160-30 - ESCAVAÇÃO MECÂNICA - AREIA E BRITA COMERCIAIS</t>
  </si>
  <si>
    <t>VALETA DE PROTEÇÃO DE ATERROS COM REVESTIMENTO DE CONCRETO - VPAC 160-30 - ESCAVAÇÃO MECÂNICA - AREIA E BRITA COMERCIAIS</t>
  </si>
  <si>
    <t>DISSIPADOR DE ENERGIA - DES 160-480 - AREIA, BRITA E PEDRA DE MÃO COMERCIAIS</t>
  </si>
  <si>
    <t>SARJETA TRIANGULAR DE CONCRETO - STC 100-20 - ESCAVAÇÃO MECÂNICA - AREIA E BRITA COMERCIAIS</t>
  </si>
  <si>
    <t>DISSIPADOR DE ENERGIA - DES 100-300 - AREIA EXTRAÍDA E BRITA E PEDRA DE MÃO PRODUZIDAS</t>
  </si>
  <si>
    <t>SARJETA TRAPEZOIDAL DE CONCRETO - SZC 90-30 - ESCAVAÇÃO MECÂNICA - AREIA E BRITA COMERCIAIS</t>
  </si>
  <si>
    <t>DISSIPADOR DE ENERGIA - DES 90-270 - AREIA EXTRAÍDA E BRITA E PEDRA DE MÃO PRODUZIDAS</t>
  </si>
  <si>
    <t>DRENO SUBSUPERFICIAL - DSS 04 - TUBO DE CONCRETO PERFURADO E BRITA COMERCIAL</t>
  </si>
  <si>
    <t>DRENO LONGITUDINAL PROFUNDO PARA CORTE EM SOLO - DPS 07 - TUBO DE CONCRETO PERFURADO E BRITA COMERCIAL</t>
  </si>
  <si>
    <t>BOCA DE SAÍDA PARA DRENO LONGITUDINAL PROFUNDO - BSD 02 - TUBO DE PEAD - AREIA E BRITA COMERCIAIS</t>
  </si>
  <si>
    <t>UND</t>
  </si>
  <si>
    <t>CORPO DE BSTC D = 1,00 M PA1 - AREIA, BRITA E PEDRA DE MÃO COMERCIAIS</t>
  </si>
  <si>
    <t>CORPO DE BSTC D = 1,20 M PA1 - AREIA, BRITA E PEDRA DE MÃO COMERCIAIS</t>
  </si>
  <si>
    <t>CORPO DE BDTC D = 1,20 M PA1 - AREIA, BRITA E PEDRA DE MÃO COMERCIAIS</t>
  </si>
  <si>
    <t>CORPO DE BTTC D = 1,50 M PA1 - AREIA, BRITA E PEDRA DE MÃO COMERCIAIS</t>
  </si>
  <si>
    <t>CORPO DE BTCC 3,00 X 3,00 M - MOLDADO NO LOCAL - ALTURA DO ATERRO 0,00 A 1,00 M - AREIA E BRITA COMERCIAIS</t>
  </si>
  <si>
    <t>BOCA DE BSTC D = 1,00 M - ESCONSIDADE 0° - AREIA E BRITA COMERCIAIS - ALAS ESCONSAS</t>
  </si>
  <si>
    <t>BOCA DE BSTC D = 1,20 M - ESCONSIDADE 0° - AREIA E BRITA COMERCIAIS - ALAS ESCONSAS</t>
  </si>
  <si>
    <t>BOCA DE BDTC D = 1,20 M - ESCONSIDADE 0° - AREIA E BRITA COMERCIAIS - ALAS ESCONSAS</t>
  </si>
  <si>
    <t>BOCA DE BTTC D = 1,50 M - ESCONSIDADE 0° - AREIA E BRITA COMERCIAIS - ALAS ESCONSAS</t>
  </si>
  <si>
    <t>BOCA DE BTCC 2,00 X 2,00 M - ESCONSIDADE 0° - AREIA E BRITA COMERCIAIS</t>
  </si>
  <si>
    <t>BOCA DE BTCC 2,50 X 2,50 M - ESCONSIDADE 0° - AREIA E BRITA COMERCIAIS</t>
  </si>
  <si>
    <t>BOCA DE BTCC 3,00 X 3,00 M - ESCONSIDADE 0° - AREIA E BRITA COMERCIAIS</t>
  </si>
  <si>
    <t>DISSIPADOR DE ENERGIA - DEB 300-366 - AREIA, BRITA E PEDRA DE MÃO COMERCIAIS</t>
  </si>
  <si>
    <t>DISSIPADOR DE ENERGIA - DEB 360-414 - AREIA, BRITA E PEDRA DE MÃO COMERCIAIS</t>
  </si>
  <si>
    <t>DISSIPADOR DE ENERGIA - DEB 360-584 - AREIA, BRITA E PEDRA DE MÃO COMERCIAIS</t>
  </si>
  <si>
    <t>DISSIPADOR DE ENERGIA - DEB 450-956 - AREIA, BRITA E PEDRA DE MÃO COMERCIAIS</t>
  </si>
  <si>
    <t>DISSIPADOR DE ENERGIA - DEB 360-754 - AREIA, BRITA E PEDRA DE MÃO COMERCIAIS</t>
  </si>
  <si>
    <t>DISSIPADOR DE ENERGIA - DEB 450-746 - AREIA, BRITA E PEDRA DE MÃO COMERCIAIS</t>
  </si>
  <si>
    <t>DEMOLIÇÃO MECÂNICA DE CONCRETO ARMADO COM ESCAVADEIRA HIDRÁULICA</t>
  </si>
  <si>
    <t>ESCAVAÇÃO MECÂNICA DE VALA PARA DRENAGEM COM VALETADEIRA EM MATERIAL DE 1ª CATEGORIA</t>
  </si>
  <si>
    <t>REATERRO E COMPACTAÇÃO COM SOQUETE VIBRATÓRIO</t>
  </si>
  <si>
    <t>ESPALHAMENTO DE MATERIAL EM BOTA-FORA</t>
  </si>
  <si>
    <t>DESTOCAMENTO DE ÁRVORES COM DIÂMETRO DE 0,15 A 0,30 M</t>
  </si>
  <si>
    <t>5501701</t>
  </si>
  <si>
    <t>05.07</t>
  </si>
  <si>
    <t>05.08</t>
  </si>
  <si>
    <t>05.09</t>
  </si>
  <si>
    <t>05.10</t>
  </si>
  <si>
    <t>05.11</t>
  </si>
  <si>
    <t>05.12</t>
  </si>
  <si>
    <t>05.13</t>
  </si>
  <si>
    <t>5501700</t>
  </si>
  <si>
    <t>5501702</t>
  </si>
  <si>
    <t>5502109</t>
  </si>
  <si>
    <t>5502110</t>
  </si>
  <si>
    <t>5502111</t>
  </si>
  <si>
    <t>5503041</t>
  </si>
  <si>
    <t>5502978</t>
  </si>
  <si>
    <t>DESTOCAMENTO DE ÁRVORES COM DIÂMETRO MAIOR QUE 0,30 M</t>
  </si>
  <si>
    <t>ESCAVAÇÃO, CARGA E TRANSPORTE DE MATERIAL DE 1ª CATEGORIA - DMT DE 50 A 200 M - CAMINHO DE SERVIÇO EM LEITO NATURAL - COM ESCAVADEIRA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</si>
  <si>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</si>
  <si>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</si>
  <si>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</si>
  <si>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</si>
  <si>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</si>
  <si>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1.600 A 1.800 M - CAMINHO DE SERVIÇO EM LEITO NATURAL - COM ESCAVADEIRA E CAMINHÃO BASCULANTE DE 14 M³</t>
  </si>
  <si>
    <t>COMPACTAÇÃO DE ATERROS A 100% DO PROCTOR INTERMEDIÁRIO</t>
  </si>
  <si>
    <t>COMPACTAÇÃO DE ATERROS A 100% DO PROCTOR NORMAL</t>
  </si>
  <si>
    <t>06.01.08</t>
  </si>
  <si>
    <t>06.01.09</t>
  </si>
  <si>
    <t>PLACA DELINEADOR EM AÇO - 0,50 X 0,60 M - PELÍCULA RETRORREFLETIVA TIPO I + IV - FORNECIMENTO E IMPLANTAÇÃO</t>
  </si>
  <si>
    <t>PISTA PRINCIPAL</t>
  </si>
  <si>
    <t>05.01.03</t>
  </si>
  <si>
    <t>05.01.04</t>
  </si>
  <si>
    <t>05.01.05</t>
  </si>
  <si>
    <t>05.01.06</t>
  </si>
  <si>
    <t>05.01.08</t>
  </si>
  <si>
    <t xml:space="preserve">PROTEÇÃO VEGETAL </t>
  </si>
  <si>
    <t>LIMPA RODAS</t>
  </si>
  <si>
    <t>ESCAVAÇÃO, CARGA E TRANSPORTE DE MATERIAL DE 1ª CATEGORIA - DMT DE 1.800 A 2.000 M - CAMINHO DE SERVIÇO EM LEITO NATURAL - COM ESCAVADEIRA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</si>
  <si>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</si>
  <si>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</si>
  <si>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3.000 A 3.500 M - CAMINHO DE SERVIÇO EM LEITO NATURAL - COM ESCAVADEIRA E CAMINHÃO BASCULANTE DE 14 M³</t>
  </si>
  <si>
    <t>ESCAVAÇÃO, CARGA E TRANSPORTE DE MATERIAL DE 1ª CATEGORIA - DMT DE 6.500 A 7.000 M - CAMINHO DE SERVIÇO EM LEITO NATURAL - COM ESCAVADEIRA E CAMINHÃO BASCULANTE DE 14 M³</t>
  </si>
  <si>
    <t>05.14</t>
  </si>
  <si>
    <t>05.15</t>
  </si>
  <si>
    <t>05.16</t>
  </si>
  <si>
    <t>05.17</t>
  </si>
  <si>
    <t>05.18</t>
  </si>
  <si>
    <t>05.19</t>
  </si>
  <si>
    <t>ESCAVAÇÃO, CARGA E TRANSPORTE DE MATERIAL DE 1ª CATEGORIA - DMT DE 1.200 A 1.400 M - CAMINHO DE SERVIÇO EM LEITO NATURAL - COM ESCAVADEIRA E CAMINHÃO BASCULANTE DE 14 M³</t>
  </si>
  <si>
    <t>ESCAVAÇÃO, CARGA E TRANSPORTE DE MATERIAL DE 1ª CATEGORIA - DMT DE 3.500 A 4.000 M - CAMINHO DE SERVIÇO EM LEITO NATURAL - COM ESCAVADEIRA E CAMINHÃO BASCULANTE DE 14 M³</t>
  </si>
  <si>
    <t>05.20</t>
  </si>
  <si>
    <t>06.01.10</t>
  </si>
  <si>
    <t>06.01.11</t>
  </si>
  <si>
    <t>06.01.12</t>
  </si>
  <si>
    <t>SINAIS DE INDICAÇÃO (1,00 X 2,00 M) (CPSIN06)</t>
  </si>
  <si>
    <t>SINAIS DE INDICAÇÃO (1,00 X 2,20 M) (CPSIN11)</t>
  </si>
  <si>
    <t>SINAIS DE INDICAÇÃO (1,00 X 2,60 M) (CPSIN12)</t>
  </si>
  <si>
    <t>Regularização do subleito - 100% Proctor intermediário</t>
  </si>
  <si>
    <t>t</t>
  </si>
  <si>
    <t>05.04</t>
  </si>
  <si>
    <t>Remoção de paralelepípedos</t>
  </si>
  <si>
    <t>Varredura da superfície para execução de revestimento asfáltico</t>
  </si>
  <si>
    <t>Concreto asfáltico com asfalto polímero - faixa B - areia e brita comerciais</t>
  </si>
  <si>
    <t>08.01</t>
  </si>
  <si>
    <t>AQUISIÇÃO E TRANSPORTE DE CIMENTO ASFÁLTICO DE PETRÓLEO COM POLÍMERO - CAP 55/75-E</t>
  </si>
  <si>
    <t>PLACA ESCUDO RODOVIA (0,60 X 0,76 M)</t>
  </si>
  <si>
    <t>HIDROSSEMEADURA</t>
  </si>
  <si>
    <t>PREÇO (R$)</t>
  </si>
  <si>
    <t>REFERÊNCIA</t>
  </si>
  <si>
    <t xml:space="preserve">AQUISIÇÃO E TRANSPORTE DE MATERIAIS BETUMINOSOS </t>
  </si>
  <si>
    <t>05.02.03</t>
  </si>
  <si>
    <t xml:space="preserve">OBRAS COMPLEMENTARES </t>
  </si>
  <si>
    <t>05.02.01</t>
  </si>
  <si>
    <t>05.02.02</t>
  </si>
  <si>
    <t>05.02.04</t>
  </si>
  <si>
    <t>05.02.05</t>
  </si>
  <si>
    <t>05.02.06</t>
  </si>
  <si>
    <t>Rodovia: PE-044</t>
  </si>
  <si>
    <r>
      <t xml:space="preserve">SECRETARIA DE MOBILIDADE E INFRAESTRUTURA
DEPARTAMENTO DE ESTRADAS DE RODAGENS DO ESTADO DE PERNAMBUCO (DER-PE)       
Rodovia: </t>
    </r>
    <r>
      <rPr>
        <sz val="11"/>
        <color theme="1"/>
        <rFont val="Arial"/>
        <family val="2"/>
      </rPr>
      <t>PE-044</t>
    </r>
    <r>
      <rPr>
        <b/>
        <sz val="11"/>
        <color theme="1"/>
        <rFont val="Arial"/>
        <family val="2"/>
      </rPr>
      <t xml:space="preserve">
Trecho: </t>
    </r>
    <r>
      <rPr>
        <sz val="11"/>
        <color theme="1"/>
        <rFont val="Arial"/>
        <family val="2"/>
      </rPr>
      <t>ITAQUITINGA – PRESÍDIO DE ITAQUITINGA II &amp; CHÃ DE SAPÉ – INTERSEÇÃO COM PE-044</t>
    </r>
    <r>
      <rPr>
        <b/>
        <sz val="11"/>
        <color theme="1"/>
        <rFont val="Arial"/>
        <family val="2"/>
      </rPr>
      <t xml:space="preserve">
Extensão: </t>
    </r>
    <r>
      <rPr>
        <sz val="11"/>
        <color theme="1"/>
        <rFont val="Arial"/>
        <family val="2"/>
      </rPr>
      <t>12,21 km</t>
    </r>
  </si>
  <si>
    <t>RODOVIA:</t>
  </si>
  <si>
    <t>TRECHO:</t>
  </si>
  <si>
    <t>EXTENSÃO:</t>
  </si>
  <si>
    <t>CUSTO DE MOBILIZAÇÃO DE EQUIPAMENTOS E PESSOAL</t>
  </si>
  <si>
    <t>RESUMO</t>
  </si>
  <si>
    <t>Data Base:</t>
  </si>
  <si>
    <t>CUSTO TOTAL DE MOBILIZAÇÃO DE EQUIPAMENTOS DE GRANDE PORTE</t>
  </si>
  <si>
    <t>CUSTO TOTAL DE MOBILIZAÇÃO DE EQUIPAMENTOS DE PEQUENO PORTE</t>
  </si>
  <si>
    <t>(sem desoneração da mão de obra)</t>
  </si>
  <si>
    <t>CUSTO TOTAL DE MOBILIZAÇÃO DE VEÍCULOS DE TRANSPORTE</t>
  </si>
  <si>
    <t>CUSTO TOTAL DE MOBILIZAÇÃO DE PESSOAL</t>
  </si>
  <si>
    <t>-</t>
  </si>
  <si>
    <t>CUSTO DA MOBILIZAÇÃO DE EQUIPAMENTOS</t>
  </si>
  <si>
    <t>CUSTO DA DESMOBILIZAÇÃO DE EQUIPAMENTOS</t>
  </si>
  <si>
    <t>CUSTO TOTAL DE MOBILIZAÇÃO E DESMOBILIZAÇÃO DE EQUIPAMENTOS</t>
  </si>
  <si>
    <t>EQUIPAMENTOS DE GRANDE PORTE</t>
  </si>
  <si>
    <t>DISCRIÇÃO</t>
  </si>
  <si>
    <t>ORIGEM</t>
  </si>
  <si>
    <t xml:space="preserve">DESTINO </t>
  </si>
  <si>
    <t>DISTANCIA DE MOBILIZAÇÃO (km)</t>
  </si>
  <si>
    <t>VELOCIDADE MÉDIA
(km/h)</t>
  </si>
  <si>
    <t>TEMPO DE VIAGEM
(h)</t>
  </si>
  <si>
    <t>QUANTIDADE
(número)</t>
  </si>
  <si>
    <t>FATOR DE UTILIZAÇÃO
(FU)</t>
  </si>
  <si>
    <t>TRANSPORTE</t>
  </si>
  <si>
    <t>IDA/
VOLTA
(K)</t>
  </si>
  <si>
    <t>CUSTO HORÁRIO - CH (R$)</t>
  </si>
  <si>
    <t>CUSTO DO
TRANSPORTE - Cmob (R$)</t>
  </si>
  <si>
    <t>CUSTO TOTAL DE MOBILIZAÇÃO
(R$)</t>
  </si>
  <si>
    <t>1.1</t>
  </si>
  <si>
    <t>RECIFE</t>
  </si>
  <si>
    <t>CANTEIRO</t>
  </si>
  <si>
    <t>E9666</t>
  </si>
  <si>
    <t>1.2</t>
  </si>
  <si>
    <t>E9117</t>
  </si>
  <si>
    <t>CARREGADEIRA DE PNEUS PARA ROCHA COM CAPACIDADE DE 2,9 M³ - 96 KW</t>
  </si>
  <si>
    <t>E9665</t>
  </si>
  <si>
    <t>1.3</t>
  </si>
  <si>
    <t>E9119</t>
  </si>
  <si>
    <t>CARREGADEIRA COMPACTA COM VALETADEIRA PARA ESCAVAÇÃO ATÉ A PROFUNDIDADE DE 1.575 MM - 55,4 KW</t>
  </si>
  <si>
    <t>1.4</t>
  </si>
  <si>
    <t>E9127</t>
  </si>
  <si>
    <t>ESCAVADEIRA HIDRÁULICA COM MARTELO HIDRÁULICO DE 520 KG - 75 KW</t>
  </si>
  <si>
    <t>1.5</t>
  </si>
  <si>
    <t>E9511</t>
  </si>
  <si>
    <t>CARREGADEIRA DE PNEUS COM CAPACIDADE DE 3,3 M³ - 213 KW</t>
  </si>
  <si>
    <t>1.6</t>
  </si>
  <si>
    <t>E9514</t>
  </si>
  <si>
    <t>DISTRIBUIDOR DE AGREGADOS SOBRE PNEUS AUTOPROPELIDO - 130 KW</t>
  </si>
  <si>
    <t>1.7</t>
  </si>
  <si>
    <t>E9515</t>
  </si>
  <si>
    <t>ESCAVADEIRA HIDRÁULICA SOBRE ESTEIRAS COM CAÇAMBA COM CAPACIDADE DE 1,56 M³ - 118 KW</t>
  </si>
  <si>
    <t>1.8</t>
  </si>
  <si>
    <t>E9524</t>
  </si>
  <si>
    <t>MOTONIVELADORA - 93 KW</t>
  </si>
  <si>
    <t>1.9</t>
  </si>
  <si>
    <t>E9526</t>
  </si>
  <si>
    <t>RETROESCAVADEIRA DE PNEUS - CAPACIDADE DA CAÇAMBA DE 0,76M³ - 58KW</t>
  </si>
  <si>
    <t>1.10</t>
  </si>
  <si>
    <t>E9530</t>
  </si>
  <si>
    <t>ROLO COMPACTADOR LISO AUTOPROPELIDO VIBRATÓRIO DE 11 T - 97 KW</t>
  </si>
  <si>
    <t>1.11</t>
  </si>
  <si>
    <t>E9540</t>
  </si>
  <si>
    <t>TRATOR SOBRE ESTEIRAS COM LÂMINA - 127 KW</t>
  </si>
  <si>
    <t>1.12</t>
  </si>
  <si>
    <t>E9541</t>
  </si>
  <si>
    <t>TRATOR SOBRE ESTEIRAS COM LÂMINA - 259 KW</t>
  </si>
  <si>
    <t>1.13</t>
  </si>
  <si>
    <t>E9545</t>
  </si>
  <si>
    <t>VIBROACABADORA DE ASFALTO SOBRE ESTEIRAS - 97 KW</t>
  </si>
  <si>
    <t>1.14</t>
  </si>
  <si>
    <t>E9558</t>
  </si>
  <si>
    <t>TANQUE DE ESTOCAGEM DE ASFALTO COM CAPACIDADE DE 30.000 L</t>
  </si>
  <si>
    <t>1.15</t>
  </si>
  <si>
    <t>E9574</t>
  </si>
  <si>
    <t>PERFURATRIZ SOBRE ESTEIRAS - 145 KW</t>
  </si>
  <si>
    <t>1.16</t>
  </si>
  <si>
    <t>E9577</t>
  </si>
  <si>
    <t xml:space="preserve">TRATOR AGRÍCOLA SOBRE PNEUS - 77 KW  </t>
  </si>
  <si>
    <t>1.17</t>
  </si>
  <si>
    <t>E9584</t>
  </si>
  <si>
    <t>CARREGADEIRA DE PNEUS COM CAPACIDADE DE 1,72 M³ - 113 KW</t>
  </si>
  <si>
    <t>1.18</t>
  </si>
  <si>
    <t>E9607</t>
  </si>
  <si>
    <t>CONJUNTO DE BRITAGEM PARA RACHÃO COM CAPACIDADE DE 80 M³/H</t>
  </si>
  <si>
    <t>1.19</t>
  </si>
  <si>
    <t>E9609</t>
  </si>
  <si>
    <t>DRAGA DE SUCÇÃO PARA EXTRAÇÃO DE AREIA COM TUBO DE DESCARGA DE 150 MM - 100 KW</t>
  </si>
  <si>
    <t>E9603</t>
  </si>
  <si>
    <t>1.20</t>
  </si>
  <si>
    <t>E9611</t>
  </si>
  <si>
    <t>CONJUNTO DE BRITAGEM COM CAPACIDADE DE 80 M³/H</t>
  </si>
  <si>
    <t>1.21</t>
  </si>
  <si>
    <t>E9615</t>
  </si>
  <si>
    <t>USINA MISTURADORA DE SOLOS COM CAPACIDADE DE 300 T/H</t>
  </si>
  <si>
    <t>E9018</t>
  </si>
  <si>
    <t>1.22</t>
  </si>
  <si>
    <t>E9681</t>
  </si>
  <si>
    <t>ROLO COMPACTADOR LISO TANDEM VIBRATÓRIO AUTOPROPELIDO DE 10,4 T - 82 KW</t>
  </si>
  <si>
    <t>1.23</t>
  </si>
  <si>
    <t>E9685</t>
  </si>
  <si>
    <t>ROLO COMPACTADOR PÉ DE CARNEIRO VIBRATÓRIO AUTOPROPELIDO POR PNEUS DE 11,6 T - 82 KW</t>
  </si>
  <si>
    <t>E9689</t>
  </si>
  <si>
    <t>USINA DE ASFALTO A QUENTE GRAVIMÉTRICA COM CAPACIDADE DE 100/140 T/H - 260 KW</t>
  </si>
  <si>
    <t>E9762</t>
  </si>
  <si>
    <t>ROLO COMPACTADOR DE PNEUS AUTOPROPELIDO DE 27 T - 85 KW</t>
  </si>
  <si>
    <t>E9772</t>
  </si>
  <si>
    <t>RETROESCAVADEIRA DE PNEUS COM CAÇAMBA DE ESCAVAÇÃO TRAPEZOIDAL OU TRIANGULAR COM SEÇÃO DE CORTE DE 0,15 A 0,20 M² - 58 KW</t>
  </si>
  <si>
    <t>Recife</t>
  </si>
  <si>
    <t>Canteiro</t>
  </si>
  <si>
    <t>E9774</t>
  </si>
  <si>
    <t>RETROESCAVADEIRA DE PNEUS COM CAÇAMBA DE ESCAVAÇÃO TRAPEZOIDAL OU TRIANGULAR COM SEÇÃO DE CORTE DE 0,30 A 0,50 M² - 58 KW</t>
  </si>
  <si>
    <t>CUSTO TOTAL DE MOBILIZAÇÃO DE EQUIPAMENTOS PESADOS</t>
  </si>
  <si>
    <t>VEÍCULOS DE TRANSPORTE</t>
  </si>
  <si>
    <t>VELOCIDADE MÉDIA - V
(km/h)</t>
  </si>
  <si>
    <t>2.1</t>
  </si>
  <si>
    <t>E9082</t>
  </si>
  <si>
    <t>BATE-ESTACA HIDRÁULICO PARA DEFENSAS MONTADO EM CAMINHÃO GUINDAUTO COM CAPACIDADE DE 20 T.M E CARROCERIA DE 4 T - 136 KW</t>
  </si>
  <si>
    <t>2.2</t>
  </si>
  <si>
    <t>E9509</t>
  </si>
  <si>
    <t xml:space="preserve">CAMINHÃO TANQUE DISTRIBUIDOR DE ASFALTO COM CAPACIDADE DE 6.000 L - 7 KW/136 KW  </t>
  </si>
  <si>
    <t>2.3</t>
  </si>
  <si>
    <t>E9571</t>
  </si>
  <si>
    <t>CAMINHÃO TANQUE COM CAPACIDADE DE 10.000 L - 188 KW</t>
  </si>
  <si>
    <t>2.4</t>
  </si>
  <si>
    <t>E9645</t>
  </si>
  <si>
    <t>CAMINHÃO APLICADOR DE MATERIAL TERMOPLÁSTICO - 233 KW</t>
  </si>
  <si>
    <t>2.5</t>
  </si>
  <si>
    <t>E9667</t>
  </si>
  <si>
    <t>CAMINHÃO BASCULANTE COM CAPACIDADE DE 14 M³ - 295 KW</t>
  </si>
  <si>
    <t>2.6</t>
  </si>
  <si>
    <t>E9672</t>
  </si>
  <si>
    <t>CAMINHÃO BASCULANTE PARA ROCHA COM CAPACIDADE DE 12 M³ - 294 KW</t>
  </si>
  <si>
    <t>2.7</t>
  </si>
  <si>
    <t>E9686</t>
  </si>
  <si>
    <t>CAMINHÃO CARROCERIA COM GUINDAUTO COM CAPACIDADE DE 20 T.</t>
  </si>
  <si>
    <t>2.8</t>
  </si>
  <si>
    <t>E9687</t>
  </si>
  <si>
    <t>CAMINHÃO CARROCERIA COM CAPACIDADE DE 5 T - 115 KW</t>
  </si>
  <si>
    <t>2.9</t>
  </si>
  <si>
    <t>E9785</t>
  </si>
  <si>
    <t>GUINDASTE MÓVEL SOBRE PNEUS COM 2 EIXOS COM CAPACIDADE MÁXIMA DE 55 T - 186 KW</t>
  </si>
  <si>
    <t>2.10</t>
  </si>
  <si>
    <t>E9792</t>
  </si>
  <si>
    <t>CAMINHÃO PARA HIDROSSEMEADURA COM CAPACIDADE DE 7.500 L - 136 KW</t>
  </si>
  <si>
    <t>EQUIPAMENTOS DE PEQUENO PORTE (EMBARCADOS EM CAMINHÕES)</t>
  </si>
  <si>
    <t>PESO
UNITÁRIO (kg)</t>
  </si>
  <si>
    <t>PESO (kg)</t>
  </si>
  <si>
    <t>3.0</t>
  </si>
  <si>
    <t>E9008</t>
  </si>
  <si>
    <t>TRANSPORTADOR MANUAL DE TUBOS DE CONCRETO COM CAPACIDADE DE 1T.</t>
  </si>
  <si>
    <t>3.1</t>
  </si>
  <si>
    <t>E9010</t>
  </si>
  <si>
    <t>BALANÇA PLATAFORMA DIGITAL COM MESA DE 75 X 75 CM COM CAPACIDADE DE 500 KG</t>
  </si>
  <si>
    <t>3.2</t>
  </si>
  <si>
    <t>E9011</t>
  </si>
  <si>
    <t>CARRO MANUAL MODELO PLATAFORMA DE 200 X 80 CM COM CAPACIDADE DE 800 KG</t>
  </si>
  <si>
    <t>3.3</t>
  </si>
  <si>
    <t>E9021</t>
  </si>
  <si>
    <t>GRUPO GERADOR - 456 KVA</t>
  </si>
  <si>
    <t>3.4</t>
  </si>
  <si>
    <t>E9064</t>
  </si>
  <si>
    <t xml:space="preserve">TRANSPORTADOR MANUAL GERICA COM CAPACIDADE DE 180 L  </t>
  </si>
  <si>
    <t>3.5</t>
  </si>
  <si>
    <t>E9066</t>
  </si>
  <si>
    <t xml:space="preserve">GRUPO GERADOR - 13/14 KVA  </t>
  </si>
  <si>
    <t>3.6</t>
  </si>
  <si>
    <t>E9069</t>
  </si>
  <si>
    <t xml:space="preserve">VIBRADOR DE IMERSÃO PARA CONCRETO - 4,10 KW  </t>
  </si>
  <si>
    <t>3.7</t>
  </si>
  <si>
    <t>E9071</t>
  </si>
  <si>
    <t xml:space="preserve">TRANSPORTADOR MANUAL CARRINHO DE MÃO COM CAPACIDADE DE 80 L  </t>
  </si>
  <si>
    <t>3.8</t>
  </si>
  <si>
    <t>E9076</t>
  </si>
  <si>
    <t>EQUIPAMENTO PARA PINTURA ELETROSTÁTICA COM CABINE DUPLA DE 7,00 KW E ESTUFA DE 80.000 KCAL</t>
  </si>
  <si>
    <t>3.9</t>
  </si>
  <si>
    <t>E9507</t>
  </si>
  <si>
    <t xml:space="preserve">PLOTADORA DE RECORTE COM COMPUTADOR E PROGRAMA COMPUTACIONAL  </t>
  </si>
  <si>
    <t>3.10</t>
  </si>
  <si>
    <t>E9518</t>
  </si>
  <si>
    <t>GRADE DE 24 DISCOD REBOCÁVEL DED=60CM (24")</t>
  </si>
  <si>
    <t>3.11</t>
  </si>
  <si>
    <t>E9519</t>
  </si>
  <si>
    <t xml:space="preserve">BETONEIRA COM MOTOR A GASOLINA COM CAPACIDADE DE 600 L - 10 KW  </t>
  </si>
  <si>
    <t>3.12</t>
  </si>
  <si>
    <t>E9521</t>
  </si>
  <si>
    <t>GRUPO GERADOR - 3,2 KVA</t>
  </si>
  <si>
    <t>3.13</t>
  </si>
  <si>
    <t>E9527</t>
  </si>
  <si>
    <t>MARTELETE PERFURADOR/ROMPEDOR A AR COMPRIMIDO DE 25 KG PARA ROCHA COM CAPACIDADE DE 2.040 GPM</t>
  </si>
  <si>
    <t>3.14</t>
  </si>
  <si>
    <t>E9535</t>
  </si>
  <si>
    <t xml:space="preserve">SERRA CIRCULAR COM BANCADA - D = 30 CM - 4 KW  </t>
  </si>
  <si>
    <t>3.15</t>
  </si>
  <si>
    <t>E9544</t>
  </si>
  <si>
    <t>VASSOURA MECÂNICA REBOCÁVEL COM LARGURA DE 2,44 M</t>
  </si>
  <si>
    <t>3.16</t>
  </si>
  <si>
    <t>E9547</t>
  </si>
  <si>
    <t xml:space="preserve">MÁQUINA DE SOLDA ELÉTRICA TRANSFORMADORA 250 A - 9,20 KW  </t>
  </si>
  <si>
    <t>3.17</t>
  </si>
  <si>
    <t>E9556</t>
  </si>
  <si>
    <t xml:space="preserve">COMPACTADOR MANUAL DE PLACA VIBRATÓRIA - 3,00 KW  </t>
  </si>
  <si>
    <t>3.18</t>
  </si>
  <si>
    <t>E9559</t>
  </si>
  <si>
    <t>AQUECEDOR DE FLUIDO TÉRMICO - 12 KW</t>
  </si>
  <si>
    <t>3.19</t>
  </si>
  <si>
    <t>E9568</t>
  </si>
  <si>
    <t xml:space="preserve">FURADEIRA DE IMPACTO DE 12,5 MM - 0,80 KW  </t>
  </si>
  <si>
    <t>3.20</t>
  </si>
  <si>
    <t>E9622</t>
  </si>
  <si>
    <t xml:space="preserve">MÁQUINA DE BANCADA UNIVERSAL PARA CORTE DE CHAPA - 1,50 KW  </t>
  </si>
  <si>
    <t>3.21</t>
  </si>
  <si>
    <t>E9623</t>
  </si>
  <si>
    <t xml:space="preserve">MÁQUINA DE BANCADA GUILHOTINA - 4,00 KW  </t>
  </si>
  <si>
    <t>3.22</t>
  </si>
  <si>
    <t>E9632</t>
  </si>
  <si>
    <t>CONJUNTO VIBRATÓRIO PARA TUBOS DE CONCRETO COM ENCAIXE PB E 3 JOGOS DE FORMAS - D = 20 CM - 2,2 KW</t>
  </si>
  <si>
    <t>3.23</t>
  </si>
  <si>
    <t>E9643</t>
  </si>
  <si>
    <t xml:space="preserve">EQUIPAMENTO PARA PINTURA A AR COMPRIMIDO DE PISTOLA COM CANECA COM CAPACIDADE DE 1.000 ML E COMPRESSOR DE 1,50 KW  </t>
  </si>
  <si>
    <t>3.24</t>
  </si>
  <si>
    <t>E9646</t>
  </si>
  <si>
    <t>COMPRESSOR DE AR PORTÁTIL DE 58,52 L/S (124 PCM) - 27 KW</t>
  </si>
  <si>
    <t>3.25</t>
  </si>
  <si>
    <t>E9647</t>
  </si>
  <si>
    <t xml:space="preserve">COMPACTADOR MANUAL COM SOQUETE VIBRATÓRIO - 4,10 KW  </t>
  </si>
  <si>
    <t>3.26</t>
  </si>
  <si>
    <t>E9662</t>
  </si>
  <si>
    <t>EQUIPAMENTO PARA SOLDA E CORTE COM OXIACETILENO</t>
  </si>
  <si>
    <t>3.27</t>
  </si>
  <si>
    <t>E9668</t>
  </si>
  <si>
    <t>FÁBRICA DE PRÉ-MOLDADO DE CONCRETO COM GUARDA CORPO - 2,2 KW</t>
  </si>
  <si>
    <t>3.28</t>
  </si>
  <si>
    <t>E9675</t>
  </si>
  <si>
    <t xml:space="preserve">MARTELETE PERFURADOR/ROMPEDOR ELÉTRICO - 1,50 KW  </t>
  </si>
  <si>
    <t>3.29</t>
  </si>
  <si>
    <t>E9717</t>
  </si>
  <si>
    <t>MÁQUINA POLICORTE - 2,20 KW</t>
  </si>
  <si>
    <t>3.30</t>
  </si>
  <si>
    <t>E9719</t>
  </si>
  <si>
    <t>TALHA MANUAL COM CAPACIDADE DE 3 T</t>
  </si>
  <si>
    <t>3.31</t>
  </si>
  <si>
    <t>E9753</t>
  </si>
  <si>
    <t>GRUPO GERADOR - 23 KVA</t>
  </si>
  <si>
    <t>3.32</t>
  </si>
  <si>
    <t>E9764</t>
  </si>
  <si>
    <t>GRUPO GERADOR - 7,2 KVA</t>
  </si>
  <si>
    <t>E9765</t>
  </si>
  <si>
    <t>GRUPO GERADOR - 569 KVA</t>
  </si>
  <si>
    <t>3.33</t>
  </si>
  <si>
    <t>E9779</t>
  </si>
  <si>
    <t>GRUPO GERADOR - 113 KVA</t>
  </si>
  <si>
    <t>CUSTO MOBILIZAÇÃO (R$)</t>
  </si>
  <si>
    <t>Carga, manobra e descarga de materiais diversos em caminhão carroceria de 15 t - carga e descarga manuais</t>
  </si>
  <si>
    <t>PE - 044</t>
  </si>
  <si>
    <t>12,21 Km</t>
  </si>
  <si>
    <t>O percentual de ISSQN aqui utilizado consiste em uma média das alíquotas dos municípios situado na área de influência das obras, sendo para serviços de construção civil(subitem 7.02)varia entre os municípios analisados, sendo que a alíquota máxima para estes serviços é estabelecida em 5% pela lei complementar Federal n° 116/2003. Para o município de Goiana/PE a alíquota é de 3% pela Lei Complementar n° 018/2005 (Art.66), Carpina/PE a alíquota é de 5% pela Lei complementar Municipal n° 001/2009 (Anexo I). No município de Itaquitinga/PE, a alíquota é de 2% para serviços de construção civil, conforme o Art. 45, inciso III, da Lei Complementar n° 30/95. Para o município de Condado/PE, a alíquota estabelecida pela tabela I da Lei Complementar n° 013/2017 é de 4%.</t>
  </si>
  <si>
    <t>DESTINAÇÃO TRANSPORTE DE RESÍDUOS SÓLIDOS PARA ATERRO LICENCIADO</t>
  </si>
  <si>
    <t>1.24</t>
  </si>
  <si>
    <t>1.25</t>
  </si>
  <si>
    <t>1.26</t>
  </si>
  <si>
    <t>05.01.09</t>
  </si>
  <si>
    <t>05.01.10</t>
  </si>
  <si>
    <t>AQUISIÇÃO E TRANSPORTE RR-2C</t>
  </si>
  <si>
    <t>AQUISIÇÃO E TRANSPORTE RR-1C</t>
  </si>
  <si>
    <t>% ACUMULADO</t>
  </si>
  <si>
    <t>por km</t>
  </si>
  <si>
    <t>por km pavimentação</t>
  </si>
  <si>
    <t>05.02.07</t>
  </si>
  <si>
    <t>05.02.08</t>
  </si>
  <si>
    <t>05.01.07</t>
  </si>
  <si>
    <t>Data Base: OUT-2025</t>
  </si>
  <si>
    <t>Pernambuco - Outubro/2025 (Sem desoneração da mão de obra)</t>
  </si>
  <si>
    <t>02.02</t>
  </si>
  <si>
    <t>CP0001</t>
  </si>
  <si>
    <t>CP0002</t>
  </si>
  <si>
    <t>Instalação da usina misturadora de solos com capacidade de 300 t/h</t>
  </si>
  <si>
    <t>CP0003</t>
  </si>
  <si>
    <t>m²</t>
  </si>
  <si>
    <t>Base ou sub-base de macadame hidráulico com brita comercial - 100% Proctor modificado</t>
  </si>
  <si>
    <t>m³</t>
  </si>
  <si>
    <t>Base ou sub-base de brita graduada tratada com cimento com brita comercial - 100% Proctor modificado</t>
  </si>
  <si>
    <t>Cura com pintura asfáltica para camadas granulares com adição de cimento</t>
  </si>
  <si>
    <t>Tratamento superficial duplo com banho diluído - brita comercial</t>
  </si>
  <si>
    <t>Pintura de ligação</t>
  </si>
  <si>
    <t>DNIT PE 10/2025</t>
  </si>
  <si>
    <t>CP0004</t>
  </si>
  <si>
    <t>CP0005</t>
  </si>
  <si>
    <t>CP0006</t>
  </si>
  <si>
    <t>CP0007</t>
  </si>
  <si>
    <t>CP0008</t>
  </si>
  <si>
    <t>CP0009</t>
  </si>
  <si>
    <t>CP0010</t>
  </si>
  <si>
    <t>05.01.10.01</t>
  </si>
  <si>
    <t>05.01.10.02</t>
  </si>
  <si>
    <t>05.01.10.03</t>
  </si>
  <si>
    <t>05.02.09</t>
  </si>
  <si>
    <t>05.02.09.01</t>
  </si>
  <si>
    <t>05.02.09.02</t>
  </si>
  <si>
    <t>05.02.09.03</t>
  </si>
  <si>
    <t>CP0011</t>
  </si>
  <si>
    <t>CP0012</t>
  </si>
  <si>
    <t>CP0013</t>
  </si>
  <si>
    <t>CP0014</t>
  </si>
  <si>
    <t>06.01.05</t>
  </si>
  <si>
    <t>CP0015</t>
  </si>
  <si>
    <t>CP0016</t>
  </si>
  <si>
    <t xml:space="preserve">CP0008             </t>
  </si>
  <si>
    <t xml:space="preserve">Aquisição e Transporte de cimento asfáltico de petróleo com polímero CAP 55/75-E  </t>
  </si>
  <si>
    <t xml:space="preserve">t     </t>
  </si>
  <si>
    <t xml:space="preserve">Base ou sub-base de brita graduada tratada com cimento com brita comercial - 100% Proctor modificado  </t>
  </si>
  <si>
    <t xml:space="preserve">m³    </t>
  </si>
  <si>
    <t xml:space="preserve">Concreto asfáltico com asfalto polímero - faixa B - areia e brita comerciais  </t>
  </si>
  <si>
    <t xml:space="preserve">Base ou sub-base de macadame hidráulico com brita comercial - 100% Proctor modificado  </t>
  </si>
  <si>
    <t xml:space="preserve">CP0001             </t>
  </si>
  <si>
    <t xml:space="preserve">ADMINISTRAÇÃO LOCAL                                           </t>
  </si>
  <si>
    <t xml:space="preserve">UN    </t>
  </si>
  <si>
    <t xml:space="preserve">Dreno subsuperficial - DSS 04 - tubo de concreto perfurado e brita comercial  </t>
  </si>
  <si>
    <t xml:space="preserve">m     </t>
  </si>
  <si>
    <t xml:space="preserve">CP0009             </t>
  </si>
  <si>
    <t xml:space="preserve">Aquisição e Transporte de emulsão asfáltica RR-2C  </t>
  </si>
  <si>
    <t xml:space="preserve">Dreno longitudinal profundo para corte em solo - DPS 07 - tubo de concreto perfurado e brita comercial  </t>
  </si>
  <si>
    <t xml:space="preserve">Compactação de aterros a 100% do Proctor intermediário  </t>
  </si>
  <si>
    <t xml:space="preserve">Hidrossemeadura  </t>
  </si>
  <si>
    <t xml:space="preserve">m²    </t>
  </si>
  <si>
    <t xml:space="preserve">Defensa semimaleável simples - fornecimento e implantação  </t>
  </si>
  <si>
    <t xml:space="preserve">Tratamento superficial duplo com banho diluído - brita comercial  </t>
  </si>
  <si>
    <t xml:space="preserve">Escavação, carga e transporte de material de 1ª categoria - DMT de 1.000 a 1.200 m - caminho de serviço em leito natural - com escavadeira e caminhão basculante de 14 m³  </t>
  </si>
  <si>
    <t xml:space="preserve">Valeta de proteção de aterros com revestimento de concreto - VPAC 160-30 - escavação mecânica - areia e brita comerciais  </t>
  </si>
  <si>
    <t xml:space="preserve">Compactação de aterros a 100% do Proctor normal  </t>
  </si>
  <si>
    <t xml:space="preserve">Sarjeta triangular de concreto - STC 100-20 - escavação mecânica - areia e brita comerciais  </t>
  </si>
  <si>
    <t xml:space="preserve">CP0004             </t>
  </si>
  <si>
    <t xml:space="preserve">Escavação, carga e transporte de material de 1ª categoria na distância de 3.000 a 3.500 m - caminho de serviço pavimentado - com escavadeira e caminhão basculante de 14 m³  </t>
  </si>
  <si>
    <t xml:space="preserve">CP0010             </t>
  </si>
  <si>
    <t xml:space="preserve">Aquisição de emulsão asfáltica RR-1C                          </t>
  </si>
  <si>
    <t xml:space="preserve">T     </t>
  </si>
  <si>
    <t xml:space="preserve">Ancoragem de defensa semimaleável simples - fornecimento e implantação  </t>
  </si>
  <si>
    <t xml:space="preserve">Escavação, carga e transporte de material de 1ª categoria - DMT de 400 a 600 m - caminho de serviço em leito natural - com escavadeira e caminhão basculante de 14 m³  </t>
  </si>
  <si>
    <t xml:space="preserve">Remoção de paralelepípedos  </t>
  </si>
  <si>
    <t xml:space="preserve">Valeta de proteção de cortes com revestimento de concreto - VPCC 160-30 - escavação mecânica - areia e brita comerciais  </t>
  </si>
  <si>
    <t xml:space="preserve">Escavação, carga e transporte de material de 1ª categoria - DMT de 2.500 a 3.000 m - caminho de serviço em leito natural - com escavadeira e caminhão basculante de 14 m³  </t>
  </si>
  <si>
    <t xml:space="preserve">Pintura de faixa com termoplástico por aspersão - espessura de 1,5 mm  </t>
  </si>
  <si>
    <t xml:space="preserve">Instalação da usina de asfalto a quente capacidade de 120 t/h  </t>
  </si>
  <si>
    <t xml:space="preserve">un    </t>
  </si>
  <si>
    <t xml:space="preserve">Regularização do subleito - 100% Proctor intermediário  </t>
  </si>
  <si>
    <t xml:space="preserve">Corpo de BTTC D = 1,50 m PA1 - areia, brita e pedra de mão comerciais  </t>
  </si>
  <si>
    <t xml:space="preserve">Meio-fio de concreto - MFC 03 - areia e brita comerciais - fôrma de madeira  </t>
  </si>
  <si>
    <t xml:space="preserve">Escavação, carga e transporte de material de 1ª categoria - DMT de 200 a 400 m - caminho de serviço em leito natural - com escavadeira e caminhão basculante de 14 m³  </t>
  </si>
  <si>
    <t xml:space="preserve">Corpo de BTCC 3,00 x 3,00 m - moldado no local - altura do aterro 0,00 a 1,00 m - areia e brita comerciais  </t>
  </si>
  <si>
    <t xml:space="preserve">Corpo de BSTC D = 1,00 m PA1 - areia, brita e pedra de mão comerciais  </t>
  </si>
  <si>
    <t xml:space="preserve">CP0006             </t>
  </si>
  <si>
    <t xml:space="preserve">Escavação, carga e transporte de material de 1ª categoria na distância de 6.500 a 7.000 m - caminho de serviço pavimentado - com escavadeira e caminhão basculante de 14 m³  </t>
  </si>
  <si>
    <t xml:space="preserve">CP0003             </t>
  </si>
  <si>
    <t xml:space="preserve">MOBILIZAÇÃO/DESMOBILIZAÇÃO                                    </t>
  </si>
  <si>
    <t xml:space="preserve">Descida d'água de aterros em degraus - DAD 60-36 - areia e brita comerciais  </t>
  </si>
  <si>
    <t xml:space="preserve">CP0007             </t>
  </si>
  <si>
    <t xml:space="preserve">DESTINAÇÃO DE RESÍDUOS SÓLIDOS                                </t>
  </si>
  <si>
    <t xml:space="preserve">Tacha refletiva em plástico injetado - bidirecional tipo III - com um pino - fornecimento e colocação  </t>
  </si>
  <si>
    <t xml:space="preserve">Instalação da usina misturadora de solos com capacidade de 300 t/h  </t>
  </si>
  <si>
    <t xml:space="preserve">Escavação, carga e transporte de material de 1ª categoria - DMT de 1.200 a 1.400 m - caminho de serviço em leito natural - com escavadeira e caminhão basculante de 14 m³  </t>
  </si>
  <si>
    <t xml:space="preserve">Placa delineador em aço - 0,50 x 0,60 m - película retrorrefletiva tipo I + IV - fornecimento e implantação  </t>
  </si>
  <si>
    <t xml:space="preserve">Boca de BTCC 3,00 x 3,00 m - esconsidade 0° - areia e brita comerciais  </t>
  </si>
  <si>
    <t xml:space="preserve">Boca de saída para dreno subsuperficial - BSD 03 - areia e brita comerciais  </t>
  </si>
  <si>
    <t xml:space="preserve">Desmatamento, destocamento e limpeza de área com árvores de diâmetro até 0,15 m  </t>
  </si>
  <si>
    <t xml:space="preserve">CP0005             </t>
  </si>
  <si>
    <t xml:space="preserve">Escavação, carga e transporte de material de 1ª categoria na distância de 3.500 a 4.000 m - caminho de serviço pavimentado - com escavadeira e caminhão basculante de 14 m³  </t>
  </si>
  <si>
    <t xml:space="preserve">Bacia de contenção para tanque de emulsão de 30.000 l - inclusive demolição  </t>
  </si>
  <si>
    <t xml:space="preserve">Pintura de ligação  </t>
  </si>
  <si>
    <t xml:space="preserve">Dissipador de energia - DES 160-480 - areia, brita e pedra de mão comerciais  </t>
  </si>
  <si>
    <t xml:space="preserve">Meio-fio de concreto - MFC 05 - areia e brita comerciais - fôrma de madeira  </t>
  </si>
  <si>
    <t xml:space="preserve">Boca de BSTC D = 1,00 m - esconsidade 0° - areia e brita comerciais - alas esconsas  </t>
  </si>
  <si>
    <t xml:space="preserve">Escavação, carga e transporte de material de 1ª categoria - DMT de 800 a 1.000 m - caminho de serviço em leito natural - com escavadeira e caminhão basculante de 14 m³  </t>
  </si>
  <si>
    <t xml:space="preserve">Boca de BTCC 2,50 x 2,50 m - esconsidade 0° - areia e brita comerciais  </t>
  </si>
  <si>
    <t xml:space="preserve">Barreira de sinalização tipo I de direcionamento ou bloqueio contínua - utilização de 150 ciclos - fornecimento, 01 implantação e 01 retirada diária  </t>
  </si>
  <si>
    <t xml:space="preserve">m.dia </t>
  </si>
  <si>
    <t xml:space="preserve">Escavação, carga e transporte de material de 1ª categoria - DMT de 1.600 a 1.800 m - caminho de serviço em leito natural - com escavadeira e caminhão basculante de 14 m³  </t>
  </si>
  <si>
    <t xml:space="preserve">Boca de BTTC D = 1,50 m - esconsidade 0° - areia e brita comerciais - alas esconsas  </t>
  </si>
  <si>
    <t xml:space="preserve">Boca de BTCC 2,00 x 2,00 m - esconsidade 0° - areia e brita comerciais  </t>
  </si>
  <si>
    <t xml:space="preserve">Corpo de BDTC D = 1,20 m PA1 - areia, brita e pedra de mão comerciais  </t>
  </si>
  <si>
    <t xml:space="preserve">Operação de sinalização por bandeirola de tecido ou com placa metálica  </t>
  </si>
  <si>
    <t xml:space="preserve">h     </t>
  </si>
  <si>
    <t xml:space="preserve">Suporte para placa de sinalização em madeira de lei tratada 8 x 8 cm - fornecimento e implantação  </t>
  </si>
  <si>
    <t xml:space="preserve">Dissipador de energia - DES 100-300 - areia extraída e brita e pedra de mão produzidas  </t>
  </si>
  <si>
    <t xml:space="preserve">Destocamento de árvores com diâmetro de 0,15 a 0,30 m  </t>
  </si>
  <si>
    <t xml:space="preserve">Cura com pintura asfáltica para camadas granulares com adição de cimento  </t>
  </si>
  <si>
    <t xml:space="preserve">CP0002             </t>
  </si>
  <si>
    <t xml:space="preserve">Instalação do canteiro de obra                                </t>
  </si>
  <si>
    <t xml:space="preserve">Sarjeta trapezoidal de concreto - SZC 90-30 - escavação mecânica - areia e brita comerciais  </t>
  </si>
  <si>
    <t xml:space="preserve">Corpo de BSTC D = 1,20 m PA1 - areia, brita e pedra de mão comerciais  </t>
  </si>
  <si>
    <t xml:space="preserve">Dissipador de energia - DEB 300-366 - areia, brita e pedra de mão comerciais  </t>
  </si>
  <si>
    <t xml:space="preserve">Demolição mecânica de concreto armado com escavadeira hidráulica  </t>
  </si>
  <si>
    <t xml:space="preserve">Escavação mecânica de vala para drenagem com valetadeira em material de 1ª categoria  </t>
  </si>
  <si>
    <t xml:space="preserve">Escavação, carga e transporte de material de 1ª categoria - DMT de 600 a 800 m - caminho de serviço em leito natural - com escavadeira e caminhão basculante de 14 m³  </t>
  </si>
  <si>
    <t xml:space="preserve">Placa de regulamentação em aço D = 0,80 m - película retrorrefletiva tipo I + SI - fornecimento e implantação  </t>
  </si>
  <si>
    <t xml:space="preserve">Boca de BSTC D = 1,20 m - esconsidade 0° - areia e brita comerciais - alas esconsas  </t>
  </si>
  <si>
    <t xml:space="preserve">Placa de regulamentação para sinalização de obras montada em suporte metálico móvel - D = 1,00 m - utilização de 600 ciclos - fornecimento, 01 implantação e 01 retirada diária  </t>
  </si>
  <si>
    <t>un.dia</t>
  </si>
  <si>
    <t xml:space="preserve">Placa de advertência para sinalização de obras montada em suporte metálico móvel, lado 1,00 m - utilização de 600 ciclos - fornecimento, 01 implantação e 01 retirada diária  </t>
  </si>
  <si>
    <t xml:space="preserve">Boca de saída para dreno longitudinal profundo - BSD 02 - tubo de PEAD - areia e brita comerciais  </t>
  </si>
  <si>
    <t xml:space="preserve">Tachão refletivo em plástico injetado - bidirecional - fornecimento e colocação  </t>
  </si>
  <si>
    <t xml:space="preserve">Cone plástico para canalização de trânsito - utilização de 150 ciclos - fornecimento, 01 implantação e 01 retirada diária  </t>
  </si>
  <si>
    <t xml:space="preserve">Placa de advertência em aço, lado de 0,80 m - película retrorrefletiva tipo I + SI - fornecimento e implantação  </t>
  </si>
  <si>
    <t xml:space="preserve">Boca de BDTC D = 1,20 m - esconsidade 0° - areia e brita comerciais - alas esconsas  </t>
  </si>
  <si>
    <t xml:space="preserve">Sinais de indicação (1,00 x 2,00m)  </t>
  </si>
  <si>
    <t xml:space="preserve">Dissipador de energia - DEB 450-956 - areia, brita e pedra de mão comerciais  </t>
  </si>
  <si>
    <t xml:space="preserve">Pintura de setas e zebrados com termoplástico por aspersão - espessura de 1,5 mm  </t>
  </si>
  <si>
    <t xml:space="preserve">Dissipador de energia - DEB 360-584 - areia, brita e pedra de mão comerciais  </t>
  </si>
  <si>
    <t xml:space="preserve">Dissipador de energia - DEB 450-746 - areia, brita e pedra de mão comerciais  </t>
  </si>
  <si>
    <t xml:space="preserve">Entrada para descida d'água - EDA 05 A - areia e brita comerciais  </t>
  </si>
  <si>
    <t xml:space="preserve">Varredura da superfície para execução de revestimento asfáltico  </t>
  </si>
  <si>
    <t xml:space="preserve">Barreira de sinalização tipo III de direcionamento ou bloqueio - utilização de 150 ciclos - fornecimento, 01 implantação e 01 retirada diária  </t>
  </si>
  <si>
    <t xml:space="preserve">Dissipador de energia - DEB 360-754 - areia, brita e pedra de mão comerciais  </t>
  </si>
  <si>
    <t xml:space="preserve">CP0015             </t>
  </si>
  <si>
    <t xml:space="preserve">Placa para sinalização de obras montada em cavalete metálico - 1,20 x 0,80 m - utilização de 600 ciclos - fornecimento, 01 implantação e 01 retirada diária  </t>
  </si>
  <si>
    <t xml:space="preserve">Guarda-corpo de concreto - fabricação - areia e brita comerciais  </t>
  </si>
  <si>
    <t xml:space="preserve">Escavação, carga e transporte de material de 1ª categoria - DMT de 2.000 a 2.500 m - caminho de serviço em leito natural - com escavadeira e caminhão basculante de 14 m³  </t>
  </si>
  <si>
    <t xml:space="preserve">CP0013             </t>
  </si>
  <si>
    <t xml:space="preserve">Sinais de indicação (1,00 x 2,20m)  </t>
  </si>
  <si>
    <t xml:space="preserve">Reaterro e compactação com soquete vibratório  </t>
  </si>
  <si>
    <t xml:space="preserve">Escavação, carga e transporte de material de 1ª categoria - DMT de 1.800 a 2.000 m - caminho de serviço em leito natural - com escavadeira e caminhão basculante de 14 m³  </t>
  </si>
  <si>
    <t xml:space="preserve">Suporte metálico galvanizado para marco quilométrico - fornecimento e implantação  </t>
  </si>
  <si>
    <t xml:space="preserve">Dissipador de energia - DEB 360-414 - areia, brita e pedra de mão comerciais  </t>
  </si>
  <si>
    <t xml:space="preserve">Placa de regulamentação em aço, R1 lado 0,331 m - película retrorrefletiva tipo I + SI - fornecimento e implantação  </t>
  </si>
  <si>
    <t xml:space="preserve">Escavação, carga e transporte de material de 1ª categoria - DMT de 50 a 200 m - caminho de serviço em leito natural - com escavadeira e caminhão basculante de 14 m³  </t>
  </si>
  <si>
    <t xml:space="preserve">Espalhamento de material em bota-fora  </t>
  </si>
  <si>
    <t xml:space="preserve">Placa de marco quilométrico em aço - 0,60 x 0,865 m - película retrorrefletiva tipo I + I - fornecimento e implantação  </t>
  </si>
  <si>
    <t xml:space="preserve">Dissipador de energia - DES 90-270 - areia extraída e brita e pedra de mão produzidas  </t>
  </si>
  <si>
    <t xml:space="preserve">CP0014             </t>
  </si>
  <si>
    <t xml:space="preserve">Sinais de indicação (1,00 x 2,60)  </t>
  </si>
  <si>
    <t xml:space="preserve">Destocamento de árvores com diâmetro maior que 0,30 m  </t>
  </si>
  <si>
    <t xml:space="preserve">CP0016             </t>
  </si>
  <si>
    <t xml:space="preserve">Placa para sinalização de obras montada em cavalete metálico - 1,20 x 0,40 m - utilização de 600 ciclos - fornecimento, 01 implantação e 01 retirada diária  </t>
  </si>
  <si>
    <t xml:space="preserve">Placa de regulamentação em aço, R2 lado 0,80 m - película retrorrefletiva tipo I + SI - fornecimento e implantação  </t>
  </si>
  <si>
    <t xml:space="preserve">Entrada para descida d'água - EDA 05 B - areia e brita comerciais  </t>
  </si>
  <si>
    <t xml:space="preserve">Limpeza de bueiro  </t>
  </si>
  <si>
    <t xml:space="preserve">Luz de advertência e bateria para dispositivos de sinalização - utilização de 200 ciclos - fornecimento, 01 implantação e 01 retirada diária  </t>
  </si>
  <si>
    <t xml:space="preserve">CP0011             </t>
  </si>
  <si>
    <t xml:space="preserve">Placa escudo rodovia (0,60 x 0,76m)  </t>
  </si>
  <si>
    <t>Orçamento: Projeto Executivo para Implantação e Pavimentação da Rodovia PE-044 (Versão Onerada)</t>
  </si>
  <si>
    <t>COMPOSIÇÃO PRINCIPAL</t>
  </si>
  <si>
    <t>Serviço: Implantação e Restauração Rodoviária</t>
  </si>
  <si>
    <t>Antigo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</si>
</sst>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4" formatCode="_-&quot;R$&quot;\ * #,##0.00_-;\-&quot;R$&quot;\ * #,##0.00_-;_-&quot;R$&quot;\ * &quot;-&quot;??_-;_-@_-"/>
    <numFmt numFmtId="43" formatCode="_-* #,##0.00_-;\-* #,##0.00_-;_-* &quot;-&quot;??_-;_-@_-"/>
    <numFmt numFmtId="164" formatCode="#,##0.000"/>
    <numFmt numFmtId="165" formatCode="#,##0.00%"/>
    <numFmt numFmtId="166" formatCode="_-[$R$-416]\ * #,##0.00_-;\-[$R$-416]\ * #,##0.00_-;_-[$R$-416]\ * &quot;-&quot;??_-;_-@_-"/>
    <numFmt numFmtId="167" formatCode="#,##0.00_ ;\-#,##0.00\ "/>
    <numFmt numFmtId="168" formatCode="0.000"/>
    <numFmt numFmtId="169" formatCode="#,##0.0000"/>
    <numFmt numFmtId="170" formatCode="_-&quot;R$&quot;\ * #,##0.0000_-;\-&quot;R$&quot;\ * #,##0.0000_-;_-&quot;R$&quot;\ * &quot;-&quot;??_-;_-@_-"/>
    <numFmt numFmtId="171" formatCode="_-* #,##0.000_-;\-* #,##0.000_-;_-* &quot;-&quot;??_-;_-@_-"/>
    <numFmt numFmtId="172" formatCode="0.0%"/>
    <numFmt numFmtId="173" formatCode="_-&quot;R$&quot;* #,##0.00_-;\-&quot;R$&quot;* #,##0.00_-;_-&quot;R$&quot;* &quot;-&quot;??_-;_-@_-"/>
    <numFmt numFmtId="174" formatCode="_(* #,##0.00_);_(* \(#,##0.00\);_(* \-??_);_(@_)"/>
  </numFmts>
  <fonts count="105">
    <font>
      <sz val="10"/>
      <color rgb="FF000000"/>
      <name val="Arial"/>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rgb="FF000000"/>
      <name val="Arial"/>
      <family val="2"/>
    </font>
    <font>
      <b/>
      <sz val="8"/>
      <color rgb="FF000000"/>
      <name val="Arial"/>
      <family val="2"/>
    </font>
    <font>
      <b/>
      <sz val="6"/>
      <color rgb="FF000000"/>
      <name val="Arial"/>
      <family val="2"/>
    </font>
    <font>
      <sz val="6"/>
      <color rgb="FF000000"/>
      <name val="Arial"/>
      <family val="2"/>
    </font>
    <font>
      <sz val="10"/>
      <color rgb="FF000000"/>
      <name val="Arial"/>
      <family val="2"/>
    </font>
    <font>
      <sz val="10"/>
      <color rgb="FF000000"/>
      <name val="Arial"/>
      <family val="2"/>
    </font>
    <font>
      <sz val="8"/>
      <name val="Arial"/>
      <family val="2"/>
    </font>
    <font>
      <sz val="9"/>
      <color rgb="FF000000"/>
      <name val="Arial"/>
      <family val="2"/>
    </font>
    <font>
      <b/>
      <sz val="9"/>
      <color rgb="FF000000"/>
      <name val="Arial"/>
      <family val="2"/>
    </font>
    <font>
      <sz val="10"/>
      <name val="Arial"/>
      <family val="2"/>
    </font>
    <font>
      <b/>
      <sz val="16"/>
      <name val="Arial"/>
      <family val="2"/>
    </font>
    <font>
      <b/>
      <sz val="10"/>
      <name val="Arial"/>
      <family val="2"/>
    </font>
    <font>
      <sz val="14"/>
      <name val="Arial"/>
      <family val="2"/>
    </font>
    <font>
      <b/>
      <sz val="9"/>
      <name val="Arial"/>
      <family val="2"/>
    </font>
    <font>
      <sz val="9"/>
      <name val="Arial"/>
      <family val="2"/>
    </font>
    <font>
      <sz val="9"/>
      <color indexed="10"/>
      <name val="Arial"/>
      <family val="2"/>
    </font>
    <font>
      <sz val="11"/>
      <color rgb="FF242424"/>
      <name val="Aptos Narrow"/>
      <family val="2"/>
    </font>
    <font>
      <sz val="7"/>
      <color rgb="FF000000"/>
      <name val="ArialMT"/>
    </font>
    <font>
      <sz val="8"/>
      <color rgb="FFFF0000"/>
      <name val="Arial"/>
      <family val="2"/>
    </font>
    <font>
      <sz val="10"/>
      <color rgb="FF000000"/>
      <name val="Arial"/>
      <family val="2"/>
    </font>
    <font>
      <sz val="10"/>
      <color rgb="FFFF0000"/>
      <name val="Arial"/>
      <family val="2"/>
    </font>
    <font>
      <sz val="6"/>
      <name val="Arial"/>
      <family val="2"/>
    </font>
    <font>
      <b/>
      <i/>
      <sz val="36"/>
      <name val="Calibri"/>
      <family val="2"/>
      <scheme val="minor"/>
    </font>
    <font>
      <sz val="11"/>
      <name val="Calibri"/>
      <family val="2"/>
      <scheme val="minor"/>
    </font>
    <font>
      <b/>
      <sz val="12"/>
      <name val="Calibri"/>
      <family val="2"/>
      <scheme val="minor"/>
    </font>
    <font>
      <sz val="12"/>
      <name val="Calibri"/>
      <family val="2"/>
      <scheme val="minor"/>
    </font>
    <font>
      <b/>
      <sz val="11"/>
      <name val="Calibri"/>
      <family val="2"/>
      <scheme val="minor"/>
    </font>
    <font>
      <b/>
      <sz val="12"/>
      <name val="Arial"/>
      <family val="2"/>
    </font>
    <font>
      <b/>
      <sz val="6"/>
      <name val="Arial"/>
      <family val="2"/>
    </font>
    <font>
      <b/>
      <sz val="14"/>
      <name val="Arial"/>
      <family val="2"/>
    </font>
    <font>
      <b/>
      <sz val="11"/>
      <name val="Arial"/>
      <family val="2"/>
    </font>
    <font>
      <b/>
      <sz val="10"/>
      <color rgb="FFFF0000"/>
      <name val="Arial"/>
      <family val="2"/>
    </font>
    <font>
      <b/>
      <sz val="6"/>
      <color rgb="FFFF0000"/>
      <name val="Arial"/>
      <family val="2"/>
    </font>
    <font>
      <sz val="11"/>
      <color theme="1"/>
      <name val="Calibri"/>
      <family val="2"/>
      <scheme val="minor"/>
    </font>
    <font>
      <sz val="11"/>
      <color theme="1"/>
      <name val="Arial"/>
      <family val="2"/>
    </font>
    <font>
      <sz val="6"/>
      <name val="Arial"/>
      <family val="2"/>
    </font>
    <font>
      <b/>
      <sz val="6"/>
      <color rgb="FF000000"/>
      <name val="Arial"/>
      <family val="2"/>
    </font>
    <font>
      <sz val="6"/>
      <color rgb="FF000000"/>
      <name val="Arial"/>
      <family val="2"/>
    </font>
    <font>
      <b/>
      <sz val="6"/>
      <color rgb="FFFF0000"/>
      <name val="Arial"/>
      <family val="2"/>
    </font>
    <font>
      <b/>
      <sz val="6"/>
      <name val="Arial"/>
      <family val="2"/>
    </font>
    <font>
      <sz val="6"/>
      <color theme="1"/>
      <name val="Arial"/>
      <family val="2"/>
    </font>
    <font>
      <b/>
      <sz val="6"/>
      <color theme="1"/>
      <name val="Arial"/>
      <family val="2"/>
    </font>
    <font>
      <u/>
      <sz val="11"/>
      <color theme="10"/>
      <name val="Calibri"/>
      <family val="2"/>
      <scheme val="minor"/>
    </font>
    <font>
      <sz val="10"/>
      <color rgb="FF000000"/>
      <name val="Times New Roman"/>
      <family val="1"/>
    </font>
    <font>
      <u/>
      <sz val="10"/>
      <color theme="10"/>
      <name val="Times New Roman"/>
      <family val="1"/>
    </font>
    <font>
      <sz val="11"/>
      <color theme="1"/>
      <name val="Arial"/>
      <family val="2"/>
      <charset val="1"/>
    </font>
    <font>
      <b/>
      <sz val="11"/>
      <color theme="1"/>
      <name val="Arial"/>
      <family val="2"/>
      <charset val="1"/>
    </font>
    <font>
      <b/>
      <sz val="14"/>
      <color theme="0"/>
      <name val="Arial"/>
      <family val="2"/>
      <charset val="1"/>
    </font>
    <font>
      <b/>
      <sz val="12"/>
      <name val="Arial"/>
      <family val="2"/>
      <charset val="1"/>
    </font>
    <font>
      <b/>
      <sz val="10"/>
      <name val="Arial"/>
      <family val="2"/>
      <charset val="1"/>
    </font>
    <font>
      <sz val="8"/>
      <color theme="1"/>
      <name val="Calibri"/>
      <family val="2"/>
      <scheme val="minor"/>
    </font>
    <font>
      <sz val="11"/>
      <name val="Arial"/>
      <family val="2"/>
      <charset val="1"/>
    </font>
    <font>
      <sz val="11"/>
      <color theme="1" tint="0.34998626667073579"/>
      <name val="Arial"/>
      <family val="2"/>
      <charset val="1"/>
    </font>
    <font>
      <i/>
      <sz val="11"/>
      <name val="Arial"/>
      <family val="2"/>
      <charset val="1"/>
    </font>
    <font>
      <i/>
      <sz val="11"/>
      <color theme="1"/>
      <name val="Arial"/>
      <family val="2"/>
      <charset val="1"/>
    </font>
    <font>
      <b/>
      <sz val="12"/>
      <color theme="1"/>
      <name val="Arial"/>
      <family val="2"/>
      <charset val="1"/>
    </font>
    <font>
      <b/>
      <sz val="11"/>
      <color theme="0"/>
      <name val="Arial"/>
      <family val="2"/>
      <charset val="1"/>
    </font>
    <font>
      <b/>
      <sz val="11"/>
      <name val="Arial"/>
      <family val="2"/>
      <charset val="1"/>
    </font>
    <font>
      <sz val="10"/>
      <color theme="1"/>
      <name val="Arial"/>
      <family val="2"/>
      <charset val="1"/>
    </font>
    <font>
      <sz val="14"/>
      <color theme="0"/>
      <name val="Arial"/>
      <family val="2"/>
      <charset val="1"/>
    </font>
    <font>
      <b/>
      <sz val="11"/>
      <color theme="1"/>
      <name val="Arial"/>
      <family val="2"/>
    </font>
    <font>
      <b/>
      <sz val="11"/>
      <color theme="1" tint="0.34998626667073579"/>
      <name val="Arial"/>
      <family val="2"/>
    </font>
    <font>
      <sz val="11"/>
      <color indexed="8"/>
      <name val="Calibri"/>
      <family val="2"/>
    </font>
    <font>
      <sz val="6"/>
      <name val="Calibri   "/>
    </font>
    <font>
      <sz val="10"/>
      <color rgb="FFFF0000"/>
      <name val="Arial"/>
      <family val="2"/>
      <charset val="1"/>
    </font>
    <font>
      <sz val="8"/>
      <color rgb="FF000000"/>
      <name val="Arial"/>
      <family val="2"/>
      <charset val="1"/>
    </font>
    <font>
      <b/>
      <sz val="8"/>
      <color rgb="FF000000"/>
      <name val="Arial"/>
      <family val="2"/>
      <charset val="1"/>
    </font>
    <font>
      <sz val="8"/>
      <name val="Arial"/>
      <family val="2"/>
      <charset val="1"/>
    </font>
    <font>
      <b/>
      <sz val="6"/>
      <color rgb="FF000000"/>
      <name val="Arial"/>
      <family val="2"/>
      <charset val="1"/>
    </font>
    <font>
      <b/>
      <sz val="6"/>
      <name val="Arial"/>
      <family val="2"/>
      <charset val="1"/>
    </font>
    <font>
      <sz val="11"/>
      <color rgb="FFFF0000"/>
      <name val="Calibri"/>
      <family val="2"/>
      <scheme val="minor"/>
    </font>
    <font>
      <sz val="11"/>
      <color theme="1"/>
      <name val="Calibri"/>
      <charset val="134"/>
      <scheme val="minor"/>
    </font>
    <font>
      <sz val="11"/>
      <name val="Arial"/>
      <family val="2"/>
    </font>
    <font>
      <sz val="11"/>
      <color rgb="FFFF0000"/>
      <name val="Arial"/>
      <family val="2"/>
    </font>
    <font>
      <b/>
      <sz val="11"/>
      <color rgb="FFFF0000"/>
      <name val="Arial"/>
      <family val="2"/>
    </font>
    <font>
      <b/>
      <sz val="14"/>
      <name val="Calibri"/>
      <family val="2"/>
      <scheme val="minor"/>
    </font>
    <font>
      <sz val="12"/>
      <name val="Arial"/>
      <family val="2"/>
    </font>
    <font>
      <b/>
      <sz val="10"/>
      <name val="Calibri"/>
      <family val="2"/>
      <scheme val="minor"/>
    </font>
    <font>
      <sz val="11"/>
      <color rgb="FF000000"/>
      <name val="Arial"/>
      <family val="2"/>
    </font>
    <font>
      <sz val="11"/>
      <name val="Calibri  "/>
    </font>
    <font>
      <sz val="12"/>
      <color rgb="FFFF0000"/>
      <name val="Arial"/>
      <family val="2"/>
    </font>
    <font>
      <b/>
      <sz val="12"/>
      <color rgb="FFFF0000"/>
      <name val="Arial"/>
      <family val="2"/>
    </font>
    <font>
      <b/>
      <sz val="11"/>
      <color rgb="FFFF0000"/>
      <name val="Calibri"/>
      <family val="2"/>
      <scheme val="minor"/>
    </font>
    <font>
      <b/>
      <sz val="10"/>
      <color rgb="FFFF0000"/>
      <name val="Calibri"/>
      <family val="2"/>
      <scheme val="minor"/>
    </font>
    <font>
      <sz val="8"/>
      <name val="Arial"/>
      <charset val="1"/>
    </font>
    <font>
      <sz val="10"/>
      <color rgb="FF000000"/>
      <name val="Arial"/>
      <charset val="1"/>
    </font>
    <font>
      <sz val="7"/>
      <color theme="1"/>
      <name val="Arial"/>
      <family val="2"/>
      <charset val="1"/>
    </font>
    <font>
      <sz val="7"/>
      <color rgb="FF000000"/>
      <name val="Arial"/>
      <family val="2"/>
      <charset val="1"/>
    </font>
    <font>
      <sz val="7"/>
      <color rgb="FF000000"/>
      <name val="Arial"/>
      <family val="2"/>
    </font>
    <font>
      <sz val="7"/>
      <name val="Arial"/>
      <family val="2"/>
      <charset val="1"/>
    </font>
    <font>
      <sz val="7"/>
      <name val="Calibri   "/>
    </font>
    <font>
      <sz val="7"/>
      <color rgb="FFFF0000"/>
      <name val="Arial"/>
      <family val="2"/>
      <charset val="1"/>
    </font>
  </fonts>
  <fills count="16">
    <fill>
      <patternFill patternType="none"/>
    </fill>
    <fill>
      <patternFill patternType="gray125"/>
    </fill>
    <fill>
      <patternFill patternType="solid">
        <fgColor rgb="FFDBDBDB"/>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31"/>
      </patternFill>
    </fill>
    <fill>
      <patternFill patternType="solid">
        <fgColor theme="0" tint="-0.34998626667073579"/>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6" tint="0.39994506668294322"/>
        <bgColor indexed="64"/>
      </patternFill>
    </fill>
    <fill>
      <patternFill patternType="solid">
        <fgColor rgb="FF92D050"/>
        <bgColor indexed="64"/>
      </patternFill>
    </fill>
  </fills>
  <borders count="162">
    <border>
      <left/>
      <right/>
      <top/>
      <bottom/>
      <diagonal/>
    </border>
    <border>
      <left style="thin">
        <color rgb="FF000000"/>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rgb="FF000000"/>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rgb="FF000000"/>
      </bottom>
      <diagonal/>
    </border>
    <border>
      <left/>
      <right style="thin">
        <color indexed="64"/>
      </right>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rgb="FF000000"/>
      </right>
      <top/>
      <bottom/>
      <diagonal/>
    </border>
    <border>
      <left style="thin">
        <color rgb="FF000000"/>
      </left>
      <right/>
      <top/>
      <bottom/>
      <diagonal/>
    </border>
    <border>
      <left style="thin">
        <color indexed="64"/>
      </left>
      <right style="thin">
        <color indexed="64"/>
      </right>
      <top style="hair">
        <color indexed="64"/>
      </top>
      <bottom style="hair">
        <color indexed="64"/>
      </bottom>
      <diagonal/>
    </border>
    <border>
      <left style="thin">
        <color indexed="64"/>
      </left>
      <right style="thin">
        <color rgb="FF000000"/>
      </right>
      <top/>
      <bottom/>
      <diagonal/>
    </border>
    <border>
      <left style="medium">
        <color indexed="64"/>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style="medium">
        <color indexed="64"/>
      </top>
      <bottom style="medium">
        <color indexed="64"/>
      </bottom>
      <diagonal/>
    </border>
    <border>
      <left style="thin">
        <color indexed="8"/>
      </left>
      <right style="medium">
        <color indexed="64"/>
      </right>
      <top style="medium">
        <color indexed="64"/>
      </top>
      <bottom style="medium">
        <color indexed="64"/>
      </bottom>
      <diagonal/>
    </border>
    <border>
      <left style="medium">
        <color indexed="64"/>
      </left>
      <right style="thin">
        <color indexed="8"/>
      </right>
      <top/>
      <bottom/>
      <diagonal/>
    </border>
    <border>
      <left style="thin">
        <color indexed="8"/>
      </left>
      <right style="medium">
        <color indexed="64"/>
      </right>
      <top/>
      <bottom/>
      <diagonal/>
    </border>
    <border>
      <left style="medium">
        <color indexed="64"/>
      </left>
      <right style="thin">
        <color indexed="8"/>
      </right>
      <top/>
      <bottom style="medium">
        <color indexed="64"/>
      </bottom>
      <diagonal/>
    </border>
    <border>
      <left style="thin">
        <color indexed="8"/>
      </left>
      <right style="medium">
        <color indexed="64"/>
      </right>
      <top/>
      <bottom style="medium">
        <color indexed="64"/>
      </bottom>
      <diagonal/>
    </border>
    <border>
      <left style="medium">
        <color indexed="64"/>
      </left>
      <right/>
      <top style="medium">
        <color indexed="64"/>
      </top>
      <bottom style="hair">
        <color indexed="8"/>
      </bottom>
      <diagonal/>
    </border>
    <border>
      <left style="medium">
        <color indexed="64"/>
      </left>
      <right style="medium">
        <color indexed="64"/>
      </right>
      <top style="medium">
        <color indexed="64"/>
      </top>
      <bottom style="hair">
        <color indexed="8"/>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style="thin">
        <color indexed="8"/>
      </bottom>
      <diagonal/>
    </border>
    <border>
      <left style="medium">
        <color indexed="64"/>
      </left>
      <right style="medium">
        <color indexed="64"/>
      </right>
      <top style="medium">
        <color indexed="64"/>
      </top>
      <bottom style="thin">
        <color indexed="8"/>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rgb="FF000000"/>
      </right>
      <top style="thin">
        <color rgb="FF000000"/>
      </top>
      <bottom/>
      <diagonal/>
    </border>
    <border>
      <left/>
      <right style="thin">
        <color indexed="64"/>
      </right>
      <top style="thin">
        <color rgb="FF000000"/>
      </top>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bottom/>
      <diagonal/>
    </border>
    <border>
      <left style="thin">
        <color rgb="FF000000"/>
      </left>
      <right style="thin">
        <color rgb="FF000000"/>
      </right>
      <top/>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bottom/>
      <diagonal/>
    </border>
    <border>
      <left style="thin">
        <color auto="1"/>
      </left>
      <right style="medium">
        <color indexed="64"/>
      </right>
      <top style="thin">
        <color auto="1"/>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hair">
        <color indexed="64"/>
      </bottom>
      <diagonal/>
    </border>
    <border>
      <left style="thin">
        <color indexed="64"/>
      </left>
      <right/>
      <top style="thin">
        <color indexed="64"/>
      </top>
      <bottom style="thin">
        <color rgb="FF000000"/>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top style="medium">
        <color auto="1"/>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style="medium">
        <color indexed="64"/>
      </left>
      <right/>
      <top style="thin">
        <color auto="1"/>
      </top>
      <bottom style="thin">
        <color auto="1"/>
      </bottom>
      <diagonal/>
    </border>
    <border>
      <left style="thin">
        <color auto="1"/>
      </left>
      <right style="medium">
        <color indexed="64"/>
      </right>
      <top style="thin">
        <color auto="1"/>
      </top>
      <bottom/>
      <diagonal/>
    </border>
    <border>
      <left style="medium">
        <color auto="1"/>
      </left>
      <right/>
      <top/>
      <bottom style="thin">
        <color auto="1"/>
      </bottom>
      <diagonal/>
    </border>
    <border>
      <left style="thin">
        <color auto="1"/>
      </left>
      <right style="medium">
        <color indexed="64"/>
      </right>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thin">
        <color indexed="8"/>
      </top>
      <bottom style="medium">
        <color indexed="64"/>
      </bottom>
      <diagonal/>
    </border>
    <border>
      <left style="medium">
        <color indexed="64"/>
      </left>
      <right style="medium">
        <color indexed="64"/>
      </right>
      <top style="thin">
        <color indexed="8"/>
      </top>
      <bottom style="medium">
        <color indexed="64"/>
      </bottom>
      <diagonal/>
    </border>
    <border>
      <left style="medium">
        <color indexed="64"/>
      </left>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thin">
        <color indexed="64"/>
      </right>
      <top style="hair">
        <color indexed="64"/>
      </top>
      <bottom style="hair">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theme="1"/>
      </top>
      <bottom style="hair">
        <color indexed="64"/>
      </bottom>
      <diagonal/>
    </border>
    <border>
      <left style="thin">
        <color indexed="64"/>
      </left>
      <right style="thin">
        <color indexed="64"/>
      </right>
      <top style="hair">
        <color indexed="64"/>
      </top>
      <bottom/>
      <diagonal/>
    </border>
    <border>
      <left style="thin">
        <color indexed="64"/>
      </left>
      <right style="thin">
        <color auto="1"/>
      </right>
      <top style="thin">
        <color indexed="64"/>
      </top>
      <bottom style="thin">
        <color theme="1"/>
      </bottom>
      <diagonal/>
    </border>
    <border>
      <left style="thin">
        <color indexed="64"/>
      </left>
      <right style="thin">
        <color auto="1"/>
      </right>
      <top style="thin">
        <color theme="1"/>
      </top>
      <bottom style="thin">
        <color theme="1"/>
      </bottom>
      <diagonal/>
    </border>
    <border>
      <left style="thin">
        <color indexed="64"/>
      </left>
      <right style="thin">
        <color indexed="64"/>
      </right>
      <top style="thin">
        <color theme="1"/>
      </top>
      <bottom/>
      <diagonal/>
    </border>
    <border>
      <left/>
      <right style="thin">
        <color indexed="64"/>
      </right>
      <top style="hair">
        <color indexed="64"/>
      </top>
      <bottom/>
      <diagonal/>
    </border>
    <border>
      <left style="thin">
        <color indexed="64"/>
      </left>
      <right style="thin">
        <color indexed="64"/>
      </right>
      <top style="hair">
        <color indexed="64"/>
      </top>
      <bottom style="thin">
        <color theme="1"/>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auto="1"/>
      </bottom>
      <diagonal/>
    </border>
    <border>
      <left style="thin">
        <color indexed="64"/>
      </left>
      <right style="thin">
        <color theme="1"/>
      </right>
      <top style="thin">
        <color theme="1"/>
      </top>
      <bottom style="hair">
        <color indexed="64"/>
      </bottom>
      <diagonal/>
    </border>
    <border>
      <left style="thin">
        <color indexed="64"/>
      </left>
      <right style="thin">
        <color theme="1"/>
      </right>
      <top style="hair">
        <color indexed="64"/>
      </top>
      <bottom style="thin">
        <color indexed="64"/>
      </bottom>
      <diagonal/>
    </border>
    <border>
      <left style="thin">
        <color auto="1"/>
      </left>
      <right style="thin">
        <color auto="1"/>
      </right>
      <top style="hair">
        <color theme="1"/>
      </top>
      <bottom style="hair">
        <color theme="1"/>
      </bottom>
      <diagonal/>
    </border>
    <border>
      <left style="thin">
        <color auto="1"/>
      </left>
      <right style="thin">
        <color auto="1"/>
      </right>
      <top style="thin">
        <color indexed="64"/>
      </top>
      <bottom style="hair">
        <color theme="1"/>
      </bottom>
      <diagonal/>
    </border>
    <border>
      <left style="thin">
        <color theme="1"/>
      </left>
      <right/>
      <top/>
      <bottom/>
      <diagonal/>
    </border>
    <border>
      <left/>
      <right style="thin">
        <color theme="1"/>
      </right>
      <top style="thin">
        <color theme="1"/>
      </top>
      <bottom/>
      <diagonal/>
    </border>
    <border>
      <left/>
      <right style="thin">
        <color theme="1"/>
      </right>
      <top/>
      <bottom/>
      <diagonal/>
    </border>
    <border>
      <left style="thin">
        <color theme="1"/>
      </left>
      <right style="thin">
        <color theme="1"/>
      </right>
      <top/>
      <bottom style="thin">
        <color theme="1"/>
      </bottom>
      <diagonal/>
    </border>
    <border>
      <left style="thin">
        <color theme="1"/>
      </left>
      <right style="thin">
        <color theme="1"/>
      </right>
      <top/>
      <bottom/>
      <diagonal/>
    </border>
    <border>
      <left style="thin">
        <color theme="1"/>
      </left>
      <right/>
      <top style="hair">
        <color indexed="64"/>
      </top>
      <bottom style="hair">
        <color indexed="64"/>
      </bottom>
      <diagonal/>
    </border>
    <border>
      <left/>
      <right style="thin">
        <color auto="1"/>
      </right>
      <top style="hair">
        <color theme="1"/>
      </top>
      <bottom style="hair">
        <color theme="1"/>
      </bottom>
      <diagonal/>
    </border>
    <border>
      <left style="thin">
        <color indexed="64"/>
      </left>
      <right style="thin">
        <color theme="1"/>
      </right>
      <top style="thin">
        <color indexed="64"/>
      </top>
      <bottom/>
      <diagonal/>
    </border>
    <border>
      <left style="thin">
        <color indexed="64"/>
      </left>
      <right style="thin">
        <color theme="1"/>
      </right>
      <top/>
      <bottom/>
      <diagonal/>
    </border>
    <border>
      <left style="thin">
        <color indexed="64"/>
      </left>
      <right style="thin">
        <color theme="1"/>
      </right>
      <top/>
      <bottom style="thin">
        <color indexed="64"/>
      </bottom>
      <diagonal/>
    </border>
    <border>
      <left/>
      <right style="thin">
        <color indexed="64"/>
      </right>
      <top style="thin">
        <color theme="1"/>
      </top>
      <bottom/>
      <diagonal/>
    </border>
    <border>
      <left style="thin">
        <color indexed="64"/>
      </left>
      <right style="thin">
        <color theme="1"/>
      </right>
      <top style="thin">
        <color theme="1"/>
      </top>
      <bottom/>
      <diagonal/>
    </border>
    <border>
      <left style="thin">
        <color theme="1"/>
      </left>
      <right style="thin">
        <color indexed="64"/>
      </right>
      <top style="hair">
        <color indexed="64"/>
      </top>
      <bottom style="hair">
        <color indexed="64"/>
      </bottom>
      <diagonal/>
    </border>
    <border>
      <left style="thin">
        <color indexed="64"/>
      </left>
      <right style="thin">
        <color indexed="64"/>
      </right>
      <top style="hair">
        <color indexed="64"/>
      </top>
      <bottom style="hair">
        <color theme="1"/>
      </bottom>
      <diagonal/>
    </border>
    <border>
      <left style="thin">
        <color indexed="64"/>
      </left>
      <right style="thin">
        <color auto="1"/>
      </right>
      <top/>
      <bottom style="hair">
        <color theme="1"/>
      </bottom>
      <diagonal/>
    </border>
    <border>
      <left style="thin">
        <color indexed="64"/>
      </left>
      <right style="thin">
        <color auto="1"/>
      </right>
      <top style="hair">
        <color theme="1"/>
      </top>
      <bottom/>
      <diagonal/>
    </border>
    <border>
      <left style="thin">
        <color indexed="64"/>
      </left>
      <right style="thin">
        <color indexed="64"/>
      </right>
      <top style="hair">
        <color theme="1"/>
      </top>
      <bottom style="thin">
        <color indexed="64"/>
      </bottom>
      <diagonal/>
    </border>
    <border>
      <left style="thin">
        <color indexed="64"/>
      </left>
      <right style="thin">
        <color theme="1"/>
      </right>
      <top style="hair">
        <color theme="1"/>
      </top>
      <bottom style="hair">
        <color theme="1"/>
      </bottom>
      <diagonal/>
    </border>
    <border>
      <left style="thin">
        <color auto="1"/>
      </left>
      <right style="thin">
        <color auto="1"/>
      </right>
      <top style="thin">
        <color auto="1"/>
      </top>
      <bottom style="medium">
        <color auto="1"/>
      </bottom>
      <diagonal/>
    </border>
    <border>
      <left style="thin">
        <color indexed="64"/>
      </left>
      <right/>
      <top style="medium">
        <color auto="1"/>
      </top>
      <bottom style="medium">
        <color auto="1"/>
      </bottom>
      <diagonal/>
    </border>
    <border>
      <left style="medium">
        <color auto="1"/>
      </left>
      <right style="thin">
        <color indexed="64"/>
      </right>
      <top style="medium">
        <color auto="1"/>
      </top>
      <bottom style="medium">
        <color auto="1"/>
      </bottom>
      <diagonal/>
    </border>
    <border>
      <left style="thin">
        <color theme="1"/>
      </left>
      <right style="thin">
        <color indexed="64"/>
      </right>
      <top/>
      <bottom/>
      <diagonal/>
    </border>
    <border>
      <left style="thin">
        <color theme="1"/>
      </left>
      <right style="thin">
        <color indexed="64"/>
      </right>
      <top/>
      <bottom style="thin">
        <color theme="1"/>
      </bottom>
      <diagonal/>
    </border>
    <border>
      <left style="medium">
        <color indexed="64"/>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style="thin">
        <color indexed="8"/>
      </top>
      <bottom style="medium">
        <color indexed="64"/>
      </bottom>
      <diagonal/>
    </border>
    <border>
      <left style="medium">
        <color indexed="64"/>
      </left>
      <right style="medium">
        <color indexed="64"/>
      </right>
      <top style="thin">
        <color indexed="8"/>
      </top>
      <bottom style="medium">
        <color indexed="64"/>
      </bottom>
      <diagonal/>
    </border>
    <border>
      <left style="medium">
        <color indexed="64"/>
      </left>
      <right/>
      <top style="thin">
        <color indexed="8"/>
      </top>
      <bottom style="thin">
        <color indexed="8"/>
      </bottom>
      <diagonal/>
    </border>
    <border>
      <left style="medium">
        <color indexed="64"/>
      </left>
      <right style="medium">
        <color indexed="64"/>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rgb="FF000000"/>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auto="1"/>
      </right>
      <top style="thin">
        <color indexed="64"/>
      </top>
      <bottom style="thin">
        <color theme="1"/>
      </bottom>
      <diagonal/>
    </border>
    <border>
      <left/>
      <right style="thin">
        <color rgb="FF000000"/>
      </right>
      <top/>
      <bottom style="thin">
        <color indexed="64"/>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s>
  <cellStyleXfs count="94">
    <xf numFmtId="0" fontId="0" fillId="0" borderId="0"/>
    <xf numFmtId="9" fontId="17" fillId="0" borderId="0" applyFont="0" applyFill="0" applyBorder="0" applyAlignment="0" applyProtection="0"/>
    <xf numFmtId="0" fontId="18" fillId="0" borderId="0"/>
    <xf numFmtId="0" fontId="22" fillId="0" borderId="0"/>
    <xf numFmtId="9" fontId="22" fillId="0" borderId="0" applyFont="0" applyFill="0" applyBorder="0" applyAlignment="0" applyProtection="0"/>
    <xf numFmtId="0" fontId="12" fillId="0" borderId="0"/>
    <xf numFmtId="9" fontId="12" fillId="0" borderId="0" applyFont="0" applyFill="0" applyBorder="0" applyAlignment="0" applyProtection="0"/>
    <xf numFmtId="43" fontId="12" fillId="0" borderId="0" applyFont="0" applyFill="0" applyBorder="0" applyAlignment="0" applyProtection="0"/>
    <xf numFmtId="0" fontId="18" fillId="0" borderId="0"/>
    <xf numFmtId="9" fontId="22" fillId="0" borderId="0" applyFont="0" applyFill="0" applyBorder="0" applyAlignment="0" applyProtection="0"/>
    <xf numFmtId="0" fontId="22" fillId="0" borderId="0"/>
    <xf numFmtId="0" fontId="11" fillId="0" borderId="0"/>
    <xf numFmtId="0" fontId="17" fillId="0" borderId="0"/>
    <xf numFmtId="44" fontId="32" fillId="0" borderId="0" applyFont="0" applyFill="0" applyBorder="0" applyAlignment="0" applyProtection="0"/>
    <xf numFmtId="0" fontId="46" fillId="0" borderId="0"/>
    <xf numFmtId="44" fontId="10" fillId="0" borderId="0" applyFont="0" applyFill="0" applyBorder="0" applyAlignment="0" applyProtection="0"/>
    <xf numFmtId="44" fontId="9"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8" fillId="0" borderId="0"/>
    <xf numFmtId="0" fontId="55" fillId="0" borderId="0" applyNumberFormat="0" applyFill="0" applyBorder="0" applyAlignment="0" applyProtection="0"/>
    <xf numFmtId="0" fontId="56" fillId="0" borderId="0"/>
    <xf numFmtId="0" fontId="56" fillId="0" borderId="0"/>
    <xf numFmtId="0" fontId="57" fillId="0" borderId="0" applyNumberFormat="0" applyFill="0" applyBorder="0" applyAlignment="0" applyProtection="0"/>
    <xf numFmtId="44" fontId="56" fillId="0" borderId="0" applyFont="0" applyFill="0" applyBorder="0" applyAlignment="0" applyProtection="0"/>
    <xf numFmtId="0" fontId="7" fillId="0" borderId="0"/>
    <xf numFmtId="44" fontId="7" fillId="0" borderId="0" applyFont="0" applyFill="0" applyBorder="0" applyAlignment="0" applyProtection="0"/>
    <xf numFmtId="0" fontId="6" fillId="0" borderId="0"/>
    <xf numFmtId="0" fontId="5" fillId="0" borderId="0"/>
    <xf numFmtId="0" fontId="5" fillId="0" borderId="0"/>
    <xf numFmtId="44" fontId="5"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0" fontId="5" fillId="0" borderId="0"/>
    <xf numFmtId="44" fontId="5" fillId="0" borderId="0" applyFont="0" applyFill="0" applyBorder="0" applyAlignment="0" applyProtection="0"/>
    <xf numFmtId="0" fontId="5" fillId="0" borderId="0"/>
    <xf numFmtId="43" fontId="5" fillId="0" borderId="0" applyFont="0" applyFill="0" applyBorder="0" applyAlignment="0" applyProtection="0"/>
    <xf numFmtId="9" fontId="5" fillId="0" borderId="0" applyFont="0" applyFill="0" applyBorder="0" applyAlignment="0" applyProtection="0"/>
    <xf numFmtId="0" fontId="4" fillId="0" borderId="0"/>
    <xf numFmtId="0" fontId="22" fillId="0" borderId="0"/>
    <xf numFmtId="9" fontId="4" fillId="0" borderId="0" applyFont="0" applyFill="0" applyBorder="0" applyAlignment="0" applyProtection="0"/>
    <xf numFmtId="43" fontId="4" fillId="0" borderId="0" applyFont="0" applyFill="0" applyBorder="0" applyAlignment="0" applyProtection="0"/>
    <xf numFmtId="173" fontId="4" fillId="0" borderId="0" applyFont="0" applyFill="0" applyBorder="0" applyAlignment="0" applyProtection="0"/>
    <xf numFmtId="44" fontId="4" fillId="0" borderId="0" applyFon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3" fillId="0" borderId="0"/>
    <xf numFmtId="43" fontId="75" fillId="0" borderId="0" applyFont="0" applyFill="0" applyBorder="0" applyAlignment="0" applyProtection="0"/>
    <xf numFmtId="0" fontId="3" fillId="0" borderId="0"/>
    <xf numFmtId="0" fontId="17" fillId="0" borderId="0"/>
    <xf numFmtId="0" fontId="22" fillId="0" borderId="0"/>
    <xf numFmtId="0" fontId="22" fillId="0" borderId="0"/>
    <xf numFmtId="0" fontId="56" fillId="0" borderId="0"/>
    <xf numFmtId="9" fontId="56" fillId="0" borderId="0" applyFont="0" applyFill="0" applyBorder="0" applyAlignment="0" applyProtection="0"/>
    <xf numFmtId="0" fontId="3" fillId="0" borderId="0"/>
    <xf numFmtId="0" fontId="22" fillId="0" borderId="0"/>
    <xf numFmtId="173" fontId="3" fillId="0" borderId="0" applyFont="0" applyFill="0" applyBorder="0" applyAlignment="0" applyProtection="0"/>
    <xf numFmtId="0" fontId="56" fillId="0" borderId="0"/>
    <xf numFmtId="43" fontId="3" fillId="0" borderId="0" applyFont="0" applyFill="0" applyBorder="0" applyAlignment="0" applyProtection="0"/>
    <xf numFmtId="0" fontId="3" fillId="0" borderId="0"/>
    <xf numFmtId="43" fontId="22" fillId="0" borderId="0" applyFont="0" applyFill="0" applyBorder="0" applyAlignment="0" applyProtection="0"/>
    <xf numFmtId="43" fontId="56" fillId="0" borderId="0" applyFont="0" applyFill="0" applyBorder="0" applyAlignment="0" applyProtection="0"/>
    <xf numFmtId="0" fontId="22" fillId="0" borderId="0"/>
    <xf numFmtId="43" fontId="22" fillId="0" borderId="0" applyFont="0" applyFill="0" applyBorder="0" applyAlignment="0" applyProtection="0"/>
    <xf numFmtId="0" fontId="3" fillId="0" borderId="0"/>
    <xf numFmtId="173" fontId="22" fillId="0" borderId="0" applyFont="0" applyFill="0" applyBorder="0" applyAlignment="0" applyProtection="0"/>
    <xf numFmtId="9" fontId="22" fillId="0" borderId="0" applyFont="0" applyFill="0" applyBorder="0" applyAlignment="0" applyProtection="0"/>
    <xf numFmtId="173" fontId="3" fillId="0" borderId="0" applyFont="0" applyFill="0" applyBorder="0" applyAlignment="0" applyProtection="0"/>
    <xf numFmtId="174" fontId="22" fillId="0" borderId="0" applyBorder="0" applyProtection="0"/>
    <xf numFmtId="9" fontId="22" fillId="0" borderId="0" applyBorder="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2" fillId="0" borderId="0"/>
    <xf numFmtId="0" fontId="2" fillId="0" borderId="0"/>
    <xf numFmtId="0" fontId="2" fillId="0" borderId="0"/>
    <xf numFmtId="173" fontId="2" fillId="0" borderId="0" applyFont="0" applyFill="0" applyBorder="0" applyAlignment="0" applyProtection="0"/>
    <xf numFmtId="43" fontId="2" fillId="0" borderId="0" applyFont="0" applyFill="0" applyBorder="0" applyAlignment="0" applyProtection="0"/>
    <xf numFmtId="0" fontId="2" fillId="0" borderId="0"/>
    <xf numFmtId="43" fontId="56" fillId="0" borderId="0" applyFont="0" applyFill="0" applyBorder="0" applyAlignment="0" applyProtection="0"/>
    <xf numFmtId="0" fontId="2" fillId="0" borderId="0"/>
    <xf numFmtId="173" fontId="2" fillId="0" borderId="0" applyFont="0" applyFill="0" applyBorder="0" applyAlignment="0" applyProtection="0"/>
    <xf numFmtId="0" fontId="84" fillId="0" borderId="0"/>
    <xf numFmtId="44" fontId="1" fillId="0" borderId="0" applyFont="0" applyFill="0" applyBorder="0" applyAlignment="0" applyProtection="0"/>
    <xf numFmtId="43" fontId="98" fillId="0" borderId="0" applyFont="0" applyFill="0" applyBorder="0" applyAlignment="0" applyProtection="0"/>
  </cellStyleXfs>
  <cellXfs count="769">
    <xf numFmtId="0" fontId="0" fillId="0" borderId="0" xfId="0" applyAlignment="1">
      <alignment horizontal="left"/>
    </xf>
    <xf numFmtId="0" fontId="21" fillId="0" borderId="7" xfId="0" applyFont="1" applyBorder="1" applyAlignment="1">
      <alignment horizontal="center" vertical="center"/>
    </xf>
    <xf numFmtId="165" fontId="20" fillId="0" borderId="7" xfId="0" applyNumberFormat="1" applyFont="1" applyBorder="1" applyAlignment="1">
      <alignment horizontal="center" vertical="center" wrapText="1"/>
    </xf>
    <xf numFmtId="0" fontId="13" fillId="0" borderId="6" xfId="0" applyFont="1" applyBorder="1" applyAlignment="1">
      <alignment horizontal="right" vertical="center" wrapText="1"/>
    </xf>
    <xf numFmtId="0" fontId="22" fillId="0" borderId="0" xfId="3"/>
    <xf numFmtId="0" fontId="25" fillId="0" borderId="0" xfId="3" applyFont="1"/>
    <xf numFmtId="0" fontId="22" fillId="0" borderId="0" xfId="5" applyFont="1"/>
    <xf numFmtId="0" fontId="12" fillId="0" borderId="0" xfId="5"/>
    <xf numFmtId="4" fontId="26" fillId="0" borderId="27" xfId="3" applyNumberFormat="1" applyFont="1" applyBorder="1" applyAlignment="1">
      <alignment vertical="center"/>
    </xf>
    <xf numFmtId="4" fontId="22" fillId="0" borderId="0" xfId="5" applyNumberFormat="1" applyFont="1"/>
    <xf numFmtId="167" fontId="26" fillId="0" borderId="29" xfId="3" applyNumberFormat="1" applyFont="1" applyBorder="1" applyAlignment="1">
      <alignment horizontal="center" vertical="center"/>
    </xf>
    <xf numFmtId="0" fontId="28" fillId="0" borderId="11" xfId="3" applyFont="1" applyBorder="1" applyAlignment="1">
      <alignment vertical="center"/>
    </xf>
    <xf numFmtId="0" fontId="27" fillId="0" borderId="11" xfId="3" applyFont="1" applyBorder="1" applyAlignment="1">
      <alignment vertical="center"/>
    </xf>
    <xf numFmtId="4" fontId="26" fillId="0" borderId="29" xfId="3" applyNumberFormat="1" applyFont="1" applyBorder="1" applyAlignment="1">
      <alignment horizontal="center" vertical="center"/>
    </xf>
    <xf numFmtId="0" fontId="26" fillId="0" borderId="25" xfId="3" applyFont="1" applyBorder="1" applyAlignment="1">
      <alignment horizontal="center" vertical="center"/>
    </xf>
    <xf numFmtId="4" fontId="22" fillId="0" borderId="0" xfId="3" applyNumberFormat="1"/>
    <xf numFmtId="43" fontId="27" fillId="0" borderId="0" xfId="7" applyFont="1"/>
    <xf numFmtId="9" fontId="22" fillId="0" borderId="0" xfId="3" applyNumberFormat="1"/>
    <xf numFmtId="0" fontId="29" fillId="0" borderId="0" xfId="0" applyFont="1" applyAlignment="1">
      <alignment horizontal="left"/>
    </xf>
    <xf numFmtId="10" fontId="26" fillId="0" borderId="32" xfId="3" applyNumberFormat="1" applyFont="1" applyBorder="1" applyAlignment="1">
      <alignment horizontal="center" vertical="center"/>
    </xf>
    <xf numFmtId="10" fontId="26" fillId="0" borderId="33" xfId="6" applyNumberFormat="1" applyFont="1" applyBorder="1" applyAlignment="1">
      <alignment horizontal="center" vertical="center"/>
    </xf>
    <xf numFmtId="4" fontId="27" fillId="0" borderId="32" xfId="3" applyNumberFormat="1" applyFont="1" applyBorder="1" applyAlignment="1">
      <alignment horizontal="center" vertical="center"/>
    </xf>
    <xf numFmtId="4" fontId="27" fillId="0" borderId="33" xfId="3" applyNumberFormat="1" applyFont="1" applyBorder="1" applyAlignment="1">
      <alignment horizontal="center" vertical="center"/>
    </xf>
    <xf numFmtId="10" fontId="27" fillId="0" borderId="11" xfId="4" quotePrefix="1" applyNumberFormat="1" applyFont="1" applyFill="1" applyBorder="1" applyAlignment="1">
      <alignment horizontal="center" vertical="center"/>
    </xf>
    <xf numFmtId="4" fontId="27" fillId="0" borderId="28" xfId="3" applyNumberFormat="1" applyFont="1" applyBorder="1" applyAlignment="1">
      <alignment horizontal="center" vertical="center"/>
    </xf>
    <xf numFmtId="4" fontId="27" fillId="0" borderId="28" xfId="3" applyNumberFormat="1" applyFont="1" applyBorder="1" applyAlignment="1">
      <alignment horizontal="right" vertical="center"/>
    </xf>
    <xf numFmtId="10" fontId="27" fillId="0" borderId="0" xfId="4" quotePrefix="1" applyNumberFormat="1" applyFont="1" applyFill="1" applyBorder="1" applyAlignment="1">
      <alignment horizontal="center" vertical="center"/>
    </xf>
    <xf numFmtId="10" fontId="27" fillId="0" borderId="24" xfId="4" quotePrefix="1" applyNumberFormat="1" applyFont="1" applyFill="1" applyBorder="1" applyAlignment="1">
      <alignment horizontal="center" vertical="center"/>
    </xf>
    <xf numFmtId="4" fontId="27" fillId="0" borderId="11" xfId="3" applyNumberFormat="1" applyFont="1" applyBorder="1" applyAlignment="1">
      <alignment horizontal="right" vertical="center"/>
    </xf>
    <xf numFmtId="10" fontId="27" fillId="0" borderId="25" xfId="4" quotePrefix="1" applyNumberFormat="1" applyFont="1" applyFill="1" applyBorder="1" applyAlignment="1">
      <alignment horizontal="center" vertical="center"/>
    </xf>
    <xf numFmtId="4" fontId="27" fillId="0" borderId="29" xfId="3" applyNumberFormat="1" applyFont="1" applyBorder="1" applyAlignment="1">
      <alignment horizontal="center" vertical="center"/>
    </xf>
    <xf numFmtId="168" fontId="0" fillId="0" borderId="0" xfId="0" applyNumberFormat="1" applyAlignment="1">
      <alignment horizontal="left"/>
    </xf>
    <xf numFmtId="164" fontId="0" fillId="0" borderId="0" xfId="0" applyNumberFormat="1" applyAlignment="1">
      <alignment horizontal="left"/>
    </xf>
    <xf numFmtId="0" fontId="30" fillId="0" borderId="0" xfId="0" applyFont="1" applyAlignment="1">
      <alignment horizontal="left"/>
    </xf>
    <xf numFmtId="0" fontId="17" fillId="0" borderId="0" xfId="0" applyFont="1" applyAlignment="1">
      <alignment horizontal="left"/>
    </xf>
    <xf numFmtId="0" fontId="13" fillId="0" borderId="6" xfId="0" applyFont="1" applyBorder="1" applyAlignment="1">
      <alignment horizontal="right" vertical="center"/>
    </xf>
    <xf numFmtId="0" fontId="13" fillId="0" borderId="12" xfId="0" applyFont="1" applyBorder="1" applyAlignment="1">
      <alignment horizontal="center" vertical="center"/>
    </xf>
    <xf numFmtId="3" fontId="31" fillId="0" borderId="0" xfId="0" applyNumberFormat="1" applyFont="1" applyAlignment="1">
      <alignment horizontal="left"/>
    </xf>
    <xf numFmtId="0" fontId="33" fillId="0" borderId="0" xfId="0" applyFont="1" applyAlignment="1">
      <alignment horizontal="left"/>
    </xf>
    <xf numFmtId="49" fontId="21" fillId="0" borderId="7" xfId="0" applyNumberFormat="1" applyFont="1" applyBorder="1" applyAlignment="1">
      <alignment horizontal="center" vertical="center"/>
    </xf>
    <xf numFmtId="0" fontId="36" fillId="0" borderId="0" xfId="10" applyFont="1"/>
    <xf numFmtId="0" fontId="36" fillId="0" borderId="0" xfId="10" applyFont="1" applyAlignment="1">
      <alignment horizontal="center" vertical="center"/>
    </xf>
    <xf numFmtId="0" fontId="38" fillId="0" borderId="0" xfId="10" applyFont="1" applyAlignment="1">
      <alignment vertical="center"/>
    </xf>
    <xf numFmtId="0" fontId="39" fillId="0" borderId="0" xfId="10" applyFont="1" applyAlignment="1">
      <alignment horizontal="center" vertical="center"/>
    </xf>
    <xf numFmtId="0" fontId="36" fillId="0" borderId="48" xfId="10" applyFont="1" applyBorder="1"/>
    <xf numFmtId="0" fontId="36" fillId="0" borderId="49" xfId="10" applyFont="1" applyBorder="1" applyAlignment="1">
      <alignment horizontal="center" vertical="center"/>
    </xf>
    <xf numFmtId="10" fontId="36" fillId="0" borderId="49" xfId="10" applyNumberFormat="1" applyFont="1" applyBorder="1" applyAlignment="1">
      <alignment horizontal="center" vertical="center"/>
    </xf>
    <xf numFmtId="2" fontId="36" fillId="0" borderId="0" xfId="10" applyNumberFormat="1" applyFont="1"/>
    <xf numFmtId="0" fontId="36" fillId="0" borderId="52" xfId="10" applyFont="1" applyBorder="1" applyAlignment="1">
      <alignment horizontal="center" vertical="center"/>
    </xf>
    <xf numFmtId="10" fontId="36" fillId="0" borderId="52" xfId="10" applyNumberFormat="1" applyFont="1" applyBorder="1" applyAlignment="1">
      <alignment horizontal="center" vertical="center"/>
    </xf>
    <xf numFmtId="10" fontId="39" fillId="0" borderId="49" xfId="10" applyNumberFormat="1" applyFont="1" applyBorder="1" applyAlignment="1">
      <alignment horizontal="center" vertical="center"/>
    </xf>
    <xf numFmtId="0" fontId="36" fillId="0" borderId="53" xfId="10" applyFont="1" applyBorder="1"/>
    <xf numFmtId="10" fontId="36" fillId="0" borderId="54" xfId="10" applyNumberFormat="1" applyFont="1" applyBorder="1" applyAlignment="1">
      <alignment horizontal="center" vertical="center"/>
    </xf>
    <xf numFmtId="0" fontId="39" fillId="5" borderId="55" xfId="10" applyFont="1" applyFill="1" applyBorder="1" applyAlignment="1">
      <alignment vertical="center"/>
    </xf>
    <xf numFmtId="10" fontId="39" fillId="5" borderId="56" xfId="10" applyNumberFormat="1" applyFont="1" applyFill="1" applyBorder="1" applyAlignment="1">
      <alignment horizontal="center" vertical="center"/>
    </xf>
    <xf numFmtId="0" fontId="36" fillId="0" borderId="57" xfId="10" applyFont="1" applyBorder="1"/>
    <xf numFmtId="0" fontId="36" fillId="0" borderId="58" xfId="10" applyFont="1" applyBorder="1" applyAlignment="1">
      <alignment horizontal="center" vertical="center"/>
    </xf>
    <xf numFmtId="0" fontId="36" fillId="0" borderId="59" xfId="10" applyFont="1" applyBorder="1" applyAlignment="1">
      <alignment horizontal="center" vertical="center"/>
    </xf>
    <xf numFmtId="0" fontId="21" fillId="3" borderId="37" xfId="0" applyFont="1" applyFill="1" applyBorder="1" applyAlignment="1">
      <alignment horizontal="center" vertical="center"/>
    </xf>
    <xf numFmtId="0" fontId="21" fillId="3" borderId="0" xfId="0" applyFont="1" applyFill="1" applyAlignment="1">
      <alignment horizontal="center" vertical="center"/>
    </xf>
    <xf numFmtId="10" fontId="21" fillId="3" borderId="7" xfId="1" applyNumberFormat="1" applyFont="1" applyFill="1" applyBorder="1" applyAlignment="1">
      <alignment horizontal="right" vertical="center" wrapText="1"/>
    </xf>
    <xf numFmtId="10" fontId="26" fillId="3" borderId="25" xfId="3" applyNumberFormat="1" applyFont="1" applyFill="1" applyBorder="1" applyAlignment="1">
      <alignment horizontal="center" vertical="center"/>
    </xf>
    <xf numFmtId="0" fontId="28" fillId="10" borderId="31" xfId="3" applyFont="1" applyFill="1" applyBorder="1" applyAlignment="1">
      <alignment vertical="center"/>
    </xf>
    <xf numFmtId="0" fontId="28" fillId="10" borderId="36" xfId="3" applyFont="1" applyFill="1" applyBorder="1" applyAlignment="1">
      <alignment vertical="center"/>
    </xf>
    <xf numFmtId="0" fontId="28" fillId="0" borderId="0" xfId="3" applyFont="1" applyAlignment="1">
      <alignment vertical="center"/>
    </xf>
    <xf numFmtId="4" fontId="27" fillId="0" borderId="0" xfId="3" applyNumberFormat="1" applyFont="1" applyAlignment="1">
      <alignment horizontal="right" vertical="center"/>
    </xf>
    <xf numFmtId="0" fontId="22" fillId="0" borderId="12" xfId="3" applyBorder="1"/>
    <xf numFmtId="0" fontId="24" fillId="6" borderId="28" xfId="3" applyFont="1" applyFill="1" applyBorder="1" applyAlignment="1">
      <alignment vertical="center"/>
    </xf>
    <xf numFmtId="0" fontId="24" fillId="6" borderId="30" xfId="3" applyFont="1" applyFill="1" applyBorder="1" applyAlignment="1">
      <alignment vertical="center"/>
    </xf>
    <xf numFmtId="0" fontId="22" fillId="0" borderId="0" xfId="0" applyFont="1" applyAlignment="1">
      <alignment horizontal="left"/>
    </xf>
    <xf numFmtId="2" fontId="34" fillId="0" borderId="0" xfId="0" applyNumberFormat="1" applyFont="1" applyAlignment="1">
      <alignment horizontal="center" vertical="center"/>
    </xf>
    <xf numFmtId="0" fontId="44" fillId="0" borderId="0" xfId="0" applyFont="1" applyAlignment="1">
      <alignment horizontal="left"/>
    </xf>
    <xf numFmtId="0" fontId="15" fillId="8" borderId="69" xfId="0" applyFont="1" applyFill="1" applyBorder="1" applyAlignment="1">
      <alignment horizontal="center" vertical="center" wrapText="1"/>
    </xf>
    <xf numFmtId="44" fontId="41" fillId="8" borderId="69" xfId="13" applyFont="1" applyFill="1" applyBorder="1" applyAlignment="1">
      <alignment horizontal="center" vertical="center" wrapText="1"/>
    </xf>
    <xf numFmtId="0" fontId="41" fillId="8" borderId="69" xfId="0" applyFont="1" applyFill="1" applyBorder="1" applyAlignment="1">
      <alignment horizontal="center" vertical="center" wrapText="1"/>
    </xf>
    <xf numFmtId="49" fontId="15" fillId="3" borderId="64" xfId="0" applyNumberFormat="1" applyFont="1" applyFill="1" applyBorder="1" applyAlignment="1">
      <alignment horizontal="center" vertical="center"/>
    </xf>
    <xf numFmtId="0" fontId="16" fillId="3" borderId="64" xfId="0" applyFont="1" applyFill="1" applyBorder="1" applyAlignment="1">
      <alignment horizontal="center" vertical="center"/>
    </xf>
    <xf numFmtId="0" fontId="15" fillId="2" borderId="64" xfId="0" applyFont="1" applyFill="1" applyBorder="1" applyAlignment="1">
      <alignment horizontal="center" vertical="center" wrapText="1"/>
    </xf>
    <xf numFmtId="0" fontId="15" fillId="2" borderId="64" xfId="0" applyFont="1" applyFill="1" applyBorder="1" applyAlignment="1">
      <alignment horizontal="left" vertical="center" wrapText="1"/>
    </xf>
    <xf numFmtId="0" fontId="15" fillId="2" borderId="64" xfId="0" applyFont="1" applyFill="1" applyBorder="1" applyAlignment="1">
      <alignment horizontal="center" vertical="center"/>
    </xf>
    <xf numFmtId="164" fontId="15" fillId="2" borderId="64" xfId="0" applyNumberFormat="1" applyFont="1" applyFill="1" applyBorder="1" applyAlignment="1">
      <alignment horizontal="center" vertical="center"/>
    </xf>
    <xf numFmtId="4" fontId="15" fillId="2" borderId="64" xfId="0" applyNumberFormat="1" applyFont="1" applyFill="1" applyBorder="1" applyAlignment="1">
      <alignment horizontal="right" vertical="center"/>
    </xf>
    <xf numFmtId="44" fontId="41" fillId="3" borderId="64" xfId="13" applyFont="1" applyFill="1" applyBorder="1" applyAlignment="1">
      <alignment horizontal="right" vertical="center"/>
    </xf>
    <xf numFmtId="3" fontId="48" fillId="4" borderId="64" xfId="0" quotePrefix="1" applyNumberFormat="1" applyFont="1" applyFill="1" applyBorder="1" applyAlignment="1">
      <alignment horizontal="center" vertical="center"/>
    </xf>
    <xf numFmtId="0" fontId="48" fillId="4" borderId="64" xfId="0" applyFont="1" applyFill="1" applyBorder="1" applyAlignment="1">
      <alignment horizontal="center" vertical="center"/>
    </xf>
    <xf numFmtId="0" fontId="48" fillId="4" borderId="64" xfId="0" applyFont="1" applyFill="1" applyBorder="1" applyAlignment="1">
      <alignment horizontal="center" vertical="center" wrapText="1"/>
    </xf>
    <xf numFmtId="0" fontId="48" fillId="4" borderId="64" xfId="0" applyFont="1" applyFill="1" applyBorder="1" applyAlignment="1">
      <alignment horizontal="justify" vertical="center" wrapText="1"/>
    </xf>
    <xf numFmtId="44" fontId="48" fillId="4" borderId="64" xfId="13" applyFont="1" applyFill="1" applyBorder="1" applyAlignment="1">
      <alignment horizontal="right" vertical="center"/>
    </xf>
    <xf numFmtId="4" fontId="48" fillId="4" borderId="64" xfId="0" applyNumberFormat="1" applyFont="1" applyFill="1" applyBorder="1" applyAlignment="1">
      <alignment horizontal="center" vertical="center"/>
    </xf>
    <xf numFmtId="49" fontId="49" fillId="3" borderId="64" xfId="0" applyNumberFormat="1" applyFont="1" applyFill="1" applyBorder="1" applyAlignment="1">
      <alignment horizontal="center" vertical="center"/>
    </xf>
    <xf numFmtId="0" fontId="50" fillId="3" borderId="64" xfId="0" applyFont="1" applyFill="1" applyBorder="1" applyAlignment="1">
      <alignment horizontal="center" vertical="center"/>
    </xf>
    <xf numFmtId="0" fontId="49" fillId="2" borderId="64" xfId="0" applyFont="1" applyFill="1" applyBorder="1" applyAlignment="1">
      <alignment horizontal="center" vertical="center" wrapText="1"/>
    </xf>
    <xf numFmtId="0" fontId="49" fillId="2" borderId="64" xfId="0" applyFont="1" applyFill="1" applyBorder="1" applyAlignment="1">
      <alignment horizontal="left" vertical="center" wrapText="1"/>
    </xf>
    <xf numFmtId="0" fontId="49" fillId="2" borderId="64" xfId="0" applyFont="1" applyFill="1" applyBorder="1" applyAlignment="1">
      <alignment horizontal="center" vertical="center"/>
    </xf>
    <xf numFmtId="4" fontId="52" fillId="2" borderId="64" xfId="0" applyNumberFormat="1" applyFont="1" applyFill="1" applyBorder="1" applyAlignment="1">
      <alignment horizontal="right" vertical="center"/>
    </xf>
    <xf numFmtId="4" fontId="49" fillId="2" borderId="64" xfId="0" applyNumberFormat="1" applyFont="1" applyFill="1" applyBorder="1" applyAlignment="1">
      <alignment horizontal="center" vertical="center"/>
    </xf>
    <xf numFmtId="4" fontId="49" fillId="2" borderId="64" xfId="0" applyNumberFormat="1" applyFont="1" applyFill="1" applyBorder="1" applyAlignment="1">
      <alignment horizontal="right" vertical="center"/>
    </xf>
    <xf numFmtId="44" fontId="52" fillId="3" borderId="64" xfId="13" applyFont="1" applyFill="1" applyBorder="1" applyAlignment="1">
      <alignment horizontal="right" vertical="center"/>
    </xf>
    <xf numFmtId="3" fontId="53" fillId="0" borderId="64" xfId="0" quotePrefix="1" applyNumberFormat="1" applyFont="1" applyBorder="1" applyAlignment="1">
      <alignment horizontal="center" vertical="center"/>
    </xf>
    <xf numFmtId="0" fontId="53" fillId="0" borderId="64" xfId="0" applyFont="1" applyBorder="1" applyAlignment="1">
      <alignment horizontal="center" vertical="center"/>
    </xf>
    <xf numFmtId="0" fontId="53" fillId="0" borderId="64" xfId="0" applyFont="1" applyBorder="1" applyAlignment="1">
      <alignment horizontal="center" vertical="center" wrapText="1"/>
    </xf>
    <xf numFmtId="0" fontId="53" fillId="0" borderId="64" xfId="0" applyFont="1" applyBorder="1" applyAlignment="1">
      <alignment horizontal="justify" vertical="center" wrapText="1"/>
    </xf>
    <xf numFmtId="4" fontId="53" fillId="0" borderId="64" xfId="0" applyNumberFormat="1" applyFont="1" applyBorder="1" applyAlignment="1">
      <alignment horizontal="center" vertical="center"/>
    </xf>
    <xf numFmtId="44" fontId="53" fillId="0" borderId="64" xfId="13" applyFont="1" applyBorder="1" applyAlignment="1">
      <alignment horizontal="right" vertical="center"/>
    </xf>
    <xf numFmtId="3" fontId="50" fillId="0" borderId="64" xfId="0" quotePrefix="1" applyNumberFormat="1" applyFont="1" applyBorder="1" applyAlignment="1">
      <alignment horizontal="center" vertical="center"/>
    </xf>
    <xf numFmtId="0" fontId="50" fillId="0" borderId="64" xfId="0" applyFont="1" applyBorder="1" applyAlignment="1">
      <alignment horizontal="center" vertical="center"/>
    </xf>
    <xf numFmtId="0" fontId="50" fillId="0" borderId="64" xfId="0" applyFont="1" applyBorder="1" applyAlignment="1">
      <alignment horizontal="center" vertical="center" wrapText="1"/>
    </xf>
    <xf numFmtId="0" fontId="50" fillId="0" borderId="64" xfId="0" applyFont="1" applyBorder="1" applyAlignment="1">
      <alignment horizontal="left" vertical="center" wrapText="1"/>
    </xf>
    <xf numFmtId="4" fontId="48" fillId="0" borderId="64" xfId="0" applyNumberFormat="1" applyFont="1" applyBorder="1" applyAlignment="1">
      <alignment horizontal="center" vertical="center"/>
    </xf>
    <xf numFmtId="44" fontId="48" fillId="0" borderId="64" xfId="13" applyFont="1" applyBorder="1" applyAlignment="1">
      <alignment horizontal="right" vertical="center"/>
    </xf>
    <xf numFmtId="44" fontId="52" fillId="5" borderId="64" xfId="13" applyFont="1" applyFill="1" applyBorder="1" applyAlignment="1">
      <alignment horizontal="right" vertical="center"/>
    </xf>
    <xf numFmtId="3" fontId="53" fillId="4" borderId="64" xfId="0" quotePrefix="1" applyNumberFormat="1" applyFont="1" applyFill="1" applyBorder="1" applyAlignment="1">
      <alignment horizontal="center" vertical="center"/>
    </xf>
    <xf numFmtId="4" fontId="53" fillId="4" borderId="64" xfId="0" applyNumberFormat="1" applyFont="1" applyFill="1" applyBorder="1" applyAlignment="1">
      <alignment horizontal="center" vertical="center"/>
    </xf>
    <xf numFmtId="44" fontId="53" fillId="4" borderId="64" xfId="13" applyFont="1" applyFill="1" applyBorder="1" applyAlignment="1">
      <alignment horizontal="right" vertical="center"/>
    </xf>
    <xf numFmtId="3" fontId="52" fillId="5" borderId="64" xfId="0" quotePrefix="1" applyNumberFormat="1" applyFont="1" applyFill="1" applyBorder="1" applyAlignment="1">
      <alignment horizontal="center" vertical="center"/>
    </xf>
    <xf numFmtId="3" fontId="52" fillId="5" borderId="64" xfId="0" quotePrefix="1" applyNumberFormat="1" applyFont="1" applyFill="1" applyBorder="1" applyAlignment="1">
      <alignment horizontal="left" vertical="center"/>
    </xf>
    <xf numFmtId="44" fontId="50" fillId="0" borderId="64" xfId="13" applyFont="1" applyBorder="1" applyAlignment="1">
      <alignment horizontal="left" vertical="center" wrapText="1"/>
    </xf>
    <xf numFmtId="4" fontId="50" fillId="0" borderId="64" xfId="0" applyNumberFormat="1" applyFont="1" applyBorder="1" applyAlignment="1">
      <alignment horizontal="right" vertical="center"/>
    </xf>
    <xf numFmtId="0" fontId="16" fillId="0" borderId="64" xfId="0" applyFont="1" applyBorder="1" applyAlignment="1">
      <alignment horizontal="center" vertical="center" wrapText="1"/>
    </xf>
    <xf numFmtId="4" fontId="45" fillId="2" borderId="64" xfId="0" applyNumberFormat="1" applyFont="1" applyFill="1" applyBorder="1" applyAlignment="1">
      <alignment horizontal="center" vertical="center"/>
    </xf>
    <xf numFmtId="4" fontId="51" fillId="2" borderId="64" xfId="0" applyNumberFormat="1" applyFont="1" applyFill="1" applyBorder="1" applyAlignment="1">
      <alignment horizontal="center" vertical="center"/>
    </xf>
    <xf numFmtId="4" fontId="50" fillId="0" borderId="64" xfId="0" applyNumberFormat="1" applyFont="1" applyBorder="1" applyAlignment="1">
      <alignment horizontal="center" vertical="center"/>
    </xf>
    <xf numFmtId="4" fontId="50" fillId="0" borderId="64" xfId="0" applyNumberFormat="1" applyFont="1" applyBorder="1" applyAlignment="1">
      <alignment horizontal="center" vertical="center" wrapText="1"/>
    </xf>
    <xf numFmtId="4" fontId="52" fillId="5" borderId="64" xfId="0" quotePrefix="1" applyNumberFormat="1" applyFont="1" applyFill="1" applyBorder="1" applyAlignment="1">
      <alignment horizontal="center" vertical="center"/>
    </xf>
    <xf numFmtId="4" fontId="27" fillId="4" borderId="29" xfId="3" applyNumberFormat="1" applyFont="1" applyFill="1" applyBorder="1" applyAlignment="1">
      <alignment horizontal="center" vertical="center"/>
    </xf>
    <xf numFmtId="0" fontId="28" fillId="10" borderId="79" xfId="3" applyFont="1" applyFill="1" applyBorder="1" applyAlignment="1">
      <alignment vertical="center"/>
    </xf>
    <xf numFmtId="4" fontId="27" fillId="0" borderId="74" xfId="3" applyNumberFormat="1" applyFont="1" applyBorder="1" applyAlignment="1">
      <alignment horizontal="center" vertical="center"/>
    </xf>
    <xf numFmtId="10" fontId="27" fillId="0" borderId="74" xfId="4" quotePrefix="1" applyNumberFormat="1" applyFont="1" applyFill="1" applyBorder="1" applyAlignment="1">
      <alignment horizontal="center" vertical="center"/>
    </xf>
    <xf numFmtId="0" fontId="28" fillId="4" borderId="74" xfId="3" applyFont="1" applyFill="1" applyBorder="1" applyAlignment="1">
      <alignment vertical="center"/>
    </xf>
    <xf numFmtId="10" fontId="27" fillId="4" borderId="63" xfId="4" quotePrefix="1" applyNumberFormat="1" applyFont="1" applyFill="1" applyBorder="1" applyAlignment="1">
      <alignment horizontal="center" vertical="center"/>
    </xf>
    <xf numFmtId="4" fontId="27" fillId="4" borderId="74" xfId="3" applyNumberFormat="1" applyFont="1" applyFill="1" applyBorder="1" applyAlignment="1">
      <alignment horizontal="center" vertical="center"/>
    </xf>
    <xf numFmtId="0" fontId="22" fillId="0" borderId="68" xfId="3" applyBorder="1"/>
    <xf numFmtId="4" fontId="22" fillId="0" borderId="68" xfId="5" applyNumberFormat="1" applyFont="1" applyBorder="1"/>
    <xf numFmtId="10" fontId="27" fillId="0" borderId="63" xfId="4" quotePrefix="1" applyNumberFormat="1" applyFont="1" applyFill="1" applyBorder="1" applyAlignment="1">
      <alignment horizontal="center" vertical="center"/>
    </xf>
    <xf numFmtId="10" fontId="26" fillId="0" borderId="82" xfId="3" applyNumberFormat="1" applyFont="1" applyBorder="1" applyAlignment="1">
      <alignment horizontal="center" vertical="center"/>
    </xf>
    <xf numFmtId="10" fontId="26" fillId="0" borderId="81" xfId="6" applyNumberFormat="1" applyFont="1" applyBorder="1" applyAlignment="1">
      <alignment horizontal="center" vertical="center"/>
    </xf>
    <xf numFmtId="0" fontId="24" fillId="6" borderId="66" xfId="3" applyFont="1" applyFill="1" applyBorder="1" applyAlignment="1">
      <alignment vertical="center"/>
    </xf>
    <xf numFmtId="0" fontId="22" fillId="0" borderId="65" xfId="3" applyBorder="1"/>
    <xf numFmtId="0" fontId="24" fillId="6" borderId="72" xfId="3" applyFont="1" applyFill="1" applyBorder="1" applyAlignment="1">
      <alignment horizontal="center" vertical="center"/>
    </xf>
    <xf numFmtId="0" fontId="22" fillId="0" borderId="77" xfId="3" applyBorder="1"/>
    <xf numFmtId="0" fontId="22" fillId="0" borderId="67" xfId="3" applyBorder="1"/>
    <xf numFmtId="0" fontId="22" fillId="0" borderId="78" xfId="3" applyBorder="1"/>
    <xf numFmtId="0" fontId="5" fillId="0" borderId="0" xfId="32"/>
    <xf numFmtId="0" fontId="58" fillId="0" borderId="0" xfId="32" applyFont="1"/>
    <xf numFmtId="0" fontId="58" fillId="0" borderId="0" xfId="32" applyFont="1" applyAlignment="1">
      <alignment vertical="center"/>
    </xf>
    <xf numFmtId="0" fontId="5" fillId="0" borderId="0" xfId="32" applyAlignment="1">
      <alignment vertical="center" wrapText="1"/>
    </xf>
    <xf numFmtId="0" fontId="61" fillId="0" borderId="0" xfId="32" applyFont="1" applyAlignment="1">
      <alignment horizontal="center"/>
    </xf>
    <xf numFmtId="0" fontId="61" fillId="3" borderId="0" xfId="32" applyFont="1" applyFill="1" applyAlignment="1">
      <alignment horizontal="left"/>
    </xf>
    <xf numFmtId="0" fontId="61" fillId="3" borderId="0" xfId="32" applyFont="1" applyFill="1" applyAlignment="1">
      <alignment horizontal="center"/>
    </xf>
    <xf numFmtId="0" fontId="62" fillId="0" borderId="0" xfId="32" applyFont="1" applyAlignment="1">
      <alignment horizontal="center"/>
    </xf>
    <xf numFmtId="0" fontId="62" fillId="0" borderId="0" xfId="32" applyFont="1" applyAlignment="1">
      <alignment vertical="center"/>
    </xf>
    <xf numFmtId="0" fontId="63" fillId="0" borderId="0" xfId="32" applyFont="1"/>
    <xf numFmtId="0" fontId="62" fillId="11" borderId="72" xfId="32" applyFont="1" applyFill="1" applyBorder="1" applyAlignment="1">
      <alignment horizontal="center" vertical="center" wrapText="1"/>
    </xf>
    <xf numFmtId="0" fontId="62" fillId="0" borderId="0" xfId="32" applyFont="1" applyAlignment="1">
      <alignment horizontal="center" vertical="center" wrapText="1"/>
    </xf>
    <xf numFmtId="0" fontId="63" fillId="0" borderId="0" xfId="32" applyFont="1" applyAlignment="1">
      <alignment horizontal="center" vertical="center" wrapText="1"/>
    </xf>
    <xf numFmtId="0" fontId="5" fillId="0" borderId="0" xfId="32" applyAlignment="1">
      <alignment wrapText="1"/>
    </xf>
    <xf numFmtId="0" fontId="58" fillId="0" borderId="72" xfId="32" applyFont="1" applyBorder="1"/>
    <xf numFmtId="2" fontId="58" fillId="0" borderId="72" xfId="32" applyNumberFormat="1" applyFont="1" applyBorder="1" applyAlignment="1">
      <alignment horizontal="center"/>
    </xf>
    <xf numFmtId="0" fontId="58" fillId="0" borderId="0" xfId="32" applyFont="1" applyAlignment="1">
      <alignment horizontal="center" vertical="center"/>
    </xf>
    <xf numFmtId="1" fontId="5" fillId="0" borderId="0" xfId="32" applyNumberFormat="1" applyAlignment="1">
      <alignment horizontal="center"/>
    </xf>
    <xf numFmtId="0" fontId="64" fillId="0" borderId="72" xfId="32" applyFont="1" applyBorder="1"/>
    <xf numFmtId="3" fontId="5" fillId="0" borderId="0" xfId="32" applyNumberFormat="1" applyAlignment="1">
      <alignment horizontal="center"/>
    </xf>
    <xf numFmtId="0" fontId="65" fillId="0" borderId="72" xfId="32" applyFont="1" applyBorder="1"/>
    <xf numFmtId="2" fontId="65" fillId="0" borderId="72" xfId="32" applyNumberFormat="1" applyFont="1" applyBorder="1" applyAlignment="1">
      <alignment horizontal="center"/>
    </xf>
    <xf numFmtId="0" fontId="5" fillId="0" borderId="0" xfId="32" applyAlignment="1">
      <alignment horizontal="center"/>
    </xf>
    <xf numFmtId="4" fontId="58" fillId="0" borderId="0" xfId="32" applyNumberFormat="1" applyFont="1" applyAlignment="1">
      <alignment horizontal="center" vertical="center"/>
    </xf>
    <xf numFmtId="0" fontId="64" fillId="0" borderId="0" xfId="32" applyFont="1"/>
    <xf numFmtId="2" fontId="58" fillId="0" borderId="0" xfId="32" applyNumberFormat="1" applyFont="1" applyAlignment="1">
      <alignment horizontal="center"/>
    </xf>
    <xf numFmtId="0" fontId="66" fillId="0" borderId="0" xfId="32" applyFont="1"/>
    <xf numFmtId="0" fontId="67" fillId="0" borderId="0" xfId="32" applyFont="1"/>
    <xf numFmtId="0" fontId="59" fillId="11" borderId="63" xfId="33" applyFont="1" applyFill="1" applyBorder="1" applyAlignment="1">
      <alignment horizontal="center" vertical="center" wrapText="1"/>
    </xf>
    <xf numFmtId="0" fontId="59" fillId="11" borderId="63" xfId="33" applyFont="1" applyFill="1" applyBorder="1" applyAlignment="1">
      <alignment horizontal="center" vertical="center"/>
    </xf>
    <xf numFmtId="0" fontId="69" fillId="13" borderId="63" xfId="33" applyFont="1" applyFill="1" applyBorder="1" applyAlignment="1">
      <alignment horizontal="center" vertical="center" wrapText="1"/>
    </xf>
    <xf numFmtId="0" fontId="69" fillId="13" borderId="87" xfId="33" applyFont="1" applyFill="1" applyBorder="1" applyAlignment="1">
      <alignment horizontal="center" vertical="center" wrapText="1"/>
    </xf>
    <xf numFmtId="0" fontId="59" fillId="3" borderId="88" xfId="33" applyFont="1" applyFill="1" applyBorder="1" applyAlignment="1">
      <alignment vertical="center"/>
    </xf>
    <xf numFmtId="0" fontId="59" fillId="3" borderId="30" xfId="33" applyFont="1" applyFill="1" applyBorder="1" applyAlignment="1">
      <alignment vertical="center"/>
    </xf>
    <xf numFmtId="0" fontId="64" fillId="3" borderId="30" xfId="32" applyFont="1" applyFill="1" applyBorder="1"/>
    <xf numFmtId="2" fontId="58" fillId="3" borderId="65" xfId="33" applyNumberFormat="1" applyFont="1" applyFill="1" applyBorder="1" applyAlignment="1">
      <alignment horizontal="center" vertical="center"/>
    </xf>
    <xf numFmtId="0" fontId="59" fillId="3" borderId="65" xfId="33" applyFont="1" applyFill="1" applyBorder="1" applyAlignment="1">
      <alignment horizontal="center" vertical="center" wrapText="1"/>
    </xf>
    <xf numFmtId="0" fontId="59" fillId="3" borderId="65" xfId="33" applyFont="1" applyFill="1" applyBorder="1" applyAlignment="1">
      <alignment horizontal="center" vertical="center"/>
    </xf>
    <xf numFmtId="0" fontId="59" fillId="3" borderId="71" xfId="33" applyFont="1" applyFill="1" applyBorder="1" applyAlignment="1">
      <alignment horizontal="center" vertical="center"/>
    </xf>
    <xf numFmtId="2" fontId="58" fillId="0" borderId="29" xfId="33" applyNumberFormat="1" applyFont="1" applyBorder="1" applyAlignment="1">
      <alignment horizontal="center" vertical="center"/>
    </xf>
    <xf numFmtId="0" fontId="58" fillId="0" borderId="62" xfId="33" applyFont="1" applyBorder="1" applyAlignment="1">
      <alignment horizontal="center" vertical="center"/>
    </xf>
    <xf numFmtId="0" fontId="58" fillId="0" borderId="29" xfId="33" applyFont="1" applyBorder="1" applyAlignment="1">
      <alignment horizontal="center" vertical="center"/>
    </xf>
    <xf numFmtId="44" fontId="58" fillId="0" borderId="29" xfId="34" applyFont="1" applyBorder="1" applyAlignment="1">
      <alignment horizontal="center" vertical="center"/>
    </xf>
    <xf numFmtId="170" fontId="58" fillId="0" borderId="89" xfId="34" applyNumberFormat="1" applyFont="1" applyBorder="1" applyAlignment="1">
      <alignment horizontal="center" vertical="center"/>
    </xf>
    <xf numFmtId="2" fontId="58" fillId="0" borderId="72" xfId="35" applyNumberFormat="1" applyFont="1" applyBorder="1" applyAlignment="1">
      <alignment horizontal="center" vertical="center"/>
    </xf>
    <xf numFmtId="0" fontId="58" fillId="0" borderId="66" xfId="33" applyFont="1" applyBorder="1" applyAlignment="1">
      <alignment horizontal="center" vertical="center"/>
    </xf>
    <xf numFmtId="0" fontId="58" fillId="0" borderId="72" xfId="33" applyFont="1" applyBorder="1" applyAlignment="1">
      <alignment horizontal="center" vertical="center"/>
    </xf>
    <xf numFmtId="170" fontId="58" fillId="0" borderId="73" xfId="34" applyNumberFormat="1" applyFont="1" applyBorder="1" applyAlignment="1">
      <alignment horizontal="center" vertical="center"/>
    </xf>
    <xf numFmtId="2" fontId="58" fillId="0" borderId="72" xfId="33" applyNumberFormat="1" applyFont="1" applyBorder="1" applyAlignment="1">
      <alignment horizontal="center" vertical="center"/>
    </xf>
    <xf numFmtId="0" fontId="58" fillId="0" borderId="72" xfId="35" applyFont="1" applyBorder="1" applyAlignment="1">
      <alignment horizontal="center" vertical="center"/>
    </xf>
    <xf numFmtId="170" fontId="58" fillId="0" borderId="72" xfId="34" applyNumberFormat="1" applyFont="1" applyBorder="1" applyAlignment="1">
      <alignment horizontal="center" vertical="center"/>
    </xf>
    <xf numFmtId="44" fontId="58" fillId="0" borderId="89" xfId="34" applyFont="1" applyBorder="1" applyAlignment="1">
      <alignment horizontal="center" vertical="center"/>
    </xf>
    <xf numFmtId="0" fontId="64" fillId="0" borderId="91" xfId="32" applyFont="1" applyBorder="1"/>
    <xf numFmtId="0" fontId="64" fillId="0" borderId="26" xfId="32" applyFont="1" applyBorder="1"/>
    <xf numFmtId="0" fontId="59" fillId="0" borderId="92" xfId="33" applyFont="1" applyBorder="1" applyAlignment="1">
      <alignment horizontal="right" vertical="center"/>
    </xf>
    <xf numFmtId="2" fontId="59" fillId="0" borderId="92" xfId="33" applyNumberFormat="1" applyFont="1" applyBorder="1" applyAlignment="1">
      <alignment horizontal="center" vertical="center"/>
    </xf>
    <xf numFmtId="44" fontId="70" fillId="0" borderId="75" xfId="34" applyFont="1" applyBorder="1" applyAlignment="1">
      <alignment horizontal="center" vertical="center"/>
    </xf>
    <xf numFmtId="0" fontId="71" fillId="0" borderId="0" xfId="32" applyFont="1" applyAlignment="1">
      <alignment horizontal="left" vertical="center"/>
    </xf>
    <xf numFmtId="0" fontId="70" fillId="0" borderId="0" xfId="32" applyFont="1"/>
    <xf numFmtId="43" fontId="58" fillId="0" borderId="0" xfId="36" applyFont="1" applyAlignment="1"/>
    <xf numFmtId="0" fontId="70" fillId="0" borderId="0" xfId="32" applyFont="1" applyAlignment="1">
      <alignment horizontal="right"/>
    </xf>
    <xf numFmtId="0" fontId="70" fillId="14" borderId="0" xfId="32" applyFont="1" applyFill="1" applyAlignment="1">
      <alignment horizontal="left"/>
    </xf>
    <xf numFmtId="171" fontId="62" fillId="14" borderId="0" xfId="32" applyNumberFormat="1" applyFont="1" applyFill="1" applyAlignment="1">
      <alignment horizontal="left"/>
    </xf>
    <xf numFmtId="0" fontId="62" fillId="14" borderId="72" xfId="32" applyFont="1" applyFill="1" applyBorder="1" applyAlignment="1">
      <alignment horizontal="center" vertical="center" wrapText="1"/>
    </xf>
    <xf numFmtId="4" fontId="58" fillId="0" borderId="72" xfId="32" applyNumberFormat="1" applyFont="1" applyBorder="1" applyAlignment="1">
      <alignment horizontal="center" vertical="center"/>
    </xf>
    <xf numFmtId="9" fontId="58" fillId="0" borderId="72" xfId="37" applyFont="1" applyBorder="1" applyAlignment="1">
      <alignment horizontal="center" vertical="center"/>
    </xf>
    <xf numFmtId="0" fontId="58" fillId="0" borderId="0" xfId="32" applyFont="1" applyAlignment="1">
      <alignment horizontal="right"/>
    </xf>
    <xf numFmtId="0" fontId="58" fillId="0" borderId="0" xfId="32" applyFont="1" applyAlignment="1">
      <alignment horizontal="left"/>
    </xf>
    <xf numFmtId="0" fontId="58" fillId="0" borderId="0" xfId="32" applyFont="1" applyAlignment="1">
      <alignment horizontal="right" vertical="center" wrapText="1"/>
    </xf>
    <xf numFmtId="0" fontId="58" fillId="0" borderId="0" xfId="32" applyFont="1" applyAlignment="1">
      <alignment vertical="center" wrapText="1"/>
    </xf>
    <xf numFmtId="0" fontId="64" fillId="0" borderId="0" xfId="32" applyFont="1" applyAlignment="1">
      <alignment horizontal="left" vertical="center" wrapText="1"/>
    </xf>
    <xf numFmtId="4" fontId="58" fillId="0" borderId="0" xfId="32" applyNumberFormat="1" applyFont="1" applyAlignment="1">
      <alignment horizontal="left" vertical="center" wrapText="1"/>
    </xf>
    <xf numFmtId="172" fontId="58" fillId="0" borderId="0" xfId="37" applyNumberFormat="1" applyFont="1" applyAlignment="1">
      <alignment horizontal="left" vertical="center" wrapText="1"/>
    </xf>
    <xf numFmtId="0" fontId="64" fillId="0" borderId="0" xfId="32" applyFont="1" applyAlignment="1">
      <alignment horizontal="right" vertical="center" wrapText="1"/>
    </xf>
    <xf numFmtId="0" fontId="60" fillId="13" borderId="0" xfId="32" applyFont="1" applyFill="1" applyAlignment="1">
      <alignment horizontal="right" vertical="center" wrapText="1"/>
    </xf>
    <xf numFmtId="170" fontId="60" fillId="13" borderId="0" xfId="34" applyNumberFormat="1" applyFont="1" applyFill="1" applyAlignment="1">
      <alignment vertical="center" wrapText="1"/>
    </xf>
    <xf numFmtId="0" fontId="72" fillId="13" borderId="0" xfId="32" applyFont="1" applyFill="1" applyAlignment="1">
      <alignment vertical="center"/>
    </xf>
    <xf numFmtId="0" fontId="72" fillId="13" borderId="0" xfId="32" applyFont="1" applyFill="1" applyAlignment="1">
      <alignment vertical="center" wrapText="1"/>
    </xf>
    <xf numFmtId="43" fontId="72" fillId="13" borderId="0" xfId="36" applyFont="1" applyFill="1" applyAlignment="1">
      <alignment vertical="center" wrapText="1"/>
    </xf>
    <xf numFmtId="0" fontId="61" fillId="0" borderId="0" xfId="32" applyFont="1" applyAlignment="1">
      <alignment horizontal="right" vertical="center" wrapText="1"/>
    </xf>
    <xf numFmtId="170" fontId="61" fillId="0" borderId="0" xfId="34" applyNumberFormat="1" applyFont="1" applyAlignment="1">
      <alignment vertical="center" wrapText="1"/>
    </xf>
    <xf numFmtId="0" fontId="16" fillId="0" borderId="64" xfId="0" applyFont="1" applyBorder="1" applyAlignment="1">
      <alignment horizontal="left" vertical="center" wrapText="1"/>
    </xf>
    <xf numFmtId="0" fontId="34" fillId="4" borderId="64" xfId="0" applyFont="1" applyFill="1" applyBorder="1" applyAlignment="1">
      <alignment horizontal="justify" vertical="center" wrapText="1"/>
    </xf>
    <xf numFmtId="9" fontId="27" fillId="0" borderId="0" xfId="1" applyFont="1" applyAlignment="1">
      <alignment vertical="center"/>
    </xf>
    <xf numFmtId="49" fontId="21" fillId="0" borderId="104" xfId="0" applyNumberFormat="1" applyFont="1" applyBorder="1" applyAlignment="1">
      <alignment horizontal="center" vertical="center"/>
    </xf>
    <xf numFmtId="49" fontId="16" fillId="0" borderId="104" xfId="0" quotePrefix="1" applyNumberFormat="1" applyFont="1" applyBorder="1" applyAlignment="1">
      <alignment horizontal="center" vertical="center"/>
    </xf>
    <xf numFmtId="4" fontId="34" fillId="0" borderId="104" xfId="0" applyNumberFormat="1" applyFont="1" applyBorder="1" applyAlignment="1">
      <alignment horizontal="center" vertical="center"/>
    </xf>
    <xf numFmtId="0" fontId="34" fillId="4" borderId="64" xfId="0" applyFont="1" applyFill="1" applyBorder="1" applyAlignment="1">
      <alignment horizontal="center" vertical="center"/>
    </xf>
    <xf numFmtId="4" fontId="48" fillId="4" borderId="105" xfId="0" applyNumberFormat="1" applyFont="1" applyFill="1" applyBorder="1" applyAlignment="1">
      <alignment horizontal="center" vertical="center"/>
    </xf>
    <xf numFmtId="44" fontId="50" fillId="0" borderId="105" xfId="13" applyFont="1" applyBorder="1" applyAlignment="1">
      <alignment horizontal="left" vertical="center" wrapText="1"/>
    </xf>
    <xf numFmtId="49" fontId="15" fillId="3" borderId="104" xfId="0" quotePrefix="1" applyNumberFormat="1" applyFont="1" applyFill="1" applyBorder="1" applyAlignment="1">
      <alignment horizontal="center" vertical="center"/>
    </xf>
    <xf numFmtId="0" fontId="15" fillId="3" borderId="104" xfId="0" applyFont="1" applyFill="1" applyBorder="1" applyAlignment="1">
      <alignment horizontal="center" vertical="center"/>
    </xf>
    <xf numFmtId="0" fontId="15" fillId="3" borderId="104" xfId="0" applyFont="1" applyFill="1" applyBorder="1" applyAlignment="1">
      <alignment horizontal="center" vertical="center" wrapText="1"/>
    </xf>
    <xf numFmtId="0" fontId="15" fillId="3" borderId="104" xfId="0" applyFont="1" applyFill="1" applyBorder="1" applyAlignment="1">
      <alignment horizontal="justify" vertical="center" wrapText="1"/>
    </xf>
    <xf numFmtId="4" fontId="41" fillId="3" borderId="104" xfId="0" applyNumberFormat="1" applyFont="1" applyFill="1" applyBorder="1" applyAlignment="1">
      <alignment horizontal="center" vertical="center"/>
    </xf>
    <xf numFmtId="44" fontId="15" fillId="3" borderId="104" xfId="13" applyFont="1" applyFill="1" applyBorder="1" applyAlignment="1">
      <alignment horizontal="left" vertical="center" wrapText="1"/>
    </xf>
    <xf numFmtId="44" fontId="41" fillId="3" borderId="104" xfId="13" applyFont="1" applyFill="1" applyBorder="1" applyAlignment="1">
      <alignment horizontal="right" vertical="center"/>
    </xf>
    <xf numFmtId="1" fontId="53" fillId="0" borderId="105" xfId="0" applyNumberFormat="1" applyFont="1" applyBorder="1" applyAlignment="1">
      <alignment horizontal="center" vertical="center"/>
    </xf>
    <xf numFmtId="1" fontId="16" fillId="0" borderId="105" xfId="0" applyNumberFormat="1" applyFont="1" applyBorder="1" applyAlignment="1">
      <alignment horizontal="center" vertical="center"/>
    </xf>
    <xf numFmtId="0" fontId="53" fillId="0" borderId="105" xfId="0" applyFont="1" applyBorder="1" applyAlignment="1">
      <alignment vertical="center"/>
    </xf>
    <xf numFmtId="0" fontId="16" fillId="0" borderId="105" xfId="0" applyFont="1" applyBorder="1" applyAlignment="1">
      <alignment horizontal="left" vertical="center" wrapText="1"/>
    </xf>
    <xf numFmtId="0" fontId="53" fillId="0" borderId="105" xfId="0" applyFont="1" applyBorder="1" applyAlignment="1">
      <alignment horizontal="center" vertical="center"/>
    </xf>
    <xf numFmtId="44" fontId="41" fillId="3" borderId="104" xfId="13" applyFont="1" applyFill="1" applyBorder="1" applyAlignment="1">
      <alignment horizontal="center" vertical="center"/>
    </xf>
    <xf numFmtId="1" fontId="34" fillId="4" borderId="105" xfId="0" applyNumberFormat="1" applyFont="1" applyFill="1" applyBorder="1" applyAlignment="1">
      <alignment horizontal="center" vertical="center" wrapText="1"/>
    </xf>
    <xf numFmtId="0" fontId="34" fillId="4" borderId="105" xfId="0" applyFont="1" applyFill="1" applyBorder="1" applyAlignment="1">
      <alignment horizontal="center" vertical="center" wrapText="1"/>
    </xf>
    <xf numFmtId="0" fontId="49" fillId="3" borderId="64" xfId="0" applyFont="1" applyFill="1" applyBorder="1" applyAlignment="1">
      <alignment horizontal="center" vertical="center"/>
    </xf>
    <xf numFmtId="4" fontId="50" fillId="0" borderId="108" xfId="0" applyNumberFormat="1" applyFont="1" applyBorder="1" applyAlignment="1">
      <alignment horizontal="center" vertical="center" wrapText="1"/>
    </xf>
    <xf numFmtId="4" fontId="41" fillId="5" borderId="64" xfId="0" quotePrefix="1" applyNumberFormat="1" applyFont="1" applyFill="1" applyBorder="1" applyAlignment="1">
      <alignment horizontal="center" vertical="center"/>
    </xf>
    <xf numFmtId="4" fontId="0" fillId="0" borderId="0" xfId="0" applyNumberFormat="1" applyAlignment="1">
      <alignment horizontal="left"/>
    </xf>
    <xf numFmtId="0" fontId="49" fillId="3" borderId="64" xfId="0" applyFont="1" applyFill="1" applyBorder="1" applyAlignment="1">
      <alignment horizontal="left" vertical="center" wrapText="1"/>
    </xf>
    <xf numFmtId="4" fontId="52" fillId="3" borderId="64" xfId="0" applyNumberFormat="1" applyFont="1" applyFill="1" applyBorder="1" applyAlignment="1">
      <alignment horizontal="right" vertical="center"/>
    </xf>
    <xf numFmtId="4" fontId="16" fillId="0" borderId="64" xfId="0" applyNumberFormat="1" applyFont="1" applyBorder="1" applyAlignment="1">
      <alignment horizontal="center" vertical="center" wrapText="1"/>
    </xf>
    <xf numFmtId="4" fontId="49" fillId="3" borderId="64" xfId="0" applyNumberFormat="1" applyFont="1" applyFill="1" applyBorder="1" applyAlignment="1">
      <alignment horizontal="center" vertical="center"/>
    </xf>
    <xf numFmtId="4" fontId="49" fillId="3" borderId="64" xfId="0" applyNumberFormat="1" applyFont="1" applyFill="1" applyBorder="1" applyAlignment="1">
      <alignment horizontal="right" vertical="center"/>
    </xf>
    <xf numFmtId="0" fontId="16" fillId="0" borderId="108" xfId="0" applyFont="1" applyBorder="1" applyAlignment="1">
      <alignment horizontal="center" vertical="center"/>
    </xf>
    <xf numFmtId="0" fontId="16" fillId="0" borderId="64" xfId="0" applyFont="1" applyBorder="1" applyAlignment="1">
      <alignment horizontal="center" vertical="center"/>
    </xf>
    <xf numFmtId="4" fontId="51" fillId="3" borderId="64" xfId="0" applyNumberFormat="1" applyFont="1" applyFill="1" applyBorder="1" applyAlignment="1">
      <alignment horizontal="center" vertical="center"/>
    </xf>
    <xf numFmtId="0" fontId="16" fillId="0" borderId="108" xfId="0" applyFont="1" applyBorder="1" applyAlignment="1">
      <alignment horizontal="left" vertical="center" wrapText="1"/>
    </xf>
    <xf numFmtId="44" fontId="50" fillId="0" borderId="108" xfId="13" applyFont="1" applyBorder="1" applyAlignment="1">
      <alignment horizontal="left" vertical="center" wrapText="1"/>
    </xf>
    <xf numFmtId="0" fontId="49" fillId="3" borderId="64" xfId="0" applyFont="1" applyFill="1" applyBorder="1" applyAlignment="1">
      <alignment horizontal="center" vertical="center" wrapText="1"/>
    </xf>
    <xf numFmtId="0" fontId="50" fillId="0" borderId="108" xfId="0" applyFont="1" applyBorder="1" applyAlignment="1">
      <alignment horizontal="center" vertical="center" wrapText="1"/>
    </xf>
    <xf numFmtId="3" fontId="54" fillId="3" borderId="64" xfId="0" quotePrefix="1" applyNumberFormat="1" applyFont="1" applyFill="1" applyBorder="1" applyAlignment="1">
      <alignment horizontal="left" vertical="center"/>
    </xf>
    <xf numFmtId="0" fontId="53" fillId="0" borderId="64" xfId="0" quotePrefix="1" applyFont="1" applyBorder="1" applyAlignment="1">
      <alignment horizontal="center" vertical="center"/>
    </xf>
    <xf numFmtId="0" fontId="16" fillId="0" borderId="108" xfId="0" applyFont="1" applyBorder="1" applyAlignment="1">
      <alignment horizontal="center" vertical="center" wrapText="1"/>
    </xf>
    <xf numFmtId="49" fontId="21" fillId="0" borderId="108" xfId="0" applyNumberFormat="1" applyFont="1" applyBorder="1" applyAlignment="1">
      <alignment horizontal="center" vertical="center"/>
    </xf>
    <xf numFmtId="49" fontId="15" fillId="3" borderId="108" xfId="0" quotePrefix="1" applyNumberFormat="1" applyFont="1" applyFill="1" applyBorder="1" applyAlignment="1">
      <alignment horizontal="center" vertical="center"/>
    </xf>
    <xf numFmtId="0" fontId="15" fillId="3" borderId="108" xfId="0" applyFont="1" applyFill="1" applyBorder="1" applyAlignment="1">
      <alignment horizontal="center" vertical="center" wrapText="1"/>
    </xf>
    <xf numFmtId="0" fontId="15" fillId="3" borderId="0" xfId="0" applyFont="1" applyFill="1" applyAlignment="1">
      <alignment horizontal="justify" vertical="center" wrapText="1"/>
    </xf>
    <xf numFmtId="0" fontId="15" fillId="3" borderId="108" xfId="0" applyFont="1" applyFill="1" applyBorder="1" applyAlignment="1">
      <alignment horizontal="center" vertical="center"/>
    </xf>
    <xf numFmtId="4" fontId="15" fillId="3" borderId="108" xfId="0" applyNumberFormat="1" applyFont="1" applyFill="1" applyBorder="1" applyAlignment="1">
      <alignment horizontal="center" vertical="center" wrapText="1"/>
    </xf>
    <xf numFmtId="44" fontId="15" fillId="3" borderId="108" xfId="13" applyFont="1" applyFill="1" applyBorder="1" applyAlignment="1">
      <alignment horizontal="left" vertical="center" wrapText="1"/>
    </xf>
    <xf numFmtId="4" fontId="41" fillId="3" borderId="108" xfId="0" applyNumberFormat="1" applyFont="1" applyFill="1" applyBorder="1" applyAlignment="1">
      <alignment horizontal="center" vertical="center"/>
    </xf>
    <xf numFmtId="4" fontId="34" fillId="0" borderId="108" xfId="0" applyNumberFormat="1" applyFont="1" applyBorder="1" applyAlignment="1">
      <alignment horizontal="center" vertical="center"/>
    </xf>
    <xf numFmtId="44" fontId="48" fillId="0" borderId="108" xfId="13" applyFont="1" applyBorder="1" applyAlignment="1">
      <alignment horizontal="right" vertical="center"/>
    </xf>
    <xf numFmtId="44" fontId="50" fillId="0" borderId="64" xfId="13" applyFont="1" applyFill="1" applyBorder="1" applyAlignment="1">
      <alignment horizontal="left" vertical="center" wrapText="1"/>
    </xf>
    <xf numFmtId="44" fontId="48" fillId="0" borderId="64" xfId="13" applyFont="1" applyFill="1" applyBorder="1" applyAlignment="1">
      <alignment horizontal="right" vertical="center"/>
    </xf>
    <xf numFmtId="0" fontId="16" fillId="0" borderId="106" xfId="0" applyFont="1" applyBorder="1" applyAlignment="1">
      <alignment horizontal="justify" vertical="center" wrapText="1"/>
    </xf>
    <xf numFmtId="0" fontId="16" fillId="0" borderId="105" xfId="0" applyFont="1" applyBorder="1" applyAlignment="1">
      <alignment horizontal="center" vertical="center"/>
    </xf>
    <xf numFmtId="49" fontId="16" fillId="0" borderId="108" xfId="0" quotePrefix="1" applyNumberFormat="1" applyFont="1" applyBorder="1" applyAlignment="1">
      <alignment horizontal="center" vertical="center"/>
    </xf>
    <xf numFmtId="0" fontId="16" fillId="0" borderId="108" xfId="0" applyFont="1" applyBorder="1" applyAlignment="1">
      <alignment horizontal="justify" vertical="center" wrapText="1"/>
    </xf>
    <xf numFmtId="4" fontId="16" fillId="0" borderId="108" xfId="0" applyNumberFormat="1" applyFont="1" applyBorder="1" applyAlignment="1">
      <alignment horizontal="center" vertical="center" wrapText="1"/>
    </xf>
    <xf numFmtId="44" fontId="16" fillId="0" borderId="108" xfId="13" applyFont="1" applyFill="1" applyBorder="1" applyAlignment="1">
      <alignment horizontal="left" vertical="center" wrapText="1"/>
    </xf>
    <xf numFmtId="44" fontId="34" fillId="0" borderId="105" xfId="13" applyFont="1" applyFill="1" applyBorder="1" applyAlignment="1">
      <alignment horizontal="right" vertical="center"/>
    </xf>
    <xf numFmtId="44" fontId="34" fillId="0" borderId="64" xfId="13" applyFont="1" applyFill="1" applyBorder="1" applyAlignment="1">
      <alignment horizontal="right" vertical="center"/>
    </xf>
    <xf numFmtId="0" fontId="16" fillId="0" borderId="105" xfId="0" applyFont="1" applyBorder="1" applyAlignment="1">
      <alignment horizontal="center" vertical="center" wrapText="1"/>
    </xf>
    <xf numFmtId="4" fontId="16" fillId="0" borderId="105" xfId="0" applyNumberFormat="1" applyFont="1" applyBorder="1" applyAlignment="1">
      <alignment horizontal="center" vertical="center" wrapText="1"/>
    </xf>
    <xf numFmtId="44" fontId="16" fillId="0" borderId="105" xfId="13" applyFont="1" applyFill="1" applyBorder="1" applyAlignment="1">
      <alignment horizontal="left" vertical="center" wrapText="1"/>
    </xf>
    <xf numFmtId="4" fontId="34" fillId="0" borderId="105" xfId="0" applyNumberFormat="1" applyFont="1" applyBorder="1" applyAlignment="1">
      <alignment horizontal="center" vertical="center"/>
    </xf>
    <xf numFmtId="44" fontId="41" fillId="3" borderId="105" xfId="13" applyFont="1" applyFill="1" applyBorder="1" applyAlignment="1">
      <alignment horizontal="right" vertical="center"/>
    </xf>
    <xf numFmtId="44" fontId="54" fillId="3" borderId="64" xfId="13" applyFont="1" applyFill="1" applyBorder="1" applyAlignment="1">
      <alignment horizontal="right" vertical="center"/>
    </xf>
    <xf numFmtId="166" fontId="0" fillId="0" borderId="0" xfId="0" applyNumberFormat="1" applyAlignment="1">
      <alignment horizontal="left"/>
    </xf>
    <xf numFmtId="4" fontId="26" fillId="0" borderId="74" xfId="3" applyNumberFormat="1" applyFont="1" applyBorder="1" applyAlignment="1">
      <alignment horizontal="center" vertical="center"/>
    </xf>
    <xf numFmtId="4" fontId="27" fillId="0" borderId="68" xfId="3" applyNumberFormat="1" applyFont="1" applyBorder="1" applyAlignment="1">
      <alignment horizontal="center" vertical="center"/>
    </xf>
    <xf numFmtId="0" fontId="34" fillId="0" borderId="110" xfId="49" applyFont="1" applyBorder="1" applyAlignment="1">
      <alignment horizontal="justify" vertical="center"/>
    </xf>
    <xf numFmtId="0" fontId="76" fillId="0" borderId="111" xfId="81" applyFont="1" applyBorder="1" applyAlignment="1">
      <alignment horizontal="center" vertical="center"/>
    </xf>
    <xf numFmtId="0" fontId="76" fillId="0" borderId="112" xfId="82" applyFont="1" applyBorder="1" applyAlignment="1">
      <alignment horizontal="center" vertical="center"/>
    </xf>
    <xf numFmtId="0" fontId="76" fillId="0" borderId="113" xfId="77" applyFont="1" applyBorder="1" applyAlignment="1">
      <alignment horizontal="justify" vertical="center" wrapText="1"/>
    </xf>
    <xf numFmtId="0" fontId="76" fillId="0" borderId="114" xfId="81" applyFont="1" applyBorder="1" applyAlignment="1">
      <alignment horizontal="center" vertical="center"/>
    </xf>
    <xf numFmtId="0" fontId="76" fillId="0" borderId="112" xfId="3" applyFont="1" applyBorder="1" applyAlignment="1">
      <alignment horizontal="center" vertical="center" wrapText="1"/>
    </xf>
    <xf numFmtId="0" fontId="76" fillId="0" borderId="112" xfId="81" applyFont="1" applyBorder="1" applyAlignment="1">
      <alignment horizontal="justify" vertical="center" wrapText="1"/>
    </xf>
    <xf numFmtId="0" fontId="76" fillId="0" borderId="68" xfId="82" applyFont="1" applyBorder="1" applyAlignment="1">
      <alignment horizontal="center" vertical="center"/>
    </xf>
    <xf numFmtId="0" fontId="76" fillId="0" borderId="12" xfId="3" applyFont="1" applyBorder="1" applyAlignment="1">
      <alignment horizontal="center" vertical="center" wrapText="1"/>
    </xf>
    <xf numFmtId="0" fontId="76" fillId="0" borderId="116" xfId="81" applyFont="1" applyBorder="1" applyAlignment="1">
      <alignment horizontal="justify" vertical="center" wrapText="1"/>
    </xf>
    <xf numFmtId="0" fontId="76" fillId="0" borderId="113" xfId="3" applyFont="1" applyBorder="1" applyAlignment="1">
      <alignment horizontal="center" vertical="center" wrapText="1"/>
    </xf>
    <xf numFmtId="0" fontId="76" fillId="0" borderId="74" xfId="81" applyFont="1" applyBorder="1" applyAlignment="1">
      <alignment horizontal="justify" vertical="center" wrapText="1"/>
    </xf>
    <xf numFmtId="0" fontId="76" fillId="0" borderId="116" xfId="82" applyFont="1" applyBorder="1" applyAlignment="1">
      <alignment horizontal="center" vertical="center"/>
    </xf>
    <xf numFmtId="0" fontId="76" fillId="0" borderId="113" xfId="82" applyFont="1" applyBorder="1" applyAlignment="1">
      <alignment horizontal="center" vertical="center"/>
    </xf>
    <xf numFmtId="0" fontId="76" fillId="0" borderId="117" xfId="81" applyFont="1" applyBorder="1" applyAlignment="1">
      <alignment horizontal="justify" vertical="center" wrapText="1"/>
    </xf>
    <xf numFmtId="0" fontId="76" fillId="0" borderId="117" xfId="82" applyFont="1" applyBorder="1" applyAlignment="1">
      <alignment horizontal="center" vertical="center"/>
    </xf>
    <xf numFmtId="0" fontId="76" fillId="0" borderId="117" xfId="3" applyFont="1" applyBorder="1" applyAlignment="1">
      <alignment horizontal="center" vertical="center" wrapText="1"/>
    </xf>
    <xf numFmtId="3" fontId="54" fillId="3" borderId="108" xfId="0" quotePrefix="1" applyNumberFormat="1" applyFont="1" applyFill="1" applyBorder="1" applyAlignment="1">
      <alignment horizontal="center" vertical="center"/>
    </xf>
    <xf numFmtId="0" fontId="50" fillId="3" borderId="108" xfId="0" applyFont="1" applyFill="1" applyBorder="1" applyAlignment="1">
      <alignment horizontal="center" vertical="center" wrapText="1"/>
    </xf>
    <xf numFmtId="0" fontId="15" fillId="3" borderId="108" xfId="0" applyFont="1" applyFill="1" applyBorder="1" applyAlignment="1">
      <alignment horizontal="left" vertical="center" wrapText="1"/>
    </xf>
    <xf numFmtId="0" fontId="16" fillId="3" borderId="108" xfId="0" applyFont="1" applyFill="1" applyBorder="1" applyAlignment="1">
      <alignment horizontal="center" vertical="center" wrapText="1"/>
    </xf>
    <xf numFmtId="4" fontId="50" fillId="3" borderId="108" xfId="0" applyNumberFormat="1" applyFont="1" applyFill="1" applyBorder="1" applyAlignment="1">
      <alignment horizontal="center" vertical="center" wrapText="1"/>
    </xf>
    <xf numFmtId="44" fontId="50" fillId="3" borderId="108" xfId="13" applyFont="1" applyFill="1" applyBorder="1" applyAlignment="1">
      <alignment horizontal="left" vertical="center" wrapText="1"/>
    </xf>
    <xf numFmtId="4" fontId="53" fillId="3" borderId="108" xfId="0" applyNumberFormat="1" applyFont="1" applyFill="1" applyBorder="1" applyAlignment="1">
      <alignment horizontal="center" vertical="center"/>
    </xf>
    <xf numFmtId="44" fontId="53" fillId="3" borderId="108" xfId="13" applyFont="1" applyFill="1" applyBorder="1" applyAlignment="1">
      <alignment horizontal="right" vertical="center"/>
    </xf>
    <xf numFmtId="44" fontId="54" fillId="3" borderId="108" xfId="13" applyFont="1" applyFill="1" applyBorder="1" applyAlignment="1">
      <alignment horizontal="right" vertical="center"/>
    </xf>
    <xf numFmtId="3" fontId="54" fillId="3" borderId="64" xfId="0" quotePrefix="1" applyNumberFormat="1" applyFont="1" applyFill="1" applyBorder="1" applyAlignment="1">
      <alignment horizontal="center" vertical="center"/>
    </xf>
    <xf numFmtId="0" fontId="54" fillId="3" borderId="64" xfId="0" applyFont="1" applyFill="1" applyBorder="1" applyAlignment="1">
      <alignment horizontal="center" vertical="center"/>
    </xf>
    <xf numFmtId="0" fontId="54" fillId="3" borderId="64" xfId="0" applyFont="1" applyFill="1" applyBorder="1" applyAlignment="1">
      <alignment horizontal="center" vertical="center" wrapText="1"/>
    </xf>
    <xf numFmtId="4" fontId="54" fillId="3" borderId="64" xfId="0" applyNumberFormat="1" applyFont="1" applyFill="1" applyBorder="1" applyAlignment="1">
      <alignment horizontal="center" vertical="center"/>
    </xf>
    <xf numFmtId="4" fontId="26" fillId="0" borderId="68" xfId="3" applyNumberFormat="1" applyFont="1" applyBorder="1" applyAlignment="1">
      <alignment horizontal="center" vertical="center"/>
    </xf>
    <xf numFmtId="10" fontId="22" fillId="0" borderId="0" xfId="5" applyNumberFormat="1" applyFont="1"/>
    <xf numFmtId="10" fontId="22" fillId="0" borderId="68" xfId="5" applyNumberFormat="1" applyFont="1" applyBorder="1"/>
    <xf numFmtId="10" fontId="27" fillId="0" borderId="109" xfId="4" quotePrefix="1" applyNumberFormat="1" applyFont="1" applyFill="1" applyBorder="1" applyAlignment="1">
      <alignment horizontal="center" vertical="center"/>
    </xf>
    <xf numFmtId="4" fontId="27" fillId="0" borderId="118" xfId="3" applyNumberFormat="1" applyFont="1" applyBorder="1" applyAlignment="1">
      <alignment horizontal="center" vertical="center"/>
    </xf>
    <xf numFmtId="4" fontId="27" fillId="0" borderId="119" xfId="3" applyNumberFormat="1" applyFont="1" applyBorder="1" applyAlignment="1">
      <alignment horizontal="center" vertical="center"/>
    </xf>
    <xf numFmtId="10" fontId="26" fillId="0" borderId="74" xfId="3" applyNumberFormat="1" applyFont="1" applyBorder="1" applyAlignment="1">
      <alignment horizontal="center" vertical="center"/>
    </xf>
    <xf numFmtId="4" fontId="27" fillId="10" borderId="120" xfId="3" applyNumberFormat="1" applyFont="1" applyFill="1" applyBorder="1" applyAlignment="1">
      <alignment horizontal="center" vertical="center"/>
    </xf>
    <xf numFmtId="4" fontId="27" fillId="0" borderId="68" xfId="3" applyNumberFormat="1" applyFont="1" applyBorder="1" applyAlignment="1">
      <alignment horizontal="right" vertical="center"/>
    </xf>
    <xf numFmtId="4" fontId="27" fillId="0" borderId="123" xfId="3" applyNumberFormat="1" applyFont="1" applyBorder="1" applyAlignment="1">
      <alignment horizontal="center" vertical="center"/>
    </xf>
    <xf numFmtId="4" fontId="27" fillId="0" borderId="124" xfId="3" applyNumberFormat="1" applyFont="1" applyBorder="1" applyAlignment="1">
      <alignment horizontal="center" vertical="center"/>
    </xf>
    <xf numFmtId="4" fontId="27" fillId="0" borderId="125" xfId="3" applyNumberFormat="1" applyFont="1" applyBorder="1" applyAlignment="1">
      <alignment horizontal="center" vertical="center"/>
    </xf>
    <xf numFmtId="0" fontId="28" fillId="0" borderId="122" xfId="3" applyFont="1" applyBorder="1" applyAlignment="1">
      <alignment vertical="center"/>
    </xf>
    <xf numFmtId="0" fontId="28" fillId="0" borderId="126" xfId="3" applyFont="1" applyBorder="1" applyAlignment="1">
      <alignment vertical="center"/>
    </xf>
    <xf numFmtId="0" fontId="28" fillId="10" borderId="127" xfId="3" applyFont="1" applyFill="1" applyBorder="1" applyAlignment="1">
      <alignment vertical="center"/>
    </xf>
    <xf numFmtId="0" fontId="28" fillId="0" borderId="0" xfId="3" applyFont="1" applyAlignment="1">
      <alignment horizontal="center" vertical="center"/>
    </xf>
    <xf numFmtId="4" fontId="26" fillId="0" borderId="68" xfId="3" applyNumberFormat="1" applyFont="1" applyBorder="1" applyAlignment="1">
      <alignment vertical="center"/>
    </xf>
    <xf numFmtId="0" fontId="28" fillId="10" borderId="107" xfId="3" applyFont="1" applyFill="1" applyBorder="1" applyAlignment="1">
      <alignment vertical="center"/>
    </xf>
    <xf numFmtId="4" fontId="27" fillId="10" borderId="128" xfId="3" applyNumberFormat="1" applyFont="1" applyFill="1" applyBorder="1" applyAlignment="1">
      <alignment horizontal="center" vertical="center"/>
    </xf>
    <xf numFmtId="10" fontId="27" fillId="0" borderId="78" xfId="4" quotePrefix="1" applyNumberFormat="1" applyFont="1" applyFill="1" applyBorder="1" applyAlignment="1">
      <alignment horizontal="center" vertical="center"/>
    </xf>
    <xf numFmtId="4" fontId="27" fillId="0" borderId="62" xfId="3" applyNumberFormat="1" applyFont="1" applyBorder="1" applyAlignment="1">
      <alignment horizontal="center" vertical="center"/>
    </xf>
    <xf numFmtId="10" fontId="26" fillId="3" borderId="129" xfId="3" applyNumberFormat="1" applyFont="1" applyFill="1" applyBorder="1" applyAlignment="1">
      <alignment horizontal="center" vertical="center"/>
    </xf>
    <xf numFmtId="10" fontId="26" fillId="0" borderId="130" xfId="3" applyNumberFormat="1" applyFont="1" applyBorder="1" applyAlignment="1">
      <alignment horizontal="center" vertical="center"/>
    </xf>
    <xf numFmtId="4" fontId="26" fillId="0" borderId="131" xfId="3" applyNumberFormat="1" applyFont="1" applyBorder="1" applyAlignment="1">
      <alignment horizontal="center" vertical="center"/>
    </xf>
    <xf numFmtId="10" fontId="27" fillId="0" borderId="124" xfId="4" quotePrefix="1" applyNumberFormat="1" applyFont="1" applyFill="1" applyBorder="1" applyAlignment="1">
      <alignment horizontal="center" vertical="center"/>
    </xf>
    <xf numFmtId="0" fontId="28" fillId="0" borderId="124" xfId="3" applyFont="1" applyBorder="1" applyAlignment="1">
      <alignment vertical="center"/>
    </xf>
    <xf numFmtId="4" fontId="27" fillId="0" borderId="130" xfId="3" applyNumberFormat="1" applyFont="1" applyBorder="1" applyAlignment="1">
      <alignment horizontal="center" vertical="center"/>
    </xf>
    <xf numFmtId="4" fontId="27" fillId="0" borderId="126" xfId="3" applyNumberFormat="1" applyFont="1" applyBorder="1" applyAlignment="1">
      <alignment horizontal="center" vertical="center"/>
    </xf>
    <xf numFmtId="10" fontId="27" fillId="0" borderId="132" xfId="4" quotePrefix="1" applyNumberFormat="1" applyFont="1" applyFill="1" applyBorder="1" applyAlignment="1">
      <alignment horizontal="center" vertical="center"/>
    </xf>
    <xf numFmtId="10" fontId="27" fillId="0" borderId="133" xfId="4" quotePrefix="1" applyNumberFormat="1" applyFont="1" applyFill="1" applyBorder="1" applyAlignment="1">
      <alignment horizontal="center" vertical="center"/>
    </xf>
    <xf numFmtId="4" fontId="27" fillId="0" borderId="131" xfId="3" applyNumberFormat="1" applyFont="1" applyBorder="1" applyAlignment="1">
      <alignment horizontal="center" vertical="center"/>
    </xf>
    <xf numFmtId="0" fontId="27" fillId="0" borderId="130" xfId="3" applyFont="1" applyBorder="1" applyAlignment="1">
      <alignment vertical="center"/>
    </xf>
    <xf numFmtId="0" fontId="28" fillId="0" borderId="126" xfId="3" applyFont="1" applyBorder="1" applyAlignment="1">
      <alignment horizontal="center" vertical="center"/>
    </xf>
    <xf numFmtId="0" fontId="28" fillId="0" borderId="122" xfId="3" applyFont="1" applyBorder="1" applyAlignment="1">
      <alignment horizontal="center" vertical="center"/>
    </xf>
    <xf numFmtId="0" fontId="28" fillId="10" borderId="134" xfId="3" applyFont="1" applyFill="1" applyBorder="1" applyAlignment="1">
      <alignment horizontal="center" vertical="center"/>
    </xf>
    <xf numFmtId="0" fontId="28" fillId="10" borderId="135" xfId="3" applyFont="1" applyFill="1" applyBorder="1" applyAlignment="1">
      <alignment horizontal="center" vertical="center"/>
    </xf>
    <xf numFmtId="0" fontId="28" fillId="10" borderId="120" xfId="3" applyFont="1" applyFill="1" applyBorder="1" applyAlignment="1">
      <alignment vertical="center"/>
    </xf>
    <xf numFmtId="0" fontId="28" fillId="10" borderId="137" xfId="3" applyFont="1" applyFill="1" applyBorder="1" applyAlignment="1">
      <alignment vertical="center"/>
    </xf>
    <xf numFmtId="4" fontId="27" fillId="0" borderId="138" xfId="3" applyNumberFormat="1" applyFont="1" applyBorder="1" applyAlignment="1">
      <alignment horizontal="center" vertical="center"/>
    </xf>
    <xf numFmtId="4" fontId="27" fillId="0" borderId="113" xfId="3" applyNumberFormat="1" applyFont="1" applyBorder="1" applyAlignment="1">
      <alignment horizontal="center" vertical="center"/>
    </xf>
    <xf numFmtId="4" fontId="27" fillId="4" borderId="113" xfId="3" applyNumberFormat="1" applyFont="1" applyFill="1" applyBorder="1" applyAlignment="1">
      <alignment horizontal="center" vertical="center"/>
    </xf>
    <xf numFmtId="4" fontId="27" fillId="0" borderId="115" xfId="3" applyNumberFormat="1" applyFont="1" applyBorder="1" applyAlignment="1">
      <alignment horizontal="center" vertical="center"/>
    </xf>
    <xf numFmtId="172" fontId="27" fillId="0" borderId="12" xfId="3" applyNumberFormat="1" applyFont="1" applyBorder="1" applyAlignment="1">
      <alignment horizontal="center" vertical="center"/>
    </xf>
    <xf numFmtId="4" fontId="27" fillId="10" borderId="136" xfId="3" applyNumberFormat="1" applyFont="1" applyFill="1" applyBorder="1" applyAlignment="1">
      <alignment horizontal="center" vertical="center"/>
    </xf>
    <xf numFmtId="172" fontId="27" fillId="0" borderId="121" xfId="3" applyNumberFormat="1" applyFont="1" applyBorder="1" applyAlignment="1">
      <alignment horizontal="center" vertical="center"/>
    </xf>
    <xf numFmtId="4" fontId="26" fillId="0" borderId="125" xfId="3" applyNumberFormat="1" applyFont="1" applyBorder="1" applyAlignment="1">
      <alignment horizontal="center" vertical="center" wrapText="1"/>
    </xf>
    <xf numFmtId="0" fontId="22" fillId="0" borderId="125" xfId="3" applyBorder="1"/>
    <xf numFmtId="4" fontId="27" fillId="10" borderId="139" xfId="3" applyNumberFormat="1" applyFont="1" applyFill="1" applyBorder="1" applyAlignment="1">
      <alignment horizontal="center" vertical="center"/>
    </xf>
    <xf numFmtId="4" fontId="41" fillId="2" borderId="64" xfId="0" applyNumberFormat="1" applyFont="1" applyFill="1" applyBorder="1" applyAlignment="1">
      <alignment horizontal="center" vertical="center"/>
    </xf>
    <xf numFmtId="44" fontId="48" fillId="4" borderId="64" xfId="13" applyFont="1" applyFill="1" applyBorder="1" applyAlignment="1">
      <alignment horizontal="center" vertical="center"/>
    </xf>
    <xf numFmtId="0" fontId="77" fillId="0" borderId="0" xfId="0" applyFont="1" applyAlignment="1">
      <alignment horizontal="left"/>
    </xf>
    <xf numFmtId="0" fontId="78" fillId="0" borderId="6" xfId="0" applyFont="1" applyBorder="1" applyAlignment="1">
      <alignment horizontal="right" vertical="center"/>
    </xf>
    <xf numFmtId="0" fontId="81" fillId="8" borderId="69" xfId="0" applyFont="1" applyFill="1" applyBorder="1" applyAlignment="1">
      <alignment horizontal="center" vertical="center" wrapText="1"/>
    </xf>
    <xf numFmtId="44" fontId="82" fillId="8" borderId="69" xfId="13" applyFont="1" applyFill="1" applyBorder="1" applyAlignment="1">
      <alignment horizontal="center" vertical="center" wrapText="1"/>
    </xf>
    <xf numFmtId="0" fontId="0" fillId="0" borderId="0" xfId="0" quotePrefix="1" applyAlignment="1">
      <alignment horizontal="left"/>
    </xf>
    <xf numFmtId="0" fontId="83" fillId="0" borderId="0" xfId="91" applyFont="1"/>
    <xf numFmtId="0" fontId="43" fillId="0" borderId="108" xfId="91" applyFont="1" applyBorder="1" applyAlignment="1">
      <alignment vertical="center"/>
    </xf>
    <xf numFmtId="0" fontId="86" fillId="0" borderId="0" xfId="91" applyFont="1" applyAlignment="1">
      <alignment vertical="center"/>
    </xf>
    <xf numFmtId="0" fontId="43" fillId="0" borderId="63" xfId="91" applyFont="1" applyBorder="1" applyAlignment="1">
      <alignment vertical="center"/>
    </xf>
    <xf numFmtId="0" fontId="43" fillId="0" borderId="140" xfId="91" applyFont="1" applyBorder="1" applyAlignment="1">
      <alignment vertical="center"/>
    </xf>
    <xf numFmtId="0" fontId="83" fillId="0" borderId="68" xfId="91" applyFont="1" applyBorder="1"/>
    <xf numFmtId="0" fontId="36" fillId="0" borderId="0" xfId="91" applyFont="1"/>
    <xf numFmtId="0" fontId="83" fillId="0" borderId="12" xfId="91" applyFont="1" applyBorder="1"/>
    <xf numFmtId="0" fontId="87" fillId="0" borderId="68" xfId="91" applyFont="1" applyBorder="1"/>
    <xf numFmtId="44" fontId="88" fillId="0" borderId="0" xfId="92" applyFont="1" applyFill="1" applyBorder="1" applyAlignment="1">
      <alignment horizontal="right" vertical="center"/>
    </xf>
    <xf numFmtId="17" fontId="88" fillId="0" borderId="12" xfId="91" applyNumberFormat="1" applyFont="1" applyBorder="1" applyAlignment="1">
      <alignment horizontal="left" vertical="center"/>
    </xf>
    <xf numFmtId="169" fontId="89" fillId="0" borderId="108" xfId="91" applyNumberFormat="1" applyFont="1" applyBorder="1" applyAlignment="1">
      <alignment horizontal="center" vertical="center"/>
    </xf>
    <xf numFmtId="0" fontId="37" fillId="0" borderId="0" xfId="91" applyFont="1"/>
    <xf numFmtId="0" fontId="88" fillId="0" borderId="12" xfId="91" applyFont="1" applyBorder="1" applyAlignment="1">
      <alignment horizontal="right"/>
    </xf>
    <xf numFmtId="0" fontId="36" fillId="0" borderId="12" xfId="91" applyFont="1" applyBorder="1"/>
    <xf numFmtId="169" fontId="40" fillId="0" borderId="108" xfId="91" applyNumberFormat="1" applyFont="1" applyBorder="1" applyAlignment="1">
      <alignment horizontal="center" vertical="center"/>
    </xf>
    <xf numFmtId="0" fontId="85" fillId="0" borderId="108" xfId="91" applyFont="1" applyBorder="1" applyAlignment="1">
      <alignment horizontal="center" vertical="center"/>
    </xf>
    <xf numFmtId="0" fontId="85" fillId="0" borderId="108" xfId="91" applyFont="1" applyBorder="1" applyAlignment="1">
      <alignment vertical="center" wrapText="1"/>
    </xf>
    <xf numFmtId="2" fontId="85" fillId="0" borderId="108" xfId="91" applyNumberFormat="1" applyFont="1" applyBorder="1" applyAlignment="1">
      <alignment horizontal="center" vertical="center"/>
    </xf>
    <xf numFmtId="4" fontId="85" fillId="0" borderId="108" xfId="91" applyNumberFormat="1" applyFont="1" applyBorder="1" applyAlignment="1">
      <alignment horizontal="center" vertical="center"/>
    </xf>
    <xf numFmtId="0" fontId="36" fillId="4" borderId="0" xfId="91" applyFont="1" applyFill="1"/>
    <xf numFmtId="0" fontId="91" fillId="0" borderId="0" xfId="91" applyFont="1" applyAlignment="1">
      <alignment vertical="center"/>
    </xf>
    <xf numFmtId="0" fontId="91" fillId="0" borderId="108" xfId="91" applyFont="1" applyBorder="1" applyAlignment="1">
      <alignment vertical="center"/>
    </xf>
    <xf numFmtId="0" fontId="92" fillId="0" borderId="108" xfId="91" applyFont="1" applyBorder="1" applyAlignment="1">
      <alignment horizontal="left" vertical="center" wrapText="1" readingOrder="1"/>
    </xf>
    <xf numFmtId="0" fontId="91" fillId="0" borderId="108" xfId="91" applyFont="1" applyBorder="1" applyAlignment="1">
      <alignment vertical="center" wrapText="1"/>
    </xf>
    <xf numFmtId="0" fontId="89" fillId="0" borderId="76" xfId="91" applyFont="1" applyBorder="1" applyAlignment="1">
      <alignment horizontal="left" vertical="center"/>
    </xf>
    <xf numFmtId="0" fontId="40" fillId="0" borderId="65" xfId="91" applyFont="1" applyBorder="1" applyAlignment="1">
      <alignment horizontal="left" vertical="center"/>
    </xf>
    <xf numFmtId="4" fontId="40" fillId="0" borderId="108" xfId="91" applyNumberFormat="1" applyFont="1" applyBorder="1" applyAlignment="1">
      <alignment horizontal="center" vertical="center"/>
    </xf>
    <xf numFmtId="0" fontId="22" fillId="0" borderId="0" xfId="91" applyFont="1" applyAlignment="1">
      <alignment horizontal="center" vertical="center"/>
    </xf>
    <xf numFmtId="0" fontId="36" fillId="15" borderId="0" xfId="91" applyFont="1" applyFill="1"/>
    <xf numFmtId="0" fontId="89" fillId="15" borderId="0" xfId="91" applyFont="1" applyFill="1" applyAlignment="1">
      <alignment horizontal="center" vertical="center"/>
    </xf>
    <xf numFmtId="0" fontId="93" fillId="0" borderId="76" xfId="91" applyFont="1" applyBorder="1" applyAlignment="1">
      <alignment horizontal="left" vertical="center"/>
    </xf>
    <xf numFmtId="0" fontId="94" fillId="0" borderId="65" xfId="91" applyFont="1" applyBorder="1" applyAlignment="1">
      <alignment horizontal="left" vertical="center"/>
    </xf>
    <xf numFmtId="4" fontId="94" fillId="0" borderId="66" xfId="91" applyNumberFormat="1" applyFont="1" applyBorder="1" applyAlignment="1">
      <alignment horizontal="center" vertical="center"/>
    </xf>
    <xf numFmtId="0" fontId="33" fillId="0" borderId="0" xfId="91" applyFont="1" applyAlignment="1">
      <alignment horizontal="center" vertical="center"/>
    </xf>
    <xf numFmtId="0" fontId="83" fillId="15" borderId="0" xfId="91" applyFont="1" applyFill="1"/>
    <xf numFmtId="0" fontId="93" fillId="15" borderId="0" xfId="91" applyFont="1" applyFill="1" applyAlignment="1">
      <alignment horizontal="center" vertical="center"/>
    </xf>
    <xf numFmtId="0" fontId="85" fillId="4" borderId="0" xfId="91" applyFont="1" applyFill="1" applyAlignment="1">
      <alignment horizontal="center" vertical="center"/>
    </xf>
    <xf numFmtId="0" fontId="93" fillId="0" borderId="67" xfId="91" applyFont="1" applyBorder="1" applyAlignment="1">
      <alignment horizontal="left" vertical="center"/>
    </xf>
    <xf numFmtId="0" fontId="94" fillId="0" borderId="67" xfId="91" applyFont="1" applyBorder="1" applyAlignment="1">
      <alignment horizontal="left" vertical="center"/>
    </xf>
    <xf numFmtId="0" fontId="40" fillId="0" borderId="67" xfId="91" applyFont="1" applyBorder="1" applyAlignment="1">
      <alignment horizontal="left" vertical="center"/>
    </xf>
    <xf numFmtId="4" fontId="94" fillId="0" borderId="67" xfId="91" applyNumberFormat="1" applyFont="1" applyBorder="1" applyAlignment="1">
      <alignment horizontal="center" vertical="center"/>
    </xf>
    <xf numFmtId="0" fontId="89" fillId="0" borderId="30" xfId="91" applyFont="1" applyBorder="1" applyAlignment="1">
      <alignment horizontal="left" vertical="center"/>
    </xf>
    <xf numFmtId="0" fontId="40" fillId="0" borderId="30" xfId="91" applyFont="1" applyBorder="1" applyAlignment="1">
      <alignment horizontal="left" vertical="center"/>
    </xf>
    <xf numFmtId="0" fontId="94" fillId="0" borderId="0" xfId="91" applyFont="1" applyAlignment="1">
      <alignment horizontal="left" vertical="center"/>
    </xf>
    <xf numFmtId="4" fontId="94" fillId="0" borderId="0" xfId="91" applyNumberFormat="1" applyFont="1" applyAlignment="1">
      <alignment horizontal="center" vertical="center"/>
    </xf>
    <xf numFmtId="0" fontId="40" fillId="0" borderId="76" xfId="91" applyFont="1" applyBorder="1" applyAlignment="1">
      <alignment vertical="center"/>
    </xf>
    <xf numFmtId="0" fontId="40" fillId="0" borderId="65" xfId="91" applyFont="1" applyBorder="1" applyAlignment="1">
      <alignment vertical="center"/>
    </xf>
    <xf numFmtId="0" fontId="40" fillId="0" borderId="66" xfId="91" applyFont="1" applyBorder="1" applyAlignment="1">
      <alignment vertical="center"/>
    </xf>
    <xf numFmtId="0" fontId="94" fillId="0" borderId="0" xfId="91" applyFont="1" applyAlignment="1">
      <alignment vertical="center"/>
    </xf>
    <xf numFmtId="0" fontId="95" fillId="0" borderId="68" xfId="91" applyFont="1" applyBorder="1" applyAlignment="1">
      <alignment horizontal="center" vertical="center" wrapText="1"/>
    </xf>
    <xf numFmtId="0" fontId="96" fillId="0" borderId="0" xfId="91" applyFont="1" applyAlignment="1">
      <alignment vertical="center" wrapText="1"/>
    </xf>
    <xf numFmtId="4" fontId="47" fillId="0" borderId="108" xfId="91" applyNumberFormat="1" applyFont="1" applyBorder="1" applyAlignment="1">
      <alignment horizontal="center" vertical="center"/>
    </xf>
    <xf numFmtId="3" fontId="85" fillId="0" borderId="108" xfId="91" applyNumberFormat="1" applyFont="1" applyBorder="1" applyAlignment="1">
      <alignment horizontal="center" vertical="center"/>
    </xf>
    <xf numFmtId="0" fontId="95" fillId="0" borderId="0" xfId="91" applyFont="1" applyAlignment="1">
      <alignment horizontal="center" vertical="center" wrapText="1"/>
    </xf>
    <xf numFmtId="3" fontId="47" fillId="0" borderId="108" xfId="91" applyNumberFormat="1" applyFont="1" applyBorder="1" applyAlignment="1">
      <alignment horizontal="center" vertical="center"/>
    </xf>
    <xf numFmtId="0" fontId="47" fillId="0" borderId="108" xfId="91" applyFont="1" applyBorder="1" applyAlignment="1">
      <alignment horizontal="center" vertical="center"/>
    </xf>
    <xf numFmtId="0" fontId="47" fillId="0" borderId="108" xfId="91" applyFont="1" applyBorder="1" applyAlignment="1">
      <alignment vertical="center" wrapText="1"/>
    </xf>
    <xf numFmtId="0" fontId="85" fillId="0" borderId="108" xfId="91" applyFont="1" applyBorder="1" applyAlignment="1">
      <alignment horizontal="left" vertical="center" wrapText="1"/>
    </xf>
    <xf numFmtId="0" fontId="92" fillId="0" borderId="108" xfId="91" applyFont="1" applyBorder="1" applyAlignment="1">
      <alignment horizontal="center" vertical="center" readingOrder="1"/>
    </xf>
    <xf numFmtId="0" fontId="39" fillId="4" borderId="68" xfId="91" applyFont="1" applyFill="1" applyBorder="1" applyAlignment="1">
      <alignment vertical="center" wrapText="1"/>
    </xf>
    <xf numFmtId="0" fontId="39" fillId="4" borderId="0" xfId="91" applyFont="1" applyFill="1" applyAlignment="1">
      <alignment vertical="center" wrapText="1"/>
    </xf>
    <xf numFmtId="0" fontId="95" fillId="4" borderId="68" xfId="91" applyFont="1" applyFill="1" applyBorder="1" applyAlignment="1">
      <alignment vertical="center" wrapText="1"/>
    </xf>
    <xf numFmtId="0" fontId="95" fillId="4" borderId="0" xfId="91" applyFont="1" applyFill="1" applyAlignment="1">
      <alignment vertical="center" wrapText="1"/>
    </xf>
    <xf numFmtId="0" fontId="83" fillId="4" borderId="0" xfId="91" applyFont="1" applyFill="1"/>
    <xf numFmtId="0" fontId="86" fillId="4" borderId="0" xfId="91" applyFont="1" applyFill="1" applyAlignment="1">
      <alignment horizontal="center" vertical="center"/>
    </xf>
    <xf numFmtId="4" fontId="43" fillId="4" borderId="108" xfId="91" applyNumberFormat="1" applyFont="1" applyFill="1" applyBorder="1" applyAlignment="1">
      <alignment vertical="center" wrapText="1"/>
    </xf>
    <xf numFmtId="0" fontId="94" fillId="0" borderId="0" xfId="91" applyFont="1" applyAlignment="1">
      <alignment vertical="center" wrapText="1"/>
    </xf>
    <xf numFmtId="4" fontId="36" fillId="0" borderId="0" xfId="91" applyNumberFormat="1" applyFont="1"/>
    <xf numFmtId="0" fontId="90" fillId="8" borderId="108" xfId="91" applyFont="1" applyFill="1" applyBorder="1" applyAlignment="1">
      <alignment horizontal="center" vertical="center"/>
    </xf>
    <xf numFmtId="0" fontId="90" fillId="8" borderId="108" xfId="91" applyFont="1" applyFill="1" applyBorder="1" applyAlignment="1">
      <alignment horizontal="center" vertical="center" wrapText="1"/>
    </xf>
    <xf numFmtId="0" fontId="39" fillId="8" borderId="63" xfId="91" applyFont="1" applyFill="1" applyBorder="1" applyAlignment="1">
      <alignment horizontal="center" vertical="center" wrapText="1"/>
    </xf>
    <xf numFmtId="4" fontId="27" fillId="0" borderId="81" xfId="3" applyNumberFormat="1" applyFont="1" applyBorder="1" applyAlignment="1">
      <alignment horizontal="center" vertical="center"/>
    </xf>
    <xf numFmtId="10" fontId="27" fillId="0" borderId="82" xfId="4" quotePrefix="1" applyNumberFormat="1" applyFont="1" applyFill="1" applyBorder="1" applyAlignment="1">
      <alignment horizontal="center" vertical="center"/>
    </xf>
    <xf numFmtId="10" fontId="27" fillId="0" borderId="113" xfId="4" quotePrefix="1" applyNumberFormat="1" applyFont="1" applyFill="1" applyBorder="1" applyAlignment="1">
      <alignment horizontal="center" vertical="center"/>
    </xf>
    <xf numFmtId="0" fontId="28" fillId="0" borderId="143" xfId="3" applyFont="1" applyBorder="1" applyAlignment="1">
      <alignment vertical="center"/>
    </xf>
    <xf numFmtId="4" fontId="27" fillId="0" borderId="144" xfId="3" applyNumberFormat="1" applyFont="1" applyBorder="1" applyAlignment="1">
      <alignment horizontal="center" vertical="center"/>
    </xf>
    <xf numFmtId="0" fontId="59" fillId="4" borderId="48" xfId="32" applyFont="1" applyFill="1" applyBorder="1" applyAlignment="1">
      <alignment horizontal="center" vertical="center" wrapText="1"/>
    </xf>
    <xf numFmtId="0" fontId="59" fillId="4" borderId="0" xfId="32" applyFont="1" applyFill="1" applyAlignment="1">
      <alignment horizontal="center" vertical="center" wrapText="1"/>
    </xf>
    <xf numFmtId="0" fontId="59" fillId="4" borderId="52" xfId="32" applyFont="1" applyFill="1" applyBorder="1" applyAlignment="1">
      <alignment horizontal="center" vertical="center" wrapText="1"/>
    </xf>
    <xf numFmtId="0" fontId="76" fillId="0" borderId="29" xfId="82" applyFont="1" applyBorder="1" applyAlignment="1">
      <alignment horizontal="center" vertical="center"/>
    </xf>
    <xf numFmtId="0" fontId="76" fillId="0" borderId="29" xfId="81" applyFont="1" applyBorder="1" applyAlignment="1">
      <alignment horizontal="justify" vertical="center" wrapText="1"/>
    </xf>
    <xf numFmtId="0" fontId="76" fillId="0" borderId="29" xfId="3" applyFont="1" applyBorder="1" applyAlignment="1">
      <alignment horizontal="center" vertical="center" wrapText="1"/>
    </xf>
    <xf numFmtId="0" fontId="16" fillId="0" borderId="153" xfId="0" applyFont="1" applyBorder="1" applyAlignment="1">
      <alignment horizontal="center" vertical="center" wrapText="1"/>
    </xf>
    <xf numFmtId="166" fontId="0" fillId="0" borderId="0" xfId="1" applyNumberFormat="1" applyFont="1" applyAlignment="1">
      <alignment horizontal="left"/>
    </xf>
    <xf numFmtId="0" fontId="50" fillId="0" borderId="153" xfId="0" applyFont="1" applyBorder="1" applyAlignment="1">
      <alignment horizontal="center" vertical="center" wrapText="1"/>
    </xf>
    <xf numFmtId="0" fontId="16" fillId="0" borderId="153" xfId="0" applyFont="1" applyBorder="1" applyAlignment="1">
      <alignment horizontal="left" vertical="center" wrapText="1"/>
    </xf>
    <xf numFmtId="44" fontId="50" fillId="0" borderId="153" xfId="13" applyFont="1" applyBorder="1" applyAlignment="1">
      <alignment horizontal="left" vertical="center" wrapText="1"/>
    </xf>
    <xf numFmtId="10" fontId="13" fillId="0" borderId="0" xfId="0" applyNumberFormat="1" applyFont="1" applyAlignment="1">
      <alignment horizontal="center" vertical="center"/>
    </xf>
    <xf numFmtId="10" fontId="16" fillId="0" borderId="0" xfId="0" applyNumberFormat="1" applyFont="1" applyAlignment="1">
      <alignment horizontal="center" vertical="center"/>
    </xf>
    <xf numFmtId="44" fontId="82" fillId="8" borderId="35" xfId="13" applyFont="1" applyFill="1" applyBorder="1" applyAlignment="1">
      <alignment horizontal="center" vertical="center" wrapText="1"/>
    </xf>
    <xf numFmtId="10" fontId="82" fillId="8" borderId="153" xfId="13" applyNumberFormat="1" applyFont="1" applyFill="1" applyBorder="1" applyAlignment="1">
      <alignment horizontal="center" vertical="center" wrapText="1"/>
    </xf>
    <xf numFmtId="0" fontId="78" fillId="0" borderId="0" xfId="0" applyFont="1" applyBorder="1" applyAlignment="1">
      <alignment horizontal="center" vertical="center"/>
    </xf>
    <xf numFmtId="10" fontId="16" fillId="0" borderId="30" xfId="0" applyNumberFormat="1" applyFont="1" applyBorder="1" applyAlignment="1">
      <alignment horizontal="center" vertical="center"/>
    </xf>
    <xf numFmtId="10" fontId="16" fillId="0" borderId="62" xfId="0" applyNumberFormat="1" applyFont="1" applyBorder="1" applyAlignment="1">
      <alignment horizontal="center" vertical="center"/>
    </xf>
    <xf numFmtId="10" fontId="16" fillId="0" borderId="155" xfId="0" applyNumberFormat="1" applyFont="1" applyBorder="1" applyAlignment="1">
      <alignment horizontal="center" vertical="center"/>
    </xf>
    <xf numFmtId="10" fontId="16" fillId="0" borderId="156" xfId="0" applyNumberFormat="1" applyFont="1" applyBorder="1" applyAlignment="1">
      <alignment horizontal="center" vertical="center"/>
    </xf>
    <xf numFmtId="10" fontId="16" fillId="0" borderId="0" xfId="0" applyNumberFormat="1" applyFont="1" applyBorder="1" applyAlignment="1">
      <alignment horizontal="center" vertical="center"/>
    </xf>
    <xf numFmtId="10" fontId="16" fillId="0" borderId="12" xfId="0" applyNumberFormat="1" applyFont="1" applyBorder="1" applyAlignment="1">
      <alignment horizontal="center" vertical="center"/>
    </xf>
    <xf numFmtId="44" fontId="13" fillId="0" borderId="0" xfId="0" applyNumberFormat="1" applyFont="1" applyAlignment="1">
      <alignment horizontal="center" vertical="center"/>
    </xf>
    <xf numFmtId="4" fontId="85" fillId="0" borderId="108" xfId="91" applyNumberFormat="1" applyFont="1" applyFill="1" applyBorder="1" applyAlignment="1">
      <alignment horizontal="center" vertical="center"/>
    </xf>
    <xf numFmtId="0" fontId="85" fillId="0" borderId="108" xfId="91" applyFont="1" applyFill="1" applyBorder="1" applyAlignment="1">
      <alignment horizontal="center" vertical="center"/>
    </xf>
    <xf numFmtId="0" fontId="48" fillId="4" borderId="108" xfId="0" applyFont="1" applyFill="1" applyBorder="1" applyAlignment="1">
      <alignment horizontal="center" vertical="center"/>
    </xf>
    <xf numFmtId="0" fontId="34" fillId="4" borderId="108" xfId="0" applyFont="1" applyFill="1" applyBorder="1" applyAlignment="1">
      <alignment horizontal="justify" vertical="center" wrapText="1"/>
    </xf>
    <xf numFmtId="44" fontId="48" fillId="4" borderId="108" xfId="13" applyFont="1" applyFill="1" applyBorder="1" applyAlignment="1">
      <alignment horizontal="right" vertical="center"/>
    </xf>
    <xf numFmtId="3" fontId="50" fillId="0" borderId="64" xfId="0" quotePrefix="1" applyNumberFormat="1" applyFont="1" applyFill="1" applyBorder="1" applyAlignment="1">
      <alignment horizontal="center" vertical="center"/>
    </xf>
    <xf numFmtId="1" fontId="16" fillId="0" borderId="105" xfId="0" applyNumberFormat="1" applyFont="1" applyFill="1" applyBorder="1" applyAlignment="1">
      <alignment horizontal="center" vertical="center"/>
    </xf>
    <xf numFmtId="0" fontId="50" fillId="0" borderId="64" xfId="0" applyFont="1" applyFill="1" applyBorder="1" applyAlignment="1">
      <alignment horizontal="center" vertical="center" wrapText="1"/>
    </xf>
    <xf numFmtId="0" fontId="16" fillId="0" borderId="105" xfId="0" applyFont="1" applyFill="1" applyBorder="1" applyAlignment="1">
      <alignment horizontal="left" vertical="center" wrapText="1"/>
    </xf>
    <xf numFmtId="0" fontId="53" fillId="0" borderId="105" xfId="0" applyFont="1" applyFill="1" applyBorder="1" applyAlignment="1">
      <alignment horizontal="center" vertical="center"/>
    </xf>
    <xf numFmtId="4" fontId="50" fillId="0" borderId="64" xfId="0" applyNumberFormat="1" applyFont="1" applyFill="1" applyBorder="1" applyAlignment="1">
      <alignment horizontal="center" vertical="center"/>
    </xf>
    <xf numFmtId="4" fontId="48" fillId="0" borderId="64" xfId="0" applyNumberFormat="1" applyFont="1" applyFill="1" applyBorder="1" applyAlignment="1">
      <alignment horizontal="center" vertical="center"/>
    </xf>
    <xf numFmtId="4" fontId="34" fillId="0" borderId="104" xfId="0" applyNumberFormat="1" applyFont="1" applyFill="1" applyBorder="1" applyAlignment="1">
      <alignment horizontal="center" vertical="center"/>
    </xf>
    <xf numFmtId="44" fontId="16" fillId="0" borderId="104" xfId="13" applyFont="1" applyFill="1" applyBorder="1" applyAlignment="1">
      <alignment horizontal="left" vertical="center" wrapText="1"/>
    </xf>
    <xf numFmtId="4" fontId="34" fillId="0" borderId="108" xfId="0" applyNumberFormat="1" applyFont="1" applyFill="1" applyBorder="1" applyAlignment="1">
      <alignment horizontal="center" vertical="center"/>
    </xf>
    <xf numFmtId="164" fontId="34" fillId="0" borderId="153" xfId="0" applyNumberFormat="1" applyFont="1" applyFill="1" applyBorder="1" applyAlignment="1">
      <alignment horizontal="center" vertical="center"/>
    </xf>
    <xf numFmtId="44" fontId="16" fillId="0" borderId="153" xfId="13" applyFont="1" applyFill="1" applyBorder="1" applyAlignment="1">
      <alignment horizontal="left" vertical="center" wrapText="1"/>
    </xf>
    <xf numFmtId="0" fontId="34" fillId="4" borderId="64" xfId="0" applyFont="1" applyFill="1" applyBorder="1" applyAlignment="1">
      <alignment horizontal="center" vertical="center" wrapText="1"/>
    </xf>
    <xf numFmtId="3" fontId="53" fillId="0" borderId="64" xfId="0" quotePrefix="1" applyNumberFormat="1" applyFont="1" applyFill="1" applyBorder="1" applyAlignment="1">
      <alignment horizontal="left" vertical="center" wrapText="1"/>
    </xf>
    <xf numFmtId="3" fontId="53" fillId="0" borderId="64" xfId="0" quotePrefix="1" applyNumberFormat="1" applyFont="1" applyFill="1" applyBorder="1" applyAlignment="1">
      <alignment horizontal="center" vertical="center"/>
    </xf>
    <xf numFmtId="4" fontId="53" fillId="0" borderId="64" xfId="0" quotePrefix="1" applyNumberFormat="1" applyFont="1" applyFill="1" applyBorder="1" applyAlignment="1">
      <alignment horizontal="center" vertical="center"/>
    </xf>
    <xf numFmtId="44" fontId="48" fillId="0" borderId="64" xfId="0" quotePrefix="1" applyNumberFormat="1" applyFont="1" applyFill="1" applyBorder="1" applyAlignment="1">
      <alignment horizontal="center" vertical="center"/>
    </xf>
    <xf numFmtId="0" fontId="76" fillId="0" borderId="36" xfId="0" applyFont="1" applyFill="1" applyBorder="1" applyAlignment="1">
      <alignment horizontal="justify" vertical="center"/>
    </xf>
    <xf numFmtId="0" fontId="16" fillId="0" borderId="64" xfId="0" applyFont="1" applyFill="1" applyBorder="1" applyAlignment="1">
      <alignment horizontal="center" vertical="center" wrapText="1"/>
    </xf>
    <xf numFmtId="4" fontId="50" fillId="0" borderId="64" xfId="0" applyNumberFormat="1" applyFont="1" applyFill="1" applyBorder="1" applyAlignment="1">
      <alignment horizontal="center" vertical="center" wrapText="1"/>
    </xf>
    <xf numFmtId="0" fontId="16" fillId="0" borderId="64" xfId="0" applyFont="1" applyFill="1" applyBorder="1" applyAlignment="1">
      <alignment horizontal="left" vertical="center" wrapText="1"/>
    </xf>
    <xf numFmtId="0" fontId="16" fillId="0" borderId="153" xfId="0" applyFont="1" applyFill="1" applyBorder="1" applyAlignment="1">
      <alignment horizontal="left" vertical="center" wrapText="1"/>
    </xf>
    <xf numFmtId="0" fontId="16" fillId="0" borderId="153" xfId="0" applyFont="1" applyFill="1" applyBorder="1" applyAlignment="1">
      <alignment horizontal="center" vertical="center" wrapText="1"/>
    </xf>
    <xf numFmtId="4" fontId="50" fillId="0" borderId="153" xfId="0" applyNumberFormat="1" applyFont="1" applyFill="1" applyBorder="1" applyAlignment="1">
      <alignment horizontal="center" vertical="center" wrapText="1"/>
    </xf>
    <xf numFmtId="44" fontId="50" fillId="0" borderId="153" xfId="13" applyFont="1" applyFill="1" applyBorder="1" applyAlignment="1">
      <alignment horizontal="left" vertical="center" wrapText="1"/>
    </xf>
    <xf numFmtId="164" fontId="50" fillId="0" borderId="64" xfId="0" applyNumberFormat="1" applyFont="1" applyFill="1" applyBorder="1" applyAlignment="1">
      <alignment horizontal="center" vertical="center" wrapText="1"/>
    </xf>
    <xf numFmtId="164" fontId="50" fillId="0" borderId="153" xfId="0" applyNumberFormat="1" applyFont="1" applyFill="1" applyBorder="1" applyAlignment="1">
      <alignment horizontal="center" vertical="center" wrapText="1"/>
    </xf>
    <xf numFmtId="0" fontId="34" fillId="0" borderId="64" xfId="0" applyFont="1" applyFill="1" applyBorder="1" applyAlignment="1">
      <alignment horizontal="center" vertical="center" wrapText="1"/>
    </xf>
    <xf numFmtId="0" fontId="50" fillId="0" borderId="64" xfId="0" applyFont="1" applyFill="1" applyBorder="1" applyAlignment="1">
      <alignment horizontal="left" vertical="center" wrapText="1"/>
    </xf>
    <xf numFmtId="4" fontId="50" fillId="0" borderId="64" xfId="0" applyNumberFormat="1" applyFont="1" applyFill="1" applyBorder="1" applyAlignment="1">
      <alignment horizontal="right" vertical="center"/>
    </xf>
    <xf numFmtId="166" fontId="78" fillId="0" borderId="6" xfId="0" applyNumberFormat="1" applyFont="1" applyBorder="1" applyAlignment="1">
      <alignment vertical="center" wrapText="1"/>
    </xf>
    <xf numFmtId="3" fontId="99" fillId="0" borderId="153" xfId="0" quotePrefix="1" applyNumberFormat="1" applyFont="1" applyBorder="1" applyAlignment="1">
      <alignment horizontal="center" vertical="center"/>
    </xf>
    <xf numFmtId="0" fontId="100" fillId="0" borderId="153" xfId="0" applyFont="1" applyFill="1" applyBorder="1" applyAlignment="1">
      <alignment horizontal="center" vertical="center" wrapText="1"/>
    </xf>
    <xf numFmtId="0" fontId="100" fillId="0" borderId="153" xfId="0" applyFont="1" applyFill="1" applyBorder="1" applyAlignment="1">
      <alignment horizontal="left" vertical="center" wrapText="1"/>
    </xf>
    <xf numFmtId="4" fontId="100" fillId="0" borderId="153" xfId="0" applyNumberFormat="1" applyFont="1" applyFill="1" applyBorder="1" applyAlignment="1">
      <alignment horizontal="center" vertical="center" wrapText="1"/>
    </xf>
    <xf numFmtId="44" fontId="100" fillId="0" borderId="153" xfId="13" applyFont="1" applyFill="1" applyBorder="1" applyAlignment="1">
      <alignment horizontal="left" vertical="center" wrapText="1"/>
    </xf>
    <xf numFmtId="44" fontId="99" fillId="0" borderId="157" xfId="13" applyFont="1" applyBorder="1" applyAlignment="1">
      <alignment horizontal="right" vertical="center"/>
    </xf>
    <xf numFmtId="10" fontId="101" fillId="0" borderId="153" xfId="0" applyNumberFormat="1" applyFont="1" applyBorder="1" applyAlignment="1">
      <alignment horizontal="center" vertical="center"/>
    </xf>
    <xf numFmtId="0" fontId="101" fillId="0" borderId="0" xfId="0" applyFont="1" applyAlignment="1">
      <alignment horizontal="left"/>
    </xf>
    <xf numFmtId="3" fontId="102" fillId="4" borderId="153" xfId="0" quotePrefix="1" applyNumberFormat="1" applyFont="1" applyFill="1" applyBorder="1" applyAlignment="1">
      <alignment horizontal="center" vertical="center"/>
    </xf>
    <xf numFmtId="0" fontId="102" fillId="0" borderId="153" xfId="0" applyFont="1" applyFill="1" applyBorder="1" applyAlignment="1">
      <alignment horizontal="justify" vertical="center" wrapText="1"/>
    </xf>
    <xf numFmtId="44" fontId="102" fillId="4" borderId="157" xfId="13" applyFont="1" applyFill="1" applyBorder="1" applyAlignment="1">
      <alignment horizontal="right" vertical="center"/>
    </xf>
    <xf numFmtId="3" fontId="100" fillId="0" borderId="153" xfId="0" quotePrefix="1" applyNumberFormat="1" applyFont="1" applyBorder="1" applyAlignment="1">
      <alignment horizontal="center" vertical="center"/>
    </xf>
    <xf numFmtId="1" fontId="100" fillId="0" borderId="153" xfId="0" applyNumberFormat="1" applyFont="1" applyFill="1" applyBorder="1" applyAlignment="1">
      <alignment horizontal="center" vertical="center"/>
    </xf>
    <xf numFmtId="44" fontId="102" fillId="0" borderId="157" xfId="13" applyFont="1" applyBorder="1" applyAlignment="1">
      <alignment horizontal="right" vertical="center"/>
    </xf>
    <xf numFmtId="49" fontId="100" fillId="0" borderId="153" xfId="0" quotePrefix="1" applyNumberFormat="1" applyFont="1" applyBorder="1" applyAlignment="1">
      <alignment horizontal="center" vertical="center"/>
    </xf>
    <xf numFmtId="0" fontId="100" fillId="0" borderId="153" xfId="0" applyFont="1" applyFill="1" applyBorder="1" applyAlignment="1">
      <alignment horizontal="justify" vertical="center" wrapText="1"/>
    </xf>
    <xf numFmtId="0" fontId="103" fillId="0" borderId="153" xfId="82" applyFont="1" applyFill="1" applyBorder="1" applyAlignment="1">
      <alignment horizontal="center" vertical="center"/>
    </xf>
    <xf numFmtId="0" fontId="103" fillId="0" borderId="153" xfId="81" applyFont="1" applyFill="1" applyBorder="1" applyAlignment="1">
      <alignment horizontal="justify" vertical="center" wrapText="1"/>
    </xf>
    <xf numFmtId="0" fontId="102" fillId="0" borderId="153" xfId="0" applyFont="1" applyFill="1" applyBorder="1" applyAlignment="1">
      <alignment horizontal="center" vertical="center"/>
    </xf>
    <xf numFmtId="1" fontId="102" fillId="0" borderId="153" xfId="0" applyNumberFormat="1" applyFont="1" applyFill="1" applyBorder="1" applyAlignment="1">
      <alignment horizontal="center" vertical="center" wrapText="1"/>
    </xf>
    <xf numFmtId="1" fontId="99" fillId="0" borderId="153" xfId="0" applyNumberFormat="1" applyFont="1" applyFill="1" applyBorder="1" applyAlignment="1">
      <alignment horizontal="center" vertical="center"/>
    </xf>
    <xf numFmtId="0" fontId="99" fillId="0" borderId="153" xfId="0" applyFont="1" applyFill="1" applyBorder="1" applyAlignment="1">
      <alignment vertical="center"/>
    </xf>
    <xf numFmtId="0" fontId="103" fillId="0" borderId="153" xfId="0" applyFont="1" applyFill="1" applyBorder="1" applyAlignment="1">
      <alignment horizontal="justify" vertical="center"/>
    </xf>
    <xf numFmtId="0" fontId="99" fillId="0" borderId="153" xfId="0" applyFont="1" applyFill="1" applyBorder="1" applyAlignment="1">
      <alignment horizontal="center" vertical="center"/>
    </xf>
    <xf numFmtId="0" fontId="99" fillId="0" borderId="153" xfId="0" applyFont="1" applyFill="1" applyBorder="1" applyAlignment="1">
      <alignment horizontal="justify" vertical="center" wrapText="1"/>
    </xf>
    <xf numFmtId="0" fontId="103" fillId="0" borderId="153" xfId="81" applyFont="1" applyFill="1" applyBorder="1" applyAlignment="1">
      <alignment horizontal="center" vertical="center"/>
    </xf>
    <xf numFmtId="0" fontId="102" fillId="0" borderId="153" xfId="49" applyFont="1" applyFill="1" applyBorder="1" applyAlignment="1">
      <alignment horizontal="justify" vertical="center"/>
    </xf>
    <xf numFmtId="1" fontId="102" fillId="0" borderId="158" xfId="0" applyNumberFormat="1" applyFont="1" applyFill="1" applyBorder="1" applyAlignment="1">
      <alignment horizontal="center" vertical="center" wrapText="1"/>
    </xf>
    <xf numFmtId="0" fontId="100" fillId="0" borderId="110" xfId="0" applyFont="1" applyFill="1" applyBorder="1" applyAlignment="1">
      <alignment horizontal="left" vertical="center" wrapText="1"/>
    </xf>
    <xf numFmtId="1" fontId="102" fillId="0" borderId="112" xfId="0" applyNumberFormat="1" applyFont="1" applyFill="1" applyBorder="1" applyAlignment="1">
      <alignment horizontal="center" vertical="center" wrapText="1"/>
    </xf>
    <xf numFmtId="0" fontId="100" fillId="0" borderId="113" xfId="0" applyFont="1" applyFill="1" applyBorder="1" applyAlignment="1">
      <alignment horizontal="left" vertical="center" wrapText="1"/>
    </xf>
    <xf numFmtId="0" fontId="100" fillId="0" borderId="112" xfId="0" applyFont="1" applyFill="1" applyBorder="1" applyAlignment="1">
      <alignment horizontal="left" vertical="center" wrapText="1"/>
    </xf>
    <xf numFmtId="0" fontId="103" fillId="0" borderId="68" xfId="82" applyFont="1" applyFill="1" applyBorder="1" applyAlignment="1">
      <alignment horizontal="center" vertical="center"/>
    </xf>
    <xf numFmtId="0" fontId="103" fillId="0" borderId="112" xfId="81" applyFont="1" applyFill="1" applyBorder="1" applyAlignment="1">
      <alignment horizontal="justify" vertical="center" wrapText="1"/>
    </xf>
    <xf numFmtId="0" fontId="100" fillId="0" borderId="112" xfId="0" applyFont="1" applyFill="1" applyBorder="1" applyAlignment="1">
      <alignment horizontal="center" vertical="center" wrapText="1"/>
    </xf>
    <xf numFmtId="0" fontId="102" fillId="0" borderId="68" xfId="0" applyFont="1" applyFill="1" applyBorder="1" applyAlignment="1">
      <alignment horizontal="center" vertical="center"/>
    </xf>
    <xf numFmtId="0" fontId="102" fillId="0" borderId="116" xfId="0" applyFont="1" applyFill="1" applyBorder="1" applyAlignment="1">
      <alignment horizontal="justify" vertical="center" wrapText="1"/>
    </xf>
    <xf numFmtId="0" fontId="103" fillId="0" borderId="112" xfId="82" applyFont="1" applyFill="1" applyBorder="1" applyAlignment="1">
      <alignment horizontal="center" vertical="center"/>
    </xf>
    <xf numFmtId="0" fontId="103" fillId="0" borderId="116" xfId="77" applyFont="1" applyFill="1" applyBorder="1" applyAlignment="1">
      <alignment horizontal="justify" vertical="center" wrapText="1"/>
    </xf>
    <xf numFmtId="1" fontId="100" fillId="0" borderId="116" xfId="0" applyNumberFormat="1" applyFont="1" applyFill="1" applyBorder="1" applyAlignment="1">
      <alignment horizontal="center" vertical="center"/>
    </xf>
    <xf numFmtId="0" fontId="100" fillId="0" borderId="74" xfId="0" applyFont="1" applyFill="1" applyBorder="1" applyAlignment="1">
      <alignment horizontal="left" vertical="center" wrapText="1"/>
    </xf>
    <xf numFmtId="0" fontId="100" fillId="0" borderId="68" xfId="0" applyFont="1" applyFill="1" applyBorder="1" applyAlignment="1">
      <alignment horizontal="center" vertical="center" wrapText="1"/>
    </xf>
    <xf numFmtId="1" fontId="102" fillId="0" borderId="68" xfId="0" applyNumberFormat="1" applyFont="1" applyFill="1" applyBorder="1" applyAlignment="1">
      <alignment horizontal="center" vertical="center" wrapText="1"/>
    </xf>
    <xf numFmtId="1" fontId="102" fillId="0" borderId="113" xfId="0" applyNumberFormat="1" applyFont="1" applyFill="1" applyBorder="1" applyAlignment="1">
      <alignment horizontal="center" vertical="center" wrapText="1"/>
    </xf>
    <xf numFmtId="0" fontId="100" fillId="0" borderId="116" xfId="0" applyFont="1" applyFill="1" applyBorder="1" applyAlignment="1">
      <alignment horizontal="left" vertical="center" wrapText="1"/>
    </xf>
    <xf numFmtId="0" fontId="100" fillId="0" borderId="117" xfId="0" applyFont="1" applyFill="1" applyBorder="1" applyAlignment="1">
      <alignment horizontal="center" vertical="center" wrapText="1"/>
    </xf>
    <xf numFmtId="0" fontId="100" fillId="0" borderId="117" xfId="0" applyFont="1" applyFill="1" applyBorder="1" applyAlignment="1">
      <alignment horizontal="left" vertical="center" wrapText="1"/>
    </xf>
    <xf numFmtId="0" fontId="100" fillId="0" borderId="29" xfId="0" applyFont="1" applyFill="1" applyBorder="1" applyAlignment="1">
      <alignment horizontal="center" vertical="center" wrapText="1"/>
    </xf>
    <xf numFmtId="0" fontId="100" fillId="0" borderId="29" xfId="0" applyFont="1" applyFill="1" applyBorder="1" applyAlignment="1">
      <alignment horizontal="left" vertical="center" wrapText="1"/>
    </xf>
    <xf numFmtId="0" fontId="104" fillId="0" borderId="0" xfId="0" applyFont="1" applyAlignment="1">
      <alignment horizontal="left"/>
    </xf>
    <xf numFmtId="0" fontId="100" fillId="0" borderId="36" xfId="0" applyFont="1" applyFill="1" applyBorder="1" applyAlignment="1">
      <alignment horizontal="left" vertical="center" wrapText="1"/>
    </xf>
    <xf numFmtId="3" fontId="99" fillId="0" borderId="153" xfId="0" quotePrefix="1" applyNumberFormat="1" applyFont="1" applyFill="1" applyBorder="1" applyAlignment="1">
      <alignment horizontal="left" vertical="center" wrapText="1"/>
    </xf>
    <xf numFmtId="3" fontId="99" fillId="4" borderId="153" xfId="0" quotePrefix="1" applyNumberFormat="1" applyFont="1" applyFill="1" applyBorder="1" applyAlignment="1">
      <alignment horizontal="center" vertical="center"/>
    </xf>
    <xf numFmtId="44" fontId="99" fillId="4" borderId="157" xfId="13" applyFont="1" applyFill="1" applyBorder="1" applyAlignment="1">
      <alignment horizontal="right" vertical="center"/>
    </xf>
    <xf numFmtId="43" fontId="0" fillId="0" borderId="0" xfId="93" applyFont="1" applyAlignment="1">
      <alignment horizontal="left"/>
    </xf>
    <xf numFmtId="166" fontId="78" fillId="0" borderId="16" xfId="0" applyNumberFormat="1" applyFont="1" applyBorder="1" applyAlignment="1">
      <alignment vertical="center" wrapText="1"/>
    </xf>
    <xf numFmtId="0" fontId="81" fillId="8" borderId="37" xfId="0" applyFont="1" applyFill="1" applyBorder="1" applyAlignment="1">
      <alignment horizontal="center" vertical="center" wrapText="1"/>
    </xf>
    <xf numFmtId="0" fontId="0" fillId="0" borderId="0" xfId="0" applyAlignment="1">
      <alignment horizontal="center" vertical="center"/>
    </xf>
    <xf numFmtId="166" fontId="0" fillId="0" borderId="0" xfId="0" applyNumberFormat="1" applyAlignment="1">
      <alignment horizontal="center"/>
    </xf>
    <xf numFmtId="0" fontId="21" fillId="6" borderId="21" xfId="0" applyFont="1" applyFill="1" applyBorder="1" applyAlignment="1">
      <alignment horizontal="center" vertical="center"/>
    </xf>
    <xf numFmtId="0" fontId="21" fillId="6" borderId="22" xfId="0" applyFont="1" applyFill="1" applyBorder="1" applyAlignment="1">
      <alignment horizontal="center" vertical="center"/>
    </xf>
    <xf numFmtId="0" fontId="21" fillId="6" borderId="23" xfId="0" applyFont="1" applyFill="1" applyBorder="1" applyAlignment="1">
      <alignment horizontal="center" vertical="center"/>
    </xf>
    <xf numFmtId="0" fontId="13" fillId="0" borderId="8" xfId="0" applyFont="1" applyBorder="1" applyAlignment="1">
      <alignment horizontal="left" vertical="center"/>
    </xf>
    <xf numFmtId="0" fontId="13" fillId="0" borderId="11" xfId="0" applyFont="1" applyBorder="1" applyAlignment="1">
      <alignment horizontal="left" vertical="center"/>
    </xf>
    <xf numFmtId="0" fontId="13" fillId="0" borderId="13" xfId="0" applyFont="1" applyBorder="1" applyAlignment="1">
      <alignment horizontal="left" vertical="center"/>
    </xf>
    <xf numFmtId="0" fontId="14" fillId="0" borderId="9" xfId="0" applyFont="1" applyBorder="1" applyAlignment="1">
      <alignment horizontal="left" vertical="center" wrapText="1"/>
    </xf>
    <xf numFmtId="0" fontId="14" fillId="0" borderId="0" xfId="0" applyFont="1" applyAlignment="1">
      <alignment horizontal="left" vertical="center" wrapText="1"/>
    </xf>
    <xf numFmtId="0" fontId="13" fillId="0" borderId="9" xfId="0" applyFont="1" applyBorder="1" applyAlignment="1">
      <alignment horizontal="left" vertical="top"/>
    </xf>
    <xf numFmtId="0" fontId="13" fillId="0" borderId="10" xfId="0" applyFont="1" applyBorder="1" applyAlignment="1">
      <alignment horizontal="left" vertical="top"/>
    </xf>
    <xf numFmtId="0" fontId="13" fillId="0" borderId="0" xfId="0" applyFont="1" applyAlignment="1">
      <alignment horizontal="left" vertical="top"/>
    </xf>
    <xf numFmtId="0" fontId="13" fillId="0" borderId="12" xfId="0" applyFont="1" applyBorder="1" applyAlignment="1">
      <alignment horizontal="left" vertical="top"/>
    </xf>
    <xf numFmtId="3" fontId="13" fillId="0" borderId="0" xfId="0" applyNumberFormat="1" applyFont="1" applyAlignment="1">
      <alignment horizontal="left" vertical="center" wrapText="1"/>
    </xf>
    <xf numFmtId="0" fontId="13" fillId="0" borderId="0" xfId="0" applyFont="1" applyAlignment="1">
      <alignment horizontal="right" vertical="center"/>
    </xf>
    <xf numFmtId="0" fontId="13" fillId="0" borderId="12" xfId="0" applyFont="1" applyBorder="1" applyAlignment="1">
      <alignment horizontal="right" vertical="center"/>
    </xf>
    <xf numFmtId="0" fontId="13" fillId="0" borderId="4" xfId="0" applyFont="1" applyBorder="1" applyAlignment="1">
      <alignment horizontal="left" vertical="top"/>
    </xf>
    <xf numFmtId="0" fontId="13" fillId="0" borderId="3" xfId="0" applyFont="1" applyBorder="1" applyAlignment="1">
      <alignment horizontal="left" vertical="top"/>
    </xf>
    <xf numFmtId="0" fontId="13" fillId="0" borderId="14" xfId="0" applyFont="1" applyBorder="1" applyAlignment="1">
      <alignment horizontal="left" vertical="top"/>
    </xf>
    <xf numFmtId="0" fontId="13" fillId="0" borderId="15" xfId="0" applyFont="1" applyBorder="1" applyAlignment="1">
      <alignment horizontal="left" vertical="center"/>
    </xf>
    <xf numFmtId="0" fontId="13" fillId="0" borderId="6" xfId="0" applyFont="1" applyBorder="1" applyAlignment="1">
      <alignment horizontal="left" vertical="center"/>
    </xf>
    <xf numFmtId="0" fontId="13" fillId="0" borderId="16" xfId="0" applyFont="1" applyBorder="1" applyAlignment="1">
      <alignment horizontal="left" vertical="center"/>
    </xf>
    <xf numFmtId="0" fontId="13" fillId="0" borderId="15" xfId="0" applyFont="1" applyBorder="1" applyAlignment="1">
      <alignment horizontal="left" vertical="center" wrapText="1"/>
    </xf>
    <xf numFmtId="0" fontId="13" fillId="0" borderId="6" xfId="0" applyFont="1" applyBorder="1" applyAlignment="1">
      <alignment horizontal="left" vertical="center" wrapText="1"/>
    </xf>
    <xf numFmtId="0" fontId="13" fillId="0" borderId="16" xfId="0" applyFont="1" applyBorder="1" applyAlignment="1">
      <alignment horizontal="left" vertical="center" wrapText="1"/>
    </xf>
    <xf numFmtId="0" fontId="13" fillId="0" borderId="60" xfId="0" applyFont="1" applyBorder="1" applyAlignment="1">
      <alignment horizontal="left" vertical="top"/>
    </xf>
    <xf numFmtId="0" fontId="13" fillId="0" borderId="2" xfId="0" applyFont="1" applyBorder="1" applyAlignment="1">
      <alignment horizontal="left" vertical="top"/>
    </xf>
    <xf numFmtId="0" fontId="13" fillId="0" borderId="61" xfId="0" applyFont="1" applyBorder="1" applyAlignment="1">
      <alignment horizontal="left" vertical="top"/>
    </xf>
    <xf numFmtId="0" fontId="13" fillId="0" borderId="1" xfId="0" applyFont="1" applyBorder="1" applyAlignment="1">
      <alignment horizontal="left" vertical="center" wrapText="1"/>
    </xf>
    <xf numFmtId="166" fontId="13" fillId="0" borderId="6" xfId="0" applyNumberFormat="1" applyFont="1" applyBorder="1" applyAlignment="1">
      <alignment horizontal="left" vertical="center" wrapText="1"/>
    </xf>
    <xf numFmtId="166" fontId="13" fillId="0" borderId="16" xfId="0" applyNumberFormat="1" applyFont="1" applyBorder="1" applyAlignment="1">
      <alignment horizontal="left" vertical="center" wrapText="1"/>
    </xf>
    <xf numFmtId="0" fontId="13" fillId="0" borderId="18" xfId="0" applyFont="1" applyBorder="1" applyAlignment="1">
      <alignment horizontal="left" vertical="top"/>
    </xf>
    <xf numFmtId="0" fontId="13" fillId="0" borderId="19" xfId="0" applyFont="1" applyBorder="1" applyAlignment="1">
      <alignment horizontal="left" vertical="top"/>
    </xf>
    <xf numFmtId="0" fontId="13" fillId="0" borderId="20" xfId="0" applyFont="1" applyBorder="1" applyAlignment="1">
      <alignment horizontal="left" vertical="top"/>
    </xf>
    <xf numFmtId="0" fontId="21" fillId="0" borderId="21" xfId="0" applyFont="1" applyBorder="1" applyAlignment="1">
      <alignment horizontal="right" vertical="center" wrapText="1"/>
    </xf>
    <xf numFmtId="0" fontId="21" fillId="0" borderId="22" xfId="0" applyFont="1" applyBorder="1" applyAlignment="1">
      <alignment horizontal="right" vertical="center" wrapText="1"/>
    </xf>
    <xf numFmtId="0" fontId="21" fillId="0" borderId="23" xfId="0" applyFont="1" applyBorder="1" applyAlignment="1">
      <alignment horizontal="right" vertical="center" wrapText="1"/>
    </xf>
    <xf numFmtId="0" fontId="21" fillId="0" borderId="7" xfId="0" applyFont="1" applyBorder="1" applyAlignment="1">
      <alignment horizontal="left" vertical="center" wrapText="1"/>
    </xf>
    <xf numFmtId="4" fontId="20" fillId="0" borderId="101" xfId="0" applyNumberFormat="1" applyFont="1" applyBorder="1" applyAlignment="1">
      <alignment horizontal="center" vertical="center" wrapText="1"/>
    </xf>
    <xf numFmtId="4" fontId="20" fillId="0" borderId="103" xfId="0" applyNumberFormat="1" applyFont="1" applyBorder="1" applyAlignment="1">
      <alignment horizontal="center" vertical="center" wrapText="1"/>
    </xf>
    <xf numFmtId="4" fontId="21" fillId="3" borderId="7" xfId="0" applyNumberFormat="1" applyFont="1" applyFill="1" applyBorder="1" applyAlignment="1">
      <alignment horizontal="center" vertical="center" wrapText="1"/>
    </xf>
    <xf numFmtId="0" fontId="21" fillId="0" borderId="101" xfId="0" applyFont="1" applyBorder="1" applyAlignment="1">
      <alignment horizontal="left" vertical="center" wrapText="1"/>
    </xf>
    <xf numFmtId="0" fontId="21" fillId="0" borderId="102" xfId="0" applyFont="1" applyBorder="1" applyAlignment="1">
      <alignment horizontal="left" vertical="center" wrapText="1"/>
    </xf>
    <xf numFmtId="0" fontId="21" fillId="0" borderId="103" xfId="0" applyFont="1" applyBorder="1" applyAlignment="1">
      <alignment horizontal="left" vertical="center" wrapText="1"/>
    </xf>
    <xf numFmtId="0" fontId="21" fillId="3" borderId="35" xfId="0" applyFont="1" applyFill="1" applyBorder="1" applyAlignment="1">
      <alignment horizontal="center" vertical="center"/>
    </xf>
    <xf numFmtId="0" fontId="21" fillId="3" borderId="0" xfId="0" applyFont="1" applyFill="1" applyAlignment="1">
      <alignment horizontal="center" vertical="center"/>
    </xf>
    <xf numFmtId="0" fontId="21" fillId="3" borderId="34" xfId="0" applyFont="1" applyFill="1" applyBorder="1" applyAlignment="1">
      <alignment horizontal="center" vertical="center"/>
    </xf>
    <xf numFmtId="0" fontId="21" fillId="3" borderId="11" xfId="0" applyFont="1" applyFill="1" applyBorder="1" applyAlignment="1">
      <alignment horizontal="center" vertical="center"/>
    </xf>
    <xf numFmtId="0" fontId="21" fillId="3" borderId="12" xfId="0" applyFont="1" applyFill="1" applyBorder="1" applyAlignment="1">
      <alignment horizontal="center" vertical="center"/>
    </xf>
    <xf numFmtId="0" fontId="13" fillId="0" borderId="80" xfId="0" applyFont="1" applyBorder="1" applyAlignment="1">
      <alignment horizontal="left" vertical="center"/>
    </xf>
    <xf numFmtId="0" fontId="13" fillId="0" borderId="68" xfId="0" applyFont="1" applyBorder="1" applyAlignment="1">
      <alignment horizontal="left" vertical="center"/>
    </xf>
    <xf numFmtId="0" fontId="50" fillId="0" borderId="64" xfId="0" applyFont="1" applyBorder="1" applyAlignment="1">
      <alignment horizontal="right"/>
    </xf>
    <xf numFmtId="0" fontId="13" fillId="0" borderId="17" xfId="0" applyFont="1" applyBorder="1" applyAlignment="1">
      <alignment horizontal="left" vertical="center"/>
    </xf>
    <xf numFmtId="0" fontId="13" fillId="0" borderId="5" xfId="0" applyFont="1" applyBorder="1" applyAlignment="1">
      <alignment horizontal="left" vertical="center"/>
    </xf>
    <xf numFmtId="0" fontId="14" fillId="9" borderId="21" xfId="0" applyFont="1" applyFill="1" applyBorder="1" applyAlignment="1">
      <alignment horizontal="center" vertical="center"/>
    </xf>
    <xf numFmtId="0" fontId="14" fillId="9" borderId="22" xfId="0" applyFont="1" applyFill="1" applyBorder="1" applyAlignment="1">
      <alignment horizontal="center" vertical="center"/>
    </xf>
    <xf numFmtId="0" fontId="14" fillId="9" borderId="23" xfId="0" applyFont="1" applyFill="1" applyBorder="1" applyAlignment="1">
      <alignment horizontal="center" vertical="center"/>
    </xf>
    <xf numFmtId="0" fontId="13" fillId="0" borderId="15" xfId="0" applyFont="1" applyBorder="1" applyAlignment="1">
      <alignment horizontal="justify" vertical="center" wrapText="1"/>
    </xf>
    <xf numFmtId="0" fontId="13" fillId="0" borderId="6" xfId="0" applyFont="1" applyBorder="1" applyAlignment="1">
      <alignment horizontal="justify" vertical="center" wrapText="1"/>
    </xf>
    <xf numFmtId="0" fontId="19" fillId="4" borderId="6" xfId="0" applyFont="1" applyFill="1" applyBorder="1" applyAlignment="1">
      <alignment horizontal="left" vertical="center" wrapText="1"/>
    </xf>
    <xf numFmtId="0" fontId="19" fillId="4" borderId="16" xfId="0" applyFont="1" applyFill="1" applyBorder="1" applyAlignment="1">
      <alignment horizontal="left" vertical="center" wrapText="1"/>
    </xf>
    <xf numFmtId="0" fontId="78" fillId="0" borderId="154" xfId="0" applyFont="1" applyBorder="1" applyAlignment="1">
      <alignment horizontal="left" vertical="center"/>
    </xf>
    <xf numFmtId="0" fontId="78" fillId="0" borderId="68" xfId="0" applyFont="1" applyBorder="1" applyAlignment="1">
      <alignment horizontal="left" vertical="center"/>
    </xf>
    <xf numFmtId="0" fontId="78" fillId="0" borderId="28" xfId="0" applyFont="1" applyBorder="1" applyAlignment="1">
      <alignment horizontal="left" vertical="center"/>
    </xf>
    <xf numFmtId="0" fontId="79" fillId="0" borderId="155" xfId="0" applyFont="1" applyBorder="1" applyAlignment="1">
      <alignment horizontal="left" vertical="center" wrapText="1"/>
    </xf>
    <xf numFmtId="0" fontId="79" fillId="0" borderId="0" xfId="0" applyFont="1" applyBorder="1" applyAlignment="1">
      <alignment horizontal="left" vertical="center" wrapText="1"/>
    </xf>
    <xf numFmtId="0" fontId="78" fillId="0" borderId="155" xfId="0" applyFont="1" applyBorder="1" applyAlignment="1">
      <alignment horizontal="left" vertical="top"/>
    </xf>
    <xf numFmtId="0" fontId="78" fillId="0" borderId="0" xfId="0" applyFont="1" applyBorder="1" applyAlignment="1">
      <alignment horizontal="left" vertical="top"/>
    </xf>
    <xf numFmtId="3" fontId="78" fillId="0" borderId="0" xfId="0" applyNumberFormat="1" applyFont="1" applyBorder="1" applyAlignment="1">
      <alignment horizontal="left" vertical="center" wrapText="1"/>
    </xf>
    <xf numFmtId="0" fontId="78" fillId="0" borderId="0" xfId="0" applyFont="1" applyBorder="1" applyAlignment="1">
      <alignment horizontal="right" vertical="center"/>
    </xf>
    <xf numFmtId="0" fontId="78" fillId="0" borderId="159" xfId="0" applyFont="1" applyBorder="1" applyAlignment="1">
      <alignment horizontal="left" vertical="top"/>
    </xf>
    <xf numFmtId="0" fontId="78" fillId="0" borderId="30" xfId="0" applyFont="1" applyBorder="1" applyAlignment="1">
      <alignment horizontal="left" vertical="top"/>
    </xf>
    <xf numFmtId="0" fontId="78" fillId="0" borderId="18" xfId="0" applyFont="1" applyBorder="1" applyAlignment="1">
      <alignment horizontal="left" vertical="top"/>
    </xf>
    <xf numFmtId="0" fontId="78" fillId="0" borderId="19" xfId="0" applyFont="1" applyBorder="1" applyAlignment="1">
      <alignment horizontal="left" vertical="top"/>
    </xf>
    <xf numFmtId="0" fontId="78" fillId="0" borderId="20" xfId="0" applyFont="1" applyBorder="1" applyAlignment="1">
      <alignment horizontal="left" vertical="top"/>
    </xf>
    <xf numFmtId="0" fontId="79" fillId="9" borderId="28" xfId="0" applyFont="1" applyFill="1" applyBorder="1" applyAlignment="1">
      <alignment horizontal="center" vertical="center"/>
    </xf>
    <xf numFmtId="0" fontId="79" fillId="9" borderId="30" xfId="0" applyFont="1" applyFill="1" applyBorder="1" applyAlignment="1">
      <alignment horizontal="center" vertical="center"/>
    </xf>
    <xf numFmtId="0" fontId="79" fillId="9" borderId="62" xfId="0" applyFont="1" applyFill="1" applyBorder="1" applyAlignment="1">
      <alignment horizontal="center" vertical="center"/>
    </xf>
    <xf numFmtId="0" fontId="78" fillId="0" borderId="13" xfId="0" applyFont="1" applyBorder="1" applyAlignment="1">
      <alignment horizontal="left" vertical="center"/>
    </xf>
    <xf numFmtId="0" fontId="78" fillId="0" borderId="3" xfId="0" applyFont="1" applyBorder="1" applyAlignment="1">
      <alignment horizontal="left" vertical="center"/>
    </xf>
    <xf numFmtId="0" fontId="78" fillId="0" borderId="15" xfId="0" applyFont="1" applyBorder="1" applyAlignment="1">
      <alignment horizontal="justify" vertical="center" wrapText="1"/>
    </xf>
    <xf numFmtId="0" fontId="78" fillId="0" borderId="6" xfId="0" applyFont="1" applyBorder="1" applyAlignment="1">
      <alignment horizontal="justify" vertical="center" wrapText="1"/>
    </xf>
    <xf numFmtId="0" fontId="78" fillId="0" borderId="15" xfId="0" applyFont="1" applyBorder="1" applyAlignment="1">
      <alignment horizontal="left" vertical="center" wrapText="1"/>
    </xf>
    <xf numFmtId="0" fontId="78" fillId="0" borderId="6" xfId="0" applyFont="1" applyBorder="1" applyAlignment="1">
      <alignment horizontal="left" vertical="center" wrapText="1"/>
    </xf>
    <xf numFmtId="0" fontId="78" fillId="0" borderId="17" xfId="0" applyFont="1" applyBorder="1" applyAlignment="1">
      <alignment horizontal="left" vertical="center"/>
    </xf>
    <xf numFmtId="0" fontId="78" fillId="0" borderId="6" xfId="0" applyFont="1" applyBorder="1" applyAlignment="1">
      <alignment horizontal="left" vertical="center"/>
    </xf>
    <xf numFmtId="0" fontId="78" fillId="0" borderId="5" xfId="0" applyFont="1" applyBorder="1" applyAlignment="1">
      <alignment horizontal="left" vertical="center"/>
    </xf>
    <xf numFmtId="0" fontId="78" fillId="0" borderId="1" xfId="0" applyFont="1" applyBorder="1" applyAlignment="1">
      <alignment horizontal="left" vertical="center" wrapText="1"/>
    </xf>
    <xf numFmtId="0" fontId="78" fillId="0" borderId="160" xfId="0" applyFont="1" applyBorder="1" applyAlignment="1">
      <alignment horizontal="left" vertical="center"/>
    </xf>
    <xf numFmtId="0" fontId="80" fillId="4" borderId="6" xfId="0" applyFont="1" applyFill="1" applyBorder="1" applyAlignment="1">
      <alignment horizontal="left" vertical="center" wrapText="1"/>
    </xf>
    <xf numFmtId="0" fontId="78" fillId="0" borderId="161" xfId="0" applyFont="1" applyBorder="1" applyAlignment="1">
      <alignment horizontal="left" vertical="center"/>
    </xf>
    <xf numFmtId="0" fontId="78" fillId="0" borderId="16" xfId="0" applyFont="1" applyBorder="1" applyAlignment="1">
      <alignment horizontal="left" vertical="center" wrapText="1"/>
    </xf>
    <xf numFmtId="0" fontId="80" fillId="4" borderId="16" xfId="0" applyFont="1" applyFill="1" applyBorder="1" applyAlignment="1">
      <alignment horizontal="left" vertical="center" wrapText="1"/>
    </xf>
    <xf numFmtId="0" fontId="36" fillId="0" borderId="83" xfId="10" applyFont="1" applyBorder="1" applyAlignment="1">
      <alignment horizontal="justify" vertical="justify" wrapText="1"/>
    </xf>
    <xf numFmtId="0" fontId="36" fillId="0" borderId="0" xfId="10" applyFont="1" applyAlignment="1">
      <alignment horizontal="justify" vertical="justify" wrapText="1"/>
    </xf>
    <xf numFmtId="0" fontId="39" fillId="7" borderId="50" xfId="10" applyFont="1" applyFill="1" applyBorder="1" applyAlignment="1">
      <alignment horizontal="center" vertical="center"/>
    </xf>
    <xf numFmtId="0" fontId="39" fillId="7" borderId="149" xfId="10" applyFont="1" applyFill="1" applyBorder="1" applyAlignment="1">
      <alignment horizontal="center" vertical="center"/>
    </xf>
    <xf numFmtId="0" fontId="39" fillId="7" borderId="51" xfId="10" applyFont="1" applyFill="1" applyBorder="1" applyAlignment="1">
      <alignment horizontal="center" vertical="center"/>
    </xf>
    <xf numFmtId="0" fontId="39" fillId="7" borderId="150" xfId="10" applyFont="1" applyFill="1" applyBorder="1" applyAlignment="1">
      <alignment horizontal="center" vertical="center"/>
    </xf>
    <xf numFmtId="0" fontId="39" fillId="7" borderId="151" xfId="10" applyFont="1" applyFill="1" applyBorder="1" applyAlignment="1">
      <alignment horizontal="center" vertical="center"/>
    </xf>
    <xf numFmtId="0" fontId="39" fillId="7" borderId="152" xfId="10" applyFont="1" applyFill="1" applyBorder="1" applyAlignment="1">
      <alignment horizontal="center" vertical="center"/>
    </xf>
    <xf numFmtId="0" fontId="39" fillId="0" borderId="40" xfId="10" applyFont="1" applyBorder="1" applyAlignment="1">
      <alignment horizontal="center" vertical="center"/>
    </xf>
    <xf numFmtId="0" fontId="39" fillId="0" borderId="41" xfId="10" applyFont="1" applyBorder="1" applyAlignment="1">
      <alignment horizontal="center" vertical="center"/>
    </xf>
    <xf numFmtId="0" fontId="36" fillId="0" borderId="48" xfId="10" applyFont="1" applyBorder="1" applyAlignment="1">
      <alignment horizontal="left"/>
    </xf>
    <xf numFmtId="0" fontId="36" fillId="0" borderId="52" xfId="10" applyFont="1" applyBorder="1" applyAlignment="1">
      <alignment horizontal="left"/>
    </xf>
    <xf numFmtId="0" fontId="35" fillId="6" borderId="38" xfId="10" applyFont="1" applyFill="1" applyBorder="1" applyAlignment="1">
      <alignment horizontal="center" vertical="center"/>
    </xf>
    <xf numFmtId="0" fontId="35" fillId="6" borderId="39" xfId="10" applyFont="1" applyFill="1" applyBorder="1" applyAlignment="1">
      <alignment horizontal="center" vertical="center"/>
    </xf>
    <xf numFmtId="0" fontId="35" fillId="6" borderId="145" xfId="10" applyFont="1" applyFill="1" applyBorder="1" applyAlignment="1">
      <alignment horizontal="center" vertical="center"/>
    </xf>
    <xf numFmtId="0" fontId="35" fillId="6" borderId="146" xfId="10" applyFont="1" applyFill="1" applyBorder="1" applyAlignment="1">
      <alignment horizontal="center" vertical="center"/>
    </xf>
    <xf numFmtId="0" fontId="35" fillId="6" borderId="147" xfId="10" applyFont="1" applyFill="1" applyBorder="1" applyAlignment="1">
      <alignment horizontal="center" vertical="center"/>
    </xf>
    <xf numFmtId="0" fontId="35" fillId="6" borderId="148" xfId="10" applyFont="1" applyFill="1" applyBorder="1" applyAlignment="1">
      <alignment horizontal="center" vertical="center"/>
    </xf>
    <xf numFmtId="0" fontId="37" fillId="6" borderId="40" xfId="10" applyFont="1" applyFill="1" applyBorder="1" applyAlignment="1">
      <alignment horizontal="center" vertical="center"/>
    </xf>
    <xf numFmtId="0" fontId="37" fillId="6" borderId="41" xfId="10" applyFont="1" applyFill="1" applyBorder="1" applyAlignment="1">
      <alignment horizontal="center" vertical="center"/>
    </xf>
    <xf numFmtId="0" fontId="39" fillId="0" borderId="42" xfId="10" applyFont="1" applyBorder="1" applyAlignment="1">
      <alignment horizontal="center"/>
    </xf>
    <xf numFmtId="0" fontId="39" fillId="0" borderId="43" xfId="10" applyFont="1" applyBorder="1" applyAlignment="1">
      <alignment horizontal="center"/>
    </xf>
    <xf numFmtId="0" fontId="39" fillId="0" borderId="44" xfId="10" applyFont="1" applyBorder="1" applyAlignment="1">
      <alignment horizontal="center" vertical="center"/>
    </xf>
    <xf numFmtId="0" fontId="39" fillId="0" borderId="45" xfId="10" applyFont="1" applyBorder="1" applyAlignment="1">
      <alignment horizontal="center" vertical="center"/>
    </xf>
    <xf numFmtId="0" fontId="39" fillId="7" borderId="46" xfId="10" applyFont="1" applyFill="1" applyBorder="1" applyAlignment="1">
      <alignment horizontal="center" vertical="center"/>
    </xf>
    <xf numFmtId="0" fontId="39" fillId="7" borderId="47" xfId="10" applyFont="1" applyFill="1" applyBorder="1" applyAlignment="1">
      <alignment horizontal="center" vertical="center"/>
    </xf>
    <xf numFmtId="0" fontId="39" fillId="7" borderId="97" xfId="10" applyFont="1" applyFill="1" applyBorder="1" applyAlignment="1">
      <alignment horizontal="center" vertical="center"/>
    </xf>
    <xf numFmtId="0" fontId="39" fillId="7" borderId="98" xfId="10" applyFont="1" applyFill="1" applyBorder="1" applyAlignment="1">
      <alignment horizontal="center" vertical="center"/>
    </xf>
    <xf numFmtId="0" fontId="39" fillId="7" borderId="99" xfId="10" applyFont="1" applyFill="1" applyBorder="1" applyAlignment="1">
      <alignment horizontal="center" vertical="center"/>
    </xf>
    <xf numFmtId="0" fontId="39" fillId="7" borderId="100" xfId="10" applyFont="1" applyFill="1" applyBorder="1" applyAlignment="1">
      <alignment horizontal="center" vertical="center"/>
    </xf>
    <xf numFmtId="0" fontId="35" fillId="6" borderId="93" xfId="10" applyFont="1" applyFill="1" applyBorder="1" applyAlignment="1">
      <alignment horizontal="center" vertical="center"/>
    </xf>
    <xf numFmtId="0" fontId="35" fillId="6" borderId="94" xfId="10" applyFont="1" applyFill="1" applyBorder="1" applyAlignment="1">
      <alignment horizontal="center" vertical="center"/>
    </xf>
    <xf numFmtId="0" fontId="35" fillId="6" borderId="95" xfId="10" applyFont="1" applyFill="1" applyBorder="1" applyAlignment="1">
      <alignment horizontal="center" vertical="center"/>
    </xf>
    <xf numFmtId="0" fontId="35" fillId="6" borderId="96" xfId="10" applyFont="1" applyFill="1" applyBorder="1" applyAlignment="1">
      <alignment horizontal="center" vertical="center"/>
    </xf>
    <xf numFmtId="49" fontId="24" fillId="0" borderId="63" xfId="3" applyNumberFormat="1" applyFont="1" applyBorder="1" applyAlignment="1">
      <alignment horizontal="center" vertical="center"/>
    </xf>
    <xf numFmtId="49" fontId="24" fillId="0" borderId="74" xfId="3" applyNumberFormat="1" applyFont="1" applyBorder="1" applyAlignment="1">
      <alignment horizontal="center" vertical="center"/>
    </xf>
    <xf numFmtId="49" fontId="24" fillId="0" borderId="29" xfId="3" applyNumberFormat="1" applyFont="1" applyBorder="1" applyAlignment="1">
      <alignment horizontal="center" vertical="center"/>
    </xf>
    <xf numFmtId="0" fontId="24" fillId="0" borderId="63" xfId="3" applyFont="1" applyBorder="1" applyAlignment="1">
      <alignment horizontal="left" vertical="center" wrapText="1"/>
    </xf>
    <xf numFmtId="0" fontId="24" fillId="0" borderId="74" xfId="3" applyFont="1" applyBorder="1" applyAlignment="1">
      <alignment horizontal="left" vertical="center" wrapText="1"/>
    </xf>
    <xf numFmtId="0" fontId="24" fillId="0" borderId="29" xfId="3" applyFont="1" applyBorder="1" applyAlignment="1">
      <alignment horizontal="left" vertical="center" wrapText="1"/>
    </xf>
    <xf numFmtId="0" fontId="24" fillId="0" borderId="72" xfId="3" applyFont="1" applyBorder="1" applyAlignment="1">
      <alignment horizontal="left" vertical="center" wrapText="1"/>
    </xf>
    <xf numFmtId="0" fontId="24" fillId="6" borderId="24" xfId="3" quotePrefix="1" applyFont="1" applyFill="1" applyBorder="1" applyAlignment="1">
      <alignment horizontal="center" vertical="center"/>
    </xf>
    <xf numFmtId="0" fontId="24" fillId="6" borderId="28" xfId="3" applyFont="1" applyFill="1" applyBorder="1" applyAlignment="1">
      <alignment horizontal="center" vertical="center"/>
    </xf>
    <xf numFmtId="0" fontId="24" fillId="6" borderId="63" xfId="3" quotePrefix="1" applyFont="1" applyFill="1" applyBorder="1" applyAlignment="1">
      <alignment horizontal="center" vertical="center"/>
    </xf>
    <xf numFmtId="0" fontId="24" fillId="6" borderId="29" xfId="3" applyFont="1" applyFill="1" applyBorder="1" applyAlignment="1">
      <alignment horizontal="center" vertical="center"/>
    </xf>
    <xf numFmtId="0" fontId="24" fillId="0" borderId="72" xfId="3" applyFont="1" applyBorder="1" applyAlignment="1">
      <alignment horizontal="center" vertical="center"/>
    </xf>
    <xf numFmtId="0" fontId="23" fillId="0" borderId="68" xfId="3" applyFont="1" applyBorder="1" applyAlignment="1">
      <alignment horizontal="center" vertical="center"/>
    </xf>
    <xf numFmtId="0" fontId="23" fillId="0" borderId="0" xfId="3" applyFont="1" applyAlignment="1">
      <alignment horizontal="center" vertical="center"/>
    </xf>
    <xf numFmtId="0" fontId="23" fillId="0" borderId="12" xfId="3" applyFont="1" applyBorder="1" applyAlignment="1">
      <alignment horizontal="center" vertical="center"/>
    </xf>
    <xf numFmtId="0" fontId="24" fillId="0" borderId="28" xfId="3" applyFont="1" applyBorder="1" applyAlignment="1">
      <alignment horizontal="center" vertical="center" wrapText="1"/>
    </xf>
    <xf numFmtId="0" fontId="24" fillId="0" borderId="30" xfId="3" applyFont="1" applyBorder="1" applyAlignment="1">
      <alignment horizontal="center" vertical="center" wrapText="1"/>
    </xf>
    <xf numFmtId="0" fontId="24" fillId="0" borderId="62" xfId="3" applyFont="1" applyBorder="1" applyAlignment="1">
      <alignment horizontal="center" vertical="center" wrapText="1"/>
    </xf>
    <xf numFmtId="0" fontId="24" fillId="6" borderId="72" xfId="3" applyFont="1" applyFill="1" applyBorder="1" applyAlignment="1">
      <alignment horizontal="center" vertical="center"/>
    </xf>
    <xf numFmtId="0" fontId="24" fillId="6" borderId="27" xfId="3" applyFont="1" applyFill="1" applyBorder="1" applyAlignment="1">
      <alignment horizontal="center" vertical="center" wrapText="1"/>
    </xf>
    <xf numFmtId="0" fontId="24" fillId="6" borderId="27" xfId="3" applyFont="1" applyFill="1" applyBorder="1" applyAlignment="1">
      <alignment horizontal="center" vertical="center"/>
    </xf>
    <xf numFmtId="0" fontId="58" fillId="0" borderId="86" xfId="33" applyFont="1" applyBorder="1" applyAlignment="1">
      <alignment horizontal="left" vertical="center" wrapText="1"/>
    </xf>
    <xf numFmtId="0" fontId="58" fillId="0" borderId="65" xfId="33" applyFont="1" applyBorder="1" applyAlignment="1">
      <alignment horizontal="left" vertical="center" wrapText="1"/>
    </xf>
    <xf numFmtId="0" fontId="58" fillId="0" borderId="66" xfId="33" applyFont="1" applyBorder="1" applyAlignment="1">
      <alignment horizontal="left" vertical="center" wrapText="1"/>
    </xf>
    <xf numFmtId="0" fontId="59" fillId="4" borderId="57" xfId="32" applyFont="1" applyFill="1" applyBorder="1" applyAlignment="1">
      <alignment horizontal="center" vertical="center" wrapText="1"/>
    </xf>
    <xf numFmtId="0" fontId="59" fillId="4" borderId="83" xfId="32" applyFont="1" applyFill="1" applyBorder="1" applyAlignment="1">
      <alignment horizontal="center" vertical="center" wrapText="1"/>
    </xf>
    <xf numFmtId="0" fontId="59" fillId="4" borderId="58" xfId="32" applyFont="1" applyFill="1" applyBorder="1" applyAlignment="1">
      <alignment horizontal="center" vertical="center" wrapText="1"/>
    </xf>
    <xf numFmtId="0" fontId="59" fillId="4" borderId="53" xfId="32" applyFont="1" applyFill="1" applyBorder="1" applyAlignment="1">
      <alignment horizontal="center" vertical="center" wrapText="1"/>
    </xf>
    <xf numFmtId="0" fontId="59" fillId="4" borderId="26" xfId="32" applyFont="1" applyFill="1" applyBorder="1" applyAlignment="1">
      <alignment horizontal="center" vertical="center" wrapText="1"/>
    </xf>
    <xf numFmtId="0" fontId="59" fillId="4" borderId="59" xfId="32" applyFont="1" applyFill="1" applyBorder="1" applyAlignment="1">
      <alignment horizontal="center" vertical="center" wrapText="1"/>
    </xf>
    <xf numFmtId="0" fontId="59" fillId="0" borderId="0" xfId="32" applyFont="1" applyAlignment="1">
      <alignment horizontal="left" vertical="center" wrapText="1"/>
    </xf>
    <xf numFmtId="0" fontId="60" fillId="12" borderId="0" xfId="32" applyFont="1" applyFill="1" applyAlignment="1">
      <alignment horizontal="center" vertical="center"/>
    </xf>
    <xf numFmtId="0" fontId="61" fillId="0" borderId="0" xfId="32" applyFont="1" applyAlignment="1">
      <alignment horizontal="center"/>
    </xf>
    <xf numFmtId="0" fontId="62" fillId="11" borderId="76" xfId="32" applyFont="1" applyFill="1" applyBorder="1" applyAlignment="1">
      <alignment horizontal="center" vertical="center" wrapText="1"/>
    </xf>
    <xf numFmtId="0" fontId="62" fillId="11" borderId="66" xfId="32" applyFont="1" applyFill="1" applyBorder="1" applyAlignment="1">
      <alignment horizontal="center" vertical="center" wrapText="1"/>
    </xf>
    <xf numFmtId="0" fontId="68" fillId="11" borderId="84" xfId="33" applyFont="1" applyFill="1" applyBorder="1" applyAlignment="1">
      <alignment horizontal="center" vertical="center"/>
    </xf>
    <xf numFmtId="0" fontId="68" fillId="11" borderId="85" xfId="33" applyFont="1" applyFill="1" applyBorder="1" applyAlignment="1">
      <alignment horizontal="center" vertical="center"/>
    </xf>
    <xf numFmtId="0" fontId="68" fillId="11" borderId="70" xfId="33" applyFont="1" applyFill="1" applyBorder="1" applyAlignment="1">
      <alignment horizontal="center" vertical="center"/>
    </xf>
    <xf numFmtId="0" fontId="59" fillId="11" borderId="86" xfId="33" applyFont="1" applyFill="1" applyBorder="1" applyAlignment="1">
      <alignment horizontal="center" vertical="center" wrapText="1"/>
    </xf>
    <xf numFmtId="0" fontId="59" fillId="11" borderId="65" xfId="33" applyFont="1" applyFill="1" applyBorder="1" applyAlignment="1">
      <alignment horizontal="center" vertical="center" wrapText="1"/>
    </xf>
    <xf numFmtId="0" fontId="59" fillId="11" borderId="66" xfId="33" applyFont="1" applyFill="1" applyBorder="1" applyAlignment="1">
      <alignment horizontal="center" vertical="center" wrapText="1"/>
    </xf>
    <xf numFmtId="0" fontId="58" fillId="0" borderId="63" xfId="33" applyFont="1" applyBorder="1" applyAlignment="1">
      <alignment horizontal="center" vertical="center"/>
    </xf>
    <xf numFmtId="0" fontId="58" fillId="0" borderId="74" xfId="33" applyFont="1" applyBorder="1" applyAlignment="1">
      <alignment horizontal="center" vertical="center"/>
    </xf>
    <xf numFmtId="0" fontId="58" fillId="0" borderId="29" xfId="33" applyFont="1" applyBorder="1" applyAlignment="1">
      <alignment horizontal="center" vertical="center"/>
    </xf>
    <xf numFmtId="0" fontId="59" fillId="0" borderId="91" xfId="33" applyFont="1" applyBorder="1" applyAlignment="1">
      <alignment horizontal="right" vertical="center"/>
    </xf>
    <xf numFmtId="0" fontId="59" fillId="0" borderId="92" xfId="33" applyFont="1" applyBorder="1" applyAlignment="1">
      <alignment horizontal="right" vertical="center"/>
    </xf>
    <xf numFmtId="0" fontId="62" fillId="0" borderId="0" xfId="32" applyFont="1" applyAlignment="1">
      <alignment horizontal="center" vertical="center"/>
    </xf>
    <xf numFmtId="0" fontId="62" fillId="14" borderId="72" xfId="32" applyFont="1" applyFill="1" applyBorder="1" applyAlignment="1">
      <alignment horizontal="center" vertical="center"/>
    </xf>
    <xf numFmtId="0" fontId="59" fillId="0" borderId="90" xfId="33" applyFont="1" applyBorder="1" applyAlignment="1">
      <alignment horizontal="left" vertical="center" wrapText="1"/>
    </xf>
    <xf numFmtId="0" fontId="59" fillId="0" borderId="91" xfId="33" applyFont="1" applyBorder="1" applyAlignment="1">
      <alignment horizontal="left" vertical="center" wrapText="1"/>
    </xf>
    <xf numFmtId="0" fontId="40" fillId="0" borderId="108" xfId="91" applyFont="1" applyBorder="1" applyAlignment="1">
      <alignment horizontal="left" vertical="center"/>
    </xf>
    <xf numFmtId="0" fontId="43" fillId="0" borderId="30" xfId="91" applyFont="1" applyBorder="1" applyAlignment="1">
      <alignment horizontal="center"/>
    </xf>
    <xf numFmtId="0" fontId="85" fillId="0" borderId="108" xfId="91" applyFont="1" applyBorder="1" applyAlignment="1">
      <alignment horizontal="left" vertical="center"/>
    </xf>
    <xf numFmtId="0" fontId="85" fillId="0" borderId="63" xfId="91" applyFont="1" applyBorder="1" applyAlignment="1">
      <alignment horizontal="left" vertical="center"/>
    </xf>
    <xf numFmtId="0" fontId="85" fillId="0" borderId="140" xfId="91" applyFont="1" applyBorder="1" applyAlignment="1">
      <alignment horizontal="left" vertical="center"/>
    </xf>
    <xf numFmtId="0" fontId="23" fillId="8" borderId="141" xfId="91" applyFont="1" applyFill="1" applyBorder="1" applyAlignment="1">
      <alignment horizontal="center" vertical="center"/>
    </xf>
    <xf numFmtId="0" fontId="23" fillId="8" borderId="55" xfId="91" applyFont="1" applyFill="1" applyBorder="1" applyAlignment="1">
      <alignment horizontal="center" vertical="center"/>
    </xf>
    <xf numFmtId="0" fontId="23" fillId="8" borderId="142" xfId="91" applyFont="1" applyFill="1" applyBorder="1" applyAlignment="1">
      <alignment horizontal="center" vertical="center"/>
    </xf>
    <xf numFmtId="0" fontId="42" fillId="8" borderId="108" xfId="91" applyFont="1" applyFill="1" applyBorder="1" applyAlignment="1">
      <alignment horizontal="center" vertical="center"/>
    </xf>
    <xf numFmtId="0" fontId="89" fillId="0" borderId="108" xfId="91" applyFont="1" applyBorder="1" applyAlignment="1">
      <alignment horizontal="left" vertical="center"/>
    </xf>
    <xf numFmtId="44" fontId="88" fillId="0" borderId="0" xfId="92" applyFont="1" applyFill="1" applyBorder="1" applyAlignment="1">
      <alignment horizontal="center" vertical="center"/>
    </xf>
    <xf numFmtId="44" fontId="88" fillId="0" borderId="12" xfId="92" applyFont="1" applyFill="1" applyBorder="1" applyAlignment="1">
      <alignment horizontal="center" vertical="center"/>
    </xf>
    <xf numFmtId="0" fontId="95" fillId="0" borderId="68" xfId="91" applyFont="1" applyBorder="1" applyAlignment="1">
      <alignment horizontal="center" vertical="center" wrapText="1"/>
    </xf>
    <xf numFmtId="0" fontId="39" fillId="8" borderId="108" xfId="91" applyFont="1" applyFill="1" applyBorder="1" applyAlignment="1">
      <alignment horizontal="center" vertical="center" wrapText="1"/>
    </xf>
    <xf numFmtId="0" fontId="43" fillId="0" borderId="108" xfId="91" applyFont="1" applyBorder="1" applyAlignment="1">
      <alignment horizontal="left" vertical="center" wrapText="1"/>
    </xf>
    <xf numFmtId="2" fontId="85" fillId="0" borderId="76" xfId="91" applyNumberFormat="1" applyFont="1" applyBorder="1" applyAlignment="1">
      <alignment horizontal="center" vertical="center" wrapText="1"/>
    </xf>
    <xf numFmtId="0" fontId="40" fillId="0" borderId="76" xfId="91" applyFont="1" applyBorder="1" applyAlignment="1">
      <alignment horizontal="left" vertical="center"/>
    </xf>
    <xf numFmtId="0" fontId="40" fillId="0" borderId="65" xfId="91" applyFont="1" applyBorder="1" applyAlignment="1">
      <alignment horizontal="left" vertical="center"/>
    </xf>
  </cellXfs>
  <cellStyles count="94">
    <cellStyle name="0,0_x000d__x000a_NA_x000d__x000a_" xfId="44"/>
    <cellStyle name="Hiperlink 2" xfId="24"/>
    <cellStyle name="Hiperlink 2 2" xfId="27"/>
    <cellStyle name="Moeda" xfId="13" builtinId="4"/>
    <cellStyle name="Moeda 10" xfId="79"/>
    <cellStyle name="Moeda 11" xfId="92"/>
    <cellStyle name="Moeda 18" xfId="47"/>
    <cellStyle name="Moeda 2" xfId="15"/>
    <cellStyle name="Moeda 2 2" xfId="63"/>
    <cellStyle name="Moeda 2 3" xfId="85"/>
    <cellStyle name="Moeda 20" xfId="72"/>
    <cellStyle name="Moeda 3" xfId="16"/>
    <cellStyle name="Moeda 3 13" xfId="74"/>
    <cellStyle name="Moeda 3 13 2" xfId="90"/>
    <cellStyle name="Moeda 3 2" xfId="28"/>
    <cellStyle name="Moeda 4" xfId="19"/>
    <cellStyle name="Moeda 5" xfId="30"/>
    <cellStyle name="Moeda 6" xfId="34"/>
    <cellStyle name="Moeda 7" xfId="39"/>
    <cellStyle name="Moeda 8" xfId="48"/>
    <cellStyle name="Moeda 9" xfId="51"/>
    <cellStyle name="Normal" xfId="0" builtinId="0"/>
    <cellStyle name="Normal 10" xfId="32"/>
    <cellStyle name="Normal 11" xfId="43"/>
    <cellStyle name="Normal 12" xfId="49"/>
    <cellStyle name="Normal 12 2" xfId="23"/>
    <cellStyle name="Normal 12 2 2" xfId="53"/>
    <cellStyle name="Normal 12 2 3" xfId="81"/>
    <cellStyle name="Normal 13" xfId="77"/>
    <cellStyle name="Normal 14" xfId="91"/>
    <cellStyle name="Normal 14 2" xfId="10"/>
    <cellStyle name="Normal 2" xfId="2"/>
    <cellStyle name="Normal 2 10" xfId="69"/>
    <cellStyle name="Normal 2 2" xfId="3"/>
    <cellStyle name="Normal 2 2 2" xfId="58"/>
    <cellStyle name="Normal 2 2 3" xfId="64"/>
    <cellStyle name="Normal 2 3" xfId="61"/>
    <cellStyle name="Normal 2 3 2" xfId="84"/>
    <cellStyle name="Normal 2 4" xfId="56"/>
    <cellStyle name="Normal 3" xfId="5"/>
    <cellStyle name="Normal 3 10" xfId="20"/>
    <cellStyle name="Normal 3 10 2" xfId="35"/>
    <cellStyle name="Normal 3 10 3" xfId="40"/>
    <cellStyle name="Normal 3 2" xfId="18"/>
    <cellStyle name="Normal 3 2 2" xfId="62"/>
    <cellStyle name="Normal 3 3" xfId="33"/>
    <cellStyle name="Normal 3 4" xfId="38"/>
    <cellStyle name="Normal 3 4 2" xfId="55"/>
    <cellStyle name="Normal 3 4 3" xfId="83"/>
    <cellStyle name="Normal 3 5" xfId="59"/>
    <cellStyle name="Normal 4" xfId="11"/>
    <cellStyle name="Normal 4 2" xfId="25"/>
    <cellStyle name="Normal 5" xfId="12"/>
    <cellStyle name="Normal 5 2" xfId="26"/>
    <cellStyle name="Normal 5 2 2" xfId="57"/>
    <cellStyle name="Normal 5 3" xfId="66"/>
    <cellStyle name="Normal 5 4" xfId="87"/>
    <cellStyle name="Normal 6" xfId="14"/>
    <cellStyle name="Normal 62" xfId="8"/>
    <cellStyle name="Normal 7" xfId="17"/>
    <cellStyle name="Normal 7 8" xfId="71"/>
    <cellStyle name="Normal 7 8 2" xfId="89"/>
    <cellStyle name="Normal 8" xfId="29"/>
    <cellStyle name="Normal 9" xfId="31"/>
    <cellStyle name="Normal_PATO RENOV- CONC BR-235-SE- NOVEMBRO-2006" xfId="82"/>
    <cellStyle name="Porcentagem" xfId="1" builtinId="5"/>
    <cellStyle name="Porcentagem 11 2 2" xfId="4"/>
    <cellStyle name="Porcentagem 2" xfId="6"/>
    <cellStyle name="Porcentagem 2 11" xfId="73"/>
    <cellStyle name="Porcentagem 2 2" xfId="60"/>
    <cellStyle name="Porcentagem 2 2 2" xfId="9"/>
    <cellStyle name="Porcentagem 3" xfId="22"/>
    <cellStyle name="Porcentagem 3 2" xfId="76"/>
    <cellStyle name="Porcentagem 4" xfId="37"/>
    <cellStyle name="Porcentagem 5" xfId="42"/>
    <cellStyle name="Porcentagem 6" xfId="45"/>
    <cellStyle name="Porcentagem 7" xfId="52"/>
    <cellStyle name="Porcentagem 8" xfId="80"/>
    <cellStyle name="Separador de milhares 2" xfId="67"/>
    <cellStyle name="Separador de milhares 2 17" xfId="70"/>
    <cellStyle name="Separador de milhares 24" xfId="54"/>
    <cellStyle name="Vírgula" xfId="93" builtinId="3"/>
    <cellStyle name="Vírgula 2" xfId="7"/>
    <cellStyle name="Vírgula 2 2" xfId="65"/>
    <cellStyle name="Vírgula 2 3" xfId="86"/>
    <cellStyle name="Vírgula 3" xfId="21"/>
    <cellStyle name="Vírgula 3 2" xfId="68"/>
    <cellStyle name="Vírgula 3 3" xfId="88"/>
    <cellStyle name="Vírgula 4" xfId="36"/>
    <cellStyle name="Vírgula 4 2" xfId="75"/>
    <cellStyle name="Vírgula 5" xfId="41"/>
    <cellStyle name="Vírgula 6" xfId="46"/>
    <cellStyle name="Vírgula 7" xfId="50"/>
    <cellStyle name="Vírgula 8" xfId="7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9.xml"/><Relationship Id="rId21" Type="http://schemas.openxmlformats.org/officeDocument/2006/relationships/externalLink" Target="externalLinks/externalLink13.xml"/><Relationship Id="rId42" Type="http://schemas.openxmlformats.org/officeDocument/2006/relationships/externalLink" Target="externalLinks/externalLink34.xml"/><Relationship Id="rId63" Type="http://schemas.openxmlformats.org/officeDocument/2006/relationships/externalLink" Target="externalLinks/externalLink55.xml"/><Relationship Id="rId84" Type="http://schemas.openxmlformats.org/officeDocument/2006/relationships/externalLink" Target="externalLinks/externalLink76.xml"/><Relationship Id="rId138" Type="http://schemas.openxmlformats.org/officeDocument/2006/relationships/externalLink" Target="externalLinks/externalLink130.xml"/><Relationship Id="rId159" Type="http://schemas.openxmlformats.org/officeDocument/2006/relationships/externalLink" Target="externalLinks/externalLink151.xml"/><Relationship Id="rId170" Type="http://schemas.openxmlformats.org/officeDocument/2006/relationships/externalLink" Target="externalLinks/externalLink162.xml"/><Relationship Id="rId107" Type="http://schemas.openxmlformats.org/officeDocument/2006/relationships/externalLink" Target="externalLinks/externalLink99.xml"/><Relationship Id="rId11" Type="http://schemas.openxmlformats.org/officeDocument/2006/relationships/externalLink" Target="externalLinks/externalLink3.xml"/><Relationship Id="rId32" Type="http://schemas.openxmlformats.org/officeDocument/2006/relationships/externalLink" Target="externalLinks/externalLink24.xml"/><Relationship Id="rId53" Type="http://schemas.openxmlformats.org/officeDocument/2006/relationships/externalLink" Target="externalLinks/externalLink45.xml"/><Relationship Id="rId74" Type="http://schemas.openxmlformats.org/officeDocument/2006/relationships/externalLink" Target="externalLinks/externalLink66.xml"/><Relationship Id="rId128" Type="http://schemas.openxmlformats.org/officeDocument/2006/relationships/externalLink" Target="externalLinks/externalLink120.xml"/><Relationship Id="rId149" Type="http://schemas.openxmlformats.org/officeDocument/2006/relationships/externalLink" Target="externalLinks/externalLink141.xml"/><Relationship Id="rId5" Type="http://schemas.openxmlformats.org/officeDocument/2006/relationships/worksheet" Target="worksheets/sheet5.xml"/><Relationship Id="rId95" Type="http://schemas.openxmlformats.org/officeDocument/2006/relationships/externalLink" Target="externalLinks/externalLink87.xml"/><Relationship Id="rId160" Type="http://schemas.openxmlformats.org/officeDocument/2006/relationships/externalLink" Target="externalLinks/externalLink152.xml"/><Relationship Id="rId181" Type="http://schemas.openxmlformats.org/officeDocument/2006/relationships/externalLink" Target="externalLinks/externalLink173.xml"/><Relationship Id="rId22" Type="http://schemas.openxmlformats.org/officeDocument/2006/relationships/externalLink" Target="externalLinks/externalLink14.xml"/><Relationship Id="rId43" Type="http://schemas.openxmlformats.org/officeDocument/2006/relationships/externalLink" Target="externalLinks/externalLink35.xml"/><Relationship Id="rId64" Type="http://schemas.openxmlformats.org/officeDocument/2006/relationships/externalLink" Target="externalLinks/externalLink56.xml"/><Relationship Id="rId118" Type="http://schemas.openxmlformats.org/officeDocument/2006/relationships/externalLink" Target="externalLinks/externalLink110.xml"/><Relationship Id="rId139" Type="http://schemas.openxmlformats.org/officeDocument/2006/relationships/externalLink" Target="externalLinks/externalLink131.xml"/><Relationship Id="rId85" Type="http://schemas.openxmlformats.org/officeDocument/2006/relationships/externalLink" Target="externalLinks/externalLink77.xml"/><Relationship Id="rId150" Type="http://schemas.openxmlformats.org/officeDocument/2006/relationships/externalLink" Target="externalLinks/externalLink142.xml"/><Relationship Id="rId171" Type="http://schemas.openxmlformats.org/officeDocument/2006/relationships/externalLink" Target="externalLinks/externalLink163.xml"/><Relationship Id="rId12" Type="http://schemas.openxmlformats.org/officeDocument/2006/relationships/externalLink" Target="externalLinks/externalLink4.xml"/><Relationship Id="rId33" Type="http://schemas.openxmlformats.org/officeDocument/2006/relationships/externalLink" Target="externalLinks/externalLink25.xml"/><Relationship Id="rId108" Type="http://schemas.openxmlformats.org/officeDocument/2006/relationships/externalLink" Target="externalLinks/externalLink100.xml"/><Relationship Id="rId129" Type="http://schemas.openxmlformats.org/officeDocument/2006/relationships/externalLink" Target="externalLinks/externalLink121.xml"/><Relationship Id="rId54" Type="http://schemas.openxmlformats.org/officeDocument/2006/relationships/externalLink" Target="externalLinks/externalLink46.xml"/><Relationship Id="rId75" Type="http://schemas.openxmlformats.org/officeDocument/2006/relationships/externalLink" Target="externalLinks/externalLink67.xml"/><Relationship Id="rId96" Type="http://schemas.openxmlformats.org/officeDocument/2006/relationships/externalLink" Target="externalLinks/externalLink88.xml"/><Relationship Id="rId140" Type="http://schemas.openxmlformats.org/officeDocument/2006/relationships/externalLink" Target="externalLinks/externalLink132.xml"/><Relationship Id="rId161" Type="http://schemas.openxmlformats.org/officeDocument/2006/relationships/externalLink" Target="externalLinks/externalLink153.xml"/><Relationship Id="rId182" Type="http://schemas.openxmlformats.org/officeDocument/2006/relationships/theme" Target="theme/theme1.xml"/><Relationship Id="rId6" Type="http://schemas.openxmlformats.org/officeDocument/2006/relationships/worksheet" Target="worksheets/sheet6.xml"/><Relationship Id="rId23" Type="http://schemas.openxmlformats.org/officeDocument/2006/relationships/externalLink" Target="externalLinks/externalLink15.xml"/><Relationship Id="rId119" Type="http://schemas.openxmlformats.org/officeDocument/2006/relationships/externalLink" Target="externalLinks/externalLink111.xml"/><Relationship Id="rId44" Type="http://schemas.openxmlformats.org/officeDocument/2006/relationships/externalLink" Target="externalLinks/externalLink36.xml"/><Relationship Id="rId65" Type="http://schemas.openxmlformats.org/officeDocument/2006/relationships/externalLink" Target="externalLinks/externalLink57.xml"/><Relationship Id="rId86" Type="http://schemas.openxmlformats.org/officeDocument/2006/relationships/externalLink" Target="externalLinks/externalLink78.xml"/><Relationship Id="rId130" Type="http://schemas.openxmlformats.org/officeDocument/2006/relationships/externalLink" Target="externalLinks/externalLink122.xml"/><Relationship Id="rId151" Type="http://schemas.openxmlformats.org/officeDocument/2006/relationships/externalLink" Target="externalLinks/externalLink143.xml"/><Relationship Id="rId172" Type="http://schemas.openxmlformats.org/officeDocument/2006/relationships/externalLink" Target="externalLinks/externalLink164.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9" Type="http://schemas.openxmlformats.org/officeDocument/2006/relationships/externalLink" Target="externalLinks/externalLink31.xml"/><Relationship Id="rId109" Type="http://schemas.openxmlformats.org/officeDocument/2006/relationships/externalLink" Target="externalLinks/externalLink101.xml"/><Relationship Id="rId34" Type="http://schemas.openxmlformats.org/officeDocument/2006/relationships/externalLink" Target="externalLinks/externalLink26.xml"/><Relationship Id="rId50" Type="http://schemas.openxmlformats.org/officeDocument/2006/relationships/externalLink" Target="externalLinks/externalLink42.xml"/><Relationship Id="rId55" Type="http://schemas.openxmlformats.org/officeDocument/2006/relationships/externalLink" Target="externalLinks/externalLink47.xml"/><Relationship Id="rId76" Type="http://schemas.openxmlformats.org/officeDocument/2006/relationships/externalLink" Target="externalLinks/externalLink68.xml"/><Relationship Id="rId97" Type="http://schemas.openxmlformats.org/officeDocument/2006/relationships/externalLink" Target="externalLinks/externalLink89.xml"/><Relationship Id="rId104" Type="http://schemas.openxmlformats.org/officeDocument/2006/relationships/externalLink" Target="externalLinks/externalLink96.xml"/><Relationship Id="rId120" Type="http://schemas.openxmlformats.org/officeDocument/2006/relationships/externalLink" Target="externalLinks/externalLink112.xml"/><Relationship Id="rId125" Type="http://schemas.openxmlformats.org/officeDocument/2006/relationships/externalLink" Target="externalLinks/externalLink117.xml"/><Relationship Id="rId141" Type="http://schemas.openxmlformats.org/officeDocument/2006/relationships/externalLink" Target="externalLinks/externalLink133.xml"/><Relationship Id="rId146" Type="http://schemas.openxmlformats.org/officeDocument/2006/relationships/externalLink" Target="externalLinks/externalLink138.xml"/><Relationship Id="rId167" Type="http://schemas.openxmlformats.org/officeDocument/2006/relationships/externalLink" Target="externalLinks/externalLink159.xml"/><Relationship Id="rId188" Type="http://schemas.openxmlformats.org/officeDocument/2006/relationships/customXml" Target="../customXml/item3.xml"/><Relationship Id="rId7" Type="http://schemas.openxmlformats.org/officeDocument/2006/relationships/worksheet" Target="worksheets/sheet7.xml"/><Relationship Id="rId71" Type="http://schemas.openxmlformats.org/officeDocument/2006/relationships/externalLink" Target="externalLinks/externalLink63.xml"/><Relationship Id="rId92" Type="http://schemas.openxmlformats.org/officeDocument/2006/relationships/externalLink" Target="externalLinks/externalLink84.xml"/><Relationship Id="rId162" Type="http://schemas.openxmlformats.org/officeDocument/2006/relationships/externalLink" Target="externalLinks/externalLink154.xml"/><Relationship Id="rId183" Type="http://schemas.openxmlformats.org/officeDocument/2006/relationships/styles" Target="styles.xml"/><Relationship Id="rId2" Type="http://schemas.openxmlformats.org/officeDocument/2006/relationships/worksheet" Target="worksheets/sheet2.xml"/><Relationship Id="rId29" Type="http://schemas.openxmlformats.org/officeDocument/2006/relationships/externalLink" Target="externalLinks/externalLink21.xml"/><Relationship Id="rId24" Type="http://schemas.openxmlformats.org/officeDocument/2006/relationships/externalLink" Target="externalLinks/externalLink16.xml"/><Relationship Id="rId40" Type="http://schemas.openxmlformats.org/officeDocument/2006/relationships/externalLink" Target="externalLinks/externalLink32.xml"/><Relationship Id="rId45" Type="http://schemas.openxmlformats.org/officeDocument/2006/relationships/externalLink" Target="externalLinks/externalLink37.xml"/><Relationship Id="rId66" Type="http://schemas.openxmlformats.org/officeDocument/2006/relationships/externalLink" Target="externalLinks/externalLink58.xml"/><Relationship Id="rId87" Type="http://schemas.openxmlformats.org/officeDocument/2006/relationships/externalLink" Target="externalLinks/externalLink79.xml"/><Relationship Id="rId110" Type="http://schemas.openxmlformats.org/officeDocument/2006/relationships/externalLink" Target="externalLinks/externalLink102.xml"/><Relationship Id="rId115" Type="http://schemas.openxmlformats.org/officeDocument/2006/relationships/externalLink" Target="externalLinks/externalLink107.xml"/><Relationship Id="rId131" Type="http://schemas.openxmlformats.org/officeDocument/2006/relationships/externalLink" Target="externalLinks/externalLink123.xml"/><Relationship Id="rId136" Type="http://schemas.openxmlformats.org/officeDocument/2006/relationships/externalLink" Target="externalLinks/externalLink128.xml"/><Relationship Id="rId157" Type="http://schemas.openxmlformats.org/officeDocument/2006/relationships/externalLink" Target="externalLinks/externalLink149.xml"/><Relationship Id="rId178" Type="http://schemas.openxmlformats.org/officeDocument/2006/relationships/externalLink" Target="externalLinks/externalLink170.xml"/><Relationship Id="rId61" Type="http://schemas.openxmlformats.org/officeDocument/2006/relationships/externalLink" Target="externalLinks/externalLink53.xml"/><Relationship Id="rId82" Type="http://schemas.openxmlformats.org/officeDocument/2006/relationships/externalLink" Target="externalLinks/externalLink74.xml"/><Relationship Id="rId152" Type="http://schemas.openxmlformats.org/officeDocument/2006/relationships/externalLink" Target="externalLinks/externalLink144.xml"/><Relationship Id="rId173" Type="http://schemas.openxmlformats.org/officeDocument/2006/relationships/externalLink" Target="externalLinks/externalLink165.xml"/><Relationship Id="rId19" Type="http://schemas.openxmlformats.org/officeDocument/2006/relationships/externalLink" Target="externalLinks/externalLink11.xml"/><Relationship Id="rId14" Type="http://schemas.openxmlformats.org/officeDocument/2006/relationships/externalLink" Target="externalLinks/externalLink6.xml"/><Relationship Id="rId30" Type="http://schemas.openxmlformats.org/officeDocument/2006/relationships/externalLink" Target="externalLinks/externalLink22.xml"/><Relationship Id="rId35" Type="http://schemas.openxmlformats.org/officeDocument/2006/relationships/externalLink" Target="externalLinks/externalLink27.xml"/><Relationship Id="rId56" Type="http://schemas.openxmlformats.org/officeDocument/2006/relationships/externalLink" Target="externalLinks/externalLink48.xml"/><Relationship Id="rId77" Type="http://schemas.openxmlformats.org/officeDocument/2006/relationships/externalLink" Target="externalLinks/externalLink69.xml"/><Relationship Id="rId100" Type="http://schemas.openxmlformats.org/officeDocument/2006/relationships/externalLink" Target="externalLinks/externalLink92.xml"/><Relationship Id="rId105" Type="http://schemas.openxmlformats.org/officeDocument/2006/relationships/externalLink" Target="externalLinks/externalLink97.xml"/><Relationship Id="rId126" Type="http://schemas.openxmlformats.org/officeDocument/2006/relationships/externalLink" Target="externalLinks/externalLink118.xml"/><Relationship Id="rId147" Type="http://schemas.openxmlformats.org/officeDocument/2006/relationships/externalLink" Target="externalLinks/externalLink139.xml"/><Relationship Id="rId168" Type="http://schemas.openxmlformats.org/officeDocument/2006/relationships/externalLink" Target="externalLinks/externalLink160.xml"/><Relationship Id="rId8" Type="http://schemas.openxmlformats.org/officeDocument/2006/relationships/worksheet" Target="worksheets/sheet8.xml"/><Relationship Id="rId51" Type="http://schemas.openxmlformats.org/officeDocument/2006/relationships/externalLink" Target="externalLinks/externalLink43.xml"/><Relationship Id="rId72" Type="http://schemas.openxmlformats.org/officeDocument/2006/relationships/externalLink" Target="externalLinks/externalLink64.xml"/><Relationship Id="rId93" Type="http://schemas.openxmlformats.org/officeDocument/2006/relationships/externalLink" Target="externalLinks/externalLink85.xml"/><Relationship Id="rId98" Type="http://schemas.openxmlformats.org/officeDocument/2006/relationships/externalLink" Target="externalLinks/externalLink90.xml"/><Relationship Id="rId121" Type="http://schemas.openxmlformats.org/officeDocument/2006/relationships/externalLink" Target="externalLinks/externalLink113.xml"/><Relationship Id="rId142" Type="http://schemas.openxmlformats.org/officeDocument/2006/relationships/externalLink" Target="externalLinks/externalLink134.xml"/><Relationship Id="rId163" Type="http://schemas.openxmlformats.org/officeDocument/2006/relationships/externalLink" Target="externalLinks/externalLink155.xml"/><Relationship Id="rId184"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17.xml"/><Relationship Id="rId46" Type="http://schemas.openxmlformats.org/officeDocument/2006/relationships/externalLink" Target="externalLinks/externalLink38.xml"/><Relationship Id="rId67" Type="http://schemas.openxmlformats.org/officeDocument/2006/relationships/externalLink" Target="externalLinks/externalLink59.xml"/><Relationship Id="rId116" Type="http://schemas.openxmlformats.org/officeDocument/2006/relationships/externalLink" Target="externalLinks/externalLink108.xml"/><Relationship Id="rId137" Type="http://schemas.openxmlformats.org/officeDocument/2006/relationships/externalLink" Target="externalLinks/externalLink129.xml"/><Relationship Id="rId158" Type="http://schemas.openxmlformats.org/officeDocument/2006/relationships/externalLink" Target="externalLinks/externalLink150.xml"/><Relationship Id="rId20" Type="http://schemas.openxmlformats.org/officeDocument/2006/relationships/externalLink" Target="externalLinks/externalLink12.xml"/><Relationship Id="rId41" Type="http://schemas.openxmlformats.org/officeDocument/2006/relationships/externalLink" Target="externalLinks/externalLink33.xml"/><Relationship Id="rId62" Type="http://schemas.openxmlformats.org/officeDocument/2006/relationships/externalLink" Target="externalLinks/externalLink54.xml"/><Relationship Id="rId83" Type="http://schemas.openxmlformats.org/officeDocument/2006/relationships/externalLink" Target="externalLinks/externalLink75.xml"/><Relationship Id="rId88" Type="http://schemas.openxmlformats.org/officeDocument/2006/relationships/externalLink" Target="externalLinks/externalLink80.xml"/><Relationship Id="rId111" Type="http://schemas.openxmlformats.org/officeDocument/2006/relationships/externalLink" Target="externalLinks/externalLink103.xml"/><Relationship Id="rId132" Type="http://schemas.openxmlformats.org/officeDocument/2006/relationships/externalLink" Target="externalLinks/externalLink124.xml"/><Relationship Id="rId153" Type="http://schemas.openxmlformats.org/officeDocument/2006/relationships/externalLink" Target="externalLinks/externalLink145.xml"/><Relationship Id="rId174" Type="http://schemas.openxmlformats.org/officeDocument/2006/relationships/externalLink" Target="externalLinks/externalLink166.xml"/><Relationship Id="rId179" Type="http://schemas.openxmlformats.org/officeDocument/2006/relationships/externalLink" Target="externalLinks/externalLink171.xml"/><Relationship Id="rId15" Type="http://schemas.openxmlformats.org/officeDocument/2006/relationships/externalLink" Target="externalLinks/externalLink7.xml"/><Relationship Id="rId36" Type="http://schemas.openxmlformats.org/officeDocument/2006/relationships/externalLink" Target="externalLinks/externalLink28.xml"/><Relationship Id="rId57" Type="http://schemas.openxmlformats.org/officeDocument/2006/relationships/externalLink" Target="externalLinks/externalLink49.xml"/><Relationship Id="rId106" Type="http://schemas.openxmlformats.org/officeDocument/2006/relationships/externalLink" Target="externalLinks/externalLink98.xml"/><Relationship Id="rId127" Type="http://schemas.openxmlformats.org/officeDocument/2006/relationships/externalLink" Target="externalLinks/externalLink119.xml"/><Relationship Id="rId10" Type="http://schemas.openxmlformats.org/officeDocument/2006/relationships/externalLink" Target="externalLinks/externalLink2.xml"/><Relationship Id="rId31" Type="http://schemas.openxmlformats.org/officeDocument/2006/relationships/externalLink" Target="externalLinks/externalLink23.xml"/><Relationship Id="rId52" Type="http://schemas.openxmlformats.org/officeDocument/2006/relationships/externalLink" Target="externalLinks/externalLink44.xml"/><Relationship Id="rId73" Type="http://schemas.openxmlformats.org/officeDocument/2006/relationships/externalLink" Target="externalLinks/externalLink65.xml"/><Relationship Id="rId78" Type="http://schemas.openxmlformats.org/officeDocument/2006/relationships/externalLink" Target="externalLinks/externalLink70.xml"/><Relationship Id="rId94" Type="http://schemas.openxmlformats.org/officeDocument/2006/relationships/externalLink" Target="externalLinks/externalLink86.xml"/><Relationship Id="rId99" Type="http://schemas.openxmlformats.org/officeDocument/2006/relationships/externalLink" Target="externalLinks/externalLink91.xml"/><Relationship Id="rId101" Type="http://schemas.openxmlformats.org/officeDocument/2006/relationships/externalLink" Target="externalLinks/externalLink93.xml"/><Relationship Id="rId122" Type="http://schemas.openxmlformats.org/officeDocument/2006/relationships/externalLink" Target="externalLinks/externalLink114.xml"/><Relationship Id="rId143" Type="http://schemas.openxmlformats.org/officeDocument/2006/relationships/externalLink" Target="externalLinks/externalLink135.xml"/><Relationship Id="rId148" Type="http://schemas.openxmlformats.org/officeDocument/2006/relationships/externalLink" Target="externalLinks/externalLink140.xml"/><Relationship Id="rId164" Type="http://schemas.openxmlformats.org/officeDocument/2006/relationships/externalLink" Target="externalLinks/externalLink156.xml"/><Relationship Id="rId169" Type="http://schemas.openxmlformats.org/officeDocument/2006/relationships/externalLink" Target="externalLinks/externalLink161.xml"/><Relationship Id="rId18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1.xml"/><Relationship Id="rId180" Type="http://schemas.openxmlformats.org/officeDocument/2006/relationships/externalLink" Target="externalLinks/externalLink172.xml"/><Relationship Id="rId26" Type="http://schemas.openxmlformats.org/officeDocument/2006/relationships/externalLink" Target="externalLinks/externalLink18.xml"/><Relationship Id="rId47" Type="http://schemas.openxmlformats.org/officeDocument/2006/relationships/externalLink" Target="externalLinks/externalLink39.xml"/><Relationship Id="rId68" Type="http://schemas.openxmlformats.org/officeDocument/2006/relationships/externalLink" Target="externalLinks/externalLink60.xml"/><Relationship Id="rId89" Type="http://schemas.openxmlformats.org/officeDocument/2006/relationships/externalLink" Target="externalLinks/externalLink81.xml"/><Relationship Id="rId112" Type="http://schemas.openxmlformats.org/officeDocument/2006/relationships/externalLink" Target="externalLinks/externalLink104.xml"/><Relationship Id="rId133" Type="http://schemas.openxmlformats.org/officeDocument/2006/relationships/externalLink" Target="externalLinks/externalLink125.xml"/><Relationship Id="rId154" Type="http://schemas.openxmlformats.org/officeDocument/2006/relationships/externalLink" Target="externalLinks/externalLink146.xml"/><Relationship Id="rId175" Type="http://schemas.openxmlformats.org/officeDocument/2006/relationships/externalLink" Target="externalLinks/externalLink167.xml"/><Relationship Id="rId16" Type="http://schemas.openxmlformats.org/officeDocument/2006/relationships/externalLink" Target="externalLinks/externalLink8.xml"/><Relationship Id="rId37" Type="http://schemas.openxmlformats.org/officeDocument/2006/relationships/externalLink" Target="externalLinks/externalLink29.xml"/><Relationship Id="rId58" Type="http://schemas.openxmlformats.org/officeDocument/2006/relationships/externalLink" Target="externalLinks/externalLink50.xml"/><Relationship Id="rId79" Type="http://schemas.openxmlformats.org/officeDocument/2006/relationships/externalLink" Target="externalLinks/externalLink71.xml"/><Relationship Id="rId102" Type="http://schemas.openxmlformats.org/officeDocument/2006/relationships/externalLink" Target="externalLinks/externalLink94.xml"/><Relationship Id="rId123" Type="http://schemas.openxmlformats.org/officeDocument/2006/relationships/externalLink" Target="externalLinks/externalLink115.xml"/><Relationship Id="rId144" Type="http://schemas.openxmlformats.org/officeDocument/2006/relationships/externalLink" Target="externalLinks/externalLink136.xml"/><Relationship Id="rId90" Type="http://schemas.openxmlformats.org/officeDocument/2006/relationships/externalLink" Target="externalLinks/externalLink82.xml"/><Relationship Id="rId165" Type="http://schemas.openxmlformats.org/officeDocument/2006/relationships/externalLink" Target="externalLinks/externalLink157.xml"/><Relationship Id="rId186" Type="http://schemas.openxmlformats.org/officeDocument/2006/relationships/customXml" Target="../customXml/item1.xml"/><Relationship Id="rId27" Type="http://schemas.openxmlformats.org/officeDocument/2006/relationships/externalLink" Target="externalLinks/externalLink19.xml"/><Relationship Id="rId48" Type="http://schemas.openxmlformats.org/officeDocument/2006/relationships/externalLink" Target="externalLinks/externalLink40.xml"/><Relationship Id="rId69" Type="http://schemas.openxmlformats.org/officeDocument/2006/relationships/externalLink" Target="externalLinks/externalLink61.xml"/><Relationship Id="rId113" Type="http://schemas.openxmlformats.org/officeDocument/2006/relationships/externalLink" Target="externalLinks/externalLink105.xml"/><Relationship Id="rId134" Type="http://schemas.openxmlformats.org/officeDocument/2006/relationships/externalLink" Target="externalLinks/externalLink126.xml"/><Relationship Id="rId80" Type="http://schemas.openxmlformats.org/officeDocument/2006/relationships/externalLink" Target="externalLinks/externalLink72.xml"/><Relationship Id="rId155" Type="http://schemas.openxmlformats.org/officeDocument/2006/relationships/externalLink" Target="externalLinks/externalLink147.xml"/><Relationship Id="rId176" Type="http://schemas.openxmlformats.org/officeDocument/2006/relationships/externalLink" Target="externalLinks/externalLink168.xml"/><Relationship Id="rId17" Type="http://schemas.openxmlformats.org/officeDocument/2006/relationships/externalLink" Target="externalLinks/externalLink9.xml"/><Relationship Id="rId38" Type="http://schemas.openxmlformats.org/officeDocument/2006/relationships/externalLink" Target="externalLinks/externalLink30.xml"/><Relationship Id="rId59" Type="http://schemas.openxmlformats.org/officeDocument/2006/relationships/externalLink" Target="externalLinks/externalLink51.xml"/><Relationship Id="rId103" Type="http://schemas.openxmlformats.org/officeDocument/2006/relationships/externalLink" Target="externalLinks/externalLink95.xml"/><Relationship Id="rId124" Type="http://schemas.openxmlformats.org/officeDocument/2006/relationships/externalLink" Target="externalLinks/externalLink116.xml"/><Relationship Id="rId70" Type="http://schemas.openxmlformats.org/officeDocument/2006/relationships/externalLink" Target="externalLinks/externalLink62.xml"/><Relationship Id="rId91" Type="http://schemas.openxmlformats.org/officeDocument/2006/relationships/externalLink" Target="externalLinks/externalLink83.xml"/><Relationship Id="rId145" Type="http://schemas.openxmlformats.org/officeDocument/2006/relationships/externalLink" Target="externalLinks/externalLink137.xml"/><Relationship Id="rId166" Type="http://schemas.openxmlformats.org/officeDocument/2006/relationships/externalLink" Target="externalLinks/externalLink158.xml"/><Relationship Id="rId187" Type="http://schemas.openxmlformats.org/officeDocument/2006/relationships/customXml" Target="../customXml/item2.xml"/><Relationship Id="rId1" Type="http://schemas.openxmlformats.org/officeDocument/2006/relationships/worksheet" Target="worksheets/sheet1.xml"/><Relationship Id="rId28" Type="http://schemas.openxmlformats.org/officeDocument/2006/relationships/externalLink" Target="externalLinks/externalLink20.xml"/><Relationship Id="rId49" Type="http://schemas.openxmlformats.org/officeDocument/2006/relationships/externalLink" Target="externalLinks/externalLink41.xml"/><Relationship Id="rId114" Type="http://schemas.openxmlformats.org/officeDocument/2006/relationships/externalLink" Target="externalLinks/externalLink106.xml"/><Relationship Id="rId60" Type="http://schemas.openxmlformats.org/officeDocument/2006/relationships/externalLink" Target="externalLinks/externalLink52.xml"/><Relationship Id="rId81" Type="http://schemas.openxmlformats.org/officeDocument/2006/relationships/externalLink" Target="externalLinks/externalLink73.xml"/><Relationship Id="rId135" Type="http://schemas.openxmlformats.org/officeDocument/2006/relationships/externalLink" Target="externalLinks/externalLink127.xml"/><Relationship Id="rId156" Type="http://schemas.openxmlformats.org/officeDocument/2006/relationships/externalLink" Target="externalLinks/externalLink148.xml"/><Relationship Id="rId177" Type="http://schemas.openxmlformats.org/officeDocument/2006/relationships/externalLink" Target="externalLinks/externalLink16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8" Type="http://schemas.openxmlformats.org/officeDocument/2006/relationships/image" Target="../media/image1.jpeg"/><Relationship Id="rId3" Type="http://schemas.openxmlformats.org/officeDocument/2006/relationships/image" Target="../media/image5.png"/><Relationship Id="rId7"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107950</xdr:colOff>
      <xdr:row>0</xdr:row>
      <xdr:rowOff>88446</xdr:rowOff>
    </xdr:from>
    <xdr:to>
      <xdr:col>0</xdr:col>
      <xdr:colOff>745490</xdr:colOff>
      <xdr:row>3</xdr:row>
      <xdr:rowOff>115661</xdr:rowOff>
    </xdr:to>
    <xdr:pic>
      <xdr:nvPicPr>
        <xdr:cNvPr id="2" name="Picture 1" descr="image00001">
          <a:extLst>
            <a:ext uri="{FF2B5EF4-FFF2-40B4-BE49-F238E27FC236}">
              <a16:creationId xmlns:a16="http://schemas.microsoft.com/office/drawing/2014/main" id="{AE07D2C0-83F3-408E-B682-29AD60637940}"/>
            </a:ext>
          </a:extLst>
        </xdr:cNvPr>
        <xdr:cNvPicPr>
          <a:picLocks noChangeAspect="1"/>
        </xdr:cNvPicPr>
      </xdr:nvPicPr>
      <xdr:blipFill rotWithShape="1">
        <a:blip xmlns:r="http://schemas.openxmlformats.org/officeDocument/2006/relationships" r:embed="rId1"/>
        <a:srcRect t="8653" b="12020"/>
        <a:stretch/>
      </xdr:blipFill>
      <xdr:spPr>
        <a:xfrm>
          <a:off x="720271" y="88446"/>
          <a:ext cx="641350" cy="449036"/>
        </a:xfrm>
        <a:prstGeom prst="rect">
          <a:avLst/>
        </a:prstGeom>
      </xdr:spPr>
    </xdr:pic>
    <xdr:clientData/>
  </xdr:twoCellAnchor>
  <xdr:twoCellAnchor editAs="oneCell">
    <xdr:from>
      <xdr:col>9</xdr:col>
      <xdr:colOff>81642</xdr:colOff>
      <xdr:row>0</xdr:row>
      <xdr:rowOff>54429</xdr:rowOff>
    </xdr:from>
    <xdr:to>
      <xdr:col>10</xdr:col>
      <xdr:colOff>515433</xdr:colOff>
      <xdr:row>3</xdr:row>
      <xdr:rowOff>92946</xdr:rowOff>
    </xdr:to>
    <xdr:pic>
      <xdr:nvPicPr>
        <xdr:cNvPr id="3" name="Figura53">
          <a:extLst>
            <a:ext uri="{FF2B5EF4-FFF2-40B4-BE49-F238E27FC236}">
              <a16:creationId xmlns:a16="http://schemas.microsoft.com/office/drawing/2014/main" id="{36BD9B77-0E4C-4AA4-AEB5-E6F763AC3635}"/>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6592660" y="217715"/>
          <a:ext cx="1042301" cy="448908"/>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58254</xdr:colOff>
      <xdr:row>0</xdr:row>
      <xdr:rowOff>100410</xdr:rowOff>
    </xdr:from>
    <xdr:to>
      <xdr:col>0</xdr:col>
      <xdr:colOff>701509</xdr:colOff>
      <xdr:row>3</xdr:row>
      <xdr:rowOff>133541</xdr:rowOff>
    </xdr:to>
    <xdr:pic>
      <xdr:nvPicPr>
        <xdr:cNvPr id="2" name="Picture 1" descr="image0000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t="8419" b="11817"/>
        <a:stretch/>
      </xdr:blipFill>
      <xdr:spPr>
        <a:xfrm>
          <a:off x="58254" y="100410"/>
          <a:ext cx="633730" cy="461023"/>
        </a:xfrm>
        <a:prstGeom prst="rect">
          <a:avLst/>
        </a:prstGeom>
      </xdr:spPr>
    </xdr:pic>
    <xdr:clientData/>
  </xdr:twoCellAnchor>
  <xdr:twoCellAnchor editAs="oneCell">
    <xdr:from>
      <xdr:col>7</xdr:col>
      <xdr:colOff>484274</xdr:colOff>
      <xdr:row>0</xdr:row>
      <xdr:rowOff>68849</xdr:rowOff>
    </xdr:from>
    <xdr:to>
      <xdr:col>9</xdr:col>
      <xdr:colOff>372873</xdr:colOff>
      <xdr:row>4</xdr:row>
      <xdr:rowOff>3464</xdr:rowOff>
    </xdr:to>
    <xdr:pic>
      <xdr:nvPicPr>
        <xdr:cNvPr id="3" name="Figura53">
          <a:extLst>
            <a:ext uri="{FF2B5EF4-FFF2-40B4-BE49-F238E27FC236}">
              <a16:creationId xmlns:a16="http://schemas.microsoft.com/office/drawing/2014/main" id="{8CC3173F-5BEE-4752-B57C-3B2B0A68FB5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6613404" y="68849"/>
          <a:ext cx="1198783" cy="51630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58254</xdr:colOff>
      <xdr:row>0</xdr:row>
      <xdr:rowOff>100410</xdr:rowOff>
    </xdr:from>
    <xdr:to>
      <xdr:col>0</xdr:col>
      <xdr:colOff>701509</xdr:colOff>
      <xdr:row>3</xdr:row>
      <xdr:rowOff>53824</xdr:rowOff>
    </xdr:to>
    <xdr:pic>
      <xdr:nvPicPr>
        <xdr:cNvPr id="2" name="Picture 1" descr="image00001">
          <a:extLst>
            <a:ext uri="{FF2B5EF4-FFF2-40B4-BE49-F238E27FC236}">
              <a16:creationId xmlns:a16="http://schemas.microsoft.com/office/drawing/2014/main" id="{CBD0AA1E-3051-4462-8BD4-13A2CB6CE91A}"/>
            </a:ext>
          </a:extLst>
        </xdr:cNvPr>
        <xdr:cNvPicPr>
          <a:picLocks noChangeAspect="1"/>
        </xdr:cNvPicPr>
      </xdr:nvPicPr>
      <xdr:blipFill rotWithShape="1">
        <a:blip xmlns:r="http://schemas.openxmlformats.org/officeDocument/2006/relationships" r:embed="rId1"/>
        <a:srcRect t="8419" b="11817"/>
        <a:stretch/>
      </xdr:blipFill>
      <xdr:spPr>
        <a:xfrm>
          <a:off x="58254" y="100410"/>
          <a:ext cx="643255" cy="459851"/>
        </a:xfrm>
        <a:prstGeom prst="rect">
          <a:avLst/>
        </a:prstGeom>
      </xdr:spPr>
    </xdr:pic>
    <xdr:clientData/>
  </xdr:twoCellAnchor>
  <xdr:twoCellAnchor editAs="oneCell">
    <xdr:from>
      <xdr:col>7</xdr:col>
      <xdr:colOff>389024</xdr:colOff>
      <xdr:row>0</xdr:row>
      <xdr:rowOff>96063</xdr:rowOff>
    </xdr:from>
    <xdr:to>
      <xdr:col>8</xdr:col>
      <xdr:colOff>566879</xdr:colOff>
      <xdr:row>3</xdr:row>
      <xdr:rowOff>85630</xdr:rowOff>
    </xdr:to>
    <xdr:pic>
      <xdr:nvPicPr>
        <xdr:cNvPr id="3" name="Figura53">
          <a:extLst>
            <a:ext uri="{FF2B5EF4-FFF2-40B4-BE49-F238E27FC236}">
              <a16:creationId xmlns:a16="http://schemas.microsoft.com/office/drawing/2014/main" id="{D14D9FBE-723F-4737-AE4E-41A2A646D1E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9587453" y="96063"/>
          <a:ext cx="939855" cy="411388"/>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142875</xdr:colOff>
      <xdr:row>0</xdr:row>
      <xdr:rowOff>176892</xdr:rowOff>
    </xdr:from>
    <xdr:ext cx="643255" cy="412025"/>
    <xdr:pic>
      <xdr:nvPicPr>
        <xdr:cNvPr id="2" name="Picture 1" descr="image00001">
          <a:extLst>
            <a:ext uri="{FF2B5EF4-FFF2-40B4-BE49-F238E27FC236}">
              <a16:creationId xmlns:a16="http://schemas.microsoft.com/office/drawing/2014/main" id="{100D4FC3-AB9D-40BD-A038-76D094F26FB9}"/>
            </a:ext>
          </a:extLst>
        </xdr:cNvPr>
        <xdr:cNvPicPr>
          <a:picLocks noChangeAspect="1"/>
        </xdr:cNvPicPr>
      </xdr:nvPicPr>
      <xdr:blipFill rotWithShape="1">
        <a:blip xmlns:r="http://schemas.openxmlformats.org/officeDocument/2006/relationships" r:embed="rId1"/>
        <a:srcRect t="8653" b="12020"/>
        <a:stretch/>
      </xdr:blipFill>
      <xdr:spPr>
        <a:xfrm>
          <a:off x="140970" y="173082"/>
          <a:ext cx="643255" cy="412025"/>
        </a:xfrm>
        <a:prstGeom prst="rect">
          <a:avLst/>
        </a:prstGeom>
      </xdr:spPr>
    </xdr:pic>
    <xdr:clientData/>
  </xdr:oneCellAnchor>
  <xdr:oneCellAnchor>
    <xdr:from>
      <xdr:col>1</xdr:col>
      <xdr:colOff>1195614</xdr:colOff>
      <xdr:row>0</xdr:row>
      <xdr:rowOff>161925</xdr:rowOff>
    </xdr:from>
    <xdr:ext cx="1032776" cy="406182"/>
    <xdr:pic>
      <xdr:nvPicPr>
        <xdr:cNvPr id="3" name="Figura53">
          <a:extLst>
            <a:ext uri="{FF2B5EF4-FFF2-40B4-BE49-F238E27FC236}">
              <a16:creationId xmlns:a16="http://schemas.microsoft.com/office/drawing/2014/main" id="{9BF7C65D-744C-4B9F-924A-15530044247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4895124" y="163830"/>
          <a:ext cx="1032776" cy="406182"/>
        </a:xfrm>
        <a:prstGeom prst="rect">
          <a:avLst/>
        </a:prstGeom>
        <a:noFill/>
        <a:ln>
          <a:noFill/>
        </a:ln>
        <a:extLst>
          <a:ext uri="{53640926-AAD7-44D8-BBD7-CCE9431645EC}">
            <a14:shadowObscured xmlns:a14="http://schemas.microsoft.com/office/drawing/2010/main"/>
          </a:ext>
        </a:extLst>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171450</xdr:colOff>
      <xdr:row>0</xdr:row>
      <xdr:rowOff>186417</xdr:rowOff>
    </xdr:from>
    <xdr:to>
      <xdr:col>0</xdr:col>
      <xdr:colOff>820420</xdr:colOff>
      <xdr:row>3</xdr:row>
      <xdr:rowOff>56333</xdr:rowOff>
    </xdr:to>
    <xdr:pic>
      <xdr:nvPicPr>
        <xdr:cNvPr id="2" name="Picture 1" descr="image00001">
          <a:extLst>
            <a:ext uri="{FF2B5EF4-FFF2-40B4-BE49-F238E27FC236}">
              <a16:creationId xmlns:a16="http://schemas.microsoft.com/office/drawing/2014/main" id="{64CC514C-2FCD-4D4D-84D5-8E5CBE412030}"/>
            </a:ext>
          </a:extLst>
        </xdr:cNvPr>
        <xdr:cNvPicPr>
          <a:picLocks noChangeAspect="1"/>
        </xdr:cNvPicPr>
      </xdr:nvPicPr>
      <xdr:blipFill rotWithShape="1">
        <a:blip xmlns:r="http://schemas.openxmlformats.org/officeDocument/2006/relationships" r:embed="rId1"/>
        <a:srcRect t="8653" b="12020"/>
        <a:stretch/>
      </xdr:blipFill>
      <xdr:spPr>
        <a:xfrm>
          <a:off x="167640" y="184512"/>
          <a:ext cx="652780" cy="414746"/>
        </a:xfrm>
        <a:prstGeom prst="rect">
          <a:avLst/>
        </a:prstGeom>
      </xdr:spPr>
    </xdr:pic>
    <xdr:clientData/>
  </xdr:twoCellAnchor>
  <xdr:twoCellAnchor editAs="oneCell">
    <xdr:from>
      <xdr:col>1</xdr:col>
      <xdr:colOff>1224189</xdr:colOff>
      <xdr:row>0</xdr:row>
      <xdr:rowOff>171450</xdr:rowOff>
    </xdr:from>
    <xdr:to>
      <xdr:col>1</xdr:col>
      <xdr:colOff>2266490</xdr:colOff>
      <xdr:row>3</xdr:row>
      <xdr:rowOff>54573</xdr:rowOff>
    </xdr:to>
    <xdr:pic>
      <xdr:nvPicPr>
        <xdr:cNvPr id="3" name="Figura53">
          <a:extLst>
            <a:ext uri="{FF2B5EF4-FFF2-40B4-BE49-F238E27FC236}">
              <a16:creationId xmlns:a16="http://schemas.microsoft.com/office/drawing/2014/main" id="{CD7657DC-1943-4F10-9B52-7C62FC59A86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4921794" y="167640"/>
          <a:ext cx="1040396" cy="429858"/>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212767</xdr:colOff>
      <xdr:row>1</xdr:row>
      <xdr:rowOff>122834</xdr:rowOff>
    </xdr:from>
    <xdr:to>
      <xdr:col>2</xdr:col>
      <xdr:colOff>398689</xdr:colOff>
      <xdr:row>3</xdr:row>
      <xdr:rowOff>174907</xdr:rowOff>
    </xdr:to>
    <xdr:pic>
      <xdr:nvPicPr>
        <xdr:cNvPr id="2" name="Picture 1" descr="image00001">
          <a:extLst>
            <a:ext uri="{FF2B5EF4-FFF2-40B4-BE49-F238E27FC236}">
              <a16:creationId xmlns:a16="http://schemas.microsoft.com/office/drawing/2014/main" id="{B2D2EF04-C9DD-42A7-8144-C0C3218AFE8F}"/>
            </a:ext>
          </a:extLst>
        </xdr:cNvPr>
        <xdr:cNvPicPr>
          <a:picLocks noChangeAspect="1"/>
        </xdr:cNvPicPr>
      </xdr:nvPicPr>
      <xdr:blipFill rotWithShape="1">
        <a:blip xmlns:r="http://schemas.openxmlformats.org/officeDocument/2006/relationships" r:embed="rId1"/>
        <a:srcRect t="8419" b="11817"/>
        <a:stretch/>
      </xdr:blipFill>
      <xdr:spPr>
        <a:xfrm>
          <a:off x="841417" y="294284"/>
          <a:ext cx="919347" cy="631193"/>
        </a:xfrm>
        <a:prstGeom prst="rect">
          <a:avLst/>
        </a:prstGeom>
      </xdr:spPr>
    </xdr:pic>
    <xdr:clientData/>
  </xdr:twoCellAnchor>
  <xdr:twoCellAnchor editAs="oneCell">
    <xdr:from>
      <xdr:col>13</xdr:col>
      <xdr:colOff>7642</xdr:colOff>
      <xdr:row>1</xdr:row>
      <xdr:rowOff>149679</xdr:rowOff>
    </xdr:from>
    <xdr:to>
      <xdr:col>13</xdr:col>
      <xdr:colOff>1199373</xdr:colOff>
      <xdr:row>3</xdr:row>
      <xdr:rowOff>94854</xdr:rowOff>
    </xdr:to>
    <xdr:pic>
      <xdr:nvPicPr>
        <xdr:cNvPr id="3" name="Figura53">
          <a:extLst>
            <a:ext uri="{FF2B5EF4-FFF2-40B4-BE49-F238E27FC236}">
              <a16:creationId xmlns:a16="http://schemas.microsoft.com/office/drawing/2014/main" id="{31F58C03-F069-4CCC-95F3-B2EA9C97B2D4}"/>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a:ext>
          </a:extLst>
        </a:blip>
        <a:srcRect l="39430" r="1"/>
        <a:stretch/>
      </xdr:blipFill>
      <xdr:spPr bwMode="auto">
        <a:xfrm>
          <a:off x="13533142" y="312965"/>
          <a:ext cx="1201256" cy="51259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90955</xdr:colOff>
      <xdr:row>80</xdr:row>
      <xdr:rowOff>122616</xdr:rowOff>
    </xdr:from>
    <xdr:to>
      <xdr:col>5</xdr:col>
      <xdr:colOff>508000</xdr:colOff>
      <xdr:row>84</xdr:row>
      <xdr:rowOff>82533</xdr:rowOff>
    </xdr:to>
    <xdr:pic>
      <xdr:nvPicPr>
        <xdr:cNvPr id="2" name="Imagem 1">
          <a:extLst>
            <a:ext uri="{FF2B5EF4-FFF2-40B4-BE49-F238E27FC236}">
              <a16:creationId xmlns:a16="http://schemas.microsoft.com/office/drawing/2014/main" id="{18A4940F-0776-4148-BCA9-1E1F0F629E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90955" y="15754199"/>
          <a:ext cx="6809378" cy="7219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28576</xdr:colOff>
      <xdr:row>64</xdr:row>
      <xdr:rowOff>95250</xdr:rowOff>
    </xdr:from>
    <xdr:to>
      <xdr:col>5</xdr:col>
      <xdr:colOff>586587</xdr:colOff>
      <xdr:row>74</xdr:row>
      <xdr:rowOff>21167</xdr:rowOff>
    </xdr:to>
    <xdr:pic>
      <xdr:nvPicPr>
        <xdr:cNvPr id="3" name="Imagem 2">
          <a:extLst>
            <a:ext uri="{FF2B5EF4-FFF2-40B4-BE49-F238E27FC236}">
              <a16:creationId xmlns:a16="http://schemas.microsoft.com/office/drawing/2014/main" id="{57F9FB75-84A0-41B1-A565-216A7207427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28576" y="12678833"/>
          <a:ext cx="6950344" cy="18309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527041</xdr:colOff>
      <xdr:row>64</xdr:row>
      <xdr:rowOff>174960</xdr:rowOff>
    </xdr:from>
    <xdr:to>
      <xdr:col>9</xdr:col>
      <xdr:colOff>1168070</xdr:colOff>
      <xdr:row>69</xdr:row>
      <xdr:rowOff>1</xdr:rowOff>
    </xdr:to>
    <xdr:pic>
      <xdr:nvPicPr>
        <xdr:cNvPr id="4" name="Imagem 3">
          <a:extLst>
            <a:ext uri="{FF2B5EF4-FFF2-40B4-BE49-F238E27FC236}">
              <a16:creationId xmlns:a16="http://schemas.microsoft.com/office/drawing/2014/main" id="{F9B4FC40-2C35-499E-900E-3974A56DA8C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a:xfrm>
          <a:off x="6919374" y="12758543"/>
          <a:ext cx="5297696" cy="7775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522175</xdr:colOff>
      <xdr:row>80</xdr:row>
      <xdr:rowOff>119725</xdr:rowOff>
    </xdr:from>
    <xdr:to>
      <xdr:col>9</xdr:col>
      <xdr:colOff>1272949</xdr:colOff>
      <xdr:row>92</xdr:row>
      <xdr:rowOff>105834</xdr:rowOff>
    </xdr:to>
    <xdr:pic>
      <xdr:nvPicPr>
        <xdr:cNvPr id="5" name="Imagem 4">
          <a:extLst>
            <a:ext uri="{FF2B5EF4-FFF2-40B4-BE49-F238E27FC236}">
              <a16:creationId xmlns:a16="http://schemas.microsoft.com/office/drawing/2014/main" id="{7F643942-6F6F-4B54-BEF4-A1B62311D902}"/>
            </a:ext>
          </a:extLst>
        </xdr:cNvPr>
        <xdr:cNvPicPr>
          <a:picLocks noChangeAspect="1"/>
        </xdr:cNvPicPr>
      </xdr:nvPicPr>
      <xdr:blipFill>
        <a:blip xmlns:r="http://schemas.openxmlformats.org/officeDocument/2006/relationships" r:embed="rId4"/>
        <a:stretch>
          <a:fillRect/>
        </a:stretch>
      </xdr:blipFill>
      <xdr:spPr>
        <a:xfrm>
          <a:off x="6914508" y="15751308"/>
          <a:ext cx="5407441" cy="2409693"/>
        </a:xfrm>
        <a:prstGeom prst="rect">
          <a:avLst/>
        </a:prstGeom>
      </xdr:spPr>
    </xdr:pic>
    <xdr:clientData/>
  </xdr:twoCellAnchor>
  <xdr:twoCellAnchor editAs="oneCell">
    <xdr:from>
      <xdr:col>3</xdr:col>
      <xdr:colOff>108991</xdr:colOff>
      <xdr:row>12</xdr:row>
      <xdr:rowOff>206242</xdr:rowOff>
    </xdr:from>
    <xdr:to>
      <xdr:col>9</xdr:col>
      <xdr:colOff>1430397</xdr:colOff>
      <xdr:row>28</xdr:row>
      <xdr:rowOff>142875</xdr:rowOff>
    </xdr:to>
    <xdr:pic>
      <xdr:nvPicPr>
        <xdr:cNvPr id="6" name="Imagem 5">
          <a:extLst>
            <a:ext uri="{FF2B5EF4-FFF2-40B4-BE49-F238E27FC236}">
              <a16:creationId xmlns:a16="http://schemas.microsoft.com/office/drawing/2014/main" id="{1972F862-8E5E-4D3B-8CF1-0BFF0EEB3C5D}"/>
            </a:ext>
          </a:extLst>
        </xdr:cNvPr>
        <xdr:cNvPicPr>
          <a:picLocks noChangeAspect="1"/>
        </xdr:cNvPicPr>
      </xdr:nvPicPr>
      <xdr:blipFill>
        <a:blip xmlns:r="http://schemas.openxmlformats.org/officeDocument/2006/relationships" r:embed="rId5"/>
        <a:stretch>
          <a:fillRect/>
        </a:stretch>
      </xdr:blipFill>
      <xdr:spPr>
        <a:xfrm>
          <a:off x="4760366" y="2492242"/>
          <a:ext cx="7734906" cy="3127508"/>
        </a:xfrm>
        <a:prstGeom prst="rect">
          <a:avLst/>
        </a:prstGeom>
      </xdr:spPr>
    </xdr:pic>
    <xdr:clientData/>
  </xdr:twoCellAnchor>
  <xdr:twoCellAnchor editAs="oneCell">
    <xdr:from>
      <xdr:col>1</xdr:col>
      <xdr:colOff>1600201</xdr:colOff>
      <xdr:row>94</xdr:row>
      <xdr:rowOff>6684</xdr:rowOff>
    </xdr:from>
    <xdr:to>
      <xdr:col>4</xdr:col>
      <xdr:colOff>133351</xdr:colOff>
      <xdr:row>96</xdr:row>
      <xdr:rowOff>53422</xdr:rowOff>
    </xdr:to>
    <xdr:pic>
      <xdr:nvPicPr>
        <xdr:cNvPr id="7" name="Imagem 6">
          <a:extLst>
            <a:ext uri="{FF2B5EF4-FFF2-40B4-BE49-F238E27FC236}">
              <a16:creationId xmlns:a16="http://schemas.microsoft.com/office/drawing/2014/main" id="{CDAB592B-8AAA-4C5A-A4CA-1005DD9AD810}"/>
            </a:ext>
          </a:extLst>
        </xdr:cNvPr>
        <xdr:cNvPicPr>
          <a:picLocks noChangeAspect="1"/>
        </xdr:cNvPicPr>
      </xdr:nvPicPr>
      <xdr:blipFill>
        <a:blip xmlns:r="http://schemas.openxmlformats.org/officeDocument/2006/relationships" r:embed="rId6"/>
        <a:stretch>
          <a:fillRect/>
        </a:stretch>
      </xdr:blipFill>
      <xdr:spPr>
        <a:xfrm>
          <a:off x="3375661" y="18317544"/>
          <a:ext cx="1356360" cy="416308"/>
        </a:xfrm>
        <a:prstGeom prst="rect">
          <a:avLst/>
        </a:prstGeom>
      </xdr:spPr>
    </xdr:pic>
    <xdr:clientData/>
  </xdr:twoCellAnchor>
  <xdr:twoCellAnchor editAs="oneCell">
    <xdr:from>
      <xdr:col>8</xdr:col>
      <xdr:colOff>1203960</xdr:colOff>
      <xdr:row>0</xdr:row>
      <xdr:rowOff>91440</xdr:rowOff>
    </xdr:from>
    <xdr:to>
      <xdr:col>9</xdr:col>
      <xdr:colOff>1183779</xdr:colOff>
      <xdr:row>3</xdr:row>
      <xdr:rowOff>86429</xdr:rowOff>
    </xdr:to>
    <xdr:pic>
      <xdr:nvPicPr>
        <xdr:cNvPr id="13" name="Figura53">
          <a:extLst>
            <a:ext uri="{FF2B5EF4-FFF2-40B4-BE49-F238E27FC236}">
              <a16:creationId xmlns:a16="http://schemas.microsoft.com/office/drawing/2014/main" id="{4C6C1D84-C6AF-4143-9290-650C86C7A4A1}"/>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a:ext>
          </a:extLst>
        </a:blip>
        <a:srcRect l="39430" r="1"/>
        <a:stretch/>
      </xdr:blipFill>
      <xdr:spPr bwMode="auto">
        <a:xfrm>
          <a:off x="11315700" y="91440"/>
          <a:ext cx="1237119" cy="520769"/>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525779</xdr:colOff>
      <xdr:row>0</xdr:row>
      <xdr:rowOff>53339</xdr:rowOff>
    </xdr:from>
    <xdr:to>
      <xdr:col>0</xdr:col>
      <xdr:colOff>1379689</xdr:colOff>
      <xdr:row>3</xdr:row>
      <xdr:rowOff>139559</xdr:rowOff>
    </xdr:to>
    <xdr:pic>
      <xdr:nvPicPr>
        <xdr:cNvPr id="14" name="Picture 1" descr="image00001">
          <a:extLst>
            <a:ext uri="{FF2B5EF4-FFF2-40B4-BE49-F238E27FC236}">
              <a16:creationId xmlns:a16="http://schemas.microsoft.com/office/drawing/2014/main" id="{931A1E8F-CC43-4359-9DC2-880AE0C1AFBE}"/>
            </a:ext>
          </a:extLst>
        </xdr:cNvPr>
        <xdr:cNvPicPr>
          <a:picLocks noChangeAspect="1"/>
        </xdr:cNvPicPr>
      </xdr:nvPicPr>
      <xdr:blipFill rotWithShape="1">
        <a:blip xmlns:r="http://schemas.openxmlformats.org/officeDocument/2006/relationships" r:embed="rId8"/>
        <a:srcRect t="8419" b="11817"/>
        <a:stretch/>
      </xdr:blipFill>
      <xdr:spPr>
        <a:xfrm>
          <a:off x="525779" y="53339"/>
          <a:ext cx="853910" cy="612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co\c\Soercel-2000\DTE\CST\Or&#231;amento\SISTEMA%20EL&#201;TRICO%20LTQ\TOSHIBA\Planejamento\FERROSTA\PL-AQUAC\MAPA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lanej\c\Keyloir%20Trabalhos\Zortea\Arquivos%20Oficiais\Completo\WINDOWS\TEMP\eap\Soercel-2000\DTE\CST\Or&#231;amento\SISTEMA%20EL&#201;TRICO%20LTQ\TOSHIBA\Planejamento\FERROSTA\PL-AQUAC\MAPA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W:\DIVERSOS\Diversos%202018\Elias\file:\G:\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UIZ\C_LUIZ\Arq_Excel\SID_NI_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86dx2\c\FERROSTA\PL-AQUAC\MAPA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EFCE496\Paramarsh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vrdvitsa02\dados\DADOS\GEPOP\Montagem.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Users\Gustavo%20Deschamps\AppData\Local\Microsoft\Windows\Temporary%20Internet%20Files\Content.Outlook\E5LZ585M\Castellar%20EVTE.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lanejamento\MILPLAN%20(C)\DOCUME~1\Ricardo\LOCALS~1\Temp\Temporary%20Directory%201%20for%20Ata%20Eletronica%20-%20Prensa%20de%20Rolos%20-%20Sem%2046-06%20-%2013-11-06.zip\EAP%20-%20Prensa%20de%20Rolos%20-%20Sem%2045-06%20-%2006-11-0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ttp:\email.terra.com.br\Pasta%20Delta\GERENCIA%20DE%20OBRAS%20280%20-%20279%20JEAN%202006\RELA&#199;&#195;O%20DE%20NOTAS%20FISCAIS\NF%20345%2020060703%20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9.%20COLABORADORES\Morgana\PE-045\Concorrencia\PLANEJAMENTO\PL%202004\Amap&#225;\BR-156-AP%20SUL\PL%20BR-156%20AP%20SUL%20atu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W:\DIVERSOS\Diversos%202018\Elias\file:\Alexandre\c\ARQXLS\PR\Conservas%20dez-02\Pato%20PRRTN%20-%20BR47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Z:\Biblioteca\Custos\NNR-4%20-%20Medicina%20e%20Seguran&#231;a.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moderaengenharia.sharepoint.com/Biblioteca/Custos/NNR-4%20-%20Medicina%20e%20Seguran&#231;a.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W:\DIVERSOS\Diversos%202018\Elias\Projetos%20F&#225;bio\tra&#231;o%20cbuq%20faixa%20c%20Carpizza%20CONT.%20LEST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W:\DIVERSOS\Diversos%202018\Elias\Users\FrancoFerreira\Documents\BACKUP_MAC_DEZEMBRO_2013\MEDI&#199;&#213;ES%20ALAGOAS\Pato%20PRRTN%20-%20BR47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PATO\PATOs%20TOLEDO%20BR-163-272-467-469\WINDOWS.000\TEMP\Pato%20PRRTN%20-%20BR47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W:\DIVERSOS\Diversos%202018\Elias\Users\Fabio%20Guedes\AppData\Local\Microsoft\Windows\INetCache\Content.Outlook\L6RTJ0Q5\OBRA%20%20MARANH&#195;O\ARQUIVOS%20EM%20GERAL\Produ&#231;&#227;o%20corre&#231;&#227;o%20-%20estreito.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WINDOWS.000\TEMP\Pato%20PRRTN%20-%20BR47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W:\DIVERSOS\Diversos%202018\Elias\file:\A:\Projetos%20F&#225;bio\tra&#231;o%20cbuq%20faixa%20c%20Carpizza%20CONT.%20LEST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W:\DIVERSOS\Diversos%202018\Elias\PGQ%20OUTUBRO%20-%2013a%20MP.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W:\DIVERSOS\Diversos%202018\Elias\Users\Fabio%20Guedes\AppData\Local\Microsoft\Windows\Temporary%20Internet%20Files\Content.Outlook\QMMI62T6\Users\Deivid\Desktop\Doc\MEDICOES\09%20setembro\REST.%20SINDY%2016-08-09%20A%20%2015-09-09%2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aandradeengenharia.sharepoint.com/sites/engenharia/Documentos%20Compartilhados/01-Centro%20de%20Custo/CC_08_2025_PE-044/05_ENTREG&#193;VEIS/20250909/06%20-%20OR&#199;AMENTO/SEM_DESONERA&#199;&#195;O/AANDRADE/LinkExternoRecuperado1"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aandradeengenharia.sharepoint.com/sites/engenharia/Documentos%20Compartilhados/01-Centro%20de%20Custo/CC_08_2025_PE-044/03_PROJ%20EXECUTIVO/06-OR&#199;/00-APOIO/AANDRADE/LinkExternoRecuperado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aandradeengenharia.sharepoint.com/sites/engenharia/Documentos%20Compartilhados/01-Centro%20de%20Custo/CC_08_2025_PE-044/05_ENTREG&#193;VEIS/20250909/06%20-%20OR&#199;AMENTO/SEM_DESONERA&#199;&#195;O/LinkExternoRecuperado1"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01-ObraMaringa\01-ObraMaringa\M-(CN)\01-Medi&#231;&#245;es\01-Medi&#231;&#245;es%20_Campo-Realizadas\5-ContaCorrenteGeral\Verifica&#231;&#227;o%20de%20dados_CC.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lexandre\c\ARQXLS\PR\Conservas%20dez-02\Pato%20PRRTN%20-%20BR47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gio\compartilhamento\01-ContornoNorteMaringa\M-(CN)\01-Medi&#231;&#245;es\Marlon\Readequa&#231;&#227;o%20Terraplenagem.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4AF2EC6\Pato%20PRRTN%20-%20BR47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lexandre\c\WINDOWS.000\TEMP\Pato%20PRRTN%20-%20BR47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aandradeengenharia.sharepoint.com/sites/engenharia/Documentos%20Compartilhados/01-Centro%20de%20Custo/CC_08_2025_PE-044/05_ENTREG&#193;VEIS/20250909/06%20-%20OR&#199;AMENTO/SEM_DESONERA&#199;&#195;O/AANDRADE/9&#170;%20JUN%2007%20REAJUSTADA%20Rev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aandradeengenharia.sharepoint.com/sites/engenharia/Documentos%20Compartilhados/01-Centro%20de%20Custo/CC_08_2025_PE-044/03_PROJ%20EXECUTIVO/06-OR&#199;/00-APOIO/AANDRADE/9&#170;%20JUN%2007%20REAJUSTADA%20Rev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aandradeengenharia.sharepoint.com/sites/engenharia/Documentos%20Compartilhados/01-Centro%20de%20Custo/CC_08_2025_PE-044/05_ENTREG&#193;VEIS/20250909/06%20-%20OR&#199;AMENTO/SEM_DESONERA&#199;&#195;O/9&#170;%20JUN%2007%20REAJUSTADA%20Rev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Meus%20documentos\pato2004br262\composi&#231;&#227;opadr&#227;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Users\pc\Documents\Projetos%20e%20Patos\PATO%20BR-158%20km%200%20ao%20141%20-%20novembro%202010\BR-158%20-%20Km%200,00%20ao%20141,9%20-%20nov%202010.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Startup" Target="PLA/Works/MATRIZ/EAP/Curva%201%20folh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Documents%20and%20Settings\Nono\My%20Documents\Super_Calend&#225;ri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Concorrencia/LICITA&#199;&#195;O/DNIT/BR-101%20-%20SC%20EDITAL%200003-02/LOTE%2028%20apresenta&#231;&#227;o/cd/Lote%2028%20SC/gelson/XLS/CUSTOS/DNER398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ng_aroldo\Meus%20documentos\GEOSOLO\PAVIMENT_VG\Medi&#231;&#227;o%20n&#186;%200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S_PROSUL2\APPL\USR\GELSON\XLS\CONSAPPE\SISNORTE\REORDENA\11BR28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784F8C5B\Cronograma%20Financeir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B:\PATO%20-%20BR%20-%20425%20aditiv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EXATO/PATO%20NOVO%20-%202017/Comparativo%20Areia%20Brita.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mto23\c\SETOR%20OR&#199;AMENTO\Sistema\Composi&#231;&#227;o\Composi&#231;&#245;es200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Documents%20and%20Settings\Administrador\Desktop\Meus%20documentos\Gilson\Pessoal%20Geral\Servi&#231;o\or&#231;amentos\Arq%20Eveline%20Casan\Casan\Modelo%20Or&#231;amento\SistemaSMO%20jul2009%20BDI%2029,57.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ergio\Documentos\DNER\Aguas%20lindas\Dados%20Gerais\FV-DNE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W:\DIVERSOS\Diversos%202018\Elias\file:\Eng_001\c\Meus%20documentos\Excel\DVOP\8_97%20-%20S&#227;o%20Vicente\Prod.%20Equip.%20Mec.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ng_001\c\Meus%20documentos\Excel\DVOP\8_97%20-%20S&#227;o%20Vicente\Prod.%20Equip.%20Mec.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ya\c\CSTSANSAO\Medi&#231;&#245;es%20dos%20Servi&#231;os%20CST-Ourinhos\Lote%2003\Terraplenagem\CSTL\Altinopolis\DIVERSOS\Prod.%20de%20Fresa%20Ag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0.101.7.10\servidor\Documents%20and%20Settings\C%20arlos%20%20Machado\My%20Documents\Disco%201\BR-262-MS(3)\Anexos%20PGQ.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W:\DIVERSOS\Diversos%202018\Elias\file:\Cabral\rede\Meus%20documentos\DNIT\Aterpa\PD%2015.998.01\WINDOWS\Desktop\Obras%20diversas\Leopoldina\Or&#231;amentos\Orc%20381\Orc%20Trevo%20Takono\OR960887.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Planilha%20em%20PE-044_PAV_LINEAR_DE_OCOR_MATERIAIS.dwg"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ITTENCOURT\a\Delta%20fortaleza\Meus%20Documentos\Ger&#234;ncia\Sobral\Sobral.xls\7&#170;%20ALT.contrato%20PD-3%20-%20001-98%20com%20destaque%20III-2.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Users/cristiano.vittorazzi/Downloads/3.%20PROJETOS/P1%20-%20BR.262_ES_L5/10_HR_5-pol/Tab%20Ref%20CREMA%20BR_262_ES_Lote_05.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W:\DIVERSOS\Diversos%202018\Elias\file:\Empresa-42da7bc\julio\Documents%20and%20Settings\Administrador\Meus%20documentos\ALBERT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Users\lucio.machado\Downloads\10%20-%20EPMA\Pastas%20pessoais\Nelson%20I\PATO%20BR-163%20-%20TOLEDO%20-%20MAL%2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ervidor\servidor\Meus%20Documentos\FV-DNER.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idor\estrada\DNER\Aguas%20lindas\Sicro\FV-DNER.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sergio\Documentos\0798\TECNICO\TEACOMP\LOTE06\P09\P10\RELAT61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idor\servidor\0798\TECNICO\TEACOMP\LOTE06\P09\P10\RELAT61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Bhzestinfo99\para%20samuel\Meus%20documentos\EXCEL-MD\Conseva\Cons-116\MEDICOES%20CBMI%202004%20cont%20novoi\61MCBMI.DNIT.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vrdvitsa02\dados\Documents%20and%20Settings\sergio.hossu\Application%20Data\Microsoft\Excel\Ata%20Eletronica%20-%2043143-06-Rev-14%20(version%201).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PavimManaus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ADM\AppData\Local\Microsoft\Windows\Temporary%20Internet%20Files\Content.Outlook\UV0PD44Z\PATO%20BR-163%20MS%20JANEIRO%202011.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W:\DIVERSOS\Diversos%202018\Elias\Users\Fabio%20Guedes\AppData\Local\Microsoft\Windows\Temporary%20Internet%20Files\Content.Outlook\QMMI62T6\WINDOWS\TEMP\WINDOWS\TEMP\WINDOWS\TEMP\Calc.Medi&#231;&#227;o%20BR-010%20PD-15-01011-0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555EC65\Pato%20PRRTN%20-%20BR47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W:\DIVERSOS\Diversos%202018\Elias\file:\A:\tra&#231;o%20cbuq%20faixa%20c%20Carpizza%20CONT.%20LESTE.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W:\DIVERSOS\Diversos%202018\Elias\Peritor&#243;%20Maio%20e%20Junho%202009\Posto%20Alto%20Alegre%20MA%20Totais%20Comb.07Junho%20--.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ndre\castellar%20engenharia%20ltda\Conseva\Cons-116\MEDICOES\61MCBMI.DNIT.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Documents%20and%20Settings\rodrigo.mendonca\Desktop\Arquivos\CGR%2013\EVTE%20CGR%2013%20-%20fev_2011\EVTE%20-%20CGR%201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F:\PATO%20BR%20158%2012_05_1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ECCE2D3\Rela&#231;&#227;o%20Ve&#237;culos%20Locados%20-%20RegBel.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Y:\gpr\publicogpr\D&#233;bora%20-%20DICUT\2016\SES%20Indaial\SES%20INDAIAL%20-%20redes.xlsm"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email.terra.com.br/Pasta%20Delta/GERENCIA%20DE%20OBRAS%20280%20-%20279%20JEAN%202006/RELA&#199;&#195;O%20DE%20NOTAS%20FISCAIS/NF%20345%2020060703%20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Meus%20documentos\DER-SP\PLANILHA%20OFICI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Supervis&#227;o_2016/CREMA_2&#170;%20Etapa/3.PATOS/2.BR-104_km%200,00%20-%20km%20146,70/Volume%202_Or&#231;amento/1.Desonerado/Excel/20160510-PATO_BR-104_km%200,00%20-km%20146,7-Desonerada-VER12H50.xlsm"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Users/edjane.ferreira/Desktop/PATO%20BR104%20-%20201605/PLANILHAS%2020160513%20-%2019h25%20-%20onerado%20concluido/20160510-PATO_BR-104_km%200,00%20-km%20146,7-Onerada-VER12H50.xlsm"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Filipe%20Silva\_Trabalho%20Conclu&#237;dos\An&#225;lise%20-%20SES%20Ingleses\Rev_02\An&#225;lise%20DICUT\Or&#231;amento%20-%20S00117_00-80-PO-2001-0C%20-%20DICUT_REV%2002.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felipe.petermann\AppData\Local\Microsoft\Windows\Temporary%20Internet%20Files\Content.Outlook\UFHEHB05\S00117_00-80-PO-6002.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F:\DNIT-CPU%20DNIT%20BRUNO\OR&#199;AMENTOS\20190816-PATO%20BR101%20PISTA%20ANTIGA\20190829-15h20-PATO-BR101-PistaAntiga.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F:\CONTA%20CORRENTE.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W:\DIVERSOS\Diversos%202018\Elias\Meus%20documentos\Proposta\Crema\Ma\Dimensiona%20equipa%20lote%20PA_01%20.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Sergio\compartilhamento\DNER\CONTRATO\PD029-96\BD029PAV\NO~CAMPO\TB-MB029.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vers&#227;o"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EMPRESAS\ENPA\RONDONIA\OBRA_31\Edital%20034\real\Qtd_3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B:\PRODUCA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vrdvitsa02\dados\DOCUME~1\c0071738\CONFIG~1\Temp\notes1E0D96\Projeto-Moegas-Krupp\Documents%20and%20Settings\Marques\Meus%20documentos\Planejamento\479-00_480-00\480-00_kobrasco\Avan&#231;o%20antigo\Curva%20480-00%20P&#225;tio" TargetMode="External"/></Relationships>
</file>

<file path=xl/externalLinks/_rels/externalLink95.xml.rels><?xml version="1.0" encoding="UTF-8" standalone="yes"?>
<Relationships xmlns="http://schemas.openxmlformats.org/package/2006/relationships"><Relationship Id="rId1" Type="http://schemas.microsoft.com/office/2006/relationships/xlExternalLinkPath/xlPathMissing" Target="Planejamento%20do%20Lote%200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Documents%20and%20Settings\HP%20Pavilion\Configura&#231;&#245;es%20locais\Temporary%20Internet%20Files\Content.Outlook\U6XTBBIJ\12%20-%20CUSTOS%20%20DEZ_2008.xlsm"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192.168.1.250\sede\Users\vilbe\OneDrive\Documentos\_Profissional\_04.BBEC\02.Clientes%20Ativos\2019.25%20-%20DIAGONAL.COMPESA\02.Projetos\04.PE\1.PO&#199;&#195;O\1.R.COLETORA\1.PLANILHA\Dim.R.Coletora_P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541E531A\BR153_99.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Alexandre\c\ARQUIVOS%20R96\EXCEL\PATOs\BR153_99.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PATO\PATOs%20TOLEDO%20BR-163-272-467-469\ARQUIVOS%20R96\EXCEL\PATOs\BR153_99.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lexandre\c\ARQUIVOS%20R-9-6\Excel\PATOs\BR153_98.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email.terra.com.br/cgi-bin/webmail.exe/CUSTO%20INDIRETO%20APRES.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PATO%20BR-174%20-%20RESERVA%2012-01-2009%20-%20pato%20inicia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exandre\c\ARQUIVOS%20R-9-6\Excel\PATOs\Pato%20PRRTN%20-%20BR153.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E:\Projeto%20Bom%20Jardim\0%20-%20Documentos%20Diversos\1%20-%20Modelos%20de%20Or&#231;amento\SES%20S&#227;o%20Louren&#231;o%20-%20Proj.%20B&#225;sico\Planilhas%20Or&#231;amento\PO_BACIA%20BE-01=08.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ARQUIVOS\OR&#199;AMENTO%20AS\BE%2001\PO_BACIA%20BE-01=03.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BAFA961\BR153_98.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F:\DNIT-CPU%20DNIT%20BRUNO\OR&#199;AMENTOS\20190816-PATO%20BR101%20PISTA%20ANTIGA\20190823-08h30-PATO-BR101-PistaAntiga.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PATO\PATOs%20TOLEDO%20BR-163-272-467-469\ARQUIVOS%20R-9-6\Excel\PATOs\BR153_98.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d.docs.live.net/Users/cesar.ferri/Desktop/PATO/PATO%20BR-476%20E%20BR-153%20Final%20V.1%20-%20alterado%20Elcio%2025.02.2016.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MARIZA\Documents\34%20-%20Jairinho2022\02-BR407\Anexo_edital0195_19-02_3.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ergio\compartilhamento\WMS-TCPO\Obras%20em%20Execu&#231;&#227;o\Polo%20Diamantino\Planejamento-MEDI&#199;&#195;O%20ACUMULADA-DIAMANTINO%20BR%20364\MP%2032\MP3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W:\DIVERSOS\Diversos%202018\Elias\file:\SUPERINTENDECIA\F_SUPERINT\MSOffice\Excel\Obrabelem\PLANCR~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115.xml.rels><?xml version="1.0" encoding="UTF-8" standalone="yes"?>
<Relationships xmlns="http://schemas.openxmlformats.org/package/2006/relationships"><Relationship Id="rId1" Type="http://schemas.microsoft.com/office/2006/relationships/xlExternalLinkPath/xlPathMissing" Target="C.B"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E:\RS\Ed_231-03-00_PIR_IV_BR-153-158-290-392\Proposta_Acordo_Briga_Final\Acordo\Proposta%20de%20Pre&#231;os%20RS%20Lote12(A).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192.168.1.250\sede\Users\vilbe\OneDrive\Documentos\_Profissional\_04.BBEC\02.Clientes%20Ativos\2019.25%20-%20DIAGONAL.COMPESA\02.Projetos\04.PE\1.PO&#199;&#195;O\1.R.COLETORA\1.PLANILHA\SaniBID.RedBasica_t2005%20-%2030052019.xlsm"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Or&#231;amento\Banco%20de%20Dados\Composi&#231;&#245;es%20Gerai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C539943\PATO%20BR-163%20-%20CONTORNO%20OESTE%20DE%20CASCAVEL%20V2.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PathMissing" Target="Planilha%20Br%20319%202005.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Maysa\c\INTERNET\Eudora\Attach\SBLO_PcP-AmpTPS_fora_CLP.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mto23\or&#231;amento\Or&#231;amento\Banco%20de%20Dados\Composi&#231;&#245;es%20Gerai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W:\DIVERSOS\Diversos%202018\Elias\file:\Cabral\rede\unzipped\Tomada%20de%20Pre&#231;os%20BR222\WINDOWS\TEMP\WINDOWS\Desktop\Obras%20diversas\Leopoldina\Or&#231;amentos\Orc%20381\Orc%20Trevo%20Takono\OR960887.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G:\EXCEL\CECAV\OR&#199;CILNI.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BC645E3E\Pato%20BR%20116%20Ic&#243;%20(%20licita&#231;&#227;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W:\DIVERSOS\Diversos%202018\Elias\Users\Fabio%20Guedes\AppData\Local\Microsoft\Windows\Temporary%20Internet%20Files\Content.Outlook\QMMI62T6\Escrit&#243;rio%20Bel&#233;m\00718%20-%20Esc.%20Bel&#233;m-PA\Financeiro\Decofin\Decofin%20-%202009-06.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W:\DIVERSOS\Diversos%202018\Elias\file:\Cabral\rede\Emergencias%2015%20UNIT%202006\BR%20226.MA%20Lote%202\Ob158\Pato\WINDOWS\TEMP\WINDOWS\Desktop\Obras%20diversas\Leopoldina\Or&#231;amentos\Orc%20381\Orc%20Trevo%20Takono\OR960887.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W:\DIVERSOS\Diversos%202018\Elias\Users\Fabio%20Guedes\AppData\Local\Microsoft\Windows\Temporary%20Internet%20Files\Content.Outlook\QMMI62T6\Documents%20and%20Settings\Administrador\Desktop\GLAUBENIO.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W:\DIVERSOS\Diversos%202018\Elias\file:\Notebook\Meus%20documentos\BR-222%20Sobral\Altera&#231;&#227;o%20de%20projeto\6&#170;Alt.Projeto%20jan01-corre&#231;&#227;o%20II.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SERVIDOR\seplane\Meus%20documentos\Reflexo%20Aditivo%20%20Duplicacao.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Pc11\E\Castellar%20Obra%20%20MAFRA%20e%20LAGES\DNIT%20LAGES\MEDI&#199;&#195;O%20LAGES\61MCBMI.DNIT.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bemi-tec-01\C-Tec\Documents%20and%20Settings\lcardoso\Meus%20documentos\P\s_c\45000_49620_ServAux.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W:\DIVERSOS\Diversos%202018\Elias\Documents%20and%20Settings\DANIEL\Desktop\DELTA\Delta%202010\Relacoes%20de%20Notas%20Fiscais\Enviadas\NF_n&#186;%2008-2010%20C.C%201050%2020100223%20B.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pmfserver\SMTO\Documents%20and%20Settings\Gilson_2\Meus%20documentos\Setor%20de%20or&#231;amento\Sistema\BDI\Composi&#231;&#245;es99.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2AA3437\CPU%20Extra%20em%20excel%20de%20Br116.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E:\Users\pc\Desktop\D%20N%20I%20T%20-%20Emerg&#234;ncia%20BR-158-MS\Or&#231;amento%20-%20km%20%2078,5%20-%20Emerg&#234;ncia-velho.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W:\DIVERSOS\Diversos%202018\Elias\file:\Cabral\rede\WINDOWS\TEMP\WINDOWS\TEMP\WINDOWS\TEMP\Calc.Medi&#231;&#227;o%20BR-010%20PD-15-01011-0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E:\Meus%20Documentos\R-19_5%20-%20Tr&#234;s%20Lagoas\CONTRATOS\Objetiva\PD19-0399\PATO262_03_200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Bhzestinfo99\para%20samuel\Meus%20documentos\EXCEL-MD\Conseva\Cons-116\MEDICOES\61MCBMI.DNIT.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D9BA021B\UT%2012-08%20BR-158%20EVTE2%20.xlsx%20-canteiro%20e%20mobiliza&#231;&#227;o.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W:\DIVERSOS\Diversos%202018\Elias\Users\AILTON\AppData\Local\Temp\Rar$DI00.852\ALYSSON%20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W:\DIVERSOS\Diversos%202018\Elias\WINDOWS\TEMP\WINDOWS\TEMP\WINDOWS\TEMP\Calc.Medi&#231;&#227;o%20BR-010%20PD-15-01011-0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d.docs.live.net/Concorrencia/PLANEJAMENTO/PL%202004/Amap&#225;/BR-156-AP%20SUL/PL%20BR-156%20AP%20SUL%20atual.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147.xml.rels><?xml version="1.0" encoding="UTF-8" standalone="yes"?>
<Relationships xmlns="http://schemas.openxmlformats.org/package/2006/relationships"><Relationship Id="rId1" Type="http://schemas.microsoft.com/office/2006/relationships/xlExternalLinkPath/xlPathMissing" Target="GAUTAMA%20MENSAL.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Planejamento1\c\Controle%20Contrato\Tecnico\Padr&#245;es\SM%20Fabrica&#231;&#227;o.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W:\DIVERSOS\Diversos%202018\Elias\Users\Fabio%20Guedes\Backup\0%20Obras%20MA%20-%20Souza%20Reis\0%20LOTE%2001%20-%20Km%200%20-%20187%20-%20Santa%20Luzia\0%20Medicoes\2013\09a%20Medi&#231;&#227;o%20-%20Junho\CAPAS.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fbsa00535\dyna01\Documents%20and%20Settings\C%20arlos%20%20Machado\My%20Documents\Disco%201\BR-262-MS(3)\Anexos%20PGQ.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E:\CASTELLAR%20ENGENHARIA\6%20-%20XANXER&#202;%20DNIT\09%20-%20PRODU&#199;&#195;O\03%20-%20JULHO%2008\PRODU&#199;&#195;O%20JUNHO.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d.docs.live.net/PATO%20-%20BR%20-%20425%20aditivo.xls" TargetMode="External"/></Relationships>
</file>

<file path=xl/externalLinks/_rels/externalLink153.xml.rels><?xml version="1.0" encoding="UTF-8" standalone="yes"?>
<Relationships xmlns="http://schemas.openxmlformats.org/package/2006/relationships"><Relationship Id="rId1" Type="http://schemas.microsoft.com/office/2006/relationships/xlExternalLinkPath/xlPathMissing" Target="TP57.00-DOCPL-CPSA-IMPL.EMISS-REC.ETE-R.FOGO(D.IND).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W:\DIVERSOS\Diversos%202018\Elias\file:\Tec_1\tec1\ARQ\SOLOTEC\BR-476\VIGA\ANALISE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D:\Supervis&#227;o_2016\CREMA_2&#170;%20Etapa\3.PATOS\4.BR-424_km%200,00%20-%20km%20140,90\Volume%202_Or&#231;amento\1.Onerado\3.Data%20Base_Maio_2016\Excel\PATO_BR-424_km%200,00%20-km%20140,90-Onerada.xlsm"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Users/edjane.ferreira/Desktop/PATO%20BR104%20-%20201605/PLANILHAS%2020160513%20-%2018h10%20-%20onerado%20em%20andamento%20-%20C&#243;pia/20160510-PATO_BR-104_km%200,00%20-km%20146,7-Onerada-VER12H50.xlsm"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D:\BITTENCOURT\G\CC%20945%20-%20Toritama\Medi&#231;&#245;es%20cliente%202%20-%20CC%20945\2008\Medi4008\Meus%20documentos\Gerencia%20Obra\DNER\Ic&#243;\Pato%20BR%20116%20Ic&#243;%20para%20licitacao.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D:\CD-01\Projetos\BR-364%20MT2_Exe_Def_10_07_02\Vol04_Or&#231;amento\Lote_08\Documents%20and%20Settings\bruno\Meus%20documentos\Servi&#231;os.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553580B\OR&#199;AMENTO%20EMERGENCIA%20BR-423-PE%20KM%2097%202.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Smto2\c\OR&#199;AME~1\BANCOD~1\Composi&#231;&#245;es%20Gerai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Smto23\c\SETOR%20OR&#199;AMENTO\OR&#199;AMENTO%202000\SISTEMA\Composi&#231;&#245;es99.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OR&#199;AME~1\BANCOD~1\Composi&#231;&#245;es%20Gerais.xls" TargetMode="External"/></Relationships>
</file>

<file path=xl/externalLinks/_rels/externalLink163.xml.rels><?xml version="1.0" encoding="UTF-8" standalone="yes"?>
<Relationships xmlns="http://schemas.openxmlformats.org/package/2006/relationships"><Relationship Id="rId1" Type="http://schemas.microsoft.com/office/2006/relationships/xlExternalLinkPath/xlPathMissing" Target="SM%20modelo%20montagem%200373119-111"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E:\Users\lucio.machado\Downloads\PATO\PATOs%20TOLEDO%20BR-163-272-467-469\ARQUIVOS%20R96\EXCEL\PATOs\BR153_99.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Meus%20documentos\R-19_5%20-%20Tr&#234;s%20Lagoas\CONTRATOS\Objetiva\PD19-0201\patobr158%2010_2002.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Servidor\zorzal2001\Users\Zorzal\AppData\Local\Microsoft\Windows\INetCache\Content.Outlook\3L88U28N\Samarco%20-%20Planejamento\Outokumpu\1452Fverde_rev_3.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Servidor\zorzal2001\Users\Zorzal\AppData\Local\Microsoft\Windows\INetCache\Content.Outlook\3L88U28N\CONTRATO\372-01\SIS\372-01-00-411-001-0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Users\pc\Desktop\Pen%20branco\Adequa&#231;&#227;o%20Maio%202010\Altera&#231;&#227;o%20FINAL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D:\Simula&#231;&#227;o%20Or&#231;amento.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Luiz-bernartt\e-luiz\Meus%20documentos\Differencial\lote%2011%20PATO%20-%20Maio-23,4km%20-%20Foz.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d.docs.live.net/Documents%20and%20Settings/C%20arlos%20%20Machado/My%20Documents/Disco%201/BR-262-MS(3)/Anexos%20PGQ.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F6F757EB\01%20-%20PE-071_Canteiro_Sem_Desonera&#231;&#227;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EAP"/>
      <sheetName val="CURVA GERAL"/>
      <sheetName val="CURVAS - S"/>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Resumo Vertical"/>
      <sheetName val="Dados"/>
      <sheetName val="Plan1"/>
      <sheetName val="PATO - BR - 425 aditivo"/>
      <sheetName val="1-_QUADRO_DE_QUANTIDADE_(2)"/>
      <sheetName val="Transporte_5m³"/>
      <sheetName val="Transporte_4m³"/>
      <sheetName val="Transporte_4t"/>
      <sheetName val="Transporte_Mat__Frio"/>
      <sheetName val="Cronograma_(2)"/>
      <sheetName val="ESTUDO_PREÇOS"/>
      <sheetName val="BANCO"/>
      <sheetName val="Índices_de_Reajustamento"/>
      <sheetName val="PROJE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D_NI_5"/>
      <sheetName val="Capa"/>
      <sheetName val="Plan1"/>
    </sheetNames>
    <sheetDataSet>
      <sheetData sheetId="0"/>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EAP"/>
      <sheetName val="CURVA GERAL"/>
      <sheetName val="CURVA 40%"/>
      <sheetName val="CURVA 50% "/>
      <sheetName val="CURVA  60%"/>
      <sheetName val="CURVAS - 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MARSHALL"/>
      <sheetName val="COMPOGRAN"/>
      <sheetName val="COMPOSIC"/>
      <sheetName val="GRANOMETRIA"/>
      <sheetName val="B-19"/>
      <sheetName val="B-12"/>
      <sheetName val="B-10"/>
      <sheetName val="PÓ"/>
      <sheetName val="AREIA"/>
      <sheetName val="Gráfico2"/>
      <sheetName val="GRAFICO"/>
      <sheetName val="COMPOS."/>
      <sheetName val="Marsh 01"/>
      <sheetName val="Marsh 02"/>
      <sheetName val="GRAF."/>
    </sheetNames>
    <sheetDataSet>
      <sheetData sheetId="0"/>
      <sheetData sheetId="1">
        <row r="2">
          <cell r="C2" t="str">
            <v>_x000E_CONTROLE DE QUALIDADE DE CONCRETO ASFALTICO_x000E_</v>
          </cell>
        </row>
        <row r="4">
          <cell r="B4" t="str">
            <v>RODOVIA   :</v>
          </cell>
          <cell r="G4" t="str">
            <v>TRECHO :</v>
          </cell>
        </row>
        <row r="6">
          <cell r="B6" t="str">
            <v>ESTABILIDADE MARSHALL</v>
          </cell>
          <cell r="G6" t="str">
            <v xml:space="preserve">            EXTRAÇÃO DE BETUME</v>
          </cell>
        </row>
        <row r="7">
          <cell r="A7" t="str">
            <v>Corpo de prova</v>
          </cell>
          <cell r="B7">
            <v>1</v>
          </cell>
          <cell r="C7">
            <v>2</v>
          </cell>
          <cell r="D7">
            <v>3</v>
          </cell>
          <cell r="E7" t="str">
            <v>MEDIA</v>
          </cell>
          <cell r="F7" t="str">
            <v>Amostra + Tara (g)</v>
          </cell>
          <cell r="I7">
            <v>1</v>
          </cell>
          <cell r="J7">
            <v>2</v>
          </cell>
        </row>
        <row r="8">
          <cell r="A8" t="str">
            <v>Peso ao ar (g)</v>
          </cell>
          <cell r="B8">
            <v>1186</v>
          </cell>
          <cell r="C8">
            <v>1183</v>
          </cell>
          <cell r="D8">
            <v>1190</v>
          </cell>
          <cell r="F8" t="str">
            <v>Tara (g)</v>
          </cell>
        </row>
        <row r="9">
          <cell r="A9" t="str">
            <v>Peso imerso (g)</v>
          </cell>
          <cell r="B9">
            <v>683</v>
          </cell>
          <cell r="C9">
            <v>680</v>
          </cell>
          <cell r="D9">
            <v>685</v>
          </cell>
          <cell r="F9" t="str">
            <v>Amostra (g)</v>
          </cell>
        </row>
        <row r="10">
          <cell r="A10" t="str">
            <v>Volume (cm3)</v>
          </cell>
          <cell r="B10">
            <v>503</v>
          </cell>
          <cell r="C10">
            <v>503</v>
          </cell>
          <cell r="D10">
            <v>505</v>
          </cell>
          <cell r="F10" t="str">
            <v>Insol. + Tara (g)</v>
          </cell>
        </row>
        <row r="11">
          <cell r="A11" t="str">
            <v>Dens.Apar(g/cm3)</v>
          </cell>
          <cell r="B11">
            <v>2.3580000000000001</v>
          </cell>
          <cell r="C11">
            <v>2.3519999999999999</v>
          </cell>
          <cell r="D11">
            <v>2.3559999999999999</v>
          </cell>
          <cell r="E11">
            <v>2.355</v>
          </cell>
          <cell r="F11" t="str">
            <v>Soluvel (g)</v>
          </cell>
        </row>
        <row r="12">
          <cell r="A12" t="str">
            <v>Dens.Teor.(g/cm3)</v>
          </cell>
          <cell r="B12">
            <v>2.4749570915899515</v>
          </cell>
          <cell r="C12">
            <v>2.4749570915899515</v>
          </cell>
          <cell r="D12">
            <v>2.4749570915899515</v>
          </cell>
          <cell r="F12" t="str">
            <v>Teor de Betume (%)</v>
          </cell>
          <cell r="I12">
            <v>5.5</v>
          </cell>
        </row>
        <row r="13">
          <cell r="A13" t="str">
            <v>% de Vazios</v>
          </cell>
          <cell r="B13">
            <v>4.7</v>
          </cell>
          <cell r="C13">
            <v>5</v>
          </cell>
          <cell r="D13">
            <v>4.8</v>
          </cell>
          <cell r="E13">
            <v>4.8330000000000002</v>
          </cell>
          <cell r="H13" t="str">
            <v>GRANULOMETRIA</v>
          </cell>
        </row>
        <row r="14">
          <cell r="A14" t="str">
            <v>% V.C.B.</v>
          </cell>
          <cell r="B14">
            <v>12.59</v>
          </cell>
          <cell r="C14">
            <v>12.56</v>
          </cell>
          <cell r="D14">
            <v>12.58</v>
          </cell>
          <cell r="F14" t="str">
            <v xml:space="preserve">    PENEIRAS</v>
          </cell>
          <cell r="G14" t="str">
            <v xml:space="preserve">                                  </v>
          </cell>
          <cell r="H14" t="str">
            <v xml:space="preserve">                                                           PESO  INICIAL  DA  AMOSTRA ( G ):</v>
          </cell>
          <cell r="J14">
            <v>1000</v>
          </cell>
        </row>
        <row r="15">
          <cell r="A15" t="str">
            <v>% V.A.M.</v>
          </cell>
          <cell r="B15">
            <v>17.29</v>
          </cell>
          <cell r="C15">
            <v>17.560000000000002</v>
          </cell>
          <cell r="D15">
            <v>17.38</v>
          </cell>
          <cell r="F15" t="str">
            <v xml:space="preserve">  Pol.</v>
          </cell>
          <cell r="G15" t="str">
            <v>mm</v>
          </cell>
          <cell r="H15" t="str">
            <v>RETIDO(g)</v>
          </cell>
          <cell r="I15" t="str">
            <v>PASSANDO(g)</v>
          </cell>
          <cell r="J15" t="str">
            <v>PASSANDO(%)</v>
          </cell>
        </row>
        <row r="16">
          <cell r="A16" t="str">
            <v>RBV (%)</v>
          </cell>
          <cell r="B16">
            <v>72.819999999999993</v>
          </cell>
          <cell r="C16">
            <v>71.53</v>
          </cell>
          <cell r="D16">
            <v>72.38</v>
          </cell>
          <cell r="E16">
            <v>72.242999999999995</v>
          </cell>
          <cell r="F16" t="str">
            <v>1 1/2</v>
          </cell>
          <cell r="G16">
            <v>38.1</v>
          </cell>
          <cell r="H16">
            <v>0</v>
          </cell>
          <cell r="I16">
            <v>1000</v>
          </cell>
          <cell r="J16">
            <v>100</v>
          </cell>
        </row>
        <row r="17">
          <cell r="A17" t="str">
            <v>Leit.no Deflect.</v>
          </cell>
          <cell r="B17">
            <v>175</v>
          </cell>
          <cell r="C17">
            <v>185</v>
          </cell>
          <cell r="D17">
            <v>170</v>
          </cell>
          <cell r="F17">
            <v>1</v>
          </cell>
          <cell r="G17">
            <v>25.4</v>
          </cell>
          <cell r="H17">
            <v>50</v>
          </cell>
          <cell r="I17">
            <v>950</v>
          </cell>
          <cell r="J17">
            <v>95</v>
          </cell>
        </row>
        <row r="18">
          <cell r="A18" t="str">
            <v>Estab.Encont.(g)</v>
          </cell>
          <cell r="B18">
            <v>574</v>
          </cell>
          <cell r="C18">
            <v>606</v>
          </cell>
          <cell r="D18">
            <v>557</v>
          </cell>
          <cell r="F18" t="str">
            <v>3/4</v>
          </cell>
          <cell r="G18">
            <v>19.100000000000001</v>
          </cell>
          <cell r="H18">
            <v>70</v>
          </cell>
          <cell r="I18">
            <v>880</v>
          </cell>
          <cell r="J18">
            <v>88</v>
          </cell>
        </row>
        <row r="19">
          <cell r="A19" t="str">
            <v>Fator de Correção</v>
          </cell>
          <cell r="B19">
            <v>0.99</v>
          </cell>
          <cell r="C19">
            <v>0.99</v>
          </cell>
          <cell r="D19">
            <v>0.98</v>
          </cell>
          <cell r="F19" t="str">
            <v>1/2</v>
          </cell>
          <cell r="G19">
            <v>12.7</v>
          </cell>
          <cell r="H19">
            <v>85</v>
          </cell>
          <cell r="I19">
            <v>795</v>
          </cell>
          <cell r="J19">
            <v>79.5</v>
          </cell>
        </row>
        <row r="20">
          <cell r="A20" t="str">
            <v>Estab.Corrig.(kg)</v>
          </cell>
          <cell r="B20">
            <v>568</v>
          </cell>
          <cell r="C20">
            <v>599</v>
          </cell>
          <cell r="D20">
            <v>545</v>
          </cell>
          <cell r="E20">
            <v>570.66700000000003</v>
          </cell>
          <cell r="F20" t="str">
            <v>3/8</v>
          </cell>
          <cell r="G20">
            <v>9.52</v>
          </cell>
          <cell r="H20">
            <v>90</v>
          </cell>
          <cell r="I20">
            <v>705</v>
          </cell>
          <cell r="J20">
            <v>70.5</v>
          </cell>
        </row>
        <row r="21">
          <cell r="A21" t="str">
            <v>Fluencia 1/100"</v>
          </cell>
          <cell r="B21">
            <v>9.4</v>
          </cell>
          <cell r="C21">
            <v>9.4</v>
          </cell>
          <cell r="D21">
            <v>9.4</v>
          </cell>
          <cell r="E21">
            <v>9.4</v>
          </cell>
          <cell r="F21" t="str">
            <v>Nº4</v>
          </cell>
          <cell r="G21">
            <v>4.78</v>
          </cell>
          <cell r="H21">
            <v>110</v>
          </cell>
          <cell r="I21">
            <v>595</v>
          </cell>
          <cell r="J21">
            <v>59.5</v>
          </cell>
        </row>
        <row r="22">
          <cell r="F22" t="str">
            <v>Nº10</v>
          </cell>
          <cell r="G22">
            <v>2</v>
          </cell>
          <cell r="H22">
            <v>130</v>
          </cell>
          <cell r="I22">
            <v>465</v>
          </cell>
          <cell r="J22">
            <v>46.5</v>
          </cell>
        </row>
        <row r="23">
          <cell r="A23" t="str">
            <v>Temperaturas (ºC)</v>
          </cell>
          <cell r="B23" t="str">
            <v xml:space="preserve">            Massas Específicas Reais (g/cm3)</v>
          </cell>
          <cell r="F23" t="str">
            <v>Nº40</v>
          </cell>
          <cell r="G23">
            <v>0.42</v>
          </cell>
          <cell r="H23">
            <v>150</v>
          </cell>
          <cell r="I23">
            <v>315</v>
          </cell>
          <cell r="J23">
            <v>31.5</v>
          </cell>
        </row>
        <row r="24">
          <cell r="B24" t="str">
            <v>Massa Esp. Real da Brita</v>
          </cell>
          <cell r="F24" t="str">
            <v>Nº80</v>
          </cell>
          <cell r="G24">
            <v>0.17699999999999999</v>
          </cell>
          <cell r="H24">
            <v>180</v>
          </cell>
          <cell r="I24">
            <v>135</v>
          </cell>
          <cell r="J24">
            <v>13.5</v>
          </cell>
        </row>
        <row r="25">
          <cell r="A25" t="str">
            <v>Asfalto:</v>
          </cell>
          <cell r="B25" t="str">
            <v>Massa Esp. Real da Areia</v>
          </cell>
          <cell r="F25" t="str">
            <v>Nº200</v>
          </cell>
          <cell r="G25">
            <v>7.4999999999999997E-2</v>
          </cell>
          <cell r="H25">
            <v>100</v>
          </cell>
          <cell r="I25">
            <v>35</v>
          </cell>
          <cell r="J25">
            <v>3.5</v>
          </cell>
        </row>
        <row r="26">
          <cell r="A26" t="str">
            <v>Agregado:</v>
          </cell>
          <cell r="B26" t="str">
            <v>Massa Esp.Real do Asfalto:</v>
          </cell>
          <cell r="E26">
            <v>1.03</v>
          </cell>
          <cell r="G26" t="str">
            <v>Fundo</v>
          </cell>
          <cell r="H26">
            <v>35</v>
          </cell>
          <cell r="I26">
            <v>0</v>
          </cell>
          <cell r="J26">
            <v>0</v>
          </cell>
        </row>
        <row r="27">
          <cell r="A27" t="str">
            <v>Massa:</v>
          </cell>
          <cell r="B27" t="str">
            <v>Massa Esp.Real Média da Mist. de Agregados:</v>
          </cell>
          <cell r="E27">
            <v>2.6949999999999998</v>
          </cell>
          <cell r="F27" t="str">
            <v>PESO FINAL DA AMOSTRA(G):</v>
          </cell>
          <cell r="H27">
            <v>1000</v>
          </cell>
          <cell r="I27" t="str">
            <v xml:space="preserve">       PERDAS( % )</v>
          </cell>
          <cell r="J27">
            <v>0</v>
          </cell>
        </row>
        <row r="369">
          <cell r="O369" t="str">
            <v>]</v>
          </cell>
          <cell r="Q369" t="str">
            <v>COMPOSICAO GRANULOMETRICA DA MISTURA DE AGREGADOS</v>
          </cell>
        </row>
        <row r="370">
          <cell r="R370" t="str">
            <v>FAIXA DO DNER:</v>
          </cell>
        </row>
        <row r="371">
          <cell r="Q371" t="str">
            <v>RODOVIA:</v>
          </cell>
          <cell r="S371" t="str">
            <v>PE-60</v>
          </cell>
          <cell r="U371" t="str">
            <v>TRECHO:</v>
          </cell>
          <cell r="W371" t="str">
            <v>SUAPE/SIRINHAEM</v>
          </cell>
        </row>
        <row r="372">
          <cell r="Q372" t="str">
            <v>DISTRITO:</v>
          </cell>
          <cell r="S372" t="str">
            <v>1o.</v>
          </cell>
          <cell r="U372" t="str">
            <v>FIRMA:</v>
          </cell>
          <cell r="W372" t="str">
            <v>QUEIROZ GALVAO</v>
          </cell>
        </row>
        <row r="373">
          <cell r="Q373" t="str">
            <v>COLETA DE AGREGADOS:  BINDER T04</v>
          </cell>
        </row>
        <row r="374">
          <cell r="O374" t="str">
            <v>PENEIRAS</v>
          </cell>
          <cell r="P374" t="str">
            <v>BRITA 25 CORRIDA</v>
          </cell>
          <cell r="R374" t="str">
            <v>BRITA 25 LIMPA</v>
          </cell>
          <cell r="T374" t="str">
            <v>BRITA 12 CORRIDA</v>
          </cell>
          <cell r="V374" t="str">
            <v xml:space="preserve"> AREIA SALGADO</v>
          </cell>
          <cell r="X374" t="str">
            <v>GRANULOMETRIA</v>
          </cell>
          <cell r="Y374" t="str">
            <v xml:space="preserve"> FAIXA DO</v>
          </cell>
          <cell r="AB374" t="str">
            <v xml:space="preserve"> FAIXA DO</v>
          </cell>
        </row>
        <row r="375">
          <cell r="O375">
            <v>0</v>
          </cell>
          <cell r="P375">
            <v>0</v>
          </cell>
          <cell r="Q375" t="str">
            <v>%</v>
          </cell>
          <cell r="R375">
            <v>0</v>
          </cell>
          <cell r="S375" t="str">
            <v>%</v>
          </cell>
          <cell r="T375">
            <v>0</v>
          </cell>
          <cell r="U375" t="str">
            <v>%</v>
          </cell>
          <cell r="V375">
            <v>0</v>
          </cell>
          <cell r="W375" t="str">
            <v>%</v>
          </cell>
          <cell r="X375" t="str">
            <v>DA MISTURA</v>
          </cell>
          <cell r="Y375" t="str">
            <v xml:space="preserve"> PROJETO</v>
          </cell>
          <cell r="AB375" t="str">
            <v xml:space="preserve"> D N E R</v>
          </cell>
        </row>
        <row r="376">
          <cell r="O376" t="str">
            <v>2"</v>
          </cell>
        </row>
        <row r="377">
          <cell r="O377" t="str">
            <v>1 1/2"</v>
          </cell>
          <cell r="P377">
            <v>100</v>
          </cell>
          <cell r="Q377">
            <v>0</v>
          </cell>
          <cell r="R377">
            <v>100</v>
          </cell>
          <cell r="S377">
            <v>0</v>
          </cell>
          <cell r="T377">
            <v>100</v>
          </cell>
          <cell r="U377">
            <v>0</v>
          </cell>
          <cell r="V377">
            <v>100</v>
          </cell>
          <cell r="W377">
            <v>0</v>
          </cell>
          <cell r="X377">
            <v>0</v>
          </cell>
          <cell r="AB377">
            <v>100</v>
          </cell>
          <cell r="AC377" t="str">
            <v>-</v>
          </cell>
        </row>
        <row r="378">
          <cell r="O378" t="str">
            <v>1"</v>
          </cell>
          <cell r="P378">
            <v>99</v>
          </cell>
          <cell r="Q378">
            <v>0</v>
          </cell>
          <cell r="R378">
            <v>100</v>
          </cell>
          <cell r="S378">
            <v>0</v>
          </cell>
          <cell r="T378">
            <v>100</v>
          </cell>
          <cell r="U378">
            <v>0</v>
          </cell>
          <cell r="V378">
            <v>100</v>
          </cell>
          <cell r="W378">
            <v>0</v>
          </cell>
          <cell r="X378">
            <v>0</v>
          </cell>
          <cell r="AB378">
            <v>95</v>
          </cell>
          <cell r="AC378" t="str">
            <v>-</v>
          </cell>
          <cell r="AD378">
            <v>100</v>
          </cell>
        </row>
        <row r="379">
          <cell r="O379" t="str">
            <v>3/4"</v>
          </cell>
          <cell r="P379">
            <v>90</v>
          </cell>
          <cell r="Q379">
            <v>0</v>
          </cell>
          <cell r="R379">
            <v>60</v>
          </cell>
          <cell r="S379">
            <v>0</v>
          </cell>
          <cell r="T379">
            <v>100</v>
          </cell>
          <cell r="U379">
            <v>0</v>
          </cell>
          <cell r="V379">
            <v>100</v>
          </cell>
          <cell r="W379">
            <v>0</v>
          </cell>
          <cell r="X379">
            <v>0</v>
          </cell>
          <cell r="Y379">
            <v>-7</v>
          </cell>
          <cell r="Z379" t="str">
            <v>-</v>
          </cell>
          <cell r="AA379">
            <v>7</v>
          </cell>
          <cell r="AB379">
            <v>80</v>
          </cell>
          <cell r="AC379" t="str">
            <v>-</v>
          </cell>
          <cell r="AD379">
            <v>100</v>
          </cell>
        </row>
        <row r="380">
          <cell r="O380" t="str">
            <v>1/2"</v>
          </cell>
          <cell r="P380" t="str">
            <v>-</v>
          </cell>
          <cell r="Q380" t="str">
            <v>-</v>
          </cell>
          <cell r="R380">
            <v>0</v>
          </cell>
          <cell r="S380" t="str">
            <v>-</v>
          </cell>
          <cell r="T380" t="str">
            <v>-</v>
          </cell>
          <cell r="U380" t="str">
            <v>-</v>
          </cell>
          <cell r="V380" t="str">
            <v>-</v>
          </cell>
          <cell r="W380" t="str">
            <v>-</v>
          </cell>
          <cell r="X380" t="str">
            <v>-</v>
          </cell>
          <cell r="Z380" t="str">
            <v>-</v>
          </cell>
          <cell r="AC380" t="str">
            <v>-</v>
          </cell>
        </row>
        <row r="381">
          <cell r="O381" t="str">
            <v>3/8"</v>
          </cell>
          <cell r="P381">
            <v>63</v>
          </cell>
          <cell r="Q381">
            <v>0</v>
          </cell>
          <cell r="R381">
            <v>0</v>
          </cell>
          <cell r="S381" t="str">
            <v>-</v>
          </cell>
          <cell r="T381">
            <v>86</v>
          </cell>
          <cell r="U381">
            <v>0</v>
          </cell>
          <cell r="V381">
            <v>100</v>
          </cell>
          <cell r="W381">
            <v>0</v>
          </cell>
          <cell r="X381">
            <v>0</v>
          </cell>
          <cell r="Y381">
            <v>-7</v>
          </cell>
          <cell r="Z381" t="str">
            <v>-</v>
          </cell>
          <cell r="AA381">
            <v>7</v>
          </cell>
          <cell r="AB381">
            <v>45</v>
          </cell>
          <cell r="AC381" t="str">
            <v>-</v>
          </cell>
          <cell r="AD381">
            <v>80</v>
          </cell>
        </row>
        <row r="382">
          <cell r="O382" t="str">
            <v xml:space="preserve"> No.4</v>
          </cell>
          <cell r="P382">
            <v>46</v>
          </cell>
          <cell r="Q382">
            <v>0</v>
          </cell>
          <cell r="R382">
            <v>0</v>
          </cell>
          <cell r="S382" t="str">
            <v>-</v>
          </cell>
          <cell r="T382">
            <v>45</v>
          </cell>
          <cell r="U382">
            <v>0</v>
          </cell>
          <cell r="V382">
            <v>100</v>
          </cell>
          <cell r="W382">
            <v>0</v>
          </cell>
          <cell r="X382">
            <v>0</v>
          </cell>
          <cell r="Y382">
            <v>-5</v>
          </cell>
          <cell r="Z382" t="str">
            <v>-</v>
          </cell>
          <cell r="AA382">
            <v>5</v>
          </cell>
          <cell r="AB382">
            <v>28</v>
          </cell>
          <cell r="AC382" t="str">
            <v>-</v>
          </cell>
          <cell r="AD382">
            <v>60</v>
          </cell>
        </row>
        <row r="383">
          <cell r="O383" t="str">
            <v>No.10</v>
          </cell>
          <cell r="P383">
            <v>32</v>
          </cell>
          <cell r="Q383">
            <v>0</v>
          </cell>
          <cell r="R383">
            <v>0</v>
          </cell>
          <cell r="S383" t="str">
            <v>-</v>
          </cell>
          <cell r="T383">
            <v>31</v>
          </cell>
          <cell r="U383">
            <v>0</v>
          </cell>
          <cell r="V383">
            <v>96</v>
          </cell>
          <cell r="W383">
            <v>0</v>
          </cell>
          <cell r="X383">
            <v>0</v>
          </cell>
          <cell r="Y383">
            <v>-5</v>
          </cell>
          <cell r="Z383" t="str">
            <v>-</v>
          </cell>
          <cell r="AA383">
            <v>5</v>
          </cell>
          <cell r="AB383">
            <v>20</v>
          </cell>
          <cell r="AC383" t="str">
            <v>-</v>
          </cell>
          <cell r="AD383">
            <v>45</v>
          </cell>
        </row>
        <row r="384">
          <cell r="O384" t="str">
            <v>No.40</v>
          </cell>
          <cell r="P384">
            <v>18</v>
          </cell>
          <cell r="Q384">
            <v>0</v>
          </cell>
          <cell r="R384">
            <v>0</v>
          </cell>
          <cell r="S384" t="str">
            <v>-</v>
          </cell>
          <cell r="T384">
            <v>23</v>
          </cell>
          <cell r="U384">
            <v>0</v>
          </cell>
          <cell r="V384">
            <v>44</v>
          </cell>
          <cell r="W384">
            <v>0</v>
          </cell>
          <cell r="X384">
            <v>0</v>
          </cell>
          <cell r="Y384">
            <v>-5</v>
          </cell>
          <cell r="Z384" t="str">
            <v>-</v>
          </cell>
          <cell r="AA384">
            <v>5</v>
          </cell>
          <cell r="AB384">
            <v>10</v>
          </cell>
          <cell r="AC384" t="str">
            <v>-</v>
          </cell>
          <cell r="AD384">
            <v>32</v>
          </cell>
        </row>
        <row r="385">
          <cell r="O385" t="str">
            <v>No.80</v>
          </cell>
          <cell r="P385">
            <v>10</v>
          </cell>
          <cell r="Q385">
            <v>0</v>
          </cell>
          <cell r="R385">
            <v>0</v>
          </cell>
          <cell r="S385" t="str">
            <v>-</v>
          </cell>
          <cell r="T385">
            <v>19</v>
          </cell>
          <cell r="U385">
            <v>0</v>
          </cell>
          <cell r="V385">
            <v>11</v>
          </cell>
          <cell r="W385">
            <v>0</v>
          </cell>
          <cell r="X385">
            <v>0</v>
          </cell>
          <cell r="Y385">
            <v>-3</v>
          </cell>
          <cell r="Z385" t="str">
            <v>-</v>
          </cell>
          <cell r="AA385">
            <v>3</v>
          </cell>
          <cell r="AB385">
            <v>8</v>
          </cell>
          <cell r="AC385" t="str">
            <v>-</v>
          </cell>
          <cell r="AD385">
            <v>20</v>
          </cell>
        </row>
        <row r="386">
          <cell r="O386" t="str">
            <v>No.200</v>
          </cell>
          <cell r="P386">
            <v>5</v>
          </cell>
          <cell r="Q386">
            <v>0</v>
          </cell>
          <cell r="R386">
            <v>0</v>
          </cell>
          <cell r="S386" t="str">
            <v>-</v>
          </cell>
          <cell r="T386">
            <v>10</v>
          </cell>
          <cell r="U386">
            <v>0</v>
          </cell>
          <cell r="V386">
            <v>1</v>
          </cell>
          <cell r="W386">
            <v>0</v>
          </cell>
          <cell r="X386">
            <v>0</v>
          </cell>
          <cell r="Y386">
            <v>-2</v>
          </cell>
          <cell r="Z386" t="str">
            <v>-</v>
          </cell>
          <cell r="AA386">
            <v>2</v>
          </cell>
          <cell r="AB386">
            <v>3</v>
          </cell>
          <cell r="AC386" t="str">
            <v>-</v>
          </cell>
          <cell r="AD386">
            <v>8</v>
          </cell>
        </row>
        <row r="388">
          <cell r="P388" t="str">
            <v>OPERADOR:</v>
          </cell>
          <cell r="W388" t="str">
            <v>DATA:</v>
          </cell>
          <cell r="X388">
            <v>36808.723428472222</v>
          </cell>
          <cell r="Y388" t="str">
            <v>VISTO:</v>
          </cell>
        </row>
      </sheetData>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2"/>
      <sheetName val="BDI"/>
      <sheetName val="equipes tipicas"/>
      <sheetName val="bd custo"/>
      <sheetName val="bd mo"/>
      <sheetName val="bd mat"/>
      <sheetName val="recursos"/>
      <sheetName val="planilha"/>
      <sheetName val="FLUXO - EXECUÇÃO PRÓPRIA"/>
    </sheetNames>
    <sheetDataSet>
      <sheetData sheetId="0" refreshError="1"/>
      <sheetData sheetId="1" refreshError="1">
        <row r="85">
          <cell r="E85">
            <v>1</v>
          </cell>
        </row>
        <row r="97">
          <cell r="E97">
            <v>1</v>
          </cell>
        </row>
      </sheetData>
      <sheetData sheetId="2" refreshError="1"/>
      <sheetData sheetId="3" refreshError="1"/>
      <sheetData sheetId="4" refreshError="1"/>
      <sheetData sheetId="5"/>
      <sheetData sheetId="6" refreshError="1">
        <row r="2">
          <cell r="A2">
            <v>1</v>
          </cell>
          <cell r="B2" t="str">
            <v>Andaime c/ pranchões de madeira</v>
          </cell>
          <cell r="C2" t="str">
            <v>M2xMÊS</v>
          </cell>
          <cell r="E2">
            <v>0.55000000000000004</v>
          </cell>
        </row>
        <row r="3">
          <cell r="A3">
            <v>2</v>
          </cell>
          <cell r="B3" t="str">
            <v>Andaime tipo quadro (1,50x1,0x1,0)</v>
          </cell>
          <cell r="C3" t="str">
            <v>M3xMÊS</v>
          </cell>
          <cell r="E3">
            <v>25</v>
          </cell>
        </row>
        <row r="4">
          <cell r="A4">
            <v>3</v>
          </cell>
          <cell r="B4" t="str">
            <v>Andaime tipo tubular</v>
          </cell>
          <cell r="C4" t="str">
            <v>MxMÊS</v>
          </cell>
          <cell r="E4">
            <v>2.5</v>
          </cell>
        </row>
        <row r="5">
          <cell r="A5">
            <v>4</v>
          </cell>
          <cell r="B5" t="str">
            <v>Aparelho Jato</v>
          </cell>
          <cell r="C5" t="str">
            <v>MÊS</v>
          </cell>
          <cell r="D5">
            <v>9.375</v>
          </cell>
          <cell r="E5">
            <v>1500</v>
          </cell>
        </row>
        <row r="6">
          <cell r="A6">
            <v>5</v>
          </cell>
          <cell r="B6" t="str">
            <v>Bancadas (vb p/ aquisição)</v>
          </cell>
          <cell r="C6" t="str">
            <v>MÊS</v>
          </cell>
          <cell r="D6">
            <v>0.9375</v>
          </cell>
          <cell r="E6">
            <v>150</v>
          </cell>
        </row>
        <row r="7">
          <cell r="A7">
            <v>6</v>
          </cell>
          <cell r="B7" t="str">
            <v>Bisaladeira de tubos - cinta</v>
          </cell>
          <cell r="C7" t="str">
            <v>MÊS</v>
          </cell>
          <cell r="D7">
            <v>4.0625</v>
          </cell>
          <cell r="E7">
            <v>650</v>
          </cell>
        </row>
        <row r="8">
          <cell r="A8">
            <v>7</v>
          </cell>
          <cell r="B8" t="str">
            <v>Bomba de Teste Hidro 200 kgf/cm²</v>
          </cell>
          <cell r="C8" t="str">
            <v>MÊS</v>
          </cell>
          <cell r="D8">
            <v>1.5625</v>
          </cell>
          <cell r="E8">
            <v>250</v>
          </cell>
        </row>
        <row r="9">
          <cell r="A9">
            <v>8</v>
          </cell>
          <cell r="B9" t="str">
            <v>Caminhão carroceria</v>
          </cell>
          <cell r="C9" t="str">
            <v>H</v>
          </cell>
          <cell r="D9">
            <v>47</v>
          </cell>
          <cell r="E9">
            <v>47</v>
          </cell>
        </row>
        <row r="10">
          <cell r="A10">
            <v>9</v>
          </cell>
          <cell r="B10" t="str">
            <v>Caminhão munck 12t</v>
          </cell>
          <cell r="C10" t="str">
            <v>H</v>
          </cell>
          <cell r="D10">
            <v>50</v>
          </cell>
          <cell r="E10">
            <v>50</v>
          </cell>
        </row>
        <row r="11">
          <cell r="A11">
            <v>10</v>
          </cell>
          <cell r="B11" t="str">
            <v>Caminhão munck 3 t</v>
          </cell>
          <cell r="C11" t="str">
            <v>H</v>
          </cell>
          <cell r="D11">
            <v>47</v>
          </cell>
          <cell r="E11">
            <v>47</v>
          </cell>
        </row>
        <row r="12">
          <cell r="A12">
            <v>11</v>
          </cell>
          <cell r="B12" t="str">
            <v>Carro tipo plataforma - 800 Kg</v>
          </cell>
          <cell r="C12" t="str">
            <v>MÊS</v>
          </cell>
          <cell r="D12">
            <v>3.125</v>
          </cell>
          <cell r="E12">
            <v>500</v>
          </cell>
        </row>
        <row r="13">
          <cell r="A13">
            <v>12</v>
          </cell>
          <cell r="B13" t="str">
            <v>Cavalo mecânico com carreta 28 t</v>
          </cell>
          <cell r="C13" t="str">
            <v>H</v>
          </cell>
          <cell r="D13">
            <v>60</v>
          </cell>
          <cell r="E13">
            <v>60</v>
          </cell>
        </row>
        <row r="14">
          <cell r="A14">
            <v>13</v>
          </cell>
          <cell r="B14" t="str">
            <v>Cavalo mecânico com prancha 75 t</v>
          </cell>
          <cell r="C14" t="str">
            <v>H</v>
          </cell>
          <cell r="D14">
            <v>75</v>
          </cell>
          <cell r="E14">
            <v>75</v>
          </cell>
        </row>
        <row r="15">
          <cell r="A15">
            <v>14</v>
          </cell>
          <cell r="B15" t="str">
            <v>Compressor elétrico 750 CFM</v>
          </cell>
          <cell r="C15" t="str">
            <v>MÊS</v>
          </cell>
          <cell r="D15">
            <v>25</v>
          </cell>
          <cell r="E15">
            <v>4000</v>
          </cell>
        </row>
        <row r="16">
          <cell r="A16">
            <v>15</v>
          </cell>
          <cell r="B16" t="str">
            <v>Conjunto oxi-acetileno</v>
          </cell>
          <cell r="C16" t="str">
            <v>MÊS</v>
          </cell>
          <cell r="D16">
            <v>1.875</v>
          </cell>
          <cell r="E16">
            <v>300</v>
          </cell>
        </row>
        <row r="17">
          <cell r="A17">
            <v>16</v>
          </cell>
          <cell r="B17" t="str">
            <v>Corta tubos - disco</v>
          </cell>
          <cell r="C17" t="str">
            <v>MÊS</v>
          </cell>
          <cell r="D17">
            <v>0.625</v>
          </cell>
          <cell r="E17">
            <v>100</v>
          </cell>
        </row>
        <row r="18">
          <cell r="A18">
            <v>17</v>
          </cell>
          <cell r="B18" t="str">
            <v>CP-Equipamentos de Montagem</v>
          </cell>
          <cell r="C18" t="str">
            <v>HH</v>
          </cell>
          <cell r="D18">
            <v>3.2</v>
          </cell>
          <cell r="E18">
            <v>3.2</v>
          </cell>
        </row>
        <row r="19">
          <cell r="A19">
            <v>18</v>
          </cell>
          <cell r="B19" t="str">
            <v>Diesel (EQ)</v>
          </cell>
          <cell r="C19" t="str">
            <v>L</v>
          </cell>
          <cell r="E19">
            <v>1.25</v>
          </cell>
        </row>
        <row r="20">
          <cell r="A20">
            <v>19</v>
          </cell>
          <cell r="B20" t="str">
            <v>Dobradeira de tubos - Hidráulica 4" a 6"</v>
          </cell>
          <cell r="C20" t="str">
            <v>MÊS</v>
          </cell>
          <cell r="D20">
            <v>4.6875</v>
          </cell>
          <cell r="E20">
            <v>750</v>
          </cell>
        </row>
        <row r="21">
          <cell r="A21">
            <v>20</v>
          </cell>
          <cell r="B21" t="str">
            <v>Dobradeira de tubos - Hidráulica até 3"</v>
          </cell>
          <cell r="C21" t="str">
            <v>MÊS</v>
          </cell>
          <cell r="D21">
            <v>1.25</v>
          </cell>
          <cell r="E21">
            <v>200</v>
          </cell>
        </row>
        <row r="22">
          <cell r="A22">
            <v>21</v>
          </cell>
          <cell r="B22" t="str">
            <v>Empilhadeira</v>
          </cell>
          <cell r="C22" t="str">
            <v>H</v>
          </cell>
          <cell r="D22">
            <v>47</v>
          </cell>
          <cell r="E22">
            <v>47</v>
          </cell>
        </row>
        <row r="23">
          <cell r="A23">
            <v>22</v>
          </cell>
          <cell r="B23" t="str">
            <v>Esmeril de coluna - duplo</v>
          </cell>
          <cell r="C23" t="str">
            <v>MÊS</v>
          </cell>
          <cell r="D23">
            <v>1.25</v>
          </cell>
          <cell r="E23">
            <v>200</v>
          </cell>
        </row>
        <row r="24">
          <cell r="A24">
            <v>23</v>
          </cell>
          <cell r="B24" t="str">
            <v>Estufa recozimento 200 kg</v>
          </cell>
          <cell r="C24" t="str">
            <v>MÊS</v>
          </cell>
          <cell r="D24">
            <v>2.5</v>
          </cell>
          <cell r="E24">
            <v>400</v>
          </cell>
        </row>
        <row r="25">
          <cell r="A25">
            <v>24</v>
          </cell>
          <cell r="B25" t="str">
            <v>Estufa secagem 50 kg</v>
          </cell>
          <cell r="C25" t="str">
            <v>MÊS</v>
          </cell>
          <cell r="D25">
            <v>0.625</v>
          </cell>
          <cell r="E25">
            <v>100</v>
          </cell>
        </row>
        <row r="26">
          <cell r="A26">
            <v>25</v>
          </cell>
          <cell r="B26" t="str">
            <v>Furadeira base magnética c/ mandril</v>
          </cell>
          <cell r="C26" t="str">
            <v>MÊS</v>
          </cell>
          <cell r="D26">
            <v>3.125</v>
          </cell>
          <cell r="E26">
            <v>500</v>
          </cell>
        </row>
        <row r="27">
          <cell r="A27">
            <v>26</v>
          </cell>
          <cell r="B27" t="str">
            <v>Furadeira de coluna</v>
          </cell>
          <cell r="C27" t="str">
            <v>MÊS</v>
          </cell>
          <cell r="D27">
            <v>1.875</v>
          </cell>
          <cell r="E27">
            <v>300</v>
          </cell>
        </row>
        <row r="28">
          <cell r="A28">
            <v>27</v>
          </cell>
          <cell r="B28" t="str">
            <v>Grupo gerador 60 KVA</v>
          </cell>
          <cell r="C28" t="str">
            <v>MÊS</v>
          </cell>
          <cell r="D28">
            <v>12.5</v>
          </cell>
          <cell r="E28">
            <v>2000</v>
          </cell>
        </row>
        <row r="29">
          <cell r="A29">
            <v>28</v>
          </cell>
          <cell r="B29" t="str">
            <v>Guindaste Telescópico 18 t</v>
          </cell>
          <cell r="C29" t="str">
            <v>H</v>
          </cell>
          <cell r="D29">
            <v>60</v>
          </cell>
          <cell r="E29">
            <v>60</v>
          </cell>
        </row>
        <row r="30">
          <cell r="A30">
            <v>29</v>
          </cell>
          <cell r="B30" t="str">
            <v>Guindaste Telescópico 25 t</v>
          </cell>
          <cell r="C30" t="str">
            <v>H</v>
          </cell>
          <cell r="D30">
            <v>85</v>
          </cell>
          <cell r="E30">
            <v>85</v>
          </cell>
        </row>
        <row r="31">
          <cell r="A31">
            <v>30</v>
          </cell>
          <cell r="B31" t="str">
            <v>Guindaste Telescópico 50 t</v>
          </cell>
          <cell r="C31" t="str">
            <v>H</v>
          </cell>
          <cell r="D31">
            <v>130</v>
          </cell>
          <cell r="E31">
            <v>130</v>
          </cell>
        </row>
        <row r="32">
          <cell r="A32">
            <v>31</v>
          </cell>
          <cell r="B32" t="str">
            <v>Guindaste Telescópico 60 t</v>
          </cell>
          <cell r="C32" t="str">
            <v>H</v>
          </cell>
          <cell r="D32">
            <v>140</v>
          </cell>
          <cell r="E32">
            <v>140</v>
          </cell>
        </row>
        <row r="33">
          <cell r="A33">
            <v>32</v>
          </cell>
          <cell r="B33" t="str">
            <v>Guindaste Telescópico 90 t</v>
          </cell>
          <cell r="C33" t="str">
            <v>H</v>
          </cell>
          <cell r="D33">
            <v>260</v>
          </cell>
          <cell r="E33">
            <v>260</v>
          </cell>
        </row>
        <row r="34">
          <cell r="A34">
            <v>33</v>
          </cell>
          <cell r="B34" t="str">
            <v>Guindaste Treliçado 160 t</v>
          </cell>
          <cell r="C34" t="str">
            <v>H</v>
          </cell>
          <cell r="D34">
            <v>360</v>
          </cell>
          <cell r="E34">
            <v>360</v>
          </cell>
        </row>
        <row r="35">
          <cell r="A35">
            <v>34</v>
          </cell>
          <cell r="B35" t="str">
            <v>Lubrificante / Lavagem (EQ)</v>
          </cell>
          <cell r="C35" t="str">
            <v>L</v>
          </cell>
          <cell r="E35">
            <v>2</v>
          </cell>
        </row>
        <row r="36">
          <cell r="A36">
            <v>35</v>
          </cell>
          <cell r="B36" t="str">
            <v>Macaco hidráulico 10/5 t</v>
          </cell>
          <cell r="C36" t="str">
            <v>MÊS</v>
          </cell>
          <cell r="D36">
            <v>1.25</v>
          </cell>
          <cell r="E36">
            <v>200</v>
          </cell>
        </row>
        <row r="37">
          <cell r="A37">
            <v>36</v>
          </cell>
          <cell r="B37" t="str">
            <v>Macaco hidráulico 200/100 t</v>
          </cell>
          <cell r="C37" t="str">
            <v>MÊS</v>
          </cell>
          <cell r="D37">
            <v>6.25</v>
          </cell>
          <cell r="E37">
            <v>1000</v>
          </cell>
        </row>
        <row r="38">
          <cell r="A38">
            <v>37</v>
          </cell>
          <cell r="B38" t="str">
            <v>Macaco hidráulico 25 t</v>
          </cell>
          <cell r="C38" t="str">
            <v>MÊS</v>
          </cell>
          <cell r="D38">
            <v>1.875</v>
          </cell>
          <cell r="E38">
            <v>300</v>
          </cell>
        </row>
        <row r="39">
          <cell r="A39">
            <v>38</v>
          </cell>
          <cell r="B39" t="str">
            <v>Macaco hidráulico 50 t</v>
          </cell>
          <cell r="C39" t="str">
            <v>MÊS</v>
          </cell>
          <cell r="D39">
            <v>3.125</v>
          </cell>
          <cell r="E39">
            <v>500</v>
          </cell>
        </row>
        <row r="40">
          <cell r="A40">
            <v>39</v>
          </cell>
          <cell r="B40" t="str">
            <v>Máquina de solda</v>
          </cell>
          <cell r="C40" t="str">
            <v>MÊS</v>
          </cell>
          <cell r="D40">
            <v>0.8125</v>
          </cell>
          <cell r="E40">
            <v>130</v>
          </cell>
        </row>
        <row r="41">
          <cell r="A41">
            <v>40</v>
          </cell>
          <cell r="B41" t="str">
            <v>Máquina de solda TIG</v>
          </cell>
          <cell r="C41" t="str">
            <v>MÊS</v>
          </cell>
          <cell r="D41">
            <v>1.875</v>
          </cell>
          <cell r="E41">
            <v>300</v>
          </cell>
        </row>
        <row r="42">
          <cell r="A42">
            <v>41</v>
          </cell>
          <cell r="B42" t="str">
            <v>Nível otico</v>
          </cell>
          <cell r="C42" t="str">
            <v>MÊS</v>
          </cell>
          <cell r="D42">
            <v>0.9375</v>
          </cell>
          <cell r="E42">
            <v>150</v>
          </cell>
        </row>
        <row r="43">
          <cell r="A43">
            <v>42</v>
          </cell>
          <cell r="B43" t="str">
            <v>Painel de distrib/alimentação</v>
          </cell>
          <cell r="C43" t="str">
            <v>MÊS</v>
          </cell>
          <cell r="D43">
            <v>0.625</v>
          </cell>
          <cell r="E43">
            <v>100</v>
          </cell>
        </row>
        <row r="44">
          <cell r="A44">
            <v>43</v>
          </cell>
          <cell r="B44" t="str">
            <v>Relógio comparador</v>
          </cell>
          <cell r="C44" t="str">
            <v>MÊS</v>
          </cell>
          <cell r="D44">
            <v>0.75</v>
          </cell>
          <cell r="E44">
            <v>120</v>
          </cell>
        </row>
        <row r="45">
          <cell r="A45">
            <v>44</v>
          </cell>
          <cell r="B45" t="str">
            <v>Retífica elétrica - Ridgid</v>
          </cell>
          <cell r="C45" t="str">
            <v>MÊS</v>
          </cell>
          <cell r="D45">
            <v>5</v>
          </cell>
          <cell r="E45">
            <v>800</v>
          </cell>
        </row>
        <row r="46">
          <cell r="A46">
            <v>45</v>
          </cell>
          <cell r="B46" t="str">
            <v>Rosqueadeira elétrica Ridgid</v>
          </cell>
          <cell r="C46" t="str">
            <v>H</v>
          </cell>
          <cell r="E46">
            <v>1000</v>
          </cell>
        </row>
        <row r="47">
          <cell r="A47">
            <v>46</v>
          </cell>
          <cell r="B47" t="str">
            <v>Serra elétrica - franho</v>
          </cell>
          <cell r="C47" t="str">
            <v>MÊS</v>
          </cell>
          <cell r="D47">
            <v>0.9375</v>
          </cell>
          <cell r="E47">
            <v>150</v>
          </cell>
        </row>
        <row r="48">
          <cell r="A48">
            <v>47</v>
          </cell>
          <cell r="B48" t="str">
            <v>Serra elétrica - policorte</v>
          </cell>
          <cell r="C48" t="str">
            <v>MÊS</v>
          </cell>
          <cell r="D48">
            <v>0.9375</v>
          </cell>
          <cell r="E48">
            <v>150</v>
          </cell>
        </row>
        <row r="49">
          <cell r="A49">
            <v>48</v>
          </cell>
          <cell r="B49" t="str">
            <v>Talha de corrente 10 t</v>
          </cell>
          <cell r="C49" t="str">
            <v>MÊS</v>
          </cell>
          <cell r="D49">
            <v>3.125</v>
          </cell>
          <cell r="E49">
            <v>500</v>
          </cell>
        </row>
        <row r="50">
          <cell r="A50">
            <v>49</v>
          </cell>
          <cell r="B50" t="str">
            <v>Talha elétrica - 1 t</v>
          </cell>
          <cell r="C50" t="str">
            <v>MÊS</v>
          </cell>
          <cell r="D50">
            <v>7.5</v>
          </cell>
          <cell r="E50">
            <v>1200</v>
          </cell>
        </row>
        <row r="51">
          <cell r="A51">
            <v>50</v>
          </cell>
          <cell r="B51" t="str">
            <v>Talha manual 1 a 5 t</v>
          </cell>
          <cell r="C51" t="str">
            <v>MÊS</v>
          </cell>
          <cell r="D51">
            <v>0.75</v>
          </cell>
          <cell r="E51">
            <v>120</v>
          </cell>
        </row>
        <row r="52">
          <cell r="A52">
            <v>51</v>
          </cell>
          <cell r="B52" t="str">
            <v>Tartaruga 100 t</v>
          </cell>
          <cell r="C52" t="str">
            <v>MÊS</v>
          </cell>
          <cell r="D52">
            <v>2.25</v>
          </cell>
          <cell r="E52">
            <v>360</v>
          </cell>
        </row>
        <row r="53">
          <cell r="A53">
            <v>52</v>
          </cell>
          <cell r="B53" t="str">
            <v>Tartaruga 50 t</v>
          </cell>
          <cell r="C53" t="str">
            <v>MÊS</v>
          </cell>
          <cell r="D53">
            <v>0.9375</v>
          </cell>
          <cell r="E53">
            <v>150</v>
          </cell>
        </row>
        <row r="54">
          <cell r="A54">
            <v>53</v>
          </cell>
          <cell r="B54" t="str">
            <v>Teodolito</v>
          </cell>
          <cell r="C54" t="str">
            <v>MÊS</v>
          </cell>
          <cell r="D54">
            <v>3.75</v>
          </cell>
          <cell r="E54">
            <v>600</v>
          </cell>
        </row>
        <row r="55">
          <cell r="A55">
            <v>54</v>
          </cell>
          <cell r="B55" t="str">
            <v>Tifor 2 t c/ cabo</v>
          </cell>
          <cell r="C55" t="str">
            <v>MÊS</v>
          </cell>
          <cell r="D55">
            <v>1.25</v>
          </cell>
          <cell r="E55">
            <v>200</v>
          </cell>
        </row>
        <row r="56">
          <cell r="A56">
            <v>55</v>
          </cell>
          <cell r="B56" t="str">
            <v>Tifor com freio 3 t c/ cabo</v>
          </cell>
          <cell r="C56" t="str">
            <v>MÊS</v>
          </cell>
          <cell r="D56">
            <v>3.125</v>
          </cell>
          <cell r="E56">
            <v>500</v>
          </cell>
        </row>
        <row r="57">
          <cell r="A57">
            <v>56</v>
          </cell>
          <cell r="B57" t="str">
            <v>Torno Tripê</v>
          </cell>
          <cell r="C57" t="str">
            <v>MÊS</v>
          </cell>
          <cell r="D57">
            <v>6.25</v>
          </cell>
          <cell r="E57">
            <v>1000</v>
          </cell>
        </row>
        <row r="58">
          <cell r="A58">
            <v>57</v>
          </cell>
          <cell r="B58" t="str">
            <v>Torquimetro</v>
          </cell>
          <cell r="C58" t="str">
            <v>MÊS</v>
          </cell>
          <cell r="D58">
            <v>1.5625</v>
          </cell>
          <cell r="E58">
            <v>250</v>
          </cell>
        </row>
      </sheetData>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KANAFLEX"/>
      <sheetName val="NOVOTUB"/>
      <sheetName val="MEDIDAS"/>
      <sheetName val="CUSTO LARANJEIRAS"/>
      <sheetName val="FLUXO - EXECUÇÃO PRÓPRIA"/>
      <sheetName val="Plan 2.7"/>
      <sheetName val="KREBS (original)"/>
      <sheetName val="Betim JT"/>
      <sheetName val="Índices de Reajustamento"/>
      <sheetName val="P A T O"/>
      <sheetName val="Equipamentos"/>
      <sheetName val="Nível de Esforço"/>
      <sheetName val="Medição (2"/>
      <sheetName val="Plan1"/>
      <sheetName val="ETIQUETA"/>
      <sheetName val="projeto"/>
      <sheetName val="Calendar"/>
      <sheetName val="planilha"/>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dital Dados"/>
      <sheetName val="Servico"/>
      <sheetName val="Material"/>
      <sheetName val="Salario"/>
      <sheetName val="Transporte"/>
      <sheetName val="Equipame"/>
      <sheetName val="INVENTÁRIO"/>
      <sheetName val="TREVOS"/>
      <sheetName val="CROQUIS"/>
      <sheetName val="MB"/>
      <sheetName val="AQ TR MB"/>
      <sheetName val="MOBIL-CANT"/>
      <sheetName val="P reaj x P atual"/>
      <sheetName val="P reaj x P atual A"/>
      <sheetName val="P reaj x P atual B"/>
      <sheetName val="5 S 01 513 01"/>
      <sheetName val="3 S 02 241 00"/>
      <sheetName val="3 S 08 301 01"/>
      <sheetName val="3 S 02 540 01"/>
      <sheetName val="3 S 08 109 12"/>
      <sheetName val="3 S 08 200 50"/>
      <sheetName val="3 S 08 103 50"/>
      <sheetName val="3 S 08 101 01"/>
      <sheetName val="3 S 08 101 02"/>
      <sheetName val="2 S 04 964 51"/>
      <sheetName val="2 S 04 964 52"/>
      <sheetName val="2 S 04 964 53"/>
      <sheetName val="2 S 04 964 54"/>
      <sheetName val="2 S 04 963 53"/>
      <sheetName val="2 S 04 963 60"/>
      <sheetName val="2 S 04 963 81"/>
      <sheetName val="2 S 04 963 82"/>
      <sheetName val="2 S 04 963 83"/>
      <sheetName val="2 S 04 963 84"/>
      <sheetName val="2 S 04 963 85"/>
      <sheetName val="2 S 01 510 00"/>
      <sheetName val="4 S 06 100 21"/>
      <sheetName val="3 S 08 100 00"/>
      <sheetName val="3 S 08 300 01"/>
      <sheetName val="3 S 08 301 02"/>
      <sheetName val="3 S 08 301 03"/>
      <sheetName val="3 S 08 302 01"/>
      <sheetName val="3 S 08 302 02"/>
      <sheetName val="3 S 08 400 00"/>
      <sheetName val="3 S 08 400 01"/>
      <sheetName val="3 S 08 401 00"/>
      <sheetName val="3 S 08 402 00"/>
      <sheetName val="3 S 08 403 00"/>
      <sheetName val="3 S 08 900 00"/>
      <sheetName val="3 S 08 900 01"/>
      <sheetName val="3 S 08 901 00"/>
      <sheetName val="3 S 08 901 01"/>
      <sheetName val="3 S 08 910 00"/>
      <sheetName val="5 S 02 400 00"/>
      <sheetName val="3 S 03 950 00"/>
      <sheetName val="3 S 05 000 00"/>
      <sheetName val="3 S 05 001 00"/>
      <sheetName val="3 S 08 500 00"/>
      <sheetName val="3 S 08 501 00"/>
      <sheetName val="3 S 02 540 50"/>
      <sheetName val="3 S 01 200 00"/>
      <sheetName val="3 S 03 329 01"/>
      <sheetName val="3 S 03 329 51"/>
      <sheetName val="3 S 03 940 02"/>
      <sheetName val="3 S 03 353 00"/>
      <sheetName val="2 S 04 962 60"/>
      <sheetName val="3 S 03 940 01"/>
      <sheetName val="2 S 04 991 51"/>
      <sheetName val="2 S 04 950 75"/>
      <sheetName val="2 S 04 950 77"/>
      <sheetName val="2 S 04 901 21"/>
      <sheetName val="2 S 04 931 51"/>
      <sheetName val="2 S 04 931 52"/>
      <sheetName val="2 S 04 931 53"/>
      <sheetName val="2 S 04 931 56"/>
      <sheetName val="2 S 04 931 57"/>
      <sheetName val="2 S 04 931 58"/>
      <sheetName val="2 S 04 931 61"/>
      <sheetName val="2 S 05 302 07"/>
      <sheetName val="2 S 04 964 56"/>
      <sheetName val="2 S 04 961 52"/>
      <sheetName val="2 S 04 999 57"/>
      <sheetName val="2 S 05 100 00"/>
      <sheetName val="2 S 05 302 05"/>
      <sheetName val="2 S 05 102 00"/>
      <sheetName val="2 S 04 963 54"/>
      <sheetName val="2 S 04 963 66"/>
      <sheetName val="2 S 04 963 68"/>
      <sheetName val="2 S 04 963 86"/>
      <sheetName val="2 S 04 962 66"/>
      <sheetName val="2 S 04 962 68"/>
      <sheetName val="3 S 08 109 00 "/>
      <sheetName val="2 S 01 100 23"/>
      <sheetName val="2 S 01 100 26"/>
      <sheetName val="2 S 04 962 62"/>
      <sheetName val="1 A 01 401 01"/>
      <sheetName val="1 A 01 415 51"/>
      <sheetName val="1 A 01 890 01"/>
      <sheetName val="1 A 01 892 01"/>
      <sheetName val="1 A 00 002 00 "/>
      <sheetName val="1 A 00 002 03"/>
      <sheetName val="1 A 00 002 06"/>
      <sheetName val="1 A 00 002 41"/>
      <sheetName val="E412"/>
      <sheetName val="T501"/>
      <sheetName val="T701"/>
      <sheetName val="E011"/>
      <sheetName val="E402"/>
      <sheetName val="1 A 00 002 91"/>
      <sheetName val="1 A 00 301 00"/>
      <sheetName val="1 A 01 170 02"/>
      <sheetName val="1 A 01 720 02"/>
      <sheetName val="1 A 01 720 00"/>
      <sheetName val="1 A 01 200 02"/>
      <sheetName val="1 A 00 961 00"/>
      <sheetName val="1 A 00 716 00"/>
      <sheetName val="1 A 00 717 00"/>
      <sheetName val="1 A 01 755 51"/>
      <sheetName val="1 A 01 760 51"/>
      <sheetName val="1 A 01 765 51"/>
      <sheetName val="1 A 01 580 02"/>
      <sheetName val="1 A 01 580 01"/>
      <sheetName val="1 A 00 302 00"/>
      <sheetName val="1 A 00 303 00"/>
      <sheetName val="1 A 01 120 01"/>
      <sheetName val="1 A 01 412 01"/>
      <sheetName val="1 A 01 790 01"/>
      <sheetName val="1 A 01 604 51"/>
      <sheetName val="1 A 01 751 51"/>
      <sheetName val="1 A 01 423 50"/>
      <sheetName val="1 A 01 412 51"/>
      <sheetName val="1 A 01 170 01"/>
      <sheetName val="1 A 01 200 01"/>
      <sheetName val="1 A 00 963 00"/>
      <sheetName val="1 A 01 150 01"/>
      <sheetName val="1 A 01 100 01"/>
      <sheetName val="1 A 00 002 90"/>
      <sheetName val="1 A 01 780 01"/>
      <sheetName val="1 A 01 105 01"/>
      <sheetName val="1 A 00 901 51"/>
      <sheetName val="1 A 01 603 51"/>
      <sheetName val="1 A 01 580 03"/>
      <sheetName val="1 A 00 902 51"/>
      <sheetName val="1 A 01 422 51"/>
      <sheetName val="1 A 01 893 01"/>
      <sheetName val="1 A 01 111 01"/>
      <sheetName val="1 A 01 200 04"/>
      <sheetName val="1 A 01 150 02"/>
      <sheetName val="1 A 01 775 51"/>
      <sheetName val="1 A 01 100 02 "/>
      <sheetName val="1 A 01 105 02"/>
      <sheetName val="1 A 01 418 51"/>
      <sheetName val="1 A 99 004 00"/>
      <sheetName val="A"/>
      <sheetName val="p a t o 99 b"/>
      <sheetName val="compos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6">
          <cell r="N6">
            <v>8.4699999999999998E-2</v>
          </cell>
          <cell r="S6">
            <v>4.1599999999999998E-2</v>
          </cell>
        </row>
        <row r="7">
          <cell r="N7">
            <v>-9.69E-2</v>
          </cell>
          <cell r="S7">
            <v>3.61E-2</v>
          </cell>
        </row>
        <row r="8">
          <cell r="N8">
            <v>2.9100000000000001E-2</v>
          </cell>
          <cell r="S8">
            <v>3.7999999999999999E-2</v>
          </cell>
        </row>
        <row r="9">
          <cell r="N9">
            <v>6.7000000000000002E-3</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AP"/>
      <sheetName val="Curva GERAL"/>
      <sheetName val="CURVA EPC"/>
      <sheetName val="CURVA METSO"/>
      <sheetName val="CURVA PAULINO"/>
      <sheetName val="CURVA MILPLAN"/>
      <sheetName val="CURVA SERV GERAIS"/>
      <sheetName val="CURVA ENGENHARIA"/>
      <sheetName val="CURVA FORNECIMENTO"/>
      <sheetName val="CURVA CIVIL"/>
      <sheetName val="CURVA MONTAGEM"/>
      <sheetName val="CRG"/>
      <sheetName val="DOC"/>
      <sheetName val="SEM"/>
      <sheetName val="MES"/>
      <sheetName val="DIS"/>
      <sheetName val="sid_ni_5"/>
      <sheetName val="medição"/>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mobcant br 316"/>
      <sheetName val="orc ID nº12"/>
      <sheetName val="orc ID nº13"/>
      <sheetName val="orc ID nº 14"/>
      <sheetName val="orc ID nº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
          <cell r="B1" t="str">
            <v>EDT</v>
          </cell>
          <cell r="C1" t="str">
            <v>ÁREA</v>
          </cell>
          <cell r="D1" t="str">
            <v>NOME TAREFA</v>
          </cell>
          <cell r="E1" t="str">
            <v>DURACAO</v>
          </cell>
          <cell r="F1" t="str">
            <v>INICIO BASE</v>
          </cell>
          <cell r="G1" t="str">
            <v>INICIO</v>
          </cell>
          <cell r="H1" t="str">
            <v>INICIO REAL</v>
          </cell>
          <cell r="I1" t="str">
            <v>TERM BASE</v>
          </cell>
          <cell r="J1" t="str">
            <v>TERM</v>
          </cell>
          <cell r="K1" t="str">
            <v>TERM REAL</v>
          </cell>
          <cell r="L1" t="str">
            <v>A1EQ</v>
          </cell>
          <cell r="M1" t="str">
            <v>A1EQ AVF</v>
          </cell>
          <cell r="N1" t="str">
            <v>AVF ANT</v>
          </cell>
          <cell r="O1" t="str">
            <v>ANF ATU</v>
          </cell>
          <cell r="P1" t="str">
            <v>EQ</v>
          </cell>
          <cell r="Q1" t="str">
            <v>PREDEC</v>
          </cell>
          <cell r="R1" t="str">
            <v>SUCESS</v>
          </cell>
          <cell r="S1" t="str">
            <v>RECURSO</v>
          </cell>
          <cell r="T1" t="str">
            <v>DATA PREV</v>
          </cell>
        </row>
        <row r="2">
          <cell r="D2" t="str">
            <v>MMX - BENEFICIAMENTO DE ITABIRITOS - AMAPÁ</v>
          </cell>
          <cell r="E2" t="str">
            <v>232 dias</v>
          </cell>
          <cell r="F2">
            <v>38719.333333333336</v>
          </cell>
          <cell r="G2">
            <v>38719.333333333336</v>
          </cell>
          <cell r="H2">
            <v>38719.333333333336</v>
          </cell>
          <cell r="I2">
            <v>38989.729166666664</v>
          </cell>
          <cell r="J2">
            <v>39066.729166666664</v>
          </cell>
          <cell r="K2" t="str">
            <v>NA</v>
          </cell>
          <cell r="L2">
            <v>105.01</v>
          </cell>
          <cell r="M2">
            <v>2402.5</v>
          </cell>
          <cell r="N2">
            <v>473.38</v>
          </cell>
          <cell r="O2">
            <v>19.7</v>
          </cell>
          <cell r="P2">
            <v>19.7</v>
          </cell>
          <cell r="T2">
            <v>39066</v>
          </cell>
        </row>
        <row r="3">
          <cell r="D3" t="str">
            <v xml:space="preserve"> MILESTONES</v>
          </cell>
          <cell r="E3" t="str">
            <v>130 dias</v>
          </cell>
          <cell r="F3">
            <v>38719.375</v>
          </cell>
          <cell r="G3">
            <v>38719.333333333336</v>
          </cell>
          <cell r="H3">
            <v>38719.333333333336</v>
          </cell>
          <cell r="I3">
            <v>38719.375</v>
          </cell>
          <cell r="J3">
            <v>38912.333333333336</v>
          </cell>
          <cell r="K3">
            <v>38912.333333333336</v>
          </cell>
          <cell r="L3">
            <v>0</v>
          </cell>
          <cell r="M3">
            <v>0</v>
          </cell>
          <cell r="N3">
            <v>0</v>
          </cell>
          <cell r="O3">
            <v>0</v>
          </cell>
          <cell r="P3" t="str">
            <v>#ERRO</v>
          </cell>
          <cell r="T3">
            <v>38912</v>
          </cell>
        </row>
        <row r="4">
          <cell r="D4" t="str">
            <v>Início do Projeto</v>
          </cell>
          <cell r="E4" t="str">
            <v>0 dias</v>
          </cell>
          <cell r="F4">
            <v>38719.333333333336</v>
          </cell>
          <cell r="G4">
            <v>38719.333333333336</v>
          </cell>
          <cell r="H4">
            <v>38719.333333333336</v>
          </cell>
          <cell r="I4">
            <v>38719.333333333336</v>
          </cell>
          <cell r="J4">
            <v>38719.333333333336</v>
          </cell>
          <cell r="K4">
            <v>38719.333333333336</v>
          </cell>
          <cell r="L4">
            <v>0</v>
          </cell>
          <cell r="M4">
            <v>0</v>
          </cell>
          <cell r="N4">
            <v>0</v>
          </cell>
          <cell r="O4">
            <v>100</v>
          </cell>
          <cell r="P4" t="str">
            <v>#ERRO</v>
          </cell>
          <cell r="R4" t="str">
            <v>3;4TI+79 dias;5TI+95 dias;6TI+84 dias;7TI+104 dias;8TI+130 dias</v>
          </cell>
          <cell r="T4">
            <v>38719</v>
          </cell>
        </row>
        <row r="5">
          <cell r="D5" t="str">
            <v>Recebimento Documentos de Referencia - ECM</v>
          </cell>
          <cell r="E5" t="str">
            <v>0 dias</v>
          </cell>
          <cell r="F5">
            <v>38719.333333333336</v>
          </cell>
          <cell r="G5">
            <v>38719.333333333336</v>
          </cell>
          <cell r="H5">
            <v>38719.333333333336</v>
          </cell>
          <cell r="I5">
            <v>38719.333333333336</v>
          </cell>
          <cell r="J5">
            <v>38719.333333333336</v>
          </cell>
          <cell r="K5">
            <v>38719.333333333336</v>
          </cell>
          <cell r="L5">
            <v>0</v>
          </cell>
          <cell r="M5">
            <v>0</v>
          </cell>
          <cell r="N5">
            <v>0</v>
          </cell>
          <cell r="O5">
            <v>100</v>
          </cell>
          <cell r="P5" t="str">
            <v>#ERRO</v>
          </cell>
          <cell r="Q5">
            <v>2</v>
          </cell>
          <cell r="R5" t="str">
            <v>14II;16II;20;21TI+34 dias;25;31;38;45;58;62II;582</v>
          </cell>
          <cell r="T5">
            <v>38719</v>
          </cell>
        </row>
        <row r="6">
          <cell r="D6" t="str">
            <v>Levantamento Topográfico GEOID</v>
          </cell>
          <cell r="E6" t="str">
            <v>0 dias</v>
          </cell>
          <cell r="F6">
            <v>38748.333333333336</v>
          </cell>
          <cell r="G6">
            <v>38839.333333333336</v>
          </cell>
          <cell r="H6">
            <v>38839.333333333336</v>
          </cell>
          <cell r="I6">
            <v>38748.333333333336</v>
          </cell>
          <cell r="J6">
            <v>38839.333333333336</v>
          </cell>
          <cell r="K6">
            <v>38839.333333333336</v>
          </cell>
          <cell r="L6">
            <v>0</v>
          </cell>
          <cell r="M6">
            <v>0</v>
          </cell>
          <cell r="N6">
            <v>0</v>
          </cell>
          <cell r="O6">
            <v>100</v>
          </cell>
          <cell r="P6" t="str">
            <v>#ERRO</v>
          </cell>
          <cell r="Q6" t="str">
            <v>2TI+79 dias</v>
          </cell>
          <cell r="R6" t="str">
            <v>16II</v>
          </cell>
          <cell r="T6">
            <v>38839</v>
          </cell>
        </row>
        <row r="7">
          <cell r="D7" t="str">
            <v>Distribuição Granuloquímica do ROM - Dados da Fundação Gorceix, UFMG e MMX</v>
          </cell>
          <cell r="E7" t="str">
            <v>0 dias</v>
          </cell>
          <cell r="F7">
            <v>38733.333333333336</v>
          </cell>
          <cell r="G7">
            <v>38861.333333333336</v>
          </cell>
          <cell r="H7">
            <v>38861.333333333336</v>
          </cell>
          <cell r="I7">
            <v>38733.333333333336</v>
          </cell>
          <cell r="J7">
            <v>38861.333333333336</v>
          </cell>
          <cell r="K7">
            <v>38861.333333333336</v>
          </cell>
          <cell r="L7">
            <v>0</v>
          </cell>
          <cell r="M7">
            <v>0</v>
          </cell>
          <cell r="N7">
            <v>0</v>
          </cell>
          <cell r="O7">
            <v>100</v>
          </cell>
          <cell r="P7" t="str">
            <v>#ERRO</v>
          </cell>
          <cell r="Q7" t="str">
            <v>2TI+95 dias</v>
          </cell>
          <cell r="R7" t="str">
            <v>14II</v>
          </cell>
          <cell r="T7">
            <v>38861</v>
          </cell>
        </row>
        <row r="8">
          <cell r="D8" t="str">
            <v>1ª Relocação da Usina (Platô e Barragem com Cotas Aproximadas)</v>
          </cell>
          <cell r="E8" t="str">
            <v>0 dias</v>
          </cell>
          <cell r="F8" t="str">
            <v>NA</v>
          </cell>
          <cell r="G8">
            <v>38846.333333333336</v>
          </cell>
          <cell r="H8">
            <v>38846.333333333336</v>
          </cell>
          <cell r="I8" t="str">
            <v>NA</v>
          </cell>
          <cell r="J8">
            <v>38846.333333333336</v>
          </cell>
          <cell r="K8">
            <v>38846.333333333336</v>
          </cell>
          <cell r="L8">
            <v>0</v>
          </cell>
          <cell r="M8">
            <v>0</v>
          </cell>
          <cell r="N8">
            <v>0</v>
          </cell>
          <cell r="O8">
            <v>100</v>
          </cell>
          <cell r="P8" t="str">
            <v>#ERRO</v>
          </cell>
          <cell r="Q8" t="str">
            <v>2TI+84 dias</v>
          </cell>
          <cell r="R8" t="str">
            <v>16II</v>
          </cell>
          <cell r="T8">
            <v>38846</v>
          </cell>
        </row>
        <row r="9">
          <cell r="D9" t="str">
            <v>2ª Relocação da Usina (Diminuição da Distância Entre o Platô e a Mina)</v>
          </cell>
          <cell r="E9" t="str">
            <v>0 dias</v>
          </cell>
          <cell r="F9" t="str">
            <v>NA</v>
          </cell>
          <cell r="G9">
            <v>38874.333333333336</v>
          </cell>
          <cell r="H9">
            <v>38874.333333333336</v>
          </cell>
          <cell r="I9" t="str">
            <v>NA</v>
          </cell>
          <cell r="J9">
            <v>38874.333333333336</v>
          </cell>
          <cell r="K9">
            <v>38874.333333333336</v>
          </cell>
          <cell r="L9">
            <v>0</v>
          </cell>
          <cell r="M9">
            <v>0</v>
          </cell>
          <cell r="N9">
            <v>0</v>
          </cell>
          <cell r="O9">
            <v>100</v>
          </cell>
          <cell r="P9" t="str">
            <v>#ERRO</v>
          </cell>
          <cell r="Q9" t="str">
            <v>2TI+104 dias</v>
          </cell>
          <cell r="R9" t="str">
            <v>16II</v>
          </cell>
          <cell r="T9">
            <v>38874</v>
          </cell>
        </row>
        <row r="10">
          <cell r="D10" t="str">
            <v>Revisão Geral do Layout da Planta Conforme Ata de Reunião E-PG-3625A-AR0036/06</v>
          </cell>
          <cell r="E10" t="str">
            <v>0 dias</v>
          </cell>
          <cell r="F10" t="str">
            <v>NA</v>
          </cell>
          <cell r="G10">
            <v>38912.333333333336</v>
          </cell>
          <cell r="H10">
            <v>38912.333333333336</v>
          </cell>
          <cell r="I10" t="str">
            <v>NA</v>
          </cell>
          <cell r="J10">
            <v>38912.333333333336</v>
          </cell>
          <cell r="K10">
            <v>38912.333333333336</v>
          </cell>
          <cell r="L10">
            <v>0</v>
          </cell>
          <cell r="M10">
            <v>0</v>
          </cell>
          <cell r="N10">
            <v>0</v>
          </cell>
          <cell r="O10">
            <v>100</v>
          </cell>
          <cell r="P10" t="str">
            <v>#ERRO</v>
          </cell>
          <cell r="Q10" t="str">
            <v>2TI+130 dias</v>
          </cell>
          <cell r="R10" t="str">
            <v>16II</v>
          </cell>
          <cell r="T10">
            <v>38912</v>
          </cell>
        </row>
        <row r="11">
          <cell r="B11">
            <v>1</v>
          </cell>
          <cell r="D11" t="str">
            <v>ENGENHARIA DE PROJETOS</v>
          </cell>
          <cell r="E11" t="str">
            <v>225 dias</v>
          </cell>
          <cell r="F11">
            <v>38719.375</v>
          </cell>
          <cell r="G11">
            <v>38728.333333333336</v>
          </cell>
          <cell r="H11">
            <v>38728.333333333336</v>
          </cell>
          <cell r="I11">
            <v>38988.604166666664</v>
          </cell>
          <cell r="J11">
            <v>39066.729166666664</v>
          </cell>
          <cell r="K11" t="str">
            <v>NA</v>
          </cell>
          <cell r="L11">
            <v>105.01</v>
          </cell>
          <cell r="M11">
            <v>2402.5</v>
          </cell>
          <cell r="N11">
            <v>473.38</v>
          </cell>
          <cell r="O11">
            <v>19.7</v>
          </cell>
          <cell r="P11">
            <v>19.7</v>
          </cell>
          <cell r="T11">
            <v>39066</v>
          </cell>
        </row>
        <row r="12">
          <cell r="B12" t="str">
            <v>1.1</v>
          </cell>
          <cell r="C12" t="str">
            <v>200A</v>
          </cell>
          <cell r="D12" t="str">
            <v>BENEFICIAMENTO</v>
          </cell>
          <cell r="E12" t="str">
            <v>225 dias</v>
          </cell>
          <cell r="F12">
            <v>38719.375</v>
          </cell>
          <cell r="G12">
            <v>38728.333333333336</v>
          </cell>
          <cell r="H12">
            <v>38728.333333333336</v>
          </cell>
          <cell r="I12">
            <v>38986.604166666664</v>
          </cell>
          <cell r="J12">
            <v>39066.729166666664</v>
          </cell>
          <cell r="K12" t="str">
            <v>NA</v>
          </cell>
          <cell r="L12">
            <v>75.48</v>
          </cell>
          <cell r="M12">
            <v>1726.88</v>
          </cell>
          <cell r="N12">
            <v>335.16</v>
          </cell>
          <cell r="O12">
            <v>19.41</v>
          </cell>
          <cell r="P12">
            <v>19.41</v>
          </cell>
          <cell r="T12">
            <v>39066</v>
          </cell>
        </row>
        <row r="13">
          <cell r="B13" t="str">
            <v>1.1.1</v>
          </cell>
          <cell r="C13" t="str">
            <v>205A</v>
          </cell>
          <cell r="D13" t="str">
            <v>Geral (0_)</v>
          </cell>
          <cell r="E13" t="str">
            <v>196 dias</v>
          </cell>
          <cell r="F13">
            <v>38728.333333333336</v>
          </cell>
          <cell r="G13">
            <v>38728.333333333336</v>
          </cell>
          <cell r="H13">
            <v>38728.333333333336</v>
          </cell>
          <cell r="I13">
            <v>38953.729166666664</v>
          </cell>
          <cell r="J13">
            <v>39022.729166666664</v>
          </cell>
          <cell r="K13" t="str">
            <v>NA</v>
          </cell>
          <cell r="L13">
            <v>14.04</v>
          </cell>
          <cell r="M13">
            <v>321.13</v>
          </cell>
          <cell r="N13">
            <v>135.54</v>
          </cell>
          <cell r="O13">
            <v>42.21</v>
          </cell>
          <cell r="P13">
            <v>42.21</v>
          </cell>
          <cell r="T13">
            <v>39022</v>
          </cell>
        </row>
        <row r="14">
          <cell r="D14" t="str">
            <v>Projeto Conceitual</v>
          </cell>
          <cell r="E14" t="str">
            <v>148 dias</v>
          </cell>
          <cell r="F14">
            <v>38728.333333333336</v>
          </cell>
          <cell r="G14">
            <v>38728.333333333336</v>
          </cell>
          <cell r="H14">
            <v>38728.333333333336</v>
          </cell>
          <cell r="I14">
            <v>38790.729166666664</v>
          </cell>
          <cell r="J14">
            <v>38950.729166666664</v>
          </cell>
          <cell r="K14" t="str">
            <v>NA</v>
          </cell>
          <cell r="L14">
            <v>0.61</v>
          </cell>
          <cell r="M14">
            <v>14</v>
          </cell>
          <cell r="N14">
            <v>12.6</v>
          </cell>
          <cell r="O14">
            <v>90</v>
          </cell>
          <cell r="P14">
            <v>90</v>
          </cell>
          <cell r="T14">
            <v>38950</v>
          </cell>
        </row>
        <row r="15">
          <cell r="D15" t="str">
            <v>Processo</v>
          </cell>
          <cell r="E15" t="str">
            <v>143 dias</v>
          </cell>
          <cell r="F15">
            <v>38728.333333333336</v>
          </cell>
          <cell r="G15">
            <v>38728.333333333336</v>
          </cell>
          <cell r="H15">
            <v>38728.333333333336</v>
          </cell>
          <cell r="I15">
            <v>38783.729166666664</v>
          </cell>
          <cell r="J15">
            <v>38939.729166666664</v>
          </cell>
          <cell r="K15" t="str">
            <v>NA</v>
          </cell>
          <cell r="L15">
            <v>0.52</v>
          </cell>
          <cell r="M15">
            <v>12</v>
          </cell>
          <cell r="N15">
            <v>10.8</v>
          </cell>
          <cell r="O15">
            <v>90</v>
          </cell>
          <cell r="P15">
            <v>90</v>
          </cell>
          <cell r="T15">
            <v>38939</v>
          </cell>
        </row>
        <row r="16">
          <cell r="B16" t="str">
            <v>BP.205.FP.01</v>
          </cell>
          <cell r="D16" t="str">
            <v>Fluxograma De Processo</v>
          </cell>
          <cell r="E16" t="str">
            <v>143 dias</v>
          </cell>
          <cell r="F16">
            <v>38728.333333333336</v>
          </cell>
          <cell r="G16">
            <v>38728.333333333336</v>
          </cell>
          <cell r="H16">
            <v>38728.333333333336</v>
          </cell>
          <cell r="I16">
            <v>38783.729166666664</v>
          </cell>
          <cell r="J16">
            <v>38939.729166666664</v>
          </cell>
          <cell r="K16" t="str">
            <v>NA</v>
          </cell>
          <cell r="L16">
            <v>0.52</v>
          </cell>
          <cell r="M16">
            <v>12</v>
          </cell>
          <cell r="N16">
            <v>10.8</v>
          </cell>
          <cell r="O16">
            <v>90</v>
          </cell>
          <cell r="P16">
            <v>90</v>
          </cell>
          <cell r="Q16" t="str">
            <v>3II;5II</v>
          </cell>
          <cell r="R16" t="str">
            <v>17;22II;26II;29II;30II;32II;33II;39II;59II;88II;90II;117II;138II;209II;235II;240II;335II;337II;341;382II;388II;390II;394II;306II;184II;186II;273II;275II;166II;167II;421II;584II</v>
          </cell>
          <cell r="S16" t="str">
            <v>EQUIPE PRO[18%]</v>
          </cell>
          <cell r="T16">
            <v>38939</v>
          </cell>
        </row>
        <row r="17">
          <cell r="D17" t="str">
            <v>Mecânica</v>
          </cell>
          <cell r="E17" t="str">
            <v>56 dias</v>
          </cell>
          <cell r="F17">
            <v>38769.333333333336</v>
          </cell>
          <cell r="G17">
            <v>38835.333333333336</v>
          </cell>
          <cell r="H17">
            <v>38835.333333333336</v>
          </cell>
          <cell r="I17">
            <v>38790.729166666664</v>
          </cell>
          <cell r="J17">
            <v>38917.729166666664</v>
          </cell>
          <cell r="K17" t="str">
            <v>NA</v>
          </cell>
          <cell r="L17">
            <v>0.09</v>
          </cell>
          <cell r="M17">
            <v>2</v>
          </cell>
          <cell r="N17">
            <v>1.8</v>
          </cell>
          <cell r="O17">
            <v>90</v>
          </cell>
          <cell r="P17">
            <v>90</v>
          </cell>
          <cell r="T17">
            <v>38917</v>
          </cell>
        </row>
        <row r="18">
          <cell r="B18" t="str">
            <v>BB.205.DB.02</v>
          </cell>
          <cell r="D18" t="str">
            <v>Desenho Básico (Arranjo Geral da Planta)</v>
          </cell>
          <cell r="E18" t="str">
            <v>56 dias</v>
          </cell>
          <cell r="F18">
            <v>38769.333333333336</v>
          </cell>
          <cell r="G18">
            <v>38835.333333333336</v>
          </cell>
          <cell r="H18">
            <v>38835.333333333336</v>
          </cell>
          <cell r="I18">
            <v>38783.729166666664</v>
          </cell>
          <cell r="J18">
            <v>38917.729166666664</v>
          </cell>
          <cell r="K18" t="str">
            <v>NA</v>
          </cell>
          <cell r="L18">
            <v>0.09</v>
          </cell>
          <cell r="M18">
            <v>2</v>
          </cell>
          <cell r="N18">
            <v>1.8</v>
          </cell>
          <cell r="O18">
            <v>90</v>
          </cell>
          <cell r="P18">
            <v>90</v>
          </cell>
          <cell r="Q18" t="str">
            <v>3II;4II;6II;7II;8II</v>
          </cell>
          <cell r="R18" t="str">
            <v>17;26II;29II;30II;32II;33II;49II;46II;50II;59II;579II;76II;75;714II;715II;431II;463;511II;514II;580II;631II;745II+77 dias</v>
          </cell>
          <cell r="S18" t="str">
            <v>EQUIPE MEC[15%]</v>
          </cell>
          <cell r="T18">
            <v>38917</v>
          </cell>
        </row>
        <row r="19">
          <cell r="D19" t="str">
            <v>APROVAÇÃO MMX</v>
          </cell>
          <cell r="E19" t="str">
            <v>5 dias</v>
          </cell>
          <cell r="F19">
            <v>38784.333333333336</v>
          </cell>
          <cell r="G19">
            <v>38940.333333333336</v>
          </cell>
          <cell r="H19" t="str">
            <v>NA</v>
          </cell>
          <cell r="I19">
            <v>38790.729166666664</v>
          </cell>
          <cell r="J19">
            <v>38950.729166666664</v>
          </cell>
          <cell r="K19" t="str">
            <v>NA</v>
          </cell>
          <cell r="L19">
            <v>0</v>
          </cell>
          <cell r="M19">
            <v>0</v>
          </cell>
          <cell r="N19">
            <v>0</v>
          </cell>
          <cell r="O19">
            <v>0</v>
          </cell>
          <cell r="P19" t="str">
            <v>#ERRO</v>
          </cell>
          <cell r="Q19" t="str">
            <v>14;16</v>
          </cell>
          <cell r="T19">
            <v>38950</v>
          </cell>
        </row>
        <row r="20">
          <cell r="D20" t="str">
            <v>Projeto Básico</v>
          </cell>
          <cell r="E20" t="str">
            <v>145 dias</v>
          </cell>
          <cell r="F20">
            <v>38757.333333333336</v>
          </cell>
          <cell r="G20">
            <v>38757.333333333336</v>
          </cell>
          <cell r="H20">
            <v>38757.333333333336</v>
          </cell>
          <cell r="I20">
            <v>38868.729166666664</v>
          </cell>
          <cell r="J20">
            <v>38978.729166666664</v>
          </cell>
          <cell r="K20" t="str">
            <v>NA</v>
          </cell>
          <cell r="L20">
            <v>7.91</v>
          </cell>
          <cell r="M20">
            <v>181</v>
          </cell>
          <cell r="N20">
            <v>117.06</v>
          </cell>
          <cell r="O20">
            <v>64.680000000000007</v>
          </cell>
          <cell r="P20">
            <v>64.680000000000007</v>
          </cell>
          <cell r="T20">
            <v>38978</v>
          </cell>
        </row>
        <row r="21">
          <cell r="D21" t="str">
            <v>Processo</v>
          </cell>
          <cell r="E21" t="str">
            <v>124 dias</v>
          </cell>
          <cell r="F21">
            <v>38757.333333333336</v>
          </cell>
          <cell r="G21">
            <v>38757.333333333336</v>
          </cell>
          <cell r="H21">
            <v>38757.333333333336</v>
          </cell>
          <cell r="I21">
            <v>38792.729166666664</v>
          </cell>
          <cell r="J21">
            <v>38945.729166666664</v>
          </cell>
          <cell r="K21" t="str">
            <v>NA</v>
          </cell>
          <cell r="L21">
            <v>0.32</v>
          </cell>
          <cell r="M21">
            <v>7.38</v>
          </cell>
          <cell r="N21">
            <v>5.84</v>
          </cell>
          <cell r="O21">
            <v>79.150000000000006</v>
          </cell>
          <cell r="P21">
            <v>79.150000000000006</v>
          </cell>
          <cell r="T21">
            <v>38945</v>
          </cell>
        </row>
        <row r="22">
          <cell r="B22" t="str">
            <v>BP.205.CP.01</v>
          </cell>
          <cell r="D22" t="str">
            <v>Critério De Projeto De Processo</v>
          </cell>
          <cell r="E22" t="str">
            <v>33 dias</v>
          </cell>
          <cell r="F22">
            <v>38757.333333333336</v>
          </cell>
          <cell r="G22">
            <v>38757.333333333336</v>
          </cell>
          <cell r="H22">
            <v>38757.333333333336</v>
          </cell>
          <cell r="I22">
            <v>38783.729166666664</v>
          </cell>
          <cell r="J22">
            <v>38806.729166666664</v>
          </cell>
          <cell r="K22" t="str">
            <v>NA</v>
          </cell>
          <cell r="L22">
            <v>0.15</v>
          </cell>
          <cell r="M22">
            <v>3.5</v>
          </cell>
          <cell r="N22">
            <v>3.15</v>
          </cell>
          <cell r="O22">
            <v>90</v>
          </cell>
          <cell r="P22">
            <v>90</v>
          </cell>
          <cell r="Q22">
            <v>3</v>
          </cell>
          <cell r="R22">
            <v>23</v>
          </cell>
          <cell r="S22" t="str">
            <v>EQUIPE PRO[21%]</v>
          </cell>
          <cell r="T22">
            <v>38806</v>
          </cell>
        </row>
        <row r="23">
          <cell r="B23" t="str">
            <v>BP.205.MD.01</v>
          </cell>
          <cell r="D23" t="str">
            <v>Memorial Descritivo</v>
          </cell>
          <cell r="E23" t="str">
            <v>113 dias</v>
          </cell>
          <cell r="F23">
            <v>38765.333333333336</v>
          </cell>
          <cell r="G23">
            <v>38765.333333333336</v>
          </cell>
          <cell r="H23">
            <v>38765.333333333336</v>
          </cell>
          <cell r="I23">
            <v>38783.729166666664</v>
          </cell>
          <cell r="J23">
            <v>38936.729166666664</v>
          </cell>
          <cell r="K23" t="str">
            <v>NA</v>
          </cell>
          <cell r="L23">
            <v>0.08</v>
          </cell>
          <cell r="M23">
            <v>1.88</v>
          </cell>
          <cell r="N23">
            <v>1.69</v>
          </cell>
          <cell r="O23">
            <v>90</v>
          </cell>
          <cell r="P23">
            <v>90</v>
          </cell>
          <cell r="Q23" t="str">
            <v>3TI+34 dias</v>
          </cell>
          <cell r="R23">
            <v>23</v>
          </cell>
          <cell r="S23" t="str">
            <v>EQUIPE PRO[2%]</v>
          </cell>
          <cell r="T23">
            <v>38936</v>
          </cell>
        </row>
        <row r="24">
          <cell r="B24" t="str">
            <v>BP.205.FD.01</v>
          </cell>
          <cell r="D24" t="str">
            <v>Folha De Dados</v>
          </cell>
          <cell r="E24" t="str">
            <v>13 dias</v>
          </cell>
          <cell r="F24">
            <v>38784.333333333336</v>
          </cell>
          <cell r="G24">
            <v>38922.333333333336</v>
          </cell>
          <cell r="H24">
            <v>38922.333333333336</v>
          </cell>
          <cell r="I24">
            <v>38787.729166666664</v>
          </cell>
          <cell r="J24">
            <v>38938.729166666664</v>
          </cell>
          <cell r="K24" t="str">
            <v>NA</v>
          </cell>
          <cell r="L24">
            <v>0.09</v>
          </cell>
          <cell r="M24">
            <v>2</v>
          </cell>
          <cell r="N24">
            <v>1</v>
          </cell>
          <cell r="O24">
            <v>50</v>
          </cell>
          <cell r="P24">
            <v>50</v>
          </cell>
          <cell r="Q24" t="str">
            <v>14II</v>
          </cell>
          <cell r="S24" t="str">
            <v>EQUIPE PRO[15%]</v>
          </cell>
          <cell r="T24">
            <v>38938</v>
          </cell>
        </row>
        <row r="25">
          <cell r="D25" t="str">
            <v>APROVAÇÃO EBX</v>
          </cell>
          <cell r="E25" t="str">
            <v>5 dias</v>
          </cell>
          <cell r="F25">
            <v>38788.333333333336</v>
          </cell>
          <cell r="G25">
            <v>38937.333333333336</v>
          </cell>
          <cell r="H25" t="str">
            <v>NA</v>
          </cell>
          <cell r="I25">
            <v>38792.729166666664</v>
          </cell>
          <cell r="J25">
            <v>38945.729166666664</v>
          </cell>
          <cell r="K25" t="str">
            <v>NA</v>
          </cell>
          <cell r="L25">
            <v>0</v>
          </cell>
          <cell r="M25">
            <v>0</v>
          </cell>
          <cell r="N25">
            <v>0</v>
          </cell>
          <cell r="O25">
            <v>0</v>
          </cell>
          <cell r="P25" t="str">
            <v>#ERRO</v>
          </cell>
          <cell r="Q25" t="str">
            <v>20;21</v>
          </cell>
          <cell r="T25">
            <v>38945</v>
          </cell>
        </row>
        <row r="26">
          <cell r="D26" t="str">
            <v>Mecânica</v>
          </cell>
          <cell r="E26" t="str">
            <v>131 dias</v>
          </cell>
          <cell r="F26">
            <v>38762.333333333336</v>
          </cell>
          <cell r="G26">
            <v>38762.333333333336</v>
          </cell>
          <cell r="H26">
            <v>38762.333333333336</v>
          </cell>
          <cell r="I26">
            <v>38854.729166666664</v>
          </cell>
          <cell r="J26">
            <v>38959.729166666664</v>
          </cell>
          <cell r="K26" t="str">
            <v>NA</v>
          </cell>
          <cell r="L26">
            <v>2.33</v>
          </cell>
          <cell r="M26">
            <v>53.25</v>
          </cell>
          <cell r="N26">
            <v>40.08</v>
          </cell>
          <cell r="O26">
            <v>75.260000000000005</v>
          </cell>
          <cell r="P26">
            <v>75.260000000000005</v>
          </cell>
          <cell r="T26">
            <v>38959</v>
          </cell>
        </row>
        <row r="27">
          <cell r="B27" t="str">
            <v>BB.205.CP.01</v>
          </cell>
          <cell r="D27" t="str">
            <v>Critério De Projeto</v>
          </cell>
          <cell r="E27" t="str">
            <v>85 dias</v>
          </cell>
          <cell r="F27">
            <v>38793.333333333336</v>
          </cell>
          <cell r="G27">
            <v>38793.333333333336</v>
          </cell>
          <cell r="H27">
            <v>38793.333333333336</v>
          </cell>
          <cell r="I27">
            <v>38806.729166666664</v>
          </cell>
          <cell r="J27">
            <v>38919.729166666664</v>
          </cell>
          <cell r="K27" t="str">
            <v>NA</v>
          </cell>
          <cell r="L27">
            <v>7.0000000000000007E-2</v>
          </cell>
          <cell r="M27">
            <v>1.63</v>
          </cell>
          <cell r="N27">
            <v>1.46</v>
          </cell>
          <cell r="O27">
            <v>90</v>
          </cell>
          <cell r="P27">
            <v>90</v>
          </cell>
          <cell r="Q27">
            <v>3</v>
          </cell>
          <cell r="S27" t="str">
            <v>EQUIPE MEC</v>
          </cell>
          <cell r="T27">
            <v>38919</v>
          </cell>
        </row>
        <row r="28">
          <cell r="B28" t="str">
            <v>BB.205.DB.01</v>
          </cell>
          <cell r="D28" t="str">
            <v>Desenho Básico (Arrajos Planta e Plano Diretor)</v>
          </cell>
          <cell r="E28" t="str">
            <v>72 dias</v>
          </cell>
          <cell r="F28">
            <v>38769.333333333336</v>
          </cell>
          <cell r="G28">
            <v>38835.333333333336</v>
          </cell>
          <cell r="H28">
            <v>38835.333333333336</v>
          </cell>
          <cell r="I28">
            <v>38786.729166666664</v>
          </cell>
          <cell r="J28">
            <v>38939.729166666664</v>
          </cell>
          <cell r="K28" t="str">
            <v>NA</v>
          </cell>
          <cell r="L28">
            <v>0.35</v>
          </cell>
          <cell r="M28">
            <v>8</v>
          </cell>
          <cell r="N28">
            <v>4.8</v>
          </cell>
          <cell r="O28">
            <v>60</v>
          </cell>
          <cell r="P28">
            <v>60</v>
          </cell>
          <cell r="Q28" t="str">
            <v>14II;16II</v>
          </cell>
          <cell r="R28" t="str">
            <v>27;40;471</v>
          </cell>
          <cell r="S28" t="str">
            <v>EQUIPE MEC[25%]</v>
          </cell>
          <cell r="T28">
            <v>38939</v>
          </cell>
        </row>
        <row r="29">
          <cell r="D29" t="str">
            <v>APROVAÇÃO EBX</v>
          </cell>
          <cell r="E29" t="str">
            <v>5 dias</v>
          </cell>
          <cell r="F29">
            <v>38807.333333333336</v>
          </cell>
          <cell r="G29">
            <v>38940.333333333336</v>
          </cell>
          <cell r="H29" t="str">
            <v>NA</v>
          </cell>
          <cell r="I29">
            <v>38814.729166666664</v>
          </cell>
          <cell r="J29">
            <v>38950.729166666664</v>
          </cell>
          <cell r="K29" t="str">
            <v>NA</v>
          </cell>
          <cell r="L29">
            <v>0</v>
          </cell>
          <cell r="M29">
            <v>0</v>
          </cell>
          <cell r="N29">
            <v>0</v>
          </cell>
          <cell r="O29">
            <v>0</v>
          </cell>
          <cell r="P29" t="str">
            <v>#ERRO</v>
          </cell>
          <cell r="Q29">
            <v>26</v>
          </cell>
          <cell r="T29">
            <v>38950</v>
          </cell>
        </row>
        <row r="30">
          <cell r="D30" t="str">
            <v>Especificação Técnica</v>
          </cell>
          <cell r="E30" t="str">
            <v>117 dias</v>
          </cell>
          <cell r="F30">
            <v>38762.333333333336</v>
          </cell>
          <cell r="G30">
            <v>38762.333333333336</v>
          </cell>
          <cell r="H30">
            <v>38762.333333333336</v>
          </cell>
          <cell r="I30">
            <v>38854.375</v>
          </cell>
          <cell r="J30">
            <v>38937.729166666664</v>
          </cell>
          <cell r="K30" t="str">
            <v>NA</v>
          </cell>
          <cell r="L30">
            <v>0.77</v>
          </cell>
          <cell r="M30">
            <v>17.63</v>
          </cell>
          <cell r="N30">
            <v>14.46</v>
          </cell>
          <cell r="O30">
            <v>82.06</v>
          </cell>
          <cell r="P30">
            <v>82.06</v>
          </cell>
          <cell r="T30">
            <v>38937</v>
          </cell>
        </row>
        <row r="31">
          <cell r="B31" t="str">
            <v>BB.205.ET.01</v>
          </cell>
          <cell r="D31" t="str">
            <v>Talhas e Pontes Rolantes</v>
          </cell>
          <cell r="E31" t="str">
            <v>70 dias</v>
          </cell>
          <cell r="F31">
            <v>38806.333333333336</v>
          </cell>
          <cell r="G31">
            <v>38835.333333333336</v>
          </cell>
          <cell r="H31">
            <v>38835.333333333336</v>
          </cell>
          <cell r="I31">
            <v>38854.729166666664</v>
          </cell>
          <cell r="J31">
            <v>38937.729166666664</v>
          </cell>
          <cell r="K31" t="str">
            <v>NA</v>
          </cell>
          <cell r="L31">
            <v>0.35</v>
          </cell>
          <cell r="M31">
            <v>8</v>
          </cell>
          <cell r="N31">
            <v>6.4</v>
          </cell>
          <cell r="O31">
            <v>80</v>
          </cell>
          <cell r="P31">
            <v>80</v>
          </cell>
          <cell r="Q31" t="str">
            <v>14II;16II</v>
          </cell>
          <cell r="S31" t="str">
            <v>EQUIPE MEC[57%]</v>
          </cell>
          <cell r="T31">
            <v>38937</v>
          </cell>
        </row>
        <row r="32">
          <cell r="B32" t="str">
            <v>BB.205.ET.02</v>
          </cell>
          <cell r="D32" t="str">
            <v>Caldeiraria</v>
          </cell>
          <cell r="E32" t="str">
            <v>68 dias</v>
          </cell>
          <cell r="F32">
            <v>38832.333333333336</v>
          </cell>
          <cell r="G32">
            <v>38835.333333333336</v>
          </cell>
          <cell r="H32">
            <v>38835.333333333336</v>
          </cell>
          <cell r="I32">
            <v>38854.729166666664</v>
          </cell>
          <cell r="J32">
            <v>38933.729166666664</v>
          </cell>
          <cell r="K32" t="str">
            <v>NA</v>
          </cell>
          <cell r="L32">
            <v>0.13</v>
          </cell>
          <cell r="M32">
            <v>3</v>
          </cell>
          <cell r="N32">
            <v>2.1</v>
          </cell>
          <cell r="O32">
            <v>70</v>
          </cell>
          <cell r="P32">
            <v>70</v>
          </cell>
          <cell r="Q32" t="str">
            <v>14II;16II</v>
          </cell>
          <cell r="R32" t="str">
            <v>99TI+10 dias;126TI+10 dias;220TI+10 dias;250TI+10 dias;347TI+10 dias;400TI+10 dias;191TI+10 dias;283TI+15 dias;170TI+30 dias</v>
          </cell>
          <cell r="S32" t="str">
            <v>EQUIPE MEC[22%]</v>
          </cell>
          <cell r="T32">
            <v>38933</v>
          </cell>
        </row>
        <row r="33">
          <cell r="B33" t="str">
            <v>BB.205.ET.03</v>
          </cell>
          <cell r="D33" t="str">
            <v>Pintura</v>
          </cell>
          <cell r="E33" t="str">
            <v>15 dias</v>
          </cell>
          <cell r="F33">
            <v>38762.333333333336</v>
          </cell>
          <cell r="G33">
            <v>38762.333333333336</v>
          </cell>
          <cell r="H33">
            <v>38762.333333333336</v>
          </cell>
          <cell r="I33">
            <v>38786.729166666664</v>
          </cell>
          <cell r="J33">
            <v>38785.729166666664</v>
          </cell>
          <cell r="K33" t="str">
            <v>NA</v>
          </cell>
          <cell r="L33">
            <v>0.11</v>
          </cell>
          <cell r="M33">
            <v>2.63</v>
          </cell>
          <cell r="N33">
            <v>2.36</v>
          </cell>
          <cell r="O33">
            <v>90</v>
          </cell>
          <cell r="P33">
            <v>90</v>
          </cell>
          <cell r="Q33">
            <v>3</v>
          </cell>
          <cell r="S33" t="str">
            <v>EQUIPE MEC</v>
          </cell>
          <cell r="T33">
            <v>38785</v>
          </cell>
        </row>
        <row r="34">
          <cell r="B34" t="str">
            <v>BB.205.ET.04</v>
          </cell>
          <cell r="D34" t="str">
            <v>Transportadores e Alimentadores de Correia</v>
          </cell>
          <cell r="E34" t="str">
            <v>94 dias</v>
          </cell>
          <cell r="F34">
            <v>38786.333333333336</v>
          </cell>
          <cell r="G34">
            <v>38786.333333333336</v>
          </cell>
          <cell r="H34">
            <v>38786.333333333336</v>
          </cell>
          <cell r="I34">
            <v>38812.729166666664</v>
          </cell>
          <cell r="J34">
            <v>38925.729166666664</v>
          </cell>
          <cell r="K34" t="str">
            <v>NA</v>
          </cell>
          <cell r="L34">
            <v>0.17</v>
          </cell>
          <cell r="M34">
            <v>4</v>
          </cell>
          <cell r="N34">
            <v>3.6</v>
          </cell>
          <cell r="O34">
            <v>90</v>
          </cell>
          <cell r="P34">
            <v>90</v>
          </cell>
          <cell r="Q34" t="str">
            <v>14II;16II</v>
          </cell>
          <cell r="R34" t="str">
            <v>74TI+45 dias</v>
          </cell>
          <cell r="S34" t="str">
            <v>EQUIPE MEC[19%]</v>
          </cell>
          <cell r="T34">
            <v>38925</v>
          </cell>
        </row>
        <row r="35">
          <cell r="B35" t="str">
            <v>BB.205.LE.01</v>
          </cell>
          <cell r="D35" t="str">
            <v>Lista De Equipamentos</v>
          </cell>
          <cell r="E35" t="str">
            <v>33 dias</v>
          </cell>
          <cell r="F35">
            <v>38793.333333333336</v>
          </cell>
          <cell r="G35">
            <v>38863.333333333336</v>
          </cell>
          <cell r="H35">
            <v>38863.333333333336</v>
          </cell>
          <cell r="I35">
            <v>38803.375</v>
          </cell>
          <cell r="J35">
            <v>38911.729166666664</v>
          </cell>
          <cell r="K35" t="str">
            <v>NA</v>
          </cell>
          <cell r="L35">
            <v>0.14000000000000001</v>
          </cell>
          <cell r="M35">
            <v>3.25</v>
          </cell>
          <cell r="N35">
            <v>2.93</v>
          </cell>
          <cell r="O35">
            <v>90</v>
          </cell>
          <cell r="P35">
            <v>90</v>
          </cell>
          <cell r="Q35" t="str">
            <v>14II;16II</v>
          </cell>
          <cell r="R35" t="str">
            <v>34II;36;584II</v>
          </cell>
          <cell r="S35" t="str">
            <v>EQUIPE MEC[9%]</v>
          </cell>
          <cell r="T35">
            <v>38911</v>
          </cell>
        </row>
        <row r="36">
          <cell r="B36" t="str">
            <v>BB.205.PQ.01</v>
          </cell>
          <cell r="D36" t="str">
            <v>Planilha De Quantitativos</v>
          </cell>
          <cell r="E36" t="str">
            <v>26 dias</v>
          </cell>
          <cell r="F36">
            <v>38804.333333333336</v>
          </cell>
          <cell r="G36">
            <v>38891.333333333336</v>
          </cell>
          <cell r="H36">
            <v>38891.333333333336</v>
          </cell>
          <cell r="I36">
            <v>38812.375</v>
          </cell>
          <cell r="J36">
            <v>38926.729166666664</v>
          </cell>
          <cell r="K36" t="str">
            <v>NA</v>
          </cell>
          <cell r="L36">
            <v>0.11</v>
          </cell>
          <cell r="M36">
            <v>2.63</v>
          </cell>
          <cell r="N36">
            <v>2.36</v>
          </cell>
          <cell r="O36">
            <v>90</v>
          </cell>
          <cell r="P36">
            <v>90</v>
          </cell>
          <cell r="Q36" t="str">
            <v>33II</v>
          </cell>
          <cell r="R36" t="str">
            <v>35II;36;461II;509II;577II</v>
          </cell>
          <cell r="S36" t="str">
            <v>EQUIPE MEC[19%]</v>
          </cell>
          <cell r="T36">
            <v>38926</v>
          </cell>
        </row>
        <row r="37">
          <cell r="B37" t="str">
            <v>BB.205.OI.01</v>
          </cell>
          <cell r="D37" t="str">
            <v>Orçamento De Investimentos</v>
          </cell>
          <cell r="E37" t="str">
            <v>9 dias</v>
          </cell>
          <cell r="F37">
            <v>38812.333333333336</v>
          </cell>
          <cell r="G37">
            <v>38891.333333333336</v>
          </cell>
          <cell r="H37">
            <v>38891.333333333336</v>
          </cell>
          <cell r="I37">
            <v>38824.375</v>
          </cell>
          <cell r="J37">
            <v>38903.729166666664</v>
          </cell>
          <cell r="K37" t="str">
            <v>NA</v>
          </cell>
          <cell r="L37">
            <v>0.68</v>
          </cell>
          <cell r="M37">
            <v>15.63</v>
          </cell>
          <cell r="N37">
            <v>14.06</v>
          </cell>
          <cell r="O37">
            <v>90</v>
          </cell>
          <cell r="P37">
            <v>90</v>
          </cell>
          <cell r="Q37" t="str">
            <v>34II</v>
          </cell>
          <cell r="S37" t="str">
            <v>EQUIPE MEC</v>
          </cell>
          <cell r="T37">
            <v>38903</v>
          </cell>
        </row>
        <row r="38">
          <cell r="B38" t="str">
            <v>BB.205.MD.02</v>
          </cell>
          <cell r="D38" t="str">
            <v>Memorial Descr. Montagem (Mec/Tub/Met/Ele/TSA)</v>
          </cell>
          <cell r="E38" t="str">
            <v>21 dias</v>
          </cell>
          <cell r="F38">
            <v>38824.333333333336</v>
          </cell>
          <cell r="G38">
            <v>38929.333333333336</v>
          </cell>
          <cell r="H38" t="str">
            <v>NA</v>
          </cell>
          <cell r="I38">
            <v>38832.375</v>
          </cell>
          <cell r="J38">
            <v>38959.729166666664</v>
          </cell>
          <cell r="K38" t="str">
            <v>NA</v>
          </cell>
          <cell r="L38">
            <v>0.2</v>
          </cell>
          <cell r="M38">
            <v>4.5</v>
          </cell>
          <cell r="N38">
            <v>0</v>
          </cell>
          <cell r="O38">
            <v>0</v>
          </cell>
          <cell r="P38">
            <v>0</v>
          </cell>
          <cell r="Q38" t="str">
            <v>33;34</v>
          </cell>
          <cell r="R38">
            <v>69</v>
          </cell>
          <cell r="S38" t="str">
            <v>EQUIPE MEC[33%]</v>
          </cell>
          <cell r="T38">
            <v>38959</v>
          </cell>
        </row>
        <row r="39">
          <cell r="D39" t="str">
            <v>Tubulação</v>
          </cell>
          <cell r="E39" t="str">
            <v>111 dias</v>
          </cell>
          <cell r="F39">
            <v>38793.375</v>
          </cell>
          <cell r="G39">
            <v>38794.333333333336</v>
          </cell>
          <cell r="H39">
            <v>38794.333333333336</v>
          </cell>
          <cell r="I39">
            <v>38868.729166666664</v>
          </cell>
          <cell r="J39">
            <v>38960.729166666664</v>
          </cell>
          <cell r="K39" t="str">
            <v>NA</v>
          </cell>
          <cell r="L39">
            <v>2.29</v>
          </cell>
          <cell r="M39">
            <v>52.38</v>
          </cell>
          <cell r="N39">
            <v>44.44</v>
          </cell>
          <cell r="O39">
            <v>84.84</v>
          </cell>
          <cell r="P39">
            <v>84.84</v>
          </cell>
          <cell r="T39">
            <v>38960</v>
          </cell>
        </row>
        <row r="40">
          <cell r="B40" t="str">
            <v>BH.205.CP.01</v>
          </cell>
          <cell r="D40" t="str">
            <v>Critério De Projeto</v>
          </cell>
          <cell r="E40" t="str">
            <v>80 dias</v>
          </cell>
          <cell r="F40">
            <v>38793.333333333336</v>
          </cell>
          <cell r="G40">
            <v>38794.333333333336</v>
          </cell>
          <cell r="H40">
            <v>38794.333333333336</v>
          </cell>
          <cell r="I40">
            <v>38812.729166666664</v>
          </cell>
          <cell r="J40">
            <v>38915.729166666664</v>
          </cell>
          <cell r="K40" t="str">
            <v>NA</v>
          </cell>
          <cell r="L40">
            <v>0.04</v>
          </cell>
          <cell r="M40">
            <v>0.88</v>
          </cell>
          <cell r="N40">
            <v>0.79</v>
          </cell>
          <cell r="O40">
            <v>90</v>
          </cell>
          <cell r="P40">
            <v>90</v>
          </cell>
          <cell r="Q40">
            <v>3</v>
          </cell>
          <cell r="S40" t="str">
            <v>EQUIPE TUB</v>
          </cell>
          <cell r="T40">
            <v>38915</v>
          </cell>
        </row>
        <row r="41">
          <cell r="B41" t="str">
            <v>BH.205.FE.01</v>
          </cell>
          <cell r="D41" t="str">
            <v>Fluxograma De Engenharia</v>
          </cell>
          <cell r="E41" t="str">
            <v>63 dias</v>
          </cell>
          <cell r="F41">
            <v>38812.333333333336</v>
          </cell>
          <cell r="G41">
            <v>38852.333333333336</v>
          </cell>
          <cell r="H41">
            <v>38852.333333333336</v>
          </cell>
          <cell r="I41">
            <v>38846.729166666664</v>
          </cell>
          <cell r="J41">
            <v>38940.729166666664</v>
          </cell>
          <cell r="K41" t="str">
            <v>NA</v>
          </cell>
          <cell r="L41">
            <v>0.94</v>
          </cell>
          <cell r="M41">
            <v>21.5</v>
          </cell>
          <cell r="N41">
            <v>19.350000000000001</v>
          </cell>
          <cell r="O41">
            <v>90</v>
          </cell>
          <cell r="P41">
            <v>90</v>
          </cell>
          <cell r="Q41" t="str">
            <v>14II</v>
          </cell>
          <cell r="R41" t="str">
            <v>63;42II;43II;59II;40;65;68;69;214II;244II;245II;252II;341II;342II;349II;395II;394II;403II;312II;311II;370II;371II;279II;278II;286II;428II;429II;438II;674II+131 dias</v>
          </cell>
          <cell r="S41" t="str">
            <v>EQUIPE TUB[83%]</v>
          </cell>
          <cell r="T41">
            <v>38940</v>
          </cell>
        </row>
        <row r="42">
          <cell r="B42" t="str">
            <v>BH.205.DB.01</v>
          </cell>
          <cell r="D42" t="str">
            <v>Desenho Básico - Rota Básica de Tubulação</v>
          </cell>
          <cell r="E42" t="str">
            <v>7 dias</v>
          </cell>
          <cell r="F42" t="str">
            <v>NA</v>
          </cell>
          <cell r="G42">
            <v>38945.333333333336</v>
          </cell>
          <cell r="H42" t="str">
            <v>NA</v>
          </cell>
          <cell r="I42" t="str">
            <v>NA</v>
          </cell>
          <cell r="J42">
            <v>38953.729166666664</v>
          </cell>
          <cell r="K42" t="str">
            <v>NA</v>
          </cell>
          <cell r="L42">
            <v>0.13</v>
          </cell>
          <cell r="M42">
            <v>3</v>
          </cell>
          <cell r="N42">
            <v>0</v>
          </cell>
          <cell r="O42">
            <v>0</v>
          </cell>
          <cell r="P42">
            <v>0</v>
          </cell>
          <cell r="Q42" t="str">
            <v>26;39</v>
          </cell>
          <cell r="R42" t="str">
            <v>41;60</v>
          </cell>
          <cell r="S42" t="str">
            <v>EQUIPE TUB</v>
          </cell>
          <cell r="T42">
            <v>38953</v>
          </cell>
        </row>
        <row r="43">
          <cell r="D43" t="str">
            <v>APROVAÇÃO EBX</v>
          </cell>
          <cell r="E43" t="str">
            <v>5 dias</v>
          </cell>
          <cell r="F43">
            <v>38846.333333333336</v>
          </cell>
          <cell r="G43">
            <v>38954.333333333336</v>
          </cell>
          <cell r="H43" t="str">
            <v>NA</v>
          </cell>
          <cell r="I43">
            <v>38853.729166666664</v>
          </cell>
          <cell r="J43">
            <v>38960.729166666664</v>
          </cell>
          <cell r="K43" t="str">
            <v>NA</v>
          </cell>
          <cell r="L43">
            <v>0</v>
          </cell>
          <cell r="M43">
            <v>0</v>
          </cell>
          <cell r="N43">
            <v>0</v>
          </cell>
          <cell r="O43">
            <v>0</v>
          </cell>
          <cell r="P43" t="str">
            <v>#ERRO</v>
          </cell>
          <cell r="Q43">
            <v>40</v>
          </cell>
          <cell r="T43">
            <v>38960</v>
          </cell>
        </row>
        <row r="44">
          <cell r="B44" t="str">
            <v>BH.205.ET.01</v>
          </cell>
          <cell r="D44" t="str">
            <v>Especificação Técnica - Bombas</v>
          </cell>
          <cell r="E44" t="str">
            <v>33 dias</v>
          </cell>
          <cell r="F44">
            <v>38846.333333333336</v>
          </cell>
          <cell r="G44">
            <v>38869.333333333336</v>
          </cell>
          <cell r="H44">
            <v>38869.333333333336</v>
          </cell>
          <cell r="I44">
            <v>38868.729166666664</v>
          </cell>
          <cell r="J44">
            <v>38917.729166666664</v>
          </cell>
          <cell r="K44" t="str">
            <v>NA</v>
          </cell>
          <cell r="L44">
            <v>0.91</v>
          </cell>
          <cell r="M44">
            <v>20.75</v>
          </cell>
          <cell r="N44">
            <v>18.68</v>
          </cell>
          <cell r="O44">
            <v>90</v>
          </cell>
          <cell r="P44">
            <v>90</v>
          </cell>
          <cell r="Q44" t="str">
            <v>39II</v>
          </cell>
          <cell r="R44" t="str">
            <v>72TI+45 dias</v>
          </cell>
          <cell r="S44" t="str">
            <v>EQUIPE TUB[155%]</v>
          </cell>
          <cell r="T44">
            <v>38917</v>
          </cell>
        </row>
        <row r="45">
          <cell r="B45" t="str">
            <v>BH.205.PQ.01</v>
          </cell>
          <cell r="D45" t="str">
            <v>Planilha De Quantitativos</v>
          </cell>
          <cell r="E45" t="str">
            <v>19 dias</v>
          </cell>
          <cell r="F45">
            <v>38862.333333333336</v>
          </cell>
          <cell r="G45">
            <v>38901.333333333336</v>
          </cell>
          <cell r="H45">
            <v>38901.333333333336</v>
          </cell>
          <cell r="I45">
            <v>38868.729166666664</v>
          </cell>
          <cell r="J45">
            <v>38925.729166666664</v>
          </cell>
          <cell r="K45" t="str">
            <v>NA</v>
          </cell>
          <cell r="L45">
            <v>0.27</v>
          </cell>
          <cell r="M45">
            <v>6.25</v>
          </cell>
          <cell r="N45">
            <v>5.63</v>
          </cell>
          <cell r="O45">
            <v>90</v>
          </cell>
          <cell r="P45">
            <v>90</v>
          </cell>
          <cell r="Q45" t="str">
            <v>39II</v>
          </cell>
          <cell r="S45" t="str">
            <v>EQUIPE TUB[21%]</v>
          </cell>
          <cell r="T45">
            <v>38925</v>
          </cell>
        </row>
        <row r="46">
          <cell r="D46" t="str">
            <v>Civil</v>
          </cell>
          <cell r="E46" t="str">
            <v>85 dias</v>
          </cell>
          <cell r="F46">
            <v>38789.333333333336</v>
          </cell>
          <cell r="G46">
            <v>38807.333333333336</v>
          </cell>
          <cell r="H46">
            <v>38807.333333333336</v>
          </cell>
          <cell r="I46">
            <v>38853.729166666664</v>
          </cell>
          <cell r="J46">
            <v>38933.729166666664</v>
          </cell>
          <cell r="K46" t="str">
            <v>NA</v>
          </cell>
          <cell r="L46">
            <v>0.97</v>
          </cell>
          <cell r="M46">
            <v>22.25</v>
          </cell>
          <cell r="N46">
            <v>20.64</v>
          </cell>
          <cell r="O46">
            <v>92.75</v>
          </cell>
          <cell r="P46">
            <v>92.75</v>
          </cell>
          <cell r="T46">
            <v>38933</v>
          </cell>
        </row>
        <row r="47">
          <cell r="B47" t="str">
            <v>BC.205.CP.01</v>
          </cell>
          <cell r="D47" t="str">
            <v>Critério De Projeto</v>
          </cell>
          <cell r="E47" t="str">
            <v>9 dias</v>
          </cell>
          <cell r="F47">
            <v>38806.333333333336</v>
          </cell>
          <cell r="G47">
            <v>38807.333333333336</v>
          </cell>
          <cell r="H47">
            <v>38807.333333333336</v>
          </cell>
          <cell r="I47">
            <v>38819.729166666664</v>
          </cell>
          <cell r="J47">
            <v>38819.729166666664</v>
          </cell>
          <cell r="K47" t="str">
            <v>NA</v>
          </cell>
          <cell r="L47">
            <v>0.08</v>
          </cell>
          <cell r="M47">
            <v>1.75</v>
          </cell>
          <cell r="N47">
            <v>1.58</v>
          </cell>
          <cell r="O47">
            <v>90</v>
          </cell>
          <cell r="P47">
            <v>90</v>
          </cell>
          <cell r="Q47">
            <v>3</v>
          </cell>
          <cell r="R47">
            <v>47</v>
          </cell>
          <cell r="S47" t="str">
            <v>EQUIPE CIV</v>
          </cell>
          <cell r="T47">
            <v>38819</v>
          </cell>
        </row>
        <row r="48">
          <cell r="B48" t="str">
            <v>BC.205.DB.01</v>
          </cell>
          <cell r="D48" t="str">
            <v>Desenho Básico - Locação De Sondagem</v>
          </cell>
          <cell r="E48" t="str">
            <v>63 dias</v>
          </cell>
          <cell r="F48">
            <v>38789.333333333336</v>
          </cell>
          <cell r="G48">
            <v>38835.333333333336</v>
          </cell>
          <cell r="H48">
            <v>38835.333333333336</v>
          </cell>
          <cell r="I48">
            <v>38796.729166666664</v>
          </cell>
          <cell r="J48">
            <v>38926.729166666664</v>
          </cell>
          <cell r="K48" t="str">
            <v>NA</v>
          </cell>
          <cell r="L48">
            <v>0.13</v>
          </cell>
          <cell r="M48">
            <v>3</v>
          </cell>
          <cell r="N48">
            <v>2.8</v>
          </cell>
          <cell r="O48">
            <v>93.33</v>
          </cell>
          <cell r="P48">
            <v>93.33</v>
          </cell>
          <cell r="Q48" t="str">
            <v>16II</v>
          </cell>
          <cell r="R48">
            <v>47</v>
          </cell>
          <cell r="S48" t="str">
            <v>EQUIPE CIV[16%]</v>
          </cell>
          <cell r="T48">
            <v>38926</v>
          </cell>
        </row>
        <row r="49">
          <cell r="D49" t="str">
            <v>APROVAÇÃO EBX</v>
          </cell>
          <cell r="E49" t="str">
            <v>5 dias</v>
          </cell>
          <cell r="F49">
            <v>38796.333333333336</v>
          </cell>
          <cell r="G49">
            <v>38929.333333333336</v>
          </cell>
          <cell r="H49" t="str">
            <v>NA</v>
          </cell>
          <cell r="I49">
            <v>38803.729166666664</v>
          </cell>
          <cell r="J49">
            <v>38933.729166666664</v>
          </cell>
          <cell r="K49" t="str">
            <v>NA</v>
          </cell>
          <cell r="L49">
            <v>0</v>
          </cell>
          <cell r="M49">
            <v>0</v>
          </cell>
          <cell r="N49">
            <v>0</v>
          </cell>
          <cell r="O49">
            <v>0</v>
          </cell>
          <cell r="P49" t="str">
            <v>#ERRO</v>
          </cell>
          <cell r="Q49" t="str">
            <v>45;46</v>
          </cell>
          <cell r="T49">
            <v>38933</v>
          </cell>
        </row>
        <row r="50">
          <cell r="D50" t="str">
            <v>Memorial Descritivo</v>
          </cell>
          <cell r="E50" t="str">
            <v>54 dias</v>
          </cell>
          <cell r="F50">
            <v>38813.333333333336</v>
          </cell>
          <cell r="G50">
            <v>38813.333333333336</v>
          </cell>
          <cell r="H50">
            <v>38813.333333333336</v>
          </cell>
          <cell r="I50">
            <v>38853.729166666664</v>
          </cell>
          <cell r="J50">
            <v>38896.729166666664</v>
          </cell>
          <cell r="K50" t="str">
            <v>NA</v>
          </cell>
          <cell r="L50">
            <v>0.13</v>
          </cell>
          <cell r="M50">
            <v>2.88</v>
          </cell>
          <cell r="N50">
            <v>2.59</v>
          </cell>
          <cell r="O50">
            <v>90</v>
          </cell>
          <cell r="P50">
            <v>90</v>
          </cell>
          <cell r="T50">
            <v>38896</v>
          </cell>
        </row>
        <row r="51">
          <cell r="B51" t="str">
            <v>BC.205.MD.01</v>
          </cell>
          <cell r="D51" t="str">
            <v>Terraplenagem</v>
          </cell>
          <cell r="E51" t="str">
            <v>25 dias</v>
          </cell>
          <cell r="F51">
            <v>38813.333333333336</v>
          </cell>
          <cell r="G51">
            <v>38813.333333333336</v>
          </cell>
          <cell r="H51">
            <v>38813.333333333336</v>
          </cell>
          <cell r="I51">
            <v>38819.729166666664</v>
          </cell>
          <cell r="J51">
            <v>38853.729166666664</v>
          </cell>
          <cell r="K51" t="str">
            <v>NA</v>
          </cell>
          <cell r="L51">
            <v>0.02</v>
          </cell>
          <cell r="M51">
            <v>0.5</v>
          </cell>
          <cell r="N51">
            <v>0.45</v>
          </cell>
          <cell r="O51">
            <v>90</v>
          </cell>
          <cell r="P51">
            <v>90</v>
          </cell>
          <cell r="Q51" t="str">
            <v>16II</v>
          </cell>
          <cell r="R51" t="str">
            <v>52;579II</v>
          </cell>
          <cell r="S51" t="str">
            <v>EQUIPE CIV[20%]</v>
          </cell>
          <cell r="T51">
            <v>38853</v>
          </cell>
        </row>
        <row r="52">
          <cell r="B52" t="str">
            <v>BC.205.MD.02</v>
          </cell>
          <cell r="D52" t="str">
            <v>Obras Civis - Concreto</v>
          </cell>
          <cell r="E52" t="str">
            <v>14 dias</v>
          </cell>
          <cell r="F52">
            <v>38847.333333333336</v>
          </cell>
          <cell r="G52">
            <v>38875.333333333336</v>
          </cell>
          <cell r="H52">
            <v>38875.333333333336</v>
          </cell>
          <cell r="I52">
            <v>38853.729166666664</v>
          </cell>
          <cell r="J52">
            <v>38896.729166666664</v>
          </cell>
          <cell r="K52" t="str">
            <v>NA</v>
          </cell>
          <cell r="L52">
            <v>0.1</v>
          </cell>
          <cell r="M52">
            <v>2.38</v>
          </cell>
          <cell r="N52">
            <v>2.14</v>
          </cell>
          <cell r="O52">
            <v>90</v>
          </cell>
          <cell r="P52">
            <v>90</v>
          </cell>
          <cell r="Q52" t="str">
            <v>16II</v>
          </cell>
          <cell r="R52" t="str">
            <v>53II</v>
          </cell>
          <cell r="S52" t="str">
            <v>EQUIPE CIV[36%]</v>
          </cell>
          <cell r="T52">
            <v>38896</v>
          </cell>
        </row>
        <row r="53">
          <cell r="D53" t="str">
            <v>Critério De Medição De Serviço</v>
          </cell>
          <cell r="E53" t="str">
            <v>54 dias</v>
          </cell>
          <cell r="F53">
            <v>38810.333333333336</v>
          </cell>
          <cell r="G53">
            <v>38835.333333333336</v>
          </cell>
          <cell r="H53">
            <v>38835.333333333336</v>
          </cell>
          <cell r="I53">
            <v>38853.729166666664</v>
          </cell>
          <cell r="J53">
            <v>38915.729166666664</v>
          </cell>
          <cell r="K53" t="str">
            <v>NA</v>
          </cell>
          <cell r="L53">
            <v>0.18</v>
          </cell>
          <cell r="M53">
            <v>4.13</v>
          </cell>
          <cell r="N53">
            <v>3.71</v>
          </cell>
          <cell r="O53">
            <v>90</v>
          </cell>
          <cell r="P53">
            <v>90</v>
          </cell>
          <cell r="T53">
            <v>38915</v>
          </cell>
        </row>
        <row r="54">
          <cell r="B54" t="str">
            <v>BC.205.CM.01</v>
          </cell>
          <cell r="D54" t="str">
            <v>Terraplenagem</v>
          </cell>
          <cell r="E54" t="str">
            <v>54 dias</v>
          </cell>
          <cell r="F54">
            <v>38810.333333333336</v>
          </cell>
          <cell r="G54">
            <v>38835.333333333336</v>
          </cell>
          <cell r="H54">
            <v>38835.333333333336</v>
          </cell>
          <cell r="I54">
            <v>38819.729166666664</v>
          </cell>
          <cell r="J54">
            <v>38915.729166666664</v>
          </cell>
          <cell r="K54" t="str">
            <v>NA</v>
          </cell>
          <cell r="L54">
            <v>0.08</v>
          </cell>
          <cell r="M54">
            <v>1.88</v>
          </cell>
          <cell r="N54">
            <v>1.69</v>
          </cell>
          <cell r="O54">
            <v>90</v>
          </cell>
          <cell r="P54">
            <v>90</v>
          </cell>
          <cell r="Q54">
            <v>49</v>
          </cell>
          <cell r="R54" t="str">
            <v>55II</v>
          </cell>
          <cell r="S54" t="str">
            <v>EQUIPE CIV[15%]</v>
          </cell>
          <cell r="T54">
            <v>38915</v>
          </cell>
        </row>
        <row r="55">
          <cell r="B55" t="str">
            <v>BC.205.CM.02</v>
          </cell>
          <cell r="D55" t="str">
            <v>Obras Civis - Concreto</v>
          </cell>
          <cell r="E55" t="str">
            <v>5 dias</v>
          </cell>
          <cell r="F55">
            <v>38842.333333333336</v>
          </cell>
          <cell r="G55">
            <v>38875.333333333336</v>
          </cell>
          <cell r="H55">
            <v>38875.333333333336</v>
          </cell>
          <cell r="I55">
            <v>38853.729166666664</v>
          </cell>
          <cell r="J55">
            <v>38881.729166666664</v>
          </cell>
          <cell r="K55" t="str">
            <v>NA</v>
          </cell>
          <cell r="L55">
            <v>0.1</v>
          </cell>
          <cell r="M55">
            <v>2.25</v>
          </cell>
          <cell r="N55">
            <v>2.0299999999999998</v>
          </cell>
          <cell r="O55">
            <v>90</v>
          </cell>
          <cell r="P55">
            <v>90</v>
          </cell>
          <cell r="Q55" t="str">
            <v>50II</v>
          </cell>
          <cell r="R55" t="str">
            <v>56II</v>
          </cell>
          <cell r="S55" t="str">
            <v>EQUIPE CIV</v>
          </cell>
          <cell r="T55">
            <v>38881</v>
          </cell>
        </row>
        <row r="56">
          <cell r="D56" t="str">
            <v>Planilha De Quantitativos</v>
          </cell>
          <cell r="E56" t="str">
            <v>39 dias</v>
          </cell>
          <cell r="F56">
            <v>38803.333333333336</v>
          </cell>
          <cell r="G56">
            <v>38875.333333333336</v>
          </cell>
          <cell r="H56">
            <v>38875.333333333336</v>
          </cell>
          <cell r="I56">
            <v>38819.729166666664</v>
          </cell>
          <cell r="J56">
            <v>38931.729166666664</v>
          </cell>
          <cell r="K56" t="str">
            <v>NA</v>
          </cell>
          <cell r="L56">
            <v>0.46</v>
          </cell>
          <cell r="M56">
            <v>10.5</v>
          </cell>
          <cell r="N56">
            <v>9.9600000000000009</v>
          </cell>
          <cell r="O56">
            <v>94.88</v>
          </cell>
          <cell r="P56">
            <v>94.88</v>
          </cell>
          <cell r="T56">
            <v>38931</v>
          </cell>
        </row>
        <row r="57">
          <cell r="B57" t="str">
            <v>BC.205.PQ.01</v>
          </cell>
          <cell r="D57" t="str">
            <v>Terraplenagem</v>
          </cell>
          <cell r="E57" t="str">
            <v>38 dias</v>
          </cell>
          <cell r="F57">
            <v>38804.333333333336</v>
          </cell>
          <cell r="G57">
            <v>38875.333333333336</v>
          </cell>
          <cell r="H57">
            <v>38875.333333333336</v>
          </cell>
          <cell r="I57">
            <v>38819.729166666664</v>
          </cell>
          <cell r="J57">
            <v>38930.729166666664</v>
          </cell>
          <cell r="K57" t="str">
            <v>NA</v>
          </cell>
          <cell r="L57">
            <v>0.21</v>
          </cell>
          <cell r="M57">
            <v>4.88</v>
          </cell>
          <cell r="N57">
            <v>4.46</v>
          </cell>
          <cell r="O57">
            <v>91.54</v>
          </cell>
          <cell r="P57">
            <v>91.54</v>
          </cell>
          <cell r="Q57" t="str">
            <v>52II</v>
          </cell>
          <cell r="R57" t="str">
            <v>579II</v>
          </cell>
          <cell r="S57" t="str">
            <v>EQUIPE CIV[40%]</v>
          </cell>
          <cell r="T57">
            <v>38930</v>
          </cell>
        </row>
        <row r="58">
          <cell r="B58" t="str">
            <v>BC.205.PQ.02</v>
          </cell>
          <cell r="D58" t="str">
            <v>Obras Civis - Concreto</v>
          </cell>
          <cell r="E58" t="str">
            <v>18 dias</v>
          </cell>
          <cell r="F58">
            <v>38803.333333333336</v>
          </cell>
          <cell r="G58">
            <v>38908.333333333336</v>
          </cell>
          <cell r="H58">
            <v>38908.333333333336</v>
          </cell>
          <cell r="I58">
            <v>38819.729166666664</v>
          </cell>
          <cell r="J58">
            <v>38931.729166666664</v>
          </cell>
          <cell r="K58" t="str">
            <v>NA</v>
          </cell>
          <cell r="L58">
            <v>0.25</v>
          </cell>
          <cell r="M58">
            <v>5.63</v>
          </cell>
          <cell r="N58">
            <v>5.5</v>
          </cell>
          <cell r="O58">
            <v>97.78</v>
          </cell>
          <cell r="P58">
            <v>97.78</v>
          </cell>
          <cell r="Q58" t="str">
            <v>53II</v>
          </cell>
          <cell r="S58" t="str">
            <v>EQUIPE CIV</v>
          </cell>
          <cell r="T58">
            <v>38931</v>
          </cell>
        </row>
        <row r="59">
          <cell r="D59" t="str">
            <v>Estrutura Metálica</v>
          </cell>
          <cell r="E59" t="str">
            <v>117 dias</v>
          </cell>
          <cell r="F59">
            <v>38786.333333333336</v>
          </cell>
          <cell r="G59">
            <v>38790.333333333336</v>
          </cell>
          <cell r="H59">
            <v>38790.333333333336</v>
          </cell>
          <cell r="I59">
            <v>38805.729166666664</v>
          </cell>
          <cell r="J59">
            <v>38964.729166666664</v>
          </cell>
          <cell r="K59" t="str">
            <v>NA</v>
          </cell>
          <cell r="L59">
            <v>0.51</v>
          </cell>
          <cell r="M59">
            <v>11.63</v>
          </cell>
          <cell r="N59">
            <v>4.28</v>
          </cell>
          <cell r="O59">
            <v>36.770000000000003</v>
          </cell>
          <cell r="P59">
            <v>36.770000000000003</v>
          </cell>
          <cell r="T59">
            <v>38964</v>
          </cell>
        </row>
        <row r="60">
          <cell r="B60" t="str">
            <v>BD.205.CP.01</v>
          </cell>
          <cell r="D60" t="str">
            <v>Critério De Projeto</v>
          </cell>
          <cell r="E60" t="str">
            <v>16 dias</v>
          </cell>
          <cell r="F60">
            <v>38786.333333333336</v>
          </cell>
          <cell r="G60">
            <v>38790.333333333336</v>
          </cell>
          <cell r="H60">
            <v>38790.333333333336</v>
          </cell>
          <cell r="I60">
            <v>38810.729166666664</v>
          </cell>
          <cell r="J60">
            <v>38811.729166666664</v>
          </cell>
          <cell r="K60" t="str">
            <v>NA</v>
          </cell>
          <cell r="L60">
            <v>0.19</v>
          </cell>
          <cell r="M60">
            <v>4.25</v>
          </cell>
          <cell r="N60">
            <v>3.83</v>
          </cell>
          <cell r="O60">
            <v>90</v>
          </cell>
          <cell r="P60">
            <v>90</v>
          </cell>
          <cell r="Q60">
            <v>3</v>
          </cell>
          <cell r="S60" t="str">
            <v>EQUIPE MET</v>
          </cell>
          <cell r="T60">
            <v>38811</v>
          </cell>
        </row>
        <row r="61">
          <cell r="B61" t="str">
            <v>BD.205.PQ.01</v>
          </cell>
          <cell r="D61" t="str">
            <v>Planilha De Quantitativos</v>
          </cell>
          <cell r="E61" t="str">
            <v>2 dias</v>
          </cell>
          <cell r="F61">
            <v>38804.333333333336</v>
          </cell>
          <cell r="G61">
            <v>38925.333333333336</v>
          </cell>
          <cell r="H61">
            <v>38925.333333333336</v>
          </cell>
          <cell r="I61">
            <v>38805.729166666664</v>
          </cell>
          <cell r="J61">
            <v>38926.729166666664</v>
          </cell>
          <cell r="K61" t="str">
            <v>NA</v>
          </cell>
          <cell r="L61">
            <v>0.02</v>
          </cell>
          <cell r="M61">
            <v>0.5</v>
          </cell>
          <cell r="N61">
            <v>0.45</v>
          </cell>
          <cell r="O61">
            <v>90</v>
          </cell>
          <cell r="P61">
            <v>90</v>
          </cell>
          <cell r="Q61" t="str">
            <v>14II;16II;39II</v>
          </cell>
          <cell r="S61" t="str">
            <v>EQUIPE MET</v>
          </cell>
          <cell r="T61">
            <v>38926</v>
          </cell>
        </row>
        <row r="62">
          <cell r="B62" t="str">
            <v>BD.205.MC.01</v>
          </cell>
          <cell r="D62" t="str">
            <v>Memória De Cálculo - Pipe Rack</v>
          </cell>
          <cell r="E62" t="str">
            <v>7 dias</v>
          </cell>
          <cell r="F62">
            <v>38793.333333333336</v>
          </cell>
          <cell r="G62">
            <v>38954.333333333336</v>
          </cell>
          <cell r="H62" t="str">
            <v>NA</v>
          </cell>
          <cell r="I62">
            <v>38804.729166666664</v>
          </cell>
          <cell r="J62">
            <v>38964.729166666664</v>
          </cell>
          <cell r="K62" t="str">
            <v>NA</v>
          </cell>
          <cell r="L62">
            <v>0.3</v>
          </cell>
          <cell r="M62">
            <v>6.88</v>
          </cell>
          <cell r="N62">
            <v>0</v>
          </cell>
          <cell r="O62">
            <v>0</v>
          </cell>
          <cell r="P62">
            <v>0</v>
          </cell>
          <cell r="Q62">
            <v>40</v>
          </cell>
          <cell r="R62" t="str">
            <v>81;79</v>
          </cell>
          <cell r="S62" t="str">
            <v>EQUIPE MET</v>
          </cell>
          <cell r="T62">
            <v>38964</v>
          </cell>
        </row>
        <row r="63">
          <cell r="D63" t="str">
            <v>Instrumentação</v>
          </cell>
          <cell r="E63" t="str">
            <v>123 dias</v>
          </cell>
          <cell r="F63">
            <v>38793.333333333336</v>
          </cell>
          <cell r="G63">
            <v>38792.333333333336</v>
          </cell>
          <cell r="H63">
            <v>38792.333333333336</v>
          </cell>
          <cell r="I63">
            <v>38867.729166666664</v>
          </cell>
          <cell r="J63">
            <v>38978.729166666664</v>
          </cell>
          <cell r="K63" t="str">
            <v>NA</v>
          </cell>
          <cell r="L63">
            <v>1.49</v>
          </cell>
          <cell r="M63">
            <v>34.130000000000003</v>
          </cell>
          <cell r="N63">
            <v>1.8</v>
          </cell>
          <cell r="O63">
            <v>5.27</v>
          </cell>
          <cell r="P63">
            <v>5.27</v>
          </cell>
          <cell r="T63">
            <v>38978</v>
          </cell>
        </row>
        <row r="64">
          <cell r="B64" t="str">
            <v>BT.205.CP.01</v>
          </cell>
          <cell r="D64" t="str">
            <v>Critério De Projeto</v>
          </cell>
          <cell r="E64" t="str">
            <v>5 dias</v>
          </cell>
          <cell r="F64">
            <v>38793.333333333336</v>
          </cell>
          <cell r="G64">
            <v>38792.333333333336</v>
          </cell>
          <cell r="H64">
            <v>38792.333333333336</v>
          </cell>
          <cell r="I64">
            <v>38803.729166666664</v>
          </cell>
          <cell r="J64">
            <v>38798.729166666664</v>
          </cell>
          <cell r="K64" t="str">
            <v>NA</v>
          </cell>
          <cell r="L64">
            <v>0.09</v>
          </cell>
          <cell r="M64">
            <v>2</v>
          </cell>
          <cell r="N64">
            <v>1.8</v>
          </cell>
          <cell r="O64">
            <v>90</v>
          </cell>
          <cell r="P64">
            <v>90</v>
          </cell>
          <cell r="Q64" t="str">
            <v>3II</v>
          </cell>
          <cell r="S64" t="str">
            <v>EQUIPE TSA</v>
          </cell>
          <cell r="T64">
            <v>38798</v>
          </cell>
        </row>
        <row r="65">
          <cell r="B65" t="str">
            <v>BT.205.LE.01</v>
          </cell>
          <cell r="D65" t="str">
            <v>Lista De Instrumentos</v>
          </cell>
          <cell r="E65" t="str">
            <v>4 dias</v>
          </cell>
          <cell r="F65">
            <v>38846.333333333336</v>
          </cell>
          <cell r="G65">
            <v>38945.333333333336</v>
          </cell>
          <cell r="H65" t="str">
            <v>NA</v>
          </cell>
          <cell r="I65">
            <v>38852.729166666664</v>
          </cell>
          <cell r="J65">
            <v>38950.729166666664</v>
          </cell>
          <cell r="K65" t="str">
            <v>NA</v>
          </cell>
          <cell r="L65">
            <v>0.11</v>
          </cell>
          <cell r="M65">
            <v>2.5</v>
          </cell>
          <cell r="N65">
            <v>0</v>
          </cell>
          <cell r="O65">
            <v>0</v>
          </cell>
          <cell r="P65">
            <v>0</v>
          </cell>
          <cell r="Q65">
            <v>39</v>
          </cell>
          <cell r="R65" t="str">
            <v>64II;67;83</v>
          </cell>
          <cell r="S65" t="str">
            <v>EQUIPE TSA</v>
          </cell>
          <cell r="T65">
            <v>38950</v>
          </cell>
        </row>
        <row r="66">
          <cell r="B66" t="str">
            <v>BT.205.PQ.01</v>
          </cell>
          <cell r="D66" t="str">
            <v>Planilha De Quantitativos</v>
          </cell>
          <cell r="E66" t="str">
            <v>4 dias</v>
          </cell>
          <cell r="F66">
            <v>38861.333333333336</v>
          </cell>
          <cell r="G66">
            <v>38945.333333333336</v>
          </cell>
          <cell r="H66" t="str">
            <v>NA</v>
          </cell>
          <cell r="I66">
            <v>38867.729166666664</v>
          </cell>
          <cell r="J66">
            <v>38950.729166666664</v>
          </cell>
          <cell r="K66" t="str">
            <v>NA</v>
          </cell>
          <cell r="L66">
            <v>0.05</v>
          </cell>
          <cell r="M66">
            <v>1.25</v>
          </cell>
          <cell r="N66">
            <v>0</v>
          </cell>
          <cell r="O66">
            <v>0</v>
          </cell>
          <cell r="P66">
            <v>0</v>
          </cell>
          <cell r="Q66" t="str">
            <v>63II</v>
          </cell>
          <cell r="S66" t="str">
            <v>EQUIPE TSA</v>
          </cell>
          <cell r="T66">
            <v>38950</v>
          </cell>
        </row>
        <row r="67">
          <cell r="B67" t="str">
            <v>BT.205.DB.01</v>
          </cell>
          <cell r="D67" t="str">
            <v>Desenho Básico - Conf. Sistema Automação</v>
          </cell>
          <cell r="E67" t="str">
            <v>7 dias</v>
          </cell>
          <cell r="F67" t="str">
            <v>NA</v>
          </cell>
          <cell r="G67">
            <v>38945.333333333336</v>
          </cell>
          <cell r="H67" t="str">
            <v>NA</v>
          </cell>
          <cell r="I67" t="str">
            <v>NA</v>
          </cell>
          <cell r="J67">
            <v>38953.729166666664</v>
          </cell>
          <cell r="K67" t="str">
            <v>NA</v>
          </cell>
          <cell r="L67">
            <v>0.09</v>
          </cell>
          <cell r="M67">
            <v>2</v>
          </cell>
          <cell r="N67">
            <v>0</v>
          </cell>
          <cell r="O67">
            <v>0</v>
          </cell>
          <cell r="P67">
            <v>0</v>
          </cell>
          <cell r="Q67">
            <v>39</v>
          </cell>
          <cell r="R67">
            <v>83</v>
          </cell>
          <cell r="S67" t="str">
            <v>EQUIPE TSA</v>
          </cell>
          <cell r="T67">
            <v>38953</v>
          </cell>
        </row>
        <row r="68">
          <cell r="B68" t="str">
            <v>BT.205.ET.01</v>
          </cell>
          <cell r="D68" t="str">
            <v>Espec. Técnica - Instrumentos/ Equip. Automação</v>
          </cell>
          <cell r="E68" t="str">
            <v>6 dias</v>
          </cell>
          <cell r="F68" t="str">
            <v>NA</v>
          </cell>
          <cell r="G68">
            <v>38971.333333333336</v>
          </cell>
          <cell r="H68" t="str">
            <v>NA</v>
          </cell>
          <cell r="I68" t="str">
            <v>NA</v>
          </cell>
          <cell r="J68">
            <v>38978.729166666664</v>
          </cell>
          <cell r="K68" t="str">
            <v>NA</v>
          </cell>
          <cell r="L68">
            <v>0.11</v>
          </cell>
          <cell r="M68">
            <v>2.5</v>
          </cell>
          <cell r="N68">
            <v>0</v>
          </cell>
          <cell r="O68">
            <v>0</v>
          </cell>
          <cell r="P68">
            <v>0</v>
          </cell>
          <cell r="Q68" t="str">
            <v>67TT</v>
          </cell>
          <cell r="S68" t="str">
            <v>EQUIPE TSA</v>
          </cell>
          <cell r="T68">
            <v>38978</v>
          </cell>
        </row>
        <row r="69">
          <cell r="B69" t="str">
            <v>BT.205.FD.01</v>
          </cell>
          <cell r="D69" t="str">
            <v>Folha De Dados</v>
          </cell>
          <cell r="E69" t="str">
            <v>18 dias</v>
          </cell>
          <cell r="F69" t="str">
            <v>NA</v>
          </cell>
          <cell r="G69">
            <v>38951.333333333336</v>
          </cell>
          <cell r="H69" t="str">
            <v>NA</v>
          </cell>
          <cell r="I69" t="str">
            <v>NA</v>
          </cell>
          <cell r="J69">
            <v>38978.729166666664</v>
          </cell>
          <cell r="K69" t="str">
            <v>NA</v>
          </cell>
          <cell r="L69">
            <v>0.52</v>
          </cell>
          <cell r="M69">
            <v>12</v>
          </cell>
          <cell r="N69">
            <v>0</v>
          </cell>
          <cell r="O69">
            <v>0</v>
          </cell>
          <cell r="P69">
            <v>0</v>
          </cell>
          <cell r="Q69">
            <v>63</v>
          </cell>
          <cell r="R69" t="str">
            <v>66TT</v>
          </cell>
          <cell r="S69" t="str">
            <v>EQUIPE TSA</v>
          </cell>
          <cell r="T69">
            <v>38978</v>
          </cell>
        </row>
        <row r="70">
          <cell r="B70" t="str">
            <v>BT.205.ES.01</v>
          </cell>
          <cell r="D70" t="str">
            <v>Relação De Entradas/ Saídas</v>
          </cell>
          <cell r="E70" t="str">
            <v>20 dias</v>
          </cell>
          <cell r="F70" t="str">
            <v>NA</v>
          </cell>
          <cell r="G70">
            <v>38945.333333333336</v>
          </cell>
          <cell r="H70" t="str">
            <v>NA</v>
          </cell>
          <cell r="I70" t="str">
            <v>NA</v>
          </cell>
          <cell r="J70">
            <v>38974.729166666664</v>
          </cell>
          <cell r="K70" t="str">
            <v>NA</v>
          </cell>
          <cell r="L70">
            <v>0.44</v>
          </cell>
          <cell r="M70">
            <v>10</v>
          </cell>
          <cell r="N70">
            <v>0</v>
          </cell>
          <cell r="O70">
            <v>0</v>
          </cell>
          <cell r="P70">
            <v>0</v>
          </cell>
          <cell r="Q70">
            <v>39</v>
          </cell>
          <cell r="R70">
            <v>83</v>
          </cell>
          <cell r="S70" t="str">
            <v>EQUIPE TSA[125%]</v>
          </cell>
          <cell r="T70">
            <v>38974</v>
          </cell>
        </row>
        <row r="71">
          <cell r="B71" t="str">
            <v>BT.205.MD.01</v>
          </cell>
          <cell r="D71" t="str">
            <v>Memorial Descritivo</v>
          </cell>
          <cell r="E71" t="str">
            <v>7 dias</v>
          </cell>
          <cell r="F71">
            <v>38852.333333333336</v>
          </cell>
          <cell r="G71">
            <v>38960.333333333336</v>
          </cell>
          <cell r="H71" t="str">
            <v>NA</v>
          </cell>
          <cell r="I71">
            <v>38861.729166666664</v>
          </cell>
          <cell r="J71">
            <v>38972.729166666664</v>
          </cell>
          <cell r="K71" t="str">
            <v>NA</v>
          </cell>
          <cell r="L71">
            <v>0.08</v>
          </cell>
          <cell r="M71">
            <v>1.88</v>
          </cell>
          <cell r="N71">
            <v>0</v>
          </cell>
          <cell r="O71">
            <v>0</v>
          </cell>
          <cell r="P71">
            <v>0</v>
          </cell>
          <cell r="Q71" t="str">
            <v>36;39</v>
          </cell>
          <cell r="S71" t="str">
            <v>EQUIPE TSA</v>
          </cell>
          <cell r="T71">
            <v>38972</v>
          </cell>
        </row>
        <row r="72">
          <cell r="D72" t="str">
            <v>Projeto Detalhado</v>
          </cell>
          <cell r="E72" t="str">
            <v>105 dias</v>
          </cell>
          <cell r="F72">
            <v>38845.375</v>
          </cell>
          <cell r="G72">
            <v>38866.333333333336</v>
          </cell>
          <cell r="H72">
            <v>38866.333333333336</v>
          </cell>
          <cell r="I72">
            <v>38953.729166666664</v>
          </cell>
          <cell r="J72">
            <v>39022.729166666664</v>
          </cell>
          <cell r="K72" t="str">
            <v>NA</v>
          </cell>
          <cell r="L72">
            <v>5.51</v>
          </cell>
          <cell r="M72">
            <v>126.13</v>
          </cell>
          <cell r="N72">
            <v>5.88</v>
          </cell>
          <cell r="O72">
            <v>4.66</v>
          </cell>
          <cell r="P72">
            <v>4.66</v>
          </cell>
          <cell r="T72">
            <v>39022</v>
          </cell>
        </row>
        <row r="73">
          <cell r="D73" t="str">
            <v>Tubulação</v>
          </cell>
          <cell r="E73" t="str">
            <v>8 dias</v>
          </cell>
          <cell r="F73">
            <v>38911.333333333336</v>
          </cell>
          <cell r="G73">
            <v>38987.333333333336</v>
          </cell>
          <cell r="H73" t="str">
            <v>NA</v>
          </cell>
          <cell r="I73">
            <v>38923.729166666664</v>
          </cell>
          <cell r="J73">
            <v>38996.729166666664</v>
          </cell>
          <cell r="K73" t="str">
            <v>NA</v>
          </cell>
          <cell r="L73">
            <v>0.31</v>
          </cell>
          <cell r="M73">
            <v>7</v>
          </cell>
          <cell r="N73">
            <v>0</v>
          </cell>
          <cell r="O73">
            <v>0</v>
          </cell>
          <cell r="P73">
            <v>0</v>
          </cell>
          <cell r="T73">
            <v>38996</v>
          </cell>
        </row>
        <row r="74">
          <cell r="B74" t="str">
            <v>DH.205.RT.01</v>
          </cell>
          <cell r="D74" t="str">
            <v>Relatório Técnico - Proposta Técnica Bombas</v>
          </cell>
          <cell r="E74" t="str">
            <v>8 dias</v>
          </cell>
          <cell r="F74">
            <v>38911.333333333336</v>
          </cell>
          <cell r="G74">
            <v>38987.333333333336</v>
          </cell>
          <cell r="H74" t="str">
            <v>NA</v>
          </cell>
          <cell r="I74">
            <v>38923.729166666664</v>
          </cell>
          <cell r="J74">
            <v>38996.729166666664</v>
          </cell>
          <cell r="K74" t="str">
            <v>NA</v>
          </cell>
          <cell r="L74">
            <v>0.31</v>
          </cell>
          <cell r="M74">
            <v>7</v>
          </cell>
          <cell r="N74">
            <v>0</v>
          </cell>
          <cell r="O74">
            <v>0</v>
          </cell>
          <cell r="P74">
            <v>0</v>
          </cell>
          <cell r="Q74" t="str">
            <v>42TI+45 dias</v>
          </cell>
          <cell r="S74" t="str">
            <v>EQUIPE TUB</v>
          </cell>
          <cell r="T74">
            <v>38996</v>
          </cell>
        </row>
        <row r="75">
          <cell r="D75" t="str">
            <v>Civil</v>
          </cell>
          <cell r="E75" t="str">
            <v>105 dias</v>
          </cell>
          <cell r="F75">
            <v>38845.333333333336</v>
          </cell>
          <cell r="G75">
            <v>38866.333333333336</v>
          </cell>
          <cell r="H75">
            <v>38866.333333333336</v>
          </cell>
          <cell r="I75">
            <v>38894.729166666664</v>
          </cell>
          <cell r="J75">
            <v>39022.729166666664</v>
          </cell>
          <cell r="K75" t="str">
            <v>NA</v>
          </cell>
          <cell r="L75">
            <v>1.26</v>
          </cell>
          <cell r="M75">
            <v>28.88</v>
          </cell>
          <cell r="N75">
            <v>5.88</v>
          </cell>
          <cell r="O75">
            <v>20.350000000000001</v>
          </cell>
          <cell r="P75">
            <v>20.350000000000001</v>
          </cell>
          <cell r="T75">
            <v>39022</v>
          </cell>
        </row>
        <row r="76">
          <cell r="B76" t="str">
            <v>DC.205.DD.01</v>
          </cell>
          <cell r="D76" t="str">
            <v>Desenho De Detalhamento - Transportadores</v>
          </cell>
          <cell r="E76" t="str">
            <v>18 dias</v>
          </cell>
          <cell r="F76">
            <v>38866.333333333336</v>
          </cell>
          <cell r="G76">
            <v>38995.333333333336</v>
          </cell>
          <cell r="H76" t="str">
            <v>NA</v>
          </cell>
          <cell r="I76">
            <v>38894.729166666664</v>
          </cell>
          <cell r="J76">
            <v>39022.729166666664</v>
          </cell>
          <cell r="K76" t="str">
            <v>NA</v>
          </cell>
          <cell r="L76">
            <v>0.61</v>
          </cell>
          <cell r="M76">
            <v>14</v>
          </cell>
          <cell r="N76">
            <v>0</v>
          </cell>
          <cell r="O76">
            <v>0</v>
          </cell>
          <cell r="P76">
            <v>0</v>
          </cell>
          <cell r="Q76" t="str">
            <v>32TI+45 dias</v>
          </cell>
          <cell r="S76" t="str">
            <v>EQUIPE CIV</v>
          </cell>
          <cell r="T76">
            <v>39022</v>
          </cell>
        </row>
        <row r="77">
          <cell r="B77" t="str">
            <v>DC.205.NS.01</v>
          </cell>
          <cell r="D77" t="str">
            <v>Notas De Serviço - Terraplenagem</v>
          </cell>
          <cell r="E77" t="str">
            <v>15 dias</v>
          </cell>
          <cell r="F77">
            <v>38845.333333333336</v>
          </cell>
          <cell r="G77">
            <v>38918.333333333336</v>
          </cell>
          <cell r="H77" t="str">
            <v>NA</v>
          </cell>
          <cell r="I77">
            <v>38862.729166666664</v>
          </cell>
          <cell r="J77">
            <v>38938.729166666664</v>
          </cell>
          <cell r="K77" t="str">
            <v>NA</v>
          </cell>
          <cell r="L77">
            <v>0.22</v>
          </cell>
          <cell r="M77">
            <v>5</v>
          </cell>
          <cell r="N77">
            <v>0</v>
          </cell>
          <cell r="O77">
            <v>0</v>
          </cell>
          <cell r="P77">
            <v>0</v>
          </cell>
          <cell r="Q77" t="str">
            <v>16;579II</v>
          </cell>
          <cell r="S77" t="str">
            <v>EQUIPE CIV</v>
          </cell>
          <cell r="T77">
            <v>38938</v>
          </cell>
        </row>
        <row r="78">
          <cell r="B78" t="str">
            <v>DC.205.ET.01</v>
          </cell>
          <cell r="D78" t="str">
            <v>Especificação Técnica - Terraplenagem</v>
          </cell>
          <cell r="E78" t="str">
            <v>10 dias</v>
          </cell>
          <cell r="F78">
            <v>38852.333333333336</v>
          </cell>
          <cell r="G78">
            <v>38866.333333333336</v>
          </cell>
          <cell r="H78">
            <v>38866.333333333336</v>
          </cell>
          <cell r="I78">
            <v>38866.729166666664</v>
          </cell>
          <cell r="J78">
            <v>38877.729166666664</v>
          </cell>
          <cell r="K78">
            <v>38877.729166666664</v>
          </cell>
          <cell r="L78">
            <v>0.26</v>
          </cell>
          <cell r="M78">
            <v>5.88</v>
          </cell>
          <cell r="N78">
            <v>5.88</v>
          </cell>
          <cell r="O78">
            <v>100</v>
          </cell>
          <cell r="P78">
            <v>100</v>
          </cell>
          <cell r="Q78" t="str">
            <v>16II</v>
          </cell>
          <cell r="S78" t="str">
            <v>EQUIPE CIV</v>
          </cell>
          <cell r="T78">
            <v>38877</v>
          </cell>
        </row>
        <row r="79">
          <cell r="B79" t="str">
            <v>DC.205.MC.01</v>
          </cell>
          <cell r="D79" t="str">
            <v>Memória De Cálculo - Drenagem Pluvial</v>
          </cell>
          <cell r="E79" t="str">
            <v>2 dias</v>
          </cell>
          <cell r="F79">
            <v>38866.333333333336</v>
          </cell>
          <cell r="G79">
            <v>38951.333333333336</v>
          </cell>
          <cell r="H79" t="str">
            <v>NA</v>
          </cell>
          <cell r="I79">
            <v>38868.729166666664</v>
          </cell>
          <cell r="J79">
            <v>38952.729166666664</v>
          </cell>
          <cell r="K79" t="str">
            <v>NA</v>
          </cell>
          <cell r="L79">
            <v>0.17</v>
          </cell>
          <cell r="M79">
            <v>4</v>
          </cell>
          <cell r="N79">
            <v>0</v>
          </cell>
          <cell r="O79">
            <v>0</v>
          </cell>
          <cell r="P79">
            <v>0</v>
          </cell>
          <cell r="Q79">
            <v>690</v>
          </cell>
          <cell r="S79" t="str">
            <v>EQUIPE CIV</v>
          </cell>
          <cell r="T79">
            <v>38952</v>
          </cell>
        </row>
        <row r="80">
          <cell r="D80" t="str">
            <v>Estrutura Metálica</v>
          </cell>
          <cell r="E80" t="str">
            <v>12 dias</v>
          </cell>
          <cell r="F80">
            <v>38903.333333333336</v>
          </cell>
          <cell r="G80">
            <v>38965.333333333336</v>
          </cell>
          <cell r="H80" t="str">
            <v>NA</v>
          </cell>
          <cell r="I80">
            <v>38922.729166666664</v>
          </cell>
          <cell r="J80">
            <v>38982.729166666664</v>
          </cell>
          <cell r="K80" t="str">
            <v>NA</v>
          </cell>
          <cell r="L80">
            <v>0.99</v>
          </cell>
          <cell r="M80">
            <v>22.75</v>
          </cell>
          <cell r="N80">
            <v>0</v>
          </cell>
          <cell r="O80">
            <v>0</v>
          </cell>
          <cell r="P80">
            <v>0</v>
          </cell>
          <cell r="T80">
            <v>38982</v>
          </cell>
        </row>
        <row r="81">
          <cell r="B81" t="str">
            <v>DD.205.DP.01</v>
          </cell>
          <cell r="D81" t="str">
            <v>Desenho De Projeto - Pipe Rack</v>
          </cell>
          <cell r="E81" t="str">
            <v>12 dias</v>
          </cell>
          <cell r="F81">
            <v>38903.333333333336</v>
          </cell>
          <cell r="G81">
            <v>38965.333333333336</v>
          </cell>
          <cell r="H81" t="str">
            <v>NA</v>
          </cell>
          <cell r="I81">
            <v>38919.729166666664</v>
          </cell>
          <cell r="J81">
            <v>38982.729166666664</v>
          </cell>
          <cell r="K81" t="str">
            <v>NA</v>
          </cell>
          <cell r="L81">
            <v>0.44</v>
          </cell>
          <cell r="M81">
            <v>10</v>
          </cell>
          <cell r="N81">
            <v>0</v>
          </cell>
          <cell r="O81">
            <v>0</v>
          </cell>
          <cell r="P81">
            <v>0</v>
          </cell>
          <cell r="Q81">
            <v>60</v>
          </cell>
          <cell r="R81" t="str">
            <v>80TT</v>
          </cell>
          <cell r="S81" t="str">
            <v>EQUIPE MET</v>
          </cell>
          <cell r="T81">
            <v>38982</v>
          </cell>
        </row>
        <row r="82">
          <cell r="B82" t="str">
            <v>DD.205.LM.01</v>
          </cell>
          <cell r="D82" t="str">
            <v>Lista De Materiais - Pipe Rack</v>
          </cell>
          <cell r="E82" t="str">
            <v>1 dia</v>
          </cell>
          <cell r="F82">
            <v>38919.333333333336</v>
          </cell>
          <cell r="G82">
            <v>38982.333333333336</v>
          </cell>
          <cell r="H82" t="str">
            <v>NA</v>
          </cell>
          <cell r="I82">
            <v>38922.729166666664</v>
          </cell>
          <cell r="J82">
            <v>38982.729166666664</v>
          </cell>
          <cell r="K82" t="str">
            <v>NA</v>
          </cell>
          <cell r="L82">
            <v>0.01</v>
          </cell>
          <cell r="M82">
            <v>0.25</v>
          </cell>
          <cell r="N82">
            <v>0</v>
          </cell>
          <cell r="O82">
            <v>0</v>
          </cell>
          <cell r="P82">
            <v>0</v>
          </cell>
          <cell r="Q82" t="str">
            <v>79TT</v>
          </cell>
          <cell r="S82" t="str">
            <v>EQUIPE MET</v>
          </cell>
          <cell r="T82">
            <v>38982</v>
          </cell>
        </row>
        <row r="83">
          <cell r="B83" t="str">
            <v>DD.205.MC.01</v>
          </cell>
          <cell r="D83" t="str">
            <v>Memória De Cálculo - Pipe Rack</v>
          </cell>
          <cell r="E83" t="str">
            <v>12 dias</v>
          </cell>
          <cell r="F83">
            <v>38903.333333333336</v>
          </cell>
          <cell r="G83">
            <v>38965.333333333336</v>
          </cell>
          <cell r="H83" t="str">
            <v>NA</v>
          </cell>
          <cell r="I83">
            <v>38919.729166666664</v>
          </cell>
          <cell r="J83">
            <v>38982.729166666664</v>
          </cell>
          <cell r="K83" t="str">
            <v>NA</v>
          </cell>
          <cell r="L83">
            <v>0.55000000000000004</v>
          </cell>
          <cell r="M83">
            <v>12.5</v>
          </cell>
          <cell r="N83">
            <v>0</v>
          </cell>
          <cell r="O83">
            <v>0</v>
          </cell>
          <cell r="P83">
            <v>0</v>
          </cell>
          <cell r="Q83">
            <v>60</v>
          </cell>
          <cell r="S83" t="str">
            <v>EQUIPE MET</v>
          </cell>
          <cell r="T83">
            <v>38982</v>
          </cell>
        </row>
        <row r="84">
          <cell r="D84" t="str">
            <v>Instrumentação</v>
          </cell>
          <cell r="E84" t="str">
            <v>24 dias</v>
          </cell>
          <cell r="F84">
            <v>38911.333333333336</v>
          </cell>
          <cell r="G84">
            <v>38975.333333333336</v>
          </cell>
          <cell r="H84" t="str">
            <v>NA</v>
          </cell>
          <cell r="I84">
            <v>38953.729166666664</v>
          </cell>
          <cell r="J84">
            <v>39010.729166666664</v>
          </cell>
          <cell r="K84" t="str">
            <v>NA</v>
          </cell>
          <cell r="L84">
            <v>2.95</v>
          </cell>
          <cell r="M84">
            <v>67.5</v>
          </cell>
          <cell r="N84">
            <v>0</v>
          </cell>
          <cell r="O84">
            <v>0</v>
          </cell>
          <cell r="P84">
            <v>0</v>
          </cell>
          <cell r="R84" t="str">
            <v>113;134;157;230;269;417</v>
          </cell>
          <cell r="T84">
            <v>39010</v>
          </cell>
        </row>
        <row r="85">
          <cell r="B85" t="str">
            <v>DT.205.DE.01</v>
          </cell>
          <cell r="D85" t="str">
            <v>Detalhes Típicos</v>
          </cell>
          <cell r="E85" t="str">
            <v>6 dias</v>
          </cell>
          <cell r="F85">
            <v>38911.333333333336</v>
          </cell>
          <cell r="G85">
            <v>38975.333333333336</v>
          </cell>
          <cell r="H85" t="str">
            <v>NA</v>
          </cell>
          <cell r="I85">
            <v>38923.729166666664</v>
          </cell>
          <cell r="J85">
            <v>38982.729166666664</v>
          </cell>
          <cell r="K85" t="str">
            <v>NA</v>
          </cell>
          <cell r="L85">
            <v>0.22</v>
          </cell>
          <cell r="M85">
            <v>5</v>
          </cell>
          <cell r="N85">
            <v>0</v>
          </cell>
          <cell r="O85">
            <v>0</v>
          </cell>
          <cell r="P85">
            <v>0</v>
          </cell>
          <cell r="Q85" t="str">
            <v>63;65;68</v>
          </cell>
          <cell r="R85" t="str">
            <v>84II</v>
          </cell>
          <cell r="S85" t="str">
            <v>EQUIPE TSA</v>
          </cell>
          <cell r="T85">
            <v>38982</v>
          </cell>
        </row>
        <row r="86">
          <cell r="B86" t="str">
            <v>DT.205.DI.01</v>
          </cell>
          <cell r="D86" t="str">
            <v>Diagrama De Interligação</v>
          </cell>
          <cell r="E86" t="str">
            <v>24 dias</v>
          </cell>
          <cell r="F86">
            <v>38926.333333333336</v>
          </cell>
          <cell r="G86">
            <v>38975.333333333336</v>
          </cell>
          <cell r="H86" t="str">
            <v>NA</v>
          </cell>
          <cell r="I86">
            <v>38953.729166666664</v>
          </cell>
          <cell r="J86">
            <v>39010.729166666664</v>
          </cell>
          <cell r="K86" t="str">
            <v>NA</v>
          </cell>
          <cell r="L86">
            <v>2.73</v>
          </cell>
          <cell r="M86">
            <v>62.5</v>
          </cell>
          <cell r="N86">
            <v>0</v>
          </cell>
          <cell r="O86">
            <v>0</v>
          </cell>
          <cell r="P86">
            <v>0</v>
          </cell>
          <cell r="Q86" t="str">
            <v>83II</v>
          </cell>
          <cell r="S86" t="str">
            <v>EQUIPE TSA[200%]</v>
          </cell>
          <cell r="T86">
            <v>39010</v>
          </cell>
        </row>
        <row r="87">
          <cell r="B87" t="str">
            <v>1.1.2</v>
          </cell>
          <cell r="C87" t="str">
            <v>210A</v>
          </cell>
          <cell r="D87" t="str">
            <v>Britagem Primária (1A)</v>
          </cell>
          <cell r="E87" t="str">
            <v>107 dias</v>
          </cell>
          <cell r="F87">
            <v>38811.333333333336</v>
          </cell>
          <cell r="G87">
            <v>38862.333333333336</v>
          </cell>
          <cell r="H87">
            <v>38862.333333333336</v>
          </cell>
          <cell r="I87">
            <v>38945.729166666664</v>
          </cell>
          <cell r="J87">
            <v>39022.729166666664</v>
          </cell>
          <cell r="K87" t="str">
            <v>NA</v>
          </cell>
          <cell r="L87">
            <v>5.62</v>
          </cell>
          <cell r="M87">
            <v>128.5</v>
          </cell>
          <cell r="N87">
            <v>21.66</v>
          </cell>
          <cell r="O87">
            <v>16.86</v>
          </cell>
          <cell r="P87">
            <v>16.86</v>
          </cell>
          <cell r="T87">
            <v>39022</v>
          </cell>
        </row>
        <row r="88">
          <cell r="D88" t="str">
            <v>Projeto Básico</v>
          </cell>
          <cell r="E88" t="str">
            <v>59 dias</v>
          </cell>
          <cell r="F88">
            <v>38811.333333333336</v>
          </cell>
          <cell r="G88">
            <v>38862.333333333336</v>
          </cell>
          <cell r="H88">
            <v>38862.333333333336</v>
          </cell>
          <cell r="I88">
            <v>38845.729166666664</v>
          </cell>
          <cell r="J88">
            <v>38950.729166666664</v>
          </cell>
          <cell r="K88" t="str">
            <v>NA</v>
          </cell>
          <cell r="L88">
            <v>1.54</v>
          </cell>
          <cell r="M88">
            <v>35.130000000000003</v>
          </cell>
          <cell r="N88">
            <v>21.66</v>
          </cell>
          <cell r="O88">
            <v>61.67</v>
          </cell>
          <cell r="P88">
            <v>61.67</v>
          </cell>
          <cell r="T88">
            <v>38950</v>
          </cell>
        </row>
        <row r="89">
          <cell r="D89" t="str">
            <v>Processo</v>
          </cell>
          <cell r="E89" t="str">
            <v>14 dias</v>
          </cell>
          <cell r="F89">
            <v>38824.333333333336</v>
          </cell>
          <cell r="G89">
            <v>38908.333333333336</v>
          </cell>
          <cell r="H89">
            <v>38908.333333333336</v>
          </cell>
          <cell r="I89">
            <v>38825.729166666664</v>
          </cell>
          <cell r="J89">
            <v>38925.729166666664</v>
          </cell>
          <cell r="K89" t="str">
            <v>NA</v>
          </cell>
          <cell r="L89">
            <v>0.17</v>
          </cell>
          <cell r="M89">
            <v>3.88</v>
          </cell>
          <cell r="N89">
            <v>3.69</v>
          </cell>
          <cell r="O89">
            <v>95.16</v>
          </cell>
          <cell r="P89">
            <v>95.16</v>
          </cell>
          <cell r="T89">
            <v>38925</v>
          </cell>
        </row>
        <row r="90">
          <cell r="B90" t="str">
            <v>BP.210.FD.01</v>
          </cell>
          <cell r="D90" t="str">
            <v>Folha De Dados - Britador e Peneira</v>
          </cell>
          <cell r="E90" t="str">
            <v>14 dias</v>
          </cell>
          <cell r="F90">
            <v>38824.333333333336</v>
          </cell>
          <cell r="G90">
            <v>38908.333333333336</v>
          </cell>
          <cell r="H90">
            <v>38908.333333333336</v>
          </cell>
          <cell r="I90">
            <v>38825.729166666664</v>
          </cell>
          <cell r="J90">
            <v>38925.729166666664</v>
          </cell>
          <cell r="K90" t="str">
            <v>NA</v>
          </cell>
          <cell r="L90">
            <v>0.17</v>
          </cell>
          <cell r="M90">
            <v>3.88</v>
          </cell>
          <cell r="N90">
            <v>3.69</v>
          </cell>
          <cell r="O90">
            <v>95.16</v>
          </cell>
          <cell r="P90">
            <v>95.16</v>
          </cell>
          <cell r="Q90" t="str">
            <v>14II</v>
          </cell>
          <cell r="R90" t="str">
            <v>365II</v>
          </cell>
          <cell r="S90" t="str">
            <v>EQUIPE PRO[71%]</v>
          </cell>
          <cell r="T90">
            <v>38925</v>
          </cell>
        </row>
        <row r="91">
          <cell r="D91" t="str">
            <v>Mecânica</v>
          </cell>
          <cell r="E91" t="str">
            <v>59 dias</v>
          </cell>
          <cell r="F91">
            <v>38811.333333333336</v>
          </cell>
          <cell r="G91">
            <v>38862.333333333336</v>
          </cell>
          <cell r="H91">
            <v>38862.333333333336</v>
          </cell>
          <cell r="I91">
            <v>38845.729166666664</v>
          </cell>
          <cell r="J91">
            <v>38950.729166666664</v>
          </cell>
          <cell r="K91" t="str">
            <v>NA</v>
          </cell>
          <cell r="L91">
            <v>0.93</v>
          </cell>
          <cell r="M91">
            <v>21.38</v>
          </cell>
          <cell r="N91">
            <v>17.079999999999998</v>
          </cell>
          <cell r="O91">
            <v>79.88</v>
          </cell>
          <cell r="P91">
            <v>79.88</v>
          </cell>
          <cell r="T91">
            <v>38950</v>
          </cell>
        </row>
        <row r="92">
          <cell r="B92" t="str">
            <v>BB.210.DB.01</v>
          </cell>
          <cell r="D92" t="str">
            <v>Desenho Básico - Britagem e Pereiramento Primário</v>
          </cell>
          <cell r="E92" t="str">
            <v>44 dias</v>
          </cell>
          <cell r="F92">
            <v>38811.333333333336</v>
          </cell>
          <cell r="G92">
            <v>38862.333333333336</v>
          </cell>
          <cell r="H92">
            <v>38862.333333333336</v>
          </cell>
          <cell r="I92">
            <v>38827.729166666664</v>
          </cell>
          <cell r="J92">
            <v>38925.729166666664</v>
          </cell>
          <cell r="K92" t="str">
            <v>NA</v>
          </cell>
          <cell r="L92">
            <v>0.26</v>
          </cell>
          <cell r="M92">
            <v>6</v>
          </cell>
          <cell r="N92">
            <v>5.4</v>
          </cell>
          <cell r="O92">
            <v>90</v>
          </cell>
          <cell r="P92">
            <v>90</v>
          </cell>
          <cell r="Q92" t="str">
            <v>14II</v>
          </cell>
          <cell r="R92" t="str">
            <v>96;93;119II;161II;91;92;99;102;308II;367</v>
          </cell>
          <cell r="S92" t="str">
            <v>EQUIPE MEC[50%]</v>
          </cell>
          <cell r="T92">
            <v>38925</v>
          </cell>
        </row>
        <row r="93">
          <cell r="B93" t="str">
            <v>BB.210.DB.02</v>
          </cell>
          <cell r="D93" t="str">
            <v>Desenho Básico - Transports. e Alimentadores</v>
          </cell>
          <cell r="E93" t="str">
            <v>10 dias</v>
          </cell>
          <cell r="F93">
            <v>38811.333333333336</v>
          </cell>
          <cell r="G93">
            <v>38926.333333333336</v>
          </cell>
          <cell r="H93">
            <v>38926.333333333336</v>
          </cell>
          <cell r="I93">
            <v>38827.729166666664</v>
          </cell>
          <cell r="J93">
            <v>38939.729166666664</v>
          </cell>
          <cell r="K93" t="str">
            <v>NA</v>
          </cell>
          <cell r="L93">
            <v>0.22</v>
          </cell>
          <cell r="M93">
            <v>5</v>
          </cell>
          <cell r="N93">
            <v>2.1</v>
          </cell>
          <cell r="O93">
            <v>42</v>
          </cell>
          <cell r="P93">
            <v>42</v>
          </cell>
          <cell r="Q93">
            <v>90</v>
          </cell>
          <cell r="R93" t="str">
            <v>92;94II;99;120</v>
          </cell>
          <cell r="S93" t="str">
            <v>EQUIPE MEC</v>
          </cell>
          <cell r="T93">
            <v>38939</v>
          </cell>
        </row>
        <row r="94">
          <cell r="D94" t="str">
            <v>APROVAÇÃO EBX</v>
          </cell>
          <cell r="E94" t="str">
            <v>5 dias</v>
          </cell>
          <cell r="F94">
            <v>38827.333333333336</v>
          </cell>
          <cell r="G94">
            <v>38940.333333333336</v>
          </cell>
          <cell r="H94" t="str">
            <v>NA</v>
          </cell>
          <cell r="I94">
            <v>38835.729166666664</v>
          </cell>
          <cell r="J94">
            <v>38950.729166666664</v>
          </cell>
          <cell r="K94" t="str">
            <v>NA</v>
          </cell>
          <cell r="L94">
            <v>0</v>
          </cell>
          <cell r="M94">
            <v>0</v>
          </cell>
          <cell r="N94">
            <v>0</v>
          </cell>
          <cell r="O94">
            <v>0</v>
          </cell>
          <cell r="P94" t="str">
            <v>#ERRO</v>
          </cell>
          <cell r="Q94" t="str">
            <v>90;91</v>
          </cell>
          <cell r="T94">
            <v>38950</v>
          </cell>
        </row>
        <row r="95">
          <cell r="B95" t="str">
            <v>BB.210.ET.01</v>
          </cell>
          <cell r="D95" t="str">
            <v>Especif. Técnica - Grelhas Vibratórios/ Aliment. Placas</v>
          </cell>
          <cell r="E95" t="str">
            <v>10 dias</v>
          </cell>
          <cell r="F95">
            <v>38827.333333333336</v>
          </cell>
          <cell r="G95">
            <v>38926.333333333336</v>
          </cell>
          <cell r="H95">
            <v>38926.333333333336</v>
          </cell>
          <cell r="I95">
            <v>38845.729166666664</v>
          </cell>
          <cell r="J95">
            <v>38939.729166666664</v>
          </cell>
          <cell r="K95" t="str">
            <v>NA</v>
          </cell>
          <cell r="L95">
            <v>0.21</v>
          </cell>
          <cell r="M95">
            <v>4.88</v>
          </cell>
          <cell r="N95">
            <v>4.63</v>
          </cell>
          <cell r="O95">
            <v>94.87</v>
          </cell>
          <cell r="P95">
            <v>94.87</v>
          </cell>
          <cell r="Q95">
            <v>90</v>
          </cell>
          <cell r="S95" t="str">
            <v>EQUIPE MEC</v>
          </cell>
          <cell r="T95">
            <v>38939</v>
          </cell>
        </row>
        <row r="96">
          <cell r="B96" t="str">
            <v>BB.210.FD.01</v>
          </cell>
          <cell r="D96" t="str">
            <v>Folha De Dados - Transportadores</v>
          </cell>
          <cell r="E96" t="str">
            <v>10 dias</v>
          </cell>
          <cell r="F96">
            <v>38840.333333333336</v>
          </cell>
          <cell r="G96">
            <v>38926.333333333336</v>
          </cell>
          <cell r="H96">
            <v>38926.333333333336</v>
          </cell>
          <cell r="I96">
            <v>38845.729166666664</v>
          </cell>
          <cell r="J96">
            <v>38939.729166666664</v>
          </cell>
          <cell r="K96" t="str">
            <v>NA</v>
          </cell>
          <cell r="L96">
            <v>0.24</v>
          </cell>
          <cell r="M96">
            <v>5.5</v>
          </cell>
          <cell r="N96">
            <v>4.95</v>
          </cell>
          <cell r="O96">
            <v>90</v>
          </cell>
          <cell r="P96">
            <v>90</v>
          </cell>
          <cell r="Q96" t="str">
            <v>91II</v>
          </cell>
          <cell r="S96" t="str">
            <v>EQUIPE MEC[30%]</v>
          </cell>
          <cell r="T96">
            <v>38939</v>
          </cell>
        </row>
        <row r="97">
          <cell r="D97" t="str">
            <v>Estrutura Metálica</v>
          </cell>
          <cell r="E97" t="str">
            <v>10 dias</v>
          </cell>
          <cell r="F97">
            <v>38827.333333333336</v>
          </cell>
          <cell r="G97">
            <v>38926.333333333336</v>
          </cell>
          <cell r="H97">
            <v>38926.333333333336</v>
          </cell>
          <cell r="I97">
            <v>38845.729166666664</v>
          </cell>
          <cell r="J97">
            <v>38939.729166666664</v>
          </cell>
          <cell r="K97" t="str">
            <v>NA</v>
          </cell>
          <cell r="L97">
            <v>0.43</v>
          </cell>
          <cell r="M97">
            <v>9.8800000000000008</v>
          </cell>
          <cell r="N97">
            <v>0.9</v>
          </cell>
          <cell r="O97">
            <v>9.11</v>
          </cell>
          <cell r="P97">
            <v>9.11</v>
          </cell>
          <cell r="T97">
            <v>38939</v>
          </cell>
        </row>
        <row r="98">
          <cell r="B98" t="str">
            <v>BD.210.MC.01</v>
          </cell>
          <cell r="D98" t="str">
            <v>Memória De Cálculo</v>
          </cell>
          <cell r="E98" t="str">
            <v>10 dias</v>
          </cell>
          <cell r="F98">
            <v>38827.333333333336</v>
          </cell>
          <cell r="G98">
            <v>38926.333333333336</v>
          </cell>
          <cell r="H98">
            <v>38926.333333333336</v>
          </cell>
          <cell r="I98">
            <v>38845.729166666664</v>
          </cell>
          <cell r="J98">
            <v>38939.729166666664</v>
          </cell>
          <cell r="K98" t="str">
            <v>NA</v>
          </cell>
          <cell r="L98">
            <v>0.43</v>
          </cell>
          <cell r="M98">
            <v>9.8800000000000008</v>
          </cell>
          <cell r="N98">
            <v>0.9</v>
          </cell>
          <cell r="O98">
            <v>9.11</v>
          </cell>
          <cell r="P98">
            <v>9.11</v>
          </cell>
          <cell r="Q98">
            <v>90</v>
          </cell>
          <cell r="R98" t="str">
            <v>102II</v>
          </cell>
          <cell r="S98" t="str">
            <v>EQUIPE MET</v>
          </cell>
          <cell r="T98">
            <v>38939</v>
          </cell>
        </row>
        <row r="99">
          <cell r="D99" t="str">
            <v>Projeto Detalhado</v>
          </cell>
          <cell r="E99" t="str">
            <v>63 dias</v>
          </cell>
          <cell r="F99">
            <v>38870.333333333336</v>
          </cell>
          <cell r="G99">
            <v>38926.333333333336</v>
          </cell>
          <cell r="H99" t="str">
            <v>NA</v>
          </cell>
          <cell r="I99">
            <v>38945.729166666664</v>
          </cell>
          <cell r="J99">
            <v>39022.729166666664</v>
          </cell>
          <cell r="K99" t="str">
            <v>NA</v>
          </cell>
          <cell r="L99">
            <v>4.08</v>
          </cell>
          <cell r="M99">
            <v>93.38</v>
          </cell>
          <cell r="N99">
            <v>0</v>
          </cell>
          <cell r="O99">
            <v>0</v>
          </cell>
          <cell r="P99">
            <v>0</v>
          </cell>
          <cell r="T99">
            <v>39022</v>
          </cell>
        </row>
        <row r="100">
          <cell r="D100" t="str">
            <v>Mecânica</v>
          </cell>
          <cell r="E100" t="str">
            <v>9 dias</v>
          </cell>
          <cell r="F100">
            <v>38870.333333333336</v>
          </cell>
          <cell r="G100">
            <v>38951.333333333336</v>
          </cell>
          <cell r="H100" t="str">
            <v>NA</v>
          </cell>
          <cell r="I100">
            <v>38897.729166666664</v>
          </cell>
          <cell r="J100">
            <v>38961.729166666664</v>
          </cell>
          <cell r="K100" t="str">
            <v>NA</v>
          </cell>
          <cell r="L100">
            <v>0.96</v>
          </cell>
          <cell r="M100">
            <v>22</v>
          </cell>
          <cell r="N100">
            <v>0</v>
          </cell>
          <cell r="O100">
            <v>0</v>
          </cell>
          <cell r="P100">
            <v>0</v>
          </cell>
          <cell r="T100">
            <v>38961</v>
          </cell>
        </row>
        <row r="101">
          <cell r="B101" t="str">
            <v>DB.210.DD.02</v>
          </cell>
          <cell r="D101" t="str">
            <v>Desenho De Detalhamento - Caldeiraria/ Chute</v>
          </cell>
          <cell r="E101" t="str">
            <v>8 dias</v>
          </cell>
          <cell r="F101">
            <v>38870.333333333336</v>
          </cell>
          <cell r="G101">
            <v>38952.333333333336</v>
          </cell>
          <cell r="H101" t="str">
            <v>NA</v>
          </cell>
          <cell r="I101">
            <v>38882.729166666664</v>
          </cell>
          <cell r="J101">
            <v>38961.729166666664</v>
          </cell>
          <cell r="K101" t="str">
            <v>NA</v>
          </cell>
          <cell r="L101">
            <v>0.74</v>
          </cell>
          <cell r="M101">
            <v>17</v>
          </cell>
          <cell r="N101">
            <v>0</v>
          </cell>
          <cell r="O101">
            <v>0</v>
          </cell>
          <cell r="P101">
            <v>0</v>
          </cell>
          <cell r="Q101" t="str">
            <v>30TI+10 dias;90;91</v>
          </cell>
          <cell r="R101" t="str">
            <v>100TT</v>
          </cell>
          <cell r="S101" t="str">
            <v>EQUIPE MEC</v>
          </cell>
          <cell r="T101">
            <v>38961</v>
          </cell>
        </row>
        <row r="102">
          <cell r="B102" t="str">
            <v>DB.210.DM.02</v>
          </cell>
          <cell r="D102" t="str">
            <v>Diagrama De Montagem - Moega e Britagem</v>
          </cell>
          <cell r="E102" t="str">
            <v>9 dias</v>
          </cell>
          <cell r="F102">
            <v>38882.333333333336</v>
          </cell>
          <cell r="G102">
            <v>38951.333333333336</v>
          </cell>
          <cell r="H102" t="str">
            <v>NA</v>
          </cell>
          <cell r="I102">
            <v>38897.729166666664</v>
          </cell>
          <cell r="J102">
            <v>38961.729166666664</v>
          </cell>
          <cell r="K102" t="str">
            <v>NA</v>
          </cell>
          <cell r="L102">
            <v>0.22</v>
          </cell>
          <cell r="M102">
            <v>5</v>
          </cell>
          <cell r="N102">
            <v>0</v>
          </cell>
          <cell r="O102">
            <v>0</v>
          </cell>
          <cell r="P102">
            <v>0</v>
          </cell>
          <cell r="Q102" t="str">
            <v>99TT</v>
          </cell>
          <cell r="R102">
            <v>104</v>
          </cell>
          <cell r="S102" t="str">
            <v>EQUIPE MEC</v>
          </cell>
          <cell r="T102">
            <v>38961</v>
          </cell>
        </row>
        <row r="103">
          <cell r="D103" t="str">
            <v>Civil</v>
          </cell>
          <cell r="E103" t="str">
            <v>19 dias</v>
          </cell>
          <cell r="F103">
            <v>38870.333333333336</v>
          </cell>
          <cell r="G103">
            <v>38926.333333333336</v>
          </cell>
          <cell r="H103" t="str">
            <v>NA</v>
          </cell>
          <cell r="I103">
            <v>38901.729166666664</v>
          </cell>
          <cell r="J103">
            <v>38954.729166666664</v>
          </cell>
          <cell r="K103" t="str">
            <v>NA</v>
          </cell>
          <cell r="L103">
            <v>0.79</v>
          </cell>
          <cell r="M103">
            <v>18</v>
          </cell>
          <cell r="N103">
            <v>0</v>
          </cell>
          <cell r="O103">
            <v>0</v>
          </cell>
          <cell r="P103">
            <v>0</v>
          </cell>
          <cell r="T103">
            <v>38954</v>
          </cell>
        </row>
        <row r="104">
          <cell r="B104" t="str">
            <v>DC.210.DD.01</v>
          </cell>
          <cell r="D104" t="str">
            <v>Desenho De Detalhamento - Moega e Britagem</v>
          </cell>
          <cell r="E104" t="str">
            <v>19 dias</v>
          </cell>
          <cell r="F104">
            <v>38870.333333333336</v>
          </cell>
          <cell r="G104">
            <v>38926.333333333336</v>
          </cell>
          <cell r="H104" t="str">
            <v>NA</v>
          </cell>
          <cell r="I104">
            <v>38901.729166666664</v>
          </cell>
          <cell r="J104">
            <v>38954.729166666664</v>
          </cell>
          <cell r="K104" t="str">
            <v>NA</v>
          </cell>
          <cell r="L104">
            <v>0.79</v>
          </cell>
          <cell r="M104">
            <v>18</v>
          </cell>
          <cell r="N104">
            <v>0</v>
          </cell>
          <cell r="O104">
            <v>0</v>
          </cell>
          <cell r="P104">
            <v>0</v>
          </cell>
          <cell r="Q104" t="str">
            <v>90;96II</v>
          </cell>
          <cell r="R104">
            <v>109</v>
          </cell>
          <cell r="S104" t="str">
            <v>EQUIPE CIV</v>
          </cell>
          <cell r="T104">
            <v>38954</v>
          </cell>
        </row>
        <row r="105">
          <cell r="D105" t="str">
            <v>Estrutura Metálica</v>
          </cell>
          <cell r="E105" t="str">
            <v>17 dias</v>
          </cell>
          <cell r="F105">
            <v>38897.333333333336</v>
          </cell>
          <cell r="G105">
            <v>38964.333333333336</v>
          </cell>
          <cell r="H105" t="str">
            <v>NA</v>
          </cell>
          <cell r="I105">
            <v>38936.729166666664</v>
          </cell>
          <cell r="J105">
            <v>38988.729166666664</v>
          </cell>
          <cell r="K105" t="str">
            <v>NA</v>
          </cell>
          <cell r="L105">
            <v>1.67</v>
          </cell>
          <cell r="M105">
            <v>38.25</v>
          </cell>
          <cell r="N105">
            <v>0</v>
          </cell>
          <cell r="O105">
            <v>0</v>
          </cell>
          <cell r="P105">
            <v>0</v>
          </cell>
          <cell r="T105">
            <v>38988</v>
          </cell>
        </row>
        <row r="106">
          <cell r="B106" t="str">
            <v>DD.210.DP.01</v>
          </cell>
          <cell r="D106" t="str">
            <v>Desenho De Projeto - Moega e Britagem</v>
          </cell>
          <cell r="E106" t="str">
            <v>10 dias</v>
          </cell>
          <cell r="F106">
            <v>38897.333333333336</v>
          </cell>
          <cell r="G106">
            <v>38964.333333333336</v>
          </cell>
          <cell r="H106" t="str">
            <v>NA</v>
          </cell>
          <cell r="I106">
            <v>38911.729166666664</v>
          </cell>
          <cell r="J106">
            <v>38979.729166666664</v>
          </cell>
          <cell r="K106" t="str">
            <v>NA</v>
          </cell>
          <cell r="L106">
            <v>0.48</v>
          </cell>
          <cell r="M106">
            <v>11</v>
          </cell>
          <cell r="N106">
            <v>0</v>
          </cell>
          <cell r="O106">
            <v>0</v>
          </cell>
          <cell r="P106">
            <v>0</v>
          </cell>
          <cell r="Q106">
            <v>100</v>
          </cell>
          <cell r="R106" t="str">
            <v>105;106II</v>
          </cell>
          <cell r="S106" t="str">
            <v>EQUIPE MET</v>
          </cell>
          <cell r="T106">
            <v>38979</v>
          </cell>
        </row>
        <row r="107">
          <cell r="B107" t="str">
            <v>DD.210.LM.01</v>
          </cell>
          <cell r="D107" t="str">
            <v>Lista De Materiais - Moega e Britagem</v>
          </cell>
          <cell r="E107" t="str">
            <v>2 dias</v>
          </cell>
          <cell r="F107">
            <v>38911.333333333336</v>
          </cell>
          <cell r="G107">
            <v>38980.333333333336</v>
          </cell>
          <cell r="H107" t="str">
            <v>NA</v>
          </cell>
          <cell r="I107">
            <v>38915.729166666664</v>
          </cell>
          <cell r="J107">
            <v>38981.729166666664</v>
          </cell>
          <cell r="K107" t="str">
            <v>NA</v>
          </cell>
          <cell r="L107">
            <v>0.03</v>
          </cell>
          <cell r="M107">
            <v>0.75</v>
          </cell>
          <cell r="N107">
            <v>0</v>
          </cell>
          <cell r="O107">
            <v>0</v>
          </cell>
          <cell r="P107">
            <v>0</v>
          </cell>
          <cell r="Q107">
            <v>104</v>
          </cell>
          <cell r="S107" t="str">
            <v>EQUIPE MET</v>
          </cell>
          <cell r="T107">
            <v>38981</v>
          </cell>
        </row>
        <row r="108">
          <cell r="B108" t="str">
            <v>DD.210.MC.01</v>
          </cell>
          <cell r="D108" t="str">
            <v>Memória De Cálculo - Moega e Britagem</v>
          </cell>
          <cell r="E108" t="str">
            <v>17 dias</v>
          </cell>
          <cell r="F108">
            <v>38911.333333333336</v>
          </cell>
          <cell r="G108">
            <v>38964.333333333336</v>
          </cell>
          <cell r="H108" t="str">
            <v>NA</v>
          </cell>
          <cell r="I108">
            <v>38936.729166666664</v>
          </cell>
          <cell r="J108">
            <v>38988.729166666664</v>
          </cell>
          <cell r="K108" t="str">
            <v>NA</v>
          </cell>
          <cell r="L108">
            <v>1.1599999999999999</v>
          </cell>
          <cell r="M108">
            <v>26.5</v>
          </cell>
          <cell r="N108">
            <v>0</v>
          </cell>
          <cell r="O108">
            <v>0</v>
          </cell>
          <cell r="P108">
            <v>0</v>
          </cell>
          <cell r="Q108" t="str">
            <v>104II</v>
          </cell>
          <cell r="S108" t="str">
            <v>EQUIPE MET</v>
          </cell>
          <cell r="T108">
            <v>38988</v>
          </cell>
        </row>
        <row r="109">
          <cell r="D109" t="str">
            <v>Elétrica</v>
          </cell>
          <cell r="E109" t="str">
            <v>30 dias</v>
          </cell>
          <cell r="F109">
            <v>38901.333333333336</v>
          </cell>
          <cell r="G109">
            <v>38957.333333333336</v>
          </cell>
          <cell r="H109" t="str">
            <v>NA</v>
          </cell>
          <cell r="I109">
            <v>38945.729166666664</v>
          </cell>
          <cell r="J109">
            <v>39000.729166666664</v>
          </cell>
          <cell r="K109" t="str">
            <v>NA</v>
          </cell>
          <cell r="L109">
            <v>0.56999999999999995</v>
          </cell>
          <cell r="M109">
            <v>13.13</v>
          </cell>
          <cell r="N109">
            <v>0</v>
          </cell>
          <cell r="O109">
            <v>0</v>
          </cell>
          <cell r="P109">
            <v>0</v>
          </cell>
          <cell r="T109">
            <v>39000</v>
          </cell>
        </row>
        <row r="110">
          <cell r="D110" t="str">
            <v>Desenho De Detalhamento</v>
          </cell>
          <cell r="E110" t="str">
            <v>22 dias</v>
          </cell>
          <cell r="F110">
            <v>38901.333333333336</v>
          </cell>
          <cell r="G110">
            <v>38957.333333333336</v>
          </cell>
          <cell r="H110" t="str">
            <v>NA</v>
          </cell>
          <cell r="I110">
            <v>38945.729166666664</v>
          </cell>
          <cell r="J110">
            <v>38988.729166666664</v>
          </cell>
          <cell r="K110" t="str">
            <v>NA</v>
          </cell>
          <cell r="L110">
            <v>0.44</v>
          </cell>
          <cell r="M110">
            <v>10</v>
          </cell>
          <cell r="N110">
            <v>0</v>
          </cell>
          <cell r="O110">
            <v>0</v>
          </cell>
          <cell r="P110">
            <v>0</v>
          </cell>
          <cell r="R110">
            <v>111</v>
          </cell>
          <cell r="T110">
            <v>38988</v>
          </cell>
        </row>
        <row r="111">
          <cell r="B111" t="str">
            <v>DE.210.DD.01</v>
          </cell>
          <cell r="D111" t="str">
            <v>Disposição De Força, Controle e Aterramento</v>
          </cell>
          <cell r="E111" t="str">
            <v>11 dias</v>
          </cell>
          <cell r="F111">
            <v>38901.333333333336</v>
          </cell>
          <cell r="G111">
            <v>38957.333333333336</v>
          </cell>
          <cell r="H111" t="str">
            <v>NA</v>
          </cell>
          <cell r="I111">
            <v>38916.729166666664</v>
          </cell>
          <cell r="J111">
            <v>38973.729166666664</v>
          </cell>
          <cell r="K111" t="str">
            <v>NA</v>
          </cell>
          <cell r="L111">
            <v>0.22</v>
          </cell>
          <cell r="M111">
            <v>5</v>
          </cell>
          <cell r="N111">
            <v>0</v>
          </cell>
          <cell r="O111">
            <v>0</v>
          </cell>
          <cell r="P111">
            <v>0</v>
          </cell>
          <cell r="Q111">
            <v>102</v>
          </cell>
          <cell r="R111">
            <v>110</v>
          </cell>
          <cell r="S111" t="str">
            <v>EQUIPE ELE</v>
          </cell>
          <cell r="T111">
            <v>38973</v>
          </cell>
        </row>
        <row r="112">
          <cell r="B112" t="str">
            <v>DE.210.DD.02</v>
          </cell>
          <cell r="D112" t="str">
            <v>Iluminação</v>
          </cell>
          <cell r="E112" t="str">
            <v>11 dias</v>
          </cell>
          <cell r="F112">
            <v>38915.333333333336</v>
          </cell>
          <cell r="G112">
            <v>38974.333333333336</v>
          </cell>
          <cell r="H112" t="str">
            <v>NA</v>
          </cell>
          <cell r="I112">
            <v>38930.729166666664</v>
          </cell>
          <cell r="J112">
            <v>38988.729166666664</v>
          </cell>
          <cell r="K112" t="str">
            <v>NA</v>
          </cell>
          <cell r="L112">
            <v>0.22</v>
          </cell>
          <cell r="M112">
            <v>5</v>
          </cell>
          <cell r="N112">
            <v>0</v>
          </cell>
          <cell r="O112">
            <v>0</v>
          </cell>
          <cell r="P112">
            <v>0</v>
          </cell>
          <cell r="Q112">
            <v>109</v>
          </cell>
          <cell r="S112" t="str">
            <v>EQUIPE ELE</v>
          </cell>
          <cell r="T112">
            <v>38988</v>
          </cell>
        </row>
        <row r="113">
          <cell r="B113" t="str">
            <v>DE.210.LC.01</v>
          </cell>
          <cell r="D113" t="str">
            <v>Lista De Linhas/ Cabos</v>
          </cell>
          <cell r="E113" t="str">
            <v>8 dias</v>
          </cell>
          <cell r="F113">
            <v>38931.333333333336</v>
          </cell>
          <cell r="G113">
            <v>38989.333333333336</v>
          </cell>
          <cell r="H113" t="str">
            <v>NA</v>
          </cell>
          <cell r="I113">
            <v>38945.729166666664</v>
          </cell>
          <cell r="J113">
            <v>39000.729166666664</v>
          </cell>
          <cell r="K113" t="str">
            <v>NA</v>
          </cell>
          <cell r="L113">
            <v>0.14000000000000001</v>
          </cell>
          <cell r="M113">
            <v>3.13</v>
          </cell>
          <cell r="N113">
            <v>0</v>
          </cell>
          <cell r="O113">
            <v>0</v>
          </cell>
          <cell r="P113">
            <v>0</v>
          </cell>
          <cell r="Q113">
            <v>108</v>
          </cell>
          <cell r="S113" t="str">
            <v>EQUIPE ELE</v>
          </cell>
          <cell r="T113">
            <v>39000</v>
          </cell>
        </row>
        <row r="114">
          <cell r="D114" t="str">
            <v>Instrumentação</v>
          </cell>
          <cell r="E114" t="str">
            <v>8 dias</v>
          </cell>
          <cell r="F114">
            <v>38931.333333333336</v>
          </cell>
          <cell r="G114">
            <v>39013.333333333336</v>
          </cell>
          <cell r="H114" t="str">
            <v>NA</v>
          </cell>
          <cell r="I114">
            <v>38945.729166666664</v>
          </cell>
          <cell r="J114">
            <v>39022.729166666664</v>
          </cell>
          <cell r="K114" t="str">
            <v>NA</v>
          </cell>
          <cell r="L114">
            <v>0.09</v>
          </cell>
          <cell r="M114">
            <v>2</v>
          </cell>
          <cell r="N114">
            <v>0</v>
          </cell>
          <cell r="O114">
            <v>0</v>
          </cell>
          <cell r="P114">
            <v>0</v>
          </cell>
          <cell r="T114">
            <v>39022</v>
          </cell>
        </row>
        <row r="115">
          <cell r="B115" t="str">
            <v>DT.210.AJ.01</v>
          </cell>
          <cell r="D115" t="str">
            <v>Arranjos/ Layout’s/ Plano Diretor - Locação De Instrumentos</v>
          </cell>
          <cell r="E115" t="str">
            <v>8 dias</v>
          </cell>
          <cell r="F115">
            <v>38931.333333333336</v>
          </cell>
          <cell r="G115">
            <v>39013.333333333336</v>
          </cell>
          <cell r="H115" t="str">
            <v>NA</v>
          </cell>
          <cell r="I115">
            <v>38945.729166666664</v>
          </cell>
          <cell r="J115">
            <v>39022.729166666664</v>
          </cell>
          <cell r="K115" t="str">
            <v>NA</v>
          </cell>
          <cell r="L115">
            <v>0.09</v>
          </cell>
          <cell r="M115">
            <v>2</v>
          </cell>
          <cell r="N115">
            <v>0</v>
          </cell>
          <cell r="O115">
            <v>0</v>
          </cell>
          <cell r="P115">
            <v>0</v>
          </cell>
          <cell r="Q115">
            <v>82</v>
          </cell>
          <cell r="S115" t="str">
            <v>EQUIPE TSA</v>
          </cell>
          <cell r="T115">
            <v>39022</v>
          </cell>
        </row>
        <row r="116">
          <cell r="B116" t="str">
            <v>1.1.3</v>
          </cell>
          <cell r="C116" t="str">
            <v>220A</v>
          </cell>
          <cell r="D116" t="str">
            <v>Britagem Secundária (1B)</v>
          </cell>
          <cell r="E116" t="str">
            <v>75 dias</v>
          </cell>
          <cell r="F116">
            <v>38814.333333333336</v>
          </cell>
          <cell r="G116">
            <v>38905.333333333336</v>
          </cell>
          <cell r="H116">
            <v>38905.333333333336</v>
          </cell>
          <cell r="I116">
            <v>38846.729166666664</v>
          </cell>
          <cell r="J116">
            <v>39017.729166666664</v>
          </cell>
          <cell r="K116" t="str">
            <v>NA</v>
          </cell>
          <cell r="L116">
            <v>4.5199999999999996</v>
          </cell>
          <cell r="M116">
            <v>103.5</v>
          </cell>
          <cell r="N116">
            <v>17.190000000000001</v>
          </cell>
          <cell r="O116">
            <v>16.61</v>
          </cell>
          <cell r="P116">
            <v>16.61</v>
          </cell>
          <cell r="T116">
            <v>39017</v>
          </cell>
        </row>
        <row r="117">
          <cell r="D117" t="str">
            <v>Projeto Básico</v>
          </cell>
          <cell r="E117" t="str">
            <v>31 dias</v>
          </cell>
          <cell r="F117">
            <v>38814.333333333336</v>
          </cell>
          <cell r="G117">
            <v>38905.333333333336</v>
          </cell>
          <cell r="H117">
            <v>38905.333333333336</v>
          </cell>
          <cell r="I117">
            <v>38846.729166666664</v>
          </cell>
          <cell r="J117">
            <v>38951.729166666664</v>
          </cell>
          <cell r="K117" t="str">
            <v>NA</v>
          </cell>
          <cell r="L117">
            <v>1.02</v>
          </cell>
          <cell r="M117">
            <v>23.25</v>
          </cell>
          <cell r="N117">
            <v>17.190000000000001</v>
          </cell>
          <cell r="O117">
            <v>73.92</v>
          </cell>
          <cell r="P117">
            <v>73.92</v>
          </cell>
          <cell r="T117">
            <v>38951</v>
          </cell>
        </row>
        <row r="118">
          <cell r="D118" t="str">
            <v>Processo</v>
          </cell>
          <cell r="E118" t="str">
            <v>2 dias</v>
          </cell>
          <cell r="F118" t="str">
            <v>NA</v>
          </cell>
          <cell r="G118">
            <v>38922.333333333336</v>
          </cell>
          <cell r="H118">
            <v>38922.333333333336</v>
          </cell>
          <cell r="I118" t="str">
            <v>NA</v>
          </cell>
          <cell r="J118">
            <v>38923.729166666664</v>
          </cell>
          <cell r="K118">
            <v>38923.729166666664</v>
          </cell>
          <cell r="L118">
            <v>0.08</v>
          </cell>
          <cell r="M118">
            <v>1.88</v>
          </cell>
          <cell r="N118">
            <v>1.88</v>
          </cell>
          <cell r="O118">
            <v>100</v>
          </cell>
          <cell r="P118">
            <v>100</v>
          </cell>
          <cell r="T118">
            <v>38923</v>
          </cell>
        </row>
        <row r="119">
          <cell r="B119" t="str">
            <v>BP.220.FD.01</v>
          </cell>
          <cell r="D119" t="str">
            <v>Folha De Dados - Britador Cônico</v>
          </cell>
          <cell r="E119" t="str">
            <v>2 dias</v>
          </cell>
          <cell r="F119" t="str">
            <v>NA</v>
          </cell>
          <cell r="G119">
            <v>38922.333333333336</v>
          </cell>
          <cell r="H119">
            <v>38922.333333333336</v>
          </cell>
          <cell r="I119" t="str">
            <v>NA</v>
          </cell>
          <cell r="J119">
            <v>38923.729166666664</v>
          </cell>
          <cell r="K119">
            <v>38923.729166666664</v>
          </cell>
          <cell r="L119">
            <v>0.08</v>
          </cell>
          <cell r="M119">
            <v>1.88</v>
          </cell>
          <cell r="N119">
            <v>1.88</v>
          </cell>
          <cell r="O119">
            <v>100</v>
          </cell>
          <cell r="P119">
            <v>100</v>
          </cell>
          <cell r="Q119" t="str">
            <v>14II</v>
          </cell>
          <cell r="S119" t="str">
            <v>EQUIPE PRO</v>
          </cell>
          <cell r="T119">
            <v>38923</v>
          </cell>
        </row>
        <row r="120">
          <cell r="D120" t="str">
            <v>Mecânica</v>
          </cell>
          <cell r="E120" t="str">
            <v>31 dias</v>
          </cell>
          <cell r="F120">
            <v>38814.333333333336</v>
          </cell>
          <cell r="G120">
            <v>38905.333333333336</v>
          </cell>
          <cell r="H120">
            <v>38905.333333333336</v>
          </cell>
          <cell r="I120">
            <v>38846.729166666664</v>
          </cell>
          <cell r="J120">
            <v>38951.729166666664</v>
          </cell>
          <cell r="K120" t="str">
            <v>NA</v>
          </cell>
          <cell r="L120">
            <v>0.47</v>
          </cell>
          <cell r="M120">
            <v>10.75</v>
          </cell>
          <cell r="N120">
            <v>7.88</v>
          </cell>
          <cell r="O120">
            <v>73.260000000000005</v>
          </cell>
          <cell r="P120">
            <v>73.260000000000005</v>
          </cell>
          <cell r="T120">
            <v>38951</v>
          </cell>
        </row>
        <row r="121">
          <cell r="B121" t="str">
            <v>BB.220.DB.01</v>
          </cell>
          <cell r="D121" t="str">
            <v>Desenho Básico - Britagem e Pereiramento Secundário</v>
          </cell>
          <cell r="E121" t="str">
            <v>18 dias</v>
          </cell>
          <cell r="F121">
            <v>38814.333333333336</v>
          </cell>
          <cell r="G121">
            <v>38905.333333333336</v>
          </cell>
          <cell r="H121">
            <v>38905.333333333336</v>
          </cell>
          <cell r="I121">
            <v>38846.729166666664</v>
          </cell>
          <cell r="J121">
            <v>38930.729166666664</v>
          </cell>
          <cell r="K121" t="str">
            <v>NA</v>
          </cell>
          <cell r="L121">
            <v>0.1</v>
          </cell>
          <cell r="M121">
            <v>2.25</v>
          </cell>
          <cell r="N121">
            <v>2.0299999999999998</v>
          </cell>
          <cell r="O121">
            <v>90</v>
          </cell>
          <cell r="P121">
            <v>90</v>
          </cell>
          <cell r="Q121" t="str">
            <v>90II</v>
          </cell>
          <cell r="R121" t="str">
            <v>121II;123;126;128;140II;211II</v>
          </cell>
          <cell r="S121" t="str">
            <v>EQUIPE MEC</v>
          </cell>
          <cell r="T121">
            <v>38930</v>
          </cell>
        </row>
        <row r="122">
          <cell r="B122" t="str">
            <v>BB.220.DB.02</v>
          </cell>
          <cell r="D122" t="str">
            <v>Desenho Básico - Transports. e Alimentadores</v>
          </cell>
          <cell r="E122" t="str">
            <v>6 dias</v>
          </cell>
          <cell r="F122" t="str">
            <v>NA</v>
          </cell>
          <cell r="G122">
            <v>38940.333333333336</v>
          </cell>
          <cell r="H122">
            <v>38940.333333333336</v>
          </cell>
          <cell r="I122" t="str">
            <v>NA</v>
          </cell>
          <cell r="J122">
            <v>38951.729166666664</v>
          </cell>
          <cell r="K122" t="str">
            <v>NA</v>
          </cell>
          <cell r="L122">
            <v>0.13</v>
          </cell>
          <cell r="M122">
            <v>3</v>
          </cell>
          <cell r="N122">
            <v>0.9</v>
          </cell>
          <cell r="O122">
            <v>30</v>
          </cell>
          <cell r="P122">
            <v>30</v>
          </cell>
          <cell r="Q122">
            <v>91</v>
          </cell>
          <cell r="R122" t="str">
            <v>126;141II</v>
          </cell>
          <cell r="S122" t="str">
            <v>EQUIPE MEC</v>
          </cell>
          <cell r="T122">
            <v>38951</v>
          </cell>
        </row>
        <row r="123">
          <cell r="B123" t="str">
            <v>BB.220.FD.01</v>
          </cell>
          <cell r="D123" t="str">
            <v>Folha De Dados - Transportadores</v>
          </cell>
          <cell r="E123" t="str">
            <v>5 dias</v>
          </cell>
          <cell r="F123" t="str">
            <v>NA</v>
          </cell>
          <cell r="G123">
            <v>38911.333333333336</v>
          </cell>
          <cell r="H123">
            <v>38911.333333333336</v>
          </cell>
          <cell r="I123" t="str">
            <v>NA</v>
          </cell>
          <cell r="J123">
            <v>38917.729166666664</v>
          </cell>
          <cell r="K123" t="str">
            <v>NA</v>
          </cell>
          <cell r="L123">
            <v>0.24</v>
          </cell>
          <cell r="M123">
            <v>5.5</v>
          </cell>
          <cell r="N123">
            <v>4.95</v>
          </cell>
          <cell r="O123">
            <v>90</v>
          </cell>
          <cell r="P123">
            <v>90</v>
          </cell>
          <cell r="Q123" t="str">
            <v>119II</v>
          </cell>
          <cell r="S123" t="str">
            <v>EQUIPE MEC</v>
          </cell>
          <cell r="T123">
            <v>38917</v>
          </cell>
        </row>
        <row r="124">
          <cell r="D124" t="str">
            <v>Estrutura Metálica</v>
          </cell>
          <cell r="E124" t="str">
            <v>10 dias</v>
          </cell>
          <cell r="F124" t="str">
            <v>NA</v>
          </cell>
          <cell r="G124">
            <v>38931.333333333336</v>
          </cell>
          <cell r="H124">
            <v>38931.333333333336</v>
          </cell>
          <cell r="I124" t="str">
            <v>NA</v>
          </cell>
          <cell r="J124">
            <v>38946.729166666664</v>
          </cell>
          <cell r="K124" t="str">
            <v>NA</v>
          </cell>
          <cell r="L124">
            <v>0.46</v>
          </cell>
          <cell r="M124">
            <v>10.63</v>
          </cell>
          <cell r="N124">
            <v>7.44</v>
          </cell>
          <cell r="O124">
            <v>70</v>
          </cell>
          <cell r="P124">
            <v>70</v>
          </cell>
          <cell r="T124">
            <v>38946</v>
          </cell>
        </row>
        <row r="125">
          <cell r="B125" t="str">
            <v>BD.220.MC.01</v>
          </cell>
          <cell r="D125" t="str">
            <v>Memória De Cálculo - Britagem</v>
          </cell>
          <cell r="E125" t="str">
            <v>10 dias</v>
          </cell>
          <cell r="F125" t="str">
            <v>NA</v>
          </cell>
          <cell r="G125">
            <v>38931.333333333336</v>
          </cell>
          <cell r="H125">
            <v>38931.333333333336</v>
          </cell>
          <cell r="I125" t="str">
            <v>NA</v>
          </cell>
          <cell r="J125">
            <v>38946.729166666664</v>
          </cell>
          <cell r="K125" t="str">
            <v>NA</v>
          </cell>
          <cell r="L125">
            <v>0.46</v>
          </cell>
          <cell r="M125">
            <v>10.63</v>
          </cell>
          <cell r="N125">
            <v>7.44</v>
          </cell>
          <cell r="O125">
            <v>70</v>
          </cell>
          <cell r="P125">
            <v>70</v>
          </cell>
          <cell r="Q125">
            <v>119</v>
          </cell>
          <cell r="R125" t="str">
            <v>128II</v>
          </cell>
          <cell r="S125" t="str">
            <v>EQUIPE MET</v>
          </cell>
          <cell r="T125">
            <v>38946</v>
          </cell>
        </row>
        <row r="126">
          <cell r="D126" t="str">
            <v>Projeto Detalhado</v>
          </cell>
          <cell r="E126" t="str">
            <v>57 dias</v>
          </cell>
          <cell r="F126" t="str">
            <v>NA</v>
          </cell>
          <cell r="G126">
            <v>38931.333333333336</v>
          </cell>
          <cell r="H126" t="str">
            <v>NA</v>
          </cell>
          <cell r="I126" t="str">
            <v>NA</v>
          </cell>
          <cell r="J126">
            <v>39017.729166666664</v>
          </cell>
          <cell r="K126" t="str">
            <v>NA</v>
          </cell>
          <cell r="L126">
            <v>3.51</v>
          </cell>
          <cell r="M126">
            <v>80.25</v>
          </cell>
          <cell r="N126">
            <v>0</v>
          </cell>
          <cell r="O126">
            <v>0</v>
          </cell>
          <cell r="P126">
            <v>0</v>
          </cell>
          <cell r="T126">
            <v>39017</v>
          </cell>
        </row>
        <row r="127">
          <cell r="D127" t="str">
            <v>Mecânica</v>
          </cell>
          <cell r="E127" t="str">
            <v>17 dias</v>
          </cell>
          <cell r="F127" t="str">
            <v>NA</v>
          </cell>
          <cell r="G127">
            <v>38952.333333333336</v>
          </cell>
          <cell r="H127" t="str">
            <v>NA</v>
          </cell>
          <cell r="I127" t="str">
            <v>NA</v>
          </cell>
          <cell r="J127">
            <v>38978.729166666664</v>
          </cell>
          <cell r="K127" t="str">
            <v>NA</v>
          </cell>
          <cell r="L127">
            <v>0.56999999999999995</v>
          </cell>
          <cell r="M127">
            <v>13</v>
          </cell>
          <cell r="N127">
            <v>0</v>
          </cell>
          <cell r="O127">
            <v>0</v>
          </cell>
          <cell r="P127">
            <v>0</v>
          </cell>
          <cell r="T127">
            <v>38978</v>
          </cell>
        </row>
        <row r="128">
          <cell r="B128" t="str">
            <v>DB.220.DD.01</v>
          </cell>
          <cell r="D128" t="str">
            <v>Desenho Detalhamento - Silo/ Chutes</v>
          </cell>
          <cell r="E128" t="str">
            <v>17 dias</v>
          </cell>
          <cell r="F128" t="str">
            <v>NA</v>
          </cell>
          <cell r="G128">
            <v>38952.333333333336</v>
          </cell>
          <cell r="H128" t="str">
            <v>NA</v>
          </cell>
          <cell r="I128" t="str">
            <v>NA</v>
          </cell>
          <cell r="J128">
            <v>38978.729166666664</v>
          </cell>
          <cell r="K128" t="str">
            <v>NA</v>
          </cell>
          <cell r="L128">
            <v>0.56999999999999995</v>
          </cell>
          <cell r="M128">
            <v>13</v>
          </cell>
          <cell r="N128">
            <v>0</v>
          </cell>
          <cell r="O128">
            <v>0</v>
          </cell>
          <cell r="P128">
            <v>0</v>
          </cell>
          <cell r="Q128" t="str">
            <v>30TI+10 dias;119;120</v>
          </cell>
          <cell r="R128">
            <v>130</v>
          </cell>
          <cell r="S128" t="str">
            <v>EQUIPE MEC</v>
          </cell>
          <cell r="T128">
            <v>38978</v>
          </cell>
        </row>
        <row r="129">
          <cell r="D129" t="str">
            <v>Civil</v>
          </cell>
          <cell r="E129" t="str">
            <v>16 dias</v>
          </cell>
          <cell r="F129" t="str">
            <v>NA</v>
          </cell>
          <cell r="G129">
            <v>38931.333333333336</v>
          </cell>
          <cell r="H129" t="str">
            <v>NA</v>
          </cell>
          <cell r="I129" t="str">
            <v>NA</v>
          </cell>
          <cell r="J129">
            <v>38954.729166666664</v>
          </cell>
          <cell r="K129" t="str">
            <v>NA</v>
          </cell>
          <cell r="L129">
            <v>0.39</v>
          </cell>
          <cell r="M129">
            <v>9</v>
          </cell>
          <cell r="N129">
            <v>0</v>
          </cell>
          <cell r="O129">
            <v>0</v>
          </cell>
          <cell r="P129">
            <v>0</v>
          </cell>
          <cell r="T129">
            <v>38954</v>
          </cell>
        </row>
        <row r="130">
          <cell r="B130" t="str">
            <v>DC.220.DD.01</v>
          </cell>
          <cell r="D130" t="str">
            <v>Desenho De Detalhamento - Peneiramento/ Britagem</v>
          </cell>
          <cell r="E130" t="str">
            <v>16 dias</v>
          </cell>
          <cell r="F130" t="str">
            <v>NA</v>
          </cell>
          <cell r="G130">
            <v>38931.333333333336</v>
          </cell>
          <cell r="H130" t="str">
            <v>NA</v>
          </cell>
          <cell r="I130" t="str">
            <v>NA</v>
          </cell>
          <cell r="J130">
            <v>38954.729166666664</v>
          </cell>
          <cell r="K130" t="str">
            <v>NA</v>
          </cell>
          <cell r="L130">
            <v>0.39</v>
          </cell>
          <cell r="M130">
            <v>9</v>
          </cell>
          <cell r="N130">
            <v>0</v>
          </cell>
          <cell r="O130">
            <v>0</v>
          </cell>
          <cell r="P130">
            <v>0</v>
          </cell>
          <cell r="Q130" t="str">
            <v>119;123II</v>
          </cell>
          <cell r="S130" t="str">
            <v>EQUIPE CIV</v>
          </cell>
          <cell r="T130">
            <v>38954</v>
          </cell>
        </row>
        <row r="131">
          <cell r="D131" t="str">
            <v>Estrutura Metálica</v>
          </cell>
          <cell r="E131" t="str">
            <v>26 dias</v>
          </cell>
          <cell r="F131" t="str">
            <v>NA</v>
          </cell>
          <cell r="G131">
            <v>38979.333333333336</v>
          </cell>
          <cell r="H131" t="str">
            <v>NA</v>
          </cell>
          <cell r="I131" t="str">
            <v>NA</v>
          </cell>
          <cell r="J131">
            <v>39016.729166666664</v>
          </cell>
          <cell r="K131" t="str">
            <v>NA</v>
          </cell>
          <cell r="L131">
            <v>2.5</v>
          </cell>
          <cell r="M131">
            <v>57.25</v>
          </cell>
          <cell r="N131">
            <v>0</v>
          </cell>
          <cell r="O131">
            <v>0</v>
          </cell>
          <cell r="P131">
            <v>0</v>
          </cell>
          <cell r="T131">
            <v>39016</v>
          </cell>
        </row>
        <row r="132">
          <cell r="B132" t="str">
            <v>DD.220.DP.01</v>
          </cell>
          <cell r="D132" t="str">
            <v>Desenho De Projeto</v>
          </cell>
          <cell r="E132" t="str">
            <v>16 dias</v>
          </cell>
          <cell r="F132" t="str">
            <v>NA</v>
          </cell>
          <cell r="G132">
            <v>38979.333333333336</v>
          </cell>
          <cell r="H132" t="str">
            <v>NA</v>
          </cell>
          <cell r="I132" t="str">
            <v>NA</v>
          </cell>
          <cell r="J132">
            <v>39000.729166666664</v>
          </cell>
          <cell r="K132" t="str">
            <v>NA</v>
          </cell>
          <cell r="L132">
            <v>0.61</v>
          </cell>
          <cell r="M132">
            <v>14</v>
          </cell>
          <cell r="N132">
            <v>0</v>
          </cell>
          <cell r="O132">
            <v>0</v>
          </cell>
          <cell r="P132">
            <v>0</v>
          </cell>
          <cell r="Q132">
            <v>126</v>
          </cell>
          <cell r="R132" t="str">
            <v>131;132;149</v>
          </cell>
          <cell r="S132" t="str">
            <v>EQUIPE MET</v>
          </cell>
          <cell r="T132">
            <v>39000</v>
          </cell>
        </row>
        <row r="133">
          <cell r="B133" t="str">
            <v>DD.220.LM.01</v>
          </cell>
          <cell r="D133" t="str">
            <v>Lista De Materiais</v>
          </cell>
          <cell r="E133" t="str">
            <v>1 dia</v>
          </cell>
          <cell r="F133" t="str">
            <v>NA</v>
          </cell>
          <cell r="G133">
            <v>39001.333333333336</v>
          </cell>
          <cell r="H133" t="str">
            <v>NA</v>
          </cell>
          <cell r="I133" t="str">
            <v>NA</v>
          </cell>
          <cell r="J133">
            <v>39001.729166666664</v>
          </cell>
          <cell r="K133" t="str">
            <v>NA</v>
          </cell>
          <cell r="L133">
            <v>0.01</v>
          </cell>
          <cell r="M133">
            <v>0.25</v>
          </cell>
          <cell r="N133">
            <v>0</v>
          </cell>
          <cell r="O133">
            <v>0</v>
          </cell>
          <cell r="P133">
            <v>0</v>
          </cell>
          <cell r="Q133">
            <v>130</v>
          </cell>
          <cell r="S133" t="str">
            <v>EQUIPE MET</v>
          </cell>
          <cell r="T133">
            <v>39001</v>
          </cell>
        </row>
        <row r="134">
          <cell r="B134" t="str">
            <v>DD.220.MC.01</v>
          </cell>
          <cell r="D134" t="str">
            <v>Memória De Cálculo</v>
          </cell>
          <cell r="E134" t="str">
            <v>10 dias</v>
          </cell>
          <cell r="F134" t="str">
            <v>NA</v>
          </cell>
          <cell r="G134">
            <v>39001.333333333336</v>
          </cell>
          <cell r="H134" t="str">
            <v>NA</v>
          </cell>
          <cell r="I134" t="str">
            <v>NA</v>
          </cell>
          <cell r="J134">
            <v>39016.729166666664</v>
          </cell>
          <cell r="K134" t="str">
            <v>NA</v>
          </cell>
          <cell r="L134">
            <v>1.88</v>
          </cell>
          <cell r="M134">
            <v>43</v>
          </cell>
          <cell r="N134">
            <v>0</v>
          </cell>
          <cell r="O134">
            <v>0</v>
          </cell>
          <cell r="P134">
            <v>0</v>
          </cell>
          <cell r="Q134">
            <v>130</v>
          </cell>
          <cell r="S134" t="str">
            <v>EQUIPE MET</v>
          </cell>
          <cell r="T134">
            <v>39016</v>
          </cell>
        </row>
        <row r="135">
          <cell r="D135" t="str">
            <v>Instrumentação</v>
          </cell>
          <cell r="E135" t="str">
            <v>5 dias</v>
          </cell>
          <cell r="F135" t="str">
            <v>NA</v>
          </cell>
          <cell r="G135">
            <v>39013.333333333336</v>
          </cell>
          <cell r="H135" t="str">
            <v>NA</v>
          </cell>
          <cell r="I135" t="str">
            <v>NA</v>
          </cell>
          <cell r="J135">
            <v>39017.729166666664</v>
          </cell>
          <cell r="K135" t="str">
            <v>NA</v>
          </cell>
          <cell r="L135">
            <v>0.04</v>
          </cell>
          <cell r="M135">
            <v>1</v>
          </cell>
          <cell r="N135">
            <v>0</v>
          </cell>
          <cell r="O135">
            <v>0</v>
          </cell>
          <cell r="P135">
            <v>0</v>
          </cell>
          <cell r="T135">
            <v>39017</v>
          </cell>
        </row>
        <row r="136">
          <cell r="B136" t="str">
            <v>DT.220.AJ.01</v>
          </cell>
          <cell r="D136" t="str">
            <v>Arranjos/ Layout’s/ Plano Diretor - Locação De Instrumentos</v>
          </cell>
          <cell r="E136" t="str">
            <v>5 dias</v>
          </cell>
          <cell r="F136" t="str">
            <v>NA</v>
          </cell>
          <cell r="G136">
            <v>39013.333333333336</v>
          </cell>
          <cell r="H136" t="str">
            <v>NA</v>
          </cell>
          <cell r="I136" t="str">
            <v>NA</v>
          </cell>
          <cell r="J136">
            <v>39017.729166666664</v>
          </cell>
          <cell r="K136" t="str">
            <v>NA</v>
          </cell>
          <cell r="L136">
            <v>0.04</v>
          </cell>
          <cell r="M136">
            <v>1</v>
          </cell>
          <cell r="N136">
            <v>0</v>
          </cell>
          <cell r="O136">
            <v>0</v>
          </cell>
          <cell r="P136">
            <v>0</v>
          </cell>
          <cell r="Q136">
            <v>82</v>
          </cell>
          <cell r="R136">
            <v>331</v>
          </cell>
          <cell r="S136" t="str">
            <v>EQUIPE TSA</v>
          </cell>
          <cell r="T136">
            <v>39017</v>
          </cell>
        </row>
        <row r="137">
          <cell r="B137" t="str">
            <v>1.1.4</v>
          </cell>
          <cell r="C137" t="str">
            <v>225A</v>
          </cell>
          <cell r="D137" t="str">
            <v>Britagem Terciária (1C)</v>
          </cell>
          <cell r="E137" t="str">
            <v>83 dias</v>
          </cell>
          <cell r="F137">
            <v>38814.333333333336</v>
          </cell>
          <cell r="G137">
            <v>38905.333333333336</v>
          </cell>
          <cell r="H137">
            <v>38905.333333333336</v>
          </cell>
          <cell r="I137">
            <v>38846.729166666664</v>
          </cell>
          <cell r="J137">
            <v>39031.729166666664</v>
          </cell>
          <cell r="K137" t="str">
            <v>NA</v>
          </cell>
          <cell r="L137">
            <v>2.59</v>
          </cell>
          <cell r="M137">
            <v>59.25</v>
          </cell>
          <cell r="N137">
            <v>14.05</v>
          </cell>
          <cell r="O137">
            <v>23.71</v>
          </cell>
          <cell r="P137">
            <v>23.71</v>
          </cell>
          <cell r="T137">
            <v>39031</v>
          </cell>
        </row>
        <row r="138">
          <cell r="D138" t="str">
            <v>Projeto Básico</v>
          </cell>
          <cell r="E138" t="str">
            <v>35 dias</v>
          </cell>
          <cell r="F138">
            <v>38814.333333333336</v>
          </cell>
          <cell r="G138">
            <v>38905.333333333336</v>
          </cell>
          <cell r="H138">
            <v>38905.333333333336</v>
          </cell>
          <cell r="I138">
            <v>38846.729166666664</v>
          </cell>
          <cell r="J138">
            <v>38957.729166666664</v>
          </cell>
          <cell r="K138" t="str">
            <v>NA</v>
          </cell>
          <cell r="L138">
            <v>1.05</v>
          </cell>
          <cell r="M138">
            <v>24</v>
          </cell>
          <cell r="N138">
            <v>14.05</v>
          </cell>
          <cell r="O138">
            <v>58.54</v>
          </cell>
          <cell r="P138">
            <v>58.54</v>
          </cell>
          <cell r="T138">
            <v>38957</v>
          </cell>
        </row>
        <row r="139">
          <cell r="D139" t="str">
            <v>Processo</v>
          </cell>
          <cell r="E139" t="str">
            <v>4 dias</v>
          </cell>
          <cell r="F139" t="str">
            <v>NA</v>
          </cell>
          <cell r="G139">
            <v>38922.333333333336</v>
          </cell>
          <cell r="H139">
            <v>38922.333333333336</v>
          </cell>
          <cell r="I139" t="str">
            <v>NA</v>
          </cell>
          <cell r="J139">
            <v>38925.729166666664</v>
          </cell>
          <cell r="K139" t="str">
            <v>NA</v>
          </cell>
          <cell r="L139">
            <v>0.17</v>
          </cell>
          <cell r="M139">
            <v>4</v>
          </cell>
          <cell r="N139">
            <v>3.78</v>
          </cell>
          <cell r="O139">
            <v>94.38</v>
          </cell>
          <cell r="P139">
            <v>94.38</v>
          </cell>
          <cell r="T139">
            <v>38925</v>
          </cell>
        </row>
        <row r="140">
          <cell r="B140" t="str">
            <v>BP.225.FD.01</v>
          </cell>
          <cell r="D140" t="str">
            <v>Folha De Dados - Britador Cônico/ Peneiras</v>
          </cell>
          <cell r="E140" t="str">
            <v>4 dias</v>
          </cell>
          <cell r="F140" t="str">
            <v>NA</v>
          </cell>
          <cell r="G140">
            <v>38922.333333333336</v>
          </cell>
          <cell r="H140">
            <v>38922.333333333336</v>
          </cell>
          <cell r="I140" t="str">
            <v>NA</v>
          </cell>
          <cell r="J140">
            <v>38925.729166666664</v>
          </cell>
          <cell r="K140" t="str">
            <v>NA</v>
          </cell>
          <cell r="L140">
            <v>0.17</v>
          </cell>
          <cell r="M140">
            <v>4</v>
          </cell>
          <cell r="N140">
            <v>3.78</v>
          </cell>
          <cell r="O140">
            <v>94.38</v>
          </cell>
          <cell r="P140">
            <v>94.38</v>
          </cell>
          <cell r="Q140" t="str">
            <v>14II</v>
          </cell>
          <cell r="S140" t="str">
            <v>EQUIPE PRO</v>
          </cell>
          <cell r="T140">
            <v>38925</v>
          </cell>
        </row>
        <row r="141">
          <cell r="D141" t="str">
            <v>Mecânica</v>
          </cell>
          <cell r="E141" t="str">
            <v>35 dias</v>
          </cell>
          <cell r="F141">
            <v>38814.333333333336</v>
          </cell>
          <cell r="G141">
            <v>38905.333333333336</v>
          </cell>
          <cell r="H141">
            <v>38905.333333333336</v>
          </cell>
          <cell r="I141">
            <v>38846.729166666664</v>
          </cell>
          <cell r="J141">
            <v>38957.729166666664</v>
          </cell>
          <cell r="K141" t="str">
            <v>NA</v>
          </cell>
          <cell r="L141">
            <v>0.56999999999999995</v>
          </cell>
          <cell r="M141">
            <v>13</v>
          </cell>
          <cell r="N141">
            <v>8.18</v>
          </cell>
          <cell r="O141">
            <v>62.88</v>
          </cell>
          <cell r="P141">
            <v>62.88</v>
          </cell>
          <cell r="T141">
            <v>38957</v>
          </cell>
        </row>
        <row r="142">
          <cell r="B142" t="str">
            <v>BB.225.DB.01</v>
          </cell>
          <cell r="D142" t="str">
            <v>Desenho Básico - Britagem</v>
          </cell>
          <cell r="E142" t="str">
            <v>7 dias</v>
          </cell>
          <cell r="F142">
            <v>38814.333333333336</v>
          </cell>
          <cell r="G142">
            <v>38905.333333333336</v>
          </cell>
          <cell r="H142">
            <v>38905.333333333336</v>
          </cell>
          <cell r="I142">
            <v>38846.729166666664</v>
          </cell>
          <cell r="J142">
            <v>38915.729166666664</v>
          </cell>
          <cell r="K142" t="str">
            <v>NA</v>
          </cell>
          <cell r="L142">
            <v>0.1</v>
          </cell>
          <cell r="M142">
            <v>2.25</v>
          </cell>
          <cell r="N142">
            <v>2.0299999999999998</v>
          </cell>
          <cell r="O142">
            <v>90</v>
          </cell>
          <cell r="P142">
            <v>90</v>
          </cell>
          <cell r="Q142" t="str">
            <v>119II</v>
          </cell>
          <cell r="R142" t="str">
            <v>142II;144;147</v>
          </cell>
          <cell r="S142" t="str">
            <v>EQUIPE MEC</v>
          </cell>
          <cell r="T142">
            <v>38915</v>
          </cell>
        </row>
        <row r="143">
          <cell r="B143" t="str">
            <v>BB.225.DB.02</v>
          </cell>
          <cell r="D143" t="str">
            <v>Desenho Básico - Transports. e Alimentadores</v>
          </cell>
          <cell r="E143" t="str">
            <v>10 dias</v>
          </cell>
          <cell r="F143" t="str">
            <v>NA</v>
          </cell>
          <cell r="G143">
            <v>38940.333333333336</v>
          </cell>
          <cell r="H143">
            <v>38940.333333333336</v>
          </cell>
          <cell r="I143" t="str">
            <v>NA</v>
          </cell>
          <cell r="J143">
            <v>38957.729166666664</v>
          </cell>
          <cell r="K143" t="str">
            <v>NA</v>
          </cell>
          <cell r="L143">
            <v>0.17</v>
          </cell>
          <cell r="M143">
            <v>4</v>
          </cell>
          <cell r="N143">
            <v>1.2</v>
          </cell>
          <cell r="O143">
            <v>30</v>
          </cell>
          <cell r="P143">
            <v>30</v>
          </cell>
          <cell r="Q143" t="str">
            <v>120II</v>
          </cell>
          <cell r="R143" t="str">
            <v>162II;163II;164II</v>
          </cell>
          <cell r="S143" t="str">
            <v>EQUIPE MEC</v>
          </cell>
          <cell r="T143">
            <v>38957</v>
          </cell>
        </row>
        <row r="144">
          <cell r="B144" t="str">
            <v>BB.225.FD.01</v>
          </cell>
          <cell r="D144" t="str">
            <v>Folha De Dados - Transports. e Alimentadores</v>
          </cell>
          <cell r="E144" t="str">
            <v>6 dias</v>
          </cell>
          <cell r="F144" t="str">
            <v>NA</v>
          </cell>
          <cell r="G144">
            <v>38910.333333333336</v>
          </cell>
          <cell r="H144">
            <v>38910.333333333336</v>
          </cell>
          <cell r="I144" t="str">
            <v>NA</v>
          </cell>
          <cell r="J144">
            <v>38917.729166666664</v>
          </cell>
          <cell r="K144" t="str">
            <v>NA</v>
          </cell>
          <cell r="L144">
            <v>0.3</v>
          </cell>
          <cell r="M144">
            <v>6.75</v>
          </cell>
          <cell r="N144">
            <v>4.95</v>
          </cell>
          <cell r="O144">
            <v>73.33</v>
          </cell>
          <cell r="P144">
            <v>73.33</v>
          </cell>
          <cell r="Q144" t="str">
            <v>140II</v>
          </cell>
          <cell r="S144" t="str">
            <v>EQUIPE MEC</v>
          </cell>
          <cell r="T144">
            <v>38917</v>
          </cell>
        </row>
        <row r="145">
          <cell r="D145" t="str">
            <v>Estrutura Metálica</v>
          </cell>
          <cell r="E145" t="str">
            <v>7 dias</v>
          </cell>
          <cell r="F145" t="str">
            <v>NA</v>
          </cell>
          <cell r="G145">
            <v>38930.333333333336</v>
          </cell>
          <cell r="H145">
            <v>38930.333333333336</v>
          </cell>
          <cell r="I145" t="str">
            <v>NA</v>
          </cell>
          <cell r="J145">
            <v>38938.729166666664</v>
          </cell>
          <cell r="K145" t="str">
            <v>NA</v>
          </cell>
          <cell r="L145">
            <v>0.31</v>
          </cell>
          <cell r="M145">
            <v>7</v>
          </cell>
          <cell r="N145">
            <v>2.1</v>
          </cell>
          <cell r="O145">
            <v>30</v>
          </cell>
          <cell r="P145">
            <v>30</v>
          </cell>
          <cell r="T145">
            <v>38938</v>
          </cell>
        </row>
        <row r="146">
          <cell r="B146" t="str">
            <v>BD.225.MC.01</v>
          </cell>
          <cell r="D146" t="str">
            <v>Memória De Cálculo - Britagem</v>
          </cell>
          <cell r="E146" t="str">
            <v>7 dias</v>
          </cell>
          <cell r="F146" t="str">
            <v>NA</v>
          </cell>
          <cell r="G146">
            <v>38930.333333333336</v>
          </cell>
          <cell r="H146">
            <v>38930.333333333336</v>
          </cell>
          <cell r="I146" t="str">
            <v>NA</v>
          </cell>
          <cell r="J146">
            <v>38938.729166666664</v>
          </cell>
          <cell r="K146" t="str">
            <v>NA</v>
          </cell>
          <cell r="L146">
            <v>0.31</v>
          </cell>
          <cell r="M146">
            <v>7</v>
          </cell>
          <cell r="N146">
            <v>2.1</v>
          </cell>
          <cell r="O146">
            <v>30</v>
          </cell>
          <cell r="P146">
            <v>30</v>
          </cell>
          <cell r="Q146">
            <v>140</v>
          </cell>
          <cell r="R146" t="str">
            <v>147II</v>
          </cell>
          <cell r="S146" t="str">
            <v>EQUIPE MET</v>
          </cell>
          <cell r="T146">
            <v>38938</v>
          </cell>
        </row>
        <row r="147">
          <cell r="D147" t="str">
            <v>Projeto Detalhado</v>
          </cell>
          <cell r="E147" t="str">
            <v>66 dias</v>
          </cell>
          <cell r="F147" t="str">
            <v>NA</v>
          </cell>
          <cell r="G147">
            <v>38930.333333333336</v>
          </cell>
          <cell r="H147" t="str">
            <v>NA</v>
          </cell>
          <cell r="I147" t="str">
            <v>NA</v>
          </cell>
          <cell r="J147">
            <v>39031.729166666664</v>
          </cell>
          <cell r="K147" t="str">
            <v>NA</v>
          </cell>
          <cell r="L147">
            <v>1.54</v>
          </cell>
          <cell r="M147">
            <v>35.25</v>
          </cell>
          <cell r="N147">
            <v>0</v>
          </cell>
          <cell r="O147">
            <v>0</v>
          </cell>
          <cell r="P147">
            <v>0</v>
          </cell>
          <cell r="T147">
            <v>39031</v>
          </cell>
        </row>
        <row r="148">
          <cell r="D148" t="str">
            <v>Civil</v>
          </cell>
          <cell r="E148" t="str">
            <v>20 dias</v>
          </cell>
          <cell r="F148" t="str">
            <v>NA</v>
          </cell>
          <cell r="G148">
            <v>38930.333333333336</v>
          </cell>
          <cell r="H148" t="str">
            <v>NA</v>
          </cell>
          <cell r="I148" t="str">
            <v>NA</v>
          </cell>
          <cell r="J148">
            <v>38959.729166666664</v>
          </cell>
          <cell r="K148" t="str">
            <v>NA</v>
          </cell>
          <cell r="L148">
            <v>0.35</v>
          </cell>
          <cell r="M148">
            <v>8</v>
          </cell>
          <cell r="N148">
            <v>0</v>
          </cell>
          <cell r="O148">
            <v>0</v>
          </cell>
          <cell r="P148">
            <v>0</v>
          </cell>
          <cell r="T148">
            <v>38959</v>
          </cell>
        </row>
        <row r="149">
          <cell r="B149" t="str">
            <v>DC.225.DD.01</v>
          </cell>
          <cell r="D149" t="str">
            <v>Desenho De Detalhamento - Britagem</v>
          </cell>
          <cell r="E149" t="str">
            <v>20 dias</v>
          </cell>
          <cell r="F149" t="str">
            <v>NA</v>
          </cell>
          <cell r="G149">
            <v>38930.333333333336</v>
          </cell>
          <cell r="H149" t="str">
            <v>NA</v>
          </cell>
          <cell r="I149" t="str">
            <v>NA</v>
          </cell>
          <cell r="J149">
            <v>38959.729166666664</v>
          </cell>
          <cell r="K149" t="str">
            <v>NA</v>
          </cell>
          <cell r="L149">
            <v>0.35</v>
          </cell>
          <cell r="M149">
            <v>8</v>
          </cell>
          <cell r="N149">
            <v>0</v>
          </cell>
          <cell r="O149">
            <v>0</v>
          </cell>
          <cell r="P149">
            <v>0</v>
          </cell>
          <cell r="Q149" t="str">
            <v>140;144II</v>
          </cell>
          <cell r="R149">
            <v>154</v>
          </cell>
          <cell r="S149" t="str">
            <v>EQUIPE CIV[60%]</v>
          </cell>
          <cell r="T149">
            <v>38959</v>
          </cell>
        </row>
        <row r="150">
          <cell r="D150" t="str">
            <v>Estrutura Metálica</v>
          </cell>
          <cell r="E150" t="str">
            <v>19 dias</v>
          </cell>
          <cell r="F150" t="str">
            <v>NA</v>
          </cell>
          <cell r="G150">
            <v>39001.333333333336</v>
          </cell>
          <cell r="H150" t="str">
            <v>NA</v>
          </cell>
          <cell r="I150" t="str">
            <v>NA</v>
          </cell>
          <cell r="J150">
            <v>39031.729166666664</v>
          </cell>
          <cell r="K150" t="str">
            <v>NA</v>
          </cell>
          <cell r="L150">
            <v>0.75</v>
          </cell>
          <cell r="M150">
            <v>17.25</v>
          </cell>
          <cell r="N150">
            <v>0</v>
          </cell>
          <cell r="O150">
            <v>0</v>
          </cell>
          <cell r="P150">
            <v>0</v>
          </cell>
          <cell r="T150">
            <v>39031</v>
          </cell>
        </row>
        <row r="151">
          <cell r="B151" t="str">
            <v>DD.225.DP.01</v>
          </cell>
          <cell r="D151" t="str">
            <v>Desenho De Projeto</v>
          </cell>
          <cell r="E151" t="str">
            <v>5 dias</v>
          </cell>
          <cell r="F151" t="str">
            <v>NA</v>
          </cell>
          <cell r="G151">
            <v>39001.333333333336</v>
          </cell>
          <cell r="H151" t="str">
            <v>NA</v>
          </cell>
          <cell r="I151" t="str">
            <v>NA</v>
          </cell>
          <cell r="J151">
            <v>39009.729166666664</v>
          </cell>
          <cell r="K151" t="str">
            <v>NA</v>
          </cell>
          <cell r="L151">
            <v>0.13</v>
          </cell>
          <cell r="M151">
            <v>3</v>
          </cell>
          <cell r="N151">
            <v>0</v>
          </cell>
          <cell r="O151">
            <v>0</v>
          </cell>
          <cell r="P151">
            <v>0</v>
          </cell>
          <cell r="Q151">
            <v>130</v>
          </cell>
          <cell r="R151" t="str">
            <v>150;151</v>
          </cell>
          <cell r="S151" t="str">
            <v>EQUIPE MET</v>
          </cell>
          <cell r="T151">
            <v>39009</v>
          </cell>
        </row>
        <row r="152">
          <cell r="B152" t="str">
            <v>DD.225.LM.01</v>
          </cell>
          <cell r="D152" t="str">
            <v>Lista De Materiais</v>
          </cell>
          <cell r="E152" t="str">
            <v>1 dia</v>
          </cell>
          <cell r="F152" t="str">
            <v>NA</v>
          </cell>
          <cell r="G152">
            <v>39010.333333333336</v>
          </cell>
          <cell r="H152" t="str">
            <v>NA</v>
          </cell>
          <cell r="I152" t="str">
            <v>NA</v>
          </cell>
          <cell r="J152">
            <v>39010.729166666664</v>
          </cell>
          <cell r="K152" t="str">
            <v>NA</v>
          </cell>
          <cell r="L152">
            <v>0.01</v>
          </cell>
          <cell r="M152">
            <v>0.25</v>
          </cell>
          <cell r="N152">
            <v>0</v>
          </cell>
          <cell r="O152">
            <v>0</v>
          </cell>
          <cell r="P152">
            <v>0</v>
          </cell>
          <cell r="Q152">
            <v>149</v>
          </cell>
          <cell r="S152" t="str">
            <v>EQUIPE MET</v>
          </cell>
          <cell r="T152">
            <v>39010</v>
          </cell>
        </row>
        <row r="153">
          <cell r="B153" t="str">
            <v>DD.225.MC.01</v>
          </cell>
          <cell r="D153" t="str">
            <v>Memória De Cálculo</v>
          </cell>
          <cell r="E153" t="str">
            <v>14 dias</v>
          </cell>
          <cell r="F153" t="str">
            <v>NA</v>
          </cell>
          <cell r="G153">
            <v>39010.333333333336</v>
          </cell>
          <cell r="H153" t="str">
            <v>NA</v>
          </cell>
          <cell r="I153" t="str">
            <v>NA</v>
          </cell>
          <cell r="J153">
            <v>39031.729166666664</v>
          </cell>
          <cell r="K153" t="str">
            <v>NA</v>
          </cell>
          <cell r="L153">
            <v>0.61</v>
          </cell>
          <cell r="M153">
            <v>14</v>
          </cell>
          <cell r="N153">
            <v>0</v>
          </cell>
          <cell r="O153">
            <v>0</v>
          </cell>
          <cell r="P153">
            <v>0</v>
          </cell>
          <cell r="Q153">
            <v>149</v>
          </cell>
          <cell r="S153" t="str">
            <v>EQUIPE MET</v>
          </cell>
          <cell r="T153">
            <v>39031</v>
          </cell>
        </row>
        <row r="154">
          <cell r="D154" t="str">
            <v>Elétrica</v>
          </cell>
          <cell r="E154" t="str">
            <v>20 dias</v>
          </cell>
          <cell r="F154" t="str">
            <v>NA</v>
          </cell>
          <cell r="G154">
            <v>38960.333333333336</v>
          </cell>
          <cell r="H154" t="str">
            <v>NA</v>
          </cell>
          <cell r="I154" t="str">
            <v>NA</v>
          </cell>
          <cell r="J154">
            <v>38989.729166666664</v>
          </cell>
          <cell r="K154" t="str">
            <v>NA</v>
          </cell>
          <cell r="L154">
            <v>0.39</v>
          </cell>
          <cell r="M154">
            <v>9</v>
          </cell>
          <cell r="N154">
            <v>0</v>
          </cell>
          <cell r="O154">
            <v>0</v>
          </cell>
          <cell r="P154">
            <v>0</v>
          </cell>
          <cell r="T154">
            <v>38989</v>
          </cell>
        </row>
        <row r="155">
          <cell r="D155" t="str">
            <v>Desenho De Detalhamento</v>
          </cell>
          <cell r="E155" t="str">
            <v>20 dias</v>
          </cell>
          <cell r="F155" t="str">
            <v>NA</v>
          </cell>
          <cell r="G155">
            <v>38960.333333333336</v>
          </cell>
          <cell r="H155" t="str">
            <v>NA</v>
          </cell>
          <cell r="I155" t="str">
            <v>NA</v>
          </cell>
          <cell r="J155">
            <v>38989.729166666664</v>
          </cell>
          <cell r="K155" t="str">
            <v>NA</v>
          </cell>
          <cell r="L155">
            <v>0.39</v>
          </cell>
          <cell r="M155">
            <v>9</v>
          </cell>
          <cell r="N155">
            <v>0</v>
          </cell>
          <cell r="O155">
            <v>0</v>
          </cell>
          <cell r="P155">
            <v>0</v>
          </cell>
          <cell r="T155">
            <v>38989</v>
          </cell>
        </row>
        <row r="156">
          <cell r="B156" t="str">
            <v>DE.225.DD.01</v>
          </cell>
          <cell r="D156" t="str">
            <v>Eletrodutos e Bandejas</v>
          </cell>
          <cell r="E156" t="str">
            <v>11 dias</v>
          </cell>
          <cell r="F156" t="str">
            <v>NA</v>
          </cell>
          <cell r="G156">
            <v>38960.333333333336</v>
          </cell>
          <cell r="H156" t="str">
            <v>NA</v>
          </cell>
          <cell r="I156" t="str">
            <v>NA</v>
          </cell>
          <cell r="J156">
            <v>38978.729166666664</v>
          </cell>
          <cell r="K156" t="str">
            <v>NA</v>
          </cell>
          <cell r="L156">
            <v>0.22</v>
          </cell>
          <cell r="M156">
            <v>5</v>
          </cell>
          <cell r="N156">
            <v>0</v>
          </cell>
          <cell r="O156">
            <v>0</v>
          </cell>
          <cell r="P156">
            <v>0</v>
          </cell>
          <cell r="Q156">
            <v>147</v>
          </cell>
          <cell r="R156">
            <v>155</v>
          </cell>
          <cell r="S156" t="str">
            <v>EQUIPE ELE</v>
          </cell>
          <cell r="T156">
            <v>38978</v>
          </cell>
        </row>
        <row r="157">
          <cell r="B157" t="str">
            <v>DE.225.DD.02</v>
          </cell>
          <cell r="D157" t="str">
            <v>Iluminação</v>
          </cell>
          <cell r="E157" t="str">
            <v>9 dias</v>
          </cell>
          <cell r="F157" t="str">
            <v>NA</v>
          </cell>
          <cell r="G157">
            <v>38979.333333333336</v>
          </cell>
          <cell r="H157" t="str">
            <v>NA</v>
          </cell>
          <cell r="I157" t="str">
            <v>NA</v>
          </cell>
          <cell r="J157">
            <v>38989.729166666664</v>
          </cell>
          <cell r="K157" t="str">
            <v>NA</v>
          </cell>
          <cell r="L157">
            <v>0.17</v>
          </cell>
          <cell r="M157">
            <v>4</v>
          </cell>
          <cell r="N157">
            <v>0</v>
          </cell>
          <cell r="O157">
            <v>0</v>
          </cell>
          <cell r="P157">
            <v>0</v>
          </cell>
          <cell r="Q157">
            <v>154</v>
          </cell>
          <cell r="S157" t="str">
            <v>EQUIPE ELE</v>
          </cell>
          <cell r="T157">
            <v>38989</v>
          </cell>
        </row>
        <row r="158">
          <cell r="D158" t="str">
            <v>Instrumentação</v>
          </cell>
          <cell r="E158" t="str">
            <v>5 dias</v>
          </cell>
          <cell r="F158" t="str">
            <v>NA</v>
          </cell>
          <cell r="G158">
            <v>39013.333333333336</v>
          </cell>
          <cell r="H158" t="str">
            <v>NA</v>
          </cell>
          <cell r="I158" t="str">
            <v>NA</v>
          </cell>
          <cell r="J158">
            <v>39017.729166666664</v>
          </cell>
          <cell r="K158" t="str">
            <v>NA</v>
          </cell>
          <cell r="L158">
            <v>0.04</v>
          </cell>
          <cell r="M158">
            <v>1</v>
          </cell>
          <cell r="N158">
            <v>0</v>
          </cell>
          <cell r="O158">
            <v>0</v>
          </cell>
          <cell r="P158">
            <v>0</v>
          </cell>
          <cell r="T158">
            <v>39017</v>
          </cell>
        </row>
        <row r="159">
          <cell r="B159" t="str">
            <v>DT.225.AJ.01</v>
          </cell>
          <cell r="D159" t="str">
            <v>Arranjos/ Layout’s/ Plano Diretor - Locação De Instrumentos</v>
          </cell>
          <cell r="E159" t="str">
            <v>5 dias</v>
          </cell>
          <cell r="F159" t="str">
            <v>NA</v>
          </cell>
          <cell r="G159">
            <v>39013.333333333336</v>
          </cell>
          <cell r="H159" t="str">
            <v>NA</v>
          </cell>
          <cell r="I159" t="str">
            <v>NA</v>
          </cell>
          <cell r="J159">
            <v>39017.729166666664</v>
          </cell>
          <cell r="K159" t="str">
            <v>NA</v>
          </cell>
          <cell r="L159">
            <v>0.04</v>
          </cell>
          <cell r="M159">
            <v>1</v>
          </cell>
          <cell r="N159">
            <v>0</v>
          </cell>
          <cell r="O159">
            <v>0</v>
          </cell>
          <cell r="P159">
            <v>0</v>
          </cell>
          <cell r="Q159">
            <v>82</v>
          </cell>
          <cell r="S159" t="str">
            <v>EQUIPE TSA</v>
          </cell>
          <cell r="T159">
            <v>39017</v>
          </cell>
        </row>
        <row r="160">
          <cell r="B160" t="str">
            <v>1.1.5</v>
          </cell>
          <cell r="C160" t="str">
            <v>230A</v>
          </cell>
          <cell r="D160" t="str">
            <v>Pátio de Homogeneização (1D)</v>
          </cell>
          <cell r="E160" t="str">
            <v>130 dias</v>
          </cell>
          <cell r="F160">
            <v>38814.333333333336</v>
          </cell>
          <cell r="G160">
            <v>38853.333333333336</v>
          </cell>
          <cell r="H160">
            <v>38853.333333333336</v>
          </cell>
          <cell r="I160">
            <v>38846.729166666664</v>
          </cell>
          <cell r="J160">
            <v>39049.729166666664</v>
          </cell>
          <cell r="K160" t="str">
            <v>NA</v>
          </cell>
          <cell r="L160">
            <v>4.3499999999999996</v>
          </cell>
          <cell r="M160">
            <v>99.5</v>
          </cell>
          <cell r="N160">
            <v>17.100000000000001</v>
          </cell>
          <cell r="O160">
            <v>17.190000000000001</v>
          </cell>
          <cell r="P160">
            <v>17.190000000000001</v>
          </cell>
          <cell r="T160">
            <v>39049</v>
          </cell>
        </row>
        <row r="161">
          <cell r="D161" t="str">
            <v>Projeto Básico</v>
          </cell>
          <cell r="E161" t="str">
            <v>77 dias</v>
          </cell>
          <cell r="F161">
            <v>38814.333333333336</v>
          </cell>
          <cell r="G161">
            <v>38853.333333333336</v>
          </cell>
          <cell r="H161">
            <v>38853.333333333336</v>
          </cell>
          <cell r="I161">
            <v>38846.729166666664</v>
          </cell>
          <cell r="J161">
            <v>38965.729166666664</v>
          </cell>
          <cell r="K161" t="str">
            <v>NA</v>
          </cell>
          <cell r="L161">
            <v>1.35</v>
          </cell>
          <cell r="M161">
            <v>31</v>
          </cell>
          <cell r="N161">
            <v>17.100000000000001</v>
          </cell>
          <cell r="O161">
            <v>55.16</v>
          </cell>
          <cell r="P161">
            <v>55.16</v>
          </cell>
          <cell r="T161">
            <v>38965</v>
          </cell>
        </row>
        <row r="162">
          <cell r="D162" t="str">
            <v>Mecânica</v>
          </cell>
          <cell r="E162" t="str">
            <v>77 dias</v>
          </cell>
          <cell r="F162">
            <v>38814.333333333336</v>
          </cell>
          <cell r="G162">
            <v>38853.333333333336</v>
          </cell>
          <cell r="H162">
            <v>38853.333333333336</v>
          </cell>
          <cell r="I162">
            <v>38846.729166666664</v>
          </cell>
          <cell r="J162">
            <v>38965.729166666664</v>
          </cell>
          <cell r="K162" t="str">
            <v>NA</v>
          </cell>
          <cell r="L162">
            <v>1.35</v>
          </cell>
          <cell r="M162">
            <v>31</v>
          </cell>
          <cell r="N162">
            <v>17.100000000000001</v>
          </cell>
          <cell r="O162">
            <v>55.16</v>
          </cell>
          <cell r="P162">
            <v>55.16</v>
          </cell>
          <cell r="T162">
            <v>38965</v>
          </cell>
        </row>
        <row r="163">
          <cell r="D163" t="str">
            <v>Desenho Básico</v>
          </cell>
          <cell r="E163" t="str">
            <v>16 dias</v>
          </cell>
          <cell r="F163">
            <v>38814.333333333336</v>
          </cell>
          <cell r="G163">
            <v>38940.333333333336</v>
          </cell>
          <cell r="H163" t="str">
            <v>NA</v>
          </cell>
          <cell r="I163">
            <v>38846.729166666664</v>
          </cell>
          <cell r="J163">
            <v>38965.729166666664</v>
          </cell>
          <cell r="K163" t="str">
            <v>NA</v>
          </cell>
          <cell r="L163">
            <v>0.52</v>
          </cell>
          <cell r="M163">
            <v>12</v>
          </cell>
          <cell r="N163">
            <v>0</v>
          </cell>
          <cell r="O163">
            <v>0</v>
          </cell>
          <cell r="P163">
            <v>0</v>
          </cell>
          <cell r="Q163" t="str">
            <v>90II</v>
          </cell>
          <cell r="R163" t="str">
            <v>173TI+15 dias</v>
          </cell>
          <cell r="S163" t="str">
            <v>EQUIPE MEC</v>
          </cell>
          <cell r="T163">
            <v>38965</v>
          </cell>
        </row>
        <row r="164">
          <cell r="B164" t="str">
            <v>BB.230.DB.01</v>
          </cell>
          <cell r="D164" t="str">
            <v>Planta e Cortes</v>
          </cell>
          <cell r="E164" t="str">
            <v>8 dias</v>
          </cell>
          <cell r="F164" t="str">
            <v>NA</v>
          </cell>
          <cell r="G164">
            <v>38940.333333333336</v>
          </cell>
          <cell r="H164" t="str">
            <v>NA</v>
          </cell>
          <cell r="I164" t="str">
            <v>NA</v>
          </cell>
          <cell r="J164">
            <v>38953.729166666664</v>
          </cell>
          <cell r="K164" t="str">
            <v>NA</v>
          </cell>
          <cell r="L164">
            <v>0.13</v>
          </cell>
          <cell r="M164">
            <v>3</v>
          </cell>
          <cell r="N164">
            <v>0</v>
          </cell>
          <cell r="O164">
            <v>0</v>
          </cell>
          <cell r="P164">
            <v>0</v>
          </cell>
          <cell r="Q164" t="str">
            <v>141II</v>
          </cell>
          <cell r="R164" t="str">
            <v>424II</v>
          </cell>
          <cell r="S164" t="str">
            <v>EQUIPE MEC</v>
          </cell>
          <cell r="T164">
            <v>38953</v>
          </cell>
        </row>
        <row r="165">
          <cell r="B165" t="str">
            <v>BB.230.DB.02</v>
          </cell>
          <cell r="D165" t="str">
            <v>By-Pass do Pátio</v>
          </cell>
          <cell r="E165" t="str">
            <v>8 dias</v>
          </cell>
          <cell r="F165" t="str">
            <v>NA</v>
          </cell>
          <cell r="G165">
            <v>38940.333333333336</v>
          </cell>
          <cell r="H165" t="str">
            <v>NA</v>
          </cell>
          <cell r="I165" t="str">
            <v>NA</v>
          </cell>
          <cell r="J165">
            <v>38953.729166666664</v>
          </cell>
          <cell r="K165" t="str">
            <v>NA</v>
          </cell>
          <cell r="L165">
            <v>0.13</v>
          </cell>
          <cell r="M165">
            <v>3</v>
          </cell>
          <cell r="N165">
            <v>0</v>
          </cell>
          <cell r="O165">
            <v>0</v>
          </cell>
          <cell r="P165">
            <v>0</v>
          </cell>
          <cell r="Q165" t="str">
            <v>141II</v>
          </cell>
          <cell r="R165">
            <v>170</v>
          </cell>
          <cell r="S165" t="str">
            <v>EQUIPE MEC</v>
          </cell>
          <cell r="T165">
            <v>38953</v>
          </cell>
        </row>
        <row r="166">
          <cell r="B166" t="str">
            <v>BB.230.DB.03</v>
          </cell>
          <cell r="D166" t="str">
            <v>Recuperadora e Empilhadeira</v>
          </cell>
          <cell r="E166" t="str">
            <v>10 dias</v>
          </cell>
          <cell r="F166" t="str">
            <v>NA</v>
          </cell>
          <cell r="G166">
            <v>38940.333333333336</v>
          </cell>
          <cell r="H166" t="str">
            <v>NA</v>
          </cell>
          <cell r="I166" t="str">
            <v>NA</v>
          </cell>
          <cell r="J166">
            <v>38957.729166666664</v>
          </cell>
          <cell r="K166" t="str">
            <v>NA</v>
          </cell>
          <cell r="L166">
            <v>0.17</v>
          </cell>
          <cell r="M166">
            <v>4</v>
          </cell>
          <cell r="N166">
            <v>0</v>
          </cell>
          <cell r="O166">
            <v>0</v>
          </cell>
          <cell r="P166">
            <v>0</v>
          </cell>
          <cell r="Q166" t="str">
            <v>141II</v>
          </cell>
          <cell r="R166">
            <v>165</v>
          </cell>
          <cell r="S166" t="str">
            <v>EQUIPE MEC</v>
          </cell>
          <cell r="T166">
            <v>38957</v>
          </cell>
        </row>
        <row r="167">
          <cell r="B167" t="str">
            <v>BB.230.DB.04</v>
          </cell>
          <cell r="D167" t="str">
            <v>Transportadores</v>
          </cell>
          <cell r="E167" t="str">
            <v>6 dias</v>
          </cell>
          <cell r="F167" t="str">
            <v>NA</v>
          </cell>
          <cell r="G167">
            <v>38958.333333333336</v>
          </cell>
          <cell r="H167" t="str">
            <v>NA</v>
          </cell>
          <cell r="I167" t="str">
            <v>NA</v>
          </cell>
          <cell r="J167">
            <v>38965.729166666664</v>
          </cell>
          <cell r="K167" t="str">
            <v>NA</v>
          </cell>
          <cell r="L167">
            <v>0.09</v>
          </cell>
          <cell r="M167">
            <v>2</v>
          </cell>
          <cell r="N167">
            <v>0</v>
          </cell>
          <cell r="O167">
            <v>0</v>
          </cell>
          <cell r="P167">
            <v>0</v>
          </cell>
          <cell r="Q167">
            <v>164</v>
          </cell>
          <cell r="S167" t="str">
            <v>EQUIPE MEC</v>
          </cell>
          <cell r="T167">
            <v>38965</v>
          </cell>
        </row>
        <row r="168">
          <cell r="B168" t="str">
            <v>BB.230.ET.01</v>
          </cell>
          <cell r="D168" t="str">
            <v>Especificação Técnica - Empilhadeira e Retomadora</v>
          </cell>
          <cell r="E168" t="str">
            <v>40 dias</v>
          </cell>
          <cell r="F168" t="str">
            <v>NA</v>
          </cell>
          <cell r="G168">
            <v>38853.333333333336</v>
          </cell>
          <cell r="H168">
            <v>38853.333333333336</v>
          </cell>
          <cell r="I168" t="str">
            <v>NA</v>
          </cell>
          <cell r="J168">
            <v>38910.729166666664</v>
          </cell>
          <cell r="K168" t="str">
            <v>NA</v>
          </cell>
          <cell r="L168">
            <v>0.71</v>
          </cell>
          <cell r="M168">
            <v>16.25</v>
          </cell>
          <cell r="N168">
            <v>14.63</v>
          </cell>
          <cell r="O168">
            <v>90</v>
          </cell>
          <cell r="P168">
            <v>90</v>
          </cell>
          <cell r="Q168" t="str">
            <v>14II</v>
          </cell>
          <cell r="R168" t="str">
            <v>171TI+60 dias</v>
          </cell>
          <cell r="S168" t="str">
            <v>EQUIPE MEC</v>
          </cell>
          <cell r="T168">
            <v>38910</v>
          </cell>
        </row>
        <row r="169">
          <cell r="B169" t="str">
            <v>BB.230.FD.01</v>
          </cell>
          <cell r="D169" t="str">
            <v>Folha De Dados - Transportadores</v>
          </cell>
          <cell r="E169" t="str">
            <v>2 dias</v>
          </cell>
          <cell r="F169" t="str">
            <v>NA</v>
          </cell>
          <cell r="G169">
            <v>38916.333333333336</v>
          </cell>
          <cell r="H169">
            <v>38916.333333333336</v>
          </cell>
          <cell r="I169" t="str">
            <v>NA</v>
          </cell>
          <cell r="J169">
            <v>38917.729166666664</v>
          </cell>
          <cell r="K169" t="str">
            <v>NA</v>
          </cell>
          <cell r="L169">
            <v>0.12</v>
          </cell>
          <cell r="M169">
            <v>2.75</v>
          </cell>
          <cell r="N169">
            <v>2.48</v>
          </cell>
          <cell r="O169">
            <v>90</v>
          </cell>
          <cell r="P169">
            <v>90</v>
          </cell>
          <cell r="Q169" t="str">
            <v>14II</v>
          </cell>
          <cell r="S169" t="str">
            <v>EQUIPE MEC</v>
          </cell>
          <cell r="T169">
            <v>38917</v>
          </cell>
        </row>
        <row r="170">
          <cell r="D170" t="str">
            <v>Projeto Detalhado</v>
          </cell>
          <cell r="E170" t="str">
            <v>43 dias</v>
          </cell>
          <cell r="F170" t="str">
            <v>NA</v>
          </cell>
          <cell r="G170">
            <v>38982.333333333336</v>
          </cell>
          <cell r="H170" t="str">
            <v>NA</v>
          </cell>
          <cell r="I170" t="str">
            <v>NA</v>
          </cell>
          <cell r="J170">
            <v>39049.729166666664</v>
          </cell>
          <cell r="K170" t="str">
            <v>NA</v>
          </cell>
          <cell r="L170">
            <v>2.99</v>
          </cell>
          <cell r="M170">
            <v>68.5</v>
          </cell>
          <cell r="N170">
            <v>0</v>
          </cell>
          <cell r="O170">
            <v>0</v>
          </cell>
          <cell r="P170">
            <v>0</v>
          </cell>
          <cell r="T170">
            <v>39049</v>
          </cell>
        </row>
        <row r="171">
          <cell r="D171" t="str">
            <v>Mecânica</v>
          </cell>
          <cell r="E171" t="str">
            <v>15 dias</v>
          </cell>
          <cell r="F171" t="str">
            <v>NA</v>
          </cell>
          <cell r="G171">
            <v>38982.333333333336</v>
          </cell>
          <cell r="H171" t="str">
            <v>NA</v>
          </cell>
          <cell r="I171" t="str">
            <v>NA</v>
          </cell>
          <cell r="J171">
            <v>39006.729166666664</v>
          </cell>
          <cell r="K171" t="str">
            <v>NA</v>
          </cell>
          <cell r="L171">
            <v>0.22</v>
          </cell>
          <cell r="M171">
            <v>5</v>
          </cell>
          <cell r="N171">
            <v>0</v>
          </cell>
          <cell r="O171">
            <v>0</v>
          </cell>
          <cell r="P171">
            <v>0</v>
          </cell>
          <cell r="T171">
            <v>39006</v>
          </cell>
        </row>
        <row r="172">
          <cell r="B172" t="str">
            <v>DB.230.DD.01</v>
          </cell>
          <cell r="D172" t="str">
            <v>Desenho De Detalhamento - Chute Para By-Pass</v>
          </cell>
          <cell r="E172" t="str">
            <v>7 dias</v>
          </cell>
          <cell r="F172" t="str">
            <v>NA</v>
          </cell>
          <cell r="G172">
            <v>38982.333333333336</v>
          </cell>
          <cell r="H172" t="str">
            <v>NA</v>
          </cell>
          <cell r="I172" t="str">
            <v>NA</v>
          </cell>
          <cell r="J172">
            <v>38992.729166666664</v>
          </cell>
          <cell r="K172" t="str">
            <v>NA</v>
          </cell>
          <cell r="L172">
            <v>0.17</v>
          </cell>
          <cell r="M172">
            <v>4</v>
          </cell>
          <cell r="N172">
            <v>0</v>
          </cell>
          <cell r="O172">
            <v>0</v>
          </cell>
          <cell r="P172">
            <v>0</v>
          </cell>
          <cell r="Q172" t="str">
            <v>30TI+30 dias;163</v>
          </cell>
          <cell r="R172">
            <v>436</v>
          </cell>
          <cell r="S172" t="str">
            <v>EQUIPE MEC</v>
          </cell>
          <cell r="T172">
            <v>38992</v>
          </cell>
        </row>
        <row r="173">
          <cell r="B173" t="str">
            <v>DB.230.PT.01</v>
          </cell>
          <cell r="D173" t="str">
            <v>Parecer Técnico - Empilhadeira e Retomadora</v>
          </cell>
          <cell r="E173" t="str">
            <v>2 dias</v>
          </cell>
          <cell r="F173" t="str">
            <v>NA</v>
          </cell>
          <cell r="G173">
            <v>39001.333333333336</v>
          </cell>
          <cell r="H173" t="str">
            <v>NA</v>
          </cell>
          <cell r="I173" t="str">
            <v>NA</v>
          </cell>
          <cell r="J173">
            <v>39006.729166666664</v>
          </cell>
          <cell r="K173" t="str">
            <v>NA</v>
          </cell>
          <cell r="L173">
            <v>0.04</v>
          </cell>
          <cell r="M173">
            <v>1</v>
          </cell>
          <cell r="N173">
            <v>0</v>
          </cell>
          <cell r="O173">
            <v>0</v>
          </cell>
          <cell r="P173">
            <v>0</v>
          </cell>
          <cell r="Q173" t="str">
            <v>166TI+60 dias</v>
          </cell>
          <cell r="S173" t="str">
            <v>EQUIPE MEC</v>
          </cell>
          <cell r="T173">
            <v>39006</v>
          </cell>
        </row>
        <row r="174">
          <cell r="D174" t="str">
            <v>Civil</v>
          </cell>
          <cell r="E174" t="str">
            <v>25 dias</v>
          </cell>
          <cell r="F174" t="str">
            <v>NA</v>
          </cell>
          <cell r="G174">
            <v>38989.333333333336</v>
          </cell>
          <cell r="H174" t="str">
            <v>NA</v>
          </cell>
          <cell r="I174" t="str">
            <v>NA</v>
          </cell>
          <cell r="J174">
            <v>39029.729166666664</v>
          </cell>
          <cell r="K174" t="str">
            <v>NA</v>
          </cell>
          <cell r="L174">
            <v>0.87</v>
          </cell>
          <cell r="M174">
            <v>20</v>
          </cell>
          <cell r="N174">
            <v>0</v>
          </cell>
          <cell r="O174">
            <v>0</v>
          </cell>
          <cell r="P174">
            <v>0</v>
          </cell>
          <cell r="T174">
            <v>39029</v>
          </cell>
        </row>
        <row r="175">
          <cell r="B175" t="str">
            <v>DC.230.DD.01</v>
          </cell>
          <cell r="D175" t="str">
            <v>Des. Det. - Fundação, Forma, Armação e Inseridos Metálicos</v>
          </cell>
          <cell r="E175" t="str">
            <v>25 dias</v>
          </cell>
          <cell r="F175" t="str">
            <v>NA</v>
          </cell>
          <cell r="G175">
            <v>38989.333333333336</v>
          </cell>
          <cell r="H175" t="str">
            <v>NA</v>
          </cell>
          <cell r="I175" t="str">
            <v>NA</v>
          </cell>
          <cell r="J175">
            <v>39029.729166666664</v>
          </cell>
          <cell r="K175" t="str">
            <v>NA</v>
          </cell>
          <cell r="L175">
            <v>0.87</v>
          </cell>
          <cell r="M175">
            <v>20</v>
          </cell>
          <cell r="N175">
            <v>0</v>
          </cell>
          <cell r="O175">
            <v>0</v>
          </cell>
          <cell r="P175">
            <v>0</v>
          </cell>
          <cell r="Q175" t="str">
            <v>161TI+15 dias</v>
          </cell>
          <cell r="R175" t="str">
            <v>176II</v>
          </cell>
          <cell r="S175" t="str">
            <v>EQUIPE CIV</v>
          </cell>
          <cell r="T175">
            <v>39029</v>
          </cell>
        </row>
        <row r="176">
          <cell r="D176" t="str">
            <v>Elétrica</v>
          </cell>
          <cell r="E176" t="str">
            <v>38 dias</v>
          </cell>
          <cell r="F176" t="str">
            <v>NA</v>
          </cell>
          <cell r="G176">
            <v>38989.333333333336</v>
          </cell>
          <cell r="H176" t="str">
            <v>NA</v>
          </cell>
          <cell r="I176" t="str">
            <v>NA</v>
          </cell>
          <cell r="J176">
            <v>39049.729166666664</v>
          </cell>
          <cell r="K176" t="str">
            <v>NA</v>
          </cell>
          <cell r="L176">
            <v>1.86</v>
          </cell>
          <cell r="M176">
            <v>42.5</v>
          </cell>
          <cell r="N176">
            <v>0</v>
          </cell>
          <cell r="O176">
            <v>0</v>
          </cell>
          <cell r="P176">
            <v>0</v>
          </cell>
          <cell r="T176">
            <v>39049</v>
          </cell>
        </row>
        <row r="177">
          <cell r="D177" t="str">
            <v>Desenho De Detalhamento</v>
          </cell>
          <cell r="E177" t="str">
            <v>38 dias</v>
          </cell>
          <cell r="F177" t="str">
            <v>NA</v>
          </cell>
          <cell r="G177">
            <v>38989.333333333336</v>
          </cell>
          <cell r="H177" t="str">
            <v>NA</v>
          </cell>
          <cell r="I177" t="str">
            <v>NA</v>
          </cell>
          <cell r="J177">
            <v>39049.729166666664</v>
          </cell>
          <cell r="K177" t="str">
            <v>NA</v>
          </cell>
          <cell r="L177">
            <v>1.35</v>
          </cell>
          <cell r="M177">
            <v>31</v>
          </cell>
          <cell r="N177">
            <v>0</v>
          </cell>
          <cell r="O177">
            <v>0</v>
          </cell>
          <cell r="P177">
            <v>0</v>
          </cell>
          <cell r="T177">
            <v>39049</v>
          </cell>
        </row>
        <row r="178">
          <cell r="B178" t="str">
            <v>DE.230.DD.01</v>
          </cell>
          <cell r="D178" t="str">
            <v>Força e Controle/  Rede Dutos/ Subestação/ Aterramento</v>
          </cell>
          <cell r="E178" t="str">
            <v>20 dias</v>
          </cell>
          <cell r="F178" t="str">
            <v>NA</v>
          </cell>
          <cell r="G178">
            <v>38989.333333333336</v>
          </cell>
          <cell r="H178" t="str">
            <v>NA</v>
          </cell>
          <cell r="I178" t="str">
            <v>NA</v>
          </cell>
          <cell r="J178">
            <v>39020.729166666664</v>
          </cell>
          <cell r="K178" t="str">
            <v>NA</v>
          </cell>
          <cell r="L178">
            <v>0.7</v>
          </cell>
          <cell r="M178">
            <v>16</v>
          </cell>
          <cell r="N178">
            <v>0</v>
          </cell>
          <cell r="O178">
            <v>0</v>
          </cell>
          <cell r="P178">
            <v>0</v>
          </cell>
          <cell r="Q178" t="str">
            <v>173II</v>
          </cell>
          <cell r="R178" t="str">
            <v>177;178</v>
          </cell>
          <cell r="S178" t="str">
            <v>EQUIPE ELE</v>
          </cell>
          <cell r="T178">
            <v>39020</v>
          </cell>
        </row>
        <row r="179">
          <cell r="B179" t="str">
            <v>DE.230.DD.02</v>
          </cell>
          <cell r="D179" t="str">
            <v>Iluminação</v>
          </cell>
          <cell r="E179" t="str">
            <v>18 dias</v>
          </cell>
          <cell r="F179" t="str">
            <v>NA</v>
          </cell>
          <cell r="G179">
            <v>39021.333333333336</v>
          </cell>
          <cell r="H179" t="str">
            <v>NA</v>
          </cell>
          <cell r="I179" t="str">
            <v>NA</v>
          </cell>
          <cell r="J179">
            <v>39049.729166666664</v>
          </cell>
          <cell r="K179" t="str">
            <v>NA</v>
          </cell>
          <cell r="L179">
            <v>0.66</v>
          </cell>
          <cell r="M179">
            <v>15</v>
          </cell>
          <cell r="N179">
            <v>0</v>
          </cell>
          <cell r="O179">
            <v>0</v>
          </cell>
          <cell r="P179">
            <v>0</v>
          </cell>
          <cell r="Q179">
            <v>176</v>
          </cell>
          <cell r="S179" t="str">
            <v>EQUIPE ELE</v>
          </cell>
          <cell r="T179">
            <v>39049</v>
          </cell>
        </row>
        <row r="180">
          <cell r="B180" t="str">
            <v>DE.230.ET.01</v>
          </cell>
          <cell r="D180" t="str">
            <v>Especificação Técnica</v>
          </cell>
          <cell r="E180" t="str">
            <v>15 dias</v>
          </cell>
          <cell r="F180" t="str">
            <v>NA</v>
          </cell>
          <cell r="G180">
            <v>39021.333333333336</v>
          </cell>
          <cell r="H180" t="str">
            <v>NA</v>
          </cell>
          <cell r="I180" t="str">
            <v>NA</v>
          </cell>
          <cell r="J180">
            <v>39044.729166666664</v>
          </cell>
          <cell r="K180" t="str">
            <v>NA</v>
          </cell>
          <cell r="L180">
            <v>0.5</v>
          </cell>
          <cell r="M180">
            <v>11.5</v>
          </cell>
          <cell r="N180">
            <v>0</v>
          </cell>
          <cell r="O180">
            <v>0</v>
          </cell>
          <cell r="P180">
            <v>0</v>
          </cell>
          <cell r="Q180">
            <v>176</v>
          </cell>
          <cell r="S180" t="str">
            <v>EQUIPE ELE</v>
          </cell>
          <cell r="T180">
            <v>39044</v>
          </cell>
        </row>
        <row r="181">
          <cell r="D181" t="str">
            <v>Instrumentação</v>
          </cell>
          <cell r="E181" t="str">
            <v>5 dias</v>
          </cell>
          <cell r="F181" t="str">
            <v>NA</v>
          </cell>
          <cell r="G181">
            <v>39038.333333333336</v>
          </cell>
          <cell r="H181" t="str">
            <v>NA</v>
          </cell>
          <cell r="I181" t="str">
            <v>NA</v>
          </cell>
          <cell r="J181">
            <v>39044.729166666664</v>
          </cell>
          <cell r="K181" t="str">
            <v>NA</v>
          </cell>
          <cell r="L181">
            <v>0.04</v>
          </cell>
          <cell r="M181">
            <v>1</v>
          </cell>
          <cell r="N181">
            <v>0</v>
          </cell>
          <cell r="O181">
            <v>0</v>
          </cell>
          <cell r="P181">
            <v>0</v>
          </cell>
          <cell r="T181">
            <v>39044</v>
          </cell>
        </row>
        <row r="182">
          <cell r="B182" t="str">
            <v>DT.230.AJ.01</v>
          </cell>
          <cell r="D182" t="str">
            <v>Arranjos/ Layout’s/ Plano Diretor - Locação De Instrumentos</v>
          </cell>
          <cell r="E182" t="str">
            <v>5 dias</v>
          </cell>
          <cell r="F182" t="str">
            <v>NA</v>
          </cell>
          <cell r="G182">
            <v>39038.333333333336</v>
          </cell>
          <cell r="H182" t="str">
            <v>NA</v>
          </cell>
          <cell r="I182" t="str">
            <v>NA</v>
          </cell>
          <cell r="J182">
            <v>39044.729166666664</v>
          </cell>
          <cell r="K182" t="str">
            <v>NA</v>
          </cell>
          <cell r="L182">
            <v>0.04</v>
          </cell>
          <cell r="M182">
            <v>1</v>
          </cell>
          <cell r="N182">
            <v>0</v>
          </cell>
          <cell r="O182">
            <v>0</v>
          </cell>
          <cell r="P182">
            <v>0</v>
          </cell>
          <cell r="Q182">
            <v>302</v>
          </cell>
          <cell r="S182" t="str">
            <v>EQUIPE TSA</v>
          </cell>
          <cell r="T182">
            <v>39044</v>
          </cell>
        </row>
        <row r="183">
          <cell r="B183" t="str">
            <v>1.1.6</v>
          </cell>
          <cell r="C183" t="str">
            <v>240A</v>
          </cell>
          <cell r="D183" t="str">
            <v>Separação Magnética de Grossos (2D)</v>
          </cell>
          <cell r="E183" t="str">
            <v>138 dias</v>
          </cell>
          <cell r="F183">
            <v>38853.333333333336</v>
          </cell>
          <cell r="G183">
            <v>38827.333333333336</v>
          </cell>
          <cell r="H183">
            <v>38827.333333333336</v>
          </cell>
          <cell r="I183">
            <v>38961.729166666664</v>
          </cell>
          <cell r="J183">
            <v>39037.729166666664</v>
          </cell>
          <cell r="K183" t="str">
            <v>NA</v>
          </cell>
          <cell r="L183">
            <v>4.3499999999999996</v>
          </cell>
          <cell r="M183">
            <v>99.63</v>
          </cell>
          <cell r="N183">
            <v>8.89</v>
          </cell>
          <cell r="O183">
            <v>8.92</v>
          </cell>
          <cell r="P183">
            <v>8.92</v>
          </cell>
          <cell r="T183">
            <v>39037</v>
          </cell>
        </row>
        <row r="184">
          <cell r="D184" t="str">
            <v>Projeto Básico</v>
          </cell>
          <cell r="E184" t="str">
            <v>77 dias</v>
          </cell>
          <cell r="F184">
            <v>38853.333333333336</v>
          </cell>
          <cell r="G184">
            <v>38827.333333333336</v>
          </cell>
          <cell r="H184">
            <v>38827.333333333336</v>
          </cell>
          <cell r="I184">
            <v>38870.729166666664</v>
          </cell>
          <cell r="J184">
            <v>38939.729166666664</v>
          </cell>
          <cell r="K184" t="str">
            <v>NA</v>
          </cell>
          <cell r="L184">
            <v>0.72</v>
          </cell>
          <cell r="M184">
            <v>16.38</v>
          </cell>
          <cell r="N184">
            <v>8.89</v>
          </cell>
          <cell r="O184">
            <v>54.27</v>
          </cell>
          <cell r="P184">
            <v>54.27</v>
          </cell>
          <cell r="T184">
            <v>38939</v>
          </cell>
        </row>
        <row r="185">
          <cell r="D185" t="str">
            <v>Processo</v>
          </cell>
          <cell r="E185" t="str">
            <v>67 dias</v>
          </cell>
          <cell r="F185">
            <v>38853.333333333336</v>
          </cell>
          <cell r="G185">
            <v>38827.333333333336</v>
          </cell>
          <cell r="H185">
            <v>38827.333333333336</v>
          </cell>
          <cell r="I185">
            <v>38859.729166666664</v>
          </cell>
          <cell r="J185">
            <v>38925.729166666664</v>
          </cell>
          <cell r="K185" t="str">
            <v>NA</v>
          </cell>
          <cell r="L185">
            <v>0.22</v>
          </cell>
          <cell r="M185">
            <v>5</v>
          </cell>
          <cell r="N185">
            <v>4.5</v>
          </cell>
          <cell r="O185">
            <v>90</v>
          </cell>
          <cell r="P185">
            <v>90</v>
          </cell>
          <cell r="T185">
            <v>38925</v>
          </cell>
        </row>
        <row r="186">
          <cell r="B186" t="str">
            <v>BP.240.FD.01</v>
          </cell>
          <cell r="D186" t="str">
            <v>FD's - Separ. Magnét. WDRE e Peneiras Desaguadoras</v>
          </cell>
          <cell r="E186" t="str">
            <v>67 dias</v>
          </cell>
          <cell r="F186">
            <v>38853.333333333336</v>
          </cell>
          <cell r="G186">
            <v>38827.333333333336</v>
          </cell>
          <cell r="H186">
            <v>38827.333333333336</v>
          </cell>
          <cell r="I186">
            <v>38859.729166666664</v>
          </cell>
          <cell r="J186">
            <v>38925.729166666664</v>
          </cell>
          <cell r="K186" t="str">
            <v>NA</v>
          </cell>
          <cell r="L186">
            <v>0.22</v>
          </cell>
          <cell r="M186">
            <v>5</v>
          </cell>
          <cell r="N186">
            <v>4.5</v>
          </cell>
          <cell r="O186">
            <v>90</v>
          </cell>
          <cell r="P186">
            <v>90</v>
          </cell>
          <cell r="Q186" t="str">
            <v>14II</v>
          </cell>
          <cell r="S186" t="str">
            <v>EQUIPE PRO</v>
          </cell>
          <cell r="T186">
            <v>38925</v>
          </cell>
        </row>
        <row r="187">
          <cell r="D187" t="str">
            <v>Mecânica</v>
          </cell>
          <cell r="E187" t="str">
            <v>74 dias</v>
          </cell>
          <cell r="F187">
            <v>38853.333333333336</v>
          </cell>
          <cell r="G187">
            <v>38833.333333333336</v>
          </cell>
          <cell r="H187">
            <v>38833.333333333336</v>
          </cell>
          <cell r="I187">
            <v>38870.729166666664</v>
          </cell>
          <cell r="J187">
            <v>38939.729166666664</v>
          </cell>
          <cell r="K187" t="str">
            <v>NA</v>
          </cell>
          <cell r="L187">
            <v>0.5</v>
          </cell>
          <cell r="M187">
            <v>11.38</v>
          </cell>
          <cell r="N187">
            <v>4.3899999999999997</v>
          </cell>
          <cell r="O187">
            <v>38.57</v>
          </cell>
          <cell r="P187">
            <v>38.57</v>
          </cell>
          <cell r="T187">
            <v>38939</v>
          </cell>
        </row>
        <row r="188">
          <cell r="B188" t="str">
            <v>BB.240.DB.01</v>
          </cell>
          <cell r="D188" t="str">
            <v>Desenho Básico - Plantas</v>
          </cell>
          <cell r="E188" t="str">
            <v>64 dias</v>
          </cell>
          <cell r="F188">
            <v>38853.333333333336</v>
          </cell>
          <cell r="G188">
            <v>38833.333333333336</v>
          </cell>
          <cell r="H188">
            <v>38833.333333333336</v>
          </cell>
          <cell r="I188">
            <v>38859.729166666664</v>
          </cell>
          <cell r="J188">
            <v>38925.729166666664</v>
          </cell>
          <cell r="K188" t="str">
            <v>NA</v>
          </cell>
          <cell r="L188">
            <v>0.15</v>
          </cell>
          <cell r="M188">
            <v>3.5</v>
          </cell>
          <cell r="N188">
            <v>3.15</v>
          </cell>
          <cell r="O188">
            <v>90</v>
          </cell>
          <cell r="P188">
            <v>90</v>
          </cell>
          <cell r="Q188" t="str">
            <v>14II</v>
          </cell>
          <cell r="R188" t="str">
            <v>187;191;194;275</v>
          </cell>
          <cell r="S188" t="str">
            <v>EQUIPE MEC[6%]</v>
          </cell>
          <cell r="T188">
            <v>38925</v>
          </cell>
        </row>
        <row r="189">
          <cell r="B189" t="str">
            <v>BB.240.DB.02</v>
          </cell>
          <cell r="D189" t="str">
            <v>Desenho Básico - Transportadores</v>
          </cell>
          <cell r="E189" t="str">
            <v>10 dias</v>
          </cell>
          <cell r="F189">
            <v>38860.333333333336</v>
          </cell>
          <cell r="G189">
            <v>38926.333333333336</v>
          </cell>
          <cell r="H189" t="str">
            <v>NA</v>
          </cell>
          <cell r="I189">
            <v>38867.729166666664</v>
          </cell>
          <cell r="J189">
            <v>38939.729166666664</v>
          </cell>
          <cell r="K189" t="str">
            <v>NA</v>
          </cell>
          <cell r="L189">
            <v>0.17</v>
          </cell>
          <cell r="M189">
            <v>4</v>
          </cell>
          <cell r="N189">
            <v>0</v>
          </cell>
          <cell r="O189">
            <v>0</v>
          </cell>
          <cell r="P189">
            <v>0</v>
          </cell>
          <cell r="Q189">
            <v>186</v>
          </cell>
          <cell r="R189" t="str">
            <v>188II;191</v>
          </cell>
          <cell r="S189" t="str">
            <v>EQUIPE MEC</v>
          </cell>
          <cell r="T189">
            <v>38939</v>
          </cell>
        </row>
        <row r="190">
          <cell r="B190" t="str">
            <v>BB.240.FD.01</v>
          </cell>
          <cell r="D190" t="str">
            <v>Folha De Dados - Transportadores</v>
          </cell>
          <cell r="E190" t="str">
            <v>4 dias</v>
          </cell>
          <cell r="F190">
            <v>38860.333333333336</v>
          </cell>
          <cell r="G190">
            <v>38936.333333333336</v>
          </cell>
          <cell r="H190">
            <v>38936.333333333336</v>
          </cell>
          <cell r="I190">
            <v>38870.729166666664</v>
          </cell>
          <cell r="J190">
            <v>38939.729166666664</v>
          </cell>
          <cell r="K190" t="str">
            <v>NA</v>
          </cell>
          <cell r="L190">
            <v>0.17</v>
          </cell>
          <cell r="M190">
            <v>3.88</v>
          </cell>
          <cell r="N190">
            <v>1.24</v>
          </cell>
          <cell r="O190">
            <v>31.94</v>
          </cell>
          <cell r="P190">
            <v>31.94</v>
          </cell>
          <cell r="Q190" t="str">
            <v>187II</v>
          </cell>
          <cell r="S190" t="str">
            <v>EQUIPE MEC</v>
          </cell>
          <cell r="T190">
            <v>38939</v>
          </cell>
        </row>
        <row r="191">
          <cell r="D191" t="str">
            <v>Projeto Detalhado</v>
          </cell>
          <cell r="E191" t="str">
            <v>71 dias</v>
          </cell>
          <cell r="F191">
            <v>38895.333333333336</v>
          </cell>
          <cell r="G191">
            <v>38926.333333333336</v>
          </cell>
          <cell r="H191" t="str">
            <v>NA</v>
          </cell>
          <cell r="I191">
            <v>38961.729166666664</v>
          </cell>
          <cell r="J191">
            <v>39037.729166666664</v>
          </cell>
          <cell r="K191" t="str">
            <v>NA</v>
          </cell>
          <cell r="L191">
            <v>3.64</v>
          </cell>
          <cell r="M191">
            <v>83.25</v>
          </cell>
          <cell r="N191">
            <v>0</v>
          </cell>
          <cell r="O191">
            <v>0</v>
          </cell>
          <cell r="P191">
            <v>0</v>
          </cell>
          <cell r="T191">
            <v>39037</v>
          </cell>
        </row>
        <row r="192">
          <cell r="D192" t="str">
            <v>Mecânica</v>
          </cell>
          <cell r="E192" t="str">
            <v>21 dias</v>
          </cell>
          <cell r="F192">
            <v>38895.333333333336</v>
          </cell>
          <cell r="G192">
            <v>38952.333333333336</v>
          </cell>
          <cell r="H192" t="str">
            <v>NA</v>
          </cell>
          <cell r="I192">
            <v>38937.729166666664</v>
          </cell>
          <cell r="J192">
            <v>38982.729166666664</v>
          </cell>
          <cell r="K192" t="str">
            <v>NA</v>
          </cell>
          <cell r="L192">
            <v>0.92</v>
          </cell>
          <cell r="M192">
            <v>21</v>
          </cell>
          <cell r="N192">
            <v>0</v>
          </cell>
          <cell r="O192">
            <v>0</v>
          </cell>
          <cell r="P192">
            <v>0</v>
          </cell>
          <cell r="T192">
            <v>38982</v>
          </cell>
        </row>
        <row r="193">
          <cell r="B193" t="str">
            <v>DB.240.DD.02</v>
          </cell>
          <cell r="D193" t="str">
            <v xml:space="preserve">Desenho De Detalhamento - Caldeiraria/ Chutes/ Apoio Peneiras  </v>
          </cell>
          <cell r="E193" t="str">
            <v>21 dias</v>
          </cell>
          <cell r="F193">
            <v>38895.333333333336</v>
          </cell>
          <cell r="G193">
            <v>38952.333333333336</v>
          </cell>
          <cell r="H193" t="str">
            <v>NA</v>
          </cell>
          <cell r="I193">
            <v>38923.729166666664</v>
          </cell>
          <cell r="J193">
            <v>38982.729166666664</v>
          </cell>
          <cell r="K193" t="str">
            <v>NA</v>
          </cell>
          <cell r="L193">
            <v>0.7</v>
          </cell>
          <cell r="M193">
            <v>16</v>
          </cell>
          <cell r="N193">
            <v>0</v>
          </cell>
          <cell r="O193">
            <v>0</v>
          </cell>
          <cell r="P193">
            <v>0</v>
          </cell>
          <cell r="Q193" t="str">
            <v>30TI+10 dias;186;187</v>
          </cell>
          <cell r="R193" t="str">
            <v>192TT</v>
          </cell>
          <cell r="S193" t="str">
            <v>EQUIPE MEC</v>
          </cell>
          <cell r="T193">
            <v>38982</v>
          </cell>
        </row>
        <row r="194">
          <cell r="B194" t="str">
            <v>DB.240.DM.01</v>
          </cell>
          <cell r="D194" t="str">
            <v>Diagrama De Montagem</v>
          </cell>
          <cell r="E194" t="str">
            <v>9 dias</v>
          </cell>
          <cell r="F194">
            <v>38924.333333333336</v>
          </cell>
          <cell r="G194">
            <v>38972.333333333336</v>
          </cell>
          <cell r="H194" t="str">
            <v>NA</v>
          </cell>
          <cell r="I194">
            <v>38937.729166666664</v>
          </cell>
          <cell r="J194">
            <v>38982.729166666664</v>
          </cell>
          <cell r="K194" t="str">
            <v>NA</v>
          </cell>
          <cell r="L194">
            <v>0.22</v>
          </cell>
          <cell r="M194">
            <v>5</v>
          </cell>
          <cell r="N194">
            <v>0</v>
          </cell>
          <cell r="O194">
            <v>0</v>
          </cell>
          <cell r="P194">
            <v>0</v>
          </cell>
          <cell r="Q194" t="str">
            <v>191TT</v>
          </cell>
          <cell r="R194">
            <v>196</v>
          </cell>
          <cell r="S194" t="str">
            <v>EQUIPE MEC</v>
          </cell>
          <cell r="T194">
            <v>38982</v>
          </cell>
        </row>
        <row r="195">
          <cell r="D195" t="str">
            <v>Civil</v>
          </cell>
          <cell r="E195" t="str">
            <v>30 dias</v>
          </cell>
          <cell r="F195">
            <v>38924.333333333336</v>
          </cell>
          <cell r="G195">
            <v>38926.333333333336</v>
          </cell>
          <cell r="H195" t="str">
            <v>NA</v>
          </cell>
          <cell r="I195">
            <v>38933.729166666664</v>
          </cell>
          <cell r="J195">
            <v>38973.729166666664</v>
          </cell>
          <cell r="K195" t="str">
            <v>NA</v>
          </cell>
          <cell r="L195">
            <v>0.17</v>
          </cell>
          <cell r="M195">
            <v>4</v>
          </cell>
          <cell r="N195">
            <v>0</v>
          </cell>
          <cell r="O195">
            <v>0</v>
          </cell>
          <cell r="P195">
            <v>0</v>
          </cell>
          <cell r="T195">
            <v>38973</v>
          </cell>
        </row>
        <row r="196">
          <cell r="B196" t="str">
            <v>DC.240.DD.01</v>
          </cell>
          <cell r="D196" t="str">
            <v>Desenho De Detalhamento - Fundação, Forma, Armação e Piso</v>
          </cell>
          <cell r="E196" t="str">
            <v>30 dias</v>
          </cell>
          <cell r="F196">
            <v>38924.333333333336</v>
          </cell>
          <cell r="G196">
            <v>38926.333333333336</v>
          </cell>
          <cell r="H196" t="str">
            <v>NA</v>
          </cell>
          <cell r="I196">
            <v>38933.729166666664</v>
          </cell>
          <cell r="J196">
            <v>38973.729166666664</v>
          </cell>
          <cell r="K196" t="str">
            <v>NA</v>
          </cell>
          <cell r="L196">
            <v>0.17</v>
          </cell>
          <cell r="M196">
            <v>4</v>
          </cell>
          <cell r="N196">
            <v>0</v>
          </cell>
          <cell r="O196">
            <v>0</v>
          </cell>
          <cell r="P196">
            <v>0</v>
          </cell>
          <cell r="Q196">
            <v>186</v>
          </cell>
          <cell r="R196">
            <v>201</v>
          </cell>
          <cell r="S196" t="str">
            <v>EQUIPE CIV[23%]</v>
          </cell>
          <cell r="T196">
            <v>38973</v>
          </cell>
        </row>
        <row r="197">
          <cell r="D197" t="str">
            <v>Estrutura Metálica</v>
          </cell>
          <cell r="E197" t="str">
            <v>25 dias</v>
          </cell>
          <cell r="F197">
            <v>38924.333333333336</v>
          </cell>
          <cell r="G197">
            <v>38985.333333333336</v>
          </cell>
          <cell r="H197" t="str">
            <v>NA</v>
          </cell>
          <cell r="I197">
            <v>38961.729166666664</v>
          </cell>
          <cell r="J197">
            <v>39021.729166666664</v>
          </cell>
          <cell r="K197" t="str">
            <v>NA</v>
          </cell>
          <cell r="L197">
            <v>1.89</v>
          </cell>
          <cell r="M197">
            <v>43.25</v>
          </cell>
          <cell r="N197">
            <v>0</v>
          </cell>
          <cell r="O197">
            <v>0</v>
          </cell>
          <cell r="P197">
            <v>0</v>
          </cell>
          <cell r="T197">
            <v>39021</v>
          </cell>
        </row>
        <row r="198">
          <cell r="B198" t="str">
            <v>DD.240.DP.01</v>
          </cell>
          <cell r="D198" t="str">
            <v>Desenho De Projeto - Peneiramento</v>
          </cell>
          <cell r="E198" t="str">
            <v>20 dias</v>
          </cell>
          <cell r="F198">
            <v>38924.333333333336</v>
          </cell>
          <cell r="G198">
            <v>38985.333333333336</v>
          </cell>
          <cell r="H198" t="str">
            <v>NA</v>
          </cell>
          <cell r="I198">
            <v>38953.729166666664</v>
          </cell>
          <cell r="J198">
            <v>39014.729166666664</v>
          </cell>
          <cell r="K198" t="str">
            <v>NA</v>
          </cell>
          <cell r="L198">
            <v>0.79</v>
          </cell>
          <cell r="M198">
            <v>18</v>
          </cell>
          <cell r="N198">
            <v>0</v>
          </cell>
          <cell r="O198">
            <v>0</v>
          </cell>
          <cell r="P198">
            <v>0</v>
          </cell>
          <cell r="Q198">
            <v>192</v>
          </cell>
          <cell r="R198" t="str">
            <v>197;198II</v>
          </cell>
          <cell r="S198" t="str">
            <v>EQUIPE MET</v>
          </cell>
          <cell r="T198">
            <v>39014</v>
          </cell>
        </row>
        <row r="199">
          <cell r="B199" t="str">
            <v>DD.240.LM.01</v>
          </cell>
          <cell r="D199" t="str">
            <v>Lista De Materiais - Peneiramento</v>
          </cell>
          <cell r="E199" t="str">
            <v>1 dia</v>
          </cell>
          <cell r="F199">
            <v>38954.333333333336</v>
          </cell>
          <cell r="G199">
            <v>39015.333333333336</v>
          </cell>
          <cell r="H199" t="str">
            <v>NA</v>
          </cell>
          <cell r="I199">
            <v>38957.729166666664</v>
          </cell>
          <cell r="J199">
            <v>39015.729166666664</v>
          </cell>
          <cell r="K199" t="str">
            <v>NA</v>
          </cell>
          <cell r="L199">
            <v>0.01</v>
          </cell>
          <cell r="M199">
            <v>0.25</v>
          </cell>
          <cell r="N199">
            <v>0</v>
          </cell>
          <cell r="O199">
            <v>0</v>
          </cell>
          <cell r="P199">
            <v>0</v>
          </cell>
          <cell r="Q199">
            <v>196</v>
          </cell>
          <cell r="S199" t="str">
            <v>EQUIPE MET</v>
          </cell>
          <cell r="T199">
            <v>39015</v>
          </cell>
        </row>
        <row r="200">
          <cell r="B200" t="str">
            <v>DD.240.MC.01</v>
          </cell>
          <cell r="D200" t="str">
            <v>Memória De Cálculo - Peneiramento</v>
          </cell>
          <cell r="E200" t="str">
            <v>25 dias</v>
          </cell>
          <cell r="F200">
            <v>38924.333333333336</v>
          </cell>
          <cell r="G200">
            <v>38985.333333333336</v>
          </cell>
          <cell r="H200" t="str">
            <v>NA</v>
          </cell>
          <cell r="I200">
            <v>38961.729166666664</v>
          </cell>
          <cell r="J200">
            <v>39021.729166666664</v>
          </cell>
          <cell r="K200" t="str">
            <v>NA</v>
          </cell>
          <cell r="L200">
            <v>1.0900000000000001</v>
          </cell>
          <cell r="M200">
            <v>25</v>
          </cell>
          <cell r="N200">
            <v>0</v>
          </cell>
          <cell r="O200">
            <v>0</v>
          </cell>
          <cell r="P200">
            <v>0</v>
          </cell>
          <cell r="Q200" t="str">
            <v>196II</v>
          </cell>
          <cell r="S200" t="str">
            <v>EQUIPE MET</v>
          </cell>
          <cell r="T200">
            <v>39021</v>
          </cell>
        </row>
        <row r="201">
          <cell r="D201" t="str">
            <v>Elétrica</v>
          </cell>
          <cell r="E201" t="str">
            <v>29 dias</v>
          </cell>
          <cell r="F201">
            <v>38933.333333333336</v>
          </cell>
          <cell r="G201">
            <v>38974.333333333336</v>
          </cell>
          <cell r="H201" t="str">
            <v>NA</v>
          </cell>
          <cell r="I201">
            <v>38961.729166666664</v>
          </cell>
          <cell r="J201">
            <v>39016.729166666664</v>
          </cell>
          <cell r="K201" t="str">
            <v>NA</v>
          </cell>
          <cell r="L201">
            <v>0.56999999999999995</v>
          </cell>
          <cell r="M201">
            <v>13</v>
          </cell>
          <cell r="N201">
            <v>0</v>
          </cell>
          <cell r="O201">
            <v>0</v>
          </cell>
          <cell r="P201">
            <v>0</v>
          </cell>
          <cell r="T201">
            <v>39016</v>
          </cell>
        </row>
        <row r="202">
          <cell r="D202" t="str">
            <v>Desenho De Detalhamento</v>
          </cell>
          <cell r="E202" t="str">
            <v>22 dias</v>
          </cell>
          <cell r="F202">
            <v>38933.333333333336</v>
          </cell>
          <cell r="G202">
            <v>38974.333333333336</v>
          </cell>
          <cell r="H202" t="str">
            <v>NA</v>
          </cell>
          <cell r="I202">
            <v>38951.729166666664</v>
          </cell>
          <cell r="J202">
            <v>39007.729166666664</v>
          </cell>
          <cell r="K202" t="str">
            <v>NA</v>
          </cell>
          <cell r="L202">
            <v>0.44</v>
          </cell>
          <cell r="M202">
            <v>10</v>
          </cell>
          <cell r="N202">
            <v>0</v>
          </cell>
          <cell r="O202">
            <v>0</v>
          </cell>
          <cell r="P202">
            <v>0</v>
          </cell>
          <cell r="R202">
            <v>203</v>
          </cell>
          <cell r="T202">
            <v>39007</v>
          </cell>
        </row>
        <row r="203">
          <cell r="B203" t="str">
            <v>DE.240.DD.01</v>
          </cell>
          <cell r="D203" t="str">
            <v>Disposição De Força, Controle e Aterramento</v>
          </cell>
          <cell r="E203" t="str">
            <v>11 dias</v>
          </cell>
          <cell r="F203">
            <v>38933.333333333336</v>
          </cell>
          <cell r="G203">
            <v>38974.333333333336</v>
          </cell>
          <cell r="H203" t="str">
            <v>NA</v>
          </cell>
          <cell r="I203">
            <v>38951.729166666664</v>
          </cell>
          <cell r="J203">
            <v>38988.729166666664</v>
          </cell>
          <cell r="K203" t="str">
            <v>NA</v>
          </cell>
          <cell r="L203">
            <v>0.22</v>
          </cell>
          <cell r="M203">
            <v>5</v>
          </cell>
          <cell r="N203">
            <v>0</v>
          </cell>
          <cell r="O203">
            <v>0</v>
          </cell>
          <cell r="P203">
            <v>0</v>
          </cell>
          <cell r="Q203">
            <v>194</v>
          </cell>
          <cell r="R203">
            <v>202</v>
          </cell>
          <cell r="S203" t="str">
            <v>EQUIPE ELE</v>
          </cell>
          <cell r="T203">
            <v>38988</v>
          </cell>
        </row>
        <row r="204">
          <cell r="B204" t="str">
            <v>DE.240.DD.02</v>
          </cell>
          <cell r="D204" t="str">
            <v>Iluminação</v>
          </cell>
          <cell r="E204" t="str">
            <v>11 dias</v>
          </cell>
          <cell r="F204">
            <v>38933.333333333336</v>
          </cell>
          <cell r="G204">
            <v>38989.333333333336</v>
          </cell>
          <cell r="H204" t="str">
            <v>NA</v>
          </cell>
          <cell r="I204">
            <v>38951.729166666664</v>
          </cell>
          <cell r="J204">
            <v>39007.729166666664</v>
          </cell>
          <cell r="K204" t="str">
            <v>NA</v>
          </cell>
          <cell r="L204">
            <v>0.22</v>
          </cell>
          <cell r="M204">
            <v>5</v>
          </cell>
          <cell r="N204">
            <v>0</v>
          </cell>
          <cell r="O204">
            <v>0</v>
          </cell>
          <cell r="P204">
            <v>0</v>
          </cell>
          <cell r="Q204">
            <v>201</v>
          </cell>
          <cell r="S204" t="str">
            <v>EQUIPE ELE</v>
          </cell>
          <cell r="T204">
            <v>39007</v>
          </cell>
        </row>
        <row r="205">
          <cell r="B205" t="str">
            <v>DE.240.LC.01</v>
          </cell>
          <cell r="D205" t="str">
            <v>Lista De Linhas/ Cabos</v>
          </cell>
          <cell r="E205" t="str">
            <v>7 dias</v>
          </cell>
          <cell r="F205">
            <v>38952.333333333336</v>
          </cell>
          <cell r="G205">
            <v>39008.333333333336</v>
          </cell>
          <cell r="H205" t="str">
            <v>NA</v>
          </cell>
          <cell r="I205">
            <v>38961.729166666664</v>
          </cell>
          <cell r="J205">
            <v>39016.729166666664</v>
          </cell>
          <cell r="K205" t="str">
            <v>NA</v>
          </cell>
          <cell r="L205">
            <v>0.13</v>
          </cell>
          <cell r="M205">
            <v>3</v>
          </cell>
          <cell r="N205">
            <v>0</v>
          </cell>
          <cell r="O205">
            <v>0</v>
          </cell>
          <cell r="P205">
            <v>0</v>
          </cell>
          <cell r="Q205">
            <v>200</v>
          </cell>
          <cell r="S205" t="str">
            <v>EQUIPE ELE</v>
          </cell>
          <cell r="T205">
            <v>39016</v>
          </cell>
        </row>
        <row r="206">
          <cell r="D206" t="str">
            <v>Instrumentação</v>
          </cell>
          <cell r="E206" t="str">
            <v>8 dias</v>
          </cell>
          <cell r="F206">
            <v>38924.333333333336</v>
          </cell>
          <cell r="G206">
            <v>39027.333333333336</v>
          </cell>
          <cell r="H206" t="str">
            <v>NA</v>
          </cell>
          <cell r="I206">
            <v>38936.729166666664</v>
          </cell>
          <cell r="J206">
            <v>39037.729166666664</v>
          </cell>
          <cell r="K206" t="str">
            <v>NA</v>
          </cell>
          <cell r="L206">
            <v>0.09</v>
          </cell>
          <cell r="M206">
            <v>2</v>
          </cell>
          <cell r="N206">
            <v>0</v>
          </cell>
          <cell r="O206">
            <v>0</v>
          </cell>
          <cell r="P206">
            <v>0</v>
          </cell>
          <cell r="T206">
            <v>39037</v>
          </cell>
        </row>
        <row r="207">
          <cell r="B207" t="str">
            <v>DT.240.AJ.01</v>
          </cell>
          <cell r="D207" t="str">
            <v>Arranjos/ Layout’s/ Plano Diretor - Locação De Instrumentos</v>
          </cell>
          <cell r="E207" t="str">
            <v>8 dias</v>
          </cell>
          <cell r="F207">
            <v>38924.333333333336</v>
          </cell>
          <cell r="G207">
            <v>39027.333333333336</v>
          </cell>
          <cell r="H207" t="str">
            <v>NA</v>
          </cell>
          <cell r="I207">
            <v>38936.729166666664</v>
          </cell>
          <cell r="J207">
            <v>39037.729166666664</v>
          </cell>
          <cell r="K207" t="str">
            <v>NA</v>
          </cell>
          <cell r="L207">
            <v>0.09</v>
          </cell>
          <cell r="M207">
            <v>2</v>
          </cell>
          <cell r="N207">
            <v>0</v>
          </cell>
          <cell r="O207">
            <v>0</v>
          </cell>
          <cell r="P207">
            <v>0</v>
          </cell>
          <cell r="Q207">
            <v>417</v>
          </cell>
          <cell r="S207" t="str">
            <v>EQUIPE TSA</v>
          </cell>
          <cell r="T207">
            <v>39037</v>
          </cell>
        </row>
        <row r="208">
          <cell r="B208" t="str">
            <v>1.1.7</v>
          </cell>
          <cell r="C208" t="str">
            <v>245A</v>
          </cell>
          <cell r="D208" t="str">
            <v>Circuito de Espirais (1C)</v>
          </cell>
          <cell r="E208" t="str">
            <v>109 dias</v>
          </cell>
          <cell r="F208">
            <v>38833.333333333336</v>
          </cell>
          <cell r="G208">
            <v>38855.333333333336</v>
          </cell>
          <cell r="H208">
            <v>38855.333333333336</v>
          </cell>
          <cell r="I208">
            <v>38909.375</v>
          </cell>
          <cell r="J208">
            <v>39017.729166666664</v>
          </cell>
          <cell r="K208" t="str">
            <v>NA</v>
          </cell>
          <cell r="L208">
            <v>2.48</v>
          </cell>
          <cell r="M208">
            <v>56.63</v>
          </cell>
          <cell r="N208">
            <v>16.38</v>
          </cell>
          <cell r="O208">
            <v>28.92</v>
          </cell>
          <cell r="P208">
            <v>28.92</v>
          </cell>
          <cell r="T208">
            <v>39017</v>
          </cell>
        </row>
        <row r="209">
          <cell r="D209" t="str">
            <v>Projeto Básico</v>
          </cell>
          <cell r="E209" t="str">
            <v>65 dias</v>
          </cell>
          <cell r="F209">
            <v>38833.333333333336</v>
          </cell>
          <cell r="G209">
            <v>38855.333333333336</v>
          </cell>
          <cell r="H209">
            <v>38855.333333333336</v>
          </cell>
          <cell r="I209">
            <v>38853.729166666664</v>
          </cell>
          <cell r="J209">
            <v>38951.729166666664</v>
          </cell>
          <cell r="K209" t="str">
            <v>NA</v>
          </cell>
          <cell r="L209">
            <v>1.36</v>
          </cell>
          <cell r="M209">
            <v>31.13</v>
          </cell>
          <cell r="N209">
            <v>16.38</v>
          </cell>
          <cell r="O209">
            <v>52.61</v>
          </cell>
          <cell r="P209">
            <v>52.61</v>
          </cell>
          <cell r="T209">
            <v>38951</v>
          </cell>
        </row>
        <row r="210">
          <cell r="D210" t="str">
            <v>Processo</v>
          </cell>
          <cell r="E210" t="str">
            <v>3 dias</v>
          </cell>
          <cell r="F210">
            <v>38833.333333333336</v>
          </cell>
          <cell r="G210">
            <v>38929.333333333336</v>
          </cell>
          <cell r="H210">
            <v>38929.333333333336</v>
          </cell>
          <cell r="I210">
            <v>38839.729166666664</v>
          </cell>
          <cell r="J210">
            <v>38931.729166666664</v>
          </cell>
          <cell r="K210" t="str">
            <v>NA</v>
          </cell>
          <cell r="L210">
            <v>0.16</v>
          </cell>
          <cell r="M210">
            <v>3.75</v>
          </cell>
          <cell r="N210">
            <v>2.5299999999999998</v>
          </cell>
          <cell r="O210">
            <v>67.33</v>
          </cell>
          <cell r="P210">
            <v>67.33</v>
          </cell>
          <cell r="T210">
            <v>38931</v>
          </cell>
        </row>
        <row r="211">
          <cell r="B211" t="str">
            <v>BP.245.FD.01</v>
          </cell>
          <cell r="D211" t="str">
            <v>Folha De Dados - Espirais de Humphreys/ Hidrociclones</v>
          </cell>
          <cell r="E211" t="str">
            <v>3 dias</v>
          </cell>
          <cell r="F211">
            <v>38833.333333333336</v>
          </cell>
          <cell r="G211">
            <v>38929.333333333336</v>
          </cell>
          <cell r="H211">
            <v>38929.333333333336</v>
          </cell>
          <cell r="I211">
            <v>38839.729166666664</v>
          </cell>
          <cell r="J211">
            <v>38931.729166666664</v>
          </cell>
          <cell r="K211" t="str">
            <v>NA</v>
          </cell>
          <cell r="L211">
            <v>0.16</v>
          </cell>
          <cell r="M211">
            <v>3.75</v>
          </cell>
          <cell r="N211">
            <v>2.5299999999999998</v>
          </cell>
          <cell r="O211">
            <v>67.33</v>
          </cell>
          <cell r="P211">
            <v>67.33</v>
          </cell>
          <cell r="Q211" t="str">
            <v>14II</v>
          </cell>
          <cell r="S211" t="str">
            <v>EQUIPE PRO</v>
          </cell>
          <cell r="T211">
            <v>38931</v>
          </cell>
        </row>
        <row r="212">
          <cell r="D212" t="str">
            <v>Mecânica</v>
          </cell>
          <cell r="E212" t="str">
            <v>30 dias</v>
          </cell>
          <cell r="F212">
            <v>38839.333333333336</v>
          </cell>
          <cell r="G212">
            <v>38905.333333333336</v>
          </cell>
          <cell r="H212">
            <v>38905.333333333336</v>
          </cell>
          <cell r="I212">
            <v>38853.729166666664</v>
          </cell>
          <cell r="J212">
            <v>38950.729166666664</v>
          </cell>
          <cell r="K212" t="str">
            <v>NA</v>
          </cell>
          <cell r="L212">
            <v>0.28000000000000003</v>
          </cell>
          <cell r="M212">
            <v>6.5</v>
          </cell>
          <cell r="N212">
            <v>1.25</v>
          </cell>
          <cell r="O212">
            <v>19.23</v>
          </cell>
          <cell r="P212">
            <v>19.23</v>
          </cell>
          <cell r="T212">
            <v>38950</v>
          </cell>
        </row>
        <row r="213">
          <cell r="B213" t="str">
            <v>BB.245.DB.01</v>
          </cell>
          <cell r="D213" t="str">
            <v>Desenho Básico - Planta e Cortes</v>
          </cell>
          <cell r="E213" t="str">
            <v>25 dias</v>
          </cell>
          <cell r="F213">
            <v>38839.333333333336</v>
          </cell>
          <cell r="G213">
            <v>38905.333333333336</v>
          </cell>
          <cell r="H213" t="str">
            <v>NA</v>
          </cell>
          <cell r="I213">
            <v>38853.729166666664</v>
          </cell>
          <cell r="J213">
            <v>38939.729166666664</v>
          </cell>
          <cell r="K213" t="str">
            <v>NA</v>
          </cell>
          <cell r="L213">
            <v>0.22</v>
          </cell>
          <cell r="M213">
            <v>5</v>
          </cell>
          <cell r="N213">
            <v>0</v>
          </cell>
          <cell r="O213">
            <v>0</v>
          </cell>
          <cell r="P213">
            <v>0</v>
          </cell>
          <cell r="Q213" t="str">
            <v>119II</v>
          </cell>
          <cell r="R213" t="str">
            <v>212;216;220;223</v>
          </cell>
          <cell r="S213" t="str">
            <v>EQUIPE MEC[48%]</v>
          </cell>
          <cell r="T213">
            <v>38939</v>
          </cell>
        </row>
        <row r="214">
          <cell r="B214" t="str">
            <v>BB.245.DB.02</v>
          </cell>
          <cell r="D214" t="str">
            <v>Desenho Básico - Distribuidor Polpa</v>
          </cell>
          <cell r="E214" t="str">
            <v>5 dias</v>
          </cell>
          <cell r="F214" t="str">
            <v>NA</v>
          </cell>
          <cell r="G214">
            <v>38940.333333333336</v>
          </cell>
          <cell r="H214">
            <v>38940.333333333336</v>
          </cell>
          <cell r="I214" t="str">
            <v>NA</v>
          </cell>
          <cell r="J214">
            <v>38950.729166666664</v>
          </cell>
          <cell r="K214" t="str">
            <v>NA</v>
          </cell>
          <cell r="L214">
            <v>7.0000000000000007E-2</v>
          </cell>
          <cell r="M214">
            <v>1.5</v>
          </cell>
          <cell r="N214">
            <v>1.25</v>
          </cell>
          <cell r="O214">
            <v>83.33</v>
          </cell>
          <cell r="P214">
            <v>83.33</v>
          </cell>
          <cell r="Q214">
            <v>211</v>
          </cell>
          <cell r="R214">
            <v>220</v>
          </cell>
          <cell r="S214" t="str">
            <v>EQUIPE MEC</v>
          </cell>
          <cell r="T214">
            <v>38950</v>
          </cell>
        </row>
        <row r="215">
          <cell r="D215" t="str">
            <v>Tubulação</v>
          </cell>
          <cell r="E215" t="str">
            <v>28 dias</v>
          </cell>
          <cell r="F215" t="str">
            <v>NA</v>
          </cell>
          <cell r="G215">
            <v>38855.333333333336</v>
          </cell>
          <cell r="H215">
            <v>38855.333333333336</v>
          </cell>
          <cell r="I215" t="str">
            <v>NA</v>
          </cell>
          <cell r="J215">
            <v>38896.729166666664</v>
          </cell>
          <cell r="K215" t="str">
            <v>NA</v>
          </cell>
          <cell r="L215">
            <v>0.61</v>
          </cell>
          <cell r="M215">
            <v>14</v>
          </cell>
          <cell r="N215">
            <v>12.6</v>
          </cell>
          <cell r="O215">
            <v>90</v>
          </cell>
          <cell r="P215">
            <v>90</v>
          </cell>
          <cell r="T215">
            <v>38896</v>
          </cell>
        </row>
        <row r="216">
          <cell r="B216" t="str">
            <v>BH.245.MC.01</v>
          </cell>
          <cell r="D216" t="str">
            <v>Memória De Cálculo</v>
          </cell>
          <cell r="E216" t="str">
            <v>28 dias</v>
          </cell>
          <cell r="F216" t="str">
            <v>NA</v>
          </cell>
          <cell r="G216">
            <v>38855.333333333336</v>
          </cell>
          <cell r="H216">
            <v>38855.333333333336</v>
          </cell>
          <cell r="I216" t="str">
            <v>NA</v>
          </cell>
          <cell r="J216">
            <v>38896.729166666664</v>
          </cell>
          <cell r="K216" t="str">
            <v>NA</v>
          </cell>
          <cell r="L216">
            <v>0.61</v>
          </cell>
          <cell r="M216">
            <v>14</v>
          </cell>
          <cell r="N216">
            <v>12.6</v>
          </cell>
          <cell r="O216">
            <v>90</v>
          </cell>
          <cell r="P216">
            <v>90</v>
          </cell>
          <cell r="Q216" t="str">
            <v>39II</v>
          </cell>
          <cell r="T216">
            <v>38896</v>
          </cell>
        </row>
        <row r="217">
          <cell r="D217" t="str">
            <v>Estrutura Metálica</v>
          </cell>
          <cell r="E217" t="str">
            <v>6 dias</v>
          </cell>
          <cell r="F217" t="str">
            <v>NA</v>
          </cell>
          <cell r="G217">
            <v>38940.333333333336</v>
          </cell>
          <cell r="H217" t="str">
            <v>NA</v>
          </cell>
          <cell r="I217" t="str">
            <v>NA</v>
          </cell>
          <cell r="J217">
            <v>38951.729166666664</v>
          </cell>
          <cell r="K217" t="str">
            <v>NA</v>
          </cell>
          <cell r="L217">
            <v>0.3</v>
          </cell>
          <cell r="M217">
            <v>6.88</v>
          </cell>
          <cell r="N217">
            <v>0</v>
          </cell>
          <cell r="O217">
            <v>0</v>
          </cell>
          <cell r="P217">
            <v>0</v>
          </cell>
          <cell r="T217">
            <v>38951</v>
          </cell>
        </row>
        <row r="218">
          <cell r="B218" t="str">
            <v>BD.245.MC.01</v>
          </cell>
          <cell r="D218" t="str">
            <v>Memória De Cálculo</v>
          </cell>
          <cell r="E218" t="str">
            <v>6 dias</v>
          </cell>
          <cell r="F218" t="str">
            <v>NA</v>
          </cell>
          <cell r="G218">
            <v>38940.333333333336</v>
          </cell>
          <cell r="H218" t="str">
            <v>NA</v>
          </cell>
          <cell r="I218" t="str">
            <v>NA</v>
          </cell>
          <cell r="J218">
            <v>38951.729166666664</v>
          </cell>
          <cell r="K218" t="str">
            <v>NA</v>
          </cell>
          <cell r="L218">
            <v>0.3</v>
          </cell>
          <cell r="M218">
            <v>6.88</v>
          </cell>
          <cell r="N218">
            <v>0</v>
          </cell>
          <cell r="O218">
            <v>0</v>
          </cell>
          <cell r="P218">
            <v>0</v>
          </cell>
          <cell r="Q218">
            <v>211</v>
          </cell>
          <cell r="R218">
            <v>223</v>
          </cell>
          <cell r="S218" t="str">
            <v>EQUIPE MET</v>
          </cell>
          <cell r="T218">
            <v>38951</v>
          </cell>
        </row>
        <row r="219">
          <cell r="D219" t="str">
            <v>Projeto Detalhado</v>
          </cell>
          <cell r="E219" t="str">
            <v>44 dias</v>
          </cell>
          <cell r="F219">
            <v>38860.375</v>
          </cell>
          <cell r="G219">
            <v>38952.333333333336</v>
          </cell>
          <cell r="H219" t="str">
            <v>NA</v>
          </cell>
          <cell r="I219">
            <v>38897.729166666664</v>
          </cell>
          <cell r="J219">
            <v>39017.729166666664</v>
          </cell>
          <cell r="K219" t="str">
            <v>NA</v>
          </cell>
          <cell r="L219">
            <v>1.1100000000000001</v>
          </cell>
          <cell r="M219">
            <v>25.5</v>
          </cell>
          <cell r="N219">
            <v>0</v>
          </cell>
          <cell r="O219">
            <v>0</v>
          </cell>
          <cell r="P219">
            <v>0</v>
          </cell>
          <cell r="T219">
            <v>39017</v>
          </cell>
        </row>
        <row r="220">
          <cell r="D220" t="str">
            <v>Mecânica</v>
          </cell>
          <cell r="E220" t="str">
            <v>22 dias</v>
          </cell>
          <cell r="F220">
            <v>38860.333333333336</v>
          </cell>
          <cell r="G220">
            <v>38952.333333333336</v>
          </cell>
          <cell r="H220" t="str">
            <v>NA</v>
          </cell>
          <cell r="I220">
            <v>38888.729166666664</v>
          </cell>
          <cell r="J220">
            <v>38985.729166666664</v>
          </cell>
          <cell r="K220" t="str">
            <v>NA</v>
          </cell>
          <cell r="L220">
            <v>0.48</v>
          </cell>
          <cell r="M220">
            <v>11</v>
          </cell>
          <cell r="N220">
            <v>0</v>
          </cell>
          <cell r="O220">
            <v>0</v>
          </cell>
          <cell r="P220">
            <v>0</v>
          </cell>
          <cell r="T220">
            <v>38985</v>
          </cell>
        </row>
        <row r="221">
          <cell r="D221" t="str">
            <v>Desenho De Detalhamento</v>
          </cell>
          <cell r="E221" t="str">
            <v>22 dias</v>
          </cell>
          <cell r="F221">
            <v>38860.333333333336</v>
          </cell>
          <cell r="G221">
            <v>38952.333333333336</v>
          </cell>
          <cell r="H221" t="str">
            <v>NA</v>
          </cell>
          <cell r="I221">
            <v>38888.729166666664</v>
          </cell>
          <cell r="J221">
            <v>38985.729166666664</v>
          </cell>
          <cell r="K221" t="str">
            <v>NA</v>
          </cell>
          <cell r="L221">
            <v>0.48</v>
          </cell>
          <cell r="M221">
            <v>11</v>
          </cell>
          <cell r="N221">
            <v>0</v>
          </cell>
          <cell r="O221">
            <v>0</v>
          </cell>
          <cell r="P221">
            <v>0</v>
          </cell>
          <cell r="T221">
            <v>38985</v>
          </cell>
        </row>
        <row r="222">
          <cell r="B222" t="str">
            <v>DB.245.DD.01</v>
          </cell>
          <cell r="D222" t="str">
            <v>Caldeiraria</v>
          </cell>
          <cell r="E222" t="str">
            <v>10 dias</v>
          </cell>
          <cell r="F222">
            <v>38860.333333333336</v>
          </cell>
          <cell r="G222">
            <v>38952.333333333336</v>
          </cell>
          <cell r="H222" t="str">
            <v>NA</v>
          </cell>
          <cell r="I222">
            <v>38868.729166666664</v>
          </cell>
          <cell r="J222">
            <v>38965.729166666664</v>
          </cell>
          <cell r="K222" t="str">
            <v>NA</v>
          </cell>
          <cell r="L222">
            <v>0.13</v>
          </cell>
          <cell r="M222">
            <v>3</v>
          </cell>
          <cell r="N222">
            <v>0</v>
          </cell>
          <cell r="O222">
            <v>0</v>
          </cell>
          <cell r="P222">
            <v>0</v>
          </cell>
          <cell r="Q222" t="str">
            <v>30TI+10 dias;211;212</v>
          </cell>
          <cell r="R222">
            <v>221</v>
          </cell>
          <cell r="S222" t="str">
            <v>EQUIPE MEC[60%]</v>
          </cell>
          <cell r="T222">
            <v>38965</v>
          </cell>
        </row>
        <row r="223">
          <cell r="B223" t="str">
            <v>DB.245.DD.02</v>
          </cell>
          <cell r="D223" t="str">
            <v>Calhas</v>
          </cell>
          <cell r="E223" t="str">
            <v>12 dias</v>
          </cell>
          <cell r="F223">
            <v>38869.333333333336</v>
          </cell>
          <cell r="G223">
            <v>38966.333333333336</v>
          </cell>
          <cell r="H223" t="str">
            <v>NA</v>
          </cell>
          <cell r="I223">
            <v>38888.729166666664</v>
          </cell>
          <cell r="J223">
            <v>38985.729166666664</v>
          </cell>
          <cell r="K223" t="str">
            <v>NA</v>
          </cell>
          <cell r="L223">
            <v>0.35</v>
          </cell>
          <cell r="M223">
            <v>8</v>
          </cell>
          <cell r="N223">
            <v>0</v>
          </cell>
          <cell r="O223">
            <v>0</v>
          </cell>
          <cell r="P223">
            <v>0</v>
          </cell>
          <cell r="Q223">
            <v>220</v>
          </cell>
          <cell r="S223" t="str">
            <v>EQUIPE MEC</v>
          </cell>
          <cell r="T223">
            <v>38985</v>
          </cell>
        </row>
        <row r="224">
          <cell r="D224" t="str">
            <v>Civil</v>
          </cell>
          <cell r="E224" t="str">
            <v>11 dias</v>
          </cell>
          <cell r="F224">
            <v>38888.333333333336</v>
          </cell>
          <cell r="G224">
            <v>38952.333333333336</v>
          </cell>
          <cell r="H224" t="str">
            <v>NA</v>
          </cell>
          <cell r="I224">
            <v>38897.729166666664</v>
          </cell>
          <cell r="J224">
            <v>38966.729166666664</v>
          </cell>
          <cell r="K224" t="str">
            <v>NA</v>
          </cell>
          <cell r="L224">
            <v>0.17</v>
          </cell>
          <cell r="M224">
            <v>4</v>
          </cell>
          <cell r="N224">
            <v>0</v>
          </cell>
          <cell r="O224">
            <v>0</v>
          </cell>
          <cell r="P224">
            <v>0</v>
          </cell>
          <cell r="T224">
            <v>38966</v>
          </cell>
        </row>
        <row r="225">
          <cell r="B225" t="str">
            <v>DC.245.DD.01</v>
          </cell>
          <cell r="D225" t="str">
            <v>Desenho De Detalhamento - Fundação, Forma, Armação e Piso</v>
          </cell>
          <cell r="E225" t="str">
            <v>11 dias</v>
          </cell>
          <cell r="F225">
            <v>38888.333333333336</v>
          </cell>
          <cell r="G225">
            <v>38952.333333333336</v>
          </cell>
          <cell r="H225" t="str">
            <v>NA</v>
          </cell>
          <cell r="I225">
            <v>38897.729166666664</v>
          </cell>
          <cell r="J225">
            <v>38966.729166666664</v>
          </cell>
          <cell r="K225" t="str">
            <v>NA</v>
          </cell>
          <cell r="L225">
            <v>0.17</v>
          </cell>
          <cell r="M225">
            <v>4</v>
          </cell>
          <cell r="N225">
            <v>0</v>
          </cell>
          <cell r="O225">
            <v>0</v>
          </cell>
          <cell r="P225">
            <v>0</v>
          </cell>
          <cell r="Q225" t="str">
            <v>211;216</v>
          </cell>
          <cell r="R225">
            <v>226</v>
          </cell>
          <cell r="S225" t="str">
            <v>EQUIPE CIV</v>
          </cell>
          <cell r="T225">
            <v>38966</v>
          </cell>
        </row>
        <row r="226">
          <cell r="D226" t="str">
            <v>Elétrica</v>
          </cell>
          <cell r="E226" t="str">
            <v>22 dias</v>
          </cell>
          <cell r="F226">
            <v>38888.333333333336</v>
          </cell>
          <cell r="G226">
            <v>38971.333333333336</v>
          </cell>
          <cell r="H226" t="str">
            <v>NA</v>
          </cell>
          <cell r="I226">
            <v>38905.729166666664</v>
          </cell>
          <cell r="J226">
            <v>39000.729166666664</v>
          </cell>
          <cell r="K226" t="str">
            <v>NA</v>
          </cell>
          <cell r="L226">
            <v>0.42</v>
          </cell>
          <cell r="M226">
            <v>9.5</v>
          </cell>
          <cell r="N226">
            <v>0</v>
          </cell>
          <cell r="O226">
            <v>0</v>
          </cell>
          <cell r="P226">
            <v>0</v>
          </cell>
          <cell r="T226">
            <v>39000</v>
          </cell>
        </row>
        <row r="227">
          <cell r="D227" t="str">
            <v>Desenho De Detalhamento</v>
          </cell>
          <cell r="E227" t="str">
            <v>18 dias</v>
          </cell>
          <cell r="F227">
            <v>38888.333333333336</v>
          </cell>
          <cell r="G227">
            <v>38971.333333333336</v>
          </cell>
          <cell r="H227" t="str">
            <v>NA</v>
          </cell>
          <cell r="I227">
            <v>38905.729166666664</v>
          </cell>
          <cell r="J227">
            <v>38994.729166666664</v>
          </cell>
          <cell r="K227" t="str">
            <v>NA</v>
          </cell>
          <cell r="L227">
            <v>0.35</v>
          </cell>
          <cell r="M227">
            <v>8</v>
          </cell>
          <cell r="N227">
            <v>0</v>
          </cell>
          <cell r="O227">
            <v>0</v>
          </cell>
          <cell r="P227">
            <v>0</v>
          </cell>
          <cell r="R227">
            <v>228</v>
          </cell>
          <cell r="T227">
            <v>38994</v>
          </cell>
        </row>
        <row r="228">
          <cell r="B228" t="str">
            <v>DE.245.DD.01</v>
          </cell>
          <cell r="D228" t="str">
            <v>Disposição De Força, Controle e Aterramento</v>
          </cell>
          <cell r="E228" t="str">
            <v>9 dias</v>
          </cell>
          <cell r="F228">
            <v>38888.333333333336</v>
          </cell>
          <cell r="G228">
            <v>38971.333333333336</v>
          </cell>
          <cell r="H228" t="str">
            <v>NA</v>
          </cell>
          <cell r="I228">
            <v>38901.729166666664</v>
          </cell>
          <cell r="J228">
            <v>38981.729166666664</v>
          </cell>
          <cell r="K228" t="str">
            <v>NA</v>
          </cell>
          <cell r="L228">
            <v>0.17</v>
          </cell>
          <cell r="M228">
            <v>4</v>
          </cell>
          <cell r="N228">
            <v>0</v>
          </cell>
          <cell r="O228">
            <v>0</v>
          </cell>
          <cell r="P228">
            <v>0</v>
          </cell>
          <cell r="Q228">
            <v>223</v>
          </cell>
          <cell r="R228">
            <v>227</v>
          </cell>
          <cell r="S228" t="str">
            <v>EQUIPE ELE</v>
          </cell>
          <cell r="T228">
            <v>38981</v>
          </cell>
        </row>
        <row r="229">
          <cell r="B229" t="str">
            <v>DE.245.DD.02</v>
          </cell>
          <cell r="D229" t="str">
            <v>Iluminação</v>
          </cell>
          <cell r="E229" t="str">
            <v>9 dias</v>
          </cell>
          <cell r="F229">
            <v>38888.333333333336</v>
          </cell>
          <cell r="G229">
            <v>38982.333333333336</v>
          </cell>
          <cell r="H229" t="str">
            <v>NA</v>
          </cell>
          <cell r="I229">
            <v>38901.729166666664</v>
          </cell>
          <cell r="J229">
            <v>38994.729166666664</v>
          </cell>
          <cell r="K229" t="str">
            <v>NA</v>
          </cell>
          <cell r="L229">
            <v>0.17</v>
          </cell>
          <cell r="M229">
            <v>4</v>
          </cell>
          <cell r="N229">
            <v>0</v>
          </cell>
          <cell r="O229">
            <v>0</v>
          </cell>
          <cell r="P229">
            <v>0</v>
          </cell>
          <cell r="Q229">
            <v>226</v>
          </cell>
          <cell r="S229" t="str">
            <v>EQUIPE ELE</v>
          </cell>
          <cell r="T229">
            <v>38994</v>
          </cell>
        </row>
        <row r="230">
          <cell r="B230" t="str">
            <v>DE.245.LC.01</v>
          </cell>
          <cell r="D230" t="str">
            <v>Lista De Linhas/ Cabos</v>
          </cell>
          <cell r="E230" t="str">
            <v>4 dias</v>
          </cell>
          <cell r="F230">
            <v>38901.333333333336</v>
          </cell>
          <cell r="G230">
            <v>38995.333333333336</v>
          </cell>
          <cell r="H230" t="str">
            <v>NA</v>
          </cell>
          <cell r="I230">
            <v>38905.729166666664</v>
          </cell>
          <cell r="J230">
            <v>39000.729166666664</v>
          </cell>
          <cell r="K230" t="str">
            <v>NA</v>
          </cell>
          <cell r="L230">
            <v>7.0000000000000007E-2</v>
          </cell>
          <cell r="M230">
            <v>1.5</v>
          </cell>
          <cell r="N230">
            <v>0</v>
          </cell>
          <cell r="O230">
            <v>0</v>
          </cell>
          <cell r="P230">
            <v>0</v>
          </cell>
          <cell r="Q230">
            <v>225</v>
          </cell>
          <cell r="S230" t="str">
            <v>EQUIPE ELE</v>
          </cell>
          <cell r="T230">
            <v>39000</v>
          </cell>
        </row>
        <row r="231">
          <cell r="D231" t="str">
            <v>Instrumentação</v>
          </cell>
          <cell r="E231" t="str">
            <v>5 dias</v>
          </cell>
          <cell r="F231">
            <v>38888.333333333336</v>
          </cell>
          <cell r="G231">
            <v>39013.333333333336</v>
          </cell>
          <cell r="H231" t="str">
            <v>NA</v>
          </cell>
          <cell r="I231">
            <v>38895.729166666664</v>
          </cell>
          <cell r="J231">
            <v>39017.729166666664</v>
          </cell>
          <cell r="K231" t="str">
            <v>NA</v>
          </cell>
          <cell r="L231">
            <v>0.04</v>
          </cell>
          <cell r="M231">
            <v>1</v>
          </cell>
          <cell r="N231">
            <v>0</v>
          </cell>
          <cell r="O231">
            <v>0</v>
          </cell>
          <cell r="P231">
            <v>0</v>
          </cell>
          <cell r="T231">
            <v>39017</v>
          </cell>
        </row>
        <row r="232">
          <cell r="B232" t="str">
            <v>DT.245.AJ.01</v>
          </cell>
          <cell r="D232" t="str">
            <v>Arranjos/ Layout’s/ Plano Diretor - Locação De Instrumentos</v>
          </cell>
          <cell r="E232" t="str">
            <v>5 dias</v>
          </cell>
          <cell r="F232">
            <v>38888.333333333336</v>
          </cell>
          <cell r="G232">
            <v>39013.333333333336</v>
          </cell>
          <cell r="H232" t="str">
            <v>NA</v>
          </cell>
          <cell r="I232">
            <v>38895.729166666664</v>
          </cell>
          <cell r="J232">
            <v>39017.729166666664</v>
          </cell>
          <cell r="K232" t="str">
            <v>NA</v>
          </cell>
          <cell r="L232">
            <v>0.04</v>
          </cell>
          <cell r="M232">
            <v>1</v>
          </cell>
          <cell r="N232">
            <v>0</v>
          </cell>
          <cell r="O232">
            <v>0</v>
          </cell>
          <cell r="P232">
            <v>0</v>
          </cell>
          <cell r="Q232">
            <v>82</v>
          </cell>
          <cell r="S232" t="str">
            <v>EQUIPE TSA</v>
          </cell>
          <cell r="T232">
            <v>39017</v>
          </cell>
        </row>
        <row r="233">
          <cell r="B233" t="str">
            <v>1.1.8</v>
          </cell>
          <cell r="C233" t="str">
            <v>250A</v>
          </cell>
          <cell r="D233" t="str">
            <v>Moagem (2A)</v>
          </cell>
          <cell r="E233" t="str">
            <v>145 dias</v>
          </cell>
          <cell r="F233">
            <v>38805.333333333336</v>
          </cell>
          <cell r="G233">
            <v>38804.333333333336</v>
          </cell>
          <cell r="H233">
            <v>38804.333333333336</v>
          </cell>
          <cell r="I233">
            <v>38953.729166666664</v>
          </cell>
          <cell r="J233">
            <v>39022.729166666664</v>
          </cell>
          <cell r="K233" t="str">
            <v>NA</v>
          </cell>
          <cell r="L233">
            <v>8.31</v>
          </cell>
          <cell r="M233">
            <v>190.13</v>
          </cell>
          <cell r="N233">
            <v>14.68</v>
          </cell>
          <cell r="O233">
            <v>7.72</v>
          </cell>
          <cell r="P233">
            <v>7.72</v>
          </cell>
          <cell r="T233">
            <v>39022</v>
          </cell>
        </row>
        <row r="234">
          <cell r="D234" t="str">
            <v>Projeto Básico</v>
          </cell>
          <cell r="E234" t="str">
            <v>96 dias</v>
          </cell>
          <cell r="F234">
            <v>38805.333333333336</v>
          </cell>
          <cell r="G234">
            <v>38804.333333333336</v>
          </cell>
          <cell r="H234">
            <v>38804.333333333336</v>
          </cell>
          <cell r="I234">
            <v>38848.729166666664</v>
          </cell>
          <cell r="J234">
            <v>38947.729166666664</v>
          </cell>
          <cell r="K234" t="str">
            <v>NA</v>
          </cell>
          <cell r="L234">
            <v>1.29</v>
          </cell>
          <cell r="M234">
            <v>29.5</v>
          </cell>
          <cell r="N234">
            <v>14.68</v>
          </cell>
          <cell r="O234">
            <v>49.75</v>
          </cell>
          <cell r="P234">
            <v>49.75</v>
          </cell>
          <cell r="T234">
            <v>38947</v>
          </cell>
        </row>
        <row r="235">
          <cell r="D235" t="str">
            <v>Processo</v>
          </cell>
          <cell r="E235" t="str">
            <v>91 dias</v>
          </cell>
          <cell r="F235">
            <v>38805.333333333336</v>
          </cell>
          <cell r="G235">
            <v>38804.333333333336</v>
          </cell>
          <cell r="H235">
            <v>38804.333333333336</v>
          </cell>
          <cell r="I235">
            <v>38807.729166666664</v>
          </cell>
          <cell r="J235">
            <v>38938.729166666664</v>
          </cell>
          <cell r="K235" t="str">
            <v>NA</v>
          </cell>
          <cell r="L235">
            <v>0.62</v>
          </cell>
          <cell r="M235">
            <v>14.13</v>
          </cell>
          <cell r="N235">
            <v>12.4</v>
          </cell>
          <cell r="O235">
            <v>87.79</v>
          </cell>
          <cell r="P235">
            <v>87.79</v>
          </cell>
          <cell r="T235">
            <v>38938</v>
          </cell>
        </row>
        <row r="236">
          <cell r="D236" t="str">
            <v>Folha De Dados</v>
          </cell>
          <cell r="E236" t="str">
            <v>91 dias</v>
          </cell>
          <cell r="F236">
            <v>38805.333333333336</v>
          </cell>
          <cell r="G236">
            <v>38804.333333333336</v>
          </cell>
          <cell r="H236">
            <v>38804.333333333336</v>
          </cell>
          <cell r="I236">
            <v>38807.729166666664</v>
          </cell>
          <cell r="J236">
            <v>38938.729166666664</v>
          </cell>
          <cell r="K236" t="str">
            <v>NA</v>
          </cell>
          <cell r="L236">
            <v>0.37</v>
          </cell>
          <cell r="M236">
            <v>8.5</v>
          </cell>
          <cell r="N236">
            <v>7</v>
          </cell>
          <cell r="O236">
            <v>82.35</v>
          </cell>
          <cell r="P236">
            <v>82.35</v>
          </cell>
          <cell r="T236">
            <v>38938</v>
          </cell>
        </row>
        <row r="237">
          <cell r="B237" t="str">
            <v>BP.250.FD.01</v>
          </cell>
          <cell r="D237" t="str">
            <v>Moinho de Bolas</v>
          </cell>
          <cell r="E237" t="str">
            <v>4 dias</v>
          </cell>
          <cell r="F237">
            <v>38805.333333333336</v>
          </cell>
          <cell r="G237">
            <v>38804.333333333336</v>
          </cell>
          <cell r="H237">
            <v>38804.333333333336</v>
          </cell>
          <cell r="I237">
            <v>38807.729166666664</v>
          </cell>
          <cell r="J237">
            <v>38807.729166666664</v>
          </cell>
          <cell r="K237" t="str">
            <v>NA</v>
          </cell>
          <cell r="L237">
            <v>0.3</v>
          </cell>
          <cell r="M237">
            <v>6.88</v>
          </cell>
          <cell r="N237">
            <v>6.19</v>
          </cell>
          <cell r="O237">
            <v>90</v>
          </cell>
          <cell r="P237">
            <v>90</v>
          </cell>
          <cell r="Q237" t="str">
            <v>14II</v>
          </cell>
          <cell r="R237" t="str">
            <v>236;237</v>
          </cell>
          <cell r="S237" t="str">
            <v>EQUIPE PRO</v>
          </cell>
          <cell r="T237">
            <v>38807</v>
          </cell>
        </row>
        <row r="238">
          <cell r="B238" t="str">
            <v>BP.250.FD.02</v>
          </cell>
          <cell r="D238" t="str">
            <v>Hidrociclones de Classificação</v>
          </cell>
          <cell r="E238" t="str">
            <v>2 dias</v>
          </cell>
          <cell r="F238" t="str">
            <v>NA</v>
          </cell>
          <cell r="G238">
            <v>38937.333333333336</v>
          </cell>
          <cell r="H238">
            <v>38937.333333333336</v>
          </cell>
          <cell r="I238" t="str">
            <v>NA</v>
          </cell>
          <cell r="J238">
            <v>38938.729166666664</v>
          </cell>
          <cell r="K238" t="str">
            <v>NA</v>
          </cell>
          <cell r="L238">
            <v>7.0000000000000007E-2</v>
          </cell>
          <cell r="M238">
            <v>1.63</v>
          </cell>
          <cell r="N238">
            <v>0.81</v>
          </cell>
          <cell r="O238">
            <v>50</v>
          </cell>
          <cell r="P238">
            <v>50</v>
          </cell>
          <cell r="Q238">
            <v>235</v>
          </cell>
          <cell r="S238" t="str">
            <v>EQUIPE PRO</v>
          </cell>
          <cell r="T238">
            <v>38938</v>
          </cell>
        </row>
        <row r="239">
          <cell r="B239" t="str">
            <v>BP.250.MC.01</v>
          </cell>
          <cell r="D239" t="str">
            <v>Memória De Cálculo - Moinho de Bolas</v>
          </cell>
          <cell r="E239" t="str">
            <v>1 dia</v>
          </cell>
          <cell r="F239" t="str">
            <v>NA</v>
          </cell>
          <cell r="G239">
            <v>38856.333333333336</v>
          </cell>
          <cell r="H239">
            <v>38856.333333333336</v>
          </cell>
          <cell r="I239" t="str">
            <v>NA</v>
          </cell>
          <cell r="J239">
            <v>38856.729166666664</v>
          </cell>
          <cell r="K239" t="str">
            <v>NA</v>
          </cell>
          <cell r="L239">
            <v>0.04</v>
          </cell>
          <cell r="M239">
            <v>1</v>
          </cell>
          <cell r="N239">
            <v>0.9</v>
          </cell>
          <cell r="O239">
            <v>90</v>
          </cell>
          <cell r="P239">
            <v>90</v>
          </cell>
          <cell r="Q239">
            <v>235</v>
          </cell>
          <cell r="R239" t="str">
            <v>238II</v>
          </cell>
          <cell r="S239" t="str">
            <v>EQUIPE PRO</v>
          </cell>
          <cell r="T239">
            <v>38856</v>
          </cell>
        </row>
        <row r="240">
          <cell r="B240" t="str">
            <v>BP.250.RT.01</v>
          </cell>
          <cell r="D240" t="str">
            <v>Relatório Técnico - Moinho de Bolas</v>
          </cell>
          <cell r="E240" t="str">
            <v>5 dias</v>
          </cell>
          <cell r="F240" t="str">
            <v>NA</v>
          </cell>
          <cell r="G240">
            <v>38856.333333333336</v>
          </cell>
          <cell r="H240">
            <v>38856.333333333336</v>
          </cell>
          <cell r="I240" t="str">
            <v>NA</v>
          </cell>
          <cell r="J240">
            <v>38862.729166666664</v>
          </cell>
          <cell r="K240" t="str">
            <v>NA</v>
          </cell>
          <cell r="L240">
            <v>0.2</v>
          </cell>
          <cell r="M240">
            <v>4.63</v>
          </cell>
          <cell r="N240">
            <v>4.5</v>
          </cell>
          <cell r="O240">
            <v>97.3</v>
          </cell>
          <cell r="P240">
            <v>97.3</v>
          </cell>
          <cell r="Q240" t="str">
            <v>237II</v>
          </cell>
          <cell r="S240" t="str">
            <v>EQUIPE PRO[120%]</v>
          </cell>
          <cell r="T240">
            <v>38862</v>
          </cell>
        </row>
        <row r="241">
          <cell r="D241" t="str">
            <v>Mecânica</v>
          </cell>
          <cell r="E241" t="str">
            <v>13 dias</v>
          </cell>
          <cell r="F241">
            <v>38807.333333333336</v>
          </cell>
          <cell r="G241">
            <v>38926.333333333336</v>
          </cell>
          <cell r="H241">
            <v>38926.333333333336</v>
          </cell>
          <cell r="I241">
            <v>38827.729166666664</v>
          </cell>
          <cell r="J241">
            <v>38946.729166666664</v>
          </cell>
          <cell r="K241" t="str">
            <v>NA</v>
          </cell>
          <cell r="L241">
            <v>0.16</v>
          </cell>
          <cell r="M241">
            <v>3.75</v>
          </cell>
          <cell r="N241">
            <v>0.7</v>
          </cell>
          <cell r="O241">
            <v>18.670000000000002</v>
          </cell>
          <cell r="P241">
            <v>18.670000000000002</v>
          </cell>
          <cell r="T241">
            <v>38946</v>
          </cell>
        </row>
        <row r="242">
          <cell r="B242" t="str">
            <v>BB.250.DB.01</v>
          </cell>
          <cell r="D242" t="str">
            <v>Desenho Básico - Arranjo 2 Moinho + 1 Futuro</v>
          </cell>
          <cell r="E242" t="str">
            <v>6 dias</v>
          </cell>
          <cell r="F242">
            <v>38807.333333333336</v>
          </cell>
          <cell r="G242">
            <v>38926.333333333336</v>
          </cell>
          <cell r="H242">
            <v>38926.333333333336</v>
          </cell>
          <cell r="I242">
            <v>38817.729166666664</v>
          </cell>
          <cell r="J242">
            <v>38933.729166666664</v>
          </cell>
          <cell r="K242" t="str">
            <v>NA</v>
          </cell>
          <cell r="L242">
            <v>0.04</v>
          </cell>
          <cell r="M242">
            <v>1</v>
          </cell>
          <cell r="N242">
            <v>0.7</v>
          </cell>
          <cell r="O242">
            <v>70</v>
          </cell>
          <cell r="P242">
            <v>70</v>
          </cell>
          <cell r="Q242" t="str">
            <v>14II</v>
          </cell>
          <cell r="R242" t="str">
            <v>241;247;244;250;257;338</v>
          </cell>
          <cell r="S242" t="str">
            <v>EQUIPE MEC</v>
          </cell>
          <cell r="T242">
            <v>38933</v>
          </cell>
        </row>
        <row r="243">
          <cell r="B243" t="str">
            <v>BB.250.DB.02</v>
          </cell>
          <cell r="D243" t="str">
            <v>Desenho Básico - Transportador/ Caixa Polpa</v>
          </cell>
          <cell r="E243" t="str">
            <v>6 dias</v>
          </cell>
          <cell r="F243">
            <v>38817.333333333336</v>
          </cell>
          <cell r="G243">
            <v>38936.333333333336</v>
          </cell>
          <cell r="H243" t="str">
            <v>NA</v>
          </cell>
          <cell r="I243">
            <v>38826.729166666664</v>
          </cell>
          <cell r="J243">
            <v>38945.729166666664</v>
          </cell>
          <cell r="K243" t="str">
            <v>NA</v>
          </cell>
          <cell r="L243">
            <v>7.0000000000000007E-2</v>
          </cell>
          <cell r="M243">
            <v>1.5</v>
          </cell>
          <cell r="N243">
            <v>0</v>
          </cell>
          <cell r="O243">
            <v>0</v>
          </cell>
          <cell r="P243">
            <v>0</v>
          </cell>
          <cell r="Q243">
            <v>240</v>
          </cell>
          <cell r="R243" t="str">
            <v>242;250</v>
          </cell>
          <cell r="S243" t="str">
            <v>EQUIPE MEC</v>
          </cell>
          <cell r="T243">
            <v>38945</v>
          </cell>
        </row>
        <row r="244">
          <cell r="B244" t="str">
            <v>BB.250.FD.01</v>
          </cell>
          <cell r="D244" t="str">
            <v>Folha De Dados - Transportador</v>
          </cell>
          <cell r="E244" t="str">
            <v>1 dia</v>
          </cell>
          <cell r="F244">
            <v>38827.333333333336</v>
          </cell>
          <cell r="G244">
            <v>38946.333333333336</v>
          </cell>
          <cell r="H244" t="str">
            <v>NA</v>
          </cell>
          <cell r="I244">
            <v>38827.729166666664</v>
          </cell>
          <cell r="J244">
            <v>38946.729166666664</v>
          </cell>
          <cell r="K244" t="str">
            <v>NA</v>
          </cell>
          <cell r="L244">
            <v>0.05</v>
          </cell>
          <cell r="M244">
            <v>1.25</v>
          </cell>
          <cell r="N244">
            <v>0</v>
          </cell>
          <cell r="O244">
            <v>0</v>
          </cell>
          <cell r="P244">
            <v>0</v>
          </cell>
          <cell r="Q244">
            <v>241</v>
          </cell>
          <cell r="S244" t="str">
            <v>EQUIPE MEC</v>
          </cell>
          <cell r="T244">
            <v>38946</v>
          </cell>
        </row>
        <row r="245">
          <cell r="D245" t="str">
            <v>Tubulação</v>
          </cell>
          <cell r="E245" t="str">
            <v>38 dias</v>
          </cell>
          <cell r="F245">
            <v>38817.333333333336</v>
          </cell>
          <cell r="G245">
            <v>38894.333333333336</v>
          </cell>
          <cell r="H245">
            <v>38894.333333333336</v>
          </cell>
          <cell r="I245">
            <v>38848.729166666664</v>
          </cell>
          <cell r="J245">
            <v>38947.729166666664</v>
          </cell>
          <cell r="K245" t="str">
            <v>NA</v>
          </cell>
          <cell r="L245">
            <v>0.21</v>
          </cell>
          <cell r="M245">
            <v>4.75</v>
          </cell>
          <cell r="N245">
            <v>1.58</v>
          </cell>
          <cell r="O245">
            <v>33.159999999999997</v>
          </cell>
          <cell r="P245">
            <v>33.159999999999997</v>
          </cell>
          <cell r="T245">
            <v>38947</v>
          </cell>
        </row>
        <row r="246">
          <cell r="B246" t="str">
            <v>BH.250.DB.01</v>
          </cell>
          <cell r="D246" t="str">
            <v>Desenho Básico - Planta/ Cortes</v>
          </cell>
          <cell r="E246" t="str">
            <v>8 dias</v>
          </cell>
          <cell r="F246">
            <v>38817.333333333336</v>
          </cell>
          <cell r="G246">
            <v>38936.333333333336</v>
          </cell>
          <cell r="H246" t="str">
            <v>NA</v>
          </cell>
          <cell r="I246">
            <v>38841.729166666664</v>
          </cell>
          <cell r="J246">
            <v>38947.729166666664</v>
          </cell>
          <cell r="K246" t="str">
            <v>NA</v>
          </cell>
          <cell r="L246">
            <v>0.13</v>
          </cell>
          <cell r="M246">
            <v>3</v>
          </cell>
          <cell r="N246">
            <v>0</v>
          </cell>
          <cell r="O246">
            <v>0</v>
          </cell>
          <cell r="P246">
            <v>0</v>
          </cell>
          <cell r="Q246" t="str">
            <v>39II;240</v>
          </cell>
          <cell r="R246" t="str">
            <v>311II;252</v>
          </cell>
          <cell r="S246" t="str">
            <v>EQUIPE TUB</v>
          </cell>
          <cell r="T246">
            <v>38947</v>
          </cell>
        </row>
        <row r="247">
          <cell r="B247" t="str">
            <v>BH.250.MC.01</v>
          </cell>
          <cell r="D247" t="str">
            <v>Memória De Cálculo - Bombas</v>
          </cell>
          <cell r="E247" t="str">
            <v>3 dias</v>
          </cell>
          <cell r="F247">
            <v>38841.333333333336</v>
          </cell>
          <cell r="G247">
            <v>38894.333333333336</v>
          </cell>
          <cell r="H247">
            <v>38894.333333333336</v>
          </cell>
          <cell r="I247">
            <v>38848.729166666664</v>
          </cell>
          <cell r="J247">
            <v>38896.729166666664</v>
          </cell>
          <cell r="K247" t="str">
            <v>NA</v>
          </cell>
          <cell r="L247">
            <v>0.08</v>
          </cell>
          <cell r="M247">
            <v>1.75</v>
          </cell>
          <cell r="N247">
            <v>1.58</v>
          </cell>
          <cell r="O247">
            <v>90</v>
          </cell>
          <cell r="P247">
            <v>90</v>
          </cell>
          <cell r="Q247" t="str">
            <v>39II</v>
          </cell>
          <cell r="S247" t="str">
            <v>EQUIPE TUB</v>
          </cell>
          <cell r="T247">
            <v>38896</v>
          </cell>
        </row>
        <row r="248">
          <cell r="D248" t="str">
            <v>Estrutura Metálica</v>
          </cell>
          <cell r="E248" t="str">
            <v>6 dias</v>
          </cell>
          <cell r="F248">
            <v>38817.333333333336</v>
          </cell>
          <cell r="G248">
            <v>38936.333333333336</v>
          </cell>
          <cell r="H248" t="str">
            <v>NA</v>
          </cell>
          <cell r="I248">
            <v>38834.729166666664</v>
          </cell>
          <cell r="J248">
            <v>38945.729166666664</v>
          </cell>
          <cell r="K248" t="str">
            <v>NA</v>
          </cell>
          <cell r="L248">
            <v>0.3</v>
          </cell>
          <cell r="M248">
            <v>6.88</v>
          </cell>
          <cell r="N248">
            <v>0</v>
          </cell>
          <cell r="O248">
            <v>0</v>
          </cell>
          <cell r="P248">
            <v>0</v>
          </cell>
          <cell r="T248">
            <v>38945</v>
          </cell>
        </row>
        <row r="249">
          <cell r="B249" t="str">
            <v>BD.250.MC.01</v>
          </cell>
          <cell r="D249" t="str">
            <v>Memória De Cálculo</v>
          </cell>
          <cell r="E249" t="str">
            <v>6 dias</v>
          </cell>
          <cell r="F249">
            <v>38817.333333333336</v>
          </cell>
          <cell r="G249">
            <v>38936.333333333336</v>
          </cell>
          <cell r="H249" t="str">
            <v>NA</v>
          </cell>
          <cell r="I249">
            <v>38834.729166666664</v>
          </cell>
          <cell r="J249">
            <v>38945.729166666664</v>
          </cell>
          <cell r="K249" t="str">
            <v>NA</v>
          </cell>
          <cell r="L249">
            <v>0.3</v>
          </cell>
          <cell r="M249">
            <v>6.88</v>
          </cell>
          <cell r="N249">
            <v>0</v>
          </cell>
          <cell r="O249">
            <v>0</v>
          </cell>
          <cell r="P249">
            <v>0</v>
          </cell>
          <cell r="Q249">
            <v>240</v>
          </cell>
          <cell r="R249" t="str">
            <v>257II</v>
          </cell>
          <cell r="S249" t="str">
            <v>EQUIPE MET</v>
          </cell>
          <cell r="T249">
            <v>38945</v>
          </cell>
        </row>
        <row r="250">
          <cell r="D250" t="str">
            <v>Projeto Detalhado</v>
          </cell>
          <cell r="E250" t="str">
            <v>57 dias</v>
          </cell>
          <cell r="F250">
            <v>38860.333333333336</v>
          </cell>
          <cell r="G250">
            <v>38936.333333333336</v>
          </cell>
          <cell r="H250" t="str">
            <v>NA</v>
          </cell>
          <cell r="I250">
            <v>38953.729166666664</v>
          </cell>
          <cell r="J250">
            <v>39022.729166666664</v>
          </cell>
          <cell r="K250" t="str">
            <v>NA</v>
          </cell>
          <cell r="L250">
            <v>7.02</v>
          </cell>
          <cell r="M250">
            <v>160.63</v>
          </cell>
          <cell r="N250">
            <v>0</v>
          </cell>
          <cell r="O250">
            <v>0</v>
          </cell>
          <cell r="P250">
            <v>0</v>
          </cell>
          <cell r="T250">
            <v>39022</v>
          </cell>
        </row>
        <row r="251">
          <cell r="D251" t="str">
            <v>Mecânica</v>
          </cell>
          <cell r="E251" t="str">
            <v>10 dias</v>
          </cell>
          <cell r="F251">
            <v>38860.333333333336</v>
          </cell>
          <cell r="G251">
            <v>38952.333333333336</v>
          </cell>
          <cell r="H251" t="str">
            <v>NA</v>
          </cell>
          <cell r="I251">
            <v>38869.729166666664</v>
          </cell>
          <cell r="J251">
            <v>38965.729166666664</v>
          </cell>
          <cell r="K251" t="str">
            <v>NA</v>
          </cell>
          <cell r="L251">
            <v>0.17</v>
          </cell>
          <cell r="M251">
            <v>4</v>
          </cell>
          <cell r="N251">
            <v>0</v>
          </cell>
          <cell r="O251">
            <v>0</v>
          </cell>
          <cell r="P251">
            <v>0</v>
          </cell>
          <cell r="T251">
            <v>38965</v>
          </cell>
        </row>
        <row r="252">
          <cell r="B252" t="str">
            <v>DB.250.DD.01</v>
          </cell>
          <cell r="D252" t="str">
            <v>Desenho De Detalhamento - Distribuidor e Calha</v>
          </cell>
          <cell r="E252" t="str">
            <v>10 dias</v>
          </cell>
          <cell r="F252">
            <v>38860.333333333336</v>
          </cell>
          <cell r="G252">
            <v>38952.333333333336</v>
          </cell>
          <cell r="H252" t="str">
            <v>NA</v>
          </cell>
          <cell r="I252">
            <v>38869.729166666664</v>
          </cell>
          <cell r="J252">
            <v>38965.729166666664</v>
          </cell>
          <cell r="K252" t="str">
            <v>NA</v>
          </cell>
          <cell r="L252">
            <v>0.17</v>
          </cell>
          <cell r="M252">
            <v>4</v>
          </cell>
          <cell r="N252">
            <v>0</v>
          </cell>
          <cell r="O252">
            <v>0</v>
          </cell>
          <cell r="P252">
            <v>0</v>
          </cell>
          <cell r="Q252" t="str">
            <v>30TI+10 dias;240;241</v>
          </cell>
          <cell r="S252" t="str">
            <v>EQUIPE MEC[70%]</v>
          </cell>
          <cell r="T252">
            <v>38965</v>
          </cell>
        </row>
        <row r="253">
          <cell r="D253" t="str">
            <v>Tubulação</v>
          </cell>
          <cell r="E253" t="str">
            <v>48 dias</v>
          </cell>
          <cell r="F253">
            <v>38869.333333333336</v>
          </cell>
          <cell r="G253">
            <v>38950.333333333336</v>
          </cell>
          <cell r="H253" t="str">
            <v>NA</v>
          </cell>
          <cell r="I253">
            <v>38953.729166666664</v>
          </cell>
          <cell r="J253">
            <v>39021.729166666664</v>
          </cell>
          <cell r="K253" t="str">
            <v>NA</v>
          </cell>
          <cell r="L253">
            <v>3.06</v>
          </cell>
          <cell r="M253">
            <v>70</v>
          </cell>
          <cell r="N253">
            <v>0</v>
          </cell>
          <cell r="O253">
            <v>0</v>
          </cell>
          <cell r="P253">
            <v>0</v>
          </cell>
          <cell r="T253">
            <v>39021</v>
          </cell>
        </row>
        <row r="254">
          <cell r="B254" t="str">
            <v>DH.250.DD.01</v>
          </cell>
          <cell r="D254" t="str">
            <v>Desenho De Detalhamento - Planta de Tubulação</v>
          </cell>
          <cell r="E254" t="str">
            <v>20 dias</v>
          </cell>
          <cell r="F254">
            <v>38869.333333333336</v>
          </cell>
          <cell r="G254">
            <v>38950.333333333336</v>
          </cell>
          <cell r="H254" t="str">
            <v>NA</v>
          </cell>
          <cell r="I254">
            <v>38904.729166666664</v>
          </cell>
          <cell r="J254">
            <v>38979.729166666664</v>
          </cell>
          <cell r="K254" t="str">
            <v>NA</v>
          </cell>
          <cell r="L254">
            <v>1.84</v>
          </cell>
          <cell r="M254">
            <v>42</v>
          </cell>
          <cell r="N254">
            <v>0</v>
          </cell>
          <cell r="O254">
            <v>0</v>
          </cell>
          <cell r="P254">
            <v>0</v>
          </cell>
          <cell r="Q254" t="str">
            <v>39II;244</v>
          </cell>
          <cell r="R254" t="str">
            <v>253;259</v>
          </cell>
          <cell r="S254" t="str">
            <v>EQUIPE TUB</v>
          </cell>
          <cell r="T254">
            <v>38979</v>
          </cell>
        </row>
        <row r="255">
          <cell r="B255" t="str">
            <v>DH.250.DE.01</v>
          </cell>
          <cell r="D255" t="str">
            <v>Detalhes Típicos - Suporte</v>
          </cell>
          <cell r="E255" t="str">
            <v>6 dias</v>
          </cell>
          <cell r="F255">
            <v>38905.333333333336</v>
          </cell>
          <cell r="G255">
            <v>38980.333333333336</v>
          </cell>
          <cell r="H255" t="str">
            <v>NA</v>
          </cell>
          <cell r="I255">
            <v>38914.729166666664</v>
          </cell>
          <cell r="J255">
            <v>38987.729166666664</v>
          </cell>
          <cell r="K255" t="str">
            <v>NA</v>
          </cell>
          <cell r="L255">
            <v>0.17</v>
          </cell>
          <cell r="M255">
            <v>4</v>
          </cell>
          <cell r="N255">
            <v>0</v>
          </cell>
          <cell r="O255">
            <v>0</v>
          </cell>
          <cell r="P255">
            <v>0</v>
          </cell>
          <cell r="Q255">
            <v>252</v>
          </cell>
          <cell r="R255">
            <v>254</v>
          </cell>
          <cell r="S255" t="str">
            <v>EQUIPE TUB</v>
          </cell>
          <cell r="T255">
            <v>38987</v>
          </cell>
        </row>
        <row r="256">
          <cell r="B256" t="str">
            <v>DH.250.IS.01</v>
          </cell>
          <cell r="D256" t="str">
            <v>Isométrico</v>
          </cell>
          <cell r="E256" t="str">
            <v>20 dias</v>
          </cell>
          <cell r="F256">
            <v>38915.333333333336</v>
          </cell>
          <cell r="G256">
            <v>38988.333333333336</v>
          </cell>
          <cell r="H256" t="str">
            <v>NA</v>
          </cell>
          <cell r="I256">
            <v>38919.729166666664</v>
          </cell>
          <cell r="J256">
            <v>39017.729166666664</v>
          </cell>
          <cell r="K256" t="str">
            <v>NA</v>
          </cell>
          <cell r="L256">
            <v>0.87</v>
          </cell>
          <cell r="M256">
            <v>20</v>
          </cell>
          <cell r="N256">
            <v>0</v>
          </cell>
          <cell r="O256">
            <v>0</v>
          </cell>
          <cell r="P256">
            <v>0</v>
          </cell>
          <cell r="Q256">
            <v>253</v>
          </cell>
          <cell r="R256">
            <v>255</v>
          </cell>
          <cell r="S256" t="str">
            <v>EQUIPE TUB</v>
          </cell>
          <cell r="T256">
            <v>39017</v>
          </cell>
        </row>
        <row r="257">
          <cell r="B257" t="str">
            <v>DH.250.LM.01</v>
          </cell>
          <cell r="D257" t="str">
            <v>Lista De Materiais</v>
          </cell>
          <cell r="E257" t="str">
            <v>2 dias</v>
          </cell>
          <cell r="F257">
            <v>38951.333333333336</v>
          </cell>
          <cell r="G257">
            <v>39020.333333333336</v>
          </cell>
          <cell r="H257" t="str">
            <v>NA</v>
          </cell>
          <cell r="I257">
            <v>38953.729166666664</v>
          </cell>
          <cell r="J257">
            <v>39021.729166666664</v>
          </cell>
          <cell r="K257" t="str">
            <v>NA</v>
          </cell>
          <cell r="L257">
            <v>0.17</v>
          </cell>
          <cell r="M257">
            <v>4</v>
          </cell>
          <cell r="N257">
            <v>0</v>
          </cell>
          <cell r="O257">
            <v>0</v>
          </cell>
          <cell r="P257">
            <v>0</v>
          </cell>
          <cell r="Q257">
            <v>254</v>
          </cell>
          <cell r="S257" t="str">
            <v>EQUIPE TUB</v>
          </cell>
          <cell r="T257">
            <v>39021</v>
          </cell>
        </row>
        <row r="258">
          <cell r="D258" t="str">
            <v>Civil</v>
          </cell>
          <cell r="E258" t="str">
            <v>18 dias</v>
          </cell>
          <cell r="F258">
            <v>38869.333333333336</v>
          </cell>
          <cell r="G258">
            <v>38936.333333333336</v>
          </cell>
          <cell r="H258" t="str">
            <v>NA</v>
          </cell>
          <cell r="I258">
            <v>38888.729166666664</v>
          </cell>
          <cell r="J258">
            <v>38961.729166666664</v>
          </cell>
          <cell r="K258" t="str">
            <v>NA</v>
          </cell>
          <cell r="L258">
            <v>0.56999999999999995</v>
          </cell>
          <cell r="M258">
            <v>13</v>
          </cell>
          <cell r="N258">
            <v>0</v>
          </cell>
          <cell r="O258">
            <v>0</v>
          </cell>
          <cell r="P258">
            <v>0</v>
          </cell>
          <cell r="T258">
            <v>38961</v>
          </cell>
        </row>
        <row r="259">
          <cell r="B259" t="str">
            <v>DC.250.DD.01</v>
          </cell>
          <cell r="D259" t="str">
            <v>Desenho De Detalhamento - Fundação, Forma, Armação, Bases e Piso</v>
          </cell>
          <cell r="E259" t="str">
            <v>18 dias</v>
          </cell>
          <cell r="F259">
            <v>38869.333333333336</v>
          </cell>
          <cell r="G259">
            <v>38936.333333333336</v>
          </cell>
          <cell r="H259" t="str">
            <v>NA</v>
          </cell>
          <cell r="I259">
            <v>38888.729166666664</v>
          </cell>
          <cell r="J259">
            <v>38961.729166666664</v>
          </cell>
          <cell r="K259" t="str">
            <v>NA</v>
          </cell>
          <cell r="L259">
            <v>0.56999999999999995</v>
          </cell>
          <cell r="M259">
            <v>13</v>
          </cell>
          <cell r="N259">
            <v>0</v>
          </cell>
          <cell r="O259">
            <v>0</v>
          </cell>
          <cell r="P259">
            <v>0</v>
          </cell>
          <cell r="Q259" t="str">
            <v>240;247II</v>
          </cell>
          <cell r="R259">
            <v>264</v>
          </cell>
          <cell r="S259" t="str">
            <v>EQUIPE CIV</v>
          </cell>
          <cell r="T259">
            <v>38961</v>
          </cell>
        </row>
        <row r="260">
          <cell r="D260" t="str">
            <v>Estrutura Metálica</v>
          </cell>
          <cell r="E260" t="str">
            <v>25 dias</v>
          </cell>
          <cell r="F260">
            <v>38905.333333333336</v>
          </cell>
          <cell r="G260">
            <v>38980.333333333336</v>
          </cell>
          <cell r="H260" t="str">
            <v>NA</v>
          </cell>
          <cell r="I260">
            <v>38931.729166666664</v>
          </cell>
          <cell r="J260">
            <v>39016.729166666664</v>
          </cell>
          <cell r="K260" t="str">
            <v>NA</v>
          </cell>
          <cell r="L260">
            <v>2.41</v>
          </cell>
          <cell r="M260">
            <v>55.25</v>
          </cell>
          <cell r="N260">
            <v>0</v>
          </cell>
          <cell r="O260">
            <v>0</v>
          </cell>
          <cell r="P260">
            <v>0</v>
          </cell>
          <cell r="T260">
            <v>39016</v>
          </cell>
        </row>
        <row r="261">
          <cell r="B261" t="str">
            <v>DD.250.DP.01</v>
          </cell>
          <cell r="D261" t="str">
            <v>Desenho De Projeto</v>
          </cell>
          <cell r="E261" t="str">
            <v>22 dias</v>
          </cell>
          <cell r="F261">
            <v>38905.333333333336</v>
          </cell>
          <cell r="G261">
            <v>38980.333333333336</v>
          </cell>
          <cell r="H261" t="str">
            <v>NA</v>
          </cell>
          <cell r="I261">
            <v>38930.729166666664</v>
          </cell>
          <cell r="J261">
            <v>39013.729166666664</v>
          </cell>
          <cell r="K261" t="str">
            <v>NA</v>
          </cell>
          <cell r="L261">
            <v>0.87</v>
          </cell>
          <cell r="M261">
            <v>20</v>
          </cell>
          <cell r="N261">
            <v>0</v>
          </cell>
          <cell r="O261">
            <v>0</v>
          </cell>
          <cell r="P261">
            <v>0</v>
          </cell>
          <cell r="Q261">
            <v>252</v>
          </cell>
          <cell r="R261" t="str">
            <v>260;261II</v>
          </cell>
          <cell r="S261" t="str">
            <v>EQUIPE MET</v>
          </cell>
          <cell r="T261">
            <v>39013</v>
          </cell>
        </row>
        <row r="262">
          <cell r="B262" t="str">
            <v>DD.250.LM.01</v>
          </cell>
          <cell r="D262" t="str">
            <v>Lista De Materiais</v>
          </cell>
          <cell r="E262" t="str">
            <v>1 dia</v>
          </cell>
          <cell r="F262">
            <v>38931.333333333336</v>
          </cell>
          <cell r="G262">
            <v>39014.333333333336</v>
          </cell>
          <cell r="H262" t="str">
            <v>NA</v>
          </cell>
          <cell r="I262">
            <v>38931.729166666664</v>
          </cell>
          <cell r="J262">
            <v>39014.729166666664</v>
          </cell>
          <cell r="K262" t="str">
            <v>NA</v>
          </cell>
          <cell r="L262">
            <v>0.02</v>
          </cell>
          <cell r="M262">
            <v>0.5</v>
          </cell>
          <cell r="N262">
            <v>0</v>
          </cell>
          <cell r="O262">
            <v>0</v>
          </cell>
          <cell r="P262">
            <v>0</v>
          </cell>
          <cell r="Q262">
            <v>259</v>
          </cell>
          <cell r="S262" t="str">
            <v>EQUIPE MET</v>
          </cell>
          <cell r="T262">
            <v>39014</v>
          </cell>
        </row>
        <row r="263">
          <cell r="B263" t="str">
            <v>DD.250.MC.01</v>
          </cell>
          <cell r="D263" t="str">
            <v>Memória De Cálculo</v>
          </cell>
          <cell r="E263" t="str">
            <v>25 dias</v>
          </cell>
          <cell r="F263">
            <v>38905.333333333336</v>
          </cell>
          <cell r="G263">
            <v>38980.333333333336</v>
          </cell>
          <cell r="H263" t="str">
            <v>NA</v>
          </cell>
          <cell r="I263">
            <v>38931.729166666664</v>
          </cell>
          <cell r="J263">
            <v>39016.729166666664</v>
          </cell>
          <cell r="K263" t="str">
            <v>NA</v>
          </cell>
          <cell r="L263">
            <v>1.52</v>
          </cell>
          <cell r="M263">
            <v>34.75</v>
          </cell>
          <cell r="N263">
            <v>0</v>
          </cell>
          <cell r="O263">
            <v>0</v>
          </cell>
          <cell r="P263">
            <v>0</v>
          </cell>
          <cell r="Q263" t="str">
            <v>259II</v>
          </cell>
          <cell r="S263" t="str">
            <v>EQUIPE MET</v>
          </cell>
          <cell r="T263">
            <v>39016</v>
          </cell>
        </row>
        <row r="264">
          <cell r="D264" t="str">
            <v>Elétrica</v>
          </cell>
          <cell r="E264" t="str">
            <v>32 dias</v>
          </cell>
          <cell r="F264">
            <v>38887.333333333336</v>
          </cell>
          <cell r="G264">
            <v>38964.333333333336</v>
          </cell>
          <cell r="H264" t="str">
            <v>NA</v>
          </cell>
          <cell r="I264">
            <v>38917.729166666664</v>
          </cell>
          <cell r="J264">
            <v>39013.729166666664</v>
          </cell>
          <cell r="K264" t="str">
            <v>NA</v>
          </cell>
          <cell r="L264">
            <v>0.72</v>
          </cell>
          <cell r="M264">
            <v>16.38</v>
          </cell>
          <cell r="N264">
            <v>0</v>
          </cell>
          <cell r="O264">
            <v>0</v>
          </cell>
          <cell r="P264">
            <v>0</v>
          </cell>
          <cell r="T264">
            <v>39013</v>
          </cell>
        </row>
        <row r="265">
          <cell r="D265" t="str">
            <v>Desenho De Detalhamento</v>
          </cell>
          <cell r="E265" t="str">
            <v>24 dias</v>
          </cell>
          <cell r="F265">
            <v>38887.333333333336</v>
          </cell>
          <cell r="G265">
            <v>38964.333333333336</v>
          </cell>
          <cell r="H265" t="str">
            <v>NA</v>
          </cell>
          <cell r="I265">
            <v>38910.729166666664</v>
          </cell>
          <cell r="J265">
            <v>38999.729166666664</v>
          </cell>
          <cell r="K265" t="str">
            <v>NA</v>
          </cell>
          <cell r="L265">
            <v>0.56999999999999995</v>
          </cell>
          <cell r="M265">
            <v>13</v>
          </cell>
          <cell r="N265">
            <v>0</v>
          </cell>
          <cell r="O265">
            <v>0</v>
          </cell>
          <cell r="P265">
            <v>0</v>
          </cell>
          <cell r="R265">
            <v>266</v>
          </cell>
          <cell r="T265">
            <v>38999</v>
          </cell>
        </row>
        <row r="266">
          <cell r="B266" t="str">
            <v>DE.250.DD.01</v>
          </cell>
          <cell r="D266" t="str">
            <v>Disposição De Força, Controle e Aterramento</v>
          </cell>
          <cell r="E266" t="str">
            <v>9 dias</v>
          </cell>
          <cell r="F266">
            <v>38887.333333333336</v>
          </cell>
          <cell r="G266">
            <v>38964.333333333336</v>
          </cell>
          <cell r="H266" t="str">
            <v>NA</v>
          </cell>
          <cell r="I266">
            <v>38897.729166666664</v>
          </cell>
          <cell r="J266">
            <v>38978.729166666664</v>
          </cell>
          <cell r="K266" t="str">
            <v>NA</v>
          </cell>
          <cell r="L266">
            <v>0.17</v>
          </cell>
          <cell r="M266">
            <v>4</v>
          </cell>
          <cell r="N266">
            <v>0</v>
          </cell>
          <cell r="O266">
            <v>0</v>
          </cell>
          <cell r="P266">
            <v>0</v>
          </cell>
          <cell r="Q266">
            <v>257</v>
          </cell>
          <cell r="R266">
            <v>265</v>
          </cell>
          <cell r="S266" t="str">
            <v>EQUIPE ELE</v>
          </cell>
          <cell r="T266">
            <v>38978</v>
          </cell>
        </row>
        <row r="267">
          <cell r="B267" t="str">
            <v>DE.250.DD.02</v>
          </cell>
          <cell r="D267" t="str">
            <v>Iluminação</v>
          </cell>
          <cell r="E267" t="str">
            <v>15 dias</v>
          </cell>
          <cell r="F267">
            <v>38898.333333333336</v>
          </cell>
          <cell r="G267">
            <v>38979.333333333336</v>
          </cell>
          <cell r="H267" t="str">
            <v>NA</v>
          </cell>
          <cell r="I267">
            <v>38910.729166666664</v>
          </cell>
          <cell r="J267">
            <v>38999.729166666664</v>
          </cell>
          <cell r="K267" t="str">
            <v>NA</v>
          </cell>
          <cell r="L267">
            <v>0.39</v>
          </cell>
          <cell r="M267">
            <v>9</v>
          </cell>
          <cell r="N267">
            <v>0</v>
          </cell>
          <cell r="O267">
            <v>0</v>
          </cell>
          <cell r="P267">
            <v>0</v>
          </cell>
          <cell r="Q267">
            <v>264</v>
          </cell>
          <cell r="S267" t="str">
            <v>EQUIPE ELE</v>
          </cell>
          <cell r="T267">
            <v>38999</v>
          </cell>
        </row>
        <row r="268">
          <cell r="B268" t="str">
            <v>DE.250.ET.01</v>
          </cell>
          <cell r="D268" t="str">
            <v>Especificação Técnica - Força Aterramento/ Iluminação</v>
          </cell>
          <cell r="E268" t="str">
            <v>4 dias</v>
          </cell>
          <cell r="F268">
            <v>38909.333333333336</v>
          </cell>
          <cell r="G268">
            <v>39000.333333333336</v>
          </cell>
          <cell r="H268" t="str">
            <v>NA</v>
          </cell>
          <cell r="I268">
            <v>38917.729166666664</v>
          </cell>
          <cell r="J268">
            <v>39007.729166666664</v>
          </cell>
          <cell r="K268" t="str">
            <v>NA</v>
          </cell>
          <cell r="L268">
            <v>0.08</v>
          </cell>
          <cell r="M268">
            <v>1.88</v>
          </cell>
          <cell r="N268">
            <v>0</v>
          </cell>
          <cell r="O268">
            <v>0</v>
          </cell>
          <cell r="P268">
            <v>0</v>
          </cell>
          <cell r="Q268">
            <v>263</v>
          </cell>
          <cell r="R268">
            <v>267</v>
          </cell>
          <cell r="S268" t="str">
            <v>EQUIPE ELE</v>
          </cell>
          <cell r="T268">
            <v>39007</v>
          </cell>
        </row>
        <row r="269">
          <cell r="B269" t="str">
            <v>DE.250.LC.01</v>
          </cell>
          <cell r="D269" t="str">
            <v>Lista De Linhas/ Cabos</v>
          </cell>
          <cell r="E269" t="str">
            <v>4 dias</v>
          </cell>
          <cell r="F269">
            <v>38911.333333333336</v>
          </cell>
          <cell r="G269">
            <v>39008.333333333336</v>
          </cell>
          <cell r="H269" t="str">
            <v>NA</v>
          </cell>
          <cell r="I269">
            <v>38917.729166666664</v>
          </cell>
          <cell r="J269">
            <v>39013.729166666664</v>
          </cell>
          <cell r="K269" t="str">
            <v>NA</v>
          </cell>
          <cell r="L269">
            <v>7.0000000000000007E-2</v>
          </cell>
          <cell r="M269">
            <v>1.5</v>
          </cell>
          <cell r="N269">
            <v>0</v>
          </cell>
          <cell r="O269">
            <v>0</v>
          </cell>
          <cell r="P269">
            <v>0</v>
          </cell>
          <cell r="Q269">
            <v>266</v>
          </cell>
          <cell r="S269" t="str">
            <v>EQUIPE ELE</v>
          </cell>
          <cell r="T269">
            <v>39013</v>
          </cell>
        </row>
        <row r="270">
          <cell r="D270" t="str">
            <v>Instrumentação</v>
          </cell>
          <cell r="E270" t="str">
            <v>8 dias</v>
          </cell>
          <cell r="F270">
            <v>38905.333333333336</v>
          </cell>
          <cell r="G270">
            <v>39013.333333333336</v>
          </cell>
          <cell r="H270" t="str">
            <v>NA</v>
          </cell>
          <cell r="I270">
            <v>38917.729166666664</v>
          </cell>
          <cell r="J270">
            <v>39022.729166666664</v>
          </cell>
          <cell r="K270" t="str">
            <v>NA</v>
          </cell>
          <cell r="L270">
            <v>0.09</v>
          </cell>
          <cell r="M270">
            <v>2</v>
          </cell>
          <cell r="N270">
            <v>0</v>
          </cell>
          <cell r="O270">
            <v>0</v>
          </cell>
          <cell r="P270">
            <v>0</v>
          </cell>
          <cell r="T270">
            <v>39022</v>
          </cell>
        </row>
        <row r="271">
          <cell r="B271" t="str">
            <v>DT.250.AJ.01</v>
          </cell>
          <cell r="D271" t="str">
            <v>Arranjos/ Layout’s/ Plano Diretor - Locação De Instrumentos</v>
          </cell>
          <cell r="E271" t="str">
            <v>8 dias</v>
          </cell>
          <cell r="F271">
            <v>38905.333333333336</v>
          </cell>
          <cell r="G271">
            <v>39013.333333333336</v>
          </cell>
          <cell r="H271" t="str">
            <v>NA</v>
          </cell>
          <cell r="I271">
            <v>38917.729166666664</v>
          </cell>
          <cell r="J271">
            <v>39022.729166666664</v>
          </cell>
          <cell r="K271" t="str">
            <v>NA</v>
          </cell>
          <cell r="L271">
            <v>0.09</v>
          </cell>
          <cell r="M271">
            <v>2</v>
          </cell>
          <cell r="N271">
            <v>0</v>
          </cell>
          <cell r="O271">
            <v>0</v>
          </cell>
          <cell r="P271">
            <v>0</v>
          </cell>
          <cell r="Q271">
            <v>82</v>
          </cell>
          <cell r="S271" t="str">
            <v>EQUIPE TSA</v>
          </cell>
          <cell r="T271">
            <v>39022</v>
          </cell>
        </row>
        <row r="272">
          <cell r="B272" t="str">
            <v>1.1.9</v>
          </cell>
          <cell r="C272" t="str">
            <v>255A</v>
          </cell>
          <cell r="D272" t="str">
            <v>Deslamagem (2D)</v>
          </cell>
          <cell r="E272" t="str">
            <v>126 dias</v>
          </cell>
          <cell r="F272">
            <v>38866.333333333336</v>
          </cell>
          <cell r="G272">
            <v>38860.333333333336</v>
          </cell>
          <cell r="H272">
            <v>38860.333333333336</v>
          </cell>
          <cell r="I272">
            <v>38958.729166666664</v>
          </cell>
          <cell r="J272">
            <v>39050.729166666664</v>
          </cell>
          <cell r="K272" t="str">
            <v>NA</v>
          </cell>
          <cell r="L272">
            <v>4.79</v>
          </cell>
          <cell r="M272">
            <v>109.5</v>
          </cell>
          <cell r="N272">
            <v>14.58</v>
          </cell>
          <cell r="O272">
            <v>13.31</v>
          </cell>
          <cell r="P272">
            <v>13.31</v>
          </cell>
          <cell r="T272">
            <v>39050</v>
          </cell>
        </row>
        <row r="273">
          <cell r="D273" t="str">
            <v>Projeto Básico</v>
          </cell>
          <cell r="E273" t="str">
            <v>67 dias</v>
          </cell>
          <cell r="F273">
            <v>38866.333333333336</v>
          </cell>
          <cell r="G273">
            <v>38860.333333333336</v>
          </cell>
          <cell r="H273">
            <v>38860.333333333336</v>
          </cell>
          <cell r="I273">
            <v>38894.729166666664</v>
          </cell>
          <cell r="J273">
            <v>38958.729166666664</v>
          </cell>
          <cell r="K273" t="str">
            <v>NA</v>
          </cell>
          <cell r="L273">
            <v>0.86</v>
          </cell>
          <cell r="M273">
            <v>19.75</v>
          </cell>
          <cell r="N273">
            <v>14.58</v>
          </cell>
          <cell r="O273">
            <v>73.8</v>
          </cell>
          <cell r="P273">
            <v>73.8</v>
          </cell>
          <cell r="T273">
            <v>38958</v>
          </cell>
        </row>
        <row r="274">
          <cell r="D274" t="str">
            <v>Processo</v>
          </cell>
          <cell r="E274" t="str">
            <v>3 dias</v>
          </cell>
          <cell r="F274">
            <v>38866.333333333336</v>
          </cell>
          <cell r="G274">
            <v>38937.333333333336</v>
          </cell>
          <cell r="H274">
            <v>38937.333333333336</v>
          </cell>
          <cell r="I274">
            <v>38868.729166666664</v>
          </cell>
          <cell r="J274">
            <v>38939.729166666664</v>
          </cell>
          <cell r="K274" t="str">
            <v>NA</v>
          </cell>
          <cell r="L274">
            <v>0.15</v>
          </cell>
          <cell r="M274">
            <v>3.5</v>
          </cell>
          <cell r="N274">
            <v>1.75</v>
          </cell>
          <cell r="O274">
            <v>50</v>
          </cell>
          <cell r="P274">
            <v>50</v>
          </cell>
          <cell r="T274">
            <v>38939</v>
          </cell>
        </row>
        <row r="275">
          <cell r="B275" t="str">
            <v>BP.255.FD.01</v>
          </cell>
          <cell r="D275" t="str">
            <v>Folha De Dados - Hidrociclones/ Caixas Atrição</v>
          </cell>
          <cell r="E275" t="str">
            <v>3 dias</v>
          </cell>
          <cell r="F275">
            <v>38866.333333333336</v>
          </cell>
          <cell r="G275">
            <v>38937.333333333336</v>
          </cell>
          <cell r="H275">
            <v>38937.333333333336</v>
          </cell>
          <cell r="I275">
            <v>38868.729166666664</v>
          </cell>
          <cell r="J275">
            <v>38939.729166666664</v>
          </cell>
          <cell r="K275" t="str">
            <v>NA</v>
          </cell>
          <cell r="L275">
            <v>0.15</v>
          </cell>
          <cell r="M275">
            <v>3.5</v>
          </cell>
          <cell r="N275">
            <v>1.75</v>
          </cell>
          <cell r="O275">
            <v>50</v>
          </cell>
          <cell r="P275">
            <v>50</v>
          </cell>
          <cell r="Q275" t="str">
            <v>14II</v>
          </cell>
          <cell r="S275" t="str">
            <v>EQUIPE PRO</v>
          </cell>
          <cell r="T275">
            <v>38939</v>
          </cell>
        </row>
        <row r="276">
          <cell r="D276" t="str">
            <v>Mecânica</v>
          </cell>
          <cell r="E276" t="str">
            <v>11 dias</v>
          </cell>
          <cell r="F276">
            <v>38868.333333333336</v>
          </cell>
          <cell r="G276">
            <v>38926.333333333336</v>
          </cell>
          <cell r="H276">
            <v>38926.333333333336</v>
          </cell>
          <cell r="I276">
            <v>38887.729166666664</v>
          </cell>
          <cell r="J276">
            <v>38940.729166666664</v>
          </cell>
          <cell r="K276" t="str">
            <v>NA</v>
          </cell>
          <cell r="L276">
            <v>0.09</v>
          </cell>
          <cell r="M276">
            <v>2</v>
          </cell>
          <cell r="N276">
            <v>1.8</v>
          </cell>
          <cell r="O276">
            <v>90</v>
          </cell>
          <cell r="P276">
            <v>90</v>
          </cell>
          <cell r="T276">
            <v>38940</v>
          </cell>
        </row>
        <row r="277">
          <cell r="B277" t="str">
            <v>BB.255.DB.01</v>
          </cell>
          <cell r="D277" t="str">
            <v>Desenho Básico - Caixas de Polpa</v>
          </cell>
          <cell r="E277" t="str">
            <v>6 dias</v>
          </cell>
          <cell r="F277">
            <v>38868.333333333336</v>
          </cell>
          <cell r="G277">
            <v>38926.333333333336</v>
          </cell>
          <cell r="H277">
            <v>38926.333333333336</v>
          </cell>
          <cell r="I277">
            <v>38875.729166666664</v>
          </cell>
          <cell r="J277">
            <v>38933.729166666664</v>
          </cell>
          <cell r="K277" t="str">
            <v>NA</v>
          </cell>
          <cell r="L277">
            <v>0.09</v>
          </cell>
          <cell r="M277">
            <v>2</v>
          </cell>
          <cell r="N277">
            <v>1.8</v>
          </cell>
          <cell r="O277">
            <v>90</v>
          </cell>
          <cell r="P277">
            <v>90</v>
          </cell>
          <cell r="Q277" t="str">
            <v>14II;186</v>
          </cell>
          <cell r="R277" t="str">
            <v>276;278;283;291</v>
          </cell>
          <cell r="S277" t="str">
            <v>EQUIPE MEC</v>
          </cell>
          <cell r="T277">
            <v>38933</v>
          </cell>
        </row>
        <row r="278">
          <cell r="D278" t="str">
            <v>APROVAÇÃO EBX</v>
          </cell>
          <cell r="E278" t="str">
            <v>5 dias</v>
          </cell>
          <cell r="F278">
            <v>38876.333333333336</v>
          </cell>
          <cell r="G278">
            <v>38936.333333333336</v>
          </cell>
          <cell r="H278" t="str">
            <v>NA</v>
          </cell>
          <cell r="I278">
            <v>38887.729166666664</v>
          </cell>
          <cell r="J278">
            <v>38940.729166666664</v>
          </cell>
          <cell r="K278" t="str">
            <v>NA</v>
          </cell>
          <cell r="L278">
            <v>0</v>
          </cell>
          <cell r="M278">
            <v>0</v>
          </cell>
          <cell r="N278">
            <v>0</v>
          </cell>
          <cell r="O278">
            <v>0</v>
          </cell>
          <cell r="P278" t="str">
            <v>#ERRO</v>
          </cell>
          <cell r="Q278">
            <v>275</v>
          </cell>
          <cell r="T278">
            <v>38940</v>
          </cell>
        </row>
        <row r="279">
          <cell r="D279" t="str">
            <v>Tubulação</v>
          </cell>
          <cell r="E279" t="str">
            <v>67 dias</v>
          </cell>
          <cell r="F279">
            <v>38876.375</v>
          </cell>
          <cell r="G279">
            <v>38860.333333333336</v>
          </cell>
          <cell r="H279">
            <v>38860.333333333336</v>
          </cell>
          <cell r="I279">
            <v>38894.375</v>
          </cell>
          <cell r="J279">
            <v>38958.729166666664</v>
          </cell>
          <cell r="K279" t="str">
            <v>NA</v>
          </cell>
          <cell r="L279">
            <v>0.62</v>
          </cell>
          <cell r="M279">
            <v>14.25</v>
          </cell>
          <cell r="N279">
            <v>11.03</v>
          </cell>
          <cell r="O279">
            <v>77.37</v>
          </cell>
          <cell r="P279">
            <v>77.37</v>
          </cell>
          <cell r="T279">
            <v>38958</v>
          </cell>
        </row>
        <row r="280">
          <cell r="B280" t="str">
            <v>BH.255.DB.01</v>
          </cell>
          <cell r="D280" t="str">
            <v>Desenho Básico - Planta</v>
          </cell>
          <cell r="E280" t="str">
            <v>15 dias</v>
          </cell>
          <cell r="F280">
            <v>38876.375</v>
          </cell>
          <cell r="G280">
            <v>38936.333333333336</v>
          </cell>
          <cell r="H280" t="str">
            <v>NA</v>
          </cell>
          <cell r="I280">
            <v>38887.375</v>
          </cell>
          <cell r="J280">
            <v>38958.729166666664</v>
          </cell>
          <cell r="K280" t="str">
            <v>NA</v>
          </cell>
          <cell r="L280">
            <v>0.09</v>
          </cell>
          <cell r="M280">
            <v>2</v>
          </cell>
          <cell r="N280">
            <v>0</v>
          </cell>
          <cell r="O280">
            <v>0</v>
          </cell>
          <cell r="P280">
            <v>0</v>
          </cell>
          <cell r="Q280" t="str">
            <v>39II;275</v>
          </cell>
          <cell r="R280">
            <v>286</v>
          </cell>
          <cell r="S280" t="str">
            <v>EQUIPE TUB[33%]</v>
          </cell>
          <cell r="T280">
            <v>38958</v>
          </cell>
        </row>
        <row r="281">
          <cell r="B281" t="str">
            <v>BH.255.MC.01</v>
          </cell>
          <cell r="D281" t="str">
            <v>Memória De Cálculo - Bombas</v>
          </cell>
          <cell r="E281" t="str">
            <v>25 dias</v>
          </cell>
          <cell r="F281">
            <v>38887.375</v>
          </cell>
          <cell r="G281">
            <v>38860.333333333336</v>
          </cell>
          <cell r="H281">
            <v>38860.333333333336</v>
          </cell>
          <cell r="I281">
            <v>38894.375</v>
          </cell>
          <cell r="J281">
            <v>38896.729166666664</v>
          </cell>
          <cell r="K281" t="str">
            <v>NA</v>
          </cell>
          <cell r="L281">
            <v>0.54</v>
          </cell>
          <cell r="M281">
            <v>12.25</v>
          </cell>
          <cell r="N281">
            <v>11.03</v>
          </cell>
          <cell r="O281">
            <v>90</v>
          </cell>
          <cell r="P281">
            <v>90</v>
          </cell>
          <cell r="Q281" t="str">
            <v>39II</v>
          </cell>
          <cell r="S281" t="str">
            <v>EQUIPE TUB</v>
          </cell>
          <cell r="T281">
            <v>38896</v>
          </cell>
        </row>
        <row r="282">
          <cell r="D282" t="str">
            <v>Projeto Detalhado</v>
          </cell>
          <cell r="E282" t="str">
            <v>59 dias</v>
          </cell>
          <cell r="F282">
            <v>38894.333333333336</v>
          </cell>
          <cell r="G282">
            <v>38959.333333333336</v>
          </cell>
          <cell r="H282" t="str">
            <v>NA</v>
          </cell>
          <cell r="I282">
            <v>38958.729166666664</v>
          </cell>
          <cell r="J282">
            <v>39050.729166666664</v>
          </cell>
          <cell r="K282" t="str">
            <v>NA</v>
          </cell>
          <cell r="L282">
            <v>3.92</v>
          </cell>
          <cell r="M282">
            <v>89.75</v>
          </cell>
          <cell r="N282">
            <v>0</v>
          </cell>
          <cell r="O282">
            <v>0</v>
          </cell>
          <cell r="P282">
            <v>0</v>
          </cell>
          <cell r="T282">
            <v>39050</v>
          </cell>
        </row>
        <row r="283">
          <cell r="D283" t="str">
            <v>Mecânica</v>
          </cell>
          <cell r="E283" t="str">
            <v>13 dias</v>
          </cell>
          <cell r="F283">
            <v>38894.375</v>
          </cell>
          <cell r="G283">
            <v>38959.333333333336</v>
          </cell>
          <cell r="H283" t="str">
            <v>NA</v>
          </cell>
          <cell r="I283">
            <v>38911.375</v>
          </cell>
          <cell r="J283">
            <v>38979.729166666664</v>
          </cell>
          <cell r="K283" t="str">
            <v>NA</v>
          </cell>
          <cell r="L283">
            <v>0.31</v>
          </cell>
          <cell r="M283">
            <v>7</v>
          </cell>
          <cell r="N283">
            <v>0</v>
          </cell>
          <cell r="O283">
            <v>0</v>
          </cell>
          <cell r="P283">
            <v>0</v>
          </cell>
          <cell r="T283">
            <v>38979</v>
          </cell>
        </row>
        <row r="284">
          <cell r="D284" t="str">
            <v>Desenho De Detalhamento</v>
          </cell>
          <cell r="E284" t="str">
            <v>13 dias</v>
          </cell>
          <cell r="F284">
            <v>38894.333333333336</v>
          </cell>
          <cell r="G284">
            <v>38959.333333333336</v>
          </cell>
          <cell r="H284" t="str">
            <v>NA</v>
          </cell>
          <cell r="I284">
            <v>38911.729166666664</v>
          </cell>
          <cell r="J284">
            <v>38979.729166666664</v>
          </cell>
          <cell r="K284" t="str">
            <v>NA</v>
          </cell>
          <cell r="L284">
            <v>0.31</v>
          </cell>
          <cell r="M284">
            <v>7</v>
          </cell>
          <cell r="N284">
            <v>0</v>
          </cell>
          <cell r="O284">
            <v>0</v>
          </cell>
          <cell r="P284">
            <v>0</v>
          </cell>
          <cell r="T284">
            <v>38979</v>
          </cell>
        </row>
        <row r="285">
          <cell r="B285" t="str">
            <v>DB.255.DD.01</v>
          </cell>
          <cell r="D285" t="str">
            <v>Caldeiraria</v>
          </cell>
          <cell r="E285" t="str">
            <v>7 dias</v>
          </cell>
          <cell r="F285">
            <v>38894.333333333336</v>
          </cell>
          <cell r="G285">
            <v>38959.333333333336</v>
          </cell>
          <cell r="H285" t="str">
            <v>NA</v>
          </cell>
          <cell r="I285">
            <v>38902.729166666664</v>
          </cell>
          <cell r="J285">
            <v>38971.729166666664</v>
          </cell>
          <cell r="K285" t="str">
            <v>NA</v>
          </cell>
          <cell r="L285">
            <v>0.17</v>
          </cell>
          <cell r="M285">
            <v>4</v>
          </cell>
          <cell r="N285">
            <v>0</v>
          </cell>
          <cell r="O285">
            <v>0</v>
          </cell>
          <cell r="P285">
            <v>0</v>
          </cell>
          <cell r="Q285" t="str">
            <v>30TI+15 dias;275</v>
          </cell>
          <cell r="R285">
            <v>284</v>
          </cell>
          <cell r="S285" t="str">
            <v>EQUIPE MEC</v>
          </cell>
          <cell r="T285">
            <v>38971</v>
          </cell>
        </row>
        <row r="286">
          <cell r="B286" t="str">
            <v>DB.255.DD.02</v>
          </cell>
          <cell r="D286" t="str">
            <v>Calha</v>
          </cell>
          <cell r="E286" t="str">
            <v>6 dias</v>
          </cell>
          <cell r="F286">
            <v>38903.333333333336</v>
          </cell>
          <cell r="G286">
            <v>38972.333333333336</v>
          </cell>
          <cell r="H286" t="str">
            <v>NA</v>
          </cell>
          <cell r="I286">
            <v>38911.729166666664</v>
          </cell>
          <cell r="J286">
            <v>38979.729166666664</v>
          </cell>
          <cell r="K286" t="str">
            <v>NA</v>
          </cell>
          <cell r="L286">
            <v>0.13</v>
          </cell>
          <cell r="M286">
            <v>3</v>
          </cell>
          <cell r="N286">
            <v>0</v>
          </cell>
          <cell r="O286">
            <v>0</v>
          </cell>
          <cell r="P286">
            <v>0</v>
          </cell>
          <cell r="Q286">
            <v>283</v>
          </cell>
          <cell r="S286" t="str">
            <v>EQUIPE MEC</v>
          </cell>
          <cell r="T286">
            <v>38979</v>
          </cell>
        </row>
        <row r="287">
          <cell r="D287" t="str">
            <v>Tubulação</v>
          </cell>
          <cell r="E287" t="str">
            <v>47 dias</v>
          </cell>
          <cell r="F287">
            <v>38911.333333333336</v>
          </cell>
          <cell r="G287">
            <v>38959.333333333336</v>
          </cell>
          <cell r="H287" t="str">
            <v>NA</v>
          </cell>
          <cell r="I287">
            <v>38958.729166666664</v>
          </cell>
          <cell r="J287">
            <v>39031.729166666664</v>
          </cell>
          <cell r="K287" t="str">
            <v>NA</v>
          </cell>
          <cell r="L287">
            <v>2.14</v>
          </cell>
          <cell r="M287">
            <v>49</v>
          </cell>
          <cell r="N287">
            <v>0</v>
          </cell>
          <cell r="O287">
            <v>0</v>
          </cell>
          <cell r="P287">
            <v>0</v>
          </cell>
          <cell r="T287">
            <v>39031</v>
          </cell>
        </row>
        <row r="288">
          <cell r="B288" t="str">
            <v>DH.255.DD.01</v>
          </cell>
          <cell r="D288" t="str">
            <v>Desenho De Detalhamento - Planta de Tubulação</v>
          </cell>
          <cell r="E288" t="str">
            <v>14 dias</v>
          </cell>
          <cell r="F288">
            <v>38911.333333333336</v>
          </cell>
          <cell r="G288">
            <v>38959.333333333336</v>
          </cell>
          <cell r="H288" t="str">
            <v>NA</v>
          </cell>
          <cell r="I288">
            <v>38930.729166666664</v>
          </cell>
          <cell r="J288">
            <v>38980.729166666664</v>
          </cell>
          <cell r="K288" t="str">
            <v>NA</v>
          </cell>
          <cell r="L288">
            <v>0.44</v>
          </cell>
          <cell r="M288">
            <v>10</v>
          </cell>
          <cell r="N288">
            <v>0</v>
          </cell>
          <cell r="O288">
            <v>0</v>
          </cell>
          <cell r="P288">
            <v>0</v>
          </cell>
          <cell r="Q288" t="str">
            <v>39II;278</v>
          </cell>
          <cell r="R288" t="str">
            <v>287;293</v>
          </cell>
          <cell r="S288" t="str">
            <v>EQUIPE TUB</v>
          </cell>
          <cell r="T288">
            <v>38980</v>
          </cell>
        </row>
        <row r="289">
          <cell r="B289" t="str">
            <v>DH.255.DE.01</v>
          </cell>
          <cell r="D289" t="str">
            <v>Detalhes Típicos - Suporte</v>
          </cell>
          <cell r="E289" t="str">
            <v>20 dias</v>
          </cell>
          <cell r="F289">
            <v>38931.333333333336</v>
          </cell>
          <cell r="G289">
            <v>38981.333333333336</v>
          </cell>
          <cell r="H289" t="str">
            <v>NA</v>
          </cell>
          <cell r="I289">
            <v>38953.729166666664</v>
          </cell>
          <cell r="J289">
            <v>39010.729166666664</v>
          </cell>
          <cell r="K289" t="str">
            <v>NA</v>
          </cell>
          <cell r="L289">
            <v>1.1399999999999999</v>
          </cell>
          <cell r="M289">
            <v>26</v>
          </cell>
          <cell r="N289">
            <v>0</v>
          </cell>
          <cell r="O289">
            <v>0</v>
          </cell>
          <cell r="P289">
            <v>0</v>
          </cell>
          <cell r="Q289">
            <v>286</v>
          </cell>
          <cell r="R289" t="str">
            <v>288;293</v>
          </cell>
          <cell r="S289" t="str">
            <v>EQUIPE TUB</v>
          </cell>
          <cell r="T289">
            <v>39010</v>
          </cell>
        </row>
        <row r="290">
          <cell r="B290" t="str">
            <v>DH.255.IS.01</v>
          </cell>
          <cell r="D290" t="str">
            <v>Isométrico</v>
          </cell>
          <cell r="E290" t="str">
            <v>11 dias</v>
          </cell>
          <cell r="F290">
            <v>38931.333333333336</v>
          </cell>
          <cell r="G290">
            <v>39013.333333333336</v>
          </cell>
          <cell r="H290" t="str">
            <v>NA</v>
          </cell>
          <cell r="I290">
            <v>38949.729166666664</v>
          </cell>
          <cell r="J290">
            <v>39029.729166666664</v>
          </cell>
          <cell r="K290" t="str">
            <v>NA</v>
          </cell>
          <cell r="L290">
            <v>0.39</v>
          </cell>
          <cell r="M290">
            <v>9</v>
          </cell>
          <cell r="N290">
            <v>0</v>
          </cell>
          <cell r="O290">
            <v>0</v>
          </cell>
          <cell r="P290">
            <v>0</v>
          </cell>
          <cell r="Q290">
            <v>287</v>
          </cell>
          <cell r="R290">
            <v>289</v>
          </cell>
          <cell r="S290" t="str">
            <v>EQUIPE TUB</v>
          </cell>
          <cell r="T290">
            <v>39029</v>
          </cell>
        </row>
        <row r="291">
          <cell r="B291" t="str">
            <v>DH.255.LM.01</v>
          </cell>
          <cell r="D291" t="str">
            <v>Lista De Materiais</v>
          </cell>
          <cell r="E291" t="str">
            <v>2 dias</v>
          </cell>
          <cell r="F291">
            <v>38954.333333333336</v>
          </cell>
          <cell r="G291">
            <v>39030.333333333336</v>
          </cell>
          <cell r="H291" t="str">
            <v>NA</v>
          </cell>
          <cell r="I291">
            <v>38958.729166666664</v>
          </cell>
          <cell r="J291">
            <v>39031.729166666664</v>
          </cell>
          <cell r="K291" t="str">
            <v>NA</v>
          </cell>
          <cell r="L291">
            <v>0.17</v>
          </cell>
          <cell r="M291">
            <v>4</v>
          </cell>
          <cell r="N291">
            <v>0</v>
          </cell>
          <cell r="O291">
            <v>0</v>
          </cell>
          <cell r="P291">
            <v>0</v>
          </cell>
          <cell r="Q291">
            <v>288</v>
          </cell>
          <cell r="S291" t="str">
            <v>EQUIPE TUB</v>
          </cell>
          <cell r="T291">
            <v>39031</v>
          </cell>
        </row>
        <row r="292">
          <cell r="D292" t="str">
            <v>Civil</v>
          </cell>
          <cell r="E292" t="str">
            <v>20 dias</v>
          </cell>
          <cell r="F292">
            <v>38911.333333333336</v>
          </cell>
          <cell r="G292">
            <v>38961.333333333336</v>
          </cell>
          <cell r="H292" t="str">
            <v>NA</v>
          </cell>
          <cell r="I292">
            <v>38919.729166666664</v>
          </cell>
          <cell r="J292">
            <v>38992.729166666664</v>
          </cell>
          <cell r="K292" t="str">
            <v>NA</v>
          </cell>
          <cell r="L292">
            <v>0.13</v>
          </cell>
          <cell r="M292">
            <v>3</v>
          </cell>
          <cell r="N292">
            <v>0</v>
          </cell>
          <cell r="O292">
            <v>0</v>
          </cell>
          <cell r="P292">
            <v>0</v>
          </cell>
          <cell r="T292">
            <v>38992</v>
          </cell>
        </row>
        <row r="293">
          <cell r="B293" t="str">
            <v>DC.255.DD.01</v>
          </cell>
          <cell r="D293" t="str">
            <v>Desenho De Detalhamento - Forma e Armação</v>
          </cell>
          <cell r="E293" t="str">
            <v>20 dias</v>
          </cell>
          <cell r="F293">
            <v>38911.333333333336</v>
          </cell>
          <cell r="G293">
            <v>38961.333333333336</v>
          </cell>
          <cell r="H293" t="str">
            <v>NA</v>
          </cell>
          <cell r="I293">
            <v>38919.729166666664</v>
          </cell>
          <cell r="J293">
            <v>38992.729166666664</v>
          </cell>
          <cell r="K293" t="str">
            <v>NA</v>
          </cell>
          <cell r="L293">
            <v>0.13</v>
          </cell>
          <cell r="M293">
            <v>3</v>
          </cell>
          <cell r="N293">
            <v>0</v>
          </cell>
          <cell r="O293">
            <v>0</v>
          </cell>
          <cell r="P293">
            <v>0</v>
          </cell>
          <cell r="Q293" t="str">
            <v>275;407</v>
          </cell>
          <cell r="R293">
            <v>298</v>
          </cell>
          <cell r="S293" t="str">
            <v>EQUIPE CIV[30%]</v>
          </cell>
          <cell r="T293">
            <v>38992</v>
          </cell>
        </row>
        <row r="294">
          <cell r="D294" t="str">
            <v>Estrutura Metálica</v>
          </cell>
          <cell r="E294" t="str">
            <v>7 dias</v>
          </cell>
          <cell r="F294">
            <v>38911.375</v>
          </cell>
          <cell r="G294">
            <v>39013.333333333336</v>
          </cell>
          <cell r="H294" t="str">
            <v>NA</v>
          </cell>
          <cell r="I294">
            <v>38931.375</v>
          </cell>
          <cell r="J294">
            <v>39021.729166666664</v>
          </cell>
          <cell r="K294" t="str">
            <v>NA</v>
          </cell>
          <cell r="L294">
            <v>0.51</v>
          </cell>
          <cell r="M294">
            <v>11.75</v>
          </cell>
          <cell r="N294">
            <v>0</v>
          </cell>
          <cell r="O294">
            <v>0</v>
          </cell>
          <cell r="P294">
            <v>0</v>
          </cell>
          <cell r="T294">
            <v>39021</v>
          </cell>
        </row>
        <row r="295">
          <cell r="B295" t="str">
            <v>DD.255.DP.01</v>
          </cell>
          <cell r="D295" t="str">
            <v>Desenho De Projeto</v>
          </cell>
          <cell r="E295" t="str">
            <v>6 dias</v>
          </cell>
          <cell r="F295">
            <v>38911.375</v>
          </cell>
          <cell r="G295">
            <v>39013.333333333336</v>
          </cell>
          <cell r="H295" t="str">
            <v>NA</v>
          </cell>
          <cell r="I295">
            <v>38919.375</v>
          </cell>
          <cell r="J295">
            <v>39020.729166666664</v>
          </cell>
          <cell r="K295" t="str">
            <v>NA</v>
          </cell>
          <cell r="L295">
            <v>0.17</v>
          </cell>
          <cell r="M295">
            <v>4</v>
          </cell>
          <cell r="N295">
            <v>0</v>
          </cell>
          <cell r="O295">
            <v>0</v>
          </cell>
          <cell r="P295">
            <v>0</v>
          </cell>
          <cell r="Q295" t="str">
            <v>286;287</v>
          </cell>
          <cell r="R295" t="str">
            <v>294;295II</v>
          </cell>
          <cell r="S295" t="str">
            <v>EQUIPE MET</v>
          </cell>
          <cell r="T295">
            <v>39020</v>
          </cell>
        </row>
        <row r="296">
          <cell r="B296" t="str">
            <v>DD.255.LM.01</v>
          </cell>
          <cell r="D296" t="str">
            <v>Lista De Materiais</v>
          </cell>
          <cell r="E296" t="str">
            <v>1 dia</v>
          </cell>
          <cell r="F296">
            <v>38919.375</v>
          </cell>
          <cell r="G296">
            <v>39021.333333333336</v>
          </cell>
          <cell r="H296" t="str">
            <v>NA</v>
          </cell>
          <cell r="I296">
            <v>38922.375</v>
          </cell>
          <cell r="J296">
            <v>39021.729166666664</v>
          </cell>
          <cell r="K296" t="str">
            <v>NA</v>
          </cell>
          <cell r="L296">
            <v>0.01</v>
          </cell>
          <cell r="M296">
            <v>0.25</v>
          </cell>
          <cell r="N296">
            <v>0</v>
          </cell>
          <cell r="O296">
            <v>0</v>
          </cell>
          <cell r="P296">
            <v>0</v>
          </cell>
          <cell r="Q296">
            <v>293</v>
          </cell>
          <cell r="S296" t="str">
            <v>EQUIPE MET</v>
          </cell>
          <cell r="T296">
            <v>39021</v>
          </cell>
        </row>
        <row r="297">
          <cell r="B297" t="str">
            <v>DD.255.MC.01</v>
          </cell>
          <cell r="D297" t="str">
            <v>Memória De Cálculo</v>
          </cell>
          <cell r="E297" t="str">
            <v>7 dias</v>
          </cell>
          <cell r="F297">
            <v>38922.375</v>
          </cell>
          <cell r="G297">
            <v>39013.333333333336</v>
          </cell>
          <cell r="H297" t="str">
            <v>NA</v>
          </cell>
          <cell r="I297">
            <v>38931.375</v>
          </cell>
          <cell r="J297">
            <v>39021.729166666664</v>
          </cell>
          <cell r="K297" t="str">
            <v>NA</v>
          </cell>
          <cell r="L297">
            <v>0.33</v>
          </cell>
          <cell r="M297">
            <v>7.5</v>
          </cell>
          <cell r="N297">
            <v>0</v>
          </cell>
          <cell r="O297">
            <v>0</v>
          </cell>
          <cell r="P297">
            <v>0</v>
          </cell>
          <cell r="Q297" t="str">
            <v>293II</v>
          </cell>
          <cell r="S297" t="str">
            <v>EQUIPE MET</v>
          </cell>
          <cell r="T297">
            <v>39021</v>
          </cell>
        </row>
        <row r="298">
          <cell r="D298" t="str">
            <v>Elétrica</v>
          </cell>
          <cell r="E298" t="str">
            <v>37 dias</v>
          </cell>
          <cell r="F298">
            <v>38919.333333333336</v>
          </cell>
          <cell r="G298">
            <v>38993.333333333336</v>
          </cell>
          <cell r="H298" t="str">
            <v>NA</v>
          </cell>
          <cell r="I298">
            <v>38953.729166666664</v>
          </cell>
          <cell r="J298">
            <v>39050.729166666664</v>
          </cell>
          <cell r="K298" t="str">
            <v>NA</v>
          </cell>
          <cell r="L298">
            <v>0.74</v>
          </cell>
          <cell r="M298">
            <v>17</v>
          </cell>
          <cell r="N298">
            <v>0</v>
          </cell>
          <cell r="O298">
            <v>0</v>
          </cell>
          <cell r="P298">
            <v>0</v>
          </cell>
          <cell r="T298">
            <v>39050</v>
          </cell>
        </row>
        <row r="299">
          <cell r="D299" t="str">
            <v>Desenho De Detalhamento</v>
          </cell>
          <cell r="E299" t="str">
            <v>30 dias</v>
          </cell>
          <cell r="F299">
            <v>38919.333333333336</v>
          </cell>
          <cell r="G299">
            <v>38993.333333333336</v>
          </cell>
          <cell r="H299" t="str">
            <v>NA</v>
          </cell>
          <cell r="I299">
            <v>38939.729166666664</v>
          </cell>
          <cell r="J299">
            <v>39041.729166666664</v>
          </cell>
          <cell r="K299" t="str">
            <v>NA</v>
          </cell>
          <cell r="L299">
            <v>0.61</v>
          </cell>
          <cell r="M299">
            <v>14</v>
          </cell>
          <cell r="N299">
            <v>0</v>
          </cell>
          <cell r="O299">
            <v>0</v>
          </cell>
          <cell r="P299">
            <v>0</v>
          </cell>
          <cell r="R299">
            <v>300</v>
          </cell>
          <cell r="T299">
            <v>39041</v>
          </cell>
        </row>
        <row r="300">
          <cell r="B300" t="str">
            <v>DE.255.DD.01</v>
          </cell>
          <cell r="D300" t="str">
            <v>Disposição De Força, Controle e Aterramento</v>
          </cell>
          <cell r="E300" t="str">
            <v>15 dias</v>
          </cell>
          <cell r="F300">
            <v>38919.333333333336</v>
          </cell>
          <cell r="G300">
            <v>38993.333333333336</v>
          </cell>
          <cell r="H300" t="str">
            <v>NA</v>
          </cell>
          <cell r="I300">
            <v>38939.729166666664</v>
          </cell>
          <cell r="J300">
            <v>39015.729166666664</v>
          </cell>
          <cell r="K300" t="str">
            <v>NA</v>
          </cell>
          <cell r="L300">
            <v>0.31</v>
          </cell>
          <cell r="M300">
            <v>7</v>
          </cell>
          <cell r="N300">
            <v>0</v>
          </cell>
          <cell r="O300">
            <v>0</v>
          </cell>
          <cell r="P300">
            <v>0</v>
          </cell>
          <cell r="Q300">
            <v>291</v>
          </cell>
          <cell r="R300">
            <v>299</v>
          </cell>
          <cell r="S300" t="str">
            <v>EQUIPE ELE</v>
          </cell>
          <cell r="T300">
            <v>39015</v>
          </cell>
        </row>
        <row r="301">
          <cell r="B301" t="str">
            <v>DE.255.DD.02</v>
          </cell>
          <cell r="D301" t="str">
            <v>Iluminação</v>
          </cell>
          <cell r="E301" t="str">
            <v>15 dias</v>
          </cell>
          <cell r="F301">
            <v>38919.333333333336</v>
          </cell>
          <cell r="G301">
            <v>39016.333333333336</v>
          </cell>
          <cell r="H301" t="str">
            <v>NA</v>
          </cell>
          <cell r="I301">
            <v>38939.729166666664</v>
          </cell>
          <cell r="J301">
            <v>39041.729166666664</v>
          </cell>
          <cell r="K301" t="str">
            <v>NA</v>
          </cell>
          <cell r="L301">
            <v>0.31</v>
          </cell>
          <cell r="M301">
            <v>7</v>
          </cell>
          <cell r="N301">
            <v>0</v>
          </cell>
          <cell r="O301">
            <v>0</v>
          </cell>
          <cell r="P301">
            <v>0</v>
          </cell>
          <cell r="Q301">
            <v>298</v>
          </cell>
          <cell r="S301" t="str">
            <v>EQUIPE ELE</v>
          </cell>
          <cell r="T301">
            <v>39041</v>
          </cell>
        </row>
        <row r="302">
          <cell r="B302" t="str">
            <v>DE.255.LC.01</v>
          </cell>
          <cell r="D302" t="str">
            <v>Lista De Linhas/ Cabos</v>
          </cell>
          <cell r="E302" t="str">
            <v>7 dias</v>
          </cell>
          <cell r="F302">
            <v>38940.333333333336</v>
          </cell>
          <cell r="G302">
            <v>39042.333333333336</v>
          </cell>
          <cell r="H302" t="str">
            <v>NA</v>
          </cell>
          <cell r="I302">
            <v>38953.729166666664</v>
          </cell>
          <cell r="J302">
            <v>39050.729166666664</v>
          </cell>
          <cell r="K302" t="str">
            <v>NA</v>
          </cell>
          <cell r="L302">
            <v>0.13</v>
          </cell>
          <cell r="M302">
            <v>3</v>
          </cell>
          <cell r="N302">
            <v>0</v>
          </cell>
          <cell r="O302">
            <v>0</v>
          </cell>
          <cell r="P302">
            <v>0</v>
          </cell>
          <cell r="Q302">
            <v>297</v>
          </cell>
          <cell r="S302" t="str">
            <v>EQUIPE ELE</v>
          </cell>
          <cell r="T302">
            <v>39050</v>
          </cell>
        </row>
        <row r="303">
          <cell r="D303" t="str">
            <v>Instrumentação</v>
          </cell>
          <cell r="E303" t="str">
            <v>8 dias</v>
          </cell>
          <cell r="F303">
            <v>38911.333333333336</v>
          </cell>
          <cell r="G303">
            <v>39027.333333333336</v>
          </cell>
          <cell r="H303" t="str">
            <v>NA</v>
          </cell>
          <cell r="I303">
            <v>38923.729166666664</v>
          </cell>
          <cell r="J303">
            <v>39037.729166666664</v>
          </cell>
          <cell r="K303" t="str">
            <v>NA</v>
          </cell>
          <cell r="L303">
            <v>0.09</v>
          </cell>
          <cell r="M303">
            <v>2</v>
          </cell>
          <cell r="N303">
            <v>0</v>
          </cell>
          <cell r="O303">
            <v>0</v>
          </cell>
          <cell r="P303">
            <v>0</v>
          </cell>
          <cell r="T303">
            <v>39037</v>
          </cell>
        </row>
        <row r="304">
          <cell r="B304" t="str">
            <v>DT.255.AJ.01</v>
          </cell>
          <cell r="D304" t="str">
            <v>Arranjos/ Layout’s/ Plano Diretor - Locação De Instrumentos</v>
          </cell>
          <cell r="E304" t="str">
            <v>8 dias</v>
          </cell>
          <cell r="F304">
            <v>38911.333333333336</v>
          </cell>
          <cell r="G304">
            <v>39027.333333333336</v>
          </cell>
          <cell r="H304" t="str">
            <v>NA</v>
          </cell>
          <cell r="I304">
            <v>38923.729166666664</v>
          </cell>
          <cell r="J304">
            <v>39037.729166666664</v>
          </cell>
          <cell r="K304" t="str">
            <v>NA</v>
          </cell>
          <cell r="L304">
            <v>0.09</v>
          </cell>
          <cell r="M304">
            <v>2</v>
          </cell>
          <cell r="N304">
            <v>0</v>
          </cell>
          <cell r="O304">
            <v>0</v>
          </cell>
          <cell r="P304">
            <v>0</v>
          </cell>
          <cell r="Q304">
            <v>417</v>
          </cell>
          <cell r="R304" t="str">
            <v>180;456</v>
          </cell>
          <cell r="S304" t="str">
            <v>EQUIPE TSA</v>
          </cell>
          <cell r="T304">
            <v>39037</v>
          </cell>
        </row>
        <row r="305">
          <cell r="B305" t="str">
            <v>1.1.10</v>
          </cell>
          <cell r="C305" t="str">
            <v>260A</v>
          </cell>
          <cell r="D305" t="str">
            <v>Espessamento de Lamas (1B)</v>
          </cell>
          <cell r="E305" t="str">
            <v>98 dias</v>
          </cell>
          <cell r="F305">
            <v>38863.333333333336</v>
          </cell>
          <cell r="G305">
            <v>38877.333333333336</v>
          </cell>
          <cell r="H305">
            <v>38877.333333333336</v>
          </cell>
          <cell r="I305">
            <v>38958.729166666664</v>
          </cell>
          <cell r="J305">
            <v>39028.729166666664</v>
          </cell>
          <cell r="K305" t="str">
            <v>NA</v>
          </cell>
          <cell r="L305">
            <v>2.29</v>
          </cell>
          <cell r="M305">
            <v>52.5</v>
          </cell>
          <cell r="N305">
            <v>9.65</v>
          </cell>
          <cell r="O305">
            <v>18.38</v>
          </cell>
          <cell r="P305">
            <v>18.38</v>
          </cell>
          <cell r="T305">
            <v>39028</v>
          </cell>
        </row>
        <row r="306">
          <cell r="D306" t="str">
            <v>Projeto Básico</v>
          </cell>
          <cell r="E306" t="str">
            <v>45 dias</v>
          </cell>
          <cell r="F306">
            <v>38863.333333333336</v>
          </cell>
          <cell r="G306">
            <v>38877.333333333336</v>
          </cell>
          <cell r="H306">
            <v>38877.333333333336</v>
          </cell>
          <cell r="I306">
            <v>38898.729166666664</v>
          </cell>
          <cell r="J306">
            <v>38945.729166666664</v>
          </cell>
          <cell r="K306" t="str">
            <v>NA</v>
          </cell>
          <cell r="L306">
            <v>0.55000000000000004</v>
          </cell>
          <cell r="M306">
            <v>12.5</v>
          </cell>
          <cell r="N306">
            <v>9.65</v>
          </cell>
          <cell r="O306">
            <v>77.2</v>
          </cell>
          <cell r="P306">
            <v>77.2</v>
          </cell>
          <cell r="T306">
            <v>38945</v>
          </cell>
        </row>
        <row r="307">
          <cell r="D307" t="str">
            <v>Processo</v>
          </cell>
          <cell r="E307" t="str">
            <v>2 dias</v>
          </cell>
          <cell r="F307">
            <v>38863.333333333336</v>
          </cell>
          <cell r="G307">
            <v>38930.333333333336</v>
          </cell>
          <cell r="H307">
            <v>38930.333333333336</v>
          </cell>
          <cell r="I307">
            <v>38866.729166666664</v>
          </cell>
          <cell r="J307">
            <v>38931.729166666664</v>
          </cell>
          <cell r="K307">
            <v>38931.729166666664</v>
          </cell>
          <cell r="L307">
            <v>0.09</v>
          </cell>
          <cell r="M307">
            <v>2</v>
          </cell>
          <cell r="N307">
            <v>2</v>
          </cell>
          <cell r="O307">
            <v>100</v>
          </cell>
          <cell r="P307">
            <v>100</v>
          </cell>
          <cell r="T307">
            <v>38931</v>
          </cell>
        </row>
        <row r="308">
          <cell r="B308" t="str">
            <v>BP.260.FD.01</v>
          </cell>
          <cell r="D308" t="str">
            <v>Folha De Dados - Espessador de Lamas</v>
          </cell>
          <cell r="E308" t="str">
            <v>2 dias</v>
          </cell>
          <cell r="F308">
            <v>38863.333333333336</v>
          </cell>
          <cell r="G308">
            <v>38930.333333333336</v>
          </cell>
          <cell r="H308">
            <v>38930.333333333336</v>
          </cell>
          <cell r="I308">
            <v>38866.729166666664</v>
          </cell>
          <cell r="J308">
            <v>38931.729166666664</v>
          </cell>
          <cell r="K308">
            <v>38931.729166666664</v>
          </cell>
          <cell r="L308">
            <v>0.09</v>
          </cell>
          <cell r="M308">
            <v>2</v>
          </cell>
          <cell r="N308">
            <v>2</v>
          </cell>
          <cell r="O308">
            <v>100</v>
          </cell>
          <cell r="P308">
            <v>100</v>
          </cell>
          <cell r="Q308" t="str">
            <v>14II</v>
          </cell>
          <cell r="R308" t="str">
            <v>315TI+30 dias;318TI+15 dias</v>
          </cell>
          <cell r="S308" t="str">
            <v>EQUIPE PRO</v>
          </cell>
          <cell r="T308">
            <v>38931</v>
          </cell>
        </row>
        <row r="309">
          <cell r="D309" t="str">
            <v>Mecânica</v>
          </cell>
          <cell r="E309" t="str">
            <v>11 dias</v>
          </cell>
          <cell r="F309">
            <v>38866.333333333336</v>
          </cell>
          <cell r="G309">
            <v>38882.333333333336</v>
          </cell>
          <cell r="H309">
            <v>38882.333333333336</v>
          </cell>
          <cell r="I309">
            <v>38881.729166666664</v>
          </cell>
          <cell r="J309">
            <v>38898.729166666664</v>
          </cell>
          <cell r="K309" t="str">
            <v>NA</v>
          </cell>
          <cell r="L309">
            <v>0.1</v>
          </cell>
          <cell r="M309">
            <v>2.25</v>
          </cell>
          <cell r="N309">
            <v>2.0299999999999998</v>
          </cell>
          <cell r="O309">
            <v>90</v>
          </cell>
          <cell r="P309">
            <v>90</v>
          </cell>
          <cell r="T309">
            <v>38898</v>
          </cell>
        </row>
        <row r="310">
          <cell r="B310" t="str">
            <v>BB.260.DB.01</v>
          </cell>
          <cell r="D310" t="str">
            <v>Desenho Básico - Planta e Cortes</v>
          </cell>
          <cell r="E310" t="str">
            <v>6 dias</v>
          </cell>
          <cell r="F310">
            <v>38866.333333333336</v>
          </cell>
          <cell r="G310">
            <v>38882.333333333336</v>
          </cell>
          <cell r="H310">
            <v>38882.333333333336</v>
          </cell>
          <cell r="I310">
            <v>38873.729166666664</v>
          </cell>
          <cell r="J310">
            <v>38891.729166666664</v>
          </cell>
          <cell r="K310" t="str">
            <v>NA</v>
          </cell>
          <cell r="L310">
            <v>0.1</v>
          </cell>
          <cell r="M310">
            <v>2.25</v>
          </cell>
          <cell r="N310">
            <v>2.0299999999999998</v>
          </cell>
          <cell r="O310">
            <v>90</v>
          </cell>
          <cell r="P310">
            <v>90</v>
          </cell>
          <cell r="Q310" t="str">
            <v>90II</v>
          </cell>
          <cell r="R310" t="str">
            <v>309;311;315;318</v>
          </cell>
          <cell r="S310" t="str">
            <v>EQUIPE MEC</v>
          </cell>
          <cell r="T310">
            <v>38891</v>
          </cell>
        </row>
        <row r="311">
          <cell r="D311" t="str">
            <v>APROVAÇÃO EBX</v>
          </cell>
          <cell r="E311" t="str">
            <v>5 dias</v>
          </cell>
          <cell r="F311">
            <v>38874.333333333336</v>
          </cell>
          <cell r="G311">
            <v>38894.333333333336</v>
          </cell>
          <cell r="H311" t="str">
            <v>NA</v>
          </cell>
          <cell r="I311">
            <v>38881.729166666664</v>
          </cell>
          <cell r="J311">
            <v>38898.729166666664</v>
          </cell>
          <cell r="K311" t="str">
            <v>NA</v>
          </cell>
          <cell r="L311">
            <v>0</v>
          </cell>
          <cell r="M311">
            <v>0</v>
          </cell>
          <cell r="N311">
            <v>0</v>
          </cell>
          <cell r="O311">
            <v>0</v>
          </cell>
          <cell r="P311" t="str">
            <v>#ERRO</v>
          </cell>
          <cell r="Q311">
            <v>308</v>
          </cell>
          <cell r="T311">
            <v>38898</v>
          </cell>
        </row>
        <row r="312">
          <cell r="D312" t="str">
            <v>Tubulação</v>
          </cell>
          <cell r="E312" t="str">
            <v>45 dias</v>
          </cell>
          <cell r="F312">
            <v>38874.333333333336</v>
          </cell>
          <cell r="G312">
            <v>38877.333333333336</v>
          </cell>
          <cell r="H312">
            <v>38877.333333333336</v>
          </cell>
          <cell r="I312">
            <v>38898.729166666664</v>
          </cell>
          <cell r="J312">
            <v>38945.729166666664</v>
          </cell>
          <cell r="K312" t="str">
            <v>NA</v>
          </cell>
          <cell r="L312">
            <v>0.36</v>
          </cell>
          <cell r="M312">
            <v>8.25</v>
          </cell>
          <cell r="N312">
            <v>5.63</v>
          </cell>
          <cell r="O312">
            <v>68.180000000000007</v>
          </cell>
          <cell r="P312">
            <v>68.180000000000007</v>
          </cell>
          <cell r="T312">
            <v>38945</v>
          </cell>
        </row>
        <row r="313">
          <cell r="B313" t="str">
            <v>BH.260.DB.01</v>
          </cell>
          <cell r="D313" t="str">
            <v>Desenho Básico - Planta/ Cortes</v>
          </cell>
          <cell r="E313" t="str">
            <v>6 dias</v>
          </cell>
          <cell r="F313">
            <v>38874.333333333336</v>
          </cell>
          <cell r="G313">
            <v>38936.333333333336</v>
          </cell>
          <cell r="H313" t="str">
            <v>NA</v>
          </cell>
          <cell r="I313">
            <v>38890.729166666664</v>
          </cell>
          <cell r="J313">
            <v>38945.729166666664</v>
          </cell>
          <cell r="K313" t="str">
            <v>NA</v>
          </cell>
          <cell r="L313">
            <v>0.09</v>
          </cell>
          <cell r="M313">
            <v>2</v>
          </cell>
          <cell r="N313">
            <v>0</v>
          </cell>
          <cell r="O313">
            <v>0</v>
          </cell>
          <cell r="P313">
            <v>0</v>
          </cell>
          <cell r="Q313" t="str">
            <v>39II;244II;308</v>
          </cell>
          <cell r="S313" t="str">
            <v>EQUIPE TUB</v>
          </cell>
          <cell r="T313">
            <v>38945</v>
          </cell>
        </row>
        <row r="314">
          <cell r="B314" t="str">
            <v>BH.260.MC.01</v>
          </cell>
          <cell r="D314" t="str">
            <v>Memória De Cálculo - Bombas</v>
          </cell>
          <cell r="E314" t="str">
            <v>12 dias</v>
          </cell>
          <cell r="F314">
            <v>38891.333333333336</v>
          </cell>
          <cell r="G314">
            <v>38877.333333333336</v>
          </cell>
          <cell r="H314">
            <v>38877.333333333336</v>
          </cell>
          <cell r="I314">
            <v>38898.729166666664</v>
          </cell>
          <cell r="J314">
            <v>38896.729166666664</v>
          </cell>
          <cell r="K314" t="str">
            <v>NA</v>
          </cell>
          <cell r="L314">
            <v>0.27</v>
          </cell>
          <cell r="M314">
            <v>6.25</v>
          </cell>
          <cell r="N314">
            <v>5.63</v>
          </cell>
          <cell r="O314">
            <v>90</v>
          </cell>
          <cell r="P314">
            <v>90</v>
          </cell>
          <cell r="Q314" t="str">
            <v>39II</v>
          </cell>
          <cell r="S314" t="str">
            <v>EQUIPE TUB</v>
          </cell>
          <cell r="T314">
            <v>38896</v>
          </cell>
        </row>
        <row r="315">
          <cell r="D315" t="str">
            <v>Projeto Detalhado</v>
          </cell>
          <cell r="E315" t="str">
            <v>47 dias</v>
          </cell>
          <cell r="F315">
            <v>38898.333333333336</v>
          </cell>
          <cell r="G315">
            <v>38954.333333333336</v>
          </cell>
          <cell r="H315" t="str">
            <v>NA</v>
          </cell>
          <cell r="I315">
            <v>38958.729166666664</v>
          </cell>
          <cell r="J315">
            <v>39028.729166666664</v>
          </cell>
          <cell r="K315" t="str">
            <v>NA</v>
          </cell>
          <cell r="L315">
            <v>1.75</v>
          </cell>
          <cell r="M315">
            <v>40</v>
          </cell>
          <cell r="N315">
            <v>0</v>
          </cell>
          <cell r="O315">
            <v>0</v>
          </cell>
          <cell r="P315">
            <v>0</v>
          </cell>
          <cell r="T315">
            <v>39028</v>
          </cell>
        </row>
        <row r="316">
          <cell r="D316" t="str">
            <v>Mecânica</v>
          </cell>
          <cell r="E316" t="str">
            <v>5 dias</v>
          </cell>
          <cell r="F316">
            <v>38898.333333333336</v>
          </cell>
          <cell r="G316">
            <v>38980.333333333336</v>
          </cell>
          <cell r="H316" t="str">
            <v>NA</v>
          </cell>
          <cell r="I316">
            <v>38905.729166666664</v>
          </cell>
          <cell r="J316">
            <v>38986.729166666664</v>
          </cell>
          <cell r="K316" t="str">
            <v>NA</v>
          </cell>
          <cell r="L316">
            <v>0.09</v>
          </cell>
          <cell r="M316">
            <v>2</v>
          </cell>
          <cell r="N316">
            <v>0</v>
          </cell>
          <cell r="O316">
            <v>0</v>
          </cell>
          <cell r="P316">
            <v>0</v>
          </cell>
          <cell r="T316">
            <v>38986</v>
          </cell>
        </row>
        <row r="317">
          <cell r="B317" t="str">
            <v>DB.260.DM.01</v>
          </cell>
          <cell r="D317" t="str">
            <v>Diagrama De Montagem</v>
          </cell>
          <cell r="E317" t="str">
            <v>5 dias</v>
          </cell>
          <cell r="F317">
            <v>38898.333333333336</v>
          </cell>
          <cell r="G317">
            <v>38980.333333333336</v>
          </cell>
          <cell r="H317" t="str">
            <v>NA</v>
          </cell>
          <cell r="I317">
            <v>38905.729166666664</v>
          </cell>
          <cell r="J317">
            <v>38986.729166666664</v>
          </cell>
          <cell r="K317" t="str">
            <v>NA</v>
          </cell>
          <cell r="L317">
            <v>0.09</v>
          </cell>
          <cell r="M317">
            <v>2</v>
          </cell>
          <cell r="N317">
            <v>0</v>
          </cell>
          <cell r="O317">
            <v>0</v>
          </cell>
          <cell r="P317">
            <v>0</v>
          </cell>
          <cell r="Q317" t="str">
            <v>306TI+30 dias;308</v>
          </cell>
          <cell r="R317">
            <v>322</v>
          </cell>
          <cell r="S317" t="str">
            <v>EQUIPE MEC</v>
          </cell>
          <cell r="T317">
            <v>38986</v>
          </cell>
        </row>
        <row r="318">
          <cell r="D318" t="str">
            <v>Civil</v>
          </cell>
          <cell r="E318" t="str">
            <v>8 dias</v>
          </cell>
          <cell r="F318">
            <v>38905.333333333336</v>
          </cell>
          <cell r="G318">
            <v>38954.333333333336</v>
          </cell>
          <cell r="H318" t="str">
            <v>NA</v>
          </cell>
          <cell r="I318">
            <v>38936.729166666664</v>
          </cell>
          <cell r="J318">
            <v>38965.729166666664</v>
          </cell>
          <cell r="K318" t="str">
            <v>NA</v>
          </cell>
          <cell r="L318">
            <v>0.52</v>
          </cell>
          <cell r="M318">
            <v>12</v>
          </cell>
          <cell r="N318">
            <v>0</v>
          </cell>
          <cell r="O318">
            <v>0</v>
          </cell>
          <cell r="P318">
            <v>0</v>
          </cell>
          <cell r="T318">
            <v>38965</v>
          </cell>
        </row>
        <row r="319">
          <cell r="D319" t="str">
            <v>Desenho De Detalhamento</v>
          </cell>
          <cell r="E319" t="str">
            <v>8 dias</v>
          </cell>
          <cell r="F319">
            <v>38905.333333333336</v>
          </cell>
          <cell r="G319">
            <v>38954.333333333336</v>
          </cell>
          <cell r="H319" t="str">
            <v>NA</v>
          </cell>
          <cell r="I319">
            <v>38936.729166666664</v>
          </cell>
          <cell r="J319">
            <v>38965.729166666664</v>
          </cell>
          <cell r="K319" t="str">
            <v>NA</v>
          </cell>
          <cell r="L319">
            <v>0.52</v>
          </cell>
          <cell r="M319">
            <v>12</v>
          </cell>
          <cell r="N319">
            <v>0</v>
          </cell>
          <cell r="O319">
            <v>0</v>
          </cell>
          <cell r="P319">
            <v>0</v>
          </cell>
          <cell r="R319">
            <v>327</v>
          </cell>
          <cell r="T319">
            <v>38965</v>
          </cell>
        </row>
        <row r="320">
          <cell r="B320" t="str">
            <v>DC.260.DD.01</v>
          </cell>
          <cell r="D320" t="str">
            <v>Ciclone - Fundação e Formas</v>
          </cell>
          <cell r="E320" t="str">
            <v>7 dias</v>
          </cell>
          <cell r="F320">
            <v>38905.333333333336</v>
          </cell>
          <cell r="G320">
            <v>38957.333333333336</v>
          </cell>
          <cell r="H320" t="str">
            <v>NA</v>
          </cell>
          <cell r="I320">
            <v>38915.729166666664</v>
          </cell>
          <cell r="J320">
            <v>38965.729166666664</v>
          </cell>
          <cell r="K320" t="str">
            <v>NA</v>
          </cell>
          <cell r="L320">
            <v>0.17</v>
          </cell>
          <cell r="M320">
            <v>4</v>
          </cell>
          <cell r="N320">
            <v>0</v>
          </cell>
          <cell r="O320">
            <v>0</v>
          </cell>
          <cell r="P320">
            <v>0</v>
          </cell>
          <cell r="Q320" t="str">
            <v>306TI+15 dias;308</v>
          </cell>
          <cell r="R320" t="str">
            <v>319TT;320TT;374TT</v>
          </cell>
          <cell r="S320" t="str">
            <v>EQUIPE CIV</v>
          </cell>
          <cell r="T320">
            <v>38965</v>
          </cell>
        </row>
        <row r="321">
          <cell r="B321" t="str">
            <v>DC.260.DD.02</v>
          </cell>
          <cell r="D321" t="str">
            <v>Espessador - Armação</v>
          </cell>
          <cell r="E321" t="str">
            <v>6 dias</v>
          </cell>
          <cell r="F321">
            <v>38916.333333333336</v>
          </cell>
          <cell r="G321">
            <v>38958.333333333336</v>
          </cell>
          <cell r="H321" t="str">
            <v>NA</v>
          </cell>
          <cell r="I321">
            <v>38923.729166666664</v>
          </cell>
          <cell r="J321">
            <v>38965.729166666664</v>
          </cell>
          <cell r="K321" t="str">
            <v>NA</v>
          </cell>
          <cell r="L321">
            <v>0.13</v>
          </cell>
          <cell r="M321">
            <v>3</v>
          </cell>
          <cell r="N321">
            <v>0</v>
          </cell>
          <cell r="O321">
            <v>0</v>
          </cell>
          <cell r="P321">
            <v>0</v>
          </cell>
          <cell r="Q321" t="str">
            <v>318TT</v>
          </cell>
          <cell r="S321" t="str">
            <v>EQUIPE CIV</v>
          </cell>
          <cell r="T321">
            <v>38965</v>
          </cell>
        </row>
        <row r="322">
          <cell r="B322" t="str">
            <v>DC.260.DD.03</v>
          </cell>
          <cell r="D322" t="str">
            <v>Elevação - Fundação, Forma e Armação</v>
          </cell>
          <cell r="E322" t="str">
            <v>8 dias</v>
          </cell>
          <cell r="F322">
            <v>38924.333333333336</v>
          </cell>
          <cell r="G322">
            <v>38954.333333333336</v>
          </cell>
          <cell r="H322" t="str">
            <v>NA</v>
          </cell>
          <cell r="I322">
            <v>38936.729166666664</v>
          </cell>
          <cell r="J322">
            <v>38965.729166666664</v>
          </cell>
          <cell r="K322" t="str">
            <v>NA</v>
          </cell>
          <cell r="L322">
            <v>0.22</v>
          </cell>
          <cell r="M322">
            <v>5</v>
          </cell>
          <cell r="N322">
            <v>0</v>
          </cell>
          <cell r="O322">
            <v>0</v>
          </cell>
          <cell r="P322">
            <v>0</v>
          </cell>
          <cell r="Q322" t="str">
            <v>318TT</v>
          </cell>
          <cell r="S322" t="str">
            <v>EQUIPE CIV</v>
          </cell>
          <cell r="T322">
            <v>38965</v>
          </cell>
        </row>
        <row r="323">
          <cell r="D323" t="str">
            <v>Estrutura Metálica</v>
          </cell>
          <cell r="E323" t="str">
            <v>11 dias</v>
          </cell>
          <cell r="F323">
            <v>38905.333333333336</v>
          </cell>
          <cell r="G323">
            <v>38987.333333333336</v>
          </cell>
          <cell r="H323" t="str">
            <v>NA</v>
          </cell>
          <cell r="I323">
            <v>38932.729166666664</v>
          </cell>
          <cell r="J323">
            <v>39001.729166666664</v>
          </cell>
          <cell r="K323" t="str">
            <v>NA</v>
          </cell>
          <cell r="L323">
            <v>0.72</v>
          </cell>
          <cell r="M323">
            <v>16.5</v>
          </cell>
          <cell r="N323">
            <v>0</v>
          </cell>
          <cell r="O323">
            <v>0</v>
          </cell>
          <cell r="P323">
            <v>0</v>
          </cell>
          <cell r="T323">
            <v>39001</v>
          </cell>
        </row>
        <row r="324">
          <cell r="B324" t="str">
            <v>DD.260.DP.01</v>
          </cell>
          <cell r="D324" t="str">
            <v>Desenho De Projeto</v>
          </cell>
          <cell r="E324" t="str">
            <v>7 dias</v>
          </cell>
          <cell r="F324">
            <v>38905.333333333336</v>
          </cell>
          <cell r="G324">
            <v>38987.333333333336</v>
          </cell>
          <cell r="H324" t="str">
            <v>NA</v>
          </cell>
          <cell r="I324">
            <v>38915.729166666664</v>
          </cell>
          <cell r="J324">
            <v>38995.729166666664</v>
          </cell>
          <cell r="K324" t="str">
            <v>NA</v>
          </cell>
          <cell r="L324">
            <v>0.22</v>
          </cell>
          <cell r="M324">
            <v>5</v>
          </cell>
          <cell r="N324">
            <v>0</v>
          </cell>
          <cell r="O324">
            <v>0</v>
          </cell>
          <cell r="P324">
            <v>0</v>
          </cell>
          <cell r="Q324">
            <v>315</v>
          </cell>
          <cell r="R324" t="str">
            <v>323;324II</v>
          </cell>
          <cell r="S324" t="str">
            <v>EQUIPE MET</v>
          </cell>
          <cell r="T324">
            <v>38995</v>
          </cell>
        </row>
        <row r="325">
          <cell r="B325" t="str">
            <v>DD.260.LM.01</v>
          </cell>
          <cell r="D325" t="str">
            <v>Lista De Materiais</v>
          </cell>
          <cell r="E325" t="str">
            <v>1 dia</v>
          </cell>
          <cell r="F325">
            <v>38916.333333333336</v>
          </cell>
          <cell r="G325">
            <v>38996.333333333336</v>
          </cell>
          <cell r="H325" t="str">
            <v>NA</v>
          </cell>
          <cell r="I325">
            <v>38916.729166666664</v>
          </cell>
          <cell r="J325">
            <v>38996.729166666664</v>
          </cell>
          <cell r="K325" t="str">
            <v>NA</v>
          </cell>
          <cell r="L325">
            <v>0.01</v>
          </cell>
          <cell r="M325">
            <v>0.25</v>
          </cell>
          <cell r="N325">
            <v>0</v>
          </cell>
          <cell r="O325">
            <v>0</v>
          </cell>
          <cell r="P325">
            <v>0</v>
          </cell>
          <cell r="Q325">
            <v>322</v>
          </cell>
          <cell r="S325" t="str">
            <v>EQUIPE MET</v>
          </cell>
          <cell r="T325">
            <v>38996</v>
          </cell>
        </row>
        <row r="326">
          <cell r="B326" t="str">
            <v>DD.260.MC.01</v>
          </cell>
          <cell r="D326" t="str">
            <v>Memória De Cálculo</v>
          </cell>
          <cell r="E326" t="str">
            <v>11 dias</v>
          </cell>
          <cell r="F326">
            <v>38917.333333333336</v>
          </cell>
          <cell r="G326">
            <v>38987.333333333336</v>
          </cell>
          <cell r="H326" t="str">
            <v>NA</v>
          </cell>
          <cell r="I326">
            <v>38932.729166666664</v>
          </cell>
          <cell r="J326">
            <v>39001.729166666664</v>
          </cell>
          <cell r="K326" t="str">
            <v>NA</v>
          </cell>
          <cell r="L326">
            <v>0.49</v>
          </cell>
          <cell r="M326">
            <v>11.25</v>
          </cell>
          <cell r="N326">
            <v>0</v>
          </cell>
          <cell r="O326">
            <v>0</v>
          </cell>
          <cell r="P326">
            <v>0</v>
          </cell>
          <cell r="Q326" t="str">
            <v>322II</v>
          </cell>
          <cell r="S326" t="str">
            <v>EQUIPE MET</v>
          </cell>
          <cell r="T326">
            <v>39001</v>
          </cell>
        </row>
        <row r="327">
          <cell r="D327" t="str">
            <v>Elétrica</v>
          </cell>
          <cell r="E327" t="str">
            <v>21 dias</v>
          </cell>
          <cell r="F327">
            <v>38936.333333333336</v>
          </cell>
          <cell r="G327">
            <v>38966.333333333336</v>
          </cell>
          <cell r="H327" t="str">
            <v>NA</v>
          </cell>
          <cell r="I327">
            <v>38958.729166666664</v>
          </cell>
          <cell r="J327">
            <v>38996.729166666664</v>
          </cell>
          <cell r="K327" t="str">
            <v>NA</v>
          </cell>
          <cell r="L327">
            <v>0.37</v>
          </cell>
          <cell r="M327">
            <v>8.5</v>
          </cell>
          <cell r="N327">
            <v>0</v>
          </cell>
          <cell r="O327">
            <v>0</v>
          </cell>
          <cell r="P327">
            <v>0</v>
          </cell>
          <cell r="T327">
            <v>38996</v>
          </cell>
        </row>
        <row r="328">
          <cell r="D328" t="str">
            <v>Desenho De Detalhamento</v>
          </cell>
          <cell r="E328" t="str">
            <v>17 dias</v>
          </cell>
          <cell r="F328">
            <v>38936.333333333336</v>
          </cell>
          <cell r="G328">
            <v>38966.333333333336</v>
          </cell>
          <cell r="H328" t="str">
            <v>NA</v>
          </cell>
          <cell r="I328">
            <v>38951.729166666664</v>
          </cell>
          <cell r="J328">
            <v>38992.729166666664</v>
          </cell>
          <cell r="K328" t="str">
            <v>NA</v>
          </cell>
          <cell r="L328">
            <v>0.31</v>
          </cell>
          <cell r="M328">
            <v>7</v>
          </cell>
          <cell r="N328">
            <v>0</v>
          </cell>
          <cell r="O328">
            <v>0</v>
          </cell>
          <cell r="P328">
            <v>0</v>
          </cell>
          <cell r="R328">
            <v>329</v>
          </cell>
          <cell r="T328">
            <v>38992</v>
          </cell>
        </row>
        <row r="329">
          <cell r="B329" t="str">
            <v>DE.260.DD.01</v>
          </cell>
          <cell r="D329" t="str">
            <v>Disposição De Força, Controle e Aterramento</v>
          </cell>
          <cell r="E329" t="str">
            <v>9 dias</v>
          </cell>
          <cell r="F329">
            <v>38936.333333333336</v>
          </cell>
          <cell r="G329">
            <v>38966.333333333336</v>
          </cell>
          <cell r="H329" t="str">
            <v>NA</v>
          </cell>
          <cell r="I329">
            <v>38951.729166666664</v>
          </cell>
          <cell r="J329">
            <v>38980.729166666664</v>
          </cell>
          <cell r="K329" t="str">
            <v>NA</v>
          </cell>
          <cell r="L329">
            <v>0.17</v>
          </cell>
          <cell r="M329">
            <v>4</v>
          </cell>
          <cell r="N329">
            <v>0</v>
          </cell>
          <cell r="O329">
            <v>0</v>
          </cell>
          <cell r="P329">
            <v>0</v>
          </cell>
          <cell r="Q329">
            <v>317</v>
          </cell>
          <cell r="R329">
            <v>328</v>
          </cell>
          <cell r="S329" t="str">
            <v>EQUIPE ELE</v>
          </cell>
          <cell r="T329">
            <v>38980</v>
          </cell>
        </row>
        <row r="330">
          <cell r="B330" t="str">
            <v>DE.260.DD.02</v>
          </cell>
          <cell r="D330" t="str">
            <v>Iluminação</v>
          </cell>
          <cell r="E330" t="str">
            <v>8 dias</v>
          </cell>
          <cell r="F330">
            <v>38936.333333333336</v>
          </cell>
          <cell r="G330">
            <v>38981.333333333336</v>
          </cell>
          <cell r="H330" t="str">
            <v>NA</v>
          </cell>
          <cell r="I330">
            <v>38950.729166666664</v>
          </cell>
          <cell r="J330">
            <v>38992.729166666664</v>
          </cell>
          <cell r="K330" t="str">
            <v>NA</v>
          </cell>
          <cell r="L330">
            <v>0.13</v>
          </cell>
          <cell r="M330">
            <v>3</v>
          </cell>
          <cell r="N330">
            <v>0</v>
          </cell>
          <cell r="O330">
            <v>0</v>
          </cell>
          <cell r="P330">
            <v>0</v>
          </cell>
          <cell r="Q330">
            <v>327</v>
          </cell>
          <cell r="S330" t="str">
            <v>EQUIPE ELE</v>
          </cell>
          <cell r="T330">
            <v>38992</v>
          </cell>
        </row>
        <row r="331">
          <cell r="B331" t="str">
            <v>DE.260.LC.01</v>
          </cell>
          <cell r="D331" t="str">
            <v>Lista De Linhas/ Cabos</v>
          </cell>
          <cell r="E331" t="str">
            <v>4 dias</v>
          </cell>
          <cell r="F331">
            <v>38952.333333333336</v>
          </cell>
          <cell r="G331">
            <v>38993.333333333336</v>
          </cell>
          <cell r="H331" t="str">
            <v>NA</v>
          </cell>
          <cell r="I331">
            <v>38958.729166666664</v>
          </cell>
          <cell r="J331">
            <v>38996.729166666664</v>
          </cell>
          <cell r="K331" t="str">
            <v>NA</v>
          </cell>
          <cell r="L331">
            <v>7.0000000000000007E-2</v>
          </cell>
          <cell r="M331">
            <v>1.5</v>
          </cell>
          <cell r="N331">
            <v>0</v>
          </cell>
          <cell r="O331">
            <v>0</v>
          </cell>
          <cell r="P331">
            <v>0</v>
          </cell>
          <cell r="Q331">
            <v>326</v>
          </cell>
          <cell r="S331" t="str">
            <v>EQUIPE ELE</v>
          </cell>
          <cell r="T331">
            <v>38996</v>
          </cell>
        </row>
        <row r="332">
          <cell r="D332" t="str">
            <v>Instrumentação</v>
          </cell>
          <cell r="E332" t="str">
            <v>5 dias</v>
          </cell>
          <cell r="F332">
            <v>38951.333333333336</v>
          </cell>
          <cell r="G332">
            <v>39020.333333333336</v>
          </cell>
          <cell r="H332" t="str">
            <v>NA</v>
          </cell>
          <cell r="I332">
            <v>38958.729166666664</v>
          </cell>
          <cell r="J332">
            <v>39028.729166666664</v>
          </cell>
          <cell r="K332" t="str">
            <v>NA</v>
          </cell>
          <cell r="L332">
            <v>0.04</v>
          </cell>
          <cell r="M332">
            <v>1</v>
          </cell>
          <cell r="N332">
            <v>0</v>
          </cell>
          <cell r="O332">
            <v>0</v>
          </cell>
          <cell r="P332">
            <v>0</v>
          </cell>
          <cell r="T332">
            <v>39028</v>
          </cell>
        </row>
        <row r="333">
          <cell r="B333" t="str">
            <v>DT.260.AJ.01</v>
          </cell>
          <cell r="D333" t="str">
            <v>Arranjos/ Layout’s/ Plano Diretor - Locação De Instrumentos</v>
          </cell>
          <cell r="E333" t="str">
            <v>5 dias</v>
          </cell>
          <cell r="F333">
            <v>38951.333333333336</v>
          </cell>
          <cell r="G333">
            <v>39020.333333333336</v>
          </cell>
          <cell r="H333" t="str">
            <v>NA</v>
          </cell>
          <cell r="I333">
            <v>38958.729166666664</v>
          </cell>
          <cell r="J333">
            <v>39028.729166666664</v>
          </cell>
          <cell r="K333" t="str">
            <v>NA</v>
          </cell>
          <cell r="L333">
            <v>0.04</v>
          </cell>
          <cell r="M333">
            <v>1</v>
          </cell>
          <cell r="N333">
            <v>0</v>
          </cell>
          <cell r="O333">
            <v>0</v>
          </cell>
          <cell r="P333">
            <v>0</v>
          </cell>
          <cell r="Q333">
            <v>134</v>
          </cell>
          <cell r="S333" t="str">
            <v>EQUIPE TSA</v>
          </cell>
          <cell r="T333">
            <v>39028</v>
          </cell>
        </row>
        <row r="334">
          <cell r="B334" t="str">
            <v>1.1.11</v>
          </cell>
          <cell r="C334" t="str">
            <v>265A</v>
          </cell>
          <cell r="D334" t="str">
            <v>Flotação (2B)</v>
          </cell>
          <cell r="E334" t="str">
            <v>142 dias</v>
          </cell>
          <cell r="F334">
            <v>38807.333333333336</v>
          </cell>
          <cell r="G334">
            <v>38807.333333333336</v>
          </cell>
          <cell r="H334">
            <v>38807.333333333336</v>
          </cell>
          <cell r="I334">
            <v>38958.729166666664</v>
          </cell>
          <cell r="J334">
            <v>39022.729166666664</v>
          </cell>
          <cell r="K334" t="str">
            <v>NA</v>
          </cell>
          <cell r="L334">
            <v>5.29</v>
          </cell>
          <cell r="M334">
            <v>121.13</v>
          </cell>
          <cell r="N334">
            <v>19.28</v>
          </cell>
          <cell r="O334">
            <v>15.91</v>
          </cell>
          <cell r="P334">
            <v>15.91</v>
          </cell>
          <cell r="T334">
            <v>39022</v>
          </cell>
        </row>
        <row r="335">
          <cell r="D335" t="str">
            <v>Projeto Básico</v>
          </cell>
          <cell r="E335" t="str">
            <v>99 dias</v>
          </cell>
          <cell r="F335">
            <v>38807.333333333336</v>
          </cell>
          <cell r="G335">
            <v>38807.333333333336</v>
          </cell>
          <cell r="H335">
            <v>38807.333333333336</v>
          </cell>
          <cell r="I335">
            <v>38869.729166666664</v>
          </cell>
          <cell r="J335">
            <v>38957.729166666664</v>
          </cell>
          <cell r="K335" t="str">
            <v>NA</v>
          </cell>
          <cell r="L335">
            <v>1.75</v>
          </cell>
          <cell r="M335">
            <v>40.130000000000003</v>
          </cell>
          <cell r="N335">
            <v>19.28</v>
          </cell>
          <cell r="O335">
            <v>48.04</v>
          </cell>
          <cell r="P335">
            <v>48.04</v>
          </cell>
          <cell r="T335">
            <v>38957</v>
          </cell>
        </row>
        <row r="336">
          <cell r="D336" t="str">
            <v>Processo</v>
          </cell>
          <cell r="E336" t="str">
            <v>2 dias</v>
          </cell>
          <cell r="F336">
            <v>38807.333333333336</v>
          </cell>
          <cell r="G336">
            <v>38939.333333333336</v>
          </cell>
          <cell r="H336">
            <v>38939.333333333336</v>
          </cell>
          <cell r="I336">
            <v>38810.729166666664</v>
          </cell>
          <cell r="J336">
            <v>38940.729166666664</v>
          </cell>
          <cell r="K336" t="str">
            <v>NA</v>
          </cell>
          <cell r="L336">
            <v>7.0000000000000007E-2</v>
          </cell>
          <cell r="M336">
            <v>1.5</v>
          </cell>
          <cell r="N336">
            <v>0.45</v>
          </cell>
          <cell r="O336">
            <v>30</v>
          </cell>
          <cell r="P336">
            <v>30</v>
          </cell>
          <cell r="T336">
            <v>38940</v>
          </cell>
        </row>
        <row r="337">
          <cell r="B337" t="str">
            <v>BP.265.FD.01</v>
          </cell>
          <cell r="D337" t="str">
            <v>Folha De Dados - Agitador e Células de Flotação</v>
          </cell>
          <cell r="E337" t="str">
            <v>2 dias</v>
          </cell>
          <cell r="F337">
            <v>38807.333333333336</v>
          </cell>
          <cell r="G337">
            <v>38939.333333333336</v>
          </cell>
          <cell r="H337">
            <v>38939.333333333336</v>
          </cell>
          <cell r="I337">
            <v>38810.729166666664</v>
          </cell>
          <cell r="J337">
            <v>38940.729166666664</v>
          </cell>
          <cell r="K337" t="str">
            <v>NA</v>
          </cell>
          <cell r="L337">
            <v>7.0000000000000007E-2</v>
          </cell>
          <cell r="M337">
            <v>1.5</v>
          </cell>
          <cell r="N337">
            <v>0.45</v>
          </cell>
          <cell r="O337">
            <v>30</v>
          </cell>
          <cell r="P337">
            <v>30</v>
          </cell>
          <cell r="Q337" t="str">
            <v>14II</v>
          </cell>
          <cell r="S337" t="str">
            <v>EQUIPE PRO</v>
          </cell>
          <cell r="T337">
            <v>38940</v>
          </cell>
        </row>
        <row r="338">
          <cell r="D338" t="str">
            <v>Mecânica</v>
          </cell>
          <cell r="E338" t="str">
            <v>90 dias</v>
          </cell>
          <cell r="F338">
            <v>38827.375</v>
          </cell>
          <cell r="G338">
            <v>38807.333333333336</v>
          </cell>
          <cell r="H338">
            <v>38807.333333333336</v>
          </cell>
          <cell r="I338">
            <v>38867.729166666664</v>
          </cell>
          <cell r="J338">
            <v>38940.729166666664</v>
          </cell>
          <cell r="K338" t="str">
            <v>NA</v>
          </cell>
          <cell r="L338">
            <v>0.73</v>
          </cell>
          <cell r="M338">
            <v>16.75</v>
          </cell>
          <cell r="N338">
            <v>12.53</v>
          </cell>
          <cell r="O338">
            <v>74.78</v>
          </cell>
          <cell r="P338">
            <v>74.78</v>
          </cell>
          <cell r="T338">
            <v>38940</v>
          </cell>
        </row>
        <row r="339">
          <cell r="B339" t="str">
            <v>BB.265.DB.01</v>
          </cell>
          <cell r="D339" t="str">
            <v>Desenho Básico - Planta e Cortes (Reagentes)</v>
          </cell>
          <cell r="E339" t="str">
            <v>27 dias</v>
          </cell>
          <cell r="F339">
            <v>38827.333333333336</v>
          </cell>
          <cell r="G339">
            <v>38807.333333333336</v>
          </cell>
          <cell r="H339">
            <v>38807.333333333336</v>
          </cell>
          <cell r="I339">
            <v>38845.729166666664</v>
          </cell>
          <cell r="J339">
            <v>38849.729166666664</v>
          </cell>
          <cell r="K339" t="str">
            <v>NA</v>
          </cell>
          <cell r="L339">
            <v>0.54</v>
          </cell>
          <cell r="M339">
            <v>12.25</v>
          </cell>
          <cell r="N339">
            <v>11.03</v>
          </cell>
          <cell r="O339">
            <v>90</v>
          </cell>
          <cell r="P339">
            <v>90</v>
          </cell>
          <cell r="Q339" t="str">
            <v>14II</v>
          </cell>
          <cell r="R339" t="str">
            <v>344;341;347;354;384</v>
          </cell>
          <cell r="S339" t="str">
            <v>EQUIPE MEC</v>
          </cell>
          <cell r="T339">
            <v>38849</v>
          </cell>
        </row>
        <row r="340">
          <cell r="B340" t="str">
            <v>BB.265.DB.02</v>
          </cell>
          <cell r="D340" t="str">
            <v>Desenho Básico - Caixa de Polpa</v>
          </cell>
          <cell r="E340" t="str">
            <v>5 dias</v>
          </cell>
          <cell r="F340">
            <v>38846.333333333336</v>
          </cell>
          <cell r="G340">
            <v>38936.333333333336</v>
          </cell>
          <cell r="H340" t="str">
            <v>NA</v>
          </cell>
          <cell r="I340">
            <v>38853.729166666664</v>
          </cell>
          <cell r="J340">
            <v>38940.729166666664</v>
          </cell>
          <cell r="K340" t="str">
            <v>NA</v>
          </cell>
          <cell r="L340">
            <v>7.0000000000000007E-2</v>
          </cell>
          <cell r="M340">
            <v>1.5</v>
          </cell>
          <cell r="N340">
            <v>0</v>
          </cell>
          <cell r="O340">
            <v>0</v>
          </cell>
          <cell r="P340">
            <v>0</v>
          </cell>
          <cell r="Q340">
            <v>240</v>
          </cell>
          <cell r="R340" t="str">
            <v>339TT;347</v>
          </cell>
          <cell r="S340" t="str">
            <v>EQUIPE MEC</v>
          </cell>
          <cell r="T340">
            <v>38940</v>
          </cell>
        </row>
        <row r="341">
          <cell r="B341" t="str">
            <v>BB.265.ET.01</v>
          </cell>
          <cell r="D341" t="str">
            <v>Espec. Téc. - Transportador De Parafuso (Reagentes)</v>
          </cell>
          <cell r="E341" t="str">
            <v>15 dias</v>
          </cell>
          <cell r="F341">
            <v>38846.333333333336</v>
          </cell>
          <cell r="G341">
            <v>38922.333333333336</v>
          </cell>
          <cell r="H341">
            <v>38922.333333333336</v>
          </cell>
          <cell r="I341">
            <v>38867.729166666664</v>
          </cell>
          <cell r="J341">
            <v>38940.729166666664</v>
          </cell>
          <cell r="K341" t="str">
            <v>NA</v>
          </cell>
          <cell r="L341">
            <v>0.13</v>
          </cell>
          <cell r="M341">
            <v>3</v>
          </cell>
          <cell r="N341">
            <v>1.5</v>
          </cell>
          <cell r="O341">
            <v>50</v>
          </cell>
          <cell r="P341">
            <v>50</v>
          </cell>
          <cell r="Q341" t="str">
            <v>338TT</v>
          </cell>
          <cell r="S341" t="str">
            <v>EQUIPE MEC</v>
          </cell>
          <cell r="T341">
            <v>38940</v>
          </cell>
        </row>
        <row r="342">
          <cell r="D342" t="str">
            <v>Tubulação</v>
          </cell>
          <cell r="E342" t="str">
            <v>55 dias</v>
          </cell>
          <cell r="F342">
            <v>38846.333333333336</v>
          </cell>
          <cell r="G342">
            <v>38875.333333333336</v>
          </cell>
          <cell r="H342">
            <v>38875.333333333336</v>
          </cell>
          <cell r="I342">
            <v>38869.729166666664</v>
          </cell>
          <cell r="J342">
            <v>38957.729166666664</v>
          </cell>
          <cell r="K342" t="str">
            <v>NA</v>
          </cell>
          <cell r="L342">
            <v>0.66</v>
          </cell>
          <cell r="M342">
            <v>15</v>
          </cell>
          <cell r="N342">
            <v>6.3</v>
          </cell>
          <cell r="O342">
            <v>42</v>
          </cell>
          <cell r="P342">
            <v>42</v>
          </cell>
          <cell r="T342">
            <v>38957</v>
          </cell>
        </row>
        <row r="343">
          <cell r="B343" t="str">
            <v>BH.265.DB.01</v>
          </cell>
          <cell r="D343" t="str">
            <v>Des. Básico - Ciclonagem/ Flotação/ Amino, Amido e Soda</v>
          </cell>
          <cell r="E343" t="str">
            <v>10 dias</v>
          </cell>
          <cell r="F343">
            <v>38846.333333333336</v>
          </cell>
          <cell r="G343">
            <v>38940.333333333336</v>
          </cell>
          <cell r="H343" t="str">
            <v>NA</v>
          </cell>
          <cell r="I343">
            <v>38861.729166666664</v>
          </cell>
          <cell r="J343">
            <v>38957.729166666664</v>
          </cell>
          <cell r="K343" t="str">
            <v>NA</v>
          </cell>
          <cell r="L343">
            <v>0.35</v>
          </cell>
          <cell r="M343">
            <v>8</v>
          </cell>
          <cell r="N343">
            <v>0</v>
          </cell>
          <cell r="O343">
            <v>0</v>
          </cell>
          <cell r="P343">
            <v>0</v>
          </cell>
          <cell r="Q343" t="str">
            <v>14;39II;337</v>
          </cell>
          <cell r="R343">
            <v>349</v>
          </cell>
          <cell r="S343" t="str">
            <v>EQUIPE TUB</v>
          </cell>
          <cell r="T343">
            <v>38957</v>
          </cell>
        </row>
        <row r="344">
          <cell r="B344" t="str">
            <v>BH.265.MC.01</v>
          </cell>
          <cell r="D344" t="str">
            <v>Memória De Cálculo - Bombas</v>
          </cell>
          <cell r="E344" t="str">
            <v>14 dias</v>
          </cell>
          <cell r="F344">
            <v>38862.333333333336</v>
          </cell>
          <cell r="G344">
            <v>38875.333333333336</v>
          </cell>
          <cell r="H344">
            <v>38875.333333333336</v>
          </cell>
          <cell r="I344">
            <v>38869.729166666664</v>
          </cell>
          <cell r="J344">
            <v>38896.729166666664</v>
          </cell>
          <cell r="K344" t="str">
            <v>NA</v>
          </cell>
          <cell r="L344">
            <v>0.31</v>
          </cell>
          <cell r="M344">
            <v>7</v>
          </cell>
          <cell r="N344">
            <v>6.3</v>
          </cell>
          <cell r="O344">
            <v>90</v>
          </cell>
          <cell r="P344">
            <v>90</v>
          </cell>
          <cell r="Q344" t="str">
            <v>39II</v>
          </cell>
          <cell r="S344" t="str">
            <v>EQUIPE TUB</v>
          </cell>
          <cell r="T344">
            <v>38896</v>
          </cell>
        </row>
        <row r="345">
          <cell r="D345" t="str">
            <v>Estrutura Metálica</v>
          </cell>
          <cell r="E345" t="str">
            <v>6 dias</v>
          </cell>
          <cell r="F345">
            <v>38846.333333333336</v>
          </cell>
          <cell r="G345">
            <v>38937.333333333336</v>
          </cell>
          <cell r="H345">
            <v>38937.333333333336</v>
          </cell>
          <cell r="I345">
            <v>38859.375</v>
          </cell>
          <cell r="J345">
            <v>38946.729166666664</v>
          </cell>
          <cell r="K345" t="str">
            <v>NA</v>
          </cell>
          <cell r="L345">
            <v>0.3</v>
          </cell>
          <cell r="M345">
            <v>6.88</v>
          </cell>
          <cell r="N345">
            <v>0</v>
          </cell>
          <cell r="O345">
            <v>0</v>
          </cell>
          <cell r="P345">
            <v>0</v>
          </cell>
          <cell r="T345">
            <v>38946</v>
          </cell>
        </row>
        <row r="346">
          <cell r="B346" t="str">
            <v>BD.265.MC.01</v>
          </cell>
          <cell r="D346" t="str">
            <v>Memória De Cálculo</v>
          </cell>
          <cell r="E346" t="str">
            <v>6 dias</v>
          </cell>
          <cell r="F346">
            <v>38846.333333333336</v>
          </cell>
          <cell r="G346">
            <v>38937.333333333336</v>
          </cell>
          <cell r="H346">
            <v>38937.333333333336</v>
          </cell>
          <cell r="I346">
            <v>38856.375</v>
          </cell>
          <cell r="J346">
            <v>38946.729166666664</v>
          </cell>
          <cell r="K346" t="str">
            <v>NA</v>
          </cell>
          <cell r="L346">
            <v>0.3</v>
          </cell>
          <cell r="M346">
            <v>6.88</v>
          </cell>
          <cell r="N346">
            <v>0</v>
          </cell>
          <cell r="O346">
            <v>0</v>
          </cell>
          <cell r="P346">
            <v>0</v>
          </cell>
          <cell r="Q346">
            <v>337</v>
          </cell>
          <cell r="R346" t="str">
            <v>354II</v>
          </cell>
          <cell r="S346" t="str">
            <v>EQUIPE MET</v>
          </cell>
          <cell r="T346">
            <v>38946</v>
          </cell>
        </row>
        <row r="347">
          <cell r="D347" t="str">
            <v>Projeto Detalhado</v>
          </cell>
          <cell r="E347" t="str">
            <v>56 dias</v>
          </cell>
          <cell r="F347">
            <v>38881.333333333336</v>
          </cell>
          <cell r="G347">
            <v>38937.333333333336</v>
          </cell>
          <cell r="H347" t="str">
            <v>NA</v>
          </cell>
          <cell r="I347">
            <v>38958.729166666664</v>
          </cell>
          <cell r="J347">
            <v>39022.729166666664</v>
          </cell>
          <cell r="K347" t="str">
            <v>NA</v>
          </cell>
          <cell r="L347">
            <v>3.54</v>
          </cell>
          <cell r="M347">
            <v>81</v>
          </cell>
          <cell r="N347">
            <v>0</v>
          </cell>
          <cell r="O347">
            <v>0</v>
          </cell>
          <cell r="P347">
            <v>0</v>
          </cell>
          <cell r="T347">
            <v>39022</v>
          </cell>
        </row>
        <row r="348">
          <cell r="D348" t="str">
            <v>Mecânica</v>
          </cell>
          <cell r="E348" t="str">
            <v>6 dias</v>
          </cell>
          <cell r="F348">
            <v>38881.375</v>
          </cell>
          <cell r="G348">
            <v>38952.333333333336</v>
          </cell>
          <cell r="H348" t="str">
            <v>NA</v>
          </cell>
          <cell r="I348">
            <v>38922.729166666664</v>
          </cell>
          <cell r="J348">
            <v>38959.729166666664</v>
          </cell>
          <cell r="K348" t="str">
            <v>NA</v>
          </cell>
          <cell r="L348">
            <v>0.13</v>
          </cell>
          <cell r="M348">
            <v>3</v>
          </cell>
          <cell r="N348">
            <v>0</v>
          </cell>
          <cell r="O348">
            <v>0</v>
          </cell>
          <cell r="P348">
            <v>0</v>
          </cell>
          <cell r="T348">
            <v>38959</v>
          </cell>
        </row>
        <row r="349">
          <cell r="B349" t="str">
            <v>DB.265.DD.02</v>
          </cell>
          <cell r="D349" t="str">
            <v>Desenho De Detalhamento - Caldeiraria</v>
          </cell>
          <cell r="E349" t="str">
            <v>6 dias</v>
          </cell>
          <cell r="F349">
            <v>38881.333333333336</v>
          </cell>
          <cell r="G349">
            <v>38952.333333333336</v>
          </cell>
          <cell r="H349" t="str">
            <v>NA</v>
          </cell>
          <cell r="I349">
            <v>38922.729166666664</v>
          </cell>
          <cell r="J349">
            <v>38959.729166666664</v>
          </cell>
          <cell r="K349" t="str">
            <v>NA</v>
          </cell>
          <cell r="L349">
            <v>0.13</v>
          </cell>
          <cell r="M349">
            <v>3</v>
          </cell>
          <cell r="N349">
            <v>0</v>
          </cell>
          <cell r="O349">
            <v>0</v>
          </cell>
          <cell r="P349">
            <v>0</v>
          </cell>
          <cell r="Q349" t="str">
            <v>30TI+10 dias;337;338</v>
          </cell>
          <cell r="S349" t="str">
            <v>EQUIPE MEC</v>
          </cell>
          <cell r="T349">
            <v>38959</v>
          </cell>
        </row>
        <row r="350">
          <cell r="D350" t="str">
            <v>Tubulação</v>
          </cell>
          <cell r="E350" t="str">
            <v>40 dias</v>
          </cell>
          <cell r="F350">
            <v>38881.375</v>
          </cell>
          <cell r="G350">
            <v>38958.333333333336</v>
          </cell>
          <cell r="H350" t="str">
            <v>NA</v>
          </cell>
          <cell r="I350">
            <v>38953.604166666664</v>
          </cell>
          <cell r="J350">
            <v>39017.729166666664</v>
          </cell>
          <cell r="K350" t="str">
            <v>NA</v>
          </cell>
          <cell r="L350">
            <v>2.23</v>
          </cell>
          <cell r="M350">
            <v>51</v>
          </cell>
          <cell r="N350">
            <v>0</v>
          </cell>
          <cell r="O350">
            <v>0</v>
          </cell>
          <cell r="P350">
            <v>0</v>
          </cell>
          <cell r="T350">
            <v>39017</v>
          </cell>
        </row>
        <row r="351">
          <cell r="B351" t="str">
            <v>DH.265.DD.01</v>
          </cell>
          <cell r="D351" t="str">
            <v>Desenho De Detalhamento - Planta de Tubulação</v>
          </cell>
          <cell r="E351" t="str">
            <v>30 dias</v>
          </cell>
          <cell r="F351">
            <v>38881.375</v>
          </cell>
          <cell r="G351">
            <v>38958.333333333336</v>
          </cell>
          <cell r="H351" t="str">
            <v>NA</v>
          </cell>
          <cell r="I351">
            <v>38924.604166666664</v>
          </cell>
          <cell r="J351">
            <v>39001.729166666664</v>
          </cell>
          <cell r="K351" t="str">
            <v>NA</v>
          </cell>
          <cell r="L351">
            <v>1.88</v>
          </cell>
          <cell r="M351">
            <v>43</v>
          </cell>
          <cell r="N351">
            <v>0</v>
          </cell>
          <cell r="O351">
            <v>0</v>
          </cell>
          <cell r="P351">
            <v>0</v>
          </cell>
          <cell r="Q351" t="str">
            <v>39II;341</v>
          </cell>
          <cell r="R351" t="str">
            <v>350;357</v>
          </cell>
          <cell r="S351" t="str">
            <v>EQUIPE TUB</v>
          </cell>
          <cell r="T351">
            <v>39001</v>
          </cell>
        </row>
        <row r="352">
          <cell r="B352" t="str">
            <v>DH.265.IS.01</v>
          </cell>
          <cell r="D352" t="str">
            <v>Isométrico</v>
          </cell>
          <cell r="E352" t="str">
            <v>10 dias</v>
          </cell>
          <cell r="F352">
            <v>38924.604166666664</v>
          </cell>
          <cell r="G352">
            <v>39006.333333333336</v>
          </cell>
          <cell r="H352" t="str">
            <v>NA</v>
          </cell>
          <cell r="I352">
            <v>38947.604166666664</v>
          </cell>
          <cell r="J352">
            <v>39017.729166666664</v>
          </cell>
          <cell r="K352" t="str">
            <v>NA</v>
          </cell>
          <cell r="L352">
            <v>0.35</v>
          </cell>
          <cell r="M352">
            <v>8</v>
          </cell>
          <cell r="N352">
            <v>0</v>
          </cell>
          <cell r="O352">
            <v>0</v>
          </cell>
          <cell r="P352">
            <v>0</v>
          </cell>
          <cell r="Q352">
            <v>349</v>
          </cell>
          <cell r="S352" t="str">
            <v>EQUIPE TUB</v>
          </cell>
          <cell r="T352">
            <v>39017</v>
          </cell>
        </row>
        <row r="353">
          <cell r="D353" t="str">
            <v>Civil</v>
          </cell>
          <cell r="E353" t="str">
            <v>21 dias</v>
          </cell>
          <cell r="F353">
            <v>38922.333333333336</v>
          </cell>
          <cell r="G353">
            <v>38937.333333333336</v>
          </cell>
          <cell r="H353" t="str">
            <v>NA</v>
          </cell>
          <cell r="I353">
            <v>38954.729166666664</v>
          </cell>
          <cell r="J353">
            <v>38971.729166666664</v>
          </cell>
          <cell r="K353" t="str">
            <v>NA</v>
          </cell>
          <cell r="L353">
            <v>0.48</v>
          </cell>
          <cell r="M353">
            <v>11</v>
          </cell>
          <cell r="N353">
            <v>0</v>
          </cell>
          <cell r="O353">
            <v>0</v>
          </cell>
          <cell r="P353">
            <v>0</v>
          </cell>
          <cell r="T353">
            <v>38971</v>
          </cell>
        </row>
        <row r="354">
          <cell r="D354" t="str">
            <v>Desenho De Detalhamento</v>
          </cell>
          <cell r="E354" t="str">
            <v>21 dias</v>
          </cell>
          <cell r="F354">
            <v>38922.333333333336</v>
          </cell>
          <cell r="G354">
            <v>38937.333333333336</v>
          </cell>
          <cell r="H354" t="str">
            <v>NA</v>
          </cell>
          <cell r="I354">
            <v>38954.729166666664</v>
          </cell>
          <cell r="J354">
            <v>38971.729166666664</v>
          </cell>
          <cell r="K354" t="str">
            <v>NA</v>
          </cell>
          <cell r="L354">
            <v>0.48</v>
          </cell>
          <cell r="M354">
            <v>11</v>
          </cell>
          <cell r="N354">
            <v>0</v>
          </cell>
          <cell r="O354">
            <v>0</v>
          </cell>
          <cell r="P354">
            <v>0</v>
          </cell>
          <cell r="T354">
            <v>38971</v>
          </cell>
        </row>
        <row r="355">
          <cell r="B355" t="str">
            <v>DC.265.DD.01</v>
          </cell>
          <cell r="D355" t="str">
            <v>Casa De Floculantes - Fundação</v>
          </cell>
          <cell r="E355" t="str">
            <v>6 dias</v>
          </cell>
          <cell r="F355">
            <v>38931.333333333336</v>
          </cell>
          <cell r="G355">
            <v>38953.333333333336</v>
          </cell>
          <cell r="H355" t="str">
            <v>NA</v>
          </cell>
          <cell r="I355">
            <v>38945.729166666664</v>
          </cell>
          <cell r="J355">
            <v>38960.729166666664</v>
          </cell>
          <cell r="K355" t="str">
            <v>NA</v>
          </cell>
          <cell r="L355">
            <v>0.13</v>
          </cell>
          <cell r="M355">
            <v>3</v>
          </cell>
          <cell r="N355">
            <v>0</v>
          </cell>
          <cell r="O355">
            <v>0</v>
          </cell>
          <cell r="P355">
            <v>0</v>
          </cell>
          <cell r="Q355">
            <v>354</v>
          </cell>
          <cell r="R355" t="str">
            <v>355;360</v>
          </cell>
          <cell r="S355" t="str">
            <v>EQUIPE CIV</v>
          </cell>
          <cell r="T355">
            <v>38960</v>
          </cell>
        </row>
        <row r="356">
          <cell r="B356" t="str">
            <v>DC.265.DD.02</v>
          </cell>
          <cell r="D356" t="str">
            <v>Planta De Reagentes - Fundação e Inseridos</v>
          </cell>
          <cell r="E356" t="str">
            <v>10 dias</v>
          </cell>
          <cell r="F356">
            <v>38922.333333333336</v>
          </cell>
          <cell r="G356">
            <v>38937.333333333336</v>
          </cell>
          <cell r="H356" t="str">
            <v>NA</v>
          </cell>
          <cell r="I356">
            <v>38930.729166666664</v>
          </cell>
          <cell r="J356">
            <v>38952.729166666664</v>
          </cell>
          <cell r="K356" t="str">
            <v>NA</v>
          </cell>
          <cell r="L356">
            <v>0.31</v>
          </cell>
          <cell r="M356">
            <v>7</v>
          </cell>
          <cell r="N356">
            <v>0</v>
          </cell>
          <cell r="O356">
            <v>0</v>
          </cell>
          <cell r="P356">
            <v>0</v>
          </cell>
          <cell r="Q356" t="str">
            <v>337;344II</v>
          </cell>
          <cell r="R356">
            <v>353</v>
          </cell>
          <cell r="S356" t="str">
            <v>EQUIPE CIV</v>
          </cell>
          <cell r="T356">
            <v>38952</v>
          </cell>
        </row>
        <row r="357">
          <cell r="B357" t="str">
            <v>DC.265.DD.03</v>
          </cell>
          <cell r="D357" t="str">
            <v>Ciclone e Flotação - Fundação</v>
          </cell>
          <cell r="E357" t="str">
            <v>5 dias</v>
          </cell>
          <cell r="F357">
            <v>38946.333333333336</v>
          </cell>
          <cell r="G357">
            <v>38961.333333333336</v>
          </cell>
          <cell r="H357" t="str">
            <v>NA</v>
          </cell>
          <cell r="I357">
            <v>38954.729166666664</v>
          </cell>
          <cell r="J357">
            <v>38971.729166666664</v>
          </cell>
          <cell r="K357" t="str">
            <v>NA</v>
          </cell>
          <cell r="L357">
            <v>0.04</v>
          </cell>
          <cell r="M357">
            <v>1</v>
          </cell>
          <cell r="N357">
            <v>0</v>
          </cell>
          <cell r="O357">
            <v>0</v>
          </cell>
          <cell r="P357">
            <v>0</v>
          </cell>
          <cell r="Q357">
            <v>353</v>
          </cell>
          <cell r="S357" t="str">
            <v>EQUIPE CIV</v>
          </cell>
          <cell r="T357">
            <v>38971</v>
          </cell>
        </row>
        <row r="358">
          <cell r="D358" t="str">
            <v>Estrutura Metálica</v>
          </cell>
          <cell r="E358" t="str">
            <v>13 dias</v>
          </cell>
          <cell r="F358">
            <v>38922.333333333336</v>
          </cell>
          <cell r="G358">
            <v>39006.333333333336</v>
          </cell>
          <cell r="H358" t="str">
            <v>NA</v>
          </cell>
          <cell r="I358">
            <v>38947.729166666664</v>
          </cell>
          <cell r="J358">
            <v>39022.729166666664</v>
          </cell>
          <cell r="K358" t="str">
            <v>NA</v>
          </cell>
          <cell r="L358">
            <v>0.48</v>
          </cell>
          <cell r="M358">
            <v>11</v>
          </cell>
          <cell r="N358">
            <v>0</v>
          </cell>
          <cell r="O358">
            <v>0</v>
          </cell>
          <cell r="P358">
            <v>0</v>
          </cell>
          <cell r="T358">
            <v>39022</v>
          </cell>
        </row>
        <row r="359">
          <cell r="B359" t="str">
            <v>DD.265.DP.01</v>
          </cell>
          <cell r="D359" t="str">
            <v>Desenho De Projeto</v>
          </cell>
          <cell r="E359" t="str">
            <v>13 dias</v>
          </cell>
          <cell r="F359">
            <v>38922.333333333336</v>
          </cell>
          <cell r="G359">
            <v>39006.333333333336</v>
          </cell>
          <cell r="H359" t="str">
            <v>NA</v>
          </cell>
          <cell r="I359">
            <v>38947.729166666664</v>
          </cell>
          <cell r="J359">
            <v>39022.729166666664</v>
          </cell>
          <cell r="K359" t="str">
            <v>NA</v>
          </cell>
          <cell r="L359">
            <v>0.48</v>
          </cell>
          <cell r="M359">
            <v>11</v>
          </cell>
          <cell r="N359">
            <v>0</v>
          </cell>
          <cell r="O359">
            <v>0</v>
          </cell>
          <cell r="P359">
            <v>0</v>
          </cell>
          <cell r="Q359">
            <v>349</v>
          </cell>
          <cell r="S359" t="str">
            <v>EQUIPE MET</v>
          </cell>
          <cell r="T359">
            <v>39022</v>
          </cell>
        </row>
        <row r="360">
          <cell r="D360" t="str">
            <v>Elétrica</v>
          </cell>
          <cell r="E360" t="str">
            <v>14 dias</v>
          </cell>
          <cell r="F360">
            <v>38922.333333333336</v>
          </cell>
          <cell r="G360">
            <v>38961.333333333336</v>
          </cell>
          <cell r="H360" t="str">
            <v>NA</v>
          </cell>
          <cell r="I360">
            <v>38958.729166666664</v>
          </cell>
          <cell r="J360">
            <v>38982.729166666664</v>
          </cell>
          <cell r="K360" t="str">
            <v>NA</v>
          </cell>
          <cell r="L360">
            <v>0.22</v>
          </cell>
          <cell r="M360">
            <v>5</v>
          </cell>
          <cell r="N360">
            <v>0</v>
          </cell>
          <cell r="O360">
            <v>0</v>
          </cell>
          <cell r="P360">
            <v>0</v>
          </cell>
          <cell r="T360">
            <v>38982</v>
          </cell>
        </row>
        <row r="361">
          <cell r="D361" t="str">
            <v>Desenho De Detalhamento</v>
          </cell>
          <cell r="E361" t="str">
            <v>14 dias</v>
          </cell>
          <cell r="F361">
            <v>38922.333333333336</v>
          </cell>
          <cell r="G361">
            <v>38961.333333333336</v>
          </cell>
          <cell r="H361" t="str">
            <v>NA</v>
          </cell>
          <cell r="I361">
            <v>38958.729166666664</v>
          </cell>
          <cell r="J361">
            <v>38982.729166666664</v>
          </cell>
          <cell r="K361" t="str">
            <v>NA</v>
          </cell>
          <cell r="L361">
            <v>0.22</v>
          </cell>
          <cell r="M361">
            <v>5</v>
          </cell>
          <cell r="N361">
            <v>0</v>
          </cell>
          <cell r="O361">
            <v>0</v>
          </cell>
          <cell r="P361">
            <v>0</v>
          </cell>
          <cell r="T361">
            <v>38982</v>
          </cell>
        </row>
        <row r="362">
          <cell r="B362" t="str">
            <v>DE.265.DD.01</v>
          </cell>
          <cell r="D362" t="str">
            <v>Disposição De Força, Controle e Aterramento</v>
          </cell>
          <cell r="E362" t="str">
            <v>6 dias</v>
          </cell>
          <cell r="F362">
            <v>38922.333333333336</v>
          </cell>
          <cell r="G362">
            <v>38961.333333333336</v>
          </cell>
          <cell r="H362" t="str">
            <v>NA</v>
          </cell>
          <cell r="I362">
            <v>38938.729166666664</v>
          </cell>
          <cell r="J362">
            <v>38972.729166666664</v>
          </cell>
          <cell r="K362" t="str">
            <v>NA</v>
          </cell>
          <cell r="L362">
            <v>0.09</v>
          </cell>
          <cell r="M362">
            <v>2</v>
          </cell>
          <cell r="N362">
            <v>0</v>
          </cell>
          <cell r="O362">
            <v>0</v>
          </cell>
          <cell r="P362">
            <v>0</v>
          </cell>
          <cell r="Q362">
            <v>353</v>
          </cell>
          <cell r="R362">
            <v>361</v>
          </cell>
          <cell r="S362" t="str">
            <v>EQUIPE ELE</v>
          </cell>
          <cell r="T362">
            <v>38972</v>
          </cell>
        </row>
        <row r="363">
          <cell r="B363" t="str">
            <v>DE.265.DD.02</v>
          </cell>
          <cell r="D363" t="str">
            <v>Iluminação</v>
          </cell>
          <cell r="E363" t="str">
            <v>8 dias</v>
          </cell>
          <cell r="F363">
            <v>38939.333333333336</v>
          </cell>
          <cell r="G363">
            <v>38973.333333333336</v>
          </cell>
          <cell r="H363" t="str">
            <v>NA</v>
          </cell>
          <cell r="I363">
            <v>38958.729166666664</v>
          </cell>
          <cell r="J363">
            <v>38982.729166666664</v>
          </cell>
          <cell r="K363" t="str">
            <v>NA</v>
          </cell>
          <cell r="L363">
            <v>0.13</v>
          </cell>
          <cell r="M363">
            <v>3</v>
          </cell>
          <cell r="N363">
            <v>0</v>
          </cell>
          <cell r="O363">
            <v>0</v>
          </cell>
          <cell r="P363">
            <v>0</v>
          </cell>
          <cell r="Q363">
            <v>360</v>
          </cell>
          <cell r="S363" t="str">
            <v>EQUIPE ELE</v>
          </cell>
          <cell r="T363">
            <v>38982</v>
          </cell>
        </row>
        <row r="364">
          <cell r="B364" t="str">
            <v>1.1.12</v>
          </cell>
          <cell r="C364" t="str">
            <v>270A</v>
          </cell>
          <cell r="D364" t="str">
            <v>Espessamento de Concentrados (1B)</v>
          </cell>
          <cell r="E364" t="str">
            <v>71 dias</v>
          </cell>
          <cell r="F364">
            <v>38866.375</v>
          </cell>
          <cell r="G364">
            <v>38881.333333333336</v>
          </cell>
          <cell r="H364">
            <v>38881.333333333336</v>
          </cell>
          <cell r="I364">
            <v>38932.729166666664</v>
          </cell>
          <cell r="J364">
            <v>38987.729166666664</v>
          </cell>
          <cell r="K364" t="str">
            <v>NA</v>
          </cell>
          <cell r="L364">
            <v>0.99</v>
          </cell>
          <cell r="M364">
            <v>22.75</v>
          </cell>
          <cell r="N364">
            <v>7.5</v>
          </cell>
          <cell r="O364">
            <v>32.97</v>
          </cell>
          <cell r="P364">
            <v>32.97</v>
          </cell>
          <cell r="T364">
            <v>38987</v>
          </cell>
        </row>
        <row r="365">
          <cell r="D365" t="str">
            <v>Projeto Básico</v>
          </cell>
          <cell r="E365" t="str">
            <v>43 dias</v>
          </cell>
          <cell r="F365">
            <v>38866.333333333336</v>
          </cell>
          <cell r="G365">
            <v>38881.333333333336</v>
          </cell>
          <cell r="H365">
            <v>38881.333333333336</v>
          </cell>
          <cell r="I365">
            <v>38894.729166666664</v>
          </cell>
          <cell r="J365">
            <v>38945.729166666664</v>
          </cell>
          <cell r="K365" t="str">
            <v>NA</v>
          </cell>
          <cell r="L365">
            <v>0.56000000000000005</v>
          </cell>
          <cell r="M365">
            <v>12.75</v>
          </cell>
          <cell r="N365">
            <v>7.5</v>
          </cell>
          <cell r="O365">
            <v>58.82</v>
          </cell>
          <cell r="P365">
            <v>58.82</v>
          </cell>
          <cell r="T365">
            <v>38945</v>
          </cell>
        </row>
        <row r="366">
          <cell r="D366" t="str">
            <v>Processo</v>
          </cell>
          <cell r="E366" t="str">
            <v>3 dias</v>
          </cell>
          <cell r="F366">
            <v>38866.333333333336</v>
          </cell>
          <cell r="G366">
            <v>38924.333333333336</v>
          </cell>
          <cell r="H366">
            <v>38924.333333333336</v>
          </cell>
          <cell r="I366">
            <v>38868.729166666664</v>
          </cell>
          <cell r="J366">
            <v>38926.729166666664</v>
          </cell>
          <cell r="K366" t="str">
            <v>NA</v>
          </cell>
          <cell r="L366">
            <v>0.16</v>
          </cell>
          <cell r="M366">
            <v>3.75</v>
          </cell>
          <cell r="N366">
            <v>3</v>
          </cell>
          <cell r="O366">
            <v>80</v>
          </cell>
          <cell r="P366">
            <v>80</v>
          </cell>
          <cell r="T366">
            <v>38926</v>
          </cell>
        </row>
        <row r="367">
          <cell r="B367" t="str">
            <v>BP.270.FD.01</v>
          </cell>
          <cell r="D367" t="str">
            <v>Folha De Dados - Espessador/ Agitador</v>
          </cell>
          <cell r="E367" t="str">
            <v>3 dias</v>
          </cell>
          <cell r="F367">
            <v>38866.333333333336</v>
          </cell>
          <cell r="G367">
            <v>38924.333333333336</v>
          </cell>
          <cell r="H367">
            <v>38924.333333333336</v>
          </cell>
          <cell r="I367">
            <v>38868.729166666664</v>
          </cell>
          <cell r="J367">
            <v>38926.729166666664</v>
          </cell>
          <cell r="K367" t="str">
            <v>NA</v>
          </cell>
          <cell r="L367">
            <v>0.16</v>
          </cell>
          <cell r="M367">
            <v>3.75</v>
          </cell>
          <cell r="N367">
            <v>3</v>
          </cell>
          <cell r="O367">
            <v>80</v>
          </cell>
          <cell r="P367">
            <v>80</v>
          </cell>
          <cell r="Q367" t="str">
            <v>88II</v>
          </cell>
          <cell r="S367" t="str">
            <v>EQUIPE PRO</v>
          </cell>
          <cell r="T367">
            <v>38926</v>
          </cell>
        </row>
        <row r="368">
          <cell r="D368" t="str">
            <v>Mecânica</v>
          </cell>
          <cell r="E368" t="str">
            <v>11 dias</v>
          </cell>
          <cell r="F368">
            <v>38867.333333333336</v>
          </cell>
          <cell r="G368">
            <v>38926.333333333336</v>
          </cell>
          <cell r="H368" t="str">
            <v>NA</v>
          </cell>
          <cell r="I368">
            <v>38882.729166666664</v>
          </cell>
          <cell r="J368">
            <v>38940.729166666664</v>
          </cell>
          <cell r="K368" t="str">
            <v>NA</v>
          </cell>
          <cell r="L368">
            <v>0.09</v>
          </cell>
          <cell r="M368">
            <v>2</v>
          </cell>
          <cell r="N368">
            <v>0</v>
          </cell>
          <cell r="O368">
            <v>0</v>
          </cell>
          <cell r="P368">
            <v>0</v>
          </cell>
          <cell r="T368">
            <v>38940</v>
          </cell>
        </row>
        <row r="369">
          <cell r="B369" t="str">
            <v>BB.270.DB.01</v>
          </cell>
          <cell r="D369" t="str">
            <v>Desenho Básico - Planta e Cortes</v>
          </cell>
          <cell r="E369" t="str">
            <v>6 dias</v>
          </cell>
          <cell r="F369">
            <v>38867.333333333336</v>
          </cell>
          <cell r="G369">
            <v>38926.333333333336</v>
          </cell>
          <cell r="H369" t="str">
            <v>NA</v>
          </cell>
          <cell r="I369">
            <v>38874.729166666664</v>
          </cell>
          <cell r="J369">
            <v>38933.729166666664</v>
          </cell>
          <cell r="K369" t="str">
            <v>NA</v>
          </cell>
          <cell r="L369">
            <v>0.09</v>
          </cell>
          <cell r="M369">
            <v>2</v>
          </cell>
          <cell r="N369">
            <v>0</v>
          </cell>
          <cell r="O369">
            <v>0</v>
          </cell>
          <cell r="P369">
            <v>0</v>
          </cell>
          <cell r="Q369">
            <v>90</v>
          </cell>
          <cell r="R369" t="str">
            <v>368;370;374</v>
          </cell>
          <cell r="S369" t="str">
            <v>EQUIPE MEC</v>
          </cell>
          <cell r="T369">
            <v>38933</v>
          </cell>
        </row>
        <row r="370">
          <cell r="D370" t="str">
            <v>APROVAÇÃO EBX</v>
          </cell>
          <cell r="E370" t="str">
            <v>5 dias</v>
          </cell>
          <cell r="F370">
            <v>38875.333333333336</v>
          </cell>
          <cell r="G370">
            <v>38936.333333333336</v>
          </cell>
          <cell r="H370" t="str">
            <v>NA</v>
          </cell>
          <cell r="I370">
            <v>38882.729166666664</v>
          </cell>
          <cell r="J370">
            <v>38940.729166666664</v>
          </cell>
          <cell r="K370" t="str">
            <v>NA</v>
          </cell>
          <cell r="L370">
            <v>0</v>
          </cell>
          <cell r="M370">
            <v>0</v>
          </cell>
          <cell r="N370">
            <v>0</v>
          </cell>
          <cell r="O370">
            <v>0</v>
          </cell>
          <cell r="P370" t="str">
            <v>#ERRO</v>
          </cell>
          <cell r="Q370">
            <v>367</v>
          </cell>
          <cell r="T370">
            <v>38940</v>
          </cell>
        </row>
        <row r="371">
          <cell r="D371" t="str">
            <v>Tubulação</v>
          </cell>
          <cell r="E371" t="str">
            <v>43 dias</v>
          </cell>
          <cell r="F371">
            <v>38875.333333333336</v>
          </cell>
          <cell r="G371">
            <v>38881.333333333336</v>
          </cell>
          <cell r="H371">
            <v>38881.333333333336</v>
          </cell>
          <cell r="I371">
            <v>38894.729166666664</v>
          </cell>
          <cell r="J371">
            <v>38945.729166666664</v>
          </cell>
          <cell r="K371" t="str">
            <v>NA</v>
          </cell>
          <cell r="L371">
            <v>0.31</v>
          </cell>
          <cell r="M371">
            <v>7</v>
          </cell>
          <cell r="N371">
            <v>4.5</v>
          </cell>
          <cell r="O371">
            <v>64.290000000000006</v>
          </cell>
          <cell r="P371">
            <v>64.290000000000006</v>
          </cell>
          <cell r="T371">
            <v>38945</v>
          </cell>
        </row>
        <row r="372">
          <cell r="B372" t="str">
            <v>BH.270.DB.01</v>
          </cell>
          <cell r="D372" t="str">
            <v>Desenho Básico - Planta/ Cortes</v>
          </cell>
          <cell r="E372" t="str">
            <v>6 dias</v>
          </cell>
          <cell r="F372">
            <v>38875.333333333336</v>
          </cell>
          <cell r="G372">
            <v>38936.333333333336</v>
          </cell>
          <cell r="H372" t="str">
            <v>NA</v>
          </cell>
          <cell r="I372">
            <v>38886.729166666664</v>
          </cell>
          <cell r="J372">
            <v>38945.729166666664</v>
          </cell>
          <cell r="K372" t="str">
            <v>NA</v>
          </cell>
          <cell r="L372">
            <v>0.09</v>
          </cell>
          <cell r="M372">
            <v>2</v>
          </cell>
          <cell r="N372">
            <v>0</v>
          </cell>
          <cell r="O372">
            <v>0</v>
          </cell>
          <cell r="P372">
            <v>0</v>
          </cell>
          <cell r="Q372" t="str">
            <v>39II;367</v>
          </cell>
          <cell r="S372" t="str">
            <v>EQUIPE TUB</v>
          </cell>
          <cell r="T372">
            <v>38945</v>
          </cell>
        </row>
        <row r="373">
          <cell r="B373" t="str">
            <v>BH.270.MC.01</v>
          </cell>
          <cell r="D373" t="str">
            <v>Memória De Cálculo - Bombas</v>
          </cell>
          <cell r="E373" t="str">
            <v>10 dias</v>
          </cell>
          <cell r="F373">
            <v>38887.333333333336</v>
          </cell>
          <cell r="G373">
            <v>38881.333333333336</v>
          </cell>
          <cell r="H373">
            <v>38881.333333333336</v>
          </cell>
          <cell r="I373">
            <v>38894.729166666664</v>
          </cell>
          <cell r="J373">
            <v>38896.729166666664</v>
          </cell>
          <cell r="K373" t="str">
            <v>NA</v>
          </cell>
          <cell r="L373">
            <v>0.22</v>
          </cell>
          <cell r="M373">
            <v>5</v>
          </cell>
          <cell r="N373">
            <v>4.5</v>
          </cell>
          <cell r="O373">
            <v>90</v>
          </cell>
          <cell r="P373">
            <v>90</v>
          </cell>
          <cell r="Q373" t="str">
            <v>39II</v>
          </cell>
          <cell r="S373" t="str">
            <v>EQUIPE TUB</v>
          </cell>
          <cell r="T373">
            <v>38896</v>
          </cell>
        </row>
        <row r="374">
          <cell r="D374" t="str">
            <v>Projeto Detalhado</v>
          </cell>
          <cell r="E374" t="str">
            <v>22 dias</v>
          </cell>
          <cell r="F374">
            <v>38905.333333333336</v>
          </cell>
          <cell r="G374">
            <v>38954.333333333336</v>
          </cell>
          <cell r="H374" t="str">
            <v>NA</v>
          </cell>
          <cell r="I374">
            <v>38932.729166666664</v>
          </cell>
          <cell r="J374">
            <v>38987.729166666664</v>
          </cell>
          <cell r="K374" t="str">
            <v>NA</v>
          </cell>
          <cell r="L374">
            <v>0.44</v>
          </cell>
          <cell r="M374">
            <v>10</v>
          </cell>
          <cell r="N374">
            <v>0</v>
          </cell>
          <cell r="O374">
            <v>0</v>
          </cell>
          <cell r="P374">
            <v>0</v>
          </cell>
          <cell r="T374">
            <v>38987</v>
          </cell>
        </row>
        <row r="375">
          <cell r="D375" t="str">
            <v>Civil</v>
          </cell>
          <cell r="E375" t="str">
            <v>8 dias</v>
          </cell>
          <cell r="F375">
            <v>38905.333333333336</v>
          </cell>
          <cell r="G375">
            <v>38954.333333333336</v>
          </cell>
          <cell r="H375" t="str">
            <v>NA</v>
          </cell>
          <cell r="I375">
            <v>38915.729166666664</v>
          </cell>
          <cell r="J375">
            <v>38965.729166666664</v>
          </cell>
          <cell r="K375" t="str">
            <v>NA</v>
          </cell>
          <cell r="L375">
            <v>0.22</v>
          </cell>
          <cell r="M375">
            <v>5</v>
          </cell>
          <cell r="N375">
            <v>0</v>
          </cell>
          <cell r="O375">
            <v>0</v>
          </cell>
          <cell r="P375">
            <v>0</v>
          </cell>
          <cell r="T375">
            <v>38965</v>
          </cell>
        </row>
        <row r="376">
          <cell r="B376" t="str">
            <v>DC.270.DD.01</v>
          </cell>
          <cell r="D376" t="str">
            <v>Desenho De Detalhamento - Forma e Armação</v>
          </cell>
          <cell r="E376" t="str">
            <v>8 dias</v>
          </cell>
          <cell r="F376">
            <v>38905.333333333336</v>
          </cell>
          <cell r="G376">
            <v>38954.333333333336</v>
          </cell>
          <cell r="H376" t="str">
            <v>NA</v>
          </cell>
          <cell r="I376">
            <v>38915.729166666664</v>
          </cell>
          <cell r="J376">
            <v>38965.729166666664</v>
          </cell>
          <cell r="K376" t="str">
            <v>NA</v>
          </cell>
          <cell r="L376">
            <v>0.22</v>
          </cell>
          <cell r="M376">
            <v>5</v>
          </cell>
          <cell r="N376">
            <v>0</v>
          </cell>
          <cell r="O376">
            <v>0</v>
          </cell>
          <cell r="P376">
            <v>0</v>
          </cell>
          <cell r="Q376" t="str">
            <v>318TT;367</v>
          </cell>
          <cell r="R376">
            <v>377</v>
          </cell>
          <cell r="S376" t="str">
            <v>EQUIPE CIV</v>
          </cell>
          <cell r="T376">
            <v>38965</v>
          </cell>
        </row>
        <row r="377">
          <cell r="D377" t="str">
            <v>Elétrica</v>
          </cell>
          <cell r="E377" t="str">
            <v>14 dias</v>
          </cell>
          <cell r="F377">
            <v>38919.333333333336</v>
          </cell>
          <cell r="G377">
            <v>38966.333333333336</v>
          </cell>
          <cell r="H377" t="str">
            <v>NA</v>
          </cell>
          <cell r="I377">
            <v>38932.729166666664</v>
          </cell>
          <cell r="J377">
            <v>38987.729166666664</v>
          </cell>
          <cell r="K377" t="str">
            <v>NA</v>
          </cell>
          <cell r="L377">
            <v>0.22</v>
          </cell>
          <cell r="M377">
            <v>5</v>
          </cell>
          <cell r="N377">
            <v>0</v>
          </cell>
          <cell r="O377">
            <v>0</v>
          </cell>
          <cell r="P377">
            <v>0</v>
          </cell>
          <cell r="T377">
            <v>38987</v>
          </cell>
        </row>
        <row r="378">
          <cell r="D378" t="str">
            <v>Desenho De Detalhamento</v>
          </cell>
          <cell r="E378" t="str">
            <v>14 dias</v>
          </cell>
          <cell r="F378">
            <v>38919.333333333336</v>
          </cell>
          <cell r="G378">
            <v>38966.333333333336</v>
          </cell>
          <cell r="H378" t="str">
            <v>NA</v>
          </cell>
          <cell r="I378">
            <v>38932.729166666664</v>
          </cell>
          <cell r="J378">
            <v>38987.729166666664</v>
          </cell>
          <cell r="K378" t="str">
            <v>NA</v>
          </cell>
          <cell r="L378">
            <v>0.22</v>
          </cell>
          <cell r="M378">
            <v>5</v>
          </cell>
          <cell r="N378">
            <v>0</v>
          </cell>
          <cell r="O378">
            <v>0</v>
          </cell>
          <cell r="P378">
            <v>0</v>
          </cell>
          <cell r="T378">
            <v>38987</v>
          </cell>
        </row>
        <row r="379">
          <cell r="B379" t="str">
            <v>DE.270.DD.01</v>
          </cell>
          <cell r="D379" t="str">
            <v>Disposição De Força, Controle e Aterramento</v>
          </cell>
          <cell r="E379" t="str">
            <v>8 dias</v>
          </cell>
          <cell r="F379">
            <v>38919.333333333336</v>
          </cell>
          <cell r="G379">
            <v>38966.333333333336</v>
          </cell>
          <cell r="H379" t="str">
            <v>NA</v>
          </cell>
          <cell r="I379">
            <v>38932.729166666664</v>
          </cell>
          <cell r="J379">
            <v>38979.729166666664</v>
          </cell>
          <cell r="K379" t="str">
            <v>NA</v>
          </cell>
          <cell r="L379">
            <v>0.13</v>
          </cell>
          <cell r="M379">
            <v>3</v>
          </cell>
          <cell r="N379">
            <v>0</v>
          </cell>
          <cell r="O379">
            <v>0</v>
          </cell>
          <cell r="P379">
            <v>0</v>
          </cell>
          <cell r="Q379">
            <v>374</v>
          </cell>
          <cell r="R379">
            <v>378</v>
          </cell>
          <cell r="S379" t="str">
            <v>EQUIPE ELE</v>
          </cell>
          <cell r="T379">
            <v>38979</v>
          </cell>
        </row>
        <row r="380">
          <cell r="B380" t="str">
            <v>DE.270.DD.02</v>
          </cell>
          <cell r="D380" t="str">
            <v>Iluminação</v>
          </cell>
          <cell r="E380" t="str">
            <v>6 dias</v>
          </cell>
          <cell r="F380">
            <v>38919.333333333336</v>
          </cell>
          <cell r="G380">
            <v>38980.333333333336</v>
          </cell>
          <cell r="H380" t="str">
            <v>NA</v>
          </cell>
          <cell r="I380">
            <v>38931.729166666664</v>
          </cell>
          <cell r="J380">
            <v>38987.729166666664</v>
          </cell>
          <cell r="K380" t="str">
            <v>NA</v>
          </cell>
          <cell r="L380">
            <v>0.09</v>
          </cell>
          <cell r="M380">
            <v>2</v>
          </cell>
          <cell r="N380">
            <v>0</v>
          </cell>
          <cell r="O380">
            <v>0</v>
          </cell>
          <cell r="P380">
            <v>0</v>
          </cell>
          <cell r="Q380">
            <v>377</v>
          </cell>
          <cell r="S380" t="str">
            <v>EQUIPE ELE</v>
          </cell>
          <cell r="T380">
            <v>38987</v>
          </cell>
        </row>
        <row r="381">
          <cell r="B381" t="str">
            <v>1.1.13</v>
          </cell>
          <cell r="C381" t="str">
            <v>275A</v>
          </cell>
          <cell r="D381" t="str">
            <v>Planta de Reagentes (2B)</v>
          </cell>
          <cell r="E381" t="str">
            <v>74 dias</v>
          </cell>
          <cell r="F381">
            <v>38814.375</v>
          </cell>
          <cell r="G381">
            <v>38824.333333333336</v>
          </cell>
          <cell r="H381">
            <v>38824.333333333336</v>
          </cell>
          <cell r="I381">
            <v>38833.375</v>
          </cell>
          <cell r="J381">
            <v>38931.729166666664</v>
          </cell>
          <cell r="K381" t="str">
            <v>NA</v>
          </cell>
          <cell r="L381">
            <v>1.26</v>
          </cell>
          <cell r="M381">
            <v>28.88</v>
          </cell>
          <cell r="N381">
            <v>25.99</v>
          </cell>
          <cell r="O381">
            <v>90</v>
          </cell>
          <cell r="P381">
            <v>90</v>
          </cell>
          <cell r="T381">
            <v>38931</v>
          </cell>
        </row>
        <row r="382">
          <cell r="D382" t="str">
            <v>Projeto Básico</v>
          </cell>
          <cell r="E382" t="str">
            <v>74 dias</v>
          </cell>
          <cell r="F382">
            <v>38814.333333333336</v>
          </cell>
          <cell r="G382">
            <v>38824.333333333336</v>
          </cell>
          <cell r="H382">
            <v>38824.333333333336</v>
          </cell>
          <cell r="I382">
            <v>38833.729166666664</v>
          </cell>
          <cell r="J382">
            <v>38931.729166666664</v>
          </cell>
          <cell r="K382" t="str">
            <v>NA</v>
          </cell>
          <cell r="L382">
            <v>1.26</v>
          </cell>
          <cell r="M382">
            <v>28.88</v>
          </cell>
          <cell r="N382">
            <v>25.99</v>
          </cell>
          <cell r="O382">
            <v>90</v>
          </cell>
          <cell r="P382">
            <v>90</v>
          </cell>
          <cell r="T382">
            <v>38931</v>
          </cell>
        </row>
        <row r="383">
          <cell r="D383" t="str">
            <v>Processo</v>
          </cell>
          <cell r="E383" t="str">
            <v>10 dias</v>
          </cell>
          <cell r="F383">
            <v>38814.333333333336</v>
          </cell>
          <cell r="G383">
            <v>38824.333333333336</v>
          </cell>
          <cell r="H383">
            <v>38824.333333333336</v>
          </cell>
          <cell r="I383">
            <v>38833.729166666664</v>
          </cell>
          <cell r="J383">
            <v>38839.729166666664</v>
          </cell>
          <cell r="K383" t="str">
            <v>NA</v>
          </cell>
          <cell r="L383">
            <v>0.11</v>
          </cell>
          <cell r="M383">
            <v>2.5</v>
          </cell>
          <cell r="N383">
            <v>2.25</v>
          </cell>
          <cell r="O383">
            <v>90</v>
          </cell>
          <cell r="P383">
            <v>90</v>
          </cell>
          <cell r="T383">
            <v>38839</v>
          </cell>
        </row>
        <row r="384">
          <cell r="B384" t="str">
            <v>BP.275.FP.01</v>
          </cell>
          <cell r="D384" t="str">
            <v>Fluxograma De Processo</v>
          </cell>
          <cell r="E384" t="str">
            <v>10 dias</v>
          </cell>
          <cell r="F384">
            <v>38814.333333333336</v>
          </cell>
          <cell r="G384">
            <v>38824.333333333336</v>
          </cell>
          <cell r="H384">
            <v>38824.333333333336</v>
          </cell>
          <cell r="I384">
            <v>38833.729166666664</v>
          </cell>
          <cell r="J384">
            <v>38839.729166666664</v>
          </cell>
          <cell r="K384" t="str">
            <v>NA</v>
          </cell>
          <cell r="L384">
            <v>0.11</v>
          </cell>
          <cell r="M384">
            <v>2.5</v>
          </cell>
          <cell r="N384">
            <v>2.25</v>
          </cell>
          <cell r="O384">
            <v>90</v>
          </cell>
          <cell r="P384">
            <v>90</v>
          </cell>
          <cell r="Q384" t="str">
            <v>14II</v>
          </cell>
          <cell r="S384" t="str">
            <v>EQUIPE PRO</v>
          </cell>
          <cell r="T384">
            <v>38839</v>
          </cell>
        </row>
        <row r="385">
          <cell r="D385" t="str">
            <v>Estrutura Metálica</v>
          </cell>
          <cell r="E385" t="str">
            <v>15 dias</v>
          </cell>
          <cell r="F385" t="str">
            <v>NA</v>
          </cell>
          <cell r="G385">
            <v>38911.333333333336</v>
          </cell>
          <cell r="H385">
            <v>38911.333333333336</v>
          </cell>
          <cell r="I385" t="str">
            <v>NA</v>
          </cell>
          <cell r="J385">
            <v>38931.729166666664</v>
          </cell>
          <cell r="K385" t="str">
            <v>NA</v>
          </cell>
          <cell r="L385">
            <v>1.1499999999999999</v>
          </cell>
          <cell r="M385">
            <v>26.38</v>
          </cell>
          <cell r="N385">
            <v>23.74</v>
          </cell>
          <cell r="O385">
            <v>90</v>
          </cell>
          <cell r="P385">
            <v>90</v>
          </cell>
          <cell r="T385">
            <v>38931</v>
          </cell>
        </row>
        <row r="386">
          <cell r="B386" t="str">
            <v>BD.275.MC.01</v>
          </cell>
          <cell r="D386" t="str">
            <v>Memória De Cálculo</v>
          </cell>
          <cell r="E386" t="str">
            <v>15 dias</v>
          </cell>
          <cell r="F386" t="str">
            <v>NA</v>
          </cell>
          <cell r="G386">
            <v>38911.333333333336</v>
          </cell>
          <cell r="H386">
            <v>38911.333333333336</v>
          </cell>
          <cell r="I386" t="str">
            <v>NA</v>
          </cell>
          <cell r="J386">
            <v>38931.729166666664</v>
          </cell>
          <cell r="K386" t="str">
            <v>NA</v>
          </cell>
          <cell r="L386">
            <v>1.1499999999999999</v>
          </cell>
          <cell r="M386">
            <v>26.38</v>
          </cell>
          <cell r="N386">
            <v>23.74</v>
          </cell>
          <cell r="O386">
            <v>90</v>
          </cell>
          <cell r="P386">
            <v>90</v>
          </cell>
          <cell r="Q386">
            <v>337</v>
          </cell>
          <cell r="S386" t="str">
            <v>EQUIPE MET</v>
          </cell>
          <cell r="T386">
            <v>38931</v>
          </cell>
        </row>
        <row r="387">
          <cell r="B387" t="str">
            <v>1.1.14</v>
          </cell>
          <cell r="C387" t="str">
            <v>280A</v>
          </cell>
          <cell r="D387" t="str">
            <v>Filtragem (2C)</v>
          </cell>
          <cell r="E387" t="str">
            <v>144 dias</v>
          </cell>
          <cell r="F387">
            <v>38825.333333333336</v>
          </cell>
          <cell r="G387">
            <v>38819.333333333336</v>
          </cell>
          <cell r="H387">
            <v>38819.333333333336</v>
          </cell>
          <cell r="I387">
            <v>38947.729166666664</v>
          </cell>
          <cell r="J387">
            <v>39041.729166666664</v>
          </cell>
          <cell r="K387" t="str">
            <v>NA</v>
          </cell>
          <cell r="L387">
            <v>5.94</v>
          </cell>
          <cell r="M387">
            <v>136</v>
          </cell>
          <cell r="N387">
            <v>9.1</v>
          </cell>
          <cell r="O387">
            <v>6.69</v>
          </cell>
          <cell r="P387">
            <v>6.69</v>
          </cell>
          <cell r="T387">
            <v>39041</v>
          </cell>
        </row>
        <row r="388">
          <cell r="D388" t="str">
            <v>Projeto Básico</v>
          </cell>
          <cell r="E388" t="str">
            <v>87 dias</v>
          </cell>
          <cell r="F388">
            <v>38825.333333333336</v>
          </cell>
          <cell r="G388">
            <v>38819.333333333336</v>
          </cell>
          <cell r="H388">
            <v>38819.333333333336</v>
          </cell>
          <cell r="I388">
            <v>38873.729166666664</v>
          </cell>
          <cell r="J388">
            <v>38951.729166666664</v>
          </cell>
          <cell r="K388" t="str">
            <v>NA</v>
          </cell>
          <cell r="L388">
            <v>0.85</v>
          </cell>
          <cell r="M388">
            <v>19.5</v>
          </cell>
          <cell r="N388">
            <v>9.1</v>
          </cell>
          <cell r="O388">
            <v>46.67</v>
          </cell>
          <cell r="P388">
            <v>46.67</v>
          </cell>
          <cell r="T388">
            <v>38951</v>
          </cell>
        </row>
        <row r="389">
          <cell r="D389" t="str">
            <v>Processo</v>
          </cell>
          <cell r="E389" t="str">
            <v>2 dias</v>
          </cell>
          <cell r="F389">
            <v>38825.333333333336</v>
          </cell>
          <cell r="G389">
            <v>38939.333333333336</v>
          </cell>
          <cell r="H389">
            <v>38939.333333333336</v>
          </cell>
          <cell r="I389">
            <v>38826.729166666664</v>
          </cell>
          <cell r="J389">
            <v>38940.729166666664</v>
          </cell>
          <cell r="K389" t="str">
            <v>NA</v>
          </cell>
          <cell r="L389">
            <v>0.11</v>
          </cell>
          <cell r="M389">
            <v>2.5</v>
          </cell>
          <cell r="N389">
            <v>1.45</v>
          </cell>
          <cell r="O389">
            <v>58</v>
          </cell>
          <cell r="P389">
            <v>58</v>
          </cell>
          <cell r="T389">
            <v>38940</v>
          </cell>
        </row>
        <row r="390">
          <cell r="B390" t="str">
            <v>BP.280.FD.01</v>
          </cell>
          <cell r="D390" t="str">
            <v>Folha De Dados - Filtros/ Agitador</v>
          </cell>
          <cell r="E390" t="str">
            <v>2 dias</v>
          </cell>
          <cell r="F390">
            <v>38825.333333333336</v>
          </cell>
          <cell r="G390">
            <v>38939.333333333336</v>
          </cell>
          <cell r="H390">
            <v>38939.333333333336</v>
          </cell>
          <cell r="I390">
            <v>38826.729166666664</v>
          </cell>
          <cell r="J390">
            <v>38940.729166666664</v>
          </cell>
          <cell r="K390" t="str">
            <v>NA</v>
          </cell>
          <cell r="L390">
            <v>0.11</v>
          </cell>
          <cell r="M390">
            <v>2.5</v>
          </cell>
          <cell r="N390">
            <v>1.45</v>
          </cell>
          <cell r="O390">
            <v>58</v>
          </cell>
          <cell r="P390">
            <v>58</v>
          </cell>
          <cell r="Q390" t="str">
            <v>14II</v>
          </cell>
          <cell r="S390" t="str">
            <v>EQUIPE PRO</v>
          </cell>
          <cell r="T390">
            <v>38940</v>
          </cell>
        </row>
        <row r="391">
          <cell r="D391" t="str">
            <v>Mecânica</v>
          </cell>
          <cell r="E391" t="str">
            <v>86 dias</v>
          </cell>
          <cell r="F391">
            <v>38833.333333333336</v>
          </cell>
          <cell r="G391">
            <v>38819.333333333336</v>
          </cell>
          <cell r="H391">
            <v>38819.333333333336</v>
          </cell>
          <cell r="I391">
            <v>38863.729166666664</v>
          </cell>
          <cell r="J391">
            <v>38950.729166666664</v>
          </cell>
          <cell r="K391" t="str">
            <v>NA</v>
          </cell>
          <cell r="L391">
            <v>0.48</v>
          </cell>
          <cell r="M391">
            <v>11</v>
          </cell>
          <cell r="N391">
            <v>4.05</v>
          </cell>
          <cell r="O391">
            <v>36.82</v>
          </cell>
          <cell r="P391">
            <v>36.82</v>
          </cell>
          <cell r="T391">
            <v>38950</v>
          </cell>
        </row>
        <row r="392">
          <cell r="B392" t="str">
            <v>BB.280.DB.01</v>
          </cell>
          <cell r="D392" t="str">
            <v>Desenho Básico - Planta e Cortes</v>
          </cell>
          <cell r="E392" t="str">
            <v>77 dias</v>
          </cell>
          <cell r="F392">
            <v>38833.333333333336</v>
          </cell>
          <cell r="G392">
            <v>38819.333333333336</v>
          </cell>
          <cell r="H392">
            <v>38819.333333333336</v>
          </cell>
          <cell r="I392">
            <v>38855.729166666664</v>
          </cell>
          <cell r="J392">
            <v>38933.729166666664</v>
          </cell>
          <cell r="K392" t="str">
            <v>NA</v>
          </cell>
          <cell r="L392">
            <v>0.2</v>
          </cell>
          <cell r="M392">
            <v>4.5</v>
          </cell>
          <cell r="N392">
            <v>4.05</v>
          </cell>
          <cell r="O392">
            <v>90</v>
          </cell>
          <cell r="P392">
            <v>90</v>
          </cell>
          <cell r="Q392" t="str">
            <v>14II</v>
          </cell>
          <cell r="R392" t="str">
            <v>391;392;394;400;407;397</v>
          </cell>
          <cell r="S392" t="str">
            <v>EQUIPE MEC</v>
          </cell>
          <cell r="T392">
            <v>38933</v>
          </cell>
        </row>
        <row r="393">
          <cell r="B393" t="str">
            <v>BB.280.DB.02</v>
          </cell>
          <cell r="D393" t="str">
            <v>Desenho Básico - Transportador/ Caixa Polpa</v>
          </cell>
          <cell r="E393" t="str">
            <v>9 dias</v>
          </cell>
          <cell r="F393">
            <v>38856.333333333336</v>
          </cell>
          <cell r="G393">
            <v>38936.333333333336</v>
          </cell>
          <cell r="H393" t="str">
            <v>NA</v>
          </cell>
          <cell r="I393">
            <v>38863.729166666664</v>
          </cell>
          <cell r="J393">
            <v>38950.729166666664</v>
          </cell>
          <cell r="K393" t="str">
            <v>NA</v>
          </cell>
          <cell r="L393">
            <v>0.15</v>
          </cell>
          <cell r="M393">
            <v>3.5</v>
          </cell>
          <cell r="N393">
            <v>0</v>
          </cell>
          <cell r="O393">
            <v>0</v>
          </cell>
          <cell r="P393">
            <v>0</v>
          </cell>
          <cell r="Q393">
            <v>390</v>
          </cell>
          <cell r="R393">
            <v>400</v>
          </cell>
          <cell r="S393" t="str">
            <v>EQUIPE MEC</v>
          </cell>
          <cell r="T393">
            <v>38950</v>
          </cell>
        </row>
        <row r="394">
          <cell r="B394" t="str">
            <v>BB.280.FD.01</v>
          </cell>
          <cell r="D394" t="str">
            <v>Folha De Dados - Transport. e Bombas</v>
          </cell>
          <cell r="E394" t="str">
            <v>4 dias</v>
          </cell>
          <cell r="F394">
            <v>38856.333333333336</v>
          </cell>
          <cell r="G394">
            <v>38936.333333333336</v>
          </cell>
          <cell r="H394" t="str">
            <v>NA</v>
          </cell>
          <cell r="I394">
            <v>38861.729166666664</v>
          </cell>
          <cell r="J394">
            <v>38939.729166666664</v>
          </cell>
          <cell r="K394" t="str">
            <v>NA</v>
          </cell>
          <cell r="L394">
            <v>0.13</v>
          </cell>
          <cell r="M394">
            <v>3</v>
          </cell>
          <cell r="N394">
            <v>0</v>
          </cell>
          <cell r="O394">
            <v>0</v>
          </cell>
          <cell r="P394">
            <v>0</v>
          </cell>
          <cell r="Q394">
            <v>390</v>
          </cell>
          <cell r="S394" t="str">
            <v>EQUIPE MEC</v>
          </cell>
          <cell r="T394">
            <v>38939</v>
          </cell>
        </row>
        <row r="395">
          <cell r="D395" t="str">
            <v>Tubulação</v>
          </cell>
          <cell r="E395" t="str">
            <v>45 dias</v>
          </cell>
          <cell r="F395">
            <v>38856.333333333336</v>
          </cell>
          <cell r="G395">
            <v>38887.333333333336</v>
          </cell>
          <cell r="H395">
            <v>38887.333333333336</v>
          </cell>
          <cell r="I395">
            <v>38873.729166666664</v>
          </cell>
          <cell r="J395">
            <v>38951.729166666664</v>
          </cell>
          <cell r="K395" t="str">
            <v>NA</v>
          </cell>
          <cell r="L395">
            <v>0.26</v>
          </cell>
          <cell r="M395">
            <v>6</v>
          </cell>
          <cell r="N395">
            <v>3.6</v>
          </cell>
          <cell r="O395">
            <v>60</v>
          </cell>
          <cell r="P395">
            <v>60</v>
          </cell>
          <cell r="T395">
            <v>38951</v>
          </cell>
        </row>
        <row r="396">
          <cell r="B396" t="str">
            <v>BH.280.DB.01</v>
          </cell>
          <cell r="D396" t="str">
            <v>Desenho Básico</v>
          </cell>
          <cell r="E396" t="str">
            <v>10 dias</v>
          </cell>
          <cell r="F396">
            <v>38856.333333333336</v>
          </cell>
          <cell r="G396">
            <v>38936.333333333336</v>
          </cell>
          <cell r="H396" t="str">
            <v>NA</v>
          </cell>
          <cell r="I396">
            <v>38865.729166666664</v>
          </cell>
          <cell r="J396">
            <v>38951.729166666664</v>
          </cell>
          <cell r="K396" t="str">
            <v>NA</v>
          </cell>
          <cell r="L396">
            <v>0.09</v>
          </cell>
          <cell r="M396">
            <v>2</v>
          </cell>
          <cell r="N396">
            <v>0</v>
          </cell>
          <cell r="O396">
            <v>0</v>
          </cell>
          <cell r="P396">
            <v>0</v>
          </cell>
          <cell r="Q396" t="str">
            <v>14II;39II;390</v>
          </cell>
          <cell r="R396">
            <v>403</v>
          </cell>
          <cell r="S396" t="str">
            <v>EQUIPE TUB[60%]</v>
          </cell>
          <cell r="T396">
            <v>38951</v>
          </cell>
        </row>
        <row r="397">
          <cell r="B397" t="str">
            <v>BH.280.MC.01</v>
          </cell>
          <cell r="D397" t="str">
            <v>Memória De Cálculo - Bombas</v>
          </cell>
          <cell r="E397" t="str">
            <v>8 dias</v>
          </cell>
          <cell r="F397">
            <v>38866.333333333336</v>
          </cell>
          <cell r="G397">
            <v>38887.333333333336</v>
          </cell>
          <cell r="H397">
            <v>38887.333333333336</v>
          </cell>
          <cell r="I397">
            <v>38873.729166666664</v>
          </cell>
          <cell r="J397">
            <v>38896.729166666664</v>
          </cell>
          <cell r="K397" t="str">
            <v>NA</v>
          </cell>
          <cell r="L397">
            <v>0.17</v>
          </cell>
          <cell r="M397">
            <v>4</v>
          </cell>
          <cell r="N397">
            <v>3.6</v>
          </cell>
          <cell r="O397">
            <v>90</v>
          </cell>
          <cell r="P397">
            <v>90</v>
          </cell>
          <cell r="Q397" t="str">
            <v>39II</v>
          </cell>
          <cell r="S397" t="str">
            <v>EQUIPE TUB</v>
          </cell>
          <cell r="T397">
            <v>38896</v>
          </cell>
        </row>
        <row r="398">
          <cell r="D398" t="str">
            <v>Estrutura Metálica</v>
          </cell>
          <cell r="E398" t="str">
            <v>10 dias</v>
          </cell>
          <cell r="F398" t="str">
            <v>NA</v>
          </cell>
          <cell r="G398">
            <v>38936.333333333336</v>
          </cell>
          <cell r="H398" t="str">
            <v>NA</v>
          </cell>
          <cell r="I398" t="str">
            <v>NA</v>
          </cell>
          <cell r="J398">
            <v>38951.729166666664</v>
          </cell>
          <cell r="K398" t="str">
            <v>NA</v>
          </cell>
          <cell r="L398">
            <v>0</v>
          </cell>
          <cell r="M398">
            <v>0</v>
          </cell>
          <cell r="N398">
            <v>0</v>
          </cell>
          <cell r="O398">
            <v>0</v>
          </cell>
          <cell r="P398" t="str">
            <v>#ERRO</v>
          </cell>
          <cell r="T398">
            <v>38951</v>
          </cell>
        </row>
        <row r="399">
          <cell r="B399" t="str">
            <v>BD.280.MC</v>
          </cell>
          <cell r="D399" t="str">
            <v>Memória De Cálculo</v>
          </cell>
          <cell r="E399" t="str">
            <v>10 dias</v>
          </cell>
          <cell r="F399" t="str">
            <v>NA</v>
          </cell>
          <cell r="G399">
            <v>38936.333333333336</v>
          </cell>
          <cell r="H399" t="str">
            <v>NA</v>
          </cell>
          <cell r="I399" t="str">
            <v>NA</v>
          </cell>
          <cell r="J399">
            <v>38951.729166666664</v>
          </cell>
          <cell r="K399" t="str">
            <v>NA</v>
          </cell>
          <cell r="L399">
            <v>0</v>
          </cell>
          <cell r="M399">
            <v>0</v>
          </cell>
          <cell r="N399">
            <v>0</v>
          </cell>
          <cell r="O399">
            <v>0</v>
          </cell>
          <cell r="P399" t="str">
            <v>#ERRO</v>
          </cell>
          <cell r="Q399">
            <v>390</v>
          </cell>
          <cell r="R399">
            <v>407</v>
          </cell>
          <cell r="S399" t="str">
            <v>EQUIPE MET</v>
          </cell>
          <cell r="T399">
            <v>38951</v>
          </cell>
        </row>
        <row r="400">
          <cell r="D400" t="str">
            <v>Projeto Detalhado</v>
          </cell>
          <cell r="E400" t="str">
            <v>59 dias</v>
          </cell>
          <cell r="F400">
            <v>38887.333333333336</v>
          </cell>
          <cell r="G400">
            <v>38950.333333333336</v>
          </cell>
          <cell r="H400" t="str">
            <v>NA</v>
          </cell>
          <cell r="I400">
            <v>38947.729166666664</v>
          </cell>
          <cell r="J400">
            <v>39041.729166666664</v>
          </cell>
          <cell r="K400" t="str">
            <v>NA</v>
          </cell>
          <cell r="L400">
            <v>5.09</v>
          </cell>
          <cell r="M400">
            <v>116.5</v>
          </cell>
          <cell r="N400">
            <v>0</v>
          </cell>
          <cell r="O400">
            <v>0</v>
          </cell>
          <cell r="P400">
            <v>0</v>
          </cell>
          <cell r="T400">
            <v>39041</v>
          </cell>
        </row>
        <row r="401">
          <cell r="D401" t="str">
            <v>Mecânica</v>
          </cell>
          <cell r="E401" t="str">
            <v>7 dias</v>
          </cell>
          <cell r="F401">
            <v>38887.333333333336</v>
          </cell>
          <cell r="G401">
            <v>38950.333333333336</v>
          </cell>
          <cell r="H401" t="str">
            <v>NA</v>
          </cell>
          <cell r="I401">
            <v>38908.729166666664</v>
          </cell>
          <cell r="J401">
            <v>38958.729166666664</v>
          </cell>
          <cell r="K401" t="str">
            <v>NA</v>
          </cell>
          <cell r="L401">
            <v>0.31</v>
          </cell>
          <cell r="M401">
            <v>7</v>
          </cell>
          <cell r="N401">
            <v>0</v>
          </cell>
          <cell r="O401">
            <v>0</v>
          </cell>
          <cell r="P401">
            <v>0</v>
          </cell>
          <cell r="T401">
            <v>38958</v>
          </cell>
        </row>
        <row r="402">
          <cell r="B402" t="str">
            <v>DB.280.DD.01</v>
          </cell>
          <cell r="D402" t="str">
            <v>Desenho De Detalhamento - Chutes</v>
          </cell>
          <cell r="E402" t="str">
            <v>5 dias</v>
          </cell>
          <cell r="F402">
            <v>38887.333333333336</v>
          </cell>
          <cell r="G402">
            <v>38952.333333333336</v>
          </cell>
          <cell r="H402" t="str">
            <v>NA</v>
          </cell>
          <cell r="I402">
            <v>38894.729166666664</v>
          </cell>
          <cell r="J402">
            <v>38958.729166666664</v>
          </cell>
          <cell r="K402" t="str">
            <v>NA</v>
          </cell>
          <cell r="L402">
            <v>0.09</v>
          </cell>
          <cell r="M402">
            <v>2</v>
          </cell>
          <cell r="N402">
            <v>0</v>
          </cell>
          <cell r="O402">
            <v>0</v>
          </cell>
          <cell r="P402">
            <v>0</v>
          </cell>
          <cell r="Q402" t="str">
            <v>30TI+10 dias;390;391</v>
          </cell>
          <cell r="R402" t="str">
            <v>401TT</v>
          </cell>
          <cell r="S402" t="str">
            <v>EQUIPE MEC</v>
          </cell>
          <cell r="T402">
            <v>38958</v>
          </cell>
        </row>
        <row r="403">
          <cell r="B403" t="str">
            <v>DB.280.DM.01</v>
          </cell>
          <cell r="D403" t="str">
            <v>Diagrama De Montagem</v>
          </cell>
          <cell r="E403" t="str">
            <v>7 dias</v>
          </cell>
          <cell r="F403">
            <v>38895.333333333336</v>
          </cell>
          <cell r="G403">
            <v>38950.333333333336</v>
          </cell>
          <cell r="H403" t="str">
            <v>NA</v>
          </cell>
          <cell r="I403">
            <v>38908.729166666664</v>
          </cell>
          <cell r="J403">
            <v>38958.729166666664</v>
          </cell>
          <cell r="K403" t="str">
            <v>NA</v>
          </cell>
          <cell r="L403">
            <v>0.22</v>
          </cell>
          <cell r="M403">
            <v>5</v>
          </cell>
          <cell r="N403">
            <v>0</v>
          </cell>
          <cell r="O403">
            <v>0</v>
          </cell>
          <cell r="P403">
            <v>0</v>
          </cell>
          <cell r="Q403" t="str">
            <v>400TT</v>
          </cell>
          <cell r="S403" t="str">
            <v>EQUIPE MEC</v>
          </cell>
          <cell r="T403">
            <v>38958</v>
          </cell>
        </row>
        <row r="404">
          <cell r="D404" t="str">
            <v>Tubulação</v>
          </cell>
          <cell r="E404" t="str">
            <v>57 dias</v>
          </cell>
          <cell r="F404">
            <v>38895.333333333336</v>
          </cell>
          <cell r="G404">
            <v>38952.333333333336</v>
          </cell>
          <cell r="H404" t="str">
            <v>NA</v>
          </cell>
          <cell r="I404">
            <v>38947.729166666664</v>
          </cell>
          <cell r="J404">
            <v>39041.729166666664</v>
          </cell>
          <cell r="K404" t="str">
            <v>NA</v>
          </cell>
          <cell r="L404">
            <v>2.14</v>
          </cell>
          <cell r="M404">
            <v>49</v>
          </cell>
          <cell r="N404">
            <v>0</v>
          </cell>
          <cell r="O404">
            <v>0</v>
          </cell>
          <cell r="P404">
            <v>0</v>
          </cell>
          <cell r="T404">
            <v>39041</v>
          </cell>
        </row>
        <row r="405">
          <cell r="B405" t="str">
            <v>DH.280.DD.01</v>
          </cell>
          <cell r="D405" t="str">
            <v>Desenho De Detalhamento - Planta Tubulação</v>
          </cell>
          <cell r="E405" t="str">
            <v>33 dias</v>
          </cell>
          <cell r="F405">
            <v>38895.333333333336</v>
          </cell>
          <cell r="G405">
            <v>38952.333333333336</v>
          </cell>
          <cell r="H405" t="str">
            <v>NA</v>
          </cell>
          <cell r="I405">
            <v>38944.729166666664</v>
          </cell>
          <cell r="J405">
            <v>39000.729166666664</v>
          </cell>
          <cell r="K405" t="str">
            <v>NA</v>
          </cell>
          <cell r="L405">
            <v>1.18</v>
          </cell>
          <cell r="M405">
            <v>27</v>
          </cell>
          <cell r="N405">
            <v>0</v>
          </cell>
          <cell r="O405">
            <v>0</v>
          </cell>
          <cell r="P405">
            <v>0</v>
          </cell>
          <cell r="Q405" t="str">
            <v>39II;394</v>
          </cell>
          <cell r="R405" t="str">
            <v>404;409</v>
          </cell>
          <cell r="S405" t="str">
            <v>EQUIPE TUB</v>
          </cell>
          <cell r="T405">
            <v>39000</v>
          </cell>
        </row>
        <row r="406">
          <cell r="B406" t="str">
            <v>DH.280.IS.01</v>
          </cell>
          <cell r="D406" t="str">
            <v>Isométrico</v>
          </cell>
          <cell r="E406" t="str">
            <v>22 dias</v>
          </cell>
          <cell r="F406">
            <v>38895.333333333336</v>
          </cell>
          <cell r="G406">
            <v>39001.333333333336</v>
          </cell>
          <cell r="H406" t="str">
            <v>NA</v>
          </cell>
          <cell r="I406">
            <v>38932.729166666664</v>
          </cell>
          <cell r="J406">
            <v>39037.729166666664</v>
          </cell>
          <cell r="K406" t="str">
            <v>NA</v>
          </cell>
          <cell r="L406">
            <v>0.79</v>
          </cell>
          <cell r="M406">
            <v>18</v>
          </cell>
          <cell r="N406">
            <v>0</v>
          </cell>
          <cell r="O406">
            <v>0</v>
          </cell>
          <cell r="P406">
            <v>0</v>
          </cell>
          <cell r="Q406">
            <v>403</v>
          </cell>
          <cell r="R406">
            <v>405</v>
          </cell>
          <cell r="S406" t="str">
            <v>EQUIPE TUB</v>
          </cell>
          <cell r="T406">
            <v>39037</v>
          </cell>
        </row>
        <row r="407">
          <cell r="B407" t="str">
            <v>DH.280.LM.01</v>
          </cell>
          <cell r="D407" t="str">
            <v>Lista De Materiais</v>
          </cell>
          <cell r="E407" t="str">
            <v>2 dias</v>
          </cell>
          <cell r="F407">
            <v>38945.333333333336</v>
          </cell>
          <cell r="G407">
            <v>39038.333333333336</v>
          </cell>
          <cell r="H407" t="str">
            <v>NA</v>
          </cell>
          <cell r="I407">
            <v>38947.729166666664</v>
          </cell>
          <cell r="J407">
            <v>39041.729166666664</v>
          </cell>
          <cell r="K407" t="str">
            <v>NA</v>
          </cell>
          <cell r="L407">
            <v>0.17</v>
          </cell>
          <cell r="M407">
            <v>4</v>
          </cell>
          <cell r="N407">
            <v>0</v>
          </cell>
          <cell r="O407">
            <v>0</v>
          </cell>
          <cell r="P407">
            <v>0</v>
          </cell>
          <cell r="Q407">
            <v>404</v>
          </cell>
          <cell r="S407" t="str">
            <v>EQUIPE TUB</v>
          </cell>
          <cell r="T407">
            <v>39041</v>
          </cell>
        </row>
        <row r="408">
          <cell r="D408" t="str">
            <v>Civil</v>
          </cell>
          <cell r="E408" t="str">
            <v>7 dias</v>
          </cell>
          <cell r="F408">
            <v>38895.333333333336</v>
          </cell>
          <cell r="G408">
            <v>38952.333333333336</v>
          </cell>
          <cell r="H408" t="str">
            <v>NA</v>
          </cell>
          <cell r="I408">
            <v>38908.729166666664</v>
          </cell>
          <cell r="J408">
            <v>38960.729166666664</v>
          </cell>
          <cell r="K408" t="str">
            <v>NA</v>
          </cell>
          <cell r="L408">
            <v>0.22</v>
          </cell>
          <cell r="M408">
            <v>5</v>
          </cell>
          <cell r="N408">
            <v>0</v>
          </cell>
          <cell r="O408">
            <v>0</v>
          </cell>
          <cell r="P408">
            <v>0</v>
          </cell>
          <cell r="T408">
            <v>38960</v>
          </cell>
        </row>
        <row r="409">
          <cell r="B409" t="str">
            <v>DC.280.DD.01</v>
          </cell>
          <cell r="D409" t="str">
            <v>Desenho De Detalhamento - Fundações, Bases e Pisos</v>
          </cell>
          <cell r="E409" t="str">
            <v>7 dias</v>
          </cell>
          <cell r="F409">
            <v>38895.333333333336</v>
          </cell>
          <cell r="G409">
            <v>38952.333333333336</v>
          </cell>
          <cell r="H409" t="str">
            <v>NA</v>
          </cell>
          <cell r="I409">
            <v>38908.729166666664</v>
          </cell>
          <cell r="J409">
            <v>38960.729166666664</v>
          </cell>
          <cell r="K409" t="str">
            <v>NA</v>
          </cell>
          <cell r="L409">
            <v>0.22</v>
          </cell>
          <cell r="M409">
            <v>5</v>
          </cell>
          <cell r="N409">
            <v>0</v>
          </cell>
          <cell r="O409">
            <v>0</v>
          </cell>
          <cell r="P409">
            <v>0</v>
          </cell>
          <cell r="Q409" t="str">
            <v>390;397</v>
          </cell>
          <cell r="R409" t="str">
            <v>414;291</v>
          </cell>
          <cell r="S409" t="str">
            <v>EQUIPE CIV</v>
          </cell>
          <cell r="T409">
            <v>38960</v>
          </cell>
        </row>
        <row r="410">
          <cell r="D410" t="str">
            <v>Estrutura Metálica</v>
          </cell>
          <cell r="E410" t="str">
            <v>22 dias</v>
          </cell>
          <cell r="F410">
            <v>38895.333333333336</v>
          </cell>
          <cell r="G410">
            <v>39001.333333333336</v>
          </cell>
          <cell r="H410" t="str">
            <v>NA</v>
          </cell>
          <cell r="I410">
            <v>38924.729166666664</v>
          </cell>
          <cell r="J410">
            <v>39037.729166666664</v>
          </cell>
          <cell r="K410" t="str">
            <v>NA</v>
          </cell>
          <cell r="L410">
            <v>1.81</v>
          </cell>
          <cell r="M410">
            <v>41.5</v>
          </cell>
          <cell r="N410">
            <v>0</v>
          </cell>
          <cell r="O410">
            <v>0</v>
          </cell>
          <cell r="P410">
            <v>0</v>
          </cell>
          <cell r="T410">
            <v>39037</v>
          </cell>
        </row>
        <row r="411">
          <cell r="B411" t="str">
            <v>DD.280.DP.01</v>
          </cell>
          <cell r="D411" t="str">
            <v>Desenho De Projeto</v>
          </cell>
          <cell r="E411" t="str">
            <v>21 dias</v>
          </cell>
          <cell r="F411">
            <v>38895.333333333336</v>
          </cell>
          <cell r="G411">
            <v>39001.333333333336</v>
          </cell>
          <cell r="H411" t="str">
            <v>NA</v>
          </cell>
          <cell r="I411">
            <v>38923.729166666664</v>
          </cell>
          <cell r="J411">
            <v>39035.729166666664</v>
          </cell>
          <cell r="K411" t="str">
            <v>NA</v>
          </cell>
          <cell r="L411">
            <v>0.83</v>
          </cell>
          <cell r="M411">
            <v>19</v>
          </cell>
          <cell r="N411">
            <v>0</v>
          </cell>
          <cell r="O411">
            <v>0</v>
          </cell>
          <cell r="P411">
            <v>0</v>
          </cell>
          <cell r="Q411">
            <v>403</v>
          </cell>
          <cell r="R411" t="str">
            <v>410;411II</v>
          </cell>
          <cell r="S411" t="str">
            <v>EQUIPE MET</v>
          </cell>
          <cell r="T411">
            <v>39035</v>
          </cell>
        </row>
        <row r="412">
          <cell r="B412" t="str">
            <v>DD.280.LM.01</v>
          </cell>
          <cell r="D412" t="str">
            <v>Lista De Materiais</v>
          </cell>
          <cell r="E412" t="str">
            <v>1 dia</v>
          </cell>
          <cell r="F412">
            <v>38924.333333333336</v>
          </cell>
          <cell r="G412">
            <v>39037.333333333336</v>
          </cell>
          <cell r="H412" t="str">
            <v>NA</v>
          </cell>
          <cell r="I412">
            <v>38924.729166666664</v>
          </cell>
          <cell r="J412">
            <v>39037.729166666664</v>
          </cell>
          <cell r="K412" t="str">
            <v>NA</v>
          </cell>
          <cell r="L412">
            <v>0.01</v>
          </cell>
          <cell r="M412">
            <v>0.25</v>
          </cell>
          <cell r="N412">
            <v>0</v>
          </cell>
          <cell r="O412">
            <v>0</v>
          </cell>
          <cell r="P412">
            <v>0</v>
          </cell>
          <cell r="Q412">
            <v>409</v>
          </cell>
          <cell r="S412" t="str">
            <v>EQUIPE MET</v>
          </cell>
          <cell r="T412">
            <v>39037</v>
          </cell>
        </row>
        <row r="413">
          <cell r="B413" t="str">
            <v>DD.280.MC.01</v>
          </cell>
          <cell r="D413" t="str">
            <v>Memória De Cálculo</v>
          </cell>
          <cell r="E413" t="str">
            <v>22 dias</v>
          </cell>
          <cell r="F413">
            <v>38924.333333333336</v>
          </cell>
          <cell r="G413">
            <v>39001.333333333336</v>
          </cell>
          <cell r="H413" t="str">
            <v>NA</v>
          </cell>
          <cell r="I413">
            <v>38924.729166666664</v>
          </cell>
          <cell r="J413">
            <v>39037.729166666664</v>
          </cell>
          <cell r="K413" t="str">
            <v>NA</v>
          </cell>
          <cell r="L413">
            <v>0.97</v>
          </cell>
          <cell r="M413">
            <v>22.25</v>
          </cell>
          <cell r="N413">
            <v>0</v>
          </cell>
          <cell r="O413">
            <v>0</v>
          </cell>
          <cell r="P413">
            <v>0</v>
          </cell>
          <cell r="Q413" t="str">
            <v>409II</v>
          </cell>
          <cell r="S413" t="str">
            <v>EQUIPE MET</v>
          </cell>
          <cell r="T413">
            <v>39037</v>
          </cell>
        </row>
        <row r="414">
          <cell r="D414" t="str">
            <v>Elétrica</v>
          </cell>
          <cell r="E414" t="str">
            <v>26 dias</v>
          </cell>
          <cell r="F414">
            <v>38908.333333333336</v>
          </cell>
          <cell r="G414">
            <v>38961.333333333336</v>
          </cell>
          <cell r="H414" t="str">
            <v>NA</v>
          </cell>
          <cell r="I414">
            <v>38929.729166666664</v>
          </cell>
          <cell r="J414">
            <v>39000.729166666664</v>
          </cell>
          <cell r="K414" t="str">
            <v>NA</v>
          </cell>
          <cell r="L414">
            <v>0.52</v>
          </cell>
          <cell r="M414">
            <v>12</v>
          </cell>
          <cell r="N414">
            <v>0</v>
          </cell>
          <cell r="O414">
            <v>0</v>
          </cell>
          <cell r="P414">
            <v>0</v>
          </cell>
          <cell r="T414">
            <v>39000</v>
          </cell>
        </row>
        <row r="415">
          <cell r="D415" t="str">
            <v>Desenho De Detalhamento</v>
          </cell>
          <cell r="E415" t="str">
            <v>26 dias</v>
          </cell>
          <cell r="F415">
            <v>38908.333333333336</v>
          </cell>
          <cell r="G415">
            <v>38961.333333333336</v>
          </cell>
          <cell r="H415" t="str">
            <v>NA</v>
          </cell>
          <cell r="I415">
            <v>38929.729166666664</v>
          </cell>
          <cell r="J415">
            <v>39000.729166666664</v>
          </cell>
          <cell r="K415" t="str">
            <v>NA</v>
          </cell>
          <cell r="L415">
            <v>0.52</v>
          </cell>
          <cell r="M415">
            <v>12</v>
          </cell>
          <cell r="N415">
            <v>0</v>
          </cell>
          <cell r="O415">
            <v>0</v>
          </cell>
          <cell r="P415">
            <v>0</v>
          </cell>
          <cell r="T415">
            <v>39000</v>
          </cell>
        </row>
        <row r="416">
          <cell r="B416" t="str">
            <v>DE.280.DD.01</v>
          </cell>
          <cell r="D416" t="str">
            <v>Disposição De Força, Controle e Aterramento</v>
          </cell>
          <cell r="E416" t="str">
            <v>15 dias</v>
          </cell>
          <cell r="F416">
            <v>38908.333333333336</v>
          </cell>
          <cell r="G416">
            <v>38961.333333333336</v>
          </cell>
          <cell r="H416" t="str">
            <v>NA</v>
          </cell>
          <cell r="I416">
            <v>38929.729166666664</v>
          </cell>
          <cell r="J416">
            <v>38985.729166666664</v>
          </cell>
          <cell r="K416" t="str">
            <v>NA</v>
          </cell>
          <cell r="L416">
            <v>0.31</v>
          </cell>
          <cell r="M416">
            <v>7</v>
          </cell>
          <cell r="N416">
            <v>0</v>
          </cell>
          <cell r="O416">
            <v>0</v>
          </cell>
          <cell r="P416">
            <v>0</v>
          </cell>
          <cell r="Q416">
            <v>407</v>
          </cell>
          <cell r="R416">
            <v>415</v>
          </cell>
          <cell r="S416" t="str">
            <v>EQUIPE ELE</v>
          </cell>
          <cell r="T416">
            <v>38985</v>
          </cell>
        </row>
        <row r="417">
          <cell r="B417" t="str">
            <v>DE.280.DD.02</v>
          </cell>
          <cell r="D417" t="str">
            <v>Iluminação</v>
          </cell>
          <cell r="E417" t="str">
            <v>11 dias</v>
          </cell>
          <cell r="F417">
            <v>38908.333333333336</v>
          </cell>
          <cell r="G417">
            <v>38986.333333333336</v>
          </cell>
          <cell r="H417" t="str">
            <v>NA</v>
          </cell>
          <cell r="I417">
            <v>38929.729166666664</v>
          </cell>
          <cell r="J417">
            <v>39000.729166666664</v>
          </cell>
          <cell r="K417" t="str">
            <v>NA</v>
          </cell>
          <cell r="L417">
            <v>0.22</v>
          </cell>
          <cell r="M417">
            <v>5</v>
          </cell>
          <cell r="N417">
            <v>0</v>
          </cell>
          <cell r="O417">
            <v>0</v>
          </cell>
          <cell r="P417">
            <v>0</v>
          </cell>
          <cell r="Q417">
            <v>414</v>
          </cell>
          <cell r="S417" t="str">
            <v>EQUIPE ELE</v>
          </cell>
          <cell r="T417">
            <v>39000</v>
          </cell>
        </row>
        <row r="418">
          <cell r="D418" t="str">
            <v>Instrumentação</v>
          </cell>
          <cell r="E418" t="str">
            <v>8 dias</v>
          </cell>
          <cell r="F418">
            <v>38895.333333333336</v>
          </cell>
          <cell r="G418">
            <v>39013.333333333336</v>
          </cell>
          <cell r="H418" t="str">
            <v>NA</v>
          </cell>
          <cell r="I418">
            <v>38905.729166666664</v>
          </cell>
          <cell r="J418">
            <v>39022.729166666664</v>
          </cell>
          <cell r="K418" t="str">
            <v>NA</v>
          </cell>
          <cell r="L418">
            <v>0.09</v>
          </cell>
          <cell r="M418">
            <v>2</v>
          </cell>
          <cell r="N418">
            <v>0</v>
          </cell>
          <cell r="O418">
            <v>0</v>
          </cell>
          <cell r="P418">
            <v>0</v>
          </cell>
          <cell r="T418">
            <v>39022</v>
          </cell>
        </row>
        <row r="419">
          <cell r="B419" t="str">
            <v>DT.280.AJ.01</v>
          </cell>
          <cell r="D419" t="str">
            <v>Arranjos/ Layout’s/ Plano Diretor - Locação De Instrumentos</v>
          </cell>
          <cell r="E419" t="str">
            <v>8 dias</v>
          </cell>
          <cell r="F419">
            <v>38895.333333333336</v>
          </cell>
          <cell r="G419">
            <v>39013.333333333336</v>
          </cell>
          <cell r="H419" t="str">
            <v>NA</v>
          </cell>
          <cell r="I419">
            <v>38905.729166666664</v>
          </cell>
          <cell r="J419">
            <v>39022.729166666664</v>
          </cell>
          <cell r="K419" t="str">
            <v>NA</v>
          </cell>
          <cell r="L419">
            <v>0.09</v>
          </cell>
          <cell r="M419">
            <v>2</v>
          </cell>
          <cell r="N419">
            <v>0</v>
          </cell>
          <cell r="O419">
            <v>0</v>
          </cell>
          <cell r="P419">
            <v>0</v>
          </cell>
          <cell r="Q419">
            <v>82</v>
          </cell>
          <cell r="R419" t="str">
            <v>205;302</v>
          </cell>
          <cell r="S419" t="str">
            <v>EQUIPE TSA</v>
          </cell>
          <cell r="T419">
            <v>39022</v>
          </cell>
        </row>
        <row r="420">
          <cell r="B420" t="str">
            <v>1.1.15</v>
          </cell>
          <cell r="C420" t="str">
            <v>290A</v>
          </cell>
          <cell r="D420" t="str">
            <v>Estocagem/ Carregamento Ferrovia (1D)</v>
          </cell>
          <cell r="E420" t="str">
            <v>189 dias</v>
          </cell>
          <cell r="F420">
            <v>38783.333333333336</v>
          </cell>
          <cell r="G420">
            <v>38783.333333333336</v>
          </cell>
          <cell r="H420">
            <v>38783.333333333336</v>
          </cell>
          <cell r="I420" t="str">
            <v>NA</v>
          </cell>
          <cell r="J420">
            <v>39066.729166666664</v>
          </cell>
          <cell r="K420" t="str">
            <v>NA</v>
          </cell>
          <cell r="L420">
            <v>8.65</v>
          </cell>
          <cell r="M420">
            <v>197.88</v>
          </cell>
          <cell r="N420">
            <v>3.6</v>
          </cell>
          <cell r="O420">
            <v>1.82</v>
          </cell>
          <cell r="P420">
            <v>1.82</v>
          </cell>
          <cell r="T420">
            <v>39066</v>
          </cell>
        </row>
        <row r="421">
          <cell r="D421" t="str">
            <v>Projeto Básico</v>
          </cell>
          <cell r="E421" t="str">
            <v>127 dias</v>
          </cell>
          <cell r="F421">
            <v>38783.333333333336</v>
          </cell>
          <cell r="G421">
            <v>38783.333333333336</v>
          </cell>
          <cell r="H421">
            <v>38783.333333333336</v>
          </cell>
          <cell r="I421">
            <v>38789.729166666664</v>
          </cell>
          <cell r="J421">
            <v>38973.729166666664</v>
          </cell>
          <cell r="K421" t="str">
            <v>NA</v>
          </cell>
          <cell r="L421">
            <v>1.54</v>
          </cell>
          <cell r="M421">
            <v>35.130000000000003</v>
          </cell>
          <cell r="N421">
            <v>3.6</v>
          </cell>
          <cell r="O421">
            <v>10.25</v>
          </cell>
          <cell r="P421">
            <v>10.25</v>
          </cell>
          <cell r="T421">
            <v>38973</v>
          </cell>
        </row>
        <row r="422">
          <cell r="D422" t="str">
            <v>Processo</v>
          </cell>
          <cell r="E422" t="str">
            <v>20 dias</v>
          </cell>
          <cell r="F422">
            <v>38783.333333333336</v>
          </cell>
          <cell r="G422">
            <v>38783.333333333336</v>
          </cell>
          <cell r="H422">
            <v>38783.333333333336</v>
          </cell>
          <cell r="I422">
            <v>38789.729166666664</v>
          </cell>
          <cell r="J422">
            <v>38810.729166666664</v>
          </cell>
          <cell r="K422" t="str">
            <v>NA</v>
          </cell>
          <cell r="L422">
            <v>0.08</v>
          </cell>
          <cell r="M422">
            <v>1.75</v>
          </cell>
          <cell r="N422">
            <v>1.58</v>
          </cell>
          <cell r="O422">
            <v>90</v>
          </cell>
          <cell r="P422">
            <v>90</v>
          </cell>
          <cell r="T422">
            <v>38810</v>
          </cell>
        </row>
        <row r="423">
          <cell r="B423" t="str">
            <v>BP.290.RT.01</v>
          </cell>
          <cell r="D423" t="str">
            <v>Relatório Técnico - Estudos Viabilidade Carregamento</v>
          </cell>
          <cell r="E423" t="str">
            <v>20 dias</v>
          </cell>
          <cell r="F423">
            <v>38783.333333333336</v>
          </cell>
          <cell r="G423">
            <v>38783.333333333336</v>
          </cell>
          <cell r="H423">
            <v>38783.333333333336</v>
          </cell>
          <cell r="I423">
            <v>38789.729166666664</v>
          </cell>
          <cell r="J423">
            <v>38810.729166666664</v>
          </cell>
          <cell r="K423" t="str">
            <v>NA</v>
          </cell>
          <cell r="L423">
            <v>0.08</v>
          </cell>
          <cell r="M423">
            <v>1.75</v>
          </cell>
          <cell r="N423">
            <v>1.58</v>
          </cell>
          <cell r="O423">
            <v>90</v>
          </cell>
          <cell r="P423">
            <v>90</v>
          </cell>
          <cell r="Q423" t="str">
            <v>14II</v>
          </cell>
          <cell r="S423" t="str">
            <v>EQUIPE PRO</v>
          </cell>
          <cell r="T423">
            <v>38810</v>
          </cell>
        </row>
        <row r="424">
          <cell r="D424" t="str">
            <v>Mecânica</v>
          </cell>
          <cell r="E424" t="str">
            <v>18 dias</v>
          </cell>
          <cell r="F424" t="str">
            <v>NA</v>
          </cell>
          <cell r="G424">
            <v>38940.333333333336</v>
          </cell>
          <cell r="H424" t="str">
            <v>NA</v>
          </cell>
          <cell r="I424" t="str">
            <v>NA</v>
          </cell>
          <cell r="J424">
            <v>38971.729166666664</v>
          </cell>
          <cell r="K424" t="str">
            <v>NA</v>
          </cell>
          <cell r="L424">
            <v>0.94</v>
          </cell>
          <cell r="M424">
            <v>21.5</v>
          </cell>
          <cell r="N424">
            <v>0</v>
          </cell>
          <cell r="O424">
            <v>0</v>
          </cell>
          <cell r="P424">
            <v>0</v>
          </cell>
          <cell r="T424">
            <v>38971</v>
          </cell>
        </row>
        <row r="425">
          <cell r="D425" t="str">
            <v>Desenho Básico</v>
          </cell>
          <cell r="E425" t="str">
            <v>18 dias</v>
          </cell>
          <cell r="F425" t="str">
            <v>NA</v>
          </cell>
          <cell r="G425">
            <v>38940.333333333336</v>
          </cell>
          <cell r="H425" t="str">
            <v>NA</v>
          </cell>
          <cell r="I425" t="str">
            <v>NA</v>
          </cell>
          <cell r="J425">
            <v>38971.729166666664</v>
          </cell>
          <cell r="K425" t="str">
            <v>NA</v>
          </cell>
          <cell r="L425">
            <v>0.61</v>
          </cell>
          <cell r="M425">
            <v>14</v>
          </cell>
          <cell r="N425">
            <v>0</v>
          </cell>
          <cell r="O425">
            <v>0</v>
          </cell>
          <cell r="P425">
            <v>0</v>
          </cell>
          <cell r="R425">
            <v>436</v>
          </cell>
          <cell r="T425">
            <v>38971</v>
          </cell>
        </row>
        <row r="426">
          <cell r="B426" t="str">
            <v>BB.290.DB.01</v>
          </cell>
          <cell r="D426" t="str">
            <v>Arranjo Geral</v>
          </cell>
          <cell r="E426" t="str">
            <v>10 dias</v>
          </cell>
          <cell r="F426" t="str">
            <v>NA</v>
          </cell>
          <cell r="G426">
            <v>38940.333333333336</v>
          </cell>
          <cell r="H426" t="str">
            <v>NA</v>
          </cell>
          <cell r="I426" t="str">
            <v>NA</v>
          </cell>
          <cell r="J426">
            <v>38957.729166666664</v>
          </cell>
          <cell r="K426" t="str">
            <v>NA</v>
          </cell>
          <cell r="L426">
            <v>0.31</v>
          </cell>
          <cell r="M426">
            <v>7</v>
          </cell>
          <cell r="N426">
            <v>0</v>
          </cell>
          <cell r="O426">
            <v>0</v>
          </cell>
          <cell r="P426">
            <v>0</v>
          </cell>
          <cell r="Q426" t="str">
            <v>162II</v>
          </cell>
          <cell r="R426" t="str">
            <v>425;426II;428;433;444</v>
          </cell>
          <cell r="S426" t="str">
            <v>EQUIPE MEC</v>
          </cell>
          <cell r="T426">
            <v>38957</v>
          </cell>
        </row>
        <row r="427">
          <cell r="B427" t="str">
            <v>BB.290.DB.02</v>
          </cell>
          <cell r="D427" t="str">
            <v>Transportador/ Alimentador</v>
          </cell>
          <cell r="E427" t="str">
            <v>8 dias</v>
          </cell>
          <cell r="F427" t="str">
            <v>NA</v>
          </cell>
          <cell r="G427">
            <v>38958.333333333336</v>
          </cell>
          <cell r="H427" t="str">
            <v>NA</v>
          </cell>
          <cell r="I427" t="str">
            <v>NA</v>
          </cell>
          <cell r="J427">
            <v>38971.729166666664</v>
          </cell>
          <cell r="K427" t="str">
            <v>NA</v>
          </cell>
          <cell r="L427">
            <v>0.31</v>
          </cell>
          <cell r="M427">
            <v>7</v>
          </cell>
          <cell r="N427">
            <v>0</v>
          </cell>
          <cell r="O427">
            <v>0</v>
          </cell>
          <cell r="P427">
            <v>0</v>
          </cell>
          <cell r="Q427">
            <v>424</v>
          </cell>
          <cell r="S427" t="str">
            <v>EQUIPE MEC</v>
          </cell>
          <cell r="T427">
            <v>38971</v>
          </cell>
        </row>
        <row r="428">
          <cell r="B428" t="str">
            <v>BB.290.FD.01</v>
          </cell>
          <cell r="D428" t="str">
            <v>Folha De Dados - Transportador/ Alimentador</v>
          </cell>
          <cell r="E428" t="str">
            <v>7 dias</v>
          </cell>
          <cell r="F428" t="str">
            <v>NA</v>
          </cell>
          <cell r="G428">
            <v>38940.333333333336</v>
          </cell>
          <cell r="H428" t="str">
            <v>NA</v>
          </cell>
          <cell r="I428" t="str">
            <v>NA</v>
          </cell>
          <cell r="J428">
            <v>38952.729166666664</v>
          </cell>
          <cell r="K428" t="str">
            <v>NA</v>
          </cell>
          <cell r="L428">
            <v>0.33</v>
          </cell>
          <cell r="M428">
            <v>7.5</v>
          </cell>
          <cell r="N428">
            <v>0</v>
          </cell>
          <cell r="O428">
            <v>0</v>
          </cell>
          <cell r="P428">
            <v>0</v>
          </cell>
          <cell r="Q428" t="str">
            <v>424II</v>
          </cell>
          <cell r="S428" t="str">
            <v>EQUIPE MEC</v>
          </cell>
          <cell r="T428">
            <v>38952</v>
          </cell>
        </row>
        <row r="429">
          <cell r="D429" t="str">
            <v>Tubulação</v>
          </cell>
          <cell r="E429" t="str">
            <v>10 dias</v>
          </cell>
          <cell r="F429" t="str">
            <v>NA</v>
          </cell>
          <cell r="G429">
            <v>38958.333333333336</v>
          </cell>
          <cell r="H429" t="str">
            <v>NA</v>
          </cell>
          <cell r="I429" t="str">
            <v>NA</v>
          </cell>
          <cell r="J429">
            <v>38973.729166666664</v>
          </cell>
          <cell r="K429" t="str">
            <v>NA</v>
          </cell>
          <cell r="L429">
            <v>0.17</v>
          </cell>
          <cell r="M429">
            <v>4</v>
          </cell>
          <cell r="N429">
            <v>0</v>
          </cell>
          <cell r="O429">
            <v>0</v>
          </cell>
          <cell r="P429">
            <v>0</v>
          </cell>
          <cell r="T429">
            <v>38973</v>
          </cell>
        </row>
        <row r="430">
          <cell r="B430" t="str">
            <v>BH.290.DB.01</v>
          </cell>
          <cell r="D430" t="str">
            <v>Desenho Básico - Planta/ Cortes</v>
          </cell>
          <cell r="E430" t="str">
            <v>6 dias</v>
          </cell>
          <cell r="F430" t="str">
            <v>NA</v>
          </cell>
          <cell r="G430">
            <v>38958.333333333336</v>
          </cell>
          <cell r="H430" t="str">
            <v>NA</v>
          </cell>
          <cell r="I430" t="str">
            <v>NA</v>
          </cell>
          <cell r="J430">
            <v>38965.729166666664</v>
          </cell>
          <cell r="K430" t="str">
            <v>NA</v>
          </cell>
          <cell r="L430">
            <v>0.09</v>
          </cell>
          <cell r="M430">
            <v>2</v>
          </cell>
          <cell r="N430">
            <v>0</v>
          </cell>
          <cell r="O430">
            <v>0</v>
          </cell>
          <cell r="P430">
            <v>0</v>
          </cell>
          <cell r="Q430" t="str">
            <v>39II;424</v>
          </cell>
          <cell r="R430" t="str">
            <v>429II;438TI+20 dias</v>
          </cell>
          <cell r="S430" t="str">
            <v>EQUIPE TUB</v>
          </cell>
          <cell r="T430">
            <v>38965</v>
          </cell>
        </row>
        <row r="431">
          <cell r="B431" t="str">
            <v>BH.290.ET.01</v>
          </cell>
          <cell r="D431" t="str">
            <v>Especificação Técnica</v>
          </cell>
          <cell r="E431" t="str">
            <v>10 dias</v>
          </cell>
          <cell r="F431" t="str">
            <v>NA</v>
          </cell>
          <cell r="G431">
            <v>38958.333333333336</v>
          </cell>
          <cell r="H431" t="str">
            <v>NA</v>
          </cell>
          <cell r="I431" t="str">
            <v>NA</v>
          </cell>
          <cell r="J431">
            <v>38973.729166666664</v>
          </cell>
          <cell r="K431" t="str">
            <v>NA</v>
          </cell>
          <cell r="L431">
            <v>0.09</v>
          </cell>
          <cell r="M431">
            <v>2</v>
          </cell>
          <cell r="N431">
            <v>0</v>
          </cell>
          <cell r="O431">
            <v>0</v>
          </cell>
          <cell r="P431">
            <v>0</v>
          </cell>
          <cell r="Q431" t="str">
            <v>39II;428II</v>
          </cell>
          <cell r="S431" t="str">
            <v>EQUIPE TUB</v>
          </cell>
          <cell r="T431">
            <v>38973</v>
          </cell>
        </row>
        <row r="432">
          <cell r="D432" t="str">
            <v>Civil</v>
          </cell>
          <cell r="E432" t="str">
            <v>6 dias</v>
          </cell>
          <cell r="F432" t="str">
            <v>NA</v>
          </cell>
          <cell r="G432">
            <v>38918.333333333336</v>
          </cell>
          <cell r="H432">
            <v>38918.333333333336</v>
          </cell>
          <cell r="I432" t="str">
            <v>NA</v>
          </cell>
          <cell r="J432">
            <v>38925.729166666664</v>
          </cell>
          <cell r="K432" t="str">
            <v>NA</v>
          </cell>
          <cell r="L432">
            <v>0.1</v>
          </cell>
          <cell r="M432">
            <v>2.25</v>
          </cell>
          <cell r="N432">
            <v>2.0299999999999998</v>
          </cell>
          <cell r="O432">
            <v>90</v>
          </cell>
          <cell r="P432">
            <v>90</v>
          </cell>
          <cell r="T432">
            <v>38925</v>
          </cell>
        </row>
        <row r="433">
          <cell r="B433" t="str">
            <v>BC.290.DB.01</v>
          </cell>
          <cell r="D433" t="str">
            <v>Desenho Básico - Locação De Sondagens</v>
          </cell>
          <cell r="E433" t="str">
            <v>6 dias</v>
          </cell>
          <cell r="F433" t="str">
            <v>NA</v>
          </cell>
          <cell r="G433">
            <v>38918.333333333336</v>
          </cell>
          <cell r="H433">
            <v>38918.333333333336</v>
          </cell>
          <cell r="I433" t="str">
            <v>NA</v>
          </cell>
          <cell r="J433">
            <v>38925.729166666664</v>
          </cell>
          <cell r="K433" t="str">
            <v>NA</v>
          </cell>
          <cell r="L433">
            <v>0.1</v>
          </cell>
          <cell r="M433">
            <v>2.25</v>
          </cell>
          <cell r="N433">
            <v>2.0299999999999998</v>
          </cell>
          <cell r="O433">
            <v>90</v>
          </cell>
          <cell r="P433">
            <v>90</v>
          </cell>
          <cell r="Q433" t="str">
            <v>16II</v>
          </cell>
          <cell r="S433" t="str">
            <v>EQUIPE CIV</v>
          </cell>
          <cell r="T433">
            <v>38925</v>
          </cell>
        </row>
        <row r="434">
          <cell r="D434" t="str">
            <v>Estrutura Metálica</v>
          </cell>
          <cell r="E434" t="str">
            <v>5 dias</v>
          </cell>
          <cell r="F434" t="str">
            <v>NA</v>
          </cell>
          <cell r="G434">
            <v>38958.333333333336</v>
          </cell>
          <cell r="H434" t="str">
            <v>NA</v>
          </cell>
          <cell r="I434" t="str">
            <v>NA</v>
          </cell>
          <cell r="J434">
            <v>38964.729166666664</v>
          </cell>
          <cell r="K434" t="str">
            <v>NA</v>
          </cell>
          <cell r="L434">
            <v>0.25</v>
          </cell>
          <cell r="M434">
            <v>5.63</v>
          </cell>
          <cell r="N434">
            <v>0</v>
          </cell>
          <cell r="O434">
            <v>0</v>
          </cell>
          <cell r="P434">
            <v>0</v>
          </cell>
          <cell r="T434">
            <v>38964</v>
          </cell>
        </row>
        <row r="435">
          <cell r="B435" t="str">
            <v>BD.290.MC.01</v>
          </cell>
          <cell r="D435" t="str">
            <v>Memória De Cálculo</v>
          </cell>
          <cell r="E435" t="str">
            <v>5 dias</v>
          </cell>
          <cell r="F435" t="str">
            <v>NA</v>
          </cell>
          <cell r="G435">
            <v>38958.333333333336</v>
          </cell>
          <cell r="H435" t="str">
            <v>NA</v>
          </cell>
          <cell r="I435" t="str">
            <v>NA</v>
          </cell>
          <cell r="J435">
            <v>38964.729166666664</v>
          </cell>
          <cell r="K435" t="str">
            <v>NA</v>
          </cell>
          <cell r="L435">
            <v>0.25</v>
          </cell>
          <cell r="M435">
            <v>5.63</v>
          </cell>
          <cell r="N435">
            <v>0</v>
          </cell>
          <cell r="O435">
            <v>0</v>
          </cell>
          <cell r="P435">
            <v>0</v>
          </cell>
          <cell r="Q435">
            <v>424</v>
          </cell>
          <cell r="R435" t="str">
            <v>467TI+20 dias</v>
          </cell>
          <cell r="S435" t="str">
            <v>EQUIPE MET</v>
          </cell>
          <cell r="T435">
            <v>38964</v>
          </cell>
        </row>
        <row r="436">
          <cell r="D436" t="str">
            <v>Projeto Detalhado</v>
          </cell>
          <cell r="E436" t="str">
            <v>72 dias</v>
          </cell>
          <cell r="F436" t="str">
            <v>NA</v>
          </cell>
          <cell r="G436">
            <v>38958.333333333336</v>
          </cell>
          <cell r="H436" t="str">
            <v>NA</v>
          </cell>
          <cell r="I436" t="str">
            <v>NA</v>
          </cell>
          <cell r="J436">
            <v>39066.729166666664</v>
          </cell>
          <cell r="K436" t="str">
            <v>NA</v>
          </cell>
          <cell r="L436">
            <v>7.11</v>
          </cell>
          <cell r="M436">
            <v>162.75</v>
          </cell>
          <cell r="N436">
            <v>0</v>
          </cell>
          <cell r="O436">
            <v>0</v>
          </cell>
          <cell r="P436">
            <v>0</v>
          </cell>
          <cell r="T436">
            <v>39066</v>
          </cell>
        </row>
        <row r="437">
          <cell r="D437" t="str">
            <v>Mecânica</v>
          </cell>
          <cell r="E437" t="str">
            <v>20 dias</v>
          </cell>
          <cell r="F437" t="str">
            <v>NA</v>
          </cell>
          <cell r="G437">
            <v>38993.333333333336</v>
          </cell>
          <cell r="H437" t="str">
            <v>NA</v>
          </cell>
          <cell r="I437" t="str">
            <v>NA</v>
          </cell>
          <cell r="J437">
            <v>39022.729166666664</v>
          </cell>
          <cell r="K437" t="str">
            <v>NA</v>
          </cell>
          <cell r="L437">
            <v>0.52</v>
          </cell>
          <cell r="M437">
            <v>12</v>
          </cell>
          <cell r="N437">
            <v>0</v>
          </cell>
          <cell r="O437">
            <v>0</v>
          </cell>
          <cell r="P437">
            <v>0</v>
          </cell>
          <cell r="T437">
            <v>39022</v>
          </cell>
        </row>
        <row r="438">
          <cell r="B438" t="str">
            <v>DB.290.DD.01</v>
          </cell>
          <cell r="D438" t="str">
            <v>Des. Det. - Silo/ Moega/ Válvula Carregamento</v>
          </cell>
          <cell r="E438" t="str">
            <v>20 dias</v>
          </cell>
          <cell r="F438" t="str">
            <v>NA</v>
          </cell>
          <cell r="G438">
            <v>38993.333333333336</v>
          </cell>
          <cell r="H438" t="str">
            <v>NA</v>
          </cell>
          <cell r="I438" t="str">
            <v>NA</v>
          </cell>
          <cell r="J438">
            <v>39022.729166666664</v>
          </cell>
          <cell r="K438" t="str">
            <v>NA</v>
          </cell>
          <cell r="L438">
            <v>0.52</v>
          </cell>
          <cell r="M438">
            <v>12</v>
          </cell>
          <cell r="N438">
            <v>0</v>
          </cell>
          <cell r="O438">
            <v>0</v>
          </cell>
          <cell r="P438">
            <v>0</v>
          </cell>
          <cell r="Q438" t="str">
            <v>170;423</v>
          </cell>
          <cell r="S438" t="str">
            <v>EQUIPE MEC</v>
          </cell>
          <cell r="T438">
            <v>39022</v>
          </cell>
        </row>
        <row r="439">
          <cell r="D439" t="str">
            <v>Tubulação</v>
          </cell>
          <cell r="E439" t="str">
            <v>22 dias</v>
          </cell>
          <cell r="F439" t="str">
            <v>NA</v>
          </cell>
          <cell r="G439">
            <v>38996.333333333336</v>
          </cell>
          <cell r="H439" t="str">
            <v>NA</v>
          </cell>
          <cell r="I439" t="str">
            <v>NA</v>
          </cell>
          <cell r="J439">
            <v>39031.729166666664</v>
          </cell>
          <cell r="K439" t="str">
            <v>NA</v>
          </cell>
          <cell r="L439">
            <v>0.7</v>
          </cell>
          <cell r="M439">
            <v>16.13</v>
          </cell>
          <cell r="N439">
            <v>0</v>
          </cell>
          <cell r="O439">
            <v>0</v>
          </cell>
          <cell r="P439">
            <v>0</v>
          </cell>
          <cell r="T439">
            <v>39031</v>
          </cell>
        </row>
        <row r="440">
          <cell r="B440" t="str">
            <v>DH.290.DD.01</v>
          </cell>
          <cell r="D440" t="str">
            <v>Des. Det. - Agua Serviço e Incêndio/ Ar</v>
          </cell>
          <cell r="E440" t="str">
            <v>8 dias</v>
          </cell>
          <cell r="F440" t="str">
            <v>NA</v>
          </cell>
          <cell r="G440">
            <v>38996.333333333336</v>
          </cell>
          <cell r="H440" t="str">
            <v>NA</v>
          </cell>
          <cell r="I440" t="str">
            <v>NA</v>
          </cell>
          <cell r="J440">
            <v>39009.729166666664</v>
          </cell>
          <cell r="K440" t="str">
            <v>NA</v>
          </cell>
          <cell r="L440">
            <v>0.22</v>
          </cell>
          <cell r="M440">
            <v>5</v>
          </cell>
          <cell r="N440">
            <v>0</v>
          </cell>
          <cell r="O440">
            <v>0</v>
          </cell>
          <cell r="P440">
            <v>0</v>
          </cell>
          <cell r="Q440" t="str">
            <v>39II;428TI+20 dias</v>
          </cell>
          <cell r="R440" t="str">
            <v>439;448</v>
          </cell>
          <cell r="S440" t="str">
            <v>EQUIPE TUB</v>
          </cell>
          <cell r="T440">
            <v>39009</v>
          </cell>
        </row>
        <row r="441">
          <cell r="B441" t="str">
            <v>DH.290.IS.01</v>
          </cell>
          <cell r="D441" t="str">
            <v>Isométrico</v>
          </cell>
          <cell r="E441" t="str">
            <v>10 dias</v>
          </cell>
          <cell r="F441" t="str">
            <v>NA</v>
          </cell>
          <cell r="G441">
            <v>39010.333333333336</v>
          </cell>
          <cell r="H441" t="str">
            <v>NA</v>
          </cell>
          <cell r="I441" t="str">
            <v>NA</v>
          </cell>
          <cell r="J441">
            <v>39027.729166666664</v>
          </cell>
          <cell r="K441" t="str">
            <v>NA</v>
          </cell>
          <cell r="L441">
            <v>0.35</v>
          </cell>
          <cell r="M441">
            <v>8</v>
          </cell>
          <cell r="N441">
            <v>0</v>
          </cell>
          <cell r="O441">
            <v>0</v>
          </cell>
          <cell r="P441">
            <v>0</v>
          </cell>
          <cell r="Q441">
            <v>438</v>
          </cell>
          <cell r="R441">
            <v>440</v>
          </cell>
          <cell r="S441" t="str">
            <v>EQUIPE TUB</v>
          </cell>
          <cell r="T441">
            <v>39027</v>
          </cell>
        </row>
        <row r="442">
          <cell r="B442" t="str">
            <v>DH.290.LC.01</v>
          </cell>
          <cell r="D442" t="str">
            <v>Lista De Linhas/ Cabos</v>
          </cell>
          <cell r="E442" t="str">
            <v>2 dias</v>
          </cell>
          <cell r="F442" t="str">
            <v>NA</v>
          </cell>
          <cell r="G442">
            <v>39028.333333333336</v>
          </cell>
          <cell r="H442" t="str">
            <v>NA</v>
          </cell>
          <cell r="I442" t="str">
            <v>NA</v>
          </cell>
          <cell r="J442">
            <v>39029.729166666664</v>
          </cell>
          <cell r="K442" t="str">
            <v>NA</v>
          </cell>
          <cell r="L442">
            <v>0.05</v>
          </cell>
          <cell r="M442">
            <v>1.25</v>
          </cell>
          <cell r="N442">
            <v>0</v>
          </cell>
          <cell r="O442">
            <v>0</v>
          </cell>
          <cell r="P442">
            <v>0</v>
          </cell>
          <cell r="Q442">
            <v>439</v>
          </cell>
          <cell r="R442">
            <v>441</v>
          </cell>
          <cell r="S442" t="str">
            <v>EQUIPE TUB</v>
          </cell>
          <cell r="T442">
            <v>39029</v>
          </cell>
        </row>
        <row r="443">
          <cell r="B443" t="str">
            <v>DH.290.LM.01</v>
          </cell>
          <cell r="D443" t="str">
            <v>Lista De Materiais</v>
          </cell>
          <cell r="E443" t="str">
            <v>2 dias</v>
          </cell>
          <cell r="F443" t="str">
            <v>NA</v>
          </cell>
          <cell r="G443">
            <v>39030.333333333336</v>
          </cell>
          <cell r="H443" t="str">
            <v>NA</v>
          </cell>
          <cell r="I443" t="str">
            <v>NA</v>
          </cell>
          <cell r="J443">
            <v>39031.729166666664</v>
          </cell>
          <cell r="K443" t="str">
            <v>NA</v>
          </cell>
          <cell r="L443">
            <v>0.08</v>
          </cell>
          <cell r="M443">
            <v>1.88</v>
          </cell>
          <cell r="N443">
            <v>0</v>
          </cell>
          <cell r="O443">
            <v>0</v>
          </cell>
          <cell r="P443">
            <v>0</v>
          </cell>
          <cell r="Q443">
            <v>440</v>
          </cell>
          <cell r="S443" t="str">
            <v>EQUIPE TUB</v>
          </cell>
          <cell r="T443">
            <v>39031</v>
          </cell>
        </row>
        <row r="444">
          <cell r="D444" t="str">
            <v>Civil</v>
          </cell>
          <cell r="E444" t="str">
            <v>72 dias</v>
          </cell>
          <cell r="F444" t="str">
            <v>NA</v>
          </cell>
          <cell r="G444">
            <v>38958.333333333336</v>
          </cell>
          <cell r="H444" t="str">
            <v>NA</v>
          </cell>
          <cell r="I444" t="str">
            <v>NA</v>
          </cell>
          <cell r="J444">
            <v>39066.729166666664</v>
          </cell>
          <cell r="K444" t="str">
            <v>NA</v>
          </cell>
          <cell r="L444">
            <v>3.98</v>
          </cell>
          <cell r="M444">
            <v>91</v>
          </cell>
          <cell r="N444">
            <v>0</v>
          </cell>
          <cell r="O444">
            <v>0</v>
          </cell>
          <cell r="P444">
            <v>0</v>
          </cell>
          <cell r="T444">
            <v>39066</v>
          </cell>
        </row>
        <row r="445">
          <cell r="D445" t="str">
            <v>Desenho De Detalhamento</v>
          </cell>
          <cell r="E445" t="str">
            <v>72 dias</v>
          </cell>
          <cell r="F445" t="str">
            <v>NA</v>
          </cell>
          <cell r="G445">
            <v>38958.333333333336</v>
          </cell>
          <cell r="H445" t="str">
            <v>NA</v>
          </cell>
          <cell r="I445" t="str">
            <v>NA</v>
          </cell>
          <cell r="J445">
            <v>39066.729166666664</v>
          </cell>
          <cell r="K445" t="str">
            <v>NA</v>
          </cell>
          <cell r="L445">
            <v>3.98</v>
          </cell>
          <cell r="M445">
            <v>91</v>
          </cell>
          <cell r="N445">
            <v>0</v>
          </cell>
          <cell r="O445">
            <v>0</v>
          </cell>
          <cell r="P445">
            <v>0</v>
          </cell>
          <cell r="T445">
            <v>39066</v>
          </cell>
        </row>
        <row r="446">
          <cell r="B446" t="str">
            <v>DC.290.DD.01</v>
          </cell>
          <cell r="D446" t="str">
            <v>Terraplenagem/ Drenagem</v>
          </cell>
          <cell r="E446" t="str">
            <v>20 dias</v>
          </cell>
          <cell r="F446" t="str">
            <v>NA</v>
          </cell>
          <cell r="G446">
            <v>38958.333333333336</v>
          </cell>
          <cell r="H446" t="str">
            <v>NA</v>
          </cell>
          <cell r="I446" t="str">
            <v>NA</v>
          </cell>
          <cell r="J446">
            <v>38987.729166666664</v>
          </cell>
          <cell r="K446" t="str">
            <v>NA</v>
          </cell>
          <cell r="L446">
            <v>0.96</v>
          </cell>
          <cell r="M446">
            <v>22</v>
          </cell>
          <cell r="N446">
            <v>0</v>
          </cell>
          <cell r="O446">
            <v>0</v>
          </cell>
          <cell r="P446">
            <v>0</v>
          </cell>
          <cell r="Q446">
            <v>424</v>
          </cell>
          <cell r="R446">
            <v>445</v>
          </cell>
          <cell r="S446" t="str">
            <v>EQUIPE CIV</v>
          </cell>
          <cell r="T446">
            <v>38987</v>
          </cell>
        </row>
        <row r="447">
          <cell r="B447" t="str">
            <v>DC.290.DD.02</v>
          </cell>
          <cell r="D447" t="str">
            <v>Arquitetura - Casa De Bombas/ Sala Elétrica</v>
          </cell>
          <cell r="E447" t="str">
            <v>12 dias</v>
          </cell>
          <cell r="F447" t="str">
            <v>NA</v>
          </cell>
          <cell r="G447">
            <v>38988.333333333336</v>
          </cell>
          <cell r="H447" t="str">
            <v>NA</v>
          </cell>
          <cell r="I447" t="str">
            <v>NA</v>
          </cell>
          <cell r="J447">
            <v>39007.729166666664</v>
          </cell>
          <cell r="K447" t="str">
            <v>NA</v>
          </cell>
          <cell r="L447">
            <v>0.39</v>
          </cell>
          <cell r="M447">
            <v>9</v>
          </cell>
          <cell r="N447">
            <v>0</v>
          </cell>
          <cell r="O447">
            <v>0</v>
          </cell>
          <cell r="P447">
            <v>0</v>
          </cell>
          <cell r="Q447">
            <v>444</v>
          </cell>
          <cell r="R447" t="str">
            <v>446II+2 dias;453;471</v>
          </cell>
          <cell r="S447" t="str">
            <v>EQUIPE ARQ</v>
          </cell>
          <cell r="T447">
            <v>39007</v>
          </cell>
        </row>
        <row r="448">
          <cell r="B448" t="str">
            <v>DC.290.DD.03</v>
          </cell>
          <cell r="D448" t="str">
            <v>Civil - Moega/ Casa Transf./ Silo Carregto. / Tranport./ Ramal Ferroviário</v>
          </cell>
          <cell r="E448" t="str">
            <v>50 dias</v>
          </cell>
          <cell r="F448" t="str">
            <v>NA</v>
          </cell>
          <cell r="G448">
            <v>38992.333333333336</v>
          </cell>
          <cell r="H448" t="str">
            <v>NA</v>
          </cell>
          <cell r="I448" t="str">
            <v>NA</v>
          </cell>
          <cell r="J448">
            <v>39066.729166666664</v>
          </cell>
          <cell r="K448" t="str">
            <v>NA</v>
          </cell>
          <cell r="L448">
            <v>2.62</v>
          </cell>
          <cell r="M448">
            <v>60</v>
          </cell>
          <cell r="N448">
            <v>0</v>
          </cell>
          <cell r="O448">
            <v>0</v>
          </cell>
          <cell r="P448">
            <v>0</v>
          </cell>
          <cell r="Q448" t="str">
            <v>445II+2 dias</v>
          </cell>
          <cell r="R448" t="str">
            <v>453II+35 dias</v>
          </cell>
          <cell r="S448" t="str">
            <v>EQUIPE CIV</v>
          </cell>
          <cell r="T448">
            <v>39066</v>
          </cell>
        </row>
        <row r="449">
          <cell r="D449" t="str">
            <v>Estrutura Metálica</v>
          </cell>
          <cell r="E449" t="str">
            <v>20 dias</v>
          </cell>
          <cell r="F449" t="str">
            <v>NA</v>
          </cell>
          <cell r="G449">
            <v>39010.333333333336</v>
          </cell>
          <cell r="H449" t="str">
            <v>NA</v>
          </cell>
          <cell r="I449" t="str">
            <v>NA</v>
          </cell>
          <cell r="J449">
            <v>39042.729166666664</v>
          </cell>
          <cell r="K449" t="str">
            <v>NA</v>
          </cell>
          <cell r="L449">
            <v>1.43</v>
          </cell>
          <cell r="M449">
            <v>32.630000000000003</v>
          </cell>
          <cell r="N449">
            <v>0</v>
          </cell>
          <cell r="O449">
            <v>0</v>
          </cell>
          <cell r="P449">
            <v>0</v>
          </cell>
          <cell r="T449">
            <v>39042</v>
          </cell>
        </row>
        <row r="450">
          <cell r="B450" t="str">
            <v>DD.290.DP.01</v>
          </cell>
          <cell r="D450" t="str">
            <v>Desenho De Projeto</v>
          </cell>
          <cell r="E450" t="str">
            <v>10 dias</v>
          </cell>
          <cell r="F450" t="str">
            <v>NA</v>
          </cell>
          <cell r="G450">
            <v>39010.333333333336</v>
          </cell>
          <cell r="H450" t="str">
            <v>NA</v>
          </cell>
          <cell r="I450" t="str">
            <v>NA</v>
          </cell>
          <cell r="J450">
            <v>39027.729166666664</v>
          </cell>
          <cell r="K450" t="str">
            <v>NA</v>
          </cell>
          <cell r="L450">
            <v>0.35</v>
          </cell>
          <cell r="M450">
            <v>8</v>
          </cell>
          <cell r="N450">
            <v>0</v>
          </cell>
          <cell r="O450">
            <v>0</v>
          </cell>
          <cell r="P450">
            <v>0</v>
          </cell>
          <cell r="Q450">
            <v>438</v>
          </cell>
          <cell r="R450" t="str">
            <v>449;450II</v>
          </cell>
          <cell r="S450" t="str">
            <v>EQUIPE MET</v>
          </cell>
          <cell r="T450">
            <v>39027</v>
          </cell>
        </row>
        <row r="451">
          <cell r="B451" t="str">
            <v>DD.290.LM.01</v>
          </cell>
          <cell r="D451" t="str">
            <v>Lista De Materiais</v>
          </cell>
          <cell r="E451" t="str">
            <v>1 dia</v>
          </cell>
          <cell r="F451" t="str">
            <v>NA</v>
          </cell>
          <cell r="G451">
            <v>39028.333333333336</v>
          </cell>
          <cell r="H451" t="str">
            <v>NA</v>
          </cell>
          <cell r="I451" t="str">
            <v>NA</v>
          </cell>
          <cell r="J451">
            <v>39028.729166666664</v>
          </cell>
          <cell r="K451" t="str">
            <v>NA</v>
          </cell>
          <cell r="L451">
            <v>0.01</v>
          </cell>
          <cell r="M451">
            <v>0.25</v>
          </cell>
          <cell r="N451">
            <v>0</v>
          </cell>
          <cell r="O451">
            <v>0</v>
          </cell>
          <cell r="P451">
            <v>0</v>
          </cell>
          <cell r="Q451">
            <v>448</v>
          </cell>
          <cell r="S451" t="str">
            <v>EQUIPE MET</v>
          </cell>
          <cell r="T451">
            <v>39028</v>
          </cell>
        </row>
        <row r="452">
          <cell r="B452" t="str">
            <v>DD.290.MC.01</v>
          </cell>
          <cell r="D452" t="str">
            <v>Memória De Cálculo</v>
          </cell>
          <cell r="E452" t="str">
            <v>20 dias</v>
          </cell>
          <cell r="F452" t="str">
            <v>NA</v>
          </cell>
          <cell r="G452">
            <v>39010.333333333336</v>
          </cell>
          <cell r="H452" t="str">
            <v>NA</v>
          </cell>
          <cell r="I452" t="str">
            <v>NA</v>
          </cell>
          <cell r="J452">
            <v>39042.729166666664</v>
          </cell>
          <cell r="K452" t="str">
            <v>NA</v>
          </cell>
          <cell r="L452">
            <v>1.07</v>
          </cell>
          <cell r="M452">
            <v>24.38</v>
          </cell>
          <cell r="N452">
            <v>0</v>
          </cell>
          <cell r="O452">
            <v>0</v>
          </cell>
          <cell r="P452">
            <v>0</v>
          </cell>
          <cell r="Q452" t="str">
            <v>448II</v>
          </cell>
          <cell r="S452" t="str">
            <v>EQUIPE MET</v>
          </cell>
          <cell r="T452">
            <v>39042</v>
          </cell>
        </row>
        <row r="453">
          <cell r="D453" t="str">
            <v>Elétrica</v>
          </cell>
          <cell r="E453" t="str">
            <v>11 dias</v>
          </cell>
          <cell r="F453" t="str">
            <v>NA</v>
          </cell>
          <cell r="G453">
            <v>39048.333333333336</v>
          </cell>
          <cell r="H453" t="str">
            <v>NA</v>
          </cell>
          <cell r="I453" t="str">
            <v>NA</v>
          </cell>
          <cell r="J453">
            <v>39062.729166666664</v>
          </cell>
          <cell r="K453" t="str">
            <v>NA</v>
          </cell>
          <cell r="L453">
            <v>0.39</v>
          </cell>
          <cell r="M453">
            <v>9</v>
          </cell>
          <cell r="N453">
            <v>0</v>
          </cell>
          <cell r="O453">
            <v>0</v>
          </cell>
          <cell r="P453">
            <v>0</v>
          </cell>
          <cell r="T453">
            <v>39062</v>
          </cell>
        </row>
        <row r="454">
          <cell r="D454" t="str">
            <v>Desenho De Detalhamento</v>
          </cell>
          <cell r="E454" t="str">
            <v>11 dias</v>
          </cell>
          <cell r="F454" t="str">
            <v>NA</v>
          </cell>
          <cell r="G454">
            <v>39048.333333333336</v>
          </cell>
          <cell r="H454" t="str">
            <v>NA</v>
          </cell>
          <cell r="I454" t="str">
            <v>NA</v>
          </cell>
          <cell r="J454">
            <v>39062.729166666664</v>
          </cell>
          <cell r="K454" t="str">
            <v>NA</v>
          </cell>
          <cell r="L454">
            <v>0.39</v>
          </cell>
          <cell r="M454">
            <v>9</v>
          </cell>
          <cell r="N454">
            <v>0</v>
          </cell>
          <cell r="O454">
            <v>0</v>
          </cell>
          <cell r="P454">
            <v>0</v>
          </cell>
          <cell r="T454">
            <v>39062</v>
          </cell>
        </row>
        <row r="455">
          <cell r="B455" t="str">
            <v>DE.290.DD.01</v>
          </cell>
          <cell r="D455" t="str">
            <v>Malha Aterramento/ Projeto SE</v>
          </cell>
          <cell r="E455" t="str">
            <v>9 dias</v>
          </cell>
          <cell r="F455" t="str">
            <v>NA</v>
          </cell>
          <cell r="G455">
            <v>39048.333333333336</v>
          </cell>
          <cell r="H455" t="str">
            <v>NA</v>
          </cell>
          <cell r="I455" t="str">
            <v>NA</v>
          </cell>
          <cell r="J455">
            <v>39058.729166666664</v>
          </cell>
          <cell r="K455" t="str">
            <v>NA</v>
          </cell>
          <cell r="L455">
            <v>0.17</v>
          </cell>
          <cell r="M455">
            <v>4</v>
          </cell>
          <cell r="N455">
            <v>0</v>
          </cell>
          <cell r="O455">
            <v>0</v>
          </cell>
          <cell r="P455">
            <v>0</v>
          </cell>
          <cell r="Q455" t="str">
            <v>445;446II+35 dias</v>
          </cell>
          <cell r="R455" t="str">
            <v>454II</v>
          </cell>
          <cell r="S455" t="str">
            <v>EQUIPE ELE</v>
          </cell>
          <cell r="T455">
            <v>39058</v>
          </cell>
        </row>
        <row r="456">
          <cell r="B456" t="str">
            <v>DE.290.DD.02</v>
          </cell>
          <cell r="D456" t="str">
            <v>Iluminação</v>
          </cell>
          <cell r="E456" t="str">
            <v>11 dias</v>
          </cell>
          <cell r="F456" t="str">
            <v>NA</v>
          </cell>
          <cell r="G456">
            <v>39048.333333333336</v>
          </cell>
          <cell r="H456" t="str">
            <v>NA</v>
          </cell>
          <cell r="I456" t="str">
            <v>NA</v>
          </cell>
          <cell r="J456">
            <v>39062.729166666664</v>
          </cell>
          <cell r="K456" t="str">
            <v>NA</v>
          </cell>
          <cell r="L456">
            <v>0.22</v>
          </cell>
          <cell r="M456">
            <v>5</v>
          </cell>
          <cell r="N456">
            <v>0</v>
          </cell>
          <cell r="O456">
            <v>0</v>
          </cell>
          <cell r="P456">
            <v>0</v>
          </cell>
          <cell r="Q456" t="str">
            <v>453II</v>
          </cell>
          <cell r="S456" t="str">
            <v>EQUIPE ELE</v>
          </cell>
          <cell r="T456">
            <v>39062</v>
          </cell>
        </row>
        <row r="457">
          <cell r="D457" t="str">
            <v>Instrumentação</v>
          </cell>
          <cell r="E457" t="str">
            <v>8 dias</v>
          </cell>
          <cell r="F457" t="str">
            <v>NA</v>
          </cell>
          <cell r="G457">
            <v>39038.333333333336</v>
          </cell>
          <cell r="H457" t="str">
            <v>NA</v>
          </cell>
          <cell r="I457" t="str">
            <v>NA</v>
          </cell>
          <cell r="J457">
            <v>39049.729166666664</v>
          </cell>
          <cell r="K457" t="str">
            <v>NA</v>
          </cell>
          <cell r="L457">
            <v>0.09</v>
          </cell>
          <cell r="M457">
            <v>2</v>
          </cell>
          <cell r="N457">
            <v>0</v>
          </cell>
          <cell r="O457">
            <v>0</v>
          </cell>
          <cell r="P457">
            <v>0</v>
          </cell>
          <cell r="T457">
            <v>39049</v>
          </cell>
        </row>
        <row r="458">
          <cell r="B458" t="str">
            <v>DT.290.AJ.01</v>
          </cell>
          <cell r="D458" t="str">
            <v>Arranjos/ Layout’s/ Plano Diretor - Locação De Instrumentos</v>
          </cell>
          <cell r="E458" t="str">
            <v>8 dias</v>
          </cell>
          <cell r="F458" t="str">
            <v>NA</v>
          </cell>
          <cell r="G458">
            <v>39038.333333333336</v>
          </cell>
          <cell r="H458" t="str">
            <v>NA</v>
          </cell>
          <cell r="I458" t="str">
            <v>NA</v>
          </cell>
          <cell r="J458">
            <v>39049.729166666664</v>
          </cell>
          <cell r="K458" t="str">
            <v>NA</v>
          </cell>
          <cell r="L458">
            <v>0.09</v>
          </cell>
          <cell r="M458">
            <v>2</v>
          </cell>
          <cell r="N458">
            <v>0</v>
          </cell>
          <cell r="O458">
            <v>0</v>
          </cell>
          <cell r="P458">
            <v>0</v>
          </cell>
          <cell r="Q458">
            <v>302</v>
          </cell>
          <cell r="S458" t="str">
            <v>EQUIPE TSA</v>
          </cell>
          <cell r="T458">
            <v>39049</v>
          </cell>
        </row>
        <row r="459">
          <cell r="B459" t="str">
            <v>1.2</v>
          </cell>
          <cell r="C459" t="str">
            <v>300A</v>
          </cell>
          <cell r="D459" t="str">
            <v>APOIO OPERACIONAL</v>
          </cell>
          <cell r="E459" t="str">
            <v>117 dias</v>
          </cell>
          <cell r="F459">
            <v>38819.375</v>
          </cell>
          <cell r="G459">
            <v>38891.333333333336</v>
          </cell>
          <cell r="H459">
            <v>38891.333333333336</v>
          </cell>
          <cell r="I459">
            <v>38916.375</v>
          </cell>
          <cell r="J459">
            <v>39066.729166666664</v>
          </cell>
          <cell r="K459" t="str">
            <v>NA</v>
          </cell>
          <cell r="L459">
            <v>3.4</v>
          </cell>
          <cell r="M459">
            <v>77.88</v>
          </cell>
          <cell r="N459">
            <v>5.48</v>
          </cell>
          <cell r="O459">
            <v>7.03</v>
          </cell>
          <cell r="P459">
            <v>7.03</v>
          </cell>
          <cell r="T459">
            <v>39066</v>
          </cell>
        </row>
        <row r="460">
          <cell r="B460" t="str">
            <v>1.2.1</v>
          </cell>
          <cell r="C460" t="str">
            <v>305A</v>
          </cell>
          <cell r="D460" t="str">
            <v>Geral</v>
          </cell>
          <cell r="E460" t="str">
            <v>23 dias</v>
          </cell>
          <cell r="F460" t="str">
            <v>NA</v>
          </cell>
          <cell r="G460">
            <v>38891.333333333336</v>
          </cell>
          <cell r="H460">
            <v>38891.333333333336</v>
          </cell>
          <cell r="I460" t="str">
            <v>NA</v>
          </cell>
          <cell r="J460">
            <v>38923.729166666664</v>
          </cell>
          <cell r="K460" t="str">
            <v>NA</v>
          </cell>
          <cell r="L460">
            <v>0.26</v>
          </cell>
          <cell r="M460">
            <v>6</v>
          </cell>
          <cell r="N460">
            <v>5.48</v>
          </cell>
          <cell r="O460">
            <v>0</v>
          </cell>
          <cell r="P460">
            <v>91.25</v>
          </cell>
          <cell r="T460">
            <v>38923</v>
          </cell>
        </row>
        <row r="461">
          <cell r="D461" t="str">
            <v>Projeto Básico</v>
          </cell>
          <cell r="E461" t="str">
            <v>23 dias</v>
          </cell>
          <cell r="F461" t="str">
            <v>NA</v>
          </cell>
          <cell r="G461">
            <v>38891.333333333336</v>
          </cell>
          <cell r="H461">
            <v>38891.333333333336</v>
          </cell>
          <cell r="I461" t="str">
            <v>NA</v>
          </cell>
          <cell r="J461">
            <v>38923.729166666664</v>
          </cell>
          <cell r="K461" t="str">
            <v>NA</v>
          </cell>
          <cell r="L461">
            <v>0.26</v>
          </cell>
          <cell r="M461">
            <v>6</v>
          </cell>
          <cell r="N461">
            <v>5.48</v>
          </cell>
          <cell r="O461">
            <v>0</v>
          </cell>
          <cell r="P461">
            <v>91.25</v>
          </cell>
          <cell r="T461">
            <v>38923</v>
          </cell>
        </row>
        <row r="462">
          <cell r="D462" t="str">
            <v>Mecânica</v>
          </cell>
          <cell r="E462" t="str">
            <v>9 dias</v>
          </cell>
          <cell r="F462" t="str">
            <v>NA</v>
          </cell>
          <cell r="G462">
            <v>38891.333333333336</v>
          </cell>
          <cell r="H462">
            <v>38891.333333333336</v>
          </cell>
          <cell r="I462" t="str">
            <v>NA</v>
          </cell>
          <cell r="J462">
            <v>38903.729166666664</v>
          </cell>
          <cell r="K462" t="str">
            <v>NA</v>
          </cell>
          <cell r="L462">
            <v>0.16</v>
          </cell>
          <cell r="M462">
            <v>3.63</v>
          </cell>
          <cell r="N462">
            <v>3.26</v>
          </cell>
          <cell r="O462">
            <v>0</v>
          </cell>
          <cell r="P462">
            <v>90</v>
          </cell>
          <cell r="T462">
            <v>38903</v>
          </cell>
        </row>
        <row r="463">
          <cell r="B463" t="str">
            <v>BB.305.OI.01</v>
          </cell>
          <cell r="D463" t="str">
            <v>Orçamento De Investimentos</v>
          </cell>
          <cell r="E463" t="str">
            <v>9 dias</v>
          </cell>
          <cell r="F463" t="str">
            <v>NA</v>
          </cell>
          <cell r="G463">
            <v>38891.333333333336</v>
          </cell>
          <cell r="H463">
            <v>38891.333333333336</v>
          </cell>
          <cell r="I463" t="str">
            <v>NA</v>
          </cell>
          <cell r="J463">
            <v>38903.729166666664</v>
          </cell>
          <cell r="K463" t="str">
            <v>NA</v>
          </cell>
          <cell r="L463">
            <v>0.16</v>
          </cell>
          <cell r="M463">
            <v>3.63</v>
          </cell>
          <cell r="N463">
            <v>3.26</v>
          </cell>
          <cell r="O463">
            <v>0</v>
          </cell>
          <cell r="P463">
            <v>90</v>
          </cell>
          <cell r="Q463" t="str">
            <v>34II</v>
          </cell>
          <cell r="S463" t="str">
            <v>EQUIPE MEC</v>
          </cell>
          <cell r="T463">
            <v>38903</v>
          </cell>
        </row>
        <row r="464">
          <cell r="D464" t="str">
            <v>Civil</v>
          </cell>
          <cell r="E464" t="str">
            <v>5 dias</v>
          </cell>
          <cell r="F464" t="str">
            <v>NA</v>
          </cell>
          <cell r="G464">
            <v>38917.333333333336</v>
          </cell>
          <cell r="H464">
            <v>38917.333333333336</v>
          </cell>
          <cell r="I464" t="str">
            <v>NA</v>
          </cell>
          <cell r="J464">
            <v>38923.729166666664</v>
          </cell>
          <cell r="K464" t="str">
            <v>NA</v>
          </cell>
          <cell r="L464">
            <v>0.1</v>
          </cell>
          <cell r="M464">
            <v>2.38</v>
          </cell>
          <cell r="N464">
            <v>2.21</v>
          </cell>
          <cell r="O464">
            <v>0</v>
          </cell>
          <cell r="P464">
            <v>93.16</v>
          </cell>
          <cell r="T464">
            <v>38923</v>
          </cell>
        </row>
        <row r="465">
          <cell r="B465" t="str">
            <v>BC.305.PQ.01</v>
          </cell>
          <cell r="D465" t="str">
            <v>Planilha De Quantitativos - Arquitetura</v>
          </cell>
          <cell r="E465" t="str">
            <v>5 dias</v>
          </cell>
          <cell r="F465" t="str">
            <v>NA</v>
          </cell>
          <cell r="G465">
            <v>38917.333333333336</v>
          </cell>
          <cell r="H465">
            <v>38917.333333333336</v>
          </cell>
          <cell r="I465" t="str">
            <v>NA</v>
          </cell>
          <cell r="J465">
            <v>38923.729166666664</v>
          </cell>
          <cell r="K465" t="str">
            <v>NA</v>
          </cell>
          <cell r="L465">
            <v>0.1</v>
          </cell>
          <cell r="M465">
            <v>2.38</v>
          </cell>
          <cell r="N465">
            <v>2.21</v>
          </cell>
          <cell r="O465">
            <v>0</v>
          </cell>
          <cell r="P465">
            <v>93.16</v>
          </cell>
          <cell r="Q465">
            <v>16</v>
          </cell>
          <cell r="S465" t="str">
            <v>EQUIPE CIV</v>
          </cell>
          <cell r="T465">
            <v>38923</v>
          </cell>
        </row>
        <row r="466">
          <cell r="B466" t="str">
            <v>1.2.2</v>
          </cell>
          <cell r="C466" t="str">
            <v>310A</v>
          </cell>
          <cell r="D466" t="str">
            <v>Oficina de Manutenção</v>
          </cell>
          <cell r="E466" t="str">
            <v>44 dias</v>
          </cell>
          <cell r="F466" t="str">
            <v>NA</v>
          </cell>
          <cell r="G466">
            <v>38995.333333333336</v>
          </cell>
          <cell r="H466" t="str">
            <v>NA</v>
          </cell>
          <cell r="I466" t="str">
            <v>NA</v>
          </cell>
          <cell r="J466">
            <v>39063.729166666664</v>
          </cell>
          <cell r="K466" t="str">
            <v>NA</v>
          </cell>
          <cell r="L466">
            <v>1.41</v>
          </cell>
          <cell r="M466">
            <v>32.25</v>
          </cell>
          <cell r="N466">
            <v>0</v>
          </cell>
          <cell r="O466">
            <v>0</v>
          </cell>
          <cell r="P466">
            <v>0</v>
          </cell>
          <cell r="T466">
            <v>39063</v>
          </cell>
        </row>
        <row r="467">
          <cell r="D467" t="str">
            <v>Projeto Básico</v>
          </cell>
          <cell r="E467" t="str">
            <v>5 dias</v>
          </cell>
          <cell r="F467" t="str">
            <v>NA</v>
          </cell>
          <cell r="G467">
            <v>38995.333333333336</v>
          </cell>
          <cell r="H467" t="str">
            <v>NA</v>
          </cell>
          <cell r="I467" t="str">
            <v>NA</v>
          </cell>
          <cell r="J467">
            <v>39001.729166666664</v>
          </cell>
          <cell r="K467" t="str">
            <v>NA</v>
          </cell>
          <cell r="L467">
            <v>0.22</v>
          </cell>
          <cell r="M467">
            <v>5</v>
          </cell>
          <cell r="N467">
            <v>0</v>
          </cell>
          <cell r="O467">
            <v>0</v>
          </cell>
          <cell r="P467">
            <v>0</v>
          </cell>
          <cell r="T467">
            <v>39001</v>
          </cell>
        </row>
        <row r="468">
          <cell r="D468" t="str">
            <v>Estrutura Metálica</v>
          </cell>
          <cell r="E468" t="str">
            <v>5 dias</v>
          </cell>
          <cell r="F468" t="str">
            <v>NA</v>
          </cell>
          <cell r="G468">
            <v>38995.333333333336</v>
          </cell>
          <cell r="H468" t="str">
            <v>NA</v>
          </cell>
          <cell r="I468" t="str">
            <v>NA</v>
          </cell>
          <cell r="J468">
            <v>39001.729166666664</v>
          </cell>
          <cell r="K468" t="str">
            <v>NA</v>
          </cell>
          <cell r="L468">
            <v>0.22</v>
          </cell>
          <cell r="M468">
            <v>5</v>
          </cell>
          <cell r="N468">
            <v>0</v>
          </cell>
          <cell r="O468">
            <v>0</v>
          </cell>
          <cell r="P468">
            <v>0</v>
          </cell>
          <cell r="T468">
            <v>39001</v>
          </cell>
        </row>
        <row r="469">
          <cell r="B469" t="str">
            <v>BD.310.MC.01</v>
          </cell>
          <cell r="D469" t="str">
            <v>Memória De Cálculo</v>
          </cell>
          <cell r="E469" t="str">
            <v>5 dias</v>
          </cell>
          <cell r="F469" t="str">
            <v>NA</v>
          </cell>
          <cell r="G469">
            <v>38995.333333333336</v>
          </cell>
          <cell r="H469" t="str">
            <v>NA</v>
          </cell>
          <cell r="I469" t="str">
            <v>NA</v>
          </cell>
          <cell r="J469">
            <v>39001.729166666664</v>
          </cell>
          <cell r="K469" t="str">
            <v>NA</v>
          </cell>
          <cell r="L469">
            <v>0.22</v>
          </cell>
          <cell r="M469">
            <v>5</v>
          </cell>
          <cell r="N469">
            <v>0</v>
          </cell>
          <cell r="O469">
            <v>0</v>
          </cell>
          <cell r="P469">
            <v>0</v>
          </cell>
          <cell r="Q469" t="str">
            <v>433TI+20 dias</v>
          </cell>
          <cell r="R469">
            <v>629</v>
          </cell>
          <cell r="S469" t="str">
            <v>EQUIPE MET</v>
          </cell>
          <cell r="T469">
            <v>39001</v>
          </cell>
        </row>
        <row r="470">
          <cell r="D470" t="str">
            <v>Projeto Detalhado</v>
          </cell>
          <cell r="E470" t="str">
            <v>37 dias</v>
          </cell>
          <cell r="F470">
            <v>38839.333333333336</v>
          </cell>
          <cell r="G470">
            <v>39008.333333333336</v>
          </cell>
          <cell r="H470" t="str">
            <v>NA</v>
          </cell>
          <cell r="I470">
            <v>38896.729166666664</v>
          </cell>
          <cell r="J470">
            <v>39063.729166666664</v>
          </cell>
          <cell r="K470" t="str">
            <v>NA</v>
          </cell>
          <cell r="L470">
            <v>1.19</v>
          </cell>
          <cell r="M470">
            <v>27.25</v>
          </cell>
          <cell r="N470">
            <v>0</v>
          </cell>
          <cell r="O470">
            <v>0</v>
          </cell>
          <cell r="P470">
            <v>0</v>
          </cell>
          <cell r="T470">
            <v>39063</v>
          </cell>
        </row>
        <row r="471">
          <cell r="D471" t="str">
            <v>Civil</v>
          </cell>
          <cell r="E471" t="str">
            <v>18 dias</v>
          </cell>
          <cell r="F471">
            <v>38839.333333333336</v>
          </cell>
          <cell r="G471">
            <v>39008.333333333336</v>
          </cell>
          <cell r="H471" t="str">
            <v>NA</v>
          </cell>
          <cell r="I471">
            <v>38859.729166666664</v>
          </cell>
          <cell r="J471">
            <v>39035.729166666664</v>
          </cell>
          <cell r="K471" t="str">
            <v>NA</v>
          </cell>
          <cell r="L471">
            <v>0.66</v>
          </cell>
          <cell r="M471">
            <v>15</v>
          </cell>
          <cell r="N471">
            <v>0</v>
          </cell>
          <cell r="O471">
            <v>0</v>
          </cell>
          <cell r="P471">
            <v>0</v>
          </cell>
          <cell r="T471">
            <v>39035</v>
          </cell>
        </row>
        <row r="472">
          <cell r="D472" t="str">
            <v>Desenho De Detalhamento</v>
          </cell>
          <cell r="E472" t="str">
            <v>18 dias</v>
          </cell>
          <cell r="F472">
            <v>38839.333333333336</v>
          </cell>
          <cell r="G472">
            <v>39008.333333333336</v>
          </cell>
          <cell r="H472" t="str">
            <v>NA</v>
          </cell>
          <cell r="I472">
            <v>38859.729166666664</v>
          </cell>
          <cell r="J472">
            <v>39035.729166666664</v>
          </cell>
          <cell r="K472" t="str">
            <v>NA</v>
          </cell>
          <cell r="L472">
            <v>0.66</v>
          </cell>
          <cell r="M472">
            <v>15</v>
          </cell>
          <cell r="N472">
            <v>0</v>
          </cell>
          <cell r="O472">
            <v>0</v>
          </cell>
          <cell r="P472">
            <v>0</v>
          </cell>
          <cell r="R472" t="str">
            <v>476;477</v>
          </cell>
          <cell r="T472">
            <v>39035</v>
          </cell>
        </row>
        <row r="473">
          <cell r="B473" t="str">
            <v>DC.310.DD.01</v>
          </cell>
          <cell r="D473" t="str">
            <v>Arquitetura</v>
          </cell>
          <cell r="E473" t="str">
            <v>10 dias</v>
          </cell>
          <cell r="F473">
            <v>38839.333333333336</v>
          </cell>
          <cell r="G473">
            <v>39008.333333333336</v>
          </cell>
          <cell r="H473" t="str">
            <v>NA</v>
          </cell>
          <cell r="I473">
            <v>38853.729166666664</v>
          </cell>
          <cell r="J473">
            <v>39021.729166666664</v>
          </cell>
          <cell r="K473" t="str">
            <v>NA</v>
          </cell>
          <cell r="L473">
            <v>0.31</v>
          </cell>
          <cell r="M473">
            <v>7</v>
          </cell>
          <cell r="N473">
            <v>0</v>
          </cell>
          <cell r="O473">
            <v>0</v>
          </cell>
          <cell r="P473">
            <v>0</v>
          </cell>
          <cell r="Q473" t="str">
            <v>26;445</v>
          </cell>
          <cell r="R473" t="str">
            <v>472;473;496;519;535;542;565</v>
          </cell>
          <cell r="S473" t="str">
            <v>EQUIPE ARQ</v>
          </cell>
          <cell r="T473">
            <v>39021</v>
          </cell>
        </row>
        <row r="474">
          <cell r="B474" t="str">
            <v>DC.310.DD.02</v>
          </cell>
          <cell r="D474" t="str">
            <v>Fundação</v>
          </cell>
          <cell r="E474" t="str">
            <v>8 dias</v>
          </cell>
          <cell r="F474">
            <v>38839.333333333336</v>
          </cell>
          <cell r="G474">
            <v>39022.333333333336</v>
          </cell>
          <cell r="H474" t="str">
            <v>NA</v>
          </cell>
          <cell r="I474">
            <v>38849.729166666664</v>
          </cell>
          <cell r="J474">
            <v>39035.729166666664</v>
          </cell>
          <cell r="K474" t="str">
            <v>NA</v>
          </cell>
          <cell r="L474">
            <v>0.22</v>
          </cell>
          <cell r="M474">
            <v>5</v>
          </cell>
          <cell r="N474">
            <v>0</v>
          </cell>
          <cell r="O474">
            <v>0</v>
          </cell>
          <cell r="P474">
            <v>0</v>
          </cell>
          <cell r="Q474">
            <v>471</v>
          </cell>
          <cell r="R474">
            <v>484</v>
          </cell>
          <cell r="S474" t="str">
            <v>EQUIPE CIV</v>
          </cell>
          <cell r="T474">
            <v>39035</v>
          </cell>
        </row>
        <row r="475">
          <cell r="B475" t="str">
            <v>DC.310.DD.03</v>
          </cell>
          <cell r="D475" t="str">
            <v>Hidráulica</v>
          </cell>
          <cell r="E475" t="str">
            <v>6 dias</v>
          </cell>
          <cell r="F475">
            <v>38849.333333333336</v>
          </cell>
          <cell r="G475">
            <v>39022.333333333336</v>
          </cell>
          <cell r="H475" t="str">
            <v>NA</v>
          </cell>
          <cell r="I475">
            <v>38859.729166666664</v>
          </cell>
          <cell r="J475">
            <v>39031.729166666664</v>
          </cell>
          <cell r="K475" t="str">
            <v>NA</v>
          </cell>
          <cell r="L475">
            <v>0.13</v>
          </cell>
          <cell r="M475">
            <v>3</v>
          </cell>
          <cell r="N475">
            <v>0</v>
          </cell>
          <cell r="O475">
            <v>0</v>
          </cell>
          <cell r="P475">
            <v>0</v>
          </cell>
          <cell r="Q475">
            <v>471</v>
          </cell>
          <cell r="S475" t="str">
            <v>EQUIPE CIV</v>
          </cell>
          <cell r="T475">
            <v>39031</v>
          </cell>
        </row>
        <row r="476">
          <cell r="D476" t="str">
            <v>Elétrica</v>
          </cell>
          <cell r="E476" t="str">
            <v>19 dias</v>
          </cell>
          <cell r="F476">
            <v>38859.375</v>
          </cell>
          <cell r="G476">
            <v>39037.333333333336</v>
          </cell>
          <cell r="H476" t="str">
            <v>NA</v>
          </cell>
          <cell r="I476">
            <v>38896.729166666664</v>
          </cell>
          <cell r="J476">
            <v>39063.729166666664</v>
          </cell>
          <cell r="K476" t="str">
            <v>NA</v>
          </cell>
          <cell r="L476">
            <v>0.54</v>
          </cell>
          <cell r="M476">
            <v>12.25</v>
          </cell>
          <cell r="N476">
            <v>0</v>
          </cell>
          <cell r="O476">
            <v>0</v>
          </cell>
          <cell r="P476">
            <v>0</v>
          </cell>
          <cell r="T476">
            <v>39063</v>
          </cell>
        </row>
        <row r="477">
          <cell r="D477" t="str">
            <v>Desenho De Detalhamento</v>
          </cell>
          <cell r="E477" t="str">
            <v>15 dias</v>
          </cell>
          <cell r="F477">
            <v>38859.375</v>
          </cell>
          <cell r="G477">
            <v>39037.333333333336</v>
          </cell>
          <cell r="H477" t="str">
            <v>NA</v>
          </cell>
          <cell r="I477">
            <v>38880.729166666664</v>
          </cell>
          <cell r="J477">
            <v>39057.729166666664</v>
          </cell>
          <cell r="K477" t="str">
            <v>NA</v>
          </cell>
          <cell r="L477">
            <v>0.48</v>
          </cell>
          <cell r="M477">
            <v>11</v>
          </cell>
          <cell r="N477">
            <v>0</v>
          </cell>
          <cell r="O477">
            <v>0</v>
          </cell>
          <cell r="P477">
            <v>0</v>
          </cell>
          <cell r="R477">
            <v>479</v>
          </cell>
          <cell r="T477">
            <v>39057</v>
          </cell>
        </row>
        <row r="478">
          <cell r="B478" t="str">
            <v>DE.310.DD.01</v>
          </cell>
          <cell r="D478" t="str">
            <v>Disposição De Força, Controle e Aterramento</v>
          </cell>
          <cell r="E478" t="str">
            <v>6 dias</v>
          </cell>
          <cell r="F478">
            <v>38859.375</v>
          </cell>
          <cell r="G478">
            <v>39037.333333333336</v>
          </cell>
          <cell r="H478" t="str">
            <v>NA</v>
          </cell>
          <cell r="I478">
            <v>38867.729166666664</v>
          </cell>
          <cell r="J478">
            <v>39044.729166666664</v>
          </cell>
          <cell r="K478" t="str">
            <v>NA</v>
          </cell>
          <cell r="L478">
            <v>0.09</v>
          </cell>
          <cell r="M478">
            <v>2</v>
          </cell>
          <cell r="N478">
            <v>0</v>
          </cell>
          <cell r="O478">
            <v>0</v>
          </cell>
          <cell r="P478">
            <v>0</v>
          </cell>
          <cell r="Q478">
            <v>470</v>
          </cell>
          <cell r="R478">
            <v>478</v>
          </cell>
          <cell r="S478" t="str">
            <v>EQUIPE ELE</v>
          </cell>
          <cell r="T478">
            <v>39044</v>
          </cell>
        </row>
        <row r="479">
          <cell r="B479" t="str">
            <v>DE.310.DD.02</v>
          </cell>
          <cell r="D479" t="str">
            <v>Iluminação</v>
          </cell>
          <cell r="E479" t="str">
            <v>15 dias</v>
          </cell>
          <cell r="F479">
            <v>38859.375</v>
          </cell>
          <cell r="G479">
            <v>39037.333333333336</v>
          </cell>
          <cell r="H479" t="str">
            <v>NA</v>
          </cell>
          <cell r="I479">
            <v>38880.729166666664</v>
          </cell>
          <cell r="J479">
            <v>39057.729166666664</v>
          </cell>
          <cell r="K479" t="str">
            <v>NA</v>
          </cell>
          <cell r="L479">
            <v>0.31</v>
          </cell>
          <cell r="M479">
            <v>7</v>
          </cell>
          <cell r="N479">
            <v>0</v>
          </cell>
          <cell r="O479">
            <v>0</v>
          </cell>
          <cell r="P479">
            <v>0</v>
          </cell>
          <cell r="Q479">
            <v>470</v>
          </cell>
          <cell r="S479" t="str">
            <v>EQUIPE ELE</v>
          </cell>
          <cell r="T479">
            <v>39057</v>
          </cell>
        </row>
        <row r="480">
          <cell r="B480" t="str">
            <v>DE.310.DD.03</v>
          </cell>
          <cell r="D480" t="str">
            <v>Eletrodutos</v>
          </cell>
          <cell r="E480" t="str">
            <v>6 dias</v>
          </cell>
          <cell r="F480">
            <v>38867.375</v>
          </cell>
          <cell r="G480">
            <v>39045.333333333336</v>
          </cell>
          <cell r="H480" t="str">
            <v>NA</v>
          </cell>
          <cell r="I480">
            <v>38875.729166666664</v>
          </cell>
          <cell r="J480">
            <v>39052.729166666664</v>
          </cell>
          <cell r="K480" t="str">
            <v>NA</v>
          </cell>
          <cell r="L480">
            <v>0.09</v>
          </cell>
          <cell r="M480">
            <v>2</v>
          </cell>
          <cell r="N480">
            <v>0</v>
          </cell>
          <cell r="O480">
            <v>0</v>
          </cell>
          <cell r="P480">
            <v>0</v>
          </cell>
          <cell r="Q480">
            <v>476</v>
          </cell>
          <cell r="S480" t="str">
            <v>EQUIPE ELE</v>
          </cell>
          <cell r="T480">
            <v>39052</v>
          </cell>
        </row>
        <row r="481">
          <cell r="B481" t="str">
            <v>DE.310.LC.01</v>
          </cell>
          <cell r="D481" t="str">
            <v>Lista De Linhas/ Cabos</v>
          </cell>
          <cell r="E481" t="str">
            <v>4 dias</v>
          </cell>
          <cell r="F481">
            <v>38880.375</v>
          </cell>
          <cell r="G481">
            <v>39058.333333333336</v>
          </cell>
          <cell r="H481" t="str">
            <v>NA</v>
          </cell>
          <cell r="I481">
            <v>38888.729166666664</v>
          </cell>
          <cell r="J481">
            <v>39063.729166666664</v>
          </cell>
          <cell r="K481" t="str">
            <v>NA</v>
          </cell>
          <cell r="L481">
            <v>0.05</v>
          </cell>
          <cell r="M481">
            <v>1.25</v>
          </cell>
          <cell r="N481">
            <v>0</v>
          </cell>
          <cell r="O481">
            <v>0</v>
          </cell>
          <cell r="P481">
            <v>0</v>
          </cell>
          <cell r="Q481">
            <v>475</v>
          </cell>
          <cell r="S481" t="str">
            <v>EQUIPE ELE</v>
          </cell>
          <cell r="T481">
            <v>39063</v>
          </cell>
        </row>
        <row r="482">
          <cell r="B482" t="str">
            <v>1.2.3</v>
          </cell>
          <cell r="C482" t="str">
            <v>320A</v>
          </cell>
          <cell r="D482" t="str">
            <v>Almoxarifado</v>
          </cell>
          <cell r="E482" t="str">
            <v>22 dias</v>
          </cell>
          <cell r="F482">
            <v>38831.375</v>
          </cell>
          <cell r="G482">
            <v>39037.333333333336</v>
          </cell>
          <cell r="H482" t="str">
            <v>NA</v>
          </cell>
          <cell r="I482">
            <v>38916.375</v>
          </cell>
          <cell r="J482">
            <v>39066.729166666664</v>
          </cell>
          <cell r="K482" t="str">
            <v>NA</v>
          </cell>
          <cell r="L482">
            <v>0.75</v>
          </cell>
          <cell r="M482">
            <v>17.25</v>
          </cell>
          <cell r="N482">
            <v>0</v>
          </cell>
          <cell r="O482">
            <v>0</v>
          </cell>
          <cell r="P482">
            <v>0</v>
          </cell>
          <cell r="T482">
            <v>39066</v>
          </cell>
        </row>
        <row r="483">
          <cell r="D483" t="str">
            <v>Projeto Detalhado</v>
          </cell>
          <cell r="E483" t="str">
            <v>22 dias</v>
          </cell>
          <cell r="F483">
            <v>38846.375</v>
          </cell>
          <cell r="G483">
            <v>39037.333333333336</v>
          </cell>
          <cell r="H483" t="str">
            <v>NA</v>
          </cell>
          <cell r="I483">
            <v>38916.375</v>
          </cell>
          <cell r="J483">
            <v>39066.729166666664</v>
          </cell>
          <cell r="K483" t="str">
            <v>NA</v>
          </cell>
          <cell r="L483">
            <v>0.75</v>
          </cell>
          <cell r="M483">
            <v>17.25</v>
          </cell>
          <cell r="N483">
            <v>0</v>
          </cell>
          <cell r="O483">
            <v>0</v>
          </cell>
          <cell r="P483">
            <v>0</v>
          </cell>
          <cell r="T483">
            <v>39066</v>
          </cell>
        </row>
        <row r="484">
          <cell r="D484" t="str">
            <v>Civil</v>
          </cell>
          <cell r="E484" t="str">
            <v>11 dias</v>
          </cell>
          <cell r="F484">
            <v>38846.375</v>
          </cell>
          <cell r="G484">
            <v>39037.333333333336</v>
          </cell>
          <cell r="H484" t="str">
            <v>NA</v>
          </cell>
          <cell r="I484">
            <v>38861.375</v>
          </cell>
          <cell r="J484">
            <v>39051.729166666664</v>
          </cell>
          <cell r="K484" t="str">
            <v>NA</v>
          </cell>
          <cell r="L484">
            <v>0.22</v>
          </cell>
          <cell r="M484">
            <v>5</v>
          </cell>
          <cell r="N484">
            <v>0</v>
          </cell>
          <cell r="O484">
            <v>0</v>
          </cell>
          <cell r="P484">
            <v>0</v>
          </cell>
          <cell r="T484">
            <v>39051</v>
          </cell>
        </row>
        <row r="485">
          <cell r="D485" t="str">
            <v>Desenho De Detalhamento</v>
          </cell>
          <cell r="E485" t="str">
            <v>11 dias</v>
          </cell>
          <cell r="F485">
            <v>38846.375</v>
          </cell>
          <cell r="G485">
            <v>39037.333333333336</v>
          </cell>
          <cell r="H485" t="str">
            <v>NA</v>
          </cell>
          <cell r="I485">
            <v>38861.375</v>
          </cell>
          <cell r="J485">
            <v>39051.729166666664</v>
          </cell>
          <cell r="K485" t="str">
            <v>NA</v>
          </cell>
          <cell r="L485">
            <v>0.22</v>
          </cell>
          <cell r="M485">
            <v>5</v>
          </cell>
          <cell r="N485">
            <v>0</v>
          </cell>
          <cell r="O485">
            <v>0</v>
          </cell>
          <cell r="P485">
            <v>0</v>
          </cell>
          <cell r="R485">
            <v>488</v>
          </cell>
          <cell r="T485">
            <v>39051</v>
          </cell>
        </row>
        <row r="486">
          <cell r="B486" t="str">
            <v>DC.320.DD.01</v>
          </cell>
          <cell r="D486" t="str">
            <v>Fundação</v>
          </cell>
          <cell r="E486" t="str">
            <v>6 dias</v>
          </cell>
          <cell r="F486">
            <v>38846.375</v>
          </cell>
          <cell r="G486">
            <v>39037.333333333336</v>
          </cell>
          <cell r="H486" t="str">
            <v>NA</v>
          </cell>
          <cell r="I486">
            <v>38854.375</v>
          </cell>
          <cell r="J486">
            <v>39044.729166666664</v>
          </cell>
          <cell r="K486" t="str">
            <v>NA</v>
          </cell>
          <cell r="L486">
            <v>0.13</v>
          </cell>
          <cell r="M486">
            <v>3</v>
          </cell>
          <cell r="N486">
            <v>0</v>
          </cell>
          <cell r="O486">
            <v>0</v>
          </cell>
          <cell r="P486">
            <v>0</v>
          </cell>
          <cell r="Q486">
            <v>472</v>
          </cell>
          <cell r="R486">
            <v>485</v>
          </cell>
          <cell r="S486" t="str">
            <v>EQUIPE CIV</v>
          </cell>
          <cell r="T486">
            <v>39044</v>
          </cell>
        </row>
        <row r="487">
          <cell r="B487" t="str">
            <v>DC.320.DD.02</v>
          </cell>
          <cell r="D487" t="str">
            <v>Inseridos e Lajes</v>
          </cell>
          <cell r="E487" t="str">
            <v>5 dias</v>
          </cell>
          <cell r="F487">
            <v>38854.375</v>
          </cell>
          <cell r="G487">
            <v>39045.333333333336</v>
          </cell>
          <cell r="H487" t="str">
            <v>NA</v>
          </cell>
          <cell r="I487">
            <v>38861.375</v>
          </cell>
          <cell r="J487">
            <v>39051.729166666664</v>
          </cell>
          <cell r="K487" t="str">
            <v>NA</v>
          </cell>
          <cell r="L487">
            <v>0.09</v>
          </cell>
          <cell r="M487">
            <v>2</v>
          </cell>
          <cell r="N487">
            <v>0</v>
          </cell>
          <cell r="O487">
            <v>0</v>
          </cell>
          <cell r="P487">
            <v>0</v>
          </cell>
          <cell r="Q487">
            <v>484</v>
          </cell>
          <cell r="S487" t="str">
            <v>EQUIPE CIV</v>
          </cell>
          <cell r="T487">
            <v>39051</v>
          </cell>
        </row>
        <row r="488">
          <cell r="D488" t="str">
            <v>Elétrica</v>
          </cell>
          <cell r="E488" t="str">
            <v>11 dias</v>
          </cell>
          <cell r="F488">
            <v>38861.375</v>
          </cell>
          <cell r="G488">
            <v>39052.333333333336</v>
          </cell>
          <cell r="H488" t="str">
            <v>NA</v>
          </cell>
          <cell r="I488">
            <v>38916.375</v>
          </cell>
          <cell r="J488">
            <v>39066.729166666664</v>
          </cell>
          <cell r="K488" t="str">
            <v>NA</v>
          </cell>
          <cell r="L488">
            <v>0.54</v>
          </cell>
          <cell r="M488">
            <v>12.25</v>
          </cell>
          <cell r="N488">
            <v>0</v>
          </cell>
          <cell r="O488">
            <v>0</v>
          </cell>
          <cell r="P488">
            <v>0</v>
          </cell>
          <cell r="T488">
            <v>39066</v>
          </cell>
        </row>
        <row r="489">
          <cell r="D489" t="str">
            <v>Desenho De Detalhamento</v>
          </cell>
          <cell r="E489" t="str">
            <v>11 dias</v>
          </cell>
          <cell r="F489">
            <v>38861.375</v>
          </cell>
          <cell r="G489">
            <v>39052.333333333336</v>
          </cell>
          <cell r="H489" t="str">
            <v>NA</v>
          </cell>
          <cell r="I489">
            <v>38902.375</v>
          </cell>
          <cell r="J489">
            <v>39066.729166666664</v>
          </cell>
          <cell r="K489" t="str">
            <v>NA</v>
          </cell>
          <cell r="L489">
            <v>0.48</v>
          </cell>
          <cell r="M489">
            <v>11</v>
          </cell>
          <cell r="N489">
            <v>0</v>
          </cell>
          <cell r="O489">
            <v>0</v>
          </cell>
          <cell r="P489">
            <v>0</v>
          </cell>
          <cell r="R489" t="str">
            <v>491II</v>
          </cell>
          <cell r="T489">
            <v>39066</v>
          </cell>
        </row>
        <row r="490">
          <cell r="B490" t="str">
            <v>DE.320.DD.01</v>
          </cell>
          <cell r="D490" t="str">
            <v>Disposição De Força, Controle e Aterramento</v>
          </cell>
          <cell r="E490" t="str">
            <v>6 dias</v>
          </cell>
          <cell r="F490">
            <v>38861.375</v>
          </cell>
          <cell r="G490">
            <v>39052.333333333336</v>
          </cell>
          <cell r="H490" t="str">
            <v>NA</v>
          </cell>
          <cell r="I490">
            <v>38869.375</v>
          </cell>
          <cell r="J490">
            <v>39059.729166666664</v>
          </cell>
          <cell r="K490" t="str">
            <v>NA</v>
          </cell>
          <cell r="L490">
            <v>0.09</v>
          </cell>
          <cell r="M490">
            <v>2</v>
          </cell>
          <cell r="N490">
            <v>0</v>
          </cell>
          <cell r="O490">
            <v>0</v>
          </cell>
          <cell r="P490">
            <v>0</v>
          </cell>
          <cell r="Q490">
            <v>483</v>
          </cell>
          <cell r="R490" t="str">
            <v>489II;490II</v>
          </cell>
          <cell r="S490" t="str">
            <v>EQUIPE ELE</v>
          </cell>
          <cell r="T490">
            <v>39059</v>
          </cell>
        </row>
        <row r="491">
          <cell r="B491" t="str">
            <v>DE.320.DD.02</v>
          </cell>
          <cell r="D491" t="str">
            <v>Iluminação</v>
          </cell>
          <cell r="E491" t="str">
            <v>11 dias</v>
          </cell>
          <cell r="F491">
            <v>38869.375</v>
          </cell>
          <cell r="G491">
            <v>39052.333333333336</v>
          </cell>
          <cell r="H491" t="str">
            <v>NA</v>
          </cell>
          <cell r="I491">
            <v>38894.375</v>
          </cell>
          <cell r="J491">
            <v>39066.729166666664</v>
          </cell>
          <cell r="K491" t="str">
            <v>NA</v>
          </cell>
          <cell r="L491">
            <v>0.31</v>
          </cell>
          <cell r="M491">
            <v>7</v>
          </cell>
          <cell r="N491">
            <v>0</v>
          </cell>
          <cell r="O491">
            <v>0</v>
          </cell>
          <cell r="P491">
            <v>0</v>
          </cell>
          <cell r="Q491" t="str">
            <v>488II</v>
          </cell>
          <cell r="S491" t="str">
            <v>EQUIPE ELE</v>
          </cell>
          <cell r="T491">
            <v>39066</v>
          </cell>
        </row>
        <row r="492">
          <cell r="B492" t="str">
            <v>DE.320.DD.03</v>
          </cell>
          <cell r="D492" t="str">
            <v>Eletrodutos</v>
          </cell>
          <cell r="E492" t="str">
            <v>6 dias</v>
          </cell>
          <cell r="F492">
            <v>38894.375</v>
          </cell>
          <cell r="G492">
            <v>39052.333333333336</v>
          </cell>
          <cell r="H492" t="str">
            <v>NA</v>
          </cell>
          <cell r="I492">
            <v>38902.375</v>
          </cell>
          <cell r="J492">
            <v>39059.729166666664</v>
          </cell>
          <cell r="K492" t="str">
            <v>NA</v>
          </cell>
          <cell r="L492">
            <v>0.09</v>
          </cell>
          <cell r="M492">
            <v>2</v>
          </cell>
          <cell r="N492">
            <v>0</v>
          </cell>
          <cell r="O492">
            <v>0</v>
          </cell>
          <cell r="P492">
            <v>0</v>
          </cell>
          <cell r="Q492" t="str">
            <v>488II</v>
          </cell>
          <cell r="S492" t="str">
            <v>EQUIPE ELE</v>
          </cell>
          <cell r="T492">
            <v>39059</v>
          </cell>
        </row>
        <row r="493">
          <cell r="B493" t="str">
            <v>DE.320.LC.01</v>
          </cell>
          <cell r="D493" t="str">
            <v>Lista De Linhas/ Cabos</v>
          </cell>
          <cell r="E493" t="str">
            <v>8 dias</v>
          </cell>
          <cell r="F493">
            <v>38902.375</v>
          </cell>
          <cell r="G493">
            <v>39052.333333333336</v>
          </cell>
          <cell r="H493" t="str">
            <v>NA</v>
          </cell>
          <cell r="I493">
            <v>38908.375</v>
          </cell>
          <cell r="J493">
            <v>39063.729166666664</v>
          </cell>
          <cell r="K493" t="str">
            <v>NA</v>
          </cell>
          <cell r="L493">
            <v>0.05</v>
          </cell>
          <cell r="M493">
            <v>1.25</v>
          </cell>
          <cell r="N493">
            <v>0</v>
          </cell>
          <cell r="O493">
            <v>0</v>
          </cell>
          <cell r="P493">
            <v>0</v>
          </cell>
          <cell r="Q493" t="str">
            <v>487II</v>
          </cell>
          <cell r="S493" t="str">
            <v>EQUIPE ELE</v>
          </cell>
          <cell r="T493">
            <v>39063</v>
          </cell>
        </row>
        <row r="494">
          <cell r="B494" t="str">
            <v>1.2.4</v>
          </cell>
          <cell r="C494" t="str">
            <v>370A</v>
          </cell>
          <cell r="D494" t="str">
            <v>Laboratório de Análise Físico-Químicas</v>
          </cell>
          <cell r="E494" t="str">
            <v>30 dias</v>
          </cell>
          <cell r="F494">
            <v>38839.375</v>
          </cell>
          <cell r="G494">
            <v>39022.333333333336</v>
          </cell>
          <cell r="H494" t="str">
            <v>NA</v>
          </cell>
          <cell r="I494">
            <v>38904.375</v>
          </cell>
          <cell r="J494">
            <v>39066.729166666664</v>
          </cell>
          <cell r="K494" t="str">
            <v>NA</v>
          </cell>
          <cell r="L494">
            <v>0.98</v>
          </cell>
          <cell r="M494">
            <v>22.38</v>
          </cell>
          <cell r="N494">
            <v>0</v>
          </cell>
          <cell r="O494">
            <v>0</v>
          </cell>
          <cell r="P494">
            <v>0</v>
          </cell>
          <cell r="T494">
            <v>39066</v>
          </cell>
        </row>
        <row r="495">
          <cell r="D495" t="str">
            <v>Projeto Detalhado</v>
          </cell>
          <cell r="E495" t="str">
            <v>30 dias</v>
          </cell>
          <cell r="F495">
            <v>38853.375</v>
          </cell>
          <cell r="G495">
            <v>39022.333333333336</v>
          </cell>
          <cell r="H495" t="str">
            <v>NA</v>
          </cell>
          <cell r="I495">
            <v>38904.375</v>
          </cell>
          <cell r="J495">
            <v>39066.729166666664</v>
          </cell>
          <cell r="K495" t="str">
            <v>NA</v>
          </cell>
          <cell r="L495">
            <v>0.98</v>
          </cell>
          <cell r="M495">
            <v>22.38</v>
          </cell>
          <cell r="N495">
            <v>0</v>
          </cell>
          <cell r="O495">
            <v>0</v>
          </cell>
          <cell r="P495">
            <v>0</v>
          </cell>
          <cell r="T495">
            <v>39066</v>
          </cell>
        </row>
        <row r="496">
          <cell r="D496" t="str">
            <v>Civil</v>
          </cell>
          <cell r="E496" t="str">
            <v>29 dias</v>
          </cell>
          <cell r="F496">
            <v>38853.375</v>
          </cell>
          <cell r="G496">
            <v>39022.333333333336</v>
          </cell>
          <cell r="H496" t="str">
            <v>NA</v>
          </cell>
          <cell r="I496">
            <v>38881.375</v>
          </cell>
          <cell r="J496">
            <v>39065.729166666664</v>
          </cell>
          <cell r="K496" t="str">
            <v>NA</v>
          </cell>
          <cell r="L496">
            <v>0.74</v>
          </cell>
          <cell r="M496">
            <v>17</v>
          </cell>
          <cell r="N496">
            <v>0</v>
          </cell>
          <cell r="O496">
            <v>0</v>
          </cell>
          <cell r="P496">
            <v>0</v>
          </cell>
          <cell r="T496">
            <v>39065</v>
          </cell>
        </row>
        <row r="497">
          <cell r="D497" t="str">
            <v>Desenho De Detalhamento</v>
          </cell>
          <cell r="E497" t="str">
            <v>29 dias</v>
          </cell>
          <cell r="F497">
            <v>38853.375</v>
          </cell>
          <cell r="G497">
            <v>39022.333333333336</v>
          </cell>
          <cell r="H497" t="str">
            <v>NA</v>
          </cell>
          <cell r="I497">
            <v>38881.375</v>
          </cell>
          <cell r="J497">
            <v>39065.729166666664</v>
          </cell>
          <cell r="K497" t="str">
            <v>NA</v>
          </cell>
          <cell r="L497">
            <v>0.74</v>
          </cell>
          <cell r="M497">
            <v>17</v>
          </cell>
          <cell r="N497">
            <v>0</v>
          </cell>
          <cell r="O497">
            <v>0</v>
          </cell>
          <cell r="P497">
            <v>0</v>
          </cell>
          <cell r="T497">
            <v>39065</v>
          </cell>
        </row>
        <row r="498">
          <cell r="B498" t="str">
            <v>DC.370.DD.01</v>
          </cell>
          <cell r="D498" t="str">
            <v>Arquitetura</v>
          </cell>
          <cell r="E498" t="str">
            <v>9 dias</v>
          </cell>
          <cell r="F498">
            <v>38853.375</v>
          </cell>
          <cell r="G498">
            <v>39022.333333333336</v>
          </cell>
          <cell r="H498" t="str">
            <v>NA</v>
          </cell>
          <cell r="I498">
            <v>38866.375</v>
          </cell>
          <cell r="J498">
            <v>39037.729166666664</v>
          </cell>
          <cell r="K498" t="str">
            <v>NA</v>
          </cell>
          <cell r="L498">
            <v>0.26</v>
          </cell>
          <cell r="M498">
            <v>6</v>
          </cell>
          <cell r="N498">
            <v>0</v>
          </cell>
          <cell r="O498">
            <v>0</v>
          </cell>
          <cell r="P498">
            <v>0</v>
          </cell>
          <cell r="Q498">
            <v>471</v>
          </cell>
          <cell r="R498">
            <v>497</v>
          </cell>
          <cell r="S498" t="str">
            <v>EQUIPE ARQ</v>
          </cell>
          <cell r="T498">
            <v>39037</v>
          </cell>
        </row>
        <row r="499">
          <cell r="B499" t="str">
            <v>DC.370.DD.02</v>
          </cell>
          <cell r="D499" t="str">
            <v>Fundação</v>
          </cell>
          <cell r="E499" t="str">
            <v>6 dias</v>
          </cell>
          <cell r="F499">
            <v>38853.375</v>
          </cell>
          <cell r="G499">
            <v>39038.333333333336</v>
          </cell>
          <cell r="H499" t="str">
            <v>NA</v>
          </cell>
          <cell r="I499">
            <v>38861.375</v>
          </cell>
          <cell r="J499">
            <v>39045.729166666664</v>
          </cell>
          <cell r="K499" t="str">
            <v>NA</v>
          </cell>
          <cell r="L499">
            <v>0.13</v>
          </cell>
          <cell r="M499">
            <v>3</v>
          </cell>
          <cell r="N499">
            <v>0</v>
          </cell>
          <cell r="O499">
            <v>0</v>
          </cell>
          <cell r="P499">
            <v>0</v>
          </cell>
          <cell r="Q499">
            <v>496</v>
          </cell>
          <cell r="R499" t="str">
            <v>498;502</v>
          </cell>
          <cell r="S499" t="str">
            <v>EQUIPE CIV</v>
          </cell>
          <cell r="T499">
            <v>39045</v>
          </cell>
        </row>
        <row r="500">
          <cell r="B500" t="str">
            <v>DC.370.DD.03</v>
          </cell>
          <cell r="D500" t="str">
            <v>Pilares, Vigas e Lajes</v>
          </cell>
          <cell r="E500" t="str">
            <v>8 dias</v>
          </cell>
          <cell r="F500">
            <v>38861.375</v>
          </cell>
          <cell r="G500">
            <v>39048.333333333336</v>
          </cell>
          <cell r="H500" t="str">
            <v>NA</v>
          </cell>
          <cell r="I500">
            <v>38873.375</v>
          </cell>
          <cell r="J500">
            <v>39057.729166666664</v>
          </cell>
          <cell r="K500" t="str">
            <v>NA</v>
          </cell>
          <cell r="L500">
            <v>0.22</v>
          </cell>
          <cell r="M500">
            <v>5</v>
          </cell>
          <cell r="N500">
            <v>0</v>
          </cell>
          <cell r="O500">
            <v>0</v>
          </cell>
          <cell r="P500">
            <v>0</v>
          </cell>
          <cell r="Q500">
            <v>497</v>
          </cell>
          <cell r="R500">
            <v>499</v>
          </cell>
          <cell r="S500" t="str">
            <v>EQUIPE CIV</v>
          </cell>
          <cell r="T500">
            <v>39057</v>
          </cell>
        </row>
        <row r="501">
          <cell r="B501" t="str">
            <v>DC.370.DD.04</v>
          </cell>
          <cell r="D501" t="str">
            <v>Hidráulica</v>
          </cell>
          <cell r="E501" t="str">
            <v>6 dias</v>
          </cell>
          <cell r="F501">
            <v>38873.375</v>
          </cell>
          <cell r="G501">
            <v>39058.333333333336</v>
          </cell>
          <cell r="H501" t="str">
            <v>NA</v>
          </cell>
          <cell r="I501">
            <v>38881.375</v>
          </cell>
          <cell r="J501">
            <v>39065.729166666664</v>
          </cell>
          <cell r="K501" t="str">
            <v>NA</v>
          </cell>
          <cell r="L501">
            <v>0.13</v>
          </cell>
          <cell r="M501">
            <v>3</v>
          </cell>
          <cell r="N501">
            <v>0</v>
          </cell>
          <cell r="O501">
            <v>0</v>
          </cell>
          <cell r="P501">
            <v>0</v>
          </cell>
          <cell r="Q501">
            <v>498</v>
          </cell>
          <cell r="S501" t="str">
            <v>EQUIPE CIV</v>
          </cell>
          <cell r="T501">
            <v>39065</v>
          </cell>
        </row>
        <row r="502">
          <cell r="D502" t="str">
            <v>Elétrica</v>
          </cell>
          <cell r="E502" t="str">
            <v>15 dias</v>
          </cell>
          <cell r="F502">
            <v>38881.375</v>
          </cell>
          <cell r="G502">
            <v>39048.333333333336</v>
          </cell>
          <cell r="H502" t="str">
            <v>NA</v>
          </cell>
          <cell r="I502">
            <v>38904.375</v>
          </cell>
          <cell r="J502">
            <v>39066.729166666664</v>
          </cell>
          <cell r="K502" t="str">
            <v>NA</v>
          </cell>
          <cell r="L502">
            <v>0.23</v>
          </cell>
          <cell r="M502">
            <v>5.38</v>
          </cell>
          <cell r="N502">
            <v>0</v>
          </cell>
          <cell r="O502">
            <v>0</v>
          </cell>
          <cell r="P502">
            <v>0</v>
          </cell>
          <cell r="T502">
            <v>39066</v>
          </cell>
        </row>
        <row r="503">
          <cell r="D503" t="str">
            <v>Desenho De Detalhamento</v>
          </cell>
          <cell r="E503" t="str">
            <v>13 dias</v>
          </cell>
          <cell r="F503">
            <v>38881.375</v>
          </cell>
          <cell r="G503">
            <v>39048.333333333336</v>
          </cell>
          <cell r="H503" t="str">
            <v>NA</v>
          </cell>
          <cell r="I503">
            <v>38902.375</v>
          </cell>
          <cell r="J503">
            <v>39064.729166666664</v>
          </cell>
          <cell r="K503" t="str">
            <v>NA</v>
          </cell>
          <cell r="L503">
            <v>0.22</v>
          </cell>
          <cell r="M503">
            <v>5</v>
          </cell>
          <cell r="N503">
            <v>0</v>
          </cell>
          <cell r="O503">
            <v>0</v>
          </cell>
          <cell r="P503">
            <v>0</v>
          </cell>
          <cell r="R503">
            <v>504</v>
          </cell>
          <cell r="T503">
            <v>39064</v>
          </cell>
        </row>
        <row r="504">
          <cell r="B504" t="str">
            <v>DE.370.DD.01</v>
          </cell>
          <cell r="D504" t="str">
            <v>Aterramento</v>
          </cell>
          <cell r="E504" t="str">
            <v>4 dias</v>
          </cell>
          <cell r="F504">
            <v>38881.375</v>
          </cell>
          <cell r="G504">
            <v>39048.333333333336</v>
          </cell>
          <cell r="H504" t="str">
            <v>NA</v>
          </cell>
          <cell r="I504">
            <v>38889.375</v>
          </cell>
          <cell r="J504">
            <v>39051.729166666664</v>
          </cell>
          <cell r="K504" t="str">
            <v>NA</v>
          </cell>
          <cell r="L504">
            <v>0.04</v>
          </cell>
          <cell r="M504">
            <v>1</v>
          </cell>
          <cell r="N504">
            <v>0</v>
          </cell>
          <cell r="O504">
            <v>0</v>
          </cell>
          <cell r="P504">
            <v>0</v>
          </cell>
          <cell r="Q504">
            <v>497</v>
          </cell>
          <cell r="R504">
            <v>503</v>
          </cell>
          <cell r="S504" t="str">
            <v>EQUIPE ELE</v>
          </cell>
          <cell r="T504">
            <v>39051</v>
          </cell>
        </row>
        <row r="505">
          <cell r="B505" t="str">
            <v>DE.370.DD.02</v>
          </cell>
          <cell r="D505" t="str">
            <v>Iluminação</v>
          </cell>
          <cell r="E505" t="str">
            <v>9 dias</v>
          </cell>
          <cell r="F505">
            <v>38889.375</v>
          </cell>
          <cell r="G505">
            <v>39052.333333333336</v>
          </cell>
          <cell r="H505" t="str">
            <v>NA</v>
          </cell>
          <cell r="I505">
            <v>38902.375</v>
          </cell>
          <cell r="J505">
            <v>39064.729166666664</v>
          </cell>
          <cell r="K505" t="str">
            <v>NA</v>
          </cell>
          <cell r="L505">
            <v>0.17</v>
          </cell>
          <cell r="M505">
            <v>4</v>
          </cell>
          <cell r="N505">
            <v>0</v>
          </cell>
          <cell r="O505">
            <v>0</v>
          </cell>
          <cell r="P505">
            <v>0</v>
          </cell>
          <cell r="Q505">
            <v>502</v>
          </cell>
          <cell r="S505" t="str">
            <v>EQUIPE ELE</v>
          </cell>
          <cell r="T505">
            <v>39064</v>
          </cell>
        </row>
        <row r="506">
          <cell r="B506" t="str">
            <v>DE.370.LC.01</v>
          </cell>
          <cell r="D506" t="str">
            <v>Lista De Linhas/ Cabos</v>
          </cell>
          <cell r="E506" t="str">
            <v>2 dias</v>
          </cell>
          <cell r="F506">
            <v>38902.375</v>
          </cell>
          <cell r="G506">
            <v>39065.333333333336</v>
          </cell>
          <cell r="H506" t="str">
            <v>NA</v>
          </cell>
          <cell r="I506">
            <v>38904.375</v>
          </cell>
          <cell r="J506">
            <v>39066.729166666664</v>
          </cell>
          <cell r="K506" t="str">
            <v>NA</v>
          </cell>
          <cell r="L506">
            <v>0.02</v>
          </cell>
          <cell r="M506">
            <v>0.38</v>
          </cell>
          <cell r="N506">
            <v>0</v>
          </cell>
          <cell r="O506">
            <v>0</v>
          </cell>
          <cell r="P506">
            <v>0</v>
          </cell>
          <cell r="Q506">
            <v>501</v>
          </cell>
          <cell r="S506" t="str">
            <v>EQUIPE ELE</v>
          </cell>
          <cell r="T506">
            <v>39066</v>
          </cell>
        </row>
        <row r="507">
          <cell r="B507" t="str">
            <v>1.3</v>
          </cell>
          <cell r="C507" t="str">
            <v>400A</v>
          </cell>
          <cell r="D507" t="str">
            <v>APOIO ADMINISTRATIVO</v>
          </cell>
          <cell r="E507" t="str">
            <v>107 dias</v>
          </cell>
          <cell r="F507">
            <v>38853.375</v>
          </cell>
          <cell r="G507">
            <v>38905.333333333336</v>
          </cell>
          <cell r="H507">
            <v>38905.333333333336</v>
          </cell>
          <cell r="I507">
            <v>38966.375</v>
          </cell>
          <cell r="J507">
            <v>39066.729166666664</v>
          </cell>
          <cell r="K507" t="str">
            <v>NA</v>
          </cell>
          <cell r="L507">
            <v>4.63</v>
          </cell>
          <cell r="M507">
            <v>106</v>
          </cell>
          <cell r="N507">
            <v>10.58</v>
          </cell>
          <cell r="O507">
            <v>9.98</v>
          </cell>
          <cell r="P507">
            <v>9.98</v>
          </cell>
          <cell r="T507">
            <v>39066</v>
          </cell>
        </row>
        <row r="508">
          <cell r="B508" t="str">
            <v>1.3.1</v>
          </cell>
          <cell r="C508" t="str">
            <v>405A</v>
          </cell>
          <cell r="D508" t="str">
            <v>Geral</v>
          </cell>
          <cell r="E508" t="str">
            <v>40 dias</v>
          </cell>
          <cell r="F508" t="str">
            <v>NA</v>
          </cell>
          <cell r="G508">
            <v>38905.333333333336</v>
          </cell>
          <cell r="H508">
            <v>38905.333333333336</v>
          </cell>
          <cell r="I508" t="str">
            <v>NA</v>
          </cell>
          <cell r="J508">
            <v>38964.729166666664</v>
          </cell>
          <cell r="K508" t="str">
            <v>NA</v>
          </cell>
          <cell r="L508">
            <v>0.51</v>
          </cell>
          <cell r="M508">
            <v>11.63</v>
          </cell>
          <cell r="N508">
            <v>10.58</v>
          </cell>
          <cell r="O508">
            <v>90.97</v>
          </cell>
          <cell r="P508">
            <v>90.97</v>
          </cell>
          <cell r="T508">
            <v>38964</v>
          </cell>
        </row>
        <row r="509">
          <cell r="D509" t="str">
            <v>Projeto Básico</v>
          </cell>
          <cell r="E509" t="str">
            <v>32 dias</v>
          </cell>
          <cell r="F509" t="str">
            <v>NA</v>
          </cell>
          <cell r="G509">
            <v>38917.333333333336</v>
          </cell>
          <cell r="H509">
            <v>38917.333333333336</v>
          </cell>
          <cell r="I509" t="str">
            <v>NA</v>
          </cell>
          <cell r="J509">
            <v>38964.729166666664</v>
          </cell>
          <cell r="K509" t="str">
            <v>NA</v>
          </cell>
          <cell r="L509">
            <v>0.44</v>
          </cell>
          <cell r="M509">
            <v>10.130000000000001</v>
          </cell>
          <cell r="N509">
            <v>9.23</v>
          </cell>
          <cell r="O509">
            <v>91.11</v>
          </cell>
          <cell r="P509">
            <v>91.11</v>
          </cell>
          <cell r="T509">
            <v>38964</v>
          </cell>
        </row>
        <row r="510">
          <cell r="D510" t="str">
            <v>Mecânica</v>
          </cell>
          <cell r="E510" t="str">
            <v>9 dias</v>
          </cell>
          <cell r="F510" t="str">
            <v>NA</v>
          </cell>
          <cell r="G510">
            <v>38952.333333333336</v>
          </cell>
          <cell r="H510">
            <v>38952.333333333336</v>
          </cell>
          <cell r="I510" t="str">
            <v>NA</v>
          </cell>
          <cell r="J510">
            <v>38964.729166666664</v>
          </cell>
          <cell r="K510" t="str">
            <v>NA</v>
          </cell>
          <cell r="L510">
            <v>0.25</v>
          </cell>
          <cell r="M510">
            <v>5.63</v>
          </cell>
          <cell r="N510">
            <v>5.0599999999999996</v>
          </cell>
          <cell r="O510">
            <v>0</v>
          </cell>
          <cell r="P510">
            <v>90</v>
          </cell>
          <cell r="T510">
            <v>38964</v>
          </cell>
        </row>
        <row r="511">
          <cell r="B511" t="str">
            <v>BB.405.OI.01</v>
          </cell>
          <cell r="D511" t="str">
            <v>Orçamento De Investimentos</v>
          </cell>
          <cell r="E511" t="str">
            <v>9 dias</v>
          </cell>
          <cell r="F511" t="str">
            <v>NA</v>
          </cell>
          <cell r="G511">
            <v>38952.333333333336</v>
          </cell>
          <cell r="H511">
            <v>38952.333333333336</v>
          </cell>
          <cell r="I511" t="str">
            <v>NA</v>
          </cell>
          <cell r="J511">
            <v>38964.729166666664</v>
          </cell>
          <cell r="K511" t="str">
            <v>NA</v>
          </cell>
          <cell r="L511">
            <v>0.25</v>
          </cell>
          <cell r="M511">
            <v>5.63</v>
          </cell>
          <cell r="N511">
            <v>5.0599999999999996</v>
          </cell>
          <cell r="O511">
            <v>0</v>
          </cell>
          <cell r="P511">
            <v>90</v>
          </cell>
          <cell r="Q511" t="str">
            <v>34II</v>
          </cell>
          <cell r="S511" t="str">
            <v>EQUIPE MEC</v>
          </cell>
          <cell r="T511">
            <v>38964</v>
          </cell>
        </row>
        <row r="512">
          <cell r="D512" t="str">
            <v>Civil</v>
          </cell>
          <cell r="E512" t="str">
            <v>5 dias</v>
          </cell>
          <cell r="F512" t="str">
            <v>NA</v>
          </cell>
          <cell r="G512">
            <v>38917.333333333336</v>
          </cell>
          <cell r="H512">
            <v>38917.333333333336</v>
          </cell>
          <cell r="I512" t="str">
            <v>NA</v>
          </cell>
          <cell r="J512">
            <v>38923.729166666664</v>
          </cell>
          <cell r="K512" t="str">
            <v>NA</v>
          </cell>
          <cell r="L512">
            <v>0.2</v>
          </cell>
          <cell r="M512">
            <v>4.5</v>
          </cell>
          <cell r="N512">
            <v>4.16</v>
          </cell>
          <cell r="O512">
            <v>0</v>
          </cell>
          <cell r="P512">
            <v>92.5</v>
          </cell>
          <cell r="T512">
            <v>38923</v>
          </cell>
        </row>
        <row r="513">
          <cell r="B513" t="str">
            <v>BC.405.PQ.01</v>
          </cell>
          <cell r="D513" t="str">
            <v>Planilha De Quantitativos - Arquitetura</v>
          </cell>
          <cell r="E513" t="str">
            <v>5 dias</v>
          </cell>
          <cell r="F513" t="str">
            <v>NA</v>
          </cell>
          <cell r="G513">
            <v>38917.333333333336</v>
          </cell>
          <cell r="H513">
            <v>38917.333333333336</v>
          </cell>
          <cell r="I513" t="str">
            <v>NA</v>
          </cell>
          <cell r="J513">
            <v>38923.729166666664</v>
          </cell>
          <cell r="K513" t="str">
            <v>NA</v>
          </cell>
          <cell r="L513">
            <v>0.2</v>
          </cell>
          <cell r="M513">
            <v>4.5</v>
          </cell>
          <cell r="N513">
            <v>4.16</v>
          </cell>
          <cell r="O513">
            <v>0</v>
          </cell>
          <cell r="P513">
            <v>92.5</v>
          </cell>
          <cell r="Q513" t="str">
            <v>16II</v>
          </cell>
          <cell r="S513" t="str">
            <v>EQUIPE ARQ</v>
          </cell>
          <cell r="T513">
            <v>38923</v>
          </cell>
        </row>
        <row r="514">
          <cell r="D514" t="str">
            <v>Projeto Detalhado</v>
          </cell>
          <cell r="E514" t="str">
            <v>5 dias</v>
          </cell>
          <cell r="F514" t="str">
            <v>NA</v>
          </cell>
          <cell r="G514">
            <v>38905.333333333336</v>
          </cell>
          <cell r="H514">
            <v>38905.333333333336</v>
          </cell>
          <cell r="I514" t="str">
            <v>NA</v>
          </cell>
          <cell r="J514">
            <v>38911.729166666664</v>
          </cell>
          <cell r="K514" t="str">
            <v>NA</v>
          </cell>
          <cell r="L514">
            <v>7.0000000000000007E-2</v>
          </cell>
          <cell r="M514">
            <v>1.5</v>
          </cell>
          <cell r="N514">
            <v>1.35</v>
          </cell>
          <cell r="O514">
            <v>90</v>
          </cell>
          <cell r="P514">
            <v>90</v>
          </cell>
          <cell r="T514">
            <v>38911</v>
          </cell>
        </row>
        <row r="515">
          <cell r="D515" t="str">
            <v>Civil</v>
          </cell>
          <cell r="E515" t="str">
            <v>5 dias</v>
          </cell>
          <cell r="F515" t="str">
            <v>NA</v>
          </cell>
          <cell r="G515">
            <v>38905.333333333336</v>
          </cell>
          <cell r="H515">
            <v>38905.333333333336</v>
          </cell>
          <cell r="I515" t="str">
            <v>NA</v>
          </cell>
          <cell r="J515">
            <v>38911.729166666664</v>
          </cell>
          <cell r="K515" t="str">
            <v>NA</v>
          </cell>
          <cell r="L515">
            <v>7.0000000000000007E-2</v>
          </cell>
          <cell r="M515">
            <v>1.5</v>
          </cell>
          <cell r="N515">
            <v>1.35</v>
          </cell>
          <cell r="O515">
            <v>0</v>
          </cell>
          <cell r="P515">
            <v>90</v>
          </cell>
          <cell r="T515">
            <v>38911</v>
          </cell>
        </row>
        <row r="516">
          <cell r="B516" t="str">
            <v>DC.405.RT.01</v>
          </cell>
          <cell r="D516" t="str">
            <v>Relatório Técnico Arquitetura - Viagem</v>
          </cell>
          <cell r="E516" t="str">
            <v>5 dias</v>
          </cell>
          <cell r="F516" t="str">
            <v>NA</v>
          </cell>
          <cell r="G516">
            <v>38905.333333333336</v>
          </cell>
          <cell r="H516">
            <v>38905.333333333336</v>
          </cell>
          <cell r="I516" t="str">
            <v>NA</v>
          </cell>
          <cell r="J516">
            <v>38911.729166666664</v>
          </cell>
          <cell r="K516" t="str">
            <v>NA</v>
          </cell>
          <cell r="L516">
            <v>7.0000000000000007E-2</v>
          </cell>
          <cell r="M516">
            <v>1.5</v>
          </cell>
          <cell r="N516">
            <v>1.35</v>
          </cell>
          <cell r="O516">
            <v>0</v>
          </cell>
          <cell r="P516">
            <v>90</v>
          </cell>
          <cell r="Q516" t="str">
            <v>16II</v>
          </cell>
          <cell r="S516" t="str">
            <v>EQUIPE ARQ</v>
          </cell>
          <cell r="T516">
            <v>38911</v>
          </cell>
        </row>
        <row r="517">
          <cell r="B517" t="str">
            <v>1.3.2</v>
          </cell>
          <cell r="C517" t="str">
            <v>410A</v>
          </cell>
          <cell r="D517" t="str">
            <v>Escritórios</v>
          </cell>
          <cell r="E517" t="str">
            <v>28 dias</v>
          </cell>
          <cell r="F517">
            <v>38853.375</v>
          </cell>
          <cell r="G517">
            <v>39022.333333333336</v>
          </cell>
          <cell r="H517" t="str">
            <v>NA</v>
          </cell>
          <cell r="I517">
            <v>38926.375</v>
          </cell>
          <cell r="J517">
            <v>39064.729166666664</v>
          </cell>
          <cell r="K517" t="str">
            <v>NA</v>
          </cell>
          <cell r="L517">
            <v>1.02</v>
          </cell>
          <cell r="M517">
            <v>23.38</v>
          </cell>
          <cell r="N517">
            <v>0</v>
          </cell>
          <cell r="O517">
            <v>0</v>
          </cell>
          <cell r="P517">
            <v>0</v>
          </cell>
          <cell r="T517">
            <v>39064</v>
          </cell>
        </row>
        <row r="518">
          <cell r="D518" t="str">
            <v>Projeto Detalhado</v>
          </cell>
          <cell r="E518" t="str">
            <v>28 dias</v>
          </cell>
          <cell r="F518">
            <v>38867.375</v>
          </cell>
          <cell r="G518">
            <v>39022.333333333336</v>
          </cell>
          <cell r="H518" t="str">
            <v>NA</v>
          </cell>
          <cell r="I518">
            <v>38926.375</v>
          </cell>
          <cell r="J518">
            <v>39064.729166666664</v>
          </cell>
          <cell r="K518" t="str">
            <v>NA</v>
          </cell>
          <cell r="L518">
            <v>1.02</v>
          </cell>
          <cell r="M518">
            <v>23.38</v>
          </cell>
          <cell r="N518">
            <v>0</v>
          </cell>
          <cell r="O518">
            <v>0</v>
          </cell>
          <cell r="P518">
            <v>0</v>
          </cell>
          <cell r="T518">
            <v>39064</v>
          </cell>
        </row>
        <row r="519">
          <cell r="D519" t="str">
            <v>Civil</v>
          </cell>
          <cell r="E519" t="str">
            <v>28 dias</v>
          </cell>
          <cell r="F519">
            <v>38867.375</v>
          </cell>
          <cell r="G519">
            <v>39022.333333333336</v>
          </cell>
          <cell r="H519" t="str">
            <v>NA</v>
          </cell>
          <cell r="I519">
            <v>38904.375</v>
          </cell>
          <cell r="J519">
            <v>39064.729166666664</v>
          </cell>
          <cell r="K519" t="str">
            <v>NA</v>
          </cell>
          <cell r="L519">
            <v>0.83</v>
          </cell>
          <cell r="M519">
            <v>19</v>
          </cell>
          <cell r="N519">
            <v>0</v>
          </cell>
          <cell r="O519">
            <v>0</v>
          </cell>
          <cell r="P519">
            <v>0</v>
          </cell>
          <cell r="T519">
            <v>39064</v>
          </cell>
        </row>
        <row r="520">
          <cell r="D520" t="str">
            <v>Desenho De Detalhamento</v>
          </cell>
          <cell r="E520" t="str">
            <v>28 dias</v>
          </cell>
          <cell r="F520">
            <v>38867.375</v>
          </cell>
          <cell r="G520">
            <v>39022.333333333336</v>
          </cell>
          <cell r="H520" t="str">
            <v>NA</v>
          </cell>
          <cell r="I520">
            <v>38904.375</v>
          </cell>
          <cell r="J520">
            <v>39064.729166666664</v>
          </cell>
          <cell r="K520" t="str">
            <v>NA</v>
          </cell>
          <cell r="L520">
            <v>0.83</v>
          </cell>
          <cell r="M520">
            <v>19</v>
          </cell>
          <cell r="N520">
            <v>0</v>
          </cell>
          <cell r="O520">
            <v>0</v>
          </cell>
          <cell r="P520">
            <v>0</v>
          </cell>
          <cell r="T520">
            <v>39064</v>
          </cell>
        </row>
        <row r="521">
          <cell r="B521" t="str">
            <v>DC.410.DD.01</v>
          </cell>
          <cell r="D521" t="str">
            <v>Arquitetura</v>
          </cell>
          <cell r="E521" t="str">
            <v>9 dias</v>
          </cell>
          <cell r="F521">
            <v>38867.375</v>
          </cell>
          <cell r="G521">
            <v>39022.333333333336</v>
          </cell>
          <cell r="H521" t="str">
            <v>NA</v>
          </cell>
          <cell r="I521">
            <v>38880.375</v>
          </cell>
          <cell r="J521">
            <v>39037.729166666664</v>
          </cell>
          <cell r="K521" t="str">
            <v>NA</v>
          </cell>
          <cell r="L521">
            <v>0.26</v>
          </cell>
          <cell r="M521">
            <v>6</v>
          </cell>
          <cell r="N521">
            <v>0</v>
          </cell>
          <cell r="O521">
            <v>0</v>
          </cell>
          <cell r="P521">
            <v>0</v>
          </cell>
          <cell r="Q521">
            <v>471</v>
          </cell>
          <cell r="R521">
            <v>520</v>
          </cell>
          <cell r="S521" t="str">
            <v>EQUIPE ARQ</v>
          </cell>
          <cell r="T521">
            <v>39037</v>
          </cell>
        </row>
        <row r="522">
          <cell r="B522" t="str">
            <v>DC.410.DD.02</v>
          </cell>
          <cell r="D522" t="str">
            <v>Fundação</v>
          </cell>
          <cell r="E522" t="str">
            <v>5 dias</v>
          </cell>
          <cell r="F522">
            <v>38867.375</v>
          </cell>
          <cell r="G522">
            <v>39038.333333333336</v>
          </cell>
          <cell r="H522" t="str">
            <v>NA</v>
          </cell>
          <cell r="I522">
            <v>38874.375</v>
          </cell>
          <cell r="J522">
            <v>39044.729166666664</v>
          </cell>
          <cell r="K522" t="str">
            <v>NA</v>
          </cell>
          <cell r="L522">
            <v>0.09</v>
          </cell>
          <cell r="M522">
            <v>2</v>
          </cell>
          <cell r="N522">
            <v>0</v>
          </cell>
          <cell r="O522">
            <v>0</v>
          </cell>
          <cell r="P522">
            <v>0</v>
          </cell>
          <cell r="Q522">
            <v>519</v>
          </cell>
          <cell r="R522" t="str">
            <v>521;526</v>
          </cell>
          <cell r="S522" t="str">
            <v>EQUIPE CIV</v>
          </cell>
          <cell r="T522">
            <v>39044</v>
          </cell>
        </row>
        <row r="523">
          <cell r="B523" t="str">
            <v>DC.410.DD.03</v>
          </cell>
          <cell r="D523" t="str">
            <v>Sapatas e Pilares</v>
          </cell>
          <cell r="E523" t="str">
            <v>7 dias</v>
          </cell>
          <cell r="F523">
            <v>38874.375</v>
          </cell>
          <cell r="G523">
            <v>39045.333333333336</v>
          </cell>
          <cell r="H523" t="str">
            <v>NA</v>
          </cell>
          <cell r="I523">
            <v>38887.375</v>
          </cell>
          <cell r="J523">
            <v>39055.729166666664</v>
          </cell>
          <cell r="K523" t="str">
            <v>NA</v>
          </cell>
          <cell r="L523">
            <v>0.17</v>
          </cell>
          <cell r="M523">
            <v>4</v>
          </cell>
          <cell r="N523">
            <v>0</v>
          </cell>
          <cell r="O523">
            <v>0</v>
          </cell>
          <cell r="P523">
            <v>0</v>
          </cell>
          <cell r="Q523">
            <v>520</v>
          </cell>
          <cell r="R523" t="str">
            <v>522;523</v>
          </cell>
          <cell r="S523" t="str">
            <v>EQUIPE CIV</v>
          </cell>
          <cell r="T523">
            <v>39055</v>
          </cell>
        </row>
        <row r="524">
          <cell r="B524" t="str">
            <v>DC.410.DD.04</v>
          </cell>
          <cell r="D524" t="str">
            <v>Lajes</v>
          </cell>
          <cell r="E524" t="str">
            <v>7 dias</v>
          </cell>
          <cell r="F524">
            <v>38887.375</v>
          </cell>
          <cell r="G524">
            <v>39056.333333333336</v>
          </cell>
          <cell r="H524" t="str">
            <v>NA</v>
          </cell>
          <cell r="I524">
            <v>38896.375</v>
          </cell>
          <cell r="J524">
            <v>39064.729166666664</v>
          </cell>
          <cell r="K524" t="str">
            <v>NA</v>
          </cell>
          <cell r="L524">
            <v>0.17</v>
          </cell>
          <cell r="M524">
            <v>4</v>
          </cell>
          <cell r="N524">
            <v>0</v>
          </cell>
          <cell r="O524">
            <v>0</v>
          </cell>
          <cell r="P524">
            <v>0</v>
          </cell>
          <cell r="Q524">
            <v>521</v>
          </cell>
          <cell r="S524" t="str">
            <v>EQUIPE CIV</v>
          </cell>
          <cell r="T524">
            <v>39064</v>
          </cell>
        </row>
        <row r="525">
          <cell r="B525" t="str">
            <v>DC.410.DD.05</v>
          </cell>
          <cell r="D525" t="str">
            <v>Hidrosanitário</v>
          </cell>
          <cell r="E525" t="str">
            <v>6 dias</v>
          </cell>
          <cell r="F525">
            <v>38896.375</v>
          </cell>
          <cell r="G525">
            <v>39056.333333333336</v>
          </cell>
          <cell r="H525" t="str">
            <v>NA</v>
          </cell>
          <cell r="I525">
            <v>38904.375</v>
          </cell>
          <cell r="J525">
            <v>39063.729166666664</v>
          </cell>
          <cell r="K525" t="str">
            <v>NA</v>
          </cell>
          <cell r="L525">
            <v>0.13</v>
          </cell>
          <cell r="M525">
            <v>3</v>
          </cell>
          <cell r="N525">
            <v>0</v>
          </cell>
          <cell r="O525">
            <v>0</v>
          </cell>
          <cell r="P525">
            <v>0</v>
          </cell>
          <cell r="Q525">
            <v>521</v>
          </cell>
          <cell r="S525" t="str">
            <v>EQUIPE CIV</v>
          </cell>
          <cell r="T525">
            <v>39063</v>
          </cell>
        </row>
        <row r="526">
          <cell r="D526" t="str">
            <v>Elétrica</v>
          </cell>
          <cell r="E526" t="str">
            <v>14 dias</v>
          </cell>
          <cell r="F526">
            <v>38904.375</v>
          </cell>
          <cell r="G526">
            <v>39045.333333333336</v>
          </cell>
          <cell r="H526" t="str">
            <v>NA</v>
          </cell>
          <cell r="I526">
            <v>38926.375</v>
          </cell>
          <cell r="J526">
            <v>39064.729166666664</v>
          </cell>
          <cell r="K526" t="str">
            <v>NA</v>
          </cell>
          <cell r="L526">
            <v>0.19</v>
          </cell>
          <cell r="M526">
            <v>4.38</v>
          </cell>
          <cell r="N526">
            <v>0</v>
          </cell>
          <cell r="O526">
            <v>0</v>
          </cell>
          <cell r="P526">
            <v>0</v>
          </cell>
          <cell r="T526">
            <v>39064</v>
          </cell>
        </row>
        <row r="527">
          <cell r="D527" t="str">
            <v>Desenho De Detalhamento</v>
          </cell>
          <cell r="E527" t="str">
            <v>12 dias</v>
          </cell>
          <cell r="F527">
            <v>38904.375</v>
          </cell>
          <cell r="G527">
            <v>39045.333333333336</v>
          </cell>
          <cell r="H527" t="str">
            <v>NA</v>
          </cell>
          <cell r="I527">
            <v>38922.375</v>
          </cell>
          <cell r="J527">
            <v>39062.729166666664</v>
          </cell>
          <cell r="K527" t="str">
            <v>NA</v>
          </cell>
          <cell r="L527">
            <v>0.17</v>
          </cell>
          <cell r="M527">
            <v>4</v>
          </cell>
          <cell r="N527">
            <v>0</v>
          </cell>
          <cell r="O527">
            <v>0</v>
          </cell>
          <cell r="P527">
            <v>0</v>
          </cell>
          <cell r="R527">
            <v>528</v>
          </cell>
          <cell r="T527">
            <v>39062</v>
          </cell>
        </row>
        <row r="528">
          <cell r="B528" t="str">
            <v>DE.410.DD.01</v>
          </cell>
          <cell r="D528" t="str">
            <v>Iluminação</v>
          </cell>
          <cell r="E528" t="str">
            <v>6 dias</v>
          </cell>
          <cell r="F528">
            <v>38904.375</v>
          </cell>
          <cell r="G528">
            <v>39045.333333333336</v>
          </cell>
          <cell r="H528" t="str">
            <v>NA</v>
          </cell>
          <cell r="I528">
            <v>38912.375</v>
          </cell>
          <cell r="J528">
            <v>39052.729166666664</v>
          </cell>
          <cell r="K528" t="str">
            <v>NA</v>
          </cell>
          <cell r="L528">
            <v>0.09</v>
          </cell>
          <cell r="M528">
            <v>2</v>
          </cell>
          <cell r="N528">
            <v>0</v>
          </cell>
          <cell r="O528">
            <v>0</v>
          </cell>
          <cell r="P528">
            <v>0</v>
          </cell>
          <cell r="Q528">
            <v>520</v>
          </cell>
          <cell r="R528">
            <v>527</v>
          </cell>
          <cell r="S528" t="str">
            <v>EQUIPE ELE</v>
          </cell>
          <cell r="T528">
            <v>39052</v>
          </cell>
        </row>
        <row r="529">
          <cell r="B529" t="str">
            <v>DE.410.DD.02</v>
          </cell>
          <cell r="D529" t="str">
            <v>Eletrodutos</v>
          </cell>
          <cell r="E529" t="str">
            <v>6 dias</v>
          </cell>
          <cell r="F529">
            <v>38912.375</v>
          </cell>
          <cell r="G529">
            <v>39055.333333333336</v>
          </cell>
          <cell r="H529" t="str">
            <v>NA</v>
          </cell>
          <cell r="I529">
            <v>38922.375</v>
          </cell>
          <cell r="J529">
            <v>39062.729166666664</v>
          </cell>
          <cell r="K529" t="str">
            <v>NA</v>
          </cell>
          <cell r="L529">
            <v>0.09</v>
          </cell>
          <cell r="M529">
            <v>2</v>
          </cell>
          <cell r="N529">
            <v>0</v>
          </cell>
          <cell r="O529">
            <v>0</v>
          </cell>
          <cell r="P529">
            <v>0</v>
          </cell>
          <cell r="Q529">
            <v>526</v>
          </cell>
          <cell r="S529" t="str">
            <v>EQUIPE ELE</v>
          </cell>
          <cell r="T529">
            <v>39062</v>
          </cell>
        </row>
        <row r="530">
          <cell r="B530" t="str">
            <v>DE.410.LC.01</v>
          </cell>
          <cell r="D530" t="str">
            <v>Lista De Linhas/ Cabos</v>
          </cell>
          <cell r="E530" t="str">
            <v>2 dias</v>
          </cell>
          <cell r="F530">
            <v>38922.375</v>
          </cell>
          <cell r="G530">
            <v>39063.333333333336</v>
          </cell>
          <cell r="H530" t="str">
            <v>NA</v>
          </cell>
          <cell r="I530">
            <v>38924.375</v>
          </cell>
          <cell r="J530">
            <v>39064.729166666664</v>
          </cell>
          <cell r="K530" t="str">
            <v>NA</v>
          </cell>
          <cell r="L530">
            <v>0.02</v>
          </cell>
          <cell r="M530">
            <v>0.38</v>
          </cell>
          <cell r="N530">
            <v>0</v>
          </cell>
          <cell r="O530">
            <v>0</v>
          </cell>
          <cell r="P530">
            <v>0</v>
          </cell>
          <cell r="Q530">
            <v>525</v>
          </cell>
          <cell r="S530" t="str">
            <v>EQUIPE ELE</v>
          </cell>
          <cell r="T530">
            <v>39064</v>
          </cell>
        </row>
        <row r="531">
          <cell r="B531" t="str">
            <v>1.3.3</v>
          </cell>
          <cell r="C531" t="str">
            <v>420A</v>
          </cell>
          <cell r="D531" t="str">
            <v>Vestiários</v>
          </cell>
          <cell r="E531" t="str">
            <v>25 dias</v>
          </cell>
          <cell r="F531">
            <v>38860.375</v>
          </cell>
          <cell r="G531">
            <v>39022.333333333336</v>
          </cell>
          <cell r="H531" t="str">
            <v>NA</v>
          </cell>
          <cell r="I531">
            <v>38901.375</v>
          </cell>
          <cell r="J531">
            <v>39059.729166666664</v>
          </cell>
          <cell r="K531" t="str">
            <v>NA</v>
          </cell>
          <cell r="L531">
            <v>0.52</v>
          </cell>
          <cell r="M531">
            <v>12</v>
          </cell>
          <cell r="N531">
            <v>0</v>
          </cell>
          <cell r="O531">
            <v>0</v>
          </cell>
          <cell r="P531">
            <v>0</v>
          </cell>
          <cell r="T531">
            <v>39059</v>
          </cell>
        </row>
        <row r="532">
          <cell r="D532" t="str">
            <v>Projeto Detalhado</v>
          </cell>
          <cell r="E532" t="str">
            <v>25 dias</v>
          </cell>
          <cell r="F532">
            <v>38874.375</v>
          </cell>
          <cell r="G532">
            <v>39022.333333333336</v>
          </cell>
          <cell r="H532" t="str">
            <v>NA</v>
          </cell>
          <cell r="I532">
            <v>38901.375</v>
          </cell>
          <cell r="J532">
            <v>39059.729166666664</v>
          </cell>
          <cell r="K532" t="str">
            <v>NA</v>
          </cell>
          <cell r="L532">
            <v>0.52</v>
          </cell>
          <cell r="M532">
            <v>12</v>
          </cell>
          <cell r="N532">
            <v>0</v>
          </cell>
          <cell r="O532">
            <v>0</v>
          </cell>
          <cell r="P532">
            <v>0</v>
          </cell>
          <cell r="T532">
            <v>39059</v>
          </cell>
        </row>
        <row r="533">
          <cell r="D533" t="str">
            <v>Civil</v>
          </cell>
          <cell r="E533" t="str">
            <v>21 dias</v>
          </cell>
          <cell r="F533">
            <v>38874.375</v>
          </cell>
          <cell r="G533">
            <v>39022.333333333336</v>
          </cell>
          <cell r="H533" t="str">
            <v>NA</v>
          </cell>
          <cell r="I533">
            <v>38891.375</v>
          </cell>
          <cell r="J533">
            <v>39055.729166666664</v>
          </cell>
          <cell r="K533" t="str">
            <v>NA</v>
          </cell>
          <cell r="L533">
            <v>0.48</v>
          </cell>
          <cell r="M533">
            <v>11</v>
          </cell>
          <cell r="N533">
            <v>0</v>
          </cell>
          <cell r="O533">
            <v>0</v>
          </cell>
          <cell r="P533">
            <v>0</v>
          </cell>
          <cell r="T533">
            <v>39055</v>
          </cell>
        </row>
        <row r="534">
          <cell r="D534" t="str">
            <v>Desenho De Detalhamento</v>
          </cell>
          <cell r="E534" t="str">
            <v>21 dias</v>
          </cell>
          <cell r="F534">
            <v>38874.375</v>
          </cell>
          <cell r="G534">
            <v>39022.333333333336</v>
          </cell>
          <cell r="H534" t="str">
            <v>NA</v>
          </cell>
          <cell r="I534">
            <v>38891.375</v>
          </cell>
          <cell r="J534">
            <v>39055.729166666664</v>
          </cell>
          <cell r="K534" t="str">
            <v>NA</v>
          </cell>
          <cell r="L534">
            <v>0.48</v>
          </cell>
          <cell r="M534">
            <v>11</v>
          </cell>
          <cell r="N534">
            <v>0</v>
          </cell>
          <cell r="O534">
            <v>0</v>
          </cell>
          <cell r="P534">
            <v>0</v>
          </cell>
          <cell r="R534">
            <v>537</v>
          </cell>
          <cell r="T534">
            <v>39055</v>
          </cell>
        </row>
        <row r="535">
          <cell r="B535" t="str">
            <v>DC.420.DD.01</v>
          </cell>
          <cell r="D535" t="str">
            <v>Fundação</v>
          </cell>
          <cell r="E535" t="str">
            <v>6 dias</v>
          </cell>
          <cell r="F535">
            <v>38874.375</v>
          </cell>
          <cell r="G535">
            <v>39041.333333333336</v>
          </cell>
          <cell r="H535" t="str">
            <v>NA</v>
          </cell>
          <cell r="I535">
            <v>38882.375</v>
          </cell>
          <cell r="J535">
            <v>39048.729166666664</v>
          </cell>
          <cell r="K535" t="str">
            <v>NA</v>
          </cell>
          <cell r="L535">
            <v>0.13</v>
          </cell>
          <cell r="M535">
            <v>3</v>
          </cell>
          <cell r="N535">
            <v>0</v>
          </cell>
          <cell r="O535">
            <v>0</v>
          </cell>
          <cell r="P535">
            <v>0</v>
          </cell>
          <cell r="Q535">
            <v>535</v>
          </cell>
          <cell r="R535">
            <v>534</v>
          </cell>
          <cell r="S535" t="str">
            <v>EQUIPE CIV</v>
          </cell>
          <cell r="T535">
            <v>39048</v>
          </cell>
        </row>
        <row r="536">
          <cell r="B536" t="str">
            <v>DC.420.DD.02</v>
          </cell>
          <cell r="D536" t="str">
            <v>Lajes</v>
          </cell>
          <cell r="E536" t="str">
            <v>5 dias</v>
          </cell>
          <cell r="F536">
            <v>38882.375</v>
          </cell>
          <cell r="G536">
            <v>39049.333333333336</v>
          </cell>
          <cell r="H536" t="str">
            <v>NA</v>
          </cell>
          <cell r="I536">
            <v>38891.375</v>
          </cell>
          <cell r="J536">
            <v>39055.729166666664</v>
          </cell>
          <cell r="K536" t="str">
            <v>NA</v>
          </cell>
          <cell r="L536">
            <v>0.09</v>
          </cell>
          <cell r="M536">
            <v>2</v>
          </cell>
          <cell r="N536">
            <v>0</v>
          </cell>
          <cell r="O536">
            <v>0</v>
          </cell>
          <cell r="P536">
            <v>0</v>
          </cell>
          <cell r="Q536">
            <v>533</v>
          </cell>
          <cell r="S536" t="str">
            <v>EQUIPE CIV</v>
          </cell>
          <cell r="T536">
            <v>39055</v>
          </cell>
        </row>
        <row r="537">
          <cell r="B537" t="str">
            <v>DC.420.DD.03</v>
          </cell>
          <cell r="D537" t="str">
            <v>Arquitetura</v>
          </cell>
          <cell r="E537" t="str">
            <v>10 dias</v>
          </cell>
          <cell r="F537" t="str">
            <v>NA</v>
          </cell>
          <cell r="G537">
            <v>39022.333333333336</v>
          </cell>
          <cell r="H537" t="str">
            <v>NA</v>
          </cell>
          <cell r="I537" t="str">
            <v>NA</v>
          </cell>
          <cell r="J537">
            <v>39038.729166666664</v>
          </cell>
          <cell r="K537" t="str">
            <v>NA</v>
          </cell>
          <cell r="L537">
            <v>0.26</v>
          </cell>
          <cell r="M537">
            <v>6</v>
          </cell>
          <cell r="N537">
            <v>0</v>
          </cell>
          <cell r="O537">
            <v>0</v>
          </cell>
          <cell r="P537">
            <v>0</v>
          </cell>
          <cell r="Q537">
            <v>471</v>
          </cell>
          <cell r="R537">
            <v>533</v>
          </cell>
          <cell r="S537" t="str">
            <v>EQUIPE ARQ</v>
          </cell>
          <cell r="T537">
            <v>39038</v>
          </cell>
        </row>
        <row r="538">
          <cell r="D538" t="str">
            <v>Elétrica</v>
          </cell>
          <cell r="E538" t="str">
            <v>4 dias</v>
          </cell>
          <cell r="F538">
            <v>38891.375</v>
          </cell>
          <cell r="G538">
            <v>39056.333333333336</v>
          </cell>
          <cell r="H538" t="str">
            <v>NA</v>
          </cell>
          <cell r="I538">
            <v>38901.375</v>
          </cell>
          <cell r="J538">
            <v>39059.729166666664</v>
          </cell>
          <cell r="K538" t="str">
            <v>NA</v>
          </cell>
          <cell r="L538">
            <v>0.04</v>
          </cell>
          <cell r="M538">
            <v>1</v>
          </cell>
          <cell r="N538">
            <v>0</v>
          </cell>
          <cell r="O538">
            <v>0</v>
          </cell>
          <cell r="P538">
            <v>0</v>
          </cell>
          <cell r="T538">
            <v>39059</v>
          </cell>
        </row>
        <row r="539">
          <cell r="B539" t="str">
            <v>DE.420.DD.01</v>
          </cell>
          <cell r="D539" t="str">
            <v>Desenho De Detalhamento - Iluminação</v>
          </cell>
          <cell r="E539" t="str">
            <v>4 dias</v>
          </cell>
          <cell r="F539">
            <v>38891.375</v>
          </cell>
          <cell r="G539">
            <v>39056.333333333336</v>
          </cell>
          <cell r="H539" t="str">
            <v>NA</v>
          </cell>
          <cell r="I539">
            <v>38897.375</v>
          </cell>
          <cell r="J539">
            <v>39059.729166666664</v>
          </cell>
          <cell r="K539" t="str">
            <v>NA</v>
          </cell>
          <cell r="L539">
            <v>0.04</v>
          </cell>
          <cell r="M539">
            <v>1</v>
          </cell>
          <cell r="N539">
            <v>0</v>
          </cell>
          <cell r="O539">
            <v>0</v>
          </cell>
          <cell r="P539">
            <v>0</v>
          </cell>
          <cell r="Q539">
            <v>532</v>
          </cell>
          <cell r="S539" t="str">
            <v>EQUIPE ELE</v>
          </cell>
          <cell r="T539">
            <v>39059</v>
          </cell>
        </row>
        <row r="540">
          <cell r="B540" t="str">
            <v>1.3.4</v>
          </cell>
          <cell r="C540" t="str">
            <v>430A</v>
          </cell>
          <cell r="D540" t="str">
            <v>Restaurante</v>
          </cell>
          <cell r="E540" t="str">
            <v>30 dias</v>
          </cell>
          <cell r="F540">
            <v>38867.375</v>
          </cell>
          <cell r="G540">
            <v>39022.333333333336</v>
          </cell>
          <cell r="H540" t="str">
            <v>NA</v>
          </cell>
          <cell r="I540">
            <v>38966.375</v>
          </cell>
          <cell r="J540">
            <v>39066.729166666664</v>
          </cell>
          <cell r="K540" t="str">
            <v>NA</v>
          </cell>
          <cell r="L540">
            <v>1.66</v>
          </cell>
          <cell r="M540">
            <v>38</v>
          </cell>
          <cell r="N540">
            <v>0</v>
          </cell>
          <cell r="O540">
            <v>0</v>
          </cell>
          <cell r="P540">
            <v>0</v>
          </cell>
          <cell r="T540">
            <v>39066</v>
          </cell>
        </row>
        <row r="541">
          <cell r="D541" t="str">
            <v>Projeto Detalhado</v>
          </cell>
          <cell r="E541" t="str">
            <v>30 dias</v>
          </cell>
          <cell r="F541">
            <v>38888.375</v>
          </cell>
          <cell r="G541">
            <v>39022.333333333336</v>
          </cell>
          <cell r="H541" t="str">
            <v>NA</v>
          </cell>
          <cell r="I541">
            <v>38966.375</v>
          </cell>
          <cell r="J541">
            <v>39066.729166666664</v>
          </cell>
          <cell r="K541" t="str">
            <v>NA</v>
          </cell>
          <cell r="L541">
            <v>1.66</v>
          </cell>
          <cell r="M541">
            <v>38</v>
          </cell>
          <cell r="N541">
            <v>0</v>
          </cell>
          <cell r="O541">
            <v>0</v>
          </cell>
          <cell r="P541">
            <v>0</v>
          </cell>
          <cell r="T541">
            <v>39066</v>
          </cell>
        </row>
        <row r="542">
          <cell r="D542" t="str">
            <v>Civil</v>
          </cell>
          <cell r="E542" t="str">
            <v>30 dias</v>
          </cell>
          <cell r="F542">
            <v>38888.375</v>
          </cell>
          <cell r="G542">
            <v>39022.333333333336</v>
          </cell>
          <cell r="H542" t="str">
            <v>NA</v>
          </cell>
          <cell r="I542">
            <v>38932.375</v>
          </cell>
          <cell r="J542">
            <v>39066.729166666664</v>
          </cell>
          <cell r="K542" t="str">
            <v>NA</v>
          </cell>
          <cell r="L542">
            <v>1.4</v>
          </cell>
          <cell r="M542">
            <v>32</v>
          </cell>
          <cell r="N542">
            <v>0</v>
          </cell>
          <cell r="O542">
            <v>0</v>
          </cell>
          <cell r="P542">
            <v>0</v>
          </cell>
          <cell r="T542">
            <v>39066</v>
          </cell>
        </row>
        <row r="543">
          <cell r="D543" t="str">
            <v>Desenho De Detalhamento</v>
          </cell>
          <cell r="E543" t="str">
            <v>30 dias</v>
          </cell>
          <cell r="F543">
            <v>38888.375</v>
          </cell>
          <cell r="G543">
            <v>39022.333333333336</v>
          </cell>
          <cell r="H543" t="str">
            <v>NA</v>
          </cell>
          <cell r="I543">
            <v>38932.375</v>
          </cell>
          <cell r="J543">
            <v>39066.729166666664</v>
          </cell>
          <cell r="K543" t="str">
            <v>NA</v>
          </cell>
          <cell r="L543">
            <v>1.4</v>
          </cell>
          <cell r="M543">
            <v>32</v>
          </cell>
          <cell r="N543">
            <v>0</v>
          </cell>
          <cell r="O543">
            <v>0</v>
          </cell>
          <cell r="P543">
            <v>0</v>
          </cell>
          <cell r="T543">
            <v>39066</v>
          </cell>
        </row>
        <row r="544">
          <cell r="B544" t="str">
            <v>DC.430.DD.01</v>
          </cell>
          <cell r="D544" t="str">
            <v>Arquitetura</v>
          </cell>
          <cell r="E544" t="str">
            <v>18 dias</v>
          </cell>
          <cell r="F544">
            <v>38888.375</v>
          </cell>
          <cell r="G544">
            <v>39022.333333333336</v>
          </cell>
          <cell r="H544" t="str">
            <v>NA</v>
          </cell>
          <cell r="I544">
            <v>38912.375</v>
          </cell>
          <cell r="J544">
            <v>39050.729166666664</v>
          </cell>
          <cell r="K544" t="str">
            <v>NA</v>
          </cell>
          <cell r="L544">
            <v>0.61</v>
          </cell>
          <cell r="M544">
            <v>14</v>
          </cell>
          <cell r="N544">
            <v>0</v>
          </cell>
          <cell r="O544">
            <v>0</v>
          </cell>
          <cell r="P544">
            <v>0</v>
          </cell>
          <cell r="Q544">
            <v>471</v>
          </cell>
          <cell r="R544" t="str">
            <v>543;546;556</v>
          </cell>
          <cell r="S544" t="str">
            <v>EQUIPE ARQ</v>
          </cell>
          <cell r="T544">
            <v>39050</v>
          </cell>
        </row>
        <row r="545">
          <cell r="B545" t="str">
            <v>DC.430.DD.02</v>
          </cell>
          <cell r="D545" t="str">
            <v>Fundação</v>
          </cell>
          <cell r="E545" t="str">
            <v>5 dias</v>
          </cell>
          <cell r="F545">
            <v>38888.375</v>
          </cell>
          <cell r="G545">
            <v>39051.333333333336</v>
          </cell>
          <cell r="H545" t="str">
            <v>NA</v>
          </cell>
          <cell r="I545">
            <v>38895.375</v>
          </cell>
          <cell r="J545">
            <v>39057.729166666664</v>
          </cell>
          <cell r="K545" t="str">
            <v>NA</v>
          </cell>
          <cell r="L545">
            <v>0.09</v>
          </cell>
          <cell r="M545">
            <v>2</v>
          </cell>
          <cell r="N545">
            <v>0</v>
          </cell>
          <cell r="O545">
            <v>0</v>
          </cell>
          <cell r="P545">
            <v>0</v>
          </cell>
          <cell r="Q545">
            <v>542</v>
          </cell>
          <cell r="R545" t="str">
            <v>544;545;549;550;551</v>
          </cell>
          <cell r="S545" t="str">
            <v>EQUIPE CIV</v>
          </cell>
          <cell r="T545">
            <v>39057</v>
          </cell>
        </row>
        <row r="546">
          <cell r="B546" t="str">
            <v>DC.430.DD.03</v>
          </cell>
          <cell r="D546" t="str">
            <v>Cintas, Sapatas e Pilares</v>
          </cell>
          <cell r="E546" t="str">
            <v>7 dias</v>
          </cell>
          <cell r="F546">
            <v>38895.375</v>
          </cell>
          <cell r="G546">
            <v>39058.333333333336</v>
          </cell>
          <cell r="H546" t="str">
            <v>NA</v>
          </cell>
          <cell r="I546">
            <v>38904.375</v>
          </cell>
          <cell r="J546">
            <v>39066.729166666664</v>
          </cell>
          <cell r="K546" t="str">
            <v>NA</v>
          </cell>
          <cell r="L546">
            <v>0.13</v>
          </cell>
          <cell r="M546">
            <v>3</v>
          </cell>
          <cell r="N546">
            <v>0</v>
          </cell>
          <cell r="O546">
            <v>0</v>
          </cell>
          <cell r="P546">
            <v>0</v>
          </cell>
          <cell r="Q546">
            <v>543</v>
          </cell>
          <cell r="S546" t="str">
            <v>EQUIPE CIV</v>
          </cell>
          <cell r="T546">
            <v>39066</v>
          </cell>
        </row>
        <row r="547">
          <cell r="B547" t="str">
            <v>DC.430.DD.04</v>
          </cell>
          <cell r="D547" t="str">
            <v>Vigas e Lajes</v>
          </cell>
          <cell r="E547" t="str">
            <v>7 dias</v>
          </cell>
          <cell r="F547">
            <v>38904.375</v>
          </cell>
          <cell r="G547">
            <v>39058.333333333336</v>
          </cell>
          <cell r="H547" t="str">
            <v>NA</v>
          </cell>
          <cell r="I547">
            <v>38915.375</v>
          </cell>
          <cell r="J547">
            <v>39066.729166666664</v>
          </cell>
          <cell r="K547" t="str">
            <v>NA</v>
          </cell>
          <cell r="L547">
            <v>0.17</v>
          </cell>
          <cell r="M547">
            <v>4</v>
          </cell>
          <cell r="N547">
            <v>0</v>
          </cell>
          <cell r="O547">
            <v>0</v>
          </cell>
          <cell r="P547">
            <v>0</v>
          </cell>
          <cell r="Q547">
            <v>543</v>
          </cell>
          <cell r="S547" t="str">
            <v>EQUIPE CIV</v>
          </cell>
          <cell r="T547">
            <v>39066</v>
          </cell>
        </row>
        <row r="548">
          <cell r="B548" t="str">
            <v>DC.430.DD.05</v>
          </cell>
          <cell r="D548" t="str">
            <v>Hidrosanitário</v>
          </cell>
          <cell r="E548" t="str">
            <v>12 dias</v>
          </cell>
          <cell r="F548">
            <v>38915.375</v>
          </cell>
          <cell r="G548">
            <v>39051.333333333336</v>
          </cell>
          <cell r="H548" t="str">
            <v>NA</v>
          </cell>
          <cell r="I548">
            <v>38932.375</v>
          </cell>
          <cell r="J548">
            <v>39066.729166666664</v>
          </cell>
          <cell r="K548" t="str">
            <v>NA</v>
          </cell>
          <cell r="L548">
            <v>0.39</v>
          </cell>
          <cell r="M548">
            <v>9</v>
          </cell>
          <cell r="N548">
            <v>0</v>
          </cell>
          <cell r="O548">
            <v>0</v>
          </cell>
          <cell r="P548">
            <v>0</v>
          </cell>
          <cell r="Q548">
            <v>542</v>
          </cell>
          <cell r="S548" t="str">
            <v>EQUIPE CIV</v>
          </cell>
          <cell r="T548">
            <v>39066</v>
          </cell>
        </row>
        <row r="549">
          <cell r="D549" t="str">
            <v>Elétrica</v>
          </cell>
          <cell r="E549" t="str">
            <v>7 dias</v>
          </cell>
          <cell r="F549">
            <v>38932.375</v>
          </cell>
          <cell r="G549">
            <v>39058.333333333336</v>
          </cell>
          <cell r="H549" t="str">
            <v>NA</v>
          </cell>
          <cell r="I549">
            <v>38966.375</v>
          </cell>
          <cell r="J549">
            <v>39066.729166666664</v>
          </cell>
          <cell r="K549" t="str">
            <v>NA</v>
          </cell>
          <cell r="L549">
            <v>0.26</v>
          </cell>
          <cell r="M549">
            <v>6</v>
          </cell>
          <cell r="N549">
            <v>0</v>
          </cell>
          <cell r="O549">
            <v>0</v>
          </cell>
          <cell r="P549">
            <v>0</v>
          </cell>
          <cell r="T549">
            <v>39066</v>
          </cell>
        </row>
        <row r="550">
          <cell r="D550" t="str">
            <v>Desenho De Detalhamento</v>
          </cell>
          <cell r="E550" t="str">
            <v>7 dias</v>
          </cell>
          <cell r="F550">
            <v>38932.375</v>
          </cell>
          <cell r="G550">
            <v>39058.333333333336</v>
          </cell>
          <cell r="H550" t="str">
            <v>NA</v>
          </cell>
          <cell r="I550">
            <v>38960.375</v>
          </cell>
          <cell r="J550">
            <v>39066.729166666664</v>
          </cell>
          <cell r="K550" t="str">
            <v>NA</v>
          </cell>
          <cell r="L550">
            <v>0.26</v>
          </cell>
          <cell r="M550">
            <v>6</v>
          </cell>
          <cell r="N550">
            <v>0</v>
          </cell>
          <cell r="O550">
            <v>0</v>
          </cell>
          <cell r="P550">
            <v>0</v>
          </cell>
          <cell r="T550">
            <v>39066</v>
          </cell>
        </row>
        <row r="551">
          <cell r="B551" t="str">
            <v>DE.430.DD.01</v>
          </cell>
          <cell r="D551" t="str">
            <v>Diagrama Trifilar</v>
          </cell>
          <cell r="E551" t="str">
            <v>4 dias</v>
          </cell>
          <cell r="F551">
            <v>38932.375</v>
          </cell>
          <cell r="G551">
            <v>39058.333333333336</v>
          </cell>
          <cell r="H551" t="str">
            <v>NA</v>
          </cell>
          <cell r="I551">
            <v>38938.375</v>
          </cell>
          <cell r="J551">
            <v>39063.729166666664</v>
          </cell>
          <cell r="K551" t="str">
            <v>NA</v>
          </cell>
          <cell r="L551">
            <v>0.04</v>
          </cell>
          <cell r="M551">
            <v>1</v>
          </cell>
          <cell r="N551">
            <v>0</v>
          </cell>
          <cell r="O551">
            <v>0</v>
          </cell>
          <cell r="P551">
            <v>0</v>
          </cell>
          <cell r="Q551">
            <v>543</v>
          </cell>
          <cell r="S551" t="str">
            <v>EQUIPE ELE</v>
          </cell>
          <cell r="T551">
            <v>39063</v>
          </cell>
        </row>
        <row r="552">
          <cell r="B552" t="str">
            <v>DE.430.DD.02</v>
          </cell>
          <cell r="D552" t="str">
            <v>Iluminação</v>
          </cell>
          <cell r="E552" t="str">
            <v>6 dias</v>
          </cell>
          <cell r="F552">
            <v>38938.375</v>
          </cell>
          <cell r="G552">
            <v>39058.333333333336</v>
          </cell>
          <cell r="H552" t="str">
            <v>NA</v>
          </cell>
          <cell r="I552">
            <v>38950.375</v>
          </cell>
          <cell r="J552">
            <v>39065.729166666664</v>
          </cell>
          <cell r="K552" t="str">
            <v>NA</v>
          </cell>
          <cell r="L552">
            <v>0.09</v>
          </cell>
          <cell r="M552">
            <v>2</v>
          </cell>
          <cell r="N552">
            <v>0</v>
          </cell>
          <cell r="O552">
            <v>0</v>
          </cell>
          <cell r="P552">
            <v>0</v>
          </cell>
          <cell r="Q552">
            <v>543</v>
          </cell>
          <cell r="S552" t="str">
            <v>EQUIPE ELE</v>
          </cell>
          <cell r="T552">
            <v>39065</v>
          </cell>
        </row>
        <row r="553">
          <cell r="B553" t="str">
            <v>DE.430.DD.03</v>
          </cell>
          <cell r="D553" t="str">
            <v>Eletrodutos</v>
          </cell>
          <cell r="E553" t="str">
            <v>7 dias</v>
          </cell>
          <cell r="F553">
            <v>38950.375</v>
          </cell>
          <cell r="G553">
            <v>39058.333333333336</v>
          </cell>
          <cell r="H553" t="str">
            <v>NA</v>
          </cell>
          <cell r="I553">
            <v>38960.375</v>
          </cell>
          <cell r="J553">
            <v>39066.729166666664</v>
          </cell>
          <cell r="K553" t="str">
            <v>NA</v>
          </cell>
          <cell r="L553">
            <v>0.13</v>
          </cell>
          <cell r="M553">
            <v>3</v>
          </cell>
          <cell r="N553">
            <v>0</v>
          </cell>
          <cell r="O553">
            <v>0</v>
          </cell>
          <cell r="P553">
            <v>0</v>
          </cell>
          <cell r="Q553">
            <v>543</v>
          </cell>
          <cell r="S553" t="str">
            <v>EQUIPE ELE</v>
          </cell>
          <cell r="T553">
            <v>39066</v>
          </cell>
        </row>
        <row r="554">
          <cell r="B554" t="str">
            <v>1.3.5</v>
          </cell>
          <cell r="C554" t="str">
            <v>440A</v>
          </cell>
          <cell r="D554" t="str">
            <v>Portaria e Segurança Patrimonial</v>
          </cell>
          <cell r="E554" t="str">
            <v>12 dias</v>
          </cell>
          <cell r="F554">
            <v>38877.375</v>
          </cell>
          <cell r="G554">
            <v>39051.333333333336</v>
          </cell>
          <cell r="H554" t="str">
            <v>NA</v>
          </cell>
          <cell r="I554">
            <v>38922.375</v>
          </cell>
          <cell r="J554">
            <v>39066.729166666664</v>
          </cell>
          <cell r="K554" t="str">
            <v>NA</v>
          </cell>
          <cell r="L554">
            <v>0.22</v>
          </cell>
          <cell r="M554">
            <v>5</v>
          </cell>
          <cell r="N554">
            <v>0</v>
          </cell>
          <cell r="O554">
            <v>0</v>
          </cell>
          <cell r="P554">
            <v>0</v>
          </cell>
          <cell r="T554">
            <v>39066</v>
          </cell>
        </row>
        <row r="555">
          <cell r="D555" t="str">
            <v>Projeto Detalhado</v>
          </cell>
          <cell r="E555" t="str">
            <v>12 dias</v>
          </cell>
          <cell r="F555">
            <v>38895.375</v>
          </cell>
          <cell r="G555">
            <v>39051.333333333336</v>
          </cell>
          <cell r="H555" t="str">
            <v>NA</v>
          </cell>
          <cell r="I555">
            <v>38922.375</v>
          </cell>
          <cell r="J555">
            <v>39066.729166666664</v>
          </cell>
          <cell r="K555" t="str">
            <v>NA</v>
          </cell>
          <cell r="L555">
            <v>0.22</v>
          </cell>
          <cell r="M555">
            <v>5</v>
          </cell>
          <cell r="N555">
            <v>0</v>
          </cell>
          <cell r="O555">
            <v>0</v>
          </cell>
          <cell r="P555">
            <v>0</v>
          </cell>
          <cell r="T555">
            <v>39066</v>
          </cell>
        </row>
        <row r="556">
          <cell r="D556" t="str">
            <v>Civil</v>
          </cell>
          <cell r="E556" t="str">
            <v>4 dias</v>
          </cell>
          <cell r="F556">
            <v>38895.375</v>
          </cell>
          <cell r="G556">
            <v>39051.333333333336</v>
          </cell>
          <cell r="H556" t="str">
            <v>NA</v>
          </cell>
          <cell r="I556">
            <v>38905.375</v>
          </cell>
          <cell r="J556">
            <v>39056.729166666664</v>
          </cell>
          <cell r="K556" t="str">
            <v>NA</v>
          </cell>
          <cell r="L556">
            <v>0.13</v>
          </cell>
          <cell r="M556">
            <v>3</v>
          </cell>
          <cell r="N556">
            <v>0</v>
          </cell>
          <cell r="O556">
            <v>0</v>
          </cell>
          <cell r="P556">
            <v>0</v>
          </cell>
          <cell r="T556">
            <v>39056</v>
          </cell>
        </row>
        <row r="557">
          <cell r="D557" t="str">
            <v>Desenho De Detalhamento</v>
          </cell>
          <cell r="E557" t="str">
            <v>4 dias</v>
          </cell>
          <cell r="F557">
            <v>38895.375</v>
          </cell>
          <cell r="G557">
            <v>39051.333333333336</v>
          </cell>
          <cell r="H557" t="str">
            <v>NA</v>
          </cell>
          <cell r="I557">
            <v>38905.375</v>
          </cell>
          <cell r="J557">
            <v>39056.729166666664</v>
          </cell>
          <cell r="K557" t="str">
            <v>NA</v>
          </cell>
          <cell r="L557">
            <v>0.13</v>
          </cell>
          <cell r="M557">
            <v>3</v>
          </cell>
          <cell r="N557">
            <v>0</v>
          </cell>
          <cell r="O557">
            <v>0</v>
          </cell>
          <cell r="P557">
            <v>0</v>
          </cell>
          <cell r="R557">
            <v>559</v>
          </cell>
          <cell r="T557">
            <v>39056</v>
          </cell>
        </row>
        <row r="558">
          <cell r="B558" t="str">
            <v>DC.440.DD.01</v>
          </cell>
          <cell r="D558" t="str">
            <v>Arquitetura</v>
          </cell>
          <cell r="E558" t="str">
            <v>4 dias</v>
          </cell>
          <cell r="F558">
            <v>38895.375</v>
          </cell>
          <cell r="G558">
            <v>39051.333333333336</v>
          </cell>
          <cell r="H558" t="str">
            <v>NA</v>
          </cell>
          <cell r="I558">
            <v>38901.375</v>
          </cell>
          <cell r="J558">
            <v>39056.729166666664</v>
          </cell>
          <cell r="K558" t="str">
            <v>NA</v>
          </cell>
          <cell r="L558">
            <v>0.13</v>
          </cell>
          <cell r="M558">
            <v>3</v>
          </cell>
          <cell r="N558">
            <v>0</v>
          </cell>
          <cell r="O558">
            <v>0</v>
          </cell>
          <cell r="P558">
            <v>0</v>
          </cell>
          <cell r="Q558">
            <v>542</v>
          </cell>
          <cell r="S558" t="str">
            <v>EQUIPE ARQ</v>
          </cell>
          <cell r="T558">
            <v>39056</v>
          </cell>
        </row>
        <row r="559">
          <cell r="D559" t="str">
            <v>Elétrica</v>
          </cell>
          <cell r="E559" t="str">
            <v>8 dias</v>
          </cell>
          <cell r="F559">
            <v>38905.375</v>
          </cell>
          <cell r="G559">
            <v>39057.333333333336</v>
          </cell>
          <cell r="H559" t="str">
            <v>NA</v>
          </cell>
          <cell r="I559">
            <v>38922.375</v>
          </cell>
          <cell r="J559">
            <v>39066.729166666664</v>
          </cell>
          <cell r="K559" t="str">
            <v>NA</v>
          </cell>
          <cell r="L559">
            <v>0.09</v>
          </cell>
          <cell r="M559">
            <v>2</v>
          </cell>
          <cell r="N559">
            <v>0</v>
          </cell>
          <cell r="O559">
            <v>0</v>
          </cell>
          <cell r="P559">
            <v>0</v>
          </cell>
          <cell r="T559">
            <v>39066</v>
          </cell>
        </row>
        <row r="560">
          <cell r="D560" t="str">
            <v>Desenho De Detalhamento</v>
          </cell>
          <cell r="E560" t="str">
            <v>8 dias</v>
          </cell>
          <cell r="F560">
            <v>38905.375</v>
          </cell>
          <cell r="G560">
            <v>39057.333333333336</v>
          </cell>
          <cell r="H560" t="str">
            <v>NA</v>
          </cell>
          <cell r="I560">
            <v>38917.375</v>
          </cell>
          <cell r="J560">
            <v>39066.729166666664</v>
          </cell>
          <cell r="K560" t="str">
            <v>NA</v>
          </cell>
          <cell r="L560">
            <v>0.09</v>
          </cell>
          <cell r="M560">
            <v>2</v>
          </cell>
          <cell r="N560">
            <v>0</v>
          </cell>
          <cell r="O560">
            <v>0</v>
          </cell>
          <cell r="P560">
            <v>0</v>
          </cell>
          <cell r="T560">
            <v>39066</v>
          </cell>
        </row>
        <row r="561">
          <cell r="B561" t="str">
            <v>DE.440.DD.01</v>
          </cell>
          <cell r="D561" t="str">
            <v>Diagrama Trifilar</v>
          </cell>
          <cell r="E561" t="str">
            <v>4 dias</v>
          </cell>
          <cell r="F561">
            <v>38905.375</v>
          </cell>
          <cell r="G561">
            <v>39057.333333333336</v>
          </cell>
          <cell r="H561" t="str">
            <v>NA</v>
          </cell>
          <cell r="I561">
            <v>38911.375</v>
          </cell>
          <cell r="J561">
            <v>39062.729166666664</v>
          </cell>
          <cell r="K561" t="str">
            <v>NA</v>
          </cell>
          <cell r="L561">
            <v>0.04</v>
          </cell>
          <cell r="M561">
            <v>1</v>
          </cell>
          <cell r="N561">
            <v>0</v>
          </cell>
          <cell r="O561">
            <v>0</v>
          </cell>
          <cell r="P561">
            <v>0</v>
          </cell>
          <cell r="Q561">
            <v>555</v>
          </cell>
          <cell r="R561">
            <v>560</v>
          </cell>
          <cell r="S561" t="str">
            <v>EQUIPE ELE</v>
          </cell>
          <cell r="T561">
            <v>39062</v>
          </cell>
        </row>
        <row r="562">
          <cell r="B562" t="str">
            <v>DE.440.DD.02</v>
          </cell>
          <cell r="D562" t="str">
            <v>Eletrodutos</v>
          </cell>
          <cell r="E562" t="str">
            <v>4 dias</v>
          </cell>
          <cell r="F562">
            <v>38911.375</v>
          </cell>
          <cell r="G562">
            <v>39063.333333333336</v>
          </cell>
          <cell r="H562" t="str">
            <v>NA</v>
          </cell>
          <cell r="I562">
            <v>38917.375</v>
          </cell>
          <cell r="J562">
            <v>39066.729166666664</v>
          </cell>
          <cell r="K562" t="str">
            <v>NA</v>
          </cell>
          <cell r="L562">
            <v>0.04</v>
          </cell>
          <cell r="M562">
            <v>1</v>
          </cell>
          <cell r="N562">
            <v>0</v>
          </cell>
          <cell r="O562">
            <v>0</v>
          </cell>
          <cell r="P562">
            <v>0</v>
          </cell>
          <cell r="Q562">
            <v>559</v>
          </cell>
          <cell r="S562" t="str">
            <v>EQUIPE ELE</v>
          </cell>
          <cell r="T562">
            <v>39066</v>
          </cell>
        </row>
        <row r="563">
          <cell r="B563" t="str">
            <v>1.3.6</v>
          </cell>
          <cell r="C563" t="str">
            <v>450A</v>
          </cell>
          <cell r="D563" t="str">
            <v>SESMT e Corpo de Bombeiros</v>
          </cell>
          <cell r="E563" t="str">
            <v>26 dias</v>
          </cell>
          <cell r="F563">
            <v>38877.375</v>
          </cell>
          <cell r="G563">
            <v>39022.333333333336</v>
          </cell>
          <cell r="H563" t="str">
            <v>NA</v>
          </cell>
          <cell r="I563">
            <v>38933.375</v>
          </cell>
          <cell r="J563">
            <v>39062.729166666664</v>
          </cell>
          <cell r="K563" t="str">
            <v>NA</v>
          </cell>
          <cell r="L563">
            <v>0.7</v>
          </cell>
          <cell r="M563">
            <v>16</v>
          </cell>
          <cell r="N563">
            <v>0</v>
          </cell>
          <cell r="O563">
            <v>0</v>
          </cell>
          <cell r="P563">
            <v>0</v>
          </cell>
          <cell r="T563">
            <v>39062</v>
          </cell>
        </row>
        <row r="564">
          <cell r="D564" t="str">
            <v>Projeto Detalhado</v>
          </cell>
          <cell r="E564" t="str">
            <v>26 dias</v>
          </cell>
          <cell r="F564">
            <v>38895.375</v>
          </cell>
          <cell r="G564">
            <v>39022.333333333336</v>
          </cell>
          <cell r="H564" t="str">
            <v>NA</v>
          </cell>
          <cell r="I564">
            <v>38933.375</v>
          </cell>
          <cell r="J564">
            <v>39062.729166666664</v>
          </cell>
          <cell r="K564" t="str">
            <v>NA</v>
          </cell>
          <cell r="L564">
            <v>0.7</v>
          </cell>
          <cell r="M564">
            <v>16</v>
          </cell>
          <cell r="N564">
            <v>0</v>
          </cell>
          <cell r="O564">
            <v>0</v>
          </cell>
          <cell r="P564">
            <v>0</v>
          </cell>
          <cell r="T564">
            <v>39062</v>
          </cell>
        </row>
        <row r="565">
          <cell r="D565" t="str">
            <v>Civil</v>
          </cell>
          <cell r="E565" t="str">
            <v>26 dias</v>
          </cell>
          <cell r="F565">
            <v>38895.375</v>
          </cell>
          <cell r="G565">
            <v>39022.333333333336</v>
          </cell>
          <cell r="H565" t="str">
            <v>NA</v>
          </cell>
          <cell r="I565">
            <v>38918.375</v>
          </cell>
          <cell r="J565">
            <v>39062.729166666664</v>
          </cell>
          <cell r="K565" t="str">
            <v>NA</v>
          </cell>
          <cell r="L565">
            <v>0.61</v>
          </cell>
          <cell r="M565">
            <v>14</v>
          </cell>
          <cell r="N565">
            <v>0</v>
          </cell>
          <cell r="O565">
            <v>0</v>
          </cell>
          <cell r="P565">
            <v>0</v>
          </cell>
          <cell r="T565">
            <v>39062</v>
          </cell>
        </row>
        <row r="566">
          <cell r="D566" t="str">
            <v>Desenho De Detalhamento</v>
          </cell>
          <cell r="E566" t="str">
            <v>26 dias</v>
          </cell>
          <cell r="F566">
            <v>38895.375</v>
          </cell>
          <cell r="G566">
            <v>39022.333333333336</v>
          </cell>
          <cell r="H566" t="str">
            <v>NA</v>
          </cell>
          <cell r="I566">
            <v>38918.375</v>
          </cell>
          <cell r="J566">
            <v>39062.729166666664</v>
          </cell>
          <cell r="K566" t="str">
            <v>NA</v>
          </cell>
          <cell r="L566">
            <v>0.61</v>
          </cell>
          <cell r="M566">
            <v>14</v>
          </cell>
          <cell r="N566">
            <v>0</v>
          </cell>
          <cell r="O566">
            <v>0</v>
          </cell>
          <cell r="P566">
            <v>0</v>
          </cell>
          <cell r="T566">
            <v>39062</v>
          </cell>
        </row>
        <row r="567">
          <cell r="B567" t="str">
            <v>DC.450.DD.01</v>
          </cell>
          <cell r="D567" t="str">
            <v>Arquitetura</v>
          </cell>
          <cell r="E567" t="str">
            <v>9 dias</v>
          </cell>
          <cell r="F567">
            <v>38895.375</v>
          </cell>
          <cell r="G567">
            <v>39022.333333333336</v>
          </cell>
          <cell r="H567" t="str">
            <v>NA</v>
          </cell>
          <cell r="I567">
            <v>38908.375</v>
          </cell>
          <cell r="J567">
            <v>39037.729166666664</v>
          </cell>
          <cell r="K567" t="str">
            <v>NA</v>
          </cell>
          <cell r="L567">
            <v>0.26</v>
          </cell>
          <cell r="M567">
            <v>6</v>
          </cell>
          <cell r="N567">
            <v>0</v>
          </cell>
          <cell r="O567">
            <v>0</v>
          </cell>
          <cell r="P567">
            <v>0</v>
          </cell>
          <cell r="Q567">
            <v>471</v>
          </cell>
          <cell r="R567">
            <v>566</v>
          </cell>
          <cell r="S567" t="str">
            <v>EQUIPE ARQ</v>
          </cell>
          <cell r="T567">
            <v>39037</v>
          </cell>
        </row>
        <row r="568">
          <cell r="B568" t="str">
            <v>DC.450.DD.02</v>
          </cell>
          <cell r="D568" t="str">
            <v>Fundação</v>
          </cell>
          <cell r="E568" t="str">
            <v>7 dias</v>
          </cell>
          <cell r="F568">
            <v>38895.375</v>
          </cell>
          <cell r="G568">
            <v>39038.333333333336</v>
          </cell>
          <cell r="H568" t="str">
            <v>NA</v>
          </cell>
          <cell r="I568">
            <v>38904.375</v>
          </cell>
          <cell r="J568">
            <v>39048.729166666664</v>
          </cell>
          <cell r="K568" t="str">
            <v>NA</v>
          </cell>
          <cell r="L568">
            <v>0.17</v>
          </cell>
          <cell r="M568">
            <v>4</v>
          </cell>
          <cell r="N568">
            <v>0</v>
          </cell>
          <cell r="O568">
            <v>0</v>
          </cell>
          <cell r="P568">
            <v>0</v>
          </cell>
          <cell r="Q568">
            <v>565</v>
          </cell>
          <cell r="R568" t="str">
            <v>567;571</v>
          </cell>
          <cell r="S568" t="str">
            <v>EQUIPE CIV</v>
          </cell>
          <cell r="T568">
            <v>39048</v>
          </cell>
        </row>
        <row r="569">
          <cell r="B569" t="str">
            <v>DC.450.DD.03</v>
          </cell>
          <cell r="D569" t="str">
            <v>Vigas e Lajes</v>
          </cell>
          <cell r="E569" t="str">
            <v>4 dias</v>
          </cell>
          <cell r="F569">
            <v>38904.375</v>
          </cell>
          <cell r="G569">
            <v>39049.333333333336</v>
          </cell>
          <cell r="H569" t="str">
            <v>NA</v>
          </cell>
          <cell r="I569">
            <v>38910.375</v>
          </cell>
          <cell r="J569">
            <v>39052.729166666664</v>
          </cell>
          <cell r="K569" t="str">
            <v>NA</v>
          </cell>
          <cell r="L569">
            <v>0.04</v>
          </cell>
          <cell r="M569">
            <v>1</v>
          </cell>
          <cell r="N569">
            <v>0</v>
          </cell>
          <cell r="O569">
            <v>0</v>
          </cell>
          <cell r="P569">
            <v>0</v>
          </cell>
          <cell r="Q569">
            <v>566</v>
          </cell>
          <cell r="R569">
            <v>568</v>
          </cell>
          <cell r="S569" t="str">
            <v>EQUIPE CIV</v>
          </cell>
          <cell r="T569">
            <v>39052</v>
          </cell>
        </row>
        <row r="570">
          <cell r="B570" t="str">
            <v>DC.450.DD.04</v>
          </cell>
          <cell r="D570" t="str">
            <v>Hidrosanitário</v>
          </cell>
          <cell r="E570" t="str">
            <v>6 dias</v>
          </cell>
          <cell r="F570">
            <v>38910.375</v>
          </cell>
          <cell r="G570">
            <v>39055.333333333336</v>
          </cell>
          <cell r="H570" t="str">
            <v>NA</v>
          </cell>
          <cell r="I570">
            <v>38918.375</v>
          </cell>
          <cell r="J570">
            <v>39062.729166666664</v>
          </cell>
          <cell r="K570" t="str">
            <v>NA</v>
          </cell>
          <cell r="L570">
            <v>0.13</v>
          </cell>
          <cell r="M570">
            <v>3</v>
          </cell>
          <cell r="N570">
            <v>0</v>
          </cell>
          <cell r="O570">
            <v>0</v>
          </cell>
          <cell r="P570">
            <v>0</v>
          </cell>
          <cell r="Q570">
            <v>567</v>
          </cell>
          <cell r="S570" t="str">
            <v>EQUIPE CIV</v>
          </cell>
          <cell r="T570">
            <v>39062</v>
          </cell>
        </row>
        <row r="571">
          <cell r="D571" t="str">
            <v>Elétrica</v>
          </cell>
          <cell r="E571" t="str">
            <v>8 dias</v>
          </cell>
          <cell r="F571">
            <v>38918.375</v>
          </cell>
          <cell r="G571">
            <v>39049.333333333336</v>
          </cell>
          <cell r="H571" t="str">
            <v>NA</v>
          </cell>
          <cell r="I571">
            <v>38933.375</v>
          </cell>
          <cell r="J571">
            <v>39058.729166666664</v>
          </cell>
          <cell r="K571" t="str">
            <v>NA</v>
          </cell>
          <cell r="L571">
            <v>0.09</v>
          </cell>
          <cell r="M571">
            <v>2</v>
          </cell>
          <cell r="N571">
            <v>0</v>
          </cell>
          <cell r="O571">
            <v>0</v>
          </cell>
          <cell r="P571">
            <v>0</v>
          </cell>
          <cell r="T571">
            <v>39058</v>
          </cell>
        </row>
        <row r="572">
          <cell r="D572" t="str">
            <v>Desenho De Detalhamento</v>
          </cell>
          <cell r="E572" t="str">
            <v>8 dias</v>
          </cell>
          <cell r="F572">
            <v>38918.375</v>
          </cell>
          <cell r="G572">
            <v>39049.333333333336</v>
          </cell>
          <cell r="H572" t="str">
            <v>NA</v>
          </cell>
          <cell r="I572">
            <v>38930.375</v>
          </cell>
          <cell r="J572">
            <v>39058.729166666664</v>
          </cell>
          <cell r="K572" t="str">
            <v>NA</v>
          </cell>
          <cell r="L572">
            <v>0.09</v>
          </cell>
          <cell r="M572">
            <v>2</v>
          </cell>
          <cell r="N572">
            <v>0</v>
          </cell>
          <cell r="O572">
            <v>0</v>
          </cell>
          <cell r="P572">
            <v>0</v>
          </cell>
          <cell r="T572">
            <v>39058</v>
          </cell>
        </row>
        <row r="573">
          <cell r="B573" t="str">
            <v>DE.450.DD.01</v>
          </cell>
          <cell r="D573" t="str">
            <v>Diagrama Trifilar</v>
          </cell>
          <cell r="E573" t="str">
            <v>4 dias</v>
          </cell>
          <cell r="F573">
            <v>38918.375</v>
          </cell>
          <cell r="G573">
            <v>39049.333333333336</v>
          </cell>
          <cell r="H573" t="str">
            <v>NA</v>
          </cell>
          <cell r="I573">
            <v>38924.375</v>
          </cell>
          <cell r="J573">
            <v>39052.729166666664</v>
          </cell>
          <cell r="K573" t="str">
            <v>NA</v>
          </cell>
          <cell r="L573">
            <v>0.04</v>
          </cell>
          <cell r="M573">
            <v>1</v>
          </cell>
          <cell r="N573">
            <v>0</v>
          </cell>
          <cell r="O573">
            <v>0</v>
          </cell>
          <cell r="P573">
            <v>0</v>
          </cell>
          <cell r="Q573">
            <v>566</v>
          </cell>
          <cell r="R573">
            <v>572</v>
          </cell>
          <cell r="S573" t="str">
            <v>EQUIPE ELE</v>
          </cell>
          <cell r="T573">
            <v>39052</v>
          </cell>
        </row>
        <row r="574">
          <cell r="B574" t="str">
            <v>DE.450.DD.02</v>
          </cell>
          <cell r="D574" t="str">
            <v>Eletrodutos</v>
          </cell>
          <cell r="E574" t="str">
            <v>4 dias</v>
          </cell>
          <cell r="F574">
            <v>38924.375</v>
          </cell>
          <cell r="G574">
            <v>39055.333333333336</v>
          </cell>
          <cell r="H574" t="str">
            <v>NA</v>
          </cell>
          <cell r="I574">
            <v>38930.375</v>
          </cell>
          <cell r="J574">
            <v>39058.729166666664</v>
          </cell>
          <cell r="K574" t="str">
            <v>NA</v>
          </cell>
          <cell r="L574">
            <v>0.04</v>
          </cell>
          <cell r="M574">
            <v>1</v>
          </cell>
          <cell r="N574">
            <v>0</v>
          </cell>
          <cell r="O574">
            <v>0</v>
          </cell>
          <cell r="P574">
            <v>0</v>
          </cell>
          <cell r="Q574">
            <v>571</v>
          </cell>
          <cell r="S574" t="str">
            <v>EQUIPE ELE</v>
          </cell>
          <cell r="T574">
            <v>39058</v>
          </cell>
        </row>
        <row r="575">
          <cell r="B575" t="str">
            <v>1.4</v>
          </cell>
          <cell r="C575" t="str">
            <v>500A</v>
          </cell>
          <cell r="D575" t="str">
            <v>INFRA-ESTRUTURA E UTILIDADES</v>
          </cell>
          <cell r="E575" t="str">
            <v>171 dias</v>
          </cell>
          <cell r="F575">
            <v>38793.375</v>
          </cell>
          <cell r="G575">
            <v>38807.333333333336</v>
          </cell>
          <cell r="H575">
            <v>38807.333333333336</v>
          </cell>
          <cell r="I575">
            <v>38988.604166666664</v>
          </cell>
          <cell r="J575">
            <v>39066.729166666664</v>
          </cell>
          <cell r="K575" t="str">
            <v>NA</v>
          </cell>
          <cell r="L575">
            <v>21.49</v>
          </cell>
          <cell r="M575">
            <v>491.75</v>
          </cell>
          <cell r="N575">
            <v>122.16</v>
          </cell>
          <cell r="O575">
            <v>24.84</v>
          </cell>
          <cell r="P575">
            <v>24.84</v>
          </cell>
          <cell r="T575">
            <v>39066</v>
          </cell>
        </row>
        <row r="576">
          <cell r="B576" t="str">
            <v>1.4.1</v>
          </cell>
          <cell r="C576" t="str">
            <v>505A</v>
          </cell>
          <cell r="D576" t="str">
            <v>Geral</v>
          </cell>
          <cell r="E576" t="str">
            <v>156 dias</v>
          </cell>
          <cell r="F576">
            <v>38793.375</v>
          </cell>
          <cell r="G576">
            <v>38807.333333333336</v>
          </cell>
          <cell r="H576">
            <v>38807.333333333336</v>
          </cell>
          <cell r="I576">
            <v>38988.604166666664</v>
          </cell>
          <cell r="J576">
            <v>39045.729166666664</v>
          </cell>
          <cell r="K576" t="str">
            <v>NA</v>
          </cell>
          <cell r="L576">
            <v>7.74</v>
          </cell>
          <cell r="M576">
            <v>177.13</v>
          </cell>
          <cell r="N576">
            <v>81.25</v>
          </cell>
          <cell r="O576">
            <v>45.87</v>
          </cell>
          <cell r="P576">
            <v>45.87</v>
          </cell>
          <cell r="T576">
            <v>39045</v>
          </cell>
        </row>
        <row r="577">
          <cell r="D577" t="str">
            <v>Projeto Básico</v>
          </cell>
          <cell r="E577" t="str">
            <v>101 dias</v>
          </cell>
          <cell r="F577">
            <v>38793.375</v>
          </cell>
          <cell r="G577">
            <v>38807.333333333336</v>
          </cell>
          <cell r="H577">
            <v>38807.333333333336</v>
          </cell>
          <cell r="I577">
            <v>38891.375</v>
          </cell>
          <cell r="J577">
            <v>38959.729166666664</v>
          </cell>
          <cell r="K577" t="str">
            <v>NA</v>
          </cell>
          <cell r="L577">
            <v>2.72</v>
          </cell>
          <cell r="M577">
            <v>62.13</v>
          </cell>
          <cell r="N577">
            <v>34.299999999999997</v>
          </cell>
          <cell r="O577">
            <v>55.21</v>
          </cell>
          <cell r="P577">
            <v>55.21</v>
          </cell>
          <cell r="R577" t="str">
            <v>605TI+50 dias;613TT</v>
          </cell>
          <cell r="T577">
            <v>38959</v>
          </cell>
        </row>
        <row r="578">
          <cell r="D578" t="str">
            <v>Mecânica</v>
          </cell>
          <cell r="E578" t="str">
            <v>9 dias</v>
          </cell>
          <cell r="F578" t="str">
            <v>NA</v>
          </cell>
          <cell r="G578">
            <v>38891.333333333336</v>
          </cell>
          <cell r="H578">
            <v>38891.333333333336</v>
          </cell>
          <cell r="I578" t="str">
            <v>NA</v>
          </cell>
          <cell r="J578">
            <v>38903.729166666664</v>
          </cell>
          <cell r="K578" t="str">
            <v>NA</v>
          </cell>
          <cell r="L578">
            <v>0.26</v>
          </cell>
          <cell r="M578">
            <v>6</v>
          </cell>
          <cell r="N578">
            <v>5.4</v>
          </cell>
          <cell r="O578">
            <v>0</v>
          </cell>
          <cell r="P578">
            <v>90</v>
          </cell>
          <cell r="T578">
            <v>38903</v>
          </cell>
        </row>
        <row r="579">
          <cell r="B579" t="str">
            <v>BB.505.OI.01</v>
          </cell>
          <cell r="D579" t="str">
            <v>Orçamento De Investimentos</v>
          </cell>
          <cell r="E579" t="str">
            <v>9 dias</v>
          </cell>
          <cell r="F579" t="str">
            <v>NA</v>
          </cell>
          <cell r="G579">
            <v>38891.333333333336</v>
          </cell>
          <cell r="H579">
            <v>38891.333333333336</v>
          </cell>
          <cell r="I579" t="str">
            <v>NA</v>
          </cell>
          <cell r="J579">
            <v>38903.729166666664</v>
          </cell>
          <cell r="K579" t="str">
            <v>NA</v>
          </cell>
          <cell r="L579">
            <v>0.26</v>
          </cell>
          <cell r="M579">
            <v>6</v>
          </cell>
          <cell r="N579">
            <v>5.4</v>
          </cell>
          <cell r="O579">
            <v>0</v>
          </cell>
          <cell r="P579">
            <v>90</v>
          </cell>
          <cell r="Q579" t="str">
            <v>34II</v>
          </cell>
          <cell r="S579" t="str">
            <v>EQUIPE MEC</v>
          </cell>
          <cell r="T579">
            <v>38903</v>
          </cell>
        </row>
        <row r="580">
          <cell r="D580" t="str">
            <v>Civil</v>
          </cell>
          <cell r="E580" t="str">
            <v>24 dias</v>
          </cell>
          <cell r="F580">
            <v>38819.333333333336</v>
          </cell>
          <cell r="G580">
            <v>38898.333333333336</v>
          </cell>
          <cell r="H580">
            <v>38898.333333333336</v>
          </cell>
          <cell r="I580">
            <v>38845.729166666664</v>
          </cell>
          <cell r="J580">
            <v>38931.729166666664</v>
          </cell>
          <cell r="K580" t="str">
            <v>NA</v>
          </cell>
          <cell r="L580">
            <v>0.39</v>
          </cell>
          <cell r="M580">
            <v>8.8800000000000008</v>
          </cell>
          <cell r="N580">
            <v>8.73</v>
          </cell>
          <cell r="O580">
            <v>0</v>
          </cell>
          <cell r="P580">
            <v>98.31</v>
          </cell>
          <cell r="T580">
            <v>38931</v>
          </cell>
        </row>
        <row r="581">
          <cell r="B581" t="str">
            <v>BC.505.DB.01</v>
          </cell>
          <cell r="D581" t="str">
            <v>Desenho Básico - Terraplenagem</v>
          </cell>
          <cell r="E581" t="str">
            <v>24 dias</v>
          </cell>
          <cell r="F581">
            <v>38819.333333333336</v>
          </cell>
          <cell r="G581">
            <v>38898.333333333336</v>
          </cell>
          <cell r="H581">
            <v>38898.333333333336</v>
          </cell>
          <cell r="I581">
            <v>38835.729166666664</v>
          </cell>
          <cell r="J581">
            <v>38931.729166666664</v>
          </cell>
          <cell r="K581">
            <v>38931.729166666664</v>
          </cell>
          <cell r="L581">
            <v>0.28000000000000003</v>
          </cell>
          <cell r="M581">
            <v>6.5</v>
          </cell>
          <cell r="N581">
            <v>6.5</v>
          </cell>
          <cell r="O581">
            <v>0</v>
          </cell>
          <cell r="P581">
            <v>100</v>
          </cell>
          <cell r="Q581" t="str">
            <v>16II;49II;55II</v>
          </cell>
          <cell r="R581" t="str">
            <v>75II;608II</v>
          </cell>
          <cell r="S581" t="str">
            <v>EQUIPE CIV</v>
          </cell>
          <cell r="T581">
            <v>38931</v>
          </cell>
        </row>
        <row r="582">
          <cell r="B582" t="str">
            <v>BC.505.PQ.01</v>
          </cell>
          <cell r="D582" t="str">
            <v>Planilha De Quantidades - Arquitetura</v>
          </cell>
          <cell r="E582" t="str">
            <v>5 dias</v>
          </cell>
          <cell r="F582">
            <v>38838.333333333336</v>
          </cell>
          <cell r="G582">
            <v>38917.333333333336</v>
          </cell>
          <cell r="H582">
            <v>38917.333333333336</v>
          </cell>
          <cell r="I582">
            <v>38842.375</v>
          </cell>
          <cell r="J582">
            <v>38923.729166666664</v>
          </cell>
          <cell r="K582" t="str">
            <v>NA</v>
          </cell>
          <cell r="L582">
            <v>0.1</v>
          </cell>
          <cell r="M582">
            <v>2.38</v>
          </cell>
          <cell r="N582">
            <v>2.23</v>
          </cell>
          <cell r="O582">
            <v>0</v>
          </cell>
          <cell r="P582">
            <v>93.68</v>
          </cell>
          <cell r="Q582" t="str">
            <v>16II</v>
          </cell>
          <cell r="S582" t="str">
            <v>EQUIPE ARQ</v>
          </cell>
          <cell r="T582">
            <v>38923</v>
          </cell>
        </row>
        <row r="583">
          <cell r="D583" t="str">
            <v>Elétrica</v>
          </cell>
          <cell r="E583" t="str">
            <v>101 dias</v>
          </cell>
          <cell r="F583">
            <v>38793.375</v>
          </cell>
          <cell r="G583">
            <v>38807.333333333336</v>
          </cell>
          <cell r="H583">
            <v>38807.333333333336</v>
          </cell>
          <cell r="I583">
            <v>38891.375</v>
          </cell>
          <cell r="J583">
            <v>38959.729166666664</v>
          </cell>
          <cell r="K583" t="str">
            <v>NA</v>
          </cell>
          <cell r="L583">
            <v>2.0699999999999998</v>
          </cell>
          <cell r="M583">
            <v>47.25</v>
          </cell>
          <cell r="N583">
            <v>20.18</v>
          </cell>
          <cell r="O583">
            <v>2.97</v>
          </cell>
          <cell r="P583">
            <v>42.7</v>
          </cell>
          <cell r="T583">
            <v>38959</v>
          </cell>
        </row>
        <row r="584">
          <cell r="B584" t="str">
            <v>BE.505.CP.01</v>
          </cell>
          <cell r="D584" t="str">
            <v>Critério De Projeto</v>
          </cell>
          <cell r="E584" t="str">
            <v>6 dias</v>
          </cell>
          <cell r="F584">
            <v>38793.375</v>
          </cell>
          <cell r="G584">
            <v>38807.333333333336</v>
          </cell>
          <cell r="H584">
            <v>38807.333333333336</v>
          </cell>
          <cell r="I584">
            <v>38819.375</v>
          </cell>
          <cell r="J584">
            <v>38814.729166666664</v>
          </cell>
          <cell r="K584" t="str">
            <v>NA</v>
          </cell>
          <cell r="L584">
            <v>0.11</v>
          </cell>
          <cell r="M584">
            <v>2.5</v>
          </cell>
          <cell r="N584">
            <v>2.25</v>
          </cell>
          <cell r="O584">
            <v>50</v>
          </cell>
          <cell r="P584">
            <v>90</v>
          </cell>
          <cell r="Q584">
            <v>3</v>
          </cell>
          <cell r="R584" t="str">
            <v>583;621II</v>
          </cell>
          <cell r="S584" t="str">
            <v>EQUIPE ELE</v>
          </cell>
          <cell r="T584">
            <v>38814</v>
          </cell>
        </row>
        <row r="585">
          <cell r="D585" t="str">
            <v>APROVAÇÃO EBX</v>
          </cell>
          <cell r="E585" t="str">
            <v>5 dias</v>
          </cell>
          <cell r="F585">
            <v>38832.375</v>
          </cell>
          <cell r="G585">
            <v>38817.333333333336</v>
          </cell>
          <cell r="H585" t="str">
            <v>NA</v>
          </cell>
          <cell r="I585">
            <v>38840.375</v>
          </cell>
          <cell r="J585">
            <v>38825.729166666664</v>
          </cell>
          <cell r="K585" t="str">
            <v>NA</v>
          </cell>
          <cell r="L585">
            <v>0</v>
          </cell>
          <cell r="M585">
            <v>0</v>
          </cell>
          <cell r="N585">
            <v>0</v>
          </cell>
          <cell r="O585">
            <v>0</v>
          </cell>
          <cell r="P585" t="str">
            <v>#ERRO</v>
          </cell>
          <cell r="Q585">
            <v>582</v>
          </cell>
          <cell r="T585">
            <v>38825</v>
          </cell>
        </row>
        <row r="586">
          <cell r="B586" t="str">
            <v>BE.505.ED.01</v>
          </cell>
          <cell r="D586" t="str">
            <v>Estudos / Planos - Estudo Demanda</v>
          </cell>
          <cell r="E586" t="str">
            <v>15 dias</v>
          </cell>
          <cell r="F586">
            <v>38832.375</v>
          </cell>
          <cell r="G586">
            <v>38922.333333333336</v>
          </cell>
          <cell r="H586">
            <v>38922.333333333336</v>
          </cell>
          <cell r="I586">
            <v>38854.375</v>
          </cell>
          <cell r="J586">
            <v>38940.729166666664</v>
          </cell>
          <cell r="K586" t="str">
            <v>NA</v>
          </cell>
          <cell r="L586">
            <v>0.33</v>
          </cell>
          <cell r="M586">
            <v>7.5</v>
          </cell>
          <cell r="N586">
            <v>3.75</v>
          </cell>
          <cell r="O586">
            <v>0</v>
          </cell>
          <cell r="P586">
            <v>50</v>
          </cell>
          <cell r="Q586" t="str">
            <v>14II;33II</v>
          </cell>
          <cell r="R586" t="str">
            <v>586II+15 dias;590II;591;593II;594II;598II;599II;600II;601II;622;669II</v>
          </cell>
          <cell r="S586" t="str">
            <v>EQUIPE ELE</v>
          </cell>
          <cell r="T586">
            <v>38940</v>
          </cell>
        </row>
        <row r="587">
          <cell r="D587" t="str">
            <v>Folha De Dados</v>
          </cell>
          <cell r="E587" t="str">
            <v>24 dias</v>
          </cell>
          <cell r="F587">
            <v>38819.375</v>
          </cell>
          <cell r="G587">
            <v>38924.333333333336</v>
          </cell>
          <cell r="H587">
            <v>38924.333333333336</v>
          </cell>
          <cell r="I587">
            <v>38867.375</v>
          </cell>
          <cell r="J587">
            <v>38959.729166666664</v>
          </cell>
          <cell r="K587" t="str">
            <v>NA</v>
          </cell>
          <cell r="L587">
            <v>1.35</v>
          </cell>
          <cell r="M587">
            <v>30.88</v>
          </cell>
          <cell r="N587">
            <v>12.59</v>
          </cell>
          <cell r="O587">
            <v>0</v>
          </cell>
          <cell r="P587">
            <v>40.770000000000003</v>
          </cell>
          <cell r="R587" t="str">
            <v>623;625II</v>
          </cell>
          <cell r="T587">
            <v>38959</v>
          </cell>
        </row>
        <row r="588">
          <cell r="B588" t="str">
            <v>BE.505.FD.01</v>
          </cell>
          <cell r="D588" t="str">
            <v>CCM's</v>
          </cell>
          <cell r="E588" t="str">
            <v>11 dias</v>
          </cell>
          <cell r="F588">
            <v>38819.375</v>
          </cell>
          <cell r="G588">
            <v>38945.333333333336</v>
          </cell>
          <cell r="H588" t="str">
            <v>NA</v>
          </cell>
          <cell r="I588">
            <v>38833.375</v>
          </cell>
          <cell r="J588">
            <v>38959.729166666664</v>
          </cell>
          <cell r="K588" t="str">
            <v>NA</v>
          </cell>
          <cell r="L588">
            <v>0.09</v>
          </cell>
          <cell r="M588">
            <v>2</v>
          </cell>
          <cell r="N588">
            <v>0</v>
          </cell>
          <cell r="O588">
            <v>0</v>
          </cell>
          <cell r="P588">
            <v>0</v>
          </cell>
          <cell r="Q588" t="str">
            <v>584II+15 dias</v>
          </cell>
          <cell r="R588" t="str">
            <v>587TT;588TT;589TT;592TT;595TT;596TT;597TT</v>
          </cell>
          <cell r="S588" t="str">
            <v>EQUIPE ELE</v>
          </cell>
          <cell r="T588">
            <v>38959</v>
          </cell>
        </row>
        <row r="589">
          <cell r="B589" t="str">
            <v>BE.505.FD.02</v>
          </cell>
          <cell r="D589" t="str">
            <v>Transformadores</v>
          </cell>
          <cell r="E589" t="str">
            <v>12 dias</v>
          </cell>
          <cell r="F589">
            <v>38833.375</v>
          </cell>
          <cell r="G589">
            <v>38940.333333333336</v>
          </cell>
          <cell r="H589">
            <v>38940.333333333336</v>
          </cell>
          <cell r="I589">
            <v>38855.375</v>
          </cell>
          <cell r="J589">
            <v>38959.729166666664</v>
          </cell>
          <cell r="K589" t="str">
            <v>NA</v>
          </cell>
          <cell r="L589">
            <v>0.17</v>
          </cell>
          <cell r="M589">
            <v>4</v>
          </cell>
          <cell r="N589">
            <v>1.2</v>
          </cell>
          <cell r="O589">
            <v>0</v>
          </cell>
          <cell r="P589">
            <v>30</v>
          </cell>
          <cell r="Q589" t="str">
            <v>586TT</v>
          </cell>
          <cell r="S589" t="str">
            <v>EQUIPE ELE</v>
          </cell>
          <cell r="T589">
            <v>38959</v>
          </cell>
        </row>
        <row r="590">
          <cell r="B590" t="str">
            <v>BE.505.FD.03</v>
          </cell>
          <cell r="D590" t="str">
            <v>Quadros De Distribuição</v>
          </cell>
          <cell r="E590" t="str">
            <v>9 dias</v>
          </cell>
          <cell r="F590">
            <v>38833.375</v>
          </cell>
          <cell r="G590">
            <v>38947.333333333336</v>
          </cell>
          <cell r="H590" t="str">
            <v>NA</v>
          </cell>
          <cell r="I590">
            <v>38847.375</v>
          </cell>
          <cell r="J590">
            <v>38959.729166666664</v>
          </cell>
          <cell r="K590" t="str">
            <v>NA</v>
          </cell>
          <cell r="L590">
            <v>0.27</v>
          </cell>
          <cell r="M590">
            <v>6.25</v>
          </cell>
          <cell r="N590">
            <v>0</v>
          </cell>
          <cell r="O590">
            <v>0</v>
          </cell>
          <cell r="P590">
            <v>0</v>
          </cell>
          <cell r="Q590" t="str">
            <v>586TT</v>
          </cell>
          <cell r="S590" t="str">
            <v>EQUIPE ELE</v>
          </cell>
          <cell r="T590">
            <v>38959</v>
          </cell>
        </row>
        <row r="591">
          <cell r="B591" t="str">
            <v>BE.505.FD.06</v>
          </cell>
          <cell r="D591" t="str">
            <v>Painel De Capacitores</v>
          </cell>
          <cell r="E591" t="str">
            <v>2 dias</v>
          </cell>
          <cell r="F591">
            <v>38856.375</v>
          </cell>
          <cell r="G591">
            <v>38958.333333333336</v>
          </cell>
          <cell r="H591" t="str">
            <v>NA</v>
          </cell>
          <cell r="I591">
            <v>38859.375</v>
          </cell>
          <cell r="J591">
            <v>38959.729166666664</v>
          </cell>
          <cell r="K591" t="str">
            <v>NA</v>
          </cell>
          <cell r="L591">
            <v>7.0000000000000007E-2</v>
          </cell>
          <cell r="M591">
            <v>1.5</v>
          </cell>
          <cell r="N591">
            <v>0</v>
          </cell>
          <cell r="O591">
            <v>0</v>
          </cell>
          <cell r="P591">
            <v>0</v>
          </cell>
          <cell r="Q591" t="str">
            <v>586TT</v>
          </cell>
          <cell r="S591" t="str">
            <v>EQUIPE ELE</v>
          </cell>
          <cell r="T591">
            <v>38959</v>
          </cell>
        </row>
        <row r="592">
          <cell r="B592" t="str">
            <v>BE.505.FD.07</v>
          </cell>
          <cell r="D592" t="str">
            <v>Gerador Diesel</v>
          </cell>
          <cell r="E592" t="str">
            <v>2 dias</v>
          </cell>
          <cell r="F592">
            <v>38859.375</v>
          </cell>
          <cell r="G592">
            <v>38924.333333333336</v>
          </cell>
          <cell r="H592">
            <v>38924.333333333336</v>
          </cell>
          <cell r="I592">
            <v>38860.375</v>
          </cell>
          <cell r="J592">
            <v>38925.729166666664</v>
          </cell>
          <cell r="K592" t="str">
            <v>NA</v>
          </cell>
          <cell r="L592">
            <v>7.0000000000000007E-2</v>
          </cell>
          <cell r="M592">
            <v>1.63</v>
          </cell>
          <cell r="N592">
            <v>1.46</v>
          </cell>
          <cell r="O592">
            <v>0</v>
          </cell>
          <cell r="P592">
            <v>90</v>
          </cell>
          <cell r="Q592" t="str">
            <v>584II</v>
          </cell>
          <cell r="S592" t="str">
            <v>EQUIPE ELE</v>
          </cell>
          <cell r="T592">
            <v>38925</v>
          </cell>
        </row>
        <row r="593">
          <cell r="B593" t="str">
            <v>BE.505.FD.09</v>
          </cell>
          <cell r="D593" t="str">
            <v>Resistor De Aterramento</v>
          </cell>
          <cell r="E593" t="str">
            <v>2 dias</v>
          </cell>
          <cell r="F593">
            <v>38860.375</v>
          </cell>
          <cell r="G593">
            <v>38924.333333333336</v>
          </cell>
          <cell r="H593">
            <v>38924.333333333336</v>
          </cell>
          <cell r="I593">
            <v>38861.375</v>
          </cell>
          <cell r="J593">
            <v>38925.729166666664</v>
          </cell>
          <cell r="K593" t="str">
            <v>NA</v>
          </cell>
          <cell r="L593">
            <v>0.05</v>
          </cell>
          <cell r="M593">
            <v>1.1299999999999999</v>
          </cell>
          <cell r="N593">
            <v>1.01</v>
          </cell>
          <cell r="O593">
            <v>0</v>
          </cell>
          <cell r="P593">
            <v>90</v>
          </cell>
          <cell r="Q593">
            <v>584</v>
          </cell>
          <cell r="S593" t="str">
            <v>EQUIPE ELE</v>
          </cell>
          <cell r="T593">
            <v>38925</v>
          </cell>
        </row>
        <row r="594">
          <cell r="B594" t="str">
            <v>BE.505.FD.10</v>
          </cell>
          <cell r="D594" t="str">
            <v>Conjunto De Manobras Média Tensão</v>
          </cell>
          <cell r="E594" t="str">
            <v>2 dias</v>
          </cell>
          <cell r="F594">
            <v>38861.375</v>
          </cell>
          <cell r="G594">
            <v>38958.333333333336</v>
          </cell>
          <cell r="H594">
            <v>38958.333333333336</v>
          </cell>
          <cell r="I594">
            <v>38866.375</v>
          </cell>
          <cell r="J594">
            <v>38959.729166666664</v>
          </cell>
          <cell r="K594" t="str">
            <v>NA</v>
          </cell>
          <cell r="L594">
            <v>0.09</v>
          </cell>
          <cell r="M594">
            <v>2</v>
          </cell>
          <cell r="N594">
            <v>0.2</v>
          </cell>
          <cell r="O594">
            <v>0</v>
          </cell>
          <cell r="P594">
            <v>10</v>
          </cell>
          <cell r="Q594" t="str">
            <v>586TT</v>
          </cell>
          <cell r="S594" t="str">
            <v>EQUIPE ELE</v>
          </cell>
          <cell r="T594">
            <v>38959</v>
          </cell>
        </row>
        <row r="595">
          <cell r="B595" t="str">
            <v>BE.505.FD.12</v>
          </cell>
          <cell r="D595" t="str">
            <v>Chaves Seccionadoras 13,8kV e 69kV</v>
          </cell>
          <cell r="E595" t="str">
            <v>2 dias</v>
          </cell>
          <cell r="F595">
            <v>38847.375</v>
          </cell>
          <cell r="G595">
            <v>38924.333333333336</v>
          </cell>
          <cell r="H595">
            <v>38924.333333333336</v>
          </cell>
          <cell r="I595">
            <v>38849.375</v>
          </cell>
          <cell r="J595">
            <v>38925.729166666664</v>
          </cell>
          <cell r="K595" t="str">
            <v>NA</v>
          </cell>
          <cell r="L595">
            <v>0.13</v>
          </cell>
          <cell r="M595">
            <v>3</v>
          </cell>
          <cell r="N595">
            <v>2.7</v>
          </cell>
          <cell r="O595">
            <v>0</v>
          </cell>
          <cell r="P595">
            <v>90</v>
          </cell>
          <cell r="Q595" t="str">
            <v>584II</v>
          </cell>
          <cell r="S595" t="str">
            <v>EQUIPE ELE</v>
          </cell>
          <cell r="T595">
            <v>38925</v>
          </cell>
        </row>
        <row r="596">
          <cell r="B596" t="str">
            <v>BE.505.FD.13</v>
          </cell>
          <cell r="D596" t="str">
            <v>Resistor 4,16kV</v>
          </cell>
          <cell r="E596" t="str">
            <v>2 dias</v>
          </cell>
          <cell r="F596">
            <v>38847.375</v>
          </cell>
          <cell r="G596">
            <v>38924.333333333336</v>
          </cell>
          <cell r="H596">
            <v>38924.333333333336</v>
          </cell>
          <cell r="I596">
            <v>38848.375</v>
          </cell>
          <cell r="J596">
            <v>38925.729166666664</v>
          </cell>
          <cell r="K596" t="str">
            <v>NA</v>
          </cell>
          <cell r="L596">
            <v>0.05</v>
          </cell>
          <cell r="M596">
            <v>1.1299999999999999</v>
          </cell>
          <cell r="N596">
            <v>1.01</v>
          </cell>
          <cell r="O596">
            <v>0</v>
          </cell>
          <cell r="P596">
            <v>90</v>
          </cell>
          <cell r="Q596" t="str">
            <v>584II</v>
          </cell>
          <cell r="S596" t="str">
            <v>EQUIPE ELE</v>
          </cell>
          <cell r="T596">
            <v>38925</v>
          </cell>
        </row>
        <row r="597">
          <cell r="B597" t="str">
            <v>BE.505.FD.14</v>
          </cell>
          <cell r="D597" t="str">
            <v>Carregador Bat.</v>
          </cell>
          <cell r="E597" t="str">
            <v>2 dias</v>
          </cell>
          <cell r="F597">
            <v>38847.375</v>
          </cell>
          <cell r="G597">
            <v>38958.333333333336</v>
          </cell>
          <cell r="H597">
            <v>38958.333333333336</v>
          </cell>
          <cell r="I597">
            <v>38848.375</v>
          </cell>
          <cell r="J597">
            <v>38959.729166666664</v>
          </cell>
          <cell r="K597" t="str">
            <v>NA</v>
          </cell>
          <cell r="L597">
            <v>0.05</v>
          </cell>
          <cell r="M597">
            <v>1.25</v>
          </cell>
          <cell r="N597">
            <v>0.13</v>
          </cell>
          <cell r="O597">
            <v>0</v>
          </cell>
          <cell r="P597">
            <v>10</v>
          </cell>
          <cell r="Q597" t="str">
            <v>586TT</v>
          </cell>
          <cell r="S597" t="str">
            <v>EQUIPE ELE</v>
          </cell>
          <cell r="T597">
            <v>38959</v>
          </cell>
        </row>
        <row r="598">
          <cell r="B598" t="str">
            <v>BE.505.FD.15</v>
          </cell>
          <cell r="D598" t="str">
            <v>Banco Bat.</v>
          </cell>
          <cell r="E598" t="str">
            <v>1 dia</v>
          </cell>
          <cell r="F598">
            <v>38847.375</v>
          </cell>
          <cell r="G598">
            <v>38959.333333333336</v>
          </cell>
          <cell r="H598" t="str">
            <v>NA</v>
          </cell>
          <cell r="I598">
            <v>38848.375</v>
          </cell>
          <cell r="J598">
            <v>38959.729166666664</v>
          </cell>
          <cell r="K598" t="str">
            <v>NA</v>
          </cell>
          <cell r="L598">
            <v>0.03</v>
          </cell>
          <cell r="M598">
            <v>0.75</v>
          </cell>
          <cell r="N598">
            <v>0</v>
          </cell>
          <cell r="O598">
            <v>0</v>
          </cell>
          <cell r="P598">
            <v>0</v>
          </cell>
          <cell r="Q598" t="str">
            <v>586TT</v>
          </cell>
          <cell r="S598" t="str">
            <v>EQUIPE ELE</v>
          </cell>
          <cell r="T598">
            <v>38959</v>
          </cell>
        </row>
        <row r="599">
          <cell r="B599" t="str">
            <v>BE.505.FD.16</v>
          </cell>
          <cell r="D599" t="str">
            <v>Para-Raios 13,8kV e 69kV</v>
          </cell>
          <cell r="E599" t="str">
            <v>2 dias</v>
          </cell>
          <cell r="F599">
            <v>38847.375</v>
          </cell>
          <cell r="G599">
            <v>38958.333333333336</v>
          </cell>
          <cell r="H599">
            <v>38958.333333333336</v>
          </cell>
          <cell r="I599">
            <v>38848.375</v>
          </cell>
          <cell r="J599">
            <v>38959.729166666664</v>
          </cell>
          <cell r="K599" t="str">
            <v>NA</v>
          </cell>
          <cell r="L599">
            <v>7.0000000000000007E-2</v>
          </cell>
          <cell r="M599">
            <v>1.5</v>
          </cell>
          <cell r="N599">
            <v>0.6</v>
          </cell>
          <cell r="O599">
            <v>0</v>
          </cell>
          <cell r="P599">
            <v>40</v>
          </cell>
          <cell r="Q599" t="str">
            <v>586TT</v>
          </cell>
          <cell r="S599" t="str">
            <v>EQUIPE ELE</v>
          </cell>
          <cell r="T599">
            <v>38959</v>
          </cell>
        </row>
        <row r="600">
          <cell r="B600" t="str">
            <v>BE.505.FD.17</v>
          </cell>
          <cell r="D600" t="str">
            <v>Disjuntor 69kV</v>
          </cell>
          <cell r="E600" t="str">
            <v>2 dias</v>
          </cell>
          <cell r="F600">
            <v>38847.375</v>
          </cell>
          <cell r="G600">
            <v>38924.333333333336</v>
          </cell>
          <cell r="H600">
            <v>38924.333333333336</v>
          </cell>
          <cell r="I600">
            <v>38848.375</v>
          </cell>
          <cell r="J600">
            <v>38925.729166666664</v>
          </cell>
          <cell r="K600" t="str">
            <v>NA</v>
          </cell>
          <cell r="L600">
            <v>0.05</v>
          </cell>
          <cell r="M600">
            <v>1.1299999999999999</v>
          </cell>
          <cell r="N600">
            <v>1.01</v>
          </cell>
          <cell r="O600">
            <v>0</v>
          </cell>
          <cell r="P600">
            <v>90</v>
          </cell>
          <cell r="Q600" t="str">
            <v>584II</v>
          </cell>
          <cell r="S600" t="str">
            <v>EQUIPE ELE</v>
          </cell>
          <cell r="T600">
            <v>38925</v>
          </cell>
        </row>
        <row r="601">
          <cell r="B601" t="str">
            <v>BE.505.FD.18</v>
          </cell>
          <cell r="D601" t="str">
            <v>TC 69kV</v>
          </cell>
          <cell r="E601" t="str">
            <v>2 dias</v>
          </cell>
          <cell r="F601">
            <v>38847.375</v>
          </cell>
          <cell r="G601">
            <v>38930.333333333336</v>
          </cell>
          <cell r="H601">
            <v>38930.333333333336</v>
          </cell>
          <cell r="I601">
            <v>38848.375</v>
          </cell>
          <cell r="J601">
            <v>38931.729166666664</v>
          </cell>
          <cell r="K601" t="str">
            <v>NA</v>
          </cell>
          <cell r="L601">
            <v>0.08</v>
          </cell>
          <cell r="M601">
            <v>1.88</v>
          </cell>
          <cell r="N601">
            <v>1.69</v>
          </cell>
          <cell r="O601">
            <v>0</v>
          </cell>
          <cell r="P601">
            <v>90</v>
          </cell>
          <cell r="Q601" t="str">
            <v>584II</v>
          </cell>
          <cell r="S601" t="str">
            <v>EQUIPE ELE</v>
          </cell>
          <cell r="T601">
            <v>38931</v>
          </cell>
        </row>
        <row r="602">
          <cell r="B602" t="str">
            <v>BE.505.FD.19</v>
          </cell>
          <cell r="D602" t="str">
            <v>TP 69kV</v>
          </cell>
          <cell r="E602" t="str">
            <v>2 dias</v>
          </cell>
          <cell r="F602">
            <v>38847.375</v>
          </cell>
          <cell r="G602">
            <v>38932.333333333336</v>
          </cell>
          <cell r="H602">
            <v>38932.333333333336</v>
          </cell>
          <cell r="I602">
            <v>38848.375</v>
          </cell>
          <cell r="J602">
            <v>38933.729166666664</v>
          </cell>
          <cell r="K602" t="str">
            <v>NA</v>
          </cell>
          <cell r="L602">
            <v>0.08</v>
          </cell>
          <cell r="M602">
            <v>1.75</v>
          </cell>
          <cell r="N602">
            <v>1.58</v>
          </cell>
          <cell r="O602">
            <v>0</v>
          </cell>
          <cell r="P602">
            <v>90</v>
          </cell>
          <cell r="Q602" t="str">
            <v>584II</v>
          </cell>
          <cell r="S602" t="str">
            <v>EQUIPE ELE</v>
          </cell>
          <cell r="T602">
            <v>38933</v>
          </cell>
        </row>
        <row r="603">
          <cell r="B603" t="str">
            <v>BE.505.LE.01</v>
          </cell>
          <cell r="D603" t="str">
            <v>Lista De Equipamentos / Instrumentos</v>
          </cell>
          <cell r="E603" t="str">
            <v>2 dias</v>
          </cell>
          <cell r="F603">
            <v>38819.375</v>
          </cell>
          <cell r="G603">
            <v>38924.333333333336</v>
          </cell>
          <cell r="H603">
            <v>38924.333333333336</v>
          </cell>
          <cell r="I603">
            <v>38826.375</v>
          </cell>
          <cell r="J603">
            <v>38925.729166666664</v>
          </cell>
          <cell r="K603" t="str">
            <v>NA</v>
          </cell>
          <cell r="L603">
            <v>0.06</v>
          </cell>
          <cell r="M603">
            <v>1.38</v>
          </cell>
          <cell r="N603">
            <v>1.24</v>
          </cell>
          <cell r="O603">
            <v>0</v>
          </cell>
          <cell r="P603">
            <v>90</v>
          </cell>
          <cell r="Q603" t="str">
            <v>584II</v>
          </cell>
          <cell r="R603">
            <v>602</v>
          </cell>
          <cell r="S603" t="str">
            <v>EQUIPE ELE</v>
          </cell>
          <cell r="T603">
            <v>38925</v>
          </cell>
        </row>
        <row r="604">
          <cell r="B604" t="str">
            <v>BE.505.PQ.01</v>
          </cell>
          <cell r="D604" t="str">
            <v>Planilha De Quantitativos</v>
          </cell>
          <cell r="E604" t="str">
            <v>14 dias</v>
          </cell>
          <cell r="F604">
            <v>38826.375</v>
          </cell>
          <cell r="G604">
            <v>38926.333333333336</v>
          </cell>
          <cell r="H604">
            <v>38926.333333333336</v>
          </cell>
          <cell r="I604">
            <v>38848.375</v>
          </cell>
          <cell r="J604">
            <v>38947.729166666664</v>
          </cell>
          <cell r="K604" t="str">
            <v>NA</v>
          </cell>
          <cell r="L604">
            <v>0.22</v>
          </cell>
          <cell r="M604">
            <v>5</v>
          </cell>
          <cell r="N604">
            <v>0.35</v>
          </cell>
          <cell r="O604">
            <v>0</v>
          </cell>
          <cell r="P604">
            <v>7</v>
          </cell>
          <cell r="Q604">
            <v>601</v>
          </cell>
          <cell r="S604" t="str">
            <v>EQUIPE ELE</v>
          </cell>
          <cell r="T604">
            <v>38947</v>
          </cell>
        </row>
        <row r="605">
          <cell r="D605" t="str">
            <v>Projeto Detalhado</v>
          </cell>
          <cell r="E605" t="str">
            <v>135 dias</v>
          </cell>
          <cell r="F605">
            <v>38845.375</v>
          </cell>
          <cell r="G605">
            <v>38842.333333333336</v>
          </cell>
          <cell r="H605">
            <v>38842.333333333336</v>
          </cell>
          <cell r="I605">
            <v>38988.604166666664</v>
          </cell>
          <cell r="J605">
            <v>39045.729166666664</v>
          </cell>
          <cell r="K605" t="str">
            <v>NA</v>
          </cell>
          <cell r="L605">
            <v>5.03</v>
          </cell>
          <cell r="M605">
            <v>115</v>
          </cell>
          <cell r="N605">
            <v>46.95</v>
          </cell>
          <cell r="O605">
            <v>40.83</v>
          </cell>
          <cell r="P605">
            <v>40.83</v>
          </cell>
          <cell r="T605">
            <v>39045</v>
          </cell>
        </row>
        <row r="606">
          <cell r="D606" t="str">
            <v>Tubulação</v>
          </cell>
          <cell r="E606" t="str">
            <v>5 dias</v>
          </cell>
          <cell r="F606">
            <v>38891.375</v>
          </cell>
          <cell r="G606">
            <v>39041.333333333336</v>
          </cell>
          <cell r="H606" t="str">
            <v>NA</v>
          </cell>
          <cell r="I606">
            <v>38898.375</v>
          </cell>
          <cell r="J606">
            <v>39045.729166666664</v>
          </cell>
          <cell r="K606" t="str">
            <v>NA</v>
          </cell>
          <cell r="L606">
            <v>0.17</v>
          </cell>
          <cell r="M606">
            <v>4</v>
          </cell>
          <cell r="N606">
            <v>0</v>
          </cell>
          <cell r="O606">
            <v>0</v>
          </cell>
          <cell r="P606">
            <v>0</v>
          </cell>
          <cell r="T606">
            <v>39045</v>
          </cell>
        </row>
        <row r="607">
          <cell r="B607" t="str">
            <v>DH.505.RT.01</v>
          </cell>
          <cell r="D607" t="str">
            <v>Relatório Técnico - Análise Téc. Ar Condicionado</v>
          </cell>
          <cell r="E607" t="str">
            <v>5 dias</v>
          </cell>
          <cell r="F607">
            <v>38891.375</v>
          </cell>
          <cell r="G607">
            <v>39041.333333333336</v>
          </cell>
          <cell r="H607" t="str">
            <v>NA</v>
          </cell>
          <cell r="I607">
            <v>38898.375</v>
          </cell>
          <cell r="J607">
            <v>39045.729166666664</v>
          </cell>
          <cell r="K607" t="str">
            <v>NA</v>
          </cell>
          <cell r="L607">
            <v>0.17</v>
          </cell>
          <cell r="M607">
            <v>4</v>
          </cell>
          <cell r="N607">
            <v>0</v>
          </cell>
          <cell r="O607">
            <v>0</v>
          </cell>
          <cell r="P607">
            <v>0</v>
          </cell>
          <cell r="Q607" t="str">
            <v>575TI+50 dias</v>
          </cell>
          <cell r="S607" t="str">
            <v>EQUIPE TUB</v>
          </cell>
          <cell r="T607">
            <v>39045</v>
          </cell>
        </row>
        <row r="608">
          <cell r="D608" t="str">
            <v>Civil</v>
          </cell>
          <cell r="E608" t="str">
            <v>52 dias</v>
          </cell>
          <cell r="F608">
            <v>38845.333333333336</v>
          </cell>
          <cell r="G608">
            <v>38902.333333333336</v>
          </cell>
          <cell r="H608">
            <v>38902.333333333336</v>
          </cell>
          <cell r="I608">
            <v>38897.375</v>
          </cell>
          <cell r="J608">
            <v>38979.729166666664</v>
          </cell>
          <cell r="K608" t="str">
            <v>NA</v>
          </cell>
          <cell r="L608">
            <v>0.61</v>
          </cell>
          <cell r="M608">
            <v>14</v>
          </cell>
          <cell r="N608">
            <v>4</v>
          </cell>
          <cell r="O608">
            <v>0</v>
          </cell>
          <cell r="P608">
            <v>28.57</v>
          </cell>
          <cell r="T608">
            <v>38979</v>
          </cell>
        </row>
        <row r="609">
          <cell r="D609" t="str">
            <v>Desenho De Detalhamento</v>
          </cell>
          <cell r="E609" t="str">
            <v>52 dias</v>
          </cell>
          <cell r="F609">
            <v>38845.333333333336</v>
          </cell>
          <cell r="G609">
            <v>38902.333333333336</v>
          </cell>
          <cell r="H609">
            <v>38902.333333333336</v>
          </cell>
          <cell r="I609">
            <v>38897.375</v>
          </cell>
          <cell r="J609">
            <v>38979.729166666664</v>
          </cell>
          <cell r="K609" t="str">
            <v>NA</v>
          </cell>
          <cell r="L609">
            <v>0.61</v>
          </cell>
          <cell r="M609">
            <v>14</v>
          </cell>
          <cell r="N609">
            <v>4</v>
          </cell>
          <cell r="O609">
            <v>0</v>
          </cell>
          <cell r="P609">
            <v>28.57</v>
          </cell>
          <cell r="T609">
            <v>38979</v>
          </cell>
        </row>
        <row r="610">
          <cell r="B610" t="str">
            <v>DC.505.DD.01</v>
          </cell>
          <cell r="D610" t="str">
            <v>Terraplenagem - Platô Industrial</v>
          </cell>
          <cell r="E610" t="str">
            <v>23 dias</v>
          </cell>
          <cell r="F610">
            <v>38845.333333333336</v>
          </cell>
          <cell r="G610">
            <v>38902.333333333336</v>
          </cell>
          <cell r="H610">
            <v>38902.333333333336</v>
          </cell>
          <cell r="I610">
            <v>38855.729166666664</v>
          </cell>
          <cell r="J610">
            <v>38932.729166666664</v>
          </cell>
          <cell r="K610">
            <v>38932.729166666664</v>
          </cell>
          <cell r="L610">
            <v>0.17</v>
          </cell>
          <cell r="M610">
            <v>4</v>
          </cell>
          <cell r="N610">
            <v>4</v>
          </cell>
          <cell r="O610">
            <v>0</v>
          </cell>
          <cell r="P610">
            <v>100</v>
          </cell>
          <cell r="Q610" t="str">
            <v>579II</v>
          </cell>
          <cell r="R610">
            <v>690</v>
          </cell>
          <cell r="S610" t="str">
            <v>EQUIPE CIV</v>
          </cell>
          <cell r="T610">
            <v>38932</v>
          </cell>
        </row>
        <row r="611">
          <cell r="B611" t="str">
            <v>DC.505.DD.04</v>
          </cell>
          <cell r="D611" t="str">
            <v>Terraplenagem - Acesso Mina</v>
          </cell>
          <cell r="E611" t="str">
            <v>17 dias</v>
          </cell>
          <cell r="F611">
            <v>38861.333333333336</v>
          </cell>
          <cell r="G611">
            <v>38950.333333333336</v>
          </cell>
          <cell r="H611" t="str">
            <v>NA</v>
          </cell>
          <cell r="I611">
            <v>38888.375</v>
          </cell>
          <cell r="J611">
            <v>38974.729166666664</v>
          </cell>
          <cell r="K611" t="str">
            <v>NA</v>
          </cell>
          <cell r="L611">
            <v>0.26</v>
          </cell>
          <cell r="M611">
            <v>6</v>
          </cell>
          <cell r="N611">
            <v>0</v>
          </cell>
          <cell r="O611">
            <v>0</v>
          </cell>
          <cell r="P611">
            <v>0</v>
          </cell>
          <cell r="Q611">
            <v>719</v>
          </cell>
          <cell r="S611" t="str">
            <v>EQUIPE CIV</v>
          </cell>
          <cell r="T611">
            <v>38974</v>
          </cell>
        </row>
        <row r="612">
          <cell r="B612" t="str">
            <v>DC.505.DD.05</v>
          </cell>
          <cell r="D612" t="str">
            <v>Pavimentação</v>
          </cell>
          <cell r="E612" t="str">
            <v>7 dias</v>
          </cell>
          <cell r="F612">
            <v>38888.333333333336</v>
          </cell>
          <cell r="G612">
            <v>38971.333333333336</v>
          </cell>
          <cell r="H612" t="str">
            <v>NA</v>
          </cell>
          <cell r="I612">
            <v>38897.375</v>
          </cell>
          <cell r="J612">
            <v>38979.729166666664</v>
          </cell>
          <cell r="K612" t="str">
            <v>NA</v>
          </cell>
          <cell r="L612">
            <v>0.17</v>
          </cell>
          <cell r="M612">
            <v>4</v>
          </cell>
          <cell r="N612">
            <v>0</v>
          </cell>
          <cell r="O612">
            <v>0</v>
          </cell>
          <cell r="P612">
            <v>0</v>
          </cell>
          <cell r="Q612">
            <v>689</v>
          </cell>
          <cell r="S612" t="str">
            <v>EQUIPE CIV</v>
          </cell>
          <cell r="T612">
            <v>38979</v>
          </cell>
        </row>
        <row r="613">
          <cell r="D613" t="str">
            <v>Elétrica</v>
          </cell>
          <cell r="E613" t="str">
            <v>123 dias</v>
          </cell>
          <cell r="F613">
            <v>38891.375</v>
          </cell>
          <cell r="G613">
            <v>38842.333333333336</v>
          </cell>
          <cell r="H613">
            <v>38842.333333333336</v>
          </cell>
          <cell r="I613">
            <v>38988.604166666664</v>
          </cell>
          <cell r="J613">
            <v>39028.729166666664</v>
          </cell>
          <cell r="K613" t="str">
            <v>NA</v>
          </cell>
          <cell r="L613">
            <v>4.24</v>
          </cell>
          <cell r="M613">
            <v>97</v>
          </cell>
          <cell r="N613">
            <v>42.95</v>
          </cell>
          <cell r="O613">
            <v>0</v>
          </cell>
          <cell r="P613">
            <v>44.28</v>
          </cell>
          <cell r="T613">
            <v>39028</v>
          </cell>
        </row>
        <row r="614">
          <cell r="D614" t="str">
            <v>Diagrama Unifilar</v>
          </cell>
          <cell r="E614" t="str">
            <v>23 dias</v>
          </cell>
          <cell r="F614">
            <v>38891.375</v>
          </cell>
          <cell r="G614">
            <v>38925.333333333336</v>
          </cell>
          <cell r="H614">
            <v>38925.333333333336</v>
          </cell>
          <cell r="I614">
            <v>38923.375</v>
          </cell>
          <cell r="J614">
            <v>38959.729166666664</v>
          </cell>
          <cell r="K614" t="str">
            <v>NA</v>
          </cell>
          <cell r="L614">
            <v>0.66</v>
          </cell>
          <cell r="M614">
            <v>15</v>
          </cell>
          <cell r="N614">
            <v>6.3</v>
          </cell>
          <cell r="O614">
            <v>0</v>
          </cell>
          <cell r="P614">
            <v>42</v>
          </cell>
          <cell r="R614" t="str">
            <v>617;618</v>
          </cell>
          <cell r="T614">
            <v>38959</v>
          </cell>
        </row>
        <row r="615">
          <cell r="B615" t="str">
            <v>DE.505.DU.01</v>
          </cell>
          <cell r="D615" t="str">
            <v>Centro De Controle De Motores</v>
          </cell>
          <cell r="E615" t="str">
            <v>23 dias</v>
          </cell>
          <cell r="F615">
            <v>38891.375</v>
          </cell>
          <cell r="G615">
            <v>38925.333333333336</v>
          </cell>
          <cell r="H615">
            <v>38925.333333333336</v>
          </cell>
          <cell r="I615">
            <v>38910.375</v>
          </cell>
          <cell r="J615">
            <v>38959.729166666664</v>
          </cell>
          <cell r="K615" t="str">
            <v>NA</v>
          </cell>
          <cell r="L615">
            <v>0.48</v>
          </cell>
          <cell r="M615">
            <v>11</v>
          </cell>
          <cell r="N615">
            <v>6.3</v>
          </cell>
          <cell r="O615">
            <v>0</v>
          </cell>
          <cell r="P615">
            <v>57.27</v>
          </cell>
          <cell r="Q615" t="str">
            <v>575TT</v>
          </cell>
          <cell r="R615" t="str">
            <v>614TT</v>
          </cell>
          <cell r="S615" t="str">
            <v>EQUIPE ELE</v>
          </cell>
          <cell r="T615">
            <v>38959</v>
          </cell>
        </row>
        <row r="616">
          <cell r="B616" t="str">
            <v>DE.505.DU.02</v>
          </cell>
          <cell r="D616" t="str">
            <v>Quadro De Distribuição 4,16kV</v>
          </cell>
          <cell r="E616" t="str">
            <v>3 dias</v>
          </cell>
          <cell r="F616">
            <v>38910.375</v>
          </cell>
          <cell r="G616">
            <v>38957.333333333336</v>
          </cell>
          <cell r="H616" t="str">
            <v>NA</v>
          </cell>
          <cell r="I616">
            <v>38915.375</v>
          </cell>
          <cell r="J616">
            <v>38959.729166666664</v>
          </cell>
          <cell r="K616" t="str">
            <v>NA</v>
          </cell>
          <cell r="L616">
            <v>0.04</v>
          </cell>
          <cell r="M616">
            <v>1</v>
          </cell>
          <cell r="N616">
            <v>0</v>
          </cell>
          <cell r="O616">
            <v>0</v>
          </cell>
          <cell r="P616">
            <v>0</v>
          </cell>
          <cell r="Q616" t="str">
            <v>613TT</v>
          </cell>
          <cell r="R616" t="str">
            <v>615TT</v>
          </cell>
          <cell r="S616" t="str">
            <v>EQUIPE ELE</v>
          </cell>
          <cell r="T616">
            <v>38959</v>
          </cell>
        </row>
        <row r="617">
          <cell r="B617" t="str">
            <v>DE.505.DU.03</v>
          </cell>
          <cell r="D617" t="str">
            <v>Tomadas De Maquinas De Solda</v>
          </cell>
          <cell r="E617" t="str">
            <v>6 dias</v>
          </cell>
          <cell r="F617">
            <v>38915.375</v>
          </cell>
          <cell r="G617">
            <v>38952.333333333336</v>
          </cell>
          <cell r="H617" t="str">
            <v>NA</v>
          </cell>
          <cell r="I617">
            <v>38923.375</v>
          </cell>
          <cell r="J617">
            <v>38959.729166666664</v>
          </cell>
          <cell r="K617" t="str">
            <v>NA</v>
          </cell>
          <cell r="L617">
            <v>0.13</v>
          </cell>
          <cell r="M617">
            <v>3</v>
          </cell>
          <cell r="N617">
            <v>0</v>
          </cell>
          <cell r="O617">
            <v>0</v>
          </cell>
          <cell r="P617">
            <v>0</v>
          </cell>
          <cell r="Q617" t="str">
            <v>614TT</v>
          </cell>
          <cell r="S617" t="str">
            <v>EQUIPE ELE</v>
          </cell>
          <cell r="T617">
            <v>38959</v>
          </cell>
        </row>
        <row r="618">
          <cell r="D618" t="str">
            <v>Desenho De Detalhamento</v>
          </cell>
          <cell r="E618" t="str">
            <v>39 dias</v>
          </cell>
          <cell r="F618">
            <v>38923.375</v>
          </cell>
          <cell r="G618">
            <v>38960.333333333336</v>
          </cell>
          <cell r="H618">
            <v>38960.333333333336</v>
          </cell>
          <cell r="I618">
            <v>38982.375</v>
          </cell>
          <cell r="J618">
            <v>39020.729166666664</v>
          </cell>
          <cell r="K618" t="str">
            <v>NA</v>
          </cell>
          <cell r="L618">
            <v>0.89</v>
          </cell>
          <cell r="M618">
            <v>20.38</v>
          </cell>
          <cell r="N618">
            <v>0.9</v>
          </cell>
          <cell r="O618">
            <v>0</v>
          </cell>
          <cell r="P618">
            <v>4.42</v>
          </cell>
          <cell r="R618">
            <v>624</v>
          </cell>
          <cell r="T618">
            <v>39020</v>
          </cell>
        </row>
        <row r="619">
          <cell r="B619" t="str">
            <v>DE.505.DD.01</v>
          </cell>
          <cell r="D619" t="str">
            <v>Estudo De Fluxo De Potência</v>
          </cell>
          <cell r="E619" t="str">
            <v>22 dias</v>
          </cell>
          <cell r="F619">
            <v>38923.375</v>
          </cell>
          <cell r="G619">
            <v>38960.333333333336</v>
          </cell>
          <cell r="H619" t="str">
            <v>NA</v>
          </cell>
          <cell r="I619">
            <v>38957.375</v>
          </cell>
          <cell r="J619">
            <v>38993.729166666664</v>
          </cell>
          <cell r="K619" t="str">
            <v>NA</v>
          </cell>
          <cell r="L619">
            <v>0.5</v>
          </cell>
          <cell r="M619">
            <v>11.38</v>
          </cell>
          <cell r="N619">
            <v>0</v>
          </cell>
          <cell r="O619">
            <v>0</v>
          </cell>
          <cell r="P619">
            <v>0</v>
          </cell>
          <cell r="Q619">
            <v>612</v>
          </cell>
          <cell r="R619">
            <v>619</v>
          </cell>
          <cell r="S619" t="str">
            <v>EQUIPE ELE</v>
          </cell>
          <cell r="T619">
            <v>38993</v>
          </cell>
        </row>
        <row r="620">
          <cell r="B620" t="str">
            <v>DE.505.DD.02</v>
          </cell>
          <cell r="D620" t="str">
            <v>Malha Geral De Aterramento</v>
          </cell>
          <cell r="E620" t="str">
            <v>6 dias</v>
          </cell>
          <cell r="F620">
            <v>38957.375</v>
          </cell>
          <cell r="G620">
            <v>38987.333333333336</v>
          </cell>
          <cell r="H620">
            <v>38987.333333333336</v>
          </cell>
          <cell r="I620">
            <v>38965.375</v>
          </cell>
          <cell r="J620">
            <v>38994.729166666664</v>
          </cell>
          <cell r="K620" t="str">
            <v>NA</v>
          </cell>
          <cell r="L620">
            <v>0.09</v>
          </cell>
          <cell r="M620">
            <v>2</v>
          </cell>
          <cell r="N620">
            <v>0.9</v>
          </cell>
          <cell r="O620">
            <v>0</v>
          </cell>
          <cell r="P620">
            <v>45</v>
          </cell>
          <cell r="Q620">
            <v>612</v>
          </cell>
          <cell r="S620" t="str">
            <v>EQUIPE ELE</v>
          </cell>
          <cell r="T620">
            <v>38994</v>
          </cell>
        </row>
        <row r="621">
          <cell r="B621" t="str">
            <v>DE.505.DD.03</v>
          </cell>
          <cell r="D621" t="str">
            <v>Rede Geral De Dutos</v>
          </cell>
          <cell r="E621" t="str">
            <v>13 dias</v>
          </cell>
          <cell r="F621">
            <v>38957.375</v>
          </cell>
          <cell r="G621">
            <v>38994.333333333336</v>
          </cell>
          <cell r="H621" t="str">
            <v>NA</v>
          </cell>
          <cell r="I621">
            <v>38978.375</v>
          </cell>
          <cell r="J621">
            <v>39014.729166666664</v>
          </cell>
          <cell r="K621" t="str">
            <v>NA</v>
          </cell>
          <cell r="L621">
            <v>0.26</v>
          </cell>
          <cell r="M621">
            <v>6</v>
          </cell>
          <cell r="N621">
            <v>0</v>
          </cell>
          <cell r="O621">
            <v>0</v>
          </cell>
          <cell r="P621">
            <v>0</v>
          </cell>
          <cell r="Q621">
            <v>617</v>
          </cell>
          <cell r="R621">
            <v>620</v>
          </cell>
          <cell r="S621" t="str">
            <v>EQUIPE ELE</v>
          </cell>
          <cell r="T621">
            <v>39014</v>
          </cell>
        </row>
        <row r="622">
          <cell r="B622" t="str">
            <v>DE.505.DD.04</v>
          </cell>
          <cell r="D622" t="str">
            <v>Pipe Rack - Bandejamento</v>
          </cell>
          <cell r="E622" t="str">
            <v>4 dias</v>
          </cell>
          <cell r="F622">
            <v>38978.375</v>
          </cell>
          <cell r="G622">
            <v>39015.333333333336</v>
          </cell>
          <cell r="H622" t="str">
            <v>NA</v>
          </cell>
          <cell r="I622">
            <v>38982.375</v>
          </cell>
          <cell r="J622">
            <v>39020.729166666664</v>
          </cell>
          <cell r="K622" t="str">
            <v>NA</v>
          </cell>
          <cell r="L622">
            <v>0.04</v>
          </cell>
          <cell r="M622">
            <v>1</v>
          </cell>
          <cell r="N622">
            <v>0</v>
          </cell>
          <cell r="O622">
            <v>0</v>
          </cell>
          <cell r="P622">
            <v>0</v>
          </cell>
          <cell r="Q622">
            <v>619</v>
          </cell>
          <cell r="S622" t="str">
            <v>EQUIPE ELE</v>
          </cell>
          <cell r="T622">
            <v>39020</v>
          </cell>
        </row>
        <row r="623">
          <cell r="B623" t="str">
            <v>DE.505.DE.01</v>
          </cell>
          <cell r="D623" t="str">
            <v>Detalhes Típicos - Iluminação, Aterramento e Força</v>
          </cell>
          <cell r="E623" t="str">
            <v>15 dias</v>
          </cell>
          <cell r="F623">
            <v>38957.375</v>
          </cell>
          <cell r="G623">
            <v>38842.333333333336</v>
          </cell>
          <cell r="H623">
            <v>38842.333333333336</v>
          </cell>
          <cell r="I623">
            <v>38980.375</v>
          </cell>
          <cell r="J623">
            <v>38862.729166666664</v>
          </cell>
          <cell r="K623">
            <v>38862.729166666664</v>
          </cell>
          <cell r="L623">
            <v>1.48</v>
          </cell>
          <cell r="M623">
            <v>33.75</v>
          </cell>
          <cell r="N623">
            <v>33.75</v>
          </cell>
          <cell r="O623">
            <v>0</v>
          </cell>
          <cell r="P623">
            <v>100</v>
          </cell>
          <cell r="Q623" t="str">
            <v>582II</v>
          </cell>
          <cell r="S623" t="str">
            <v>EQUIPE ELE</v>
          </cell>
          <cell r="T623">
            <v>38862</v>
          </cell>
        </row>
        <row r="624">
          <cell r="B624" t="str">
            <v>DE.505.ED.01</v>
          </cell>
          <cell r="D624" t="str">
            <v>Estudos / Planos - Estudo Demanda</v>
          </cell>
          <cell r="E624" t="str">
            <v>25 dias</v>
          </cell>
          <cell r="F624">
            <v>38923.375</v>
          </cell>
          <cell r="G624">
            <v>38945.333333333336</v>
          </cell>
          <cell r="H624" t="str">
            <v>NA</v>
          </cell>
          <cell r="I624">
            <v>38932.375</v>
          </cell>
          <cell r="J624">
            <v>38981.729166666664</v>
          </cell>
          <cell r="K624" t="str">
            <v>NA</v>
          </cell>
          <cell r="L624">
            <v>0.93</v>
          </cell>
          <cell r="M624">
            <v>21.25</v>
          </cell>
          <cell r="N624">
            <v>0</v>
          </cell>
          <cell r="O624">
            <v>0</v>
          </cell>
          <cell r="P624">
            <v>0</v>
          </cell>
          <cell r="Q624">
            <v>584</v>
          </cell>
          <cell r="S624" t="str">
            <v>EQUIPE ELE</v>
          </cell>
          <cell r="T624">
            <v>38981</v>
          </cell>
        </row>
        <row r="625">
          <cell r="B625" t="str">
            <v>DE.505.FD.01</v>
          </cell>
          <cell r="D625" t="str">
            <v>FD's - Transformador, Painel e Torre de Iluminação</v>
          </cell>
          <cell r="E625" t="str">
            <v>5 dias</v>
          </cell>
          <cell r="F625" t="str">
            <v>NA</v>
          </cell>
          <cell r="G625">
            <v>38960.333333333336</v>
          </cell>
          <cell r="H625" t="str">
            <v>NA</v>
          </cell>
          <cell r="I625" t="str">
            <v>NA</v>
          </cell>
          <cell r="J625">
            <v>38966.729166666664</v>
          </cell>
          <cell r="K625" t="str">
            <v>NA</v>
          </cell>
          <cell r="L625">
            <v>0.17</v>
          </cell>
          <cell r="M625">
            <v>4</v>
          </cell>
          <cell r="N625">
            <v>0</v>
          </cell>
          <cell r="O625">
            <v>0</v>
          </cell>
          <cell r="P625">
            <v>0</v>
          </cell>
          <cell r="Q625">
            <v>585</v>
          </cell>
          <cell r="S625" t="str">
            <v>EQUIPE ELE</v>
          </cell>
          <cell r="T625">
            <v>38966</v>
          </cell>
        </row>
        <row r="626">
          <cell r="B626" t="str">
            <v>DE.505.LM.01</v>
          </cell>
          <cell r="D626" t="str">
            <v>Lista De Materiais</v>
          </cell>
          <cell r="E626" t="str">
            <v>4 dias</v>
          </cell>
          <cell r="F626">
            <v>38982.375</v>
          </cell>
          <cell r="G626">
            <v>39021.333333333336</v>
          </cell>
          <cell r="H626" t="str">
            <v>NA</v>
          </cell>
          <cell r="I626">
            <v>38988.375</v>
          </cell>
          <cell r="J626">
            <v>39028.729166666664</v>
          </cell>
          <cell r="K626" t="str">
            <v>NA</v>
          </cell>
          <cell r="L626">
            <v>0.03</v>
          </cell>
          <cell r="M626">
            <v>0.63</v>
          </cell>
          <cell r="N626">
            <v>0</v>
          </cell>
          <cell r="O626">
            <v>0</v>
          </cell>
          <cell r="P626">
            <v>0</v>
          </cell>
          <cell r="Q626">
            <v>616</v>
          </cell>
          <cell r="S626" t="str">
            <v>EQUIPE ELE[150%]</v>
          </cell>
          <cell r="T626">
            <v>39028</v>
          </cell>
        </row>
        <row r="627">
          <cell r="B627" t="str">
            <v>DE.505.PQ.01</v>
          </cell>
          <cell r="D627" t="str">
            <v>Planilha De Quantitativos</v>
          </cell>
          <cell r="E627" t="str">
            <v>10 dias</v>
          </cell>
          <cell r="F627">
            <v>38982.375</v>
          </cell>
          <cell r="G627">
            <v>38924.333333333336</v>
          </cell>
          <cell r="H627">
            <v>38924.333333333336</v>
          </cell>
          <cell r="I627">
            <v>38988.604166666664</v>
          </cell>
          <cell r="J627">
            <v>38937.729166666664</v>
          </cell>
          <cell r="K627">
            <v>38937.729166666664</v>
          </cell>
          <cell r="L627">
            <v>0.09</v>
          </cell>
          <cell r="M627">
            <v>2</v>
          </cell>
          <cell r="N627">
            <v>2</v>
          </cell>
          <cell r="O627">
            <v>0</v>
          </cell>
          <cell r="P627">
            <v>100</v>
          </cell>
          <cell r="Q627" t="str">
            <v>585II</v>
          </cell>
          <cell r="S627" t="str">
            <v>EQUIPE ELE</v>
          </cell>
          <cell r="T627">
            <v>38937</v>
          </cell>
        </row>
        <row r="628">
          <cell r="B628" t="str">
            <v>1.4.2</v>
          </cell>
          <cell r="C628" t="str">
            <v>510A</v>
          </cell>
          <cell r="D628" t="str">
            <v>Subestações, Linhas de Transmissão</v>
          </cell>
          <cell r="E628" t="str">
            <v>156 dias</v>
          </cell>
          <cell r="F628">
            <v>38793.375</v>
          </cell>
          <cell r="G628">
            <v>38833.333333333336</v>
          </cell>
          <cell r="H628">
            <v>38833.333333333336</v>
          </cell>
          <cell r="I628">
            <v>38988.375</v>
          </cell>
          <cell r="J628">
            <v>39066.729166666664</v>
          </cell>
          <cell r="K628" t="str">
            <v>NA</v>
          </cell>
          <cell r="L628">
            <v>8.23</v>
          </cell>
          <cell r="M628">
            <v>188.38</v>
          </cell>
          <cell r="N628">
            <v>12.16</v>
          </cell>
          <cell r="O628">
            <v>6.46</v>
          </cell>
          <cell r="P628">
            <v>6.46</v>
          </cell>
          <cell r="T628">
            <v>39066</v>
          </cell>
        </row>
        <row r="629">
          <cell r="D629" t="str">
            <v>Projeto Básico</v>
          </cell>
          <cell r="E629" t="str">
            <v>120 dias</v>
          </cell>
          <cell r="F629">
            <v>38793.375</v>
          </cell>
          <cell r="G629">
            <v>38833.333333333336</v>
          </cell>
          <cell r="H629">
            <v>38833.333333333336</v>
          </cell>
          <cell r="I629">
            <v>38877.375</v>
          </cell>
          <cell r="J629">
            <v>39013.729166666664</v>
          </cell>
          <cell r="K629" t="str">
            <v>NA</v>
          </cell>
          <cell r="L629">
            <v>1.08</v>
          </cell>
          <cell r="M629">
            <v>24.75</v>
          </cell>
          <cell r="N629">
            <v>10.08</v>
          </cell>
          <cell r="O629">
            <v>40.71</v>
          </cell>
          <cell r="P629">
            <v>40.71</v>
          </cell>
          <cell r="R629" t="str">
            <v>641;642</v>
          </cell>
          <cell r="T629">
            <v>39013</v>
          </cell>
        </row>
        <row r="630">
          <cell r="D630" t="str">
            <v>Estrutura Metálica</v>
          </cell>
          <cell r="E630" t="str">
            <v>6 dias</v>
          </cell>
          <cell r="F630" t="str">
            <v>NA</v>
          </cell>
          <cell r="G630">
            <v>39006.333333333336</v>
          </cell>
          <cell r="H630" t="str">
            <v>NA</v>
          </cell>
          <cell r="I630" t="str">
            <v>NA</v>
          </cell>
          <cell r="J630">
            <v>39013.729166666664</v>
          </cell>
          <cell r="K630" t="str">
            <v>NA</v>
          </cell>
          <cell r="L630">
            <v>0.3</v>
          </cell>
          <cell r="M630">
            <v>6.88</v>
          </cell>
          <cell r="N630">
            <v>0</v>
          </cell>
          <cell r="O630">
            <v>0</v>
          </cell>
          <cell r="P630">
            <v>0</v>
          </cell>
          <cell r="T630">
            <v>39013</v>
          </cell>
        </row>
        <row r="631">
          <cell r="B631" t="str">
            <v>BD.510.MC.01</v>
          </cell>
          <cell r="D631" t="str">
            <v>Memória De Cálculo</v>
          </cell>
          <cell r="E631" t="str">
            <v>6 dias</v>
          </cell>
          <cell r="F631" t="str">
            <v>NA</v>
          </cell>
          <cell r="G631">
            <v>39006.333333333336</v>
          </cell>
          <cell r="H631" t="str">
            <v>NA</v>
          </cell>
          <cell r="I631" t="str">
            <v>NA</v>
          </cell>
          <cell r="J631">
            <v>39013.729166666664</v>
          </cell>
          <cell r="K631" t="str">
            <v>NA</v>
          </cell>
          <cell r="L631">
            <v>0.3</v>
          </cell>
          <cell r="M631">
            <v>6.88</v>
          </cell>
          <cell r="N631">
            <v>0</v>
          </cell>
          <cell r="O631">
            <v>0</v>
          </cell>
          <cell r="P631">
            <v>0</v>
          </cell>
          <cell r="Q631">
            <v>467</v>
          </cell>
          <cell r="S631" t="str">
            <v>EQUIPE MET</v>
          </cell>
          <cell r="T631">
            <v>39013</v>
          </cell>
        </row>
        <row r="632">
          <cell r="D632" t="str">
            <v>Elétrica</v>
          </cell>
          <cell r="E632" t="str">
            <v>88 dias</v>
          </cell>
          <cell r="F632">
            <v>38793.375</v>
          </cell>
          <cell r="G632">
            <v>38833.333333333336</v>
          </cell>
          <cell r="H632">
            <v>38833.333333333336</v>
          </cell>
          <cell r="I632">
            <v>38877.375</v>
          </cell>
          <cell r="J632">
            <v>38961.729166666664</v>
          </cell>
          <cell r="K632" t="str">
            <v>NA</v>
          </cell>
          <cell r="L632">
            <v>0.78</v>
          </cell>
          <cell r="M632">
            <v>17.88</v>
          </cell>
          <cell r="N632">
            <v>10.08</v>
          </cell>
          <cell r="O632">
            <v>0</v>
          </cell>
          <cell r="P632">
            <v>56.36</v>
          </cell>
          <cell r="T632">
            <v>38961</v>
          </cell>
        </row>
        <row r="633">
          <cell r="B633" t="str">
            <v>BE.510.AJ.01</v>
          </cell>
          <cell r="D633" t="str">
            <v>Arranjos/ Layout’s/ Plano Diretor</v>
          </cell>
          <cell r="E633" t="str">
            <v>80 dias</v>
          </cell>
          <cell r="F633">
            <v>38793.375</v>
          </cell>
          <cell r="G633">
            <v>38833.333333333336</v>
          </cell>
          <cell r="H633">
            <v>38833.333333333336</v>
          </cell>
          <cell r="I633">
            <v>38839.375</v>
          </cell>
          <cell r="J633">
            <v>38951.729166666664</v>
          </cell>
          <cell r="K633" t="str">
            <v>NA</v>
          </cell>
          <cell r="L633">
            <v>0.43</v>
          </cell>
          <cell r="M633">
            <v>9.75</v>
          </cell>
          <cell r="N633">
            <v>4.05</v>
          </cell>
          <cell r="O633">
            <v>0</v>
          </cell>
          <cell r="P633">
            <v>41.54</v>
          </cell>
          <cell r="Q633" t="str">
            <v>16II</v>
          </cell>
          <cell r="R633" t="str">
            <v>632;633II;635</v>
          </cell>
          <cell r="S633" t="str">
            <v>EQUIPE ELE</v>
          </cell>
          <cell r="T633">
            <v>38951</v>
          </cell>
        </row>
        <row r="634">
          <cell r="D634" t="str">
            <v>APROVAÇÃO EBX</v>
          </cell>
          <cell r="E634" t="str">
            <v>5 dias</v>
          </cell>
          <cell r="F634">
            <v>38839.375</v>
          </cell>
          <cell r="G634">
            <v>38952.333333333336</v>
          </cell>
          <cell r="H634" t="str">
            <v>NA</v>
          </cell>
          <cell r="I634">
            <v>38846.375</v>
          </cell>
          <cell r="J634">
            <v>38958.729166666664</v>
          </cell>
          <cell r="K634" t="str">
            <v>NA</v>
          </cell>
          <cell r="L634">
            <v>0</v>
          </cell>
          <cell r="M634">
            <v>0</v>
          </cell>
          <cell r="N634">
            <v>0</v>
          </cell>
          <cell r="O634">
            <v>0</v>
          </cell>
          <cell r="P634" t="str">
            <v>#ERRO</v>
          </cell>
          <cell r="Q634">
            <v>631</v>
          </cell>
          <cell r="T634">
            <v>38958</v>
          </cell>
        </row>
        <row r="635">
          <cell r="B635" t="str">
            <v>BE.510.DB.01</v>
          </cell>
          <cell r="D635" t="str">
            <v>Desenho Básico</v>
          </cell>
          <cell r="E635" t="str">
            <v>23 dias</v>
          </cell>
          <cell r="F635">
            <v>38839.375</v>
          </cell>
          <cell r="G635">
            <v>38920.333333333336</v>
          </cell>
          <cell r="H635">
            <v>38920.333333333336</v>
          </cell>
          <cell r="I635">
            <v>38870.375</v>
          </cell>
          <cell r="J635">
            <v>38954.729166666664</v>
          </cell>
          <cell r="K635" t="str">
            <v>NA</v>
          </cell>
          <cell r="L635">
            <v>0.22</v>
          </cell>
          <cell r="M635">
            <v>5</v>
          </cell>
          <cell r="N635">
            <v>4</v>
          </cell>
          <cell r="O635">
            <v>0</v>
          </cell>
          <cell r="P635">
            <v>80</v>
          </cell>
          <cell r="Q635" t="str">
            <v>631II</v>
          </cell>
          <cell r="R635" t="str">
            <v>634;637II</v>
          </cell>
          <cell r="S635" t="str">
            <v>EQUIPE ELE</v>
          </cell>
          <cell r="T635">
            <v>38954</v>
          </cell>
        </row>
        <row r="636">
          <cell r="D636" t="str">
            <v>APROVAÇÃO EBX</v>
          </cell>
          <cell r="E636" t="str">
            <v>5 dias</v>
          </cell>
          <cell r="F636">
            <v>38870.375</v>
          </cell>
          <cell r="G636">
            <v>38957.333333333336</v>
          </cell>
          <cell r="H636" t="str">
            <v>NA</v>
          </cell>
          <cell r="I636">
            <v>38877.375</v>
          </cell>
          <cell r="J636">
            <v>38961.729166666664</v>
          </cell>
          <cell r="K636" t="str">
            <v>NA</v>
          </cell>
          <cell r="L636">
            <v>0</v>
          </cell>
          <cell r="M636">
            <v>0</v>
          </cell>
          <cell r="N636">
            <v>0</v>
          </cell>
          <cell r="O636">
            <v>0</v>
          </cell>
          <cell r="P636" t="str">
            <v>#ERRO</v>
          </cell>
          <cell r="Q636">
            <v>633</v>
          </cell>
          <cell r="T636">
            <v>38961</v>
          </cell>
        </row>
        <row r="637">
          <cell r="B637" t="str">
            <v>BE.510.DU.01</v>
          </cell>
          <cell r="D637" t="str">
            <v>Diagrama Unifilar</v>
          </cell>
          <cell r="E637" t="str">
            <v>83 dias</v>
          </cell>
          <cell r="F637">
            <v>38839.375</v>
          </cell>
          <cell r="G637">
            <v>38833.333333333336</v>
          </cell>
          <cell r="H637">
            <v>38833.333333333336</v>
          </cell>
          <cell r="I637">
            <v>38845.375</v>
          </cell>
          <cell r="J637">
            <v>38954.729166666664</v>
          </cell>
          <cell r="K637" t="str">
            <v>NA</v>
          </cell>
          <cell r="L637">
            <v>0.09</v>
          </cell>
          <cell r="M637">
            <v>2</v>
          </cell>
          <cell r="N637">
            <v>1.8</v>
          </cell>
          <cell r="O637">
            <v>0</v>
          </cell>
          <cell r="P637">
            <v>90</v>
          </cell>
          <cell r="Q637">
            <v>631</v>
          </cell>
          <cell r="R637" t="str">
            <v>636;637II;646</v>
          </cell>
          <cell r="S637" t="str">
            <v>EQUIPE ELE</v>
          </cell>
          <cell r="T637">
            <v>38954</v>
          </cell>
        </row>
        <row r="638">
          <cell r="D638" t="str">
            <v>APROVAÇÃO EBX</v>
          </cell>
          <cell r="E638" t="str">
            <v>5 dias</v>
          </cell>
          <cell r="F638">
            <v>38845.375</v>
          </cell>
          <cell r="G638">
            <v>38957.333333333336</v>
          </cell>
          <cell r="H638" t="str">
            <v>NA</v>
          </cell>
          <cell r="I638">
            <v>38852.375</v>
          </cell>
          <cell r="J638">
            <v>38961.729166666664</v>
          </cell>
          <cell r="K638" t="str">
            <v>NA</v>
          </cell>
          <cell r="L638">
            <v>0</v>
          </cell>
          <cell r="M638">
            <v>0</v>
          </cell>
          <cell r="N638">
            <v>0</v>
          </cell>
          <cell r="O638">
            <v>0</v>
          </cell>
          <cell r="P638" t="str">
            <v>#ERRO</v>
          </cell>
          <cell r="Q638">
            <v>635</v>
          </cell>
          <cell r="T638">
            <v>38961</v>
          </cell>
        </row>
        <row r="639">
          <cell r="B639" t="str">
            <v>BE.510.FD.01</v>
          </cell>
          <cell r="D639" t="str">
            <v>Folha De Dadoes - Painel de Controle</v>
          </cell>
          <cell r="E639" t="str">
            <v>2 dias</v>
          </cell>
          <cell r="F639" t="str">
            <v>NA</v>
          </cell>
          <cell r="G639">
            <v>38958.333333333336</v>
          </cell>
          <cell r="H639">
            <v>38958.333333333336</v>
          </cell>
          <cell r="I639" t="str">
            <v>NA</v>
          </cell>
          <cell r="J639">
            <v>38959.729166666664</v>
          </cell>
          <cell r="K639" t="str">
            <v>NA</v>
          </cell>
          <cell r="L639">
            <v>0.05</v>
          </cell>
          <cell r="M639">
            <v>1.1299999999999999</v>
          </cell>
          <cell r="N639">
            <v>0.23</v>
          </cell>
          <cell r="O639">
            <v>0</v>
          </cell>
          <cell r="P639">
            <v>20</v>
          </cell>
          <cell r="Q639" t="str">
            <v>633II;635II</v>
          </cell>
          <cell r="S639" t="str">
            <v>EQUIPE ELE</v>
          </cell>
          <cell r="T639">
            <v>38959</v>
          </cell>
        </row>
        <row r="640">
          <cell r="D640" t="str">
            <v>Projeto Detalhado</v>
          </cell>
          <cell r="E640" t="str">
            <v>96 dias</v>
          </cell>
          <cell r="F640">
            <v>38877.375</v>
          </cell>
          <cell r="G640">
            <v>38922.333333333336</v>
          </cell>
          <cell r="H640">
            <v>38922.333333333336</v>
          </cell>
          <cell r="I640">
            <v>38988.375</v>
          </cell>
          <cell r="J640">
            <v>39066.729166666664</v>
          </cell>
          <cell r="K640" t="str">
            <v>NA</v>
          </cell>
          <cell r="L640">
            <v>7.15</v>
          </cell>
          <cell r="M640">
            <v>163.63</v>
          </cell>
          <cell r="N640">
            <v>2.09</v>
          </cell>
          <cell r="O640">
            <v>1.28</v>
          </cell>
          <cell r="P640">
            <v>1.28</v>
          </cell>
          <cell r="T640">
            <v>39066</v>
          </cell>
        </row>
        <row r="641">
          <cell r="D641" t="str">
            <v>Civil</v>
          </cell>
          <cell r="E641" t="str">
            <v>36 dias</v>
          </cell>
          <cell r="F641">
            <v>38877.375</v>
          </cell>
          <cell r="G641">
            <v>39014.333333333336</v>
          </cell>
          <cell r="H641" t="str">
            <v>NA</v>
          </cell>
          <cell r="I641">
            <v>38961.604166666664</v>
          </cell>
          <cell r="J641">
            <v>39066.729166666664</v>
          </cell>
          <cell r="K641" t="str">
            <v>NA</v>
          </cell>
          <cell r="L641">
            <v>3.19</v>
          </cell>
          <cell r="M641">
            <v>73</v>
          </cell>
          <cell r="N641">
            <v>0</v>
          </cell>
          <cell r="O641">
            <v>0</v>
          </cell>
          <cell r="P641">
            <v>0</v>
          </cell>
          <cell r="T641">
            <v>39066</v>
          </cell>
        </row>
        <row r="642">
          <cell r="D642" t="str">
            <v>Desenho De Detalhamento</v>
          </cell>
          <cell r="E642" t="str">
            <v>36 dias</v>
          </cell>
          <cell r="F642">
            <v>38877.375</v>
          </cell>
          <cell r="G642">
            <v>39014.333333333336</v>
          </cell>
          <cell r="H642" t="str">
            <v>NA</v>
          </cell>
          <cell r="I642">
            <v>38961.604166666664</v>
          </cell>
          <cell r="J642">
            <v>39066.729166666664</v>
          </cell>
          <cell r="K642" t="str">
            <v>NA</v>
          </cell>
          <cell r="L642">
            <v>3.19</v>
          </cell>
          <cell r="M642">
            <v>73</v>
          </cell>
          <cell r="N642">
            <v>0</v>
          </cell>
          <cell r="O642">
            <v>0</v>
          </cell>
          <cell r="P642">
            <v>0</v>
          </cell>
          <cell r="T642">
            <v>39066</v>
          </cell>
        </row>
        <row r="643">
          <cell r="B643" t="str">
            <v>DC.510.DD.01</v>
          </cell>
          <cell r="D643" t="str">
            <v>Arquitetura</v>
          </cell>
          <cell r="E643" t="str">
            <v>13 dias</v>
          </cell>
          <cell r="F643">
            <v>38877.375</v>
          </cell>
          <cell r="G643">
            <v>39014.333333333336</v>
          </cell>
          <cell r="H643" t="str">
            <v>NA</v>
          </cell>
          <cell r="I643">
            <v>38898.375</v>
          </cell>
          <cell r="J643">
            <v>39034.729166666664</v>
          </cell>
          <cell r="K643" t="str">
            <v>NA</v>
          </cell>
          <cell r="L643">
            <v>0.39</v>
          </cell>
          <cell r="M643">
            <v>9</v>
          </cell>
          <cell r="N643">
            <v>0</v>
          </cell>
          <cell r="O643">
            <v>0</v>
          </cell>
          <cell r="P643">
            <v>0</v>
          </cell>
          <cell r="Q643">
            <v>627</v>
          </cell>
          <cell r="S643" t="str">
            <v>EQUIPE ARQ</v>
          </cell>
          <cell r="T643">
            <v>39034</v>
          </cell>
        </row>
        <row r="644">
          <cell r="B644" t="str">
            <v>DC.510.DD.02</v>
          </cell>
          <cell r="D644" t="str">
            <v>Subestação 69kV - Fundação e Armação</v>
          </cell>
          <cell r="E644" t="str">
            <v>14 dias</v>
          </cell>
          <cell r="F644">
            <v>38877.375</v>
          </cell>
          <cell r="G644">
            <v>39014.333333333336</v>
          </cell>
          <cell r="H644" t="str">
            <v>NA</v>
          </cell>
          <cell r="I644">
            <v>38901.375</v>
          </cell>
          <cell r="J644">
            <v>39035.729166666664</v>
          </cell>
          <cell r="K644" t="str">
            <v>NA</v>
          </cell>
          <cell r="L644">
            <v>0.44</v>
          </cell>
          <cell r="M644">
            <v>10</v>
          </cell>
          <cell r="N644">
            <v>0</v>
          </cell>
          <cell r="O644">
            <v>0</v>
          </cell>
          <cell r="P644">
            <v>0</v>
          </cell>
          <cell r="Q644">
            <v>627</v>
          </cell>
          <cell r="R644" t="str">
            <v>643;676</v>
          </cell>
          <cell r="S644" t="str">
            <v>EQUIPE CIV</v>
          </cell>
          <cell r="T644">
            <v>39035</v>
          </cell>
        </row>
        <row r="645">
          <cell r="B645" t="str">
            <v>DC.510.DD.03</v>
          </cell>
          <cell r="D645" t="str">
            <v>Subestação Principal</v>
          </cell>
          <cell r="E645" t="str">
            <v>18 dias</v>
          </cell>
          <cell r="F645">
            <v>38901.375</v>
          </cell>
          <cell r="G645">
            <v>39037.333333333336</v>
          </cell>
          <cell r="H645" t="str">
            <v>NA</v>
          </cell>
          <cell r="I645">
            <v>38925.375</v>
          </cell>
          <cell r="J645">
            <v>39062.729166666664</v>
          </cell>
          <cell r="K645" t="str">
            <v>NA</v>
          </cell>
          <cell r="L645">
            <v>0.61</v>
          </cell>
          <cell r="M645">
            <v>14</v>
          </cell>
          <cell r="N645">
            <v>0</v>
          </cell>
          <cell r="O645">
            <v>0</v>
          </cell>
          <cell r="P645">
            <v>0</v>
          </cell>
          <cell r="Q645">
            <v>642</v>
          </cell>
          <cell r="R645" t="str">
            <v>644II</v>
          </cell>
          <cell r="S645" t="str">
            <v>EQUIPE CIV</v>
          </cell>
          <cell r="T645">
            <v>39062</v>
          </cell>
        </row>
        <row r="646">
          <cell r="B646" t="str">
            <v>DC.510.DD.04</v>
          </cell>
          <cell r="D646" t="str">
            <v>Salas Elétricas</v>
          </cell>
          <cell r="E646" t="str">
            <v>22 dias</v>
          </cell>
          <cell r="F646">
            <v>38925.375</v>
          </cell>
          <cell r="G646">
            <v>39037.333333333336</v>
          </cell>
          <cell r="H646" t="str">
            <v>NA</v>
          </cell>
          <cell r="I646">
            <v>38961.604166666664</v>
          </cell>
          <cell r="J646">
            <v>39066.729166666664</v>
          </cell>
          <cell r="K646" t="str">
            <v>NA</v>
          </cell>
          <cell r="L646">
            <v>1.75</v>
          </cell>
          <cell r="M646">
            <v>40</v>
          </cell>
          <cell r="N646">
            <v>0</v>
          </cell>
          <cell r="O646">
            <v>0</v>
          </cell>
          <cell r="P646">
            <v>0</v>
          </cell>
          <cell r="Q646" t="str">
            <v>643II</v>
          </cell>
          <cell r="S646" t="str">
            <v>EQUIPE CIV[200%]</v>
          </cell>
          <cell r="T646">
            <v>39066</v>
          </cell>
        </row>
        <row r="647">
          <cell r="D647" t="str">
            <v>Elétrica</v>
          </cell>
          <cell r="E647" t="str">
            <v>80 dias</v>
          </cell>
          <cell r="F647">
            <v>38901.375</v>
          </cell>
          <cell r="G647">
            <v>38922.333333333336</v>
          </cell>
          <cell r="H647">
            <v>38922.333333333336</v>
          </cell>
          <cell r="I647">
            <v>38988.375</v>
          </cell>
          <cell r="J647">
            <v>39044.729166666664</v>
          </cell>
          <cell r="K647" t="str">
            <v>NA</v>
          </cell>
          <cell r="L647">
            <v>3.96</v>
          </cell>
          <cell r="M647">
            <v>90.63</v>
          </cell>
          <cell r="N647">
            <v>2.09</v>
          </cell>
          <cell r="O647">
            <v>0</v>
          </cell>
          <cell r="P647">
            <v>2.2999999999999998</v>
          </cell>
          <cell r="T647">
            <v>39044</v>
          </cell>
        </row>
        <row r="648">
          <cell r="B648" t="str">
            <v>DE.510.DU.01</v>
          </cell>
          <cell r="D648" t="str">
            <v>Diagrama Unifilar - Subestações</v>
          </cell>
          <cell r="E648" t="str">
            <v>3 dias</v>
          </cell>
          <cell r="F648">
            <v>38901.375</v>
          </cell>
          <cell r="G648">
            <v>38957.333333333336</v>
          </cell>
          <cell r="H648">
            <v>38957.333333333336</v>
          </cell>
          <cell r="I648">
            <v>38904.375</v>
          </cell>
          <cell r="J648">
            <v>38959.729166666664</v>
          </cell>
          <cell r="K648" t="str">
            <v>NA</v>
          </cell>
          <cell r="L648">
            <v>7.0000000000000007E-2</v>
          </cell>
          <cell r="M648">
            <v>1.5</v>
          </cell>
          <cell r="N648">
            <v>1.1299999999999999</v>
          </cell>
          <cell r="O648">
            <v>0</v>
          </cell>
          <cell r="P648">
            <v>75</v>
          </cell>
          <cell r="Q648">
            <v>635</v>
          </cell>
          <cell r="R648" t="str">
            <v>648;656</v>
          </cell>
          <cell r="S648" t="str">
            <v>EQUIPE ELE</v>
          </cell>
          <cell r="T648">
            <v>38959</v>
          </cell>
        </row>
        <row r="649">
          <cell r="D649" t="str">
            <v>Desenho De Detalhamento</v>
          </cell>
          <cell r="E649" t="str">
            <v>51 dias</v>
          </cell>
          <cell r="F649">
            <v>38904.375</v>
          </cell>
          <cell r="G649">
            <v>38960.333333333336</v>
          </cell>
          <cell r="H649" t="str">
            <v>NA</v>
          </cell>
          <cell r="I649">
            <v>38981.375</v>
          </cell>
          <cell r="J649">
            <v>39041.729166666664</v>
          </cell>
          <cell r="K649" t="str">
            <v>NA</v>
          </cell>
          <cell r="L649">
            <v>2.1</v>
          </cell>
          <cell r="M649">
            <v>48</v>
          </cell>
          <cell r="N649">
            <v>0</v>
          </cell>
          <cell r="O649">
            <v>0</v>
          </cell>
          <cell r="P649">
            <v>0</v>
          </cell>
          <cell r="T649">
            <v>39041</v>
          </cell>
        </row>
        <row r="650">
          <cell r="B650" t="str">
            <v>DE.510.DD.01</v>
          </cell>
          <cell r="D650" t="str">
            <v>Distribuição De Eletrodutos</v>
          </cell>
          <cell r="E650" t="str">
            <v>8 dias</v>
          </cell>
          <cell r="F650">
            <v>38904.375</v>
          </cell>
          <cell r="G650">
            <v>38960.333333333336</v>
          </cell>
          <cell r="H650" t="str">
            <v>NA</v>
          </cell>
          <cell r="I650">
            <v>38916.375</v>
          </cell>
          <cell r="J650">
            <v>38973.729166666664</v>
          </cell>
          <cell r="K650" t="str">
            <v>NA</v>
          </cell>
          <cell r="L650">
            <v>0.13</v>
          </cell>
          <cell r="M650">
            <v>3</v>
          </cell>
          <cell r="N650">
            <v>0</v>
          </cell>
          <cell r="O650">
            <v>0</v>
          </cell>
          <cell r="P650">
            <v>0</v>
          </cell>
          <cell r="Q650">
            <v>646</v>
          </cell>
          <cell r="R650">
            <v>649</v>
          </cell>
          <cell r="S650" t="str">
            <v>EQUIPE ELE</v>
          </cell>
          <cell r="T650">
            <v>38973</v>
          </cell>
        </row>
        <row r="651">
          <cell r="B651" t="str">
            <v>DE.510.DD.02</v>
          </cell>
          <cell r="D651" t="str">
            <v>Malha De Terra</v>
          </cell>
          <cell r="E651" t="str">
            <v>8 dias</v>
          </cell>
          <cell r="F651">
            <v>38916.375</v>
          </cell>
          <cell r="G651">
            <v>38974.333333333336</v>
          </cell>
          <cell r="H651" t="str">
            <v>NA</v>
          </cell>
          <cell r="I651">
            <v>38926.375</v>
          </cell>
          <cell r="J651">
            <v>38985.729166666664</v>
          </cell>
          <cell r="K651" t="str">
            <v>NA</v>
          </cell>
          <cell r="L651">
            <v>0.13</v>
          </cell>
          <cell r="M651">
            <v>3</v>
          </cell>
          <cell r="N651">
            <v>0</v>
          </cell>
          <cell r="O651">
            <v>0</v>
          </cell>
          <cell r="P651">
            <v>0</v>
          </cell>
          <cell r="Q651">
            <v>648</v>
          </cell>
          <cell r="R651">
            <v>650</v>
          </cell>
          <cell r="S651" t="str">
            <v>EQUIPE ELE</v>
          </cell>
          <cell r="T651">
            <v>38985</v>
          </cell>
        </row>
        <row r="652">
          <cell r="B652" t="str">
            <v>DE.510.DD.03</v>
          </cell>
          <cell r="D652" t="str">
            <v>Linha De Transmissão</v>
          </cell>
          <cell r="E652" t="str">
            <v>15 dias</v>
          </cell>
          <cell r="F652">
            <v>38926.375</v>
          </cell>
          <cell r="G652">
            <v>38986.333333333336</v>
          </cell>
          <cell r="H652" t="str">
            <v>NA</v>
          </cell>
          <cell r="I652">
            <v>38951.375</v>
          </cell>
          <cell r="J652">
            <v>39008.729166666664</v>
          </cell>
          <cell r="K652" t="str">
            <v>NA</v>
          </cell>
          <cell r="L652">
            <v>0.33</v>
          </cell>
          <cell r="M652">
            <v>7.5</v>
          </cell>
          <cell r="N652">
            <v>0</v>
          </cell>
          <cell r="O652">
            <v>0</v>
          </cell>
          <cell r="P652">
            <v>0</v>
          </cell>
          <cell r="Q652">
            <v>649</v>
          </cell>
          <cell r="R652" t="str">
            <v>651;652;653;654</v>
          </cell>
          <cell r="S652" t="str">
            <v>EQUIPE ELE</v>
          </cell>
          <cell r="T652">
            <v>39008</v>
          </cell>
        </row>
        <row r="653">
          <cell r="B653" t="str">
            <v>DE.510.DD.04</v>
          </cell>
          <cell r="D653" t="str">
            <v>Linha De Distribuição De 13kV</v>
          </cell>
          <cell r="E653" t="str">
            <v>15 dias</v>
          </cell>
          <cell r="F653">
            <v>38951.375</v>
          </cell>
          <cell r="G653">
            <v>39009.333333333336</v>
          </cell>
          <cell r="H653" t="str">
            <v>NA</v>
          </cell>
          <cell r="I653">
            <v>38978.604166666664</v>
          </cell>
          <cell r="J653">
            <v>39031.729166666664</v>
          </cell>
          <cell r="K653" t="str">
            <v>NA</v>
          </cell>
          <cell r="L653">
            <v>0.9</v>
          </cell>
          <cell r="M653">
            <v>20.5</v>
          </cell>
          <cell r="N653">
            <v>0</v>
          </cell>
          <cell r="O653">
            <v>0</v>
          </cell>
          <cell r="P653">
            <v>0</v>
          </cell>
          <cell r="Q653">
            <v>650</v>
          </cell>
          <cell r="S653" t="str">
            <v>EQUIPE ELE[200%]</v>
          </cell>
          <cell r="T653">
            <v>39031</v>
          </cell>
        </row>
        <row r="654">
          <cell r="B654" t="str">
            <v>DE.510.DD.05</v>
          </cell>
          <cell r="D654" t="str">
            <v>Iluminação</v>
          </cell>
          <cell r="E654" t="str">
            <v>20 dias</v>
          </cell>
          <cell r="F654">
            <v>38951.375</v>
          </cell>
          <cell r="G654">
            <v>39009.333333333336</v>
          </cell>
          <cell r="H654" t="str">
            <v>NA</v>
          </cell>
          <cell r="I654">
            <v>38981.375</v>
          </cell>
          <cell r="J654">
            <v>39041.729166666664</v>
          </cell>
          <cell r="K654" t="str">
            <v>NA</v>
          </cell>
          <cell r="L654">
            <v>0.35</v>
          </cell>
          <cell r="M654">
            <v>8</v>
          </cell>
          <cell r="N654">
            <v>0</v>
          </cell>
          <cell r="O654">
            <v>0</v>
          </cell>
          <cell r="P654">
            <v>0</v>
          </cell>
          <cell r="Q654">
            <v>650</v>
          </cell>
          <cell r="S654" t="str">
            <v>EQUIPE ELE</v>
          </cell>
          <cell r="T654">
            <v>39041</v>
          </cell>
        </row>
        <row r="655">
          <cell r="B655" t="str">
            <v>DE.510.DD.06</v>
          </cell>
          <cell r="D655" t="str">
            <v>Rota De Cabos e Distribuição</v>
          </cell>
          <cell r="E655" t="str">
            <v>13 dias</v>
          </cell>
          <cell r="F655">
            <v>38951.375</v>
          </cell>
          <cell r="G655">
            <v>39009.333333333336</v>
          </cell>
          <cell r="H655" t="str">
            <v>NA</v>
          </cell>
          <cell r="I655">
            <v>38972.375</v>
          </cell>
          <cell r="J655">
            <v>39029.729166666664</v>
          </cell>
          <cell r="K655" t="str">
            <v>NA</v>
          </cell>
          <cell r="L655">
            <v>0.26</v>
          </cell>
          <cell r="M655">
            <v>6</v>
          </cell>
          <cell r="N655">
            <v>0</v>
          </cell>
          <cell r="O655">
            <v>0</v>
          </cell>
          <cell r="P655">
            <v>0</v>
          </cell>
          <cell r="Q655">
            <v>650</v>
          </cell>
          <cell r="S655" t="str">
            <v>EQUIPE ELE</v>
          </cell>
          <cell r="T655">
            <v>39029</v>
          </cell>
        </row>
        <row r="656">
          <cell r="B656" t="str">
            <v>DE.510.AJ.01</v>
          </cell>
          <cell r="D656" t="str">
            <v>Arranjos/ Layout’s/ Plano Diretor - Arranjos Dos Equipamentos e Requisitos Civis</v>
          </cell>
          <cell r="E656" t="str">
            <v>23 dias</v>
          </cell>
          <cell r="F656">
            <v>38951.375</v>
          </cell>
          <cell r="G656">
            <v>39009.333333333336</v>
          </cell>
          <cell r="H656" t="str">
            <v>NA</v>
          </cell>
          <cell r="I656">
            <v>38986.375</v>
          </cell>
          <cell r="J656">
            <v>39044.729166666664</v>
          </cell>
          <cell r="K656" t="str">
            <v>NA</v>
          </cell>
          <cell r="L656">
            <v>0.35</v>
          </cell>
          <cell r="M656">
            <v>8</v>
          </cell>
          <cell r="N656">
            <v>0</v>
          </cell>
          <cell r="O656">
            <v>0</v>
          </cell>
          <cell r="P656">
            <v>0</v>
          </cell>
          <cell r="Q656">
            <v>650</v>
          </cell>
          <cell r="S656" t="str">
            <v>EQUIPE ELE</v>
          </cell>
          <cell r="T656">
            <v>39044</v>
          </cell>
        </row>
        <row r="657">
          <cell r="D657" t="str">
            <v>Diagrama Funcional</v>
          </cell>
          <cell r="E657" t="str">
            <v>26 dias</v>
          </cell>
          <cell r="F657">
            <v>38904.375</v>
          </cell>
          <cell r="G657">
            <v>38960.333333333336</v>
          </cell>
          <cell r="H657" t="str">
            <v>NA</v>
          </cell>
          <cell r="I657">
            <v>38940.375</v>
          </cell>
          <cell r="J657">
            <v>38999.729166666664</v>
          </cell>
          <cell r="K657" t="str">
            <v>NA</v>
          </cell>
          <cell r="L657">
            <v>0.71</v>
          </cell>
          <cell r="M657">
            <v>16.25</v>
          </cell>
          <cell r="N657">
            <v>0</v>
          </cell>
          <cell r="O657">
            <v>0</v>
          </cell>
          <cell r="P657">
            <v>0</v>
          </cell>
          <cell r="R657">
            <v>660</v>
          </cell>
          <cell r="T657">
            <v>38999</v>
          </cell>
        </row>
        <row r="658">
          <cell r="B658" t="str">
            <v>DE.510.DF.01</v>
          </cell>
          <cell r="D658" t="str">
            <v>Subestação Derivação De 69kV</v>
          </cell>
          <cell r="E658" t="str">
            <v>12 dias</v>
          </cell>
          <cell r="F658">
            <v>38904.375</v>
          </cell>
          <cell r="G658">
            <v>38960.333333333336</v>
          </cell>
          <cell r="H658" t="str">
            <v>NA</v>
          </cell>
          <cell r="I658">
            <v>38922.375</v>
          </cell>
          <cell r="J658">
            <v>38979.729166666664</v>
          </cell>
          <cell r="K658" t="str">
            <v>NA</v>
          </cell>
          <cell r="L658">
            <v>0.37</v>
          </cell>
          <cell r="M658">
            <v>8.5</v>
          </cell>
          <cell r="N658">
            <v>0</v>
          </cell>
          <cell r="O658">
            <v>0</v>
          </cell>
          <cell r="P658">
            <v>0</v>
          </cell>
          <cell r="Q658">
            <v>646</v>
          </cell>
          <cell r="R658">
            <v>657</v>
          </cell>
          <cell r="S658" t="str">
            <v>EQUIPE ELE</v>
          </cell>
          <cell r="T658">
            <v>38979</v>
          </cell>
        </row>
        <row r="659">
          <cell r="B659" t="str">
            <v>DE.510.DF.02</v>
          </cell>
          <cell r="D659" t="str">
            <v>Cubículos De MT - 15kV</v>
          </cell>
          <cell r="E659" t="str">
            <v>10 dias</v>
          </cell>
          <cell r="F659">
            <v>38922.375</v>
          </cell>
          <cell r="G659">
            <v>38980.333333333336</v>
          </cell>
          <cell r="H659" t="str">
            <v>NA</v>
          </cell>
          <cell r="I659">
            <v>38936.375</v>
          </cell>
          <cell r="J659">
            <v>38993.729166666664</v>
          </cell>
          <cell r="K659" t="str">
            <v>NA</v>
          </cell>
          <cell r="L659">
            <v>0.27</v>
          </cell>
          <cell r="M659">
            <v>6.25</v>
          </cell>
          <cell r="N659">
            <v>0</v>
          </cell>
          <cell r="O659">
            <v>0</v>
          </cell>
          <cell r="P659">
            <v>0</v>
          </cell>
          <cell r="Q659">
            <v>656</v>
          </cell>
          <cell r="R659">
            <v>658</v>
          </cell>
          <cell r="S659" t="str">
            <v>EQUIPE ELE</v>
          </cell>
          <cell r="T659">
            <v>38993</v>
          </cell>
        </row>
        <row r="660">
          <cell r="B660" t="str">
            <v>DE.510.DF.03</v>
          </cell>
          <cell r="D660" t="str">
            <v>Subestação Principal</v>
          </cell>
          <cell r="E660" t="str">
            <v>4 dias</v>
          </cell>
          <cell r="F660">
            <v>38936.375</v>
          </cell>
          <cell r="G660">
            <v>38994.333333333336</v>
          </cell>
          <cell r="H660" t="str">
            <v>NA</v>
          </cell>
          <cell r="I660">
            <v>38940.375</v>
          </cell>
          <cell r="J660">
            <v>38999.729166666664</v>
          </cell>
          <cell r="K660" t="str">
            <v>NA</v>
          </cell>
          <cell r="L660">
            <v>7.0000000000000007E-2</v>
          </cell>
          <cell r="M660">
            <v>1.5</v>
          </cell>
          <cell r="N660">
            <v>0</v>
          </cell>
          <cell r="O660">
            <v>0</v>
          </cell>
          <cell r="P660">
            <v>0</v>
          </cell>
          <cell r="Q660">
            <v>657</v>
          </cell>
          <cell r="S660" t="str">
            <v>EQUIPE ELE</v>
          </cell>
          <cell r="T660">
            <v>38999</v>
          </cell>
        </row>
        <row r="661">
          <cell r="D661" t="str">
            <v>Diagrama De Interligação</v>
          </cell>
          <cell r="E661" t="str">
            <v>7 dias</v>
          </cell>
          <cell r="F661">
            <v>38940.375</v>
          </cell>
          <cell r="G661">
            <v>39000.333333333336</v>
          </cell>
          <cell r="H661" t="str">
            <v>NA</v>
          </cell>
          <cell r="I661">
            <v>38953.375</v>
          </cell>
          <cell r="J661">
            <v>39010.729166666664</v>
          </cell>
          <cell r="K661" t="str">
            <v>NA</v>
          </cell>
          <cell r="L661">
            <v>0.23</v>
          </cell>
          <cell r="M661">
            <v>5.25</v>
          </cell>
          <cell r="N661">
            <v>0</v>
          </cell>
          <cell r="O661">
            <v>0</v>
          </cell>
          <cell r="P661">
            <v>0</v>
          </cell>
          <cell r="R661">
            <v>663</v>
          </cell>
          <cell r="T661">
            <v>39010</v>
          </cell>
        </row>
        <row r="662">
          <cell r="B662" t="str">
            <v>DE.510.DI.01</v>
          </cell>
          <cell r="D662" t="str">
            <v>Subestação De 69kV</v>
          </cell>
          <cell r="E662" t="str">
            <v>4 dias</v>
          </cell>
          <cell r="F662">
            <v>38940.375</v>
          </cell>
          <cell r="G662">
            <v>39000.333333333336</v>
          </cell>
          <cell r="H662" t="str">
            <v>NA</v>
          </cell>
          <cell r="I662">
            <v>38950.375</v>
          </cell>
          <cell r="J662">
            <v>39007.729166666664</v>
          </cell>
          <cell r="K662" t="str">
            <v>NA</v>
          </cell>
          <cell r="L662">
            <v>0.15</v>
          </cell>
          <cell r="M662">
            <v>3.5</v>
          </cell>
          <cell r="N662">
            <v>0</v>
          </cell>
          <cell r="O662">
            <v>0</v>
          </cell>
          <cell r="P662">
            <v>0</v>
          </cell>
          <cell r="Q662">
            <v>655</v>
          </cell>
          <cell r="R662">
            <v>661</v>
          </cell>
          <cell r="S662" t="str">
            <v>EQUIPE ELE</v>
          </cell>
          <cell r="T662">
            <v>39007</v>
          </cell>
        </row>
        <row r="663">
          <cell r="B663" t="str">
            <v>DE.510.DI.02</v>
          </cell>
          <cell r="D663" t="str">
            <v>Subestação Principal</v>
          </cell>
          <cell r="E663" t="str">
            <v>3 dias</v>
          </cell>
          <cell r="F663">
            <v>38950.375</v>
          </cell>
          <cell r="G663">
            <v>39008.333333333336</v>
          </cell>
          <cell r="H663" t="str">
            <v>NA</v>
          </cell>
          <cell r="I663">
            <v>38953.375</v>
          </cell>
          <cell r="J663">
            <v>39010.729166666664</v>
          </cell>
          <cell r="K663" t="str">
            <v>NA</v>
          </cell>
          <cell r="L663">
            <v>0.08</v>
          </cell>
          <cell r="M663">
            <v>1.75</v>
          </cell>
          <cell r="N663">
            <v>0</v>
          </cell>
          <cell r="O663">
            <v>0</v>
          </cell>
          <cell r="P663">
            <v>0</v>
          </cell>
          <cell r="Q663">
            <v>660</v>
          </cell>
          <cell r="S663" t="str">
            <v>EQUIPE ELE</v>
          </cell>
          <cell r="T663">
            <v>39010</v>
          </cell>
        </row>
        <row r="664">
          <cell r="D664" t="str">
            <v>Diagrama Trifilar</v>
          </cell>
          <cell r="E664" t="str">
            <v>6 dias</v>
          </cell>
          <cell r="F664">
            <v>38953.375</v>
          </cell>
          <cell r="G664">
            <v>39013.333333333336</v>
          </cell>
          <cell r="H664" t="str">
            <v>NA</v>
          </cell>
          <cell r="I664">
            <v>38961.375</v>
          </cell>
          <cell r="J664">
            <v>39020.729166666664</v>
          </cell>
          <cell r="K664" t="str">
            <v>NA</v>
          </cell>
          <cell r="L664">
            <v>0.04</v>
          </cell>
          <cell r="M664">
            <v>1</v>
          </cell>
          <cell r="N664">
            <v>0</v>
          </cell>
          <cell r="O664">
            <v>0</v>
          </cell>
          <cell r="P664">
            <v>0</v>
          </cell>
          <cell r="R664">
            <v>665</v>
          </cell>
          <cell r="T664">
            <v>39020</v>
          </cell>
        </row>
        <row r="665">
          <cell r="B665" t="str">
            <v>DE.510.DT.01</v>
          </cell>
          <cell r="D665" t="str">
            <v>Subestação De 69kV</v>
          </cell>
          <cell r="E665" t="str">
            <v>3 dias</v>
          </cell>
          <cell r="F665">
            <v>38953.375</v>
          </cell>
          <cell r="G665">
            <v>39013.333333333336</v>
          </cell>
          <cell r="H665" t="str">
            <v>NA</v>
          </cell>
          <cell r="I665">
            <v>38958.375</v>
          </cell>
          <cell r="J665">
            <v>39015.729166666664</v>
          </cell>
          <cell r="K665" t="str">
            <v>NA</v>
          </cell>
          <cell r="L665">
            <v>0.02</v>
          </cell>
          <cell r="M665">
            <v>0.5</v>
          </cell>
          <cell r="N665">
            <v>0</v>
          </cell>
          <cell r="O665">
            <v>0</v>
          </cell>
          <cell r="P665">
            <v>0</v>
          </cell>
          <cell r="Q665">
            <v>659</v>
          </cell>
          <cell r="R665">
            <v>664</v>
          </cell>
          <cell r="S665" t="str">
            <v>EQUIPE ELE</v>
          </cell>
          <cell r="T665">
            <v>39015</v>
          </cell>
        </row>
        <row r="666">
          <cell r="B666" t="str">
            <v>DE.510.DT.02</v>
          </cell>
          <cell r="D666" t="str">
            <v>Subestação Principal</v>
          </cell>
          <cell r="E666" t="str">
            <v>3 dias</v>
          </cell>
          <cell r="F666">
            <v>38958.375</v>
          </cell>
          <cell r="G666">
            <v>39016.333333333336</v>
          </cell>
          <cell r="H666" t="str">
            <v>NA</v>
          </cell>
          <cell r="I666">
            <v>38961.375</v>
          </cell>
          <cell r="J666">
            <v>39020.729166666664</v>
          </cell>
          <cell r="K666" t="str">
            <v>NA</v>
          </cell>
          <cell r="L666">
            <v>0.02</v>
          </cell>
          <cell r="M666">
            <v>0.5</v>
          </cell>
          <cell r="N666">
            <v>0</v>
          </cell>
          <cell r="O666">
            <v>0</v>
          </cell>
          <cell r="P666">
            <v>0</v>
          </cell>
          <cell r="Q666">
            <v>663</v>
          </cell>
          <cell r="S666" t="str">
            <v>EQUIPE ELE</v>
          </cell>
          <cell r="T666">
            <v>39020</v>
          </cell>
        </row>
        <row r="667">
          <cell r="B667" t="str">
            <v>DE.510.ET.01</v>
          </cell>
          <cell r="D667" t="str">
            <v>Especificação Técnica - Painéis De Iluminação</v>
          </cell>
          <cell r="E667" t="str">
            <v>3 dias</v>
          </cell>
          <cell r="F667">
            <v>38961.375</v>
          </cell>
          <cell r="G667">
            <v>39021.333333333336</v>
          </cell>
          <cell r="H667" t="str">
            <v>NA</v>
          </cell>
          <cell r="I667">
            <v>38966.375</v>
          </cell>
          <cell r="J667">
            <v>39027.729166666664</v>
          </cell>
          <cell r="K667" t="str">
            <v>NA</v>
          </cell>
          <cell r="L667">
            <v>0.06</v>
          </cell>
          <cell r="M667">
            <v>1.38</v>
          </cell>
          <cell r="N667">
            <v>0</v>
          </cell>
          <cell r="O667">
            <v>0</v>
          </cell>
          <cell r="P667">
            <v>0</v>
          </cell>
          <cell r="Q667">
            <v>662</v>
          </cell>
          <cell r="R667">
            <v>666</v>
          </cell>
          <cell r="S667" t="str">
            <v>EQUIPE ELE</v>
          </cell>
          <cell r="T667">
            <v>39027</v>
          </cell>
        </row>
        <row r="668">
          <cell r="B668" t="str">
            <v>DE.510.ED.01</v>
          </cell>
          <cell r="D668" t="str">
            <v>Estudos / Planos - Malha De Aterramento</v>
          </cell>
          <cell r="E668" t="str">
            <v>5 dias</v>
          </cell>
          <cell r="F668">
            <v>38966.375</v>
          </cell>
          <cell r="G668">
            <v>39028.333333333336</v>
          </cell>
          <cell r="H668" t="str">
            <v>NA</v>
          </cell>
          <cell r="I668">
            <v>38975.375</v>
          </cell>
          <cell r="J668">
            <v>39034.729166666664</v>
          </cell>
          <cell r="K668" t="str">
            <v>NA</v>
          </cell>
          <cell r="L668">
            <v>0.11</v>
          </cell>
          <cell r="M668">
            <v>2.63</v>
          </cell>
          <cell r="N668">
            <v>0</v>
          </cell>
          <cell r="O668">
            <v>0</v>
          </cell>
          <cell r="P668">
            <v>0</v>
          </cell>
          <cell r="Q668">
            <v>665</v>
          </cell>
          <cell r="R668" t="str">
            <v>667;668</v>
          </cell>
          <cell r="S668" t="str">
            <v>EQUIPE ELE</v>
          </cell>
          <cell r="T668">
            <v>39034</v>
          </cell>
        </row>
        <row r="669">
          <cell r="B669" t="str">
            <v>DE.510.LC.01</v>
          </cell>
          <cell r="D669" t="str">
            <v>Lista De Linhas/ Cabos</v>
          </cell>
          <cell r="E669" t="str">
            <v>3 dias</v>
          </cell>
          <cell r="F669">
            <v>38975.375</v>
          </cell>
          <cell r="G669">
            <v>39035.333333333336</v>
          </cell>
          <cell r="H669" t="str">
            <v>NA</v>
          </cell>
          <cell r="I669">
            <v>38980.375</v>
          </cell>
          <cell r="J669">
            <v>39038.729166666664</v>
          </cell>
          <cell r="K669" t="str">
            <v>NA</v>
          </cell>
          <cell r="L669">
            <v>0.04</v>
          </cell>
          <cell r="M669">
            <v>1</v>
          </cell>
          <cell r="N669">
            <v>0</v>
          </cell>
          <cell r="O669">
            <v>0</v>
          </cell>
          <cell r="P669">
            <v>0</v>
          </cell>
          <cell r="Q669">
            <v>666</v>
          </cell>
          <cell r="R669">
            <v>670</v>
          </cell>
          <cell r="S669" t="str">
            <v>EQUIPE ELE</v>
          </cell>
          <cell r="T669">
            <v>39038</v>
          </cell>
        </row>
        <row r="670">
          <cell r="B670" t="str">
            <v>DE.510.LM.01</v>
          </cell>
          <cell r="D670" t="str">
            <v>Lista De Materiais</v>
          </cell>
          <cell r="E670" t="str">
            <v>5 dias</v>
          </cell>
          <cell r="F670">
            <v>38975.375</v>
          </cell>
          <cell r="G670">
            <v>39035.333333333336</v>
          </cell>
          <cell r="H670" t="str">
            <v>NA</v>
          </cell>
          <cell r="I670">
            <v>38988.375</v>
          </cell>
          <cell r="J670">
            <v>39042.729166666664</v>
          </cell>
          <cell r="K670" t="str">
            <v>NA</v>
          </cell>
          <cell r="L670">
            <v>0.06</v>
          </cell>
          <cell r="M670">
            <v>1.38</v>
          </cell>
          <cell r="N670">
            <v>0</v>
          </cell>
          <cell r="O670">
            <v>0</v>
          </cell>
          <cell r="P670">
            <v>0</v>
          </cell>
          <cell r="Q670">
            <v>666</v>
          </cell>
          <cell r="S670" t="str">
            <v>EQUIPE ELE</v>
          </cell>
          <cell r="T670">
            <v>39042</v>
          </cell>
        </row>
        <row r="671">
          <cell r="B671" t="str">
            <v>DE.510.MD.01</v>
          </cell>
          <cell r="D671" t="str">
            <v>Memorial Descritivo - Fornecimento De Energia</v>
          </cell>
          <cell r="E671" t="str">
            <v>15 dias</v>
          </cell>
          <cell r="F671">
            <v>38975.375</v>
          </cell>
          <cell r="G671">
            <v>38922.333333333336</v>
          </cell>
          <cell r="H671">
            <v>38922.333333333336</v>
          </cell>
          <cell r="I671">
            <v>38986.375</v>
          </cell>
          <cell r="J671">
            <v>38940.729166666664</v>
          </cell>
          <cell r="K671" t="str">
            <v>NA</v>
          </cell>
          <cell r="L671">
            <v>0.06</v>
          </cell>
          <cell r="M671">
            <v>1.38</v>
          </cell>
          <cell r="N671">
            <v>0.96</v>
          </cell>
          <cell r="O671">
            <v>0</v>
          </cell>
          <cell r="P671">
            <v>70</v>
          </cell>
          <cell r="Q671" t="str">
            <v>584II</v>
          </cell>
          <cell r="S671" t="str">
            <v>EQUIPE ELE</v>
          </cell>
          <cell r="T671">
            <v>38940</v>
          </cell>
        </row>
        <row r="672">
          <cell r="B672" t="str">
            <v>DE.510.MC.01</v>
          </cell>
          <cell r="D672" t="str">
            <v>Memória De Cálculo - Esticamento Do Cabo</v>
          </cell>
          <cell r="E672" t="str">
            <v>3 dias</v>
          </cell>
          <cell r="F672">
            <v>38980.375</v>
          </cell>
          <cell r="G672">
            <v>39041.333333333336</v>
          </cell>
          <cell r="H672" t="str">
            <v>NA</v>
          </cell>
          <cell r="I672">
            <v>38985.375</v>
          </cell>
          <cell r="J672">
            <v>39043.729166666664</v>
          </cell>
          <cell r="K672" t="str">
            <v>NA</v>
          </cell>
          <cell r="L672">
            <v>0.13</v>
          </cell>
          <cell r="M672">
            <v>2.88</v>
          </cell>
          <cell r="N672">
            <v>0</v>
          </cell>
          <cell r="O672">
            <v>0</v>
          </cell>
          <cell r="P672">
            <v>0</v>
          </cell>
          <cell r="Q672">
            <v>667</v>
          </cell>
          <cell r="S672" t="str">
            <v>EQUIPE ELE</v>
          </cell>
          <cell r="T672">
            <v>39043</v>
          </cell>
        </row>
        <row r="673">
          <cell r="B673" t="str">
            <v>1.4.3</v>
          </cell>
          <cell r="C673" t="str">
            <v>520A</v>
          </cell>
          <cell r="D673" t="str">
            <v>ETA, Armazenamento e Distribuição</v>
          </cell>
          <cell r="E673" t="str">
            <v>21 dias</v>
          </cell>
          <cell r="F673">
            <v>38835.375</v>
          </cell>
          <cell r="G673">
            <v>39037.333333333336</v>
          </cell>
          <cell r="H673" t="str">
            <v>NA</v>
          </cell>
          <cell r="I673">
            <v>38938.375</v>
          </cell>
          <cell r="J673">
            <v>39065.729166666664</v>
          </cell>
          <cell r="K673" t="str">
            <v>NA</v>
          </cell>
          <cell r="L673">
            <v>0.77</v>
          </cell>
          <cell r="M673">
            <v>17.63</v>
          </cell>
          <cell r="N673">
            <v>0</v>
          </cell>
          <cell r="O673">
            <v>0</v>
          </cell>
          <cell r="P673">
            <v>0</v>
          </cell>
          <cell r="T673">
            <v>39065</v>
          </cell>
        </row>
        <row r="674">
          <cell r="D674" t="str">
            <v>Projeto Detalhado</v>
          </cell>
          <cell r="E674" t="str">
            <v>21 dias</v>
          </cell>
          <cell r="F674">
            <v>38897.375</v>
          </cell>
          <cell r="G674">
            <v>39037.333333333336</v>
          </cell>
          <cell r="H674" t="str">
            <v>NA</v>
          </cell>
          <cell r="I674">
            <v>38938.375</v>
          </cell>
          <cell r="J674">
            <v>39065.729166666664</v>
          </cell>
          <cell r="K674" t="str">
            <v>NA</v>
          </cell>
          <cell r="L674">
            <v>0.77</v>
          </cell>
          <cell r="M674">
            <v>17.63</v>
          </cell>
          <cell r="N674">
            <v>0</v>
          </cell>
          <cell r="O674">
            <v>0</v>
          </cell>
          <cell r="P674">
            <v>0</v>
          </cell>
          <cell r="T674">
            <v>39065</v>
          </cell>
        </row>
        <row r="675">
          <cell r="D675" t="str">
            <v>Tubulação</v>
          </cell>
          <cell r="E675" t="str">
            <v>3 dias</v>
          </cell>
          <cell r="F675">
            <v>38897.375</v>
          </cell>
          <cell r="G675">
            <v>39050.333333333336</v>
          </cell>
          <cell r="H675" t="str">
            <v>NA</v>
          </cell>
          <cell r="I675">
            <v>38902.375</v>
          </cell>
          <cell r="J675">
            <v>39052.729166666664</v>
          </cell>
          <cell r="K675" t="str">
            <v>NA</v>
          </cell>
          <cell r="L675">
            <v>0.13</v>
          </cell>
          <cell r="M675">
            <v>3</v>
          </cell>
          <cell r="N675">
            <v>0</v>
          </cell>
          <cell r="O675">
            <v>0</v>
          </cell>
          <cell r="P675">
            <v>0</v>
          </cell>
          <cell r="T675">
            <v>39052</v>
          </cell>
        </row>
        <row r="676">
          <cell r="B676" t="str">
            <v>DH.520.RT.01</v>
          </cell>
          <cell r="D676" t="str">
            <v>Relatório Técnico - Bolsa Flutuante</v>
          </cell>
          <cell r="E676" t="str">
            <v>3 dias</v>
          </cell>
          <cell r="F676">
            <v>38897.375</v>
          </cell>
          <cell r="G676">
            <v>39050.333333333336</v>
          </cell>
          <cell r="H676" t="str">
            <v>NA</v>
          </cell>
          <cell r="I676">
            <v>38902.375</v>
          </cell>
          <cell r="J676">
            <v>39052.729166666664</v>
          </cell>
          <cell r="K676" t="str">
            <v>NA</v>
          </cell>
          <cell r="L676">
            <v>0.13</v>
          </cell>
          <cell r="M676">
            <v>3</v>
          </cell>
          <cell r="N676">
            <v>0</v>
          </cell>
          <cell r="O676">
            <v>0</v>
          </cell>
          <cell r="P676">
            <v>0</v>
          </cell>
          <cell r="Q676" t="str">
            <v>39II+131 dias</v>
          </cell>
          <cell r="R676" t="str">
            <v>695II;737II</v>
          </cell>
          <cell r="S676" t="str">
            <v>EQUIPE TUB</v>
          </cell>
          <cell r="T676">
            <v>39052</v>
          </cell>
        </row>
        <row r="677">
          <cell r="D677" t="str">
            <v>Civil</v>
          </cell>
          <cell r="E677" t="str">
            <v>12 dias</v>
          </cell>
          <cell r="F677">
            <v>38897.375</v>
          </cell>
          <cell r="G677">
            <v>39037.333333333336</v>
          </cell>
          <cell r="H677" t="str">
            <v>NA</v>
          </cell>
          <cell r="I677">
            <v>38915.375</v>
          </cell>
          <cell r="J677">
            <v>39052.729166666664</v>
          </cell>
          <cell r="K677" t="str">
            <v>NA</v>
          </cell>
          <cell r="L677">
            <v>0.35</v>
          </cell>
          <cell r="M677">
            <v>8</v>
          </cell>
          <cell r="N677">
            <v>0</v>
          </cell>
          <cell r="O677">
            <v>0</v>
          </cell>
          <cell r="P677">
            <v>0</v>
          </cell>
          <cell r="T677">
            <v>39052</v>
          </cell>
        </row>
        <row r="678">
          <cell r="B678" t="str">
            <v>DC.520.DD.01</v>
          </cell>
          <cell r="D678" t="str">
            <v>Desenho De Detalhamento - Fundação, Forma e Armação</v>
          </cell>
          <cell r="E678" t="str">
            <v>12 dias</v>
          </cell>
          <cell r="F678">
            <v>38897.375</v>
          </cell>
          <cell r="G678">
            <v>39037.333333333336</v>
          </cell>
          <cell r="H678" t="str">
            <v>NA</v>
          </cell>
          <cell r="I678">
            <v>38915.375</v>
          </cell>
          <cell r="J678">
            <v>39052.729166666664</v>
          </cell>
          <cell r="K678" t="str">
            <v>NA</v>
          </cell>
          <cell r="L678">
            <v>0.35</v>
          </cell>
          <cell r="M678">
            <v>8</v>
          </cell>
          <cell r="N678">
            <v>0</v>
          </cell>
          <cell r="O678">
            <v>0</v>
          </cell>
          <cell r="P678">
            <v>0</v>
          </cell>
          <cell r="Q678">
            <v>642</v>
          </cell>
          <cell r="R678" t="str">
            <v>679;680</v>
          </cell>
          <cell r="S678" t="str">
            <v>EQUIPE CIV</v>
          </cell>
          <cell r="T678">
            <v>39052</v>
          </cell>
        </row>
        <row r="679">
          <cell r="D679" t="str">
            <v>Elétrica</v>
          </cell>
          <cell r="E679" t="str">
            <v>9 dias</v>
          </cell>
          <cell r="F679">
            <v>38915.375</v>
          </cell>
          <cell r="G679">
            <v>39055.333333333336</v>
          </cell>
          <cell r="H679" t="str">
            <v>NA</v>
          </cell>
          <cell r="I679">
            <v>38930.375</v>
          </cell>
          <cell r="J679">
            <v>39065.729166666664</v>
          </cell>
          <cell r="K679" t="str">
            <v>NA</v>
          </cell>
          <cell r="L679">
            <v>0.2</v>
          </cell>
          <cell r="M679">
            <v>4.63</v>
          </cell>
          <cell r="N679">
            <v>0</v>
          </cell>
          <cell r="O679">
            <v>0</v>
          </cell>
          <cell r="P679">
            <v>0</v>
          </cell>
          <cell r="T679">
            <v>39065</v>
          </cell>
        </row>
        <row r="680">
          <cell r="D680" t="str">
            <v>Desenho De Detalhamento</v>
          </cell>
          <cell r="E680" t="str">
            <v>6 dias</v>
          </cell>
          <cell r="F680">
            <v>38915.375</v>
          </cell>
          <cell r="G680">
            <v>39055.333333333336</v>
          </cell>
          <cell r="H680" t="str">
            <v>NA</v>
          </cell>
          <cell r="I680">
            <v>38923.375</v>
          </cell>
          <cell r="J680">
            <v>39062.729166666664</v>
          </cell>
          <cell r="K680" t="str">
            <v>NA</v>
          </cell>
          <cell r="L680">
            <v>0.13</v>
          </cell>
          <cell r="M680">
            <v>3</v>
          </cell>
          <cell r="N680">
            <v>0</v>
          </cell>
          <cell r="O680">
            <v>0</v>
          </cell>
          <cell r="P680">
            <v>0</v>
          </cell>
          <cell r="R680" t="str">
            <v>681II;682;684II</v>
          </cell>
          <cell r="T680">
            <v>39062</v>
          </cell>
        </row>
        <row r="681">
          <cell r="B681" t="str">
            <v>DE.520.DD.01</v>
          </cell>
          <cell r="D681" t="str">
            <v>Distribuição De Força e Aterramento</v>
          </cell>
          <cell r="E681" t="str">
            <v>4 dias</v>
          </cell>
          <cell r="F681">
            <v>38915.375</v>
          </cell>
          <cell r="G681">
            <v>39055.333333333336</v>
          </cell>
          <cell r="H681" t="str">
            <v>NA</v>
          </cell>
          <cell r="I681">
            <v>38919.375</v>
          </cell>
          <cell r="J681">
            <v>39058.729166666664</v>
          </cell>
          <cell r="K681" t="str">
            <v>NA</v>
          </cell>
          <cell r="L681">
            <v>0.04</v>
          </cell>
          <cell r="M681">
            <v>1</v>
          </cell>
          <cell r="N681">
            <v>0</v>
          </cell>
          <cell r="O681">
            <v>0</v>
          </cell>
          <cell r="P681">
            <v>0</v>
          </cell>
          <cell r="Q681">
            <v>676</v>
          </cell>
          <cell r="R681" t="str">
            <v>698II</v>
          </cell>
          <cell r="S681" t="str">
            <v>EQUIPE ELE</v>
          </cell>
          <cell r="T681">
            <v>39058</v>
          </cell>
        </row>
        <row r="682">
          <cell r="B682" t="str">
            <v>DE.520.DD.02</v>
          </cell>
          <cell r="D682" t="str">
            <v>Iluminação</v>
          </cell>
          <cell r="E682" t="str">
            <v>6 dias</v>
          </cell>
          <cell r="F682">
            <v>38915.375</v>
          </cell>
          <cell r="G682">
            <v>39055.333333333336</v>
          </cell>
          <cell r="H682" t="str">
            <v>NA</v>
          </cell>
          <cell r="I682">
            <v>38923.375</v>
          </cell>
          <cell r="J682">
            <v>39062.729166666664</v>
          </cell>
          <cell r="K682" t="str">
            <v>NA</v>
          </cell>
          <cell r="L682">
            <v>0.09</v>
          </cell>
          <cell r="M682">
            <v>2</v>
          </cell>
          <cell r="N682">
            <v>0</v>
          </cell>
          <cell r="O682">
            <v>0</v>
          </cell>
          <cell r="P682">
            <v>0</v>
          </cell>
          <cell r="Q682">
            <v>676</v>
          </cell>
          <cell r="S682" t="str">
            <v>EQUIPE ELE</v>
          </cell>
          <cell r="T682">
            <v>39062</v>
          </cell>
        </row>
        <row r="683">
          <cell r="B683" t="str">
            <v>DE.520.AJ.01</v>
          </cell>
          <cell r="D683" t="str">
            <v>Arranjos/ Layout’s/ Plano Diretor - Arranjo Dos Equipamentos</v>
          </cell>
          <cell r="E683" t="str">
            <v>5 dias</v>
          </cell>
          <cell r="F683">
            <v>38923.375</v>
          </cell>
          <cell r="G683">
            <v>39055.333333333336</v>
          </cell>
          <cell r="H683" t="str">
            <v>NA</v>
          </cell>
          <cell r="I683">
            <v>38930.375</v>
          </cell>
          <cell r="J683">
            <v>39059.729166666664</v>
          </cell>
          <cell r="K683" t="str">
            <v>NA</v>
          </cell>
          <cell r="L683">
            <v>0.04</v>
          </cell>
          <cell r="M683">
            <v>1</v>
          </cell>
          <cell r="N683">
            <v>0</v>
          </cell>
          <cell r="O683">
            <v>0</v>
          </cell>
          <cell r="P683">
            <v>0</v>
          </cell>
          <cell r="Q683" t="str">
            <v>678II</v>
          </cell>
          <cell r="S683" t="str">
            <v>EQUIPE ELE</v>
          </cell>
          <cell r="T683">
            <v>39059</v>
          </cell>
        </row>
        <row r="684">
          <cell r="B684" t="str">
            <v>DE.520.LC.01</v>
          </cell>
          <cell r="D684" t="str">
            <v>Lista De Linhas/ Cabos</v>
          </cell>
          <cell r="E684" t="str">
            <v>3 dias</v>
          </cell>
          <cell r="F684">
            <v>38923.375</v>
          </cell>
          <cell r="G684">
            <v>39063.333333333336</v>
          </cell>
          <cell r="H684" t="str">
            <v>NA</v>
          </cell>
          <cell r="I684">
            <v>38926.375</v>
          </cell>
          <cell r="J684">
            <v>39065.729166666664</v>
          </cell>
          <cell r="K684" t="str">
            <v>NA</v>
          </cell>
          <cell r="L684">
            <v>0.03</v>
          </cell>
          <cell r="M684">
            <v>0.63</v>
          </cell>
          <cell r="N684">
            <v>0</v>
          </cell>
          <cell r="O684">
            <v>0</v>
          </cell>
          <cell r="P684">
            <v>0</v>
          </cell>
          <cell r="Q684">
            <v>678</v>
          </cell>
          <cell r="S684" t="str">
            <v>EQUIPE ELE</v>
          </cell>
          <cell r="T684">
            <v>39065</v>
          </cell>
        </row>
        <row r="685">
          <cell r="D685" t="str">
            <v>Instrumentação</v>
          </cell>
          <cell r="E685" t="str">
            <v>8 dias</v>
          </cell>
          <cell r="F685">
            <v>38923.375</v>
          </cell>
          <cell r="G685">
            <v>39055.333333333336</v>
          </cell>
          <cell r="H685" t="str">
            <v>NA</v>
          </cell>
          <cell r="I685">
            <v>38938.375</v>
          </cell>
          <cell r="J685">
            <v>39064.729166666664</v>
          </cell>
          <cell r="K685" t="str">
            <v>NA</v>
          </cell>
          <cell r="L685">
            <v>0.09</v>
          </cell>
          <cell r="M685">
            <v>2</v>
          </cell>
          <cell r="N685">
            <v>0</v>
          </cell>
          <cell r="O685">
            <v>0</v>
          </cell>
          <cell r="P685">
            <v>0</v>
          </cell>
          <cell r="T685">
            <v>39064</v>
          </cell>
        </row>
        <row r="686">
          <cell r="B686" t="str">
            <v>DT.520.AJ.01</v>
          </cell>
          <cell r="D686" t="str">
            <v>Arranjos/ Layout’s/ Plano Diretor - Locação De Instrumentos</v>
          </cell>
          <cell r="E686" t="str">
            <v>8 dias</v>
          </cell>
          <cell r="F686">
            <v>38923.375</v>
          </cell>
          <cell r="G686">
            <v>39055.333333333336</v>
          </cell>
          <cell r="H686" t="str">
            <v>NA</v>
          </cell>
          <cell r="I686">
            <v>38933.375</v>
          </cell>
          <cell r="J686">
            <v>39064.729166666664</v>
          </cell>
          <cell r="K686" t="str">
            <v>NA</v>
          </cell>
          <cell r="L686">
            <v>0.09</v>
          </cell>
          <cell r="M686">
            <v>2</v>
          </cell>
          <cell r="N686">
            <v>0</v>
          </cell>
          <cell r="O686">
            <v>0</v>
          </cell>
          <cell r="P686">
            <v>0</v>
          </cell>
          <cell r="Q686" t="str">
            <v>678II</v>
          </cell>
          <cell r="R686" t="str">
            <v>702II;725II;726II;733II</v>
          </cell>
          <cell r="S686" t="str">
            <v>EQUIPE TSA</v>
          </cell>
          <cell r="T686">
            <v>39064</v>
          </cell>
        </row>
        <row r="687">
          <cell r="B687" t="str">
            <v>1.4.4</v>
          </cell>
          <cell r="C687" t="str">
            <v>530A</v>
          </cell>
          <cell r="D687" t="str">
            <v>Drenagem e Esgoto</v>
          </cell>
          <cell r="E687" t="str">
            <v>37 dias</v>
          </cell>
          <cell r="F687">
            <v>38845.375</v>
          </cell>
          <cell r="G687">
            <v>38912.333333333336</v>
          </cell>
          <cell r="H687">
            <v>38912.333333333336</v>
          </cell>
          <cell r="I687">
            <v>38945.375</v>
          </cell>
          <cell r="J687">
            <v>38966.729166666664</v>
          </cell>
          <cell r="K687" t="str">
            <v>NA</v>
          </cell>
          <cell r="L687">
            <v>1.7</v>
          </cell>
          <cell r="M687">
            <v>39</v>
          </cell>
          <cell r="N687">
            <v>6.1</v>
          </cell>
          <cell r="O687">
            <v>15.64</v>
          </cell>
          <cell r="P687">
            <v>15.64</v>
          </cell>
          <cell r="T687">
            <v>38966</v>
          </cell>
        </row>
        <row r="688">
          <cell r="D688" t="str">
            <v>Projeto Detalhado</v>
          </cell>
          <cell r="E688" t="str">
            <v>37 dias</v>
          </cell>
          <cell r="F688">
            <v>38870.333333333336</v>
          </cell>
          <cell r="G688">
            <v>38912.333333333336</v>
          </cell>
          <cell r="H688">
            <v>38912.333333333336</v>
          </cell>
          <cell r="I688">
            <v>38945.729166666664</v>
          </cell>
          <cell r="J688">
            <v>38966.729166666664</v>
          </cell>
          <cell r="K688" t="str">
            <v>NA</v>
          </cell>
          <cell r="L688">
            <v>1.7</v>
          </cell>
          <cell r="M688">
            <v>39</v>
          </cell>
          <cell r="N688">
            <v>6.1</v>
          </cell>
          <cell r="O688">
            <v>15.64</v>
          </cell>
          <cell r="P688">
            <v>15.64</v>
          </cell>
          <cell r="T688">
            <v>38966</v>
          </cell>
        </row>
        <row r="689">
          <cell r="D689" t="str">
            <v>Civil</v>
          </cell>
          <cell r="E689" t="str">
            <v>37 dias</v>
          </cell>
          <cell r="F689">
            <v>38870.333333333336</v>
          </cell>
          <cell r="G689">
            <v>38912.333333333336</v>
          </cell>
          <cell r="H689">
            <v>38912.333333333336</v>
          </cell>
          <cell r="I689">
            <v>38945.729166666664</v>
          </cell>
          <cell r="J689">
            <v>38966.729166666664</v>
          </cell>
          <cell r="K689" t="str">
            <v>NA</v>
          </cell>
          <cell r="L689">
            <v>1.7</v>
          </cell>
          <cell r="M689">
            <v>39</v>
          </cell>
          <cell r="N689">
            <v>6.1</v>
          </cell>
          <cell r="O689">
            <v>0</v>
          </cell>
          <cell r="P689">
            <v>15.64</v>
          </cell>
          <cell r="T689">
            <v>38966</v>
          </cell>
        </row>
        <row r="690">
          <cell r="D690" t="str">
            <v>Desenho De Detalhamento</v>
          </cell>
          <cell r="E690" t="str">
            <v>37 dias</v>
          </cell>
          <cell r="F690">
            <v>38870.333333333336</v>
          </cell>
          <cell r="G690">
            <v>38912.333333333336</v>
          </cell>
          <cell r="H690">
            <v>38912.333333333336</v>
          </cell>
          <cell r="I690">
            <v>38945.729166666664</v>
          </cell>
          <cell r="J690">
            <v>38966.729166666664</v>
          </cell>
          <cell r="K690" t="str">
            <v>NA</v>
          </cell>
          <cell r="L690">
            <v>1.7</v>
          </cell>
          <cell r="M690">
            <v>39</v>
          </cell>
          <cell r="N690">
            <v>6.1</v>
          </cell>
          <cell r="O690">
            <v>0</v>
          </cell>
          <cell r="P690">
            <v>15.64</v>
          </cell>
          <cell r="T690">
            <v>38966</v>
          </cell>
        </row>
        <row r="691">
          <cell r="B691" t="str">
            <v>DC.530.DD.01</v>
          </cell>
          <cell r="D691" t="str">
            <v>Canaletas, Caixa De Passagem, Decida De Água e Poço De Inspeção</v>
          </cell>
          <cell r="E691" t="str">
            <v>7 dias</v>
          </cell>
          <cell r="F691">
            <v>38870.333333333336</v>
          </cell>
          <cell r="G691">
            <v>38958.333333333336</v>
          </cell>
          <cell r="H691" t="str">
            <v>NA</v>
          </cell>
          <cell r="I691">
            <v>38881.729166666664</v>
          </cell>
          <cell r="J691">
            <v>38966.729166666664</v>
          </cell>
          <cell r="K691" t="str">
            <v>NA</v>
          </cell>
          <cell r="L691">
            <v>0.17</v>
          </cell>
          <cell r="M691">
            <v>4</v>
          </cell>
          <cell r="N691">
            <v>0</v>
          </cell>
          <cell r="O691">
            <v>0</v>
          </cell>
          <cell r="P691">
            <v>0</v>
          </cell>
          <cell r="Q691" t="str">
            <v>690;691</v>
          </cell>
          <cell r="R691">
            <v>610</v>
          </cell>
          <cell r="S691" t="str">
            <v>EQUIPE CIV</v>
          </cell>
          <cell r="T691">
            <v>38966</v>
          </cell>
        </row>
        <row r="692">
          <cell r="B692" t="str">
            <v>DC.530.DD.02</v>
          </cell>
          <cell r="D692" t="str">
            <v>Drenagem</v>
          </cell>
          <cell r="E692" t="str">
            <v>25 dias</v>
          </cell>
          <cell r="F692">
            <v>38881.333333333336</v>
          </cell>
          <cell r="G692">
            <v>38912.333333333336</v>
          </cell>
          <cell r="H692">
            <v>38912.333333333336</v>
          </cell>
          <cell r="I692">
            <v>38945.729166666664</v>
          </cell>
          <cell r="J692">
            <v>38950.729166666664</v>
          </cell>
          <cell r="K692" t="str">
            <v>NA</v>
          </cell>
          <cell r="L692">
            <v>1.22</v>
          </cell>
          <cell r="M692">
            <v>28</v>
          </cell>
          <cell r="N692">
            <v>6.1</v>
          </cell>
          <cell r="O692">
            <v>0</v>
          </cell>
          <cell r="P692">
            <v>21.79</v>
          </cell>
          <cell r="Q692">
            <v>608</v>
          </cell>
          <cell r="R692" t="str">
            <v>689;77;691II+5 dias</v>
          </cell>
          <cell r="S692" t="str">
            <v>EQUIPE CIV[75%]</v>
          </cell>
          <cell r="T692">
            <v>38950</v>
          </cell>
        </row>
        <row r="693">
          <cell r="B693" t="str">
            <v>DC.530.DD.03</v>
          </cell>
          <cell r="D693" t="str">
            <v>Esgoto</v>
          </cell>
          <cell r="E693" t="str">
            <v>25 dias</v>
          </cell>
          <cell r="F693">
            <v>38881.333333333336</v>
          </cell>
          <cell r="G693">
            <v>38919.333333333336</v>
          </cell>
          <cell r="H693" t="str">
            <v>NA</v>
          </cell>
          <cell r="I693">
            <v>38945.729166666664</v>
          </cell>
          <cell r="J693">
            <v>38957.729166666664</v>
          </cell>
          <cell r="K693" t="str">
            <v>NA</v>
          </cell>
          <cell r="L693">
            <v>0.31</v>
          </cell>
          <cell r="M693">
            <v>7</v>
          </cell>
          <cell r="N693">
            <v>0</v>
          </cell>
          <cell r="O693">
            <v>0</v>
          </cell>
          <cell r="P693">
            <v>0</v>
          </cell>
          <cell r="Q693" t="str">
            <v>690II+5 dias</v>
          </cell>
          <cell r="R693">
            <v>689</v>
          </cell>
          <cell r="S693" t="str">
            <v>EQUIPE CIV[40%]</v>
          </cell>
          <cell r="T693">
            <v>38957</v>
          </cell>
        </row>
        <row r="694">
          <cell r="B694" t="str">
            <v>1.4.5</v>
          </cell>
          <cell r="C694" t="str">
            <v>540A</v>
          </cell>
          <cell r="D694" t="str">
            <v>Ar Comprimido</v>
          </cell>
          <cell r="E694" t="str">
            <v>13 dias</v>
          </cell>
          <cell r="F694">
            <v>38853.375</v>
          </cell>
          <cell r="G694">
            <v>39050.333333333336</v>
          </cell>
          <cell r="H694" t="str">
            <v>NA</v>
          </cell>
          <cell r="I694">
            <v>38923.375</v>
          </cell>
          <cell r="J694">
            <v>39066.729166666664</v>
          </cell>
          <cell r="K694" t="str">
            <v>NA</v>
          </cell>
          <cell r="L694">
            <v>0.21</v>
          </cell>
          <cell r="M694">
            <v>4.75</v>
          </cell>
          <cell r="N694">
            <v>0</v>
          </cell>
          <cell r="O694">
            <v>0</v>
          </cell>
          <cell r="P694">
            <v>0</v>
          </cell>
          <cell r="T694">
            <v>39066</v>
          </cell>
        </row>
        <row r="695">
          <cell r="D695" t="str">
            <v>Projeto Detalhado</v>
          </cell>
          <cell r="E695" t="str">
            <v>13 dias</v>
          </cell>
          <cell r="F695">
            <v>38896.375</v>
          </cell>
          <cell r="G695">
            <v>39050.333333333336</v>
          </cell>
          <cell r="H695" t="str">
            <v>NA</v>
          </cell>
          <cell r="I695">
            <v>38923.375</v>
          </cell>
          <cell r="J695">
            <v>39066.729166666664</v>
          </cell>
          <cell r="K695" t="str">
            <v>NA</v>
          </cell>
          <cell r="L695">
            <v>0.21</v>
          </cell>
          <cell r="M695">
            <v>4.75</v>
          </cell>
          <cell r="N695">
            <v>0</v>
          </cell>
          <cell r="O695">
            <v>0</v>
          </cell>
          <cell r="P695">
            <v>0</v>
          </cell>
          <cell r="T695">
            <v>39066</v>
          </cell>
        </row>
        <row r="696">
          <cell r="D696" t="str">
            <v>Tubulação</v>
          </cell>
          <cell r="E696" t="str">
            <v>3 dias</v>
          </cell>
          <cell r="F696">
            <v>38896.375</v>
          </cell>
          <cell r="G696">
            <v>39050.333333333336</v>
          </cell>
          <cell r="H696" t="str">
            <v>NA</v>
          </cell>
          <cell r="I696">
            <v>38897.375</v>
          </cell>
          <cell r="J696">
            <v>39052.729166666664</v>
          </cell>
          <cell r="K696" t="str">
            <v>NA</v>
          </cell>
          <cell r="L696">
            <v>0.01</v>
          </cell>
          <cell r="M696">
            <v>0.25</v>
          </cell>
          <cell r="N696">
            <v>0</v>
          </cell>
          <cell r="O696">
            <v>0</v>
          </cell>
          <cell r="P696">
            <v>0</v>
          </cell>
          <cell r="T696">
            <v>39052</v>
          </cell>
        </row>
        <row r="697">
          <cell r="B697" t="str">
            <v>DH.540.RT.01</v>
          </cell>
          <cell r="D697" t="str">
            <v>Relatório Técnico - Análise Téc. Compressor</v>
          </cell>
          <cell r="E697" t="str">
            <v>3 dias</v>
          </cell>
          <cell r="F697">
            <v>38896.375</v>
          </cell>
          <cell r="G697">
            <v>39050.333333333336</v>
          </cell>
          <cell r="H697" t="str">
            <v>NA</v>
          </cell>
          <cell r="I697">
            <v>38897.375</v>
          </cell>
          <cell r="J697">
            <v>39052.729166666664</v>
          </cell>
          <cell r="K697" t="str">
            <v>NA</v>
          </cell>
          <cell r="L697">
            <v>0.01</v>
          </cell>
          <cell r="M697">
            <v>0.25</v>
          </cell>
          <cell r="N697">
            <v>0</v>
          </cell>
          <cell r="O697">
            <v>0</v>
          </cell>
          <cell r="P697">
            <v>0</v>
          </cell>
          <cell r="Q697" t="str">
            <v>674II</v>
          </cell>
          <cell r="S697" t="str">
            <v>EQUIPE TUB</v>
          </cell>
          <cell r="T697">
            <v>39052</v>
          </cell>
        </row>
        <row r="698">
          <cell r="D698" t="str">
            <v>Elétrica</v>
          </cell>
          <cell r="E698" t="str">
            <v>10 dias</v>
          </cell>
          <cell r="F698">
            <v>38896.375</v>
          </cell>
          <cell r="G698">
            <v>39055.333333333336</v>
          </cell>
          <cell r="H698" t="str">
            <v>NA</v>
          </cell>
          <cell r="I698">
            <v>38912.375</v>
          </cell>
          <cell r="J698">
            <v>39066.729166666664</v>
          </cell>
          <cell r="K698" t="str">
            <v>NA</v>
          </cell>
          <cell r="L698">
            <v>0.11</v>
          </cell>
          <cell r="M698">
            <v>2.5</v>
          </cell>
          <cell r="N698">
            <v>0</v>
          </cell>
          <cell r="O698">
            <v>0</v>
          </cell>
          <cell r="P698">
            <v>0</v>
          </cell>
          <cell r="T698">
            <v>39066</v>
          </cell>
        </row>
        <row r="699">
          <cell r="D699" t="str">
            <v>Desenho De Detalhamento</v>
          </cell>
          <cell r="E699" t="str">
            <v>8 dias</v>
          </cell>
          <cell r="F699">
            <v>38896.375</v>
          </cell>
          <cell r="G699">
            <v>39055.333333333336</v>
          </cell>
          <cell r="H699" t="str">
            <v>NA</v>
          </cell>
          <cell r="I699">
            <v>38908.375</v>
          </cell>
          <cell r="J699">
            <v>39064.729166666664</v>
          </cell>
          <cell r="K699" t="str">
            <v>NA</v>
          </cell>
          <cell r="L699">
            <v>0.09</v>
          </cell>
          <cell r="M699">
            <v>2</v>
          </cell>
          <cell r="N699">
            <v>0</v>
          </cell>
          <cell r="O699">
            <v>0</v>
          </cell>
          <cell r="P699">
            <v>0</v>
          </cell>
          <cell r="R699" t="str">
            <v>700;707II</v>
          </cell>
          <cell r="T699">
            <v>39064</v>
          </cell>
        </row>
        <row r="700">
          <cell r="B700" t="str">
            <v>DE.540.DD.01</v>
          </cell>
          <cell r="D700" t="str">
            <v>Distribuição De Força e Aterramento</v>
          </cell>
          <cell r="E700" t="str">
            <v>4 dias</v>
          </cell>
          <cell r="F700">
            <v>38896.375</v>
          </cell>
          <cell r="G700">
            <v>39055.333333333336</v>
          </cell>
          <cell r="H700" t="str">
            <v>NA</v>
          </cell>
          <cell r="I700">
            <v>38902.375</v>
          </cell>
          <cell r="J700">
            <v>39058.729166666664</v>
          </cell>
          <cell r="K700" t="str">
            <v>NA</v>
          </cell>
          <cell r="L700">
            <v>0.04</v>
          </cell>
          <cell r="M700">
            <v>1</v>
          </cell>
          <cell r="N700">
            <v>0</v>
          </cell>
          <cell r="O700">
            <v>0</v>
          </cell>
          <cell r="P700">
            <v>0</v>
          </cell>
          <cell r="Q700" t="str">
            <v>679II</v>
          </cell>
          <cell r="R700">
            <v>699</v>
          </cell>
          <cell r="S700" t="str">
            <v>EQUIPE ELE</v>
          </cell>
          <cell r="T700">
            <v>39058</v>
          </cell>
        </row>
        <row r="701">
          <cell r="B701" t="str">
            <v>DE.540.DD.02</v>
          </cell>
          <cell r="D701" t="str">
            <v>Iluminação</v>
          </cell>
          <cell r="E701" t="str">
            <v>4 dias</v>
          </cell>
          <cell r="F701">
            <v>38902.375</v>
          </cell>
          <cell r="G701">
            <v>39059.333333333336</v>
          </cell>
          <cell r="H701" t="str">
            <v>NA</v>
          </cell>
          <cell r="I701">
            <v>38908.375</v>
          </cell>
          <cell r="J701">
            <v>39064.729166666664</v>
          </cell>
          <cell r="K701" t="str">
            <v>NA</v>
          </cell>
          <cell r="L701">
            <v>0.04</v>
          </cell>
          <cell r="M701">
            <v>1</v>
          </cell>
          <cell r="N701">
            <v>0</v>
          </cell>
          <cell r="O701">
            <v>0</v>
          </cell>
          <cell r="P701">
            <v>0</v>
          </cell>
          <cell r="Q701">
            <v>698</v>
          </cell>
          <cell r="S701" t="str">
            <v>EQUIPE ELE</v>
          </cell>
          <cell r="T701">
            <v>39064</v>
          </cell>
        </row>
        <row r="702">
          <cell r="B702" t="str">
            <v>DE.540.LC.01</v>
          </cell>
          <cell r="D702" t="str">
            <v>Lista De Linhas/ Cabos</v>
          </cell>
          <cell r="E702" t="str">
            <v>2 dias</v>
          </cell>
          <cell r="F702">
            <v>38908.375</v>
          </cell>
          <cell r="G702">
            <v>39065.333333333336</v>
          </cell>
          <cell r="H702" t="str">
            <v>NA</v>
          </cell>
          <cell r="I702">
            <v>38910.375</v>
          </cell>
          <cell r="J702">
            <v>39066.729166666664</v>
          </cell>
          <cell r="K702" t="str">
            <v>NA</v>
          </cell>
          <cell r="L702">
            <v>0.02</v>
          </cell>
          <cell r="M702">
            <v>0.5</v>
          </cell>
          <cell r="N702">
            <v>0</v>
          </cell>
          <cell r="O702">
            <v>0</v>
          </cell>
          <cell r="P702">
            <v>0</v>
          </cell>
          <cell r="Q702">
            <v>697</v>
          </cell>
          <cell r="S702" t="str">
            <v>EQUIPE ELE</v>
          </cell>
          <cell r="T702">
            <v>39066</v>
          </cell>
        </row>
        <row r="703">
          <cell r="D703" t="str">
            <v>Instrumentação</v>
          </cell>
          <cell r="E703" t="str">
            <v>8 dias</v>
          </cell>
          <cell r="F703">
            <v>38908.375</v>
          </cell>
          <cell r="G703">
            <v>39055.333333333336</v>
          </cell>
          <cell r="H703" t="str">
            <v>NA</v>
          </cell>
          <cell r="I703">
            <v>38923.375</v>
          </cell>
          <cell r="J703">
            <v>39064.729166666664</v>
          </cell>
          <cell r="K703" t="str">
            <v>NA</v>
          </cell>
          <cell r="L703">
            <v>0.09</v>
          </cell>
          <cell r="M703">
            <v>2</v>
          </cell>
          <cell r="N703">
            <v>0</v>
          </cell>
          <cell r="O703">
            <v>0</v>
          </cell>
          <cell r="P703">
            <v>0</v>
          </cell>
          <cell r="T703">
            <v>39064</v>
          </cell>
        </row>
        <row r="704">
          <cell r="B704" t="str">
            <v>DT.540.AJ.01</v>
          </cell>
          <cell r="D704" t="str">
            <v>Arranjos/ Layout’s/ Plano Diretor - Locação De Instrumentos</v>
          </cell>
          <cell r="E704" t="str">
            <v>8 dias</v>
          </cell>
          <cell r="F704">
            <v>38908.375</v>
          </cell>
          <cell r="G704">
            <v>39055.333333333336</v>
          </cell>
          <cell r="H704" t="str">
            <v>NA</v>
          </cell>
          <cell r="I704">
            <v>38918.375</v>
          </cell>
          <cell r="J704">
            <v>39064.729166666664</v>
          </cell>
          <cell r="K704" t="str">
            <v>NA</v>
          </cell>
          <cell r="L704">
            <v>0.09</v>
          </cell>
          <cell r="M704">
            <v>2</v>
          </cell>
          <cell r="N704">
            <v>0</v>
          </cell>
          <cell r="O704">
            <v>0</v>
          </cell>
          <cell r="P704">
            <v>0</v>
          </cell>
          <cell r="Q704" t="str">
            <v>684II</v>
          </cell>
          <cell r="S704" t="str">
            <v>EQUIPE TSA</v>
          </cell>
          <cell r="T704">
            <v>39064</v>
          </cell>
        </row>
        <row r="705">
          <cell r="B705" t="str">
            <v>1.4.6</v>
          </cell>
          <cell r="C705" t="str">
            <v>550A</v>
          </cell>
          <cell r="D705" t="str">
            <v>Telecomunicações e Informática</v>
          </cell>
          <cell r="E705" t="str">
            <v>9 dias</v>
          </cell>
          <cell r="F705">
            <v>38908.375</v>
          </cell>
          <cell r="G705">
            <v>39055.333333333336</v>
          </cell>
          <cell r="H705" t="str">
            <v>NA</v>
          </cell>
          <cell r="I705">
            <v>38929.375</v>
          </cell>
          <cell r="J705">
            <v>39065.729166666664</v>
          </cell>
          <cell r="K705" t="str">
            <v>NA</v>
          </cell>
          <cell r="L705">
            <v>0.21</v>
          </cell>
          <cell r="M705">
            <v>4.75</v>
          </cell>
          <cell r="N705">
            <v>0</v>
          </cell>
          <cell r="O705">
            <v>0</v>
          </cell>
          <cell r="P705">
            <v>0</v>
          </cell>
          <cell r="T705">
            <v>39065</v>
          </cell>
        </row>
        <row r="706">
          <cell r="D706" t="str">
            <v>Projeto Detalhado</v>
          </cell>
          <cell r="E706" t="str">
            <v>9 dias</v>
          </cell>
          <cell r="F706">
            <v>38908.375</v>
          </cell>
          <cell r="G706">
            <v>39055.333333333336</v>
          </cell>
          <cell r="H706" t="str">
            <v>NA</v>
          </cell>
          <cell r="I706">
            <v>38929.375</v>
          </cell>
          <cell r="J706">
            <v>39065.729166666664</v>
          </cell>
          <cell r="K706" t="str">
            <v>NA</v>
          </cell>
          <cell r="L706">
            <v>0.21</v>
          </cell>
          <cell r="M706">
            <v>4.75</v>
          </cell>
          <cell r="N706">
            <v>0</v>
          </cell>
          <cell r="O706">
            <v>0</v>
          </cell>
          <cell r="P706">
            <v>0</v>
          </cell>
          <cell r="T706">
            <v>39065</v>
          </cell>
        </row>
        <row r="707">
          <cell r="D707" t="str">
            <v>Elétrica</v>
          </cell>
          <cell r="E707" t="str">
            <v>9 dias</v>
          </cell>
          <cell r="F707">
            <v>38908.375</v>
          </cell>
          <cell r="G707">
            <v>39055.333333333336</v>
          </cell>
          <cell r="H707" t="str">
            <v>NA</v>
          </cell>
          <cell r="I707">
            <v>38929.375</v>
          </cell>
          <cell r="J707">
            <v>39065.729166666664</v>
          </cell>
          <cell r="K707" t="str">
            <v>NA</v>
          </cell>
          <cell r="L707">
            <v>0.21</v>
          </cell>
          <cell r="M707">
            <v>4.75</v>
          </cell>
          <cell r="N707">
            <v>0</v>
          </cell>
          <cell r="O707">
            <v>0</v>
          </cell>
          <cell r="P707">
            <v>0</v>
          </cell>
          <cell r="T707">
            <v>39065</v>
          </cell>
        </row>
        <row r="708">
          <cell r="D708" t="str">
            <v>Desenho De Detalhamento</v>
          </cell>
          <cell r="E708" t="str">
            <v>6 dias</v>
          </cell>
          <cell r="F708">
            <v>38908.375</v>
          </cell>
          <cell r="G708">
            <v>39055.333333333336</v>
          </cell>
          <cell r="H708" t="str">
            <v>NA</v>
          </cell>
          <cell r="I708">
            <v>38924.375</v>
          </cell>
          <cell r="J708">
            <v>39062.729166666664</v>
          </cell>
          <cell r="K708" t="str">
            <v>NA</v>
          </cell>
          <cell r="L708">
            <v>0.17</v>
          </cell>
          <cell r="M708">
            <v>4</v>
          </cell>
          <cell r="N708">
            <v>0</v>
          </cell>
          <cell r="O708">
            <v>0</v>
          </cell>
          <cell r="P708">
            <v>0</v>
          </cell>
          <cell r="R708" t="str">
            <v>709;710</v>
          </cell>
          <cell r="T708">
            <v>39062</v>
          </cell>
        </row>
        <row r="709">
          <cell r="B709" t="str">
            <v>DE.550.DD.01</v>
          </cell>
          <cell r="D709" t="str">
            <v>Rota De Telecomunicações</v>
          </cell>
          <cell r="E709" t="str">
            <v>6 dias</v>
          </cell>
          <cell r="F709">
            <v>38908.375</v>
          </cell>
          <cell r="G709">
            <v>39055.333333333336</v>
          </cell>
          <cell r="H709" t="str">
            <v>NA</v>
          </cell>
          <cell r="I709">
            <v>38916.375</v>
          </cell>
          <cell r="J709">
            <v>39062.729166666664</v>
          </cell>
          <cell r="K709" t="str">
            <v>NA</v>
          </cell>
          <cell r="L709">
            <v>0.09</v>
          </cell>
          <cell r="M709">
            <v>2</v>
          </cell>
          <cell r="N709">
            <v>0</v>
          </cell>
          <cell r="O709">
            <v>0</v>
          </cell>
          <cell r="P709">
            <v>0</v>
          </cell>
          <cell r="Q709" t="str">
            <v>697II</v>
          </cell>
          <cell r="R709" t="str">
            <v>708II</v>
          </cell>
          <cell r="S709" t="str">
            <v>EQUIPE ELE</v>
          </cell>
          <cell r="T709">
            <v>39062</v>
          </cell>
        </row>
        <row r="710">
          <cell r="B710" t="str">
            <v>DE.550.DD.02</v>
          </cell>
          <cell r="D710" t="str">
            <v>Rede De Telecomunicações</v>
          </cell>
          <cell r="E710" t="str">
            <v>6 dias</v>
          </cell>
          <cell r="F710">
            <v>38916.375</v>
          </cell>
          <cell r="G710">
            <v>39055.333333333336</v>
          </cell>
          <cell r="H710" t="str">
            <v>NA</v>
          </cell>
          <cell r="I710">
            <v>38924.375</v>
          </cell>
          <cell r="J710">
            <v>39062.729166666664</v>
          </cell>
          <cell r="K710" t="str">
            <v>NA</v>
          </cell>
          <cell r="L710">
            <v>0.09</v>
          </cell>
          <cell r="M710">
            <v>2</v>
          </cell>
          <cell r="N710">
            <v>0</v>
          </cell>
          <cell r="O710">
            <v>0</v>
          </cell>
          <cell r="P710">
            <v>0</v>
          </cell>
          <cell r="Q710" t="str">
            <v>707II</v>
          </cell>
          <cell r="S710" t="str">
            <v>EQUIPE ELE</v>
          </cell>
          <cell r="T710">
            <v>39062</v>
          </cell>
        </row>
        <row r="711">
          <cell r="B711" t="str">
            <v>DE.550.LC.01</v>
          </cell>
          <cell r="D711" t="str">
            <v>Lista De Linhas/ Cabos</v>
          </cell>
          <cell r="E711" t="str">
            <v>3 dias</v>
          </cell>
          <cell r="F711">
            <v>38924.375</v>
          </cell>
          <cell r="G711">
            <v>39063.333333333336</v>
          </cell>
          <cell r="H711" t="str">
            <v>NA</v>
          </cell>
          <cell r="I711">
            <v>38929.375</v>
          </cell>
          <cell r="J711">
            <v>39065.729166666664</v>
          </cell>
          <cell r="K711" t="str">
            <v>NA</v>
          </cell>
          <cell r="L711">
            <v>0.03</v>
          </cell>
          <cell r="M711">
            <v>0.63</v>
          </cell>
          <cell r="N711">
            <v>0</v>
          </cell>
          <cell r="O711">
            <v>0</v>
          </cell>
          <cell r="P711">
            <v>0</v>
          </cell>
          <cell r="Q711">
            <v>706</v>
          </cell>
          <cell r="S711" t="str">
            <v>EQUIPE ELE</v>
          </cell>
          <cell r="T711">
            <v>39065</v>
          </cell>
        </row>
        <row r="712">
          <cell r="B712" t="str">
            <v>DE.550.LM.01</v>
          </cell>
          <cell r="D712" t="str">
            <v>Lista De Materiais</v>
          </cell>
          <cell r="E712" t="str">
            <v>1 dia</v>
          </cell>
          <cell r="F712">
            <v>38924.375</v>
          </cell>
          <cell r="G712">
            <v>39063.333333333336</v>
          </cell>
          <cell r="H712" t="str">
            <v>NA</v>
          </cell>
          <cell r="I712">
            <v>38925.375</v>
          </cell>
          <cell r="J712">
            <v>39063.729166666664</v>
          </cell>
          <cell r="K712" t="str">
            <v>NA</v>
          </cell>
          <cell r="L712">
            <v>0.01</v>
          </cell>
          <cell r="M712">
            <v>0.13</v>
          </cell>
          <cell r="N712">
            <v>0</v>
          </cell>
          <cell r="O712">
            <v>0</v>
          </cell>
          <cell r="P712">
            <v>0</v>
          </cell>
          <cell r="Q712">
            <v>706</v>
          </cell>
          <cell r="S712" t="str">
            <v>EQUIPE ELE</v>
          </cell>
          <cell r="T712">
            <v>39063</v>
          </cell>
        </row>
        <row r="713">
          <cell r="B713" t="str">
            <v>1.4.7</v>
          </cell>
          <cell r="C713" t="str">
            <v>560A</v>
          </cell>
          <cell r="D713" t="str">
            <v>Vias e Acessos</v>
          </cell>
          <cell r="E713" t="str">
            <v>43 dias</v>
          </cell>
          <cell r="F713">
            <v>38845.375</v>
          </cell>
          <cell r="G713">
            <v>38884.333333333336</v>
          </cell>
          <cell r="H713">
            <v>38884.333333333336</v>
          </cell>
          <cell r="I713">
            <v>38860.375</v>
          </cell>
          <cell r="J713">
            <v>38947.729166666664</v>
          </cell>
          <cell r="K713" t="str">
            <v>NA</v>
          </cell>
          <cell r="L713">
            <v>1.49</v>
          </cell>
          <cell r="M713">
            <v>34</v>
          </cell>
          <cell r="N713">
            <v>22.65</v>
          </cell>
          <cell r="O713">
            <v>66.62</v>
          </cell>
          <cell r="P713">
            <v>66.62</v>
          </cell>
          <cell r="T713">
            <v>38947</v>
          </cell>
        </row>
        <row r="714">
          <cell r="D714" t="str">
            <v>Projeto Básico</v>
          </cell>
          <cell r="E714" t="str">
            <v>38 dias</v>
          </cell>
          <cell r="F714">
            <v>38845.333333333336</v>
          </cell>
          <cell r="G714">
            <v>38884.333333333336</v>
          </cell>
          <cell r="H714">
            <v>38884.333333333336</v>
          </cell>
          <cell r="I714">
            <v>38860.729166666664</v>
          </cell>
          <cell r="J714">
            <v>38938.729166666664</v>
          </cell>
          <cell r="K714" t="str">
            <v>NA</v>
          </cell>
          <cell r="L714">
            <v>0.37</v>
          </cell>
          <cell r="M714">
            <v>8.5</v>
          </cell>
          <cell r="N714">
            <v>8.15</v>
          </cell>
          <cell r="O714">
            <v>95.88</v>
          </cell>
          <cell r="P714">
            <v>95.88</v>
          </cell>
          <cell r="T714">
            <v>38938</v>
          </cell>
        </row>
        <row r="715">
          <cell r="D715" t="str">
            <v>Civil</v>
          </cell>
          <cell r="E715" t="str">
            <v>38 dias</v>
          </cell>
          <cell r="F715">
            <v>38845.333333333336</v>
          </cell>
          <cell r="G715">
            <v>38884.333333333336</v>
          </cell>
          <cell r="H715">
            <v>38884.333333333336</v>
          </cell>
          <cell r="I715">
            <v>38860.729166666664</v>
          </cell>
          <cell r="J715">
            <v>38938.729166666664</v>
          </cell>
          <cell r="K715" t="str">
            <v>NA</v>
          </cell>
          <cell r="L715">
            <v>0.37</v>
          </cell>
          <cell r="M715">
            <v>8.5</v>
          </cell>
          <cell r="N715">
            <v>8.15</v>
          </cell>
          <cell r="O715">
            <v>0</v>
          </cell>
          <cell r="P715">
            <v>95.88</v>
          </cell>
          <cell r="T715">
            <v>38938</v>
          </cell>
        </row>
        <row r="716">
          <cell r="B716" t="str">
            <v>BC.560.DB.01</v>
          </cell>
          <cell r="D716" t="str">
            <v>Desenho Básico - Estudo Traçado Acesso Usina</v>
          </cell>
          <cell r="E716" t="str">
            <v>21 dias</v>
          </cell>
          <cell r="F716">
            <v>38845.333333333336</v>
          </cell>
          <cell r="G716">
            <v>38903.333333333336</v>
          </cell>
          <cell r="H716">
            <v>38903.333333333336</v>
          </cell>
          <cell r="I716">
            <v>38853.729166666664</v>
          </cell>
          <cell r="J716">
            <v>38931.729166666664</v>
          </cell>
          <cell r="K716">
            <v>38931.729166666664</v>
          </cell>
          <cell r="L716">
            <v>0.22</v>
          </cell>
          <cell r="M716">
            <v>5</v>
          </cell>
          <cell r="N716">
            <v>5</v>
          </cell>
          <cell r="O716">
            <v>0</v>
          </cell>
          <cell r="P716">
            <v>100</v>
          </cell>
          <cell r="Q716" t="str">
            <v>16II</v>
          </cell>
          <cell r="R716" t="str">
            <v>716;719II</v>
          </cell>
          <cell r="S716" t="str">
            <v>EQUIPE CIV</v>
          </cell>
          <cell r="T716">
            <v>38931</v>
          </cell>
        </row>
        <row r="717">
          <cell r="B717" t="str">
            <v>BC.560.MD.01</v>
          </cell>
          <cell r="D717" t="str">
            <v>Memorial Descritivo - Estudo Traçado</v>
          </cell>
          <cell r="E717" t="str">
            <v>4 dias</v>
          </cell>
          <cell r="F717">
            <v>38845.333333333336</v>
          </cell>
          <cell r="G717">
            <v>38884.333333333336</v>
          </cell>
          <cell r="H717">
            <v>38884.333333333336</v>
          </cell>
          <cell r="I717">
            <v>38853.729166666664</v>
          </cell>
          <cell r="J717">
            <v>38890.729166666664</v>
          </cell>
          <cell r="K717" t="str">
            <v>NA</v>
          </cell>
          <cell r="L717">
            <v>0.15</v>
          </cell>
          <cell r="M717">
            <v>3.5</v>
          </cell>
          <cell r="N717">
            <v>3.15</v>
          </cell>
          <cell r="O717">
            <v>0</v>
          </cell>
          <cell r="P717">
            <v>90</v>
          </cell>
          <cell r="Q717" t="str">
            <v>16II</v>
          </cell>
          <cell r="R717">
            <v>716</v>
          </cell>
          <cell r="S717" t="str">
            <v>EQUIPE CIV</v>
          </cell>
          <cell r="T717">
            <v>38890</v>
          </cell>
        </row>
        <row r="718">
          <cell r="D718" t="str">
            <v>APROVAÇÃO EBX</v>
          </cell>
          <cell r="E718" t="str">
            <v>5 dias</v>
          </cell>
          <cell r="F718">
            <v>38853.375</v>
          </cell>
          <cell r="G718">
            <v>38932.333333333336</v>
          </cell>
          <cell r="H718" t="str">
            <v>NA</v>
          </cell>
          <cell r="I718">
            <v>38860.729166666664</v>
          </cell>
          <cell r="J718">
            <v>38938.729166666664</v>
          </cell>
          <cell r="K718" t="str">
            <v>NA</v>
          </cell>
          <cell r="L718">
            <v>0</v>
          </cell>
          <cell r="M718">
            <v>0</v>
          </cell>
          <cell r="N718">
            <v>0</v>
          </cell>
          <cell r="O718">
            <v>0</v>
          </cell>
          <cell r="P718" t="str">
            <v>#ERRO</v>
          </cell>
          <cell r="Q718" t="str">
            <v>714;715</v>
          </cell>
          <cell r="T718">
            <v>38938</v>
          </cell>
        </row>
        <row r="719">
          <cell r="D719" t="str">
            <v>Projeto Detalhado</v>
          </cell>
          <cell r="E719" t="str">
            <v>26 dias</v>
          </cell>
          <cell r="F719" t="str">
            <v>NA</v>
          </cell>
          <cell r="G719">
            <v>38910.333333333336</v>
          </cell>
          <cell r="H719">
            <v>38910.333333333336</v>
          </cell>
          <cell r="I719" t="str">
            <v>NA</v>
          </cell>
          <cell r="J719">
            <v>38947.729166666664</v>
          </cell>
          <cell r="K719" t="str">
            <v>NA</v>
          </cell>
          <cell r="L719">
            <v>1.1100000000000001</v>
          </cell>
          <cell r="M719">
            <v>25.5</v>
          </cell>
          <cell r="N719">
            <v>14.5</v>
          </cell>
          <cell r="O719">
            <v>56.86</v>
          </cell>
          <cell r="P719">
            <v>56.86</v>
          </cell>
          <cell r="T719">
            <v>38947</v>
          </cell>
        </row>
        <row r="720">
          <cell r="D720" t="str">
            <v>Civil</v>
          </cell>
          <cell r="E720" t="str">
            <v>26 dias</v>
          </cell>
          <cell r="F720" t="str">
            <v>NA</v>
          </cell>
          <cell r="G720">
            <v>38910.333333333336</v>
          </cell>
          <cell r="H720">
            <v>38910.333333333336</v>
          </cell>
          <cell r="I720" t="str">
            <v>NA</v>
          </cell>
          <cell r="J720">
            <v>38947.729166666664</v>
          </cell>
          <cell r="K720" t="str">
            <v>NA</v>
          </cell>
          <cell r="L720">
            <v>1.1100000000000001</v>
          </cell>
          <cell r="M720">
            <v>25.5</v>
          </cell>
          <cell r="N720">
            <v>14.5</v>
          </cell>
          <cell r="O720">
            <v>0</v>
          </cell>
          <cell r="P720">
            <v>56.86</v>
          </cell>
          <cell r="T720">
            <v>38947</v>
          </cell>
        </row>
        <row r="721">
          <cell r="B721" t="str">
            <v>DC.560.DD.01</v>
          </cell>
          <cell r="D721" t="str">
            <v>Desenho De Detalhamento - Proj. Geométrico/ Terrapl.</v>
          </cell>
          <cell r="E721" t="str">
            <v>26 dias</v>
          </cell>
          <cell r="F721" t="str">
            <v>NA</v>
          </cell>
          <cell r="G721">
            <v>38910.333333333336</v>
          </cell>
          <cell r="H721">
            <v>38910.333333333336</v>
          </cell>
          <cell r="I721" t="str">
            <v>NA</v>
          </cell>
          <cell r="J721">
            <v>38947.729166666664</v>
          </cell>
          <cell r="K721" t="str">
            <v>NA</v>
          </cell>
          <cell r="L721">
            <v>0.92</v>
          </cell>
          <cell r="M721">
            <v>21</v>
          </cell>
          <cell r="N721">
            <v>10</v>
          </cell>
          <cell r="O721">
            <v>0</v>
          </cell>
          <cell r="P721">
            <v>47.62</v>
          </cell>
          <cell r="Q721" t="str">
            <v>714II</v>
          </cell>
          <cell r="R721" t="str">
            <v>720II;721II;609</v>
          </cell>
          <cell r="S721" t="str">
            <v>EQUIPE CIV</v>
          </cell>
          <cell r="T721">
            <v>38947</v>
          </cell>
        </row>
        <row r="722">
          <cell r="B722" t="str">
            <v>DC.560.MD.01</v>
          </cell>
          <cell r="D722" t="str">
            <v>Memorial Descritivo - Proj. Geométrico/ Acesso Principal</v>
          </cell>
          <cell r="E722" t="str">
            <v>4 dias</v>
          </cell>
          <cell r="F722" t="str">
            <v>NA</v>
          </cell>
          <cell r="G722">
            <v>38926.333333333336</v>
          </cell>
          <cell r="H722">
            <v>38926.333333333336</v>
          </cell>
          <cell r="I722" t="str">
            <v>NA</v>
          </cell>
          <cell r="J722">
            <v>38931.729166666664</v>
          </cell>
          <cell r="K722">
            <v>38931.729166666664</v>
          </cell>
          <cell r="L722">
            <v>0.08</v>
          </cell>
          <cell r="M722">
            <v>1.75</v>
          </cell>
          <cell r="N722">
            <v>1.75</v>
          </cell>
          <cell r="O722">
            <v>0</v>
          </cell>
          <cell r="P722">
            <v>100</v>
          </cell>
          <cell r="Q722" t="str">
            <v>719II</v>
          </cell>
          <cell r="S722" t="str">
            <v>EQUIPE CIV</v>
          </cell>
          <cell r="T722">
            <v>38931</v>
          </cell>
        </row>
        <row r="723">
          <cell r="B723" t="str">
            <v>DC.560.NS.01</v>
          </cell>
          <cell r="D723" t="str">
            <v>Notas De Serviço - Acesso Principal</v>
          </cell>
          <cell r="E723" t="str">
            <v>5 dias</v>
          </cell>
          <cell r="F723" t="str">
            <v>NA</v>
          </cell>
          <cell r="G723">
            <v>38929.333333333336</v>
          </cell>
          <cell r="H723">
            <v>38929.333333333336</v>
          </cell>
          <cell r="I723" t="str">
            <v>NA</v>
          </cell>
          <cell r="J723">
            <v>38933.729166666664</v>
          </cell>
          <cell r="K723">
            <v>38933.729166666664</v>
          </cell>
          <cell r="L723">
            <v>0.12</v>
          </cell>
          <cell r="M723">
            <v>2.75</v>
          </cell>
          <cell r="N723">
            <v>2.75</v>
          </cell>
          <cell r="O723">
            <v>0</v>
          </cell>
          <cell r="P723">
            <v>100</v>
          </cell>
          <cell r="Q723" t="str">
            <v>719II</v>
          </cell>
          <cell r="S723" t="str">
            <v>EQUIPE CIV</v>
          </cell>
          <cell r="T723">
            <v>38933</v>
          </cell>
        </row>
        <row r="724">
          <cell r="B724" t="str">
            <v>1.4.8</v>
          </cell>
          <cell r="C724" t="str">
            <v>570A</v>
          </cell>
          <cell r="D724" t="str">
            <v>Sala de Controle</v>
          </cell>
          <cell r="E724" t="str">
            <v>10 dias</v>
          </cell>
          <cell r="F724">
            <v>38845.375</v>
          </cell>
          <cell r="G724">
            <v>39055.333333333336</v>
          </cell>
          <cell r="H724" t="str">
            <v>NA</v>
          </cell>
          <cell r="I724">
            <v>38926.375</v>
          </cell>
          <cell r="J724">
            <v>39066.729166666664</v>
          </cell>
          <cell r="K724" t="str">
            <v>NA</v>
          </cell>
          <cell r="L724">
            <v>0.75</v>
          </cell>
          <cell r="M724">
            <v>17.13</v>
          </cell>
          <cell r="N724">
            <v>0</v>
          </cell>
          <cell r="O724">
            <v>0</v>
          </cell>
          <cell r="P724">
            <v>0</v>
          </cell>
          <cell r="T724">
            <v>39066</v>
          </cell>
        </row>
        <row r="725">
          <cell r="D725" t="str">
            <v>Projeto Básico</v>
          </cell>
          <cell r="E725" t="str">
            <v>7 dias</v>
          </cell>
          <cell r="F725">
            <v>38845.375</v>
          </cell>
          <cell r="G725">
            <v>39055.333333333336</v>
          </cell>
          <cell r="H725" t="str">
            <v>NA</v>
          </cell>
          <cell r="I725">
            <v>38888.375</v>
          </cell>
          <cell r="J725">
            <v>39063.729166666664</v>
          </cell>
          <cell r="K725" t="str">
            <v>NA</v>
          </cell>
          <cell r="L725">
            <v>0.25</v>
          </cell>
          <cell r="M725">
            <v>5.63</v>
          </cell>
          <cell r="N725">
            <v>0</v>
          </cell>
          <cell r="O725">
            <v>0</v>
          </cell>
          <cell r="P725">
            <v>0</v>
          </cell>
          <cell r="R725" t="str">
            <v>729II</v>
          </cell>
          <cell r="T725">
            <v>39063</v>
          </cell>
        </row>
        <row r="726">
          <cell r="D726" t="str">
            <v>Instrumentação</v>
          </cell>
          <cell r="E726" t="str">
            <v>7 dias</v>
          </cell>
          <cell r="F726">
            <v>38845.375</v>
          </cell>
          <cell r="G726">
            <v>39055.333333333336</v>
          </cell>
          <cell r="H726" t="str">
            <v>NA</v>
          </cell>
          <cell r="I726">
            <v>38888.375</v>
          </cell>
          <cell r="J726">
            <v>39063.729166666664</v>
          </cell>
          <cell r="K726" t="str">
            <v>NA</v>
          </cell>
          <cell r="L726">
            <v>0.25</v>
          </cell>
          <cell r="M726">
            <v>5.63</v>
          </cell>
          <cell r="N726">
            <v>0</v>
          </cell>
          <cell r="O726">
            <v>0</v>
          </cell>
          <cell r="P726">
            <v>0</v>
          </cell>
          <cell r="T726">
            <v>39063</v>
          </cell>
        </row>
        <row r="727">
          <cell r="B727" t="str">
            <v>BT.570.ET.01</v>
          </cell>
          <cell r="D727" t="str">
            <v>Especificação Técnica - Equipamentos/ Instrumentos</v>
          </cell>
          <cell r="E727" t="str">
            <v>6 dias</v>
          </cell>
          <cell r="F727">
            <v>38856.375</v>
          </cell>
          <cell r="G727">
            <v>39055.333333333336</v>
          </cell>
          <cell r="H727" t="str">
            <v>NA</v>
          </cell>
          <cell r="I727">
            <v>38888.375</v>
          </cell>
          <cell r="J727">
            <v>39062.729166666664</v>
          </cell>
          <cell r="K727" t="str">
            <v>NA</v>
          </cell>
          <cell r="L727">
            <v>0.11</v>
          </cell>
          <cell r="M727">
            <v>2.5</v>
          </cell>
          <cell r="N727">
            <v>0</v>
          </cell>
          <cell r="O727">
            <v>0</v>
          </cell>
          <cell r="P727">
            <v>0</v>
          </cell>
          <cell r="Q727" t="str">
            <v>684II</v>
          </cell>
          <cell r="S727" t="str">
            <v>EQUIPE TSA</v>
          </cell>
          <cell r="T727">
            <v>39062</v>
          </cell>
        </row>
        <row r="728">
          <cell r="B728" t="str">
            <v>BT.570.FD.01</v>
          </cell>
          <cell r="D728" t="str">
            <v>Folha De Dados</v>
          </cell>
          <cell r="E728" t="str">
            <v>7 dias</v>
          </cell>
          <cell r="F728">
            <v>38845.375</v>
          </cell>
          <cell r="G728">
            <v>39055.333333333336</v>
          </cell>
          <cell r="H728" t="str">
            <v>NA</v>
          </cell>
          <cell r="I728">
            <v>38856.375</v>
          </cell>
          <cell r="J728">
            <v>39063.729166666664</v>
          </cell>
          <cell r="K728" t="str">
            <v>NA</v>
          </cell>
          <cell r="L728">
            <v>0.14000000000000001</v>
          </cell>
          <cell r="M728">
            <v>3.13</v>
          </cell>
          <cell r="N728">
            <v>0</v>
          </cell>
          <cell r="O728">
            <v>0</v>
          </cell>
          <cell r="P728">
            <v>0</v>
          </cell>
          <cell r="Q728" t="str">
            <v>684II</v>
          </cell>
          <cell r="S728" t="str">
            <v>EQUIPE TSA</v>
          </cell>
          <cell r="T728">
            <v>39063</v>
          </cell>
        </row>
        <row r="729">
          <cell r="D729" t="str">
            <v>Projeto Detalhado</v>
          </cell>
          <cell r="E729" t="str">
            <v>10 dias</v>
          </cell>
          <cell r="F729">
            <v>38888.375</v>
          </cell>
          <cell r="G729">
            <v>39055.333333333336</v>
          </cell>
          <cell r="H729" t="str">
            <v>NA</v>
          </cell>
          <cell r="I729">
            <v>38926.375</v>
          </cell>
          <cell r="J729">
            <v>39066.729166666664</v>
          </cell>
          <cell r="K729" t="str">
            <v>NA</v>
          </cell>
          <cell r="L729">
            <v>0.5</v>
          </cell>
          <cell r="M729">
            <v>11.5</v>
          </cell>
          <cell r="N729">
            <v>0</v>
          </cell>
          <cell r="O729">
            <v>0</v>
          </cell>
          <cell r="P729">
            <v>0</v>
          </cell>
          <cell r="T729">
            <v>39066</v>
          </cell>
        </row>
        <row r="730">
          <cell r="D730" t="str">
            <v>Civil</v>
          </cell>
          <cell r="E730" t="str">
            <v>10 dias</v>
          </cell>
          <cell r="F730">
            <v>38888.375</v>
          </cell>
          <cell r="G730">
            <v>39055.333333333336</v>
          </cell>
          <cell r="H730" t="str">
            <v>NA</v>
          </cell>
          <cell r="I730">
            <v>38904.375</v>
          </cell>
          <cell r="J730">
            <v>39066.729166666664</v>
          </cell>
          <cell r="K730" t="str">
            <v>NA</v>
          </cell>
          <cell r="L730">
            <v>0.35</v>
          </cell>
          <cell r="M730">
            <v>8</v>
          </cell>
          <cell r="N730">
            <v>0</v>
          </cell>
          <cell r="O730">
            <v>0</v>
          </cell>
          <cell r="P730">
            <v>0</v>
          </cell>
          <cell r="T730">
            <v>39066</v>
          </cell>
        </row>
        <row r="731">
          <cell r="B731" t="str">
            <v>DC.570.DD.01</v>
          </cell>
          <cell r="D731" t="str">
            <v>Desenho De Detalhamento - Fundação, Vigas e Laje</v>
          </cell>
          <cell r="E731" t="str">
            <v>10 dias</v>
          </cell>
          <cell r="F731">
            <v>38888.375</v>
          </cell>
          <cell r="G731">
            <v>39055.333333333336</v>
          </cell>
          <cell r="H731" t="str">
            <v>NA</v>
          </cell>
          <cell r="I731">
            <v>38904.375</v>
          </cell>
          <cell r="J731">
            <v>39066.729166666664</v>
          </cell>
          <cell r="K731" t="str">
            <v>NA</v>
          </cell>
          <cell r="L731">
            <v>0.35</v>
          </cell>
          <cell r="M731">
            <v>8</v>
          </cell>
          <cell r="N731">
            <v>0</v>
          </cell>
          <cell r="O731">
            <v>0</v>
          </cell>
          <cell r="P731">
            <v>0</v>
          </cell>
          <cell r="Q731" t="str">
            <v>723II</v>
          </cell>
          <cell r="R731" t="str">
            <v>731II</v>
          </cell>
          <cell r="S731" t="str">
            <v>EQUIPE CIV</v>
          </cell>
          <cell r="T731">
            <v>39066</v>
          </cell>
        </row>
        <row r="732">
          <cell r="D732" t="str">
            <v>Elétrica</v>
          </cell>
          <cell r="E732" t="str">
            <v>3 dias</v>
          </cell>
          <cell r="F732">
            <v>38904.375</v>
          </cell>
          <cell r="G732">
            <v>39055.333333333336</v>
          </cell>
          <cell r="H732" t="str">
            <v>NA</v>
          </cell>
          <cell r="I732">
            <v>38911.375</v>
          </cell>
          <cell r="J732">
            <v>39057.729166666664</v>
          </cell>
          <cell r="K732" t="str">
            <v>NA</v>
          </cell>
          <cell r="L732">
            <v>0.02</v>
          </cell>
          <cell r="M732">
            <v>0.5</v>
          </cell>
          <cell r="N732">
            <v>0</v>
          </cell>
          <cell r="O732">
            <v>0</v>
          </cell>
          <cell r="P732">
            <v>0</v>
          </cell>
          <cell r="T732">
            <v>39057</v>
          </cell>
        </row>
        <row r="733">
          <cell r="B733" t="str">
            <v>DE.570.DD.01</v>
          </cell>
          <cell r="D733" t="str">
            <v>Desenho De Detalhamento - Malha De Aterramento</v>
          </cell>
          <cell r="E733" t="str">
            <v>3 dias</v>
          </cell>
          <cell r="F733">
            <v>38904.375</v>
          </cell>
          <cell r="G733">
            <v>39055.333333333336</v>
          </cell>
          <cell r="H733" t="str">
            <v>NA</v>
          </cell>
          <cell r="I733">
            <v>38909.375</v>
          </cell>
          <cell r="J733">
            <v>39057.729166666664</v>
          </cell>
          <cell r="K733" t="str">
            <v>NA</v>
          </cell>
          <cell r="L733">
            <v>0.02</v>
          </cell>
          <cell r="M733">
            <v>0.5</v>
          </cell>
          <cell r="N733">
            <v>0</v>
          </cell>
          <cell r="O733">
            <v>0</v>
          </cell>
          <cell r="P733">
            <v>0</v>
          </cell>
          <cell r="Q733" t="str">
            <v>729II</v>
          </cell>
          <cell r="R733">
            <v>740</v>
          </cell>
          <cell r="S733" t="str">
            <v>EQUIPE ELE</v>
          </cell>
          <cell r="T733">
            <v>39057</v>
          </cell>
        </row>
        <row r="734">
          <cell r="D734" t="str">
            <v>Instrumentação</v>
          </cell>
          <cell r="E734" t="str">
            <v>8 dias</v>
          </cell>
          <cell r="F734">
            <v>38911.375</v>
          </cell>
          <cell r="G734">
            <v>39055.333333333336</v>
          </cell>
          <cell r="H734" t="str">
            <v>NA</v>
          </cell>
          <cell r="I734">
            <v>38926.375</v>
          </cell>
          <cell r="J734">
            <v>39064.729166666664</v>
          </cell>
          <cell r="K734" t="str">
            <v>NA</v>
          </cell>
          <cell r="L734">
            <v>0.13</v>
          </cell>
          <cell r="M734">
            <v>3</v>
          </cell>
          <cell r="N734">
            <v>0</v>
          </cell>
          <cell r="O734">
            <v>0</v>
          </cell>
          <cell r="P734">
            <v>0</v>
          </cell>
          <cell r="T734">
            <v>39064</v>
          </cell>
        </row>
        <row r="735">
          <cell r="B735" t="str">
            <v>DT.570.DD.01</v>
          </cell>
          <cell r="D735" t="str">
            <v>Desenho De Detalhamento - Configuração Do Sistema</v>
          </cell>
          <cell r="E735" t="str">
            <v>8 dias</v>
          </cell>
          <cell r="F735">
            <v>38911.375</v>
          </cell>
          <cell r="G735">
            <v>39055.333333333336</v>
          </cell>
          <cell r="H735" t="str">
            <v>NA</v>
          </cell>
          <cell r="I735">
            <v>38923.375</v>
          </cell>
          <cell r="J735">
            <v>39064.729166666664</v>
          </cell>
          <cell r="K735" t="str">
            <v>NA</v>
          </cell>
          <cell r="L735">
            <v>0.13</v>
          </cell>
          <cell r="M735">
            <v>3</v>
          </cell>
          <cell r="N735">
            <v>0</v>
          </cell>
          <cell r="O735">
            <v>0</v>
          </cell>
          <cell r="P735">
            <v>0</v>
          </cell>
          <cell r="Q735" t="str">
            <v>684II</v>
          </cell>
          <cell r="S735" t="str">
            <v>EQUIPE TSA</v>
          </cell>
          <cell r="T735">
            <v>39064</v>
          </cell>
        </row>
        <row r="736">
          <cell r="B736" t="str">
            <v>1.4.9</v>
          </cell>
          <cell r="C736" t="str">
            <v>580A</v>
          </cell>
          <cell r="D736" t="str">
            <v>Sistema de Combate à Incêndio</v>
          </cell>
          <cell r="E736" t="str">
            <v>10 dias</v>
          </cell>
          <cell r="F736">
            <v>38881.375</v>
          </cell>
          <cell r="G736">
            <v>39050.333333333336</v>
          </cell>
          <cell r="H736" t="str">
            <v>NA</v>
          </cell>
          <cell r="I736">
            <v>38904.375</v>
          </cell>
          <cell r="J736">
            <v>39063.729166666664</v>
          </cell>
          <cell r="K736" t="str">
            <v>NA</v>
          </cell>
          <cell r="L736">
            <v>0.22</v>
          </cell>
          <cell r="M736">
            <v>5</v>
          </cell>
          <cell r="N736">
            <v>0</v>
          </cell>
          <cell r="O736">
            <v>0</v>
          </cell>
          <cell r="P736">
            <v>0</v>
          </cell>
          <cell r="T736">
            <v>39063</v>
          </cell>
        </row>
        <row r="737">
          <cell r="D737" t="str">
            <v>Projeto Detalhado</v>
          </cell>
          <cell r="E737" t="str">
            <v>10 dias</v>
          </cell>
          <cell r="F737">
            <v>38890.375</v>
          </cell>
          <cell r="G737">
            <v>39050.333333333336</v>
          </cell>
          <cell r="H737" t="str">
            <v>NA</v>
          </cell>
          <cell r="I737">
            <v>38904.375</v>
          </cell>
          <cell r="J737">
            <v>39063.729166666664</v>
          </cell>
          <cell r="K737" t="str">
            <v>NA</v>
          </cell>
          <cell r="L737">
            <v>0.22</v>
          </cell>
          <cell r="M737">
            <v>5</v>
          </cell>
          <cell r="N737">
            <v>0</v>
          </cell>
          <cell r="O737">
            <v>0</v>
          </cell>
          <cell r="P737">
            <v>0</v>
          </cell>
          <cell r="T737">
            <v>39063</v>
          </cell>
        </row>
        <row r="738">
          <cell r="D738" t="str">
            <v>Tubulação</v>
          </cell>
          <cell r="E738" t="str">
            <v>3 dias</v>
          </cell>
          <cell r="F738">
            <v>38890.375</v>
          </cell>
          <cell r="G738">
            <v>39050.333333333336</v>
          </cell>
          <cell r="H738" t="str">
            <v>NA</v>
          </cell>
          <cell r="I738">
            <v>38895.375</v>
          </cell>
          <cell r="J738">
            <v>39052.729166666664</v>
          </cell>
          <cell r="K738" t="str">
            <v>NA</v>
          </cell>
          <cell r="L738">
            <v>0.13</v>
          </cell>
          <cell r="M738">
            <v>3</v>
          </cell>
          <cell r="N738">
            <v>0</v>
          </cell>
          <cell r="O738">
            <v>0</v>
          </cell>
          <cell r="P738">
            <v>0</v>
          </cell>
          <cell r="T738">
            <v>39052</v>
          </cell>
        </row>
        <row r="739">
          <cell r="B739" t="str">
            <v>DH.580.RT.01</v>
          </cell>
          <cell r="D739" t="str">
            <v>Relatório Técnico - Análise Téc. Sistema De Incêndio</v>
          </cell>
          <cell r="E739" t="str">
            <v>3 dias</v>
          </cell>
          <cell r="F739">
            <v>38890.375</v>
          </cell>
          <cell r="G739">
            <v>39050.333333333336</v>
          </cell>
          <cell r="H739" t="str">
            <v>NA</v>
          </cell>
          <cell r="I739">
            <v>38895.375</v>
          </cell>
          <cell r="J739">
            <v>39052.729166666664</v>
          </cell>
          <cell r="K739" t="str">
            <v>NA</v>
          </cell>
          <cell r="L739">
            <v>0.13</v>
          </cell>
          <cell r="M739">
            <v>3</v>
          </cell>
          <cell r="N739">
            <v>0</v>
          </cell>
          <cell r="O739">
            <v>0</v>
          </cell>
          <cell r="P739">
            <v>0</v>
          </cell>
          <cell r="Q739" t="str">
            <v>674II</v>
          </cell>
          <cell r="S739" t="str">
            <v>EQUIPE TUB</v>
          </cell>
          <cell r="T739">
            <v>39052</v>
          </cell>
        </row>
        <row r="740">
          <cell r="D740" t="str">
            <v>Elétrica</v>
          </cell>
          <cell r="E740" t="str">
            <v>4 dias</v>
          </cell>
          <cell r="F740">
            <v>38890.375</v>
          </cell>
          <cell r="G740">
            <v>39058.333333333336</v>
          </cell>
          <cell r="H740" t="str">
            <v>NA</v>
          </cell>
          <cell r="I740">
            <v>38904.375</v>
          </cell>
          <cell r="J740">
            <v>39063.729166666664</v>
          </cell>
          <cell r="K740" t="str">
            <v>NA</v>
          </cell>
          <cell r="L740">
            <v>0.09</v>
          </cell>
          <cell r="M740">
            <v>2</v>
          </cell>
          <cell r="N740">
            <v>0</v>
          </cell>
          <cell r="O740">
            <v>0</v>
          </cell>
          <cell r="P740">
            <v>0</v>
          </cell>
          <cell r="T740">
            <v>39063</v>
          </cell>
        </row>
        <row r="741">
          <cell r="D741" t="str">
            <v>Desenho De Detalhamento</v>
          </cell>
          <cell r="E741" t="str">
            <v>4 dias</v>
          </cell>
          <cell r="F741">
            <v>38890.375</v>
          </cell>
          <cell r="G741">
            <v>39058.333333333336</v>
          </cell>
          <cell r="H741" t="str">
            <v>NA</v>
          </cell>
          <cell r="I741">
            <v>38902.375</v>
          </cell>
          <cell r="J741">
            <v>39063.729166666664</v>
          </cell>
          <cell r="K741" t="str">
            <v>NA</v>
          </cell>
          <cell r="L741">
            <v>0.09</v>
          </cell>
          <cell r="M741">
            <v>2</v>
          </cell>
          <cell r="N741">
            <v>0</v>
          </cell>
          <cell r="O741">
            <v>0</v>
          </cell>
          <cell r="P741">
            <v>0</v>
          </cell>
          <cell r="T741">
            <v>39063</v>
          </cell>
        </row>
        <row r="742">
          <cell r="B742" t="str">
            <v>DE.580.DD.01</v>
          </cell>
          <cell r="D742" t="str">
            <v>Distribuição De Força e Aterramento</v>
          </cell>
          <cell r="E742" t="str">
            <v>4 dias</v>
          </cell>
          <cell r="F742">
            <v>38890.375</v>
          </cell>
          <cell r="G742">
            <v>39058.333333333336</v>
          </cell>
          <cell r="H742" t="str">
            <v>NA</v>
          </cell>
          <cell r="I742">
            <v>38896.375</v>
          </cell>
          <cell r="J742">
            <v>39063.729166666664</v>
          </cell>
          <cell r="K742" t="str">
            <v>NA</v>
          </cell>
          <cell r="L742">
            <v>0.04</v>
          </cell>
          <cell r="M742">
            <v>1</v>
          </cell>
          <cell r="N742">
            <v>0</v>
          </cell>
          <cell r="O742">
            <v>0</v>
          </cell>
          <cell r="P742">
            <v>0</v>
          </cell>
          <cell r="Q742">
            <v>731</v>
          </cell>
          <cell r="R742" t="str">
            <v>741II</v>
          </cell>
          <cell r="S742" t="str">
            <v>EQUIPE ELE</v>
          </cell>
          <cell r="T742">
            <v>39063</v>
          </cell>
        </row>
        <row r="743">
          <cell r="B743" t="str">
            <v>DE.580.DD.02</v>
          </cell>
          <cell r="D743" t="str">
            <v>Iluminação</v>
          </cell>
          <cell r="E743" t="str">
            <v>4 dias</v>
          </cell>
          <cell r="F743">
            <v>38896.375</v>
          </cell>
          <cell r="G743">
            <v>39058.333333333336</v>
          </cell>
          <cell r="H743" t="str">
            <v>NA</v>
          </cell>
          <cell r="I743">
            <v>38902.375</v>
          </cell>
          <cell r="J743">
            <v>39063.729166666664</v>
          </cell>
          <cell r="K743" t="str">
            <v>NA</v>
          </cell>
          <cell r="L743">
            <v>0.04</v>
          </cell>
          <cell r="M743">
            <v>1</v>
          </cell>
          <cell r="N743">
            <v>0</v>
          </cell>
          <cell r="O743">
            <v>0</v>
          </cell>
          <cell r="P743">
            <v>0</v>
          </cell>
          <cell r="Q743" t="str">
            <v>740II</v>
          </cell>
          <cell r="S743" t="str">
            <v>EQUIPE ELE</v>
          </cell>
          <cell r="T743">
            <v>39063</v>
          </cell>
        </row>
        <row r="744">
          <cell r="B744" t="str">
            <v>1.4.10</v>
          </cell>
          <cell r="C744" t="str">
            <v>590A</v>
          </cell>
          <cell r="D744" t="str">
            <v>Instalações Provisórias</v>
          </cell>
          <cell r="E744" t="str">
            <v>7 dias</v>
          </cell>
          <cell r="F744" t="str">
            <v>NA</v>
          </cell>
          <cell r="G744">
            <v>38951.333333333336</v>
          </cell>
          <cell r="H744" t="str">
            <v>NA</v>
          </cell>
          <cell r="I744" t="str">
            <v>NA</v>
          </cell>
          <cell r="J744">
            <v>38959.729166666664</v>
          </cell>
          <cell r="K744" t="str">
            <v>NA</v>
          </cell>
          <cell r="L744">
            <v>0.17</v>
          </cell>
          <cell r="M744">
            <v>4</v>
          </cell>
          <cell r="N744">
            <v>0</v>
          </cell>
          <cell r="O744">
            <v>0</v>
          </cell>
          <cell r="P744">
            <v>0</v>
          </cell>
          <cell r="T744">
            <v>38959</v>
          </cell>
        </row>
        <row r="745">
          <cell r="D745" t="str">
            <v>Projeto Detalhado</v>
          </cell>
          <cell r="E745" t="str">
            <v>7 dias</v>
          </cell>
          <cell r="F745" t="str">
            <v>NA</v>
          </cell>
          <cell r="G745">
            <v>38951.333333333336</v>
          </cell>
          <cell r="H745" t="str">
            <v>NA</v>
          </cell>
          <cell r="I745" t="str">
            <v>NA</v>
          </cell>
          <cell r="J745">
            <v>38959.729166666664</v>
          </cell>
          <cell r="K745" t="str">
            <v>NA</v>
          </cell>
          <cell r="L745">
            <v>0.17</v>
          </cell>
          <cell r="M745">
            <v>4</v>
          </cell>
          <cell r="N745">
            <v>0</v>
          </cell>
          <cell r="O745">
            <v>0</v>
          </cell>
          <cell r="P745">
            <v>0</v>
          </cell>
          <cell r="T745">
            <v>38959</v>
          </cell>
        </row>
        <row r="746">
          <cell r="D746" t="str">
            <v>Civil</v>
          </cell>
          <cell r="E746" t="str">
            <v>7 dias</v>
          </cell>
          <cell r="F746" t="str">
            <v>NA</v>
          </cell>
          <cell r="G746">
            <v>38951.333333333336</v>
          </cell>
          <cell r="H746" t="str">
            <v>NA</v>
          </cell>
          <cell r="I746" t="str">
            <v>NA</v>
          </cell>
          <cell r="J746">
            <v>38959.729166666664</v>
          </cell>
          <cell r="K746" t="str">
            <v>NA</v>
          </cell>
          <cell r="L746">
            <v>0.17</v>
          </cell>
          <cell r="M746">
            <v>4</v>
          </cell>
          <cell r="N746">
            <v>0</v>
          </cell>
          <cell r="O746">
            <v>0</v>
          </cell>
          <cell r="P746">
            <v>0</v>
          </cell>
          <cell r="T746">
            <v>38959</v>
          </cell>
        </row>
        <row r="747">
          <cell r="B747" t="str">
            <v>DC.590.DD.01</v>
          </cell>
          <cell r="D747" t="str">
            <v>Desenho De Detalhamento - Casas Populares</v>
          </cell>
          <cell r="E747" t="str">
            <v>7 dias</v>
          </cell>
          <cell r="F747" t="str">
            <v>NA</v>
          </cell>
          <cell r="G747">
            <v>38951.333333333336</v>
          </cell>
          <cell r="H747" t="str">
            <v>NA</v>
          </cell>
          <cell r="I747" t="str">
            <v>NA</v>
          </cell>
          <cell r="J747">
            <v>38959.729166666664</v>
          </cell>
          <cell r="K747" t="str">
            <v>NA</v>
          </cell>
          <cell r="L747">
            <v>0.17</v>
          </cell>
          <cell r="M747">
            <v>4</v>
          </cell>
          <cell r="N747">
            <v>0</v>
          </cell>
          <cell r="O747">
            <v>0</v>
          </cell>
          <cell r="P747">
            <v>0</v>
          </cell>
          <cell r="Q747" t="str">
            <v>16II+77 dias</v>
          </cell>
          <cell r="S747" t="str">
            <v>EQUIPE ARQ</v>
          </cell>
          <cell r="T747">
            <v>38959</v>
          </cell>
        </row>
      </sheetData>
      <sheetData sheetId="12" refreshError="1">
        <row r="3">
          <cell r="B3" t="str">
            <v>COD</v>
          </cell>
          <cell r="C3" t="str">
            <v>DESCRIÇÃO DO DOCUMENTO</v>
          </cell>
          <cell r="D3" t="str">
            <v>PROJ</v>
          </cell>
          <cell r="E3" t="str">
            <v>FORM</v>
          </cell>
          <cell r="F3" t="str">
            <v>Descrição Do Documento</v>
          </cell>
          <cell r="G3" t="str">
            <v>Cod</v>
          </cell>
          <cell r="H3" t="str">
            <v>Proj</v>
          </cell>
          <cell r="I3" t="str">
            <v>Form</v>
          </cell>
        </row>
        <row r="4">
          <cell r="B4" t="str">
            <v>AA</v>
          </cell>
          <cell r="C4" t="str">
            <v>AVALIAÇÃO</v>
          </cell>
          <cell r="F4" t="str">
            <v>Avaliação</v>
          </cell>
          <cell r="G4" t="str">
            <v>AA</v>
          </cell>
          <cell r="H4">
            <v>0</v>
          </cell>
          <cell r="I4">
            <v>0</v>
          </cell>
        </row>
        <row r="5">
          <cell r="B5" t="str">
            <v>AC</v>
          </cell>
          <cell r="C5" t="str">
            <v>RELATÓRIO DE AÇÃO CORRETIVA</v>
          </cell>
          <cell r="F5" t="str">
            <v>Relatório De Ação Corretiva</v>
          </cell>
          <cell r="G5" t="str">
            <v>AC</v>
          </cell>
          <cell r="H5">
            <v>0</v>
          </cell>
          <cell r="I5">
            <v>0</v>
          </cell>
        </row>
        <row r="6">
          <cell r="B6" t="str">
            <v>AD</v>
          </cell>
          <cell r="C6" t="str">
            <v>AUTORIZAÇÃO DE DESPESAS</v>
          </cell>
          <cell r="F6" t="str">
            <v>Autorização De Despesas</v>
          </cell>
          <cell r="G6" t="str">
            <v>AD</v>
          </cell>
          <cell r="H6">
            <v>0</v>
          </cell>
          <cell r="I6">
            <v>0</v>
          </cell>
        </row>
        <row r="7">
          <cell r="B7" t="str">
            <v>AF</v>
          </cell>
          <cell r="C7" t="str">
            <v>ANÁLISE COMPARATIVA DE AVANÇO FÍSICO / FINANCEIRO</v>
          </cell>
          <cell r="F7" t="str">
            <v>Análise Comparativa De Avanço Físico/ Financeiro</v>
          </cell>
          <cell r="G7" t="str">
            <v>AF</v>
          </cell>
          <cell r="H7">
            <v>0</v>
          </cell>
          <cell r="I7">
            <v>0</v>
          </cell>
        </row>
        <row r="8">
          <cell r="B8" t="str">
            <v>AG</v>
          </cell>
          <cell r="C8" t="str">
            <v>ALVARÁS E INSCRIÇÕES</v>
          </cell>
          <cell r="F8" t="str">
            <v>Alvarás E Inscrições</v>
          </cell>
          <cell r="G8" t="str">
            <v>AG</v>
          </cell>
          <cell r="H8">
            <v>0</v>
          </cell>
          <cell r="I8">
            <v>0</v>
          </cell>
        </row>
        <row r="9">
          <cell r="B9" t="str">
            <v>AJ</v>
          </cell>
          <cell r="C9" t="str">
            <v>ARRANJOS / LAYOUT’S / PLANO DIRETOR</v>
          </cell>
          <cell r="D9" t="str">
            <v>BAS</v>
          </cell>
          <cell r="E9" t="str">
            <v>DES</v>
          </cell>
          <cell r="F9" t="str">
            <v>Arranjos/ Layout’s/ Plano Diretor</v>
          </cell>
          <cell r="G9" t="str">
            <v>AJ</v>
          </cell>
          <cell r="H9" t="str">
            <v>BAS</v>
          </cell>
          <cell r="I9" t="str">
            <v>DES</v>
          </cell>
        </row>
        <row r="10">
          <cell r="B10" t="str">
            <v>AL</v>
          </cell>
          <cell r="C10" t="str">
            <v>RELATÓRIO DE ANÁLISE CRÍTICA</v>
          </cell>
          <cell r="F10" t="str">
            <v>Relatório De Análise Crítica</v>
          </cell>
          <cell r="G10" t="str">
            <v>AL</v>
          </cell>
          <cell r="H10">
            <v>0</v>
          </cell>
          <cell r="I10">
            <v>0</v>
          </cell>
        </row>
        <row r="11">
          <cell r="B11" t="str">
            <v>AP</v>
          </cell>
          <cell r="C11" t="str">
            <v>RELATÓRIO DE ALTERAÇÃO DE PROJETO</v>
          </cell>
          <cell r="D11" t="str">
            <v>DET</v>
          </cell>
          <cell r="E11" t="str">
            <v>DOC</v>
          </cell>
          <cell r="F11" t="str">
            <v>Relatório De Alteração De Projeto</v>
          </cell>
          <cell r="G11" t="str">
            <v>AP</v>
          </cell>
          <cell r="H11" t="str">
            <v>DET</v>
          </cell>
          <cell r="I11" t="str">
            <v>DOC</v>
          </cell>
        </row>
        <row r="12">
          <cell r="B12" t="str">
            <v>AR</v>
          </cell>
          <cell r="C12" t="str">
            <v>ATA DE REUNIÃO</v>
          </cell>
          <cell r="F12" t="str">
            <v>Ata De Reunião</v>
          </cell>
          <cell r="G12" t="str">
            <v>AR</v>
          </cell>
          <cell r="H12">
            <v>0</v>
          </cell>
          <cell r="I12">
            <v>0</v>
          </cell>
        </row>
        <row r="13">
          <cell r="B13" t="str">
            <v>AT</v>
          </cell>
          <cell r="C13" t="str">
            <v>ATESTADO</v>
          </cell>
          <cell r="F13" t="str">
            <v>Atestado</v>
          </cell>
          <cell r="G13" t="str">
            <v>AT</v>
          </cell>
          <cell r="H13">
            <v>0</v>
          </cell>
          <cell r="I13">
            <v>0</v>
          </cell>
        </row>
        <row r="14">
          <cell r="B14" t="str">
            <v>AU</v>
          </cell>
          <cell r="C14" t="str">
            <v>RELATÓRIO DE AUDITORIA</v>
          </cell>
          <cell r="F14" t="str">
            <v>Relatório De Auditoria</v>
          </cell>
          <cell r="G14" t="str">
            <v>AU</v>
          </cell>
          <cell r="H14">
            <v>0</v>
          </cell>
          <cell r="I14">
            <v>0</v>
          </cell>
        </row>
        <row r="15">
          <cell r="B15" t="str">
            <v>BC</v>
          </cell>
          <cell r="C15" t="str">
            <v>BOLETIM DE CAIXA</v>
          </cell>
          <cell r="F15" t="str">
            <v>Boletim De Caixa</v>
          </cell>
          <cell r="G15" t="str">
            <v>BC</v>
          </cell>
          <cell r="H15">
            <v>0</v>
          </cell>
          <cell r="I15">
            <v>0</v>
          </cell>
        </row>
        <row r="16">
          <cell r="B16" t="str">
            <v>BD</v>
          </cell>
          <cell r="C16" t="str">
            <v>BANCO DE DADOS</v>
          </cell>
          <cell r="F16" t="str">
            <v>Banco De Dados</v>
          </cell>
          <cell r="G16" t="str">
            <v>BD</v>
          </cell>
          <cell r="H16">
            <v>0</v>
          </cell>
          <cell r="I16">
            <v>0</v>
          </cell>
        </row>
        <row r="17">
          <cell r="B17" t="str">
            <v>BF</v>
          </cell>
          <cell r="C17" t="str">
            <v>BENEFÍCIOS</v>
          </cell>
          <cell r="F17" t="str">
            <v>Benefícios</v>
          </cell>
          <cell r="G17" t="str">
            <v>BF</v>
          </cell>
          <cell r="H17">
            <v>0</v>
          </cell>
          <cell r="I17">
            <v>0</v>
          </cell>
        </row>
        <row r="18">
          <cell r="B18" t="str">
            <v>BL</v>
          </cell>
          <cell r="C18" t="str">
            <v>BALANÇO DE MASSAS</v>
          </cell>
          <cell r="D18" t="str">
            <v>BAS</v>
          </cell>
          <cell r="E18" t="str">
            <v>DES</v>
          </cell>
          <cell r="F18" t="str">
            <v>Balanço De Massas</v>
          </cell>
          <cell r="G18" t="str">
            <v>BL</v>
          </cell>
          <cell r="H18" t="str">
            <v>BAS</v>
          </cell>
          <cell r="I18" t="str">
            <v>DES</v>
          </cell>
        </row>
        <row r="19">
          <cell r="B19" t="str">
            <v>BM</v>
          </cell>
          <cell r="C19" t="str">
            <v>BOLETIM DE MEDIÇÃO</v>
          </cell>
          <cell r="F19" t="str">
            <v>Boletim De Medição</v>
          </cell>
          <cell r="G19" t="str">
            <v>BM</v>
          </cell>
          <cell r="H19">
            <v>0</v>
          </cell>
          <cell r="I19">
            <v>0</v>
          </cell>
        </row>
        <row r="20">
          <cell r="B20" t="str">
            <v>BS</v>
          </cell>
          <cell r="C20" t="str">
            <v>BOLETIM DE ACOMPANHAMENTO DE SERVIÇOS</v>
          </cell>
          <cell r="F20" t="str">
            <v>Boletim De Acompanhamento De Serviços</v>
          </cell>
          <cell r="G20" t="str">
            <v>BS</v>
          </cell>
          <cell r="H20">
            <v>0</v>
          </cell>
          <cell r="I20">
            <v>0</v>
          </cell>
        </row>
        <row r="21">
          <cell r="B21" t="str">
            <v>BU</v>
          </cell>
          <cell r="C21" t="str">
            <v>BALANÇO DE UTILIDADES</v>
          </cell>
          <cell r="D21" t="str">
            <v>BAS</v>
          </cell>
          <cell r="E21" t="str">
            <v>DES</v>
          </cell>
          <cell r="F21" t="str">
            <v>Balanço De Utilidades</v>
          </cell>
          <cell r="G21" t="str">
            <v>BU</v>
          </cell>
          <cell r="H21" t="str">
            <v>BAS</v>
          </cell>
          <cell r="I21" t="str">
            <v>DES</v>
          </cell>
        </row>
        <row r="22">
          <cell r="B22" t="str">
            <v>CA</v>
          </cell>
          <cell r="C22" t="str">
            <v>CARTA</v>
          </cell>
          <cell r="F22" t="str">
            <v>Carta</v>
          </cell>
          <cell r="G22" t="str">
            <v>CA</v>
          </cell>
          <cell r="H22">
            <v>0</v>
          </cell>
          <cell r="I22">
            <v>0</v>
          </cell>
        </row>
        <row r="23">
          <cell r="B23" t="str">
            <v>CE</v>
          </cell>
          <cell r="C23" t="str">
            <v>CONFIRMAÇÃO DE ENTENDIMENTO TELEFÔNICO</v>
          </cell>
          <cell r="F23" t="str">
            <v>Confirmação De Entendimento Telefônico</v>
          </cell>
          <cell r="G23" t="str">
            <v>CE</v>
          </cell>
          <cell r="H23">
            <v>0</v>
          </cell>
          <cell r="I23">
            <v>0</v>
          </cell>
        </row>
        <row r="24">
          <cell r="B24" t="str">
            <v>CF</v>
          </cell>
          <cell r="C24" t="str">
            <v>CADASTRO DE FORNECEDORES</v>
          </cell>
          <cell r="F24" t="str">
            <v>Cadastro De Fornecedores</v>
          </cell>
          <cell r="G24" t="str">
            <v>CF</v>
          </cell>
          <cell r="H24">
            <v>0</v>
          </cell>
          <cell r="I24">
            <v>0</v>
          </cell>
        </row>
        <row r="25">
          <cell r="B25" t="str">
            <v>CH</v>
          </cell>
          <cell r="C25" t="str">
            <v>CIPA/ ACIDENTE DO TRABALHO</v>
          </cell>
          <cell r="F25" t="str">
            <v>Cipa/ Acidente Do Trabalho</v>
          </cell>
          <cell r="G25" t="str">
            <v>CH</v>
          </cell>
          <cell r="H25">
            <v>0</v>
          </cell>
          <cell r="I25">
            <v>0</v>
          </cell>
        </row>
        <row r="26">
          <cell r="B26" t="str">
            <v>CI</v>
          </cell>
          <cell r="C26" t="str">
            <v>CORRESPONDÊNCIA INTERNA</v>
          </cell>
          <cell r="F26" t="str">
            <v>Correspondência Interna</v>
          </cell>
          <cell r="G26" t="str">
            <v>CI</v>
          </cell>
          <cell r="H26">
            <v>0</v>
          </cell>
          <cell r="I26">
            <v>0</v>
          </cell>
        </row>
        <row r="27">
          <cell r="B27" t="str">
            <v>CM</v>
          </cell>
          <cell r="C27" t="str">
            <v>CRITÉRIO DE MEDIÇÃO DE SERVIÇO</v>
          </cell>
          <cell r="D27" t="str">
            <v>BAS</v>
          </cell>
          <cell r="E27" t="str">
            <v>DOC</v>
          </cell>
          <cell r="F27" t="str">
            <v>Critério De Medição De Serviço</v>
          </cell>
          <cell r="G27" t="str">
            <v>CM</v>
          </cell>
          <cell r="H27" t="str">
            <v>BAS</v>
          </cell>
          <cell r="I27" t="str">
            <v>DOC</v>
          </cell>
        </row>
        <row r="28">
          <cell r="B28" t="str">
            <v>CN</v>
          </cell>
          <cell r="C28" t="str">
            <v>COMUNICAÇÃO DE NÃO CONFORMIDADE</v>
          </cell>
          <cell r="F28" t="str">
            <v>Comunicação De Não Conformidade</v>
          </cell>
          <cell r="G28" t="str">
            <v>CN</v>
          </cell>
          <cell r="H28">
            <v>0</v>
          </cell>
          <cell r="I28">
            <v>0</v>
          </cell>
        </row>
        <row r="29">
          <cell r="B29" t="str">
            <v>CP</v>
          </cell>
          <cell r="C29" t="str">
            <v>CRITÉRIO DE PROJETO</v>
          </cell>
          <cell r="D29" t="str">
            <v>BAS</v>
          </cell>
          <cell r="E29" t="str">
            <v>DOC</v>
          </cell>
          <cell r="F29" t="str">
            <v>Critério De Projeto</v>
          </cell>
          <cell r="G29" t="str">
            <v>CP</v>
          </cell>
          <cell r="H29" t="str">
            <v>BAS</v>
          </cell>
          <cell r="I29" t="str">
            <v>DOC</v>
          </cell>
        </row>
        <row r="30">
          <cell r="B30" t="str">
            <v>CR</v>
          </cell>
          <cell r="C30" t="str">
            <v>CRONOGRAMA</v>
          </cell>
          <cell r="F30" t="str">
            <v>Cronograma</v>
          </cell>
          <cell r="G30" t="str">
            <v>CR</v>
          </cell>
          <cell r="H30">
            <v>0</v>
          </cell>
          <cell r="I30">
            <v>0</v>
          </cell>
        </row>
        <row r="31">
          <cell r="B31" t="str">
            <v>CT</v>
          </cell>
          <cell r="C31" t="str">
            <v>CONTRATO</v>
          </cell>
          <cell r="F31" t="str">
            <v>Contrato</v>
          </cell>
          <cell r="G31" t="str">
            <v>CT</v>
          </cell>
          <cell r="H31">
            <v>0</v>
          </cell>
          <cell r="I31">
            <v>0</v>
          </cell>
        </row>
        <row r="32">
          <cell r="B32" t="str">
            <v>CT</v>
          </cell>
          <cell r="C32" t="str">
            <v>CONTRATO</v>
          </cell>
          <cell r="F32" t="str">
            <v>Contrato</v>
          </cell>
          <cell r="G32" t="str">
            <v>CT</v>
          </cell>
          <cell r="H32">
            <v>0</v>
          </cell>
          <cell r="I32">
            <v>0</v>
          </cell>
        </row>
        <row r="33">
          <cell r="B33" t="str">
            <v>DA</v>
          </cell>
          <cell r="C33" t="str">
            <v>DESCRIÇÃO E ANÁLISE DE CARGOS</v>
          </cell>
          <cell r="F33" t="str">
            <v>Descrição E Análise De Cargos</v>
          </cell>
          <cell r="G33" t="str">
            <v>DA</v>
          </cell>
          <cell r="H33">
            <v>0</v>
          </cell>
          <cell r="I33">
            <v>0</v>
          </cell>
        </row>
        <row r="34">
          <cell r="B34" t="str">
            <v>DB</v>
          </cell>
          <cell r="C34" t="str">
            <v>DESENHO BÁSICO</v>
          </cell>
          <cell r="D34" t="str">
            <v>BAS</v>
          </cell>
          <cell r="E34" t="str">
            <v>DES</v>
          </cell>
          <cell r="F34" t="str">
            <v>Desenho Básico</v>
          </cell>
          <cell r="G34" t="str">
            <v>DB</v>
          </cell>
          <cell r="H34" t="str">
            <v>BAS</v>
          </cell>
          <cell r="I34" t="str">
            <v>DES</v>
          </cell>
        </row>
        <row r="35">
          <cell r="B35" t="str">
            <v>DC</v>
          </cell>
          <cell r="C35" t="str">
            <v>DOSSIÊ PARCEIROS / CLIENTES / FORNECEDORES</v>
          </cell>
          <cell r="F35" t="str">
            <v>Dossiê Parceiros/ Clientes/ Fornecedores</v>
          </cell>
          <cell r="G35" t="str">
            <v>DC</v>
          </cell>
          <cell r="H35">
            <v>0</v>
          </cell>
          <cell r="I35">
            <v>0</v>
          </cell>
        </row>
        <row r="36">
          <cell r="B36" t="str">
            <v>DD</v>
          </cell>
          <cell r="C36" t="str">
            <v>DESENHO DE DETALHAMENTO</v>
          </cell>
          <cell r="D36" t="str">
            <v>DET</v>
          </cell>
          <cell r="E36" t="str">
            <v>DES</v>
          </cell>
          <cell r="F36" t="str">
            <v>Desenho De Detalhamento</v>
          </cell>
          <cell r="G36" t="str">
            <v>DD</v>
          </cell>
          <cell r="H36" t="str">
            <v>DET</v>
          </cell>
          <cell r="I36" t="str">
            <v>DES</v>
          </cell>
        </row>
        <row r="37">
          <cell r="B37" t="str">
            <v>DE</v>
          </cell>
          <cell r="C37" t="str">
            <v>DETALHES TÍPICOS</v>
          </cell>
          <cell r="D37" t="str">
            <v>DET</v>
          </cell>
          <cell r="E37" t="str">
            <v>DES</v>
          </cell>
          <cell r="F37" t="str">
            <v>Detalhes Típicos</v>
          </cell>
          <cell r="G37" t="str">
            <v>DE</v>
          </cell>
          <cell r="H37" t="str">
            <v>DET</v>
          </cell>
          <cell r="I37" t="str">
            <v>DES</v>
          </cell>
        </row>
        <row r="38">
          <cell r="B38" t="str">
            <v>DF</v>
          </cell>
          <cell r="C38" t="str">
            <v>DIAGRAMA FUNCIONAL</v>
          </cell>
          <cell r="D38" t="str">
            <v>DET</v>
          </cell>
          <cell r="E38" t="str">
            <v>DES</v>
          </cell>
          <cell r="F38" t="str">
            <v>Diagrama Funcional</v>
          </cell>
          <cell r="G38" t="str">
            <v>DF</v>
          </cell>
          <cell r="H38" t="str">
            <v>DET</v>
          </cell>
          <cell r="I38" t="str">
            <v>DES</v>
          </cell>
        </row>
        <row r="39">
          <cell r="B39" t="str">
            <v>DH</v>
          </cell>
          <cell r="C39" t="str">
            <v>DIAGRAMA DE MALHA (INSTRUMENTAÇÃO)</v>
          </cell>
          <cell r="D39" t="str">
            <v>BAS</v>
          </cell>
          <cell r="E39" t="str">
            <v>DES</v>
          </cell>
          <cell r="F39" t="str">
            <v>Diagrama De Malha (Instrumentação)</v>
          </cell>
          <cell r="G39" t="str">
            <v>DH</v>
          </cell>
          <cell r="H39" t="str">
            <v>BAS</v>
          </cell>
          <cell r="I39" t="str">
            <v>DES</v>
          </cell>
        </row>
        <row r="40">
          <cell r="B40" t="str">
            <v>DI</v>
          </cell>
          <cell r="C40" t="str">
            <v>DIAGRAMA DE INTERLIGAÇÃO</v>
          </cell>
          <cell r="D40" t="str">
            <v>DET</v>
          </cell>
          <cell r="E40" t="str">
            <v>DES</v>
          </cell>
          <cell r="F40" t="str">
            <v>Diagrama De Interligação</v>
          </cell>
          <cell r="G40" t="str">
            <v>DI</v>
          </cell>
          <cell r="H40" t="str">
            <v>DET</v>
          </cell>
          <cell r="I40" t="str">
            <v>DES</v>
          </cell>
        </row>
        <row r="41">
          <cell r="B41" t="str">
            <v>DL</v>
          </cell>
          <cell r="C41" t="str">
            <v>DIAGRAMA LÓGICO</v>
          </cell>
          <cell r="D41" t="str">
            <v>BAS</v>
          </cell>
          <cell r="E41" t="str">
            <v>DES</v>
          </cell>
          <cell r="F41" t="str">
            <v>Diagrama Lógico</v>
          </cell>
          <cell r="G41" t="str">
            <v>DL</v>
          </cell>
          <cell r="H41" t="str">
            <v>BAS</v>
          </cell>
          <cell r="I41" t="str">
            <v>DES</v>
          </cell>
        </row>
        <row r="42">
          <cell r="B42" t="str">
            <v>DM</v>
          </cell>
          <cell r="C42" t="str">
            <v>DIAGRAMA DE MONTAGEM</v>
          </cell>
          <cell r="D42" t="str">
            <v>DET</v>
          </cell>
          <cell r="E42" t="str">
            <v>DES</v>
          </cell>
          <cell r="F42" t="str">
            <v>Diagrama De Montagem</v>
          </cell>
          <cell r="G42" t="str">
            <v>DM</v>
          </cell>
          <cell r="H42" t="str">
            <v>DET</v>
          </cell>
          <cell r="I42" t="str">
            <v>DES</v>
          </cell>
        </row>
        <row r="43">
          <cell r="B43" t="str">
            <v>DP</v>
          </cell>
          <cell r="C43" t="str">
            <v>DESENHO DE PROJETO</v>
          </cell>
          <cell r="D43" t="str">
            <v>BAS</v>
          </cell>
          <cell r="E43" t="str">
            <v>DES</v>
          </cell>
          <cell r="F43" t="str">
            <v>Desenho De Projeto</v>
          </cell>
          <cell r="G43" t="str">
            <v>DP</v>
          </cell>
          <cell r="H43" t="str">
            <v>BAS</v>
          </cell>
          <cell r="I43" t="str">
            <v>DES</v>
          </cell>
        </row>
        <row r="44">
          <cell r="B44" t="str">
            <v>DT</v>
          </cell>
          <cell r="C44" t="str">
            <v>DIAGRAMA TRIFILAR</v>
          </cell>
          <cell r="D44" t="str">
            <v>DET</v>
          </cell>
          <cell r="E44" t="str">
            <v>DES</v>
          </cell>
          <cell r="F44" t="str">
            <v>Diagrama Trifilar</v>
          </cell>
          <cell r="G44" t="str">
            <v>DT</v>
          </cell>
          <cell r="H44" t="str">
            <v>DET</v>
          </cell>
          <cell r="I44" t="str">
            <v>DES</v>
          </cell>
        </row>
        <row r="45">
          <cell r="B45" t="str">
            <v>DU</v>
          </cell>
          <cell r="C45" t="str">
            <v>DIAGRAMA UNIFILAR</v>
          </cell>
          <cell r="D45" t="str">
            <v>DET</v>
          </cell>
          <cell r="E45" t="str">
            <v>DES</v>
          </cell>
          <cell r="F45" t="str">
            <v>Diagrama Unifilar</v>
          </cell>
          <cell r="G45" t="str">
            <v>DU</v>
          </cell>
          <cell r="H45" t="str">
            <v>DET</v>
          </cell>
          <cell r="I45" t="str">
            <v>DES</v>
          </cell>
        </row>
        <row r="46">
          <cell r="B46" t="str">
            <v>DV</v>
          </cell>
          <cell r="C46" t="str">
            <v>DIVERSOS</v>
          </cell>
          <cell r="F46" t="str">
            <v>Diversos</v>
          </cell>
          <cell r="G46" t="str">
            <v>DV</v>
          </cell>
          <cell r="H46">
            <v>0</v>
          </cell>
          <cell r="I46">
            <v>0</v>
          </cell>
        </row>
        <row r="47">
          <cell r="B47" t="str">
            <v>EA</v>
          </cell>
          <cell r="C47" t="str">
            <v>ESTRUTURA ANALÍTICA DE PROJETO – EAP</v>
          </cell>
          <cell r="F47" t="str">
            <v>Estrutura Analítica De Projeto – Eap</v>
          </cell>
          <cell r="G47" t="str">
            <v>EA</v>
          </cell>
          <cell r="H47">
            <v>0</v>
          </cell>
          <cell r="I47">
            <v>0</v>
          </cell>
        </row>
        <row r="48">
          <cell r="B48" t="str">
            <v>ED</v>
          </cell>
          <cell r="C48" t="str">
            <v>ESTUDOS / PLANOS</v>
          </cell>
          <cell r="D48" t="str">
            <v>BAS</v>
          </cell>
          <cell r="E48" t="str">
            <v>DOC</v>
          </cell>
          <cell r="F48" t="str">
            <v>Estudos / Planos</v>
          </cell>
          <cell r="G48" t="str">
            <v>ED</v>
          </cell>
          <cell r="H48" t="str">
            <v>BAS</v>
          </cell>
          <cell r="I48" t="str">
            <v>DOC</v>
          </cell>
        </row>
        <row r="49">
          <cell r="B49" t="str">
            <v>EM</v>
          </cell>
          <cell r="C49" t="str">
            <v>E-MAIL</v>
          </cell>
          <cell r="F49" t="str">
            <v>E-Mail</v>
          </cell>
          <cell r="G49" t="str">
            <v>EM</v>
          </cell>
          <cell r="H49">
            <v>0</v>
          </cell>
          <cell r="I49">
            <v>0</v>
          </cell>
        </row>
        <row r="50">
          <cell r="B50" t="str">
            <v>ES</v>
          </cell>
          <cell r="C50" t="str">
            <v>RELAÇÃO DE ENTRADAS / SAÍDAS</v>
          </cell>
          <cell r="D50" t="str">
            <v>DET</v>
          </cell>
          <cell r="E50" t="str">
            <v>DES</v>
          </cell>
          <cell r="F50" t="str">
            <v>Relação De Entradas/ Saídas</v>
          </cell>
          <cell r="G50" t="str">
            <v>ES</v>
          </cell>
          <cell r="H50" t="str">
            <v>DET</v>
          </cell>
          <cell r="I50" t="str">
            <v>DES</v>
          </cell>
        </row>
        <row r="51">
          <cell r="B51" t="str">
            <v>ET</v>
          </cell>
          <cell r="C51" t="str">
            <v>ESPECIFICAÇÃO TÉCNICA</v>
          </cell>
          <cell r="D51" t="str">
            <v>BAS</v>
          </cell>
          <cell r="E51" t="str">
            <v>DOC</v>
          </cell>
          <cell r="F51" t="str">
            <v>Especificação Técnica</v>
          </cell>
          <cell r="G51" t="str">
            <v>ET</v>
          </cell>
          <cell r="H51" t="str">
            <v>BAS</v>
          </cell>
          <cell r="I51" t="str">
            <v>DOC</v>
          </cell>
        </row>
        <row r="52">
          <cell r="B52" t="str">
            <v>EX</v>
          </cell>
          <cell r="C52" t="str">
            <v>PROGRAMA EXECUTÁVEL</v>
          </cell>
          <cell r="F52" t="str">
            <v>Programa Executável</v>
          </cell>
          <cell r="G52" t="str">
            <v>EX</v>
          </cell>
          <cell r="H52">
            <v>0</v>
          </cell>
          <cell r="I52">
            <v>0</v>
          </cell>
        </row>
        <row r="53">
          <cell r="B53" t="str">
            <v>FA</v>
          </cell>
          <cell r="C53" t="str">
            <v>FICHA DE ALTERAÇÃO DE FUNÇÃO E SALÁRIO (FAFS)</v>
          </cell>
          <cell r="F53" t="str">
            <v>Ficha De Alteração De Função E Salário (Fafs)</v>
          </cell>
          <cell r="G53" t="str">
            <v>FA</v>
          </cell>
          <cell r="H53">
            <v>0</v>
          </cell>
          <cell r="I53">
            <v>0</v>
          </cell>
        </row>
        <row r="54">
          <cell r="B54" t="str">
            <v>FD</v>
          </cell>
          <cell r="C54" t="str">
            <v>FOLHA DE DADOS</v>
          </cell>
          <cell r="D54" t="str">
            <v>BAS</v>
          </cell>
          <cell r="E54" t="str">
            <v>DOC</v>
          </cell>
          <cell r="F54" t="str">
            <v>Folha De Dados</v>
          </cell>
          <cell r="G54" t="str">
            <v>FD</v>
          </cell>
          <cell r="H54" t="str">
            <v>BAS</v>
          </cell>
          <cell r="I54" t="str">
            <v>DOC</v>
          </cell>
        </row>
        <row r="55">
          <cell r="B55" t="str">
            <v>FE</v>
          </cell>
          <cell r="C55" t="str">
            <v>FLUXOGRAMA DE ENGENHARIA</v>
          </cell>
          <cell r="D55" t="str">
            <v>BAS</v>
          </cell>
          <cell r="E55" t="str">
            <v>DES</v>
          </cell>
          <cell r="F55" t="str">
            <v>Fluxograma De Engenharia</v>
          </cell>
          <cell r="G55" t="str">
            <v>FE</v>
          </cell>
          <cell r="H55" t="str">
            <v>BAS</v>
          </cell>
          <cell r="I55" t="str">
            <v>DES</v>
          </cell>
        </row>
        <row r="56">
          <cell r="B56" t="str">
            <v>FG</v>
          </cell>
          <cell r="C56" t="str">
            <v>FLUXOGRAMA (GERAL)</v>
          </cell>
          <cell r="D56" t="str">
            <v>BAS</v>
          </cell>
          <cell r="E56" t="str">
            <v>DES</v>
          </cell>
          <cell r="F56" t="str">
            <v>Fluxograma (Geral)</v>
          </cell>
          <cell r="G56" t="str">
            <v>FG</v>
          </cell>
          <cell r="H56" t="str">
            <v>BAS</v>
          </cell>
          <cell r="I56" t="str">
            <v>DES</v>
          </cell>
        </row>
        <row r="57">
          <cell r="B57" t="str">
            <v>FL</v>
          </cell>
          <cell r="C57" t="str">
            <v>RELATÓRIO FLUXO DE CAIXA</v>
          </cell>
          <cell r="F57" t="str">
            <v>Relatório Fluxo De Caixa</v>
          </cell>
          <cell r="G57" t="str">
            <v>FL</v>
          </cell>
          <cell r="H57">
            <v>0</v>
          </cell>
          <cell r="I57">
            <v>0</v>
          </cell>
        </row>
        <row r="58">
          <cell r="B58" t="str">
            <v>FO</v>
          </cell>
          <cell r="C58" t="str">
            <v>PROGRAMA FONTE</v>
          </cell>
          <cell r="F58" t="str">
            <v>Programa Fonte</v>
          </cell>
          <cell r="G58" t="str">
            <v>FO</v>
          </cell>
          <cell r="H58">
            <v>0</v>
          </cell>
          <cell r="I58">
            <v>0</v>
          </cell>
        </row>
        <row r="59">
          <cell r="B59" t="str">
            <v>FP</v>
          </cell>
          <cell r="C59" t="str">
            <v>FLUXOGRAMA DE PROCESSO</v>
          </cell>
          <cell r="D59" t="str">
            <v>BAS</v>
          </cell>
          <cell r="E59" t="str">
            <v>DES</v>
          </cell>
          <cell r="F59" t="str">
            <v>Fluxograma De Processo</v>
          </cell>
          <cell r="G59" t="str">
            <v>FP</v>
          </cell>
          <cell r="H59" t="str">
            <v>BAS</v>
          </cell>
          <cell r="I59" t="str">
            <v>DES</v>
          </cell>
        </row>
        <row r="60">
          <cell r="B60" t="str">
            <v>FT</v>
          </cell>
          <cell r="C60" t="str">
            <v>FATURAS / NOTAS FISCAIS</v>
          </cell>
          <cell r="F60" t="str">
            <v>Faturas/ Notas Fiscais</v>
          </cell>
          <cell r="G60" t="str">
            <v>FT</v>
          </cell>
          <cell r="H60">
            <v>0</v>
          </cell>
          <cell r="I60">
            <v>0</v>
          </cell>
        </row>
        <row r="61">
          <cell r="B61" t="str">
            <v>FX</v>
          </cell>
          <cell r="C61" t="str">
            <v>FAX</v>
          </cell>
          <cell r="F61" t="str">
            <v>Fax</v>
          </cell>
          <cell r="G61" t="str">
            <v>FX</v>
          </cell>
          <cell r="H61">
            <v>0</v>
          </cell>
          <cell r="I61">
            <v>0</v>
          </cell>
        </row>
        <row r="62">
          <cell r="B62" t="str">
            <v>GF</v>
          </cell>
          <cell r="C62" t="str">
            <v>GRÁFICO</v>
          </cell>
          <cell r="F62" t="str">
            <v>Gráfico</v>
          </cell>
          <cell r="G62" t="str">
            <v>GF</v>
          </cell>
          <cell r="H62">
            <v>0</v>
          </cell>
          <cell r="I62">
            <v>0</v>
          </cell>
        </row>
        <row r="63">
          <cell r="B63" t="str">
            <v>GR</v>
          </cell>
          <cell r="C63" t="str">
            <v>GUIA DE REMESSA DE DOCUMENTOS</v>
          </cell>
          <cell r="F63" t="str">
            <v>Guia De Remessa De Documentos</v>
          </cell>
          <cell r="G63" t="str">
            <v>GR</v>
          </cell>
          <cell r="H63">
            <v>0</v>
          </cell>
          <cell r="I63">
            <v>0</v>
          </cell>
        </row>
        <row r="64">
          <cell r="B64" t="str">
            <v>HI</v>
          </cell>
          <cell r="C64" t="str">
            <v>HISTOGRAMA</v>
          </cell>
          <cell r="F64" t="str">
            <v>Histograma</v>
          </cell>
          <cell r="G64" t="str">
            <v>HI</v>
          </cell>
          <cell r="H64">
            <v>0</v>
          </cell>
          <cell r="I64">
            <v>0</v>
          </cell>
        </row>
        <row r="65">
          <cell r="B65" t="str">
            <v>HW</v>
          </cell>
          <cell r="C65" t="str">
            <v>FICHA DE HARDWARE</v>
          </cell>
          <cell r="F65" t="str">
            <v>Ficha De Hardware</v>
          </cell>
          <cell r="G65" t="str">
            <v>HW</v>
          </cell>
          <cell r="H65">
            <v>0</v>
          </cell>
          <cell r="I65">
            <v>0</v>
          </cell>
        </row>
        <row r="66">
          <cell r="B66" t="str">
            <v>IN</v>
          </cell>
          <cell r="C66" t="str">
            <v>CONTRATO SOCIAL E ALTERAÇÕES</v>
          </cell>
          <cell r="F66" t="str">
            <v>Contrato Social E Alterações</v>
          </cell>
          <cell r="G66" t="str">
            <v>IN</v>
          </cell>
          <cell r="H66">
            <v>0</v>
          </cell>
          <cell r="I66">
            <v>0</v>
          </cell>
        </row>
        <row r="67">
          <cell r="B67" t="str">
            <v>IS</v>
          </cell>
          <cell r="C67" t="str">
            <v>ISOMÉTRICO</v>
          </cell>
          <cell r="D67" t="str">
            <v>DET</v>
          </cell>
          <cell r="E67" t="str">
            <v>DES</v>
          </cell>
          <cell r="F67" t="str">
            <v>Isométrico</v>
          </cell>
          <cell r="G67" t="str">
            <v>IS</v>
          </cell>
          <cell r="H67" t="str">
            <v>DET</v>
          </cell>
          <cell r="I67" t="str">
            <v>DES</v>
          </cell>
        </row>
        <row r="68">
          <cell r="B68" t="str">
            <v>IT</v>
          </cell>
          <cell r="C68" t="str">
            <v>INSTRUÇÃO DE TRABALHO</v>
          </cell>
          <cell r="F68" t="str">
            <v>Instrução De Trabalho</v>
          </cell>
          <cell r="G68" t="str">
            <v>IT</v>
          </cell>
          <cell r="H68">
            <v>0</v>
          </cell>
          <cell r="I68">
            <v>0</v>
          </cell>
        </row>
        <row r="69">
          <cell r="B69" t="str">
            <v>LC</v>
          </cell>
          <cell r="C69" t="str">
            <v>LISTA DE LINHAS / CABOS</v>
          </cell>
          <cell r="D69" t="str">
            <v>DET</v>
          </cell>
          <cell r="E69" t="str">
            <v>DOC</v>
          </cell>
          <cell r="F69" t="str">
            <v>Lista De Linhas/ Cabos</v>
          </cell>
          <cell r="G69" t="str">
            <v>LC</v>
          </cell>
          <cell r="H69" t="str">
            <v>DET</v>
          </cell>
          <cell r="I69" t="str">
            <v>DOC</v>
          </cell>
        </row>
        <row r="70">
          <cell r="B70" t="str">
            <v>LD</v>
          </cell>
          <cell r="C70" t="str">
            <v>LISTA DE DOCUMENTOS</v>
          </cell>
          <cell r="F70" t="str">
            <v>Lista De Documentos</v>
          </cell>
          <cell r="G70" t="str">
            <v>LD</v>
          </cell>
          <cell r="H70">
            <v>0</v>
          </cell>
          <cell r="I70">
            <v>0</v>
          </cell>
        </row>
        <row r="71">
          <cell r="B71" t="str">
            <v>LE</v>
          </cell>
          <cell r="C71" t="str">
            <v>LISTA DE EQUIPAMENTOS / INSTRUMENTOS</v>
          </cell>
          <cell r="D71" t="str">
            <v>BAS</v>
          </cell>
          <cell r="E71" t="str">
            <v>DOC</v>
          </cell>
          <cell r="F71" t="str">
            <v>Lista De Equipamentos / Instrumentos</v>
          </cell>
          <cell r="G71" t="str">
            <v>LE</v>
          </cell>
          <cell r="H71" t="str">
            <v>BAS</v>
          </cell>
          <cell r="I71" t="str">
            <v>DOC</v>
          </cell>
        </row>
        <row r="72">
          <cell r="B72" t="str">
            <v>LF</v>
          </cell>
          <cell r="C72" t="str">
            <v>LISTA DE FERROS</v>
          </cell>
          <cell r="D72" t="str">
            <v>DET</v>
          </cell>
          <cell r="E72" t="str">
            <v>DOC</v>
          </cell>
          <cell r="F72" t="str">
            <v>Lista De Ferros</v>
          </cell>
          <cell r="G72" t="str">
            <v>LF</v>
          </cell>
          <cell r="H72" t="str">
            <v>DET</v>
          </cell>
          <cell r="I72" t="str">
            <v>DOC</v>
          </cell>
        </row>
        <row r="73">
          <cell r="B73" t="str">
            <v>LM</v>
          </cell>
          <cell r="C73" t="str">
            <v>LISTA DE MATERIAIS</v>
          </cell>
          <cell r="D73" t="str">
            <v>DET</v>
          </cell>
          <cell r="E73" t="str">
            <v>DOC</v>
          </cell>
          <cell r="F73" t="str">
            <v>Lista De Materiais</v>
          </cell>
          <cell r="G73" t="str">
            <v>LM</v>
          </cell>
          <cell r="H73" t="str">
            <v>DET</v>
          </cell>
          <cell r="I73" t="str">
            <v>DOC</v>
          </cell>
        </row>
        <row r="74">
          <cell r="B74" t="str">
            <v>LO</v>
          </cell>
          <cell r="C74" t="str">
            <v>LISTA DE DESPACHO</v>
          </cell>
          <cell r="F74" t="str">
            <v>Lista De Despacho</v>
          </cell>
          <cell r="G74" t="str">
            <v>LO</v>
          </cell>
          <cell r="H74">
            <v>0</v>
          </cell>
          <cell r="I74">
            <v>0</v>
          </cell>
        </row>
        <row r="75">
          <cell r="B75" t="str">
            <v>LP</v>
          </cell>
          <cell r="C75" t="str">
            <v>LISTA DE PENDÊNCIAS</v>
          </cell>
          <cell r="F75" t="str">
            <v>Lista De Pendências</v>
          </cell>
          <cell r="G75" t="str">
            <v>LP</v>
          </cell>
          <cell r="H75">
            <v>0</v>
          </cell>
          <cell r="I75">
            <v>0</v>
          </cell>
        </row>
        <row r="76">
          <cell r="B76" t="str">
            <v>LV</v>
          </cell>
          <cell r="C76" t="str">
            <v>LISTA DE VERIFICAÇÃO</v>
          </cell>
          <cell r="F76" t="str">
            <v>Lista De Verificação</v>
          </cell>
          <cell r="G76" t="str">
            <v>LV</v>
          </cell>
          <cell r="H76">
            <v>0</v>
          </cell>
          <cell r="I76">
            <v>0</v>
          </cell>
        </row>
        <row r="77">
          <cell r="B77" t="str">
            <v>MB</v>
          </cell>
          <cell r="C77" t="str">
            <v>MEDIÇÃO / NOTA DE DÉBITO</v>
          </cell>
          <cell r="F77" t="str">
            <v>Medição/ Nota De Débito</v>
          </cell>
          <cell r="G77" t="str">
            <v>MB</v>
          </cell>
          <cell r="H77">
            <v>0</v>
          </cell>
          <cell r="I77">
            <v>0</v>
          </cell>
        </row>
        <row r="78">
          <cell r="B78" t="str">
            <v>MC</v>
          </cell>
          <cell r="C78" t="str">
            <v>MEMÓRIA DE CÁLCULO</v>
          </cell>
          <cell r="D78" t="str">
            <v>DET</v>
          </cell>
          <cell r="E78" t="str">
            <v>DOC</v>
          </cell>
          <cell r="F78" t="str">
            <v>Memória De Cálculo</v>
          </cell>
          <cell r="G78" t="str">
            <v>MC</v>
          </cell>
          <cell r="H78" t="str">
            <v>DET</v>
          </cell>
          <cell r="I78" t="str">
            <v>DOC</v>
          </cell>
        </row>
        <row r="79">
          <cell r="B79" t="str">
            <v>MD</v>
          </cell>
          <cell r="C79" t="str">
            <v>MEMORIAL DESCRITIVO</v>
          </cell>
          <cell r="D79" t="str">
            <v>BAS</v>
          </cell>
          <cell r="E79" t="str">
            <v>DOC</v>
          </cell>
          <cell r="F79" t="str">
            <v>Memorial Descritivo</v>
          </cell>
          <cell r="G79" t="str">
            <v>MD</v>
          </cell>
          <cell r="H79" t="str">
            <v>BAS</v>
          </cell>
          <cell r="I79" t="str">
            <v>DOC</v>
          </cell>
        </row>
        <row r="80">
          <cell r="B80" t="str">
            <v>ME</v>
          </cell>
          <cell r="C80" t="str">
            <v>MUDANÇA DE ESCOPO</v>
          </cell>
          <cell r="F80" t="str">
            <v>Mudança De Escopo</v>
          </cell>
          <cell r="G80" t="str">
            <v>ME</v>
          </cell>
          <cell r="H80">
            <v>0</v>
          </cell>
          <cell r="I80">
            <v>0</v>
          </cell>
        </row>
        <row r="81">
          <cell r="B81" t="str">
            <v>MM</v>
          </cell>
          <cell r="C81" t="str">
            <v>MEMORANDO</v>
          </cell>
          <cell r="F81" t="str">
            <v>Memorando</v>
          </cell>
          <cell r="G81" t="str">
            <v>MM</v>
          </cell>
          <cell r="H81">
            <v>0</v>
          </cell>
          <cell r="I81">
            <v>0</v>
          </cell>
        </row>
        <row r="82">
          <cell r="B82" t="str">
            <v>MN</v>
          </cell>
          <cell r="C82" t="str">
            <v>MANUAIS / PROCEDIMENTOS</v>
          </cell>
          <cell r="F82" t="str">
            <v>Manuais/ Procedimentos</v>
          </cell>
          <cell r="G82" t="str">
            <v>MN</v>
          </cell>
          <cell r="H82">
            <v>0</v>
          </cell>
          <cell r="I82">
            <v>0</v>
          </cell>
        </row>
        <row r="83">
          <cell r="B83" t="str">
            <v>MO</v>
          </cell>
          <cell r="C83" t="str">
            <v>MANUAL DE OPERAÇÃO E / OU MANUTENÇÃO</v>
          </cell>
          <cell r="D83" t="str">
            <v>DET</v>
          </cell>
          <cell r="E83" t="str">
            <v>DOC</v>
          </cell>
          <cell r="F83" t="str">
            <v>Manual De Operação E/Ou Manutenção</v>
          </cell>
          <cell r="G83" t="str">
            <v>MO</v>
          </cell>
          <cell r="H83" t="str">
            <v>DET</v>
          </cell>
          <cell r="I83" t="str">
            <v>DOC</v>
          </cell>
        </row>
        <row r="84">
          <cell r="B84" t="str">
            <v>MP</v>
          </cell>
          <cell r="C84" t="str">
            <v>MALHA DE PROGRAMAÇÃO</v>
          </cell>
          <cell r="D84" t="str">
            <v>DET</v>
          </cell>
          <cell r="E84" t="str">
            <v>DOC</v>
          </cell>
          <cell r="F84" t="str">
            <v>Malha De Programação</v>
          </cell>
          <cell r="G84" t="str">
            <v>MP</v>
          </cell>
          <cell r="H84" t="str">
            <v>DET</v>
          </cell>
          <cell r="I84" t="str">
            <v>DOC</v>
          </cell>
        </row>
        <row r="85">
          <cell r="B85" t="str">
            <v>MQ</v>
          </cell>
          <cell r="C85" t="str">
            <v>MANUAL DA QUALIDADE</v>
          </cell>
          <cell r="F85" t="str">
            <v>Manual Da Qualidade</v>
          </cell>
          <cell r="G85" t="str">
            <v>MQ</v>
          </cell>
          <cell r="H85">
            <v>0</v>
          </cell>
          <cell r="I85">
            <v>0</v>
          </cell>
        </row>
        <row r="86">
          <cell r="B86" t="str">
            <v>MT</v>
          </cell>
          <cell r="C86" t="str">
            <v>MAPA DE CREDENCIAMENTO</v>
          </cell>
          <cell r="F86" t="str">
            <v>Mapa De Credenciamento</v>
          </cell>
          <cell r="G86" t="str">
            <v>MT</v>
          </cell>
          <cell r="H86">
            <v>0</v>
          </cell>
          <cell r="I86">
            <v>0</v>
          </cell>
        </row>
        <row r="87">
          <cell r="B87" t="str">
            <v>MU</v>
          </cell>
          <cell r="C87" t="str">
            <v>MANUAL DO USUÁRIO</v>
          </cell>
          <cell r="F87" t="str">
            <v>Manual Do Usuário</v>
          </cell>
          <cell r="G87" t="str">
            <v>MU</v>
          </cell>
          <cell r="H87">
            <v>0</v>
          </cell>
          <cell r="I87">
            <v>0</v>
          </cell>
        </row>
        <row r="88">
          <cell r="B88" t="str">
            <v>NA</v>
          </cell>
          <cell r="C88" t="str">
            <v>NADA CONSTA</v>
          </cell>
          <cell r="F88" t="str">
            <v>Nada Consta</v>
          </cell>
          <cell r="G88" t="str">
            <v>NA</v>
          </cell>
          <cell r="H88">
            <v>0</v>
          </cell>
          <cell r="I88">
            <v>0</v>
          </cell>
        </row>
        <row r="89">
          <cell r="B89" t="str">
            <v>NC</v>
          </cell>
          <cell r="C89" t="str">
            <v>NORMA DE COORDENAÇÃO</v>
          </cell>
          <cell r="F89" t="str">
            <v>Norma De Coordenação</v>
          </cell>
          <cell r="G89" t="str">
            <v>NC</v>
          </cell>
          <cell r="H89">
            <v>0</v>
          </cell>
          <cell r="I89">
            <v>0</v>
          </cell>
        </row>
        <row r="90">
          <cell r="B90" t="str">
            <v>NF</v>
          </cell>
          <cell r="C90" t="str">
            <v>RELATÓRIO / REGISTRO DE NÃO CONFORMIDADE</v>
          </cell>
          <cell r="F90" t="str">
            <v>Relatório/ Registro De Não Conformidade</v>
          </cell>
          <cell r="G90" t="str">
            <v>NF</v>
          </cell>
          <cell r="H90">
            <v>0</v>
          </cell>
          <cell r="I90">
            <v>0</v>
          </cell>
        </row>
        <row r="91">
          <cell r="B91" t="str">
            <v>NS</v>
          </cell>
          <cell r="C91" t="str">
            <v>NOTAS DE SERVIÇO</v>
          </cell>
          <cell r="D91" t="str">
            <v>BAS</v>
          </cell>
          <cell r="E91" t="str">
            <v>DOC</v>
          </cell>
          <cell r="F91" t="str">
            <v>Notas De Serviço</v>
          </cell>
          <cell r="G91" t="str">
            <v>NS</v>
          </cell>
          <cell r="H91" t="str">
            <v>BAS</v>
          </cell>
          <cell r="I91" t="str">
            <v>DOC</v>
          </cell>
        </row>
        <row r="92">
          <cell r="B92" t="str">
            <v>NT</v>
          </cell>
          <cell r="C92" t="str">
            <v>NORMAS TÉCNICAS</v>
          </cell>
          <cell r="D92" t="str">
            <v>BAS</v>
          </cell>
          <cell r="E92" t="str">
            <v>DOC</v>
          </cell>
          <cell r="F92" t="str">
            <v>Normas Técnicas</v>
          </cell>
          <cell r="G92" t="str">
            <v>NT</v>
          </cell>
          <cell r="H92" t="str">
            <v>BAS</v>
          </cell>
          <cell r="I92" t="str">
            <v>DOC</v>
          </cell>
        </row>
        <row r="93">
          <cell r="B93" t="str">
            <v>OC</v>
          </cell>
          <cell r="C93" t="str">
            <v>ORDEM DE COMPRA / AUTORIZAÇÃO DE SERVIÇO</v>
          </cell>
          <cell r="F93" t="str">
            <v>Ordem De Compra/ Autorização De Serviço</v>
          </cell>
          <cell r="G93" t="str">
            <v>OC</v>
          </cell>
          <cell r="H93">
            <v>0</v>
          </cell>
          <cell r="I93">
            <v>0</v>
          </cell>
        </row>
        <row r="94">
          <cell r="B94" t="str">
            <v>OG</v>
          </cell>
          <cell r="C94" t="str">
            <v>ORGANOGRAMAS</v>
          </cell>
          <cell r="F94" t="str">
            <v>Organogramas</v>
          </cell>
          <cell r="G94" t="str">
            <v>OG</v>
          </cell>
          <cell r="H94">
            <v>0</v>
          </cell>
          <cell r="I94">
            <v>0</v>
          </cell>
        </row>
        <row r="95">
          <cell r="B95" t="str">
            <v>OI</v>
          </cell>
          <cell r="C95" t="str">
            <v>ORÇAMENTO DE INVESTIMENTOS</v>
          </cell>
          <cell r="D95" t="str">
            <v>BAS</v>
          </cell>
          <cell r="E95" t="str">
            <v>DOC</v>
          </cell>
          <cell r="F95" t="str">
            <v>Orçamento De Investimentos</v>
          </cell>
          <cell r="G95" t="str">
            <v>OI</v>
          </cell>
          <cell r="H95" t="str">
            <v>BAS</v>
          </cell>
          <cell r="I95" t="str">
            <v>DOC</v>
          </cell>
        </row>
        <row r="96">
          <cell r="B96" t="str">
            <v>OR</v>
          </cell>
          <cell r="C96" t="str">
            <v>ORÇAMENTO</v>
          </cell>
          <cell r="F96" t="str">
            <v>Orçamento</v>
          </cell>
          <cell r="G96" t="str">
            <v>OR</v>
          </cell>
          <cell r="H96">
            <v>0</v>
          </cell>
          <cell r="I96">
            <v>0</v>
          </cell>
        </row>
        <row r="97">
          <cell r="B97" t="str">
            <v>OS</v>
          </cell>
          <cell r="C97" t="str">
            <v>ORDEM DE SERVIÇO</v>
          </cell>
          <cell r="F97" t="str">
            <v>Ordem De Serviço</v>
          </cell>
          <cell r="G97" t="str">
            <v>OS</v>
          </cell>
          <cell r="H97">
            <v>0</v>
          </cell>
          <cell r="I97">
            <v>0</v>
          </cell>
        </row>
        <row r="98">
          <cell r="B98" t="str">
            <v>PB</v>
          </cell>
          <cell r="C98" t="str">
            <v>PLANO DE BASES/ CARGAS</v>
          </cell>
          <cell r="D98" t="str">
            <v>BAS</v>
          </cell>
          <cell r="E98" t="str">
            <v>DOC</v>
          </cell>
          <cell r="F98" t="str">
            <v>Plano De Bases/ Cargas</v>
          </cell>
          <cell r="G98" t="str">
            <v>PB</v>
          </cell>
          <cell r="H98" t="str">
            <v>BAS</v>
          </cell>
          <cell r="I98" t="str">
            <v>DOC</v>
          </cell>
        </row>
        <row r="99">
          <cell r="B99" t="str">
            <v>PE</v>
          </cell>
          <cell r="C99" t="str">
            <v>PERIÓDICOS</v>
          </cell>
          <cell r="F99" t="str">
            <v>Periódicos</v>
          </cell>
          <cell r="G99" t="str">
            <v>PE</v>
          </cell>
          <cell r="H99">
            <v>0</v>
          </cell>
          <cell r="I99">
            <v>0</v>
          </cell>
        </row>
        <row r="100">
          <cell r="B100" t="str">
            <v>PF</v>
          </cell>
          <cell r="C100" t="str">
            <v>PADRÕES / FORMULÁRIOS</v>
          </cell>
          <cell r="F100" t="str">
            <v>Padrões/ Formulários</v>
          </cell>
          <cell r="G100" t="str">
            <v>PF</v>
          </cell>
          <cell r="H100">
            <v>0</v>
          </cell>
          <cell r="I100">
            <v>0</v>
          </cell>
        </row>
        <row r="101">
          <cell r="B101" t="str">
            <v>PI</v>
          </cell>
          <cell r="C101" t="str">
            <v>PROGRAMA DE INSPEÇÃO E TESTES</v>
          </cell>
          <cell r="D101" t="str">
            <v>DET</v>
          </cell>
          <cell r="E101" t="str">
            <v>DOC</v>
          </cell>
          <cell r="F101" t="str">
            <v>Programa De Inspeção E Testes</v>
          </cell>
          <cell r="G101" t="str">
            <v>PI</v>
          </cell>
          <cell r="H101" t="str">
            <v>DET</v>
          </cell>
          <cell r="I101" t="str">
            <v>DOC</v>
          </cell>
        </row>
        <row r="102">
          <cell r="B102" t="str">
            <v>PJ</v>
          </cell>
          <cell r="C102" t="str">
            <v>PESQUISA DE LEVANTAMENTO DE NECESSIDADES DE TREINAMENTO</v>
          </cell>
          <cell r="F102" t="str">
            <v>Pesquisa De Levantamento De Necessidades De Treinamento</v>
          </cell>
          <cell r="G102" t="str">
            <v>PJ</v>
          </cell>
          <cell r="H102">
            <v>0</v>
          </cell>
          <cell r="I102">
            <v>0</v>
          </cell>
        </row>
        <row r="103">
          <cell r="B103" t="str">
            <v>PL</v>
          </cell>
          <cell r="C103" t="str">
            <v>PLANO DE AUDITORIA</v>
          </cell>
          <cell r="F103" t="str">
            <v>Plano De Auditoria</v>
          </cell>
          <cell r="G103" t="str">
            <v>PL</v>
          </cell>
          <cell r="H103">
            <v>0</v>
          </cell>
          <cell r="I103">
            <v>0</v>
          </cell>
        </row>
        <row r="104">
          <cell r="B104" t="str">
            <v>PM</v>
          </cell>
          <cell r="C104" t="str">
            <v>PROGRAMAÇÃO</v>
          </cell>
          <cell r="F104" t="str">
            <v>Programação</v>
          </cell>
          <cell r="G104" t="str">
            <v>PM</v>
          </cell>
          <cell r="H104">
            <v>0</v>
          </cell>
          <cell r="I104">
            <v>0</v>
          </cell>
        </row>
        <row r="105">
          <cell r="B105" t="str">
            <v>PN</v>
          </cell>
          <cell r="C105" t="str">
            <v>PLANO DE CONTAS</v>
          </cell>
          <cell r="F105" t="str">
            <v>Plano De Contas</v>
          </cell>
          <cell r="G105" t="str">
            <v>PN</v>
          </cell>
          <cell r="H105">
            <v>0</v>
          </cell>
          <cell r="I105">
            <v>0</v>
          </cell>
        </row>
        <row r="106">
          <cell r="B106" t="str">
            <v>PO</v>
          </cell>
          <cell r="C106" t="str">
            <v>PROPOSTA</v>
          </cell>
          <cell r="F106" t="str">
            <v>Proposta</v>
          </cell>
          <cell r="G106" t="str">
            <v>PO</v>
          </cell>
          <cell r="H106">
            <v>0</v>
          </cell>
          <cell r="I106">
            <v>0</v>
          </cell>
        </row>
        <row r="107">
          <cell r="B107" t="str">
            <v>PQ</v>
          </cell>
          <cell r="C107" t="str">
            <v>PLANILHA DE QUANTITATIVOS</v>
          </cell>
          <cell r="D107" t="str">
            <v>DET</v>
          </cell>
          <cell r="E107" t="str">
            <v>DOC</v>
          </cell>
          <cell r="F107" t="str">
            <v>Planilha De Quantitativos</v>
          </cell>
          <cell r="G107" t="str">
            <v>PQ</v>
          </cell>
          <cell r="H107" t="str">
            <v>DET</v>
          </cell>
          <cell r="I107" t="str">
            <v>DOC</v>
          </cell>
        </row>
        <row r="108">
          <cell r="B108" t="str">
            <v>PR</v>
          </cell>
          <cell r="C108" t="str">
            <v>PRAD - PLANO DE RECUPERAÇÃO DE ÁREAS DEGRADADAS</v>
          </cell>
          <cell r="D108" t="str">
            <v>DET</v>
          </cell>
          <cell r="E108" t="str">
            <v>DOC</v>
          </cell>
          <cell r="F108" t="str">
            <v>Prad - Plano De Recuperação De Áreas Degradadas</v>
          </cell>
          <cell r="G108" t="str">
            <v>PR</v>
          </cell>
          <cell r="H108" t="str">
            <v>DET</v>
          </cell>
          <cell r="I108" t="str">
            <v>DOC</v>
          </cell>
        </row>
        <row r="109">
          <cell r="B109" t="str">
            <v>PS</v>
          </cell>
          <cell r="C109" t="str">
            <v>PLANOS DE SONDAGEM</v>
          </cell>
          <cell r="D109" t="str">
            <v>BAS</v>
          </cell>
          <cell r="E109" t="str">
            <v>DOC</v>
          </cell>
          <cell r="F109" t="str">
            <v>Planos De Sondagem</v>
          </cell>
          <cell r="G109" t="str">
            <v>PS</v>
          </cell>
          <cell r="H109" t="str">
            <v>BAS</v>
          </cell>
          <cell r="I109" t="str">
            <v>DOC</v>
          </cell>
        </row>
        <row r="110">
          <cell r="B110" t="str">
            <v>PT</v>
          </cell>
          <cell r="C110" t="str">
            <v>PARECER TÉCNICO</v>
          </cell>
          <cell r="D110" t="str">
            <v>DET</v>
          </cell>
          <cell r="E110" t="str">
            <v>DOC</v>
          </cell>
          <cell r="F110" t="str">
            <v>Parecer Técnico</v>
          </cell>
          <cell r="G110" t="str">
            <v>PT</v>
          </cell>
          <cell r="H110" t="str">
            <v>DET</v>
          </cell>
          <cell r="I110" t="str">
            <v>DOC</v>
          </cell>
        </row>
        <row r="111">
          <cell r="B111" t="str">
            <v>PU</v>
          </cell>
          <cell r="C111" t="str">
            <v>PROCURAÇÃO</v>
          </cell>
          <cell r="F111" t="str">
            <v>Procuração</v>
          </cell>
          <cell r="G111" t="str">
            <v>PU</v>
          </cell>
          <cell r="H111">
            <v>0</v>
          </cell>
          <cell r="I111">
            <v>0</v>
          </cell>
        </row>
        <row r="112">
          <cell r="B112" t="str">
            <v>PV</v>
          </cell>
          <cell r="C112" t="str">
            <v>PLANO DE METAS</v>
          </cell>
          <cell r="F112" t="str">
            <v>Plano De Metas</v>
          </cell>
          <cell r="G112" t="str">
            <v>PV</v>
          </cell>
          <cell r="H112">
            <v>0</v>
          </cell>
          <cell r="I112">
            <v>0</v>
          </cell>
        </row>
        <row r="113">
          <cell r="B113" t="str">
            <v>PX</v>
          </cell>
          <cell r="C113" t="str">
            <v>PROCEDIMENTOS GERAIS (PROJETO, GERENCIAMENTO E SUPRIMENTO)</v>
          </cell>
          <cell r="F113" t="str">
            <v>Procedimentos Gerais (Projeto, Gerenciamento E Suprimento)</v>
          </cell>
          <cell r="G113" t="str">
            <v>PX</v>
          </cell>
          <cell r="H113">
            <v>0</v>
          </cell>
          <cell r="I113">
            <v>0</v>
          </cell>
        </row>
        <row r="114">
          <cell r="B114" t="str">
            <v>QP</v>
          </cell>
          <cell r="C114" t="str">
            <v>QUADRO DE PESSOAL</v>
          </cell>
          <cell r="F114" t="str">
            <v>Quadro De Pessoal</v>
          </cell>
          <cell r="G114" t="str">
            <v>QP</v>
          </cell>
          <cell r="H114">
            <v>0</v>
          </cell>
          <cell r="I114">
            <v>0</v>
          </cell>
        </row>
        <row r="115">
          <cell r="B115" t="str">
            <v>RD</v>
          </cell>
          <cell r="C115" t="str">
            <v>RELATÓRIO DE DILIGENCIAMENTO / INSPEÇÃO</v>
          </cell>
          <cell r="D115" t="str">
            <v>DET</v>
          </cell>
          <cell r="E115" t="str">
            <v>DOC</v>
          </cell>
          <cell r="F115" t="str">
            <v>Relatório De Diligenciamento/ Inspeção</v>
          </cell>
          <cell r="G115" t="str">
            <v>RD</v>
          </cell>
          <cell r="H115" t="str">
            <v>DET</v>
          </cell>
          <cell r="I115" t="str">
            <v>DOC</v>
          </cell>
        </row>
        <row r="116">
          <cell r="B116" t="str">
            <v>RE</v>
          </cell>
          <cell r="C116" t="str">
            <v>RESUMO DE ATIVIDADES DO EMPREENDIMENTO</v>
          </cell>
          <cell r="F116" t="str">
            <v>Resumo De Atividades Do Empreendimento</v>
          </cell>
          <cell r="G116" t="str">
            <v>RE</v>
          </cell>
          <cell r="H116">
            <v>0</v>
          </cell>
          <cell r="I116">
            <v>0</v>
          </cell>
        </row>
        <row r="117">
          <cell r="B117" t="str">
            <v>RG</v>
          </cell>
          <cell r="C117" t="str">
            <v>RELATÓRIO GERENCIAL</v>
          </cell>
          <cell r="F117" t="str">
            <v>Relatório Gerencial</v>
          </cell>
          <cell r="G117" t="str">
            <v>RG</v>
          </cell>
          <cell r="H117">
            <v>0</v>
          </cell>
          <cell r="I117">
            <v>0</v>
          </cell>
        </row>
        <row r="118">
          <cell r="B118" t="str">
            <v>RJ</v>
          </cell>
          <cell r="C118" t="str">
            <v>REGISTRO DE TREINAMENTO NO TRABALHO</v>
          </cell>
          <cell r="F118" t="str">
            <v>Registro De Treinamento No Trabalho</v>
          </cell>
          <cell r="G118" t="str">
            <v>RJ</v>
          </cell>
          <cell r="H118">
            <v>0</v>
          </cell>
          <cell r="I118">
            <v>0</v>
          </cell>
        </row>
        <row r="119">
          <cell r="B119" t="str">
            <v>RM</v>
          </cell>
          <cell r="C119" t="str">
            <v>REQUISIÇÃO DE MATERIAIS</v>
          </cell>
          <cell r="D119" t="str">
            <v>DET</v>
          </cell>
          <cell r="E119" t="str">
            <v>DOC</v>
          </cell>
          <cell r="F119" t="str">
            <v>Requisição De Materiais</v>
          </cell>
          <cell r="G119" t="str">
            <v>RM</v>
          </cell>
          <cell r="H119" t="str">
            <v>DET</v>
          </cell>
          <cell r="I119" t="str">
            <v>DOC</v>
          </cell>
        </row>
        <row r="120">
          <cell r="B120" t="str">
            <v>RN</v>
          </cell>
          <cell r="C120" t="str">
            <v>RELATÓRIO DE COMERCIALIZAÇÃO</v>
          </cell>
          <cell r="F120" t="str">
            <v>Relatório De Comercialização</v>
          </cell>
          <cell r="G120" t="str">
            <v>RN</v>
          </cell>
          <cell r="H120">
            <v>0</v>
          </cell>
          <cell r="I120">
            <v>0</v>
          </cell>
        </row>
        <row r="121">
          <cell r="B121" t="str">
            <v>RO</v>
          </cell>
          <cell r="C121" t="str">
            <v>RELATÓRIO DIÁRIO DE OBRAS</v>
          </cell>
          <cell r="D121" t="str">
            <v>DET</v>
          </cell>
          <cell r="E121" t="str">
            <v>DOC</v>
          </cell>
          <cell r="F121" t="str">
            <v>Relatório Diário De Obras</v>
          </cell>
          <cell r="G121" t="str">
            <v>RO</v>
          </cell>
          <cell r="H121" t="str">
            <v>DET</v>
          </cell>
          <cell r="I121" t="str">
            <v>DOC</v>
          </cell>
        </row>
        <row r="122">
          <cell r="B122" t="str">
            <v>RP</v>
          </cell>
          <cell r="C122" t="str">
            <v>RELATÓRIO DE ANÁLISE DE PROPOSTAS</v>
          </cell>
          <cell r="D122" t="str">
            <v>DET</v>
          </cell>
          <cell r="E122" t="str">
            <v>DOC</v>
          </cell>
          <cell r="F122" t="str">
            <v>Relatório De Análise De Propostas</v>
          </cell>
          <cell r="G122" t="str">
            <v>RP</v>
          </cell>
          <cell r="H122" t="str">
            <v>DET</v>
          </cell>
          <cell r="I122" t="str">
            <v>DOC</v>
          </cell>
        </row>
        <row r="123">
          <cell r="B123" t="str">
            <v>RS</v>
          </cell>
          <cell r="C123" t="str">
            <v>RESOLUÇÕES</v>
          </cell>
          <cell r="F123" t="str">
            <v>Resoluções</v>
          </cell>
          <cell r="G123" t="str">
            <v>RS</v>
          </cell>
          <cell r="H123">
            <v>0</v>
          </cell>
          <cell r="I123">
            <v>0</v>
          </cell>
        </row>
        <row r="124">
          <cell r="B124" t="str">
            <v>RT</v>
          </cell>
          <cell r="C124" t="str">
            <v>RELATÓRIO TÉCNICO</v>
          </cell>
          <cell r="D124" t="str">
            <v>DET</v>
          </cell>
          <cell r="E124" t="str">
            <v>DOC</v>
          </cell>
          <cell r="F124" t="str">
            <v>Relatório Técnico</v>
          </cell>
          <cell r="G124" t="str">
            <v>RT</v>
          </cell>
          <cell r="H124" t="str">
            <v>DET</v>
          </cell>
          <cell r="I124" t="str">
            <v>DOC</v>
          </cell>
        </row>
        <row r="125">
          <cell r="B125" t="str">
            <v>RU</v>
          </cell>
          <cell r="C125" t="str">
            <v>RELAÇÃO DE FUNCIONÁRIOS</v>
          </cell>
          <cell r="F125" t="str">
            <v>Relação De Funcionários</v>
          </cell>
          <cell r="G125" t="str">
            <v>RU</v>
          </cell>
          <cell r="H125">
            <v>0</v>
          </cell>
          <cell r="I125">
            <v>0</v>
          </cell>
        </row>
        <row r="126">
          <cell r="B126" t="str">
            <v>RV</v>
          </cell>
          <cell r="C126" t="str">
            <v>RELATÓRIO FOTOGRÁFICO / VIAGEM</v>
          </cell>
          <cell r="D126" t="str">
            <v>DET</v>
          </cell>
          <cell r="E126" t="str">
            <v>DOC</v>
          </cell>
          <cell r="F126" t="str">
            <v>Relatório Fotográfico/ Viagem</v>
          </cell>
          <cell r="G126" t="str">
            <v>RV</v>
          </cell>
          <cell r="H126" t="str">
            <v>DET</v>
          </cell>
          <cell r="I126" t="str">
            <v>DOC</v>
          </cell>
        </row>
        <row r="127">
          <cell r="B127" t="str">
            <v>RX</v>
          </cell>
          <cell r="C127" t="str">
            <v>RELATÓRIO DE RECLAMAÇÕES DO CLIENTE</v>
          </cell>
          <cell r="F127" t="str">
            <v>Relatório De Reclamações Do Cliente</v>
          </cell>
          <cell r="G127" t="str">
            <v>RX</v>
          </cell>
          <cell r="H127">
            <v>0</v>
          </cell>
          <cell r="I127">
            <v>0</v>
          </cell>
        </row>
        <row r="128">
          <cell r="B128" t="str">
            <v>RY</v>
          </cell>
          <cell r="C128" t="str">
            <v>RECIBOS</v>
          </cell>
          <cell r="F128" t="str">
            <v>Recibos</v>
          </cell>
          <cell r="G128" t="str">
            <v>RY</v>
          </cell>
          <cell r="H128">
            <v>0</v>
          </cell>
          <cell r="I128">
            <v>0</v>
          </cell>
        </row>
        <row r="129">
          <cell r="B129" t="str">
            <v>RZ</v>
          </cell>
          <cell r="C129" t="str">
            <v>REQUISIÇÃO DE COMPRA</v>
          </cell>
          <cell r="D129" t="str">
            <v>BAS</v>
          </cell>
          <cell r="E129" t="str">
            <v>DOC</v>
          </cell>
          <cell r="F129" t="str">
            <v>Requisição De Compra</v>
          </cell>
          <cell r="G129" t="str">
            <v>RZ</v>
          </cell>
          <cell r="H129" t="str">
            <v>BAS</v>
          </cell>
          <cell r="I129" t="str">
            <v>DOC</v>
          </cell>
        </row>
        <row r="130">
          <cell r="B130" t="str">
            <v>SA</v>
          </cell>
          <cell r="C130" t="str">
            <v>SOLICITAÇÃO DE ADMISSÃO DE EMPREGADOS E ESTAGIÁRIOS</v>
          </cell>
          <cell r="F130" t="str">
            <v>Solicitação De Admissão De Empregados E Estagiários</v>
          </cell>
          <cell r="G130" t="str">
            <v>SA</v>
          </cell>
          <cell r="H130">
            <v>0</v>
          </cell>
          <cell r="I130">
            <v>0</v>
          </cell>
        </row>
        <row r="131">
          <cell r="B131" t="str">
            <v>SF</v>
          </cell>
          <cell r="C131" t="str">
            <v>RELAÇÃO DE SOFTWARE</v>
          </cell>
          <cell r="F131" t="str">
            <v>Relação De Software</v>
          </cell>
          <cell r="G131" t="str">
            <v>SF</v>
          </cell>
          <cell r="H131">
            <v>0</v>
          </cell>
          <cell r="I131">
            <v>0</v>
          </cell>
        </row>
        <row r="132">
          <cell r="B132" t="str">
            <v>SS</v>
          </cell>
          <cell r="C132" t="str">
            <v>SOLICITAÇÃO DE SERVIÇOS</v>
          </cell>
          <cell r="F132" t="str">
            <v>Solicitação De Serviços</v>
          </cell>
          <cell r="G132" t="str">
            <v>SS</v>
          </cell>
          <cell r="H132">
            <v>0</v>
          </cell>
          <cell r="I132">
            <v>0</v>
          </cell>
        </row>
        <row r="133">
          <cell r="B133" t="str">
            <v>ST</v>
          </cell>
          <cell r="C133" t="str">
            <v>RELATÓRIOS DOS SISTEMAS</v>
          </cell>
          <cell r="F133" t="str">
            <v>Relatórios Dos Sistemas</v>
          </cell>
          <cell r="G133" t="str">
            <v>ST</v>
          </cell>
          <cell r="H133">
            <v>0</v>
          </cell>
          <cell r="I133">
            <v>0</v>
          </cell>
        </row>
        <row r="134">
          <cell r="B134" t="str">
            <v>TD</v>
          </cell>
          <cell r="C134" t="str">
            <v>TESTES E LAUDOS DE PESSOAL</v>
          </cell>
          <cell r="F134" t="str">
            <v>Testes E Laudos De Pessoal</v>
          </cell>
          <cell r="G134" t="str">
            <v>TD</v>
          </cell>
          <cell r="H134">
            <v>0</v>
          </cell>
          <cell r="I134">
            <v>0</v>
          </cell>
        </row>
        <row r="135">
          <cell r="B135" t="str">
            <v>TE</v>
          </cell>
          <cell r="C135" t="str">
            <v>TERMO DE ENCERRAMENTO</v>
          </cell>
          <cell r="F135" t="str">
            <v>Termo De Encerramento</v>
          </cell>
          <cell r="G135" t="str">
            <v>TE</v>
          </cell>
          <cell r="H135">
            <v>0</v>
          </cell>
          <cell r="I135">
            <v>0</v>
          </cell>
        </row>
        <row r="136">
          <cell r="B136" t="str">
            <v>TP</v>
          </cell>
          <cell r="C136" t="str">
            <v>TERMO DE RESPONSABILIDADE</v>
          </cell>
          <cell r="F136" t="str">
            <v>Termo De Responsabilidade</v>
          </cell>
          <cell r="G136" t="str">
            <v>TP</v>
          </cell>
          <cell r="H136">
            <v>0</v>
          </cell>
          <cell r="I136">
            <v>0</v>
          </cell>
        </row>
        <row r="137">
          <cell r="B137" t="str">
            <v>TT</v>
          </cell>
          <cell r="C137" t="str">
            <v>TREINAMENTO</v>
          </cell>
          <cell r="F137" t="str">
            <v>Treinamento</v>
          </cell>
          <cell r="G137" t="str">
            <v>TT</v>
          </cell>
          <cell r="H137">
            <v>0</v>
          </cell>
          <cell r="I137">
            <v>0</v>
          </cell>
        </row>
      </sheetData>
      <sheetData sheetId="13" refreshError="1">
        <row r="3">
          <cell r="C3" t="str">
            <v>DIAS</v>
          </cell>
          <cell r="D3" t="str">
            <v>SEMANAS</v>
          </cell>
        </row>
        <row r="4">
          <cell r="C4">
            <v>38950</v>
          </cell>
          <cell r="D4" t="str">
            <v>S.01</v>
          </cell>
        </row>
        <row r="5">
          <cell r="C5">
            <v>38951</v>
          </cell>
          <cell r="D5" t="str">
            <v>S.01</v>
          </cell>
        </row>
        <row r="6">
          <cell r="C6">
            <v>38952</v>
          </cell>
          <cell r="D6" t="str">
            <v>S.01</v>
          </cell>
        </row>
        <row r="7">
          <cell r="C7">
            <v>38953</v>
          </cell>
          <cell r="D7" t="str">
            <v>S.01</v>
          </cell>
        </row>
        <row r="8">
          <cell r="C8">
            <v>38954</v>
          </cell>
          <cell r="D8" t="str">
            <v>S.01</v>
          </cell>
        </row>
        <row r="9">
          <cell r="C9">
            <v>38955</v>
          </cell>
          <cell r="D9" t="str">
            <v>S.01</v>
          </cell>
        </row>
        <row r="10">
          <cell r="C10">
            <v>38956</v>
          </cell>
          <cell r="D10" t="str">
            <v>S.01</v>
          </cell>
        </row>
        <row r="11">
          <cell r="C11">
            <v>38957</v>
          </cell>
          <cell r="D11" t="str">
            <v>S.02</v>
          </cell>
        </row>
        <row r="12">
          <cell r="C12">
            <v>38958</v>
          </cell>
          <cell r="D12" t="str">
            <v>S.02</v>
          </cell>
        </row>
        <row r="13">
          <cell r="C13">
            <v>38959</v>
          </cell>
          <cell r="D13" t="str">
            <v>S.02</v>
          </cell>
        </row>
        <row r="14">
          <cell r="C14">
            <v>38960</v>
          </cell>
          <cell r="D14" t="str">
            <v>S.02</v>
          </cell>
        </row>
        <row r="15">
          <cell r="C15">
            <v>38961</v>
          </cell>
          <cell r="D15" t="str">
            <v>S.02</v>
          </cell>
        </row>
        <row r="16">
          <cell r="C16">
            <v>38962</v>
          </cell>
          <cell r="D16" t="str">
            <v>S.02</v>
          </cell>
        </row>
        <row r="17">
          <cell r="C17">
            <v>38963</v>
          </cell>
          <cell r="D17" t="str">
            <v>S.02</v>
          </cell>
        </row>
        <row r="18">
          <cell r="C18">
            <v>38964</v>
          </cell>
          <cell r="D18" t="str">
            <v>S.03</v>
          </cell>
        </row>
        <row r="19">
          <cell r="C19">
            <v>38965</v>
          </cell>
          <cell r="D19" t="str">
            <v>S.03</v>
          </cell>
        </row>
        <row r="20">
          <cell r="C20">
            <v>38966</v>
          </cell>
          <cell r="D20" t="str">
            <v>S.03</v>
          </cell>
        </row>
        <row r="21">
          <cell r="C21">
            <v>38967</v>
          </cell>
          <cell r="D21" t="str">
            <v>S.03</v>
          </cell>
        </row>
        <row r="22">
          <cell r="C22">
            <v>38968</v>
          </cell>
          <cell r="D22" t="str">
            <v>S.03</v>
          </cell>
        </row>
        <row r="23">
          <cell r="C23">
            <v>38969</v>
          </cell>
          <cell r="D23" t="str">
            <v>S.03</v>
          </cell>
        </row>
        <row r="24">
          <cell r="C24">
            <v>38970</v>
          </cell>
          <cell r="D24" t="str">
            <v>S.03</v>
          </cell>
        </row>
        <row r="25">
          <cell r="C25">
            <v>38971</v>
          </cell>
          <cell r="D25" t="str">
            <v>S.04</v>
          </cell>
        </row>
        <row r="26">
          <cell r="C26">
            <v>38972</v>
          </cell>
          <cell r="D26" t="str">
            <v>S.04</v>
          </cell>
        </row>
        <row r="27">
          <cell r="C27">
            <v>38973</v>
          </cell>
          <cell r="D27" t="str">
            <v>S.04</v>
          </cell>
        </row>
        <row r="28">
          <cell r="C28">
            <v>38974</v>
          </cell>
          <cell r="D28" t="str">
            <v>S.04</v>
          </cell>
        </row>
        <row r="29">
          <cell r="C29">
            <v>38975</v>
          </cell>
          <cell r="D29" t="str">
            <v>S.04</v>
          </cell>
        </row>
        <row r="30">
          <cell r="C30">
            <v>38976</v>
          </cell>
          <cell r="D30" t="str">
            <v>S.04</v>
          </cell>
        </row>
        <row r="31">
          <cell r="C31">
            <v>38977</v>
          </cell>
          <cell r="D31" t="str">
            <v>S.04</v>
          </cell>
        </row>
        <row r="32">
          <cell r="C32">
            <v>38978</v>
          </cell>
          <cell r="D32" t="str">
            <v>S.05</v>
          </cell>
        </row>
        <row r="33">
          <cell r="C33">
            <v>38979</v>
          </cell>
          <cell r="D33" t="str">
            <v>S.05</v>
          </cell>
        </row>
        <row r="34">
          <cell r="C34">
            <v>38980</v>
          </cell>
          <cell r="D34" t="str">
            <v>S.05</v>
          </cell>
        </row>
        <row r="35">
          <cell r="C35">
            <v>38981</v>
          </cell>
          <cell r="D35" t="str">
            <v>S.05</v>
          </cell>
        </row>
        <row r="36">
          <cell r="C36">
            <v>38982</v>
          </cell>
          <cell r="D36" t="str">
            <v>S.05</v>
          </cell>
        </row>
        <row r="37">
          <cell r="C37">
            <v>38983</v>
          </cell>
          <cell r="D37" t="str">
            <v>S.05</v>
          </cell>
        </row>
        <row r="38">
          <cell r="C38">
            <v>38984</v>
          </cell>
          <cell r="D38" t="str">
            <v>S.05</v>
          </cell>
        </row>
        <row r="39">
          <cell r="C39">
            <v>38985</v>
          </cell>
          <cell r="D39" t="str">
            <v>S.06</v>
          </cell>
        </row>
        <row r="40">
          <cell r="C40">
            <v>38986</v>
          </cell>
          <cell r="D40" t="str">
            <v>S.06</v>
          </cell>
        </row>
        <row r="41">
          <cell r="C41">
            <v>38987</v>
          </cell>
          <cell r="D41" t="str">
            <v>S.06</v>
          </cell>
        </row>
        <row r="42">
          <cell r="C42">
            <v>38988</v>
          </cell>
          <cell r="D42" t="str">
            <v>S.06</v>
          </cell>
        </row>
        <row r="43">
          <cell r="C43">
            <v>38989</v>
          </cell>
          <cell r="D43" t="str">
            <v>S.06</v>
          </cell>
        </row>
        <row r="44">
          <cell r="C44">
            <v>38990</v>
          </cell>
          <cell r="D44" t="str">
            <v>S.06</v>
          </cell>
        </row>
        <row r="45">
          <cell r="C45">
            <v>38991</v>
          </cell>
          <cell r="D45" t="str">
            <v>S.06</v>
          </cell>
        </row>
        <row r="46">
          <cell r="C46">
            <v>38992</v>
          </cell>
          <cell r="D46" t="str">
            <v>S.07</v>
          </cell>
        </row>
        <row r="47">
          <cell r="C47">
            <v>38993</v>
          </cell>
          <cell r="D47" t="str">
            <v>S.07</v>
          </cell>
        </row>
        <row r="48">
          <cell r="C48">
            <v>38994</v>
          </cell>
          <cell r="D48" t="str">
            <v>S.07</v>
          </cell>
        </row>
        <row r="49">
          <cell r="C49">
            <v>38995</v>
          </cell>
          <cell r="D49" t="str">
            <v>S.07</v>
          </cell>
        </row>
        <row r="50">
          <cell r="C50">
            <v>38996</v>
          </cell>
          <cell r="D50" t="str">
            <v>S.07</v>
          </cell>
        </row>
        <row r="51">
          <cell r="C51">
            <v>38997</v>
          </cell>
          <cell r="D51" t="str">
            <v>S.07</v>
          </cell>
        </row>
        <row r="52">
          <cell r="C52">
            <v>38998</v>
          </cell>
          <cell r="D52" t="str">
            <v>S.07</v>
          </cell>
        </row>
        <row r="53">
          <cell r="C53">
            <v>38999</v>
          </cell>
          <cell r="D53" t="str">
            <v>S.08</v>
          </cell>
        </row>
        <row r="54">
          <cell r="C54">
            <v>39000</v>
          </cell>
          <cell r="D54" t="str">
            <v>S.08</v>
          </cell>
        </row>
        <row r="55">
          <cell r="C55">
            <v>39001</v>
          </cell>
          <cell r="D55" t="str">
            <v>S.08</v>
          </cell>
        </row>
        <row r="56">
          <cell r="C56">
            <v>39002</v>
          </cell>
          <cell r="D56" t="str">
            <v>S.08</v>
          </cell>
        </row>
        <row r="57">
          <cell r="C57">
            <v>39003</v>
          </cell>
          <cell r="D57" t="str">
            <v>S.08</v>
          </cell>
        </row>
        <row r="58">
          <cell r="C58">
            <v>39004</v>
          </cell>
          <cell r="D58" t="str">
            <v>S.08</v>
          </cell>
        </row>
        <row r="59">
          <cell r="C59">
            <v>39005</v>
          </cell>
          <cell r="D59" t="str">
            <v>S.08</v>
          </cell>
        </row>
        <row r="60">
          <cell r="C60">
            <v>39006</v>
          </cell>
          <cell r="D60" t="str">
            <v>S.09</v>
          </cell>
        </row>
        <row r="61">
          <cell r="C61">
            <v>39007</v>
          </cell>
          <cell r="D61" t="str">
            <v>S.09</v>
          </cell>
        </row>
        <row r="62">
          <cell r="C62">
            <v>39008</v>
          </cell>
          <cell r="D62" t="str">
            <v>S.09</v>
          </cell>
        </row>
        <row r="63">
          <cell r="C63">
            <v>39009</v>
          </cell>
          <cell r="D63" t="str">
            <v>S.09</v>
          </cell>
        </row>
        <row r="64">
          <cell r="C64">
            <v>39010</v>
          </cell>
          <cell r="D64" t="str">
            <v>S.09</v>
          </cell>
        </row>
        <row r="65">
          <cell r="C65">
            <v>39011</v>
          </cell>
          <cell r="D65" t="str">
            <v>S.09</v>
          </cell>
        </row>
        <row r="66">
          <cell r="C66">
            <v>39012</v>
          </cell>
          <cell r="D66" t="str">
            <v>S.09</v>
          </cell>
        </row>
        <row r="67">
          <cell r="C67">
            <v>39013</v>
          </cell>
          <cell r="D67" t="str">
            <v>S.10</v>
          </cell>
        </row>
        <row r="68">
          <cell r="C68">
            <v>39014</v>
          </cell>
          <cell r="D68" t="str">
            <v>S.10</v>
          </cell>
        </row>
        <row r="69">
          <cell r="C69">
            <v>39015</v>
          </cell>
          <cell r="D69" t="str">
            <v>S.10</v>
          </cell>
        </row>
        <row r="70">
          <cell r="C70">
            <v>39016</v>
          </cell>
          <cell r="D70" t="str">
            <v>S.10</v>
          </cell>
        </row>
        <row r="71">
          <cell r="C71">
            <v>39017</v>
          </cell>
          <cell r="D71" t="str">
            <v>S.10</v>
          </cell>
        </row>
        <row r="72">
          <cell r="C72">
            <v>39018</v>
          </cell>
          <cell r="D72" t="str">
            <v>S.10</v>
          </cell>
        </row>
        <row r="73">
          <cell r="C73">
            <v>39019</v>
          </cell>
          <cell r="D73" t="str">
            <v>S.10</v>
          </cell>
        </row>
        <row r="74">
          <cell r="C74">
            <v>39020</v>
          </cell>
          <cell r="D74" t="str">
            <v>S.11</v>
          </cell>
        </row>
        <row r="75">
          <cell r="C75">
            <v>39021</v>
          </cell>
          <cell r="D75" t="str">
            <v>S.11</v>
          </cell>
        </row>
        <row r="76">
          <cell r="C76">
            <v>39022</v>
          </cell>
          <cell r="D76" t="str">
            <v>S.11</v>
          </cell>
        </row>
        <row r="77">
          <cell r="C77">
            <v>39023</v>
          </cell>
          <cell r="D77" t="str">
            <v>S.11</v>
          </cell>
        </row>
        <row r="78">
          <cell r="C78">
            <v>39024</v>
          </cell>
          <cell r="D78" t="str">
            <v>S.11</v>
          </cell>
        </row>
        <row r="79">
          <cell r="C79">
            <v>39025</v>
          </cell>
          <cell r="D79" t="str">
            <v>S.11</v>
          </cell>
        </row>
        <row r="80">
          <cell r="C80">
            <v>39026</v>
          </cell>
          <cell r="D80" t="str">
            <v>S.11</v>
          </cell>
        </row>
        <row r="81">
          <cell r="C81">
            <v>39027</v>
          </cell>
          <cell r="D81" t="str">
            <v>S.12</v>
          </cell>
        </row>
        <row r="82">
          <cell r="C82">
            <v>39028</v>
          </cell>
          <cell r="D82" t="str">
            <v>S.12</v>
          </cell>
        </row>
        <row r="83">
          <cell r="C83">
            <v>39029</v>
          </cell>
          <cell r="D83" t="str">
            <v>S.12</v>
          </cell>
        </row>
        <row r="84">
          <cell r="C84">
            <v>39030</v>
          </cell>
          <cell r="D84" t="str">
            <v>S.12</v>
          </cell>
        </row>
        <row r="85">
          <cell r="C85">
            <v>39031</v>
          </cell>
          <cell r="D85" t="str">
            <v>S.12</v>
          </cell>
        </row>
        <row r="86">
          <cell r="C86">
            <v>39032</v>
          </cell>
          <cell r="D86" t="str">
            <v>S.12</v>
          </cell>
        </row>
        <row r="87">
          <cell r="C87">
            <v>39033</v>
          </cell>
          <cell r="D87" t="str">
            <v>S.12</v>
          </cell>
        </row>
        <row r="88">
          <cell r="C88">
            <v>39034</v>
          </cell>
          <cell r="D88" t="str">
            <v>S.13</v>
          </cell>
        </row>
        <row r="89">
          <cell r="C89">
            <v>39035</v>
          </cell>
          <cell r="D89" t="str">
            <v>S.13</v>
          </cell>
        </row>
        <row r="90">
          <cell r="C90">
            <v>39036</v>
          </cell>
          <cell r="D90" t="str">
            <v>S.13</v>
          </cell>
        </row>
        <row r="91">
          <cell r="C91">
            <v>39037</v>
          </cell>
          <cell r="D91" t="str">
            <v>S.13</v>
          </cell>
        </row>
        <row r="92">
          <cell r="C92">
            <v>39038</v>
          </cell>
          <cell r="D92" t="str">
            <v>S.13</v>
          </cell>
        </row>
        <row r="93">
          <cell r="C93">
            <v>39039</v>
          </cell>
          <cell r="D93" t="str">
            <v>S.13</v>
          </cell>
        </row>
        <row r="94">
          <cell r="C94">
            <v>39040</v>
          </cell>
          <cell r="D94" t="str">
            <v>S.13</v>
          </cell>
        </row>
        <row r="95">
          <cell r="C95">
            <v>39041</v>
          </cell>
          <cell r="D95" t="str">
            <v>S.14</v>
          </cell>
        </row>
        <row r="96">
          <cell r="C96">
            <v>39042</v>
          </cell>
          <cell r="D96" t="str">
            <v>S.14</v>
          </cell>
        </row>
        <row r="97">
          <cell r="C97">
            <v>39043</v>
          </cell>
          <cell r="D97" t="str">
            <v>S.14</v>
          </cell>
        </row>
        <row r="98">
          <cell r="C98">
            <v>39044</v>
          </cell>
          <cell r="D98" t="str">
            <v>S.14</v>
          </cell>
        </row>
        <row r="99">
          <cell r="C99">
            <v>39045</v>
          </cell>
          <cell r="D99" t="str">
            <v>S.14</v>
          </cell>
        </row>
        <row r="100">
          <cell r="C100">
            <v>39046</v>
          </cell>
          <cell r="D100" t="str">
            <v>S.14</v>
          </cell>
        </row>
        <row r="101">
          <cell r="C101">
            <v>39047</v>
          </cell>
          <cell r="D101" t="str">
            <v>S.14</v>
          </cell>
        </row>
        <row r="102">
          <cell r="C102">
            <v>39048</v>
          </cell>
          <cell r="D102" t="str">
            <v>S.15</v>
          </cell>
        </row>
        <row r="103">
          <cell r="C103">
            <v>39049</v>
          </cell>
          <cell r="D103" t="str">
            <v>S.15</v>
          </cell>
        </row>
        <row r="104">
          <cell r="C104">
            <v>39050</v>
          </cell>
          <cell r="D104" t="str">
            <v>S.15</v>
          </cell>
        </row>
        <row r="105">
          <cell r="C105">
            <v>39051</v>
          </cell>
          <cell r="D105" t="str">
            <v>S.15</v>
          </cell>
        </row>
        <row r="106">
          <cell r="C106">
            <v>39052</v>
          </cell>
          <cell r="D106" t="str">
            <v>S.15</v>
          </cell>
        </row>
        <row r="107">
          <cell r="C107">
            <v>39053</v>
          </cell>
          <cell r="D107" t="str">
            <v>S.15</v>
          </cell>
        </row>
        <row r="108">
          <cell r="C108">
            <v>39054</v>
          </cell>
          <cell r="D108" t="str">
            <v>S.15</v>
          </cell>
        </row>
        <row r="109">
          <cell r="C109">
            <v>39055</v>
          </cell>
          <cell r="D109" t="str">
            <v>S.16</v>
          </cell>
        </row>
        <row r="110">
          <cell r="C110">
            <v>39056</v>
          </cell>
          <cell r="D110" t="str">
            <v>S.16</v>
          </cell>
        </row>
        <row r="111">
          <cell r="C111">
            <v>39057</v>
          </cell>
          <cell r="D111" t="str">
            <v>S.16</v>
          </cell>
        </row>
        <row r="112">
          <cell r="C112">
            <v>39058</v>
          </cell>
          <cell r="D112" t="str">
            <v>S.16</v>
          </cell>
        </row>
        <row r="113">
          <cell r="C113">
            <v>39059</v>
          </cell>
          <cell r="D113" t="str">
            <v>S.16</v>
          </cell>
        </row>
        <row r="114">
          <cell r="C114">
            <v>39060</v>
          </cell>
          <cell r="D114" t="str">
            <v>S.16</v>
          </cell>
        </row>
        <row r="115">
          <cell r="C115">
            <v>39061</v>
          </cell>
          <cell r="D115" t="str">
            <v>S.16</v>
          </cell>
        </row>
        <row r="116">
          <cell r="C116">
            <v>39062</v>
          </cell>
          <cell r="D116" t="str">
            <v>S.17</v>
          </cell>
        </row>
        <row r="117">
          <cell r="C117">
            <v>39063</v>
          </cell>
          <cell r="D117" t="str">
            <v>S.17</v>
          </cell>
        </row>
        <row r="118">
          <cell r="C118">
            <v>39064</v>
          </cell>
          <cell r="D118" t="str">
            <v>S.17</v>
          </cell>
        </row>
        <row r="119">
          <cell r="C119">
            <v>39065</v>
          </cell>
          <cell r="D119" t="str">
            <v>S.17</v>
          </cell>
        </row>
        <row r="120">
          <cell r="C120">
            <v>39066</v>
          </cell>
          <cell r="D120" t="str">
            <v>S.17</v>
          </cell>
        </row>
        <row r="121">
          <cell r="C121">
            <v>39067</v>
          </cell>
          <cell r="D121" t="str">
            <v>S.17</v>
          </cell>
        </row>
        <row r="122">
          <cell r="C122">
            <v>39068</v>
          </cell>
          <cell r="D122" t="str">
            <v>S.17</v>
          </cell>
        </row>
        <row r="123">
          <cell r="C123">
            <v>39069</v>
          </cell>
          <cell r="D123" t="str">
            <v>S.18</v>
          </cell>
        </row>
        <row r="124">
          <cell r="C124">
            <v>39070</v>
          </cell>
          <cell r="D124" t="str">
            <v>S.18</v>
          </cell>
        </row>
        <row r="125">
          <cell r="C125">
            <v>39071</v>
          </cell>
          <cell r="D125" t="str">
            <v>S.18</v>
          </cell>
        </row>
        <row r="126">
          <cell r="C126">
            <v>39072</v>
          </cell>
          <cell r="D126" t="str">
            <v>S.18</v>
          </cell>
        </row>
        <row r="127">
          <cell r="C127">
            <v>39073</v>
          </cell>
          <cell r="D127" t="str">
            <v>S.18</v>
          </cell>
        </row>
        <row r="128">
          <cell r="C128">
            <v>39074</v>
          </cell>
          <cell r="D128" t="str">
            <v>S.18</v>
          </cell>
        </row>
        <row r="129">
          <cell r="C129">
            <v>39075</v>
          </cell>
          <cell r="D129" t="str">
            <v>S.18</v>
          </cell>
        </row>
        <row r="130">
          <cell r="C130">
            <v>39076</v>
          </cell>
          <cell r="D130" t="str">
            <v>S.19</v>
          </cell>
        </row>
        <row r="131">
          <cell r="C131">
            <v>39077</v>
          </cell>
          <cell r="D131" t="str">
            <v>S.19</v>
          </cell>
        </row>
        <row r="132">
          <cell r="C132">
            <v>39078</v>
          </cell>
          <cell r="D132" t="str">
            <v>S.19</v>
          </cell>
        </row>
        <row r="133">
          <cell r="C133">
            <v>39079</v>
          </cell>
          <cell r="D133" t="str">
            <v>S.19</v>
          </cell>
        </row>
        <row r="134">
          <cell r="C134">
            <v>39080</v>
          </cell>
          <cell r="D134" t="str">
            <v>S.19</v>
          </cell>
        </row>
        <row r="135">
          <cell r="C135">
            <v>39081</v>
          </cell>
          <cell r="D135" t="str">
            <v>S.19</v>
          </cell>
        </row>
        <row r="136">
          <cell r="C136">
            <v>39082</v>
          </cell>
          <cell r="D136" t="str">
            <v>S.19</v>
          </cell>
        </row>
        <row r="137">
          <cell r="C137">
            <v>39083</v>
          </cell>
          <cell r="D137" t="str">
            <v>S.20</v>
          </cell>
        </row>
        <row r="138">
          <cell r="C138">
            <v>39084</v>
          </cell>
          <cell r="D138" t="str">
            <v>S.20</v>
          </cell>
        </row>
        <row r="139">
          <cell r="C139">
            <v>39085</v>
          </cell>
          <cell r="D139" t="str">
            <v>S.20</v>
          </cell>
        </row>
        <row r="140">
          <cell r="C140">
            <v>39086</v>
          </cell>
          <cell r="D140" t="str">
            <v>S.20</v>
          </cell>
        </row>
        <row r="141">
          <cell r="C141">
            <v>39087</v>
          </cell>
          <cell r="D141" t="str">
            <v>S.20</v>
          </cell>
        </row>
        <row r="142">
          <cell r="C142">
            <v>39088</v>
          </cell>
          <cell r="D142" t="str">
            <v>S.20</v>
          </cell>
        </row>
        <row r="143">
          <cell r="C143">
            <v>39089</v>
          </cell>
          <cell r="D143" t="str">
            <v>S.20</v>
          </cell>
        </row>
        <row r="144">
          <cell r="C144">
            <v>39090</v>
          </cell>
          <cell r="D144" t="str">
            <v>S.21</v>
          </cell>
        </row>
        <row r="145">
          <cell r="C145">
            <v>39091</v>
          </cell>
          <cell r="D145" t="str">
            <v>S.21</v>
          </cell>
        </row>
        <row r="146">
          <cell r="C146">
            <v>39092</v>
          </cell>
          <cell r="D146" t="str">
            <v>S.21</v>
          </cell>
        </row>
        <row r="147">
          <cell r="C147">
            <v>39093</v>
          </cell>
          <cell r="D147" t="str">
            <v>S.21</v>
          </cell>
        </row>
        <row r="148">
          <cell r="C148">
            <v>39094</v>
          </cell>
          <cell r="D148" t="str">
            <v>S.21</v>
          </cell>
        </row>
        <row r="149">
          <cell r="C149">
            <v>39095</v>
          </cell>
          <cell r="D149" t="str">
            <v>S.21</v>
          </cell>
        </row>
        <row r="150">
          <cell r="C150">
            <v>39096</v>
          </cell>
          <cell r="D150" t="str">
            <v>S.21</v>
          </cell>
        </row>
        <row r="151">
          <cell r="C151">
            <v>39097</v>
          </cell>
          <cell r="D151" t="str">
            <v>S.22</v>
          </cell>
        </row>
        <row r="152">
          <cell r="C152">
            <v>39098</v>
          </cell>
          <cell r="D152" t="str">
            <v>S.22</v>
          </cell>
        </row>
        <row r="153">
          <cell r="C153">
            <v>39099</v>
          </cell>
          <cell r="D153" t="str">
            <v>S.22</v>
          </cell>
        </row>
        <row r="154">
          <cell r="C154">
            <v>39100</v>
          </cell>
          <cell r="D154" t="str">
            <v>S.22</v>
          </cell>
        </row>
        <row r="155">
          <cell r="C155">
            <v>39101</v>
          </cell>
          <cell r="D155" t="str">
            <v>S.22</v>
          </cell>
        </row>
        <row r="156">
          <cell r="C156">
            <v>39102</v>
          </cell>
          <cell r="D156" t="str">
            <v>S.22</v>
          </cell>
        </row>
        <row r="157">
          <cell r="C157">
            <v>39103</v>
          </cell>
          <cell r="D157" t="str">
            <v>S.22</v>
          </cell>
        </row>
        <row r="158">
          <cell r="C158">
            <v>39104</v>
          </cell>
          <cell r="D158" t="str">
            <v>S.23</v>
          </cell>
        </row>
        <row r="159">
          <cell r="C159">
            <v>39105</v>
          </cell>
          <cell r="D159" t="str">
            <v>S.23</v>
          </cell>
        </row>
        <row r="160">
          <cell r="C160">
            <v>39106</v>
          </cell>
          <cell r="D160" t="str">
            <v>S.23</v>
          </cell>
        </row>
        <row r="161">
          <cell r="C161">
            <v>39107</v>
          </cell>
          <cell r="D161" t="str">
            <v>S.23</v>
          </cell>
        </row>
        <row r="162">
          <cell r="C162">
            <v>39108</v>
          </cell>
          <cell r="D162" t="str">
            <v>S.23</v>
          </cell>
        </row>
        <row r="163">
          <cell r="C163">
            <v>39109</v>
          </cell>
          <cell r="D163" t="str">
            <v>S.23</v>
          </cell>
        </row>
        <row r="164">
          <cell r="C164">
            <v>39110</v>
          </cell>
          <cell r="D164" t="str">
            <v>S.23</v>
          </cell>
        </row>
        <row r="165">
          <cell r="C165">
            <v>39111</v>
          </cell>
          <cell r="D165" t="str">
            <v>S.24</v>
          </cell>
        </row>
        <row r="166">
          <cell r="C166">
            <v>39112</v>
          </cell>
          <cell r="D166" t="str">
            <v>S.24</v>
          </cell>
        </row>
        <row r="167">
          <cell r="C167">
            <v>39113</v>
          </cell>
          <cell r="D167" t="str">
            <v>S.24</v>
          </cell>
        </row>
        <row r="168">
          <cell r="C168">
            <v>39114</v>
          </cell>
          <cell r="D168" t="str">
            <v>S.24</v>
          </cell>
        </row>
        <row r="169">
          <cell r="C169">
            <v>39115</v>
          </cell>
          <cell r="D169" t="str">
            <v>S.24</v>
          </cell>
        </row>
        <row r="170">
          <cell r="C170">
            <v>39116</v>
          </cell>
          <cell r="D170" t="str">
            <v>S.24</v>
          </cell>
        </row>
        <row r="171">
          <cell r="C171">
            <v>39117</v>
          </cell>
          <cell r="D171" t="str">
            <v>S.24</v>
          </cell>
        </row>
        <row r="172">
          <cell r="C172">
            <v>39118</v>
          </cell>
          <cell r="D172" t="str">
            <v>S.25</v>
          </cell>
        </row>
        <row r="173">
          <cell r="C173">
            <v>39119</v>
          </cell>
          <cell r="D173" t="str">
            <v>S.25</v>
          </cell>
        </row>
        <row r="174">
          <cell r="C174">
            <v>39120</v>
          </cell>
          <cell r="D174" t="str">
            <v>S.25</v>
          </cell>
        </row>
        <row r="175">
          <cell r="C175">
            <v>39121</v>
          </cell>
          <cell r="D175" t="str">
            <v>S.25</v>
          </cell>
        </row>
        <row r="176">
          <cell r="C176">
            <v>39122</v>
          </cell>
          <cell r="D176" t="str">
            <v>S.25</v>
          </cell>
        </row>
        <row r="177">
          <cell r="C177">
            <v>39123</v>
          </cell>
          <cell r="D177" t="str">
            <v>S.25</v>
          </cell>
        </row>
        <row r="178">
          <cell r="C178">
            <v>39124</v>
          </cell>
          <cell r="D178" t="str">
            <v>S.25</v>
          </cell>
        </row>
        <row r="179">
          <cell r="C179">
            <v>39125</v>
          </cell>
          <cell r="D179" t="str">
            <v>S.26</v>
          </cell>
        </row>
        <row r="180">
          <cell r="C180">
            <v>39126</v>
          </cell>
          <cell r="D180" t="str">
            <v>S.26</v>
          </cell>
        </row>
        <row r="181">
          <cell r="C181">
            <v>39127</v>
          </cell>
          <cell r="D181" t="str">
            <v>S.26</v>
          </cell>
        </row>
        <row r="182">
          <cell r="C182">
            <v>39128</v>
          </cell>
          <cell r="D182" t="str">
            <v>S.26</v>
          </cell>
        </row>
        <row r="183">
          <cell r="C183">
            <v>39129</v>
          </cell>
          <cell r="D183" t="str">
            <v>S.26</v>
          </cell>
        </row>
        <row r="184">
          <cell r="C184">
            <v>39130</v>
          </cell>
          <cell r="D184" t="str">
            <v>S.26</v>
          </cell>
        </row>
        <row r="185">
          <cell r="C185">
            <v>39131</v>
          </cell>
          <cell r="D185" t="str">
            <v>S.26</v>
          </cell>
        </row>
        <row r="186">
          <cell r="C186">
            <v>39132</v>
          </cell>
          <cell r="D186" t="str">
            <v>S.27</v>
          </cell>
        </row>
        <row r="187">
          <cell r="C187">
            <v>39133</v>
          </cell>
          <cell r="D187" t="str">
            <v>S.27</v>
          </cell>
        </row>
        <row r="188">
          <cell r="C188">
            <v>39134</v>
          </cell>
          <cell r="D188" t="str">
            <v>S.27</v>
          </cell>
        </row>
        <row r="189">
          <cell r="C189">
            <v>39135</v>
          </cell>
          <cell r="D189" t="str">
            <v>S.27</v>
          </cell>
        </row>
        <row r="190">
          <cell r="C190">
            <v>39136</v>
          </cell>
          <cell r="D190" t="str">
            <v>S.27</v>
          </cell>
        </row>
        <row r="191">
          <cell r="C191">
            <v>39137</v>
          </cell>
          <cell r="D191" t="str">
            <v>S.27</v>
          </cell>
        </row>
        <row r="192">
          <cell r="C192">
            <v>39138</v>
          </cell>
          <cell r="D192" t="str">
            <v>S.27</v>
          </cell>
        </row>
        <row r="193">
          <cell r="C193">
            <v>39139</v>
          </cell>
          <cell r="D193" t="str">
            <v>S.28</v>
          </cell>
        </row>
        <row r="194">
          <cell r="C194">
            <v>39140</v>
          </cell>
          <cell r="D194" t="str">
            <v>S.28</v>
          </cell>
        </row>
        <row r="195">
          <cell r="C195">
            <v>39141</v>
          </cell>
          <cell r="D195" t="str">
            <v>S.28</v>
          </cell>
        </row>
        <row r="196">
          <cell r="C196">
            <v>39142</v>
          </cell>
          <cell r="D196" t="str">
            <v>S.28</v>
          </cell>
        </row>
        <row r="197">
          <cell r="C197">
            <v>39143</v>
          </cell>
          <cell r="D197" t="str">
            <v>S.28</v>
          </cell>
        </row>
        <row r="198">
          <cell r="C198">
            <v>39144</v>
          </cell>
          <cell r="D198" t="str">
            <v>S.28</v>
          </cell>
        </row>
        <row r="199">
          <cell r="C199">
            <v>39145</v>
          </cell>
          <cell r="D199" t="str">
            <v>S.28</v>
          </cell>
        </row>
        <row r="200">
          <cell r="C200">
            <v>39146</v>
          </cell>
          <cell r="D200" t="str">
            <v>S.29</v>
          </cell>
        </row>
        <row r="201">
          <cell r="C201">
            <v>39147</v>
          </cell>
          <cell r="D201" t="str">
            <v>S.29</v>
          </cell>
        </row>
        <row r="202">
          <cell r="C202">
            <v>39148</v>
          </cell>
          <cell r="D202" t="str">
            <v>S.29</v>
          </cell>
        </row>
        <row r="203">
          <cell r="C203">
            <v>39149</v>
          </cell>
          <cell r="D203" t="str">
            <v>S.29</v>
          </cell>
        </row>
        <row r="204">
          <cell r="C204">
            <v>39150</v>
          </cell>
          <cell r="D204" t="str">
            <v>S.29</v>
          </cell>
        </row>
        <row r="205">
          <cell r="C205">
            <v>39151</v>
          </cell>
          <cell r="D205" t="str">
            <v>S.29</v>
          </cell>
        </row>
        <row r="206">
          <cell r="C206">
            <v>39152</v>
          </cell>
          <cell r="D206" t="str">
            <v>S.29</v>
          </cell>
        </row>
        <row r="207">
          <cell r="C207">
            <v>39153</v>
          </cell>
          <cell r="D207" t="str">
            <v>S.30</v>
          </cell>
        </row>
        <row r="208">
          <cell r="C208">
            <v>39154</v>
          </cell>
          <cell r="D208" t="str">
            <v>S.30</v>
          </cell>
        </row>
        <row r="209">
          <cell r="C209">
            <v>39155</v>
          </cell>
          <cell r="D209" t="str">
            <v>S.30</v>
          </cell>
        </row>
        <row r="210">
          <cell r="C210">
            <v>39156</v>
          </cell>
          <cell r="D210" t="str">
            <v>S.30</v>
          </cell>
        </row>
        <row r="211">
          <cell r="C211">
            <v>39157</v>
          </cell>
          <cell r="D211" t="str">
            <v>S.30</v>
          </cell>
        </row>
        <row r="212">
          <cell r="C212">
            <v>39158</v>
          </cell>
          <cell r="D212" t="str">
            <v>S.30</v>
          </cell>
        </row>
        <row r="213">
          <cell r="C213">
            <v>39159</v>
          </cell>
          <cell r="D213" t="str">
            <v>S.30</v>
          </cell>
        </row>
        <row r="214">
          <cell r="C214">
            <v>39160</v>
          </cell>
          <cell r="D214" t="str">
            <v>S.31</v>
          </cell>
        </row>
        <row r="215">
          <cell r="C215">
            <v>39161</v>
          </cell>
          <cell r="D215" t="str">
            <v>S.31</v>
          </cell>
        </row>
        <row r="216">
          <cell r="C216">
            <v>39162</v>
          </cell>
          <cell r="D216" t="str">
            <v>S.31</v>
          </cell>
        </row>
        <row r="217">
          <cell r="C217">
            <v>39163</v>
          </cell>
          <cell r="D217" t="str">
            <v>S.31</v>
          </cell>
        </row>
        <row r="218">
          <cell r="C218">
            <v>39164</v>
          </cell>
          <cell r="D218" t="str">
            <v>S.31</v>
          </cell>
        </row>
        <row r="219">
          <cell r="C219">
            <v>39165</v>
          </cell>
          <cell r="D219" t="str">
            <v>S.31</v>
          </cell>
        </row>
        <row r="220">
          <cell r="C220">
            <v>39166</v>
          </cell>
          <cell r="D220" t="str">
            <v>S.31</v>
          </cell>
        </row>
        <row r="221">
          <cell r="C221">
            <v>39167</v>
          </cell>
          <cell r="D221" t="str">
            <v>S.32</v>
          </cell>
        </row>
        <row r="222">
          <cell r="C222">
            <v>39168</v>
          </cell>
          <cell r="D222" t="str">
            <v>S.32</v>
          </cell>
        </row>
        <row r="223">
          <cell r="C223">
            <v>39169</v>
          </cell>
          <cell r="D223" t="str">
            <v>S.32</v>
          </cell>
        </row>
        <row r="224">
          <cell r="C224">
            <v>39170</v>
          </cell>
          <cell r="D224" t="str">
            <v>S.32</v>
          </cell>
        </row>
        <row r="225">
          <cell r="C225">
            <v>39171</v>
          </cell>
          <cell r="D225" t="str">
            <v>S.32</v>
          </cell>
        </row>
        <row r="226">
          <cell r="C226">
            <v>39172</v>
          </cell>
          <cell r="D226" t="str">
            <v>S.32</v>
          </cell>
        </row>
        <row r="227">
          <cell r="C227">
            <v>39173</v>
          </cell>
          <cell r="D227" t="str">
            <v>S.32</v>
          </cell>
        </row>
        <row r="228">
          <cell r="C228">
            <v>39174</v>
          </cell>
          <cell r="D228" t="str">
            <v>S.33</v>
          </cell>
        </row>
        <row r="229">
          <cell r="C229">
            <v>39175</v>
          </cell>
          <cell r="D229" t="str">
            <v>S.33</v>
          </cell>
        </row>
        <row r="230">
          <cell r="C230">
            <v>39176</v>
          </cell>
          <cell r="D230" t="str">
            <v>S.33</v>
          </cell>
        </row>
        <row r="231">
          <cell r="C231">
            <v>39177</v>
          </cell>
          <cell r="D231" t="str">
            <v>S.33</v>
          </cell>
        </row>
        <row r="232">
          <cell r="C232">
            <v>39178</v>
          </cell>
          <cell r="D232" t="str">
            <v>S.33</v>
          </cell>
        </row>
        <row r="233">
          <cell r="C233">
            <v>39179</v>
          </cell>
          <cell r="D233" t="str">
            <v>S.33</v>
          </cell>
        </row>
        <row r="234">
          <cell r="C234">
            <v>39180</v>
          </cell>
          <cell r="D234" t="str">
            <v>S.33</v>
          </cell>
        </row>
        <row r="235">
          <cell r="C235">
            <v>39181</v>
          </cell>
          <cell r="D235" t="str">
            <v>S.34</v>
          </cell>
        </row>
        <row r="236">
          <cell r="C236">
            <v>39182</v>
          </cell>
          <cell r="D236" t="str">
            <v>S.34</v>
          </cell>
        </row>
        <row r="237">
          <cell r="C237">
            <v>39183</v>
          </cell>
          <cell r="D237" t="str">
            <v>S.34</v>
          </cell>
        </row>
        <row r="238">
          <cell r="C238">
            <v>39184</v>
          </cell>
          <cell r="D238" t="str">
            <v>S.34</v>
          </cell>
        </row>
        <row r="239">
          <cell r="C239">
            <v>39185</v>
          </cell>
          <cell r="D239" t="str">
            <v>S.34</v>
          </cell>
        </row>
        <row r="240">
          <cell r="C240">
            <v>39186</v>
          </cell>
          <cell r="D240" t="str">
            <v>S.34</v>
          </cell>
        </row>
        <row r="241">
          <cell r="C241">
            <v>39187</v>
          </cell>
          <cell r="D241" t="str">
            <v>S.34</v>
          </cell>
        </row>
        <row r="242">
          <cell r="C242">
            <v>39188</v>
          </cell>
          <cell r="D242" t="str">
            <v>S.35</v>
          </cell>
        </row>
        <row r="243">
          <cell r="C243">
            <v>39189</v>
          </cell>
          <cell r="D243" t="str">
            <v>S.35</v>
          </cell>
        </row>
        <row r="244">
          <cell r="C244">
            <v>39190</v>
          </cell>
          <cell r="D244" t="str">
            <v>S.35</v>
          </cell>
        </row>
        <row r="245">
          <cell r="C245">
            <v>39191</v>
          </cell>
          <cell r="D245" t="str">
            <v>S.35</v>
          </cell>
        </row>
        <row r="246">
          <cell r="C246">
            <v>39192</v>
          </cell>
          <cell r="D246" t="str">
            <v>S.35</v>
          </cell>
        </row>
        <row r="247">
          <cell r="C247">
            <v>39193</v>
          </cell>
          <cell r="D247" t="str">
            <v>S.35</v>
          </cell>
        </row>
        <row r="248">
          <cell r="C248">
            <v>39194</v>
          </cell>
          <cell r="D248" t="str">
            <v>S.35</v>
          </cell>
        </row>
        <row r="249">
          <cell r="C249">
            <v>39195</v>
          </cell>
          <cell r="D249" t="str">
            <v>S.36</v>
          </cell>
        </row>
        <row r="250">
          <cell r="C250">
            <v>39196</v>
          </cell>
          <cell r="D250" t="str">
            <v>S.36</v>
          </cell>
        </row>
        <row r="251">
          <cell r="C251">
            <v>39197</v>
          </cell>
          <cell r="D251" t="str">
            <v>S.36</v>
          </cell>
        </row>
        <row r="252">
          <cell r="C252">
            <v>39198</v>
          </cell>
          <cell r="D252" t="str">
            <v>S.36</v>
          </cell>
        </row>
        <row r="253">
          <cell r="C253">
            <v>39199</v>
          </cell>
          <cell r="D253" t="str">
            <v>S.36</v>
          </cell>
        </row>
        <row r="254">
          <cell r="C254">
            <v>39200</v>
          </cell>
          <cell r="D254" t="str">
            <v>S.36</v>
          </cell>
        </row>
        <row r="255">
          <cell r="C255">
            <v>39201</v>
          </cell>
          <cell r="D255" t="str">
            <v>S.36</v>
          </cell>
        </row>
        <row r="256">
          <cell r="C256">
            <v>39202</v>
          </cell>
          <cell r="D256" t="str">
            <v>S.37</v>
          </cell>
        </row>
        <row r="257">
          <cell r="C257">
            <v>39203</v>
          </cell>
          <cell r="D257" t="str">
            <v>S.37</v>
          </cell>
        </row>
        <row r="258">
          <cell r="C258">
            <v>39204</v>
          </cell>
          <cell r="D258" t="str">
            <v>S.37</v>
          </cell>
        </row>
        <row r="259">
          <cell r="C259">
            <v>39205</v>
          </cell>
          <cell r="D259" t="str">
            <v>S.37</v>
          </cell>
        </row>
        <row r="260">
          <cell r="C260">
            <v>39206</v>
          </cell>
          <cell r="D260" t="str">
            <v>S.37</v>
          </cell>
        </row>
        <row r="261">
          <cell r="C261">
            <v>39207</v>
          </cell>
          <cell r="D261" t="str">
            <v>S.37</v>
          </cell>
        </row>
        <row r="262">
          <cell r="C262">
            <v>39208</v>
          </cell>
          <cell r="D262" t="str">
            <v>S.37</v>
          </cell>
        </row>
        <row r="263">
          <cell r="C263">
            <v>39209</v>
          </cell>
          <cell r="D263" t="str">
            <v>S.38</v>
          </cell>
        </row>
        <row r="264">
          <cell r="C264">
            <v>39210</v>
          </cell>
          <cell r="D264" t="str">
            <v>S.38</v>
          </cell>
        </row>
        <row r="265">
          <cell r="C265">
            <v>39211</v>
          </cell>
          <cell r="D265" t="str">
            <v>S.38</v>
          </cell>
        </row>
        <row r="266">
          <cell r="C266">
            <v>39212</v>
          </cell>
          <cell r="D266" t="str">
            <v>S.38</v>
          </cell>
        </row>
        <row r="267">
          <cell r="C267">
            <v>39213</v>
          </cell>
          <cell r="D267" t="str">
            <v>S.38</v>
          </cell>
        </row>
        <row r="268">
          <cell r="C268">
            <v>39214</v>
          </cell>
          <cell r="D268" t="str">
            <v>S.38</v>
          </cell>
        </row>
        <row r="269">
          <cell r="C269">
            <v>39215</v>
          </cell>
          <cell r="D269" t="str">
            <v>S.38</v>
          </cell>
        </row>
        <row r="270">
          <cell r="C270">
            <v>39216</v>
          </cell>
          <cell r="D270" t="str">
            <v>S.39</v>
          </cell>
        </row>
        <row r="271">
          <cell r="C271">
            <v>39217</v>
          </cell>
          <cell r="D271" t="str">
            <v>S.39</v>
          </cell>
        </row>
        <row r="272">
          <cell r="C272">
            <v>39218</v>
          </cell>
          <cell r="D272" t="str">
            <v>S.39</v>
          </cell>
        </row>
        <row r="273">
          <cell r="C273">
            <v>39219</v>
          </cell>
          <cell r="D273" t="str">
            <v>S.39</v>
          </cell>
        </row>
        <row r="274">
          <cell r="C274">
            <v>39220</v>
          </cell>
          <cell r="D274" t="str">
            <v>S.39</v>
          </cell>
        </row>
        <row r="275">
          <cell r="C275">
            <v>39221</v>
          </cell>
          <cell r="D275" t="str">
            <v>S.39</v>
          </cell>
        </row>
        <row r="276">
          <cell r="C276">
            <v>39222</v>
          </cell>
          <cell r="D276" t="str">
            <v>S.39</v>
          </cell>
        </row>
        <row r="277">
          <cell r="C277">
            <v>39223</v>
          </cell>
          <cell r="D277" t="str">
            <v>S.40</v>
          </cell>
        </row>
        <row r="278">
          <cell r="C278">
            <v>39224</v>
          </cell>
          <cell r="D278" t="str">
            <v>S.40</v>
          </cell>
        </row>
        <row r="279">
          <cell r="C279">
            <v>39225</v>
          </cell>
          <cell r="D279" t="str">
            <v>S.40</v>
          </cell>
        </row>
        <row r="280">
          <cell r="C280">
            <v>39226</v>
          </cell>
          <cell r="D280" t="str">
            <v>S.40</v>
          </cell>
        </row>
        <row r="281">
          <cell r="C281">
            <v>39227</v>
          </cell>
          <cell r="D281" t="str">
            <v>S.40</v>
          </cell>
        </row>
        <row r="282">
          <cell r="C282">
            <v>39228</v>
          </cell>
          <cell r="D282" t="str">
            <v>S.40</v>
          </cell>
        </row>
        <row r="283">
          <cell r="C283">
            <v>39229</v>
          </cell>
          <cell r="D283" t="str">
            <v>S.40</v>
          </cell>
        </row>
        <row r="284">
          <cell r="C284">
            <v>39230</v>
          </cell>
          <cell r="D284" t="str">
            <v>S.41</v>
          </cell>
        </row>
        <row r="285">
          <cell r="C285">
            <v>39231</v>
          </cell>
          <cell r="D285" t="str">
            <v>S.41</v>
          </cell>
        </row>
        <row r="286">
          <cell r="C286">
            <v>39232</v>
          </cell>
          <cell r="D286" t="str">
            <v>S.41</v>
          </cell>
        </row>
        <row r="287">
          <cell r="C287">
            <v>39233</v>
          </cell>
          <cell r="D287" t="str">
            <v>S.41</v>
          </cell>
        </row>
        <row r="288">
          <cell r="C288">
            <v>39234</v>
          </cell>
          <cell r="D288" t="str">
            <v>S.41</v>
          </cell>
        </row>
        <row r="289">
          <cell r="C289">
            <v>39235</v>
          </cell>
          <cell r="D289" t="str">
            <v>S.41</v>
          </cell>
        </row>
        <row r="290">
          <cell r="C290">
            <v>39236</v>
          </cell>
          <cell r="D290" t="str">
            <v>S.41</v>
          </cell>
        </row>
        <row r="291">
          <cell r="C291">
            <v>39237</v>
          </cell>
          <cell r="D291" t="str">
            <v>S.42</v>
          </cell>
        </row>
        <row r="292">
          <cell r="C292">
            <v>39238</v>
          </cell>
          <cell r="D292" t="str">
            <v>S.42</v>
          </cell>
        </row>
        <row r="293">
          <cell r="C293">
            <v>39239</v>
          </cell>
          <cell r="D293" t="str">
            <v>S.42</v>
          </cell>
        </row>
        <row r="294">
          <cell r="C294">
            <v>39240</v>
          </cell>
          <cell r="D294" t="str">
            <v>S.42</v>
          </cell>
        </row>
        <row r="295">
          <cell r="C295">
            <v>39241</v>
          </cell>
          <cell r="D295" t="str">
            <v>S.42</v>
          </cell>
        </row>
        <row r="296">
          <cell r="C296">
            <v>39242</v>
          </cell>
          <cell r="D296" t="str">
            <v>S.42</v>
          </cell>
        </row>
        <row r="297">
          <cell r="C297">
            <v>39243</v>
          </cell>
          <cell r="D297" t="str">
            <v>S.42</v>
          </cell>
        </row>
        <row r="298">
          <cell r="C298">
            <v>39244</v>
          </cell>
          <cell r="D298" t="str">
            <v>S.43</v>
          </cell>
        </row>
        <row r="299">
          <cell r="C299">
            <v>39245</v>
          </cell>
          <cell r="D299" t="str">
            <v>S.43</v>
          </cell>
        </row>
        <row r="300">
          <cell r="C300">
            <v>39246</v>
          </cell>
          <cell r="D300" t="str">
            <v>S.43</v>
          </cell>
        </row>
        <row r="301">
          <cell r="C301">
            <v>39247</v>
          </cell>
          <cell r="D301" t="str">
            <v>S.43</v>
          </cell>
        </row>
        <row r="302">
          <cell r="C302">
            <v>39248</v>
          </cell>
          <cell r="D302" t="str">
            <v>S.43</v>
          </cell>
        </row>
        <row r="303">
          <cell r="C303">
            <v>39249</v>
          </cell>
          <cell r="D303" t="str">
            <v>S.43</v>
          </cell>
        </row>
        <row r="304">
          <cell r="C304">
            <v>39250</v>
          </cell>
          <cell r="D304" t="str">
            <v>S.43</v>
          </cell>
        </row>
        <row r="305">
          <cell r="C305">
            <v>39251</v>
          </cell>
          <cell r="D305" t="str">
            <v>S.44</v>
          </cell>
        </row>
        <row r="306">
          <cell r="C306">
            <v>39252</v>
          </cell>
          <cell r="D306" t="str">
            <v>S.44</v>
          </cell>
        </row>
        <row r="307">
          <cell r="C307">
            <v>39253</v>
          </cell>
          <cell r="D307" t="str">
            <v>S.44</v>
          </cell>
        </row>
        <row r="308">
          <cell r="C308">
            <v>39254</v>
          </cell>
          <cell r="D308" t="str">
            <v>S.44</v>
          </cell>
        </row>
        <row r="309">
          <cell r="C309">
            <v>39255</v>
          </cell>
          <cell r="D309" t="str">
            <v>S.44</v>
          </cell>
        </row>
        <row r="310">
          <cell r="C310">
            <v>39256</v>
          </cell>
          <cell r="D310" t="str">
            <v>S.44</v>
          </cell>
        </row>
        <row r="311">
          <cell r="C311">
            <v>39257</v>
          </cell>
          <cell r="D311" t="str">
            <v>S.44</v>
          </cell>
        </row>
        <row r="312">
          <cell r="C312">
            <v>39258</v>
          </cell>
          <cell r="D312" t="str">
            <v>S.45</v>
          </cell>
        </row>
        <row r="313">
          <cell r="C313">
            <v>39259</v>
          </cell>
          <cell r="D313" t="str">
            <v>S.45</v>
          </cell>
        </row>
        <row r="314">
          <cell r="C314">
            <v>39260</v>
          </cell>
          <cell r="D314" t="str">
            <v>S.45</v>
          </cell>
        </row>
        <row r="315">
          <cell r="C315">
            <v>39261</v>
          </cell>
          <cell r="D315" t="str">
            <v>S.45</v>
          </cell>
        </row>
        <row r="316">
          <cell r="C316">
            <v>39262</v>
          </cell>
          <cell r="D316" t="str">
            <v>S.45</v>
          </cell>
        </row>
        <row r="317">
          <cell r="C317">
            <v>39263</v>
          </cell>
          <cell r="D317" t="str">
            <v>S.45</v>
          </cell>
        </row>
        <row r="318">
          <cell r="C318">
            <v>39264</v>
          </cell>
          <cell r="D318" t="str">
            <v>S.45</v>
          </cell>
        </row>
        <row r="319">
          <cell r="C319">
            <v>39265</v>
          </cell>
          <cell r="D319" t="str">
            <v>S.46</v>
          </cell>
        </row>
        <row r="320">
          <cell r="C320">
            <v>39266</v>
          </cell>
          <cell r="D320" t="str">
            <v>S.46</v>
          </cell>
        </row>
        <row r="321">
          <cell r="C321">
            <v>39267</v>
          </cell>
          <cell r="D321" t="str">
            <v>S.46</v>
          </cell>
        </row>
        <row r="322">
          <cell r="C322">
            <v>39268</v>
          </cell>
          <cell r="D322" t="str">
            <v>S.46</v>
          </cell>
        </row>
        <row r="323">
          <cell r="C323">
            <v>39269</v>
          </cell>
          <cell r="D323" t="str">
            <v>S.46</v>
          </cell>
        </row>
        <row r="324">
          <cell r="C324">
            <v>39270</v>
          </cell>
          <cell r="D324" t="str">
            <v>S.46</v>
          </cell>
        </row>
        <row r="325">
          <cell r="C325">
            <v>39271</v>
          </cell>
          <cell r="D325" t="str">
            <v>S.46</v>
          </cell>
        </row>
        <row r="326">
          <cell r="C326">
            <v>39272</v>
          </cell>
          <cell r="D326" t="str">
            <v>S.47</v>
          </cell>
        </row>
        <row r="327">
          <cell r="C327">
            <v>39273</v>
          </cell>
          <cell r="D327" t="str">
            <v>S.47</v>
          </cell>
        </row>
        <row r="328">
          <cell r="C328">
            <v>39274</v>
          </cell>
          <cell r="D328" t="str">
            <v>S.47</v>
          </cell>
        </row>
        <row r="329">
          <cell r="C329">
            <v>39275</v>
          </cell>
          <cell r="D329" t="str">
            <v>S.47</v>
          </cell>
        </row>
        <row r="330">
          <cell r="C330">
            <v>39276</v>
          </cell>
          <cell r="D330" t="str">
            <v>S.47</v>
          </cell>
        </row>
        <row r="331">
          <cell r="C331">
            <v>39277</v>
          </cell>
          <cell r="D331" t="str">
            <v>S.47</v>
          </cell>
        </row>
        <row r="332">
          <cell r="C332">
            <v>39278</v>
          </cell>
          <cell r="D332" t="str">
            <v>S.47</v>
          </cell>
        </row>
        <row r="333">
          <cell r="C333">
            <v>39279</v>
          </cell>
          <cell r="D333" t="str">
            <v>S.48</v>
          </cell>
        </row>
        <row r="334">
          <cell r="C334">
            <v>39280</v>
          </cell>
          <cell r="D334" t="str">
            <v>S.48</v>
          </cell>
        </row>
        <row r="335">
          <cell r="C335">
            <v>39281</v>
          </cell>
          <cell r="D335" t="str">
            <v>S.48</v>
          </cell>
        </row>
        <row r="336">
          <cell r="C336">
            <v>39282</v>
          </cell>
          <cell r="D336" t="str">
            <v>S.48</v>
          </cell>
        </row>
        <row r="337">
          <cell r="C337">
            <v>39283</v>
          </cell>
          <cell r="D337" t="str">
            <v>S.48</v>
          </cell>
        </row>
        <row r="338">
          <cell r="C338">
            <v>39284</v>
          </cell>
          <cell r="D338" t="str">
            <v>S.48</v>
          </cell>
        </row>
        <row r="339">
          <cell r="C339">
            <v>39285</v>
          </cell>
          <cell r="D339" t="str">
            <v>S.48</v>
          </cell>
        </row>
        <row r="340">
          <cell r="C340">
            <v>39286</v>
          </cell>
          <cell r="D340" t="str">
            <v>S.49</v>
          </cell>
        </row>
        <row r="341">
          <cell r="C341">
            <v>39287</v>
          </cell>
          <cell r="D341" t="str">
            <v>S.49</v>
          </cell>
        </row>
        <row r="342">
          <cell r="C342">
            <v>39288</v>
          </cell>
          <cell r="D342" t="str">
            <v>S.49</v>
          </cell>
        </row>
        <row r="343">
          <cell r="C343">
            <v>39289</v>
          </cell>
          <cell r="D343" t="str">
            <v>S.49</v>
          </cell>
        </row>
        <row r="344">
          <cell r="C344">
            <v>39290</v>
          </cell>
          <cell r="D344" t="str">
            <v>S.49</v>
          </cell>
        </row>
        <row r="345">
          <cell r="C345">
            <v>39291</v>
          </cell>
          <cell r="D345" t="str">
            <v>S.49</v>
          </cell>
        </row>
        <row r="346">
          <cell r="C346">
            <v>39292</v>
          </cell>
          <cell r="D346" t="str">
            <v>S.49</v>
          </cell>
        </row>
        <row r="347">
          <cell r="C347">
            <v>39293</v>
          </cell>
          <cell r="D347" t="str">
            <v>S.50</v>
          </cell>
        </row>
        <row r="348">
          <cell r="C348">
            <v>39294</v>
          </cell>
          <cell r="D348" t="str">
            <v>S.50</v>
          </cell>
        </row>
        <row r="349">
          <cell r="C349">
            <v>39295</v>
          </cell>
          <cell r="D349" t="str">
            <v>S.50</v>
          </cell>
        </row>
        <row r="350">
          <cell r="C350">
            <v>39296</v>
          </cell>
          <cell r="D350" t="str">
            <v>S.50</v>
          </cell>
        </row>
        <row r="351">
          <cell r="C351">
            <v>39297</v>
          </cell>
          <cell r="D351" t="str">
            <v>S.50</v>
          </cell>
        </row>
        <row r="352">
          <cell r="C352">
            <v>39298</v>
          </cell>
          <cell r="D352" t="str">
            <v>S.50</v>
          </cell>
        </row>
        <row r="353">
          <cell r="C353">
            <v>39299</v>
          </cell>
          <cell r="D353" t="str">
            <v>S.50</v>
          </cell>
        </row>
        <row r="354">
          <cell r="C354">
            <v>39300</v>
          </cell>
          <cell r="D354" t="str">
            <v>S.51</v>
          </cell>
        </row>
        <row r="355">
          <cell r="C355">
            <v>39301</v>
          </cell>
          <cell r="D355" t="str">
            <v>S.51</v>
          </cell>
        </row>
        <row r="356">
          <cell r="C356">
            <v>39302</v>
          </cell>
          <cell r="D356" t="str">
            <v>S.51</v>
          </cell>
        </row>
        <row r="357">
          <cell r="C357">
            <v>39303</v>
          </cell>
          <cell r="D357" t="str">
            <v>S.51</v>
          </cell>
        </row>
        <row r="358">
          <cell r="C358">
            <v>39304</v>
          </cell>
          <cell r="D358" t="str">
            <v>S.51</v>
          </cell>
        </row>
        <row r="359">
          <cell r="C359">
            <v>39305</v>
          </cell>
          <cell r="D359" t="str">
            <v>S.51</v>
          </cell>
        </row>
        <row r="360">
          <cell r="C360">
            <v>39306</v>
          </cell>
          <cell r="D360" t="str">
            <v>S.51</v>
          </cell>
        </row>
        <row r="361">
          <cell r="C361">
            <v>39307</v>
          </cell>
          <cell r="D361" t="str">
            <v>S.52</v>
          </cell>
        </row>
        <row r="362">
          <cell r="C362">
            <v>39308</v>
          </cell>
          <cell r="D362" t="str">
            <v>S.52</v>
          </cell>
        </row>
        <row r="363">
          <cell r="C363">
            <v>39309</v>
          </cell>
          <cell r="D363" t="str">
            <v>S.52</v>
          </cell>
        </row>
        <row r="364">
          <cell r="C364">
            <v>39310</v>
          </cell>
          <cell r="D364" t="str">
            <v>S.52</v>
          </cell>
        </row>
        <row r="365">
          <cell r="C365">
            <v>39311</v>
          </cell>
          <cell r="D365" t="str">
            <v>S.52</v>
          </cell>
        </row>
        <row r="366">
          <cell r="C366">
            <v>39312</v>
          </cell>
          <cell r="D366" t="str">
            <v>S.52</v>
          </cell>
        </row>
        <row r="367">
          <cell r="C367">
            <v>39313</v>
          </cell>
          <cell r="D367" t="str">
            <v>S.52</v>
          </cell>
        </row>
        <row r="368">
          <cell r="C368">
            <v>39314</v>
          </cell>
          <cell r="D368" t="str">
            <v>S.53</v>
          </cell>
        </row>
        <row r="369">
          <cell r="C369">
            <v>39315</v>
          </cell>
          <cell r="D369" t="str">
            <v>S.53</v>
          </cell>
        </row>
        <row r="370">
          <cell r="C370">
            <v>39316</v>
          </cell>
          <cell r="D370" t="str">
            <v>S.53</v>
          </cell>
        </row>
        <row r="371">
          <cell r="C371">
            <v>39317</v>
          </cell>
          <cell r="D371" t="str">
            <v>S.53</v>
          </cell>
        </row>
        <row r="372">
          <cell r="C372">
            <v>39318</v>
          </cell>
          <cell r="D372" t="str">
            <v>S.53</v>
          </cell>
        </row>
        <row r="373">
          <cell r="C373">
            <v>39319</v>
          </cell>
          <cell r="D373" t="str">
            <v>S.53</v>
          </cell>
        </row>
        <row r="374">
          <cell r="C374">
            <v>39320</v>
          </cell>
          <cell r="D374" t="str">
            <v>S.53</v>
          </cell>
        </row>
        <row r="375">
          <cell r="C375">
            <v>39321</v>
          </cell>
          <cell r="D375" t="str">
            <v>S.54</v>
          </cell>
        </row>
        <row r="376">
          <cell r="C376">
            <v>39322</v>
          </cell>
          <cell r="D376" t="str">
            <v>S.54</v>
          </cell>
        </row>
        <row r="377">
          <cell r="C377">
            <v>39323</v>
          </cell>
          <cell r="D377" t="str">
            <v>S.54</v>
          </cell>
        </row>
        <row r="378">
          <cell r="C378">
            <v>39324</v>
          </cell>
          <cell r="D378" t="str">
            <v>S.54</v>
          </cell>
        </row>
        <row r="379">
          <cell r="C379">
            <v>39325</v>
          </cell>
          <cell r="D379" t="str">
            <v>S.54</v>
          </cell>
        </row>
        <row r="380">
          <cell r="C380">
            <v>39326</v>
          </cell>
          <cell r="D380" t="str">
            <v>S.54</v>
          </cell>
        </row>
        <row r="381">
          <cell r="C381">
            <v>39327</v>
          </cell>
          <cell r="D381" t="str">
            <v>S.54</v>
          </cell>
        </row>
        <row r="382">
          <cell r="C382">
            <v>39328</v>
          </cell>
          <cell r="D382" t="str">
            <v>S.55</v>
          </cell>
        </row>
        <row r="383">
          <cell r="C383">
            <v>39329</v>
          </cell>
          <cell r="D383" t="str">
            <v>S.55</v>
          </cell>
        </row>
        <row r="384">
          <cell r="C384">
            <v>39330</v>
          </cell>
          <cell r="D384" t="str">
            <v>S.55</v>
          </cell>
        </row>
        <row r="385">
          <cell r="C385">
            <v>39331</v>
          </cell>
          <cell r="D385" t="str">
            <v>S.55</v>
          </cell>
        </row>
        <row r="386">
          <cell r="C386">
            <v>39332</v>
          </cell>
          <cell r="D386" t="str">
            <v>S.55</v>
          </cell>
        </row>
        <row r="387">
          <cell r="C387">
            <v>39333</v>
          </cell>
          <cell r="D387" t="str">
            <v>S.55</v>
          </cell>
        </row>
        <row r="388">
          <cell r="C388">
            <v>39334</v>
          </cell>
          <cell r="D388" t="str">
            <v>S.55</v>
          </cell>
        </row>
        <row r="389">
          <cell r="C389">
            <v>39335</v>
          </cell>
          <cell r="D389" t="str">
            <v>S.56</v>
          </cell>
        </row>
        <row r="390">
          <cell r="C390">
            <v>39336</v>
          </cell>
          <cell r="D390" t="str">
            <v>S.56</v>
          </cell>
        </row>
        <row r="391">
          <cell r="C391">
            <v>39337</v>
          </cell>
          <cell r="D391" t="str">
            <v>S.56</v>
          </cell>
        </row>
        <row r="392">
          <cell r="C392">
            <v>39338</v>
          </cell>
          <cell r="D392" t="str">
            <v>S.56</v>
          </cell>
        </row>
        <row r="393">
          <cell r="C393">
            <v>39339</v>
          </cell>
          <cell r="D393" t="str">
            <v>S.56</v>
          </cell>
        </row>
        <row r="394">
          <cell r="C394">
            <v>39340</v>
          </cell>
          <cell r="D394" t="str">
            <v>S.56</v>
          </cell>
        </row>
        <row r="395">
          <cell r="C395">
            <v>39341</v>
          </cell>
          <cell r="D395" t="str">
            <v>S.56</v>
          </cell>
        </row>
        <row r="396">
          <cell r="C396">
            <v>39342</v>
          </cell>
          <cell r="D396" t="str">
            <v>S.57</v>
          </cell>
        </row>
        <row r="397">
          <cell r="C397">
            <v>39343</v>
          </cell>
          <cell r="D397" t="str">
            <v>S.57</v>
          </cell>
        </row>
        <row r="398">
          <cell r="C398">
            <v>39344</v>
          </cell>
          <cell r="D398" t="str">
            <v>S.57</v>
          </cell>
        </row>
        <row r="399">
          <cell r="C399">
            <v>39345</v>
          </cell>
          <cell r="D399" t="str">
            <v>S.57</v>
          </cell>
        </row>
        <row r="400">
          <cell r="C400">
            <v>39346</v>
          </cell>
          <cell r="D400" t="str">
            <v>S.57</v>
          </cell>
        </row>
        <row r="401">
          <cell r="C401">
            <v>39347</v>
          </cell>
          <cell r="D401" t="str">
            <v>S.57</v>
          </cell>
        </row>
        <row r="402">
          <cell r="C402">
            <v>39348</v>
          </cell>
          <cell r="D402" t="str">
            <v>S.57</v>
          </cell>
        </row>
        <row r="403">
          <cell r="C403">
            <v>39349</v>
          </cell>
          <cell r="D403" t="str">
            <v>S.58</v>
          </cell>
        </row>
        <row r="404">
          <cell r="C404">
            <v>39350</v>
          </cell>
          <cell r="D404" t="str">
            <v>S.58</v>
          </cell>
        </row>
        <row r="405">
          <cell r="C405">
            <v>39351</v>
          </cell>
          <cell r="D405" t="str">
            <v>S.58</v>
          </cell>
        </row>
        <row r="406">
          <cell r="C406">
            <v>39352</v>
          </cell>
          <cell r="D406" t="str">
            <v>S.58</v>
          </cell>
        </row>
        <row r="407">
          <cell r="C407">
            <v>39353</v>
          </cell>
          <cell r="D407" t="str">
            <v>S.58</v>
          </cell>
        </row>
        <row r="408">
          <cell r="C408">
            <v>39354</v>
          </cell>
          <cell r="D408" t="str">
            <v>S.58</v>
          </cell>
        </row>
        <row r="409">
          <cell r="C409">
            <v>39355</v>
          </cell>
          <cell r="D409" t="str">
            <v>S.58</v>
          </cell>
        </row>
        <row r="410">
          <cell r="C410">
            <v>39356</v>
          </cell>
          <cell r="D410" t="str">
            <v>S.59</v>
          </cell>
        </row>
        <row r="411">
          <cell r="C411">
            <v>39357</v>
          </cell>
          <cell r="D411" t="str">
            <v>S.59</v>
          </cell>
        </row>
        <row r="412">
          <cell r="C412">
            <v>39358</v>
          </cell>
          <cell r="D412" t="str">
            <v>S.59</v>
          </cell>
        </row>
        <row r="413">
          <cell r="C413">
            <v>39359</v>
          </cell>
          <cell r="D413" t="str">
            <v>S.59</v>
          </cell>
        </row>
        <row r="414">
          <cell r="C414">
            <v>39360</v>
          </cell>
          <cell r="D414" t="str">
            <v>S.59</v>
          </cell>
        </row>
        <row r="415">
          <cell r="C415">
            <v>39361</v>
          </cell>
          <cell r="D415" t="str">
            <v>S.59</v>
          </cell>
        </row>
        <row r="416">
          <cell r="C416">
            <v>39362</v>
          </cell>
          <cell r="D416" t="str">
            <v>S.59</v>
          </cell>
        </row>
        <row r="417">
          <cell r="C417">
            <v>39363</v>
          </cell>
          <cell r="D417" t="str">
            <v>S.60</v>
          </cell>
        </row>
        <row r="418">
          <cell r="C418">
            <v>39364</v>
          </cell>
          <cell r="D418" t="str">
            <v>S.60</v>
          </cell>
        </row>
        <row r="419">
          <cell r="C419">
            <v>39365</v>
          </cell>
          <cell r="D419" t="str">
            <v>S.60</v>
          </cell>
        </row>
        <row r="420">
          <cell r="C420">
            <v>39366</v>
          </cell>
          <cell r="D420" t="str">
            <v>S.60</v>
          </cell>
        </row>
        <row r="421">
          <cell r="C421">
            <v>39367</v>
          </cell>
          <cell r="D421" t="str">
            <v>S.60</v>
          </cell>
        </row>
        <row r="422">
          <cell r="C422">
            <v>39368</v>
          </cell>
          <cell r="D422" t="str">
            <v>S.60</v>
          </cell>
        </row>
        <row r="423">
          <cell r="C423">
            <v>39369</v>
          </cell>
          <cell r="D423" t="str">
            <v>S.60</v>
          </cell>
        </row>
        <row r="424">
          <cell r="C424">
            <v>39370</v>
          </cell>
          <cell r="D424" t="str">
            <v>S.61</v>
          </cell>
        </row>
        <row r="425">
          <cell r="C425">
            <v>39371</v>
          </cell>
          <cell r="D425" t="str">
            <v>S.61</v>
          </cell>
        </row>
        <row r="426">
          <cell r="C426">
            <v>39372</v>
          </cell>
          <cell r="D426" t="str">
            <v>S.61</v>
          </cell>
        </row>
        <row r="427">
          <cell r="C427">
            <v>39373</v>
          </cell>
          <cell r="D427" t="str">
            <v>S.61</v>
          </cell>
        </row>
        <row r="428">
          <cell r="C428">
            <v>39374</v>
          </cell>
          <cell r="D428" t="str">
            <v>S.61</v>
          </cell>
        </row>
        <row r="429">
          <cell r="C429">
            <v>39375</v>
          </cell>
          <cell r="D429" t="str">
            <v>S.61</v>
          </cell>
        </row>
        <row r="430">
          <cell r="C430">
            <v>39376</v>
          </cell>
          <cell r="D430" t="str">
            <v>S.61</v>
          </cell>
        </row>
        <row r="431">
          <cell r="C431">
            <v>39377</v>
          </cell>
          <cell r="D431" t="str">
            <v>S.62</v>
          </cell>
        </row>
        <row r="432">
          <cell r="C432">
            <v>39378</v>
          </cell>
          <cell r="D432" t="str">
            <v>S.62</v>
          </cell>
        </row>
        <row r="433">
          <cell r="C433">
            <v>39379</v>
          </cell>
          <cell r="D433" t="str">
            <v>S.62</v>
          </cell>
        </row>
        <row r="434">
          <cell r="C434">
            <v>39380</v>
          </cell>
          <cell r="D434" t="str">
            <v>S.62</v>
          </cell>
        </row>
        <row r="435">
          <cell r="C435">
            <v>39381</v>
          </cell>
          <cell r="D435" t="str">
            <v>S.62</v>
          </cell>
        </row>
        <row r="436">
          <cell r="C436">
            <v>39382</v>
          </cell>
          <cell r="D436" t="str">
            <v>S.62</v>
          </cell>
        </row>
        <row r="437">
          <cell r="C437">
            <v>39383</v>
          </cell>
          <cell r="D437" t="str">
            <v>S.62</v>
          </cell>
        </row>
        <row r="438">
          <cell r="C438">
            <v>39384</v>
          </cell>
          <cell r="D438" t="str">
            <v>S.63</v>
          </cell>
        </row>
        <row r="439">
          <cell r="C439">
            <v>39385</v>
          </cell>
          <cell r="D439" t="str">
            <v>S.63</v>
          </cell>
        </row>
        <row r="440">
          <cell r="C440">
            <v>39386</v>
          </cell>
          <cell r="D440" t="str">
            <v>S.63</v>
          </cell>
        </row>
        <row r="441">
          <cell r="C441">
            <v>39387</v>
          </cell>
          <cell r="D441" t="str">
            <v>S.63</v>
          </cell>
        </row>
        <row r="442">
          <cell r="C442">
            <v>39388</v>
          </cell>
          <cell r="D442" t="str">
            <v>S.63</v>
          </cell>
        </row>
        <row r="443">
          <cell r="C443">
            <v>39389</v>
          </cell>
          <cell r="D443" t="str">
            <v>S.63</v>
          </cell>
        </row>
        <row r="444">
          <cell r="C444">
            <v>39390</v>
          </cell>
          <cell r="D444" t="str">
            <v>S.63</v>
          </cell>
        </row>
        <row r="445">
          <cell r="C445">
            <v>39391</v>
          </cell>
          <cell r="D445" t="str">
            <v>S.64</v>
          </cell>
        </row>
        <row r="446">
          <cell r="C446">
            <v>39392</v>
          </cell>
          <cell r="D446" t="str">
            <v>S.64</v>
          </cell>
        </row>
        <row r="447">
          <cell r="C447">
            <v>39393</v>
          </cell>
          <cell r="D447" t="str">
            <v>S.64</v>
          </cell>
        </row>
        <row r="448">
          <cell r="C448">
            <v>39394</v>
          </cell>
          <cell r="D448" t="str">
            <v>S.64</v>
          </cell>
        </row>
        <row r="449">
          <cell r="C449">
            <v>39395</v>
          </cell>
          <cell r="D449" t="str">
            <v>S.64</v>
          </cell>
        </row>
        <row r="450">
          <cell r="C450">
            <v>39396</v>
          </cell>
          <cell r="D450" t="str">
            <v>S.64</v>
          </cell>
        </row>
        <row r="451">
          <cell r="C451">
            <v>39397</v>
          </cell>
          <cell r="D451" t="str">
            <v>S.64</v>
          </cell>
        </row>
        <row r="452">
          <cell r="C452">
            <v>39398</v>
          </cell>
          <cell r="D452" t="str">
            <v>S.65</v>
          </cell>
        </row>
        <row r="453">
          <cell r="C453">
            <v>39399</v>
          </cell>
          <cell r="D453" t="str">
            <v>S.65</v>
          </cell>
        </row>
        <row r="454">
          <cell r="C454">
            <v>39400</v>
          </cell>
          <cell r="D454" t="str">
            <v>S.65</v>
          </cell>
        </row>
        <row r="455">
          <cell r="C455">
            <v>39401</v>
          </cell>
          <cell r="D455" t="str">
            <v>S.65</v>
          </cell>
        </row>
        <row r="456">
          <cell r="C456">
            <v>39402</v>
          </cell>
          <cell r="D456" t="str">
            <v>S.65</v>
          </cell>
        </row>
        <row r="457">
          <cell r="C457">
            <v>39403</v>
          </cell>
          <cell r="D457" t="str">
            <v>S.65</v>
          </cell>
        </row>
        <row r="458">
          <cell r="C458">
            <v>39404</v>
          </cell>
          <cell r="D458" t="str">
            <v>S.65</v>
          </cell>
        </row>
        <row r="459">
          <cell r="C459">
            <v>39405</v>
          </cell>
          <cell r="D459" t="str">
            <v>S.66</v>
          </cell>
        </row>
        <row r="460">
          <cell r="C460">
            <v>39406</v>
          </cell>
          <cell r="D460" t="str">
            <v>S.66</v>
          </cell>
        </row>
        <row r="461">
          <cell r="C461">
            <v>39407</v>
          </cell>
          <cell r="D461" t="str">
            <v>S.66</v>
          </cell>
        </row>
        <row r="462">
          <cell r="C462">
            <v>39408</v>
          </cell>
          <cell r="D462" t="str">
            <v>S.66</v>
          </cell>
        </row>
        <row r="463">
          <cell r="C463">
            <v>39409</v>
          </cell>
          <cell r="D463" t="str">
            <v>S.66</v>
          </cell>
        </row>
        <row r="464">
          <cell r="C464">
            <v>39410</v>
          </cell>
          <cell r="D464" t="str">
            <v>S.66</v>
          </cell>
        </row>
        <row r="465">
          <cell r="C465">
            <v>39411</v>
          </cell>
          <cell r="D465" t="str">
            <v>S.66</v>
          </cell>
        </row>
        <row r="466">
          <cell r="C466">
            <v>39412</v>
          </cell>
          <cell r="D466" t="str">
            <v>S.67</v>
          </cell>
        </row>
        <row r="467">
          <cell r="C467">
            <v>39413</v>
          </cell>
          <cell r="D467" t="str">
            <v>S.67</v>
          </cell>
        </row>
        <row r="468">
          <cell r="C468">
            <v>39414</v>
          </cell>
          <cell r="D468" t="str">
            <v>S.67</v>
          </cell>
        </row>
        <row r="469">
          <cell r="C469">
            <v>39415</v>
          </cell>
          <cell r="D469" t="str">
            <v>S.67</v>
          </cell>
        </row>
        <row r="470">
          <cell r="C470">
            <v>39416</v>
          </cell>
          <cell r="D470" t="str">
            <v>S.67</v>
          </cell>
        </row>
        <row r="471">
          <cell r="C471">
            <v>39417</v>
          </cell>
          <cell r="D471" t="str">
            <v>S.67</v>
          </cell>
        </row>
        <row r="472">
          <cell r="C472">
            <v>39418</v>
          </cell>
          <cell r="D472" t="str">
            <v>S.67</v>
          </cell>
        </row>
        <row r="473">
          <cell r="C473">
            <v>39419</v>
          </cell>
          <cell r="D473" t="str">
            <v>S.68</v>
          </cell>
        </row>
        <row r="474">
          <cell r="C474">
            <v>39420</v>
          </cell>
          <cell r="D474" t="str">
            <v>S.68</v>
          </cell>
        </row>
        <row r="475">
          <cell r="C475">
            <v>39421</v>
          </cell>
          <cell r="D475" t="str">
            <v>S.68</v>
          </cell>
        </row>
        <row r="476">
          <cell r="C476">
            <v>39422</v>
          </cell>
          <cell r="D476" t="str">
            <v>S.68</v>
          </cell>
        </row>
        <row r="477">
          <cell r="C477">
            <v>39423</v>
          </cell>
          <cell r="D477" t="str">
            <v>S.68</v>
          </cell>
        </row>
        <row r="478">
          <cell r="C478">
            <v>39424</v>
          </cell>
          <cell r="D478" t="str">
            <v>S.68</v>
          </cell>
        </row>
        <row r="479">
          <cell r="C479">
            <v>39425</v>
          </cell>
          <cell r="D479" t="str">
            <v>S.68</v>
          </cell>
        </row>
        <row r="480">
          <cell r="C480">
            <v>39426</v>
          </cell>
          <cell r="D480" t="str">
            <v>S.69</v>
          </cell>
        </row>
        <row r="481">
          <cell r="C481">
            <v>39427</v>
          </cell>
          <cell r="D481" t="str">
            <v>S.69</v>
          </cell>
        </row>
        <row r="482">
          <cell r="C482">
            <v>39428</v>
          </cell>
          <cell r="D482" t="str">
            <v>S.69</v>
          </cell>
        </row>
        <row r="483">
          <cell r="C483">
            <v>39429</v>
          </cell>
          <cell r="D483" t="str">
            <v>S.69</v>
          </cell>
        </row>
        <row r="484">
          <cell r="C484">
            <v>39430</v>
          </cell>
          <cell r="D484" t="str">
            <v>S.69</v>
          </cell>
        </row>
        <row r="485">
          <cell r="C485">
            <v>39431</v>
          </cell>
          <cell r="D485" t="str">
            <v>S.69</v>
          </cell>
        </row>
        <row r="486">
          <cell r="C486">
            <v>39432</v>
          </cell>
          <cell r="D486" t="str">
            <v>S.69</v>
          </cell>
        </row>
        <row r="487">
          <cell r="C487">
            <v>39433</v>
          </cell>
          <cell r="D487" t="str">
            <v>S.70</v>
          </cell>
        </row>
        <row r="488">
          <cell r="C488">
            <v>39434</v>
          </cell>
          <cell r="D488" t="str">
            <v>S.70</v>
          </cell>
        </row>
        <row r="489">
          <cell r="C489">
            <v>39435</v>
          </cell>
          <cell r="D489" t="str">
            <v>S.70</v>
          </cell>
        </row>
        <row r="490">
          <cell r="C490">
            <v>39436</v>
          </cell>
          <cell r="D490" t="str">
            <v>S.70</v>
          </cell>
        </row>
        <row r="491">
          <cell r="C491">
            <v>39437</v>
          </cell>
          <cell r="D491" t="str">
            <v>S.70</v>
          </cell>
        </row>
        <row r="492">
          <cell r="C492">
            <v>39438</v>
          </cell>
          <cell r="D492" t="str">
            <v>S.70</v>
          </cell>
        </row>
        <row r="493">
          <cell r="C493">
            <v>39439</v>
          </cell>
          <cell r="D493" t="str">
            <v>S.70</v>
          </cell>
        </row>
        <row r="494">
          <cell r="C494">
            <v>39440</v>
          </cell>
          <cell r="D494" t="str">
            <v>S.71</v>
          </cell>
        </row>
        <row r="495">
          <cell r="C495">
            <v>39441</v>
          </cell>
          <cell r="D495" t="str">
            <v>S.71</v>
          </cell>
        </row>
        <row r="496">
          <cell r="C496">
            <v>39442</v>
          </cell>
          <cell r="D496" t="str">
            <v>S.71</v>
          </cell>
        </row>
        <row r="497">
          <cell r="C497">
            <v>39443</v>
          </cell>
          <cell r="D497" t="str">
            <v>S.71</v>
          </cell>
        </row>
        <row r="498">
          <cell r="C498">
            <v>39444</v>
          </cell>
          <cell r="D498" t="str">
            <v>S.71</v>
          </cell>
        </row>
        <row r="499">
          <cell r="C499">
            <v>39445</v>
          </cell>
          <cell r="D499" t="str">
            <v>S.71</v>
          </cell>
        </row>
        <row r="500">
          <cell r="C500">
            <v>39446</v>
          </cell>
          <cell r="D500" t="str">
            <v>S.71</v>
          </cell>
        </row>
        <row r="501">
          <cell r="C501">
            <v>39447</v>
          </cell>
          <cell r="D501" t="str">
            <v>S.72</v>
          </cell>
        </row>
        <row r="502">
          <cell r="C502">
            <v>39448</v>
          </cell>
          <cell r="D502" t="str">
            <v>S.72</v>
          </cell>
        </row>
        <row r="503">
          <cell r="C503">
            <v>39449</v>
          </cell>
          <cell r="D503" t="str">
            <v>S.72</v>
          </cell>
        </row>
        <row r="504">
          <cell r="C504">
            <v>39450</v>
          </cell>
          <cell r="D504" t="str">
            <v>S.72</v>
          </cell>
        </row>
        <row r="505">
          <cell r="C505">
            <v>39451</v>
          </cell>
          <cell r="D505" t="str">
            <v>S.72</v>
          </cell>
        </row>
        <row r="506">
          <cell r="C506">
            <v>39452</v>
          </cell>
          <cell r="D506" t="str">
            <v>S.72</v>
          </cell>
        </row>
        <row r="507">
          <cell r="C507">
            <v>39453</v>
          </cell>
          <cell r="D507" t="str">
            <v>S.72</v>
          </cell>
        </row>
        <row r="508">
          <cell r="C508">
            <v>39454</v>
          </cell>
          <cell r="D508" t="str">
            <v>S.73</v>
          </cell>
        </row>
        <row r="509">
          <cell r="C509">
            <v>39455</v>
          </cell>
          <cell r="D509" t="str">
            <v>S.73</v>
          </cell>
        </row>
        <row r="510">
          <cell r="C510">
            <v>39456</v>
          </cell>
          <cell r="D510" t="str">
            <v>S.73</v>
          </cell>
        </row>
        <row r="511">
          <cell r="C511">
            <v>39457</v>
          </cell>
          <cell r="D511" t="str">
            <v>S.73</v>
          </cell>
        </row>
        <row r="512">
          <cell r="C512">
            <v>39458</v>
          </cell>
          <cell r="D512" t="str">
            <v>S.73</v>
          </cell>
        </row>
        <row r="513">
          <cell r="C513">
            <v>39459</v>
          </cell>
          <cell r="D513" t="str">
            <v>S.73</v>
          </cell>
        </row>
        <row r="514">
          <cell r="C514">
            <v>39460</v>
          </cell>
          <cell r="D514" t="str">
            <v>S.73</v>
          </cell>
        </row>
        <row r="515">
          <cell r="C515">
            <v>39461</v>
          </cell>
          <cell r="D515" t="str">
            <v>S.74</v>
          </cell>
        </row>
        <row r="516">
          <cell r="C516">
            <v>39462</v>
          </cell>
          <cell r="D516" t="str">
            <v>S.74</v>
          </cell>
        </row>
        <row r="517">
          <cell r="C517">
            <v>39463</v>
          </cell>
          <cell r="D517" t="str">
            <v>S.74</v>
          </cell>
        </row>
        <row r="518">
          <cell r="C518">
            <v>39464</v>
          </cell>
          <cell r="D518" t="str">
            <v>S.74</v>
          </cell>
        </row>
        <row r="519">
          <cell r="C519">
            <v>39465</v>
          </cell>
          <cell r="D519" t="str">
            <v>S.74</v>
          </cell>
        </row>
        <row r="520">
          <cell r="C520">
            <v>39466</v>
          </cell>
          <cell r="D520" t="str">
            <v>S.74</v>
          </cell>
        </row>
        <row r="521">
          <cell r="C521">
            <v>39467</v>
          </cell>
          <cell r="D521" t="str">
            <v>S.74</v>
          </cell>
        </row>
        <row r="522">
          <cell r="C522">
            <v>39468</v>
          </cell>
          <cell r="D522" t="str">
            <v>S.75</v>
          </cell>
        </row>
        <row r="523">
          <cell r="C523">
            <v>39469</v>
          </cell>
          <cell r="D523" t="str">
            <v>S.75</v>
          </cell>
        </row>
        <row r="524">
          <cell r="C524">
            <v>39470</v>
          </cell>
          <cell r="D524" t="str">
            <v>S.75</v>
          </cell>
        </row>
        <row r="525">
          <cell r="C525">
            <v>39471</v>
          </cell>
          <cell r="D525" t="str">
            <v>S.75</v>
          </cell>
        </row>
        <row r="526">
          <cell r="C526">
            <v>39472</v>
          </cell>
          <cell r="D526" t="str">
            <v>S.75</v>
          </cell>
        </row>
        <row r="527">
          <cell r="C527">
            <v>39473</v>
          </cell>
          <cell r="D527" t="str">
            <v>S.75</v>
          </cell>
        </row>
        <row r="528">
          <cell r="C528">
            <v>39474</v>
          </cell>
          <cell r="D528" t="str">
            <v>S.75</v>
          </cell>
        </row>
        <row r="529">
          <cell r="C529">
            <v>39475</v>
          </cell>
          <cell r="D529" t="str">
            <v>S.76</v>
          </cell>
        </row>
        <row r="530">
          <cell r="C530">
            <v>39476</v>
          </cell>
          <cell r="D530" t="str">
            <v>S.76</v>
          </cell>
        </row>
        <row r="531">
          <cell r="C531">
            <v>39477</v>
          </cell>
          <cell r="D531" t="str">
            <v>S.76</v>
          </cell>
        </row>
        <row r="532">
          <cell r="C532">
            <v>39478</v>
          </cell>
          <cell r="D532" t="str">
            <v>S.76</v>
          </cell>
        </row>
        <row r="533">
          <cell r="C533">
            <v>39479</v>
          </cell>
          <cell r="D533" t="str">
            <v>S.76</v>
          </cell>
        </row>
        <row r="534">
          <cell r="C534">
            <v>39480</v>
          </cell>
          <cell r="D534" t="str">
            <v>S.76</v>
          </cell>
        </row>
        <row r="535">
          <cell r="C535">
            <v>39481</v>
          </cell>
          <cell r="D535" t="str">
            <v>S.76</v>
          </cell>
        </row>
      </sheetData>
      <sheetData sheetId="14" refreshError="1">
        <row r="3">
          <cell r="B3" t="str">
            <v>DATA</v>
          </cell>
          <cell r="C3" t="str">
            <v>MÊS</v>
          </cell>
        </row>
        <row r="4">
          <cell r="B4">
            <v>38353</v>
          </cell>
          <cell r="C4">
            <v>1</v>
          </cell>
        </row>
        <row r="5">
          <cell r="B5">
            <v>38354</v>
          </cell>
          <cell r="C5">
            <v>1</v>
          </cell>
        </row>
        <row r="6">
          <cell r="B6">
            <v>38355</v>
          </cell>
          <cell r="C6">
            <v>1</v>
          </cell>
        </row>
        <row r="7">
          <cell r="B7">
            <v>38356</v>
          </cell>
          <cell r="C7">
            <v>1</v>
          </cell>
        </row>
        <row r="8">
          <cell r="B8">
            <v>38357</v>
          </cell>
          <cell r="C8">
            <v>1</v>
          </cell>
        </row>
        <row r="9">
          <cell r="B9">
            <v>38358</v>
          </cell>
          <cell r="C9">
            <v>1</v>
          </cell>
        </row>
        <row r="10">
          <cell r="B10">
            <v>38359</v>
          </cell>
          <cell r="C10">
            <v>1</v>
          </cell>
        </row>
        <row r="11">
          <cell r="B11">
            <v>38360</v>
          </cell>
          <cell r="C11">
            <v>1</v>
          </cell>
        </row>
        <row r="12">
          <cell r="B12">
            <v>38361</v>
          </cell>
          <cell r="C12">
            <v>1</v>
          </cell>
        </row>
        <row r="13">
          <cell r="B13">
            <v>38362</v>
          </cell>
          <cell r="C13">
            <v>1</v>
          </cell>
        </row>
        <row r="14">
          <cell r="B14">
            <v>38363</v>
          </cell>
          <cell r="C14">
            <v>1</v>
          </cell>
        </row>
        <row r="15">
          <cell r="B15">
            <v>38364</v>
          </cell>
          <cell r="C15">
            <v>1</v>
          </cell>
        </row>
        <row r="16">
          <cell r="B16">
            <v>38365</v>
          </cell>
          <cell r="C16">
            <v>1</v>
          </cell>
        </row>
        <row r="17">
          <cell r="B17">
            <v>38366</v>
          </cell>
          <cell r="C17">
            <v>1</v>
          </cell>
        </row>
        <row r="18">
          <cell r="B18">
            <v>38367</v>
          </cell>
          <cell r="C18">
            <v>1</v>
          </cell>
        </row>
        <row r="19">
          <cell r="B19">
            <v>38368</v>
          </cell>
          <cell r="C19">
            <v>1</v>
          </cell>
        </row>
        <row r="20">
          <cell r="B20">
            <v>38369</v>
          </cell>
          <cell r="C20">
            <v>1</v>
          </cell>
        </row>
        <row r="21">
          <cell r="B21">
            <v>38370</v>
          </cell>
          <cell r="C21">
            <v>1</v>
          </cell>
        </row>
        <row r="22">
          <cell r="B22">
            <v>38371</v>
          </cell>
          <cell r="C22">
            <v>1</v>
          </cell>
        </row>
        <row r="23">
          <cell r="B23">
            <v>38372</v>
          </cell>
          <cell r="C23">
            <v>1</v>
          </cell>
        </row>
        <row r="24">
          <cell r="B24">
            <v>38373</v>
          </cell>
          <cell r="C24">
            <v>1</v>
          </cell>
        </row>
        <row r="25">
          <cell r="B25">
            <v>38374</v>
          </cell>
          <cell r="C25">
            <v>1</v>
          </cell>
        </row>
        <row r="26">
          <cell r="B26">
            <v>38375</v>
          </cell>
          <cell r="C26">
            <v>1</v>
          </cell>
        </row>
        <row r="27">
          <cell r="B27">
            <v>38376</v>
          </cell>
          <cell r="C27">
            <v>1</v>
          </cell>
        </row>
        <row r="28">
          <cell r="B28">
            <v>38377</v>
          </cell>
          <cell r="C28">
            <v>1</v>
          </cell>
        </row>
        <row r="29">
          <cell r="B29">
            <v>38378</v>
          </cell>
          <cell r="C29">
            <v>1</v>
          </cell>
        </row>
        <row r="30">
          <cell r="B30">
            <v>38379</v>
          </cell>
          <cell r="C30">
            <v>1</v>
          </cell>
        </row>
        <row r="31">
          <cell r="B31">
            <v>38380</v>
          </cell>
          <cell r="C31">
            <v>1</v>
          </cell>
        </row>
        <row r="32">
          <cell r="B32">
            <v>38381</v>
          </cell>
          <cell r="C32">
            <v>1</v>
          </cell>
        </row>
        <row r="33">
          <cell r="B33">
            <v>38382</v>
          </cell>
          <cell r="C33">
            <v>1</v>
          </cell>
        </row>
        <row r="34">
          <cell r="B34">
            <v>38383</v>
          </cell>
          <cell r="C34">
            <v>1</v>
          </cell>
        </row>
        <row r="35">
          <cell r="B35">
            <v>38384</v>
          </cell>
          <cell r="C35">
            <v>2</v>
          </cell>
        </row>
        <row r="36">
          <cell r="B36">
            <v>38385</v>
          </cell>
          <cell r="C36">
            <v>2</v>
          </cell>
        </row>
        <row r="37">
          <cell r="B37">
            <v>38386</v>
          </cell>
          <cell r="C37">
            <v>2</v>
          </cell>
        </row>
        <row r="38">
          <cell r="B38">
            <v>38387</v>
          </cell>
          <cell r="C38">
            <v>2</v>
          </cell>
        </row>
        <row r="39">
          <cell r="B39">
            <v>38388</v>
          </cell>
          <cell r="C39">
            <v>2</v>
          </cell>
        </row>
        <row r="40">
          <cell r="B40">
            <v>38389</v>
          </cell>
          <cell r="C40">
            <v>2</v>
          </cell>
        </row>
        <row r="41">
          <cell r="B41">
            <v>38390</v>
          </cell>
          <cell r="C41">
            <v>2</v>
          </cell>
        </row>
        <row r="42">
          <cell r="B42">
            <v>38391</v>
          </cell>
          <cell r="C42">
            <v>2</v>
          </cell>
        </row>
        <row r="43">
          <cell r="B43">
            <v>38392</v>
          </cell>
          <cell r="C43">
            <v>2</v>
          </cell>
        </row>
        <row r="44">
          <cell r="B44">
            <v>38393</v>
          </cell>
          <cell r="C44">
            <v>2</v>
          </cell>
        </row>
        <row r="45">
          <cell r="B45">
            <v>38394</v>
          </cell>
          <cell r="C45">
            <v>2</v>
          </cell>
        </row>
        <row r="46">
          <cell r="B46">
            <v>38395</v>
          </cell>
          <cell r="C46">
            <v>2</v>
          </cell>
        </row>
        <row r="47">
          <cell r="B47">
            <v>38396</v>
          </cell>
          <cell r="C47">
            <v>2</v>
          </cell>
        </row>
        <row r="48">
          <cell r="B48">
            <v>38397</v>
          </cell>
          <cell r="C48">
            <v>2</v>
          </cell>
        </row>
        <row r="49">
          <cell r="B49">
            <v>38398</v>
          </cell>
          <cell r="C49">
            <v>2</v>
          </cell>
        </row>
        <row r="50">
          <cell r="B50">
            <v>38399</v>
          </cell>
          <cell r="C50">
            <v>2</v>
          </cell>
        </row>
        <row r="51">
          <cell r="B51">
            <v>38400</v>
          </cell>
          <cell r="C51">
            <v>2</v>
          </cell>
        </row>
        <row r="52">
          <cell r="B52">
            <v>38401</v>
          </cell>
          <cell r="C52">
            <v>2</v>
          </cell>
        </row>
        <row r="53">
          <cell r="B53">
            <v>38402</v>
          </cell>
          <cell r="C53">
            <v>2</v>
          </cell>
        </row>
        <row r="54">
          <cell r="B54">
            <v>38403</v>
          </cell>
          <cell r="C54">
            <v>2</v>
          </cell>
        </row>
        <row r="55">
          <cell r="B55">
            <v>38404</v>
          </cell>
          <cell r="C55">
            <v>2</v>
          </cell>
        </row>
        <row r="56">
          <cell r="B56">
            <v>38405</v>
          </cell>
          <cell r="C56">
            <v>2</v>
          </cell>
        </row>
        <row r="57">
          <cell r="B57">
            <v>38406</v>
          </cell>
          <cell r="C57">
            <v>2</v>
          </cell>
        </row>
        <row r="58">
          <cell r="B58">
            <v>38407</v>
          </cell>
          <cell r="C58">
            <v>2</v>
          </cell>
        </row>
        <row r="59">
          <cell r="B59">
            <v>38408</v>
          </cell>
          <cell r="C59">
            <v>2</v>
          </cell>
        </row>
        <row r="60">
          <cell r="B60">
            <v>38409</v>
          </cell>
          <cell r="C60">
            <v>2</v>
          </cell>
        </row>
        <row r="61">
          <cell r="B61">
            <v>38410</v>
          </cell>
          <cell r="C61">
            <v>2</v>
          </cell>
        </row>
        <row r="62">
          <cell r="B62">
            <v>38411</v>
          </cell>
          <cell r="C62">
            <v>2</v>
          </cell>
        </row>
        <row r="63">
          <cell r="B63">
            <v>38412</v>
          </cell>
          <cell r="C63">
            <v>3</v>
          </cell>
        </row>
        <row r="64">
          <cell r="B64">
            <v>38413</v>
          </cell>
          <cell r="C64">
            <v>3</v>
          </cell>
        </row>
        <row r="65">
          <cell r="B65">
            <v>38414</v>
          </cell>
          <cell r="C65">
            <v>3</v>
          </cell>
        </row>
        <row r="66">
          <cell r="B66">
            <v>38415</v>
          </cell>
          <cell r="C66">
            <v>3</v>
          </cell>
        </row>
        <row r="67">
          <cell r="B67">
            <v>38416</v>
          </cell>
          <cell r="C67">
            <v>3</v>
          </cell>
        </row>
        <row r="68">
          <cell r="B68">
            <v>38417</v>
          </cell>
          <cell r="C68">
            <v>3</v>
          </cell>
        </row>
        <row r="69">
          <cell r="B69">
            <v>38418</v>
          </cell>
          <cell r="C69">
            <v>3</v>
          </cell>
        </row>
        <row r="70">
          <cell r="B70">
            <v>38419</v>
          </cell>
          <cell r="C70">
            <v>3</v>
          </cell>
        </row>
        <row r="71">
          <cell r="B71">
            <v>38420</v>
          </cell>
          <cell r="C71">
            <v>3</v>
          </cell>
        </row>
        <row r="72">
          <cell r="B72">
            <v>38421</v>
          </cell>
          <cell r="C72">
            <v>3</v>
          </cell>
        </row>
        <row r="73">
          <cell r="B73">
            <v>38422</v>
          </cell>
          <cell r="C73">
            <v>3</v>
          </cell>
        </row>
        <row r="74">
          <cell r="B74">
            <v>38423</v>
          </cell>
          <cell r="C74">
            <v>3</v>
          </cell>
        </row>
        <row r="75">
          <cell r="B75">
            <v>38424</v>
          </cell>
          <cell r="C75">
            <v>3</v>
          </cell>
        </row>
        <row r="76">
          <cell r="B76">
            <v>38425</v>
          </cell>
          <cell r="C76">
            <v>3</v>
          </cell>
        </row>
        <row r="77">
          <cell r="B77">
            <v>38426</v>
          </cell>
          <cell r="C77">
            <v>3</v>
          </cell>
        </row>
        <row r="78">
          <cell r="B78">
            <v>38427</v>
          </cell>
          <cell r="C78">
            <v>3</v>
          </cell>
        </row>
        <row r="79">
          <cell r="B79">
            <v>38428</v>
          </cell>
          <cell r="C79">
            <v>3</v>
          </cell>
        </row>
        <row r="80">
          <cell r="B80">
            <v>38429</v>
          </cell>
          <cell r="C80">
            <v>3</v>
          </cell>
        </row>
        <row r="81">
          <cell r="B81">
            <v>38430</v>
          </cell>
          <cell r="C81">
            <v>3</v>
          </cell>
        </row>
        <row r="82">
          <cell r="B82">
            <v>38431</v>
          </cell>
          <cell r="C82">
            <v>3</v>
          </cell>
        </row>
        <row r="83">
          <cell r="B83">
            <v>38432</v>
          </cell>
          <cell r="C83">
            <v>3</v>
          </cell>
        </row>
        <row r="84">
          <cell r="B84">
            <v>38433</v>
          </cell>
          <cell r="C84">
            <v>3</v>
          </cell>
        </row>
        <row r="85">
          <cell r="B85">
            <v>38434</v>
          </cell>
          <cell r="C85">
            <v>3</v>
          </cell>
        </row>
        <row r="86">
          <cell r="B86">
            <v>38435</v>
          </cell>
          <cell r="C86">
            <v>3</v>
          </cell>
        </row>
        <row r="87">
          <cell r="B87">
            <v>38436</v>
          </cell>
          <cell r="C87">
            <v>3</v>
          </cell>
        </row>
        <row r="88">
          <cell r="B88">
            <v>38437</v>
          </cell>
          <cell r="C88">
            <v>3</v>
          </cell>
        </row>
        <row r="89">
          <cell r="B89">
            <v>38438</v>
          </cell>
          <cell r="C89">
            <v>3</v>
          </cell>
        </row>
        <row r="90">
          <cell r="B90">
            <v>38439</v>
          </cell>
          <cell r="C90">
            <v>3</v>
          </cell>
        </row>
        <row r="91">
          <cell r="B91">
            <v>38440</v>
          </cell>
          <cell r="C91">
            <v>3</v>
          </cell>
        </row>
        <row r="92">
          <cell r="B92">
            <v>38441</v>
          </cell>
          <cell r="C92">
            <v>3</v>
          </cell>
        </row>
        <row r="93">
          <cell r="B93">
            <v>38442</v>
          </cell>
          <cell r="C93">
            <v>3</v>
          </cell>
        </row>
        <row r="94">
          <cell r="B94">
            <v>38443</v>
          </cell>
          <cell r="C94">
            <v>4</v>
          </cell>
        </row>
        <row r="95">
          <cell r="B95">
            <v>38444</v>
          </cell>
          <cell r="C95">
            <v>4</v>
          </cell>
        </row>
        <row r="96">
          <cell r="B96">
            <v>38445</v>
          </cell>
          <cell r="C96">
            <v>4</v>
          </cell>
        </row>
        <row r="97">
          <cell r="B97">
            <v>38446</v>
          </cell>
          <cell r="C97">
            <v>4</v>
          </cell>
        </row>
        <row r="98">
          <cell r="B98">
            <v>38447</v>
          </cell>
          <cell r="C98">
            <v>4</v>
          </cell>
        </row>
        <row r="99">
          <cell r="B99">
            <v>38448</v>
          </cell>
          <cell r="C99">
            <v>4</v>
          </cell>
        </row>
        <row r="100">
          <cell r="B100">
            <v>38449</v>
          </cell>
          <cell r="C100">
            <v>4</v>
          </cell>
        </row>
        <row r="101">
          <cell r="B101">
            <v>38450</v>
          </cell>
          <cell r="C101">
            <v>4</v>
          </cell>
        </row>
        <row r="102">
          <cell r="B102">
            <v>38451</v>
          </cell>
          <cell r="C102">
            <v>4</v>
          </cell>
        </row>
        <row r="103">
          <cell r="B103">
            <v>38452</v>
          </cell>
          <cell r="C103">
            <v>4</v>
          </cell>
        </row>
        <row r="104">
          <cell r="B104">
            <v>38453</v>
          </cell>
          <cell r="C104">
            <v>4</v>
          </cell>
        </row>
        <row r="105">
          <cell r="B105">
            <v>38454</v>
          </cell>
          <cell r="C105">
            <v>4</v>
          </cell>
        </row>
        <row r="106">
          <cell r="B106">
            <v>38455</v>
          </cell>
          <cell r="C106">
            <v>4</v>
          </cell>
        </row>
        <row r="107">
          <cell r="B107">
            <v>38456</v>
          </cell>
          <cell r="C107">
            <v>4</v>
          </cell>
        </row>
        <row r="108">
          <cell r="B108">
            <v>38457</v>
          </cell>
          <cell r="C108">
            <v>4</v>
          </cell>
        </row>
        <row r="109">
          <cell r="B109">
            <v>38458</v>
          </cell>
          <cell r="C109">
            <v>4</v>
          </cell>
        </row>
        <row r="110">
          <cell r="B110">
            <v>38459</v>
          </cell>
          <cell r="C110">
            <v>4</v>
          </cell>
        </row>
        <row r="111">
          <cell r="B111">
            <v>38460</v>
          </cell>
          <cell r="C111">
            <v>4</v>
          </cell>
        </row>
        <row r="112">
          <cell r="B112">
            <v>38461</v>
          </cell>
          <cell r="C112">
            <v>4</v>
          </cell>
        </row>
        <row r="113">
          <cell r="B113">
            <v>38462</v>
          </cell>
          <cell r="C113">
            <v>4</v>
          </cell>
        </row>
        <row r="114">
          <cell r="B114">
            <v>38463</v>
          </cell>
          <cell r="C114">
            <v>4</v>
          </cell>
        </row>
        <row r="115">
          <cell r="B115">
            <v>38464</v>
          </cell>
          <cell r="C115">
            <v>4</v>
          </cell>
        </row>
        <row r="116">
          <cell r="B116">
            <v>38465</v>
          </cell>
          <cell r="C116">
            <v>4</v>
          </cell>
        </row>
        <row r="117">
          <cell r="B117">
            <v>38466</v>
          </cell>
          <cell r="C117">
            <v>4</v>
          </cell>
        </row>
        <row r="118">
          <cell r="B118">
            <v>38467</v>
          </cell>
          <cell r="C118">
            <v>4</v>
          </cell>
        </row>
        <row r="119">
          <cell r="B119">
            <v>38468</v>
          </cell>
          <cell r="C119">
            <v>4</v>
          </cell>
        </row>
        <row r="120">
          <cell r="B120">
            <v>38469</v>
          </cell>
          <cell r="C120">
            <v>4</v>
          </cell>
        </row>
        <row r="121">
          <cell r="B121">
            <v>38470</v>
          </cell>
          <cell r="C121">
            <v>4</v>
          </cell>
        </row>
        <row r="122">
          <cell r="B122">
            <v>38471</v>
          </cell>
          <cell r="C122">
            <v>4</v>
          </cell>
        </row>
        <row r="123">
          <cell r="B123">
            <v>38472</v>
          </cell>
          <cell r="C123">
            <v>4</v>
          </cell>
        </row>
        <row r="124">
          <cell r="B124">
            <v>38473</v>
          </cell>
          <cell r="C124">
            <v>5</v>
          </cell>
        </row>
        <row r="125">
          <cell r="B125">
            <v>38474</v>
          </cell>
          <cell r="C125">
            <v>5</v>
          </cell>
        </row>
        <row r="126">
          <cell r="B126">
            <v>38475</v>
          </cell>
          <cell r="C126">
            <v>5</v>
          </cell>
        </row>
        <row r="127">
          <cell r="B127">
            <v>38476</v>
          </cell>
          <cell r="C127">
            <v>5</v>
          </cell>
        </row>
        <row r="128">
          <cell r="B128">
            <v>38477</v>
          </cell>
          <cell r="C128">
            <v>5</v>
          </cell>
        </row>
        <row r="129">
          <cell r="B129">
            <v>38478</v>
          </cell>
          <cell r="C129">
            <v>5</v>
          </cell>
        </row>
        <row r="130">
          <cell r="B130">
            <v>38479</v>
          </cell>
          <cell r="C130">
            <v>5</v>
          </cell>
        </row>
        <row r="131">
          <cell r="B131">
            <v>38480</v>
          </cell>
          <cell r="C131">
            <v>5</v>
          </cell>
        </row>
        <row r="132">
          <cell r="B132">
            <v>38481</v>
          </cell>
          <cell r="C132">
            <v>5</v>
          </cell>
        </row>
        <row r="133">
          <cell r="B133">
            <v>38482</v>
          </cell>
          <cell r="C133">
            <v>5</v>
          </cell>
        </row>
        <row r="134">
          <cell r="B134">
            <v>38483</v>
          </cell>
          <cell r="C134">
            <v>5</v>
          </cell>
        </row>
        <row r="135">
          <cell r="B135">
            <v>38484</v>
          </cell>
          <cell r="C135">
            <v>5</v>
          </cell>
        </row>
        <row r="136">
          <cell r="B136">
            <v>38485</v>
          </cell>
          <cell r="C136">
            <v>5</v>
          </cell>
        </row>
        <row r="137">
          <cell r="B137">
            <v>38486</v>
          </cell>
          <cell r="C137">
            <v>5</v>
          </cell>
        </row>
        <row r="138">
          <cell r="B138">
            <v>38487</v>
          </cell>
          <cell r="C138">
            <v>5</v>
          </cell>
        </row>
        <row r="139">
          <cell r="B139">
            <v>38488</v>
          </cell>
          <cell r="C139">
            <v>5</v>
          </cell>
        </row>
        <row r="140">
          <cell r="B140">
            <v>38489</v>
          </cell>
          <cell r="C140">
            <v>5</v>
          </cell>
        </row>
        <row r="141">
          <cell r="B141">
            <v>38490</v>
          </cell>
          <cell r="C141">
            <v>5</v>
          </cell>
        </row>
        <row r="142">
          <cell r="B142">
            <v>38491</v>
          </cell>
          <cell r="C142">
            <v>5</v>
          </cell>
        </row>
        <row r="143">
          <cell r="B143">
            <v>38492</v>
          </cell>
          <cell r="C143">
            <v>5</v>
          </cell>
        </row>
        <row r="144">
          <cell r="B144">
            <v>38493</v>
          </cell>
          <cell r="C144">
            <v>5</v>
          </cell>
        </row>
        <row r="145">
          <cell r="B145">
            <v>38494</v>
          </cell>
          <cell r="C145">
            <v>5</v>
          </cell>
        </row>
        <row r="146">
          <cell r="B146">
            <v>38495</v>
          </cell>
          <cell r="C146">
            <v>5</v>
          </cell>
        </row>
        <row r="147">
          <cell r="B147">
            <v>38496</v>
          </cell>
          <cell r="C147">
            <v>5</v>
          </cell>
        </row>
        <row r="148">
          <cell r="B148">
            <v>38497</v>
          </cell>
          <cell r="C148">
            <v>5</v>
          </cell>
        </row>
        <row r="149">
          <cell r="B149">
            <v>38498</v>
          </cell>
          <cell r="C149">
            <v>5</v>
          </cell>
        </row>
        <row r="150">
          <cell r="B150">
            <v>38499</v>
          </cell>
          <cell r="C150">
            <v>5</v>
          </cell>
        </row>
        <row r="151">
          <cell r="B151">
            <v>38500</v>
          </cell>
          <cell r="C151">
            <v>5</v>
          </cell>
        </row>
        <row r="152">
          <cell r="B152">
            <v>38501</v>
          </cell>
          <cell r="C152">
            <v>5</v>
          </cell>
        </row>
        <row r="153">
          <cell r="B153">
            <v>38502</v>
          </cell>
          <cell r="C153">
            <v>5</v>
          </cell>
        </row>
        <row r="154">
          <cell r="B154">
            <v>38503</v>
          </cell>
          <cell r="C154">
            <v>5</v>
          </cell>
        </row>
        <row r="155">
          <cell r="B155">
            <v>38504</v>
          </cell>
          <cell r="C155">
            <v>6</v>
          </cell>
        </row>
        <row r="156">
          <cell r="B156">
            <v>38505</v>
          </cell>
          <cell r="C156">
            <v>6</v>
          </cell>
        </row>
        <row r="157">
          <cell r="B157">
            <v>38506</v>
          </cell>
          <cell r="C157">
            <v>6</v>
          </cell>
        </row>
        <row r="158">
          <cell r="B158">
            <v>38507</v>
          </cell>
          <cell r="C158">
            <v>6</v>
          </cell>
        </row>
        <row r="159">
          <cell r="B159">
            <v>38508</v>
          </cell>
          <cell r="C159">
            <v>6</v>
          </cell>
        </row>
        <row r="160">
          <cell r="B160">
            <v>38509</v>
          </cell>
          <cell r="C160">
            <v>6</v>
          </cell>
        </row>
        <row r="161">
          <cell r="B161">
            <v>38510</v>
          </cell>
          <cell r="C161">
            <v>6</v>
          </cell>
        </row>
        <row r="162">
          <cell r="B162">
            <v>38511</v>
          </cell>
          <cell r="C162">
            <v>6</v>
          </cell>
        </row>
        <row r="163">
          <cell r="B163">
            <v>38512</v>
          </cell>
          <cell r="C163">
            <v>6</v>
          </cell>
        </row>
        <row r="164">
          <cell r="B164">
            <v>38513</v>
          </cell>
          <cell r="C164">
            <v>6</v>
          </cell>
        </row>
        <row r="165">
          <cell r="B165">
            <v>38514</v>
          </cell>
          <cell r="C165">
            <v>6</v>
          </cell>
        </row>
        <row r="166">
          <cell r="B166">
            <v>38515</v>
          </cell>
          <cell r="C166">
            <v>6</v>
          </cell>
        </row>
        <row r="167">
          <cell r="B167">
            <v>38516</v>
          </cell>
          <cell r="C167">
            <v>6</v>
          </cell>
        </row>
        <row r="168">
          <cell r="B168">
            <v>38517</v>
          </cell>
          <cell r="C168">
            <v>6</v>
          </cell>
        </row>
        <row r="169">
          <cell r="B169">
            <v>38518</v>
          </cell>
          <cell r="C169">
            <v>6</v>
          </cell>
        </row>
        <row r="170">
          <cell r="B170">
            <v>38519</v>
          </cell>
          <cell r="C170">
            <v>6</v>
          </cell>
        </row>
        <row r="171">
          <cell r="B171">
            <v>38520</v>
          </cell>
          <cell r="C171">
            <v>6</v>
          </cell>
        </row>
        <row r="172">
          <cell r="B172">
            <v>38521</v>
          </cell>
          <cell r="C172">
            <v>6</v>
          </cell>
        </row>
        <row r="173">
          <cell r="B173">
            <v>38522</v>
          </cell>
          <cell r="C173">
            <v>6</v>
          </cell>
        </row>
        <row r="174">
          <cell r="B174">
            <v>38523</v>
          </cell>
          <cell r="C174">
            <v>6</v>
          </cell>
        </row>
        <row r="175">
          <cell r="B175">
            <v>38524</v>
          </cell>
          <cell r="C175">
            <v>6</v>
          </cell>
        </row>
        <row r="176">
          <cell r="B176">
            <v>38525</v>
          </cell>
          <cell r="C176">
            <v>6</v>
          </cell>
        </row>
        <row r="177">
          <cell r="B177">
            <v>38526</v>
          </cell>
          <cell r="C177">
            <v>6</v>
          </cell>
        </row>
        <row r="178">
          <cell r="B178">
            <v>38527</v>
          </cell>
          <cell r="C178">
            <v>6</v>
          </cell>
        </row>
        <row r="179">
          <cell r="B179">
            <v>38528</v>
          </cell>
          <cell r="C179">
            <v>6</v>
          </cell>
        </row>
        <row r="180">
          <cell r="B180">
            <v>38529</v>
          </cell>
          <cell r="C180">
            <v>6</v>
          </cell>
        </row>
        <row r="181">
          <cell r="B181">
            <v>38530</v>
          </cell>
          <cell r="C181">
            <v>6</v>
          </cell>
        </row>
        <row r="182">
          <cell r="B182">
            <v>38531</v>
          </cell>
          <cell r="C182">
            <v>6</v>
          </cell>
        </row>
        <row r="183">
          <cell r="B183">
            <v>38532</v>
          </cell>
          <cell r="C183">
            <v>6</v>
          </cell>
        </row>
        <row r="184">
          <cell r="B184">
            <v>38533</v>
          </cell>
          <cell r="C184">
            <v>6</v>
          </cell>
        </row>
        <row r="185">
          <cell r="B185">
            <v>38534</v>
          </cell>
          <cell r="C185">
            <v>7</v>
          </cell>
        </row>
        <row r="186">
          <cell r="B186">
            <v>38535</v>
          </cell>
          <cell r="C186">
            <v>7</v>
          </cell>
        </row>
        <row r="187">
          <cell r="B187">
            <v>38536</v>
          </cell>
          <cell r="C187">
            <v>7</v>
          </cell>
        </row>
        <row r="188">
          <cell r="B188">
            <v>38537</v>
          </cell>
          <cell r="C188">
            <v>7</v>
          </cell>
        </row>
        <row r="189">
          <cell r="B189">
            <v>38538</v>
          </cell>
          <cell r="C189">
            <v>7</v>
          </cell>
        </row>
        <row r="190">
          <cell r="B190">
            <v>38539</v>
          </cell>
          <cell r="C190">
            <v>7</v>
          </cell>
        </row>
        <row r="191">
          <cell r="B191">
            <v>38540</v>
          </cell>
          <cell r="C191">
            <v>7</v>
          </cell>
        </row>
        <row r="192">
          <cell r="B192">
            <v>38541</v>
          </cell>
          <cell r="C192">
            <v>7</v>
          </cell>
        </row>
        <row r="193">
          <cell r="B193">
            <v>38542</v>
          </cell>
          <cell r="C193">
            <v>7</v>
          </cell>
        </row>
        <row r="194">
          <cell r="B194">
            <v>38543</v>
          </cell>
          <cell r="C194">
            <v>7</v>
          </cell>
        </row>
        <row r="195">
          <cell r="B195">
            <v>38544</v>
          </cell>
          <cell r="C195">
            <v>7</v>
          </cell>
        </row>
        <row r="196">
          <cell r="B196">
            <v>38545</v>
          </cell>
          <cell r="C196">
            <v>7</v>
          </cell>
        </row>
        <row r="197">
          <cell r="B197">
            <v>38546</v>
          </cell>
          <cell r="C197">
            <v>7</v>
          </cell>
        </row>
        <row r="198">
          <cell r="B198">
            <v>38547</v>
          </cell>
          <cell r="C198">
            <v>7</v>
          </cell>
        </row>
        <row r="199">
          <cell r="B199">
            <v>38548</v>
          </cell>
          <cell r="C199">
            <v>7</v>
          </cell>
        </row>
        <row r="200">
          <cell r="B200">
            <v>38549</v>
          </cell>
          <cell r="C200">
            <v>7</v>
          </cell>
        </row>
        <row r="201">
          <cell r="B201">
            <v>38550</v>
          </cell>
          <cell r="C201">
            <v>7</v>
          </cell>
        </row>
        <row r="202">
          <cell r="B202">
            <v>38551</v>
          </cell>
          <cell r="C202">
            <v>7</v>
          </cell>
        </row>
        <row r="203">
          <cell r="B203">
            <v>38552</v>
          </cell>
          <cell r="C203">
            <v>7</v>
          </cell>
        </row>
        <row r="204">
          <cell r="B204">
            <v>38553</v>
          </cell>
          <cell r="C204">
            <v>7</v>
          </cell>
        </row>
        <row r="205">
          <cell r="B205">
            <v>38554</v>
          </cell>
          <cell r="C205">
            <v>7</v>
          </cell>
        </row>
        <row r="206">
          <cell r="B206">
            <v>38555</v>
          </cell>
          <cell r="C206">
            <v>7</v>
          </cell>
        </row>
        <row r="207">
          <cell r="B207">
            <v>38556</v>
          </cell>
          <cell r="C207">
            <v>7</v>
          </cell>
        </row>
        <row r="208">
          <cell r="B208">
            <v>38557</v>
          </cell>
          <cell r="C208">
            <v>7</v>
          </cell>
        </row>
        <row r="209">
          <cell r="B209">
            <v>38558</v>
          </cell>
          <cell r="C209">
            <v>7</v>
          </cell>
        </row>
        <row r="210">
          <cell r="B210">
            <v>38559</v>
          </cell>
          <cell r="C210">
            <v>7</v>
          </cell>
        </row>
        <row r="211">
          <cell r="B211">
            <v>38560</v>
          </cell>
          <cell r="C211">
            <v>7</v>
          </cell>
        </row>
        <row r="212">
          <cell r="B212">
            <v>38561</v>
          </cell>
          <cell r="C212">
            <v>7</v>
          </cell>
        </row>
        <row r="213">
          <cell r="B213">
            <v>38562</v>
          </cell>
          <cell r="C213">
            <v>7</v>
          </cell>
        </row>
        <row r="214">
          <cell r="B214">
            <v>38563</v>
          </cell>
          <cell r="C214">
            <v>7</v>
          </cell>
        </row>
        <row r="215">
          <cell r="B215">
            <v>38564</v>
          </cell>
          <cell r="C215">
            <v>7</v>
          </cell>
        </row>
        <row r="216">
          <cell r="B216">
            <v>38565</v>
          </cell>
          <cell r="C216">
            <v>8</v>
          </cell>
        </row>
        <row r="217">
          <cell r="B217">
            <v>38566</v>
          </cell>
          <cell r="C217">
            <v>8</v>
          </cell>
        </row>
        <row r="218">
          <cell r="B218">
            <v>38567</v>
          </cell>
          <cell r="C218">
            <v>8</v>
          </cell>
        </row>
        <row r="219">
          <cell r="B219">
            <v>38568</v>
          </cell>
          <cell r="C219">
            <v>8</v>
          </cell>
        </row>
        <row r="220">
          <cell r="B220">
            <v>38569</v>
          </cell>
          <cell r="C220">
            <v>8</v>
          </cell>
        </row>
        <row r="221">
          <cell r="B221">
            <v>38570</v>
          </cell>
          <cell r="C221">
            <v>8</v>
          </cell>
        </row>
        <row r="222">
          <cell r="B222">
            <v>38571</v>
          </cell>
          <cell r="C222">
            <v>8</v>
          </cell>
        </row>
        <row r="223">
          <cell r="B223">
            <v>38572</v>
          </cell>
          <cell r="C223">
            <v>8</v>
          </cell>
        </row>
        <row r="224">
          <cell r="B224">
            <v>38573</v>
          </cell>
          <cell r="C224">
            <v>8</v>
          </cell>
        </row>
        <row r="225">
          <cell r="B225">
            <v>38574</v>
          </cell>
          <cell r="C225">
            <v>8</v>
          </cell>
        </row>
        <row r="226">
          <cell r="B226">
            <v>38575</v>
          </cell>
          <cell r="C226">
            <v>8</v>
          </cell>
        </row>
        <row r="227">
          <cell r="B227">
            <v>38576</v>
          </cell>
          <cell r="C227">
            <v>8</v>
          </cell>
        </row>
        <row r="228">
          <cell r="B228">
            <v>38577</v>
          </cell>
          <cell r="C228">
            <v>8</v>
          </cell>
        </row>
        <row r="229">
          <cell r="B229">
            <v>38578</v>
          </cell>
          <cell r="C229">
            <v>8</v>
          </cell>
        </row>
        <row r="230">
          <cell r="B230">
            <v>38579</v>
          </cell>
          <cell r="C230">
            <v>8</v>
          </cell>
        </row>
        <row r="231">
          <cell r="B231">
            <v>38580</v>
          </cell>
          <cell r="C231">
            <v>8</v>
          </cell>
        </row>
        <row r="232">
          <cell r="B232">
            <v>38581</v>
          </cell>
          <cell r="C232">
            <v>8</v>
          </cell>
        </row>
        <row r="233">
          <cell r="B233">
            <v>38582</v>
          </cell>
          <cell r="C233">
            <v>8</v>
          </cell>
        </row>
        <row r="234">
          <cell r="B234">
            <v>38583</v>
          </cell>
          <cell r="C234">
            <v>8</v>
          </cell>
        </row>
        <row r="235">
          <cell r="B235">
            <v>38584</v>
          </cell>
          <cell r="C235">
            <v>8</v>
          </cell>
        </row>
        <row r="236">
          <cell r="B236">
            <v>38585</v>
          </cell>
          <cell r="C236">
            <v>8</v>
          </cell>
        </row>
        <row r="237">
          <cell r="B237">
            <v>38586</v>
          </cell>
          <cell r="C237">
            <v>8</v>
          </cell>
        </row>
        <row r="238">
          <cell r="B238">
            <v>38587</v>
          </cell>
          <cell r="C238">
            <v>8</v>
          </cell>
        </row>
        <row r="239">
          <cell r="B239">
            <v>38588</v>
          </cell>
          <cell r="C239">
            <v>8</v>
          </cell>
        </row>
        <row r="240">
          <cell r="B240">
            <v>38589</v>
          </cell>
          <cell r="C240">
            <v>8</v>
          </cell>
        </row>
        <row r="241">
          <cell r="B241">
            <v>38590</v>
          </cell>
          <cell r="C241">
            <v>8</v>
          </cell>
        </row>
        <row r="242">
          <cell r="B242">
            <v>38591</v>
          </cell>
          <cell r="C242">
            <v>8</v>
          </cell>
        </row>
        <row r="243">
          <cell r="B243">
            <v>38592</v>
          </cell>
          <cell r="C243">
            <v>8</v>
          </cell>
        </row>
        <row r="244">
          <cell r="B244">
            <v>38593</v>
          </cell>
          <cell r="C244">
            <v>8</v>
          </cell>
        </row>
        <row r="245">
          <cell r="B245">
            <v>38594</v>
          </cell>
          <cell r="C245">
            <v>8</v>
          </cell>
        </row>
        <row r="246">
          <cell r="B246">
            <v>38595</v>
          </cell>
          <cell r="C246">
            <v>8</v>
          </cell>
        </row>
        <row r="247">
          <cell r="B247">
            <v>38596</v>
          </cell>
          <cell r="C247">
            <v>9</v>
          </cell>
        </row>
        <row r="248">
          <cell r="B248">
            <v>38597</v>
          </cell>
          <cell r="C248">
            <v>9</v>
          </cell>
        </row>
        <row r="249">
          <cell r="B249">
            <v>38598</v>
          </cell>
          <cell r="C249">
            <v>9</v>
          </cell>
        </row>
        <row r="250">
          <cell r="B250">
            <v>38599</v>
          </cell>
          <cell r="C250">
            <v>9</v>
          </cell>
        </row>
        <row r="251">
          <cell r="B251">
            <v>38600</v>
          </cell>
          <cell r="C251">
            <v>9</v>
          </cell>
        </row>
        <row r="252">
          <cell r="B252">
            <v>38601</v>
          </cell>
          <cell r="C252">
            <v>9</v>
          </cell>
        </row>
        <row r="253">
          <cell r="B253">
            <v>38602</v>
          </cell>
          <cell r="C253">
            <v>9</v>
          </cell>
        </row>
        <row r="254">
          <cell r="B254">
            <v>38603</v>
          </cell>
          <cell r="C254">
            <v>9</v>
          </cell>
        </row>
        <row r="255">
          <cell r="B255">
            <v>38604</v>
          </cell>
          <cell r="C255">
            <v>9</v>
          </cell>
        </row>
        <row r="256">
          <cell r="B256">
            <v>38605</v>
          </cell>
          <cell r="C256">
            <v>9</v>
          </cell>
        </row>
        <row r="257">
          <cell r="B257">
            <v>38606</v>
          </cell>
          <cell r="C257">
            <v>9</v>
          </cell>
        </row>
        <row r="258">
          <cell r="B258">
            <v>38607</v>
          </cell>
          <cell r="C258">
            <v>9</v>
          </cell>
        </row>
        <row r="259">
          <cell r="B259">
            <v>38608</v>
          </cell>
          <cell r="C259">
            <v>9</v>
          </cell>
        </row>
        <row r="260">
          <cell r="B260">
            <v>38609</v>
          </cell>
          <cell r="C260">
            <v>9</v>
          </cell>
        </row>
        <row r="261">
          <cell r="B261">
            <v>38610</v>
          </cell>
          <cell r="C261">
            <v>9</v>
          </cell>
        </row>
        <row r="262">
          <cell r="B262">
            <v>38611</v>
          </cell>
          <cell r="C262">
            <v>9</v>
          </cell>
        </row>
        <row r="263">
          <cell r="B263">
            <v>38612</v>
          </cell>
          <cell r="C263">
            <v>9</v>
          </cell>
        </row>
        <row r="264">
          <cell r="B264">
            <v>38613</v>
          </cell>
          <cell r="C264">
            <v>9</v>
          </cell>
        </row>
        <row r="265">
          <cell r="B265">
            <v>38614</v>
          </cell>
          <cell r="C265">
            <v>9</v>
          </cell>
        </row>
        <row r="266">
          <cell r="B266">
            <v>38615</v>
          </cell>
          <cell r="C266">
            <v>9</v>
          </cell>
        </row>
        <row r="267">
          <cell r="B267">
            <v>38616</v>
          </cell>
          <cell r="C267">
            <v>9</v>
          </cell>
        </row>
        <row r="268">
          <cell r="B268">
            <v>38617</v>
          </cell>
          <cell r="C268">
            <v>9</v>
          </cell>
        </row>
        <row r="269">
          <cell r="B269">
            <v>38618</v>
          </cell>
          <cell r="C269">
            <v>9</v>
          </cell>
        </row>
        <row r="270">
          <cell r="B270">
            <v>38619</v>
          </cell>
          <cell r="C270">
            <v>9</v>
          </cell>
        </row>
        <row r="271">
          <cell r="B271">
            <v>38620</v>
          </cell>
          <cell r="C271">
            <v>9</v>
          </cell>
        </row>
        <row r="272">
          <cell r="B272">
            <v>38621</v>
          </cell>
          <cell r="C272">
            <v>9</v>
          </cell>
        </row>
        <row r="273">
          <cell r="B273">
            <v>38622</v>
          </cell>
          <cell r="C273">
            <v>9</v>
          </cell>
        </row>
        <row r="274">
          <cell r="B274">
            <v>38623</v>
          </cell>
          <cell r="C274">
            <v>9</v>
          </cell>
        </row>
        <row r="275">
          <cell r="B275">
            <v>38624</v>
          </cell>
          <cell r="C275">
            <v>9</v>
          </cell>
        </row>
        <row r="276">
          <cell r="B276">
            <v>38625</v>
          </cell>
          <cell r="C276">
            <v>9</v>
          </cell>
        </row>
        <row r="277">
          <cell r="B277">
            <v>38626</v>
          </cell>
          <cell r="C277">
            <v>10</v>
          </cell>
        </row>
        <row r="278">
          <cell r="B278">
            <v>38627</v>
          </cell>
          <cell r="C278">
            <v>10</v>
          </cell>
        </row>
        <row r="279">
          <cell r="B279">
            <v>38628</v>
          </cell>
          <cell r="C279">
            <v>10</v>
          </cell>
        </row>
        <row r="280">
          <cell r="B280">
            <v>38629</v>
          </cell>
          <cell r="C280">
            <v>10</v>
          </cell>
        </row>
        <row r="281">
          <cell r="B281">
            <v>38630</v>
          </cell>
          <cell r="C281">
            <v>10</v>
          </cell>
        </row>
        <row r="282">
          <cell r="B282">
            <v>38631</v>
          </cell>
          <cell r="C282">
            <v>10</v>
          </cell>
        </row>
        <row r="283">
          <cell r="B283">
            <v>38632</v>
          </cell>
          <cell r="C283">
            <v>10</v>
          </cell>
        </row>
        <row r="284">
          <cell r="B284">
            <v>38633</v>
          </cell>
          <cell r="C284">
            <v>10</v>
          </cell>
        </row>
        <row r="285">
          <cell r="B285">
            <v>38634</v>
          </cell>
          <cell r="C285">
            <v>10</v>
          </cell>
        </row>
        <row r="286">
          <cell r="B286">
            <v>38635</v>
          </cell>
          <cell r="C286">
            <v>10</v>
          </cell>
        </row>
        <row r="287">
          <cell r="B287">
            <v>38636</v>
          </cell>
          <cell r="C287">
            <v>10</v>
          </cell>
        </row>
        <row r="288">
          <cell r="B288">
            <v>38637</v>
          </cell>
          <cell r="C288">
            <v>10</v>
          </cell>
        </row>
        <row r="289">
          <cell r="B289">
            <v>38638</v>
          </cell>
          <cell r="C289">
            <v>10</v>
          </cell>
        </row>
        <row r="290">
          <cell r="B290">
            <v>38639</v>
          </cell>
          <cell r="C290">
            <v>10</v>
          </cell>
        </row>
        <row r="291">
          <cell r="B291">
            <v>38640</v>
          </cell>
          <cell r="C291">
            <v>10</v>
          </cell>
        </row>
        <row r="292">
          <cell r="B292">
            <v>38641</v>
          </cell>
          <cell r="C292">
            <v>10</v>
          </cell>
        </row>
        <row r="293">
          <cell r="B293">
            <v>38642</v>
          </cell>
          <cell r="C293">
            <v>10</v>
          </cell>
        </row>
        <row r="294">
          <cell r="B294">
            <v>38643</v>
          </cell>
          <cell r="C294">
            <v>10</v>
          </cell>
        </row>
        <row r="295">
          <cell r="B295">
            <v>38644</v>
          </cell>
          <cell r="C295">
            <v>10</v>
          </cell>
        </row>
        <row r="296">
          <cell r="B296">
            <v>38645</v>
          </cell>
          <cell r="C296">
            <v>10</v>
          </cell>
        </row>
        <row r="297">
          <cell r="B297">
            <v>38646</v>
          </cell>
          <cell r="C297">
            <v>10</v>
          </cell>
        </row>
        <row r="298">
          <cell r="B298">
            <v>38647</v>
          </cell>
          <cell r="C298">
            <v>10</v>
          </cell>
        </row>
        <row r="299">
          <cell r="B299">
            <v>38648</v>
          </cell>
          <cell r="C299">
            <v>10</v>
          </cell>
        </row>
        <row r="300">
          <cell r="B300">
            <v>38649</v>
          </cell>
          <cell r="C300">
            <v>10</v>
          </cell>
        </row>
        <row r="301">
          <cell r="B301">
            <v>38650</v>
          </cell>
          <cell r="C301">
            <v>10</v>
          </cell>
        </row>
        <row r="302">
          <cell r="B302">
            <v>38651</v>
          </cell>
          <cell r="C302">
            <v>10</v>
          </cell>
        </row>
        <row r="303">
          <cell r="B303">
            <v>38652</v>
          </cell>
          <cell r="C303">
            <v>10</v>
          </cell>
        </row>
        <row r="304">
          <cell r="B304">
            <v>38653</v>
          </cell>
          <cell r="C304">
            <v>10</v>
          </cell>
        </row>
        <row r="305">
          <cell r="B305">
            <v>38654</v>
          </cell>
          <cell r="C305">
            <v>10</v>
          </cell>
        </row>
        <row r="306">
          <cell r="B306">
            <v>38655</v>
          </cell>
          <cell r="C306">
            <v>10</v>
          </cell>
        </row>
        <row r="307">
          <cell r="B307">
            <v>38656</v>
          </cell>
          <cell r="C307">
            <v>10</v>
          </cell>
        </row>
        <row r="308">
          <cell r="B308">
            <v>38657</v>
          </cell>
          <cell r="C308">
            <v>11</v>
          </cell>
        </row>
        <row r="309">
          <cell r="B309">
            <v>38658</v>
          </cell>
          <cell r="C309">
            <v>11</v>
          </cell>
        </row>
        <row r="310">
          <cell r="B310">
            <v>38659</v>
          </cell>
          <cell r="C310">
            <v>11</v>
          </cell>
        </row>
        <row r="311">
          <cell r="B311">
            <v>38660</v>
          </cell>
          <cell r="C311">
            <v>11</v>
          </cell>
        </row>
        <row r="312">
          <cell r="B312">
            <v>38661</v>
          </cell>
          <cell r="C312">
            <v>11</v>
          </cell>
        </row>
        <row r="313">
          <cell r="B313">
            <v>38662</v>
          </cell>
          <cell r="C313">
            <v>11</v>
          </cell>
        </row>
        <row r="314">
          <cell r="B314">
            <v>38663</v>
          </cell>
          <cell r="C314">
            <v>11</v>
          </cell>
        </row>
        <row r="315">
          <cell r="B315">
            <v>38664</v>
          </cell>
          <cell r="C315">
            <v>11</v>
          </cell>
        </row>
        <row r="316">
          <cell r="B316">
            <v>38665</v>
          </cell>
          <cell r="C316">
            <v>11</v>
          </cell>
        </row>
        <row r="317">
          <cell r="B317">
            <v>38666</v>
          </cell>
          <cell r="C317">
            <v>11</v>
          </cell>
        </row>
        <row r="318">
          <cell r="B318">
            <v>38667</v>
          </cell>
          <cell r="C318">
            <v>11</v>
          </cell>
        </row>
        <row r="319">
          <cell r="B319">
            <v>38668</v>
          </cell>
          <cell r="C319">
            <v>11</v>
          </cell>
        </row>
        <row r="320">
          <cell r="B320">
            <v>38669</v>
          </cell>
          <cell r="C320">
            <v>11</v>
          </cell>
        </row>
        <row r="321">
          <cell r="B321">
            <v>38670</v>
          </cell>
          <cell r="C321">
            <v>11</v>
          </cell>
        </row>
        <row r="322">
          <cell r="B322">
            <v>38671</v>
          </cell>
          <cell r="C322">
            <v>11</v>
          </cell>
        </row>
        <row r="323">
          <cell r="B323">
            <v>38672</v>
          </cell>
          <cell r="C323">
            <v>11</v>
          </cell>
        </row>
        <row r="324">
          <cell r="B324">
            <v>38673</v>
          </cell>
          <cell r="C324">
            <v>11</v>
          </cell>
        </row>
        <row r="325">
          <cell r="B325">
            <v>38674</v>
          </cell>
          <cell r="C325">
            <v>11</v>
          </cell>
        </row>
        <row r="326">
          <cell r="B326">
            <v>38675</v>
          </cell>
          <cell r="C326">
            <v>11</v>
          </cell>
        </row>
        <row r="327">
          <cell r="B327">
            <v>38676</v>
          </cell>
          <cell r="C327">
            <v>11</v>
          </cell>
        </row>
        <row r="328">
          <cell r="B328">
            <v>38677</v>
          </cell>
          <cell r="C328">
            <v>11</v>
          </cell>
        </row>
        <row r="329">
          <cell r="B329">
            <v>38678</v>
          </cell>
          <cell r="C329">
            <v>11</v>
          </cell>
        </row>
        <row r="330">
          <cell r="B330">
            <v>38679</v>
          </cell>
          <cell r="C330">
            <v>11</v>
          </cell>
        </row>
        <row r="331">
          <cell r="B331">
            <v>38680</v>
          </cell>
          <cell r="C331">
            <v>11</v>
          </cell>
        </row>
        <row r="332">
          <cell r="B332">
            <v>38681</v>
          </cell>
          <cell r="C332">
            <v>11</v>
          </cell>
        </row>
        <row r="333">
          <cell r="B333">
            <v>38682</v>
          </cell>
          <cell r="C333">
            <v>11</v>
          </cell>
        </row>
        <row r="334">
          <cell r="B334">
            <v>38683</v>
          </cell>
          <cell r="C334">
            <v>11</v>
          </cell>
        </row>
        <row r="335">
          <cell r="B335">
            <v>38684</v>
          </cell>
          <cell r="C335">
            <v>11</v>
          </cell>
        </row>
        <row r="336">
          <cell r="B336">
            <v>38685</v>
          </cell>
          <cell r="C336">
            <v>11</v>
          </cell>
        </row>
        <row r="337">
          <cell r="B337">
            <v>38686</v>
          </cell>
          <cell r="C337">
            <v>11</v>
          </cell>
        </row>
        <row r="338">
          <cell r="B338">
            <v>38687</v>
          </cell>
          <cell r="C338">
            <v>12</v>
          </cell>
        </row>
        <row r="339">
          <cell r="B339">
            <v>38688</v>
          </cell>
          <cell r="C339">
            <v>12</v>
          </cell>
        </row>
        <row r="340">
          <cell r="B340">
            <v>38689</v>
          </cell>
          <cell r="C340">
            <v>12</v>
          </cell>
        </row>
        <row r="341">
          <cell r="B341">
            <v>38690</v>
          </cell>
          <cell r="C341">
            <v>12</v>
          </cell>
        </row>
        <row r="342">
          <cell r="B342">
            <v>38691</v>
          </cell>
          <cell r="C342">
            <v>12</v>
          </cell>
        </row>
        <row r="343">
          <cell r="B343">
            <v>38692</v>
          </cell>
          <cell r="C343">
            <v>12</v>
          </cell>
        </row>
        <row r="344">
          <cell r="B344">
            <v>38693</v>
          </cell>
          <cell r="C344">
            <v>12</v>
          </cell>
        </row>
        <row r="345">
          <cell r="B345">
            <v>38694</v>
          </cell>
          <cell r="C345">
            <v>12</v>
          </cell>
        </row>
        <row r="346">
          <cell r="B346">
            <v>38695</v>
          </cell>
          <cell r="C346">
            <v>12</v>
          </cell>
        </row>
        <row r="347">
          <cell r="B347">
            <v>38696</v>
          </cell>
          <cell r="C347">
            <v>12</v>
          </cell>
        </row>
        <row r="348">
          <cell r="B348">
            <v>38697</v>
          </cell>
          <cell r="C348">
            <v>12</v>
          </cell>
        </row>
        <row r="349">
          <cell r="B349">
            <v>38698</v>
          </cell>
          <cell r="C349">
            <v>12</v>
          </cell>
        </row>
        <row r="350">
          <cell r="B350">
            <v>38699</v>
          </cell>
          <cell r="C350">
            <v>12</v>
          </cell>
        </row>
        <row r="351">
          <cell r="B351">
            <v>38700</v>
          </cell>
          <cell r="C351">
            <v>12</v>
          </cell>
        </row>
        <row r="352">
          <cell r="B352">
            <v>38701</v>
          </cell>
          <cell r="C352">
            <v>12</v>
          </cell>
        </row>
        <row r="353">
          <cell r="B353">
            <v>38702</v>
          </cell>
          <cell r="C353">
            <v>12</v>
          </cell>
        </row>
        <row r="354">
          <cell r="B354">
            <v>38703</v>
          </cell>
          <cell r="C354">
            <v>12</v>
          </cell>
        </row>
        <row r="355">
          <cell r="B355">
            <v>38704</v>
          </cell>
          <cell r="C355">
            <v>12</v>
          </cell>
        </row>
        <row r="356">
          <cell r="B356">
            <v>38705</v>
          </cell>
          <cell r="C356">
            <v>12</v>
          </cell>
        </row>
        <row r="357">
          <cell r="B357">
            <v>38706</v>
          </cell>
          <cell r="C357">
            <v>12</v>
          </cell>
        </row>
        <row r="358">
          <cell r="B358">
            <v>38707</v>
          </cell>
          <cell r="C358">
            <v>12</v>
          </cell>
        </row>
        <row r="359">
          <cell r="B359">
            <v>38708</v>
          </cell>
          <cell r="C359">
            <v>12</v>
          </cell>
        </row>
        <row r="360">
          <cell r="B360">
            <v>38709</v>
          </cell>
          <cell r="C360">
            <v>12</v>
          </cell>
        </row>
        <row r="361">
          <cell r="B361">
            <v>38710</v>
          </cell>
          <cell r="C361">
            <v>12</v>
          </cell>
        </row>
        <row r="362">
          <cell r="B362">
            <v>38711</v>
          </cell>
          <cell r="C362">
            <v>12</v>
          </cell>
        </row>
        <row r="363">
          <cell r="B363">
            <v>38712</v>
          </cell>
          <cell r="C363">
            <v>12</v>
          </cell>
        </row>
        <row r="364">
          <cell r="B364">
            <v>38713</v>
          </cell>
          <cell r="C364">
            <v>12</v>
          </cell>
        </row>
        <row r="365">
          <cell r="B365">
            <v>38714</v>
          </cell>
          <cell r="C365">
            <v>12</v>
          </cell>
        </row>
        <row r="366">
          <cell r="B366">
            <v>38715</v>
          </cell>
          <cell r="C366">
            <v>12</v>
          </cell>
        </row>
        <row r="367">
          <cell r="B367">
            <v>38716</v>
          </cell>
          <cell r="C367">
            <v>12</v>
          </cell>
        </row>
        <row r="368">
          <cell r="B368">
            <v>38717</v>
          </cell>
          <cell r="C368">
            <v>12</v>
          </cell>
        </row>
        <row r="369">
          <cell r="B369">
            <v>38718</v>
          </cell>
          <cell r="C369">
            <v>1</v>
          </cell>
        </row>
        <row r="370">
          <cell r="B370">
            <v>38719</v>
          </cell>
          <cell r="C370">
            <v>1</v>
          </cell>
        </row>
        <row r="371">
          <cell r="B371">
            <v>38720</v>
          </cell>
          <cell r="C371">
            <v>1</v>
          </cell>
        </row>
        <row r="372">
          <cell r="B372">
            <v>38721</v>
          </cell>
          <cell r="C372">
            <v>1</v>
          </cell>
        </row>
        <row r="373">
          <cell r="B373">
            <v>38722</v>
          </cell>
          <cell r="C373">
            <v>1</v>
          </cell>
        </row>
        <row r="374">
          <cell r="B374">
            <v>38723</v>
          </cell>
          <cell r="C374">
            <v>1</v>
          </cell>
        </row>
        <row r="375">
          <cell r="B375">
            <v>38724</v>
          </cell>
          <cell r="C375">
            <v>1</v>
          </cell>
        </row>
        <row r="376">
          <cell r="B376">
            <v>38725</v>
          </cell>
          <cell r="C376">
            <v>1</v>
          </cell>
        </row>
        <row r="377">
          <cell r="B377">
            <v>38726</v>
          </cell>
          <cell r="C377">
            <v>1</v>
          </cell>
        </row>
        <row r="378">
          <cell r="B378">
            <v>38727</v>
          </cell>
          <cell r="C378">
            <v>1</v>
          </cell>
        </row>
        <row r="379">
          <cell r="B379">
            <v>38728</v>
          </cell>
          <cell r="C379">
            <v>1</v>
          </cell>
        </row>
        <row r="380">
          <cell r="B380">
            <v>38729</v>
          </cell>
          <cell r="C380">
            <v>1</v>
          </cell>
        </row>
        <row r="381">
          <cell r="B381">
            <v>38730</v>
          </cell>
          <cell r="C381">
            <v>1</v>
          </cell>
        </row>
        <row r="382">
          <cell r="B382">
            <v>38731</v>
          </cell>
          <cell r="C382">
            <v>1</v>
          </cell>
        </row>
        <row r="383">
          <cell r="B383">
            <v>38732</v>
          </cell>
          <cell r="C383">
            <v>1</v>
          </cell>
        </row>
        <row r="384">
          <cell r="B384">
            <v>38733</v>
          </cell>
          <cell r="C384">
            <v>1</v>
          </cell>
        </row>
        <row r="385">
          <cell r="B385">
            <v>38734</v>
          </cell>
          <cell r="C385">
            <v>1</v>
          </cell>
        </row>
        <row r="386">
          <cell r="B386">
            <v>38735</v>
          </cell>
          <cell r="C386">
            <v>1</v>
          </cell>
        </row>
        <row r="387">
          <cell r="B387">
            <v>38736</v>
          </cell>
          <cell r="C387">
            <v>1</v>
          </cell>
        </row>
        <row r="388">
          <cell r="B388">
            <v>38737</v>
          </cell>
          <cell r="C388">
            <v>1</v>
          </cell>
        </row>
        <row r="389">
          <cell r="B389">
            <v>38738</v>
          </cell>
          <cell r="C389">
            <v>1</v>
          </cell>
        </row>
        <row r="390">
          <cell r="B390">
            <v>38739</v>
          </cell>
          <cell r="C390">
            <v>1</v>
          </cell>
        </row>
        <row r="391">
          <cell r="B391">
            <v>38740</v>
          </cell>
          <cell r="C391">
            <v>1</v>
          </cell>
        </row>
        <row r="392">
          <cell r="B392">
            <v>38741</v>
          </cell>
          <cell r="C392">
            <v>1</v>
          </cell>
        </row>
        <row r="393">
          <cell r="B393">
            <v>38742</v>
          </cell>
          <cell r="C393">
            <v>1</v>
          </cell>
        </row>
        <row r="394">
          <cell r="B394">
            <v>38743</v>
          </cell>
          <cell r="C394">
            <v>1</v>
          </cell>
        </row>
        <row r="395">
          <cell r="B395">
            <v>38744</v>
          </cell>
          <cell r="C395">
            <v>1</v>
          </cell>
        </row>
        <row r="396">
          <cell r="B396">
            <v>38745</v>
          </cell>
          <cell r="C396">
            <v>1</v>
          </cell>
        </row>
        <row r="397">
          <cell r="B397">
            <v>38746</v>
          </cell>
          <cell r="C397">
            <v>1</v>
          </cell>
        </row>
        <row r="398">
          <cell r="B398">
            <v>38747</v>
          </cell>
          <cell r="C398">
            <v>1</v>
          </cell>
        </row>
        <row r="399">
          <cell r="B399">
            <v>38748</v>
          </cell>
          <cell r="C399">
            <v>1</v>
          </cell>
        </row>
        <row r="400">
          <cell r="B400">
            <v>38749</v>
          </cell>
          <cell r="C400">
            <v>2</v>
          </cell>
        </row>
        <row r="401">
          <cell r="B401">
            <v>38750</v>
          </cell>
          <cell r="C401">
            <v>2</v>
          </cell>
        </row>
        <row r="402">
          <cell r="B402">
            <v>38751</v>
          </cell>
          <cell r="C402">
            <v>2</v>
          </cell>
        </row>
        <row r="403">
          <cell r="B403">
            <v>38752</v>
          </cell>
          <cell r="C403">
            <v>2</v>
          </cell>
        </row>
        <row r="404">
          <cell r="B404">
            <v>38753</v>
          </cell>
          <cell r="C404">
            <v>2</v>
          </cell>
        </row>
        <row r="405">
          <cell r="B405">
            <v>38754</v>
          </cell>
          <cell r="C405">
            <v>2</v>
          </cell>
        </row>
        <row r="406">
          <cell r="B406">
            <v>38755</v>
          </cell>
          <cell r="C406">
            <v>2</v>
          </cell>
        </row>
        <row r="407">
          <cell r="B407">
            <v>38756</v>
          </cell>
          <cell r="C407">
            <v>2</v>
          </cell>
        </row>
        <row r="408">
          <cell r="B408">
            <v>38757</v>
          </cell>
          <cell r="C408">
            <v>2</v>
          </cell>
        </row>
        <row r="409">
          <cell r="B409">
            <v>38758</v>
          </cell>
          <cell r="C409">
            <v>2</v>
          </cell>
        </row>
        <row r="410">
          <cell r="B410">
            <v>38759</v>
          </cell>
          <cell r="C410">
            <v>2</v>
          </cell>
        </row>
        <row r="411">
          <cell r="B411">
            <v>38760</v>
          </cell>
          <cell r="C411">
            <v>2</v>
          </cell>
        </row>
        <row r="412">
          <cell r="B412">
            <v>38761</v>
          </cell>
          <cell r="C412">
            <v>2</v>
          </cell>
        </row>
        <row r="413">
          <cell r="B413">
            <v>38762</v>
          </cell>
          <cell r="C413">
            <v>2</v>
          </cell>
        </row>
        <row r="414">
          <cell r="B414">
            <v>38763</v>
          </cell>
          <cell r="C414">
            <v>2</v>
          </cell>
        </row>
        <row r="415">
          <cell r="B415">
            <v>38764</v>
          </cell>
          <cell r="C415">
            <v>2</v>
          </cell>
        </row>
        <row r="416">
          <cell r="B416">
            <v>38765</v>
          </cell>
          <cell r="C416">
            <v>2</v>
          </cell>
        </row>
        <row r="417">
          <cell r="B417">
            <v>38766</v>
          </cell>
          <cell r="C417">
            <v>2</v>
          </cell>
        </row>
        <row r="418">
          <cell r="B418">
            <v>38767</v>
          </cell>
          <cell r="C418">
            <v>2</v>
          </cell>
        </row>
        <row r="419">
          <cell r="B419">
            <v>38768</v>
          </cell>
          <cell r="C419">
            <v>2</v>
          </cell>
        </row>
        <row r="420">
          <cell r="B420">
            <v>38769</v>
          </cell>
          <cell r="C420">
            <v>2</v>
          </cell>
        </row>
        <row r="421">
          <cell r="B421">
            <v>38770</v>
          </cell>
          <cell r="C421">
            <v>2</v>
          </cell>
        </row>
        <row r="422">
          <cell r="B422">
            <v>38771</v>
          </cell>
          <cell r="C422">
            <v>2</v>
          </cell>
        </row>
        <row r="423">
          <cell r="B423">
            <v>38772</v>
          </cell>
          <cell r="C423">
            <v>2</v>
          </cell>
        </row>
        <row r="424">
          <cell r="B424">
            <v>38773</v>
          </cell>
          <cell r="C424">
            <v>2</v>
          </cell>
        </row>
        <row r="425">
          <cell r="B425">
            <v>38774</v>
          </cell>
          <cell r="C425">
            <v>2</v>
          </cell>
        </row>
        <row r="426">
          <cell r="B426">
            <v>38775</v>
          </cell>
          <cell r="C426">
            <v>2</v>
          </cell>
        </row>
        <row r="427">
          <cell r="B427">
            <v>38776</v>
          </cell>
          <cell r="C427">
            <v>2</v>
          </cell>
        </row>
        <row r="428">
          <cell r="B428">
            <v>38777</v>
          </cell>
          <cell r="C428">
            <v>3</v>
          </cell>
        </row>
        <row r="429">
          <cell r="B429">
            <v>38778</v>
          </cell>
          <cell r="C429">
            <v>3</v>
          </cell>
        </row>
        <row r="430">
          <cell r="B430">
            <v>38779</v>
          </cell>
          <cell r="C430">
            <v>3</v>
          </cell>
        </row>
        <row r="431">
          <cell r="B431">
            <v>38780</v>
          </cell>
          <cell r="C431">
            <v>3</v>
          </cell>
        </row>
        <row r="432">
          <cell r="B432">
            <v>38781</v>
          </cell>
          <cell r="C432">
            <v>3</v>
          </cell>
        </row>
        <row r="433">
          <cell r="B433">
            <v>38782</v>
          </cell>
          <cell r="C433">
            <v>3</v>
          </cell>
        </row>
        <row r="434">
          <cell r="B434">
            <v>38783</v>
          </cell>
          <cell r="C434">
            <v>3</v>
          </cell>
        </row>
        <row r="435">
          <cell r="B435">
            <v>38784</v>
          </cell>
          <cell r="C435">
            <v>3</v>
          </cell>
        </row>
        <row r="436">
          <cell r="B436">
            <v>38785</v>
          </cell>
          <cell r="C436">
            <v>3</v>
          </cell>
        </row>
        <row r="437">
          <cell r="B437">
            <v>38786</v>
          </cell>
          <cell r="C437">
            <v>3</v>
          </cell>
        </row>
        <row r="438">
          <cell r="B438">
            <v>38787</v>
          </cell>
          <cell r="C438">
            <v>3</v>
          </cell>
        </row>
        <row r="439">
          <cell r="B439">
            <v>38788</v>
          </cell>
          <cell r="C439">
            <v>3</v>
          </cell>
        </row>
        <row r="440">
          <cell r="B440">
            <v>38789</v>
          </cell>
          <cell r="C440">
            <v>3</v>
          </cell>
        </row>
        <row r="441">
          <cell r="B441">
            <v>38790</v>
          </cell>
          <cell r="C441">
            <v>3</v>
          </cell>
        </row>
        <row r="442">
          <cell r="B442">
            <v>38791</v>
          </cell>
          <cell r="C442">
            <v>3</v>
          </cell>
        </row>
        <row r="443">
          <cell r="B443">
            <v>38792</v>
          </cell>
          <cell r="C443">
            <v>3</v>
          </cell>
        </row>
        <row r="444">
          <cell r="B444">
            <v>38793</v>
          </cell>
          <cell r="C444">
            <v>3</v>
          </cell>
        </row>
        <row r="445">
          <cell r="B445">
            <v>38794</v>
          </cell>
          <cell r="C445">
            <v>3</v>
          </cell>
        </row>
        <row r="446">
          <cell r="B446">
            <v>38795</v>
          </cell>
          <cell r="C446">
            <v>3</v>
          </cell>
        </row>
        <row r="447">
          <cell r="B447">
            <v>38796</v>
          </cell>
          <cell r="C447">
            <v>3</v>
          </cell>
        </row>
        <row r="448">
          <cell r="B448">
            <v>38797</v>
          </cell>
          <cell r="C448">
            <v>3</v>
          </cell>
        </row>
        <row r="449">
          <cell r="B449">
            <v>38798</v>
          </cell>
          <cell r="C449">
            <v>3</v>
          </cell>
        </row>
        <row r="450">
          <cell r="B450">
            <v>38799</v>
          </cell>
          <cell r="C450">
            <v>3</v>
          </cell>
        </row>
        <row r="451">
          <cell r="B451">
            <v>38800</v>
          </cell>
          <cell r="C451">
            <v>3</v>
          </cell>
        </row>
        <row r="452">
          <cell r="B452">
            <v>38801</v>
          </cell>
          <cell r="C452">
            <v>3</v>
          </cell>
        </row>
        <row r="453">
          <cell r="B453">
            <v>38802</v>
          </cell>
          <cell r="C453">
            <v>3</v>
          </cell>
        </row>
        <row r="454">
          <cell r="B454">
            <v>38803</v>
          </cell>
          <cell r="C454">
            <v>3</v>
          </cell>
        </row>
        <row r="455">
          <cell r="B455">
            <v>38804</v>
          </cell>
          <cell r="C455">
            <v>3</v>
          </cell>
        </row>
        <row r="456">
          <cell r="B456">
            <v>38805</v>
          </cell>
          <cell r="C456">
            <v>3</v>
          </cell>
        </row>
        <row r="457">
          <cell r="B457">
            <v>38806</v>
          </cell>
          <cell r="C457">
            <v>3</v>
          </cell>
        </row>
        <row r="458">
          <cell r="B458">
            <v>38807</v>
          </cell>
          <cell r="C458">
            <v>3</v>
          </cell>
        </row>
        <row r="459">
          <cell r="B459">
            <v>38808</v>
          </cell>
          <cell r="C459">
            <v>4</v>
          </cell>
        </row>
        <row r="460">
          <cell r="B460">
            <v>38809</v>
          </cell>
          <cell r="C460">
            <v>4</v>
          </cell>
        </row>
        <row r="461">
          <cell r="B461">
            <v>38810</v>
          </cell>
          <cell r="C461">
            <v>4</v>
          </cell>
        </row>
        <row r="462">
          <cell r="B462">
            <v>38811</v>
          </cell>
          <cell r="C462">
            <v>4</v>
          </cell>
        </row>
        <row r="463">
          <cell r="B463">
            <v>38812</v>
          </cell>
          <cell r="C463">
            <v>4</v>
          </cell>
        </row>
        <row r="464">
          <cell r="B464">
            <v>38813</v>
          </cell>
          <cell r="C464">
            <v>4</v>
          </cell>
        </row>
        <row r="465">
          <cell r="B465">
            <v>38814</v>
          </cell>
          <cell r="C465">
            <v>4</v>
          </cell>
        </row>
        <row r="466">
          <cell r="B466">
            <v>38815</v>
          </cell>
          <cell r="C466">
            <v>4</v>
          </cell>
        </row>
        <row r="467">
          <cell r="B467">
            <v>38816</v>
          </cell>
          <cell r="C467">
            <v>4</v>
          </cell>
        </row>
        <row r="468">
          <cell r="B468">
            <v>38817</v>
          </cell>
          <cell r="C468">
            <v>4</v>
          </cell>
        </row>
        <row r="469">
          <cell r="B469">
            <v>38818</v>
          </cell>
          <cell r="C469">
            <v>4</v>
          </cell>
        </row>
        <row r="470">
          <cell r="B470">
            <v>38819</v>
          </cell>
          <cell r="C470">
            <v>4</v>
          </cell>
        </row>
        <row r="471">
          <cell r="B471">
            <v>38820</v>
          </cell>
          <cell r="C471">
            <v>4</v>
          </cell>
        </row>
        <row r="472">
          <cell r="B472">
            <v>38821</v>
          </cell>
          <cell r="C472">
            <v>4</v>
          </cell>
        </row>
        <row r="473">
          <cell r="B473">
            <v>38822</v>
          </cell>
          <cell r="C473">
            <v>4</v>
          </cell>
        </row>
        <row r="474">
          <cell r="B474">
            <v>38823</v>
          </cell>
          <cell r="C474">
            <v>4</v>
          </cell>
        </row>
        <row r="475">
          <cell r="B475">
            <v>38824</v>
          </cell>
          <cell r="C475">
            <v>4</v>
          </cell>
        </row>
        <row r="476">
          <cell r="B476">
            <v>38825</v>
          </cell>
          <cell r="C476">
            <v>4</v>
          </cell>
        </row>
        <row r="477">
          <cell r="B477">
            <v>38826</v>
          </cell>
          <cell r="C477">
            <v>4</v>
          </cell>
        </row>
        <row r="478">
          <cell r="B478">
            <v>38827</v>
          </cell>
          <cell r="C478">
            <v>4</v>
          </cell>
        </row>
        <row r="479">
          <cell r="B479">
            <v>38828</v>
          </cell>
          <cell r="C479">
            <v>4</v>
          </cell>
        </row>
        <row r="480">
          <cell r="B480">
            <v>38829</v>
          </cell>
          <cell r="C480">
            <v>4</v>
          </cell>
        </row>
        <row r="481">
          <cell r="B481">
            <v>38830</v>
          </cell>
          <cell r="C481">
            <v>4</v>
          </cell>
        </row>
        <row r="482">
          <cell r="B482">
            <v>38831</v>
          </cell>
          <cell r="C482">
            <v>4</v>
          </cell>
        </row>
        <row r="483">
          <cell r="B483">
            <v>38832</v>
          </cell>
          <cell r="C483">
            <v>4</v>
          </cell>
        </row>
        <row r="484">
          <cell r="B484">
            <v>38833</v>
          </cell>
          <cell r="C484">
            <v>4</v>
          </cell>
        </row>
        <row r="485">
          <cell r="B485">
            <v>38834</v>
          </cell>
          <cell r="C485">
            <v>4</v>
          </cell>
        </row>
        <row r="486">
          <cell r="B486">
            <v>38835</v>
          </cell>
          <cell r="C486">
            <v>4</v>
          </cell>
        </row>
        <row r="487">
          <cell r="B487">
            <v>38836</v>
          </cell>
          <cell r="C487">
            <v>4</v>
          </cell>
        </row>
        <row r="488">
          <cell r="B488">
            <v>38837</v>
          </cell>
          <cell r="C488">
            <v>4</v>
          </cell>
        </row>
        <row r="489">
          <cell r="B489">
            <v>38838</v>
          </cell>
          <cell r="C489">
            <v>5</v>
          </cell>
        </row>
        <row r="490">
          <cell r="B490">
            <v>38839</v>
          </cell>
          <cell r="C490">
            <v>5</v>
          </cell>
        </row>
        <row r="491">
          <cell r="B491">
            <v>38840</v>
          </cell>
          <cell r="C491">
            <v>5</v>
          </cell>
        </row>
        <row r="492">
          <cell r="B492">
            <v>38841</v>
          </cell>
          <cell r="C492">
            <v>5</v>
          </cell>
        </row>
        <row r="493">
          <cell r="B493">
            <v>38842</v>
          </cell>
          <cell r="C493">
            <v>5</v>
          </cell>
        </row>
        <row r="494">
          <cell r="B494">
            <v>38843</v>
          </cell>
          <cell r="C494">
            <v>5</v>
          </cell>
        </row>
        <row r="495">
          <cell r="B495">
            <v>38844</v>
          </cell>
          <cell r="C495">
            <v>5</v>
          </cell>
        </row>
        <row r="496">
          <cell r="B496">
            <v>38845</v>
          </cell>
          <cell r="C496">
            <v>5</v>
          </cell>
        </row>
        <row r="497">
          <cell r="B497">
            <v>38846</v>
          </cell>
          <cell r="C497">
            <v>5</v>
          </cell>
        </row>
        <row r="498">
          <cell r="B498">
            <v>38847</v>
          </cell>
          <cell r="C498">
            <v>5</v>
          </cell>
        </row>
        <row r="499">
          <cell r="B499">
            <v>38848</v>
          </cell>
          <cell r="C499">
            <v>5</v>
          </cell>
        </row>
        <row r="500">
          <cell r="B500">
            <v>38849</v>
          </cell>
          <cell r="C500">
            <v>5</v>
          </cell>
        </row>
        <row r="501">
          <cell r="B501">
            <v>38850</v>
          </cell>
          <cell r="C501">
            <v>5</v>
          </cell>
        </row>
        <row r="502">
          <cell r="B502">
            <v>38851</v>
          </cell>
          <cell r="C502">
            <v>5</v>
          </cell>
        </row>
        <row r="503">
          <cell r="B503">
            <v>38852</v>
          </cell>
          <cell r="C503">
            <v>5</v>
          </cell>
        </row>
        <row r="504">
          <cell r="B504">
            <v>38853</v>
          </cell>
          <cell r="C504">
            <v>5</v>
          </cell>
        </row>
        <row r="505">
          <cell r="B505">
            <v>38854</v>
          </cell>
          <cell r="C505">
            <v>5</v>
          </cell>
        </row>
        <row r="506">
          <cell r="B506">
            <v>38855</v>
          </cell>
          <cell r="C506">
            <v>5</v>
          </cell>
        </row>
        <row r="507">
          <cell r="B507">
            <v>38856</v>
          </cell>
          <cell r="C507">
            <v>5</v>
          </cell>
        </row>
        <row r="508">
          <cell r="B508">
            <v>38857</v>
          </cell>
          <cell r="C508">
            <v>5</v>
          </cell>
        </row>
        <row r="509">
          <cell r="B509">
            <v>38858</v>
          </cell>
          <cell r="C509">
            <v>5</v>
          </cell>
        </row>
        <row r="510">
          <cell r="B510">
            <v>38859</v>
          </cell>
          <cell r="C510">
            <v>5</v>
          </cell>
        </row>
        <row r="511">
          <cell r="B511">
            <v>38860</v>
          </cell>
          <cell r="C511">
            <v>5</v>
          </cell>
        </row>
        <row r="512">
          <cell r="B512">
            <v>38861</v>
          </cell>
          <cell r="C512">
            <v>5</v>
          </cell>
        </row>
        <row r="513">
          <cell r="B513">
            <v>38862</v>
          </cell>
          <cell r="C513">
            <v>5</v>
          </cell>
        </row>
        <row r="514">
          <cell r="B514">
            <v>38863</v>
          </cell>
          <cell r="C514">
            <v>5</v>
          </cell>
        </row>
        <row r="515">
          <cell r="B515">
            <v>38864</v>
          </cell>
          <cell r="C515">
            <v>5</v>
          </cell>
        </row>
        <row r="516">
          <cell r="B516">
            <v>38865</v>
          </cell>
          <cell r="C516">
            <v>5</v>
          </cell>
        </row>
        <row r="517">
          <cell r="B517">
            <v>38866</v>
          </cell>
          <cell r="C517">
            <v>5</v>
          </cell>
        </row>
        <row r="518">
          <cell r="B518">
            <v>38867</v>
          </cell>
          <cell r="C518">
            <v>5</v>
          </cell>
        </row>
        <row r="519">
          <cell r="B519">
            <v>38868</v>
          </cell>
          <cell r="C519">
            <v>5</v>
          </cell>
        </row>
        <row r="520">
          <cell r="B520">
            <v>38869</v>
          </cell>
          <cell r="C520">
            <v>6</v>
          </cell>
        </row>
        <row r="521">
          <cell r="B521">
            <v>38870</v>
          </cell>
          <cell r="C521">
            <v>6</v>
          </cell>
        </row>
        <row r="522">
          <cell r="B522">
            <v>38871</v>
          </cell>
          <cell r="C522">
            <v>6</v>
          </cell>
        </row>
        <row r="523">
          <cell r="B523">
            <v>38872</v>
          </cell>
          <cell r="C523">
            <v>6</v>
          </cell>
        </row>
        <row r="524">
          <cell r="B524">
            <v>38873</v>
          </cell>
          <cell r="C524">
            <v>6</v>
          </cell>
        </row>
        <row r="525">
          <cell r="B525">
            <v>38874</v>
          </cell>
          <cell r="C525">
            <v>6</v>
          </cell>
        </row>
        <row r="526">
          <cell r="B526">
            <v>38875</v>
          </cell>
          <cell r="C526">
            <v>6</v>
          </cell>
        </row>
        <row r="527">
          <cell r="B527">
            <v>38876</v>
          </cell>
          <cell r="C527">
            <v>6</v>
          </cell>
        </row>
        <row r="528">
          <cell r="B528">
            <v>38877</v>
          </cell>
          <cell r="C528">
            <v>6</v>
          </cell>
        </row>
        <row r="529">
          <cell r="B529">
            <v>38878</v>
          </cell>
          <cell r="C529">
            <v>6</v>
          </cell>
        </row>
        <row r="530">
          <cell r="B530">
            <v>38879</v>
          </cell>
          <cell r="C530">
            <v>6</v>
          </cell>
        </row>
        <row r="531">
          <cell r="B531">
            <v>38880</v>
          </cell>
          <cell r="C531">
            <v>6</v>
          </cell>
        </row>
        <row r="532">
          <cell r="B532">
            <v>38881</v>
          </cell>
          <cell r="C532">
            <v>6</v>
          </cell>
        </row>
        <row r="533">
          <cell r="B533">
            <v>38882</v>
          </cell>
          <cell r="C533">
            <v>6</v>
          </cell>
        </row>
        <row r="534">
          <cell r="B534">
            <v>38883</v>
          </cell>
          <cell r="C534">
            <v>6</v>
          </cell>
        </row>
        <row r="535">
          <cell r="B535">
            <v>38884</v>
          </cell>
          <cell r="C535">
            <v>6</v>
          </cell>
        </row>
        <row r="536">
          <cell r="B536">
            <v>38885</v>
          </cell>
          <cell r="C536">
            <v>6</v>
          </cell>
        </row>
        <row r="537">
          <cell r="B537">
            <v>38886</v>
          </cell>
          <cell r="C537">
            <v>6</v>
          </cell>
        </row>
        <row r="538">
          <cell r="B538">
            <v>38887</v>
          </cell>
          <cell r="C538">
            <v>6</v>
          </cell>
        </row>
        <row r="539">
          <cell r="B539">
            <v>38888</v>
          </cell>
          <cell r="C539">
            <v>6</v>
          </cell>
        </row>
        <row r="540">
          <cell r="B540">
            <v>38889</v>
          </cell>
          <cell r="C540">
            <v>6</v>
          </cell>
        </row>
        <row r="541">
          <cell r="B541">
            <v>38890</v>
          </cell>
          <cell r="C541">
            <v>6</v>
          </cell>
        </row>
        <row r="542">
          <cell r="B542">
            <v>38891</v>
          </cell>
          <cell r="C542">
            <v>6</v>
          </cell>
        </row>
        <row r="543">
          <cell r="B543">
            <v>38892</v>
          </cell>
          <cell r="C543">
            <v>6</v>
          </cell>
        </row>
        <row r="544">
          <cell r="B544">
            <v>38893</v>
          </cell>
          <cell r="C544">
            <v>6</v>
          </cell>
        </row>
        <row r="545">
          <cell r="B545">
            <v>38894</v>
          </cell>
          <cell r="C545">
            <v>6</v>
          </cell>
        </row>
        <row r="546">
          <cell r="B546">
            <v>38895</v>
          </cell>
          <cell r="C546">
            <v>6</v>
          </cell>
        </row>
        <row r="547">
          <cell r="B547">
            <v>38896</v>
          </cell>
          <cell r="C547">
            <v>6</v>
          </cell>
        </row>
        <row r="548">
          <cell r="B548">
            <v>38897</v>
          </cell>
          <cell r="C548">
            <v>6</v>
          </cell>
        </row>
        <row r="549">
          <cell r="B549">
            <v>38898</v>
          </cell>
          <cell r="C549">
            <v>6</v>
          </cell>
        </row>
        <row r="550">
          <cell r="B550">
            <v>38899</v>
          </cell>
          <cell r="C550">
            <v>7</v>
          </cell>
        </row>
        <row r="551">
          <cell r="B551">
            <v>38900</v>
          </cell>
          <cell r="C551">
            <v>7</v>
          </cell>
        </row>
        <row r="552">
          <cell r="B552">
            <v>38901</v>
          </cell>
          <cell r="C552">
            <v>7</v>
          </cell>
        </row>
        <row r="553">
          <cell r="B553">
            <v>38902</v>
          </cell>
          <cell r="C553">
            <v>7</v>
          </cell>
        </row>
        <row r="554">
          <cell r="B554">
            <v>38903</v>
          </cell>
          <cell r="C554">
            <v>7</v>
          </cell>
        </row>
        <row r="555">
          <cell r="B555">
            <v>38904</v>
          </cell>
          <cell r="C555">
            <v>7</v>
          </cell>
        </row>
        <row r="556">
          <cell r="B556">
            <v>38905</v>
          </cell>
          <cell r="C556">
            <v>7</v>
          </cell>
        </row>
        <row r="557">
          <cell r="B557">
            <v>38906</v>
          </cell>
          <cell r="C557">
            <v>7</v>
          </cell>
        </row>
        <row r="558">
          <cell r="B558">
            <v>38907</v>
          </cell>
          <cell r="C558">
            <v>7</v>
          </cell>
        </row>
        <row r="559">
          <cell r="B559">
            <v>38908</v>
          </cell>
          <cell r="C559">
            <v>7</v>
          </cell>
        </row>
        <row r="560">
          <cell r="B560">
            <v>38909</v>
          </cell>
          <cell r="C560">
            <v>7</v>
          </cell>
        </row>
        <row r="561">
          <cell r="B561">
            <v>38910</v>
          </cell>
          <cell r="C561">
            <v>7</v>
          </cell>
        </row>
        <row r="562">
          <cell r="B562">
            <v>38911</v>
          </cell>
          <cell r="C562">
            <v>7</v>
          </cell>
        </row>
        <row r="563">
          <cell r="B563">
            <v>38912</v>
          </cell>
          <cell r="C563">
            <v>7</v>
          </cell>
        </row>
        <row r="564">
          <cell r="B564">
            <v>38913</v>
          </cell>
          <cell r="C564">
            <v>7</v>
          </cell>
        </row>
        <row r="565">
          <cell r="B565">
            <v>38914</v>
          </cell>
          <cell r="C565">
            <v>7</v>
          </cell>
        </row>
        <row r="566">
          <cell r="B566">
            <v>38915</v>
          </cell>
          <cell r="C566">
            <v>7</v>
          </cell>
        </row>
        <row r="567">
          <cell r="B567">
            <v>38916</v>
          </cell>
          <cell r="C567">
            <v>7</v>
          </cell>
        </row>
        <row r="568">
          <cell r="B568">
            <v>38917</v>
          </cell>
          <cell r="C568">
            <v>7</v>
          </cell>
        </row>
        <row r="569">
          <cell r="B569">
            <v>38918</v>
          </cell>
          <cell r="C569">
            <v>7</v>
          </cell>
        </row>
        <row r="570">
          <cell r="B570">
            <v>38919</v>
          </cell>
          <cell r="C570">
            <v>7</v>
          </cell>
        </row>
        <row r="571">
          <cell r="B571">
            <v>38920</v>
          </cell>
          <cell r="C571">
            <v>7</v>
          </cell>
        </row>
        <row r="572">
          <cell r="B572">
            <v>38921</v>
          </cell>
          <cell r="C572">
            <v>7</v>
          </cell>
        </row>
        <row r="573">
          <cell r="B573">
            <v>38922</v>
          </cell>
          <cell r="C573">
            <v>7</v>
          </cell>
        </row>
        <row r="574">
          <cell r="B574">
            <v>38923</v>
          </cell>
          <cell r="C574">
            <v>7</v>
          </cell>
        </row>
        <row r="575">
          <cell r="B575">
            <v>38924</v>
          </cell>
          <cell r="C575">
            <v>7</v>
          </cell>
        </row>
        <row r="576">
          <cell r="B576">
            <v>38925</v>
          </cell>
          <cell r="C576">
            <v>7</v>
          </cell>
        </row>
        <row r="577">
          <cell r="B577">
            <v>38926</v>
          </cell>
          <cell r="C577">
            <v>7</v>
          </cell>
        </row>
        <row r="578">
          <cell r="B578">
            <v>38927</v>
          </cell>
          <cell r="C578">
            <v>7</v>
          </cell>
        </row>
        <row r="579">
          <cell r="B579">
            <v>38928</v>
          </cell>
          <cell r="C579">
            <v>7</v>
          </cell>
        </row>
        <row r="580">
          <cell r="B580">
            <v>38929</v>
          </cell>
          <cell r="C580">
            <v>7</v>
          </cell>
        </row>
        <row r="581">
          <cell r="B581">
            <v>38930</v>
          </cell>
          <cell r="C581">
            <v>8</v>
          </cell>
        </row>
        <row r="582">
          <cell r="B582">
            <v>38931</v>
          </cell>
          <cell r="C582">
            <v>8</v>
          </cell>
        </row>
        <row r="583">
          <cell r="B583">
            <v>38932</v>
          </cell>
          <cell r="C583">
            <v>8</v>
          </cell>
        </row>
        <row r="584">
          <cell r="B584">
            <v>38933</v>
          </cell>
          <cell r="C584">
            <v>8</v>
          </cell>
        </row>
        <row r="585">
          <cell r="B585">
            <v>38934</v>
          </cell>
          <cell r="C585">
            <v>8</v>
          </cell>
        </row>
        <row r="586">
          <cell r="B586">
            <v>38935</v>
          </cell>
          <cell r="C586">
            <v>8</v>
          </cell>
        </row>
        <row r="587">
          <cell r="B587">
            <v>38936</v>
          </cell>
          <cell r="C587">
            <v>8</v>
          </cell>
        </row>
        <row r="588">
          <cell r="B588">
            <v>38937</v>
          </cell>
          <cell r="C588">
            <v>8</v>
          </cell>
        </row>
        <row r="589">
          <cell r="B589">
            <v>38938</v>
          </cell>
          <cell r="C589">
            <v>8</v>
          </cell>
        </row>
        <row r="590">
          <cell r="B590">
            <v>38939</v>
          </cell>
          <cell r="C590">
            <v>8</v>
          </cell>
        </row>
        <row r="591">
          <cell r="B591">
            <v>38940</v>
          </cell>
          <cell r="C591">
            <v>8</v>
          </cell>
        </row>
        <row r="592">
          <cell r="B592">
            <v>38941</v>
          </cell>
          <cell r="C592">
            <v>8</v>
          </cell>
        </row>
        <row r="593">
          <cell r="B593">
            <v>38942</v>
          </cell>
          <cell r="C593">
            <v>8</v>
          </cell>
        </row>
        <row r="594">
          <cell r="B594">
            <v>38943</v>
          </cell>
          <cell r="C594">
            <v>8</v>
          </cell>
        </row>
        <row r="595">
          <cell r="B595">
            <v>38944</v>
          </cell>
          <cell r="C595">
            <v>8</v>
          </cell>
        </row>
        <row r="596">
          <cell r="B596">
            <v>38945</v>
          </cell>
          <cell r="C596">
            <v>8</v>
          </cell>
        </row>
        <row r="597">
          <cell r="B597">
            <v>38946</v>
          </cell>
          <cell r="C597">
            <v>8</v>
          </cell>
        </row>
        <row r="598">
          <cell r="B598">
            <v>38947</v>
          </cell>
          <cell r="C598">
            <v>8</v>
          </cell>
        </row>
        <row r="599">
          <cell r="B599">
            <v>38948</v>
          </cell>
          <cell r="C599">
            <v>8</v>
          </cell>
        </row>
        <row r="600">
          <cell r="B600">
            <v>38949</v>
          </cell>
          <cell r="C600">
            <v>8</v>
          </cell>
        </row>
        <row r="601">
          <cell r="B601">
            <v>38950</v>
          </cell>
          <cell r="C601">
            <v>8</v>
          </cell>
        </row>
        <row r="602">
          <cell r="B602">
            <v>38951</v>
          </cell>
          <cell r="C602">
            <v>8</v>
          </cell>
        </row>
        <row r="603">
          <cell r="B603">
            <v>38952</v>
          </cell>
          <cell r="C603">
            <v>8</v>
          </cell>
        </row>
        <row r="604">
          <cell r="B604">
            <v>38953</v>
          </cell>
          <cell r="C604">
            <v>8</v>
          </cell>
        </row>
        <row r="605">
          <cell r="B605">
            <v>38954</v>
          </cell>
          <cell r="C605">
            <v>8</v>
          </cell>
        </row>
        <row r="606">
          <cell r="B606">
            <v>38955</v>
          </cell>
          <cell r="C606">
            <v>8</v>
          </cell>
        </row>
        <row r="607">
          <cell r="B607">
            <v>38956</v>
          </cell>
          <cell r="C607">
            <v>8</v>
          </cell>
        </row>
        <row r="608">
          <cell r="B608">
            <v>38957</v>
          </cell>
          <cell r="C608">
            <v>8</v>
          </cell>
        </row>
        <row r="609">
          <cell r="B609">
            <v>38958</v>
          </cell>
          <cell r="C609">
            <v>8</v>
          </cell>
        </row>
        <row r="610">
          <cell r="B610">
            <v>38959</v>
          </cell>
          <cell r="C610">
            <v>8</v>
          </cell>
        </row>
        <row r="611">
          <cell r="B611">
            <v>38960</v>
          </cell>
          <cell r="C611">
            <v>8</v>
          </cell>
        </row>
        <row r="612">
          <cell r="B612">
            <v>38961</v>
          </cell>
          <cell r="C612">
            <v>9</v>
          </cell>
        </row>
        <row r="613">
          <cell r="B613">
            <v>38962</v>
          </cell>
          <cell r="C613">
            <v>9</v>
          </cell>
        </row>
        <row r="614">
          <cell r="B614">
            <v>38963</v>
          </cell>
          <cell r="C614">
            <v>9</v>
          </cell>
        </row>
        <row r="615">
          <cell r="B615">
            <v>38964</v>
          </cell>
          <cell r="C615">
            <v>9</v>
          </cell>
        </row>
        <row r="616">
          <cell r="B616">
            <v>38965</v>
          </cell>
          <cell r="C616">
            <v>9</v>
          </cell>
        </row>
        <row r="617">
          <cell r="B617">
            <v>38966</v>
          </cell>
          <cell r="C617">
            <v>9</v>
          </cell>
        </row>
        <row r="618">
          <cell r="B618">
            <v>38967</v>
          </cell>
          <cell r="C618">
            <v>9</v>
          </cell>
        </row>
        <row r="619">
          <cell r="B619">
            <v>38968</v>
          </cell>
          <cell r="C619">
            <v>9</v>
          </cell>
        </row>
        <row r="620">
          <cell r="B620">
            <v>38969</v>
          </cell>
          <cell r="C620">
            <v>9</v>
          </cell>
        </row>
        <row r="621">
          <cell r="B621">
            <v>38970</v>
          </cell>
          <cell r="C621">
            <v>9</v>
          </cell>
        </row>
        <row r="622">
          <cell r="B622">
            <v>38971</v>
          </cell>
          <cell r="C622">
            <v>9</v>
          </cell>
        </row>
        <row r="623">
          <cell r="B623">
            <v>38972</v>
          </cell>
          <cell r="C623">
            <v>9</v>
          </cell>
        </row>
        <row r="624">
          <cell r="B624">
            <v>38973</v>
          </cell>
          <cell r="C624">
            <v>9</v>
          </cell>
        </row>
        <row r="625">
          <cell r="B625">
            <v>38974</v>
          </cell>
          <cell r="C625">
            <v>9</v>
          </cell>
        </row>
        <row r="626">
          <cell r="B626">
            <v>38975</v>
          </cell>
          <cell r="C626">
            <v>9</v>
          </cell>
        </row>
        <row r="627">
          <cell r="B627">
            <v>38976</v>
          </cell>
          <cell r="C627">
            <v>9</v>
          </cell>
        </row>
        <row r="628">
          <cell r="B628">
            <v>38977</v>
          </cell>
          <cell r="C628">
            <v>9</v>
          </cell>
        </row>
        <row r="629">
          <cell r="B629">
            <v>38978</v>
          </cell>
          <cell r="C629">
            <v>9</v>
          </cell>
        </row>
        <row r="630">
          <cell r="B630">
            <v>38979</v>
          </cell>
          <cell r="C630">
            <v>9</v>
          </cell>
        </row>
        <row r="631">
          <cell r="B631">
            <v>38980</v>
          </cell>
          <cell r="C631">
            <v>9</v>
          </cell>
        </row>
        <row r="632">
          <cell r="B632">
            <v>38981</v>
          </cell>
          <cell r="C632">
            <v>9</v>
          </cell>
        </row>
        <row r="633">
          <cell r="B633">
            <v>38982</v>
          </cell>
          <cell r="C633">
            <v>9</v>
          </cell>
        </row>
        <row r="634">
          <cell r="B634">
            <v>38983</v>
          </cell>
          <cell r="C634">
            <v>9</v>
          </cell>
        </row>
        <row r="635">
          <cell r="B635">
            <v>38984</v>
          </cell>
          <cell r="C635">
            <v>9</v>
          </cell>
        </row>
        <row r="636">
          <cell r="B636">
            <v>38985</v>
          </cell>
          <cell r="C636">
            <v>9</v>
          </cell>
        </row>
        <row r="637">
          <cell r="B637">
            <v>38986</v>
          </cell>
          <cell r="C637">
            <v>9</v>
          </cell>
        </row>
        <row r="638">
          <cell r="B638">
            <v>38987</v>
          </cell>
          <cell r="C638">
            <v>9</v>
          </cell>
        </row>
        <row r="639">
          <cell r="B639">
            <v>38988</v>
          </cell>
          <cell r="C639">
            <v>9</v>
          </cell>
        </row>
        <row r="640">
          <cell r="B640">
            <v>38989</v>
          </cell>
          <cell r="C640">
            <v>9</v>
          </cell>
        </row>
        <row r="641">
          <cell r="B641">
            <v>38990</v>
          </cell>
          <cell r="C641">
            <v>9</v>
          </cell>
        </row>
        <row r="642">
          <cell r="B642">
            <v>38991</v>
          </cell>
          <cell r="C642">
            <v>10</v>
          </cell>
        </row>
        <row r="643">
          <cell r="B643">
            <v>38992</v>
          </cell>
          <cell r="C643">
            <v>10</v>
          </cell>
        </row>
        <row r="644">
          <cell r="B644">
            <v>38993</v>
          </cell>
          <cell r="C644">
            <v>10</v>
          </cell>
        </row>
        <row r="645">
          <cell r="B645">
            <v>38994</v>
          </cell>
          <cell r="C645">
            <v>10</v>
          </cell>
        </row>
        <row r="646">
          <cell r="B646">
            <v>38995</v>
          </cell>
          <cell r="C646">
            <v>10</v>
          </cell>
        </row>
        <row r="647">
          <cell r="B647">
            <v>38996</v>
          </cell>
          <cell r="C647">
            <v>10</v>
          </cell>
        </row>
        <row r="648">
          <cell r="B648">
            <v>38997</v>
          </cell>
          <cell r="C648">
            <v>10</v>
          </cell>
        </row>
        <row r="649">
          <cell r="B649">
            <v>38998</v>
          </cell>
          <cell r="C649">
            <v>10</v>
          </cell>
        </row>
        <row r="650">
          <cell r="B650">
            <v>38999</v>
          </cell>
          <cell r="C650">
            <v>10</v>
          </cell>
        </row>
        <row r="651">
          <cell r="B651">
            <v>39000</v>
          </cell>
          <cell r="C651">
            <v>10</v>
          </cell>
        </row>
        <row r="652">
          <cell r="B652">
            <v>39001</v>
          </cell>
          <cell r="C652">
            <v>10</v>
          </cell>
        </row>
        <row r="653">
          <cell r="B653">
            <v>39002</v>
          </cell>
          <cell r="C653">
            <v>10</v>
          </cell>
        </row>
        <row r="654">
          <cell r="B654">
            <v>39003</v>
          </cell>
          <cell r="C654">
            <v>10</v>
          </cell>
        </row>
        <row r="655">
          <cell r="B655">
            <v>39004</v>
          </cell>
          <cell r="C655">
            <v>10</v>
          </cell>
        </row>
        <row r="656">
          <cell r="B656">
            <v>39005</v>
          </cell>
          <cell r="C656">
            <v>10</v>
          </cell>
        </row>
        <row r="657">
          <cell r="B657">
            <v>39006</v>
          </cell>
          <cell r="C657">
            <v>10</v>
          </cell>
        </row>
        <row r="658">
          <cell r="B658">
            <v>39007</v>
          </cell>
          <cell r="C658">
            <v>10</v>
          </cell>
        </row>
        <row r="659">
          <cell r="B659">
            <v>39008</v>
          </cell>
          <cell r="C659">
            <v>10</v>
          </cell>
        </row>
        <row r="660">
          <cell r="B660">
            <v>39009</v>
          </cell>
          <cell r="C660">
            <v>10</v>
          </cell>
        </row>
        <row r="661">
          <cell r="B661">
            <v>39010</v>
          </cell>
          <cell r="C661">
            <v>10</v>
          </cell>
        </row>
        <row r="662">
          <cell r="B662">
            <v>39011</v>
          </cell>
          <cell r="C662">
            <v>10</v>
          </cell>
        </row>
        <row r="663">
          <cell r="B663">
            <v>39012</v>
          </cell>
          <cell r="C663">
            <v>10</v>
          </cell>
        </row>
        <row r="664">
          <cell r="B664">
            <v>39013</v>
          </cell>
          <cell r="C664">
            <v>10</v>
          </cell>
        </row>
        <row r="665">
          <cell r="B665">
            <v>39014</v>
          </cell>
          <cell r="C665">
            <v>10</v>
          </cell>
        </row>
        <row r="666">
          <cell r="B666">
            <v>39015</v>
          </cell>
          <cell r="C666">
            <v>10</v>
          </cell>
        </row>
        <row r="667">
          <cell r="B667">
            <v>39016</v>
          </cell>
          <cell r="C667">
            <v>10</v>
          </cell>
        </row>
        <row r="668">
          <cell r="B668">
            <v>39017</v>
          </cell>
          <cell r="C668">
            <v>10</v>
          </cell>
        </row>
        <row r="669">
          <cell r="B669">
            <v>39018</v>
          </cell>
          <cell r="C669">
            <v>10</v>
          </cell>
        </row>
        <row r="670">
          <cell r="B670">
            <v>39019</v>
          </cell>
          <cell r="C670">
            <v>10</v>
          </cell>
        </row>
        <row r="671">
          <cell r="B671">
            <v>39020</v>
          </cell>
          <cell r="C671">
            <v>10</v>
          </cell>
        </row>
        <row r="672">
          <cell r="B672">
            <v>39021</v>
          </cell>
          <cell r="C672">
            <v>10</v>
          </cell>
        </row>
        <row r="673">
          <cell r="B673">
            <v>39022</v>
          </cell>
          <cell r="C673">
            <v>11</v>
          </cell>
        </row>
        <row r="674">
          <cell r="B674">
            <v>39023</v>
          </cell>
          <cell r="C674">
            <v>11</v>
          </cell>
        </row>
        <row r="675">
          <cell r="B675">
            <v>39024</v>
          </cell>
          <cell r="C675">
            <v>11</v>
          </cell>
        </row>
        <row r="676">
          <cell r="B676">
            <v>39025</v>
          </cell>
          <cell r="C676">
            <v>11</v>
          </cell>
        </row>
        <row r="677">
          <cell r="B677">
            <v>39026</v>
          </cell>
          <cell r="C677">
            <v>11</v>
          </cell>
        </row>
        <row r="678">
          <cell r="B678">
            <v>39027</v>
          </cell>
          <cell r="C678">
            <v>11</v>
          </cell>
        </row>
        <row r="679">
          <cell r="B679">
            <v>39028</v>
          </cell>
          <cell r="C679">
            <v>11</v>
          </cell>
        </row>
        <row r="680">
          <cell r="B680">
            <v>39029</v>
          </cell>
          <cell r="C680">
            <v>11</v>
          </cell>
        </row>
        <row r="681">
          <cell r="B681">
            <v>39030</v>
          </cell>
          <cell r="C681">
            <v>11</v>
          </cell>
        </row>
        <row r="682">
          <cell r="B682">
            <v>39031</v>
          </cell>
          <cell r="C682">
            <v>11</v>
          </cell>
        </row>
        <row r="683">
          <cell r="B683">
            <v>39032</v>
          </cell>
          <cell r="C683">
            <v>11</v>
          </cell>
        </row>
        <row r="684">
          <cell r="B684">
            <v>39033</v>
          </cell>
          <cell r="C684">
            <v>11</v>
          </cell>
        </row>
        <row r="685">
          <cell r="B685">
            <v>39034</v>
          </cell>
          <cell r="C685">
            <v>11</v>
          </cell>
        </row>
        <row r="686">
          <cell r="B686">
            <v>39035</v>
          </cell>
          <cell r="C686">
            <v>11</v>
          </cell>
        </row>
        <row r="687">
          <cell r="B687">
            <v>39036</v>
          </cell>
          <cell r="C687">
            <v>11</v>
          </cell>
        </row>
        <row r="688">
          <cell r="B688">
            <v>39037</v>
          </cell>
          <cell r="C688">
            <v>11</v>
          </cell>
        </row>
        <row r="689">
          <cell r="B689">
            <v>39038</v>
          </cell>
          <cell r="C689">
            <v>11</v>
          </cell>
        </row>
        <row r="690">
          <cell r="B690">
            <v>39039</v>
          </cell>
          <cell r="C690">
            <v>11</v>
          </cell>
        </row>
        <row r="691">
          <cell r="B691">
            <v>39040</v>
          </cell>
          <cell r="C691">
            <v>11</v>
          </cell>
        </row>
        <row r="692">
          <cell r="B692">
            <v>39041</v>
          </cell>
          <cell r="C692">
            <v>11</v>
          </cell>
        </row>
        <row r="693">
          <cell r="B693">
            <v>39042</v>
          </cell>
          <cell r="C693">
            <v>11</v>
          </cell>
        </row>
        <row r="694">
          <cell r="B694">
            <v>39043</v>
          </cell>
          <cell r="C694">
            <v>11</v>
          </cell>
        </row>
        <row r="695">
          <cell r="B695">
            <v>39044</v>
          </cell>
          <cell r="C695">
            <v>11</v>
          </cell>
        </row>
        <row r="696">
          <cell r="B696">
            <v>39045</v>
          </cell>
          <cell r="C696">
            <v>11</v>
          </cell>
        </row>
        <row r="697">
          <cell r="B697">
            <v>39046</v>
          </cell>
          <cell r="C697">
            <v>11</v>
          </cell>
        </row>
        <row r="698">
          <cell r="B698">
            <v>39047</v>
          </cell>
          <cell r="C698">
            <v>11</v>
          </cell>
        </row>
        <row r="699">
          <cell r="B699">
            <v>39048</v>
          </cell>
          <cell r="C699">
            <v>11</v>
          </cell>
        </row>
        <row r="700">
          <cell r="B700">
            <v>39049</v>
          </cell>
          <cell r="C700">
            <v>11</v>
          </cell>
        </row>
        <row r="701">
          <cell r="B701">
            <v>39050</v>
          </cell>
          <cell r="C701">
            <v>11</v>
          </cell>
        </row>
        <row r="702">
          <cell r="B702">
            <v>39051</v>
          </cell>
          <cell r="C702">
            <v>11</v>
          </cell>
        </row>
        <row r="703">
          <cell r="B703">
            <v>39052</v>
          </cell>
          <cell r="C703">
            <v>12</v>
          </cell>
        </row>
        <row r="704">
          <cell r="B704">
            <v>39053</v>
          </cell>
          <cell r="C704">
            <v>12</v>
          </cell>
        </row>
        <row r="705">
          <cell r="B705">
            <v>39054</v>
          </cell>
          <cell r="C705">
            <v>12</v>
          </cell>
        </row>
        <row r="706">
          <cell r="B706">
            <v>39055</v>
          </cell>
          <cell r="C706">
            <v>12</v>
          </cell>
        </row>
        <row r="707">
          <cell r="B707">
            <v>39056</v>
          </cell>
          <cell r="C707">
            <v>12</v>
          </cell>
        </row>
        <row r="708">
          <cell r="B708">
            <v>39057</v>
          </cell>
          <cell r="C708">
            <v>12</v>
          </cell>
        </row>
        <row r="709">
          <cell r="B709">
            <v>39058</v>
          </cell>
          <cell r="C709">
            <v>12</v>
          </cell>
        </row>
        <row r="710">
          <cell r="B710">
            <v>39059</v>
          </cell>
          <cell r="C710">
            <v>12</v>
          </cell>
        </row>
        <row r="711">
          <cell r="B711">
            <v>39060</v>
          </cell>
          <cell r="C711">
            <v>12</v>
          </cell>
        </row>
        <row r="712">
          <cell r="B712">
            <v>39061</v>
          </cell>
          <cell r="C712">
            <v>12</v>
          </cell>
        </row>
        <row r="713">
          <cell r="B713">
            <v>39062</v>
          </cell>
          <cell r="C713">
            <v>12</v>
          </cell>
        </row>
        <row r="714">
          <cell r="B714">
            <v>39063</v>
          </cell>
          <cell r="C714">
            <v>12</v>
          </cell>
        </row>
        <row r="715">
          <cell r="B715">
            <v>39064</v>
          </cell>
          <cell r="C715">
            <v>12</v>
          </cell>
        </row>
        <row r="716">
          <cell r="B716">
            <v>39065</v>
          </cell>
          <cell r="C716">
            <v>12</v>
          </cell>
        </row>
        <row r="717">
          <cell r="B717">
            <v>39066</v>
          </cell>
          <cell r="C717">
            <v>12</v>
          </cell>
        </row>
        <row r="718">
          <cell r="B718">
            <v>39067</v>
          </cell>
          <cell r="C718">
            <v>12</v>
          </cell>
        </row>
        <row r="719">
          <cell r="B719">
            <v>39068</v>
          </cell>
          <cell r="C719">
            <v>12</v>
          </cell>
        </row>
        <row r="720">
          <cell r="B720">
            <v>39069</v>
          </cell>
          <cell r="C720">
            <v>12</v>
          </cell>
        </row>
        <row r="721">
          <cell r="B721">
            <v>39070</v>
          </cell>
          <cell r="C721">
            <v>12</v>
          </cell>
        </row>
        <row r="722">
          <cell r="B722">
            <v>39071</v>
          </cell>
          <cell r="C722">
            <v>12</v>
          </cell>
        </row>
        <row r="723">
          <cell r="B723">
            <v>39072</v>
          </cell>
          <cell r="C723">
            <v>12</v>
          </cell>
        </row>
        <row r="724">
          <cell r="B724">
            <v>39073</v>
          </cell>
          <cell r="C724">
            <v>12</v>
          </cell>
        </row>
        <row r="725">
          <cell r="B725">
            <v>39074</v>
          </cell>
          <cell r="C725">
            <v>12</v>
          </cell>
        </row>
        <row r="726">
          <cell r="B726">
            <v>39075</v>
          </cell>
          <cell r="C726">
            <v>12</v>
          </cell>
        </row>
        <row r="727">
          <cell r="B727">
            <v>39076</v>
          </cell>
          <cell r="C727">
            <v>12</v>
          </cell>
        </row>
        <row r="728">
          <cell r="B728">
            <v>39077</v>
          </cell>
          <cell r="C728">
            <v>12</v>
          </cell>
        </row>
        <row r="729">
          <cell r="B729">
            <v>39078</v>
          </cell>
          <cell r="C729">
            <v>12</v>
          </cell>
        </row>
        <row r="730">
          <cell r="B730">
            <v>39079</v>
          </cell>
          <cell r="C730">
            <v>12</v>
          </cell>
        </row>
        <row r="731">
          <cell r="B731">
            <v>39080</v>
          </cell>
          <cell r="C731">
            <v>12</v>
          </cell>
        </row>
        <row r="732">
          <cell r="B732">
            <v>39081</v>
          </cell>
          <cell r="C732">
            <v>12</v>
          </cell>
        </row>
        <row r="733">
          <cell r="B733">
            <v>39082</v>
          </cell>
          <cell r="C733">
            <v>12</v>
          </cell>
        </row>
        <row r="734">
          <cell r="B734">
            <v>39083</v>
          </cell>
          <cell r="C734">
            <v>1</v>
          </cell>
        </row>
        <row r="735">
          <cell r="B735">
            <v>39084</v>
          </cell>
          <cell r="C735">
            <v>1</v>
          </cell>
        </row>
        <row r="736">
          <cell r="B736">
            <v>39085</v>
          </cell>
          <cell r="C736">
            <v>1</v>
          </cell>
        </row>
        <row r="737">
          <cell r="B737">
            <v>39086</v>
          </cell>
          <cell r="C737">
            <v>1</v>
          </cell>
        </row>
        <row r="738">
          <cell r="B738">
            <v>39087</v>
          </cell>
          <cell r="C738">
            <v>1</v>
          </cell>
        </row>
        <row r="739">
          <cell r="B739">
            <v>39088</v>
          </cell>
          <cell r="C739">
            <v>1</v>
          </cell>
        </row>
        <row r="740">
          <cell r="B740">
            <v>39089</v>
          </cell>
          <cell r="C740">
            <v>1</v>
          </cell>
        </row>
        <row r="741">
          <cell r="B741">
            <v>39090</v>
          </cell>
          <cell r="C741">
            <v>1</v>
          </cell>
        </row>
        <row r="742">
          <cell r="B742">
            <v>39091</v>
          </cell>
          <cell r="C742">
            <v>1</v>
          </cell>
        </row>
        <row r="743">
          <cell r="B743">
            <v>39092</v>
          </cell>
          <cell r="C743">
            <v>1</v>
          </cell>
        </row>
        <row r="744">
          <cell r="B744">
            <v>39093</v>
          </cell>
          <cell r="C744">
            <v>1</v>
          </cell>
        </row>
        <row r="745">
          <cell r="B745">
            <v>39094</v>
          </cell>
          <cell r="C745">
            <v>1</v>
          </cell>
        </row>
        <row r="746">
          <cell r="B746">
            <v>39095</v>
          </cell>
          <cell r="C746">
            <v>1</v>
          </cell>
        </row>
        <row r="747">
          <cell r="B747">
            <v>39096</v>
          </cell>
          <cell r="C747">
            <v>1</v>
          </cell>
        </row>
        <row r="748">
          <cell r="B748">
            <v>39097</v>
          </cell>
          <cell r="C748">
            <v>1</v>
          </cell>
        </row>
        <row r="749">
          <cell r="B749">
            <v>39098</v>
          </cell>
          <cell r="C749">
            <v>1</v>
          </cell>
        </row>
        <row r="750">
          <cell r="B750">
            <v>39099</v>
          </cell>
          <cell r="C750">
            <v>1</v>
          </cell>
        </row>
        <row r="751">
          <cell r="B751">
            <v>39100</v>
          </cell>
          <cell r="C751">
            <v>1</v>
          </cell>
        </row>
        <row r="752">
          <cell r="B752">
            <v>39101</v>
          </cell>
          <cell r="C752">
            <v>1</v>
          </cell>
        </row>
        <row r="753">
          <cell r="B753">
            <v>39102</v>
          </cell>
          <cell r="C753">
            <v>1</v>
          </cell>
        </row>
        <row r="754">
          <cell r="B754">
            <v>39103</v>
          </cell>
          <cell r="C754">
            <v>1</v>
          </cell>
        </row>
        <row r="755">
          <cell r="B755">
            <v>39104</v>
          </cell>
          <cell r="C755">
            <v>1</v>
          </cell>
        </row>
        <row r="756">
          <cell r="B756">
            <v>39105</v>
          </cell>
          <cell r="C756">
            <v>1</v>
          </cell>
        </row>
        <row r="757">
          <cell r="B757">
            <v>39106</v>
          </cell>
          <cell r="C757">
            <v>1</v>
          </cell>
        </row>
        <row r="758">
          <cell r="B758">
            <v>39107</v>
          </cell>
          <cell r="C758">
            <v>1</v>
          </cell>
        </row>
        <row r="759">
          <cell r="B759">
            <v>39108</v>
          </cell>
          <cell r="C759">
            <v>1</v>
          </cell>
        </row>
        <row r="760">
          <cell r="B760">
            <v>39109</v>
          </cell>
          <cell r="C760">
            <v>1</v>
          </cell>
        </row>
        <row r="761">
          <cell r="B761">
            <v>39110</v>
          </cell>
          <cell r="C761">
            <v>1</v>
          </cell>
        </row>
        <row r="762">
          <cell r="B762">
            <v>39111</v>
          </cell>
          <cell r="C762">
            <v>1</v>
          </cell>
        </row>
        <row r="763">
          <cell r="B763">
            <v>39112</v>
          </cell>
          <cell r="C763">
            <v>1</v>
          </cell>
        </row>
        <row r="764">
          <cell r="B764">
            <v>39113</v>
          </cell>
          <cell r="C764">
            <v>1</v>
          </cell>
        </row>
        <row r="765">
          <cell r="B765">
            <v>39114</v>
          </cell>
          <cell r="C765">
            <v>2</v>
          </cell>
        </row>
        <row r="766">
          <cell r="B766">
            <v>39115</v>
          </cell>
          <cell r="C766">
            <v>2</v>
          </cell>
        </row>
        <row r="767">
          <cell r="B767">
            <v>39116</v>
          </cell>
          <cell r="C767">
            <v>2</v>
          </cell>
        </row>
        <row r="768">
          <cell r="B768">
            <v>39117</v>
          </cell>
          <cell r="C768">
            <v>2</v>
          </cell>
        </row>
        <row r="769">
          <cell r="B769">
            <v>39118</v>
          </cell>
          <cell r="C769">
            <v>2</v>
          </cell>
        </row>
        <row r="770">
          <cell r="B770">
            <v>39119</v>
          </cell>
          <cell r="C770">
            <v>2</v>
          </cell>
        </row>
        <row r="771">
          <cell r="B771">
            <v>39120</v>
          </cell>
          <cell r="C771">
            <v>2</v>
          </cell>
        </row>
        <row r="772">
          <cell r="B772">
            <v>39121</v>
          </cell>
          <cell r="C772">
            <v>2</v>
          </cell>
        </row>
        <row r="773">
          <cell r="B773">
            <v>39122</v>
          </cell>
          <cell r="C773">
            <v>2</v>
          </cell>
        </row>
        <row r="774">
          <cell r="B774">
            <v>39123</v>
          </cell>
          <cell r="C774">
            <v>2</v>
          </cell>
        </row>
        <row r="775">
          <cell r="B775">
            <v>39124</v>
          </cell>
          <cell r="C775">
            <v>2</v>
          </cell>
        </row>
        <row r="776">
          <cell r="B776">
            <v>39125</v>
          </cell>
          <cell r="C776">
            <v>2</v>
          </cell>
        </row>
        <row r="777">
          <cell r="B777">
            <v>39126</v>
          </cell>
          <cell r="C777">
            <v>2</v>
          </cell>
        </row>
        <row r="778">
          <cell r="B778">
            <v>39127</v>
          </cell>
          <cell r="C778">
            <v>2</v>
          </cell>
        </row>
        <row r="779">
          <cell r="B779">
            <v>39128</v>
          </cell>
          <cell r="C779">
            <v>2</v>
          </cell>
        </row>
        <row r="780">
          <cell r="B780">
            <v>39129</v>
          </cell>
          <cell r="C780">
            <v>2</v>
          </cell>
        </row>
        <row r="781">
          <cell r="B781">
            <v>39130</v>
          </cell>
          <cell r="C781">
            <v>2</v>
          </cell>
        </row>
        <row r="782">
          <cell r="B782">
            <v>39131</v>
          </cell>
          <cell r="C782">
            <v>2</v>
          </cell>
        </row>
        <row r="783">
          <cell r="B783">
            <v>39132</v>
          </cell>
          <cell r="C783">
            <v>2</v>
          </cell>
        </row>
        <row r="784">
          <cell r="B784">
            <v>39133</v>
          </cell>
          <cell r="C784">
            <v>2</v>
          </cell>
        </row>
        <row r="785">
          <cell r="B785">
            <v>39134</v>
          </cell>
          <cell r="C785">
            <v>2</v>
          </cell>
        </row>
        <row r="786">
          <cell r="B786">
            <v>39135</v>
          </cell>
          <cell r="C786">
            <v>2</v>
          </cell>
        </row>
        <row r="787">
          <cell r="B787">
            <v>39136</v>
          </cell>
          <cell r="C787">
            <v>2</v>
          </cell>
        </row>
        <row r="788">
          <cell r="B788">
            <v>39137</v>
          </cell>
          <cell r="C788">
            <v>2</v>
          </cell>
        </row>
        <row r="789">
          <cell r="B789">
            <v>39138</v>
          </cell>
          <cell r="C789">
            <v>2</v>
          </cell>
        </row>
        <row r="790">
          <cell r="B790">
            <v>39139</v>
          </cell>
          <cell r="C790">
            <v>2</v>
          </cell>
        </row>
        <row r="791">
          <cell r="B791">
            <v>39140</v>
          </cell>
          <cell r="C791">
            <v>2</v>
          </cell>
        </row>
        <row r="792">
          <cell r="B792">
            <v>39141</v>
          </cell>
          <cell r="C792">
            <v>2</v>
          </cell>
        </row>
        <row r="793">
          <cell r="B793">
            <v>39142</v>
          </cell>
          <cell r="C793">
            <v>3</v>
          </cell>
        </row>
        <row r="794">
          <cell r="B794">
            <v>39143</v>
          </cell>
          <cell r="C794">
            <v>3</v>
          </cell>
        </row>
        <row r="795">
          <cell r="B795">
            <v>39144</v>
          </cell>
          <cell r="C795">
            <v>3</v>
          </cell>
        </row>
        <row r="796">
          <cell r="B796">
            <v>39145</v>
          </cell>
          <cell r="C796">
            <v>3</v>
          </cell>
        </row>
        <row r="797">
          <cell r="B797">
            <v>39146</v>
          </cell>
          <cell r="C797">
            <v>3</v>
          </cell>
        </row>
        <row r="798">
          <cell r="B798">
            <v>39147</v>
          </cell>
          <cell r="C798">
            <v>3</v>
          </cell>
        </row>
        <row r="799">
          <cell r="B799">
            <v>39148</v>
          </cell>
          <cell r="C799">
            <v>3</v>
          </cell>
        </row>
        <row r="800">
          <cell r="B800">
            <v>39149</v>
          </cell>
          <cell r="C800">
            <v>3</v>
          </cell>
        </row>
        <row r="801">
          <cell r="B801">
            <v>39150</v>
          </cell>
          <cell r="C801">
            <v>3</v>
          </cell>
        </row>
        <row r="802">
          <cell r="B802">
            <v>39151</v>
          </cell>
          <cell r="C802">
            <v>3</v>
          </cell>
        </row>
        <row r="803">
          <cell r="B803">
            <v>39152</v>
          </cell>
          <cell r="C803">
            <v>3</v>
          </cell>
        </row>
        <row r="804">
          <cell r="B804">
            <v>39153</v>
          </cell>
          <cell r="C804">
            <v>3</v>
          </cell>
        </row>
        <row r="805">
          <cell r="B805">
            <v>39154</v>
          </cell>
          <cell r="C805">
            <v>3</v>
          </cell>
        </row>
        <row r="806">
          <cell r="B806">
            <v>39155</v>
          </cell>
          <cell r="C806">
            <v>3</v>
          </cell>
        </row>
        <row r="807">
          <cell r="B807">
            <v>39156</v>
          </cell>
          <cell r="C807">
            <v>3</v>
          </cell>
        </row>
        <row r="808">
          <cell r="B808">
            <v>39157</v>
          </cell>
          <cell r="C808">
            <v>3</v>
          </cell>
        </row>
        <row r="809">
          <cell r="B809">
            <v>39158</v>
          </cell>
          <cell r="C809">
            <v>3</v>
          </cell>
        </row>
        <row r="810">
          <cell r="B810">
            <v>39159</v>
          </cell>
          <cell r="C810">
            <v>3</v>
          </cell>
        </row>
        <row r="811">
          <cell r="B811">
            <v>39160</v>
          </cell>
          <cell r="C811">
            <v>3</v>
          </cell>
        </row>
        <row r="812">
          <cell r="B812">
            <v>39161</v>
          </cell>
          <cell r="C812">
            <v>3</v>
          </cell>
        </row>
        <row r="813">
          <cell r="B813">
            <v>39162</v>
          </cell>
          <cell r="C813">
            <v>3</v>
          </cell>
        </row>
        <row r="814">
          <cell r="B814">
            <v>39163</v>
          </cell>
          <cell r="C814">
            <v>3</v>
          </cell>
        </row>
        <row r="815">
          <cell r="B815">
            <v>39164</v>
          </cell>
          <cell r="C815">
            <v>3</v>
          </cell>
        </row>
        <row r="816">
          <cell r="B816">
            <v>39165</v>
          </cell>
          <cell r="C816">
            <v>3</v>
          </cell>
        </row>
        <row r="817">
          <cell r="B817">
            <v>39166</v>
          </cell>
          <cell r="C817">
            <v>3</v>
          </cell>
        </row>
        <row r="818">
          <cell r="B818">
            <v>39167</v>
          </cell>
          <cell r="C818">
            <v>3</v>
          </cell>
        </row>
        <row r="819">
          <cell r="B819">
            <v>39168</v>
          </cell>
          <cell r="C819">
            <v>3</v>
          </cell>
        </row>
        <row r="820">
          <cell r="B820">
            <v>39169</v>
          </cell>
          <cell r="C820">
            <v>3</v>
          </cell>
        </row>
        <row r="821">
          <cell r="B821">
            <v>39170</v>
          </cell>
          <cell r="C821">
            <v>3</v>
          </cell>
        </row>
        <row r="822">
          <cell r="B822">
            <v>39171</v>
          </cell>
          <cell r="C822">
            <v>3</v>
          </cell>
        </row>
        <row r="823">
          <cell r="B823">
            <v>39172</v>
          </cell>
          <cell r="C823">
            <v>3</v>
          </cell>
        </row>
        <row r="824">
          <cell r="B824">
            <v>39173</v>
          </cell>
          <cell r="C824">
            <v>4</v>
          </cell>
        </row>
        <row r="825">
          <cell r="B825">
            <v>39174</v>
          </cell>
          <cell r="C825">
            <v>4</v>
          </cell>
        </row>
        <row r="826">
          <cell r="B826">
            <v>39175</v>
          </cell>
          <cell r="C826">
            <v>4</v>
          </cell>
        </row>
        <row r="827">
          <cell r="B827">
            <v>39176</v>
          </cell>
          <cell r="C827">
            <v>4</v>
          </cell>
        </row>
        <row r="828">
          <cell r="B828">
            <v>39177</v>
          </cell>
          <cell r="C828">
            <v>4</v>
          </cell>
        </row>
        <row r="829">
          <cell r="B829">
            <v>39178</v>
          </cell>
          <cell r="C829">
            <v>4</v>
          </cell>
        </row>
        <row r="830">
          <cell r="B830">
            <v>39179</v>
          </cell>
          <cell r="C830">
            <v>4</v>
          </cell>
        </row>
        <row r="831">
          <cell r="B831">
            <v>39180</v>
          </cell>
          <cell r="C831">
            <v>4</v>
          </cell>
        </row>
        <row r="832">
          <cell r="B832">
            <v>39181</v>
          </cell>
          <cell r="C832">
            <v>4</v>
          </cell>
        </row>
        <row r="833">
          <cell r="B833">
            <v>39182</v>
          </cell>
          <cell r="C833">
            <v>4</v>
          </cell>
        </row>
        <row r="834">
          <cell r="B834">
            <v>39183</v>
          </cell>
          <cell r="C834">
            <v>4</v>
          </cell>
        </row>
        <row r="835">
          <cell r="B835">
            <v>39184</v>
          </cell>
          <cell r="C835">
            <v>4</v>
          </cell>
        </row>
        <row r="836">
          <cell r="B836">
            <v>39185</v>
          </cell>
          <cell r="C836">
            <v>4</v>
          </cell>
        </row>
        <row r="837">
          <cell r="B837">
            <v>39186</v>
          </cell>
          <cell r="C837">
            <v>4</v>
          </cell>
        </row>
        <row r="838">
          <cell r="B838">
            <v>39187</v>
          </cell>
          <cell r="C838">
            <v>4</v>
          </cell>
        </row>
        <row r="839">
          <cell r="B839">
            <v>39188</v>
          </cell>
          <cell r="C839">
            <v>4</v>
          </cell>
        </row>
        <row r="840">
          <cell r="B840">
            <v>39189</v>
          </cell>
          <cell r="C840">
            <v>4</v>
          </cell>
        </row>
        <row r="841">
          <cell r="B841">
            <v>39190</v>
          </cell>
          <cell r="C841">
            <v>4</v>
          </cell>
        </row>
        <row r="842">
          <cell r="B842">
            <v>39191</v>
          </cell>
          <cell r="C842">
            <v>4</v>
          </cell>
        </row>
        <row r="843">
          <cell r="B843">
            <v>39192</v>
          </cell>
          <cell r="C843">
            <v>4</v>
          </cell>
        </row>
        <row r="844">
          <cell r="B844">
            <v>39193</v>
          </cell>
          <cell r="C844">
            <v>4</v>
          </cell>
        </row>
        <row r="845">
          <cell r="B845">
            <v>39194</v>
          </cell>
          <cell r="C845">
            <v>4</v>
          </cell>
        </row>
        <row r="846">
          <cell r="B846">
            <v>39195</v>
          </cell>
          <cell r="C846">
            <v>4</v>
          </cell>
        </row>
        <row r="847">
          <cell r="B847">
            <v>39196</v>
          </cell>
          <cell r="C847">
            <v>4</v>
          </cell>
        </row>
        <row r="848">
          <cell r="B848">
            <v>39197</v>
          </cell>
          <cell r="C848">
            <v>4</v>
          </cell>
        </row>
        <row r="849">
          <cell r="B849">
            <v>39198</v>
          </cell>
          <cell r="C849">
            <v>4</v>
          </cell>
        </row>
        <row r="850">
          <cell r="B850">
            <v>39199</v>
          </cell>
          <cell r="C850">
            <v>4</v>
          </cell>
        </row>
        <row r="851">
          <cell r="B851">
            <v>39200</v>
          </cell>
          <cell r="C851">
            <v>4</v>
          </cell>
        </row>
        <row r="852">
          <cell r="B852">
            <v>39201</v>
          </cell>
          <cell r="C852">
            <v>4</v>
          </cell>
        </row>
        <row r="853">
          <cell r="B853">
            <v>39202</v>
          </cell>
          <cell r="C853">
            <v>4</v>
          </cell>
        </row>
        <row r="854">
          <cell r="B854">
            <v>39203</v>
          </cell>
          <cell r="C854">
            <v>5</v>
          </cell>
        </row>
        <row r="855">
          <cell r="B855">
            <v>39204</v>
          </cell>
          <cell r="C855">
            <v>5</v>
          </cell>
        </row>
        <row r="856">
          <cell r="B856">
            <v>39205</v>
          </cell>
          <cell r="C856">
            <v>5</v>
          </cell>
        </row>
        <row r="857">
          <cell r="B857">
            <v>39206</v>
          </cell>
          <cell r="C857">
            <v>5</v>
          </cell>
        </row>
        <row r="858">
          <cell r="B858">
            <v>39207</v>
          </cell>
          <cell r="C858">
            <v>5</v>
          </cell>
        </row>
        <row r="859">
          <cell r="B859">
            <v>39208</v>
          </cell>
          <cell r="C859">
            <v>5</v>
          </cell>
        </row>
        <row r="860">
          <cell r="B860">
            <v>39209</v>
          </cell>
          <cell r="C860">
            <v>5</v>
          </cell>
        </row>
        <row r="861">
          <cell r="B861">
            <v>39210</v>
          </cell>
          <cell r="C861">
            <v>5</v>
          </cell>
        </row>
        <row r="862">
          <cell r="B862">
            <v>39211</v>
          </cell>
          <cell r="C862">
            <v>5</v>
          </cell>
        </row>
        <row r="863">
          <cell r="B863">
            <v>39212</v>
          </cell>
          <cell r="C863">
            <v>5</v>
          </cell>
        </row>
        <row r="864">
          <cell r="B864">
            <v>39213</v>
          </cell>
          <cell r="C864">
            <v>5</v>
          </cell>
        </row>
        <row r="865">
          <cell r="B865">
            <v>39214</v>
          </cell>
          <cell r="C865">
            <v>5</v>
          </cell>
        </row>
        <row r="866">
          <cell r="B866">
            <v>39215</v>
          </cell>
          <cell r="C866">
            <v>5</v>
          </cell>
        </row>
        <row r="867">
          <cell r="B867">
            <v>39216</v>
          </cell>
          <cell r="C867">
            <v>5</v>
          </cell>
        </row>
        <row r="868">
          <cell r="B868">
            <v>39217</v>
          </cell>
          <cell r="C868">
            <v>5</v>
          </cell>
        </row>
        <row r="869">
          <cell r="B869">
            <v>39218</v>
          </cell>
          <cell r="C869">
            <v>5</v>
          </cell>
        </row>
        <row r="870">
          <cell r="B870">
            <v>39219</v>
          </cell>
          <cell r="C870">
            <v>5</v>
          </cell>
        </row>
        <row r="871">
          <cell r="B871">
            <v>39220</v>
          </cell>
          <cell r="C871">
            <v>5</v>
          </cell>
        </row>
        <row r="872">
          <cell r="B872">
            <v>39221</v>
          </cell>
          <cell r="C872">
            <v>5</v>
          </cell>
        </row>
        <row r="873">
          <cell r="B873">
            <v>39222</v>
          </cell>
          <cell r="C873">
            <v>5</v>
          </cell>
        </row>
        <row r="874">
          <cell r="B874">
            <v>39223</v>
          </cell>
          <cell r="C874">
            <v>5</v>
          </cell>
        </row>
        <row r="875">
          <cell r="B875">
            <v>39224</v>
          </cell>
          <cell r="C875">
            <v>5</v>
          </cell>
        </row>
        <row r="876">
          <cell r="B876">
            <v>39225</v>
          </cell>
          <cell r="C876">
            <v>5</v>
          </cell>
        </row>
        <row r="877">
          <cell r="B877">
            <v>39226</v>
          </cell>
          <cell r="C877">
            <v>5</v>
          </cell>
        </row>
        <row r="878">
          <cell r="B878">
            <v>39227</v>
          </cell>
          <cell r="C878">
            <v>5</v>
          </cell>
        </row>
        <row r="879">
          <cell r="B879">
            <v>39228</v>
          </cell>
          <cell r="C879">
            <v>5</v>
          </cell>
        </row>
        <row r="880">
          <cell r="B880">
            <v>39229</v>
          </cell>
          <cell r="C880">
            <v>5</v>
          </cell>
        </row>
        <row r="881">
          <cell r="B881">
            <v>39230</v>
          </cell>
          <cell r="C881">
            <v>5</v>
          </cell>
        </row>
        <row r="882">
          <cell r="B882">
            <v>39231</v>
          </cell>
          <cell r="C882">
            <v>5</v>
          </cell>
        </row>
        <row r="883">
          <cell r="B883">
            <v>39232</v>
          </cell>
          <cell r="C883">
            <v>5</v>
          </cell>
        </row>
        <row r="884">
          <cell r="B884">
            <v>39233</v>
          </cell>
          <cell r="C884">
            <v>5</v>
          </cell>
        </row>
        <row r="885">
          <cell r="B885">
            <v>39234</v>
          </cell>
          <cell r="C885">
            <v>6</v>
          </cell>
        </row>
        <row r="886">
          <cell r="B886">
            <v>39235</v>
          </cell>
          <cell r="C886">
            <v>6</v>
          </cell>
        </row>
        <row r="887">
          <cell r="B887">
            <v>39236</v>
          </cell>
          <cell r="C887">
            <v>6</v>
          </cell>
        </row>
        <row r="888">
          <cell r="B888">
            <v>39237</v>
          </cell>
          <cell r="C888">
            <v>6</v>
          </cell>
        </row>
        <row r="889">
          <cell r="B889">
            <v>39238</v>
          </cell>
          <cell r="C889">
            <v>6</v>
          </cell>
        </row>
        <row r="890">
          <cell r="B890">
            <v>39239</v>
          </cell>
          <cell r="C890">
            <v>6</v>
          </cell>
        </row>
        <row r="891">
          <cell r="B891">
            <v>39240</v>
          </cell>
          <cell r="C891">
            <v>6</v>
          </cell>
        </row>
        <row r="892">
          <cell r="B892">
            <v>39241</v>
          </cell>
          <cell r="C892">
            <v>6</v>
          </cell>
        </row>
        <row r="893">
          <cell r="B893">
            <v>39242</v>
          </cell>
          <cell r="C893">
            <v>6</v>
          </cell>
        </row>
        <row r="894">
          <cell r="B894">
            <v>39243</v>
          </cell>
          <cell r="C894">
            <v>6</v>
          </cell>
        </row>
        <row r="895">
          <cell r="B895">
            <v>39244</v>
          </cell>
          <cell r="C895">
            <v>6</v>
          </cell>
        </row>
        <row r="896">
          <cell r="B896">
            <v>39245</v>
          </cell>
          <cell r="C896">
            <v>6</v>
          </cell>
        </row>
        <row r="897">
          <cell r="B897">
            <v>39246</v>
          </cell>
          <cell r="C897">
            <v>6</v>
          </cell>
        </row>
        <row r="898">
          <cell r="B898">
            <v>39247</v>
          </cell>
          <cell r="C898">
            <v>6</v>
          </cell>
        </row>
        <row r="899">
          <cell r="B899">
            <v>39248</v>
          </cell>
          <cell r="C899">
            <v>6</v>
          </cell>
        </row>
        <row r="900">
          <cell r="B900">
            <v>39249</v>
          </cell>
          <cell r="C900">
            <v>6</v>
          </cell>
        </row>
        <row r="901">
          <cell r="B901">
            <v>39250</v>
          </cell>
          <cell r="C901">
            <v>6</v>
          </cell>
        </row>
        <row r="902">
          <cell r="B902">
            <v>39251</v>
          </cell>
          <cell r="C902">
            <v>6</v>
          </cell>
        </row>
        <row r="903">
          <cell r="B903">
            <v>39252</v>
          </cell>
          <cell r="C903">
            <v>6</v>
          </cell>
        </row>
        <row r="904">
          <cell r="B904">
            <v>39253</v>
          </cell>
          <cell r="C904">
            <v>6</v>
          </cell>
        </row>
        <row r="905">
          <cell r="B905">
            <v>39254</v>
          </cell>
          <cell r="C905">
            <v>6</v>
          </cell>
        </row>
        <row r="906">
          <cell r="B906">
            <v>39255</v>
          </cell>
          <cell r="C906">
            <v>6</v>
          </cell>
        </row>
        <row r="907">
          <cell r="B907">
            <v>39256</v>
          </cell>
          <cell r="C907">
            <v>6</v>
          </cell>
        </row>
        <row r="908">
          <cell r="B908">
            <v>39257</v>
          </cell>
          <cell r="C908">
            <v>6</v>
          </cell>
        </row>
        <row r="909">
          <cell r="B909">
            <v>39258</v>
          </cell>
          <cell r="C909">
            <v>6</v>
          </cell>
        </row>
        <row r="910">
          <cell r="B910">
            <v>39259</v>
          </cell>
          <cell r="C910">
            <v>6</v>
          </cell>
        </row>
        <row r="911">
          <cell r="B911">
            <v>39260</v>
          </cell>
          <cell r="C911">
            <v>6</v>
          </cell>
        </row>
        <row r="912">
          <cell r="B912">
            <v>39261</v>
          </cell>
          <cell r="C912">
            <v>6</v>
          </cell>
        </row>
        <row r="913">
          <cell r="B913">
            <v>39262</v>
          </cell>
          <cell r="C913">
            <v>6</v>
          </cell>
        </row>
        <row r="914">
          <cell r="B914">
            <v>39263</v>
          </cell>
          <cell r="C914">
            <v>6</v>
          </cell>
        </row>
        <row r="915">
          <cell r="B915">
            <v>39264</v>
          </cell>
          <cell r="C915">
            <v>7</v>
          </cell>
        </row>
        <row r="916">
          <cell r="B916">
            <v>39265</v>
          </cell>
          <cell r="C916">
            <v>7</v>
          </cell>
        </row>
        <row r="917">
          <cell r="B917">
            <v>39266</v>
          </cell>
          <cell r="C917">
            <v>7</v>
          </cell>
        </row>
        <row r="918">
          <cell r="B918">
            <v>39267</v>
          </cell>
          <cell r="C918">
            <v>7</v>
          </cell>
        </row>
        <row r="919">
          <cell r="B919">
            <v>39268</v>
          </cell>
          <cell r="C919">
            <v>7</v>
          </cell>
        </row>
        <row r="920">
          <cell r="B920">
            <v>39269</v>
          </cell>
          <cell r="C920">
            <v>7</v>
          </cell>
        </row>
        <row r="921">
          <cell r="B921">
            <v>39270</v>
          </cell>
          <cell r="C921">
            <v>7</v>
          </cell>
        </row>
        <row r="922">
          <cell r="B922">
            <v>39271</v>
          </cell>
          <cell r="C922">
            <v>7</v>
          </cell>
        </row>
        <row r="923">
          <cell r="B923">
            <v>39272</v>
          </cell>
          <cell r="C923">
            <v>7</v>
          </cell>
        </row>
        <row r="924">
          <cell r="B924">
            <v>39273</v>
          </cell>
          <cell r="C924">
            <v>7</v>
          </cell>
        </row>
        <row r="925">
          <cell r="B925">
            <v>39274</v>
          </cell>
          <cell r="C925">
            <v>7</v>
          </cell>
        </row>
        <row r="926">
          <cell r="B926">
            <v>39275</v>
          </cell>
          <cell r="C926">
            <v>7</v>
          </cell>
        </row>
        <row r="927">
          <cell r="B927">
            <v>39276</v>
          </cell>
          <cell r="C927">
            <v>7</v>
          </cell>
        </row>
        <row r="928">
          <cell r="B928">
            <v>39277</v>
          </cell>
          <cell r="C928">
            <v>7</v>
          </cell>
        </row>
        <row r="929">
          <cell r="B929">
            <v>39278</v>
          </cell>
          <cell r="C929">
            <v>7</v>
          </cell>
        </row>
        <row r="930">
          <cell r="B930">
            <v>39279</v>
          </cell>
          <cell r="C930">
            <v>7</v>
          </cell>
        </row>
        <row r="931">
          <cell r="B931">
            <v>39280</v>
          </cell>
          <cell r="C931">
            <v>7</v>
          </cell>
        </row>
        <row r="932">
          <cell r="B932">
            <v>39281</v>
          </cell>
          <cell r="C932">
            <v>7</v>
          </cell>
        </row>
        <row r="933">
          <cell r="B933">
            <v>39282</v>
          </cell>
          <cell r="C933">
            <v>7</v>
          </cell>
        </row>
        <row r="934">
          <cell r="B934">
            <v>39283</v>
          </cell>
          <cell r="C934">
            <v>7</v>
          </cell>
        </row>
        <row r="935">
          <cell r="B935">
            <v>39284</v>
          </cell>
          <cell r="C935">
            <v>7</v>
          </cell>
        </row>
        <row r="936">
          <cell r="B936">
            <v>39285</v>
          </cell>
          <cell r="C936">
            <v>7</v>
          </cell>
        </row>
        <row r="937">
          <cell r="B937">
            <v>39286</v>
          </cell>
          <cell r="C937">
            <v>7</v>
          </cell>
        </row>
        <row r="938">
          <cell r="B938">
            <v>39287</v>
          </cell>
          <cell r="C938">
            <v>7</v>
          </cell>
        </row>
        <row r="939">
          <cell r="B939">
            <v>39288</v>
          </cell>
          <cell r="C939">
            <v>7</v>
          </cell>
        </row>
        <row r="940">
          <cell r="B940">
            <v>39289</v>
          </cell>
          <cell r="C940">
            <v>7</v>
          </cell>
        </row>
        <row r="941">
          <cell r="B941">
            <v>39290</v>
          </cell>
          <cell r="C941">
            <v>7</v>
          </cell>
        </row>
        <row r="942">
          <cell r="B942">
            <v>39291</v>
          </cell>
          <cell r="C942">
            <v>7</v>
          </cell>
        </row>
        <row r="943">
          <cell r="B943">
            <v>39292</v>
          </cell>
          <cell r="C943">
            <v>7</v>
          </cell>
        </row>
        <row r="944">
          <cell r="B944">
            <v>39293</v>
          </cell>
          <cell r="C944">
            <v>7</v>
          </cell>
        </row>
        <row r="945">
          <cell r="B945">
            <v>39294</v>
          </cell>
          <cell r="C945">
            <v>7</v>
          </cell>
        </row>
        <row r="946">
          <cell r="B946">
            <v>39295</v>
          </cell>
          <cell r="C946">
            <v>8</v>
          </cell>
        </row>
        <row r="947">
          <cell r="B947">
            <v>39296</v>
          </cell>
          <cell r="C947">
            <v>8</v>
          </cell>
        </row>
        <row r="948">
          <cell r="B948">
            <v>39297</v>
          </cell>
          <cell r="C948">
            <v>8</v>
          </cell>
        </row>
        <row r="949">
          <cell r="B949">
            <v>39298</v>
          </cell>
          <cell r="C949">
            <v>8</v>
          </cell>
        </row>
        <row r="950">
          <cell r="B950">
            <v>39299</v>
          </cell>
          <cell r="C950">
            <v>8</v>
          </cell>
        </row>
        <row r="951">
          <cell r="B951">
            <v>39300</v>
          </cell>
          <cell r="C951">
            <v>8</v>
          </cell>
        </row>
        <row r="952">
          <cell r="B952">
            <v>39301</v>
          </cell>
          <cell r="C952">
            <v>8</v>
          </cell>
        </row>
        <row r="953">
          <cell r="B953">
            <v>39302</v>
          </cell>
          <cell r="C953">
            <v>8</v>
          </cell>
        </row>
        <row r="954">
          <cell r="B954">
            <v>39303</v>
          </cell>
          <cell r="C954">
            <v>8</v>
          </cell>
        </row>
        <row r="955">
          <cell r="B955">
            <v>39304</v>
          </cell>
          <cell r="C955">
            <v>8</v>
          </cell>
        </row>
        <row r="956">
          <cell r="B956">
            <v>39305</v>
          </cell>
          <cell r="C956">
            <v>8</v>
          </cell>
        </row>
        <row r="957">
          <cell r="B957">
            <v>39306</v>
          </cell>
          <cell r="C957">
            <v>8</v>
          </cell>
        </row>
        <row r="958">
          <cell r="B958">
            <v>39307</v>
          </cell>
          <cell r="C958">
            <v>8</v>
          </cell>
        </row>
        <row r="959">
          <cell r="B959">
            <v>39308</v>
          </cell>
          <cell r="C959">
            <v>8</v>
          </cell>
        </row>
        <row r="960">
          <cell r="B960">
            <v>39309</v>
          </cell>
          <cell r="C960">
            <v>8</v>
          </cell>
        </row>
        <row r="961">
          <cell r="B961">
            <v>39310</v>
          </cell>
          <cell r="C961">
            <v>8</v>
          </cell>
        </row>
        <row r="962">
          <cell r="B962">
            <v>39311</v>
          </cell>
          <cell r="C962">
            <v>8</v>
          </cell>
        </row>
        <row r="963">
          <cell r="B963">
            <v>39312</v>
          </cell>
          <cell r="C963">
            <v>8</v>
          </cell>
        </row>
        <row r="964">
          <cell r="B964">
            <v>39313</v>
          </cell>
          <cell r="C964">
            <v>8</v>
          </cell>
        </row>
        <row r="965">
          <cell r="B965">
            <v>39314</v>
          </cell>
          <cell r="C965">
            <v>8</v>
          </cell>
        </row>
        <row r="966">
          <cell r="B966">
            <v>39315</v>
          </cell>
          <cell r="C966">
            <v>8</v>
          </cell>
        </row>
        <row r="967">
          <cell r="B967">
            <v>39316</v>
          </cell>
          <cell r="C967">
            <v>8</v>
          </cell>
        </row>
        <row r="968">
          <cell r="B968">
            <v>39317</v>
          </cell>
          <cell r="C968">
            <v>8</v>
          </cell>
        </row>
        <row r="969">
          <cell r="B969">
            <v>39318</v>
          </cell>
          <cell r="C969">
            <v>8</v>
          </cell>
        </row>
        <row r="970">
          <cell r="B970">
            <v>39319</v>
          </cell>
          <cell r="C970">
            <v>8</v>
          </cell>
        </row>
        <row r="971">
          <cell r="B971">
            <v>39320</v>
          </cell>
          <cell r="C971">
            <v>8</v>
          </cell>
        </row>
        <row r="972">
          <cell r="B972">
            <v>39321</v>
          </cell>
          <cell r="C972">
            <v>8</v>
          </cell>
        </row>
        <row r="973">
          <cell r="B973">
            <v>39322</v>
          </cell>
          <cell r="C973">
            <v>8</v>
          </cell>
        </row>
        <row r="974">
          <cell r="B974">
            <v>39323</v>
          </cell>
          <cell r="C974">
            <v>8</v>
          </cell>
        </row>
        <row r="975">
          <cell r="B975">
            <v>39324</v>
          </cell>
          <cell r="C975">
            <v>8</v>
          </cell>
        </row>
        <row r="976">
          <cell r="B976">
            <v>39325</v>
          </cell>
          <cell r="C976">
            <v>8</v>
          </cell>
        </row>
        <row r="977">
          <cell r="B977">
            <v>39326</v>
          </cell>
          <cell r="C977">
            <v>9</v>
          </cell>
        </row>
        <row r="978">
          <cell r="B978">
            <v>39327</v>
          </cell>
          <cell r="C978">
            <v>9</v>
          </cell>
        </row>
        <row r="979">
          <cell r="B979">
            <v>39328</v>
          </cell>
          <cell r="C979">
            <v>9</v>
          </cell>
        </row>
        <row r="980">
          <cell r="B980">
            <v>39329</v>
          </cell>
          <cell r="C980">
            <v>9</v>
          </cell>
        </row>
        <row r="981">
          <cell r="B981">
            <v>39330</v>
          </cell>
          <cell r="C981">
            <v>9</v>
          </cell>
        </row>
        <row r="982">
          <cell r="B982">
            <v>39331</v>
          </cell>
          <cell r="C982">
            <v>9</v>
          </cell>
        </row>
        <row r="983">
          <cell r="B983">
            <v>39332</v>
          </cell>
          <cell r="C983">
            <v>9</v>
          </cell>
        </row>
        <row r="984">
          <cell r="B984">
            <v>39333</v>
          </cell>
          <cell r="C984">
            <v>9</v>
          </cell>
        </row>
        <row r="985">
          <cell r="B985">
            <v>39334</v>
          </cell>
          <cell r="C985">
            <v>9</v>
          </cell>
        </row>
        <row r="986">
          <cell r="B986">
            <v>39335</v>
          </cell>
          <cell r="C986">
            <v>9</v>
          </cell>
        </row>
        <row r="987">
          <cell r="B987">
            <v>39336</v>
          </cell>
          <cell r="C987">
            <v>9</v>
          </cell>
        </row>
        <row r="988">
          <cell r="B988">
            <v>39337</v>
          </cell>
          <cell r="C988">
            <v>9</v>
          </cell>
        </row>
        <row r="989">
          <cell r="B989">
            <v>39338</v>
          </cell>
          <cell r="C989">
            <v>9</v>
          </cell>
        </row>
        <row r="990">
          <cell r="B990">
            <v>39339</v>
          </cell>
          <cell r="C990">
            <v>9</v>
          </cell>
        </row>
        <row r="991">
          <cell r="B991">
            <v>39340</v>
          </cell>
          <cell r="C991">
            <v>9</v>
          </cell>
        </row>
        <row r="992">
          <cell r="B992">
            <v>39341</v>
          </cell>
          <cell r="C992">
            <v>9</v>
          </cell>
        </row>
        <row r="993">
          <cell r="B993">
            <v>39342</v>
          </cell>
          <cell r="C993">
            <v>9</v>
          </cell>
        </row>
        <row r="994">
          <cell r="B994">
            <v>39343</v>
          </cell>
          <cell r="C994">
            <v>9</v>
          </cell>
        </row>
        <row r="995">
          <cell r="B995">
            <v>39344</v>
          </cell>
          <cell r="C995">
            <v>9</v>
          </cell>
        </row>
        <row r="996">
          <cell r="B996">
            <v>39345</v>
          </cell>
          <cell r="C996">
            <v>9</v>
          </cell>
        </row>
        <row r="997">
          <cell r="B997">
            <v>39346</v>
          </cell>
          <cell r="C997">
            <v>9</v>
          </cell>
        </row>
        <row r="998">
          <cell r="B998">
            <v>39347</v>
          </cell>
          <cell r="C998">
            <v>9</v>
          </cell>
        </row>
        <row r="999">
          <cell r="B999">
            <v>39348</v>
          </cell>
          <cell r="C999">
            <v>9</v>
          </cell>
        </row>
        <row r="1000">
          <cell r="B1000">
            <v>39349</v>
          </cell>
          <cell r="C1000">
            <v>9</v>
          </cell>
        </row>
        <row r="1001">
          <cell r="B1001">
            <v>39350</v>
          </cell>
          <cell r="C1001">
            <v>9</v>
          </cell>
        </row>
        <row r="1002">
          <cell r="B1002">
            <v>39351</v>
          </cell>
          <cell r="C1002">
            <v>9</v>
          </cell>
        </row>
        <row r="1003">
          <cell r="B1003">
            <v>39352</v>
          </cell>
          <cell r="C1003">
            <v>9</v>
          </cell>
        </row>
        <row r="1004">
          <cell r="B1004">
            <v>39353</v>
          </cell>
          <cell r="C1004">
            <v>9</v>
          </cell>
        </row>
        <row r="1005">
          <cell r="B1005">
            <v>39354</v>
          </cell>
          <cell r="C1005">
            <v>9</v>
          </cell>
        </row>
        <row r="1006">
          <cell r="B1006">
            <v>39355</v>
          </cell>
          <cell r="C1006">
            <v>9</v>
          </cell>
        </row>
        <row r="1007">
          <cell r="B1007">
            <v>39356</v>
          </cell>
          <cell r="C1007">
            <v>10</v>
          </cell>
        </row>
        <row r="1008">
          <cell r="B1008">
            <v>39357</v>
          </cell>
          <cell r="C1008">
            <v>10</v>
          </cell>
        </row>
        <row r="1009">
          <cell r="B1009">
            <v>39358</v>
          </cell>
          <cell r="C1009">
            <v>10</v>
          </cell>
        </row>
        <row r="1010">
          <cell r="B1010">
            <v>39359</v>
          </cell>
          <cell r="C1010">
            <v>10</v>
          </cell>
        </row>
        <row r="1011">
          <cell r="B1011">
            <v>39360</v>
          </cell>
          <cell r="C1011">
            <v>10</v>
          </cell>
        </row>
        <row r="1012">
          <cell r="B1012">
            <v>39361</v>
          </cell>
          <cell r="C1012">
            <v>10</v>
          </cell>
        </row>
        <row r="1013">
          <cell r="B1013">
            <v>39362</v>
          </cell>
          <cell r="C1013">
            <v>10</v>
          </cell>
        </row>
        <row r="1014">
          <cell r="B1014">
            <v>39363</v>
          </cell>
          <cell r="C1014">
            <v>10</v>
          </cell>
        </row>
        <row r="1015">
          <cell r="B1015">
            <v>39364</v>
          </cell>
          <cell r="C1015">
            <v>10</v>
          </cell>
        </row>
        <row r="1016">
          <cell r="B1016">
            <v>39365</v>
          </cell>
          <cell r="C1016">
            <v>10</v>
          </cell>
        </row>
        <row r="1017">
          <cell r="B1017">
            <v>39366</v>
          </cell>
          <cell r="C1017">
            <v>10</v>
          </cell>
        </row>
        <row r="1018">
          <cell r="B1018">
            <v>39367</v>
          </cell>
          <cell r="C1018">
            <v>10</v>
          </cell>
        </row>
        <row r="1019">
          <cell r="B1019">
            <v>39368</v>
          </cell>
          <cell r="C1019">
            <v>10</v>
          </cell>
        </row>
        <row r="1020">
          <cell r="B1020">
            <v>39369</v>
          </cell>
          <cell r="C1020">
            <v>10</v>
          </cell>
        </row>
        <row r="1021">
          <cell r="B1021">
            <v>39370</v>
          </cell>
          <cell r="C1021">
            <v>10</v>
          </cell>
        </row>
        <row r="1022">
          <cell r="B1022">
            <v>39371</v>
          </cell>
          <cell r="C1022">
            <v>10</v>
          </cell>
        </row>
        <row r="1023">
          <cell r="B1023">
            <v>39372</v>
          </cell>
          <cell r="C1023">
            <v>10</v>
          </cell>
        </row>
        <row r="1024">
          <cell r="B1024">
            <v>39373</v>
          </cell>
          <cell r="C1024">
            <v>10</v>
          </cell>
        </row>
        <row r="1025">
          <cell r="B1025">
            <v>39374</v>
          </cell>
          <cell r="C1025">
            <v>10</v>
          </cell>
        </row>
        <row r="1026">
          <cell r="B1026">
            <v>39375</v>
          </cell>
          <cell r="C1026">
            <v>10</v>
          </cell>
        </row>
        <row r="1027">
          <cell r="B1027">
            <v>39376</v>
          </cell>
          <cell r="C1027">
            <v>10</v>
          </cell>
        </row>
        <row r="1028">
          <cell r="B1028">
            <v>39377</v>
          </cell>
          <cell r="C1028">
            <v>10</v>
          </cell>
        </row>
        <row r="1029">
          <cell r="B1029">
            <v>39378</v>
          </cell>
          <cell r="C1029">
            <v>10</v>
          </cell>
        </row>
        <row r="1030">
          <cell r="B1030">
            <v>39379</v>
          </cell>
          <cell r="C1030">
            <v>10</v>
          </cell>
        </row>
        <row r="1031">
          <cell r="B1031">
            <v>39380</v>
          </cell>
          <cell r="C1031">
            <v>10</v>
          </cell>
        </row>
        <row r="1032">
          <cell r="B1032">
            <v>39381</v>
          </cell>
          <cell r="C1032">
            <v>10</v>
          </cell>
        </row>
        <row r="1033">
          <cell r="B1033">
            <v>39382</v>
          </cell>
          <cell r="C1033">
            <v>10</v>
          </cell>
        </row>
        <row r="1034">
          <cell r="B1034">
            <v>39383</v>
          </cell>
          <cell r="C1034">
            <v>10</v>
          </cell>
        </row>
        <row r="1035">
          <cell r="B1035">
            <v>39384</v>
          </cell>
          <cell r="C1035">
            <v>10</v>
          </cell>
        </row>
        <row r="1036">
          <cell r="B1036">
            <v>39385</v>
          </cell>
          <cell r="C1036">
            <v>10</v>
          </cell>
        </row>
        <row r="1037">
          <cell r="B1037">
            <v>39386</v>
          </cell>
          <cell r="C1037">
            <v>10</v>
          </cell>
        </row>
        <row r="1038">
          <cell r="B1038">
            <v>39387</v>
          </cell>
          <cell r="C1038">
            <v>11</v>
          </cell>
        </row>
        <row r="1039">
          <cell r="B1039">
            <v>39388</v>
          </cell>
          <cell r="C1039">
            <v>11</v>
          </cell>
        </row>
        <row r="1040">
          <cell r="B1040">
            <v>39389</v>
          </cell>
          <cell r="C1040">
            <v>11</v>
          </cell>
        </row>
        <row r="1041">
          <cell r="B1041">
            <v>39390</v>
          </cell>
          <cell r="C1041">
            <v>11</v>
          </cell>
        </row>
        <row r="1042">
          <cell r="B1042">
            <v>39391</v>
          </cell>
          <cell r="C1042">
            <v>11</v>
          </cell>
        </row>
        <row r="1043">
          <cell r="B1043">
            <v>39392</v>
          </cell>
          <cell r="C1043">
            <v>11</v>
          </cell>
        </row>
        <row r="1044">
          <cell r="B1044">
            <v>39393</v>
          </cell>
          <cell r="C1044">
            <v>11</v>
          </cell>
        </row>
        <row r="1045">
          <cell r="B1045">
            <v>39394</v>
          </cell>
          <cell r="C1045">
            <v>11</v>
          </cell>
        </row>
        <row r="1046">
          <cell r="B1046">
            <v>39395</v>
          </cell>
          <cell r="C1046">
            <v>11</v>
          </cell>
        </row>
        <row r="1047">
          <cell r="B1047">
            <v>39396</v>
          </cell>
          <cell r="C1047">
            <v>11</v>
          </cell>
        </row>
        <row r="1048">
          <cell r="B1048">
            <v>39397</v>
          </cell>
          <cell r="C1048">
            <v>11</v>
          </cell>
        </row>
        <row r="1049">
          <cell r="B1049">
            <v>39398</v>
          </cell>
          <cell r="C1049">
            <v>11</v>
          </cell>
        </row>
        <row r="1050">
          <cell r="B1050">
            <v>39399</v>
          </cell>
          <cell r="C1050">
            <v>11</v>
          </cell>
        </row>
        <row r="1051">
          <cell r="B1051">
            <v>39400</v>
          </cell>
          <cell r="C1051">
            <v>11</v>
          </cell>
        </row>
        <row r="1052">
          <cell r="B1052">
            <v>39401</v>
          </cell>
          <cell r="C1052">
            <v>11</v>
          </cell>
        </row>
        <row r="1053">
          <cell r="B1053">
            <v>39402</v>
          </cell>
          <cell r="C1053">
            <v>11</v>
          </cell>
        </row>
        <row r="1054">
          <cell r="B1054">
            <v>39403</v>
          </cell>
          <cell r="C1054">
            <v>11</v>
          </cell>
        </row>
        <row r="1055">
          <cell r="B1055">
            <v>39404</v>
          </cell>
          <cell r="C1055">
            <v>11</v>
          </cell>
        </row>
        <row r="1056">
          <cell r="B1056">
            <v>39405</v>
          </cell>
          <cell r="C1056">
            <v>11</v>
          </cell>
        </row>
        <row r="1057">
          <cell r="B1057">
            <v>39406</v>
          </cell>
          <cell r="C1057">
            <v>11</v>
          </cell>
        </row>
        <row r="1058">
          <cell r="B1058">
            <v>39407</v>
          </cell>
          <cell r="C1058">
            <v>11</v>
          </cell>
        </row>
        <row r="1059">
          <cell r="B1059">
            <v>39408</v>
          </cell>
          <cell r="C1059">
            <v>11</v>
          </cell>
        </row>
        <row r="1060">
          <cell r="B1060">
            <v>39409</v>
          </cell>
          <cell r="C1060">
            <v>11</v>
          </cell>
        </row>
        <row r="1061">
          <cell r="B1061">
            <v>39410</v>
          </cell>
          <cell r="C1061">
            <v>11</v>
          </cell>
        </row>
        <row r="1062">
          <cell r="B1062">
            <v>39411</v>
          </cell>
          <cell r="C1062">
            <v>11</v>
          </cell>
        </row>
        <row r="1063">
          <cell r="B1063">
            <v>39412</v>
          </cell>
          <cell r="C1063">
            <v>11</v>
          </cell>
        </row>
        <row r="1064">
          <cell r="B1064">
            <v>39413</v>
          </cell>
          <cell r="C1064">
            <v>11</v>
          </cell>
        </row>
        <row r="1065">
          <cell r="B1065">
            <v>39414</v>
          </cell>
          <cell r="C1065">
            <v>11</v>
          </cell>
        </row>
        <row r="1066">
          <cell r="B1066">
            <v>39415</v>
          </cell>
          <cell r="C1066">
            <v>11</v>
          </cell>
        </row>
        <row r="1067">
          <cell r="B1067">
            <v>39416</v>
          </cell>
          <cell r="C1067">
            <v>11</v>
          </cell>
        </row>
        <row r="1068">
          <cell r="B1068">
            <v>39417</v>
          </cell>
          <cell r="C1068">
            <v>12</v>
          </cell>
        </row>
        <row r="1069">
          <cell r="B1069">
            <v>39418</v>
          </cell>
          <cell r="C1069">
            <v>12</v>
          </cell>
        </row>
        <row r="1070">
          <cell r="B1070">
            <v>39419</v>
          </cell>
          <cell r="C1070">
            <v>12</v>
          </cell>
        </row>
        <row r="1071">
          <cell r="B1071">
            <v>39420</v>
          </cell>
          <cell r="C1071">
            <v>12</v>
          </cell>
        </row>
        <row r="1072">
          <cell r="B1072">
            <v>39421</v>
          </cell>
          <cell r="C1072">
            <v>12</v>
          </cell>
        </row>
        <row r="1073">
          <cell r="B1073">
            <v>39422</v>
          </cell>
          <cell r="C1073">
            <v>12</v>
          </cell>
        </row>
        <row r="1074">
          <cell r="B1074">
            <v>39423</v>
          </cell>
          <cell r="C1074">
            <v>12</v>
          </cell>
        </row>
        <row r="1075">
          <cell r="B1075">
            <v>39424</v>
          </cell>
          <cell r="C1075">
            <v>12</v>
          </cell>
        </row>
        <row r="1076">
          <cell r="B1076">
            <v>39425</v>
          </cell>
          <cell r="C1076">
            <v>12</v>
          </cell>
        </row>
        <row r="1077">
          <cell r="B1077">
            <v>39426</v>
          </cell>
          <cell r="C1077">
            <v>12</v>
          </cell>
        </row>
        <row r="1078">
          <cell r="B1078">
            <v>39427</v>
          </cell>
          <cell r="C1078">
            <v>12</v>
          </cell>
        </row>
        <row r="1079">
          <cell r="B1079">
            <v>39428</v>
          </cell>
          <cell r="C1079">
            <v>12</v>
          </cell>
        </row>
        <row r="1080">
          <cell r="B1080">
            <v>39429</v>
          </cell>
          <cell r="C1080">
            <v>12</v>
          </cell>
        </row>
        <row r="1081">
          <cell r="B1081">
            <v>39430</v>
          </cell>
          <cell r="C1081">
            <v>12</v>
          </cell>
        </row>
        <row r="1082">
          <cell r="B1082">
            <v>39431</v>
          </cell>
          <cell r="C1082">
            <v>12</v>
          </cell>
        </row>
        <row r="1083">
          <cell r="B1083">
            <v>39432</v>
          </cell>
          <cell r="C1083">
            <v>12</v>
          </cell>
        </row>
        <row r="1084">
          <cell r="B1084">
            <v>39433</v>
          </cell>
          <cell r="C1084">
            <v>12</v>
          </cell>
        </row>
        <row r="1085">
          <cell r="B1085">
            <v>39434</v>
          </cell>
          <cell r="C1085">
            <v>12</v>
          </cell>
        </row>
        <row r="1086">
          <cell r="B1086">
            <v>39435</v>
          </cell>
          <cell r="C1086">
            <v>12</v>
          </cell>
        </row>
        <row r="1087">
          <cell r="B1087">
            <v>39436</v>
          </cell>
          <cell r="C1087">
            <v>12</v>
          </cell>
        </row>
        <row r="1088">
          <cell r="B1088">
            <v>39437</v>
          </cell>
          <cell r="C1088">
            <v>12</v>
          </cell>
        </row>
        <row r="1089">
          <cell r="B1089">
            <v>39438</v>
          </cell>
          <cell r="C1089">
            <v>12</v>
          </cell>
        </row>
        <row r="1090">
          <cell r="B1090">
            <v>39439</v>
          </cell>
          <cell r="C1090">
            <v>12</v>
          </cell>
        </row>
        <row r="1091">
          <cell r="B1091">
            <v>39440</v>
          </cell>
          <cell r="C1091">
            <v>12</v>
          </cell>
        </row>
        <row r="1092">
          <cell r="B1092">
            <v>39441</v>
          </cell>
          <cell r="C1092">
            <v>12</v>
          </cell>
        </row>
        <row r="1093">
          <cell r="B1093">
            <v>39442</v>
          </cell>
          <cell r="C1093">
            <v>12</v>
          </cell>
        </row>
        <row r="1094">
          <cell r="B1094">
            <v>39443</v>
          </cell>
          <cell r="C1094">
            <v>12</v>
          </cell>
        </row>
        <row r="1095">
          <cell r="B1095">
            <v>39444</v>
          </cell>
          <cell r="C1095">
            <v>12</v>
          </cell>
        </row>
        <row r="1096">
          <cell r="B1096">
            <v>39445</v>
          </cell>
          <cell r="C1096">
            <v>12</v>
          </cell>
        </row>
        <row r="1097">
          <cell r="B1097">
            <v>39446</v>
          </cell>
          <cell r="C1097">
            <v>12</v>
          </cell>
        </row>
        <row r="1098">
          <cell r="B1098">
            <v>39447</v>
          </cell>
          <cell r="C1098">
            <v>12</v>
          </cell>
        </row>
        <row r="1099">
          <cell r="B1099">
            <v>39448</v>
          </cell>
          <cell r="C1099">
            <v>1</v>
          </cell>
        </row>
        <row r="1100">
          <cell r="B1100">
            <v>39449</v>
          </cell>
          <cell r="C1100">
            <v>1</v>
          </cell>
        </row>
        <row r="1101">
          <cell r="B1101">
            <v>39450</v>
          </cell>
          <cell r="C1101">
            <v>1</v>
          </cell>
        </row>
        <row r="1102">
          <cell r="B1102">
            <v>39451</v>
          </cell>
          <cell r="C1102">
            <v>1</v>
          </cell>
        </row>
        <row r="1103">
          <cell r="B1103">
            <v>39452</v>
          </cell>
          <cell r="C1103">
            <v>1</v>
          </cell>
        </row>
        <row r="1104">
          <cell r="B1104">
            <v>39453</v>
          </cell>
          <cell r="C1104">
            <v>1</v>
          </cell>
        </row>
        <row r="1105">
          <cell r="B1105">
            <v>39454</v>
          </cell>
          <cell r="C1105">
            <v>1</v>
          </cell>
        </row>
        <row r="1106">
          <cell r="B1106">
            <v>39455</v>
          </cell>
          <cell r="C1106">
            <v>1</v>
          </cell>
        </row>
        <row r="1107">
          <cell r="B1107">
            <v>39456</v>
          </cell>
          <cell r="C1107">
            <v>1</v>
          </cell>
        </row>
        <row r="1108">
          <cell r="B1108">
            <v>39457</v>
          </cell>
          <cell r="C1108">
            <v>1</v>
          </cell>
        </row>
        <row r="1109">
          <cell r="B1109">
            <v>39458</v>
          </cell>
          <cell r="C1109">
            <v>1</v>
          </cell>
        </row>
        <row r="1110">
          <cell r="B1110">
            <v>39459</v>
          </cell>
          <cell r="C1110">
            <v>1</v>
          </cell>
        </row>
        <row r="1111">
          <cell r="B1111">
            <v>39460</v>
          </cell>
          <cell r="C1111">
            <v>1</v>
          </cell>
        </row>
        <row r="1112">
          <cell r="B1112">
            <v>39461</v>
          </cell>
          <cell r="C1112">
            <v>1</v>
          </cell>
        </row>
        <row r="1113">
          <cell r="B1113">
            <v>39462</v>
          </cell>
          <cell r="C1113">
            <v>1</v>
          </cell>
        </row>
        <row r="1114">
          <cell r="B1114">
            <v>39463</v>
          </cell>
          <cell r="C1114">
            <v>1</v>
          </cell>
        </row>
        <row r="1115">
          <cell r="B1115">
            <v>39464</v>
          </cell>
          <cell r="C1115">
            <v>1</v>
          </cell>
        </row>
        <row r="1116">
          <cell r="B1116">
            <v>39465</v>
          </cell>
          <cell r="C1116">
            <v>1</v>
          </cell>
        </row>
        <row r="1117">
          <cell r="B1117">
            <v>39466</v>
          </cell>
          <cell r="C1117">
            <v>1</v>
          </cell>
        </row>
        <row r="1118">
          <cell r="B1118">
            <v>39467</v>
          </cell>
          <cell r="C1118">
            <v>1</v>
          </cell>
        </row>
        <row r="1119">
          <cell r="B1119">
            <v>39468</v>
          </cell>
          <cell r="C1119">
            <v>1</v>
          </cell>
        </row>
        <row r="1120">
          <cell r="B1120">
            <v>39469</v>
          </cell>
          <cell r="C1120">
            <v>1</v>
          </cell>
        </row>
        <row r="1121">
          <cell r="B1121">
            <v>39470</v>
          </cell>
          <cell r="C1121">
            <v>1</v>
          </cell>
        </row>
        <row r="1122">
          <cell r="B1122">
            <v>39471</v>
          </cell>
          <cell r="C1122">
            <v>1</v>
          </cell>
        </row>
        <row r="1123">
          <cell r="B1123">
            <v>39472</v>
          </cell>
          <cell r="C1123">
            <v>1</v>
          </cell>
        </row>
        <row r="1124">
          <cell r="B1124">
            <v>39473</v>
          </cell>
          <cell r="C1124">
            <v>1</v>
          </cell>
        </row>
        <row r="1125">
          <cell r="B1125">
            <v>39474</v>
          </cell>
          <cell r="C1125">
            <v>1</v>
          </cell>
        </row>
        <row r="1126">
          <cell r="B1126">
            <v>39475</v>
          </cell>
          <cell r="C1126">
            <v>1</v>
          </cell>
        </row>
        <row r="1127">
          <cell r="B1127">
            <v>39476</v>
          </cell>
          <cell r="C1127">
            <v>1</v>
          </cell>
        </row>
        <row r="1128">
          <cell r="B1128">
            <v>39477</v>
          </cell>
          <cell r="C1128">
            <v>1</v>
          </cell>
        </row>
        <row r="1129">
          <cell r="B1129">
            <v>39478</v>
          </cell>
          <cell r="C1129">
            <v>1</v>
          </cell>
        </row>
        <row r="1130">
          <cell r="B1130">
            <v>39479</v>
          </cell>
          <cell r="C1130">
            <v>2</v>
          </cell>
        </row>
        <row r="1131">
          <cell r="B1131">
            <v>39480</v>
          </cell>
          <cell r="C1131">
            <v>2</v>
          </cell>
        </row>
        <row r="1132">
          <cell r="B1132">
            <v>39481</v>
          </cell>
          <cell r="C1132">
            <v>2</v>
          </cell>
        </row>
        <row r="1133">
          <cell r="B1133">
            <v>39482</v>
          </cell>
          <cell r="C1133">
            <v>2</v>
          </cell>
        </row>
        <row r="1134">
          <cell r="B1134">
            <v>39483</v>
          </cell>
          <cell r="C1134">
            <v>2</v>
          </cell>
        </row>
        <row r="1135">
          <cell r="B1135">
            <v>39484</v>
          </cell>
          <cell r="C1135">
            <v>2</v>
          </cell>
        </row>
        <row r="1136">
          <cell r="B1136">
            <v>39485</v>
          </cell>
          <cell r="C1136">
            <v>2</v>
          </cell>
        </row>
        <row r="1137">
          <cell r="B1137">
            <v>39486</v>
          </cell>
          <cell r="C1137">
            <v>2</v>
          </cell>
        </row>
        <row r="1138">
          <cell r="B1138">
            <v>39487</v>
          </cell>
          <cell r="C1138">
            <v>2</v>
          </cell>
        </row>
        <row r="1139">
          <cell r="B1139">
            <v>39488</v>
          </cell>
          <cell r="C1139">
            <v>2</v>
          </cell>
        </row>
        <row r="1140">
          <cell r="B1140">
            <v>39489</v>
          </cell>
          <cell r="C1140">
            <v>2</v>
          </cell>
        </row>
        <row r="1141">
          <cell r="B1141">
            <v>39490</v>
          </cell>
          <cell r="C1141">
            <v>2</v>
          </cell>
        </row>
        <row r="1142">
          <cell r="B1142">
            <v>39491</v>
          </cell>
          <cell r="C1142">
            <v>2</v>
          </cell>
        </row>
        <row r="1143">
          <cell r="B1143">
            <v>39492</v>
          </cell>
          <cell r="C1143">
            <v>2</v>
          </cell>
        </row>
        <row r="1144">
          <cell r="B1144">
            <v>39493</v>
          </cell>
          <cell r="C1144">
            <v>2</v>
          </cell>
        </row>
        <row r="1145">
          <cell r="B1145">
            <v>39494</v>
          </cell>
          <cell r="C1145">
            <v>2</v>
          </cell>
        </row>
        <row r="1146">
          <cell r="B1146">
            <v>39495</v>
          </cell>
          <cell r="C1146">
            <v>2</v>
          </cell>
        </row>
        <row r="1147">
          <cell r="B1147">
            <v>39496</v>
          </cell>
          <cell r="C1147">
            <v>2</v>
          </cell>
        </row>
        <row r="1148">
          <cell r="B1148">
            <v>39497</v>
          </cell>
          <cell r="C1148">
            <v>2</v>
          </cell>
        </row>
        <row r="1149">
          <cell r="B1149">
            <v>39498</v>
          </cell>
          <cell r="C1149">
            <v>2</v>
          </cell>
        </row>
        <row r="1150">
          <cell r="B1150">
            <v>39499</v>
          </cell>
          <cell r="C1150">
            <v>2</v>
          </cell>
        </row>
        <row r="1151">
          <cell r="B1151">
            <v>39500</v>
          </cell>
          <cell r="C1151">
            <v>2</v>
          </cell>
        </row>
        <row r="1152">
          <cell r="B1152">
            <v>39501</v>
          </cell>
          <cell r="C1152">
            <v>2</v>
          </cell>
        </row>
        <row r="1153">
          <cell r="B1153">
            <v>39502</v>
          </cell>
          <cell r="C1153">
            <v>2</v>
          </cell>
        </row>
        <row r="1154">
          <cell r="B1154">
            <v>39503</v>
          </cell>
          <cell r="C1154">
            <v>2</v>
          </cell>
        </row>
        <row r="1155">
          <cell r="B1155">
            <v>39504</v>
          </cell>
          <cell r="C1155">
            <v>2</v>
          </cell>
        </row>
        <row r="1156">
          <cell r="B1156">
            <v>39505</v>
          </cell>
          <cell r="C1156">
            <v>2</v>
          </cell>
        </row>
        <row r="1157">
          <cell r="B1157">
            <v>39506</v>
          </cell>
          <cell r="C1157">
            <v>2</v>
          </cell>
        </row>
        <row r="1158">
          <cell r="B1158">
            <v>39507</v>
          </cell>
          <cell r="C1158">
            <v>2</v>
          </cell>
        </row>
        <row r="1159">
          <cell r="B1159">
            <v>39508</v>
          </cell>
          <cell r="C1159">
            <v>3</v>
          </cell>
        </row>
        <row r="1160">
          <cell r="B1160">
            <v>39509</v>
          </cell>
          <cell r="C1160">
            <v>3</v>
          </cell>
        </row>
        <row r="1161">
          <cell r="B1161">
            <v>39510</v>
          </cell>
          <cell r="C1161">
            <v>3</v>
          </cell>
        </row>
        <row r="1162">
          <cell r="B1162">
            <v>39511</v>
          </cell>
          <cell r="C1162">
            <v>3</v>
          </cell>
        </row>
        <row r="1163">
          <cell r="B1163">
            <v>39512</v>
          </cell>
          <cell r="C1163">
            <v>3</v>
          </cell>
        </row>
        <row r="1164">
          <cell r="B1164">
            <v>39513</v>
          </cell>
          <cell r="C1164">
            <v>3</v>
          </cell>
        </row>
        <row r="1165">
          <cell r="B1165">
            <v>39514</v>
          </cell>
          <cell r="C1165">
            <v>3</v>
          </cell>
        </row>
        <row r="1166">
          <cell r="B1166">
            <v>39515</v>
          </cell>
          <cell r="C1166">
            <v>3</v>
          </cell>
        </row>
        <row r="1167">
          <cell r="B1167">
            <v>39516</v>
          </cell>
          <cell r="C1167">
            <v>3</v>
          </cell>
        </row>
        <row r="1168">
          <cell r="B1168">
            <v>39517</v>
          </cell>
          <cell r="C1168">
            <v>3</v>
          </cell>
        </row>
        <row r="1169">
          <cell r="B1169">
            <v>39518</v>
          </cell>
          <cell r="C1169">
            <v>3</v>
          </cell>
        </row>
        <row r="1170">
          <cell r="B1170">
            <v>39519</v>
          </cell>
          <cell r="C1170">
            <v>3</v>
          </cell>
        </row>
        <row r="1171">
          <cell r="B1171">
            <v>39520</v>
          </cell>
          <cell r="C1171">
            <v>3</v>
          </cell>
        </row>
        <row r="1172">
          <cell r="B1172">
            <v>39521</v>
          </cell>
          <cell r="C1172">
            <v>3</v>
          </cell>
        </row>
        <row r="1173">
          <cell r="B1173">
            <v>39522</v>
          </cell>
          <cell r="C1173">
            <v>3</v>
          </cell>
        </row>
        <row r="1174">
          <cell r="B1174">
            <v>39523</v>
          </cell>
          <cell r="C1174">
            <v>3</v>
          </cell>
        </row>
        <row r="1175">
          <cell r="B1175">
            <v>39524</v>
          </cell>
          <cell r="C1175">
            <v>3</v>
          </cell>
        </row>
        <row r="1176">
          <cell r="B1176">
            <v>39525</v>
          </cell>
          <cell r="C1176">
            <v>3</v>
          </cell>
        </row>
        <row r="1177">
          <cell r="B1177">
            <v>39526</v>
          </cell>
          <cell r="C1177">
            <v>3</v>
          </cell>
        </row>
        <row r="1178">
          <cell r="B1178">
            <v>39527</v>
          </cell>
          <cell r="C1178">
            <v>3</v>
          </cell>
        </row>
        <row r="1179">
          <cell r="B1179">
            <v>39528</v>
          </cell>
          <cell r="C1179">
            <v>3</v>
          </cell>
        </row>
        <row r="1180">
          <cell r="B1180">
            <v>39529</v>
          </cell>
          <cell r="C1180">
            <v>3</v>
          </cell>
        </row>
        <row r="1181">
          <cell r="B1181">
            <v>39530</v>
          </cell>
          <cell r="C1181">
            <v>3</v>
          </cell>
        </row>
        <row r="1182">
          <cell r="B1182">
            <v>39531</v>
          </cell>
          <cell r="C1182">
            <v>3</v>
          </cell>
        </row>
        <row r="1183">
          <cell r="B1183">
            <v>39532</v>
          </cell>
          <cell r="C1183">
            <v>3</v>
          </cell>
        </row>
        <row r="1184">
          <cell r="B1184">
            <v>39533</v>
          </cell>
          <cell r="C1184">
            <v>3</v>
          </cell>
        </row>
        <row r="1185">
          <cell r="B1185">
            <v>39534</v>
          </cell>
          <cell r="C1185">
            <v>3</v>
          </cell>
        </row>
        <row r="1186">
          <cell r="B1186">
            <v>39535</v>
          </cell>
          <cell r="C1186">
            <v>3</v>
          </cell>
        </row>
        <row r="1187">
          <cell r="B1187">
            <v>39536</v>
          </cell>
          <cell r="C1187">
            <v>3</v>
          </cell>
        </row>
        <row r="1188">
          <cell r="B1188">
            <v>39537</v>
          </cell>
          <cell r="C1188">
            <v>3</v>
          </cell>
        </row>
        <row r="1189">
          <cell r="B1189">
            <v>39538</v>
          </cell>
          <cell r="C1189">
            <v>3</v>
          </cell>
        </row>
        <row r="1190">
          <cell r="B1190">
            <v>39539</v>
          </cell>
          <cell r="C1190">
            <v>4</v>
          </cell>
        </row>
        <row r="1191">
          <cell r="B1191">
            <v>39540</v>
          </cell>
          <cell r="C1191">
            <v>4</v>
          </cell>
        </row>
        <row r="1192">
          <cell r="B1192">
            <v>39541</v>
          </cell>
          <cell r="C1192">
            <v>4</v>
          </cell>
        </row>
        <row r="1193">
          <cell r="B1193">
            <v>39542</v>
          </cell>
          <cell r="C1193">
            <v>4</v>
          </cell>
        </row>
        <row r="1194">
          <cell r="B1194">
            <v>39543</v>
          </cell>
          <cell r="C1194">
            <v>4</v>
          </cell>
        </row>
        <row r="1195">
          <cell r="B1195">
            <v>39544</v>
          </cell>
          <cell r="C1195">
            <v>4</v>
          </cell>
        </row>
        <row r="1196">
          <cell r="B1196">
            <v>39545</v>
          </cell>
          <cell r="C1196">
            <v>4</v>
          </cell>
        </row>
        <row r="1197">
          <cell r="B1197">
            <v>39546</v>
          </cell>
          <cell r="C1197">
            <v>4</v>
          </cell>
        </row>
        <row r="1198">
          <cell r="B1198">
            <v>39547</v>
          </cell>
          <cell r="C1198">
            <v>4</v>
          </cell>
        </row>
        <row r="1199">
          <cell r="B1199">
            <v>39548</v>
          </cell>
          <cell r="C1199">
            <v>4</v>
          </cell>
        </row>
        <row r="1200">
          <cell r="B1200">
            <v>39549</v>
          </cell>
          <cell r="C1200">
            <v>4</v>
          </cell>
        </row>
        <row r="1201">
          <cell r="B1201">
            <v>39550</v>
          </cell>
          <cell r="C1201">
            <v>4</v>
          </cell>
        </row>
        <row r="1202">
          <cell r="B1202">
            <v>39551</v>
          </cell>
          <cell r="C1202">
            <v>4</v>
          </cell>
        </row>
        <row r="1203">
          <cell r="B1203">
            <v>39552</v>
          </cell>
          <cell r="C1203">
            <v>4</v>
          </cell>
        </row>
        <row r="1204">
          <cell r="B1204">
            <v>39553</v>
          </cell>
          <cell r="C1204">
            <v>4</v>
          </cell>
        </row>
        <row r="1205">
          <cell r="B1205">
            <v>39554</v>
          </cell>
          <cell r="C1205">
            <v>4</v>
          </cell>
        </row>
        <row r="1206">
          <cell r="B1206">
            <v>39555</v>
          </cell>
          <cell r="C1206">
            <v>4</v>
          </cell>
        </row>
        <row r="1207">
          <cell r="B1207">
            <v>39556</v>
          </cell>
          <cell r="C1207">
            <v>4</v>
          </cell>
        </row>
        <row r="1208">
          <cell r="B1208">
            <v>39557</v>
          </cell>
          <cell r="C1208">
            <v>4</v>
          </cell>
        </row>
        <row r="1209">
          <cell r="B1209">
            <v>39558</v>
          </cell>
          <cell r="C1209">
            <v>4</v>
          </cell>
        </row>
        <row r="1210">
          <cell r="B1210">
            <v>39559</v>
          </cell>
          <cell r="C1210">
            <v>4</v>
          </cell>
        </row>
        <row r="1211">
          <cell r="B1211">
            <v>39560</v>
          </cell>
          <cell r="C1211">
            <v>4</v>
          </cell>
        </row>
        <row r="1212">
          <cell r="B1212">
            <v>39561</v>
          </cell>
          <cell r="C1212">
            <v>4</v>
          </cell>
        </row>
        <row r="1213">
          <cell r="B1213">
            <v>39562</v>
          </cell>
          <cell r="C1213">
            <v>4</v>
          </cell>
        </row>
        <row r="1214">
          <cell r="B1214">
            <v>39563</v>
          </cell>
          <cell r="C1214">
            <v>4</v>
          </cell>
        </row>
        <row r="1215">
          <cell r="B1215">
            <v>39564</v>
          </cell>
          <cell r="C1215">
            <v>4</v>
          </cell>
        </row>
        <row r="1216">
          <cell r="B1216">
            <v>39565</v>
          </cell>
          <cell r="C1216">
            <v>4</v>
          </cell>
        </row>
        <row r="1217">
          <cell r="B1217">
            <v>39566</v>
          </cell>
          <cell r="C1217">
            <v>4</v>
          </cell>
        </row>
        <row r="1218">
          <cell r="B1218">
            <v>39567</v>
          </cell>
          <cell r="C1218">
            <v>4</v>
          </cell>
        </row>
        <row r="1219">
          <cell r="B1219">
            <v>39568</v>
          </cell>
          <cell r="C1219">
            <v>4</v>
          </cell>
        </row>
        <row r="1220">
          <cell r="B1220">
            <v>39569</v>
          </cell>
          <cell r="C1220">
            <v>5</v>
          </cell>
        </row>
        <row r="1221">
          <cell r="B1221">
            <v>39570</v>
          </cell>
          <cell r="C1221">
            <v>5</v>
          </cell>
        </row>
        <row r="1222">
          <cell r="B1222">
            <v>39571</v>
          </cell>
          <cell r="C1222">
            <v>5</v>
          </cell>
        </row>
        <row r="1223">
          <cell r="B1223">
            <v>39572</v>
          </cell>
          <cell r="C1223">
            <v>5</v>
          </cell>
        </row>
        <row r="1224">
          <cell r="B1224">
            <v>39573</v>
          </cell>
          <cell r="C1224">
            <v>5</v>
          </cell>
        </row>
        <row r="1225">
          <cell r="B1225">
            <v>39574</v>
          </cell>
          <cell r="C1225">
            <v>5</v>
          </cell>
        </row>
        <row r="1226">
          <cell r="B1226">
            <v>39575</v>
          </cell>
          <cell r="C1226">
            <v>5</v>
          </cell>
        </row>
        <row r="1227">
          <cell r="B1227">
            <v>39576</v>
          </cell>
          <cell r="C1227">
            <v>5</v>
          </cell>
        </row>
        <row r="1228">
          <cell r="B1228">
            <v>39577</v>
          </cell>
          <cell r="C1228">
            <v>5</v>
          </cell>
        </row>
        <row r="1229">
          <cell r="B1229">
            <v>39578</v>
          </cell>
          <cell r="C1229">
            <v>5</v>
          </cell>
        </row>
        <row r="1230">
          <cell r="B1230">
            <v>39579</v>
          </cell>
          <cell r="C1230">
            <v>5</v>
          </cell>
        </row>
        <row r="1231">
          <cell r="B1231">
            <v>39580</v>
          </cell>
          <cell r="C1231">
            <v>5</v>
          </cell>
        </row>
        <row r="1232">
          <cell r="B1232">
            <v>39581</v>
          </cell>
          <cell r="C1232">
            <v>5</v>
          </cell>
        </row>
        <row r="1233">
          <cell r="B1233">
            <v>39582</v>
          </cell>
          <cell r="C1233">
            <v>5</v>
          </cell>
        </row>
        <row r="1234">
          <cell r="B1234">
            <v>39583</v>
          </cell>
          <cell r="C1234">
            <v>5</v>
          </cell>
        </row>
        <row r="1235">
          <cell r="B1235">
            <v>39584</v>
          </cell>
          <cell r="C1235">
            <v>5</v>
          </cell>
        </row>
        <row r="1236">
          <cell r="B1236">
            <v>39585</v>
          </cell>
          <cell r="C1236">
            <v>5</v>
          </cell>
        </row>
        <row r="1237">
          <cell r="B1237">
            <v>39586</v>
          </cell>
          <cell r="C1237">
            <v>5</v>
          </cell>
        </row>
        <row r="1238">
          <cell r="B1238">
            <v>39587</v>
          </cell>
          <cell r="C1238">
            <v>5</v>
          </cell>
        </row>
        <row r="1239">
          <cell r="B1239">
            <v>39588</v>
          </cell>
          <cell r="C1239">
            <v>5</v>
          </cell>
        </row>
        <row r="1240">
          <cell r="B1240">
            <v>39589</v>
          </cell>
          <cell r="C1240">
            <v>5</v>
          </cell>
        </row>
        <row r="1241">
          <cell r="B1241">
            <v>39590</v>
          </cell>
          <cell r="C1241">
            <v>5</v>
          </cell>
        </row>
        <row r="1242">
          <cell r="B1242">
            <v>39591</v>
          </cell>
          <cell r="C1242">
            <v>5</v>
          </cell>
        </row>
        <row r="1243">
          <cell r="B1243">
            <v>39592</v>
          </cell>
          <cell r="C1243">
            <v>5</v>
          </cell>
        </row>
        <row r="1244">
          <cell r="B1244">
            <v>39593</v>
          </cell>
          <cell r="C1244">
            <v>5</v>
          </cell>
        </row>
        <row r="1245">
          <cell r="B1245">
            <v>39594</v>
          </cell>
          <cell r="C1245">
            <v>5</v>
          </cell>
        </row>
        <row r="1246">
          <cell r="B1246">
            <v>39595</v>
          </cell>
          <cell r="C1246">
            <v>5</v>
          </cell>
        </row>
        <row r="1247">
          <cell r="B1247">
            <v>39596</v>
          </cell>
          <cell r="C1247">
            <v>5</v>
          </cell>
        </row>
        <row r="1248">
          <cell r="B1248">
            <v>39597</v>
          </cell>
          <cell r="C1248">
            <v>5</v>
          </cell>
        </row>
        <row r="1249">
          <cell r="B1249">
            <v>39598</v>
          </cell>
          <cell r="C1249">
            <v>5</v>
          </cell>
        </row>
        <row r="1250">
          <cell r="B1250">
            <v>39599</v>
          </cell>
          <cell r="C1250">
            <v>5</v>
          </cell>
        </row>
        <row r="1251">
          <cell r="B1251">
            <v>39600</v>
          </cell>
          <cell r="C1251">
            <v>6</v>
          </cell>
        </row>
        <row r="1252">
          <cell r="B1252">
            <v>39601</v>
          </cell>
          <cell r="C1252">
            <v>6</v>
          </cell>
        </row>
        <row r="1253">
          <cell r="B1253">
            <v>39602</v>
          </cell>
          <cell r="C1253">
            <v>6</v>
          </cell>
        </row>
        <row r="1254">
          <cell r="B1254">
            <v>39603</v>
          </cell>
          <cell r="C1254">
            <v>6</v>
          </cell>
        </row>
        <row r="1255">
          <cell r="B1255">
            <v>39604</v>
          </cell>
          <cell r="C1255">
            <v>6</v>
          </cell>
        </row>
        <row r="1256">
          <cell r="B1256">
            <v>39605</v>
          </cell>
          <cell r="C1256">
            <v>6</v>
          </cell>
        </row>
        <row r="1257">
          <cell r="B1257">
            <v>39606</v>
          </cell>
          <cell r="C1257">
            <v>6</v>
          </cell>
        </row>
        <row r="1258">
          <cell r="B1258">
            <v>39607</v>
          </cell>
          <cell r="C1258">
            <v>6</v>
          </cell>
        </row>
        <row r="1259">
          <cell r="B1259">
            <v>39608</v>
          </cell>
          <cell r="C1259">
            <v>6</v>
          </cell>
        </row>
        <row r="1260">
          <cell r="B1260">
            <v>39609</v>
          </cell>
          <cell r="C1260">
            <v>6</v>
          </cell>
        </row>
        <row r="1261">
          <cell r="B1261">
            <v>39610</v>
          </cell>
          <cell r="C1261">
            <v>6</v>
          </cell>
        </row>
        <row r="1262">
          <cell r="B1262">
            <v>39611</v>
          </cell>
          <cell r="C1262">
            <v>6</v>
          </cell>
        </row>
        <row r="1263">
          <cell r="B1263">
            <v>39612</v>
          </cell>
          <cell r="C1263">
            <v>6</v>
          </cell>
        </row>
        <row r="1264">
          <cell r="B1264">
            <v>39613</v>
          </cell>
          <cell r="C1264">
            <v>6</v>
          </cell>
        </row>
        <row r="1265">
          <cell r="B1265">
            <v>39614</v>
          </cell>
          <cell r="C1265">
            <v>6</v>
          </cell>
        </row>
        <row r="1266">
          <cell r="B1266">
            <v>39615</v>
          </cell>
          <cell r="C1266">
            <v>6</v>
          </cell>
        </row>
        <row r="1267">
          <cell r="B1267">
            <v>39616</v>
          </cell>
          <cell r="C1267">
            <v>6</v>
          </cell>
        </row>
        <row r="1268">
          <cell r="B1268">
            <v>39617</v>
          </cell>
          <cell r="C1268">
            <v>6</v>
          </cell>
        </row>
        <row r="1269">
          <cell r="B1269">
            <v>39618</v>
          </cell>
          <cell r="C1269">
            <v>6</v>
          </cell>
        </row>
        <row r="1270">
          <cell r="B1270">
            <v>39619</v>
          </cell>
          <cell r="C1270">
            <v>6</v>
          </cell>
        </row>
        <row r="1271">
          <cell r="B1271">
            <v>39620</v>
          </cell>
          <cell r="C1271">
            <v>6</v>
          </cell>
        </row>
        <row r="1272">
          <cell r="B1272">
            <v>39621</v>
          </cell>
          <cell r="C1272">
            <v>6</v>
          </cell>
        </row>
        <row r="1273">
          <cell r="B1273">
            <v>39622</v>
          </cell>
          <cell r="C1273">
            <v>6</v>
          </cell>
        </row>
        <row r="1274">
          <cell r="B1274">
            <v>39623</v>
          </cell>
          <cell r="C1274">
            <v>6</v>
          </cell>
        </row>
        <row r="1275">
          <cell r="B1275">
            <v>39624</v>
          </cell>
          <cell r="C1275">
            <v>6</v>
          </cell>
        </row>
        <row r="1276">
          <cell r="B1276">
            <v>39625</v>
          </cell>
          <cell r="C1276">
            <v>6</v>
          </cell>
        </row>
        <row r="1277">
          <cell r="B1277">
            <v>39626</v>
          </cell>
          <cell r="C1277">
            <v>6</v>
          </cell>
        </row>
        <row r="1278">
          <cell r="B1278">
            <v>39627</v>
          </cell>
          <cell r="C1278">
            <v>6</v>
          </cell>
        </row>
        <row r="1279">
          <cell r="B1279">
            <v>39628</v>
          </cell>
          <cell r="C1279">
            <v>6</v>
          </cell>
        </row>
        <row r="1280">
          <cell r="B1280">
            <v>39629</v>
          </cell>
          <cell r="C1280">
            <v>6</v>
          </cell>
        </row>
        <row r="1281">
          <cell r="B1281">
            <v>39630</v>
          </cell>
          <cell r="C1281">
            <v>7</v>
          </cell>
        </row>
        <row r="1282">
          <cell r="B1282">
            <v>39631</v>
          </cell>
          <cell r="C1282">
            <v>7</v>
          </cell>
        </row>
        <row r="1283">
          <cell r="B1283">
            <v>39632</v>
          </cell>
          <cell r="C1283">
            <v>7</v>
          </cell>
        </row>
        <row r="1284">
          <cell r="B1284">
            <v>39633</v>
          </cell>
          <cell r="C1284">
            <v>7</v>
          </cell>
        </row>
        <row r="1285">
          <cell r="B1285">
            <v>39634</v>
          </cell>
          <cell r="C1285">
            <v>7</v>
          </cell>
        </row>
        <row r="1286">
          <cell r="B1286">
            <v>39635</v>
          </cell>
          <cell r="C1286">
            <v>7</v>
          </cell>
        </row>
        <row r="1287">
          <cell r="B1287">
            <v>39636</v>
          </cell>
          <cell r="C1287">
            <v>7</v>
          </cell>
        </row>
        <row r="1288">
          <cell r="B1288">
            <v>39637</v>
          </cell>
          <cell r="C1288">
            <v>7</v>
          </cell>
        </row>
        <row r="1289">
          <cell r="B1289">
            <v>39638</v>
          </cell>
          <cell r="C1289">
            <v>7</v>
          </cell>
        </row>
        <row r="1290">
          <cell r="B1290">
            <v>39639</v>
          </cell>
          <cell r="C1290">
            <v>7</v>
          </cell>
        </row>
        <row r="1291">
          <cell r="B1291">
            <v>39640</v>
          </cell>
          <cell r="C1291">
            <v>7</v>
          </cell>
        </row>
        <row r="1292">
          <cell r="B1292">
            <v>39641</v>
          </cell>
          <cell r="C1292">
            <v>7</v>
          </cell>
        </row>
        <row r="1293">
          <cell r="B1293">
            <v>39642</v>
          </cell>
          <cell r="C1293">
            <v>7</v>
          </cell>
        </row>
        <row r="1294">
          <cell r="B1294">
            <v>39643</v>
          </cell>
          <cell r="C1294">
            <v>7</v>
          </cell>
        </row>
        <row r="1295">
          <cell r="B1295">
            <v>39644</v>
          </cell>
          <cell r="C1295">
            <v>7</v>
          </cell>
        </row>
        <row r="1296">
          <cell r="B1296">
            <v>39645</v>
          </cell>
          <cell r="C1296">
            <v>7</v>
          </cell>
        </row>
        <row r="1297">
          <cell r="B1297">
            <v>39646</v>
          </cell>
          <cell r="C1297">
            <v>7</v>
          </cell>
        </row>
        <row r="1298">
          <cell r="B1298">
            <v>39647</v>
          </cell>
          <cell r="C1298">
            <v>7</v>
          </cell>
        </row>
        <row r="1299">
          <cell r="B1299">
            <v>39648</v>
          </cell>
          <cell r="C1299">
            <v>7</v>
          </cell>
        </row>
        <row r="1300">
          <cell r="B1300">
            <v>39649</v>
          </cell>
          <cell r="C1300">
            <v>7</v>
          </cell>
        </row>
        <row r="1301">
          <cell r="B1301">
            <v>39650</v>
          </cell>
          <cell r="C1301">
            <v>7</v>
          </cell>
        </row>
        <row r="1302">
          <cell r="B1302">
            <v>39651</v>
          </cell>
          <cell r="C1302">
            <v>7</v>
          </cell>
        </row>
        <row r="1303">
          <cell r="B1303">
            <v>39652</v>
          </cell>
          <cell r="C1303">
            <v>7</v>
          </cell>
        </row>
        <row r="1304">
          <cell r="B1304">
            <v>39653</v>
          </cell>
          <cell r="C1304">
            <v>7</v>
          </cell>
        </row>
        <row r="1305">
          <cell r="B1305">
            <v>39654</v>
          </cell>
          <cell r="C1305">
            <v>7</v>
          </cell>
        </row>
        <row r="1306">
          <cell r="B1306">
            <v>39655</v>
          </cell>
          <cell r="C1306">
            <v>7</v>
          </cell>
        </row>
        <row r="1307">
          <cell r="B1307">
            <v>39656</v>
          </cell>
          <cell r="C1307">
            <v>7</v>
          </cell>
        </row>
        <row r="1308">
          <cell r="B1308">
            <v>39657</v>
          </cell>
          <cell r="C1308">
            <v>7</v>
          </cell>
        </row>
        <row r="1309">
          <cell r="B1309">
            <v>39658</v>
          </cell>
          <cell r="C1309">
            <v>7</v>
          </cell>
        </row>
        <row r="1310">
          <cell r="B1310">
            <v>39659</v>
          </cell>
          <cell r="C1310">
            <v>7</v>
          </cell>
        </row>
        <row r="1311">
          <cell r="B1311">
            <v>39660</v>
          </cell>
          <cell r="C1311">
            <v>7</v>
          </cell>
        </row>
        <row r="1312">
          <cell r="B1312">
            <v>39661</v>
          </cell>
          <cell r="C1312">
            <v>8</v>
          </cell>
        </row>
        <row r="1313">
          <cell r="B1313">
            <v>39662</v>
          </cell>
          <cell r="C1313">
            <v>8</v>
          </cell>
        </row>
        <row r="1314">
          <cell r="B1314">
            <v>39663</v>
          </cell>
          <cell r="C1314">
            <v>8</v>
          </cell>
        </row>
        <row r="1315">
          <cell r="B1315">
            <v>39664</v>
          </cell>
          <cell r="C1315">
            <v>8</v>
          </cell>
        </row>
        <row r="1316">
          <cell r="B1316">
            <v>39665</v>
          </cell>
          <cell r="C1316">
            <v>8</v>
          </cell>
        </row>
        <row r="1317">
          <cell r="B1317">
            <v>39666</v>
          </cell>
          <cell r="C1317">
            <v>8</v>
          </cell>
        </row>
        <row r="1318">
          <cell r="B1318">
            <v>39667</v>
          </cell>
          <cell r="C1318">
            <v>8</v>
          </cell>
        </row>
        <row r="1319">
          <cell r="B1319">
            <v>39668</v>
          </cell>
          <cell r="C1319">
            <v>8</v>
          </cell>
        </row>
        <row r="1320">
          <cell r="B1320">
            <v>39669</v>
          </cell>
          <cell r="C1320">
            <v>8</v>
          </cell>
        </row>
        <row r="1321">
          <cell r="B1321">
            <v>39670</v>
          </cell>
          <cell r="C1321">
            <v>8</v>
          </cell>
        </row>
        <row r="1322">
          <cell r="B1322">
            <v>39671</v>
          </cell>
          <cell r="C1322">
            <v>8</v>
          </cell>
        </row>
        <row r="1323">
          <cell r="B1323">
            <v>39672</v>
          </cell>
          <cell r="C1323">
            <v>8</v>
          </cell>
        </row>
        <row r="1324">
          <cell r="B1324">
            <v>39673</v>
          </cell>
          <cell r="C1324">
            <v>8</v>
          </cell>
        </row>
        <row r="1325">
          <cell r="B1325">
            <v>39674</v>
          </cell>
          <cell r="C1325">
            <v>8</v>
          </cell>
        </row>
        <row r="1326">
          <cell r="B1326">
            <v>39675</v>
          </cell>
          <cell r="C1326">
            <v>8</v>
          </cell>
        </row>
        <row r="1327">
          <cell r="B1327">
            <v>39676</v>
          </cell>
          <cell r="C1327">
            <v>8</v>
          </cell>
        </row>
        <row r="1328">
          <cell r="B1328">
            <v>39677</v>
          </cell>
          <cell r="C1328">
            <v>8</v>
          </cell>
        </row>
        <row r="1329">
          <cell r="B1329">
            <v>39678</v>
          </cell>
          <cell r="C1329">
            <v>8</v>
          </cell>
        </row>
        <row r="1330">
          <cell r="B1330">
            <v>39679</v>
          </cell>
          <cell r="C1330">
            <v>8</v>
          </cell>
        </row>
        <row r="1331">
          <cell r="B1331">
            <v>39680</v>
          </cell>
          <cell r="C1331">
            <v>8</v>
          </cell>
        </row>
        <row r="1332">
          <cell r="B1332">
            <v>39681</v>
          </cell>
          <cell r="C1332">
            <v>8</v>
          </cell>
        </row>
        <row r="1333">
          <cell r="B1333">
            <v>39682</v>
          </cell>
          <cell r="C1333">
            <v>8</v>
          </cell>
        </row>
        <row r="1334">
          <cell r="B1334">
            <v>39683</v>
          </cell>
          <cell r="C1334">
            <v>8</v>
          </cell>
        </row>
        <row r="1335">
          <cell r="B1335">
            <v>39684</v>
          </cell>
          <cell r="C1335">
            <v>8</v>
          </cell>
        </row>
        <row r="1336">
          <cell r="B1336">
            <v>39685</v>
          </cell>
          <cell r="C1336">
            <v>8</v>
          </cell>
        </row>
        <row r="1337">
          <cell r="B1337">
            <v>39686</v>
          </cell>
          <cell r="C1337">
            <v>8</v>
          </cell>
        </row>
        <row r="1338">
          <cell r="B1338">
            <v>39687</v>
          </cell>
          <cell r="C1338">
            <v>8</v>
          </cell>
        </row>
        <row r="1339">
          <cell r="B1339">
            <v>39688</v>
          </cell>
          <cell r="C1339">
            <v>8</v>
          </cell>
        </row>
        <row r="1340">
          <cell r="B1340">
            <v>39689</v>
          </cell>
          <cell r="C1340">
            <v>8</v>
          </cell>
        </row>
        <row r="1341">
          <cell r="B1341">
            <v>39690</v>
          </cell>
          <cell r="C1341">
            <v>8</v>
          </cell>
        </row>
        <row r="1342">
          <cell r="B1342">
            <v>39691</v>
          </cell>
          <cell r="C1342">
            <v>8</v>
          </cell>
        </row>
        <row r="1343">
          <cell r="B1343">
            <v>39692</v>
          </cell>
          <cell r="C1343">
            <v>9</v>
          </cell>
        </row>
        <row r="1344">
          <cell r="B1344">
            <v>39693</v>
          </cell>
          <cell r="C1344">
            <v>9</v>
          </cell>
        </row>
        <row r="1345">
          <cell r="B1345">
            <v>39694</v>
          </cell>
          <cell r="C1345">
            <v>9</v>
          </cell>
        </row>
        <row r="1346">
          <cell r="B1346">
            <v>39695</v>
          </cell>
          <cell r="C1346">
            <v>9</v>
          </cell>
        </row>
        <row r="1347">
          <cell r="B1347">
            <v>39696</v>
          </cell>
          <cell r="C1347">
            <v>9</v>
          </cell>
        </row>
        <row r="1348">
          <cell r="B1348">
            <v>39697</v>
          </cell>
          <cell r="C1348">
            <v>9</v>
          </cell>
        </row>
        <row r="1349">
          <cell r="B1349">
            <v>39698</v>
          </cell>
          <cell r="C1349">
            <v>9</v>
          </cell>
        </row>
        <row r="1350">
          <cell r="B1350">
            <v>39699</v>
          </cell>
          <cell r="C1350">
            <v>9</v>
          </cell>
        </row>
        <row r="1351">
          <cell r="B1351">
            <v>39700</v>
          </cell>
          <cell r="C1351">
            <v>9</v>
          </cell>
        </row>
        <row r="1352">
          <cell r="B1352">
            <v>39701</v>
          </cell>
          <cell r="C1352">
            <v>9</v>
          </cell>
        </row>
        <row r="1353">
          <cell r="B1353">
            <v>39702</v>
          </cell>
          <cell r="C1353">
            <v>9</v>
          </cell>
        </row>
        <row r="1354">
          <cell r="B1354">
            <v>39703</v>
          </cell>
          <cell r="C1354">
            <v>9</v>
          </cell>
        </row>
        <row r="1355">
          <cell r="B1355">
            <v>39704</v>
          </cell>
          <cell r="C1355">
            <v>9</v>
          </cell>
        </row>
        <row r="1356">
          <cell r="B1356">
            <v>39705</v>
          </cell>
          <cell r="C1356">
            <v>9</v>
          </cell>
        </row>
        <row r="1357">
          <cell r="B1357">
            <v>39706</v>
          </cell>
          <cell r="C1357">
            <v>9</v>
          </cell>
        </row>
        <row r="1358">
          <cell r="B1358">
            <v>39707</v>
          </cell>
          <cell r="C1358">
            <v>9</v>
          </cell>
        </row>
        <row r="1359">
          <cell r="B1359">
            <v>39708</v>
          </cell>
          <cell r="C1359">
            <v>9</v>
          </cell>
        </row>
        <row r="1360">
          <cell r="B1360">
            <v>39709</v>
          </cell>
          <cell r="C1360">
            <v>9</v>
          </cell>
        </row>
        <row r="1361">
          <cell r="B1361">
            <v>39710</v>
          </cell>
          <cell r="C1361">
            <v>9</v>
          </cell>
        </row>
        <row r="1362">
          <cell r="B1362">
            <v>39711</v>
          </cell>
          <cell r="C1362">
            <v>9</v>
          </cell>
        </row>
        <row r="1363">
          <cell r="B1363">
            <v>39712</v>
          </cell>
          <cell r="C1363">
            <v>9</v>
          </cell>
        </row>
        <row r="1364">
          <cell r="B1364">
            <v>39713</v>
          </cell>
          <cell r="C1364">
            <v>9</v>
          </cell>
        </row>
        <row r="1365">
          <cell r="B1365">
            <v>39714</v>
          </cell>
          <cell r="C1365">
            <v>9</v>
          </cell>
        </row>
        <row r="1366">
          <cell r="B1366">
            <v>39715</v>
          </cell>
          <cell r="C1366">
            <v>9</v>
          </cell>
        </row>
        <row r="1367">
          <cell r="B1367">
            <v>39716</v>
          </cell>
          <cell r="C1367">
            <v>9</v>
          </cell>
        </row>
        <row r="1368">
          <cell r="B1368">
            <v>39717</v>
          </cell>
          <cell r="C1368">
            <v>9</v>
          </cell>
        </row>
        <row r="1369">
          <cell r="B1369">
            <v>39718</v>
          </cell>
          <cell r="C1369">
            <v>9</v>
          </cell>
        </row>
        <row r="1370">
          <cell r="B1370">
            <v>39719</v>
          </cell>
          <cell r="C1370">
            <v>9</v>
          </cell>
        </row>
        <row r="1371">
          <cell r="B1371">
            <v>39720</v>
          </cell>
          <cell r="C1371">
            <v>9</v>
          </cell>
        </row>
        <row r="1372">
          <cell r="B1372">
            <v>39721</v>
          </cell>
          <cell r="C1372">
            <v>9</v>
          </cell>
        </row>
        <row r="1373">
          <cell r="B1373">
            <v>39722</v>
          </cell>
          <cell r="C1373">
            <v>10</v>
          </cell>
        </row>
        <row r="1374">
          <cell r="B1374">
            <v>39723</v>
          </cell>
          <cell r="C1374">
            <v>10</v>
          </cell>
        </row>
        <row r="1375">
          <cell r="B1375">
            <v>39724</v>
          </cell>
          <cell r="C1375">
            <v>10</v>
          </cell>
        </row>
        <row r="1376">
          <cell r="B1376">
            <v>39725</v>
          </cell>
          <cell r="C1376">
            <v>10</v>
          </cell>
        </row>
        <row r="1377">
          <cell r="B1377">
            <v>39726</v>
          </cell>
          <cell r="C1377">
            <v>10</v>
          </cell>
        </row>
        <row r="1378">
          <cell r="B1378">
            <v>39727</v>
          </cell>
          <cell r="C1378">
            <v>10</v>
          </cell>
        </row>
        <row r="1379">
          <cell r="B1379">
            <v>39728</v>
          </cell>
          <cell r="C1379">
            <v>10</v>
          </cell>
        </row>
        <row r="1380">
          <cell r="B1380">
            <v>39729</v>
          </cell>
          <cell r="C1380">
            <v>10</v>
          </cell>
        </row>
        <row r="1381">
          <cell r="B1381">
            <v>39730</v>
          </cell>
          <cell r="C1381">
            <v>10</v>
          </cell>
        </row>
        <row r="1382">
          <cell r="B1382">
            <v>39731</v>
          </cell>
          <cell r="C1382">
            <v>10</v>
          </cell>
        </row>
        <row r="1383">
          <cell r="B1383">
            <v>39732</v>
          </cell>
          <cell r="C1383">
            <v>10</v>
          </cell>
        </row>
        <row r="1384">
          <cell r="B1384">
            <v>39733</v>
          </cell>
          <cell r="C1384">
            <v>10</v>
          </cell>
        </row>
        <row r="1385">
          <cell r="B1385">
            <v>39734</v>
          </cell>
          <cell r="C1385">
            <v>10</v>
          </cell>
        </row>
        <row r="1386">
          <cell r="B1386">
            <v>39735</v>
          </cell>
          <cell r="C1386">
            <v>10</v>
          </cell>
        </row>
        <row r="1387">
          <cell r="B1387">
            <v>39736</v>
          </cell>
          <cell r="C1387">
            <v>10</v>
          </cell>
        </row>
        <row r="1388">
          <cell r="B1388">
            <v>39737</v>
          </cell>
          <cell r="C1388">
            <v>10</v>
          </cell>
        </row>
        <row r="1389">
          <cell r="B1389">
            <v>39738</v>
          </cell>
          <cell r="C1389">
            <v>10</v>
          </cell>
        </row>
        <row r="1390">
          <cell r="B1390">
            <v>39739</v>
          </cell>
          <cell r="C1390">
            <v>10</v>
          </cell>
        </row>
        <row r="1391">
          <cell r="B1391">
            <v>39740</v>
          </cell>
          <cell r="C1391">
            <v>10</v>
          </cell>
        </row>
        <row r="1392">
          <cell r="B1392">
            <v>39741</v>
          </cell>
          <cell r="C1392">
            <v>10</v>
          </cell>
        </row>
        <row r="1393">
          <cell r="B1393">
            <v>39742</v>
          </cell>
          <cell r="C1393">
            <v>10</v>
          </cell>
        </row>
        <row r="1394">
          <cell r="B1394">
            <v>39743</v>
          </cell>
          <cell r="C1394">
            <v>10</v>
          </cell>
        </row>
        <row r="1395">
          <cell r="B1395">
            <v>39744</v>
          </cell>
          <cell r="C1395">
            <v>10</v>
          </cell>
        </row>
        <row r="1396">
          <cell r="B1396">
            <v>39745</v>
          </cell>
          <cell r="C1396">
            <v>10</v>
          </cell>
        </row>
        <row r="1397">
          <cell r="B1397">
            <v>39746</v>
          </cell>
          <cell r="C1397">
            <v>10</v>
          </cell>
        </row>
        <row r="1398">
          <cell r="B1398">
            <v>39747</v>
          </cell>
          <cell r="C1398">
            <v>10</v>
          </cell>
        </row>
        <row r="1399">
          <cell r="B1399">
            <v>39748</v>
          </cell>
          <cell r="C1399">
            <v>10</v>
          </cell>
        </row>
        <row r="1400">
          <cell r="B1400">
            <v>39749</v>
          </cell>
          <cell r="C1400">
            <v>10</v>
          </cell>
        </row>
        <row r="1401">
          <cell r="B1401">
            <v>39750</v>
          </cell>
          <cell r="C1401">
            <v>10</v>
          </cell>
        </row>
        <row r="1402">
          <cell r="B1402">
            <v>39751</v>
          </cell>
          <cell r="C1402">
            <v>10</v>
          </cell>
        </row>
        <row r="1403">
          <cell r="B1403">
            <v>39752</v>
          </cell>
          <cell r="C1403">
            <v>10</v>
          </cell>
        </row>
        <row r="1404">
          <cell r="B1404">
            <v>39753</v>
          </cell>
          <cell r="C1404">
            <v>11</v>
          </cell>
        </row>
        <row r="1405">
          <cell r="B1405">
            <v>39754</v>
          </cell>
          <cell r="C1405">
            <v>11</v>
          </cell>
        </row>
        <row r="1406">
          <cell r="B1406">
            <v>39755</v>
          </cell>
          <cell r="C1406">
            <v>11</v>
          </cell>
        </row>
        <row r="1407">
          <cell r="B1407">
            <v>39756</v>
          </cell>
          <cell r="C1407">
            <v>11</v>
          </cell>
        </row>
        <row r="1408">
          <cell r="B1408">
            <v>39757</v>
          </cell>
          <cell r="C1408">
            <v>11</v>
          </cell>
        </row>
        <row r="1409">
          <cell r="B1409">
            <v>39758</v>
          </cell>
          <cell r="C1409">
            <v>11</v>
          </cell>
        </row>
        <row r="1410">
          <cell r="B1410">
            <v>39759</v>
          </cell>
          <cell r="C1410">
            <v>11</v>
          </cell>
        </row>
        <row r="1411">
          <cell r="B1411">
            <v>39760</v>
          </cell>
          <cell r="C1411">
            <v>11</v>
          </cell>
        </row>
        <row r="1412">
          <cell r="B1412">
            <v>39761</v>
          </cell>
          <cell r="C1412">
            <v>11</v>
          </cell>
        </row>
        <row r="1413">
          <cell r="B1413">
            <v>39762</v>
          </cell>
          <cell r="C1413">
            <v>11</v>
          </cell>
        </row>
        <row r="1414">
          <cell r="B1414">
            <v>39763</v>
          </cell>
          <cell r="C1414">
            <v>11</v>
          </cell>
        </row>
        <row r="1415">
          <cell r="B1415">
            <v>39764</v>
          </cell>
          <cell r="C1415">
            <v>11</v>
          </cell>
        </row>
        <row r="1416">
          <cell r="B1416">
            <v>39765</v>
          </cell>
          <cell r="C1416">
            <v>11</v>
          </cell>
        </row>
        <row r="1417">
          <cell r="B1417">
            <v>39766</v>
          </cell>
          <cell r="C1417">
            <v>11</v>
          </cell>
        </row>
        <row r="1418">
          <cell r="B1418">
            <v>39767</v>
          </cell>
          <cell r="C1418">
            <v>11</v>
          </cell>
        </row>
        <row r="1419">
          <cell r="B1419">
            <v>39768</v>
          </cell>
          <cell r="C1419">
            <v>11</v>
          </cell>
        </row>
        <row r="1420">
          <cell r="B1420">
            <v>39769</v>
          </cell>
          <cell r="C1420">
            <v>11</v>
          </cell>
        </row>
        <row r="1421">
          <cell r="B1421">
            <v>39770</v>
          </cell>
          <cell r="C1421">
            <v>11</v>
          </cell>
        </row>
        <row r="1422">
          <cell r="B1422">
            <v>39771</v>
          </cell>
          <cell r="C1422">
            <v>11</v>
          </cell>
        </row>
        <row r="1423">
          <cell r="B1423">
            <v>39772</v>
          </cell>
          <cell r="C1423">
            <v>11</v>
          </cell>
        </row>
        <row r="1424">
          <cell r="B1424">
            <v>39773</v>
          </cell>
          <cell r="C1424">
            <v>11</v>
          </cell>
        </row>
        <row r="1425">
          <cell r="B1425">
            <v>39774</v>
          </cell>
          <cell r="C1425">
            <v>11</v>
          </cell>
        </row>
        <row r="1426">
          <cell r="B1426">
            <v>39775</v>
          </cell>
          <cell r="C1426">
            <v>11</v>
          </cell>
        </row>
        <row r="1427">
          <cell r="B1427">
            <v>39776</v>
          </cell>
          <cell r="C1427">
            <v>11</v>
          </cell>
        </row>
        <row r="1428">
          <cell r="B1428">
            <v>39777</v>
          </cell>
          <cell r="C1428">
            <v>11</v>
          </cell>
        </row>
        <row r="1429">
          <cell r="B1429">
            <v>39778</v>
          </cell>
          <cell r="C1429">
            <v>11</v>
          </cell>
        </row>
        <row r="1430">
          <cell r="B1430">
            <v>39779</v>
          </cell>
          <cell r="C1430">
            <v>11</v>
          </cell>
        </row>
        <row r="1431">
          <cell r="B1431">
            <v>39780</v>
          </cell>
          <cell r="C1431">
            <v>11</v>
          </cell>
        </row>
        <row r="1432">
          <cell r="B1432">
            <v>39781</v>
          </cell>
          <cell r="C1432">
            <v>11</v>
          </cell>
        </row>
        <row r="1433">
          <cell r="B1433">
            <v>39782</v>
          </cell>
          <cell r="C1433">
            <v>11</v>
          </cell>
        </row>
        <row r="1434">
          <cell r="B1434">
            <v>39783</v>
          </cell>
          <cell r="C1434">
            <v>12</v>
          </cell>
        </row>
        <row r="1435">
          <cell r="B1435">
            <v>39784</v>
          </cell>
          <cell r="C1435">
            <v>12</v>
          </cell>
        </row>
        <row r="1436">
          <cell r="B1436">
            <v>39785</v>
          </cell>
          <cell r="C1436">
            <v>12</v>
          </cell>
        </row>
        <row r="1437">
          <cell r="B1437">
            <v>39786</v>
          </cell>
          <cell r="C1437">
            <v>12</v>
          </cell>
        </row>
        <row r="1438">
          <cell r="B1438">
            <v>39787</v>
          </cell>
          <cell r="C1438">
            <v>12</v>
          </cell>
        </row>
        <row r="1439">
          <cell r="B1439">
            <v>39788</v>
          </cell>
          <cell r="C1439">
            <v>12</v>
          </cell>
        </row>
        <row r="1440">
          <cell r="B1440">
            <v>39789</v>
          </cell>
          <cell r="C1440">
            <v>12</v>
          </cell>
        </row>
        <row r="1441">
          <cell r="B1441">
            <v>39790</v>
          </cell>
          <cell r="C1441">
            <v>12</v>
          </cell>
        </row>
        <row r="1442">
          <cell r="B1442">
            <v>39791</v>
          </cell>
          <cell r="C1442">
            <v>12</v>
          </cell>
        </row>
        <row r="1443">
          <cell r="B1443">
            <v>39792</v>
          </cell>
          <cell r="C1443">
            <v>12</v>
          </cell>
        </row>
        <row r="1444">
          <cell r="B1444">
            <v>39793</v>
          </cell>
          <cell r="C1444">
            <v>12</v>
          </cell>
        </row>
        <row r="1445">
          <cell r="B1445">
            <v>39794</v>
          </cell>
          <cell r="C1445">
            <v>12</v>
          </cell>
        </row>
        <row r="1446">
          <cell r="B1446">
            <v>39795</v>
          </cell>
          <cell r="C1446">
            <v>12</v>
          </cell>
        </row>
        <row r="1447">
          <cell r="B1447">
            <v>39796</v>
          </cell>
          <cell r="C1447">
            <v>12</v>
          </cell>
        </row>
        <row r="1448">
          <cell r="B1448">
            <v>39797</v>
          </cell>
          <cell r="C1448">
            <v>12</v>
          </cell>
        </row>
        <row r="1449">
          <cell r="B1449">
            <v>39798</v>
          </cell>
          <cell r="C1449">
            <v>12</v>
          </cell>
        </row>
        <row r="1450">
          <cell r="B1450">
            <v>39799</v>
          </cell>
          <cell r="C1450">
            <v>12</v>
          </cell>
        </row>
        <row r="1451">
          <cell r="B1451">
            <v>39800</v>
          </cell>
          <cell r="C1451">
            <v>12</v>
          </cell>
        </row>
        <row r="1452">
          <cell r="B1452">
            <v>39801</v>
          </cell>
          <cell r="C1452">
            <v>12</v>
          </cell>
        </row>
        <row r="1453">
          <cell r="B1453">
            <v>39802</v>
          </cell>
          <cell r="C1453">
            <v>12</v>
          </cell>
        </row>
        <row r="1454">
          <cell r="B1454">
            <v>39803</v>
          </cell>
          <cell r="C1454">
            <v>12</v>
          </cell>
        </row>
        <row r="1455">
          <cell r="B1455">
            <v>39804</v>
          </cell>
          <cell r="C1455">
            <v>12</v>
          </cell>
        </row>
        <row r="1456">
          <cell r="B1456">
            <v>39805</v>
          </cell>
          <cell r="C1456">
            <v>12</v>
          </cell>
        </row>
        <row r="1457">
          <cell r="B1457">
            <v>39806</v>
          </cell>
          <cell r="C1457">
            <v>12</v>
          </cell>
        </row>
        <row r="1458">
          <cell r="B1458">
            <v>39807</v>
          </cell>
          <cell r="C1458">
            <v>12</v>
          </cell>
        </row>
        <row r="1459">
          <cell r="B1459">
            <v>39808</v>
          </cell>
          <cell r="C1459">
            <v>12</v>
          </cell>
        </row>
        <row r="1460">
          <cell r="B1460">
            <v>39809</v>
          </cell>
          <cell r="C1460">
            <v>12</v>
          </cell>
        </row>
        <row r="1461">
          <cell r="B1461">
            <v>39810</v>
          </cell>
          <cell r="C1461">
            <v>12</v>
          </cell>
        </row>
        <row r="1462">
          <cell r="B1462">
            <v>39811</v>
          </cell>
          <cell r="C1462">
            <v>12</v>
          </cell>
        </row>
        <row r="1463">
          <cell r="B1463">
            <v>39812</v>
          </cell>
          <cell r="C1463">
            <v>12</v>
          </cell>
        </row>
        <row r="1464">
          <cell r="B1464">
            <v>39813</v>
          </cell>
          <cell r="C1464">
            <v>12</v>
          </cell>
        </row>
        <row r="1465">
          <cell r="B1465">
            <v>39814</v>
          </cell>
          <cell r="C1465">
            <v>1</v>
          </cell>
        </row>
        <row r="1466">
          <cell r="B1466">
            <v>39815</v>
          </cell>
          <cell r="C1466">
            <v>1</v>
          </cell>
        </row>
        <row r="1467">
          <cell r="B1467">
            <v>39816</v>
          </cell>
          <cell r="C1467">
            <v>1</v>
          </cell>
        </row>
        <row r="1468">
          <cell r="B1468">
            <v>39817</v>
          </cell>
          <cell r="C1468">
            <v>1</v>
          </cell>
        </row>
        <row r="1469">
          <cell r="B1469">
            <v>39818</v>
          </cell>
          <cell r="C1469">
            <v>1</v>
          </cell>
        </row>
        <row r="1470">
          <cell r="B1470">
            <v>39819</v>
          </cell>
          <cell r="C1470">
            <v>1</v>
          </cell>
        </row>
        <row r="1471">
          <cell r="B1471">
            <v>39820</v>
          </cell>
          <cell r="C1471">
            <v>1</v>
          </cell>
        </row>
        <row r="1472">
          <cell r="B1472">
            <v>39821</v>
          </cell>
          <cell r="C1472">
            <v>1</v>
          </cell>
        </row>
        <row r="1473">
          <cell r="B1473">
            <v>39822</v>
          </cell>
          <cell r="C1473">
            <v>1</v>
          </cell>
        </row>
        <row r="1474">
          <cell r="B1474">
            <v>39823</v>
          </cell>
          <cell r="C1474">
            <v>1</v>
          </cell>
        </row>
        <row r="1475">
          <cell r="B1475">
            <v>39824</v>
          </cell>
          <cell r="C1475">
            <v>1</v>
          </cell>
        </row>
        <row r="1476">
          <cell r="B1476">
            <v>39825</v>
          </cell>
          <cell r="C1476">
            <v>1</v>
          </cell>
        </row>
        <row r="1477">
          <cell r="B1477">
            <v>39826</v>
          </cell>
          <cell r="C1477">
            <v>1</v>
          </cell>
        </row>
        <row r="1478">
          <cell r="B1478">
            <v>39827</v>
          </cell>
          <cell r="C1478">
            <v>1</v>
          </cell>
        </row>
        <row r="1479">
          <cell r="B1479">
            <v>39828</v>
          </cell>
          <cell r="C1479">
            <v>1</v>
          </cell>
        </row>
        <row r="1480">
          <cell r="B1480">
            <v>39829</v>
          </cell>
          <cell r="C1480">
            <v>1</v>
          </cell>
        </row>
        <row r="1481">
          <cell r="B1481">
            <v>39830</v>
          </cell>
          <cell r="C1481">
            <v>1</v>
          </cell>
        </row>
        <row r="1482">
          <cell r="B1482">
            <v>39831</v>
          </cell>
          <cell r="C1482">
            <v>1</v>
          </cell>
        </row>
        <row r="1483">
          <cell r="B1483">
            <v>39832</v>
          </cell>
          <cell r="C1483">
            <v>1</v>
          </cell>
        </row>
        <row r="1484">
          <cell r="B1484">
            <v>39833</v>
          </cell>
          <cell r="C1484">
            <v>1</v>
          </cell>
        </row>
        <row r="1485">
          <cell r="B1485">
            <v>39834</v>
          </cell>
          <cell r="C1485">
            <v>1</v>
          </cell>
        </row>
        <row r="1486">
          <cell r="B1486">
            <v>39835</v>
          </cell>
          <cell r="C1486">
            <v>1</v>
          </cell>
        </row>
        <row r="1487">
          <cell r="B1487">
            <v>39836</v>
          </cell>
          <cell r="C1487">
            <v>1</v>
          </cell>
        </row>
        <row r="1488">
          <cell r="B1488">
            <v>39837</v>
          </cell>
          <cell r="C1488">
            <v>1</v>
          </cell>
        </row>
        <row r="1489">
          <cell r="B1489">
            <v>39838</v>
          </cell>
          <cell r="C1489">
            <v>1</v>
          </cell>
        </row>
        <row r="1490">
          <cell r="B1490">
            <v>39839</v>
          </cell>
          <cell r="C1490">
            <v>1</v>
          </cell>
        </row>
        <row r="1491">
          <cell r="B1491">
            <v>39840</v>
          </cell>
          <cell r="C1491">
            <v>1</v>
          </cell>
        </row>
        <row r="1492">
          <cell r="B1492">
            <v>39841</v>
          </cell>
          <cell r="C1492">
            <v>1</v>
          </cell>
        </row>
        <row r="1493">
          <cell r="B1493">
            <v>39842</v>
          </cell>
          <cell r="C1493">
            <v>1</v>
          </cell>
        </row>
        <row r="1494">
          <cell r="B1494">
            <v>39843</v>
          </cell>
          <cell r="C1494">
            <v>1</v>
          </cell>
        </row>
        <row r="1495">
          <cell r="B1495">
            <v>39844</v>
          </cell>
          <cell r="C1495">
            <v>1</v>
          </cell>
        </row>
        <row r="1496">
          <cell r="B1496">
            <v>39845</v>
          </cell>
          <cell r="C1496">
            <v>2</v>
          </cell>
        </row>
        <row r="1497">
          <cell r="B1497">
            <v>39846</v>
          </cell>
          <cell r="C1497">
            <v>2</v>
          </cell>
        </row>
        <row r="1498">
          <cell r="B1498">
            <v>39847</v>
          </cell>
          <cell r="C1498">
            <v>2</v>
          </cell>
        </row>
        <row r="1499">
          <cell r="B1499">
            <v>39848</v>
          </cell>
          <cell r="C1499">
            <v>2</v>
          </cell>
        </row>
        <row r="1500">
          <cell r="B1500">
            <v>39849</v>
          </cell>
          <cell r="C1500">
            <v>2</v>
          </cell>
        </row>
        <row r="1501">
          <cell r="B1501">
            <v>39850</v>
          </cell>
          <cell r="C1501">
            <v>2</v>
          </cell>
        </row>
        <row r="1502">
          <cell r="B1502">
            <v>39851</v>
          </cell>
          <cell r="C1502">
            <v>2</v>
          </cell>
        </row>
        <row r="1503">
          <cell r="B1503">
            <v>39852</v>
          </cell>
          <cell r="C1503">
            <v>2</v>
          </cell>
        </row>
        <row r="1504">
          <cell r="B1504">
            <v>39853</v>
          </cell>
          <cell r="C1504">
            <v>2</v>
          </cell>
        </row>
        <row r="1505">
          <cell r="B1505">
            <v>39854</v>
          </cell>
          <cell r="C1505">
            <v>2</v>
          </cell>
        </row>
        <row r="1506">
          <cell r="B1506">
            <v>39855</v>
          </cell>
          <cell r="C1506">
            <v>2</v>
          </cell>
        </row>
        <row r="1507">
          <cell r="B1507">
            <v>39856</v>
          </cell>
          <cell r="C1507">
            <v>2</v>
          </cell>
        </row>
        <row r="1508">
          <cell r="B1508">
            <v>39857</v>
          </cell>
          <cell r="C1508">
            <v>2</v>
          </cell>
        </row>
        <row r="1509">
          <cell r="B1509">
            <v>39858</v>
          </cell>
          <cell r="C1509">
            <v>2</v>
          </cell>
        </row>
        <row r="1510">
          <cell r="B1510">
            <v>39859</v>
          </cell>
          <cell r="C1510">
            <v>2</v>
          </cell>
        </row>
        <row r="1511">
          <cell r="B1511">
            <v>39860</v>
          </cell>
          <cell r="C1511">
            <v>2</v>
          </cell>
        </row>
        <row r="1512">
          <cell r="B1512">
            <v>39861</v>
          </cell>
          <cell r="C1512">
            <v>2</v>
          </cell>
        </row>
        <row r="1513">
          <cell r="B1513">
            <v>39862</v>
          </cell>
          <cell r="C1513">
            <v>2</v>
          </cell>
        </row>
        <row r="1514">
          <cell r="B1514">
            <v>39863</v>
          </cell>
          <cell r="C1514">
            <v>2</v>
          </cell>
        </row>
        <row r="1515">
          <cell r="B1515">
            <v>39864</v>
          </cell>
          <cell r="C1515">
            <v>2</v>
          </cell>
        </row>
        <row r="1516">
          <cell r="B1516">
            <v>39865</v>
          </cell>
          <cell r="C1516">
            <v>2</v>
          </cell>
        </row>
        <row r="1517">
          <cell r="B1517">
            <v>39866</v>
          </cell>
          <cell r="C1517">
            <v>2</v>
          </cell>
        </row>
        <row r="1518">
          <cell r="B1518">
            <v>39867</v>
          </cell>
          <cell r="C1518">
            <v>2</v>
          </cell>
        </row>
        <row r="1519">
          <cell r="B1519">
            <v>39868</v>
          </cell>
          <cell r="C1519">
            <v>2</v>
          </cell>
        </row>
        <row r="1520">
          <cell r="B1520">
            <v>39869</v>
          </cell>
          <cell r="C1520">
            <v>2</v>
          </cell>
        </row>
        <row r="1521">
          <cell r="B1521">
            <v>39870</v>
          </cell>
          <cell r="C1521">
            <v>2</v>
          </cell>
        </row>
        <row r="1522">
          <cell r="B1522">
            <v>39871</v>
          </cell>
          <cell r="C1522">
            <v>2</v>
          </cell>
        </row>
        <row r="1523">
          <cell r="B1523">
            <v>39872</v>
          </cell>
          <cell r="C1523">
            <v>2</v>
          </cell>
        </row>
        <row r="1524">
          <cell r="B1524">
            <v>39873</v>
          </cell>
          <cell r="C1524">
            <v>3</v>
          </cell>
        </row>
        <row r="1525">
          <cell r="B1525">
            <v>39874</v>
          </cell>
          <cell r="C1525">
            <v>3</v>
          </cell>
        </row>
        <row r="1526">
          <cell r="B1526">
            <v>39875</v>
          </cell>
          <cell r="C1526">
            <v>3</v>
          </cell>
        </row>
        <row r="1527">
          <cell r="B1527">
            <v>39876</v>
          </cell>
          <cell r="C1527">
            <v>3</v>
          </cell>
        </row>
        <row r="1528">
          <cell r="B1528">
            <v>39877</v>
          </cell>
          <cell r="C1528">
            <v>3</v>
          </cell>
        </row>
        <row r="1529">
          <cell r="B1529">
            <v>39878</v>
          </cell>
          <cell r="C1529">
            <v>3</v>
          </cell>
        </row>
        <row r="1530">
          <cell r="B1530">
            <v>39879</v>
          </cell>
          <cell r="C1530">
            <v>3</v>
          </cell>
        </row>
        <row r="1531">
          <cell r="B1531">
            <v>39880</v>
          </cell>
          <cell r="C1531">
            <v>3</v>
          </cell>
        </row>
        <row r="1532">
          <cell r="B1532">
            <v>39881</v>
          </cell>
          <cell r="C1532">
            <v>3</v>
          </cell>
        </row>
        <row r="1533">
          <cell r="B1533">
            <v>39882</v>
          </cell>
          <cell r="C1533">
            <v>3</v>
          </cell>
        </row>
        <row r="1534">
          <cell r="B1534">
            <v>39883</v>
          </cell>
          <cell r="C1534">
            <v>3</v>
          </cell>
        </row>
        <row r="1535">
          <cell r="B1535">
            <v>39884</v>
          </cell>
          <cell r="C1535">
            <v>3</v>
          </cell>
        </row>
        <row r="1536">
          <cell r="B1536">
            <v>39885</v>
          </cell>
          <cell r="C1536">
            <v>3</v>
          </cell>
        </row>
        <row r="1537">
          <cell r="B1537">
            <v>39886</v>
          </cell>
          <cell r="C1537">
            <v>3</v>
          </cell>
        </row>
        <row r="1538">
          <cell r="B1538">
            <v>39887</v>
          </cell>
          <cell r="C1538">
            <v>3</v>
          </cell>
        </row>
        <row r="1539">
          <cell r="B1539">
            <v>39888</v>
          </cell>
          <cell r="C1539">
            <v>3</v>
          </cell>
        </row>
        <row r="1540">
          <cell r="B1540">
            <v>39889</v>
          </cell>
          <cell r="C1540">
            <v>3</v>
          </cell>
        </row>
        <row r="1541">
          <cell r="B1541">
            <v>39890</v>
          </cell>
          <cell r="C1541">
            <v>3</v>
          </cell>
        </row>
        <row r="1542">
          <cell r="B1542">
            <v>39891</v>
          </cell>
          <cell r="C1542">
            <v>3</v>
          </cell>
        </row>
        <row r="1543">
          <cell r="B1543">
            <v>39892</v>
          </cell>
          <cell r="C1543">
            <v>3</v>
          </cell>
        </row>
        <row r="1544">
          <cell r="B1544">
            <v>39893</v>
          </cell>
          <cell r="C1544">
            <v>3</v>
          </cell>
        </row>
        <row r="1545">
          <cell r="B1545">
            <v>39894</v>
          </cell>
          <cell r="C1545">
            <v>3</v>
          </cell>
        </row>
        <row r="1546">
          <cell r="B1546">
            <v>39895</v>
          </cell>
          <cell r="C1546">
            <v>3</v>
          </cell>
        </row>
        <row r="1547">
          <cell r="B1547">
            <v>39896</v>
          </cell>
          <cell r="C1547">
            <v>3</v>
          </cell>
        </row>
        <row r="1548">
          <cell r="B1548">
            <v>39897</v>
          </cell>
          <cell r="C1548">
            <v>3</v>
          </cell>
        </row>
        <row r="1549">
          <cell r="B1549">
            <v>39898</v>
          </cell>
          <cell r="C1549">
            <v>3</v>
          </cell>
        </row>
        <row r="1550">
          <cell r="B1550">
            <v>39899</v>
          </cell>
          <cell r="C1550">
            <v>3</v>
          </cell>
        </row>
        <row r="1551">
          <cell r="B1551">
            <v>39900</v>
          </cell>
          <cell r="C1551">
            <v>3</v>
          </cell>
        </row>
        <row r="1552">
          <cell r="B1552">
            <v>39901</v>
          </cell>
          <cell r="C1552">
            <v>3</v>
          </cell>
        </row>
        <row r="1553">
          <cell r="B1553">
            <v>39902</v>
          </cell>
          <cell r="C1553">
            <v>3</v>
          </cell>
        </row>
        <row r="1554">
          <cell r="B1554">
            <v>39903</v>
          </cell>
          <cell r="C1554">
            <v>3</v>
          </cell>
        </row>
        <row r="1555">
          <cell r="B1555">
            <v>39904</v>
          </cell>
          <cell r="C1555">
            <v>4</v>
          </cell>
        </row>
        <row r="1556">
          <cell r="B1556">
            <v>39905</v>
          </cell>
          <cell r="C1556">
            <v>4</v>
          </cell>
        </row>
        <row r="1557">
          <cell r="B1557">
            <v>39906</v>
          </cell>
          <cell r="C1557">
            <v>4</v>
          </cell>
        </row>
        <row r="1558">
          <cell r="B1558">
            <v>39907</v>
          </cell>
          <cell r="C1558">
            <v>4</v>
          </cell>
        </row>
        <row r="1559">
          <cell r="B1559">
            <v>39908</v>
          </cell>
          <cell r="C1559">
            <v>4</v>
          </cell>
        </row>
        <row r="1560">
          <cell r="B1560">
            <v>39909</v>
          </cell>
          <cell r="C1560">
            <v>4</v>
          </cell>
        </row>
        <row r="1561">
          <cell r="B1561">
            <v>39910</v>
          </cell>
          <cell r="C1561">
            <v>4</v>
          </cell>
        </row>
        <row r="1562">
          <cell r="B1562">
            <v>39911</v>
          </cell>
          <cell r="C1562">
            <v>4</v>
          </cell>
        </row>
        <row r="1563">
          <cell r="B1563">
            <v>39912</v>
          </cell>
          <cell r="C1563">
            <v>4</v>
          </cell>
        </row>
        <row r="1564">
          <cell r="B1564">
            <v>39913</v>
          </cell>
          <cell r="C1564">
            <v>4</v>
          </cell>
        </row>
        <row r="1565">
          <cell r="B1565">
            <v>39914</v>
          </cell>
          <cell r="C1565">
            <v>4</v>
          </cell>
        </row>
        <row r="1566">
          <cell r="B1566">
            <v>39915</v>
          </cell>
          <cell r="C1566">
            <v>4</v>
          </cell>
        </row>
        <row r="1567">
          <cell r="B1567">
            <v>39916</v>
          </cell>
          <cell r="C1567">
            <v>4</v>
          </cell>
        </row>
        <row r="1568">
          <cell r="B1568">
            <v>39917</v>
          </cell>
          <cell r="C1568">
            <v>4</v>
          </cell>
        </row>
        <row r="1569">
          <cell r="B1569">
            <v>39918</v>
          </cell>
          <cell r="C1569">
            <v>4</v>
          </cell>
        </row>
        <row r="1570">
          <cell r="B1570">
            <v>39919</v>
          </cell>
          <cell r="C1570">
            <v>4</v>
          </cell>
        </row>
        <row r="1571">
          <cell r="B1571">
            <v>39920</v>
          </cell>
          <cell r="C1571">
            <v>4</v>
          </cell>
        </row>
        <row r="1572">
          <cell r="B1572">
            <v>39921</v>
          </cell>
          <cell r="C1572">
            <v>4</v>
          </cell>
        </row>
        <row r="1573">
          <cell r="B1573">
            <v>39922</v>
          </cell>
          <cell r="C1573">
            <v>4</v>
          </cell>
        </row>
        <row r="1574">
          <cell r="B1574">
            <v>39923</v>
          </cell>
          <cell r="C1574">
            <v>4</v>
          </cell>
        </row>
        <row r="1575">
          <cell r="B1575">
            <v>39924</v>
          </cell>
          <cell r="C1575">
            <v>4</v>
          </cell>
        </row>
        <row r="1576">
          <cell r="B1576">
            <v>39925</v>
          </cell>
          <cell r="C1576">
            <v>4</v>
          </cell>
        </row>
        <row r="1577">
          <cell r="B1577">
            <v>39926</v>
          </cell>
          <cell r="C1577">
            <v>4</v>
          </cell>
        </row>
        <row r="1578">
          <cell r="B1578">
            <v>39927</v>
          </cell>
          <cell r="C1578">
            <v>4</v>
          </cell>
        </row>
        <row r="1579">
          <cell r="B1579">
            <v>39928</v>
          </cell>
          <cell r="C1579">
            <v>4</v>
          </cell>
        </row>
        <row r="1580">
          <cell r="B1580">
            <v>39929</v>
          </cell>
          <cell r="C1580">
            <v>4</v>
          </cell>
        </row>
        <row r="1581">
          <cell r="B1581">
            <v>39930</v>
          </cell>
          <cell r="C1581">
            <v>4</v>
          </cell>
        </row>
        <row r="1582">
          <cell r="B1582">
            <v>39931</v>
          </cell>
          <cell r="C1582">
            <v>4</v>
          </cell>
        </row>
        <row r="1583">
          <cell r="B1583">
            <v>39932</v>
          </cell>
          <cell r="C1583">
            <v>4</v>
          </cell>
        </row>
        <row r="1584">
          <cell r="B1584">
            <v>39933</v>
          </cell>
          <cell r="C1584">
            <v>4</v>
          </cell>
        </row>
        <row r="1585">
          <cell r="B1585">
            <v>39934</v>
          </cell>
          <cell r="C1585">
            <v>5</v>
          </cell>
        </row>
        <row r="1586">
          <cell r="B1586">
            <v>39935</v>
          </cell>
          <cell r="C1586">
            <v>5</v>
          </cell>
        </row>
        <row r="1587">
          <cell r="B1587">
            <v>39936</v>
          </cell>
          <cell r="C1587">
            <v>5</v>
          </cell>
        </row>
        <row r="1588">
          <cell r="B1588">
            <v>39937</v>
          </cell>
          <cell r="C1588">
            <v>5</v>
          </cell>
        </row>
        <row r="1589">
          <cell r="B1589">
            <v>39938</v>
          </cell>
          <cell r="C1589">
            <v>5</v>
          </cell>
        </row>
        <row r="1590">
          <cell r="B1590">
            <v>39939</v>
          </cell>
          <cell r="C1590">
            <v>5</v>
          </cell>
        </row>
        <row r="1591">
          <cell r="B1591">
            <v>39940</v>
          </cell>
          <cell r="C1591">
            <v>5</v>
          </cell>
        </row>
        <row r="1592">
          <cell r="B1592">
            <v>39941</v>
          </cell>
          <cell r="C1592">
            <v>5</v>
          </cell>
        </row>
        <row r="1593">
          <cell r="B1593">
            <v>39942</v>
          </cell>
          <cell r="C1593">
            <v>5</v>
          </cell>
        </row>
        <row r="1594">
          <cell r="B1594">
            <v>39943</v>
          </cell>
          <cell r="C1594">
            <v>5</v>
          </cell>
        </row>
        <row r="1595">
          <cell r="B1595">
            <v>39944</v>
          </cell>
          <cell r="C1595">
            <v>5</v>
          </cell>
        </row>
        <row r="1596">
          <cell r="B1596">
            <v>39945</v>
          </cell>
          <cell r="C1596">
            <v>5</v>
          </cell>
        </row>
        <row r="1597">
          <cell r="B1597">
            <v>39946</v>
          </cell>
          <cell r="C1597">
            <v>5</v>
          </cell>
        </row>
        <row r="1598">
          <cell r="B1598">
            <v>39947</v>
          </cell>
          <cell r="C1598">
            <v>5</v>
          </cell>
        </row>
        <row r="1599">
          <cell r="B1599">
            <v>39948</v>
          </cell>
          <cell r="C1599">
            <v>5</v>
          </cell>
        </row>
        <row r="1600">
          <cell r="B1600">
            <v>39949</v>
          </cell>
          <cell r="C1600">
            <v>5</v>
          </cell>
        </row>
        <row r="1601">
          <cell r="B1601">
            <v>39950</v>
          </cell>
          <cell r="C1601">
            <v>5</v>
          </cell>
        </row>
        <row r="1602">
          <cell r="B1602">
            <v>39951</v>
          </cell>
          <cell r="C1602">
            <v>5</v>
          </cell>
        </row>
        <row r="1603">
          <cell r="B1603">
            <v>39952</v>
          </cell>
          <cell r="C1603">
            <v>5</v>
          </cell>
        </row>
        <row r="1604">
          <cell r="B1604">
            <v>39953</v>
          </cell>
          <cell r="C1604">
            <v>5</v>
          </cell>
        </row>
        <row r="1605">
          <cell r="B1605">
            <v>39954</v>
          </cell>
          <cell r="C1605">
            <v>5</v>
          </cell>
        </row>
        <row r="1606">
          <cell r="B1606">
            <v>39955</v>
          </cell>
          <cell r="C1606">
            <v>5</v>
          </cell>
        </row>
        <row r="1607">
          <cell r="B1607">
            <v>39956</v>
          </cell>
          <cell r="C1607">
            <v>5</v>
          </cell>
        </row>
        <row r="1608">
          <cell r="B1608">
            <v>39957</v>
          </cell>
          <cell r="C1608">
            <v>5</v>
          </cell>
        </row>
        <row r="1609">
          <cell r="B1609">
            <v>39958</v>
          </cell>
          <cell r="C1609">
            <v>5</v>
          </cell>
        </row>
        <row r="1610">
          <cell r="B1610">
            <v>39959</v>
          </cell>
          <cell r="C1610">
            <v>5</v>
          </cell>
        </row>
        <row r="1611">
          <cell r="B1611">
            <v>39960</v>
          </cell>
          <cell r="C1611">
            <v>5</v>
          </cell>
        </row>
        <row r="1612">
          <cell r="B1612">
            <v>39961</v>
          </cell>
          <cell r="C1612">
            <v>5</v>
          </cell>
        </row>
        <row r="1613">
          <cell r="B1613">
            <v>39962</v>
          </cell>
          <cell r="C1613">
            <v>5</v>
          </cell>
        </row>
        <row r="1614">
          <cell r="B1614">
            <v>39963</v>
          </cell>
          <cell r="C1614">
            <v>5</v>
          </cell>
        </row>
        <row r="1615">
          <cell r="B1615">
            <v>39964</v>
          </cell>
          <cell r="C1615">
            <v>5</v>
          </cell>
        </row>
        <row r="1616">
          <cell r="B1616">
            <v>39965</v>
          </cell>
          <cell r="C1616">
            <v>6</v>
          </cell>
        </row>
        <row r="1617">
          <cell r="B1617">
            <v>39966</v>
          </cell>
          <cell r="C1617">
            <v>6</v>
          </cell>
        </row>
        <row r="1618">
          <cell r="B1618">
            <v>39967</v>
          </cell>
          <cell r="C1618">
            <v>6</v>
          </cell>
        </row>
        <row r="1619">
          <cell r="B1619">
            <v>39968</v>
          </cell>
          <cell r="C1619">
            <v>6</v>
          </cell>
        </row>
        <row r="1620">
          <cell r="B1620">
            <v>39969</v>
          </cell>
          <cell r="C1620">
            <v>6</v>
          </cell>
        </row>
        <row r="1621">
          <cell r="B1621">
            <v>39970</v>
          </cell>
          <cell r="C1621">
            <v>6</v>
          </cell>
        </row>
        <row r="1622">
          <cell r="B1622">
            <v>39971</v>
          </cell>
          <cell r="C1622">
            <v>6</v>
          </cell>
        </row>
        <row r="1623">
          <cell r="B1623">
            <v>39972</v>
          </cell>
          <cell r="C1623">
            <v>6</v>
          </cell>
        </row>
        <row r="1624">
          <cell r="B1624">
            <v>39973</v>
          </cell>
          <cell r="C1624">
            <v>6</v>
          </cell>
        </row>
        <row r="1625">
          <cell r="B1625">
            <v>39974</v>
          </cell>
          <cell r="C1625">
            <v>6</v>
          </cell>
        </row>
        <row r="1626">
          <cell r="B1626">
            <v>39975</v>
          </cell>
          <cell r="C1626">
            <v>6</v>
          </cell>
        </row>
        <row r="1627">
          <cell r="B1627">
            <v>39976</v>
          </cell>
          <cell r="C1627">
            <v>6</v>
          </cell>
        </row>
        <row r="1628">
          <cell r="B1628">
            <v>39977</v>
          </cell>
          <cell r="C1628">
            <v>6</v>
          </cell>
        </row>
        <row r="1629">
          <cell r="B1629">
            <v>39978</v>
          </cell>
          <cell r="C1629">
            <v>6</v>
          </cell>
        </row>
        <row r="1630">
          <cell r="B1630">
            <v>39979</v>
          </cell>
          <cell r="C1630">
            <v>6</v>
          </cell>
        </row>
        <row r="1631">
          <cell r="B1631">
            <v>39980</v>
          </cell>
          <cell r="C1631">
            <v>6</v>
          </cell>
        </row>
        <row r="1632">
          <cell r="B1632">
            <v>39981</v>
          </cell>
          <cell r="C1632">
            <v>6</v>
          </cell>
        </row>
        <row r="1633">
          <cell r="B1633">
            <v>39982</v>
          </cell>
          <cell r="C1633">
            <v>6</v>
          </cell>
        </row>
        <row r="1634">
          <cell r="B1634">
            <v>39983</v>
          </cell>
          <cell r="C1634">
            <v>6</v>
          </cell>
        </row>
        <row r="1635">
          <cell r="B1635">
            <v>39984</v>
          </cell>
          <cell r="C1635">
            <v>6</v>
          </cell>
        </row>
        <row r="1636">
          <cell r="B1636">
            <v>39985</v>
          </cell>
          <cell r="C1636">
            <v>6</v>
          </cell>
        </row>
        <row r="1637">
          <cell r="B1637">
            <v>39986</v>
          </cell>
          <cell r="C1637">
            <v>6</v>
          </cell>
        </row>
        <row r="1638">
          <cell r="B1638">
            <v>39987</v>
          </cell>
          <cell r="C1638">
            <v>6</v>
          </cell>
        </row>
        <row r="1639">
          <cell r="B1639">
            <v>39988</v>
          </cell>
          <cell r="C1639">
            <v>6</v>
          </cell>
        </row>
        <row r="1640">
          <cell r="B1640">
            <v>39989</v>
          </cell>
          <cell r="C1640">
            <v>6</v>
          </cell>
        </row>
        <row r="1641">
          <cell r="B1641">
            <v>39990</v>
          </cell>
          <cell r="C1641">
            <v>6</v>
          </cell>
        </row>
        <row r="1642">
          <cell r="B1642">
            <v>39991</v>
          </cell>
          <cell r="C1642">
            <v>6</v>
          </cell>
        </row>
        <row r="1643">
          <cell r="B1643">
            <v>39992</v>
          </cell>
          <cell r="C1643">
            <v>6</v>
          </cell>
        </row>
        <row r="1644">
          <cell r="B1644">
            <v>39993</v>
          </cell>
          <cell r="C1644">
            <v>6</v>
          </cell>
        </row>
        <row r="1645">
          <cell r="B1645">
            <v>39994</v>
          </cell>
          <cell r="C1645">
            <v>6</v>
          </cell>
        </row>
        <row r="1646">
          <cell r="B1646">
            <v>39995</v>
          </cell>
          <cell r="C1646">
            <v>7</v>
          </cell>
        </row>
        <row r="1647">
          <cell r="B1647">
            <v>39996</v>
          </cell>
          <cell r="C1647">
            <v>7</v>
          </cell>
        </row>
        <row r="1648">
          <cell r="B1648">
            <v>39997</v>
          </cell>
          <cell r="C1648">
            <v>7</v>
          </cell>
        </row>
        <row r="1649">
          <cell r="B1649">
            <v>39998</v>
          </cell>
          <cell r="C1649">
            <v>7</v>
          </cell>
        </row>
        <row r="1650">
          <cell r="B1650">
            <v>39999</v>
          </cell>
          <cell r="C1650">
            <v>7</v>
          </cell>
        </row>
        <row r="1651">
          <cell r="B1651">
            <v>40000</v>
          </cell>
          <cell r="C1651">
            <v>7</v>
          </cell>
        </row>
        <row r="1652">
          <cell r="B1652">
            <v>40001</v>
          </cell>
          <cell r="C1652">
            <v>7</v>
          </cell>
        </row>
        <row r="1653">
          <cell r="B1653">
            <v>40002</v>
          </cell>
          <cell r="C1653">
            <v>7</v>
          </cell>
        </row>
        <row r="1654">
          <cell r="B1654">
            <v>40003</v>
          </cell>
          <cell r="C1654">
            <v>7</v>
          </cell>
        </row>
        <row r="1655">
          <cell r="B1655">
            <v>40004</v>
          </cell>
          <cell r="C1655">
            <v>7</v>
          </cell>
        </row>
        <row r="1656">
          <cell r="B1656">
            <v>40005</v>
          </cell>
          <cell r="C1656">
            <v>7</v>
          </cell>
        </row>
        <row r="1657">
          <cell r="B1657">
            <v>40006</v>
          </cell>
          <cell r="C1657">
            <v>7</v>
          </cell>
        </row>
        <row r="1658">
          <cell r="B1658">
            <v>40007</v>
          </cell>
          <cell r="C1658">
            <v>7</v>
          </cell>
        </row>
        <row r="1659">
          <cell r="B1659">
            <v>40008</v>
          </cell>
          <cell r="C1659">
            <v>7</v>
          </cell>
        </row>
        <row r="1660">
          <cell r="B1660">
            <v>40009</v>
          </cell>
          <cell r="C1660">
            <v>7</v>
          </cell>
        </row>
        <row r="1661">
          <cell r="B1661">
            <v>40010</v>
          </cell>
          <cell r="C1661">
            <v>7</v>
          </cell>
        </row>
        <row r="1662">
          <cell r="B1662">
            <v>40011</v>
          </cell>
          <cell r="C1662">
            <v>7</v>
          </cell>
        </row>
        <row r="1663">
          <cell r="B1663">
            <v>40012</v>
          </cell>
          <cell r="C1663">
            <v>7</v>
          </cell>
        </row>
        <row r="1664">
          <cell r="B1664">
            <v>40013</v>
          </cell>
          <cell r="C1664">
            <v>7</v>
          </cell>
        </row>
        <row r="1665">
          <cell r="B1665">
            <v>40014</v>
          </cell>
          <cell r="C1665">
            <v>7</v>
          </cell>
        </row>
        <row r="1666">
          <cell r="B1666">
            <v>40015</v>
          </cell>
          <cell r="C1666">
            <v>7</v>
          </cell>
        </row>
        <row r="1667">
          <cell r="B1667">
            <v>40016</v>
          </cell>
          <cell r="C1667">
            <v>7</v>
          </cell>
        </row>
        <row r="1668">
          <cell r="B1668">
            <v>40017</v>
          </cell>
          <cell r="C1668">
            <v>7</v>
          </cell>
        </row>
        <row r="1669">
          <cell r="B1669">
            <v>40018</v>
          </cell>
          <cell r="C1669">
            <v>7</v>
          </cell>
        </row>
        <row r="1670">
          <cell r="B1670">
            <v>40019</v>
          </cell>
          <cell r="C1670">
            <v>7</v>
          </cell>
        </row>
        <row r="1671">
          <cell r="B1671">
            <v>40020</v>
          </cell>
          <cell r="C1671">
            <v>7</v>
          </cell>
        </row>
        <row r="1672">
          <cell r="B1672">
            <v>40021</v>
          </cell>
          <cell r="C1672">
            <v>7</v>
          </cell>
        </row>
        <row r="1673">
          <cell r="B1673">
            <v>40022</v>
          </cell>
          <cell r="C1673">
            <v>7</v>
          </cell>
        </row>
        <row r="1674">
          <cell r="B1674">
            <v>40023</v>
          </cell>
          <cell r="C1674">
            <v>7</v>
          </cell>
        </row>
        <row r="1675">
          <cell r="B1675">
            <v>40024</v>
          </cell>
          <cell r="C1675">
            <v>7</v>
          </cell>
        </row>
        <row r="1676">
          <cell r="B1676">
            <v>40025</v>
          </cell>
          <cell r="C1676">
            <v>7</v>
          </cell>
        </row>
        <row r="1677">
          <cell r="B1677">
            <v>40026</v>
          </cell>
          <cell r="C1677">
            <v>8</v>
          </cell>
        </row>
        <row r="1678">
          <cell r="B1678">
            <v>40027</v>
          </cell>
          <cell r="C1678">
            <v>8</v>
          </cell>
        </row>
        <row r="1679">
          <cell r="B1679">
            <v>40028</v>
          </cell>
          <cell r="C1679">
            <v>8</v>
          </cell>
        </row>
        <row r="1680">
          <cell r="B1680">
            <v>40029</v>
          </cell>
          <cell r="C1680">
            <v>8</v>
          </cell>
        </row>
        <row r="1681">
          <cell r="B1681">
            <v>40030</v>
          </cell>
          <cell r="C1681">
            <v>8</v>
          </cell>
        </row>
        <row r="1682">
          <cell r="B1682">
            <v>40031</v>
          </cell>
          <cell r="C1682">
            <v>8</v>
          </cell>
        </row>
        <row r="1683">
          <cell r="B1683">
            <v>40032</v>
          </cell>
          <cell r="C1683">
            <v>8</v>
          </cell>
        </row>
        <row r="1684">
          <cell r="B1684">
            <v>40033</v>
          </cell>
          <cell r="C1684">
            <v>8</v>
          </cell>
        </row>
        <row r="1685">
          <cell r="B1685">
            <v>40034</v>
          </cell>
          <cell r="C1685">
            <v>8</v>
          </cell>
        </row>
        <row r="1686">
          <cell r="B1686">
            <v>40035</v>
          </cell>
          <cell r="C1686">
            <v>8</v>
          </cell>
        </row>
        <row r="1687">
          <cell r="B1687">
            <v>40036</v>
          </cell>
          <cell r="C1687">
            <v>8</v>
          </cell>
        </row>
        <row r="1688">
          <cell r="B1688">
            <v>40037</v>
          </cell>
          <cell r="C1688">
            <v>8</v>
          </cell>
        </row>
        <row r="1689">
          <cell r="B1689">
            <v>40038</v>
          </cell>
          <cell r="C1689">
            <v>8</v>
          </cell>
        </row>
        <row r="1690">
          <cell r="B1690">
            <v>40039</v>
          </cell>
          <cell r="C1690">
            <v>8</v>
          </cell>
        </row>
        <row r="1691">
          <cell r="B1691">
            <v>40040</v>
          </cell>
          <cell r="C1691">
            <v>8</v>
          </cell>
        </row>
        <row r="1692">
          <cell r="B1692">
            <v>40041</v>
          </cell>
          <cell r="C1692">
            <v>8</v>
          </cell>
        </row>
        <row r="1693">
          <cell r="B1693">
            <v>40042</v>
          </cell>
          <cell r="C1693">
            <v>8</v>
          </cell>
        </row>
        <row r="1694">
          <cell r="B1694">
            <v>40043</v>
          </cell>
          <cell r="C1694">
            <v>8</v>
          </cell>
        </row>
        <row r="1695">
          <cell r="B1695">
            <v>40044</v>
          </cell>
          <cell r="C1695">
            <v>8</v>
          </cell>
        </row>
        <row r="1696">
          <cell r="B1696">
            <v>40045</v>
          </cell>
          <cell r="C1696">
            <v>8</v>
          </cell>
        </row>
        <row r="1697">
          <cell r="B1697">
            <v>40046</v>
          </cell>
          <cell r="C1697">
            <v>8</v>
          </cell>
        </row>
        <row r="1698">
          <cell r="B1698">
            <v>40047</v>
          </cell>
          <cell r="C1698">
            <v>8</v>
          </cell>
        </row>
        <row r="1699">
          <cell r="B1699">
            <v>40048</v>
          </cell>
          <cell r="C1699">
            <v>8</v>
          </cell>
        </row>
        <row r="1700">
          <cell r="B1700">
            <v>40049</v>
          </cell>
          <cell r="C1700">
            <v>8</v>
          </cell>
        </row>
        <row r="1701">
          <cell r="B1701">
            <v>40050</v>
          </cell>
          <cell r="C1701">
            <v>8</v>
          </cell>
        </row>
        <row r="1702">
          <cell r="B1702">
            <v>40051</v>
          </cell>
          <cell r="C1702">
            <v>8</v>
          </cell>
        </row>
        <row r="1703">
          <cell r="B1703">
            <v>40052</v>
          </cell>
          <cell r="C1703">
            <v>8</v>
          </cell>
        </row>
        <row r="1704">
          <cell r="B1704">
            <v>40053</v>
          </cell>
          <cell r="C1704">
            <v>8</v>
          </cell>
        </row>
        <row r="1705">
          <cell r="B1705">
            <v>40054</v>
          </cell>
          <cell r="C1705">
            <v>8</v>
          </cell>
        </row>
        <row r="1706">
          <cell r="B1706">
            <v>40055</v>
          </cell>
          <cell r="C1706">
            <v>8</v>
          </cell>
        </row>
        <row r="1707">
          <cell r="B1707">
            <v>40056</v>
          </cell>
          <cell r="C1707">
            <v>8</v>
          </cell>
        </row>
        <row r="1708">
          <cell r="B1708">
            <v>40057</v>
          </cell>
          <cell r="C1708">
            <v>9</v>
          </cell>
        </row>
        <row r="1709">
          <cell r="B1709">
            <v>40058</v>
          </cell>
          <cell r="C1709">
            <v>9</v>
          </cell>
        </row>
        <row r="1710">
          <cell r="B1710">
            <v>40059</v>
          </cell>
          <cell r="C1710">
            <v>9</v>
          </cell>
        </row>
        <row r="1711">
          <cell r="B1711">
            <v>40060</v>
          </cell>
          <cell r="C1711">
            <v>9</v>
          </cell>
        </row>
        <row r="1712">
          <cell r="B1712">
            <v>40061</v>
          </cell>
          <cell r="C1712">
            <v>9</v>
          </cell>
        </row>
        <row r="1713">
          <cell r="B1713">
            <v>40062</v>
          </cell>
          <cell r="C1713">
            <v>9</v>
          </cell>
        </row>
        <row r="1714">
          <cell r="B1714">
            <v>40063</v>
          </cell>
          <cell r="C1714">
            <v>9</v>
          </cell>
        </row>
        <row r="1715">
          <cell r="B1715">
            <v>40064</v>
          </cell>
          <cell r="C1715">
            <v>9</v>
          </cell>
        </row>
        <row r="1716">
          <cell r="B1716">
            <v>40065</v>
          </cell>
          <cell r="C1716">
            <v>9</v>
          </cell>
        </row>
        <row r="1717">
          <cell r="B1717">
            <v>40066</v>
          </cell>
          <cell r="C1717">
            <v>9</v>
          </cell>
        </row>
        <row r="1718">
          <cell r="B1718">
            <v>40067</v>
          </cell>
          <cell r="C1718">
            <v>9</v>
          </cell>
        </row>
        <row r="1719">
          <cell r="B1719">
            <v>40068</v>
          </cell>
          <cell r="C1719">
            <v>9</v>
          </cell>
        </row>
        <row r="1720">
          <cell r="B1720">
            <v>40069</v>
          </cell>
          <cell r="C1720">
            <v>9</v>
          </cell>
        </row>
        <row r="1721">
          <cell r="B1721">
            <v>40070</v>
          </cell>
          <cell r="C1721">
            <v>9</v>
          </cell>
        </row>
        <row r="1722">
          <cell r="B1722">
            <v>40071</v>
          </cell>
          <cell r="C1722">
            <v>9</v>
          </cell>
        </row>
        <row r="1723">
          <cell r="B1723">
            <v>40072</v>
          </cell>
          <cell r="C1723">
            <v>9</v>
          </cell>
        </row>
        <row r="1724">
          <cell r="B1724">
            <v>40073</v>
          </cell>
          <cell r="C1724">
            <v>9</v>
          </cell>
        </row>
        <row r="1725">
          <cell r="B1725">
            <v>40074</v>
          </cell>
          <cell r="C1725">
            <v>9</v>
          </cell>
        </row>
        <row r="1726">
          <cell r="B1726">
            <v>40075</v>
          </cell>
          <cell r="C1726">
            <v>9</v>
          </cell>
        </row>
        <row r="1727">
          <cell r="B1727">
            <v>40076</v>
          </cell>
          <cell r="C1727">
            <v>9</v>
          </cell>
        </row>
        <row r="1728">
          <cell r="B1728">
            <v>40077</v>
          </cell>
          <cell r="C1728">
            <v>9</v>
          </cell>
        </row>
        <row r="1729">
          <cell r="B1729">
            <v>40078</v>
          </cell>
          <cell r="C1729">
            <v>9</v>
          </cell>
        </row>
        <row r="1730">
          <cell r="B1730">
            <v>40079</v>
          </cell>
          <cell r="C1730">
            <v>9</v>
          </cell>
        </row>
        <row r="1731">
          <cell r="B1731">
            <v>40080</v>
          </cell>
          <cell r="C1731">
            <v>9</v>
          </cell>
        </row>
        <row r="1732">
          <cell r="B1732">
            <v>40081</v>
          </cell>
          <cell r="C1732">
            <v>9</v>
          </cell>
        </row>
        <row r="1733">
          <cell r="B1733">
            <v>40082</v>
          </cell>
          <cell r="C1733">
            <v>9</v>
          </cell>
        </row>
        <row r="1734">
          <cell r="B1734">
            <v>40083</v>
          </cell>
          <cell r="C1734">
            <v>9</v>
          </cell>
        </row>
        <row r="1735">
          <cell r="B1735">
            <v>40084</v>
          </cell>
          <cell r="C1735">
            <v>9</v>
          </cell>
        </row>
        <row r="1736">
          <cell r="B1736">
            <v>40085</v>
          </cell>
          <cell r="C1736">
            <v>9</v>
          </cell>
        </row>
        <row r="1737">
          <cell r="B1737">
            <v>40086</v>
          </cell>
          <cell r="C1737">
            <v>9</v>
          </cell>
        </row>
        <row r="1738">
          <cell r="B1738">
            <v>40087</v>
          </cell>
          <cell r="C1738">
            <v>10</v>
          </cell>
        </row>
        <row r="1739">
          <cell r="B1739">
            <v>40088</v>
          </cell>
          <cell r="C1739">
            <v>10</v>
          </cell>
        </row>
        <row r="1740">
          <cell r="B1740">
            <v>40089</v>
          </cell>
          <cell r="C1740">
            <v>10</v>
          </cell>
        </row>
        <row r="1741">
          <cell r="B1741">
            <v>40090</v>
          </cell>
          <cell r="C1741">
            <v>10</v>
          </cell>
        </row>
        <row r="1742">
          <cell r="B1742">
            <v>40091</v>
          </cell>
          <cell r="C1742">
            <v>10</v>
          </cell>
        </row>
        <row r="1743">
          <cell r="B1743">
            <v>40092</v>
          </cell>
          <cell r="C1743">
            <v>10</v>
          </cell>
        </row>
        <row r="1744">
          <cell r="B1744">
            <v>40093</v>
          </cell>
          <cell r="C1744">
            <v>10</v>
          </cell>
        </row>
        <row r="1745">
          <cell r="B1745">
            <v>40094</v>
          </cell>
          <cell r="C1745">
            <v>10</v>
          </cell>
        </row>
        <row r="1746">
          <cell r="B1746">
            <v>40095</v>
          </cell>
          <cell r="C1746">
            <v>10</v>
          </cell>
        </row>
        <row r="1747">
          <cell r="B1747">
            <v>40096</v>
          </cell>
          <cell r="C1747">
            <v>10</v>
          </cell>
        </row>
        <row r="1748">
          <cell r="B1748">
            <v>40097</v>
          </cell>
          <cell r="C1748">
            <v>10</v>
          </cell>
        </row>
        <row r="1749">
          <cell r="B1749">
            <v>40098</v>
          </cell>
          <cell r="C1749">
            <v>10</v>
          </cell>
        </row>
        <row r="1750">
          <cell r="B1750">
            <v>40099</v>
          </cell>
          <cell r="C1750">
            <v>10</v>
          </cell>
        </row>
        <row r="1751">
          <cell r="B1751">
            <v>40100</v>
          </cell>
          <cell r="C1751">
            <v>10</v>
          </cell>
        </row>
        <row r="1752">
          <cell r="B1752">
            <v>40101</v>
          </cell>
          <cell r="C1752">
            <v>10</v>
          </cell>
        </row>
        <row r="1753">
          <cell r="B1753">
            <v>40102</v>
          </cell>
          <cell r="C1753">
            <v>10</v>
          </cell>
        </row>
        <row r="1754">
          <cell r="B1754">
            <v>40103</v>
          </cell>
          <cell r="C1754">
            <v>10</v>
          </cell>
        </row>
        <row r="1755">
          <cell r="B1755">
            <v>40104</v>
          </cell>
          <cell r="C1755">
            <v>10</v>
          </cell>
        </row>
        <row r="1756">
          <cell r="B1756">
            <v>40105</v>
          </cell>
          <cell r="C1756">
            <v>10</v>
          </cell>
        </row>
        <row r="1757">
          <cell r="B1757">
            <v>40106</v>
          </cell>
          <cell r="C1757">
            <v>10</v>
          </cell>
        </row>
        <row r="1758">
          <cell r="B1758">
            <v>40107</v>
          </cell>
          <cell r="C1758">
            <v>10</v>
          </cell>
        </row>
        <row r="1759">
          <cell r="B1759">
            <v>40108</v>
          </cell>
          <cell r="C1759">
            <v>10</v>
          </cell>
        </row>
        <row r="1760">
          <cell r="B1760">
            <v>40109</v>
          </cell>
          <cell r="C1760">
            <v>10</v>
          </cell>
        </row>
        <row r="1761">
          <cell r="B1761">
            <v>40110</v>
          </cell>
          <cell r="C1761">
            <v>10</v>
          </cell>
        </row>
        <row r="1762">
          <cell r="B1762">
            <v>40111</v>
          </cell>
          <cell r="C1762">
            <v>10</v>
          </cell>
        </row>
        <row r="1763">
          <cell r="B1763">
            <v>40112</v>
          </cell>
          <cell r="C1763">
            <v>10</v>
          </cell>
        </row>
        <row r="1764">
          <cell r="B1764">
            <v>40113</v>
          </cell>
          <cell r="C1764">
            <v>10</v>
          </cell>
        </row>
        <row r="1765">
          <cell r="B1765">
            <v>40114</v>
          </cell>
          <cell r="C1765">
            <v>10</v>
          </cell>
        </row>
        <row r="1766">
          <cell r="B1766">
            <v>40115</v>
          </cell>
          <cell r="C1766">
            <v>10</v>
          </cell>
        </row>
        <row r="1767">
          <cell r="B1767">
            <v>40116</v>
          </cell>
          <cell r="C1767">
            <v>10</v>
          </cell>
        </row>
        <row r="1768">
          <cell r="B1768">
            <v>40117</v>
          </cell>
          <cell r="C1768">
            <v>10</v>
          </cell>
        </row>
        <row r="1769">
          <cell r="B1769">
            <v>40118</v>
          </cell>
          <cell r="C1769">
            <v>11</v>
          </cell>
        </row>
        <row r="1770">
          <cell r="B1770">
            <v>40119</v>
          </cell>
          <cell r="C1770">
            <v>11</v>
          </cell>
        </row>
        <row r="1771">
          <cell r="B1771">
            <v>40120</v>
          </cell>
          <cell r="C1771">
            <v>11</v>
          </cell>
        </row>
        <row r="1772">
          <cell r="B1772">
            <v>40121</v>
          </cell>
          <cell r="C1772">
            <v>11</v>
          </cell>
        </row>
        <row r="1773">
          <cell r="B1773">
            <v>40122</v>
          </cell>
          <cell r="C1773">
            <v>11</v>
          </cell>
        </row>
        <row r="1774">
          <cell r="B1774">
            <v>40123</v>
          </cell>
          <cell r="C1774">
            <v>11</v>
          </cell>
        </row>
        <row r="1775">
          <cell r="B1775">
            <v>40124</v>
          </cell>
          <cell r="C1775">
            <v>11</v>
          </cell>
        </row>
        <row r="1776">
          <cell r="B1776">
            <v>40125</v>
          </cell>
          <cell r="C1776">
            <v>11</v>
          </cell>
        </row>
        <row r="1777">
          <cell r="B1777">
            <v>40126</v>
          </cell>
          <cell r="C1777">
            <v>11</v>
          </cell>
        </row>
        <row r="1778">
          <cell r="B1778">
            <v>40127</v>
          </cell>
          <cell r="C1778">
            <v>11</v>
          </cell>
        </row>
        <row r="1779">
          <cell r="B1779">
            <v>40128</v>
          </cell>
          <cell r="C1779">
            <v>11</v>
          </cell>
        </row>
        <row r="1780">
          <cell r="B1780">
            <v>40129</v>
          </cell>
          <cell r="C1780">
            <v>11</v>
          </cell>
        </row>
        <row r="1781">
          <cell r="B1781">
            <v>40130</v>
          </cell>
          <cell r="C1781">
            <v>11</v>
          </cell>
        </row>
        <row r="1782">
          <cell r="B1782">
            <v>40131</v>
          </cell>
          <cell r="C1782">
            <v>11</v>
          </cell>
        </row>
        <row r="1783">
          <cell r="B1783">
            <v>40132</v>
          </cell>
          <cell r="C1783">
            <v>11</v>
          </cell>
        </row>
        <row r="1784">
          <cell r="B1784">
            <v>40133</v>
          </cell>
          <cell r="C1784">
            <v>11</v>
          </cell>
        </row>
        <row r="1785">
          <cell r="B1785">
            <v>40134</v>
          </cell>
          <cell r="C1785">
            <v>11</v>
          </cell>
        </row>
        <row r="1786">
          <cell r="B1786">
            <v>40135</v>
          </cell>
          <cell r="C1786">
            <v>11</v>
          </cell>
        </row>
        <row r="1787">
          <cell r="B1787">
            <v>40136</v>
          </cell>
          <cell r="C1787">
            <v>11</v>
          </cell>
        </row>
        <row r="1788">
          <cell r="B1788">
            <v>40137</v>
          </cell>
          <cell r="C1788">
            <v>11</v>
          </cell>
        </row>
        <row r="1789">
          <cell r="B1789">
            <v>40138</v>
          </cell>
          <cell r="C1789">
            <v>11</v>
          </cell>
        </row>
        <row r="1790">
          <cell r="B1790">
            <v>40139</v>
          </cell>
          <cell r="C1790">
            <v>11</v>
          </cell>
        </row>
        <row r="1791">
          <cell r="B1791">
            <v>40140</v>
          </cell>
          <cell r="C1791">
            <v>11</v>
          </cell>
        </row>
        <row r="1792">
          <cell r="B1792">
            <v>40141</v>
          </cell>
          <cell r="C1792">
            <v>11</v>
          </cell>
        </row>
        <row r="1793">
          <cell r="B1793">
            <v>40142</v>
          </cell>
          <cell r="C1793">
            <v>11</v>
          </cell>
        </row>
        <row r="1794">
          <cell r="B1794">
            <v>40143</v>
          </cell>
          <cell r="C1794">
            <v>11</v>
          </cell>
        </row>
        <row r="1795">
          <cell r="B1795">
            <v>40144</v>
          </cell>
          <cell r="C1795">
            <v>11</v>
          </cell>
        </row>
        <row r="1796">
          <cell r="B1796">
            <v>40145</v>
          </cell>
          <cell r="C1796">
            <v>11</v>
          </cell>
        </row>
        <row r="1797">
          <cell r="B1797">
            <v>40146</v>
          </cell>
          <cell r="C1797">
            <v>11</v>
          </cell>
        </row>
        <row r="1798">
          <cell r="B1798">
            <v>40147</v>
          </cell>
          <cell r="C1798">
            <v>11</v>
          </cell>
        </row>
        <row r="1799">
          <cell r="B1799">
            <v>40148</v>
          </cell>
          <cell r="C1799">
            <v>12</v>
          </cell>
        </row>
        <row r="1800">
          <cell r="B1800">
            <v>40149</v>
          </cell>
          <cell r="C1800">
            <v>12</v>
          </cell>
        </row>
        <row r="1801">
          <cell r="B1801">
            <v>40150</v>
          </cell>
          <cell r="C1801">
            <v>12</v>
          </cell>
        </row>
        <row r="1802">
          <cell r="B1802">
            <v>40151</v>
          </cell>
          <cell r="C1802">
            <v>12</v>
          </cell>
        </row>
        <row r="1803">
          <cell r="B1803">
            <v>40152</v>
          </cell>
          <cell r="C1803">
            <v>12</v>
          </cell>
        </row>
        <row r="1804">
          <cell r="B1804">
            <v>40153</v>
          </cell>
          <cell r="C1804">
            <v>12</v>
          </cell>
        </row>
        <row r="1805">
          <cell r="B1805">
            <v>40154</v>
          </cell>
          <cell r="C1805">
            <v>12</v>
          </cell>
        </row>
        <row r="1806">
          <cell r="B1806">
            <v>40155</v>
          </cell>
          <cell r="C1806">
            <v>12</v>
          </cell>
        </row>
        <row r="1807">
          <cell r="B1807">
            <v>40156</v>
          </cell>
          <cell r="C1807">
            <v>12</v>
          </cell>
        </row>
        <row r="1808">
          <cell r="B1808">
            <v>40157</v>
          </cell>
          <cell r="C1808">
            <v>12</v>
          </cell>
        </row>
        <row r="1809">
          <cell r="B1809">
            <v>40158</v>
          </cell>
          <cell r="C1809">
            <v>12</v>
          </cell>
        </row>
        <row r="1810">
          <cell r="B1810">
            <v>40159</v>
          </cell>
          <cell r="C1810">
            <v>12</v>
          </cell>
        </row>
        <row r="1811">
          <cell r="B1811">
            <v>40160</v>
          </cell>
          <cell r="C1811">
            <v>12</v>
          </cell>
        </row>
        <row r="1812">
          <cell r="B1812">
            <v>40161</v>
          </cell>
          <cell r="C1812">
            <v>12</v>
          </cell>
        </row>
        <row r="1813">
          <cell r="B1813">
            <v>40162</v>
          </cell>
          <cell r="C1813">
            <v>12</v>
          </cell>
        </row>
        <row r="1814">
          <cell r="B1814">
            <v>40163</v>
          </cell>
          <cell r="C1814">
            <v>12</v>
          </cell>
        </row>
        <row r="1815">
          <cell r="B1815">
            <v>40164</v>
          </cell>
          <cell r="C1815">
            <v>12</v>
          </cell>
        </row>
        <row r="1816">
          <cell r="B1816">
            <v>40165</v>
          </cell>
          <cell r="C1816">
            <v>12</v>
          </cell>
        </row>
        <row r="1817">
          <cell r="B1817">
            <v>40166</v>
          </cell>
          <cell r="C1817">
            <v>12</v>
          </cell>
        </row>
        <row r="1818">
          <cell r="B1818">
            <v>40167</v>
          </cell>
          <cell r="C1818">
            <v>12</v>
          </cell>
        </row>
        <row r="1819">
          <cell r="B1819">
            <v>40168</v>
          </cell>
          <cell r="C1819">
            <v>12</v>
          </cell>
        </row>
        <row r="1820">
          <cell r="B1820">
            <v>40169</v>
          </cell>
          <cell r="C1820">
            <v>12</v>
          </cell>
        </row>
        <row r="1821">
          <cell r="B1821">
            <v>40170</v>
          </cell>
          <cell r="C1821">
            <v>12</v>
          </cell>
        </row>
        <row r="1822">
          <cell r="B1822">
            <v>40171</v>
          </cell>
          <cell r="C1822">
            <v>12</v>
          </cell>
        </row>
        <row r="1823">
          <cell r="B1823">
            <v>40172</v>
          </cell>
          <cell r="C1823">
            <v>12</v>
          </cell>
        </row>
        <row r="1824">
          <cell r="B1824">
            <v>40173</v>
          </cell>
          <cell r="C1824">
            <v>12</v>
          </cell>
        </row>
        <row r="1825">
          <cell r="B1825">
            <v>40174</v>
          </cell>
          <cell r="C1825">
            <v>12</v>
          </cell>
        </row>
        <row r="1826">
          <cell r="B1826">
            <v>40175</v>
          </cell>
          <cell r="C1826">
            <v>12</v>
          </cell>
        </row>
        <row r="1827">
          <cell r="B1827">
            <v>40176</v>
          </cell>
          <cell r="C1827">
            <v>12</v>
          </cell>
        </row>
        <row r="1828">
          <cell r="B1828">
            <v>40177</v>
          </cell>
          <cell r="C1828">
            <v>12</v>
          </cell>
        </row>
        <row r="1829">
          <cell r="B1829">
            <v>40178</v>
          </cell>
          <cell r="C1829">
            <v>12</v>
          </cell>
        </row>
        <row r="1830">
          <cell r="B1830">
            <v>40179</v>
          </cell>
          <cell r="C1830">
            <v>1</v>
          </cell>
        </row>
        <row r="1831">
          <cell r="B1831">
            <v>40180</v>
          </cell>
          <cell r="C1831">
            <v>1</v>
          </cell>
        </row>
        <row r="1832">
          <cell r="B1832">
            <v>40181</v>
          </cell>
          <cell r="C1832">
            <v>1</v>
          </cell>
        </row>
        <row r="1833">
          <cell r="B1833">
            <v>40182</v>
          </cell>
          <cell r="C1833">
            <v>1</v>
          </cell>
        </row>
        <row r="1834">
          <cell r="B1834">
            <v>40183</v>
          </cell>
          <cell r="C1834">
            <v>1</v>
          </cell>
        </row>
        <row r="1835">
          <cell r="B1835">
            <v>40184</v>
          </cell>
          <cell r="C1835">
            <v>1</v>
          </cell>
        </row>
        <row r="1836">
          <cell r="B1836">
            <v>40185</v>
          </cell>
          <cell r="C1836">
            <v>1</v>
          </cell>
        </row>
        <row r="1837">
          <cell r="B1837">
            <v>40186</v>
          </cell>
          <cell r="C1837">
            <v>1</v>
          </cell>
        </row>
        <row r="1838">
          <cell r="B1838">
            <v>40187</v>
          </cell>
          <cell r="C1838">
            <v>1</v>
          </cell>
        </row>
        <row r="1839">
          <cell r="B1839">
            <v>40188</v>
          </cell>
          <cell r="C1839">
            <v>1</v>
          </cell>
        </row>
        <row r="1840">
          <cell r="B1840">
            <v>40189</v>
          </cell>
          <cell r="C1840">
            <v>1</v>
          </cell>
        </row>
        <row r="1841">
          <cell r="B1841">
            <v>40190</v>
          </cell>
          <cell r="C1841">
            <v>1</v>
          </cell>
        </row>
        <row r="1842">
          <cell r="B1842">
            <v>40191</v>
          </cell>
          <cell r="C1842">
            <v>1</v>
          </cell>
        </row>
        <row r="1843">
          <cell r="B1843">
            <v>40192</v>
          </cell>
          <cell r="C1843">
            <v>1</v>
          </cell>
        </row>
        <row r="1844">
          <cell r="B1844">
            <v>40193</v>
          </cell>
          <cell r="C1844">
            <v>1</v>
          </cell>
        </row>
        <row r="1845">
          <cell r="B1845">
            <v>40194</v>
          </cell>
          <cell r="C1845">
            <v>1</v>
          </cell>
        </row>
        <row r="1846">
          <cell r="B1846">
            <v>40195</v>
          </cell>
          <cell r="C1846">
            <v>1</v>
          </cell>
        </row>
        <row r="1847">
          <cell r="B1847">
            <v>40196</v>
          </cell>
          <cell r="C1847">
            <v>1</v>
          </cell>
        </row>
        <row r="1848">
          <cell r="B1848">
            <v>40197</v>
          </cell>
          <cell r="C1848">
            <v>1</v>
          </cell>
        </row>
        <row r="1849">
          <cell r="B1849">
            <v>40198</v>
          </cell>
          <cell r="C1849">
            <v>1</v>
          </cell>
        </row>
        <row r="1850">
          <cell r="B1850">
            <v>40199</v>
          </cell>
          <cell r="C1850">
            <v>1</v>
          </cell>
        </row>
        <row r="1851">
          <cell r="B1851">
            <v>40200</v>
          </cell>
          <cell r="C1851">
            <v>1</v>
          </cell>
        </row>
        <row r="1852">
          <cell r="B1852">
            <v>40201</v>
          </cell>
          <cell r="C1852">
            <v>1</v>
          </cell>
        </row>
        <row r="1853">
          <cell r="B1853">
            <v>40202</v>
          </cell>
          <cell r="C1853">
            <v>1</v>
          </cell>
        </row>
        <row r="1854">
          <cell r="B1854">
            <v>40203</v>
          </cell>
          <cell r="C1854">
            <v>1</v>
          </cell>
        </row>
        <row r="1855">
          <cell r="B1855">
            <v>40204</v>
          </cell>
          <cell r="C1855">
            <v>1</v>
          </cell>
        </row>
        <row r="1856">
          <cell r="B1856">
            <v>40205</v>
          </cell>
          <cell r="C1856">
            <v>1</v>
          </cell>
        </row>
        <row r="1857">
          <cell r="B1857">
            <v>40206</v>
          </cell>
          <cell r="C1857">
            <v>1</v>
          </cell>
        </row>
        <row r="1858">
          <cell r="B1858">
            <v>40207</v>
          </cell>
          <cell r="C1858">
            <v>1</v>
          </cell>
        </row>
        <row r="1859">
          <cell r="B1859">
            <v>40208</v>
          </cell>
          <cell r="C1859">
            <v>1</v>
          </cell>
        </row>
        <row r="1860">
          <cell r="B1860">
            <v>40209</v>
          </cell>
          <cell r="C1860">
            <v>1</v>
          </cell>
        </row>
        <row r="1861">
          <cell r="B1861">
            <v>40210</v>
          </cell>
          <cell r="C1861">
            <v>2</v>
          </cell>
        </row>
        <row r="1862">
          <cell r="B1862">
            <v>40211</v>
          </cell>
          <cell r="C1862">
            <v>2</v>
          </cell>
        </row>
        <row r="1863">
          <cell r="B1863">
            <v>40212</v>
          </cell>
          <cell r="C1863">
            <v>2</v>
          </cell>
        </row>
        <row r="1864">
          <cell r="B1864">
            <v>40213</v>
          </cell>
          <cell r="C1864">
            <v>2</v>
          </cell>
        </row>
        <row r="1865">
          <cell r="B1865">
            <v>40214</v>
          </cell>
          <cell r="C1865">
            <v>2</v>
          </cell>
        </row>
        <row r="1866">
          <cell r="B1866">
            <v>40215</v>
          </cell>
          <cell r="C1866">
            <v>2</v>
          </cell>
        </row>
        <row r="1867">
          <cell r="B1867">
            <v>40216</v>
          </cell>
          <cell r="C1867">
            <v>2</v>
          </cell>
        </row>
        <row r="1868">
          <cell r="B1868">
            <v>40217</v>
          </cell>
          <cell r="C1868">
            <v>2</v>
          </cell>
        </row>
        <row r="1869">
          <cell r="B1869">
            <v>40218</v>
          </cell>
          <cell r="C1869">
            <v>2</v>
          </cell>
        </row>
        <row r="1870">
          <cell r="B1870">
            <v>40219</v>
          </cell>
          <cell r="C1870">
            <v>2</v>
          </cell>
        </row>
        <row r="1871">
          <cell r="B1871">
            <v>40220</v>
          </cell>
          <cell r="C1871">
            <v>2</v>
          </cell>
        </row>
        <row r="1872">
          <cell r="B1872">
            <v>40221</v>
          </cell>
          <cell r="C1872">
            <v>2</v>
          </cell>
        </row>
        <row r="1873">
          <cell r="B1873">
            <v>40222</v>
          </cell>
          <cell r="C1873">
            <v>2</v>
          </cell>
        </row>
        <row r="1874">
          <cell r="B1874">
            <v>40223</v>
          </cell>
          <cell r="C1874">
            <v>2</v>
          </cell>
        </row>
        <row r="1875">
          <cell r="B1875">
            <v>40224</v>
          </cell>
          <cell r="C1875">
            <v>2</v>
          </cell>
        </row>
        <row r="1876">
          <cell r="B1876">
            <v>40225</v>
          </cell>
          <cell r="C1876">
            <v>2</v>
          </cell>
        </row>
        <row r="1877">
          <cell r="B1877">
            <v>40226</v>
          </cell>
          <cell r="C1877">
            <v>2</v>
          </cell>
        </row>
        <row r="1878">
          <cell r="B1878">
            <v>40227</v>
          </cell>
          <cell r="C1878">
            <v>2</v>
          </cell>
        </row>
        <row r="1879">
          <cell r="B1879">
            <v>40228</v>
          </cell>
          <cell r="C1879">
            <v>2</v>
          </cell>
        </row>
        <row r="1880">
          <cell r="B1880">
            <v>40229</v>
          </cell>
          <cell r="C1880">
            <v>2</v>
          </cell>
        </row>
        <row r="1881">
          <cell r="B1881">
            <v>40230</v>
          </cell>
          <cell r="C1881">
            <v>2</v>
          </cell>
        </row>
        <row r="1882">
          <cell r="B1882">
            <v>40231</v>
          </cell>
          <cell r="C1882">
            <v>2</v>
          </cell>
        </row>
        <row r="1883">
          <cell r="B1883">
            <v>40232</v>
          </cell>
          <cell r="C1883">
            <v>2</v>
          </cell>
        </row>
        <row r="1884">
          <cell r="B1884">
            <v>40233</v>
          </cell>
          <cell r="C1884">
            <v>2</v>
          </cell>
        </row>
        <row r="1885">
          <cell r="B1885">
            <v>40234</v>
          </cell>
          <cell r="C1885">
            <v>2</v>
          </cell>
        </row>
        <row r="1886">
          <cell r="B1886">
            <v>40235</v>
          </cell>
          <cell r="C1886">
            <v>2</v>
          </cell>
        </row>
        <row r="1887">
          <cell r="B1887">
            <v>40236</v>
          </cell>
          <cell r="C1887">
            <v>2</v>
          </cell>
        </row>
        <row r="1888">
          <cell r="B1888">
            <v>40237</v>
          </cell>
          <cell r="C1888">
            <v>2</v>
          </cell>
        </row>
        <row r="1889">
          <cell r="B1889">
            <v>40238</v>
          </cell>
          <cell r="C1889">
            <v>3</v>
          </cell>
        </row>
        <row r="1890">
          <cell r="B1890">
            <v>40239</v>
          </cell>
          <cell r="C1890">
            <v>3</v>
          </cell>
        </row>
        <row r="1891">
          <cell r="B1891">
            <v>40240</v>
          </cell>
          <cell r="C1891">
            <v>3</v>
          </cell>
        </row>
        <row r="1892">
          <cell r="B1892">
            <v>40241</v>
          </cell>
          <cell r="C1892">
            <v>3</v>
          </cell>
        </row>
        <row r="1893">
          <cell r="B1893">
            <v>40242</v>
          </cell>
          <cell r="C1893">
            <v>3</v>
          </cell>
        </row>
        <row r="1894">
          <cell r="B1894">
            <v>40243</v>
          </cell>
          <cell r="C1894">
            <v>3</v>
          </cell>
        </row>
        <row r="1895">
          <cell r="B1895">
            <v>40244</v>
          </cell>
          <cell r="C1895">
            <v>3</v>
          </cell>
        </row>
        <row r="1896">
          <cell r="B1896">
            <v>40245</v>
          </cell>
          <cell r="C1896">
            <v>3</v>
          </cell>
        </row>
        <row r="1897">
          <cell r="B1897">
            <v>40246</v>
          </cell>
          <cell r="C1897">
            <v>3</v>
          </cell>
        </row>
        <row r="1898">
          <cell r="B1898">
            <v>40247</v>
          </cell>
          <cell r="C1898">
            <v>3</v>
          </cell>
        </row>
        <row r="1899">
          <cell r="B1899">
            <v>40248</v>
          </cell>
          <cell r="C1899">
            <v>3</v>
          </cell>
        </row>
        <row r="1900">
          <cell r="B1900">
            <v>40249</v>
          </cell>
          <cell r="C1900">
            <v>3</v>
          </cell>
        </row>
        <row r="1901">
          <cell r="B1901">
            <v>40250</v>
          </cell>
          <cell r="C1901">
            <v>3</v>
          </cell>
        </row>
        <row r="1902">
          <cell r="B1902">
            <v>40251</v>
          </cell>
          <cell r="C1902">
            <v>3</v>
          </cell>
        </row>
        <row r="1903">
          <cell r="B1903">
            <v>40252</v>
          </cell>
          <cell r="C1903">
            <v>3</v>
          </cell>
        </row>
        <row r="1904">
          <cell r="B1904">
            <v>40253</v>
          </cell>
          <cell r="C1904">
            <v>3</v>
          </cell>
        </row>
        <row r="1905">
          <cell r="B1905">
            <v>40254</v>
          </cell>
          <cell r="C1905">
            <v>3</v>
          </cell>
        </row>
        <row r="1906">
          <cell r="B1906">
            <v>40255</v>
          </cell>
          <cell r="C1906">
            <v>3</v>
          </cell>
        </row>
        <row r="1907">
          <cell r="B1907">
            <v>40256</v>
          </cell>
          <cell r="C1907">
            <v>3</v>
          </cell>
        </row>
        <row r="1908">
          <cell r="B1908">
            <v>40257</v>
          </cell>
          <cell r="C1908">
            <v>3</v>
          </cell>
        </row>
        <row r="1909">
          <cell r="B1909">
            <v>40258</v>
          </cell>
          <cell r="C1909">
            <v>3</v>
          </cell>
        </row>
        <row r="1910">
          <cell r="B1910">
            <v>40259</v>
          </cell>
          <cell r="C1910">
            <v>3</v>
          </cell>
        </row>
        <row r="1911">
          <cell r="B1911">
            <v>40260</v>
          </cell>
          <cell r="C1911">
            <v>3</v>
          </cell>
        </row>
        <row r="1912">
          <cell r="B1912">
            <v>40261</v>
          </cell>
          <cell r="C1912">
            <v>3</v>
          </cell>
        </row>
        <row r="1913">
          <cell r="B1913">
            <v>40262</v>
          </cell>
          <cell r="C1913">
            <v>3</v>
          </cell>
        </row>
        <row r="1914">
          <cell r="B1914">
            <v>40263</v>
          </cell>
          <cell r="C1914">
            <v>3</v>
          </cell>
        </row>
        <row r="1915">
          <cell r="B1915">
            <v>40264</v>
          </cell>
          <cell r="C1915">
            <v>3</v>
          </cell>
        </row>
        <row r="1916">
          <cell r="B1916">
            <v>40265</v>
          </cell>
          <cell r="C1916">
            <v>3</v>
          </cell>
        </row>
        <row r="1917">
          <cell r="B1917">
            <v>40266</v>
          </cell>
          <cell r="C1917">
            <v>3</v>
          </cell>
        </row>
        <row r="1918">
          <cell r="B1918">
            <v>40267</v>
          </cell>
          <cell r="C1918">
            <v>3</v>
          </cell>
        </row>
        <row r="1919">
          <cell r="B1919">
            <v>40268</v>
          </cell>
          <cell r="C1919">
            <v>3</v>
          </cell>
        </row>
        <row r="1920">
          <cell r="B1920">
            <v>40269</v>
          </cell>
          <cell r="C1920">
            <v>4</v>
          </cell>
        </row>
        <row r="1921">
          <cell r="B1921">
            <v>40270</v>
          </cell>
          <cell r="C1921">
            <v>4</v>
          </cell>
        </row>
        <row r="1922">
          <cell r="B1922">
            <v>40271</v>
          </cell>
          <cell r="C1922">
            <v>4</v>
          </cell>
        </row>
        <row r="1923">
          <cell r="B1923">
            <v>40272</v>
          </cell>
          <cell r="C1923">
            <v>4</v>
          </cell>
        </row>
        <row r="1924">
          <cell r="B1924">
            <v>40273</v>
          </cell>
          <cell r="C1924">
            <v>4</v>
          </cell>
        </row>
        <row r="1925">
          <cell r="B1925">
            <v>40274</v>
          </cell>
          <cell r="C1925">
            <v>4</v>
          </cell>
        </row>
        <row r="1926">
          <cell r="B1926">
            <v>40275</v>
          </cell>
          <cell r="C1926">
            <v>4</v>
          </cell>
        </row>
        <row r="1927">
          <cell r="B1927">
            <v>40276</v>
          </cell>
          <cell r="C1927">
            <v>4</v>
          </cell>
        </row>
        <row r="1928">
          <cell r="B1928">
            <v>40277</v>
          </cell>
          <cell r="C1928">
            <v>4</v>
          </cell>
        </row>
        <row r="1929">
          <cell r="B1929">
            <v>40278</v>
          </cell>
          <cell r="C1929">
            <v>4</v>
          </cell>
        </row>
        <row r="1930">
          <cell r="B1930">
            <v>40279</v>
          </cell>
          <cell r="C1930">
            <v>4</v>
          </cell>
        </row>
        <row r="1931">
          <cell r="B1931">
            <v>40280</v>
          </cell>
          <cell r="C1931">
            <v>4</v>
          </cell>
        </row>
        <row r="1932">
          <cell r="B1932">
            <v>40281</v>
          </cell>
          <cell r="C1932">
            <v>4</v>
          </cell>
        </row>
        <row r="1933">
          <cell r="B1933">
            <v>40282</v>
          </cell>
          <cell r="C1933">
            <v>4</v>
          </cell>
        </row>
        <row r="1934">
          <cell r="B1934">
            <v>40283</v>
          </cell>
          <cell r="C1934">
            <v>4</v>
          </cell>
        </row>
        <row r="1935">
          <cell r="B1935">
            <v>40284</v>
          </cell>
          <cell r="C1935">
            <v>4</v>
          </cell>
        </row>
        <row r="1936">
          <cell r="B1936">
            <v>40285</v>
          </cell>
          <cell r="C1936">
            <v>4</v>
          </cell>
        </row>
        <row r="1937">
          <cell r="B1937">
            <v>40286</v>
          </cell>
          <cell r="C1937">
            <v>4</v>
          </cell>
        </row>
        <row r="1938">
          <cell r="B1938">
            <v>40287</v>
          </cell>
          <cell r="C1938">
            <v>4</v>
          </cell>
        </row>
        <row r="1939">
          <cell r="B1939">
            <v>40288</v>
          </cell>
          <cell r="C1939">
            <v>4</v>
          </cell>
        </row>
        <row r="1940">
          <cell r="B1940">
            <v>40289</v>
          </cell>
          <cell r="C1940">
            <v>4</v>
          </cell>
        </row>
        <row r="1941">
          <cell r="B1941">
            <v>40290</v>
          </cell>
          <cell r="C1941">
            <v>4</v>
          </cell>
        </row>
        <row r="1942">
          <cell r="B1942">
            <v>40291</v>
          </cell>
          <cell r="C1942">
            <v>4</v>
          </cell>
        </row>
        <row r="1943">
          <cell r="B1943">
            <v>40292</v>
          </cell>
          <cell r="C1943">
            <v>4</v>
          </cell>
        </row>
        <row r="1944">
          <cell r="B1944">
            <v>40293</v>
          </cell>
          <cell r="C1944">
            <v>4</v>
          </cell>
        </row>
        <row r="1945">
          <cell r="B1945">
            <v>40294</v>
          </cell>
          <cell r="C1945">
            <v>4</v>
          </cell>
        </row>
        <row r="1946">
          <cell r="B1946">
            <v>40295</v>
          </cell>
          <cell r="C1946">
            <v>4</v>
          </cell>
        </row>
        <row r="1947">
          <cell r="B1947">
            <v>40296</v>
          </cell>
          <cell r="C1947">
            <v>4</v>
          </cell>
        </row>
        <row r="1948">
          <cell r="B1948">
            <v>40297</v>
          </cell>
          <cell r="C1948">
            <v>4</v>
          </cell>
        </row>
        <row r="1949">
          <cell r="B1949">
            <v>40298</v>
          </cell>
          <cell r="C1949">
            <v>4</v>
          </cell>
        </row>
        <row r="1950">
          <cell r="B1950">
            <v>40299</v>
          </cell>
          <cell r="C1950">
            <v>5</v>
          </cell>
        </row>
        <row r="1951">
          <cell r="B1951">
            <v>40300</v>
          </cell>
          <cell r="C1951">
            <v>5</v>
          </cell>
        </row>
        <row r="1952">
          <cell r="B1952">
            <v>40301</v>
          </cell>
          <cell r="C1952">
            <v>5</v>
          </cell>
        </row>
        <row r="1953">
          <cell r="B1953">
            <v>40302</v>
          </cell>
          <cell r="C1953">
            <v>5</v>
          </cell>
        </row>
        <row r="1954">
          <cell r="B1954">
            <v>40303</v>
          </cell>
          <cell r="C1954">
            <v>5</v>
          </cell>
        </row>
        <row r="1955">
          <cell r="B1955">
            <v>40304</v>
          </cell>
          <cell r="C1955">
            <v>5</v>
          </cell>
        </row>
        <row r="1956">
          <cell r="B1956">
            <v>40305</v>
          </cell>
          <cell r="C1956">
            <v>5</v>
          </cell>
        </row>
        <row r="1957">
          <cell r="B1957">
            <v>40306</v>
          </cell>
          <cell r="C1957">
            <v>5</v>
          </cell>
        </row>
        <row r="1958">
          <cell r="B1958">
            <v>40307</v>
          </cell>
          <cell r="C1958">
            <v>5</v>
          </cell>
        </row>
        <row r="1959">
          <cell r="B1959">
            <v>40308</v>
          </cell>
          <cell r="C1959">
            <v>5</v>
          </cell>
        </row>
        <row r="1960">
          <cell r="B1960">
            <v>40309</v>
          </cell>
          <cell r="C1960">
            <v>5</v>
          </cell>
        </row>
        <row r="1961">
          <cell r="B1961">
            <v>40310</v>
          </cell>
          <cell r="C1961">
            <v>5</v>
          </cell>
        </row>
        <row r="1962">
          <cell r="B1962">
            <v>40311</v>
          </cell>
          <cell r="C1962">
            <v>5</v>
          </cell>
        </row>
        <row r="1963">
          <cell r="B1963">
            <v>40312</v>
          </cell>
          <cell r="C1963">
            <v>5</v>
          </cell>
        </row>
        <row r="1964">
          <cell r="B1964">
            <v>40313</v>
          </cell>
          <cell r="C1964">
            <v>5</v>
          </cell>
        </row>
        <row r="1965">
          <cell r="B1965">
            <v>40314</v>
          </cell>
          <cell r="C1965">
            <v>5</v>
          </cell>
        </row>
        <row r="1966">
          <cell r="B1966">
            <v>40315</v>
          </cell>
          <cell r="C1966">
            <v>5</v>
          </cell>
        </row>
        <row r="1967">
          <cell r="B1967">
            <v>40316</v>
          </cell>
          <cell r="C1967">
            <v>5</v>
          </cell>
        </row>
        <row r="1968">
          <cell r="B1968">
            <v>40317</v>
          </cell>
          <cell r="C1968">
            <v>5</v>
          </cell>
        </row>
        <row r="1969">
          <cell r="B1969">
            <v>40318</v>
          </cell>
          <cell r="C1969">
            <v>5</v>
          </cell>
        </row>
        <row r="1970">
          <cell r="B1970">
            <v>40319</v>
          </cell>
          <cell r="C1970">
            <v>5</v>
          </cell>
        </row>
        <row r="1971">
          <cell r="B1971">
            <v>40320</v>
          </cell>
          <cell r="C1971">
            <v>5</v>
          </cell>
        </row>
        <row r="1972">
          <cell r="B1972">
            <v>40321</v>
          </cell>
          <cell r="C1972">
            <v>5</v>
          </cell>
        </row>
        <row r="1973">
          <cell r="B1973">
            <v>40322</v>
          </cell>
          <cell r="C1973">
            <v>5</v>
          </cell>
        </row>
        <row r="1974">
          <cell r="B1974">
            <v>40323</v>
          </cell>
          <cell r="C1974">
            <v>5</v>
          </cell>
        </row>
        <row r="1975">
          <cell r="B1975">
            <v>40324</v>
          </cell>
          <cell r="C1975">
            <v>5</v>
          </cell>
        </row>
        <row r="1976">
          <cell r="B1976">
            <v>40325</v>
          </cell>
          <cell r="C1976">
            <v>5</v>
          </cell>
        </row>
        <row r="1977">
          <cell r="B1977">
            <v>40326</v>
          </cell>
          <cell r="C1977">
            <v>5</v>
          </cell>
        </row>
        <row r="1978">
          <cell r="B1978">
            <v>40327</v>
          </cell>
          <cell r="C1978">
            <v>5</v>
          </cell>
        </row>
        <row r="1979">
          <cell r="B1979">
            <v>40328</v>
          </cell>
          <cell r="C1979">
            <v>5</v>
          </cell>
        </row>
        <row r="1980">
          <cell r="B1980">
            <v>40329</v>
          </cell>
          <cell r="C1980">
            <v>5</v>
          </cell>
        </row>
        <row r="1981">
          <cell r="B1981">
            <v>40330</v>
          </cell>
          <cell r="C1981">
            <v>6</v>
          </cell>
        </row>
        <row r="1982">
          <cell r="B1982">
            <v>40331</v>
          </cell>
          <cell r="C1982">
            <v>6</v>
          </cell>
        </row>
        <row r="1983">
          <cell r="B1983">
            <v>40332</v>
          </cell>
          <cell r="C1983">
            <v>6</v>
          </cell>
        </row>
        <row r="1984">
          <cell r="B1984">
            <v>40333</v>
          </cell>
          <cell r="C1984">
            <v>6</v>
          </cell>
        </row>
        <row r="1985">
          <cell r="B1985">
            <v>40334</v>
          </cell>
          <cell r="C1985">
            <v>6</v>
          </cell>
        </row>
        <row r="1986">
          <cell r="B1986">
            <v>40335</v>
          </cell>
          <cell r="C1986">
            <v>6</v>
          </cell>
        </row>
        <row r="1987">
          <cell r="B1987">
            <v>40336</v>
          </cell>
          <cell r="C1987">
            <v>6</v>
          </cell>
        </row>
        <row r="1988">
          <cell r="B1988">
            <v>40337</v>
          </cell>
          <cell r="C1988">
            <v>6</v>
          </cell>
        </row>
        <row r="1989">
          <cell r="B1989">
            <v>40338</v>
          </cell>
          <cell r="C1989">
            <v>6</v>
          </cell>
        </row>
        <row r="1990">
          <cell r="B1990">
            <v>40339</v>
          </cell>
          <cell r="C1990">
            <v>6</v>
          </cell>
        </row>
        <row r="1991">
          <cell r="B1991">
            <v>40340</v>
          </cell>
          <cell r="C1991">
            <v>6</v>
          </cell>
        </row>
        <row r="1992">
          <cell r="B1992">
            <v>40341</v>
          </cell>
          <cell r="C1992">
            <v>6</v>
          </cell>
        </row>
        <row r="1993">
          <cell r="B1993">
            <v>40342</v>
          </cell>
          <cell r="C1993">
            <v>6</v>
          </cell>
        </row>
        <row r="1994">
          <cell r="B1994">
            <v>40343</v>
          </cell>
          <cell r="C1994">
            <v>6</v>
          </cell>
        </row>
        <row r="1995">
          <cell r="B1995">
            <v>40344</v>
          </cell>
          <cell r="C1995">
            <v>6</v>
          </cell>
        </row>
        <row r="1996">
          <cell r="B1996">
            <v>40345</v>
          </cell>
          <cell r="C1996">
            <v>6</v>
          </cell>
        </row>
        <row r="1997">
          <cell r="B1997">
            <v>40346</v>
          </cell>
          <cell r="C1997">
            <v>6</v>
          </cell>
        </row>
        <row r="1998">
          <cell r="B1998">
            <v>40347</v>
          </cell>
          <cell r="C1998">
            <v>6</v>
          </cell>
        </row>
        <row r="1999">
          <cell r="B1999">
            <v>40348</v>
          </cell>
          <cell r="C1999">
            <v>6</v>
          </cell>
        </row>
        <row r="2000">
          <cell r="B2000">
            <v>40349</v>
          </cell>
          <cell r="C2000">
            <v>6</v>
          </cell>
        </row>
        <row r="2001">
          <cell r="B2001">
            <v>40350</v>
          </cell>
          <cell r="C2001">
            <v>6</v>
          </cell>
        </row>
        <row r="2002">
          <cell r="B2002">
            <v>40351</v>
          </cell>
          <cell r="C2002">
            <v>6</v>
          </cell>
        </row>
        <row r="2003">
          <cell r="B2003">
            <v>40352</v>
          </cell>
          <cell r="C2003">
            <v>6</v>
          </cell>
        </row>
        <row r="2004">
          <cell r="B2004">
            <v>40353</v>
          </cell>
          <cell r="C2004">
            <v>6</v>
          </cell>
        </row>
        <row r="2005">
          <cell r="B2005">
            <v>40354</v>
          </cell>
          <cell r="C2005">
            <v>6</v>
          </cell>
        </row>
        <row r="2006">
          <cell r="B2006">
            <v>40355</v>
          </cell>
          <cell r="C2006">
            <v>6</v>
          </cell>
        </row>
        <row r="2007">
          <cell r="B2007">
            <v>40356</v>
          </cell>
          <cell r="C2007">
            <v>6</v>
          </cell>
        </row>
        <row r="2008">
          <cell r="B2008">
            <v>40357</v>
          </cell>
          <cell r="C2008">
            <v>6</v>
          </cell>
        </row>
        <row r="2009">
          <cell r="B2009">
            <v>40358</v>
          </cell>
          <cell r="C2009">
            <v>6</v>
          </cell>
        </row>
        <row r="2010">
          <cell r="B2010">
            <v>40359</v>
          </cell>
          <cell r="C2010">
            <v>6</v>
          </cell>
        </row>
        <row r="2011">
          <cell r="B2011">
            <v>40360</v>
          </cell>
          <cell r="C2011">
            <v>7</v>
          </cell>
        </row>
        <row r="2012">
          <cell r="B2012">
            <v>40361</v>
          </cell>
          <cell r="C2012">
            <v>7</v>
          </cell>
        </row>
        <row r="2013">
          <cell r="B2013">
            <v>40362</v>
          </cell>
          <cell r="C2013">
            <v>7</v>
          </cell>
        </row>
        <row r="2014">
          <cell r="B2014">
            <v>40363</v>
          </cell>
          <cell r="C2014">
            <v>7</v>
          </cell>
        </row>
        <row r="2015">
          <cell r="B2015">
            <v>40364</v>
          </cell>
          <cell r="C2015">
            <v>7</v>
          </cell>
        </row>
        <row r="2016">
          <cell r="B2016">
            <v>40365</v>
          </cell>
          <cell r="C2016">
            <v>7</v>
          </cell>
        </row>
        <row r="2017">
          <cell r="B2017">
            <v>40366</v>
          </cell>
          <cell r="C2017">
            <v>7</v>
          </cell>
        </row>
        <row r="2018">
          <cell r="B2018">
            <v>40367</v>
          </cell>
          <cell r="C2018">
            <v>7</v>
          </cell>
        </row>
        <row r="2019">
          <cell r="B2019">
            <v>40368</v>
          </cell>
          <cell r="C2019">
            <v>7</v>
          </cell>
        </row>
        <row r="2020">
          <cell r="B2020">
            <v>40369</v>
          </cell>
          <cell r="C2020">
            <v>7</v>
          </cell>
        </row>
        <row r="2021">
          <cell r="B2021">
            <v>40370</v>
          </cell>
          <cell r="C2021">
            <v>7</v>
          </cell>
        </row>
        <row r="2022">
          <cell r="B2022">
            <v>40371</v>
          </cell>
          <cell r="C2022">
            <v>7</v>
          </cell>
        </row>
        <row r="2023">
          <cell r="B2023">
            <v>40372</v>
          </cell>
          <cell r="C2023">
            <v>7</v>
          </cell>
        </row>
        <row r="2024">
          <cell r="B2024">
            <v>40373</v>
          </cell>
          <cell r="C2024">
            <v>7</v>
          </cell>
        </row>
        <row r="2025">
          <cell r="B2025">
            <v>40374</v>
          </cell>
          <cell r="C2025">
            <v>7</v>
          </cell>
        </row>
        <row r="2026">
          <cell r="B2026">
            <v>40375</v>
          </cell>
          <cell r="C2026">
            <v>7</v>
          </cell>
        </row>
        <row r="2027">
          <cell r="B2027">
            <v>40376</v>
          </cell>
          <cell r="C2027">
            <v>7</v>
          </cell>
        </row>
        <row r="2028">
          <cell r="B2028">
            <v>40377</v>
          </cell>
          <cell r="C2028">
            <v>7</v>
          </cell>
        </row>
        <row r="2029">
          <cell r="B2029">
            <v>40378</v>
          </cell>
          <cell r="C2029">
            <v>7</v>
          </cell>
        </row>
        <row r="2030">
          <cell r="B2030">
            <v>40379</v>
          </cell>
          <cell r="C2030">
            <v>7</v>
          </cell>
        </row>
        <row r="2031">
          <cell r="B2031">
            <v>40380</v>
          </cell>
          <cell r="C2031">
            <v>7</v>
          </cell>
        </row>
        <row r="2032">
          <cell r="B2032">
            <v>40381</v>
          </cell>
          <cell r="C2032">
            <v>7</v>
          </cell>
        </row>
        <row r="2033">
          <cell r="B2033">
            <v>40382</v>
          </cell>
          <cell r="C2033">
            <v>7</v>
          </cell>
        </row>
        <row r="2034">
          <cell r="B2034">
            <v>40383</v>
          </cell>
          <cell r="C2034">
            <v>7</v>
          </cell>
        </row>
        <row r="2035">
          <cell r="B2035">
            <v>40384</v>
          </cell>
          <cell r="C2035">
            <v>7</v>
          </cell>
        </row>
        <row r="2036">
          <cell r="B2036">
            <v>40385</v>
          </cell>
          <cell r="C2036">
            <v>7</v>
          </cell>
        </row>
        <row r="2037">
          <cell r="B2037">
            <v>40386</v>
          </cell>
          <cell r="C2037">
            <v>7</v>
          </cell>
        </row>
        <row r="2038">
          <cell r="B2038">
            <v>40387</v>
          </cell>
          <cell r="C2038">
            <v>7</v>
          </cell>
        </row>
        <row r="2039">
          <cell r="B2039">
            <v>40388</v>
          </cell>
          <cell r="C2039">
            <v>7</v>
          </cell>
        </row>
        <row r="2040">
          <cell r="B2040">
            <v>40389</v>
          </cell>
          <cell r="C2040">
            <v>7</v>
          </cell>
        </row>
        <row r="2041">
          <cell r="B2041">
            <v>40390</v>
          </cell>
          <cell r="C2041">
            <v>7</v>
          </cell>
        </row>
        <row r="2042">
          <cell r="B2042">
            <v>40391</v>
          </cell>
          <cell r="C2042">
            <v>8</v>
          </cell>
        </row>
        <row r="2043">
          <cell r="B2043">
            <v>40392</v>
          </cell>
          <cell r="C2043">
            <v>8</v>
          </cell>
        </row>
        <row r="2044">
          <cell r="B2044">
            <v>40393</v>
          </cell>
          <cell r="C2044">
            <v>8</v>
          </cell>
        </row>
        <row r="2045">
          <cell r="B2045">
            <v>40394</v>
          </cell>
          <cell r="C2045">
            <v>8</v>
          </cell>
        </row>
        <row r="2046">
          <cell r="B2046">
            <v>40395</v>
          </cell>
          <cell r="C2046">
            <v>8</v>
          </cell>
        </row>
        <row r="2047">
          <cell r="B2047">
            <v>40396</v>
          </cell>
          <cell r="C2047">
            <v>8</v>
          </cell>
        </row>
        <row r="2048">
          <cell r="B2048">
            <v>40397</v>
          </cell>
          <cell r="C2048">
            <v>8</v>
          </cell>
        </row>
        <row r="2049">
          <cell r="B2049">
            <v>40398</v>
          </cell>
          <cell r="C2049">
            <v>8</v>
          </cell>
        </row>
        <row r="2050">
          <cell r="B2050">
            <v>40399</v>
          </cell>
          <cell r="C2050">
            <v>8</v>
          </cell>
        </row>
        <row r="2051">
          <cell r="B2051">
            <v>40400</v>
          </cell>
          <cell r="C2051">
            <v>8</v>
          </cell>
        </row>
        <row r="2052">
          <cell r="B2052">
            <v>40401</v>
          </cell>
          <cell r="C2052">
            <v>8</v>
          </cell>
        </row>
        <row r="2053">
          <cell r="B2053">
            <v>40402</v>
          </cell>
          <cell r="C2053">
            <v>8</v>
          </cell>
        </row>
        <row r="2054">
          <cell r="B2054">
            <v>40403</v>
          </cell>
          <cell r="C2054">
            <v>8</v>
          </cell>
        </row>
        <row r="2055">
          <cell r="B2055">
            <v>40404</v>
          </cell>
          <cell r="C2055">
            <v>8</v>
          </cell>
        </row>
        <row r="2056">
          <cell r="B2056">
            <v>40405</v>
          </cell>
          <cell r="C2056">
            <v>8</v>
          </cell>
        </row>
        <row r="2057">
          <cell r="B2057">
            <v>40406</v>
          </cell>
          <cell r="C2057">
            <v>8</v>
          </cell>
        </row>
        <row r="2058">
          <cell r="B2058">
            <v>40407</v>
          </cell>
          <cell r="C2058">
            <v>8</v>
          </cell>
        </row>
        <row r="2059">
          <cell r="B2059">
            <v>40408</v>
          </cell>
          <cell r="C2059">
            <v>8</v>
          </cell>
        </row>
        <row r="2060">
          <cell r="B2060">
            <v>40409</v>
          </cell>
          <cell r="C2060">
            <v>8</v>
          </cell>
        </row>
        <row r="2061">
          <cell r="B2061">
            <v>40410</v>
          </cell>
          <cell r="C2061">
            <v>8</v>
          </cell>
        </row>
        <row r="2062">
          <cell r="B2062">
            <v>40411</v>
          </cell>
          <cell r="C2062">
            <v>8</v>
          </cell>
        </row>
        <row r="2063">
          <cell r="B2063">
            <v>40412</v>
          </cell>
          <cell r="C2063">
            <v>8</v>
          </cell>
        </row>
        <row r="2064">
          <cell r="B2064">
            <v>40413</v>
          </cell>
          <cell r="C2064">
            <v>8</v>
          </cell>
        </row>
        <row r="2065">
          <cell r="B2065">
            <v>40414</v>
          </cell>
          <cell r="C2065">
            <v>8</v>
          </cell>
        </row>
        <row r="2066">
          <cell r="B2066">
            <v>40415</v>
          </cell>
          <cell r="C2066">
            <v>8</v>
          </cell>
        </row>
        <row r="2067">
          <cell r="B2067">
            <v>40416</v>
          </cell>
          <cell r="C2067">
            <v>8</v>
          </cell>
        </row>
        <row r="2068">
          <cell r="B2068">
            <v>40417</v>
          </cell>
          <cell r="C2068">
            <v>8</v>
          </cell>
        </row>
        <row r="2069">
          <cell r="B2069">
            <v>40418</v>
          </cell>
          <cell r="C2069">
            <v>8</v>
          </cell>
        </row>
        <row r="2070">
          <cell r="B2070">
            <v>40419</v>
          </cell>
          <cell r="C2070">
            <v>8</v>
          </cell>
        </row>
        <row r="2071">
          <cell r="B2071">
            <v>40420</v>
          </cell>
          <cell r="C2071">
            <v>8</v>
          </cell>
        </row>
        <row r="2072">
          <cell r="B2072">
            <v>40421</v>
          </cell>
          <cell r="C2072">
            <v>8</v>
          </cell>
        </row>
        <row r="2073">
          <cell r="B2073">
            <v>40422</v>
          </cell>
          <cell r="C2073">
            <v>9</v>
          </cell>
        </row>
        <row r="2074">
          <cell r="B2074">
            <v>40423</v>
          </cell>
          <cell r="C2074">
            <v>9</v>
          </cell>
        </row>
        <row r="2075">
          <cell r="B2075">
            <v>40424</v>
          </cell>
          <cell r="C2075">
            <v>9</v>
          </cell>
        </row>
        <row r="2076">
          <cell r="B2076">
            <v>40425</v>
          </cell>
          <cell r="C2076">
            <v>9</v>
          </cell>
        </row>
        <row r="2077">
          <cell r="B2077">
            <v>40426</v>
          </cell>
          <cell r="C2077">
            <v>9</v>
          </cell>
        </row>
        <row r="2078">
          <cell r="B2078">
            <v>40427</v>
          </cell>
          <cell r="C2078">
            <v>9</v>
          </cell>
        </row>
        <row r="2079">
          <cell r="B2079">
            <v>40428</v>
          </cell>
          <cell r="C2079">
            <v>9</v>
          </cell>
        </row>
        <row r="2080">
          <cell r="B2080">
            <v>40429</v>
          </cell>
          <cell r="C2080">
            <v>9</v>
          </cell>
        </row>
        <row r="2081">
          <cell r="B2081">
            <v>40430</v>
          </cell>
          <cell r="C2081">
            <v>9</v>
          </cell>
        </row>
        <row r="2082">
          <cell r="B2082">
            <v>40431</v>
          </cell>
          <cell r="C2082">
            <v>9</v>
          </cell>
        </row>
        <row r="2083">
          <cell r="B2083">
            <v>40432</v>
          </cell>
          <cell r="C2083">
            <v>9</v>
          </cell>
        </row>
        <row r="2084">
          <cell r="B2084">
            <v>40433</v>
          </cell>
          <cell r="C2084">
            <v>9</v>
          </cell>
        </row>
        <row r="2085">
          <cell r="B2085">
            <v>40434</v>
          </cell>
          <cell r="C2085">
            <v>9</v>
          </cell>
        </row>
        <row r="2086">
          <cell r="B2086">
            <v>40435</v>
          </cell>
          <cell r="C2086">
            <v>9</v>
          </cell>
        </row>
        <row r="2087">
          <cell r="B2087">
            <v>40436</v>
          </cell>
          <cell r="C2087">
            <v>9</v>
          </cell>
        </row>
        <row r="2088">
          <cell r="B2088">
            <v>40437</v>
          </cell>
          <cell r="C2088">
            <v>9</v>
          </cell>
        </row>
        <row r="2089">
          <cell r="B2089">
            <v>40438</v>
          </cell>
          <cell r="C2089">
            <v>9</v>
          </cell>
        </row>
        <row r="2090">
          <cell r="B2090">
            <v>40439</v>
          </cell>
          <cell r="C2090">
            <v>9</v>
          </cell>
        </row>
        <row r="2091">
          <cell r="B2091">
            <v>40440</v>
          </cell>
          <cell r="C2091">
            <v>9</v>
          </cell>
        </row>
        <row r="2092">
          <cell r="B2092">
            <v>40441</v>
          </cell>
          <cell r="C2092">
            <v>9</v>
          </cell>
        </row>
        <row r="2093">
          <cell r="B2093">
            <v>40442</v>
          </cell>
          <cell r="C2093">
            <v>9</v>
          </cell>
        </row>
        <row r="2094">
          <cell r="B2094">
            <v>40443</v>
          </cell>
          <cell r="C2094">
            <v>9</v>
          </cell>
        </row>
        <row r="2095">
          <cell r="B2095">
            <v>40444</v>
          </cell>
          <cell r="C2095">
            <v>9</v>
          </cell>
        </row>
        <row r="2096">
          <cell r="B2096">
            <v>40445</v>
          </cell>
          <cell r="C2096">
            <v>9</v>
          </cell>
        </row>
        <row r="2097">
          <cell r="B2097">
            <v>40446</v>
          </cell>
          <cell r="C2097">
            <v>9</v>
          </cell>
        </row>
        <row r="2098">
          <cell r="B2098">
            <v>40447</v>
          </cell>
          <cell r="C2098">
            <v>9</v>
          </cell>
        </row>
        <row r="2099">
          <cell r="B2099">
            <v>40448</v>
          </cell>
          <cell r="C2099">
            <v>9</v>
          </cell>
        </row>
        <row r="2100">
          <cell r="B2100">
            <v>40449</v>
          </cell>
          <cell r="C2100">
            <v>9</v>
          </cell>
        </row>
        <row r="2101">
          <cell r="B2101">
            <v>40450</v>
          </cell>
          <cell r="C2101">
            <v>9</v>
          </cell>
        </row>
        <row r="2102">
          <cell r="B2102">
            <v>40451</v>
          </cell>
          <cell r="C2102">
            <v>9</v>
          </cell>
        </row>
        <row r="2103">
          <cell r="B2103">
            <v>40452</v>
          </cell>
          <cell r="C2103">
            <v>10</v>
          </cell>
        </row>
        <row r="2104">
          <cell r="B2104">
            <v>40453</v>
          </cell>
          <cell r="C2104">
            <v>10</v>
          </cell>
        </row>
        <row r="2105">
          <cell r="B2105">
            <v>40454</v>
          </cell>
          <cell r="C2105">
            <v>10</v>
          </cell>
        </row>
        <row r="2106">
          <cell r="B2106">
            <v>40455</v>
          </cell>
          <cell r="C2106">
            <v>10</v>
          </cell>
        </row>
        <row r="2107">
          <cell r="B2107">
            <v>40456</v>
          </cell>
          <cell r="C2107">
            <v>10</v>
          </cell>
        </row>
        <row r="2108">
          <cell r="B2108">
            <v>40457</v>
          </cell>
          <cell r="C2108">
            <v>10</v>
          </cell>
        </row>
        <row r="2109">
          <cell r="B2109">
            <v>40458</v>
          </cell>
          <cell r="C2109">
            <v>10</v>
          </cell>
        </row>
        <row r="2110">
          <cell r="B2110">
            <v>40459</v>
          </cell>
          <cell r="C2110">
            <v>10</v>
          </cell>
        </row>
        <row r="2111">
          <cell r="B2111">
            <v>40460</v>
          </cell>
          <cell r="C2111">
            <v>10</v>
          </cell>
        </row>
        <row r="2112">
          <cell r="B2112">
            <v>40461</v>
          </cell>
          <cell r="C2112">
            <v>10</v>
          </cell>
        </row>
        <row r="2113">
          <cell r="B2113">
            <v>40462</v>
          </cell>
          <cell r="C2113">
            <v>10</v>
          </cell>
        </row>
        <row r="2114">
          <cell r="B2114">
            <v>40463</v>
          </cell>
          <cell r="C2114">
            <v>10</v>
          </cell>
        </row>
        <row r="2115">
          <cell r="B2115">
            <v>40464</v>
          </cell>
          <cell r="C2115">
            <v>10</v>
          </cell>
        </row>
        <row r="2116">
          <cell r="B2116">
            <v>40465</v>
          </cell>
          <cell r="C2116">
            <v>10</v>
          </cell>
        </row>
        <row r="2117">
          <cell r="B2117">
            <v>40466</v>
          </cell>
          <cell r="C2117">
            <v>10</v>
          </cell>
        </row>
        <row r="2118">
          <cell r="B2118">
            <v>40467</v>
          </cell>
          <cell r="C2118">
            <v>10</v>
          </cell>
        </row>
        <row r="2119">
          <cell r="B2119">
            <v>40468</v>
          </cell>
          <cell r="C2119">
            <v>10</v>
          </cell>
        </row>
        <row r="2120">
          <cell r="B2120">
            <v>40469</v>
          </cell>
          <cell r="C2120">
            <v>10</v>
          </cell>
        </row>
        <row r="2121">
          <cell r="B2121">
            <v>40470</v>
          </cell>
          <cell r="C2121">
            <v>10</v>
          </cell>
        </row>
        <row r="2122">
          <cell r="B2122">
            <v>40471</v>
          </cell>
          <cell r="C2122">
            <v>10</v>
          </cell>
        </row>
        <row r="2123">
          <cell r="B2123">
            <v>40472</v>
          </cell>
          <cell r="C2123">
            <v>10</v>
          </cell>
        </row>
        <row r="2124">
          <cell r="B2124">
            <v>40473</v>
          </cell>
          <cell r="C2124">
            <v>10</v>
          </cell>
        </row>
        <row r="2125">
          <cell r="B2125">
            <v>40474</v>
          </cell>
          <cell r="C2125">
            <v>10</v>
          </cell>
        </row>
        <row r="2126">
          <cell r="B2126">
            <v>40475</v>
          </cell>
          <cell r="C2126">
            <v>10</v>
          </cell>
        </row>
        <row r="2127">
          <cell r="B2127">
            <v>40476</v>
          </cell>
          <cell r="C2127">
            <v>10</v>
          </cell>
        </row>
        <row r="2128">
          <cell r="B2128">
            <v>40477</v>
          </cell>
          <cell r="C2128">
            <v>10</v>
          </cell>
        </row>
        <row r="2129">
          <cell r="B2129">
            <v>40478</v>
          </cell>
          <cell r="C2129">
            <v>10</v>
          </cell>
        </row>
        <row r="2130">
          <cell r="B2130">
            <v>40479</v>
          </cell>
          <cell r="C2130">
            <v>10</v>
          </cell>
        </row>
        <row r="2131">
          <cell r="B2131">
            <v>40480</v>
          </cell>
          <cell r="C2131">
            <v>10</v>
          </cell>
        </row>
        <row r="2132">
          <cell r="B2132">
            <v>40481</v>
          </cell>
          <cell r="C2132">
            <v>10</v>
          </cell>
        </row>
        <row r="2133">
          <cell r="B2133">
            <v>40482</v>
          </cell>
          <cell r="C2133">
            <v>10</v>
          </cell>
        </row>
        <row r="2134">
          <cell r="B2134">
            <v>40483</v>
          </cell>
          <cell r="C2134">
            <v>11</v>
          </cell>
        </row>
        <row r="2135">
          <cell r="B2135">
            <v>40484</v>
          </cell>
          <cell r="C2135">
            <v>11</v>
          </cell>
        </row>
        <row r="2136">
          <cell r="B2136">
            <v>40485</v>
          </cell>
          <cell r="C2136">
            <v>11</v>
          </cell>
        </row>
        <row r="2137">
          <cell r="B2137">
            <v>40486</v>
          </cell>
          <cell r="C2137">
            <v>11</v>
          </cell>
        </row>
        <row r="2138">
          <cell r="B2138">
            <v>40487</v>
          </cell>
          <cell r="C2138">
            <v>11</v>
          </cell>
        </row>
        <row r="2139">
          <cell r="B2139">
            <v>40488</v>
          </cell>
          <cell r="C2139">
            <v>11</v>
          </cell>
        </row>
        <row r="2140">
          <cell r="B2140">
            <v>40489</v>
          </cell>
          <cell r="C2140">
            <v>11</v>
          </cell>
        </row>
        <row r="2141">
          <cell r="B2141">
            <v>40490</v>
          </cell>
          <cell r="C2141">
            <v>11</v>
          </cell>
        </row>
        <row r="2142">
          <cell r="B2142">
            <v>40491</v>
          </cell>
          <cell r="C2142">
            <v>11</v>
          </cell>
        </row>
        <row r="2143">
          <cell r="B2143">
            <v>40492</v>
          </cell>
          <cell r="C2143">
            <v>11</v>
          </cell>
        </row>
        <row r="2144">
          <cell r="B2144">
            <v>40493</v>
          </cell>
          <cell r="C2144">
            <v>11</v>
          </cell>
        </row>
        <row r="2145">
          <cell r="B2145">
            <v>40494</v>
          </cell>
          <cell r="C2145">
            <v>11</v>
          </cell>
        </row>
        <row r="2146">
          <cell r="B2146">
            <v>40495</v>
          </cell>
          <cell r="C2146">
            <v>11</v>
          </cell>
        </row>
        <row r="2147">
          <cell r="B2147">
            <v>40496</v>
          </cell>
          <cell r="C2147">
            <v>11</v>
          </cell>
        </row>
        <row r="2148">
          <cell r="B2148">
            <v>40497</v>
          </cell>
          <cell r="C2148">
            <v>11</v>
          </cell>
        </row>
        <row r="2149">
          <cell r="B2149">
            <v>40498</v>
          </cell>
          <cell r="C2149">
            <v>11</v>
          </cell>
        </row>
        <row r="2150">
          <cell r="B2150">
            <v>40499</v>
          </cell>
          <cell r="C2150">
            <v>11</v>
          </cell>
        </row>
        <row r="2151">
          <cell r="B2151">
            <v>40500</v>
          </cell>
          <cell r="C2151">
            <v>11</v>
          </cell>
        </row>
        <row r="2152">
          <cell r="B2152">
            <v>40501</v>
          </cell>
          <cell r="C2152">
            <v>11</v>
          </cell>
        </row>
        <row r="2153">
          <cell r="B2153">
            <v>40502</v>
          </cell>
          <cell r="C2153">
            <v>11</v>
          </cell>
        </row>
        <row r="2154">
          <cell r="B2154">
            <v>40503</v>
          </cell>
          <cell r="C2154">
            <v>11</v>
          </cell>
        </row>
        <row r="2155">
          <cell r="B2155">
            <v>40504</v>
          </cell>
          <cell r="C2155">
            <v>11</v>
          </cell>
        </row>
        <row r="2156">
          <cell r="B2156">
            <v>40505</v>
          </cell>
          <cell r="C2156">
            <v>11</v>
          </cell>
        </row>
        <row r="2157">
          <cell r="B2157">
            <v>40506</v>
          </cell>
          <cell r="C2157">
            <v>11</v>
          </cell>
        </row>
        <row r="2158">
          <cell r="B2158">
            <v>40507</v>
          </cell>
          <cell r="C2158">
            <v>11</v>
          </cell>
        </row>
        <row r="2159">
          <cell r="B2159">
            <v>40508</v>
          </cell>
          <cell r="C2159">
            <v>11</v>
          </cell>
        </row>
        <row r="2160">
          <cell r="B2160">
            <v>40509</v>
          </cell>
          <cell r="C2160">
            <v>11</v>
          </cell>
        </row>
        <row r="2161">
          <cell r="B2161">
            <v>40510</v>
          </cell>
          <cell r="C2161">
            <v>11</v>
          </cell>
        </row>
        <row r="2162">
          <cell r="B2162">
            <v>40511</v>
          </cell>
          <cell r="C2162">
            <v>11</v>
          </cell>
        </row>
        <row r="2163">
          <cell r="B2163">
            <v>40512</v>
          </cell>
          <cell r="C2163">
            <v>11</v>
          </cell>
        </row>
        <row r="2164">
          <cell r="B2164">
            <v>40513</v>
          </cell>
          <cell r="C2164">
            <v>12</v>
          </cell>
        </row>
        <row r="2165">
          <cell r="B2165">
            <v>40514</v>
          </cell>
          <cell r="C2165">
            <v>12</v>
          </cell>
        </row>
        <row r="2166">
          <cell r="B2166">
            <v>40515</v>
          </cell>
          <cell r="C2166">
            <v>12</v>
          </cell>
        </row>
        <row r="2167">
          <cell r="B2167">
            <v>40516</v>
          </cell>
          <cell r="C2167">
            <v>12</v>
          </cell>
        </row>
        <row r="2168">
          <cell r="B2168">
            <v>40517</v>
          </cell>
          <cell r="C2168">
            <v>12</v>
          </cell>
        </row>
        <row r="2169">
          <cell r="B2169">
            <v>40518</v>
          </cell>
          <cell r="C2169">
            <v>12</v>
          </cell>
        </row>
        <row r="2170">
          <cell r="B2170">
            <v>40519</v>
          </cell>
          <cell r="C2170">
            <v>12</v>
          </cell>
        </row>
        <row r="2171">
          <cell r="B2171">
            <v>40520</v>
          </cell>
          <cell r="C2171">
            <v>12</v>
          </cell>
        </row>
        <row r="2172">
          <cell r="B2172">
            <v>40521</v>
          </cell>
          <cell r="C2172">
            <v>12</v>
          </cell>
        </row>
        <row r="2173">
          <cell r="B2173">
            <v>40522</v>
          </cell>
          <cell r="C2173">
            <v>12</v>
          </cell>
        </row>
        <row r="2174">
          <cell r="B2174">
            <v>40523</v>
          </cell>
          <cell r="C2174">
            <v>12</v>
          </cell>
        </row>
        <row r="2175">
          <cell r="B2175">
            <v>40524</v>
          </cell>
          <cell r="C2175">
            <v>12</v>
          </cell>
        </row>
        <row r="2176">
          <cell r="B2176">
            <v>40525</v>
          </cell>
          <cell r="C2176">
            <v>12</v>
          </cell>
        </row>
        <row r="2177">
          <cell r="B2177">
            <v>40526</v>
          </cell>
          <cell r="C2177">
            <v>12</v>
          </cell>
        </row>
        <row r="2178">
          <cell r="B2178">
            <v>40527</v>
          </cell>
          <cell r="C2178">
            <v>12</v>
          </cell>
        </row>
        <row r="2179">
          <cell r="B2179">
            <v>40528</v>
          </cell>
          <cell r="C2179">
            <v>12</v>
          </cell>
        </row>
        <row r="2180">
          <cell r="B2180">
            <v>40529</v>
          </cell>
          <cell r="C2180">
            <v>12</v>
          </cell>
        </row>
        <row r="2181">
          <cell r="B2181">
            <v>40530</v>
          </cell>
          <cell r="C2181">
            <v>12</v>
          </cell>
        </row>
        <row r="2182">
          <cell r="B2182">
            <v>40531</v>
          </cell>
          <cell r="C2182">
            <v>12</v>
          </cell>
        </row>
        <row r="2183">
          <cell r="B2183">
            <v>40532</v>
          </cell>
          <cell r="C2183">
            <v>12</v>
          </cell>
        </row>
        <row r="2184">
          <cell r="B2184">
            <v>40533</v>
          </cell>
          <cell r="C2184">
            <v>12</v>
          </cell>
        </row>
        <row r="2185">
          <cell r="B2185">
            <v>40534</v>
          </cell>
          <cell r="C2185">
            <v>12</v>
          </cell>
        </row>
        <row r="2186">
          <cell r="B2186">
            <v>40535</v>
          </cell>
          <cell r="C2186">
            <v>12</v>
          </cell>
        </row>
        <row r="2187">
          <cell r="B2187">
            <v>40536</v>
          </cell>
          <cell r="C2187">
            <v>12</v>
          </cell>
        </row>
        <row r="2188">
          <cell r="B2188">
            <v>40537</v>
          </cell>
          <cell r="C2188">
            <v>12</v>
          </cell>
        </row>
        <row r="2189">
          <cell r="B2189">
            <v>40538</v>
          </cell>
          <cell r="C2189">
            <v>12</v>
          </cell>
        </row>
        <row r="2190">
          <cell r="B2190">
            <v>40539</v>
          </cell>
          <cell r="C2190">
            <v>12</v>
          </cell>
        </row>
        <row r="2191">
          <cell r="B2191">
            <v>40540</v>
          </cell>
          <cell r="C2191">
            <v>12</v>
          </cell>
        </row>
        <row r="2192">
          <cell r="B2192">
            <v>40541</v>
          </cell>
          <cell r="C2192">
            <v>12</v>
          </cell>
        </row>
        <row r="2193">
          <cell r="B2193">
            <v>40542</v>
          </cell>
          <cell r="C2193">
            <v>12</v>
          </cell>
        </row>
        <row r="2194">
          <cell r="B2194">
            <v>40543</v>
          </cell>
          <cell r="C2194">
            <v>12</v>
          </cell>
        </row>
        <row r="2195">
          <cell r="B2195">
            <v>40544</v>
          </cell>
          <cell r="C2195">
            <v>1</v>
          </cell>
        </row>
        <row r="2196">
          <cell r="B2196">
            <v>40545</v>
          </cell>
          <cell r="C2196">
            <v>1</v>
          </cell>
        </row>
        <row r="2197">
          <cell r="B2197">
            <v>40546</v>
          </cell>
          <cell r="C2197">
            <v>1</v>
          </cell>
        </row>
        <row r="2198">
          <cell r="B2198">
            <v>40547</v>
          </cell>
          <cell r="C2198">
            <v>1</v>
          </cell>
        </row>
        <row r="2199">
          <cell r="B2199">
            <v>40548</v>
          </cell>
          <cell r="C2199">
            <v>1</v>
          </cell>
        </row>
        <row r="2200">
          <cell r="B2200">
            <v>40549</v>
          </cell>
          <cell r="C2200">
            <v>1</v>
          </cell>
        </row>
        <row r="2201">
          <cell r="B2201">
            <v>40550</v>
          </cell>
          <cell r="C2201">
            <v>1</v>
          </cell>
        </row>
        <row r="2202">
          <cell r="B2202">
            <v>40551</v>
          </cell>
          <cell r="C2202">
            <v>1</v>
          </cell>
        </row>
        <row r="2203">
          <cell r="B2203">
            <v>40552</v>
          </cell>
          <cell r="C2203">
            <v>1</v>
          </cell>
        </row>
        <row r="2204">
          <cell r="B2204">
            <v>40553</v>
          </cell>
          <cell r="C2204">
            <v>1</v>
          </cell>
        </row>
        <row r="2205">
          <cell r="B2205">
            <v>40554</v>
          </cell>
          <cell r="C2205">
            <v>1</v>
          </cell>
        </row>
        <row r="2206">
          <cell r="B2206">
            <v>40555</v>
          </cell>
          <cell r="C2206">
            <v>1</v>
          </cell>
        </row>
        <row r="2207">
          <cell r="B2207">
            <v>40556</v>
          </cell>
          <cell r="C2207">
            <v>1</v>
          </cell>
        </row>
        <row r="2208">
          <cell r="B2208">
            <v>40557</v>
          </cell>
          <cell r="C2208">
            <v>1</v>
          </cell>
        </row>
        <row r="2209">
          <cell r="B2209">
            <v>40558</v>
          </cell>
          <cell r="C2209">
            <v>1</v>
          </cell>
        </row>
        <row r="2210">
          <cell r="B2210">
            <v>40559</v>
          </cell>
          <cell r="C2210">
            <v>1</v>
          </cell>
        </row>
        <row r="2211">
          <cell r="B2211">
            <v>40560</v>
          </cell>
          <cell r="C2211">
            <v>1</v>
          </cell>
        </row>
        <row r="2212">
          <cell r="B2212">
            <v>40561</v>
          </cell>
          <cell r="C2212">
            <v>1</v>
          </cell>
        </row>
        <row r="2213">
          <cell r="B2213">
            <v>40562</v>
          </cell>
          <cell r="C2213">
            <v>1</v>
          </cell>
        </row>
        <row r="2214">
          <cell r="B2214">
            <v>40563</v>
          </cell>
          <cell r="C2214">
            <v>1</v>
          </cell>
        </row>
        <row r="2215">
          <cell r="B2215">
            <v>40564</v>
          </cell>
          <cell r="C2215">
            <v>1</v>
          </cell>
        </row>
        <row r="2216">
          <cell r="B2216">
            <v>40565</v>
          </cell>
          <cell r="C2216">
            <v>1</v>
          </cell>
        </row>
        <row r="2217">
          <cell r="B2217">
            <v>40566</v>
          </cell>
          <cell r="C2217">
            <v>1</v>
          </cell>
        </row>
        <row r="2218">
          <cell r="B2218">
            <v>40567</v>
          </cell>
          <cell r="C2218">
            <v>1</v>
          </cell>
        </row>
        <row r="2219">
          <cell r="B2219">
            <v>40568</v>
          </cell>
          <cell r="C2219">
            <v>1</v>
          </cell>
        </row>
        <row r="2220">
          <cell r="B2220">
            <v>40569</v>
          </cell>
          <cell r="C2220">
            <v>1</v>
          </cell>
        </row>
        <row r="2221">
          <cell r="B2221">
            <v>40570</v>
          </cell>
          <cell r="C2221">
            <v>1</v>
          </cell>
        </row>
        <row r="2222">
          <cell r="B2222">
            <v>40571</v>
          </cell>
          <cell r="C2222">
            <v>1</v>
          </cell>
        </row>
        <row r="2223">
          <cell r="B2223">
            <v>40572</v>
          </cell>
          <cell r="C2223">
            <v>1</v>
          </cell>
        </row>
        <row r="2224">
          <cell r="B2224">
            <v>40573</v>
          </cell>
          <cell r="C2224">
            <v>1</v>
          </cell>
        </row>
        <row r="2225">
          <cell r="B2225">
            <v>40574</v>
          </cell>
          <cell r="C2225">
            <v>1</v>
          </cell>
        </row>
        <row r="2226">
          <cell r="B2226">
            <v>40575</v>
          </cell>
          <cell r="C2226">
            <v>2</v>
          </cell>
        </row>
        <row r="2227">
          <cell r="B2227">
            <v>40576</v>
          </cell>
          <cell r="C2227">
            <v>2</v>
          </cell>
        </row>
        <row r="2228">
          <cell r="B2228">
            <v>40577</v>
          </cell>
          <cell r="C2228">
            <v>2</v>
          </cell>
        </row>
        <row r="2229">
          <cell r="B2229">
            <v>40578</v>
          </cell>
          <cell r="C2229">
            <v>2</v>
          </cell>
        </row>
        <row r="2230">
          <cell r="B2230">
            <v>40579</v>
          </cell>
          <cell r="C2230">
            <v>2</v>
          </cell>
        </row>
        <row r="2231">
          <cell r="B2231">
            <v>40580</v>
          </cell>
          <cell r="C2231">
            <v>2</v>
          </cell>
        </row>
        <row r="2232">
          <cell r="B2232">
            <v>40581</v>
          </cell>
          <cell r="C2232">
            <v>2</v>
          </cell>
        </row>
        <row r="2233">
          <cell r="B2233">
            <v>40582</v>
          </cell>
          <cell r="C2233">
            <v>2</v>
          </cell>
        </row>
        <row r="2234">
          <cell r="B2234">
            <v>40583</v>
          </cell>
          <cell r="C2234">
            <v>2</v>
          </cell>
        </row>
        <row r="2235">
          <cell r="B2235">
            <v>40584</v>
          </cell>
          <cell r="C2235">
            <v>2</v>
          </cell>
        </row>
        <row r="2236">
          <cell r="B2236">
            <v>40585</v>
          </cell>
          <cell r="C2236">
            <v>2</v>
          </cell>
        </row>
        <row r="2237">
          <cell r="B2237">
            <v>40586</v>
          </cell>
          <cell r="C2237">
            <v>2</v>
          </cell>
        </row>
        <row r="2238">
          <cell r="B2238">
            <v>40587</v>
          </cell>
          <cell r="C2238">
            <v>2</v>
          </cell>
        </row>
        <row r="2239">
          <cell r="B2239">
            <v>40588</v>
          </cell>
          <cell r="C2239">
            <v>2</v>
          </cell>
        </row>
        <row r="2240">
          <cell r="B2240">
            <v>40589</v>
          </cell>
          <cell r="C2240">
            <v>2</v>
          </cell>
        </row>
        <row r="2241">
          <cell r="B2241">
            <v>40590</v>
          </cell>
          <cell r="C2241">
            <v>2</v>
          </cell>
        </row>
        <row r="2242">
          <cell r="B2242">
            <v>40591</v>
          </cell>
          <cell r="C2242">
            <v>2</v>
          </cell>
        </row>
        <row r="2243">
          <cell r="B2243">
            <v>40592</v>
          </cell>
          <cell r="C2243">
            <v>2</v>
          </cell>
        </row>
        <row r="2244">
          <cell r="B2244">
            <v>40593</v>
          </cell>
          <cell r="C2244">
            <v>2</v>
          </cell>
        </row>
        <row r="2245">
          <cell r="B2245">
            <v>40594</v>
          </cell>
          <cell r="C2245">
            <v>2</v>
          </cell>
        </row>
        <row r="2246">
          <cell r="B2246">
            <v>40595</v>
          </cell>
          <cell r="C2246">
            <v>2</v>
          </cell>
        </row>
        <row r="2247">
          <cell r="B2247">
            <v>40596</v>
          </cell>
          <cell r="C2247">
            <v>2</v>
          </cell>
        </row>
        <row r="2248">
          <cell r="B2248">
            <v>40597</v>
          </cell>
          <cell r="C2248">
            <v>2</v>
          </cell>
        </row>
        <row r="2249">
          <cell r="B2249">
            <v>40598</v>
          </cell>
          <cell r="C2249">
            <v>2</v>
          </cell>
        </row>
        <row r="2250">
          <cell r="B2250">
            <v>40599</v>
          </cell>
          <cell r="C2250">
            <v>2</v>
          </cell>
        </row>
        <row r="2251">
          <cell r="B2251">
            <v>40600</v>
          </cell>
          <cell r="C2251">
            <v>2</v>
          </cell>
        </row>
        <row r="2252">
          <cell r="B2252">
            <v>40601</v>
          </cell>
          <cell r="C2252">
            <v>2</v>
          </cell>
        </row>
        <row r="2253">
          <cell r="B2253">
            <v>40602</v>
          </cell>
          <cell r="C2253">
            <v>2</v>
          </cell>
        </row>
        <row r="2254">
          <cell r="B2254">
            <v>40603</v>
          </cell>
          <cell r="C2254">
            <v>3</v>
          </cell>
        </row>
        <row r="2255">
          <cell r="B2255">
            <v>40604</v>
          </cell>
          <cell r="C2255">
            <v>3</v>
          </cell>
        </row>
        <row r="2256">
          <cell r="B2256">
            <v>40605</v>
          </cell>
          <cell r="C2256">
            <v>3</v>
          </cell>
        </row>
        <row r="2257">
          <cell r="B2257">
            <v>40606</v>
          </cell>
          <cell r="C2257">
            <v>3</v>
          </cell>
        </row>
        <row r="2258">
          <cell r="B2258">
            <v>40607</v>
          </cell>
          <cell r="C2258">
            <v>3</v>
          </cell>
        </row>
        <row r="2259">
          <cell r="B2259">
            <v>40608</v>
          </cell>
          <cell r="C2259">
            <v>3</v>
          </cell>
        </row>
        <row r="2260">
          <cell r="B2260">
            <v>40609</v>
          </cell>
          <cell r="C2260">
            <v>3</v>
          </cell>
        </row>
        <row r="2261">
          <cell r="B2261">
            <v>40610</v>
          </cell>
          <cell r="C2261">
            <v>3</v>
          </cell>
        </row>
        <row r="2262">
          <cell r="B2262">
            <v>40611</v>
          </cell>
          <cell r="C2262">
            <v>3</v>
          </cell>
        </row>
        <row r="2263">
          <cell r="B2263">
            <v>40612</v>
          </cell>
          <cell r="C2263">
            <v>3</v>
          </cell>
        </row>
        <row r="2264">
          <cell r="B2264">
            <v>40613</v>
          </cell>
          <cell r="C2264">
            <v>3</v>
          </cell>
        </row>
        <row r="2265">
          <cell r="B2265">
            <v>40614</v>
          </cell>
          <cell r="C2265">
            <v>3</v>
          </cell>
        </row>
        <row r="2266">
          <cell r="B2266">
            <v>40615</v>
          </cell>
          <cell r="C2266">
            <v>3</v>
          </cell>
        </row>
        <row r="2267">
          <cell r="B2267">
            <v>40616</v>
          </cell>
          <cell r="C2267">
            <v>3</v>
          </cell>
        </row>
        <row r="2268">
          <cell r="B2268">
            <v>40617</v>
          </cell>
          <cell r="C2268">
            <v>3</v>
          </cell>
        </row>
        <row r="2269">
          <cell r="B2269">
            <v>40618</v>
          </cell>
          <cell r="C2269">
            <v>3</v>
          </cell>
        </row>
        <row r="2270">
          <cell r="B2270">
            <v>40619</v>
          </cell>
          <cell r="C2270">
            <v>3</v>
          </cell>
        </row>
        <row r="2271">
          <cell r="B2271">
            <v>40620</v>
          </cell>
          <cell r="C2271">
            <v>3</v>
          </cell>
        </row>
        <row r="2272">
          <cell r="B2272">
            <v>40621</v>
          </cell>
          <cell r="C2272">
            <v>3</v>
          </cell>
        </row>
        <row r="2273">
          <cell r="B2273">
            <v>40622</v>
          </cell>
          <cell r="C2273">
            <v>3</v>
          </cell>
        </row>
        <row r="2274">
          <cell r="B2274">
            <v>40623</v>
          </cell>
          <cell r="C2274">
            <v>3</v>
          </cell>
        </row>
        <row r="2275">
          <cell r="B2275">
            <v>40624</v>
          </cell>
          <cell r="C2275">
            <v>3</v>
          </cell>
        </row>
        <row r="2276">
          <cell r="B2276">
            <v>40625</v>
          </cell>
          <cell r="C2276">
            <v>3</v>
          </cell>
        </row>
        <row r="2277">
          <cell r="B2277">
            <v>40626</v>
          </cell>
          <cell r="C2277">
            <v>3</v>
          </cell>
        </row>
        <row r="2278">
          <cell r="B2278">
            <v>40627</v>
          </cell>
          <cell r="C2278">
            <v>3</v>
          </cell>
        </row>
        <row r="2279">
          <cell r="B2279">
            <v>40628</v>
          </cell>
          <cell r="C2279">
            <v>3</v>
          </cell>
        </row>
        <row r="2280">
          <cell r="B2280">
            <v>40629</v>
          </cell>
          <cell r="C2280">
            <v>3</v>
          </cell>
        </row>
        <row r="2281">
          <cell r="B2281">
            <v>40630</v>
          </cell>
          <cell r="C2281">
            <v>3</v>
          </cell>
        </row>
        <row r="2282">
          <cell r="B2282">
            <v>40631</v>
          </cell>
          <cell r="C2282">
            <v>3</v>
          </cell>
        </row>
        <row r="2283">
          <cell r="B2283">
            <v>40632</v>
          </cell>
          <cell r="C2283">
            <v>3</v>
          </cell>
        </row>
        <row r="2284">
          <cell r="B2284">
            <v>40633</v>
          </cell>
          <cell r="C2284">
            <v>3</v>
          </cell>
        </row>
        <row r="2285">
          <cell r="B2285">
            <v>40634</v>
          </cell>
          <cell r="C2285">
            <v>4</v>
          </cell>
        </row>
        <row r="2286">
          <cell r="B2286">
            <v>40635</v>
          </cell>
          <cell r="C2286">
            <v>4</v>
          </cell>
        </row>
        <row r="2287">
          <cell r="B2287">
            <v>40636</v>
          </cell>
          <cell r="C2287">
            <v>4</v>
          </cell>
        </row>
        <row r="2288">
          <cell r="B2288">
            <v>40637</v>
          </cell>
          <cell r="C2288">
            <v>4</v>
          </cell>
        </row>
        <row r="2289">
          <cell r="B2289">
            <v>40638</v>
          </cell>
          <cell r="C2289">
            <v>4</v>
          </cell>
        </row>
        <row r="2290">
          <cell r="B2290">
            <v>40639</v>
          </cell>
          <cell r="C2290">
            <v>4</v>
          </cell>
        </row>
        <row r="2291">
          <cell r="B2291">
            <v>40640</v>
          </cell>
          <cell r="C2291">
            <v>4</v>
          </cell>
        </row>
        <row r="2292">
          <cell r="B2292">
            <v>40641</v>
          </cell>
          <cell r="C2292">
            <v>4</v>
          </cell>
        </row>
        <row r="2293">
          <cell r="B2293">
            <v>40642</v>
          </cell>
          <cell r="C2293">
            <v>4</v>
          </cell>
        </row>
        <row r="2294">
          <cell r="B2294">
            <v>40643</v>
          </cell>
          <cell r="C2294">
            <v>4</v>
          </cell>
        </row>
        <row r="2295">
          <cell r="B2295">
            <v>40644</v>
          </cell>
          <cell r="C2295">
            <v>4</v>
          </cell>
        </row>
        <row r="2296">
          <cell r="B2296">
            <v>40645</v>
          </cell>
          <cell r="C2296">
            <v>4</v>
          </cell>
        </row>
        <row r="2297">
          <cell r="B2297">
            <v>40646</v>
          </cell>
          <cell r="C2297">
            <v>4</v>
          </cell>
        </row>
        <row r="2298">
          <cell r="B2298">
            <v>40647</v>
          </cell>
          <cell r="C2298">
            <v>4</v>
          </cell>
        </row>
        <row r="2299">
          <cell r="B2299">
            <v>40648</v>
          </cell>
          <cell r="C2299">
            <v>4</v>
          </cell>
        </row>
        <row r="2300">
          <cell r="B2300">
            <v>40649</v>
          </cell>
          <cell r="C2300">
            <v>4</v>
          </cell>
        </row>
        <row r="2301">
          <cell r="B2301">
            <v>40650</v>
          </cell>
          <cell r="C2301">
            <v>4</v>
          </cell>
        </row>
        <row r="2302">
          <cell r="B2302">
            <v>40651</v>
          </cell>
          <cell r="C2302">
            <v>4</v>
          </cell>
        </row>
        <row r="2303">
          <cell r="B2303">
            <v>40652</v>
          </cell>
          <cell r="C2303">
            <v>4</v>
          </cell>
        </row>
        <row r="2304">
          <cell r="B2304">
            <v>40653</v>
          </cell>
          <cell r="C2304">
            <v>4</v>
          </cell>
        </row>
        <row r="2305">
          <cell r="B2305">
            <v>40654</v>
          </cell>
          <cell r="C2305">
            <v>4</v>
          </cell>
        </row>
        <row r="2306">
          <cell r="B2306">
            <v>40655</v>
          </cell>
          <cell r="C2306">
            <v>4</v>
          </cell>
        </row>
        <row r="2307">
          <cell r="B2307">
            <v>40656</v>
          </cell>
          <cell r="C2307">
            <v>4</v>
          </cell>
        </row>
        <row r="2308">
          <cell r="B2308">
            <v>40657</v>
          </cell>
          <cell r="C2308">
            <v>4</v>
          </cell>
        </row>
        <row r="2309">
          <cell r="B2309">
            <v>40658</v>
          </cell>
          <cell r="C2309">
            <v>4</v>
          </cell>
        </row>
        <row r="2310">
          <cell r="B2310">
            <v>40659</v>
          </cell>
          <cell r="C2310">
            <v>4</v>
          </cell>
        </row>
        <row r="2311">
          <cell r="B2311">
            <v>40660</v>
          </cell>
          <cell r="C2311">
            <v>4</v>
          </cell>
        </row>
        <row r="2312">
          <cell r="B2312">
            <v>40661</v>
          </cell>
          <cell r="C2312">
            <v>4</v>
          </cell>
        </row>
        <row r="2313">
          <cell r="B2313">
            <v>40662</v>
          </cell>
          <cell r="C2313">
            <v>4</v>
          </cell>
        </row>
        <row r="2314">
          <cell r="B2314">
            <v>40663</v>
          </cell>
          <cell r="C2314">
            <v>4</v>
          </cell>
        </row>
        <row r="2315">
          <cell r="B2315">
            <v>40664</v>
          </cell>
          <cell r="C2315">
            <v>5</v>
          </cell>
        </row>
        <row r="2316">
          <cell r="B2316">
            <v>40665</v>
          </cell>
          <cell r="C2316">
            <v>5</v>
          </cell>
        </row>
        <row r="2317">
          <cell r="B2317">
            <v>40666</v>
          </cell>
          <cell r="C2317">
            <v>5</v>
          </cell>
        </row>
        <row r="2318">
          <cell r="B2318">
            <v>40667</v>
          </cell>
          <cell r="C2318">
            <v>5</v>
          </cell>
        </row>
        <row r="2319">
          <cell r="B2319">
            <v>40668</v>
          </cell>
          <cell r="C2319">
            <v>5</v>
          </cell>
        </row>
        <row r="2320">
          <cell r="B2320">
            <v>40669</v>
          </cell>
          <cell r="C2320">
            <v>5</v>
          </cell>
        </row>
        <row r="2321">
          <cell r="B2321">
            <v>40670</v>
          </cell>
          <cell r="C2321">
            <v>5</v>
          </cell>
        </row>
        <row r="2322">
          <cell r="B2322">
            <v>40671</v>
          </cell>
          <cell r="C2322">
            <v>5</v>
          </cell>
        </row>
        <row r="2323">
          <cell r="B2323">
            <v>40672</v>
          </cell>
          <cell r="C2323">
            <v>5</v>
          </cell>
        </row>
        <row r="2324">
          <cell r="B2324">
            <v>40673</v>
          </cell>
          <cell r="C2324">
            <v>5</v>
          </cell>
        </row>
        <row r="2325">
          <cell r="B2325">
            <v>40674</v>
          </cell>
          <cell r="C2325">
            <v>5</v>
          </cell>
        </row>
        <row r="2326">
          <cell r="B2326">
            <v>40675</v>
          </cell>
          <cell r="C2326">
            <v>5</v>
          </cell>
        </row>
        <row r="2327">
          <cell r="B2327">
            <v>40676</v>
          </cell>
          <cell r="C2327">
            <v>5</v>
          </cell>
        </row>
        <row r="2328">
          <cell r="B2328">
            <v>40677</v>
          </cell>
          <cell r="C2328">
            <v>5</v>
          </cell>
        </row>
        <row r="2329">
          <cell r="B2329">
            <v>40678</v>
          </cell>
          <cell r="C2329">
            <v>5</v>
          </cell>
        </row>
        <row r="2330">
          <cell r="B2330">
            <v>40679</v>
          </cell>
          <cell r="C2330">
            <v>5</v>
          </cell>
        </row>
        <row r="2331">
          <cell r="B2331">
            <v>40680</v>
          </cell>
          <cell r="C2331">
            <v>5</v>
          </cell>
        </row>
        <row r="2332">
          <cell r="B2332">
            <v>40681</v>
          </cell>
          <cell r="C2332">
            <v>5</v>
          </cell>
        </row>
        <row r="2333">
          <cell r="B2333">
            <v>40682</v>
          </cell>
          <cell r="C2333">
            <v>5</v>
          </cell>
        </row>
        <row r="2334">
          <cell r="B2334">
            <v>40683</v>
          </cell>
          <cell r="C2334">
            <v>5</v>
          </cell>
        </row>
        <row r="2335">
          <cell r="B2335">
            <v>40684</v>
          </cell>
          <cell r="C2335">
            <v>5</v>
          </cell>
        </row>
        <row r="2336">
          <cell r="B2336">
            <v>40685</v>
          </cell>
          <cell r="C2336">
            <v>5</v>
          </cell>
        </row>
        <row r="2337">
          <cell r="B2337">
            <v>40686</v>
          </cell>
          <cell r="C2337">
            <v>5</v>
          </cell>
        </row>
        <row r="2338">
          <cell r="B2338">
            <v>40687</v>
          </cell>
          <cell r="C2338">
            <v>5</v>
          </cell>
        </row>
        <row r="2339">
          <cell r="B2339">
            <v>40688</v>
          </cell>
          <cell r="C2339">
            <v>5</v>
          </cell>
        </row>
        <row r="2340">
          <cell r="B2340">
            <v>40689</v>
          </cell>
          <cell r="C2340">
            <v>5</v>
          </cell>
        </row>
        <row r="2341">
          <cell r="B2341">
            <v>40690</v>
          </cell>
          <cell r="C2341">
            <v>5</v>
          </cell>
        </row>
        <row r="2342">
          <cell r="B2342">
            <v>40691</v>
          </cell>
          <cell r="C2342">
            <v>5</v>
          </cell>
        </row>
        <row r="2343">
          <cell r="B2343">
            <v>40692</v>
          </cell>
          <cell r="C2343">
            <v>5</v>
          </cell>
        </row>
        <row r="2344">
          <cell r="B2344">
            <v>40693</v>
          </cell>
          <cell r="C2344">
            <v>5</v>
          </cell>
        </row>
        <row r="2345">
          <cell r="B2345">
            <v>40694</v>
          </cell>
          <cell r="C2345">
            <v>5</v>
          </cell>
        </row>
        <row r="2346">
          <cell r="B2346">
            <v>40695</v>
          </cell>
          <cell r="C2346">
            <v>6</v>
          </cell>
        </row>
        <row r="2347">
          <cell r="B2347">
            <v>40696</v>
          </cell>
          <cell r="C2347">
            <v>6</v>
          </cell>
        </row>
        <row r="2348">
          <cell r="B2348">
            <v>40697</v>
          </cell>
          <cell r="C2348">
            <v>6</v>
          </cell>
        </row>
        <row r="2349">
          <cell r="B2349">
            <v>40698</v>
          </cell>
          <cell r="C2349">
            <v>6</v>
          </cell>
        </row>
        <row r="2350">
          <cell r="B2350">
            <v>40699</v>
          </cell>
          <cell r="C2350">
            <v>6</v>
          </cell>
        </row>
        <row r="2351">
          <cell r="B2351">
            <v>40700</v>
          </cell>
          <cell r="C2351">
            <v>6</v>
          </cell>
        </row>
        <row r="2352">
          <cell r="B2352">
            <v>40701</v>
          </cell>
          <cell r="C2352">
            <v>6</v>
          </cell>
        </row>
        <row r="2353">
          <cell r="B2353">
            <v>40702</v>
          </cell>
          <cell r="C2353">
            <v>6</v>
          </cell>
        </row>
        <row r="2354">
          <cell r="B2354">
            <v>40703</v>
          </cell>
          <cell r="C2354">
            <v>6</v>
          </cell>
        </row>
        <row r="2355">
          <cell r="B2355">
            <v>40704</v>
          </cell>
          <cell r="C2355">
            <v>6</v>
          </cell>
        </row>
        <row r="2356">
          <cell r="B2356">
            <v>40705</v>
          </cell>
          <cell r="C2356">
            <v>6</v>
          </cell>
        </row>
        <row r="2357">
          <cell r="B2357">
            <v>40706</v>
          </cell>
          <cell r="C2357">
            <v>6</v>
          </cell>
        </row>
        <row r="2358">
          <cell r="B2358">
            <v>40707</v>
          </cell>
          <cell r="C2358">
            <v>6</v>
          </cell>
        </row>
        <row r="2359">
          <cell r="B2359">
            <v>40708</v>
          </cell>
          <cell r="C2359">
            <v>6</v>
          </cell>
        </row>
        <row r="2360">
          <cell r="B2360">
            <v>40709</v>
          </cell>
          <cell r="C2360">
            <v>6</v>
          </cell>
        </row>
        <row r="2361">
          <cell r="B2361">
            <v>40710</v>
          </cell>
          <cell r="C2361">
            <v>6</v>
          </cell>
        </row>
        <row r="2362">
          <cell r="B2362">
            <v>40711</v>
          </cell>
          <cell r="C2362">
            <v>6</v>
          </cell>
        </row>
        <row r="2363">
          <cell r="B2363">
            <v>40712</v>
          </cell>
          <cell r="C2363">
            <v>6</v>
          </cell>
        </row>
        <row r="2364">
          <cell r="B2364">
            <v>40713</v>
          </cell>
          <cell r="C2364">
            <v>6</v>
          </cell>
        </row>
        <row r="2365">
          <cell r="B2365">
            <v>40714</v>
          </cell>
          <cell r="C2365">
            <v>6</v>
          </cell>
        </row>
        <row r="2366">
          <cell r="B2366">
            <v>40715</v>
          </cell>
          <cell r="C2366">
            <v>6</v>
          </cell>
        </row>
        <row r="2367">
          <cell r="B2367">
            <v>40716</v>
          </cell>
          <cell r="C2367">
            <v>6</v>
          </cell>
        </row>
        <row r="2368">
          <cell r="B2368">
            <v>40717</v>
          </cell>
          <cell r="C2368">
            <v>6</v>
          </cell>
        </row>
        <row r="2369">
          <cell r="B2369">
            <v>40718</v>
          </cell>
          <cell r="C2369">
            <v>6</v>
          </cell>
        </row>
        <row r="2370">
          <cell r="B2370">
            <v>40719</v>
          </cell>
          <cell r="C2370">
            <v>6</v>
          </cell>
        </row>
        <row r="2371">
          <cell r="B2371">
            <v>40720</v>
          </cell>
          <cell r="C2371">
            <v>6</v>
          </cell>
        </row>
        <row r="2372">
          <cell r="B2372">
            <v>40721</v>
          </cell>
          <cell r="C2372">
            <v>6</v>
          </cell>
        </row>
        <row r="2373">
          <cell r="B2373">
            <v>40722</v>
          </cell>
          <cell r="C2373">
            <v>6</v>
          </cell>
        </row>
        <row r="2374">
          <cell r="B2374">
            <v>40723</v>
          </cell>
          <cell r="C2374">
            <v>6</v>
          </cell>
        </row>
        <row r="2375">
          <cell r="B2375">
            <v>40724</v>
          </cell>
          <cell r="C2375">
            <v>6</v>
          </cell>
        </row>
        <row r="2376">
          <cell r="B2376">
            <v>40725</v>
          </cell>
          <cell r="C2376">
            <v>7</v>
          </cell>
        </row>
        <row r="2377">
          <cell r="B2377">
            <v>40726</v>
          </cell>
          <cell r="C2377">
            <v>7</v>
          </cell>
        </row>
        <row r="2378">
          <cell r="B2378">
            <v>40727</v>
          </cell>
          <cell r="C2378">
            <v>7</v>
          </cell>
        </row>
        <row r="2379">
          <cell r="B2379">
            <v>40728</v>
          </cell>
          <cell r="C2379">
            <v>7</v>
          </cell>
        </row>
        <row r="2380">
          <cell r="B2380">
            <v>40729</v>
          </cell>
          <cell r="C2380">
            <v>7</v>
          </cell>
        </row>
        <row r="2381">
          <cell r="B2381">
            <v>40730</v>
          </cell>
          <cell r="C2381">
            <v>7</v>
          </cell>
        </row>
        <row r="2382">
          <cell r="B2382">
            <v>40731</v>
          </cell>
          <cell r="C2382">
            <v>7</v>
          </cell>
        </row>
        <row r="2383">
          <cell r="B2383">
            <v>40732</v>
          </cell>
          <cell r="C2383">
            <v>7</v>
          </cell>
        </row>
        <row r="2384">
          <cell r="B2384">
            <v>40733</v>
          </cell>
          <cell r="C2384">
            <v>7</v>
          </cell>
        </row>
        <row r="2385">
          <cell r="B2385">
            <v>40734</v>
          </cell>
          <cell r="C2385">
            <v>7</v>
          </cell>
        </row>
        <row r="2386">
          <cell r="B2386">
            <v>40735</v>
          </cell>
          <cell r="C2386">
            <v>7</v>
          </cell>
        </row>
        <row r="2387">
          <cell r="B2387">
            <v>40736</v>
          </cell>
          <cell r="C2387">
            <v>7</v>
          </cell>
        </row>
        <row r="2388">
          <cell r="B2388">
            <v>40737</v>
          </cell>
          <cell r="C2388">
            <v>7</v>
          </cell>
        </row>
        <row r="2389">
          <cell r="B2389">
            <v>40738</v>
          </cell>
          <cell r="C2389">
            <v>7</v>
          </cell>
        </row>
        <row r="2390">
          <cell r="B2390">
            <v>40739</v>
          </cell>
          <cell r="C2390">
            <v>7</v>
          </cell>
        </row>
        <row r="2391">
          <cell r="B2391">
            <v>40740</v>
          </cell>
          <cell r="C2391">
            <v>7</v>
          </cell>
        </row>
        <row r="2392">
          <cell r="B2392">
            <v>40741</v>
          </cell>
          <cell r="C2392">
            <v>7</v>
          </cell>
        </row>
        <row r="2393">
          <cell r="B2393">
            <v>40742</v>
          </cell>
          <cell r="C2393">
            <v>7</v>
          </cell>
        </row>
        <row r="2394">
          <cell r="B2394">
            <v>40743</v>
          </cell>
          <cell r="C2394">
            <v>7</v>
          </cell>
        </row>
        <row r="2395">
          <cell r="B2395">
            <v>40744</v>
          </cell>
          <cell r="C2395">
            <v>7</v>
          </cell>
        </row>
        <row r="2396">
          <cell r="B2396">
            <v>40745</v>
          </cell>
          <cell r="C2396">
            <v>7</v>
          </cell>
        </row>
        <row r="2397">
          <cell r="B2397">
            <v>40746</v>
          </cell>
          <cell r="C2397">
            <v>7</v>
          </cell>
        </row>
        <row r="2398">
          <cell r="B2398">
            <v>40747</v>
          </cell>
          <cell r="C2398">
            <v>7</v>
          </cell>
        </row>
        <row r="2399">
          <cell r="B2399">
            <v>40748</v>
          </cell>
          <cell r="C2399">
            <v>7</v>
          </cell>
        </row>
        <row r="2400">
          <cell r="B2400">
            <v>40749</v>
          </cell>
          <cell r="C2400">
            <v>7</v>
          </cell>
        </row>
        <row r="2401">
          <cell r="B2401">
            <v>40750</v>
          </cell>
          <cell r="C2401">
            <v>7</v>
          </cell>
        </row>
        <row r="2402">
          <cell r="B2402">
            <v>40751</v>
          </cell>
          <cell r="C2402">
            <v>7</v>
          </cell>
        </row>
        <row r="2403">
          <cell r="B2403">
            <v>40752</v>
          </cell>
          <cell r="C2403">
            <v>7</v>
          </cell>
        </row>
        <row r="2404">
          <cell r="B2404">
            <v>40753</v>
          </cell>
          <cell r="C2404">
            <v>7</v>
          </cell>
        </row>
        <row r="2405">
          <cell r="B2405">
            <v>40754</v>
          </cell>
          <cell r="C2405">
            <v>7</v>
          </cell>
        </row>
        <row r="2406">
          <cell r="B2406">
            <v>40755</v>
          </cell>
          <cell r="C2406">
            <v>7</v>
          </cell>
        </row>
        <row r="2407">
          <cell r="B2407">
            <v>40756</v>
          </cell>
          <cell r="C2407">
            <v>8</v>
          </cell>
        </row>
        <row r="2408">
          <cell r="B2408">
            <v>40757</v>
          </cell>
          <cell r="C2408">
            <v>8</v>
          </cell>
        </row>
        <row r="2409">
          <cell r="B2409">
            <v>40758</v>
          </cell>
          <cell r="C2409">
            <v>8</v>
          </cell>
        </row>
        <row r="2410">
          <cell r="B2410">
            <v>40759</v>
          </cell>
          <cell r="C2410">
            <v>8</v>
          </cell>
        </row>
        <row r="2411">
          <cell r="B2411">
            <v>40760</v>
          </cell>
          <cell r="C2411">
            <v>8</v>
          </cell>
        </row>
        <row r="2412">
          <cell r="B2412">
            <v>40761</v>
          </cell>
          <cell r="C2412">
            <v>8</v>
          </cell>
        </row>
        <row r="2413">
          <cell r="B2413">
            <v>40762</v>
          </cell>
          <cell r="C2413">
            <v>8</v>
          </cell>
        </row>
        <row r="2414">
          <cell r="B2414">
            <v>40763</v>
          </cell>
          <cell r="C2414">
            <v>8</v>
          </cell>
        </row>
        <row r="2415">
          <cell r="B2415">
            <v>40764</v>
          </cell>
          <cell r="C2415">
            <v>8</v>
          </cell>
        </row>
        <row r="2416">
          <cell r="B2416">
            <v>40765</v>
          </cell>
          <cell r="C2416">
            <v>8</v>
          </cell>
        </row>
        <row r="2417">
          <cell r="B2417">
            <v>40766</v>
          </cell>
          <cell r="C2417">
            <v>8</v>
          </cell>
        </row>
        <row r="2418">
          <cell r="B2418">
            <v>40767</v>
          </cell>
          <cell r="C2418">
            <v>8</v>
          </cell>
        </row>
        <row r="2419">
          <cell r="B2419">
            <v>40768</v>
          </cell>
          <cell r="C2419">
            <v>8</v>
          </cell>
        </row>
        <row r="2420">
          <cell r="B2420">
            <v>40769</v>
          </cell>
          <cell r="C2420">
            <v>8</v>
          </cell>
        </row>
        <row r="2421">
          <cell r="B2421">
            <v>40770</v>
          </cell>
          <cell r="C2421">
            <v>8</v>
          </cell>
        </row>
        <row r="2422">
          <cell r="B2422">
            <v>40771</v>
          </cell>
          <cell r="C2422">
            <v>8</v>
          </cell>
        </row>
        <row r="2423">
          <cell r="B2423">
            <v>40772</v>
          </cell>
          <cell r="C2423">
            <v>8</v>
          </cell>
        </row>
        <row r="2424">
          <cell r="B2424">
            <v>40773</v>
          </cell>
          <cell r="C2424">
            <v>8</v>
          </cell>
        </row>
        <row r="2425">
          <cell r="B2425">
            <v>40774</v>
          </cell>
          <cell r="C2425">
            <v>8</v>
          </cell>
        </row>
        <row r="2426">
          <cell r="B2426">
            <v>40775</v>
          </cell>
          <cell r="C2426">
            <v>8</v>
          </cell>
        </row>
        <row r="2427">
          <cell r="B2427">
            <v>40776</v>
          </cell>
          <cell r="C2427">
            <v>8</v>
          </cell>
        </row>
        <row r="2428">
          <cell r="B2428">
            <v>40777</v>
          </cell>
          <cell r="C2428">
            <v>8</v>
          </cell>
        </row>
        <row r="2429">
          <cell r="B2429">
            <v>40778</v>
          </cell>
          <cell r="C2429">
            <v>8</v>
          </cell>
        </row>
        <row r="2430">
          <cell r="B2430">
            <v>40779</v>
          </cell>
          <cell r="C2430">
            <v>8</v>
          </cell>
        </row>
        <row r="2431">
          <cell r="B2431">
            <v>40780</v>
          </cell>
          <cell r="C2431">
            <v>8</v>
          </cell>
        </row>
        <row r="2432">
          <cell r="B2432">
            <v>40781</v>
          </cell>
          <cell r="C2432">
            <v>8</v>
          </cell>
        </row>
        <row r="2433">
          <cell r="B2433">
            <v>40782</v>
          </cell>
          <cell r="C2433">
            <v>8</v>
          </cell>
        </row>
        <row r="2434">
          <cell r="B2434">
            <v>40783</v>
          </cell>
          <cell r="C2434">
            <v>8</v>
          </cell>
        </row>
        <row r="2435">
          <cell r="B2435">
            <v>40784</v>
          </cell>
          <cell r="C2435">
            <v>8</v>
          </cell>
        </row>
        <row r="2436">
          <cell r="B2436">
            <v>40785</v>
          </cell>
          <cell r="C2436">
            <v>8</v>
          </cell>
        </row>
        <row r="2437">
          <cell r="B2437">
            <v>40786</v>
          </cell>
          <cell r="C2437">
            <v>8</v>
          </cell>
        </row>
        <row r="2438">
          <cell r="B2438">
            <v>40787</v>
          </cell>
          <cell r="C2438">
            <v>9</v>
          </cell>
        </row>
        <row r="2439">
          <cell r="B2439">
            <v>40788</v>
          </cell>
          <cell r="C2439">
            <v>9</v>
          </cell>
        </row>
        <row r="2440">
          <cell r="B2440">
            <v>40789</v>
          </cell>
          <cell r="C2440">
            <v>9</v>
          </cell>
        </row>
        <row r="2441">
          <cell r="B2441">
            <v>40790</v>
          </cell>
          <cell r="C2441">
            <v>9</v>
          </cell>
        </row>
        <row r="2442">
          <cell r="B2442">
            <v>40791</v>
          </cell>
          <cell r="C2442">
            <v>9</v>
          </cell>
        </row>
        <row r="2443">
          <cell r="B2443">
            <v>40792</v>
          </cell>
          <cell r="C2443">
            <v>9</v>
          </cell>
        </row>
        <row r="2444">
          <cell r="B2444">
            <v>40793</v>
          </cell>
          <cell r="C2444">
            <v>9</v>
          </cell>
        </row>
        <row r="2445">
          <cell r="B2445">
            <v>40794</v>
          </cell>
          <cell r="C2445">
            <v>9</v>
          </cell>
        </row>
        <row r="2446">
          <cell r="B2446">
            <v>40795</v>
          </cell>
          <cell r="C2446">
            <v>9</v>
          </cell>
        </row>
        <row r="2447">
          <cell r="B2447">
            <v>40796</v>
          </cell>
          <cell r="C2447">
            <v>9</v>
          </cell>
        </row>
        <row r="2448">
          <cell r="B2448">
            <v>40797</v>
          </cell>
          <cell r="C2448">
            <v>9</v>
          </cell>
        </row>
        <row r="2449">
          <cell r="B2449">
            <v>40798</v>
          </cell>
          <cell r="C2449">
            <v>9</v>
          </cell>
        </row>
        <row r="2450">
          <cell r="B2450">
            <v>40799</v>
          </cell>
          <cell r="C2450">
            <v>9</v>
          </cell>
        </row>
        <row r="2451">
          <cell r="B2451">
            <v>40800</v>
          </cell>
          <cell r="C2451">
            <v>9</v>
          </cell>
        </row>
        <row r="2452">
          <cell r="B2452">
            <v>40801</v>
          </cell>
          <cell r="C2452">
            <v>9</v>
          </cell>
        </row>
        <row r="2453">
          <cell r="B2453">
            <v>40802</v>
          </cell>
          <cell r="C2453">
            <v>9</v>
          </cell>
        </row>
        <row r="2454">
          <cell r="B2454">
            <v>40803</v>
          </cell>
          <cell r="C2454">
            <v>9</v>
          </cell>
        </row>
        <row r="2455">
          <cell r="B2455">
            <v>40804</v>
          </cell>
          <cell r="C2455">
            <v>9</v>
          </cell>
        </row>
        <row r="2456">
          <cell r="B2456">
            <v>40805</v>
          </cell>
          <cell r="C2456">
            <v>9</v>
          </cell>
        </row>
        <row r="2457">
          <cell r="B2457">
            <v>40806</v>
          </cell>
          <cell r="C2457">
            <v>9</v>
          </cell>
        </row>
        <row r="2458">
          <cell r="B2458">
            <v>40807</v>
          </cell>
          <cell r="C2458">
            <v>9</v>
          </cell>
        </row>
        <row r="2459">
          <cell r="B2459">
            <v>40808</v>
          </cell>
          <cell r="C2459">
            <v>9</v>
          </cell>
        </row>
        <row r="2460">
          <cell r="B2460">
            <v>40809</v>
          </cell>
          <cell r="C2460">
            <v>9</v>
          </cell>
        </row>
        <row r="2461">
          <cell r="B2461">
            <v>40810</v>
          </cell>
          <cell r="C2461">
            <v>9</v>
          </cell>
        </row>
        <row r="2462">
          <cell r="B2462">
            <v>40811</v>
          </cell>
          <cell r="C2462">
            <v>9</v>
          </cell>
        </row>
        <row r="2463">
          <cell r="B2463">
            <v>40812</v>
          </cell>
          <cell r="C2463">
            <v>9</v>
          </cell>
        </row>
        <row r="2464">
          <cell r="B2464">
            <v>40813</v>
          </cell>
          <cell r="C2464">
            <v>9</v>
          </cell>
        </row>
        <row r="2465">
          <cell r="B2465">
            <v>40814</v>
          </cell>
          <cell r="C2465">
            <v>9</v>
          </cell>
        </row>
        <row r="2466">
          <cell r="B2466">
            <v>40815</v>
          </cell>
          <cell r="C2466">
            <v>9</v>
          </cell>
        </row>
        <row r="2467">
          <cell r="B2467">
            <v>40816</v>
          </cell>
          <cell r="C2467">
            <v>9</v>
          </cell>
        </row>
        <row r="2468">
          <cell r="B2468">
            <v>40817</v>
          </cell>
          <cell r="C2468">
            <v>10</v>
          </cell>
        </row>
        <row r="2469">
          <cell r="B2469">
            <v>40818</v>
          </cell>
          <cell r="C2469">
            <v>10</v>
          </cell>
        </row>
        <row r="2470">
          <cell r="B2470">
            <v>40819</v>
          </cell>
          <cell r="C2470">
            <v>10</v>
          </cell>
        </row>
        <row r="2471">
          <cell r="B2471">
            <v>40820</v>
          </cell>
          <cell r="C2471">
            <v>10</v>
          </cell>
        </row>
        <row r="2472">
          <cell r="B2472">
            <v>40821</v>
          </cell>
          <cell r="C2472">
            <v>10</v>
          </cell>
        </row>
        <row r="2473">
          <cell r="B2473">
            <v>40822</v>
          </cell>
          <cell r="C2473">
            <v>10</v>
          </cell>
        </row>
        <row r="2474">
          <cell r="B2474">
            <v>40823</v>
          </cell>
          <cell r="C2474">
            <v>10</v>
          </cell>
        </row>
        <row r="2475">
          <cell r="B2475">
            <v>40824</v>
          </cell>
          <cell r="C2475">
            <v>10</v>
          </cell>
        </row>
        <row r="2476">
          <cell r="B2476">
            <v>40825</v>
          </cell>
          <cell r="C2476">
            <v>10</v>
          </cell>
        </row>
        <row r="2477">
          <cell r="B2477">
            <v>40826</v>
          </cell>
          <cell r="C2477">
            <v>10</v>
          </cell>
        </row>
        <row r="2478">
          <cell r="B2478">
            <v>40827</v>
          </cell>
          <cell r="C2478">
            <v>10</v>
          </cell>
        </row>
        <row r="2479">
          <cell r="B2479">
            <v>40828</v>
          </cell>
          <cell r="C2479">
            <v>10</v>
          </cell>
        </row>
        <row r="2480">
          <cell r="B2480">
            <v>40829</v>
          </cell>
          <cell r="C2480">
            <v>10</v>
          </cell>
        </row>
        <row r="2481">
          <cell r="B2481">
            <v>40830</v>
          </cell>
          <cell r="C2481">
            <v>10</v>
          </cell>
        </row>
        <row r="2482">
          <cell r="B2482">
            <v>40831</v>
          </cell>
          <cell r="C2482">
            <v>10</v>
          </cell>
        </row>
        <row r="2483">
          <cell r="B2483">
            <v>40832</v>
          </cell>
          <cell r="C2483">
            <v>10</v>
          </cell>
        </row>
        <row r="2484">
          <cell r="B2484">
            <v>40833</v>
          </cell>
          <cell r="C2484">
            <v>10</v>
          </cell>
        </row>
        <row r="2485">
          <cell r="B2485">
            <v>40834</v>
          </cell>
          <cell r="C2485">
            <v>10</v>
          </cell>
        </row>
        <row r="2486">
          <cell r="B2486">
            <v>40835</v>
          </cell>
          <cell r="C2486">
            <v>10</v>
          </cell>
        </row>
        <row r="2487">
          <cell r="B2487">
            <v>40836</v>
          </cell>
          <cell r="C2487">
            <v>10</v>
          </cell>
        </row>
        <row r="2488">
          <cell r="B2488">
            <v>40837</v>
          </cell>
          <cell r="C2488">
            <v>10</v>
          </cell>
        </row>
        <row r="2489">
          <cell r="B2489">
            <v>40838</v>
          </cell>
          <cell r="C2489">
            <v>10</v>
          </cell>
        </row>
        <row r="2490">
          <cell r="B2490">
            <v>40839</v>
          </cell>
          <cell r="C2490">
            <v>10</v>
          </cell>
        </row>
        <row r="2491">
          <cell r="B2491">
            <v>40840</v>
          </cell>
          <cell r="C2491">
            <v>10</v>
          </cell>
        </row>
        <row r="2492">
          <cell r="B2492">
            <v>40841</v>
          </cell>
          <cell r="C2492">
            <v>10</v>
          </cell>
        </row>
        <row r="2493">
          <cell r="B2493">
            <v>40842</v>
          </cell>
          <cell r="C2493">
            <v>10</v>
          </cell>
        </row>
        <row r="2494">
          <cell r="B2494">
            <v>40843</v>
          </cell>
          <cell r="C2494">
            <v>10</v>
          </cell>
        </row>
        <row r="2495">
          <cell r="B2495">
            <v>40844</v>
          </cell>
          <cell r="C2495">
            <v>10</v>
          </cell>
        </row>
        <row r="2496">
          <cell r="B2496">
            <v>40845</v>
          </cell>
          <cell r="C2496">
            <v>10</v>
          </cell>
        </row>
        <row r="2497">
          <cell r="B2497">
            <v>40846</v>
          </cell>
          <cell r="C2497">
            <v>10</v>
          </cell>
        </row>
        <row r="2498">
          <cell r="B2498">
            <v>40847</v>
          </cell>
          <cell r="C2498">
            <v>10</v>
          </cell>
        </row>
        <row r="2499">
          <cell r="B2499">
            <v>40848</v>
          </cell>
          <cell r="C2499">
            <v>11</v>
          </cell>
        </row>
        <row r="2500">
          <cell r="B2500">
            <v>40849</v>
          </cell>
          <cell r="C2500">
            <v>11</v>
          </cell>
        </row>
        <row r="2501">
          <cell r="B2501">
            <v>40850</v>
          </cell>
          <cell r="C2501">
            <v>11</v>
          </cell>
        </row>
        <row r="2502">
          <cell r="B2502">
            <v>40851</v>
          </cell>
          <cell r="C2502">
            <v>11</v>
          </cell>
        </row>
        <row r="2503">
          <cell r="B2503">
            <v>40852</v>
          </cell>
          <cell r="C2503">
            <v>11</v>
          </cell>
        </row>
        <row r="2504">
          <cell r="B2504">
            <v>40853</v>
          </cell>
          <cell r="C2504">
            <v>11</v>
          </cell>
        </row>
        <row r="2505">
          <cell r="B2505">
            <v>40854</v>
          </cell>
          <cell r="C2505">
            <v>11</v>
          </cell>
        </row>
        <row r="2506">
          <cell r="B2506">
            <v>40855</v>
          </cell>
          <cell r="C2506">
            <v>11</v>
          </cell>
        </row>
        <row r="2507">
          <cell r="B2507">
            <v>40856</v>
          </cell>
          <cell r="C2507">
            <v>11</v>
          </cell>
        </row>
        <row r="2508">
          <cell r="B2508">
            <v>40857</v>
          </cell>
          <cell r="C2508">
            <v>11</v>
          </cell>
        </row>
        <row r="2509">
          <cell r="B2509">
            <v>40858</v>
          </cell>
          <cell r="C2509">
            <v>11</v>
          </cell>
        </row>
        <row r="2510">
          <cell r="B2510">
            <v>40859</v>
          </cell>
          <cell r="C2510">
            <v>11</v>
          </cell>
        </row>
        <row r="2511">
          <cell r="B2511">
            <v>40860</v>
          </cell>
          <cell r="C2511">
            <v>11</v>
          </cell>
        </row>
        <row r="2512">
          <cell r="B2512">
            <v>40861</v>
          </cell>
          <cell r="C2512">
            <v>11</v>
          </cell>
        </row>
        <row r="2513">
          <cell r="B2513">
            <v>40862</v>
          </cell>
          <cell r="C2513">
            <v>11</v>
          </cell>
        </row>
        <row r="2514">
          <cell r="B2514">
            <v>40863</v>
          </cell>
          <cell r="C2514">
            <v>11</v>
          </cell>
        </row>
        <row r="2515">
          <cell r="B2515">
            <v>40864</v>
          </cell>
          <cell r="C2515">
            <v>11</v>
          </cell>
        </row>
        <row r="2516">
          <cell r="B2516">
            <v>40865</v>
          </cell>
          <cell r="C2516">
            <v>11</v>
          </cell>
        </row>
        <row r="2517">
          <cell r="B2517">
            <v>40866</v>
          </cell>
          <cell r="C2517">
            <v>11</v>
          </cell>
        </row>
        <row r="2518">
          <cell r="B2518">
            <v>40867</v>
          </cell>
          <cell r="C2518">
            <v>11</v>
          </cell>
        </row>
        <row r="2519">
          <cell r="B2519">
            <v>40868</v>
          </cell>
          <cell r="C2519">
            <v>11</v>
          </cell>
        </row>
        <row r="2520">
          <cell r="B2520">
            <v>40869</v>
          </cell>
          <cell r="C2520">
            <v>11</v>
          </cell>
        </row>
        <row r="2521">
          <cell r="B2521">
            <v>40870</v>
          </cell>
          <cell r="C2521">
            <v>11</v>
          </cell>
        </row>
        <row r="2522">
          <cell r="B2522">
            <v>40871</v>
          </cell>
          <cell r="C2522">
            <v>11</v>
          </cell>
        </row>
        <row r="2523">
          <cell r="B2523">
            <v>40872</v>
          </cell>
          <cell r="C2523">
            <v>11</v>
          </cell>
        </row>
        <row r="2524">
          <cell r="B2524">
            <v>40873</v>
          </cell>
          <cell r="C2524">
            <v>11</v>
          </cell>
        </row>
        <row r="2525">
          <cell r="B2525">
            <v>40874</v>
          </cell>
          <cell r="C2525">
            <v>11</v>
          </cell>
        </row>
        <row r="2526">
          <cell r="B2526">
            <v>40875</v>
          </cell>
          <cell r="C2526">
            <v>11</v>
          </cell>
        </row>
        <row r="2527">
          <cell r="B2527">
            <v>40876</v>
          </cell>
          <cell r="C2527">
            <v>11</v>
          </cell>
        </row>
        <row r="2528">
          <cell r="B2528">
            <v>40877</v>
          </cell>
          <cell r="C2528">
            <v>11</v>
          </cell>
        </row>
        <row r="2529">
          <cell r="B2529">
            <v>40878</v>
          </cell>
          <cell r="C2529">
            <v>12</v>
          </cell>
        </row>
        <row r="2530">
          <cell r="B2530">
            <v>40879</v>
          </cell>
          <cell r="C2530">
            <v>12</v>
          </cell>
        </row>
        <row r="2531">
          <cell r="B2531">
            <v>40880</v>
          </cell>
          <cell r="C2531">
            <v>12</v>
          </cell>
        </row>
        <row r="2532">
          <cell r="B2532">
            <v>40881</v>
          </cell>
          <cell r="C2532">
            <v>12</v>
          </cell>
        </row>
        <row r="2533">
          <cell r="B2533">
            <v>40882</v>
          </cell>
          <cell r="C2533">
            <v>12</v>
          </cell>
        </row>
        <row r="2534">
          <cell r="B2534">
            <v>40883</v>
          </cell>
          <cell r="C2534">
            <v>12</v>
          </cell>
        </row>
        <row r="2535">
          <cell r="B2535">
            <v>40884</v>
          </cell>
          <cell r="C2535">
            <v>12</v>
          </cell>
        </row>
        <row r="2536">
          <cell r="B2536">
            <v>40885</v>
          </cell>
          <cell r="C2536">
            <v>12</v>
          </cell>
        </row>
        <row r="2537">
          <cell r="B2537">
            <v>40886</v>
          </cell>
          <cell r="C2537">
            <v>12</v>
          </cell>
        </row>
        <row r="2538">
          <cell r="B2538">
            <v>40887</v>
          </cell>
          <cell r="C2538">
            <v>12</v>
          </cell>
        </row>
        <row r="2539">
          <cell r="B2539">
            <v>40888</v>
          </cell>
          <cell r="C2539">
            <v>12</v>
          </cell>
        </row>
        <row r="2540">
          <cell r="B2540">
            <v>40889</v>
          </cell>
          <cell r="C2540">
            <v>12</v>
          </cell>
        </row>
        <row r="2541">
          <cell r="B2541">
            <v>40890</v>
          </cell>
          <cell r="C2541">
            <v>12</v>
          </cell>
        </row>
        <row r="2542">
          <cell r="B2542">
            <v>40891</v>
          </cell>
          <cell r="C2542">
            <v>12</v>
          </cell>
        </row>
        <row r="2543">
          <cell r="B2543">
            <v>40892</v>
          </cell>
          <cell r="C2543">
            <v>12</v>
          </cell>
        </row>
        <row r="2544">
          <cell r="B2544">
            <v>40893</v>
          </cell>
          <cell r="C2544">
            <v>12</v>
          </cell>
        </row>
        <row r="2545">
          <cell r="B2545">
            <v>40894</v>
          </cell>
          <cell r="C2545">
            <v>12</v>
          </cell>
        </row>
        <row r="2546">
          <cell r="B2546">
            <v>40895</v>
          </cell>
          <cell r="C2546">
            <v>12</v>
          </cell>
        </row>
        <row r="2547">
          <cell r="B2547">
            <v>40896</v>
          </cell>
          <cell r="C2547">
            <v>12</v>
          </cell>
        </row>
        <row r="2548">
          <cell r="B2548">
            <v>40897</v>
          </cell>
          <cell r="C2548">
            <v>12</v>
          </cell>
        </row>
        <row r="2549">
          <cell r="B2549">
            <v>40898</v>
          </cell>
          <cell r="C2549">
            <v>12</v>
          </cell>
        </row>
        <row r="2550">
          <cell r="B2550">
            <v>40899</v>
          </cell>
          <cell r="C2550">
            <v>12</v>
          </cell>
        </row>
        <row r="2551">
          <cell r="B2551">
            <v>40900</v>
          </cell>
          <cell r="C2551">
            <v>12</v>
          </cell>
        </row>
        <row r="2552">
          <cell r="B2552">
            <v>40901</v>
          </cell>
          <cell r="C2552">
            <v>12</v>
          </cell>
        </row>
        <row r="2553">
          <cell r="B2553">
            <v>40902</v>
          </cell>
          <cell r="C2553">
            <v>12</v>
          </cell>
        </row>
        <row r="2554">
          <cell r="B2554">
            <v>40903</v>
          </cell>
          <cell r="C2554">
            <v>12</v>
          </cell>
        </row>
        <row r="2555">
          <cell r="B2555">
            <v>40904</v>
          </cell>
          <cell r="C2555">
            <v>12</v>
          </cell>
        </row>
        <row r="2556">
          <cell r="B2556">
            <v>40905</v>
          </cell>
          <cell r="C2556">
            <v>12</v>
          </cell>
        </row>
        <row r="2557">
          <cell r="B2557">
            <v>40906</v>
          </cell>
          <cell r="C2557">
            <v>12</v>
          </cell>
        </row>
        <row r="2558">
          <cell r="B2558">
            <v>40907</v>
          </cell>
          <cell r="C2558">
            <v>12</v>
          </cell>
        </row>
        <row r="2559">
          <cell r="B2559">
            <v>40908</v>
          </cell>
          <cell r="C2559">
            <v>12</v>
          </cell>
        </row>
        <row r="2560">
          <cell r="B2560">
            <v>40909</v>
          </cell>
          <cell r="C2560">
            <v>1</v>
          </cell>
        </row>
        <row r="2561">
          <cell r="B2561">
            <v>40910</v>
          </cell>
          <cell r="C2561">
            <v>1</v>
          </cell>
        </row>
        <row r="2562">
          <cell r="B2562">
            <v>40911</v>
          </cell>
          <cell r="C2562">
            <v>1</v>
          </cell>
        </row>
        <row r="2563">
          <cell r="B2563">
            <v>40912</v>
          </cell>
          <cell r="C2563">
            <v>1</v>
          </cell>
        </row>
        <row r="2564">
          <cell r="B2564">
            <v>40913</v>
          </cell>
          <cell r="C2564">
            <v>1</v>
          </cell>
        </row>
        <row r="2565">
          <cell r="B2565">
            <v>40914</v>
          </cell>
          <cell r="C2565">
            <v>1</v>
          </cell>
        </row>
        <row r="2566">
          <cell r="B2566">
            <v>40915</v>
          </cell>
          <cell r="C2566">
            <v>1</v>
          </cell>
        </row>
        <row r="2567">
          <cell r="B2567">
            <v>40916</v>
          </cell>
          <cell r="C2567">
            <v>1</v>
          </cell>
        </row>
        <row r="2568">
          <cell r="B2568">
            <v>40917</v>
          </cell>
          <cell r="C2568">
            <v>1</v>
          </cell>
        </row>
        <row r="2569">
          <cell r="B2569">
            <v>40918</v>
          </cell>
          <cell r="C2569">
            <v>1</v>
          </cell>
        </row>
        <row r="2570">
          <cell r="B2570">
            <v>40919</v>
          </cell>
          <cell r="C2570">
            <v>1</v>
          </cell>
        </row>
        <row r="2571">
          <cell r="B2571">
            <v>40920</v>
          </cell>
          <cell r="C2571">
            <v>1</v>
          </cell>
        </row>
        <row r="2572">
          <cell r="B2572">
            <v>40921</v>
          </cell>
          <cell r="C2572">
            <v>1</v>
          </cell>
        </row>
        <row r="2573">
          <cell r="B2573">
            <v>40922</v>
          </cell>
          <cell r="C2573">
            <v>1</v>
          </cell>
        </row>
        <row r="2574">
          <cell r="B2574">
            <v>40923</v>
          </cell>
          <cell r="C2574">
            <v>1</v>
          </cell>
        </row>
        <row r="2575">
          <cell r="B2575">
            <v>40924</v>
          </cell>
          <cell r="C2575">
            <v>1</v>
          </cell>
        </row>
        <row r="2576">
          <cell r="B2576">
            <v>40925</v>
          </cell>
          <cell r="C2576">
            <v>1</v>
          </cell>
        </row>
        <row r="2577">
          <cell r="B2577">
            <v>40926</v>
          </cell>
          <cell r="C2577">
            <v>1</v>
          </cell>
        </row>
        <row r="2578">
          <cell r="B2578">
            <v>40927</v>
          </cell>
          <cell r="C2578">
            <v>1</v>
          </cell>
        </row>
        <row r="2579">
          <cell r="B2579">
            <v>40928</v>
          </cell>
          <cell r="C2579">
            <v>1</v>
          </cell>
        </row>
        <row r="2580">
          <cell r="B2580">
            <v>40929</v>
          </cell>
          <cell r="C2580">
            <v>1</v>
          </cell>
        </row>
        <row r="2581">
          <cell r="B2581">
            <v>40930</v>
          </cell>
          <cell r="C2581">
            <v>1</v>
          </cell>
        </row>
        <row r="2582">
          <cell r="B2582">
            <v>40931</v>
          </cell>
          <cell r="C2582">
            <v>1</v>
          </cell>
        </row>
        <row r="2583">
          <cell r="B2583">
            <v>40932</v>
          </cell>
          <cell r="C2583">
            <v>1</v>
          </cell>
        </row>
        <row r="2584">
          <cell r="B2584">
            <v>40933</v>
          </cell>
          <cell r="C2584">
            <v>1</v>
          </cell>
        </row>
        <row r="2585">
          <cell r="B2585">
            <v>40934</v>
          </cell>
          <cell r="C2585">
            <v>1</v>
          </cell>
        </row>
        <row r="2586">
          <cell r="B2586">
            <v>40935</v>
          </cell>
          <cell r="C2586">
            <v>1</v>
          </cell>
        </row>
        <row r="2587">
          <cell r="B2587">
            <v>40936</v>
          </cell>
          <cell r="C2587">
            <v>1</v>
          </cell>
        </row>
        <row r="2588">
          <cell r="B2588">
            <v>40937</v>
          </cell>
          <cell r="C2588">
            <v>1</v>
          </cell>
        </row>
        <row r="2589">
          <cell r="B2589">
            <v>40938</v>
          </cell>
          <cell r="C2589">
            <v>1</v>
          </cell>
        </row>
        <row r="2590">
          <cell r="B2590">
            <v>40939</v>
          </cell>
          <cell r="C2590">
            <v>1</v>
          </cell>
        </row>
        <row r="2591">
          <cell r="B2591">
            <v>40940</v>
          </cell>
          <cell r="C2591">
            <v>2</v>
          </cell>
        </row>
        <row r="2592">
          <cell r="B2592">
            <v>40941</v>
          </cell>
          <cell r="C2592">
            <v>2</v>
          </cell>
        </row>
        <row r="2593">
          <cell r="B2593">
            <v>40942</v>
          </cell>
          <cell r="C2593">
            <v>2</v>
          </cell>
        </row>
        <row r="2594">
          <cell r="B2594">
            <v>40943</v>
          </cell>
          <cell r="C2594">
            <v>2</v>
          </cell>
        </row>
        <row r="2595">
          <cell r="B2595">
            <v>40944</v>
          </cell>
          <cell r="C2595">
            <v>2</v>
          </cell>
        </row>
        <row r="2596">
          <cell r="B2596">
            <v>40945</v>
          </cell>
          <cell r="C2596">
            <v>2</v>
          </cell>
        </row>
        <row r="2597">
          <cell r="B2597">
            <v>40946</v>
          </cell>
          <cell r="C2597">
            <v>2</v>
          </cell>
        </row>
        <row r="2598">
          <cell r="B2598">
            <v>40947</v>
          </cell>
          <cell r="C2598">
            <v>2</v>
          </cell>
        </row>
        <row r="2599">
          <cell r="B2599">
            <v>40948</v>
          </cell>
          <cell r="C2599">
            <v>2</v>
          </cell>
        </row>
        <row r="2600">
          <cell r="B2600">
            <v>40949</v>
          </cell>
          <cell r="C2600">
            <v>2</v>
          </cell>
        </row>
        <row r="2601">
          <cell r="B2601">
            <v>40950</v>
          </cell>
          <cell r="C2601">
            <v>2</v>
          </cell>
        </row>
        <row r="2602">
          <cell r="B2602">
            <v>40951</v>
          </cell>
          <cell r="C2602">
            <v>2</v>
          </cell>
        </row>
        <row r="2603">
          <cell r="B2603">
            <v>40952</v>
          </cell>
          <cell r="C2603">
            <v>2</v>
          </cell>
        </row>
        <row r="2604">
          <cell r="B2604">
            <v>40953</v>
          </cell>
          <cell r="C2604">
            <v>2</v>
          </cell>
        </row>
        <row r="2605">
          <cell r="B2605">
            <v>40954</v>
          </cell>
          <cell r="C2605">
            <v>2</v>
          </cell>
        </row>
        <row r="2606">
          <cell r="B2606">
            <v>40955</v>
          </cell>
          <cell r="C2606">
            <v>2</v>
          </cell>
        </row>
        <row r="2607">
          <cell r="B2607">
            <v>40956</v>
          </cell>
          <cell r="C2607">
            <v>2</v>
          </cell>
        </row>
        <row r="2608">
          <cell r="B2608">
            <v>40957</v>
          </cell>
          <cell r="C2608">
            <v>2</v>
          </cell>
        </row>
        <row r="2609">
          <cell r="B2609">
            <v>40958</v>
          </cell>
          <cell r="C2609">
            <v>2</v>
          </cell>
        </row>
        <row r="2610">
          <cell r="B2610">
            <v>40959</v>
          </cell>
          <cell r="C2610">
            <v>2</v>
          </cell>
        </row>
        <row r="2611">
          <cell r="B2611">
            <v>40960</v>
          </cell>
          <cell r="C2611">
            <v>2</v>
          </cell>
        </row>
        <row r="2612">
          <cell r="B2612">
            <v>40961</v>
          </cell>
          <cell r="C2612">
            <v>2</v>
          </cell>
        </row>
        <row r="2613">
          <cell r="B2613">
            <v>40962</v>
          </cell>
          <cell r="C2613">
            <v>2</v>
          </cell>
        </row>
        <row r="2614">
          <cell r="B2614">
            <v>40963</v>
          </cell>
          <cell r="C2614">
            <v>2</v>
          </cell>
        </row>
        <row r="2615">
          <cell r="B2615">
            <v>40964</v>
          </cell>
          <cell r="C2615">
            <v>2</v>
          </cell>
        </row>
        <row r="2616">
          <cell r="B2616">
            <v>40965</v>
          </cell>
          <cell r="C2616">
            <v>2</v>
          </cell>
        </row>
        <row r="2617">
          <cell r="B2617">
            <v>40966</v>
          </cell>
          <cell r="C2617">
            <v>2</v>
          </cell>
        </row>
        <row r="2618">
          <cell r="B2618">
            <v>40967</v>
          </cell>
          <cell r="C2618">
            <v>2</v>
          </cell>
        </row>
        <row r="2619">
          <cell r="B2619">
            <v>40968</v>
          </cell>
          <cell r="C2619">
            <v>2</v>
          </cell>
        </row>
        <row r="2620">
          <cell r="B2620">
            <v>40969</v>
          </cell>
          <cell r="C2620">
            <v>3</v>
          </cell>
        </row>
        <row r="2621">
          <cell r="B2621">
            <v>40970</v>
          </cell>
          <cell r="C2621">
            <v>3</v>
          </cell>
        </row>
        <row r="2622">
          <cell r="B2622">
            <v>40971</v>
          </cell>
          <cell r="C2622">
            <v>3</v>
          </cell>
        </row>
        <row r="2623">
          <cell r="B2623">
            <v>40972</v>
          </cell>
          <cell r="C2623">
            <v>3</v>
          </cell>
        </row>
        <row r="2624">
          <cell r="B2624">
            <v>40973</v>
          </cell>
          <cell r="C2624">
            <v>3</v>
          </cell>
        </row>
        <row r="2625">
          <cell r="B2625">
            <v>40974</v>
          </cell>
          <cell r="C2625">
            <v>3</v>
          </cell>
        </row>
        <row r="2626">
          <cell r="B2626">
            <v>40975</v>
          </cell>
          <cell r="C2626">
            <v>3</v>
          </cell>
        </row>
        <row r="2627">
          <cell r="B2627">
            <v>40976</v>
          </cell>
          <cell r="C2627">
            <v>3</v>
          </cell>
        </row>
        <row r="2628">
          <cell r="B2628">
            <v>40977</v>
          </cell>
          <cell r="C2628">
            <v>3</v>
          </cell>
        </row>
        <row r="2629">
          <cell r="B2629">
            <v>40978</v>
          </cell>
          <cell r="C2629">
            <v>3</v>
          </cell>
        </row>
        <row r="2630">
          <cell r="B2630">
            <v>40979</v>
          </cell>
          <cell r="C2630">
            <v>3</v>
          </cell>
        </row>
        <row r="2631">
          <cell r="B2631">
            <v>40980</v>
          </cell>
          <cell r="C2631">
            <v>3</v>
          </cell>
        </row>
        <row r="2632">
          <cell r="B2632">
            <v>40981</v>
          </cell>
          <cell r="C2632">
            <v>3</v>
          </cell>
        </row>
        <row r="2633">
          <cell r="B2633">
            <v>40982</v>
          </cell>
          <cell r="C2633">
            <v>3</v>
          </cell>
        </row>
        <row r="2634">
          <cell r="B2634">
            <v>40983</v>
          </cell>
          <cell r="C2634">
            <v>3</v>
          </cell>
        </row>
        <row r="2635">
          <cell r="B2635">
            <v>40984</v>
          </cell>
          <cell r="C2635">
            <v>3</v>
          </cell>
        </row>
        <row r="2636">
          <cell r="B2636">
            <v>40985</v>
          </cell>
          <cell r="C2636">
            <v>3</v>
          </cell>
        </row>
        <row r="2637">
          <cell r="B2637">
            <v>40986</v>
          </cell>
          <cell r="C2637">
            <v>3</v>
          </cell>
        </row>
        <row r="2638">
          <cell r="B2638">
            <v>40987</v>
          </cell>
          <cell r="C2638">
            <v>3</v>
          </cell>
        </row>
        <row r="2639">
          <cell r="B2639">
            <v>40988</v>
          </cell>
          <cell r="C2639">
            <v>3</v>
          </cell>
        </row>
        <row r="2640">
          <cell r="B2640">
            <v>40989</v>
          </cell>
          <cell r="C2640">
            <v>3</v>
          </cell>
        </row>
        <row r="2641">
          <cell r="B2641">
            <v>40990</v>
          </cell>
          <cell r="C2641">
            <v>3</v>
          </cell>
        </row>
        <row r="2642">
          <cell r="B2642">
            <v>40991</v>
          </cell>
          <cell r="C2642">
            <v>3</v>
          </cell>
        </row>
        <row r="2643">
          <cell r="B2643">
            <v>40992</v>
          </cell>
          <cell r="C2643">
            <v>3</v>
          </cell>
        </row>
        <row r="2644">
          <cell r="B2644">
            <v>40993</v>
          </cell>
          <cell r="C2644">
            <v>3</v>
          </cell>
        </row>
        <row r="2645">
          <cell r="B2645">
            <v>40994</v>
          </cell>
          <cell r="C2645">
            <v>3</v>
          </cell>
        </row>
        <row r="2646">
          <cell r="B2646">
            <v>40995</v>
          </cell>
          <cell r="C2646">
            <v>3</v>
          </cell>
        </row>
        <row r="2647">
          <cell r="B2647">
            <v>40996</v>
          </cell>
          <cell r="C2647">
            <v>3</v>
          </cell>
        </row>
        <row r="2648">
          <cell r="B2648">
            <v>40997</v>
          </cell>
          <cell r="C2648">
            <v>3</v>
          </cell>
        </row>
        <row r="2649">
          <cell r="B2649">
            <v>40998</v>
          </cell>
          <cell r="C2649">
            <v>3</v>
          </cell>
        </row>
        <row r="2650">
          <cell r="B2650">
            <v>40999</v>
          </cell>
          <cell r="C2650">
            <v>3</v>
          </cell>
        </row>
        <row r="2651">
          <cell r="B2651">
            <v>41000</v>
          </cell>
          <cell r="C2651">
            <v>4</v>
          </cell>
        </row>
        <row r="2652">
          <cell r="B2652">
            <v>41001</v>
          </cell>
          <cell r="C2652">
            <v>4</v>
          </cell>
        </row>
        <row r="2653">
          <cell r="B2653">
            <v>41002</v>
          </cell>
          <cell r="C2653">
            <v>4</v>
          </cell>
        </row>
        <row r="2654">
          <cell r="B2654">
            <v>41003</v>
          </cell>
          <cell r="C2654">
            <v>4</v>
          </cell>
        </row>
        <row r="2655">
          <cell r="B2655">
            <v>41004</v>
          </cell>
          <cell r="C2655">
            <v>4</v>
          </cell>
        </row>
        <row r="2656">
          <cell r="B2656">
            <v>41005</v>
          </cell>
          <cell r="C2656">
            <v>4</v>
          </cell>
        </row>
        <row r="2657">
          <cell r="B2657">
            <v>41006</v>
          </cell>
          <cell r="C2657">
            <v>4</v>
          </cell>
        </row>
        <row r="2658">
          <cell r="B2658">
            <v>41007</v>
          </cell>
          <cell r="C2658">
            <v>4</v>
          </cell>
        </row>
        <row r="2659">
          <cell r="B2659">
            <v>41008</v>
          </cell>
          <cell r="C2659">
            <v>4</v>
          </cell>
        </row>
        <row r="2660">
          <cell r="B2660">
            <v>41009</v>
          </cell>
          <cell r="C2660">
            <v>4</v>
          </cell>
        </row>
        <row r="2661">
          <cell r="B2661">
            <v>41010</v>
          </cell>
          <cell r="C2661">
            <v>4</v>
          </cell>
        </row>
        <row r="2662">
          <cell r="B2662">
            <v>41011</v>
          </cell>
          <cell r="C2662">
            <v>4</v>
          </cell>
        </row>
        <row r="2663">
          <cell r="B2663">
            <v>41012</v>
          </cell>
          <cell r="C2663">
            <v>4</v>
          </cell>
        </row>
        <row r="2664">
          <cell r="B2664">
            <v>41013</v>
          </cell>
          <cell r="C2664">
            <v>4</v>
          </cell>
        </row>
        <row r="2665">
          <cell r="B2665">
            <v>41014</v>
          </cell>
          <cell r="C2665">
            <v>4</v>
          </cell>
        </row>
        <row r="2666">
          <cell r="B2666">
            <v>41015</v>
          </cell>
          <cell r="C2666">
            <v>4</v>
          </cell>
        </row>
        <row r="2667">
          <cell r="B2667">
            <v>41016</v>
          </cell>
          <cell r="C2667">
            <v>4</v>
          </cell>
        </row>
        <row r="2668">
          <cell r="B2668">
            <v>41017</v>
          </cell>
          <cell r="C2668">
            <v>4</v>
          </cell>
        </row>
        <row r="2669">
          <cell r="B2669">
            <v>41018</v>
          </cell>
          <cell r="C2669">
            <v>4</v>
          </cell>
        </row>
        <row r="2670">
          <cell r="B2670">
            <v>41019</v>
          </cell>
          <cell r="C2670">
            <v>4</v>
          </cell>
        </row>
        <row r="2671">
          <cell r="B2671">
            <v>41020</v>
          </cell>
          <cell r="C2671">
            <v>4</v>
          </cell>
        </row>
        <row r="2672">
          <cell r="B2672">
            <v>41021</v>
          </cell>
          <cell r="C2672">
            <v>4</v>
          </cell>
        </row>
        <row r="2673">
          <cell r="B2673">
            <v>41022</v>
          </cell>
          <cell r="C2673">
            <v>4</v>
          </cell>
        </row>
        <row r="2674">
          <cell r="B2674">
            <v>41023</v>
          </cell>
          <cell r="C2674">
            <v>4</v>
          </cell>
        </row>
        <row r="2675">
          <cell r="B2675">
            <v>41024</v>
          </cell>
          <cell r="C2675">
            <v>4</v>
          </cell>
        </row>
        <row r="2676">
          <cell r="B2676">
            <v>41025</v>
          </cell>
          <cell r="C2676">
            <v>4</v>
          </cell>
        </row>
        <row r="2677">
          <cell r="B2677">
            <v>41026</v>
          </cell>
          <cell r="C2677">
            <v>4</v>
          </cell>
        </row>
        <row r="2678">
          <cell r="B2678">
            <v>41027</v>
          </cell>
          <cell r="C2678">
            <v>4</v>
          </cell>
        </row>
        <row r="2679">
          <cell r="B2679">
            <v>41028</v>
          </cell>
          <cell r="C2679">
            <v>4</v>
          </cell>
        </row>
        <row r="2680">
          <cell r="B2680">
            <v>41029</v>
          </cell>
          <cell r="C2680">
            <v>4</v>
          </cell>
        </row>
        <row r="2681">
          <cell r="B2681">
            <v>41030</v>
          </cell>
          <cell r="C2681">
            <v>5</v>
          </cell>
        </row>
        <row r="2682">
          <cell r="B2682">
            <v>41031</v>
          </cell>
          <cell r="C2682">
            <v>5</v>
          </cell>
        </row>
        <row r="2683">
          <cell r="B2683">
            <v>41032</v>
          </cell>
          <cell r="C2683">
            <v>5</v>
          </cell>
        </row>
        <row r="2684">
          <cell r="B2684">
            <v>41033</v>
          </cell>
          <cell r="C2684">
            <v>5</v>
          </cell>
        </row>
        <row r="2685">
          <cell r="B2685">
            <v>41034</v>
          </cell>
          <cell r="C2685">
            <v>5</v>
          </cell>
        </row>
        <row r="2686">
          <cell r="B2686">
            <v>41035</v>
          </cell>
          <cell r="C2686">
            <v>5</v>
          </cell>
        </row>
        <row r="2687">
          <cell r="B2687">
            <v>41036</v>
          </cell>
          <cell r="C2687">
            <v>5</v>
          </cell>
        </row>
        <row r="2688">
          <cell r="B2688">
            <v>41037</v>
          </cell>
          <cell r="C2688">
            <v>5</v>
          </cell>
        </row>
        <row r="2689">
          <cell r="B2689">
            <v>41038</v>
          </cell>
          <cell r="C2689">
            <v>5</v>
          </cell>
        </row>
        <row r="2690">
          <cell r="B2690">
            <v>41039</v>
          </cell>
          <cell r="C2690">
            <v>5</v>
          </cell>
        </row>
        <row r="2691">
          <cell r="B2691">
            <v>41040</v>
          </cell>
          <cell r="C2691">
            <v>5</v>
          </cell>
        </row>
        <row r="2692">
          <cell r="B2692">
            <v>41041</v>
          </cell>
          <cell r="C2692">
            <v>5</v>
          </cell>
        </row>
        <row r="2693">
          <cell r="B2693">
            <v>41042</v>
          </cell>
          <cell r="C2693">
            <v>5</v>
          </cell>
        </row>
        <row r="2694">
          <cell r="B2694">
            <v>41043</v>
          </cell>
          <cell r="C2694">
            <v>5</v>
          </cell>
        </row>
        <row r="2695">
          <cell r="B2695">
            <v>41044</v>
          </cell>
          <cell r="C2695">
            <v>5</v>
          </cell>
        </row>
        <row r="2696">
          <cell r="B2696">
            <v>41045</v>
          </cell>
          <cell r="C2696">
            <v>5</v>
          </cell>
        </row>
        <row r="2697">
          <cell r="B2697">
            <v>41046</v>
          </cell>
          <cell r="C2697">
            <v>5</v>
          </cell>
        </row>
        <row r="2698">
          <cell r="B2698">
            <v>41047</v>
          </cell>
          <cell r="C2698">
            <v>5</v>
          </cell>
        </row>
        <row r="2699">
          <cell r="B2699">
            <v>41048</v>
          </cell>
          <cell r="C2699">
            <v>5</v>
          </cell>
        </row>
        <row r="2700">
          <cell r="B2700">
            <v>41049</v>
          </cell>
          <cell r="C2700">
            <v>5</v>
          </cell>
        </row>
        <row r="2701">
          <cell r="B2701">
            <v>41050</v>
          </cell>
          <cell r="C2701">
            <v>5</v>
          </cell>
        </row>
        <row r="2702">
          <cell r="B2702">
            <v>41051</v>
          </cell>
          <cell r="C2702">
            <v>5</v>
          </cell>
        </row>
        <row r="2703">
          <cell r="B2703">
            <v>41052</v>
          </cell>
          <cell r="C2703">
            <v>5</v>
          </cell>
        </row>
        <row r="2704">
          <cell r="B2704">
            <v>41053</v>
          </cell>
          <cell r="C2704">
            <v>5</v>
          </cell>
        </row>
        <row r="2705">
          <cell r="B2705">
            <v>41054</v>
          </cell>
          <cell r="C2705">
            <v>5</v>
          </cell>
        </row>
        <row r="2706">
          <cell r="B2706">
            <v>41055</v>
          </cell>
          <cell r="C2706">
            <v>5</v>
          </cell>
        </row>
        <row r="2707">
          <cell r="B2707">
            <v>41056</v>
          </cell>
          <cell r="C2707">
            <v>5</v>
          </cell>
        </row>
        <row r="2708">
          <cell r="B2708">
            <v>41057</v>
          </cell>
          <cell r="C2708">
            <v>5</v>
          </cell>
        </row>
        <row r="2709">
          <cell r="B2709">
            <v>41058</v>
          </cell>
          <cell r="C2709">
            <v>5</v>
          </cell>
        </row>
        <row r="2710">
          <cell r="B2710">
            <v>41059</v>
          </cell>
          <cell r="C2710">
            <v>5</v>
          </cell>
        </row>
        <row r="2711">
          <cell r="B2711">
            <v>41060</v>
          </cell>
          <cell r="C2711">
            <v>5</v>
          </cell>
        </row>
        <row r="2712">
          <cell r="B2712">
            <v>41061</v>
          </cell>
          <cell r="C2712">
            <v>6</v>
          </cell>
        </row>
        <row r="2713">
          <cell r="B2713">
            <v>41062</v>
          </cell>
          <cell r="C2713">
            <v>6</v>
          </cell>
        </row>
        <row r="2714">
          <cell r="B2714">
            <v>41063</v>
          </cell>
          <cell r="C2714">
            <v>6</v>
          </cell>
        </row>
        <row r="2715">
          <cell r="B2715">
            <v>41064</v>
          </cell>
          <cell r="C2715">
            <v>6</v>
          </cell>
        </row>
        <row r="2716">
          <cell r="B2716">
            <v>41065</v>
          </cell>
          <cell r="C2716">
            <v>6</v>
          </cell>
        </row>
        <row r="2717">
          <cell r="B2717">
            <v>41066</v>
          </cell>
          <cell r="C2717">
            <v>6</v>
          </cell>
        </row>
        <row r="2718">
          <cell r="B2718">
            <v>41067</v>
          </cell>
          <cell r="C2718">
            <v>6</v>
          </cell>
        </row>
        <row r="2719">
          <cell r="B2719">
            <v>41068</v>
          </cell>
          <cell r="C2719">
            <v>6</v>
          </cell>
        </row>
        <row r="2720">
          <cell r="B2720">
            <v>41069</v>
          </cell>
          <cell r="C2720">
            <v>6</v>
          </cell>
        </row>
        <row r="2721">
          <cell r="B2721">
            <v>41070</v>
          </cell>
          <cell r="C2721">
            <v>6</v>
          </cell>
        </row>
        <row r="2722">
          <cell r="B2722">
            <v>41071</v>
          </cell>
          <cell r="C2722">
            <v>6</v>
          </cell>
        </row>
        <row r="2723">
          <cell r="B2723">
            <v>41072</v>
          </cell>
          <cell r="C2723">
            <v>6</v>
          </cell>
        </row>
        <row r="2724">
          <cell r="B2724">
            <v>41073</v>
          </cell>
          <cell r="C2724">
            <v>6</v>
          </cell>
        </row>
        <row r="2725">
          <cell r="B2725">
            <v>41074</v>
          </cell>
          <cell r="C2725">
            <v>6</v>
          </cell>
        </row>
        <row r="2726">
          <cell r="B2726">
            <v>41075</v>
          </cell>
          <cell r="C2726">
            <v>6</v>
          </cell>
        </row>
        <row r="2727">
          <cell r="B2727">
            <v>41076</v>
          </cell>
          <cell r="C2727">
            <v>6</v>
          </cell>
        </row>
        <row r="2728">
          <cell r="B2728">
            <v>41077</v>
          </cell>
          <cell r="C2728">
            <v>6</v>
          </cell>
        </row>
        <row r="2729">
          <cell r="B2729">
            <v>41078</v>
          </cell>
          <cell r="C2729">
            <v>6</v>
          </cell>
        </row>
        <row r="2730">
          <cell r="B2730">
            <v>41079</v>
          </cell>
          <cell r="C2730">
            <v>6</v>
          </cell>
        </row>
        <row r="2731">
          <cell r="B2731">
            <v>41080</v>
          </cell>
          <cell r="C2731">
            <v>6</v>
          </cell>
        </row>
        <row r="2732">
          <cell r="B2732">
            <v>41081</v>
          </cell>
          <cell r="C2732">
            <v>6</v>
          </cell>
        </row>
        <row r="2733">
          <cell r="B2733">
            <v>41082</v>
          </cell>
          <cell r="C2733">
            <v>6</v>
          </cell>
        </row>
        <row r="2734">
          <cell r="B2734">
            <v>41083</v>
          </cell>
          <cell r="C2734">
            <v>6</v>
          </cell>
        </row>
        <row r="2735">
          <cell r="B2735">
            <v>41084</v>
          </cell>
          <cell r="C2735">
            <v>6</v>
          </cell>
        </row>
        <row r="2736">
          <cell r="B2736">
            <v>41085</v>
          </cell>
          <cell r="C2736">
            <v>6</v>
          </cell>
        </row>
        <row r="2737">
          <cell r="B2737">
            <v>41086</v>
          </cell>
          <cell r="C2737">
            <v>6</v>
          </cell>
        </row>
        <row r="2738">
          <cell r="B2738">
            <v>41087</v>
          </cell>
          <cell r="C2738">
            <v>6</v>
          </cell>
        </row>
        <row r="2739">
          <cell r="B2739">
            <v>41088</v>
          </cell>
          <cell r="C2739">
            <v>6</v>
          </cell>
        </row>
        <row r="2740">
          <cell r="B2740">
            <v>41089</v>
          </cell>
          <cell r="C2740">
            <v>6</v>
          </cell>
        </row>
        <row r="2741">
          <cell r="B2741">
            <v>41090</v>
          </cell>
          <cell r="C2741">
            <v>6</v>
          </cell>
        </row>
        <row r="2742">
          <cell r="B2742">
            <v>41091</v>
          </cell>
          <cell r="C2742">
            <v>7</v>
          </cell>
        </row>
        <row r="2743">
          <cell r="B2743">
            <v>41092</v>
          </cell>
          <cell r="C2743">
            <v>7</v>
          </cell>
        </row>
        <row r="2744">
          <cell r="B2744">
            <v>41093</v>
          </cell>
          <cell r="C2744">
            <v>7</v>
          </cell>
        </row>
        <row r="2745">
          <cell r="B2745">
            <v>41094</v>
          </cell>
          <cell r="C2745">
            <v>7</v>
          </cell>
        </row>
        <row r="2746">
          <cell r="B2746">
            <v>41095</v>
          </cell>
          <cell r="C2746">
            <v>7</v>
          </cell>
        </row>
        <row r="2747">
          <cell r="B2747">
            <v>41096</v>
          </cell>
          <cell r="C2747">
            <v>7</v>
          </cell>
        </row>
        <row r="2748">
          <cell r="B2748">
            <v>41097</v>
          </cell>
          <cell r="C2748">
            <v>7</v>
          </cell>
        </row>
        <row r="2749">
          <cell r="B2749">
            <v>41098</v>
          </cell>
          <cell r="C2749">
            <v>7</v>
          </cell>
        </row>
        <row r="2750">
          <cell r="B2750">
            <v>41099</v>
          </cell>
          <cell r="C2750">
            <v>7</v>
          </cell>
        </row>
        <row r="2751">
          <cell r="B2751">
            <v>41100</v>
          </cell>
          <cell r="C2751">
            <v>7</v>
          </cell>
        </row>
        <row r="2752">
          <cell r="B2752">
            <v>41101</v>
          </cell>
          <cell r="C2752">
            <v>7</v>
          </cell>
        </row>
        <row r="2753">
          <cell r="B2753">
            <v>41102</v>
          </cell>
          <cell r="C2753">
            <v>7</v>
          </cell>
        </row>
        <row r="2754">
          <cell r="B2754">
            <v>41103</v>
          </cell>
          <cell r="C2754">
            <v>7</v>
          </cell>
        </row>
        <row r="2755">
          <cell r="B2755">
            <v>41104</v>
          </cell>
          <cell r="C2755">
            <v>7</v>
          </cell>
        </row>
        <row r="2756">
          <cell r="B2756">
            <v>41105</v>
          </cell>
          <cell r="C2756">
            <v>7</v>
          </cell>
        </row>
        <row r="2757">
          <cell r="B2757">
            <v>41106</v>
          </cell>
          <cell r="C2757">
            <v>7</v>
          </cell>
        </row>
        <row r="2758">
          <cell r="B2758">
            <v>41107</v>
          </cell>
          <cell r="C2758">
            <v>7</v>
          </cell>
        </row>
        <row r="2759">
          <cell r="B2759">
            <v>41108</v>
          </cell>
          <cell r="C2759">
            <v>7</v>
          </cell>
        </row>
        <row r="2760">
          <cell r="B2760">
            <v>41109</v>
          </cell>
          <cell r="C2760">
            <v>7</v>
          </cell>
        </row>
        <row r="2761">
          <cell r="B2761">
            <v>41110</v>
          </cell>
          <cell r="C2761">
            <v>7</v>
          </cell>
        </row>
        <row r="2762">
          <cell r="B2762">
            <v>41111</v>
          </cell>
          <cell r="C2762">
            <v>7</v>
          </cell>
        </row>
        <row r="2763">
          <cell r="B2763">
            <v>41112</v>
          </cell>
          <cell r="C2763">
            <v>7</v>
          </cell>
        </row>
        <row r="2764">
          <cell r="B2764">
            <v>41113</v>
          </cell>
          <cell r="C2764">
            <v>7</v>
          </cell>
        </row>
        <row r="2765">
          <cell r="B2765">
            <v>41114</v>
          </cell>
          <cell r="C2765">
            <v>7</v>
          </cell>
        </row>
        <row r="2766">
          <cell r="B2766">
            <v>41115</v>
          </cell>
          <cell r="C2766">
            <v>7</v>
          </cell>
        </row>
        <row r="2767">
          <cell r="B2767">
            <v>41116</v>
          </cell>
          <cell r="C2767">
            <v>7</v>
          </cell>
        </row>
        <row r="2768">
          <cell r="B2768">
            <v>41117</v>
          </cell>
          <cell r="C2768">
            <v>7</v>
          </cell>
        </row>
        <row r="2769">
          <cell r="B2769">
            <v>41118</v>
          </cell>
          <cell r="C2769">
            <v>7</v>
          </cell>
        </row>
        <row r="2770">
          <cell r="B2770">
            <v>41119</v>
          </cell>
          <cell r="C2770">
            <v>7</v>
          </cell>
        </row>
        <row r="2771">
          <cell r="B2771">
            <v>41120</v>
          </cell>
          <cell r="C2771">
            <v>7</v>
          </cell>
        </row>
        <row r="2772">
          <cell r="B2772">
            <v>41121</v>
          </cell>
          <cell r="C2772">
            <v>7</v>
          </cell>
        </row>
        <row r="2773">
          <cell r="B2773">
            <v>41122</v>
          </cell>
          <cell r="C2773">
            <v>8</v>
          </cell>
        </row>
        <row r="2774">
          <cell r="B2774">
            <v>41123</v>
          </cell>
          <cell r="C2774">
            <v>8</v>
          </cell>
        </row>
        <row r="2775">
          <cell r="B2775">
            <v>41124</v>
          </cell>
          <cell r="C2775">
            <v>8</v>
          </cell>
        </row>
        <row r="2776">
          <cell r="B2776">
            <v>41125</v>
          </cell>
          <cell r="C2776">
            <v>8</v>
          </cell>
        </row>
        <row r="2777">
          <cell r="B2777">
            <v>41126</v>
          </cell>
          <cell r="C2777">
            <v>8</v>
          </cell>
        </row>
        <row r="2778">
          <cell r="B2778">
            <v>41127</v>
          </cell>
          <cell r="C2778">
            <v>8</v>
          </cell>
        </row>
        <row r="2779">
          <cell r="B2779">
            <v>41128</v>
          </cell>
          <cell r="C2779">
            <v>8</v>
          </cell>
        </row>
        <row r="2780">
          <cell r="B2780">
            <v>41129</v>
          </cell>
          <cell r="C2780">
            <v>8</v>
          </cell>
        </row>
        <row r="2781">
          <cell r="B2781">
            <v>41130</v>
          </cell>
          <cell r="C2781">
            <v>8</v>
          </cell>
        </row>
        <row r="2782">
          <cell r="B2782">
            <v>41131</v>
          </cell>
          <cell r="C2782">
            <v>8</v>
          </cell>
        </row>
        <row r="2783">
          <cell r="B2783">
            <v>41132</v>
          </cell>
          <cell r="C2783">
            <v>8</v>
          </cell>
        </row>
        <row r="2784">
          <cell r="B2784">
            <v>41133</v>
          </cell>
          <cell r="C2784">
            <v>8</v>
          </cell>
        </row>
        <row r="2785">
          <cell r="B2785">
            <v>41134</v>
          </cell>
          <cell r="C2785">
            <v>8</v>
          </cell>
        </row>
        <row r="2786">
          <cell r="B2786">
            <v>41135</v>
          </cell>
          <cell r="C2786">
            <v>8</v>
          </cell>
        </row>
        <row r="2787">
          <cell r="B2787">
            <v>41136</v>
          </cell>
          <cell r="C2787">
            <v>8</v>
          </cell>
        </row>
        <row r="2788">
          <cell r="B2788">
            <v>41137</v>
          </cell>
          <cell r="C2788">
            <v>8</v>
          </cell>
        </row>
        <row r="2789">
          <cell r="B2789">
            <v>41138</v>
          </cell>
          <cell r="C2789">
            <v>8</v>
          </cell>
        </row>
        <row r="2790">
          <cell r="B2790">
            <v>41139</v>
          </cell>
          <cell r="C2790">
            <v>8</v>
          </cell>
        </row>
        <row r="2791">
          <cell r="B2791">
            <v>41140</v>
          </cell>
          <cell r="C2791">
            <v>8</v>
          </cell>
        </row>
        <row r="2792">
          <cell r="B2792">
            <v>41141</v>
          </cell>
          <cell r="C2792">
            <v>8</v>
          </cell>
        </row>
        <row r="2793">
          <cell r="B2793">
            <v>41142</v>
          </cell>
          <cell r="C2793">
            <v>8</v>
          </cell>
        </row>
        <row r="2794">
          <cell r="B2794">
            <v>41143</v>
          </cell>
          <cell r="C2794">
            <v>8</v>
          </cell>
        </row>
        <row r="2795">
          <cell r="B2795">
            <v>41144</v>
          </cell>
          <cell r="C2795">
            <v>8</v>
          </cell>
        </row>
        <row r="2796">
          <cell r="B2796">
            <v>41145</v>
          </cell>
          <cell r="C2796">
            <v>8</v>
          </cell>
        </row>
        <row r="2797">
          <cell r="B2797">
            <v>41146</v>
          </cell>
          <cell r="C2797">
            <v>8</v>
          </cell>
        </row>
        <row r="2798">
          <cell r="B2798">
            <v>41147</v>
          </cell>
          <cell r="C2798">
            <v>8</v>
          </cell>
        </row>
        <row r="2799">
          <cell r="B2799">
            <v>41148</v>
          </cell>
          <cell r="C2799">
            <v>8</v>
          </cell>
        </row>
        <row r="2800">
          <cell r="B2800">
            <v>41149</v>
          </cell>
          <cell r="C2800">
            <v>8</v>
          </cell>
        </row>
        <row r="2801">
          <cell r="B2801">
            <v>41150</v>
          </cell>
          <cell r="C2801">
            <v>8</v>
          </cell>
        </row>
        <row r="2802">
          <cell r="B2802">
            <v>41151</v>
          </cell>
          <cell r="C2802">
            <v>8</v>
          </cell>
        </row>
        <row r="2803">
          <cell r="B2803">
            <v>41152</v>
          </cell>
          <cell r="C2803">
            <v>8</v>
          </cell>
        </row>
        <row r="2804">
          <cell r="B2804">
            <v>41153</v>
          </cell>
          <cell r="C2804">
            <v>9</v>
          </cell>
        </row>
        <row r="2805">
          <cell r="B2805">
            <v>41154</v>
          </cell>
          <cell r="C2805">
            <v>9</v>
          </cell>
        </row>
        <row r="2806">
          <cell r="B2806">
            <v>41155</v>
          </cell>
          <cell r="C2806">
            <v>9</v>
          </cell>
        </row>
        <row r="2807">
          <cell r="B2807">
            <v>41156</v>
          </cell>
          <cell r="C2807">
            <v>9</v>
          </cell>
        </row>
        <row r="2808">
          <cell r="B2808">
            <v>41157</v>
          </cell>
          <cell r="C2808">
            <v>9</v>
          </cell>
        </row>
        <row r="2809">
          <cell r="B2809">
            <v>41158</v>
          </cell>
          <cell r="C2809">
            <v>9</v>
          </cell>
        </row>
        <row r="2810">
          <cell r="B2810">
            <v>41159</v>
          </cell>
          <cell r="C2810">
            <v>9</v>
          </cell>
        </row>
        <row r="2811">
          <cell r="B2811">
            <v>41160</v>
          </cell>
          <cell r="C2811">
            <v>9</v>
          </cell>
        </row>
        <row r="2812">
          <cell r="B2812">
            <v>41161</v>
          </cell>
          <cell r="C2812">
            <v>9</v>
          </cell>
        </row>
        <row r="2813">
          <cell r="B2813">
            <v>41162</v>
          </cell>
          <cell r="C2813">
            <v>9</v>
          </cell>
        </row>
        <row r="2814">
          <cell r="B2814">
            <v>41163</v>
          </cell>
          <cell r="C2814">
            <v>9</v>
          </cell>
        </row>
        <row r="2815">
          <cell r="B2815">
            <v>41164</v>
          </cell>
          <cell r="C2815">
            <v>9</v>
          </cell>
        </row>
        <row r="2816">
          <cell r="B2816">
            <v>41165</v>
          </cell>
          <cell r="C2816">
            <v>9</v>
          </cell>
        </row>
        <row r="2817">
          <cell r="B2817">
            <v>41166</v>
          </cell>
          <cell r="C2817">
            <v>9</v>
          </cell>
        </row>
        <row r="2818">
          <cell r="B2818">
            <v>41167</v>
          </cell>
          <cell r="C2818">
            <v>9</v>
          </cell>
        </row>
        <row r="2819">
          <cell r="B2819">
            <v>41168</v>
          </cell>
          <cell r="C2819">
            <v>9</v>
          </cell>
        </row>
        <row r="2820">
          <cell r="B2820">
            <v>41169</v>
          </cell>
          <cell r="C2820">
            <v>9</v>
          </cell>
        </row>
        <row r="2821">
          <cell r="B2821">
            <v>41170</v>
          </cell>
          <cell r="C2821">
            <v>9</v>
          </cell>
        </row>
        <row r="2822">
          <cell r="B2822">
            <v>41171</v>
          </cell>
          <cell r="C2822">
            <v>9</v>
          </cell>
        </row>
        <row r="2823">
          <cell r="B2823">
            <v>41172</v>
          </cell>
          <cell r="C2823">
            <v>9</v>
          </cell>
        </row>
        <row r="2824">
          <cell r="B2824">
            <v>41173</v>
          </cell>
          <cell r="C2824">
            <v>9</v>
          </cell>
        </row>
        <row r="2825">
          <cell r="B2825">
            <v>41174</v>
          </cell>
          <cell r="C2825">
            <v>9</v>
          </cell>
        </row>
        <row r="2826">
          <cell r="B2826">
            <v>41175</v>
          </cell>
          <cell r="C2826">
            <v>9</v>
          </cell>
        </row>
        <row r="2827">
          <cell r="B2827">
            <v>41176</v>
          </cell>
          <cell r="C2827">
            <v>9</v>
          </cell>
        </row>
        <row r="2828">
          <cell r="B2828">
            <v>41177</v>
          </cell>
          <cell r="C2828">
            <v>9</v>
          </cell>
        </row>
        <row r="2829">
          <cell r="B2829">
            <v>41178</v>
          </cell>
          <cell r="C2829">
            <v>9</v>
          </cell>
        </row>
        <row r="2830">
          <cell r="B2830">
            <v>41179</v>
          </cell>
          <cell r="C2830">
            <v>9</v>
          </cell>
        </row>
        <row r="2831">
          <cell r="B2831">
            <v>41180</v>
          </cell>
          <cell r="C2831">
            <v>9</v>
          </cell>
        </row>
        <row r="2832">
          <cell r="B2832">
            <v>41181</v>
          </cell>
          <cell r="C2832">
            <v>9</v>
          </cell>
        </row>
        <row r="2833">
          <cell r="B2833">
            <v>41182</v>
          </cell>
          <cell r="C2833">
            <v>9</v>
          </cell>
        </row>
        <row r="2834">
          <cell r="B2834">
            <v>41183</v>
          </cell>
          <cell r="C2834">
            <v>10</v>
          </cell>
        </row>
        <row r="2835">
          <cell r="B2835">
            <v>41184</v>
          </cell>
          <cell r="C2835">
            <v>10</v>
          </cell>
        </row>
        <row r="2836">
          <cell r="B2836">
            <v>41185</v>
          </cell>
          <cell r="C2836">
            <v>10</v>
          </cell>
        </row>
        <row r="2837">
          <cell r="B2837">
            <v>41186</v>
          </cell>
          <cell r="C2837">
            <v>10</v>
          </cell>
        </row>
        <row r="2838">
          <cell r="B2838">
            <v>41187</v>
          </cell>
          <cell r="C2838">
            <v>10</v>
          </cell>
        </row>
        <row r="2839">
          <cell r="B2839">
            <v>41188</v>
          </cell>
          <cell r="C2839">
            <v>10</v>
          </cell>
        </row>
        <row r="2840">
          <cell r="B2840">
            <v>41189</v>
          </cell>
          <cell r="C2840">
            <v>10</v>
          </cell>
        </row>
        <row r="2841">
          <cell r="B2841">
            <v>41190</v>
          </cell>
          <cell r="C2841">
            <v>10</v>
          </cell>
        </row>
        <row r="2842">
          <cell r="B2842">
            <v>41191</v>
          </cell>
          <cell r="C2842">
            <v>10</v>
          </cell>
        </row>
        <row r="2843">
          <cell r="B2843">
            <v>41192</v>
          </cell>
          <cell r="C2843">
            <v>10</v>
          </cell>
        </row>
        <row r="2844">
          <cell r="B2844">
            <v>41193</v>
          </cell>
          <cell r="C2844">
            <v>10</v>
          </cell>
        </row>
        <row r="2845">
          <cell r="B2845">
            <v>41194</v>
          </cell>
          <cell r="C2845">
            <v>10</v>
          </cell>
        </row>
        <row r="2846">
          <cell r="B2846">
            <v>41195</v>
          </cell>
          <cell r="C2846">
            <v>10</v>
          </cell>
        </row>
        <row r="2847">
          <cell r="B2847">
            <v>41196</v>
          </cell>
          <cell r="C2847">
            <v>10</v>
          </cell>
        </row>
        <row r="2848">
          <cell r="B2848">
            <v>41197</v>
          </cell>
          <cell r="C2848">
            <v>10</v>
          </cell>
        </row>
        <row r="2849">
          <cell r="B2849">
            <v>41198</v>
          </cell>
          <cell r="C2849">
            <v>10</v>
          </cell>
        </row>
        <row r="2850">
          <cell r="B2850">
            <v>41199</v>
          </cell>
          <cell r="C2850">
            <v>10</v>
          </cell>
        </row>
        <row r="2851">
          <cell r="B2851">
            <v>41200</v>
          </cell>
          <cell r="C2851">
            <v>10</v>
          </cell>
        </row>
        <row r="2852">
          <cell r="B2852">
            <v>41201</v>
          </cell>
          <cell r="C2852">
            <v>10</v>
          </cell>
        </row>
        <row r="2853">
          <cell r="B2853">
            <v>41202</v>
          </cell>
          <cell r="C2853">
            <v>10</v>
          </cell>
        </row>
        <row r="2854">
          <cell r="B2854">
            <v>41203</v>
          </cell>
          <cell r="C2854">
            <v>10</v>
          </cell>
        </row>
        <row r="2855">
          <cell r="B2855">
            <v>41204</v>
          </cell>
          <cell r="C2855">
            <v>10</v>
          </cell>
        </row>
        <row r="2856">
          <cell r="B2856">
            <v>41205</v>
          </cell>
          <cell r="C2856">
            <v>10</v>
          </cell>
        </row>
        <row r="2857">
          <cell r="B2857">
            <v>41206</v>
          </cell>
          <cell r="C2857">
            <v>10</v>
          </cell>
        </row>
        <row r="2858">
          <cell r="B2858">
            <v>41207</v>
          </cell>
          <cell r="C2858">
            <v>10</v>
          </cell>
        </row>
        <row r="2859">
          <cell r="B2859">
            <v>41208</v>
          </cell>
          <cell r="C2859">
            <v>10</v>
          </cell>
        </row>
        <row r="2860">
          <cell r="B2860">
            <v>41209</v>
          </cell>
          <cell r="C2860">
            <v>10</v>
          </cell>
        </row>
        <row r="2861">
          <cell r="B2861">
            <v>41210</v>
          </cell>
          <cell r="C2861">
            <v>10</v>
          </cell>
        </row>
        <row r="2862">
          <cell r="B2862">
            <v>41211</v>
          </cell>
          <cell r="C2862">
            <v>10</v>
          </cell>
        </row>
        <row r="2863">
          <cell r="B2863">
            <v>41212</v>
          </cell>
          <cell r="C2863">
            <v>10</v>
          </cell>
        </row>
        <row r="2864">
          <cell r="B2864">
            <v>41213</v>
          </cell>
          <cell r="C2864">
            <v>10</v>
          </cell>
        </row>
        <row r="2865">
          <cell r="B2865">
            <v>41214</v>
          </cell>
          <cell r="C2865">
            <v>11</v>
          </cell>
        </row>
        <row r="2866">
          <cell r="B2866">
            <v>41215</v>
          </cell>
          <cell r="C2866">
            <v>11</v>
          </cell>
        </row>
        <row r="2867">
          <cell r="B2867">
            <v>41216</v>
          </cell>
          <cell r="C2867">
            <v>11</v>
          </cell>
        </row>
        <row r="2868">
          <cell r="B2868">
            <v>41217</v>
          </cell>
          <cell r="C2868">
            <v>11</v>
          </cell>
        </row>
        <row r="2869">
          <cell r="B2869">
            <v>41218</v>
          </cell>
          <cell r="C2869">
            <v>11</v>
          </cell>
        </row>
        <row r="2870">
          <cell r="B2870">
            <v>41219</v>
          </cell>
          <cell r="C2870">
            <v>11</v>
          </cell>
        </row>
        <row r="2871">
          <cell r="B2871">
            <v>41220</v>
          </cell>
          <cell r="C2871">
            <v>11</v>
          </cell>
        </row>
        <row r="2872">
          <cell r="B2872">
            <v>41221</v>
          </cell>
          <cell r="C2872">
            <v>11</v>
          </cell>
        </row>
        <row r="2873">
          <cell r="B2873">
            <v>41222</v>
          </cell>
          <cell r="C2873">
            <v>11</v>
          </cell>
        </row>
        <row r="2874">
          <cell r="B2874">
            <v>41223</v>
          </cell>
          <cell r="C2874">
            <v>11</v>
          </cell>
        </row>
        <row r="2875">
          <cell r="B2875">
            <v>41224</v>
          </cell>
          <cell r="C2875">
            <v>11</v>
          </cell>
        </row>
        <row r="2876">
          <cell r="B2876">
            <v>41225</v>
          </cell>
          <cell r="C2876">
            <v>11</v>
          </cell>
        </row>
        <row r="2877">
          <cell r="B2877">
            <v>41226</v>
          </cell>
          <cell r="C2877">
            <v>11</v>
          </cell>
        </row>
        <row r="2878">
          <cell r="B2878">
            <v>41227</v>
          </cell>
          <cell r="C2878">
            <v>11</v>
          </cell>
        </row>
        <row r="2879">
          <cell r="B2879">
            <v>41228</v>
          </cell>
          <cell r="C2879">
            <v>11</v>
          </cell>
        </row>
        <row r="2880">
          <cell r="B2880">
            <v>41229</v>
          </cell>
          <cell r="C2880">
            <v>11</v>
          </cell>
        </row>
        <row r="2881">
          <cell r="B2881">
            <v>41230</v>
          </cell>
          <cell r="C2881">
            <v>11</v>
          </cell>
        </row>
        <row r="2882">
          <cell r="B2882">
            <v>41231</v>
          </cell>
          <cell r="C2882">
            <v>11</v>
          </cell>
        </row>
        <row r="2883">
          <cell r="B2883">
            <v>41232</v>
          </cell>
          <cell r="C2883">
            <v>11</v>
          </cell>
        </row>
        <row r="2884">
          <cell r="B2884">
            <v>41233</v>
          </cell>
          <cell r="C2884">
            <v>11</v>
          </cell>
        </row>
        <row r="2885">
          <cell r="B2885">
            <v>41234</v>
          </cell>
          <cell r="C2885">
            <v>11</v>
          </cell>
        </row>
        <row r="2886">
          <cell r="B2886">
            <v>41235</v>
          </cell>
          <cell r="C2886">
            <v>11</v>
          </cell>
        </row>
        <row r="2887">
          <cell r="B2887">
            <v>41236</v>
          </cell>
          <cell r="C2887">
            <v>11</v>
          </cell>
        </row>
        <row r="2888">
          <cell r="B2888">
            <v>41237</v>
          </cell>
          <cell r="C2888">
            <v>11</v>
          </cell>
        </row>
        <row r="2889">
          <cell r="B2889">
            <v>41238</v>
          </cell>
          <cell r="C2889">
            <v>11</v>
          </cell>
        </row>
        <row r="2890">
          <cell r="B2890">
            <v>41239</v>
          </cell>
          <cell r="C2890">
            <v>11</v>
          </cell>
        </row>
        <row r="2891">
          <cell r="B2891">
            <v>41240</v>
          </cell>
          <cell r="C2891">
            <v>11</v>
          </cell>
        </row>
        <row r="2892">
          <cell r="B2892">
            <v>41241</v>
          </cell>
          <cell r="C2892">
            <v>11</v>
          </cell>
        </row>
        <row r="2893">
          <cell r="B2893">
            <v>41242</v>
          </cell>
          <cell r="C2893">
            <v>11</v>
          </cell>
        </row>
        <row r="2894">
          <cell r="B2894">
            <v>41243</v>
          </cell>
          <cell r="C2894">
            <v>11</v>
          </cell>
        </row>
        <row r="2895">
          <cell r="B2895">
            <v>41244</v>
          </cell>
          <cell r="C2895">
            <v>12</v>
          </cell>
        </row>
        <row r="2896">
          <cell r="B2896">
            <v>41245</v>
          </cell>
          <cell r="C2896">
            <v>12</v>
          </cell>
        </row>
        <row r="2897">
          <cell r="B2897">
            <v>41246</v>
          </cell>
          <cell r="C2897">
            <v>12</v>
          </cell>
        </row>
        <row r="2898">
          <cell r="B2898">
            <v>41247</v>
          </cell>
          <cell r="C2898">
            <v>12</v>
          </cell>
        </row>
        <row r="2899">
          <cell r="B2899">
            <v>41248</v>
          </cell>
          <cell r="C2899">
            <v>12</v>
          </cell>
        </row>
        <row r="2900">
          <cell r="B2900">
            <v>41249</v>
          </cell>
          <cell r="C2900">
            <v>12</v>
          </cell>
        </row>
        <row r="2901">
          <cell r="B2901">
            <v>41250</v>
          </cell>
          <cell r="C2901">
            <v>12</v>
          </cell>
        </row>
        <row r="2902">
          <cell r="B2902">
            <v>41251</v>
          </cell>
          <cell r="C2902">
            <v>12</v>
          </cell>
        </row>
        <row r="2903">
          <cell r="B2903">
            <v>41252</v>
          </cell>
          <cell r="C2903">
            <v>12</v>
          </cell>
        </row>
        <row r="2904">
          <cell r="B2904">
            <v>41253</v>
          </cell>
          <cell r="C2904">
            <v>12</v>
          </cell>
        </row>
        <row r="2905">
          <cell r="B2905">
            <v>41254</v>
          </cell>
          <cell r="C2905">
            <v>12</v>
          </cell>
        </row>
        <row r="2906">
          <cell r="B2906">
            <v>41255</v>
          </cell>
          <cell r="C2906">
            <v>12</v>
          </cell>
        </row>
        <row r="2907">
          <cell r="B2907">
            <v>41256</v>
          </cell>
          <cell r="C2907">
            <v>12</v>
          </cell>
        </row>
        <row r="2908">
          <cell r="B2908">
            <v>41257</v>
          </cell>
          <cell r="C2908">
            <v>12</v>
          </cell>
        </row>
        <row r="2909">
          <cell r="B2909">
            <v>41258</v>
          </cell>
          <cell r="C2909">
            <v>12</v>
          </cell>
        </row>
        <row r="2910">
          <cell r="B2910">
            <v>41259</v>
          </cell>
          <cell r="C2910">
            <v>12</v>
          </cell>
        </row>
        <row r="2911">
          <cell r="B2911">
            <v>41260</v>
          </cell>
          <cell r="C2911">
            <v>12</v>
          </cell>
        </row>
        <row r="2912">
          <cell r="B2912">
            <v>41261</v>
          </cell>
          <cell r="C2912">
            <v>12</v>
          </cell>
        </row>
        <row r="2913">
          <cell r="B2913">
            <v>41262</v>
          </cell>
          <cell r="C2913">
            <v>12</v>
          </cell>
        </row>
        <row r="2914">
          <cell r="B2914">
            <v>41263</v>
          </cell>
          <cell r="C2914">
            <v>12</v>
          </cell>
        </row>
        <row r="2915">
          <cell r="B2915">
            <v>41264</v>
          </cell>
          <cell r="C2915">
            <v>12</v>
          </cell>
        </row>
        <row r="2916">
          <cell r="B2916">
            <v>41265</v>
          </cell>
          <cell r="C2916">
            <v>12</v>
          </cell>
        </row>
        <row r="2917">
          <cell r="B2917">
            <v>41266</v>
          </cell>
          <cell r="C2917">
            <v>12</v>
          </cell>
        </row>
        <row r="2918">
          <cell r="B2918">
            <v>41267</v>
          </cell>
          <cell r="C2918">
            <v>12</v>
          </cell>
        </row>
        <row r="2919">
          <cell r="B2919">
            <v>41268</v>
          </cell>
          <cell r="C2919">
            <v>12</v>
          </cell>
        </row>
        <row r="2920">
          <cell r="B2920">
            <v>41269</v>
          </cell>
          <cell r="C2920">
            <v>12</v>
          </cell>
        </row>
        <row r="2921">
          <cell r="B2921">
            <v>41270</v>
          </cell>
          <cell r="C2921">
            <v>12</v>
          </cell>
        </row>
        <row r="2922">
          <cell r="B2922">
            <v>41271</v>
          </cell>
          <cell r="C2922">
            <v>12</v>
          </cell>
        </row>
        <row r="2923">
          <cell r="B2923">
            <v>41272</v>
          </cell>
          <cell r="C2923">
            <v>12</v>
          </cell>
        </row>
        <row r="2924">
          <cell r="B2924">
            <v>41273</v>
          </cell>
          <cell r="C2924">
            <v>12</v>
          </cell>
        </row>
        <row r="2925">
          <cell r="B2925">
            <v>41274</v>
          </cell>
          <cell r="C2925">
            <v>12</v>
          </cell>
        </row>
        <row r="2926">
          <cell r="B2926">
            <v>41275</v>
          </cell>
          <cell r="C2926">
            <v>1</v>
          </cell>
        </row>
        <row r="2927">
          <cell r="B2927">
            <v>41276</v>
          </cell>
          <cell r="C2927">
            <v>1</v>
          </cell>
        </row>
        <row r="2928">
          <cell r="B2928">
            <v>41277</v>
          </cell>
          <cell r="C2928">
            <v>1</v>
          </cell>
        </row>
        <row r="2929">
          <cell r="B2929">
            <v>41278</v>
          </cell>
          <cell r="C2929">
            <v>1</v>
          </cell>
        </row>
        <row r="2930">
          <cell r="B2930">
            <v>41279</v>
          </cell>
          <cell r="C2930">
            <v>1</v>
          </cell>
        </row>
        <row r="2931">
          <cell r="B2931">
            <v>41280</v>
          </cell>
          <cell r="C2931">
            <v>1</v>
          </cell>
        </row>
        <row r="2932">
          <cell r="B2932">
            <v>41281</v>
          </cell>
          <cell r="C2932">
            <v>1</v>
          </cell>
        </row>
        <row r="2933">
          <cell r="B2933">
            <v>41282</v>
          </cell>
          <cell r="C2933">
            <v>1</v>
          </cell>
        </row>
        <row r="2934">
          <cell r="B2934">
            <v>41283</v>
          </cell>
          <cell r="C2934">
            <v>1</v>
          </cell>
        </row>
        <row r="2935">
          <cell r="B2935">
            <v>41284</v>
          </cell>
          <cell r="C2935">
            <v>1</v>
          </cell>
        </row>
        <row r="2936">
          <cell r="B2936">
            <v>41285</v>
          </cell>
          <cell r="C2936">
            <v>1</v>
          </cell>
        </row>
        <row r="2937">
          <cell r="B2937">
            <v>41286</v>
          </cell>
          <cell r="C2937">
            <v>1</v>
          </cell>
        </row>
        <row r="2938">
          <cell r="B2938">
            <v>41287</v>
          </cell>
          <cell r="C2938">
            <v>1</v>
          </cell>
        </row>
        <row r="2939">
          <cell r="B2939">
            <v>41288</v>
          </cell>
          <cell r="C2939">
            <v>1</v>
          </cell>
        </row>
        <row r="2940">
          <cell r="B2940">
            <v>41289</v>
          </cell>
          <cell r="C2940">
            <v>1</v>
          </cell>
        </row>
        <row r="2941">
          <cell r="B2941">
            <v>41290</v>
          </cell>
          <cell r="C2941">
            <v>1</v>
          </cell>
        </row>
        <row r="2942">
          <cell r="B2942">
            <v>41291</v>
          </cell>
          <cell r="C2942">
            <v>1</v>
          </cell>
        </row>
        <row r="2943">
          <cell r="B2943">
            <v>41292</v>
          </cell>
          <cell r="C2943">
            <v>1</v>
          </cell>
        </row>
        <row r="2944">
          <cell r="B2944">
            <v>41293</v>
          </cell>
          <cell r="C2944">
            <v>1</v>
          </cell>
        </row>
        <row r="2945">
          <cell r="B2945">
            <v>41294</v>
          </cell>
          <cell r="C2945">
            <v>1</v>
          </cell>
        </row>
        <row r="2946">
          <cell r="B2946">
            <v>41295</v>
          </cell>
          <cell r="C2946">
            <v>1</v>
          </cell>
        </row>
        <row r="2947">
          <cell r="B2947">
            <v>41296</v>
          </cell>
          <cell r="C2947">
            <v>1</v>
          </cell>
        </row>
        <row r="2948">
          <cell r="B2948">
            <v>41297</v>
          </cell>
          <cell r="C2948">
            <v>1</v>
          </cell>
        </row>
        <row r="2949">
          <cell r="B2949">
            <v>41298</v>
          </cell>
          <cell r="C2949">
            <v>1</v>
          </cell>
        </row>
        <row r="2950">
          <cell r="B2950">
            <v>41299</v>
          </cell>
          <cell r="C2950">
            <v>1</v>
          </cell>
        </row>
        <row r="2951">
          <cell r="B2951">
            <v>41300</v>
          </cell>
          <cell r="C2951">
            <v>1</v>
          </cell>
        </row>
        <row r="2952">
          <cell r="B2952">
            <v>41301</v>
          </cell>
          <cell r="C2952">
            <v>1</v>
          </cell>
        </row>
        <row r="2953">
          <cell r="B2953">
            <v>41302</v>
          </cell>
          <cell r="C2953">
            <v>1</v>
          </cell>
        </row>
        <row r="2954">
          <cell r="B2954">
            <v>41303</v>
          </cell>
          <cell r="C2954">
            <v>1</v>
          </cell>
        </row>
        <row r="2955">
          <cell r="B2955">
            <v>41304</v>
          </cell>
          <cell r="C2955">
            <v>1</v>
          </cell>
        </row>
        <row r="2956">
          <cell r="B2956">
            <v>41305</v>
          </cell>
          <cell r="C2956">
            <v>1</v>
          </cell>
        </row>
        <row r="2957">
          <cell r="B2957">
            <v>41306</v>
          </cell>
          <cell r="C2957">
            <v>2</v>
          </cell>
        </row>
        <row r="2958">
          <cell r="B2958">
            <v>41307</v>
          </cell>
          <cell r="C2958">
            <v>2</v>
          </cell>
        </row>
        <row r="2959">
          <cell r="B2959">
            <v>41308</v>
          </cell>
          <cell r="C2959">
            <v>2</v>
          </cell>
        </row>
        <row r="2960">
          <cell r="B2960">
            <v>41309</v>
          </cell>
          <cell r="C2960">
            <v>2</v>
          </cell>
        </row>
        <row r="2961">
          <cell r="B2961">
            <v>41310</v>
          </cell>
          <cell r="C2961">
            <v>2</v>
          </cell>
        </row>
        <row r="2962">
          <cell r="B2962">
            <v>41311</v>
          </cell>
          <cell r="C2962">
            <v>2</v>
          </cell>
        </row>
        <row r="2963">
          <cell r="B2963">
            <v>41312</v>
          </cell>
          <cell r="C2963">
            <v>2</v>
          </cell>
        </row>
        <row r="2964">
          <cell r="B2964">
            <v>41313</v>
          </cell>
          <cell r="C2964">
            <v>2</v>
          </cell>
        </row>
        <row r="2965">
          <cell r="B2965">
            <v>41314</v>
          </cell>
          <cell r="C2965">
            <v>2</v>
          </cell>
        </row>
        <row r="2966">
          <cell r="B2966">
            <v>41315</v>
          </cell>
          <cell r="C2966">
            <v>2</v>
          </cell>
        </row>
        <row r="2967">
          <cell r="B2967">
            <v>41316</v>
          </cell>
          <cell r="C2967">
            <v>2</v>
          </cell>
        </row>
        <row r="2968">
          <cell r="B2968">
            <v>41317</v>
          </cell>
          <cell r="C2968">
            <v>2</v>
          </cell>
        </row>
        <row r="2969">
          <cell r="B2969">
            <v>41318</v>
          </cell>
          <cell r="C2969">
            <v>2</v>
          </cell>
        </row>
        <row r="2970">
          <cell r="B2970">
            <v>41319</v>
          </cell>
          <cell r="C2970">
            <v>2</v>
          </cell>
        </row>
        <row r="2971">
          <cell r="B2971">
            <v>41320</v>
          </cell>
          <cell r="C2971">
            <v>2</v>
          </cell>
        </row>
        <row r="2972">
          <cell r="B2972">
            <v>41321</v>
          </cell>
          <cell r="C2972">
            <v>2</v>
          </cell>
        </row>
        <row r="2973">
          <cell r="B2973">
            <v>41322</v>
          </cell>
          <cell r="C2973">
            <v>2</v>
          </cell>
        </row>
        <row r="2974">
          <cell r="B2974">
            <v>41323</v>
          </cell>
          <cell r="C2974">
            <v>2</v>
          </cell>
        </row>
        <row r="2975">
          <cell r="B2975">
            <v>41324</v>
          </cell>
          <cell r="C2975">
            <v>2</v>
          </cell>
        </row>
        <row r="2976">
          <cell r="B2976">
            <v>41325</v>
          </cell>
          <cell r="C2976">
            <v>2</v>
          </cell>
        </row>
        <row r="2977">
          <cell r="B2977">
            <v>41326</v>
          </cell>
          <cell r="C2977">
            <v>2</v>
          </cell>
        </row>
        <row r="2978">
          <cell r="B2978">
            <v>41327</v>
          </cell>
          <cell r="C2978">
            <v>2</v>
          </cell>
        </row>
        <row r="2979">
          <cell r="B2979">
            <v>41328</v>
          </cell>
          <cell r="C2979">
            <v>2</v>
          </cell>
        </row>
        <row r="2980">
          <cell r="B2980">
            <v>41329</v>
          </cell>
          <cell r="C2980">
            <v>2</v>
          </cell>
        </row>
        <row r="2981">
          <cell r="B2981">
            <v>41330</v>
          </cell>
          <cell r="C2981">
            <v>2</v>
          </cell>
        </row>
        <row r="2982">
          <cell r="B2982">
            <v>41331</v>
          </cell>
          <cell r="C2982">
            <v>2</v>
          </cell>
        </row>
        <row r="2983">
          <cell r="B2983">
            <v>41332</v>
          </cell>
          <cell r="C2983">
            <v>2</v>
          </cell>
        </row>
        <row r="2984">
          <cell r="B2984">
            <v>41333</v>
          </cell>
          <cell r="C2984">
            <v>2</v>
          </cell>
        </row>
        <row r="2985">
          <cell r="B2985">
            <v>41334</v>
          </cell>
          <cell r="C2985">
            <v>3</v>
          </cell>
        </row>
        <row r="2986">
          <cell r="B2986">
            <v>41335</v>
          </cell>
          <cell r="C2986">
            <v>3</v>
          </cell>
        </row>
        <row r="2987">
          <cell r="B2987">
            <v>41336</v>
          </cell>
          <cell r="C2987">
            <v>3</v>
          </cell>
        </row>
        <row r="2988">
          <cell r="B2988">
            <v>41337</v>
          </cell>
          <cell r="C2988">
            <v>3</v>
          </cell>
        </row>
        <row r="2989">
          <cell r="B2989">
            <v>41338</v>
          </cell>
          <cell r="C2989">
            <v>3</v>
          </cell>
        </row>
        <row r="2990">
          <cell r="B2990">
            <v>41339</v>
          </cell>
          <cell r="C2990">
            <v>3</v>
          </cell>
        </row>
        <row r="2991">
          <cell r="B2991">
            <v>41340</v>
          </cell>
          <cell r="C2991">
            <v>3</v>
          </cell>
        </row>
        <row r="2992">
          <cell r="B2992">
            <v>41341</v>
          </cell>
          <cell r="C2992">
            <v>3</v>
          </cell>
        </row>
        <row r="2993">
          <cell r="B2993">
            <v>41342</v>
          </cell>
          <cell r="C2993">
            <v>3</v>
          </cell>
        </row>
        <row r="2994">
          <cell r="B2994">
            <v>41343</v>
          </cell>
          <cell r="C2994">
            <v>3</v>
          </cell>
        </row>
        <row r="2995">
          <cell r="B2995">
            <v>41344</v>
          </cell>
          <cell r="C2995">
            <v>3</v>
          </cell>
        </row>
        <row r="2996">
          <cell r="B2996">
            <v>41345</v>
          </cell>
          <cell r="C2996">
            <v>3</v>
          </cell>
        </row>
        <row r="2997">
          <cell r="B2997">
            <v>41346</v>
          </cell>
          <cell r="C2997">
            <v>3</v>
          </cell>
        </row>
        <row r="2998">
          <cell r="B2998">
            <v>41347</v>
          </cell>
          <cell r="C2998">
            <v>3</v>
          </cell>
        </row>
        <row r="2999">
          <cell r="B2999">
            <v>41348</v>
          </cell>
          <cell r="C2999">
            <v>3</v>
          </cell>
        </row>
        <row r="3000">
          <cell r="B3000">
            <v>41349</v>
          </cell>
          <cell r="C3000">
            <v>3</v>
          </cell>
        </row>
        <row r="3001">
          <cell r="B3001">
            <v>41350</v>
          </cell>
          <cell r="C3001">
            <v>3</v>
          </cell>
        </row>
        <row r="3002">
          <cell r="B3002">
            <v>41351</v>
          </cell>
          <cell r="C3002">
            <v>3</v>
          </cell>
        </row>
        <row r="3003">
          <cell r="B3003">
            <v>41352</v>
          </cell>
          <cell r="C3003">
            <v>3</v>
          </cell>
        </row>
        <row r="3004">
          <cell r="B3004">
            <v>41353</v>
          </cell>
          <cell r="C3004">
            <v>3</v>
          </cell>
        </row>
        <row r="3005">
          <cell r="B3005">
            <v>41354</v>
          </cell>
          <cell r="C3005">
            <v>3</v>
          </cell>
        </row>
        <row r="3006">
          <cell r="B3006">
            <v>41355</v>
          </cell>
          <cell r="C3006">
            <v>3</v>
          </cell>
        </row>
        <row r="3007">
          <cell r="B3007">
            <v>41356</v>
          </cell>
          <cell r="C3007">
            <v>3</v>
          </cell>
        </row>
        <row r="3008">
          <cell r="B3008">
            <v>41357</v>
          </cell>
          <cell r="C3008">
            <v>3</v>
          </cell>
        </row>
        <row r="3009">
          <cell r="B3009">
            <v>41358</v>
          </cell>
          <cell r="C3009">
            <v>3</v>
          </cell>
        </row>
        <row r="3010">
          <cell r="B3010">
            <v>41359</v>
          </cell>
          <cell r="C3010">
            <v>3</v>
          </cell>
        </row>
        <row r="3011">
          <cell r="B3011">
            <v>41360</v>
          </cell>
          <cell r="C3011">
            <v>3</v>
          </cell>
        </row>
        <row r="3012">
          <cell r="B3012">
            <v>41361</v>
          </cell>
          <cell r="C3012">
            <v>3</v>
          </cell>
        </row>
        <row r="3013">
          <cell r="B3013">
            <v>41362</v>
          </cell>
          <cell r="C3013">
            <v>3</v>
          </cell>
        </row>
        <row r="3014">
          <cell r="B3014">
            <v>41363</v>
          </cell>
          <cell r="C3014">
            <v>3</v>
          </cell>
        </row>
        <row r="3015">
          <cell r="B3015">
            <v>41364</v>
          </cell>
          <cell r="C3015">
            <v>3</v>
          </cell>
        </row>
        <row r="3016">
          <cell r="B3016">
            <v>41365</v>
          </cell>
          <cell r="C3016">
            <v>4</v>
          </cell>
        </row>
        <row r="3017">
          <cell r="B3017">
            <v>41366</v>
          </cell>
          <cell r="C3017">
            <v>4</v>
          </cell>
        </row>
        <row r="3018">
          <cell r="B3018">
            <v>41367</v>
          </cell>
          <cell r="C3018">
            <v>4</v>
          </cell>
        </row>
        <row r="3019">
          <cell r="B3019">
            <v>41368</v>
          </cell>
          <cell r="C3019">
            <v>4</v>
          </cell>
        </row>
        <row r="3020">
          <cell r="B3020">
            <v>41369</v>
          </cell>
          <cell r="C3020">
            <v>4</v>
          </cell>
        </row>
        <row r="3021">
          <cell r="B3021">
            <v>41370</v>
          </cell>
          <cell r="C3021">
            <v>4</v>
          </cell>
        </row>
        <row r="3022">
          <cell r="B3022">
            <v>41371</v>
          </cell>
          <cell r="C3022">
            <v>4</v>
          </cell>
        </row>
        <row r="3023">
          <cell r="B3023">
            <v>41372</v>
          </cell>
          <cell r="C3023">
            <v>4</v>
          </cell>
        </row>
        <row r="3024">
          <cell r="B3024">
            <v>41373</v>
          </cell>
          <cell r="C3024">
            <v>4</v>
          </cell>
        </row>
        <row r="3025">
          <cell r="B3025">
            <v>41374</v>
          </cell>
          <cell r="C3025">
            <v>4</v>
          </cell>
        </row>
        <row r="3026">
          <cell r="B3026">
            <v>41375</v>
          </cell>
          <cell r="C3026">
            <v>4</v>
          </cell>
        </row>
        <row r="3027">
          <cell r="B3027">
            <v>41376</v>
          </cell>
          <cell r="C3027">
            <v>4</v>
          </cell>
        </row>
        <row r="3028">
          <cell r="B3028">
            <v>41377</v>
          </cell>
          <cell r="C3028">
            <v>4</v>
          </cell>
        </row>
        <row r="3029">
          <cell r="B3029">
            <v>41378</v>
          </cell>
          <cell r="C3029">
            <v>4</v>
          </cell>
        </row>
        <row r="3030">
          <cell r="B3030">
            <v>41379</v>
          </cell>
          <cell r="C3030">
            <v>4</v>
          </cell>
        </row>
        <row r="3031">
          <cell r="B3031">
            <v>41380</v>
          </cell>
          <cell r="C3031">
            <v>4</v>
          </cell>
        </row>
        <row r="3032">
          <cell r="B3032">
            <v>41381</v>
          </cell>
          <cell r="C3032">
            <v>4</v>
          </cell>
        </row>
        <row r="3033">
          <cell r="B3033">
            <v>41382</v>
          </cell>
          <cell r="C3033">
            <v>4</v>
          </cell>
        </row>
        <row r="3034">
          <cell r="B3034">
            <v>41383</v>
          </cell>
          <cell r="C3034">
            <v>4</v>
          </cell>
        </row>
        <row r="3035">
          <cell r="B3035">
            <v>41384</v>
          </cell>
          <cell r="C3035">
            <v>4</v>
          </cell>
        </row>
        <row r="3036">
          <cell r="B3036">
            <v>41385</v>
          </cell>
          <cell r="C3036">
            <v>4</v>
          </cell>
        </row>
        <row r="3037">
          <cell r="B3037">
            <v>41386</v>
          </cell>
          <cell r="C3037">
            <v>4</v>
          </cell>
        </row>
        <row r="3038">
          <cell r="B3038">
            <v>41387</v>
          </cell>
          <cell r="C3038">
            <v>4</v>
          </cell>
        </row>
        <row r="3039">
          <cell r="B3039">
            <v>41388</v>
          </cell>
          <cell r="C3039">
            <v>4</v>
          </cell>
        </row>
        <row r="3040">
          <cell r="B3040">
            <v>41389</v>
          </cell>
          <cell r="C3040">
            <v>4</v>
          </cell>
        </row>
        <row r="3041">
          <cell r="B3041">
            <v>41390</v>
          </cell>
          <cell r="C3041">
            <v>4</v>
          </cell>
        </row>
        <row r="3042">
          <cell r="B3042">
            <v>41391</v>
          </cell>
          <cell r="C3042">
            <v>4</v>
          </cell>
        </row>
        <row r="3043">
          <cell r="B3043">
            <v>41392</v>
          </cell>
          <cell r="C3043">
            <v>4</v>
          </cell>
        </row>
        <row r="3044">
          <cell r="B3044">
            <v>41393</v>
          </cell>
          <cell r="C3044">
            <v>4</v>
          </cell>
        </row>
        <row r="3045">
          <cell r="B3045">
            <v>41394</v>
          </cell>
          <cell r="C3045">
            <v>4</v>
          </cell>
        </row>
        <row r="3046">
          <cell r="B3046">
            <v>41395</v>
          </cell>
          <cell r="C3046">
            <v>5</v>
          </cell>
        </row>
        <row r="3047">
          <cell r="B3047">
            <v>41396</v>
          </cell>
          <cell r="C3047">
            <v>5</v>
          </cell>
        </row>
        <row r="3048">
          <cell r="B3048">
            <v>41397</v>
          </cell>
          <cell r="C3048">
            <v>5</v>
          </cell>
        </row>
        <row r="3049">
          <cell r="B3049">
            <v>41398</v>
          </cell>
          <cell r="C3049">
            <v>5</v>
          </cell>
        </row>
        <row r="3050">
          <cell r="B3050">
            <v>41399</v>
          </cell>
          <cell r="C3050">
            <v>5</v>
          </cell>
        </row>
        <row r="3051">
          <cell r="B3051">
            <v>41400</v>
          </cell>
          <cell r="C3051">
            <v>5</v>
          </cell>
        </row>
        <row r="3052">
          <cell r="B3052">
            <v>41401</v>
          </cell>
          <cell r="C3052">
            <v>5</v>
          </cell>
        </row>
        <row r="3053">
          <cell r="B3053">
            <v>41402</v>
          </cell>
          <cell r="C3053">
            <v>5</v>
          </cell>
        </row>
        <row r="3054">
          <cell r="B3054">
            <v>41403</v>
          </cell>
          <cell r="C3054">
            <v>5</v>
          </cell>
        </row>
        <row r="3055">
          <cell r="B3055">
            <v>41404</v>
          </cell>
          <cell r="C3055">
            <v>5</v>
          </cell>
        </row>
        <row r="3056">
          <cell r="B3056">
            <v>41405</v>
          </cell>
          <cell r="C3056">
            <v>5</v>
          </cell>
        </row>
        <row r="3057">
          <cell r="B3057">
            <v>41406</v>
          </cell>
          <cell r="C3057">
            <v>5</v>
          </cell>
        </row>
        <row r="3058">
          <cell r="B3058">
            <v>41407</v>
          </cell>
          <cell r="C3058">
            <v>5</v>
          </cell>
        </row>
        <row r="3059">
          <cell r="B3059">
            <v>41408</v>
          </cell>
          <cell r="C3059">
            <v>5</v>
          </cell>
        </row>
        <row r="3060">
          <cell r="B3060">
            <v>41409</v>
          </cell>
          <cell r="C3060">
            <v>5</v>
          </cell>
        </row>
        <row r="3061">
          <cell r="B3061">
            <v>41410</v>
          </cell>
          <cell r="C3061">
            <v>5</v>
          </cell>
        </row>
        <row r="3062">
          <cell r="B3062">
            <v>41411</v>
          </cell>
          <cell r="C3062">
            <v>5</v>
          </cell>
        </row>
        <row r="3063">
          <cell r="B3063">
            <v>41412</v>
          </cell>
          <cell r="C3063">
            <v>5</v>
          </cell>
        </row>
        <row r="3064">
          <cell r="B3064">
            <v>41413</v>
          </cell>
          <cell r="C3064">
            <v>5</v>
          </cell>
        </row>
        <row r="3065">
          <cell r="B3065">
            <v>41414</v>
          </cell>
          <cell r="C3065">
            <v>5</v>
          </cell>
        </row>
        <row r="3066">
          <cell r="B3066">
            <v>41415</v>
          </cell>
          <cell r="C3066">
            <v>5</v>
          </cell>
        </row>
        <row r="3067">
          <cell r="B3067">
            <v>41416</v>
          </cell>
          <cell r="C3067">
            <v>5</v>
          </cell>
        </row>
        <row r="3068">
          <cell r="B3068">
            <v>41417</v>
          </cell>
          <cell r="C3068">
            <v>5</v>
          </cell>
        </row>
        <row r="3069">
          <cell r="B3069">
            <v>41418</v>
          </cell>
          <cell r="C3069">
            <v>5</v>
          </cell>
        </row>
        <row r="3070">
          <cell r="B3070">
            <v>41419</v>
          </cell>
          <cell r="C3070">
            <v>5</v>
          </cell>
        </row>
        <row r="3071">
          <cell r="B3071">
            <v>41420</v>
          </cell>
          <cell r="C3071">
            <v>5</v>
          </cell>
        </row>
        <row r="3072">
          <cell r="B3072">
            <v>41421</v>
          </cell>
          <cell r="C3072">
            <v>5</v>
          </cell>
        </row>
        <row r="3073">
          <cell r="B3073">
            <v>41422</v>
          </cell>
          <cell r="C3073">
            <v>5</v>
          </cell>
        </row>
        <row r="3074">
          <cell r="B3074">
            <v>41423</v>
          </cell>
          <cell r="C3074">
            <v>5</v>
          </cell>
        </row>
        <row r="3075">
          <cell r="B3075">
            <v>41424</v>
          </cell>
          <cell r="C3075">
            <v>5</v>
          </cell>
        </row>
        <row r="3076">
          <cell r="B3076">
            <v>41425</v>
          </cell>
          <cell r="C3076">
            <v>5</v>
          </cell>
        </row>
        <row r="3077">
          <cell r="B3077">
            <v>41426</v>
          </cell>
          <cell r="C3077">
            <v>6</v>
          </cell>
        </row>
        <row r="3078">
          <cell r="B3078">
            <v>41427</v>
          </cell>
          <cell r="C3078">
            <v>6</v>
          </cell>
        </row>
        <row r="3079">
          <cell r="B3079">
            <v>41428</v>
          </cell>
          <cell r="C3079">
            <v>6</v>
          </cell>
        </row>
        <row r="3080">
          <cell r="B3080">
            <v>41429</v>
          </cell>
          <cell r="C3080">
            <v>6</v>
          </cell>
        </row>
        <row r="3081">
          <cell r="B3081">
            <v>41430</v>
          </cell>
          <cell r="C3081">
            <v>6</v>
          </cell>
        </row>
        <row r="3082">
          <cell r="B3082">
            <v>41431</v>
          </cell>
          <cell r="C3082">
            <v>6</v>
          </cell>
        </row>
        <row r="3083">
          <cell r="B3083">
            <v>41432</v>
          </cell>
          <cell r="C3083">
            <v>6</v>
          </cell>
        </row>
        <row r="3084">
          <cell r="B3084">
            <v>41433</v>
          </cell>
          <cell r="C3084">
            <v>6</v>
          </cell>
        </row>
        <row r="3085">
          <cell r="B3085">
            <v>41434</v>
          </cell>
          <cell r="C3085">
            <v>6</v>
          </cell>
        </row>
        <row r="3086">
          <cell r="B3086">
            <v>41435</v>
          </cell>
          <cell r="C3086">
            <v>6</v>
          </cell>
        </row>
        <row r="3087">
          <cell r="B3087">
            <v>41436</v>
          </cell>
          <cell r="C3087">
            <v>6</v>
          </cell>
        </row>
        <row r="3088">
          <cell r="B3088">
            <v>41437</v>
          </cell>
          <cell r="C3088">
            <v>6</v>
          </cell>
        </row>
        <row r="3089">
          <cell r="B3089">
            <v>41438</v>
          </cell>
          <cell r="C3089">
            <v>6</v>
          </cell>
        </row>
        <row r="3090">
          <cell r="B3090">
            <v>41439</v>
          </cell>
          <cell r="C3090">
            <v>6</v>
          </cell>
        </row>
        <row r="3091">
          <cell r="B3091">
            <v>41440</v>
          </cell>
          <cell r="C3091">
            <v>6</v>
          </cell>
        </row>
        <row r="3092">
          <cell r="B3092">
            <v>41441</v>
          </cell>
          <cell r="C3092">
            <v>6</v>
          </cell>
        </row>
        <row r="3093">
          <cell r="B3093">
            <v>41442</v>
          </cell>
          <cell r="C3093">
            <v>6</v>
          </cell>
        </row>
        <row r="3094">
          <cell r="B3094">
            <v>41443</v>
          </cell>
          <cell r="C3094">
            <v>6</v>
          </cell>
        </row>
        <row r="3095">
          <cell r="B3095">
            <v>41444</v>
          </cell>
          <cell r="C3095">
            <v>6</v>
          </cell>
        </row>
        <row r="3096">
          <cell r="B3096">
            <v>41445</v>
          </cell>
          <cell r="C3096">
            <v>6</v>
          </cell>
        </row>
        <row r="3097">
          <cell r="B3097">
            <v>41446</v>
          </cell>
          <cell r="C3097">
            <v>6</v>
          </cell>
        </row>
        <row r="3098">
          <cell r="B3098">
            <v>41447</v>
          </cell>
          <cell r="C3098">
            <v>6</v>
          </cell>
        </row>
        <row r="3099">
          <cell r="B3099">
            <v>41448</v>
          </cell>
          <cell r="C3099">
            <v>6</v>
          </cell>
        </row>
        <row r="3100">
          <cell r="B3100">
            <v>41449</v>
          </cell>
          <cell r="C3100">
            <v>6</v>
          </cell>
        </row>
        <row r="3101">
          <cell r="B3101">
            <v>41450</v>
          </cell>
          <cell r="C3101">
            <v>6</v>
          </cell>
        </row>
        <row r="3102">
          <cell r="B3102">
            <v>41451</v>
          </cell>
          <cell r="C3102">
            <v>6</v>
          </cell>
        </row>
        <row r="3103">
          <cell r="B3103">
            <v>41452</v>
          </cell>
          <cell r="C3103">
            <v>6</v>
          </cell>
        </row>
        <row r="3104">
          <cell r="B3104">
            <v>41453</v>
          </cell>
          <cell r="C3104">
            <v>6</v>
          </cell>
        </row>
        <row r="3105">
          <cell r="B3105">
            <v>41454</v>
          </cell>
          <cell r="C3105">
            <v>6</v>
          </cell>
        </row>
        <row r="3106">
          <cell r="B3106">
            <v>41455</v>
          </cell>
          <cell r="C3106">
            <v>6</v>
          </cell>
        </row>
        <row r="3107">
          <cell r="B3107">
            <v>41456</v>
          </cell>
          <cell r="C3107">
            <v>7</v>
          </cell>
        </row>
        <row r="3108">
          <cell r="B3108">
            <v>41457</v>
          </cell>
          <cell r="C3108">
            <v>7</v>
          </cell>
        </row>
        <row r="3109">
          <cell r="B3109">
            <v>41458</v>
          </cell>
          <cell r="C3109">
            <v>7</v>
          </cell>
        </row>
        <row r="3110">
          <cell r="B3110">
            <v>41459</v>
          </cell>
          <cell r="C3110">
            <v>7</v>
          </cell>
        </row>
        <row r="3111">
          <cell r="B3111">
            <v>41460</v>
          </cell>
          <cell r="C3111">
            <v>7</v>
          </cell>
        </row>
        <row r="3112">
          <cell r="B3112">
            <v>41461</v>
          </cell>
          <cell r="C3112">
            <v>7</v>
          </cell>
        </row>
        <row r="3113">
          <cell r="B3113">
            <v>41462</v>
          </cell>
          <cell r="C3113">
            <v>7</v>
          </cell>
        </row>
        <row r="3114">
          <cell r="B3114">
            <v>41463</v>
          </cell>
          <cell r="C3114">
            <v>7</v>
          </cell>
        </row>
        <row r="3115">
          <cell r="B3115">
            <v>41464</v>
          </cell>
          <cell r="C3115">
            <v>7</v>
          </cell>
        </row>
        <row r="3116">
          <cell r="B3116">
            <v>41465</v>
          </cell>
          <cell r="C3116">
            <v>7</v>
          </cell>
        </row>
        <row r="3117">
          <cell r="B3117">
            <v>41466</v>
          </cell>
          <cell r="C3117">
            <v>7</v>
          </cell>
        </row>
        <row r="3118">
          <cell r="B3118">
            <v>41467</v>
          </cell>
          <cell r="C3118">
            <v>7</v>
          </cell>
        </row>
        <row r="3119">
          <cell r="B3119">
            <v>41468</v>
          </cell>
          <cell r="C3119">
            <v>7</v>
          </cell>
        </row>
        <row r="3120">
          <cell r="B3120">
            <v>41469</v>
          </cell>
          <cell r="C3120">
            <v>7</v>
          </cell>
        </row>
        <row r="3121">
          <cell r="B3121">
            <v>41470</v>
          </cell>
          <cell r="C3121">
            <v>7</v>
          </cell>
        </row>
        <row r="3122">
          <cell r="B3122">
            <v>41471</v>
          </cell>
          <cell r="C3122">
            <v>7</v>
          </cell>
        </row>
        <row r="3123">
          <cell r="B3123">
            <v>41472</v>
          </cell>
          <cell r="C3123">
            <v>7</v>
          </cell>
        </row>
        <row r="3124">
          <cell r="B3124">
            <v>41473</v>
          </cell>
          <cell r="C3124">
            <v>7</v>
          </cell>
        </row>
        <row r="3125">
          <cell r="B3125">
            <v>41474</v>
          </cell>
          <cell r="C3125">
            <v>7</v>
          </cell>
        </row>
        <row r="3126">
          <cell r="B3126">
            <v>41475</v>
          </cell>
          <cell r="C3126">
            <v>7</v>
          </cell>
        </row>
        <row r="3127">
          <cell r="B3127">
            <v>41476</v>
          </cell>
          <cell r="C3127">
            <v>7</v>
          </cell>
        </row>
        <row r="3128">
          <cell r="B3128">
            <v>41477</v>
          </cell>
          <cell r="C3128">
            <v>7</v>
          </cell>
        </row>
        <row r="3129">
          <cell r="B3129">
            <v>41478</v>
          </cell>
          <cell r="C3129">
            <v>7</v>
          </cell>
        </row>
        <row r="3130">
          <cell r="B3130">
            <v>41479</v>
          </cell>
          <cell r="C3130">
            <v>7</v>
          </cell>
        </row>
        <row r="3131">
          <cell r="B3131">
            <v>41480</v>
          </cell>
          <cell r="C3131">
            <v>7</v>
          </cell>
        </row>
        <row r="3132">
          <cell r="B3132">
            <v>41481</v>
          </cell>
          <cell r="C3132">
            <v>7</v>
          </cell>
        </row>
        <row r="3133">
          <cell r="B3133">
            <v>41482</v>
          </cell>
          <cell r="C3133">
            <v>7</v>
          </cell>
        </row>
        <row r="3134">
          <cell r="B3134">
            <v>41483</v>
          </cell>
          <cell r="C3134">
            <v>7</v>
          </cell>
        </row>
        <row r="3135">
          <cell r="B3135">
            <v>41484</v>
          </cell>
          <cell r="C3135">
            <v>7</v>
          </cell>
        </row>
        <row r="3136">
          <cell r="B3136">
            <v>41485</v>
          </cell>
          <cell r="C3136">
            <v>7</v>
          </cell>
        </row>
        <row r="3137">
          <cell r="B3137">
            <v>41486</v>
          </cell>
          <cell r="C3137">
            <v>7</v>
          </cell>
        </row>
        <row r="3138">
          <cell r="B3138">
            <v>41487</v>
          </cell>
          <cell r="C3138">
            <v>8</v>
          </cell>
        </row>
        <row r="3139">
          <cell r="B3139">
            <v>41488</v>
          </cell>
          <cell r="C3139">
            <v>8</v>
          </cell>
        </row>
        <row r="3140">
          <cell r="B3140">
            <v>41489</v>
          </cell>
          <cell r="C3140">
            <v>8</v>
          </cell>
        </row>
        <row r="3141">
          <cell r="B3141">
            <v>41490</v>
          </cell>
          <cell r="C3141">
            <v>8</v>
          </cell>
        </row>
        <row r="3142">
          <cell r="B3142">
            <v>41491</v>
          </cell>
          <cell r="C3142">
            <v>8</v>
          </cell>
        </row>
        <row r="3143">
          <cell r="B3143">
            <v>41492</v>
          </cell>
          <cell r="C3143">
            <v>8</v>
          </cell>
        </row>
        <row r="3144">
          <cell r="B3144">
            <v>41493</v>
          </cell>
          <cell r="C3144">
            <v>8</v>
          </cell>
        </row>
        <row r="3145">
          <cell r="B3145">
            <v>41494</v>
          </cell>
          <cell r="C3145">
            <v>8</v>
          </cell>
        </row>
        <row r="3146">
          <cell r="B3146">
            <v>41495</v>
          </cell>
          <cell r="C3146">
            <v>8</v>
          </cell>
        </row>
        <row r="3147">
          <cell r="B3147">
            <v>41496</v>
          </cell>
          <cell r="C3147">
            <v>8</v>
          </cell>
        </row>
        <row r="3148">
          <cell r="B3148">
            <v>41497</v>
          </cell>
          <cell r="C3148">
            <v>8</v>
          </cell>
        </row>
        <row r="3149">
          <cell r="B3149">
            <v>41498</v>
          </cell>
          <cell r="C3149">
            <v>8</v>
          </cell>
        </row>
        <row r="3150">
          <cell r="B3150">
            <v>41499</v>
          </cell>
          <cell r="C3150">
            <v>8</v>
          </cell>
        </row>
        <row r="3151">
          <cell r="B3151">
            <v>41500</v>
          </cell>
          <cell r="C3151">
            <v>8</v>
          </cell>
        </row>
        <row r="3152">
          <cell r="B3152">
            <v>41501</v>
          </cell>
          <cell r="C3152">
            <v>8</v>
          </cell>
        </row>
        <row r="3153">
          <cell r="B3153">
            <v>41502</v>
          </cell>
          <cell r="C3153">
            <v>8</v>
          </cell>
        </row>
        <row r="3154">
          <cell r="B3154">
            <v>41503</v>
          </cell>
          <cell r="C3154">
            <v>8</v>
          </cell>
        </row>
        <row r="3155">
          <cell r="B3155">
            <v>41504</v>
          </cell>
          <cell r="C3155">
            <v>8</v>
          </cell>
        </row>
        <row r="3156">
          <cell r="B3156">
            <v>41505</v>
          </cell>
          <cell r="C3156">
            <v>8</v>
          </cell>
        </row>
        <row r="3157">
          <cell r="B3157">
            <v>41506</v>
          </cell>
          <cell r="C3157">
            <v>8</v>
          </cell>
        </row>
        <row r="3158">
          <cell r="B3158">
            <v>41507</v>
          </cell>
          <cell r="C3158">
            <v>8</v>
          </cell>
        </row>
        <row r="3159">
          <cell r="B3159">
            <v>41508</v>
          </cell>
          <cell r="C3159">
            <v>8</v>
          </cell>
        </row>
        <row r="3160">
          <cell r="B3160">
            <v>41509</v>
          </cell>
          <cell r="C3160">
            <v>8</v>
          </cell>
        </row>
        <row r="3161">
          <cell r="B3161">
            <v>41510</v>
          </cell>
          <cell r="C3161">
            <v>8</v>
          </cell>
        </row>
        <row r="3162">
          <cell r="B3162">
            <v>41511</v>
          </cell>
          <cell r="C3162">
            <v>8</v>
          </cell>
        </row>
        <row r="3163">
          <cell r="B3163">
            <v>41512</v>
          </cell>
          <cell r="C3163">
            <v>8</v>
          </cell>
        </row>
        <row r="3164">
          <cell r="B3164">
            <v>41513</v>
          </cell>
          <cell r="C3164">
            <v>8</v>
          </cell>
        </row>
        <row r="3165">
          <cell r="B3165">
            <v>41514</v>
          </cell>
          <cell r="C3165">
            <v>8</v>
          </cell>
        </row>
        <row r="3166">
          <cell r="B3166">
            <v>41515</v>
          </cell>
          <cell r="C3166">
            <v>8</v>
          </cell>
        </row>
        <row r="3167">
          <cell r="B3167">
            <v>41516</v>
          </cell>
          <cell r="C3167">
            <v>8</v>
          </cell>
        </row>
        <row r="3168">
          <cell r="B3168">
            <v>41517</v>
          </cell>
          <cell r="C3168">
            <v>8</v>
          </cell>
        </row>
        <row r="3169">
          <cell r="B3169">
            <v>41518</v>
          </cell>
          <cell r="C3169">
            <v>9</v>
          </cell>
        </row>
        <row r="3170">
          <cell r="B3170">
            <v>41519</v>
          </cell>
          <cell r="C3170">
            <v>9</v>
          </cell>
        </row>
        <row r="3171">
          <cell r="B3171">
            <v>41520</v>
          </cell>
          <cell r="C3171">
            <v>9</v>
          </cell>
        </row>
        <row r="3172">
          <cell r="B3172">
            <v>41521</v>
          </cell>
          <cell r="C3172">
            <v>9</v>
          </cell>
        </row>
        <row r="3173">
          <cell r="B3173">
            <v>41522</v>
          </cell>
          <cell r="C3173">
            <v>9</v>
          </cell>
        </row>
        <row r="3174">
          <cell r="B3174">
            <v>41523</v>
          </cell>
          <cell r="C3174">
            <v>9</v>
          </cell>
        </row>
        <row r="3175">
          <cell r="B3175">
            <v>41524</v>
          </cell>
          <cell r="C3175">
            <v>9</v>
          </cell>
        </row>
        <row r="3176">
          <cell r="B3176">
            <v>41525</v>
          </cell>
          <cell r="C3176">
            <v>9</v>
          </cell>
        </row>
        <row r="3177">
          <cell r="B3177">
            <v>41526</v>
          </cell>
          <cell r="C3177">
            <v>9</v>
          </cell>
        </row>
        <row r="3178">
          <cell r="B3178">
            <v>41527</v>
          </cell>
          <cell r="C3178">
            <v>9</v>
          </cell>
        </row>
        <row r="3179">
          <cell r="B3179">
            <v>41528</v>
          </cell>
          <cell r="C3179">
            <v>9</v>
          </cell>
        </row>
        <row r="3180">
          <cell r="B3180">
            <v>41529</v>
          </cell>
          <cell r="C3180">
            <v>9</v>
          </cell>
        </row>
        <row r="3181">
          <cell r="B3181">
            <v>41530</v>
          </cell>
          <cell r="C3181">
            <v>9</v>
          </cell>
        </row>
        <row r="3182">
          <cell r="B3182">
            <v>41531</v>
          </cell>
          <cell r="C3182">
            <v>9</v>
          </cell>
        </row>
        <row r="3183">
          <cell r="B3183">
            <v>41532</v>
          </cell>
          <cell r="C3183">
            <v>9</v>
          </cell>
        </row>
        <row r="3184">
          <cell r="B3184">
            <v>41533</v>
          </cell>
          <cell r="C3184">
            <v>9</v>
          </cell>
        </row>
        <row r="3185">
          <cell r="B3185">
            <v>41534</v>
          </cell>
          <cell r="C3185">
            <v>9</v>
          </cell>
        </row>
        <row r="3186">
          <cell r="B3186">
            <v>41535</v>
          </cell>
          <cell r="C3186">
            <v>9</v>
          </cell>
        </row>
        <row r="3187">
          <cell r="B3187">
            <v>41536</v>
          </cell>
          <cell r="C3187">
            <v>9</v>
          </cell>
        </row>
        <row r="3188">
          <cell r="B3188">
            <v>41537</v>
          </cell>
          <cell r="C3188">
            <v>9</v>
          </cell>
        </row>
        <row r="3189">
          <cell r="B3189">
            <v>41538</v>
          </cell>
          <cell r="C3189">
            <v>9</v>
          </cell>
        </row>
        <row r="3190">
          <cell r="B3190">
            <v>41539</v>
          </cell>
          <cell r="C3190">
            <v>9</v>
          </cell>
        </row>
        <row r="3191">
          <cell r="B3191">
            <v>41540</v>
          </cell>
          <cell r="C3191">
            <v>9</v>
          </cell>
        </row>
        <row r="3192">
          <cell r="B3192">
            <v>41541</v>
          </cell>
          <cell r="C3192">
            <v>9</v>
          </cell>
        </row>
        <row r="3193">
          <cell r="B3193">
            <v>41542</v>
          </cell>
          <cell r="C3193">
            <v>9</v>
          </cell>
        </row>
        <row r="3194">
          <cell r="B3194">
            <v>41543</v>
          </cell>
          <cell r="C3194">
            <v>9</v>
          </cell>
        </row>
        <row r="3195">
          <cell r="B3195">
            <v>41544</v>
          </cell>
          <cell r="C3195">
            <v>9</v>
          </cell>
        </row>
        <row r="3196">
          <cell r="B3196">
            <v>41545</v>
          </cell>
          <cell r="C3196">
            <v>9</v>
          </cell>
        </row>
        <row r="3197">
          <cell r="B3197">
            <v>41546</v>
          </cell>
          <cell r="C3197">
            <v>9</v>
          </cell>
        </row>
        <row r="3198">
          <cell r="B3198">
            <v>41547</v>
          </cell>
          <cell r="C3198">
            <v>9</v>
          </cell>
        </row>
        <row r="3199">
          <cell r="B3199">
            <v>41548</v>
          </cell>
          <cell r="C3199">
            <v>10</v>
          </cell>
        </row>
        <row r="3200">
          <cell r="B3200">
            <v>41549</v>
          </cell>
          <cell r="C3200">
            <v>10</v>
          </cell>
        </row>
        <row r="3201">
          <cell r="B3201">
            <v>41550</v>
          </cell>
          <cell r="C3201">
            <v>10</v>
          </cell>
        </row>
        <row r="3202">
          <cell r="B3202">
            <v>41551</v>
          </cell>
          <cell r="C3202">
            <v>10</v>
          </cell>
        </row>
        <row r="3203">
          <cell r="B3203">
            <v>41552</v>
          </cell>
          <cell r="C3203">
            <v>10</v>
          </cell>
        </row>
        <row r="3204">
          <cell r="B3204">
            <v>41553</v>
          </cell>
          <cell r="C3204">
            <v>10</v>
          </cell>
        </row>
        <row r="3205">
          <cell r="B3205">
            <v>41554</v>
          </cell>
          <cell r="C3205">
            <v>10</v>
          </cell>
        </row>
        <row r="3206">
          <cell r="B3206">
            <v>41555</v>
          </cell>
          <cell r="C3206">
            <v>10</v>
          </cell>
        </row>
        <row r="3207">
          <cell r="B3207">
            <v>41556</v>
          </cell>
          <cell r="C3207">
            <v>10</v>
          </cell>
        </row>
        <row r="3208">
          <cell r="B3208">
            <v>41557</v>
          </cell>
          <cell r="C3208">
            <v>10</v>
          </cell>
        </row>
        <row r="3209">
          <cell r="B3209">
            <v>41558</v>
          </cell>
          <cell r="C3209">
            <v>10</v>
          </cell>
        </row>
        <row r="3210">
          <cell r="B3210">
            <v>41559</v>
          </cell>
          <cell r="C3210">
            <v>10</v>
          </cell>
        </row>
        <row r="3211">
          <cell r="B3211">
            <v>41560</v>
          </cell>
          <cell r="C3211">
            <v>10</v>
          </cell>
        </row>
        <row r="3212">
          <cell r="B3212">
            <v>41561</v>
          </cell>
          <cell r="C3212">
            <v>10</v>
          </cell>
        </row>
        <row r="3213">
          <cell r="B3213">
            <v>41562</v>
          </cell>
          <cell r="C3213">
            <v>10</v>
          </cell>
        </row>
        <row r="3214">
          <cell r="B3214">
            <v>41563</v>
          </cell>
          <cell r="C3214">
            <v>10</v>
          </cell>
        </row>
        <row r="3215">
          <cell r="B3215">
            <v>41564</v>
          </cell>
          <cell r="C3215">
            <v>10</v>
          </cell>
        </row>
        <row r="3216">
          <cell r="B3216">
            <v>41565</v>
          </cell>
          <cell r="C3216">
            <v>10</v>
          </cell>
        </row>
        <row r="3217">
          <cell r="B3217">
            <v>41566</v>
          </cell>
          <cell r="C3217">
            <v>10</v>
          </cell>
        </row>
        <row r="3218">
          <cell r="B3218">
            <v>41567</v>
          </cell>
          <cell r="C3218">
            <v>10</v>
          </cell>
        </row>
        <row r="3219">
          <cell r="B3219">
            <v>41568</v>
          </cell>
          <cell r="C3219">
            <v>10</v>
          </cell>
        </row>
        <row r="3220">
          <cell r="B3220">
            <v>41569</v>
          </cell>
          <cell r="C3220">
            <v>10</v>
          </cell>
        </row>
        <row r="3221">
          <cell r="B3221">
            <v>41570</v>
          </cell>
          <cell r="C3221">
            <v>10</v>
          </cell>
        </row>
        <row r="3222">
          <cell r="B3222">
            <v>41571</v>
          </cell>
          <cell r="C3222">
            <v>10</v>
          </cell>
        </row>
        <row r="3223">
          <cell r="B3223">
            <v>41572</v>
          </cell>
          <cell r="C3223">
            <v>10</v>
          </cell>
        </row>
        <row r="3224">
          <cell r="B3224">
            <v>41573</v>
          </cell>
          <cell r="C3224">
            <v>10</v>
          </cell>
        </row>
        <row r="3225">
          <cell r="B3225">
            <v>41574</v>
          </cell>
          <cell r="C3225">
            <v>10</v>
          </cell>
        </row>
        <row r="3226">
          <cell r="B3226">
            <v>41575</v>
          </cell>
          <cell r="C3226">
            <v>10</v>
          </cell>
        </row>
        <row r="3227">
          <cell r="B3227">
            <v>41576</v>
          </cell>
          <cell r="C3227">
            <v>10</v>
          </cell>
        </row>
        <row r="3228">
          <cell r="B3228">
            <v>41577</v>
          </cell>
          <cell r="C3228">
            <v>10</v>
          </cell>
        </row>
        <row r="3229">
          <cell r="B3229">
            <v>41578</v>
          </cell>
          <cell r="C3229">
            <v>10</v>
          </cell>
        </row>
        <row r="3230">
          <cell r="B3230">
            <v>41579</v>
          </cell>
          <cell r="C3230">
            <v>11</v>
          </cell>
        </row>
        <row r="3231">
          <cell r="B3231">
            <v>41580</v>
          </cell>
          <cell r="C3231">
            <v>11</v>
          </cell>
        </row>
        <row r="3232">
          <cell r="B3232">
            <v>41581</v>
          </cell>
          <cell r="C3232">
            <v>11</v>
          </cell>
        </row>
        <row r="3233">
          <cell r="B3233">
            <v>41582</v>
          </cell>
          <cell r="C3233">
            <v>11</v>
          </cell>
        </row>
        <row r="3234">
          <cell r="B3234">
            <v>41583</v>
          </cell>
          <cell r="C3234">
            <v>11</v>
          </cell>
        </row>
        <row r="3235">
          <cell r="B3235">
            <v>41584</v>
          </cell>
          <cell r="C3235">
            <v>11</v>
          </cell>
        </row>
        <row r="3236">
          <cell r="B3236">
            <v>41585</v>
          </cell>
          <cell r="C3236">
            <v>11</v>
          </cell>
        </row>
        <row r="3237">
          <cell r="B3237">
            <v>41586</v>
          </cell>
          <cell r="C3237">
            <v>11</v>
          </cell>
        </row>
        <row r="3238">
          <cell r="B3238">
            <v>41587</v>
          </cell>
          <cell r="C3238">
            <v>11</v>
          </cell>
        </row>
        <row r="3239">
          <cell r="B3239">
            <v>41588</v>
          </cell>
          <cell r="C3239">
            <v>11</v>
          </cell>
        </row>
        <row r="3240">
          <cell r="B3240">
            <v>41589</v>
          </cell>
          <cell r="C3240">
            <v>11</v>
          </cell>
        </row>
        <row r="3241">
          <cell r="B3241">
            <v>41590</v>
          </cell>
          <cell r="C3241">
            <v>11</v>
          </cell>
        </row>
        <row r="3242">
          <cell r="B3242">
            <v>41591</v>
          </cell>
          <cell r="C3242">
            <v>11</v>
          </cell>
        </row>
        <row r="3243">
          <cell r="B3243">
            <v>41592</v>
          </cell>
          <cell r="C3243">
            <v>11</v>
          </cell>
        </row>
        <row r="3244">
          <cell r="B3244">
            <v>41593</v>
          </cell>
          <cell r="C3244">
            <v>11</v>
          </cell>
        </row>
        <row r="3245">
          <cell r="B3245">
            <v>41594</v>
          </cell>
          <cell r="C3245">
            <v>11</v>
          </cell>
        </row>
        <row r="3246">
          <cell r="B3246">
            <v>41595</v>
          </cell>
          <cell r="C3246">
            <v>11</v>
          </cell>
        </row>
        <row r="3247">
          <cell r="B3247">
            <v>41596</v>
          </cell>
          <cell r="C3247">
            <v>11</v>
          </cell>
        </row>
        <row r="3248">
          <cell r="B3248">
            <v>41597</v>
          </cell>
          <cell r="C3248">
            <v>11</v>
          </cell>
        </row>
        <row r="3249">
          <cell r="B3249">
            <v>41598</v>
          </cell>
          <cell r="C3249">
            <v>11</v>
          </cell>
        </row>
        <row r="3250">
          <cell r="B3250">
            <v>41599</v>
          </cell>
          <cell r="C3250">
            <v>11</v>
          </cell>
        </row>
        <row r="3251">
          <cell r="B3251">
            <v>41600</v>
          </cell>
          <cell r="C3251">
            <v>11</v>
          </cell>
        </row>
        <row r="3252">
          <cell r="B3252">
            <v>41601</v>
          </cell>
          <cell r="C3252">
            <v>11</v>
          </cell>
        </row>
        <row r="3253">
          <cell r="B3253">
            <v>41602</v>
          </cell>
          <cell r="C3253">
            <v>11</v>
          </cell>
        </row>
        <row r="3254">
          <cell r="B3254">
            <v>41603</v>
          </cell>
          <cell r="C3254">
            <v>11</v>
          </cell>
        </row>
        <row r="3255">
          <cell r="B3255">
            <v>41604</v>
          </cell>
          <cell r="C3255">
            <v>11</v>
          </cell>
        </row>
        <row r="3256">
          <cell r="B3256">
            <v>41605</v>
          </cell>
          <cell r="C3256">
            <v>11</v>
          </cell>
        </row>
        <row r="3257">
          <cell r="B3257">
            <v>41606</v>
          </cell>
          <cell r="C3257">
            <v>11</v>
          </cell>
        </row>
        <row r="3258">
          <cell r="B3258">
            <v>41607</v>
          </cell>
          <cell r="C3258">
            <v>11</v>
          </cell>
        </row>
        <row r="3259">
          <cell r="B3259">
            <v>41608</v>
          </cell>
          <cell r="C3259">
            <v>11</v>
          </cell>
        </row>
        <row r="3260">
          <cell r="B3260">
            <v>41609</v>
          </cell>
          <cell r="C3260">
            <v>12</v>
          </cell>
        </row>
        <row r="3261">
          <cell r="B3261">
            <v>41610</v>
          </cell>
          <cell r="C3261">
            <v>12</v>
          </cell>
        </row>
        <row r="3262">
          <cell r="B3262">
            <v>41611</v>
          </cell>
          <cell r="C3262">
            <v>12</v>
          </cell>
        </row>
        <row r="3263">
          <cell r="B3263">
            <v>41612</v>
          </cell>
          <cell r="C3263">
            <v>12</v>
          </cell>
        </row>
        <row r="3264">
          <cell r="B3264">
            <v>41613</v>
          </cell>
          <cell r="C3264">
            <v>12</v>
          </cell>
        </row>
        <row r="3265">
          <cell r="B3265">
            <v>41614</v>
          </cell>
          <cell r="C3265">
            <v>12</v>
          </cell>
        </row>
        <row r="3266">
          <cell r="B3266">
            <v>41615</v>
          </cell>
          <cell r="C3266">
            <v>12</v>
          </cell>
        </row>
        <row r="3267">
          <cell r="B3267">
            <v>41616</v>
          </cell>
          <cell r="C3267">
            <v>12</v>
          </cell>
        </row>
        <row r="3268">
          <cell r="B3268">
            <v>41617</v>
          </cell>
          <cell r="C3268">
            <v>12</v>
          </cell>
        </row>
        <row r="3269">
          <cell r="B3269">
            <v>41618</v>
          </cell>
          <cell r="C3269">
            <v>12</v>
          </cell>
        </row>
        <row r="3270">
          <cell r="B3270">
            <v>41619</v>
          </cell>
          <cell r="C3270">
            <v>12</v>
          </cell>
        </row>
        <row r="3271">
          <cell r="B3271">
            <v>41620</v>
          </cell>
          <cell r="C3271">
            <v>12</v>
          </cell>
        </row>
        <row r="3272">
          <cell r="B3272">
            <v>41621</v>
          </cell>
          <cell r="C3272">
            <v>12</v>
          </cell>
        </row>
        <row r="3273">
          <cell r="B3273">
            <v>41622</v>
          </cell>
          <cell r="C3273">
            <v>12</v>
          </cell>
        </row>
        <row r="3274">
          <cell r="B3274">
            <v>41623</v>
          </cell>
          <cell r="C3274">
            <v>12</v>
          </cell>
        </row>
        <row r="3275">
          <cell r="B3275">
            <v>41624</v>
          </cell>
          <cell r="C3275">
            <v>12</v>
          </cell>
        </row>
        <row r="3276">
          <cell r="B3276">
            <v>41625</v>
          </cell>
          <cell r="C3276">
            <v>12</v>
          </cell>
        </row>
        <row r="3277">
          <cell r="B3277">
            <v>41626</v>
          </cell>
          <cell r="C3277">
            <v>12</v>
          </cell>
        </row>
        <row r="3278">
          <cell r="B3278">
            <v>41627</v>
          </cell>
          <cell r="C3278">
            <v>12</v>
          </cell>
        </row>
        <row r="3279">
          <cell r="B3279">
            <v>41628</v>
          </cell>
          <cell r="C3279">
            <v>12</v>
          </cell>
        </row>
        <row r="3280">
          <cell r="B3280">
            <v>41629</v>
          </cell>
          <cell r="C3280">
            <v>12</v>
          </cell>
        </row>
        <row r="3281">
          <cell r="B3281">
            <v>41630</v>
          </cell>
          <cell r="C3281">
            <v>12</v>
          </cell>
        </row>
        <row r="3282">
          <cell r="B3282">
            <v>41631</v>
          </cell>
          <cell r="C3282">
            <v>12</v>
          </cell>
        </row>
        <row r="3283">
          <cell r="B3283">
            <v>41632</v>
          </cell>
          <cell r="C3283">
            <v>12</v>
          </cell>
        </row>
        <row r="3284">
          <cell r="B3284">
            <v>41633</v>
          </cell>
          <cell r="C3284">
            <v>12</v>
          </cell>
        </row>
        <row r="3285">
          <cell r="B3285">
            <v>41634</v>
          </cell>
          <cell r="C3285">
            <v>12</v>
          </cell>
        </row>
        <row r="3286">
          <cell r="B3286">
            <v>41635</v>
          </cell>
          <cell r="C3286">
            <v>12</v>
          </cell>
        </row>
        <row r="3287">
          <cell r="B3287">
            <v>41636</v>
          </cell>
          <cell r="C3287">
            <v>12</v>
          </cell>
        </row>
        <row r="3288">
          <cell r="B3288">
            <v>41637</v>
          </cell>
          <cell r="C3288">
            <v>12</v>
          </cell>
        </row>
        <row r="3289">
          <cell r="B3289">
            <v>41638</v>
          </cell>
          <cell r="C3289">
            <v>12</v>
          </cell>
        </row>
        <row r="3290">
          <cell r="B3290">
            <v>41639</v>
          </cell>
          <cell r="C3290">
            <v>12</v>
          </cell>
        </row>
        <row r="3291">
          <cell r="B3291">
            <v>41640</v>
          </cell>
          <cell r="C3291">
            <v>1</v>
          </cell>
        </row>
        <row r="3292">
          <cell r="B3292">
            <v>41641</v>
          </cell>
          <cell r="C3292">
            <v>1</v>
          </cell>
        </row>
        <row r="3293">
          <cell r="B3293">
            <v>41642</v>
          </cell>
          <cell r="C3293">
            <v>1</v>
          </cell>
        </row>
        <row r="3294">
          <cell r="B3294">
            <v>41643</v>
          </cell>
          <cell r="C3294">
            <v>1</v>
          </cell>
        </row>
        <row r="3295">
          <cell r="B3295">
            <v>41644</v>
          </cell>
          <cell r="C3295">
            <v>1</v>
          </cell>
        </row>
        <row r="3296">
          <cell r="B3296">
            <v>41645</v>
          </cell>
          <cell r="C3296">
            <v>1</v>
          </cell>
        </row>
        <row r="3297">
          <cell r="B3297">
            <v>41646</v>
          </cell>
          <cell r="C3297">
            <v>1</v>
          </cell>
        </row>
        <row r="3298">
          <cell r="B3298">
            <v>41647</v>
          </cell>
          <cell r="C3298">
            <v>1</v>
          </cell>
        </row>
        <row r="3299">
          <cell r="B3299">
            <v>41648</v>
          </cell>
          <cell r="C3299">
            <v>1</v>
          </cell>
        </row>
        <row r="3300">
          <cell r="B3300">
            <v>41649</v>
          </cell>
          <cell r="C3300">
            <v>1</v>
          </cell>
        </row>
        <row r="3301">
          <cell r="B3301">
            <v>41650</v>
          </cell>
          <cell r="C3301">
            <v>1</v>
          </cell>
        </row>
        <row r="3302">
          <cell r="B3302">
            <v>41651</v>
          </cell>
          <cell r="C3302">
            <v>1</v>
          </cell>
        </row>
        <row r="3303">
          <cell r="B3303">
            <v>41652</v>
          </cell>
          <cell r="C3303">
            <v>1</v>
          </cell>
        </row>
        <row r="3304">
          <cell r="B3304">
            <v>41653</v>
          </cell>
          <cell r="C3304">
            <v>1</v>
          </cell>
        </row>
        <row r="3305">
          <cell r="B3305">
            <v>41654</v>
          </cell>
          <cell r="C3305">
            <v>1</v>
          </cell>
        </row>
        <row r="3306">
          <cell r="B3306">
            <v>41655</v>
          </cell>
          <cell r="C3306">
            <v>1</v>
          </cell>
        </row>
        <row r="3307">
          <cell r="B3307">
            <v>41656</v>
          </cell>
          <cell r="C3307">
            <v>1</v>
          </cell>
        </row>
        <row r="3308">
          <cell r="B3308">
            <v>41657</v>
          </cell>
          <cell r="C3308">
            <v>1</v>
          </cell>
        </row>
        <row r="3309">
          <cell r="B3309">
            <v>41658</v>
          </cell>
          <cell r="C3309">
            <v>1</v>
          </cell>
        </row>
        <row r="3310">
          <cell r="B3310">
            <v>41659</v>
          </cell>
          <cell r="C3310">
            <v>1</v>
          </cell>
        </row>
        <row r="3311">
          <cell r="B3311">
            <v>41660</v>
          </cell>
          <cell r="C3311">
            <v>1</v>
          </cell>
        </row>
        <row r="3312">
          <cell r="B3312">
            <v>41661</v>
          </cell>
          <cell r="C3312">
            <v>1</v>
          </cell>
        </row>
        <row r="3313">
          <cell r="B3313">
            <v>41662</v>
          </cell>
          <cell r="C3313">
            <v>1</v>
          </cell>
        </row>
        <row r="3314">
          <cell r="B3314">
            <v>41663</v>
          </cell>
          <cell r="C3314">
            <v>1</v>
          </cell>
        </row>
        <row r="3315">
          <cell r="B3315">
            <v>41664</v>
          </cell>
          <cell r="C3315">
            <v>1</v>
          </cell>
        </row>
        <row r="3316">
          <cell r="B3316">
            <v>41665</v>
          </cell>
          <cell r="C3316">
            <v>1</v>
          </cell>
        </row>
        <row r="3317">
          <cell r="B3317">
            <v>41666</v>
          </cell>
          <cell r="C3317">
            <v>1</v>
          </cell>
        </row>
        <row r="3318">
          <cell r="B3318">
            <v>41667</v>
          </cell>
          <cell r="C3318">
            <v>1</v>
          </cell>
        </row>
        <row r="3319">
          <cell r="B3319">
            <v>41668</v>
          </cell>
          <cell r="C3319">
            <v>1</v>
          </cell>
        </row>
        <row r="3320">
          <cell r="B3320">
            <v>41669</v>
          </cell>
          <cell r="C3320">
            <v>1</v>
          </cell>
        </row>
        <row r="3321">
          <cell r="B3321">
            <v>41670</v>
          </cell>
          <cell r="C3321">
            <v>1</v>
          </cell>
        </row>
        <row r="3322">
          <cell r="B3322">
            <v>41671</v>
          </cell>
          <cell r="C3322">
            <v>2</v>
          </cell>
        </row>
        <row r="3323">
          <cell r="B3323">
            <v>41672</v>
          </cell>
          <cell r="C3323">
            <v>2</v>
          </cell>
        </row>
        <row r="3324">
          <cell r="B3324">
            <v>41673</v>
          </cell>
          <cell r="C3324">
            <v>2</v>
          </cell>
        </row>
        <row r="3325">
          <cell r="B3325">
            <v>41674</v>
          </cell>
          <cell r="C3325">
            <v>2</v>
          </cell>
        </row>
        <row r="3326">
          <cell r="B3326">
            <v>41675</v>
          </cell>
          <cell r="C3326">
            <v>2</v>
          </cell>
        </row>
        <row r="3327">
          <cell r="B3327">
            <v>41676</v>
          </cell>
          <cell r="C3327">
            <v>2</v>
          </cell>
        </row>
        <row r="3328">
          <cell r="B3328">
            <v>41677</v>
          </cell>
          <cell r="C3328">
            <v>2</v>
          </cell>
        </row>
        <row r="3329">
          <cell r="B3329">
            <v>41678</v>
          </cell>
          <cell r="C3329">
            <v>2</v>
          </cell>
        </row>
        <row r="3330">
          <cell r="B3330">
            <v>41679</v>
          </cell>
          <cell r="C3330">
            <v>2</v>
          </cell>
        </row>
        <row r="3331">
          <cell r="B3331">
            <v>41680</v>
          </cell>
          <cell r="C3331">
            <v>2</v>
          </cell>
        </row>
        <row r="3332">
          <cell r="B3332">
            <v>41681</v>
          </cell>
          <cell r="C3332">
            <v>2</v>
          </cell>
        </row>
        <row r="3333">
          <cell r="B3333">
            <v>41682</v>
          </cell>
          <cell r="C3333">
            <v>2</v>
          </cell>
        </row>
        <row r="3334">
          <cell r="B3334">
            <v>41683</v>
          </cell>
          <cell r="C3334">
            <v>2</v>
          </cell>
        </row>
        <row r="3335">
          <cell r="B3335">
            <v>41684</v>
          </cell>
          <cell r="C3335">
            <v>2</v>
          </cell>
        </row>
        <row r="3336">
          <cell r="B3336">
            <v>41685</v>
          </cell>
          <cell r="C3336">
            <v>2</v>
          </cell>
        </row>
        <row r="3337">
          <cell r="B3337">
            <v>41686</v>
          </cell>
          <cell r="C3337">
            <v>2</v>
          </cell>
        </row>
        <row r="3338">
          <cell r="B3338">
            <v>41687</v>
          </cell>
          <cell r="C3338">
            <v>2</v>
          </cell>
        </row>
        <row r="3339">
          <cell r="B3339">
            <v>41688</v>
          </cell>
          <cell r="C3339">
            <v>2</v>
          </cell>
        </row>
        <row r="3340">
          <cell r="B3340">
            <v>41689</v>
          </cell>
          <cell r="C3340">
            <v>2</v>
          </cell>
        </row>
        <row r="3341">
          <cell r="B3341">
            <v>41690</v>
          </cell>
          <cell r="C3341">
            <v>2</v>
          </cell>
        </row>
        <row r="3342">
          <cell r="B3342">
            <v>41691</v>
          </cell>
          <cell r="C3342">
            <v>2</v>
          </cell>
        </row>
        <row r="3343">
          <cell r="B3343">
            <v>41692</v>
          </cell>
          <cell r="C3343">
            <v>2</v>
          </cell>
        </row>
        <row r="3344">
          <cell r="B3344">
            <v>41693</v>
          </cell>
          <cell r="C3344">
            <v>2</v>
          </cell>
        </row>
        <row r="3345">
          <cell r="B3345">
            <v>41694</v>
          </cell>
          <cell r="C3345">
            <v>2</v>
          </cell>
        </row>
        <row r="3346">
          <cell r="B3346">
            <v>41695</v>
          </cell>
          <cell r="C3346">
            <v>2</v>
          </cell>
        </row>
        <row r="3347">
          <cell r="B3347">
            <v>41696</v>
          </cell>
          <cell r="C3347">
            <v>2</v>
          </cell>
        </row>
        <row r="3348">
          <cell r="B3348">
            <v>41697</v>
          </cell>
          <cell r="C3348">
            <v>2</v>
          </cell>
        </row>
        <row r="3349">
          <cell r="B3349">
            <v>41698</v>
          </cell>
          <cell r="C3349">
            <v>2</v>
          </cell>
        </row>
        <row r="3350">
          <cell r="B3350">
            <v>41699</v>
          </cell>
          <cell r="C3350">
            <v>3</v>
          </cell>
        </row>
        <row r="3351">
          <cell r="B3351">
            <v>41700</v>
          </cell>
          <cell r="C3351">
            <v>3</v>
          </cell>
        </row>
        <row r="3352">
          <cell r="B3352">
            <v>41701</v>
          </cell>
          <cell r="C3352">
            <v>3</v>
          </cell>
        </row>
        <row r="3353">
          <cell r="B3353">
            <v>41702</v>
          </cell>
          <cell r="C3353">
            <v>3</v>
          </cell>
        </row>
        <row r="3354">
          <cell r="B3354">
            <v>41703</v>
          </cell>
          <cell r="C3354">
            <v>3</v>
          </cell>
        </row>
        <row r="3355">
          <cell r="B3355">
            <v>41704</v>
          </cell>
          <cell r="C3355">
            <v>3</v>
          </cell>
        </row>
        <row r="3356">
          <cell r="B3356">
            <v>41705</v>
          </cell>
          <cell r="C3356">
            <v>3</v>
          </cell>
        </row>
        <row r="3357">
          <cell r="B3357">
            <v>41706</v>
          </cell>
          <cell r="C3357">
            <v>3</v>
          </cell>
        </row>
        <row r="3358">
          <cell r="B3358">
            <v>41707</v>
          </cell>
          <cell r="C3358">
            <v>3</v>
          </cell>
        </row>
        <row r="3359">
          <cell r="B3359">
            <v>41708</v>
          </cell>
          <cell r="C3359">
            <v>3</v>
          </cell>
        </row>
        <row r="3360">
          <cell r="B3360">
            <v>41709</v>
          </cell>
          <cell r="C3360">
            <v>3</v>
          </cell>
        </row>
        <row r="3361">
          <cell r="B3361">
            <v>41710</v>
          </cell>
          <cell r="C3361">
            <v>3</v>
          </cell>
        </row>
        <row r="3362">
          <cell r="B3362">
            <v>41711</v>
          </cell>
          <cell r="C3362">
            <v>3</v>
          </cell>
        </row>
        <row r="3363">
          <cell r="B3363">
            <v>41712</v>
          </cell>
          <cell r="C3363">
            <v>3</v>
          </cell>
        </row>
        <row r="3364">
          <cell r="B3364">
            <v>41713</v>
          </cell>
          <cell r="C3364">
            <v>3</v>
          </cell>
        </row>
        <row r="3365">
          <cell r="B3365">
            <v>41714</v>
          </cell>
          <cell r="C3365">
            <v>3</v>
          </cell>
        </row>
        <row r="3366">
          <cell r="B3366">
            <v>41715</v>
          </cell>
          <cell r="C3366">
            <v>3</v>
          </cell>
        </row>
        <row r="3367">
          <cell r="B3367">
            <v>41716</v>
          </cell>
          <cell r="C3367">
            <v>3</v>
          </cell>
        </row>
        <row r="3368">
          <cell r="B3368">
            <v>41717</v>
          </cell>
          <cell r="C3368">
            <v>3</v>
          </cell>
        </row>
        <row r="3369">
          <cell r="B3369">
            <v>41718</v>
          </cell>
          <cell r="C3369">
            <v>3</v>
          </cell>
        </row>
        <row r="3370">
          <cell r="B3370">
            <v>41719</v>
          </cell>
          <cell r="C3370">
            <v>3</v>
          </cell>
        </row>
        <row r="3371">
          <cell r="B3371">
            <v>41720</v>
          </cell>
          <cell r="C3371">
            <v>3</v>
          </cell>
        </row>
        <row r="3372">
          <cell r="B3372">
            <v>41721</v>
          </cell>
          <cell r="C3372">
            <v>3</v>
          </cell>
        </row>
        <row r="3373">
          <cell r="B3373">
            <v>41722</v>
          </cell>
          <cell r="C3373">
            <v>3</v>
          </cell>
        </row>
        <row r="3374">
          <cell r="B3374">
            <v>41723</v>
          </cell>
          <cell r="C3374">
            <v>3</v>
          </cell>
        </row>
        <row r="3375">
          <cell r="B3375">
            <v>41724</v>
          </cell>
          <cell r="C3375">
            <v>3</v>
          </cell>
        </row>
        <row r="3376">
          <cell r="B3376">
            <v>41725</v>
          </cell>
          <cell r="C3376">
            <v>3</v>
          </cell>
        </row>
        <row r="3377">
          <cell r="B3377">
            <v>41726</v>
          </cell>
          <cell r="C3377">
            <v>3</v>
          </cell>
        </row>
        <row r="3378">
          <cell r="B3378">
            <v>41727</v>
          </cell>
          <cell r="C3378">
            <v>3</v>
          </cell>
        </row>
        <row r="3379">
          <cell r="B3379">
            <v>41728</v>
          </cell>
          <cell r="C3379">
            <v>3</v>
          </cell>
        </row>
        <row r="3380">
          <cell r="B3380">
            <v>41729</v>
          </cell>
          <cell r="C3380">
            <v>3</v>
          </cell>
        </row>
        <row r="3381">
          <cell r="B3381">
            <v>41730</v>
          </cell>
          <cell r="C3381">
            <v>4</v>
          </cell>
        </row>
        <row r="3382">
          <cell r="B3382">
            <v>41731</v>
          </cell>
          <cell r="C3382">
            <v>4</v>
          </cell>
        </row>
        <row r="3383">
          <cell r="B3383">
            <v>41732</v>
          </cell>
          <cell r="C3383">
            <v>4</v>
          </cell>
        </row>
        <row r="3384">
          <cell r="B3384">
            <v>41733</v>
          </cell>
          <cell r="C3384">
            <v>4</v>
          </cell>
        </row>
        <row r="3385">
          <cell r="B3385">
            <v>41734</v>
          </cell>
          <cell r="C3385">
            <v>4</v>
          </cell>
        </row>
        <row r="3386">
          <cell r="B3386">
            <v>41735</v>
          </cell>
          <cell r="C3386">
            <v>4</v>
          </cell>
        </row>
        <row r="3387">
          <cell r="B3387">
            <v>41736</v>
          </cell>
          <cell r="C3387">
            <v>4</v>
          </cell>
        </row>
        <row r="3388">
          <cell r="B3388">
            <v>41737</v>
          </cell>
          <cell r="C3388">
            <v>4</v>
          </cell>
        </row>
        <row r="3389">
          <cell r="B3389">
            <v>41738</v>
          </cell>
          <cell r="C3389">
            <v>4</v>
          </cell>
        </row>
        <row r="3390">
          <cell r="B3390">
            <v>41739</v>
          </cell>
          <cell r="C3390">
            <v>4</v>
          </cell>
        </row>
        <row r="3391">
          <cell r="B3391">
            <v>41740</v>
          </cell>
          <cell r="C3391">
            <v>4</v>
          </cell>
        </row>
        <row r="3392">
          <cell r="B3392">
            <v>41741</v>
          </cell>
          <cell r="C3392">
            <v>4</v>
          </cell>
        </row>
        <row r="3393">
          <cell r="B3393">
            <v>41742</v>
          </cell>
          <cell r="C3393">
            <v>4</v>
          </cell>
        </row>
        <row r="3394">
          <cell r="B3394">
            <v>41743</v>
          </cell>
          <cell r="C3394">
            <v>4</v>
          </cell>
        </row>
        <row r="3395">
          <cell r="B3395">
            <v>41744</v>
          </cell>
          <cell r="C3395">
            <v>4</v>
          </cell>
        </row>
        <row r="3396">
          <cell r="B3396">
            <v>41745</v>
          </cell>
          <cell r="C3396">
            <v>4</v>
          </cell>
        </row>
        <row r="3397">
          <cell r="B3397">
            <v>41746</v>
          </cell>
          <cell r="C3397">
            <v>4</v>
          </cell>
        </row>
        <row r="3398">
          <cell r="B3398">
            <v>41747</v>
          </cell>
          <cell r="C3398">
            <v>4</v>
          </cell>
        </row>
        <row r="3399">
          <cell r="B3399">
            <v>41748</v>
          </cell>
          <cell r="C3399">
            <v>4</v>
          </cell>
        </row>
        <row r="3400">
          <cell r="B3400">
            <v>41749</v>
          </cell>
          <cell r="C3400">
            <v>4</v>
          </cell>
        </row>
        <row r="3401">
          <cell r="B3401">
            <v>41750</v>
          </cell>
          <cell r="C3401">
            <v>4</v>
          </cell>
        </row>
        <row r="3402">
          <cell r="B3402">
            <v>41751</v>
          </cell>
          <cell r="C3402">
            <v>4</v>
          </cell>
        </row>
        <row r="3403">
          <cell r="B3403">
            <v>41752</v>
          </cell>
          <cell r="C3403">
            <v>4</v>
          </cell>
        </row>
        <row r="3404">
          <cell r="B3404">
            <v>41753</v>
          </cell>
          <cell r="C3404">
            <v>4</v>
          </cell>
        </row>
        <row r="3405">
          <cell r="B3405">
            <v>41754</v>
          </cell>
          <cell r="C3405">
            <v>4</v>
          </cell>
        </row>
        <row r="3406">
          <cell r="B3406">
            <v>41755</v>
          </cell>
          <cell r="C3406">
            <v>4</v>
          </cell>
        </row>
        <row r="3407">
          <cell r="B3407">
            <v>41756</v>
          </cell>
          <cell r="C3407">
            <v>4</v>
          </cell>
        </row>
        <row r="3408">
          <cell r="B3408">
            <v>41757</v>
          </cell>
          <cell r="C3408">
            <v>4</v>
          </cell>
        </row>
        <row r="3409">
          <cell r="B3409">
            <v>41758</v>
          </cell>
          <cell r="C3409">
            <v>4</v>
          </cell>
        </row>
        <row r="3410">
          <cell r="B3410">
            <v>41759</v>
          </cell>
          <cell r="C3410">
            <v>4</v>
          </cell>
        </row>
        <row r="3411">
          <cell r="B3411">
            <v>41760</v>
          </cell>
          <cell r="C3411">
            <v>5</v>
          </cell>
        </row>
        <row r="3412">
          <cell r="B3412">
            <v>41761</v>
          </cell>
          <cell r="C3412">
            <v>5</v>
          </cell>
        </row>
        <row r="3413">
          <cell r="B3413">
            <v>41762</v>
          </cell>
          <cell r="C3413">
            <v>5</v>
          </cell>
        </row>
        <row r="3414">
          <cell r="B3414">
            <v>41763</v>
          </cell>
          <cell r="C3414">
            <v>5</v>
          </cell>
        </row>
        <row r="3415">
          <cell r="B3415">
            <v>41764</v>
          </cell>
          <cell r="C3415">
            <v>5</v>
          </cell>
        </row>
        <row r="3416">
          <cell r="B3416">
            <v>41765</v>
          </cell>
          <cell r="C3416">
            <v>5</v>
          </cell>
        </row>
        <row r="3417">
          <cell r="B3417">
            <v>41766</v>
          </cell>
          <cell r="C3417">
            <v>5</v>
          </cell>
        </row>
        <row r="3418">
          <cell r="B3418">
            <v>41767</v>
          </cell>
          <cell r="C3418">
            <v>5</v>
          </cell>
        </row>
        <row r="3419">
          <cell r="B3419">
            <v>41768</v>
          </cell>
          <cell r="C3419">
            <v>5</v>
          </cell>
        </row>
        <row r="3420">
          <cell r="B3420">
            <v>41769</v>
          </cell>
          <cell r="C3420">
            <v>5</v>
          </cell>
        </row>
        <row r="3421">
          <cell r="B3421">
            <v>41770</v>
          </cell>
          <cell r="C3421">
            <v>5</v>
          </cell>
        </row>
        <row r="3422">
          <cell r="B3422">
            <v>41771</v>
          </cell>
          <cell r="C3422">
            <v>5</v>
          </cell>
        </row>
        <row r="3423">
          <cell r="B3423">
            <v>41772</v>
          </cell>
          <cell r="C3423">
            <v>5</v>
          </cell>
        </row>
        <row r="3424">
          <cell r="B3424">
            <v>41773</v>
          </cell>
          <cell r="C3424">
            <v>5</v>
          </cell>
        </row>
        <row r="3425">
          <cell r="B3425">
            <v>41774</v>
          </cell>
          <cell r="C3425">
            <v>5</v>
          </cell>
        </row>
        <row r="3426">
          <cell r="B3426">
            <v>41775</v>
          </cell>
          <cell r="C3426">
            <v>5</v>
          </cell>
        </row>
        <row r="3427">
          <cell r="B3427">
            <v>41776</v>
          </cell>
          <cell r="C3427">
            <v>5</v>
          </cell>
        </row>
        <row r="3428">
          <cell r="B3428">
            <v>41777</v>
          </cell>
          <cell r="C3428">
            <v>5</v>
          </cell>
        </row>
        <row r="3429">
          <cell r="B3429">
            <v>41778</v>
          </cell>
          <cell r="C3429">
            <v>5</v>
          </cell>
        </row>
        <row r="3430">
          <cell r="B3430">
            <v>41779</v>
          </cell>
          <cell r="C3430">
            <v>5</v>
          </cell>
        </row>
        <row r="3431">
          <cell r="B3431">
            <v>41780</v>
          </cell>
          <cell r="C3431">
            <v>5</v>
          </cell>
        </row>
        <row r="3432">
          <cell r="B3432">
            <v>41781</v>
          </cell>
          <cell r="C3432">
            <v>5</v>
          </cell>
        </row>
        <row r="3433">
          <cell r="B3433">
            <v>41782</v>
          </cell>
          <cell r="C3433">
            <v>5</v>
          </cell>
        </row>
        <row r="3434">
          <cell r="B3434">
            <v>41783</v>
          </cell>
          <cell r="C3434">
            <v>5</v>
          </cell>
        </row>
        <row r="3435">
          <cell r="B3435">
            <v>41784</v>
          </cell>
          <cell r="C3435">
            <v>5</v>
          </cell>
        </row>
        <row r="3436">
          <cell r="B3436">
            <v>41785</v>
          </cell>
          <cell r="C3436">
            <v>5</v>
          </cell>
        </row>
        <row r="3437">
          <cell r="B3437">
            <v>41786</v>
          </cell>
          <cell r="C3437">
            <v>5</v>
          </cell>
        </row>
        <row r="3438">
          <cell r="B3438">
            <v>41787</v>
          </cell>
          <cell r="C3438">
            <v>5</v>
          </cell>
        </row>
        <row r="3439">
          <cell r="B3439">
            <v>41788</v>
          </cell>
          <cell r="C3439">
            <v>5</v>
          </cell>
        </row>
        <row r="3440">
          <cell r="B3440">
            <v>41789</v>
          </cell>
          <cell r="C3440">
            <v>5</v>
          </cell>
        </row>
        <row r="3441">
          <cell r="B3441">
            <v>41790</v>
          </cell>
          <cell r="C3441">
            <v>5</v>
          </cell>
        </row>
        <row r="3442">
          <cell r="B3442">
            <v>41791</v>
          </cell>
          <cell r="C3442">
            <v>6</v>
          </cell>
        </row>
        <row r="3443">
          <cell r="B3443">
            <v>41792</v>
          </cell>
          <cell r="C3443">
            <v>6</v>
          </cell>
        </row>
        <row r="3444">
          <cell r="B3444">
            <v>41793</v>
          </cell>
          <cell r="C3444">
            <v>6</v>
          </cell>
        </row>
        <row r="3445">
          <cell r="B3445">
            <v>41794</v>
          </cell>
          <cell r="C3445">
            <v>6</v>
          </cell>
        </row>
        <row r="3446">
          <cell r="B3446">
            <v>41795</v>
          </cell>
          <cell r="C3446">
            <v>6</v>
          </cell>
        </row>
        <row r="3447">
          <cell r="B3447">
            <v>41796</v>
          </cell>
          <cell r="C3447">
            <v>6</v>
          </cell>
        </row>
        <row r="3448">
          <cell r="B3448">
            <v>41797</v>
          </cell>
          <cell r="C3448">
            <v>6</v>
          </cell>
        </row>
        <row r="3449">
          <cell r="B3449">
            <v>41798</v>
          </cell>
          <cell r="C3449">
            <v>6</v>
          </cell>
        </row>
        <row r="3450">
          <cell r="B3450">
            <v>41799</v>
          </cell>
          <cell r="C3450">
            <v>6</v>
          </cell>
        </row>
        <row r="3451">
          <cell r="B3451">
            <v>41800</v>
          </cell>
          <cell r="C3451">
            <v>6</v>
          </cell>
        </row>
        <row r="3452">
          <cell r="B3452">
            <v>41801</v>
          </cell>
          <cell r="C3452">
            <v>6</v>
          </cell>
        </row>
        <row r="3453">
          <cell r="B3453">
            <v>41802</v>
          </cell>
          <cell r="C3453">
            <v>6</v>
          </cell>
        </row>
        <row r="3454">
          <cell r="B3454">
            <v>41803</v>
          </cell>
          <cell r="C3454">
            <v>6</v>
          </cell>
        </row>
        <row r="3455">
          <cell r="B3455">
            <v>41804</v>
          </cell>
          <cell r="C3455">
            <v>6</v>
          </cell>
        </row>
        <row r="3456">
          <cell r="B3456">
            <v>41805</v>
          </cell>
          <cell r="C3456">
            <v>6</v>
          </cell>
        </row>
        <row r="3457">
          <cell r="B3457">
            <v>41806</v>
          </cell>
          <cell r="C3457">
            <v>6</v>
          </cell>
        </row>
        <row r="3458">
          <cell r="B3458">
            <v>41807</v>
          </cell>
          <cell r="C3458">
            <v>6</v>
          </cell>
        </row>
        <row r="3459">
          <cell r="B3459">
            <v>41808</v>
          </cell>
          <cell r="C3459">
            <v>6</v>
          </cell>
        </row>
        <row r="3460">
          <cell r="B3460">
            <v>41809</v>
          </cell>
          <cell r="C3460">
            <v>6</v>
          </cell>
        </row>
        <row r="3461">
          <cell r="B3461">
            <v>41810</v>
          </cell>
          <cell r="C3461">
            <v>6</v>
          </cell>
        </row>
        <row r="3462">
          <cell r="B3462">
            <v>41811</v>
          </cell>
          <cell r="C3462">
            <v>6</v>
          </cell>
        </row>
        <row r="3463">
          <cell r="B3463">
            <v>41812</v>
          </cell>
          <cell r="C3463">
            <v>6</v>
          </cell>
        </row>
        <row r="3464">
          <cell r="B3464">
            <v>41813</v>
          </cell>
          <cell r="C3464">
            <v>6</v>
          </cell>
        </row>
        <row r="3465">
          <cell r="B3465">
            <v>41814</v>
          </cell>
          <cell r="C3465">
            <v>6</v>
          </cell>
        </row>
        <row r="3466">
          <cell r="B3466">
            <v>41815</v>
          </cell>
          <cell r="C3466">
            <v>6</v>
          </cell>
        </row>
        <row r="3467">
          <cell r="B3467">
            <v>41816</v>
          </cell>
          <cell r="C3467">
            <v>6</v>
          </cell>
        </row>
        <row r="3468">
          <cell r="B3468">
            <v>41817</v>
          </cell>
          <cell r="C3468">
            <v>6</v>
          </cell>
        </row>
        <row r="3469">
          <cell r="B3469">
            <v>41818</v>
          </cell>
          <cell r="C3469">
            <v>6</v>
          </cell>
        </row>
        <row r="3470">
          <cell r="B3470">
            <v>41819</v>
          </cell>
          <cell r="C3470">
            <v>6</v>
          </cell>
        </row>
        <row r="3471">
          <cell r="B3471">
            <v>41820</v>
          </cell>
          <cell r="C3471">
            <v>6</v>
          </cell>
        </row>
        <row r="3472">
          <cell r="B3472">
            <v>41821</v>
          </cell>
          <cell r="C3472">
            <v>7</v>
          </cell>
        </row>
        <row r="3473">
          <cell r="B3473">
            <v>41822</v>
          </cell>
          <cell r="C3473">
            <v>7</v>
          </cell>
        </row>
        <row r="3474">
          <cell r="B3474">
            <v>41823</v>
          </cell>
          <cell r="C3474">
            <v>7</v>
          </cell>
        </row>
        <row r="3475">
          <cell r="B3475">
            <v>41824</v>
          </cell>
          <cell r="C3475">
            <v>7</v>
          </cell>
        </row>
        <row r="3476">
          <cell r="B3476">
            <v>41825</v>
          </cell>
          <cell r="C3476">
            <v>7</v>
          </cell>
        </row>
        <row r="3477">
          <cell r="B3477">
            <v>41826</v>
          </cell>
          <cell r="C3477">
            <v>7</v>
          </cell>
        </row>
        <row r="3478">
          <cell r="B3478">
            <v>41827</v>
          </cell>
          <cell r="C3478">
            <v>7</v>
          </cell>
        </row>
        <row r="3479">
          <cell r="B3479">
            <v>41828</v>
          </cell>
          <cell r="C3479">
            <v>7</v>
          </cell>
        </row>
        <row r="3480">
          <cell r="B3480">
            <v>41829</v>
          </cell>
          <cell r="C3480">
            <v>7</v>
          </cell>
        </row>
        <row r="3481">
          <cell r="B3481">
            <v>41830</v>
          </cell>
          <cell r="C3481">
            <v>7</v>
          </cell>
        </row>
        <row r="3482">
          <cell r="B3482">
            <v>41831</v>
          </cell>
          <cell r="C3482">
            <v>7</v>
          </cell>
        </row>
        <row r="3483">
          <cell r="B3483">
            <v>41832</v>
          </cell>
          <cell r="C3483">
            <v>7</v>
          </cell>
        </row>
        <row r="3484">
          <cell r="B3484">
            <v>41833</v>
          </cell>
          <cell r="C3484">
            <v>7</v>
          </cell>
        </row>
        <row r="3485">
          <cell r="B3485">
            <v>41834</v>
          </cell>
          <cell r="C3485">
            <v>7</v>
          </cell>
        </row>
        <row r="3486">
          <cell r="B3486">
            <v>41835</v>
          </cell>
          <cell r="C3486">
            <v>7</v>
          </cell>
        </row>
        <row r="3487">
          <cell r="B3487">
            <v>41836</v>
          </cell>
          <cell r="C3487">
            <v>7</v>
          </cell>
        </row>
        <row r="3488">
          <cell r="B3488">
            <v>41837</v>
          </cell>
          <cell r="C3488">
            <v>7</v>
          </cell>
        </row>
        <row r="3489">
          <cell r="B3489">
            <v>41838</v>
          </cell>
          <cell r="C3489">
            <v>7</v>
          </cell>
        </row>
        <row r="3490">
          <cell r="B3490">
            <v>41839</v>
          </cell>
          <cell r="C3490">
            <v>7</v>
          </cell>
        </row>
        <row r="3491">
          <cell r="B3491">
            <v>41840</v>
          </cell>
          <cell r="C3491">
            <v>7</v>
          </cell>
        </row>
        <row r="3492">
          <cell r="B3492">
            <v>41841</v>
          </cell>
          <cell r="C3492">
            <v>7</v>
          </cell>
        </row>
        <row r="3493">
          <cell r="B3493">
            <v>41842</v>
          </cell>
          <cell r="C3493">
            <v>7</v>
          </cell>
        </row>
        <row r="3494">
          <cell r="B3494">
            <v>41843</v>
          </cell>
          <cell r="C3494">
            <v>7</v>
          </cell>
        </row>
        <row r="3495">
          <cell r="B3495">
            <v>41844</v>
          </cell>
          <cell r="C3495">
            <v>7</v>
          </cell>
        </row>
        <row r="3496">
          <cell r="B3496">
            <v>41845</v>
          </cell>
          <cell r="C3496">
            <v>7</v>
          </cell>
        </row>
        <row r="3497">
          <cell r="B3497">
            <v>41846</v>
          </cell>
          <cell r="C3497">
            <v>7</v>
          </cell>
        </row>
        <row r="3498">
          <cell r="B3498">
            <v>41847</v>
          </cell>
          <cell r="C3498">
            <v>7</v>
          </cell>
        </row>
        <row r="3499">
          <cell r="B3499">
            <v>41848</v>
          </cell>
          <cell r="C3499">
            <v>7</v>
          </cell>
        </row>
        <row r="3500">
          <cell r="B3500">
            <v>41849</v>
          </cell>
          <cell r="C3500">
            <v>7</v>
          </cell>
        </row>
        <row r="3501">
          <cell r="B3501">
            <v>41850</v>
          </cell>
          <cell r="C3501">
            <v>7</v>
          </cell>
        </row>
        <row r="3502">
          <cell r="B3502">
            <v>41851</v>
          </cell>
          <cell r="C3502">
            <v>7</v>
          </cell>
        </row>
        <row r="3503">
          <cell r="B3503">
            <v>41852</v>
          </cell>
          <cell r="C3503">
            <v>8</v>
          </cell>
        </row>
        <row r="3504">
          <cell r="B3504">
            <v>41853</v>
          </cell>
          <cell r="C3504">
            <v>8</v>
          </cell>
        </row>
        <row r="3505">
          <cell r="B3505">
            <v>41854</v>
          </cell>
          <cell r="C3505">
            <v>8</v>
          </cell>
        </row>
        <row r="3506">
          <cell r="B3506">
            <v>41855</v>
          </cell>
          <cell r="C3506">
            <v>8</v>
          </cell>
        </row>
        <row r="3507">
          <cell r="B3507">
            <v>41856</v>
          </cell>
          <cell r="C3507">
            <v>8</v>
          </cell>
        </row>
        <row r="3508">
          <cell r="B3508">
            <v>41857</v>
          </cell>
          <cell r="C3508">
            <v>8</v>
          </cell>
        </row>
        <row r="3509">
          <cell r="B3509">
            <v>41858</v>
          </cell>
          <cell r="C3509">
            <v>8</v>
          </cell>
        </row>
        <row r="3510">
          <cell r="B3510">
            <v>41859</v>
          </cell>
          <cell r="C3510">
            <v>8</v>
          </cell>
        </row>
        <row r="3511">
          <cell r="B3511">
            <v>41860</v>
          </cell>
          <cell r="C3511">
            <v>8</v>
          </cell>
        </row>
        <row r="3512">
          <cell r="B3512">
            <v>41861</v>
          </cell>
          <cell r="C3512">
            <v>8</v>
          </cell>
        </row>
        <row r="3513">
          <cell r="B3513">
            <v>41862</v>
          </cell>
          <cell r="C3513">
            <v>8</v>
          </cell>
        </row>
        <row r="3514">
          <cell r="B3514">
            <v>41863</v>
          </cell>
          <cell r="C3514">
            <v>8</v>
          </cell>
        </row>
        <row r="3515">
          <cell r="B3515">
            <v>41864</v>
          </cell>
          <cell r="C3515">
            <v>8</v>
          </cell>
        </row>
        <row r="3516">
          <cell r="B3516">
            <v>41865</v>
          </cell>
          <cell r="C3516">
            <v>8</v>
          </cell>
        </row>
        <row r="3517">
          <cell r="B3517">
            <v>41866</v>
          </cell>
          <cell r="C3517">
            <v>8</v>
          </cell>
        </row>
        <row r="3518">
          <cell r="B3518">
            <v>41867</v>
          </cell>
          <cell r="C3518">
            <v>8</v>
          </cell>
        </row>
        <row r="3519">
          <cell r="B3519">
            <v>41868</v>
          </cell>
          <cell r="C3519">
            <v>8</v>
          </cell>
        </row>
        <row r="3520">
          <cell r="B3520">
            <v>41869</v>
          </cell>
          <cell r="C3520">
            <v>8</v>
          </cell>
        </row>
        <row r="3521">
          <cell r="B3521">
            <v>41870</v>
          </cell>
          <cell r="C3521">
            <v>8</v>
          </cell>
        </row>
        <row r="3522">
          <cell r="B3522">
            <v>41871</v>
          </cell>
          <cell r="C3522">
            <v>8</v>
          </cell>
        </row>
        <row r="3523">
          <cell r="B3523">
            <v>41872</v>
          </cell>
          <cell r="C3523">
            <v>8</v>
          </cell>
        </row>
        <row r="3524">
          <cell r="B3524">
            <v>41873</v>
          </cell>
          <cell r="C3524">
            <v>8</v>
          </cell>
        </row>
        <row r="3525">
          <cell r="B3525">
            <v>41874</v>
          </cell>
          <cell r="C3525">
            <v>8</v>
          </cell>
        </row>
        <row r="3526">
          <cell r="B3526">
            <v>41875</v>
          </cell>
          <cell r="C3526">
            <v>8</v>
          </cell>
        </row>
        <row r="3527">
          <cell r="B3527">
            <v>41876</v>
          </cell>
          <cell r="C3527">
            <v>8</v>
          </cell>
        </row>
        <row r="3528">
          <cell r="B3528">
            <v>41877</v>
          </cell>
          <cell r="C3528">
            <v>8</v>
          </cell>
        </row>
        <row r="3529">
          <cell r="B3529">
            <v>41878</v>
          </cell>
          <cell r="C3529">
            <v>8</v>
          </cell>
        </row>
        <row r="3530">
          <cell r="B3530">
            <v>41879</v>
          </cell>
          <cell r="C3530">
            <v>8</v>
          </cell>
        </row>
        <row r="3531">
          <cell r="B3531">
            <v>41880</v>
          </cell>
          <cell r="C3531">
            <v>8</v>
          </cell>
        </row>
        <row r="3532">
          <cell r="B3532">
            <v>41881</v>
          </cell>
          <cell r="C3532">
            <v>8</v>
          </cell>
        </row>
        <row r="3533">
          <cell r="B3533">
            <v>41882</v>
          </cell>
          <cell r="C3533">
            <v>8</v>
          </cell>
        </row>
        <row r="3534">
          <cell r="B3534">
            <v>41883</v>
          </cell>
          <cell r="C3534">
            <v>9</v>
          </cell>
        </row>
        <row r="3535">
          <cell r="B3535">
            <v>41884</v>
          </cell>
          <cell r="C3535">
            <v>9</v>
          </cell>
        </row>
        <row r="3536">
          <cell r="B3536">
            <v>41885</v>
          </cell>
          <cell r="C3536">
            <v>9</v>
          </cell>
        </row>
        <row r="3537">
          <cell r="B3537">
            <v>41886</v>
          </cell>
          <cell r="C3537">
            <v>9</v>
          </cell>
        </row>
        <row r="3538">
          <cell r="B3538">
            <v>41887</v>
          </cell>
          <cell r="C3538">
            <v>9</v>
          </cell>
        </row>
        <row r="3539">
          <cell r="B3539">
            <v>41888</v>
          </cell>
          <cell r="C3539">
            <v>9</v>
          </cell>
        </row>
        <row r="3540">
          <cell r="B3540">
            <v>41889</v>
          </cell>
          <cell r="C3540">
            <v>9</v>
          </cell>
        </row>
        <row r="3541">
          <cell r="B3541">
            <v>41890</v>
          </cell>
          <cell r="C3541">
            <v>9</v>
          </cell>
        </row>
        <row r="3542">
          <cell r="B3542">
            <v>41891</v>
          </cell>
          <cell r="C3542">
            <v>9</v>
          </cell>
        </row>
        <row r="3543">
          <cell r="B3543">
            <v>41892</v>
          </cell>
          <cell r="C3543">
            <v>9</v>
          </cell>
        </row>
        <row r="3544">
          <cell r="B3544">
            <v>41893</v>
          </cell>
          <cell r="C3544">
            <v>9</v>
          </cell>
        </row>
        <row r="3545">
          <cell r="B3545">
            <v>41894</v>
          </cell>
          <cell r="C3545">
            <v>9</v>
          </cell>
        </row>
        <row r="3546">
          <cell r="B3546">
            <v>41895</v>
          </cell>
          <cell r="C3546">
            <v>9</v>
          </cell>
        </row>
        <row r="3547">
          <cell r="B3547">
            <v>41896</v>
          </cell>
          <cell r="C3547">
            <v>9</v>
          </cell>
        </row>
        <row r="3548">
          <cell r="B3548">
            <v>41897</v>
          </cell>
          <cell r="C3548">
            <v>9</v>
          </cell>
        </row>
        <row r="3549">
          <cell r="B3549">
            <v>41898</v>
          </cell>
          <cell r="C3549">
            <v>9</v>
          </cell>
        </row>
        <row r="3550">
          <cell r="B3550">
            <v>41899</v>
          </cell>
          <cell r="C3550">
            <v>9</v>
          </cell>
        </row>
        <row r="3551">
          <cell r="B3551">
            <v>41900</v>
          </cell>
          <cell r="C3551">
            <v>9</v>
          </cell>
        </row>
        <row r="3552">
          <cell r="B3552">
            <v>41901</v>
          </cell>
          <cell r="C3552">
            <v>9</v>
          </cell>
        </row>
        <row r="3553">
          <cell r="B3553">
            <v>41902</v>
          </cell>
          <cell r="C3553">
            <v>9</v>
          </cell>
        </row>
        <row r="3554">
          <cell r="B3554">
            <v>41903</v>
          </cell>
          <cell r="C3554">
            <v>9</v>
          </cell>
        </row>
        <row r="3555">
          <cell r="B3555">
            <v>41904</v>
          </cell>
          <cell r="C3555">
            <v>9</v>
          </cell>
        </row>
        <row r="3556">
          <cell r="B3556">
            <v>41905</v>
          </cell>
          <cell r="C3556">
            <v>9</v>
          </cell>
        </row>
        <row r="3557">
          <cell r="B3557">
            <v>41906</v>
          </cell>
          <cell r="C3557">
            <v>9</v>
          </cell>
        </row>
        <row r="3558">
          <cell r="B3558">
            <v>41907</v>
          </cell>
          <cell r="C3558">
            <v>9</v>
          </cell>
        </row>
        <row r="3559">
          <cell r="B3559">
            <v>41908</v>
          </cell>
          <cell r="C3559">
            <v>9</v>
          </cell>
        </row>
        <row r="3560">
          <cell r="B3560">
            <v>41909</v>
          </cell>
          <cell r="C3560">
            <v>9</v>
          </cell>
        </row>
        <row r="3561">
          <cell r="B3561">
            <v>41910</v>
          </cell>
          <cell r="C3561">
            <v>9</v>
          </cell>
        </row>
        <row r="3562">
          <cell r="B3562">
            <v>41911</v>
          </cell>
          <cell r="C3562">
            <v>9</v>
          </cell>
        </row>
        <row r="3563">
          <cell r="B3563">
            <v>41912</v>
          </cell>
          <cell r="C3563">
            <v>9</v>
          </cell>
        </row>
        <row r="3564">
          <cell r="B3564">
            <v>41913</v>
          </cell>
          <cell r="C3564">
            <v>10</v>
          </cell>
        </row>
        <row r="3565">
          <cell r="B3565">
            <v>41914</v>
          </cell>
          <cell r="C3565">
            <v>10</v>
          </cell>
        </row>
        <row r="3566">
          <cell r="B3566">
            <v>41915</v>
          </cell>
          <cell r="C3566">
            <v>10</v>
          </cell>
        </row>
        <row r="3567">
          <cell r="B3567">
            <v>41916</v>
          </cell>
          <cell r="C3567">
            <v>10</v>
          </cell>
        </row>
        <row r="3568">
          <cell r="B3568">
            <v>41917</v>
          </cell>
          <cell r="C3568">
            <v>10</v>
          </cell>
        </row>
        <row r="3569">
          <cell r="B3569">
            <v>41918</v>
          </cell>
          <cell r="C3569">
            <v>10</v>
          </cell>
        </row>
        <row r="3570">
          <cell r="B3570">
            <v>41919</v>
          </cell>
          <cell r="C3570">
            <v>10</v>
          </cell>
        </row>
        <row r="3571">
          <cell r="B3571">
            <v>41920</v>
          </cell>
          <cell r="C3571">
            <v>10</v>
          </cell>
        </row>
        <row r="3572">
          <cell r="B3572">
            <v>41921</v>
          </cell>
          <cell r="C3572">
            <v>10</v>
          </cell>
        </row>
        <row r="3573">
          <cell r="B3573">
            <v>41922</v>
          </cell>
          <cell r="C3573">
            <v>10</v>
          </cell>
        </row>
        <row r="3574">
          <cell r="B3574">
            <v>41923</v>
          </cell>
          <cell r="C3574">
            <v>10</v>
          </cell>
        </row>
        <row r="3575">
          <cell r="B3575">
            <v>41924</v>
          </cell>
          <cell r="C3575">
            <v>10</v>
          </cell>
        </row>
        <row r="3576">
          <cell r="B3576">
            <v>41925</v>
          </cell>
          <cell r="C3576">
            <v>10</v>
          </cell>
        </row>
        <row r="3577">
          <cell r="B3577">
            <v>41926</v>
          </cell>
          <cell r="C3577">
            <v>10</v>
          </cell>
        </row>
        <row r="3578">
          <cell r="B3578">
            <v>41927</v>
          </cell>
          <cell r="C3578">
            <v>10</v>
          </cell>
        </row>
        <row r="3579">
          <cell r="B3579">
            <v>41928</v>
          </cell>
          <cell r="C3579">
            <v>10</v>
          </cell>
        </row>
        <row r="3580">
          <cell r="B3580">
            <v>41929</v>
          </cell>
          <cell r="C3580">
            <v>10</v>
          </cell>
        </row>
        <row r="3581">
          <cell r="B3581">
            <v>41930</v>
          </cell>
          <cell r="C3581">
            <v>10</v>
          </cell>
        </row>
        <row r="3582">
          <cell r="B3582">
            <v>41931</v>
          </cell>
          <cell r="C3582">
            <v>10</v>
          </cell>
        </row>
        <row r="3583">
          <cell r="B3583">
            <v>41932</v>
          </cell>
          <cell r="C3583">
            <v>10</v>
          </cell>
        </row>
        <row r="3584">
          <cell r="B3584">
            <v>41933</v>
          </cell>
          <cell r="C3584">
            <v>10</v>
          </cell>
        </row>
        <row r="3585">
          <cell r="B3585">
            <v>41934</v>
          </cell>
          <cell r="C3585">
            <v>10</v>
          </cell>
        </row>
        <row r="3586">
          <cell r="B3586">
            <v>41935</v>
          </cell>
          <cell r="C3586">
            <v>10</v>
          </cell>
        </row>
        <row r="3587">
          <cell r="B3587">
            <v>41936</v>
          </cell>
          <cell r="C3587">
            <v>10</v>
          </cell>
        </row>
        <row r="3588">
          <cell r="B3588">
            <v>41937</v>
          </cell>
          <cell r="C3588">
            <v>10</v>
          </cell>
        </row>
        <row r="3589">
          <cell r="B3589">
            <v>41938</v>
          </cell>
          <cell r="C3589">
            <v>10</v>
          </cell>
        </row>
        <row r="3590">
          <cell r="B3590">
            <v>41939</v>
          </cell>
          <cell r="C3590">
            <v>10</v>
          </cell>
        </row>
        <row r="3591">
          <cell r="B3591">
            <v>41940</v>
          </cell>
          <cell r="C3591">
            <v>10</v>
          </cell>
        </row>
        <row r="3592">
          <cell r="B3592">
            <v>41941</v>
          </cell>
          <cell r="C3592">
            <v>10</v>
          </cell>
        </row>
        <row r="3593">
          <cell r="B3593">
            <v>41942</v>
          </cell>
          <cell r="C3593">
            <v>10</v>
          </cell>
        </row>
        <row r="3594">
          <cell r="B3594">
            <v>41943</v>
          </cell>
          <cell r="C3594">
            <v>10</v>
          </cell>
        </row>
        <row r="3595">
          <cell r="B3595">
            <v>41944</v>
          </cell>
          <cell r="C3595">
            <v>11</v>
          </cell>
        </row>
        <row r="3596">
          <cell r="B3596">
            <v>41945</v>
          </cell>
          <cell r="C3596">
            <v>11</v>
          </cell>
        </row>
        <row r="3597">
          <cell r="B3597">
            <v>41946</v>
          </cell>
          <cell r="C3597">
            <v>11</v>
          </cell>
        </row>
        <row r="3598">
          <cell r="B3598">
            <v>41947</v>
          </cell>
          <cell r="C3598">
            <v>11</v>
          </cell>
        </row>
        <row r="3599">
          <cell r="B3599">
            <v>41948</v>
          </cell>
          <cell r="C3599">
            <v>11</v>
          </cell>
        </row>
        <row r="3600">
          <cell r="B3600">
            <v>41949</v>
          </cell>
          <cell r="C3600">
            <v>11</v>
          </cell>
        </row>
        <row r="3601">
          <cell r="B3601">
            <v>41950</v>
          </cell>
          <cell r="C3601">
            <v>11</v>
          </cell>
        </row>
        <row r="3602">
          <cell r="B3602">
            <v>41951</v>
          </cell>
          <cell r="C3602">
            <v>11</v>
          </cell>
        </row>
        <row r="3603">
          <cell r="B3603">
            <v>41952</v>
          </cell>
          <cell r="C3603">
            <v>11</v>
          </cell>
        </row>
        <row r="3604">
          <cell r="B3604">
            <v>41953</v>
          </cell>
          <cell r="C3604">
            <v>11</v>
          </cell>
        </row>
        <row r="3605">
          <cell r="B3605">
            <v>41954</v>
          </cell>
          <cell r="C3605">
            <v>11</v>
          </cell>
        </row>
        <row r="3606">
          <cell r="B3606">
            <v>41955</v>
          </cell>
          <cell r="C3606">
            <v>11</v>
          </cell>
        </row>
        <row r="3607">
          <cell r="B3607">
            <v>41956</v>
          </cell>
          <cell r="C3607">
            <v>11</v>
          </cell>
        </row>
        <row r="3608">
          <cell r="B3608">
            <v>41957</v>
          </cell>
          <cell r="C3608">
            <v>11</v>
          </cell>
        </row>
        <row r="3609">
          <cell r="B3609">
            <v>41958</v>
          </cell>
          <cell r="C3609">
            <v>11</v>
          </cell>
        </row>
        <row r="3610">
          <cell r="B3610">
            <v>41959</v>
          </cell>
          <cell r="C3610">
            <v>11</v>
          </cell>
        </row>
        <row r="3611">
          <cell r="B3611">
            <v>41960</v>
          </cell>
          <cell r="C3611">
            <v>11</v>
          </cell>
        </row>
        <row r="3612">
          <cell r="B3612">
            <v>41961</v>
          </cell>
          <cell r="C3612">
            <v>11</v>
          </cell>
        </row>
        <row r="3613">
          <cell r="B3613">
            <v>41962</v>
          </cell>
          <cell r="C3613">
            <v>11</v>
          </cell>
        </row>
        <row r="3614">
          <cell r="B3614">
            <v>41963</v>
          </cell>
          <cell r="C3614">
            <v>11</v>
          </cell>
        </row>
        <row r="3615">
          <cell r="B3615">
            <v>41964</v>
          </cell>
          <cell r="C3615">
            <v>11</v>
          </cell>
        </row>
        <row r="3616">
          <cell r="B3616">
            <v>41965</v>
          </cell>
          <cell r="C3616">
            <v>11</v>
          </cell>
        </row>
        <row r="3617">
          <cell r="B3617">
            <v>41966</v>
          </cell>
          <cell r="C3617">
            <v>11</v>
          </cell>
        </row>
        <row r="3618">
          <cell r="B3618">
            <v>41967</v>
          </cell>
          <cell r="C3618">
            <v>11</v>
          </cell>
        </row>
        <row r="3619">
          <cell r="B3619">
            <v>41968</v>
          </cell>
          <cell r="C3619">
            <v>11</v>
          </cell>
        </row>
        <row r="3620">
          <cell r="B3620">
            <v>41969</v>
          </cell>
          <cell r="C3620">
            <v>11</v>
          </cell>
        </row>
        <row r="3621">
          <cell r="B3621">
            <v>41970</v>
          </cell>
          <cell r="C3621">
            <v>11</v>
          </cell>
        </row>
        <row r="3622">
          <cell r="B3622">
            <v>41971</v>
          </cell>
          <cell r="C3622">
            <v>11</v>
          </cell>
        </row>
        <row r="3623">
          <cell r="B3623">
            <v>41972</v>
          </cell>
          <cell r="C3623">
            <v>11</v>
          </cell>
        </row>
        <row r="3624">
          <cell r="B3624">
            <v>41973</v>
          </cell>
          <cell r="C3624">
            <v>11</v>
          </cell>
        </row>
        <row r="3625">
          <cell r="B3625">
            <v>41974</v>
          </cell>
          <cell r="C3625">
            <v>12</v>
          </cell>
        </row>
        <row r="3626">
          <cell r="B3626">
            <v>41975</v>
          </cell>
          <cell r="C3626">
            <v>12</v>
          </cell>
        </row>
        <row r="3627">
          <cell r="B3627">
            <v>41976</v>
          </cell>
          <cell r="C3627">
            <v>12</v>
          </cell>
        </row>
        <row r="3628">
          <cell r="B3628">
            <v>41977</v>
          </cell>
          <cell r="C3628">
            <v>12</v>
          </cell>
        </row>
        <row r="3629">
          <cell r="B3629">
            <v>41978</v>
          </cell>
          <cell r="C3629">
            <v>12</v>
          </cell>
        </row>
        <row r="3630">
          <cell r="B3630">
            <v>41979</v>
          </cell>
          <cell r="C3630">
            <v>12</v>
          </cell>
        </row>
        <row r="3631">
          <cell r="B3631">
            <v>41980</v>
          </cell>
          <cell r="C3631">
            <v>12</v>
          </cell>
        </row>
        <row r="3632">
          <cell r="B3632">
            <v>41981</v>
          </cell>
          <cell r="C3632">
            <v>12</v>
          </cell>
        </row>
        <row r="3633">
          <cell r="B3633">
            <v>41982</v>
          </cell>
          <cell r="C3633">
            <v>12</v>
          </cell>
        </row>
        <row r="3634">
          <cell r="B3634">
            <v>41983</v>
          </cell>
          <cell r="C3634">
            <v>12</v>
          </cell>
        </row>
        <row r="3635">
          <cell r="B3635">
            <v>41984</v>
          </cell>
          <cell r="C3635">
            <v>12</v>
          </cell>
        </row>
        <row r="3636">
          <cell r="B3636">
            <v>41985</v>
          </cell>
          <cell r="C3636">
            <v>12</v>
          </cell>
        </row>
        <row r="3637">
          <cell r="B3637">
            <v>41986</v>
          </cell>
          <cell r="C3637">
            <v>12</v>
          </cell>
        </row>
        <row r="3638">
          <cell r="B3638">
            <v>41987</v>
          </cell>
          <cell r="C3638">
            <v>12</v>
          </cell>
        </row>
        <row r="3639">
          <cell r="B3639">
            <v>41988</v>
          </cell>
          <cell r="C3639">
            <v>12</v>
          </cell>
        </row>
        <row r="3640">
          <cell r="B3640">
            <v>41989</v>
          </cell>
          <cell r="C3640">
            <v>12</v>
          </cell>
        </row>
        <row r="3641">
          <cell r="B3641">
            <v>41990</v>
          </cell>
          <cell r="C3641">
            <v>12</v>
          </cell>
        </row>
        <row r="3642">
          <cell r="B3642">
            <v>41991</v>
          </cell>
          <cell r="C3642">
            <v>12</v>
          </cell>
        </row>
        <row r="3643">
          <cell r="B3643">
            <v>41992</v>
          </cell>
          <cell r="C3643">
            <v>12</v>
          </cell>
        </row>
        <row r="3644">
          <cell r="B3644">
            <v>41993</v>
          </cell>
          <cell r="C3644">
            <v>12</v>
          </cell>
        </row>
        <row r="3645">
          <cell r="B3645">
            <v>41994</v>
          </cell>
          <cell r="C3645">
            <v>12</v>
          </cell>
        </row>
        <row r="3646">
          <cell r="B3646">
            <v>41995</v>
          </cell>
          <cell r="C3646">
            <v>12</v>
          </cell>
        </row>
        <row r="3647">
          <cell r="B3647">
            <v>41996</v>
          </cell>
          <cell r="C3647">
            <v>12</v>
          </cell>
        </row>
        <row r="3648">
          <cell r="B3648">
            <v>41997</v>
          </cell>
          <cell r="C3648">
            <v>12</v>
          </cell>
        </row>
        <row r="3649">
          <cell r="B3649">
            <v>41998</v>
          </cell>
          <cell r="C3649">
            <v>12</v>
          </cell>
        </row>
        <row r="3650">
          <cell r="B3650">
            <v>41999</v>
          </cell>
          <cell r="C3650">
            <v>12</v>
          </cell>
        </row>
        <row r="3651">
          <cell r="B3651">
            <v>42000</v>
          </cell>
          <cell r="C3651">
            <v>12</v>
          </cell>
        </row>
        <row r="3652">
          <cell r="B3652">
            <v>42001</v>
          </cell>
          <cell r="C3652">
            <v>12</v>
          </cell>
        </row>
        <row r="3653">
          <cell r="B3653">
            <v>42002</v>
          </cell>
          <cell r="C3653">
            <v>12</v>
          </cell>
        </row>
        <row r="3654">
          <cell r="B3654">
            <v>42003</v>
          </cell>
          <cell r="C3654">
            <v>12</v>
          </cell>
        </row>
        <row r="3655">
          <cell r="B3655">
            <v>42004</v>
          </cell>
          <cell r="C3655">
            <v>12</v>
          </cell>
        </row>
      </sheetData>
      <sheetData sheetId="15" refreshError="1">
        <row r="3">
          <cell r="C3" t="str">
            <v>COD</v>
          </cell>
          <cell r="D3" t="str">
            <v>DIS</v>
          </cell>
          <cell r="E3" t="str">
            <v>DISCIPLINA</v>
          </cell>
        </row>
        <row r="4">
          <cell r="C4" t="str">
            <v>CC</v>
          </cell>
          <cell r="D4" t="str">
            <v>CIV</v>
          </cell>
          <cell r="E4" t="str">
            <v>CIVIL</v>
          </cell>
        </row>
        <row r="5">
          <cell r="C5" t="str">
            <v>CG</v>
          </cell>
          <cell r="D5" t="str">
            <v>CIV</v>
          </cell>
          <cell r="E5" t="str">
            <v>CIVIL</v>
          </cell>
        </row>
        <row r="6">
          <cell r="C6" t="str">
            <v>CH</v>
          </cell>
          <cell r="D6" t="str">
            <v>CIV</v>
          </cell>
          <cell r="E6" t="str">
            <v>CIVIL</v>
          </cell>
        </row>
        <row r="7">
          <cell r="C7" t="str">
            <v>CM</v>
          </cell>
          <cell r="D7" t="str">
            <v>CIV</v>
          </cell>
          <cell r="E7" t="str">
            <v>CIVIL</v>
          </cell>
        </row>
        <row r="8">
          <cell r="C8" t="str">
            <v>CT</v>
          </cell>
          <cell r="D8" t="str">
            <v>CIV</v>
          </cell>
          <cell r="E8" t="str">
            <v>CIVIL</v>
          </cell>
        </row>
        <row r="9">
          <cell r="C9" t="str">
            <v>CV</v>
          </cell>
          <cell r="D9" t="str">
            <v>CIV</v>
          </cell>
          <cell r="E9" t="str">
            <v>CIVIL</v>
          </cell>
        </row>
        <row r="10">
          <cell r="C10" t="str">
            <v>CX</v>
          </cell>
          <cell r="D10" t="str">
            <v>CIV</v>
          </cell>
          <cell r="E10" t="str">
            <v>CIVIL</v>
          </cell>
        </row>
        <row r="11">
          <cell r="C11" t="str">
            <v>CE</v>
          </cell>
          <cell r="D11" t="str">
            <v>MET</v>
          </cell>
          <cell r="E11" t="str">
            <v>ESTRUTURA METÁLICA</v>
          </cell>
        </row>
        <row r="12">
          <cell r="C12" t="str">
            <v>ST</v>
          </cell>
          <cell r="D12" t="str">
            <v>MET</v>
          </cell>
          <cell r="E12" t="str">
            <v>ESTRUTURA METÁLICA</v>
          </cell>
        </row>
        <row r="13">
          <cell r="C13" t="str">
            <v>EC</v>
          </cell>
          <cell r="D13" t="str">
            <v>ELE</v>
          </cell>
          <cell r="E13" t="str">
            <v>ELÉTRICA</v>
          </cell>
        </row>
        <row r="14">
          <cell r="C14" t="str">
            <v>ED</v>
          </cell>
          <cell r="D14" t="str">
            <v>ELE</v>
          </cell>
          <cell r="E14" t="str">
            <v>ELÉTRICA</v>
          </cell>
        </row>
        <row r="15">
          <cell r="C15" t="str">
            <v>EG</v>
          </cell>
          <cell r="D15" t="str">
            <v>ELE</v>
          </cell>
          <cell r="E15" t="str">
            <v>ELÉTRICA</v>
          </cell>
        </row>
        <row r="16">
          <cell r="C16" t="str">
            <v>EI</v>
          </cell>
          <cell r="D16" t="str">
            <v>ELE</v>
          </cell>
          <cell r="E16" t="str">
            <v>ELÉTRICA</v>
          </cell>
        </row>
        <row r="17">
          <cell r="C17" t="str">
            <v>EP</v>
          </cell>
          <cell r="D17" t="str">
            <v>ELE</v>
          </cell>
          <cell r="E17" t="str">
            <v>ELÉTRICA</v>
          </cell>
        </row>
        <row r="18">
          <cell r="C18" t="str">
            <v>ES</v>
          </cell>
          <cell r="D18" t="str">
            <v>ELE</v>
          </cell>
          <cell r="E18" t="str">
            <v>ELÉTRICA</v>
          </cell>
        </row>
        <row r="19">
          <cell r="C19" t="str">
            <v>GE</v>
          </cell>
          <cell r="D19" t="str">
            <v>ELE</v>
          </cell>
          <cell r="E19" t="str">
            <v>ELÉTRICA</v>
          </cell>
        </row>
        <row r="20">
          <cell r="C20" t="str">
            <v>ET</v>
          </cell>
          <cell r="D20" t="str">
            <v>ELE</v>
          </cell>
          <cell r="E20" t="str">
            <v>ELÉTRICA</v>
          </cell>
        </row>
        <row r="21">
          <cell r="C21" t="str">
            <v>EV</v>
          </cell>
          <cell r="D21" t="str">
            <v>ELE</v>
          </cell>
          <cell r="E21" t="str">
            <v>ELÉTRICA</v>
          </cell>
        </row>
        <row r="22">
          <cell r="C22" t="str">
            <v>EX</v>
          </cell>
          <cell r="D22" t="str">
            <v>ELE</v>
          </cell>
          <cell r="E22" t="str">
            <v>ELÉTRICA</v>
          </cell>
        </row>
        <row r="23">
          <cell r="C23" t="str">
            <v>MM</v>
          </cell>
          <cell r="D23" t="str">
            <v>MEC</v>
          </cell>
          <cell r="E23" t="str">
            <v>MECÂNICA</v>
          </cell>
        </row>
        <row r="24">
          <cell r="C24" t="str">
            <v>MP</v>
          </cell>
          <cell r="D24" t="str">
            <v>PRO</v>
          </cell>
          <cell r="E24" t="str">
            <v>PROCESSO</v>
          </cell>
        </row>
        <row r="25">
          <cell r="C25" t="str">
            <v>MS</v>
          </cell>
          <cell r="D25" t="str">
            <v>MEC</v>
          </cell>
          <cell r="E25" t="str">
            <v>MECÂNICA</v>
          </cell>
        </row>
        <row r="26">
          <cell r="C26" t="str">
            <v>MT</v>
          </cell>
          <cell r="D26" t="str">
            <v>TUB</v>
          </cell>
          <cell r="E26" t="str">
            <v>TUBULAÇÃO</v>
          </cell>
        </row>
        <row r="27">
          <cell r="C27" t="str">
            <v>MX</v>
          </cell>
          <cell r="D27" t="str">
            <v>MEC</v>
          </cell>
          <cell r="E27" t="str">
            <v>MECÂNICA</v>
          </cell>
        </row>
        <row r="28">
          <cell r="C28" t="str">
            <v>PC</v>
          </cell>
          <cell r="D28" t="str">
            <v>-</v>
          </cell>
          <cell r="E28" t="str">
            <v>COORDENAÇÃO</v>
          </cell>
        </row>
        <row r="29">
          <cell r="C29" t="str">
            <v>PG</v>
          </cell>
          <cell r="D29" t="str">
            <v>GC</v>
          </cell>
          <cell r="E29" t="str">
            <v>GERENCIAMENTO DE CONTRATO</v>
          </cell>
        </row>
        <row r="30">
          <cell r="C30" t="str">
            <v>GP</v>
          </cell>
          <cell r="D30" t="str">
            <v>-</v>
          </cell>
          <cell r="E30" t="str">
            <v>PLANEJAMENTO ESCRITÓRIOS</v>
          </cell>
        </row>
        <row r="31">
          <cell r="C31" t="str">
            <v>PP</v>
          </cell>
          <cell r="D31" t="str">
            <v>GPC</v>
          </cell>
          <cell r="E31" t="str">
            <v>PLANEJAMENTO</v>
          </cell>
        </row>
        <row r="32">
          <cell r="C32" t="str">
            <v>PS</v>
          </cell>
          <cell r="D32" t="str">
            <v>GSS</v>
          </cell>
          <cell r="E32" t="str">
            <v>SUPRIMENTOS</v>
          </cell>
        </row>
        <row r="33">
          <cell r="C33" t="str">
            <v>TA</v>
          </cell>
          <cell r="D33" t="str">
            <v>TSA</v>
          </cell>
          <cell r="E33" t="str">
            <v>INSTRUMENTAÇÃO</v>
          </cell>
        </row>
        <row r="34">
          <cell r="C34" t="str">
            <v>TC</v>
          </cell>
          <cell r="D34" t="str">
            <v>TSA</v>
          </cell>
          <cell r="E34" t="str">
            <v>INSTRUMENTAÇÃO</v>
          </cell>
        </row>
        <row r="35">
          <cell r="C35" t="str">
            <v>TI</v>
          </cell>
          <cell r="D35" t="str">
            <v>TSA</v>
          </cell>
          <cell r="E35" t="str">
            <v>INSTRUMENTAÇÃO</v>
          </cell>
        </row>
        <row r="36">
          <cell r="C36" t="str">
            <v>TX</v>
          </cell>
          <cell r="D36" t="str">
            <v>TSA</v>
          </cell>
          <cell r="E36" t="str">
            <v>INSTRUMENTAÇÃO</v>
          </cell>
        </row>
        <row r="37">
          <cell r="C37" t="str">
            <v>CA</v>
          </cell>
          <cell r="D37" t="str">
            <v>CIV</v>
          </cell>
          <cell r="E37" t="str">
            <v>CIVIL</v>
          </cell>
        </row>
        <row r="38">
          <cell r="C38" t="str">
            <v>UA</v>
          </cell>
          <cell r="D38" t="str">
            <v>CIV</v>
          </cell>
          <cell r="E38" t="str">
            <v>CIVIL</v>
          </cell>
        </row>
        <row r="39">
          <cell r="C39" t="str">
            <v>UP</v>
          </cell>
          <cell r="D39" t="str">
            <v>CIV</v>
          </cell>
          <cell r="E39" t="str">
            <v>CIVIL</v>
          </cell>
        </row>
        <row r="40">
          <cell r="C40" t="str">
            <v>UU</v>
          </cell>
          <cell r="D40" t="str">
            <v>CIV</v>
          </cell>
          <cell r="E40" t="str">
            <v>CIVIL</v>
          </cell>
        </row>
        <row r="41">
          <cell r="C41" t="str">
            <v>UX</v>
          </cell>
          <cell r="D41" t="str">
            <v>CIV</v>
          </cell>
          <cell r="E41" t="str">
            <v>CIVIL</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vimento"/>
      <sheetName val="Cad.Fornecedores"/>
      <sheetName val="Relação Modalidades"/>
      <sheetName val="Plan1"/>
      <sheetName val="planilha"/>
    </sheetNames>
    <sheetDataSet>
      <sheetData sheetId="0"/>
      <sheetData sheetId="1"/>
      <sheetData sheetId="2"/>
      <sheetData sheetId="3"/>
      <sheetData sheetId="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B PESSOAL"/>
      <sheetName val="ch eqto ADOTADO"/>
      <sheetName val="lote 02"/>
      <sheetName val="lote 04"/>
      <sheetName val="Tab. Rec."/>
      <sheetName val="BD Equip."/>
      <sheetName val="desp"/>
      <sheetName val="PU CONTAS"/>
      <sheetName val="Flux Obra"/>
      <sheetName val="Crono"/>
      <sheetName val="Res ABC"/>
      <sheetName val="ABC-MO"/>
      <sheetName val="ABC-Eq1"/>
      <sheetName val="ABC-Eq2"/>
      <sheetName val="ABC-Mat"/>
      <sheetName val="ABC-Cx"/>
      <sheetName val="ABC-Sub"/>
      <sheetName val="RES EQUIP"/>
      <sheetName val="RES PESSOAL"/>
      <sheetName val="CS"/>
      <sheetName val="RC"/>
      <sheetName val="PU"/>
      <sheetName val="Sup"/>
      <sheetName val="Adm"/>
      <sheetName val="Cant"/>
      <sheetName val="SG"/>
      <sheetName val="T-ST-L"/>
      <sheetName val="Sinal"/>
      <sheetName val="INV"/>
      <sheetName val="Man"/>
      <sheetName val="Mob-Des"/>
      <sheetName val="x1"/>
      <sheetName val="x4"/>
      <sheetName val="x2"/>
      <sheetName val="x3"/>
      <sheetName val="x7"/>
      <sheetName val="x5"/>
      <sheetName val="x10"/>
      <sheetName val="x11"/>
      <sheetName val="x12"/>
      <sheetName val="x23"/>
      <sheetName val="x24"/>
      <sheetName val="x25"/>
      <sheetName val="x15"/>
      <sheetName val="x27"/>
      <sheetName val="x17"/>
      <sheetName val="x20"/>
      <sheetName val="16"/>
      <sheetName val="dren"/>
      <sheetName val="oac"/>
      <sheetName val="18"/>
      <sheetName val="prot amb"/>
      <sheetName val="oc sin"/>
      <sheetName val="Custo da Areia"/>
      <sheetName val="9"/>
      <sheetName val="IN"/>
      <sheetName val="bt"/>
      <sheetName val="6"/>
      <sheetName val="21 (2)"/>
      <sheetName val="26"/>
      <sheetName val="XX"/>
      <sheetName val="26 (2)"/>
      <sheetName val="16 (2)"/>
      <sheetName val="MARSH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Auxiliar"/>
      <sheetName val="COMPOSIÇÃO A"/>
      <sheetName val="P A T O 99 B"/>
      <sheetName val="Trans 99 C"/>
      <sheetName val="Preços 99 D"/>
      <sheetName val="Cronograma 99 E"/>
      <sheetName val="Pesquisa"/>
      <sheetName val="Diagrama 476"/>
      <sheetName val="Custo do RR-2C"/>
      <sheetName val="Custo do TSD"/>
      <sheetName val="Custo do CM-3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NR-4 - Medicina e Segurança"/>
      <sheetName val="Planilha1"/>
      <sheetName val="PLANILHA"/>
    </sheetNames>
    <definedNames>
      <definedName name="ITALO"/>
      <definedName name="KLKLK"/>
      <definedName name="ONIAS"/>
      <definedName name="PERNANBUCO"/>
      <definedName name="Plan1"/>
      <definedName name="POSTO"/>
      <definedName name="REATERRO"/>
    </definedNames>
    <sheetDataSet>
      <sheetData sheetId="0" refreshError="1"/>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1"/>
      <sheetName val="NNR-4 - Medicina e Segurança"/>
    </sheetNames>
    <definedNames>
      <definedName name="ITALO"/>
      <definedName name="KLKLK"/>
      <definedName name="ONIAS"/>
      <definedName name="PERNANBUCO"/>
      <definedName name="Plan1"/>
      <definedName name="POSTO"/>
      <definedName name="REATERRO"/>
    </definedNames>
    <sheetDataSet>
      <sheetData sheetId="0"/>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de Entrada 1"/>
      <sheetName val="Dados de Entrada 2"/>
      <sheetName val="Dados de Entrada 3"/>
      <sheetName val="Dados de Entrada 4"/>
      <sheetName val="Capa"/>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3">
          <cell r="C3">
            <v>60.964134991383446</v>
          </cell>
        </row>
        <row r="4">
          <cell r="C4">
            <v>67.747806208191548</v>
          </cell>
        </row>
        <row r="5">
          <cell r="C5">
            <v>74.264023326736492</v>
          </cell>
        </row>
        <row r="6">
          <cell r="C6">
            <v>77.635106010695324</v>
          </cell>
        </row>
        <row r="7">
          <cell r="C7">
            <v>78.676681324823704</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 val="Capa"/>
      <sheetName val="Auxiliar"/>
      <sheetName val="COMPOSIÇÃO A"/>
      <sheetName val="Trans 99 C"/>
      <sheetName val="Preços 99 D"/>
      <sheetName val="Cronograma 99 E"/>
      <sheetName val="Pesquisa"/>
      <sheetName val="Diagrama 476"/>
      <sheetName val="Contrato"/>
      <sheetName val="Resumo"/>
      <sheetName val="Custo do RR-2C"/>
      <sheetName val="Custo do TSD"/>
      <sheetName val="Custo do CM-30"/>
      <sheetName val="Cadastro Traços e Obras"/>
      <sheetName val="Pato PRRTN - BR476"/>
      <sheetName val="COMPOSIÇÃO_A"/>
      <sheetName val="P_A_T_O_99_B"/>
      <sheetName val="Trans_99_C"/>
      <sheetName val="Preços_99_D"/>
      <sheetName val="Cronograma_99_E"/>
      <sheetName val="Diagrama_476"/>
      <sheetName val="Custo_do_RR-2C"/>
      <sheetName val="Custo_do_TSD"/>
      <sheetName val="Custo_do_CM-30"/>
      <sheetName val="Cadastro_Traços_e_Obras"/>
      <sheetName val="Pato_PRRTN_-_BR476"/>
      <sheetName val="jun"/>
      <sheetName val="Cadastr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75 "/>
      <sheetName val="Produção correção - estreito"/>
    </sheetNames>
    <definedNames>
      <definedName name="Plan1" refersTo="#REF!"/>
    </definedNames>
    <sheetDataSet>
      <sheetData sheetId="0"/>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 val="Capa"/>
      <sheetName val="Auxiliar"/>
      <sheetName val="COMPOSIÇÃO A"/>
      <sheetName val="Trans 99 C"/>
      <sheetName val="Preços 99 D"/>
      <sheetName val="Cronograma 99 E"/>
      <sheetName val="Pesquisa"/>
      <sheetName val="Diagrama 476"/>
      <sheetName val="Contrato"/>
      <sheetName val="Resumo"/>
      <sheetName val="Pato PRRTN - BR476"/>
      <sheetName val="Custo do RR-2C"/>
      <sheetName val="Custo do TSD"/>
      <sheetName val="Custo do CM-30"/>
      <sheetName val="Cadastro Traços e Obras"/>
      <sheetName val="Plan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de Entrada 1"/>
      <sheetName val="Dados de Entrada 2"/>
      <sheetName val="Dados de Entrada 3"/>
      <sheetName val="Dados de Entrada 4"/>
      <sheetName val="Capa"/>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3">
          <cell r="C3">
            <v>60.964134991383446</v>
          </cell>
        </row>
        <row r="4">
          <cell r="C4">
            <v>67.747806208191548</v>
          </cell>
        </row>
        <row r="5">
          <cell r="C5">
            <v>74.264023326736492</v>
          </cell>
        </row>
        <row r="6">
          <cell r="C6">
            <v>77.635106010695324</v>
          </cell>
        </row>
        <row r="7">
          <cell r="C7">
            <v>78.676681324823704</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STA FS4"/>
      <sheetName val="PISTA RBAM"/>
      <sheetName val="PGQ OUTUBRO - 13a MP"/>
    </sheetNames>
    <definedNames>
      <definedName name="Plan1" refersTo="#REF!"/>
    </definedNames>
    <sheetDataSet>
      <sheetData sheetId="0" refreshError="1"/>
      <sheetData sheetId="1" refreshError="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
      <sheetName val="REST.SINDY"/>
      <sheetName val="aux"/>
      <sheetName val="pato"/>
    </sheetNames>
    <sheetDataSet>
      <sheetData sheetId="0">
        <row r="6">
          <cell r="A6">
            <v>39814</v>
          </cell>
        </row>
        <row r="15">
          <cell r="A15">
            <v>39904</v>
          </cell>
          <cell r="I15">
            <v>39934</v>
          </cell>
          <cell r="Q15">
            <v>39965</v>
          </cell>
        </row>
        <row r="24">
          <cell r="A24">
            <v>39995</v>
          </cell>
          <cell r="I24">
            <v>40026</v>
          </cell>
          <cell r="Q24">
            <v>40057</v>
          </cell>
        </row>
        <row r="33">
          <cell r="A33">
            <v>40087</v>
          </cell>
          <cell r="I33">
            <v>40118</v>
          </cell>
          <cell r="Q33">
            <v>40148</v>
          </cell>
        </row>
      </sheetData>
      <sheetData sheetId="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
      <sheetName val="Feriados"/>
      <sheetName val="REST.PAPALEGUAS"/>
      <sheetName val="REST.SINDY  3,00"/>
      <sheetName val="REST.SINDY  3,50 CAFE"/>
      <sheetName val="Capa"/>
      <sheetName val="Sumário"/>
      <sheetName val="Apresentação"/>
      <sheetName val="Capa Mapa"/>
      <sheetName val="Mapa"/>
      <sheetName val="Capa Serviços a Executar"/>
      <sheetName val="Serviços"/>
      <sheetName val="Cálculo DMT"/>
      <sheetName val="QTransporte"/>
      <sheetName val="Capa Frentes Serviço"/>
      <sheetName val="Frentes Serviço"/>
      <sheetName val="Planta do Canteiro"/>
      <sheetName val="Equipamentos Mínimos"/>
      <sheetName val="Quantitativos Mobilização"/>
      <sheetName val="Orçamento Mobilização"/>
      <sheetName val="Capa Orçamento"/>
      <sheetName val="Orçamento SICRO"/>
      <sheetName val="Orçamento c-desc"/>
      <sheetName val="Capa Cronograma"/>
      <sheetName val="Cronograma Físico Financeiro"/>
      <sheetName val="Capa Dados de Cálculo"/>
      <sheetName val="Resumo DMTs"/>
      <sheetName val="Equipamentos"/>
      <sheetName val="Materiais"/>
      <sheetName val="Mão de Obra"/>
      <sheetName val="Capa Composições"/>
      <sheetName val="Capa Composições Rest. Pista"/>
      <sheetName val="Recuperação da Pista"/>
      <sheetName val="Capa Composições Mat. Betum."/>
      <sheetName val="Custo Transporte"/>
      <sheetName val="Materiais Betuminosos"/>
      <sheetName val="Capa Composições Mobilização"/>
      <sheetName val="Composições Mobilização"/>
      <sheetName val="Capa Composições Auxiliares"/>
      <sheetName val="Auxiliares"/>
      <sheetName val="Dados de Entrada 1"/>
      <sheetName val="Dados de Entrada 2"/>
      <sheetName val="Dados de Entrada 3"/>
      <sheetName val="Dados de Entrada 4"/>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REST.SINDY"/>
      <sheetName val="Cadastro"/>
      <sheetName val="Resumo"/>
      <sheetName val="POSTO DOM BOSCO"/>
      <sheetName val="REST TREVO"/>
      <sheetName val="DADOS"/>
      <sheetName val="Desemp_"/>
      <sheetName val="AVANCO"/>
      <sheetName val="Ficha"/>
      <sheetName val="RemoMecRev"/>
      <sheetName val="RemoMecCamGran"/>
      <sheetName val="RecompCamGran"/>
      <sheetName val="Imprimacao"/>
      <sheetName val="PintLig"/>
      <sheetName val="Recomp_rev"/>
      <sheetName val="Solo para Base"/>
      <sheetName val="MAAUQ"/>
      <sheetName val="RemendoProf_"/>
      <sheetName val="Roçada Manual "/>
      <sheetName val="TransBasc5m³"/>
      <sheetName val="TransLocalBasc10m³"/>
      <sheetName val="TransRem_"/>
      <sheetName val="CA20P_AQ"/>
      <sheetName val="CAP_TR"/>
      <sheetName val="CM_30_AQ"/>
      <sheetName val="CM_30_TR"/>
      <sheetName val="RL_1C_AQ"/>
      <sheetName val="RL_1C_TR"/>
      <sheetName val="CROQUI"/>
      <sheetName val="MP"/>
      <sheetName val="Dens. médias"/>
      <sheetName val="Dens. teórica"/>
      <sheetName val="Teor"/>
      <sheetName val="GRAFTEMPVISC2"/>
      <sheetName val="INSTRUCOES"/>
      <sheetName val="Relatorio"/>
      <sheetName val="VEICULOS"/>
      <sheetName val="CONFIGURAÇAO"/>
      <sheetName val="Periodos"/>
      <sheetName val="Indices"/>
      <sheetName val="Reajustamentos"/>
      <sheetName val="Pluviometria"/>
      <sheetName val="Indice Fisico"/>
      <sheetName val="Desempenho"/>
      <sheetName val="Fatura"/>
      <sheetName val="Ficha Qtde"/>
      <sheetName val="Boletim de Medição"/>
      <sheetName val="1.1"/>
      <sheetName val="1.2"/>
      <sheetName val="1.3."/>
      <sheetName val="1.4.1"/>
      <sheetName val="1.4.2"/>
      <sheetName val="1.4.3"/>
      <sheetName val="1.4.4"/>
      <sheetName val="1.4.5"/>
      <sheetName val="1.4.6"/>
      <sheetName val="1.4.7"/>
      <sheetName val="1.4.8"/>
      <sheetName val="1.4.9"/>
      <sheetName val="1.4.10"/>
      <sheetName val="1.4.11"/>
      <sheetName val="1.5.1"/>
      <sheetName val="1.5.2"/>
      <sheetName val="1.5.3"/>
      <sheetName val="1.5.4"/>
      <sheetName val="1.6"/>
      <sheetName val="1.7"/>
      <sheetName val="1.8"/>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3.1.2"/>
      <sheetName val="3.1.3"/>
      <sheetName val="3.1.4"/>
      <sheetName val="3.1.5"/>
      <sheetName val="3.1.6"/>
      <sheetName val="3.1.7"/>
      <sheetName val="3.2.1"/>
      <sheetName val="3.2.2"/>
      <sheetName val="3.2.3"/>
      <sheetName val="3.2.4"/>
      <sheetName val="3.3.1"/>
      <sheetName val="3.3.2"/>
      <sheetName val="3.3.3"/>
      <sheetName val="3.3.4"/>
      <sheetName val="3.4.1"/>
      <sheetName val="3.4.2"/>
      <sheetName val="3.4.3"/>
      <sheetName val="3.4.4"/>
      <sheetName val="3.4.5"/>
      <sheetName val="3.4.6"/>
      <sheetName val="3.4.7"/>
      <sheetName val="3.5.1"/>
      <sheetName val="3.5.2"/>
      <sheetName val="3.5.3"/>
      <sheetName val="3.6.1"/>
      <sheetName val="3.6.2"/>
      <sheetName val="3.6.3"/>
      <sheetName val="3.7.1.1"/>
      <sheetName val="3.7.1.2"/>
      <sheetName val="3.7.1.3"/>
      <sheetName val="3.7.1.4"/>
      <sheetName val="3.7.1.5"/>
      <sheetName val="3.7.1.6"/>
      <sheetName val="3.7.1.7"/>
      <sheetName val="3.8.1"/>
      <sheetName val="3.8.2"/>
      <sheetName val="3.8.3"/>
      <sheetName val="3.9.1"/>
      <sheetName val="3.9.2"/>
      <sheetName val="3.9.3"/>
      <sheetName val="3.10.1"/>
      <sheetName val="3.10.2"/>
      <sheetName val="3.10.3"/>
      <sheetName val="3.10.4"/>
      <sheetName val="3.10.5"/>
      <sheetName val="3.10.6"/>
      <sheetName val="3.11.1"/>
      <sheetName val="3.11.2"/>
      <sheetName val="3.11.3"/>
      <sheetName val="3.12.1"/>
      <sheetName val="3.12.2"/>
      <sheetName val="3.12.3"/>
      <sheetName val="3.13.1"/>
      <sheetName val="3.13.2"/>
      <sheetName val="3.13.3"/>
      <sheetName val="3.13.4"/>
      <sheetName val="3.13.5"/>
      <sheetName val="3.14.1"/>
      <sheetName val="3.14.2"/>
      <sheetName val="3.14.3"/>
      <sheetName val="3.15.1"/>
      <sheetName val="3.15.2"/>
      <sheetName val="3.15.3"/>
      <sheetName val="4.1.1"/>
      <sheetName val="4.1.2"/>
      <sheetName val="4.2.1.1"/>
      <sheetName val="4.2.1.2"/>
      <sheetName val="4.2.1.3"/>
      <sheetName val="4.2.1.4"/>
      <sheetName val="4.2.1.5"/>
      <sheetName val="4.2.1.6"/>
      <sheetName val="5.1"/>
      <sheetName val="5.2"/>
      <sheetName val="5.3"/>
      <sheetName val="5.4"/>
      <sheetName val="6.1"/>
      <sheetName val="6.2"/>
      <sheetName val="6.3"/>
      <sheetName val="6.4"/>
      <sheetName val="6.5"/>
      <sheetName val="6.6"/>
      <sheetName val="6.7"/>
      <sheetName val="7.1 detalhado"/>
      <sheetName val="8.1 Detalhado"/>
      <sheetName val="Projeto básico referencial"/>
      <sheetName val="Dimensiona equipam + pessoal"/>
      <sheetName val=" Decofin - 1367"/>
      <sheetName val="Medição Resumo"/>
      <sheetName val="Solicitação Numerario"/>
      <sheetName val="Folha Pagamento"/>
      <sheetName val="Cestas Básicas"/>
      <sheetName val="Hospedagem"/>
      <sheetName val="Combustivel II"/>
      <sheetName val="Relação de Equip. Alugados"/>
      <sheetName val="Equipamento Delta"/>
      <sheetName val="Relação de Imóveis"/>
      <sheetName val="Veiculos Alugados"/>
      <sheetName val="Estoque"/>
      <sheetName val="Resumo Carreteiro"/>
      <sheetName val="Alimentação I"/>
      <sheetName val="Alimentação I (2)"/>
      <sheetName val="RPF I"/>
      <sheetName val="Proposta - Global .."/>
      <sheetName val="Plan1"/>
      <sheetName val="Plan. Equipamentos"/>
      <sheetName val="pessoal"/>
      <sheetName val="salários"/>
      <sheetName val="dinâmica"/>
      <sheetName val="estática"/>
      <sheetName val="corretiva - emenda"/>
      <sheetName val="infra"/>
      <sheetName val="administ. - supervisão"/>
      <sheetName val="dados fluxo"/>
      <sheetName val="ANEXO IV"/>
      <sheetName val="e.p.i."/>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PROJETO"/>
      <sheetName val="BDI "/>
      <sheetName val="FLUXO - EXECUÇÃO PRÓPRIA"/>
      <sheetName val="FLUXO - FAT-DIRETO"/>
      <sheetName val="RES-FIN"/>
      <sheetName val="DEFIN"/>
      <sheetName val="CONSIDERAÇÕES"/>
      <sheetName val="CUSTO (REF dvs) "/>
      <sheetName val="KANAFLEX"/>
      <sheetName val="NOVOTUB"/>
      <sheetName val="MEDIDAS"/>
      <sheetName val="CUSTO LARANJEIRAS"/>
      <sheetName val="RESUMO EMPRESA"/>
      <sheetName val="CUSTO EMPRESA"/>
      <sheetName val="CUSTO ZONA SUL"/>
      <sheetName val="Anexos PGQ"/>
      <sheetName val="BDP"/>
      <sheetName val="QIF"/>
      <sheetName val="Ficha quantitativos"/>
      <sheetName val="Resumo Financeiro"/>
      <sheetName val="Transp.Loc.Cam.Basc.5m³l "/>
      <sheetName val="Transp.Loc. Mat. Rem. "/>
      <sheetName val="Transp.Loc.Cam.Carr.4T"/>
      <sheetName val="Transp.Local de Mat.Betum."/>
      <sheetName val="Transp.Local de Agua"/>
      <sheetName val="Mat. Betuminosos"/>
      <sheetName val="dados físicos"/>
      <sheetName val="Gráfico"/>
      <sheetName val="Decofin"/>
      <sheetName val="Relção Equipamentos"/>
      <sheetName val="Produção Setembro-"/>
      <sheetName val="Relação Pessoal"/>
      <sheetName val="Progamação Trimestral"/>
      <sheetName val="Progamação de Resultado"/>
      <sheetName val="Relação Equipamento (2)"/>
      <sheetName val="EQUIPAMENTOS C.C. 862"/>
      <sheetName val="MEDIÇÃO CAMPO TSD"/>
      <sheetName val="MEDIÇÃO CAMPO IMPRIMAÇÃO"/>
      <sheetName val="MEDIÇÃO CAMPO BASE"/>
      <sheetName val="pagina 01 (9)"/>
      <sheetName val="pagina 01 (8)"/>
      <sheetName val="CAPA Ficha de Medição"/>
      <sheetName val="Ficha de medição"/>
      <sheetName val="CAPA Medição Resumo"/>
      <sheetName val="CAPA Relatório de Pluviometria"/>
      <sheetName val="CAPA Cronograma de Atividades"/>
      <sheetName val="3A. FAIXA"/>
      <sheetName val="PISTA ROLAMENTO"/>
      <sheetName val="ACOSTAMENTO"/>
      <sheetName val="CAPA RSUPERV"/>
      <sheetName val="RSUPERV"/>
      <sheetName val="CAPA Boletim"/>
      <sheetName val="Boletim Desempenho"/>
      <sheetName val="Capa Rel Fotografico"/>
      <sheetName val="pagina 01"/>
      <sheetName val="pagina 01 (2)"/>
      <sheetName val="pagina 01 (3)"/>
      <sheetName val="pagina 01 (4)"/>
      <sheetName val="pagina 01 (5)"/>
      <sheetName val="pagina 01 (6)"/>
      <sheetName val="pagina 01 (7)"/>
      <sheetName val="PRODUÇÃO"/>
      <sheetName val="VALOR PRODUÇÃO"/>
      <sheetName val="ACOMPANHAMENTO"/>
      <sheetName val="Relação Pessoal - Novembro"/>
      <sheetName val="Lançamentos"/>
      <sheetName val="Solicitação de Numerário"/>
      <sheetName val="Tipo Despesa"/>
      <sheetName val="Reg. Belém - Jun-07"/>
      <sheetName val="Reg. Belém - Jul-07"/>
      <sheetName val="Reg. Belém - Ago-2007"/>
      <sheetName val="Reg. Belém - Set-2007"/>
      <sheetName val="Reg. Belém - Mar-2008"/>
      <sheetName val="Reg. Belém - Jul-2008"/>
      <sheetName val="Ago-2008"/>
      <sheetName val="COMPOR 90 "/>
      <sheetName val="PLANILHA"/>
      <sheetName val="RESUMO  "/>
      <sheetName val="CRONOGRAMA "/>
      <sheetName val="ESCALA SALARIAL"/>
      <sheetName val="BDI 20,00%"/>
      <sheetName val="Boletim Delta"/>
      <sheetName val="Mem.Calc"/>
      <sheetName val="Mem.Calculo"/>
      <sheetName val="Locais"/>
      <sheetName val="Limpeza de Pontes"/>
      <sheetName val="Roçada Manual"/>
      <sheetName val="Descida d'água"/>
      <sheetName val="Capina"/>
      <sheetName val="F.Quant."/>
      <sheetName val="Ficha Quant."/>
      <sheetName val="Resumo Físico-Financ."/>
      <sheetName val="ACFIS"/>
      <sheetName val="Acomp. Físico"/>
      <sheetName val="Q. I. Físicos"/>
      <sheetName val="Ord.Serv(Capa)"/>
      <sheetName val="Ord Serv."/>
      <sheetName val="R.Cons.(CAPA)"/>
      <sheetName val="R. Conserv"/>
      <sheetName val="Rel.Foto"/>
      <sheetName val="foto"/>
      <sheetName val="ISSQN"/>
      <sheetName val="ISSQN 14A 181-2007"/>
      <sheetName val="Divisão ISS Por Municipios"/>
      <sheetName val="ISSQN R$  5a MEDIÇÃO"/>
      <sheetName val="Resumo do Controle"/>
      <sheetName val="Caçamba AF-005.036"/>
      <sheetName val="Prancha AF-018.001"/>
      <sheetName val="Solic. Numerario"/>
      <sheetName val="Solic. RPF"/>
      <sheetName val="DebitoxCredito"/>
      <sheetName val="Equip e Veiculos Alugados"/>
      <sheetName val="Móveis e Utensilios"/>
      <sheetName val="Imoveis Locados"/>
      <sheetName val="Medição de Carreteiro"/>
      <sheetName val="Veiculos locados"/>
      <sheetName val="Equipamentos Delta"/>
      <sheetName val="Folha de Pagamento"/>
      <sheetName val="Churras. Fortaleza nf-677"/>
      <sheetName val="P. Magnólia nf-46801"/>
      <sheetName val="P. Magnólia nf-46981"/>
      <sheetName val="P. Carajás nf 4307"/>
      <sheetName val="P. Fortaleza NF-9476"/>
      <sheetName val="FOLHA PESSOAL JULHO 2007 943 01"/>
      <sheetName val="ALIMENTAÇÃO JULHO 2007"/>
      <sheetName val="PROGRAMAÇÃO TOTAL - EXECUTAR"/>
      <sheetName val="Encontros da ponte"/>
      <sheetName val="Mem calculo desvio"/>
      <sheetName val="Mem calculo vão da ponte"/>
      <sheetName val="PlanMem Calculo BDMETALICO"/>
      <sheetName val="Mem Calculo Bueiro concreto"/>
      <sheetName val="Crongr.de Equipamentos"/>
      <sheetName val="Despesas Indiretas OK"/>
      <sheetName val="Preço insumo OK"/>
      <sheetName val="Ensaio Lab"/>
      <sheetName val="Loc. Ocorrências"/>
      <sheetName val="AC FIS"/>
      <sheetName val="ordem de serviço (2)"/>
      <sheetName val="NF "/>
      <sheetName val="MCálculo"/>
      <sheetName val="Gráfico de Ocorrências"/>
      <sheetName val="notas fiscais"/>
      <sheetName val="Boletim Desemp."/>
      <sheetName val="Quadro de IND. Físicos"/>
      <sheetName val="Ac. Físico 2"/>
      <sheetName val="Ac. Físico 1"/>
      <sheetName val="LOCAIS AAUQ 2"/>
      <sheetName val="LOCAIS AAUQ"/>
      <sheetName val="ordem de serviço"/>
      <sheetName val="mem.calc.DELTA"/>
      <sheetName val="Ficha.Quantitativos.DELTA"/>
      <sheetName val="Med.Financ.DELTA"/>
      <sheetName val="PATO"/>
      <sheetName val="Transp com"/>
      <sheetName val="Transp carro"/>
      <sheetName val="Transp esp"/>
      <sheetName val="CRONOGRAMA"/>
      <sheetName val="EQP2"/>
      <sheetName val="02.200.00"/>
      <sheetName val="02.400.00"/>
      <sheetName val="02.530.01"/>
      <sheetName val="03.329.00"/>
      <sheetName val="03.370.00"/>
      <sheetName val="03.940.00"/>
      <sheetName val="04.000.00"/>
      <sheetName val="08.100.00"/>
      <sheetName val="08.101.01"/>
      <sheetName val="08.103.00"/>
      <sheetName val="08.109.00"/>
      <sheetName val="08.300.01"/>
      <sheetName val="08.301.02"/>
      <sheetName val="08.302.01"/>
      <sheetName val="08.302.02"/>
      <sheetName val="08.402.00"/>
      <sheetName val="08.404.00"/>
      <sheetName val="08.409.01"/>
      <sheetName val="08.500.00"/>
      <sheetName val="08.510.00"/>
      <sheetName val="08.900.00"/>
      <sheetName val="08.910.00"/>
      <sheetName val="09.002.00"/>
      <sheetName val="09.002.01"/>
      <sheetName val="09.002.03"/>
      <sheetName val="E.4.12"/>
      <sheetName val="01.200.00"/>
      <sheetName val="09.517.00"/>
      <sheetName val="09.517.02"/>
      <sheetName val="09.512.13"/>
      <sheetName val="09.512.14"/>
      <sheetName val="09.517.03"/>
      <sheetName val="Simulação"/>
      <sheetName val="EQUIPAMENTO"/>
      <sheetName val="MATERIAL"/>
      <sheetName val="MEMORIA CALCULO D=1,5M"/>
      <sheetName val="MEMORIA CALCULO D=2,0"/>
      <sheetName val="MEMORIA CALC. RECOMP. VAO PON"/>
      <sheetName val="MEMORIA CALCULO DESVIO"/>
      <sheetName val="MEM. CALCULO - MÁQUINAS"/>
      <sheetName val="MAPA DE CUBAÇÃO - DESVIO"/>
      <sheetName val="ISSQN R$"/>
      <sheetName val="POSTO MÃE DO RIO NF 258 e 259"/>
      <sheetName val="POSTO MÃE DO RIO NF 273"/>
      <sheetName val="NOSSO  POSTO V NF 614"/>
      <sheetName val="NOSSO POSTO II NF 8068"/>
      <sheetName val="POSTO RODA VIVA NF 46152"/>
      <sheetName val="POSTO RODA VIVA NF 46153"/>
      <sheetName val="POSTO GAROUPA NF-612"/>
      <sheetName val="NOSSO POSTO MÃE DO RIO NF283 "/>
      <sheetName val="plano 03"/>
      <sheetName val="Solic DND"/>
      <sheetName val=" Folha de Pagamento CC1050"/>
      <sheetName val="Posto Santa Rita (Caxias-MA)"/>
      <sheetName val="Resumo de autonomo CC 1050"/>
      <sheetName val="OR960887"/>
      <sheetName val="CAPA_FM"/>
      <sheetName val="Controle de AlimentaçãoCC 1050"/>
      <sheetName val="Equipamento Alugado CC1050"/>
      <sheetName val="Relação de Bens CC1050"/>
      <sheetName val="Rel. equipamento Delta cc1050"/>
      <sheetName val="Veiculos alugado CC1050"/>
      <sheetName val="Rel. de Imoveis Alug. CC1050 "/>
      <sheetName val="PROGRAMAÇÃO TRIMESTRAL"/>
      <sheetName val="Acompanhamento Resultado"/>
      <sheetName val="SOLICITAÇÃO DE NUMERARIOS"/>
      <sheetName val="SOLIC. DND"/>
      <sheetName val="POSTO ALT. ALEGRE"/>
      <sheetName val="POSTO BELEM 08"/>
      <sheetName val="POSTO FRAZÃO "/>
      <sheetName val="POSTO SANTA MARTA"/>
      <sheetName val="POSTO BELEM 04 "/>
      <sheetName val="POSTO SANTA RITA"/>
      <sheetName val="POSTO RIO NOVO"/>
      <sheetName val="POSTO RIO NOVO 2"/>
      <sheetName val="CHUR. FRAZÃO (CAXIAS-MA)"/>
      <sheetName val="POUSADA E RES. O GOMES (CODO)"/>
      <sheetName val="REST. RIO NOVO (CODO)"/>
      <sheetName val="REST. RIO NOVO 2 (CODO)"/>
      <sheetName val="CHUR. PERNAMBUCO (PERITORO)"/>
      <sheetName val=" FOLHA COL. CC1051 NOVEMBRO"/>
      <sheetName val="IMOVEIS ALUGADO CC1051"/>
      <sheetName val="RELACAO EQUIP.CC-1051"/>
      <sheetName val="SALDO ESTOQUE"/>
      <sheetName val="Resumo km faixa"/>
      <sheetName val="Memo-Quant"/>
      <sheetName val="RESUMO DAS SOLUÇÕES"/>
      <sheetName val="Unifilar-Solucoes"/>
      <sheetName val="COMPARA- Orçamento"/>
      <sheetName val="Orçamento Restauração"/>
      <sheetName val="Orçamento Total"/>
      <sheetName val="Resumo do Orçamento"/>
      <sheetName val="Orçamento OAEs"/>
      <sheetName val="Orçamento Serviços Balanças"/>
      <sheetName val="A"/>
      <sheetName val="MARSHALL"/>
      <sheetName val="COMPOGRAN"/>
      <sheetName val="COMPOSIC"/>
      <sheetName val="GRANOMETRIA"/>
      <sheetName val="B-19"/>
      <sheetName val="B-12"/>
      <sheetName val="B-10"/>
      <sheetName val="PÓ"/>
      <sheetName val="AREIA"/>
      <sheetName val="Gráfico2"/>
      <sheetName val="GRAFICO"/>
      <sheetName val="COMPOS."/>
      <sheetName val="Marsh 01"/>
      <sheetName val="Marsh 02"/>
      <sheetName val="GRAF."/>
      <sheetName val="POSTO AMERICANO NF 465"/>
      <sheetName val="POSTO AMERICANO NF 485"/>
      <sheetName val="POSTO AMERICANDO"/>
      <sheetName val="Solicitação RPF"/>
      <sheetName val="Imoveis Alugados"/>
      <sheetName val="Orc"/>
      <sheetName val="Preço composto"/>
      <sheetName val="DADOS CONTRATUAL"/>
      <sheetName val="MEMORIA DE CÁLCULO"/>
      <sheetName val="QUADRO UNIFILAR"/>
      <sheetName val="Planilha adequada"/>
      <sheetName val="Planilha de quantidade"/>
      <sheetName val="REC NOVA"/>
      <sheetName val="USINAGEM CBUQ ORIGINAL"/>
      <sheetName val="CBUQ ORIGINAL"/>
      <sheetName val="USINAGEM CORRIGIDA"/>
      <sheetName val="CBUQ CORRIGIDO"/>
      <sheetName val="QUADRO DE DMT"/>
      <sheetName val="consumo de ligante"/>
      <sheetName val="COMPARATIVO SICRO"/>
      <sheetName val="FOLHA PESSOAL 101 - PI"/>
      <sheetName val="DECOFIN 101 - PI"/>
      <sheetName val="Plan2"/>
      <sheetName val="ENSAIO BASE 01"/>
      <sheetName val="ENSAIO BASE 02"/>
      <sheetName val="ENSAIO BASE 03"/>
      <sheetName val="RECICLAGEM 5S0299210"/>
      <sheetName val="USINAGEM CBUQ 1A0139052"/>
      <sheetName val="CBUQ 5S0254001"/>
      <sheetName val="LAMA 5S0251252"/>
      <sheetName val="TSD 3S0250152"/>
      <sheetName val="MFC 05- 2 S 04 910 55"/>
      <sheetName val="STC 01- 2 S 04 900 51"/>
      <sheetName val="SARJETA SZC-02"/>
      <sheetName val="Dreno prof"/>
      <sheetName val="BOCA DRENO"/>
      <sheetName val="CORPO BSTC"/>
      <sheetName val="BOCA BSTC"/>
      <sheetName val="DENTE AUX"/>
      <sheetName val="CONCRETO 10 Mpa aux"/>
      <sheetName val="CONCRETO 15 MPa aux"/>
      <sheetName val="CONCRETO 18 MPa aux"/>
      <sheetName val="CONCRETO CICL  aux"/>
      <sheetName val="argamssa 1-3"/>
      <sheetName val="argamassa 1-4"/>
      <sheetName val="tubo D=20"/>
      <sheetName val="tubo D=100"/>
      <sheetName val="RESUMO ITEM NOVO"/>
      <sheetName val="POSTO  LIDER 280"/>
      <sheetName val="SOLIC.NUMERARIO 824 OUT.05 2"/>
      <sheetName val="DECOFIN 824 OUT.05"/>
      <sheetName val="POSTO LIDER"/>
      <sheetName val="POSTO PAPAI NOEL"/>
      <sheetName val="FOLHA PESSOAL FEV 2007"/>
      <sheetName val="DESPESAS COM TRANSPORTES"/>
      <sheetName val="DND"/>
      <sheetName val="DECOFIN 1007 FEV.2007"/>
      <sheetName val="SOL 1007 FEV.07"/>
      <sheetName val="Explicativo"/>
      <sheetName val="Transp. Local Carr."/>
      <sheetName val="Transp. Com. Carr."/>
      <sheetName val="Mem_Calc_DMT_BR 020"/>
      <sheetName val="Recomp.cam.base.adiç.brita"/>
      <sheetName val="Transp. Comercial 10m3"/>
      <sheetName val="Planilha de Preços OK"/>
      <sheetName val="MATERIAS"/>
      <sheetName val="CBUQ-4cm"/>
      <sheetName val="DMT 1 USINA 1 BRITADOR"/>
      <sheetName val="DMT 2 USINAS 2 BRITADORES"/>
      <sheetName val="Custo recicladora OK"/>
      <sheetName val="SITUAÇÃO 1"/>
      <sheetName val="SITUAÇÃO 2"/>
      <sheetName val="SITUAÇÃO 3"/>
      <sheetName val="Resumo programação - EXECUTAR"/>
      <sheetName val="OCORRENCIAS"/>
      <sheetName val="LAY-OUT ACAMPAMENTO"/>
      <sheetName val="LAY OUT USINA"/>
      <sheetName val="ISSQN RECEBER"/>
      <sheetName val="#REF"/>
      <sheetName val=" Folha Pgto CC1348 Agosto 2009 "/>
      <sheetName val="Posto Alto Alegre 15 a 27jul"/>
      <sheetName val="P.Belem 19Ju a 31Jul"/>
      <sheetName val="Medicao de Carreteiro"/>
      <sheetName val="Cad.Maq.Veic."/>
      <sheetName val="Contr.COmb.2,05 07a13Junh"/>
      <sheetName val="Contr.COmb.1,98 14a17Jun"/>
      <sheetName val="Contr.COmb.1,98 17E18JUN"/>
      <sheetName val="Contr.COmb.1,95 (19JUn-22)"/>
      <sheetName val="Contr.COmb.1,95 (22 a 24jun)"/>
      <sheetName val="Plan3 (2)"/>
      <sheetName val="BR-423 PE"/>
      <sheetName val="BR-424 PE"/>
      <sheetName val="MEM BR-423-PETSE"/>
      <sheetName val="MEM BR-424"/>
      <sheetName val="UNIF.DYN-423"/>
      <sheetName val="UNIF.DYN-424"/>
      <sheetName val="C.PR"/>
      <sheetName val="ADEQ.DEL-423"/>
      <sheetName val="ADEQ.DEL-424 "/>
      <sheetName val="Dados do projeto"/>
      <sheetName val="Dados do projeto (2)"/>
      <sheetName val="MEM BR-423"/>
      <sheetName val="COMPOR"/>
      <sheetName val="RESUMO "/>
      <sheetName val="BDI DE 19,60%"/>
      <sheetName val="LinkExternoRecuperado1"/>
      <sheetName val="Contr.COmb.1,95 (25 a 30jun) "/>
      <sheetName val="Contr.COmb.1,98 17E18JUN (2)"/>
      <sheetName val="Contr.COmb.1,95 (19A30 JUN)"/>
      <sheetName val="Contr.COmb.1,95 (01 A 14Jul )"/>
      <sheetName val="Contr.COmb.1,95 (15 JUL --)"/>
      <sheetName val="Copiar"/>
      <sheetName val="Erros"/>
      <sheetName val="Obra"/>
      <sheetName val="Horas-extras"/>
      <sheetName val="Salario"/>
      <sheetName val="01_Setores"/>
      <sheetName val="03_Normal"/>
      <sheetName val="04_HE"/>
      <sheetName val="05_Compl"/>
      <sheetName val="13ªProd.Acum."/>
      <sheetName val="Prod. Supl "/>
      <sheetName val="Fatur. Terraplenagem"/>
      <sheetName val="Faturamento"/>
      <sheetName val="S. Geométrica"/>
      <sheetName val="Ser. a Executar"/>
      <sheetName val="Previsão"/>
      <sheetName val="Chegada Equip."/>
      <sheetName val="Empresa"/>
      <sheetName val="Funcionarios"/>
      <sheetName val="Complem"/>
      <sheetName val="Encargos"/>
      <sheetName val="Banco"/>
      <sheetName val="Obras"/>
      <sheetName val="CBO"/>
      <sheetName val="Gráfico Resumo"/>
      <sheetName val="Fisico"/>
      <sheetName val="Financeiro"/>
      <sheetName val="Faturamento Mensal"/>
      <sheetName val="Faturamento Acumulado"/>
      <sheetName val="Aguarde"/>
      <sheetName val="GECOFIN"/>
      <sheetName val="Solicitação Remessa "/>
      <sheetName val="FOLHA DE PAGAMENTO "/>
      <sheetName val="Alimentação 01 a 31.08.2012"/>
      <sheetName val="desp diversas alimentação"/>
      <sheetName val="CANTINA ADMINISTRAÇÃO"/>
      <sheetName val="Relação de Imoveis"/>
      <sheetName val="Despesas de Viagem"/>
      <sheetName val="Veiculos Getel"/>
      <sheetName val="Inventario Obra"/>
      <sheetName val="DIARIA EQUP - OBRA - AGO  2012"/>
      <sheetName val="DIARIA EQUP-OBRA-DIESEL-AGO 12 "/>
      <sheetName val="Resumo dos Equipamento Alugados"/>
      <sheetName val="Resumo dos Veiculos Alugados"/>
      <sheetName val="MEDIÇÃO EDUARDO 38&quot; 2"/>
      <sheetName val="MEDIÇÃO EDUARDO 58&quot;"/>
      <sheetName val="RESUMO TRANSP. BRITA"/>
      <sheetName val="MEDIÇÃO SEBASTIAO 38"/>
      <sheetName val="MEDIÇÃO SEBASTIÃO 58&quot;"/>
      <sheetName val="RESUMO TRANS. BRITA"/>
      <sheetName val="Desp. Valter Carneiro"/>
      <sheetName val="ENC. FABIO LUCIO"/>
      <sheetName val="Despesas telefone"/>
      <sheetName val="Despesas de Agua"/>
      <sheetName val="1º QUINZENA"/>
      <sheetName val="2º QUINZENA"/>
      <sheetName val="CONSUMO DE OLEO"/>
      <sheetName val="Movimento"/>
      <sheetName val="Cad.Fornecedores"/>
      <sheetName val="Relação Modalidades"/>
      <sheetName val="PlanEnvNF"/>
      <sheetName val="PlanEnvNF (2)"/>
      <sheetName val="Rest Bené GETEL"/>
      <sheetName val="Rest. Bené TERCEIRIZADOS"/>
      <sheetName val="Rest Bené INSTALLE"/>
      <sheetName val="Churrasc Eucaliptos CVAL"/>
      <sheetName val="Churrasc Eucaliptos SH MIRANDA"/>
      <sheetName val="Rest O Louro CVAL"/>
      <sheetName val="Rest O Louro - DESPESAS"/>
      <sheetName val="Rest O Cesar - DESPESAS FISCAL "/>
      <sheetName val="Planilha Veiculos"/>
      <sheetName val="Folha PG-Prévia "/>
      <sheetName val="Relação Residências"/>
      <sheetName val="Despesas Energia"/>
      <sheetName val="Despesas Agua"/>
      <sheetName val="CONTROLE COMB NF 893"/>
      <sheetName val="NU versão 2a"/>
      <sheetName val="FOLHA DE PAGAMENTO (2)"/>
      <sheetName val="POSTO REI DAS SELVAS"/>
      <sheetName val="POSTO GAROUPA"/>
      <sheetName val="NOSSO POSTO V"/>
      <sheetName val="NOSSO POSTO II"/>
      <sheetName val="RODA VIVA"/>
      <sheetName val="ORGANIZAÇÃO ULIANA LTDA"/>
      <sheetName val="Plan8"/>
      <sheetName val="Plan9"/>
      <sheetName val="Plan10"/>
      <sheetName val="Pato BR 226"/>
      <sheetName val="Pl_anual_transp_BR_226"/>
      <sheetName val="Mem_Calc_DMT_BR226"/>
      <sheetName val="MOBILIZ _ INST_CANT "/>
      <sheetName val="lay_out cant_"/>
      <sheetName val="Gráfico Ocorrências"/>
      <sheetName val="Transporte"/>
      <sheetName val="L. Usina"/>
      <sheetName val="FundoFixo"/>
      <sheetName val="POSTO CIDADE"/>
      <sheetName val="MODELO"/>
      <sheetName val="M C S FONSECA NF 687"/>
      <sheetName val="SOLICITAÇÃO DE RPF"/>
      <sheetName val="SOLICITAÇÃO DE NUMERARIO"/>
      <sheetName val="mapasituação"/>
      <sheetName val="Elementos"/>
      <sheetName val="pontospassagem"/>
      <sheetName val="Orçamento"/>
      <sheetName val="tran5m3"/>
      <sheetName val="tran10m3"/>
      <sheetName val="t.local.remendos"/>
      <sheetName val="translocal.mat.bet"/>
      <sheetName val="tran4t"/>
      <sheetName val="transp.água"/>
      <sheetName val="PREÇO.MAT.BET"/>
      <sheetName val="MAT.BETM"/>
      <sheetName val="MOBeCAN"/>
      <sheetName val="DMT"/>
      <sheetName val="cronog"/>
      <sheetName val="Cálculo das Massas"/>
      <sheetName val="ComposiçãoMBUQ"/>
      <sheetName val="DEM DE CONSUM"/>
      <sheetName val="FOLHA CONSORCIO GETEL INSTTALE"/>
      <sheetName val="FOLHA DE PAGAMENTO CONSORCIO GE"/>
      <sheetName val="PT"/>
      <sheetName val="ORÇA"/>
      <sheetName val="CFF"/>
      <sheetName val="TLB5M3"/>
      <sheetName val="TLMR"/>
      <sheetName val="TLC4T"/>
      <sheetName val="TLMBF"/>
      <sheetName val="TLÁGUA"/>
      <sheetName val="ASF"/>
      <sheetName val="CS"/>
      <sheetName val="EQP"/>
      <sheetName val="DIPRVS12"/>
      <sheetName val="Curva ABC"/>
      <sheetName val="qorcamentodnerL1"/>
      <sheetName val="qorcamentodnerL2"/>
      <sheetName val="QuQuant"/>
      <sheetName val="ALYSSON 2"/>
      <sheetName val="ALYSSON%202.xls"/>
      <sheetName val="Calc"/>
      <sheetName val="Composições"/>
      <sheetName val="QQuant-Vol1 (2)"/>
      <sheetName val="QQegesa"/>
      <sheetName val="QQuant-Vol1"/>
      <sheetName val="Licitação"/>
      <sheetName val="QQegesa-ant"/>
      <sheetName val="QQUANT"/>
      <sheetName val="QQder"/>
      <sheetName val="NumerN"/>
      <sheetName val="BS"/>
      <sheetName val="FR"/>
      <sheetName val="Dimens"/>
      <sheetName val="QuantPav"/>
      <sheetName val="NumerN (2)"/>
      <sheetName val="Dimens (2)"/>
      <sheetName val="QuantPav (2)"/>
      <sheetName val="Plan3"/>
      <sheetName val="Plan4"/>
      <sheetName val="Plan5"/>
      <sheetName val="Plan6"/>
      <sheetName val="Plan7"/>
      <sheetName val="Plan11"/>
      <sheetName val="Plan12"/>
      <sheetName val="Plan13"/>
      <sheetName val="Plan14"/>
      <sheetName val="Plan15"/>
      <sheetName val="Plan16"/>
      <sheetName val="TAPA BURACO-CBUQ (2)"/>
      <sheetName val="Ficha Quant. "/>
      <sheetName val="Resumo Físico-Financ. "/>
      <sheetName val="Planilha Adeq."/>
      <sheetName val="Transp. Loc. Basc. 5m³"/>
      <sheetName val="Transp. Comercial Basc. 10m³"/>
      <sheetName val="Transp. p remendo"/>
      <sheetName val="Localização ocorrências"/>
      <sheetName val="PlanilhaGeral-Modelo"/>
      <sheetName val="EDUARDO"/>
      <sheetName val="Solucoes "/>
      <sheetName val="Quant original"/>
      <sheetName val="QRDT"/>
      <sheetName val="PC-1 A 6-8 A 12"/>
      <sheetName val="PC-7 A 7a"/>
      <sheetName val="SERV ITV's"/>
      <sheetName val="SERV -PC7-7a"/>
      <sheetName val="Alteração"/>
      <sheetName val="RESUMO_AUT1"/>
      <sheetName val="CAPA-OK"/>
      <sheetName val="RESUMO - OK"/>
      <sheetName val="PLAN.SOLUÇÃO MODELO"/>
      <sheetName val="MEDIÇÃO"/>
      <sheetName val="CONSOLIDADA"/>
      <sheetName val="01 - MEMO"/>
      <sheetName val="02 - ficha  (2) modelo Dr marci"/>
      <sheetName val="03 -Consolidada (2)Mod Dr marci"/>
      <sheetName val="09 - CRONOG (2) Mod Dr marcio"/>
      <sheetName val="Medição Por Km de Faixa"/>
      <sheetName val="FS (6) - H (6)"/>
      <sheetName val="Calc. da área"/>
      <sheetName val="Calc. d ECT de Material"/>
      <sheetName val="COMPACTÇÃO DE ATERRO"/>
      <sheetName val="PREPARAÇÃO DA AREA"/>
      <sheetName val="MICRO"/>
      <sheetName val="MICRO-Micro Revest."/>
      <sheetName val="Acost - TSD"/>
      <sheetName val="PINTURA FAIXA (MICRO 100%)"/>
      <sheetName val="PINTURA FAIXA (MICRO 92,8%)"/>
      <sheetName val="MICRO-Aq. de RC-1C-E "/>
      <sheetName val="MICRO-Aq. de RC-1C-E  (2)"/>
      <sheetName val="TSD Acost-Aq. de RR 2C "/>
      <sheetName val="MICRO-Transp. de RC-1C-E "/>
      <sheetName val="MICRO-Transp. de RC-1C-E  (2)"/>
      <sheetName val="TSD Acost-Transp. de RR 2C"/>
      <sheetName val="MOBILIZAÇÃO"/>
      <sheetName val="INST.CANTEIRO"/>
      <sheetName val="CANT.MANUT."/>
      <sheetName val="FS6 3°-Fres. Cont "/>
      <sheetName val="FS6 3°-Pintura de Lig."/>
      <sheetName val="FS6 3°-CBUQ "/>
      <sheetName val="FS6 3°-Pintura de Faixa"/>
      <sheetName val="RB C. CIM- RECICL"/>
      <sheetName val="RB C. CIM-IMPR"/>
      <sheetName val="RB C. CIM- TSD"/>
      <sheetName val="RB C. CIM-Pintura de Lig."/>
      <sheetName val="RB C. CIM-CBUQ 5"/>
      <sheetName val="RB C. CIM-Pint. de faixa"/>
      <sheetName val="RECON. PAV- Remoç Capa 5cm"/>
      <sheetName val="RECON. PAV- Rem. BASE"/>
      <sheetName val="RECON. PAV- SOLO ESTB"/>
      <sheetName val="RECON. PAV- BGS"/>
      <sheetName val="RECON. PAV. IMPR"/>
      <sheetName val="RECON. PAV-Pint Lig"/>
      <sheetName val="RECON. PAV-CBUQ"/>
      <sheetName val="RECON. PAV-Pint. Faixa"/>
      <sheetName val="Acost.- LAMA"/>
      <sheetName val="Acost. RB C. CIM- RECICL"/>
      <sheetName val="Acost. RB C. CIM-IMPR"/>
      <sheetName val="Acost. RB C. CIM- TSD"/>
      <sheetName val="Acost. RBAM- REEST. BASE"/>
      <sheetName val="Acost. RBAM-IMPR"/>
      <sheetName val="Acost. RBAM-TSD"/>
      <sheetName val="Acost. Reperf-Pint Lig"/>
      <sheetName val="Acost. Reperf-CBUQ Massa Fi"/>
      <sheetName val="Acost. RECON. PAV-Remoç Capa 5"/>
      <sheetName val="Acost. RECON. PAV- Rem. BASE"/>
      <sheetName val="Acost. RECON. PAV- SOLO ESTB"/>
      <sheetName val="Acost. RECON. PAV- BGS"/>
      <sheetName val="Acost. RECON. PAV. IMPR "/>
      <sheetName val="7.4-RBAM.JAZ"/>
      <sheetName val="11.2-taxas"/>
      <sheetName val="11.3-sin.def"/>
      <sheetName val="12.1-stc01"/>
      <sheetName val="12.2-dar02"/>
      <sheetName val="12.3-camada_dren"/>
      <sheetName val="12.4-mfc01"/>
      <sheetName val="12.5-dps07"/>
      <sheetName val="12.6-dpr02"/>
      <sheetName val="12.7-bsd02"/>
      <sheetName val="13.1-EsCarTran_berma"/>
      <sheetName val="13.2-comp.95PN_berma"/>
      <sheetName val="14.1-barreira"/>
      <sheetName val="14.2-rest_disp_concr"/>
      <sheetName val="14.3-anc_defensa"/>
      <sheetName val="14.4-portico"/>
      <sheetName val="14.5-defensa_s"/>
      <sheetName val="16.1-manut_2ano"/>
      <sheetName val="03 - consolidada"/>
      <sheetName val="05 - DIÁRIO OBRA"/>
      <sheetName val="08 - FOTOS"/>
      <sheetName val="MANUT.1°ANO"/>
      <sheetName val="REL PLUV"/>
      <sheetName val="FICHA - ST"/>
      <sheetName val="MICROREVESTIMENTO"/>
      <sheetName val="FRESAGEM (4CM)"/>
      <sheetName val="CBUQ(4CM)"/>
      <sheetName val="PINTURA DE LIGAÇÃO"/>
      <sheetName val="RECICLAGEM DE BASE"/>
      <sheetName val="IMPRIMAÇÃO"/>
      <sheetName val="TSD"/>
      <sheetName val="CBUQ(5cm)"/>
      <sheetName val="TSD (ACOST)"/>
      <sheetName val="02 - ficha"/>
      <sheetName val="Mobilização (2)"/>
      <sheetName val="P A T O 99 B"/>
      <sheetName val="Orçamentária"/>
      <sheetName val="1"/>
      <sheetName val="Inventario"/>
      <sheetName val="P.A.T.O"/>
      <sheetName val="ORÇ 1 ano"/>
      <sheetName val="ORÇ 2 anos"/>
      <sheetName val="Fisico-Finan."/>
      <sheetName val="Fisico-Finan.S-AQ"/>
      <sheetName val="Preço.Mat.Betum."/>
      <sheetName val="Jazidas"/>
      <sheetName val="DMTs"/>
      <sheetName val="Transportes"/>
      <sheetName val="Mob-Desmob."/>
      <sheetName val="Comp.TraspEquip"/>
      <sheetName val="Layout Cant."/>
      <sheetName val="Quantidades S-AQ"/>
      <sheetName val="Preço.Mat.Betum.S-AQ"/>
      <sheetName val="Cotação preços"/>
      <sheetName val="Comp. Mist Betu"/>
      <sheetName val="Comp. Conc. Ciclo"/>
      <sheetName val="Comp. Conc. de Cim"/>
      <sheetName val="Comp. Argam. Cim."/>
      <sheetName val="Dist Fortal Trecho"/>
      <sheetName val="ORÇAMENTO S-AQ"/>
      <sheetName val="Comp. Manut. Cant."/>
      <sheetName val="Comp. Alug. Lab Solos, Betume"/>
      <sheetName val="Comp. Alug. Equip. Topo"/>
      <sheetName val="Comp. Alug. de Residencias"/>
      <sheetName val="Comp. Alug. de Alojamento"/>
      <sheetName val="Comp. Alug. de Canteiro"/>
      <sheetName val="Comp. Manutenção dos Canteiros"/>
      <sheetName val="Mapa do Trecho"/>
      <sheetName val="Orc Trevo Takon"/>
      <sheetName val="AVANÇO FISICO"/>
      <sheetName val="AVANÇO FISICO 2 (2)"/>
      <sheetName val="AVANÇO FISICO 2"/>
      <sheetName val="BOLETIM"/>
      <sheetName val="CHUVAS"/>
      <sheetName val=" INDFIS"/>
      <sheetName val="RELATÓRIO DE SUPERVISÀO "/>
      <sheetName val="9ª MP_BR-459"/>
      <sheetName val="memobranco"/>
      <sheetName val="JUSTIFICATIVA"/>
      <sheetName val="8ª MP_BR-459"/>
      <sheetName val="8ª MP_BR_459"/>
      <sheetName val="BDI"/>
      <sheetName val="LAY-OUT"/>
      <sheetName val="Pesquisa preços Inst.Canteiro"/>
      <sheetName val="Instalação Canteiro"/>
      <sheetName val="Composição transp. equipamento"/>
      <sheetName val="Mobilização-Desmobilização"/>
      <sheetName val="CP_Pontes"/>
      <sheetName val="Revestimento com Bica Corrida"/>
      <sheetName val="Cálculo da DMT rev. prim."/>
      <sheetName val="Ptrabalho"/>
      <sheetName val="Quant e custos"/>
      <sheetName val="Grafico-DMT"/>
      <sheetName val="Relação de pontes"/>
      <sheetName val="COMPOS1"/>
      <sheetName val="COMPOS2"/>
      <sheetName val="COMPOS3"/>
      <sheetName val="1- QUADRO DE QUANTIDADE (2)"/>
      <sheetName val="Transporte 5m³"/>
      <sheetName val="Transporte 4m³"/>
      <sheetName val="Transporte 4t"/>
      <sheetName val="Transporte Mat. Frio"/>
      <sheetName val="Cronograma (2)"/>
      <sheetName val="ESTUDO PREÇOS"/>
      <sheetName val="PLANILHA FONTE"/>
      <sheetName val="PLANO TRAB"/>
      <sheetName val="matbet"/>
      <sheetName val="quantidades"/>
      <sheetName val=" PONTO DE PASS."/>
      <sheetName val="PT. DE PASSAGEM"/>
      <sheetName val="Demostr das Quantides"/>
      <sheetName val="Desc.Serviços"/>
      <sheetName val="MOB."/>
      <sheetName val="quadro cons. mat. bet"/>
      <sheetName val="Tr.Loc.Basc"/>
      <sheetName val="Tr.Mat.Rem."/>
      <sheetName val="Tr.L.Cam.Carr"/>
      <sheetName val="Tr.L.Mat.Bet."/>
      <sheetName val="Tr.Agua"/>
      <sheetName val="Cronog.Fis.Fin"/>
      <sheetName val="Cálculo das Massas]"/>
      <sheetName val="Medição PI+R -MAR-01"/>
      <sheetName val="Resumo do lote I"/>
      <sheetName val="Planilha de Alteração"/>
      <sheetName val="Dados da alteração"/>
      <sheetName val="Comparativo de preço"/>
      <sheetName val="Memoria de calculo quant. (2)"/>
      <sheetName val="BR-230 POMBAL-S.GONÇALO"/>
      <sheetName val="Diagrama PB - SG"/>
      <sheetName val="PLAN. PB - SG"/>
      <sheetName val="S.GONÇALO Div PB-CE"/>
      <sheetName val="Diagrama Div PB-CE"/>
      <sheetName val="PLAN. S.G - DIV PB.CE"/>
      <sheetName val="BR-405 "/>
      <sheetName val="Diagrama BR-405"/>
      <sheetName val="PLAN. BR-405"/>
      <sheetName val="BR-116"/>
      <sheetName val="Diagrama BR-116"/>
      <sheetName val="PLAN. BR-116"/>
      <sheetName val="Crono. Fin. BR116-230-405-427"/>
      <sheetName val="Planilha BR_116_PB"/>
      <sheetName val="Planilha BR_230 PB"/>
      <sheetName val="Planilha BR_405 PB"/>
      <sheetName val="Planinha BR-427 PB"/>
      <sheetName val="1º ANO_qtd_dner"/>
      <sheetName val="2º ANO_qtd_dner"/>
      <sheetName val="3º ANO_qtd_dner"/>
      <sheetName val="4º ANO_qtd_dner"/>
      <sheetName val="5º ANO_qtd_dner"/>
      <sheetName val="Conv.Resumo1"/>
      <sheetName val="Referencia"/>
      <sheetName val="AUXILIAR"/>
      <sheetName val="TERRAPLENAGEM"/>
      <sheetName val="PAVIMENTAÇÃO"/>
      <sheetName val="DRENAGEM E OAC"/>
      <sheetName val="OB. COMPLEM."/>
      <sheetName val="PROT. CORPO EST."/>
      <sheetName val="PROT. AMBIENTAL"/>
      <sheetName val="OAE"/>
      <sheetName val="PRO EQ. - AUX"/>
      <sheetName val="PRO EQ. - TERRAPL"/>
      <sheetName val="PRO EQ. - PAVIM"/>
      <sheetName val="PLA_ORÇAM _BR-319"/>
      <sheetName val="PLA_EDITAL _BR-319"/>
      <sheetName val="Materiais-quantidade"/>
      <sheetName val="Mao de Obra"/>
      <sheetName val="Calculo de eqpto."/>
      <sheetName val="Instruções"/>
      <sheetName val="TXG"/>
      <sheetName val="FECHAMENTO"/>
      <sheetName val="INDIRETO"/>
      <sheetName val="BANCO_MO"/>
      <sheetName val="LEIS_H"/>
      <sheetName val="LEIS_M"/>
      <sheetName val="Prestadores Serviço"/>
      <sheetName val="Memo Veículos"/>
      <sheetName val="Cons.Combustivel"/>
      <sheetName val="EFETIVO OBRA 179"/>
      <sheetName val="Impressao"/>
      <sheetName val="Help"/>
      <sheetName val="Suporte"/>
      <sheetName val="Explicação1"/>
      <sheetName val="Verificador"/>
      <sheetName val="CP"/>
      <sheetName val="DP"/>
      <sheetName val="OESP"/>
      <sheetName val="CTRL"/>
      <sheetName val="DO"/>
      <sheetName val="CR"/>
      <sheetName val="ACUM"/>
      <sheetName val="FCC"/>
      <sheetName val="PEC"/>
      <sheetName val="FC"/>
      <sheetName val="PE"/>
      <sheetName val="EVA"/>
      <sheetName val="ECONO"/>
      <sheetName val="FINAN"/>
      <sheetName val="COMPARA"/>
      <sheetName val="ANALISE"/>
      <sheetName val="PM"/>
      <sheetName val="Consistência"/>
      <sheetName val="Menu_Navegação"/>
      <sheetName val="Pos_Contrato"/>
      <sheetName val="Menu_Financeiro"/>
      <sheetName val="Menu_mov_financ"/>
      <sheetName val="Mov Fin"/>
      <sheetName val="Mov_Financeiro"/>
      <sheetName val="Acom_Econômico"/>
      <sheetName val="Menu_Pessoal"/>
      <sheetName val="Pessoal Real"/>
      <sheetName val="PROVENTOS_DINAMICA"/>
      <sheetName val="PROVENTOS - FOLHA DE PAGAMENTO"/>
      <sheetName val="Desp Ger Prev"/>
      <sheetName val="Desp Ger Real"/>
      <sheetName val="Desp Ger Imp"/>
      <sheetName val="Demost_ result"/>
      <sheetName val="Med Real"/>
      <sheetName val="Menu_Medições"/>
      <sheetName val="Menu_Produção"/>
      <sheetName val="MEDIÇÃO_MENSAL"/>
      <sheetName val="RESUMO_MEDIÇÃO"/>
      <sheetName val="PRODUÇÃO_MENSAL"/>
      <sheetName val="RESUMO_PRODUÇÃO"/>
      <sheetName val="CONTROLE"/>
      <sheetName val="REL. FOTOG."/>
      <sheetName val="CARTA PROPOSTA"/>
      <sheetName val="C2 PLANILHA rocha e brita"/>
      <sheetName val="C4 Resumo do projeto"/>
      <sheetName val="C5 Comparativo layout 2 e 3"/>
      <sheetName val="C7 PLANILHA de preços unitários"/>
      <sheetName val="PLANILHA Quant e preços"/>
      <sheetName val="CRON-EQ"/>
      <sheetName val="LISTA-EQ"/>
      <sheetName val="CRON-MOD"/>
      <sheetName val="CRON-MOI"/>
      <sheetName val="FIS"/>
      <sheetName val="FIS-FIN - LANÇAR NO FIS"/>
      <sheetName val="Histograma de mão de obra"/>
      <sheetName val="PLANILHA Para EAP"/>
      <sheetName val="EAP-V&amp;M"/>
      <sheetName val="COMPOR-CBM"/>
      <sheetName val="COMPOR-CHE"/>
      <sheetName val="Valeta VPA 03"/>
      <sheetName val="Atualização da Matriz"/>
      <sheetName val="Roteiro de Preenchimento"/>
      <sheetName val="Dados Informativos"/>
      <sheetName val="Contra-capa"/>
      <sheetName val="Índice"/>
      <sheetName val="Dados Contratuais"/>
      <sheetName val="Localização"/>
      <sheetName val="Linear"/>
      <sheetName val="Seções Típicas"/>
      <sheetName val="Planilha Resumida"/>
      <sheetName val="Proj. Bás x Exec. Fat.Emp. Sald"/>
      <sheetName val="Cron. Físico Financeiro"/>
      <sheetName val="Cronograma de Eqtos Diretos"/>
      <sheetName val="Cronograma de Eqtos Indiretos"/>
      <sheetName val="Horas Trabalhadas dos Equiptos "/>
      <sheetName val="Cronograma Mão de Obra Direta"/>
      <sheetName val="Cronograma Mão de Obra Indireta"/>
      <sheetName val="Principais Materiais"/>
      <sheetName val="Resumo do Custo Direto"/>
      <sheetName val="Rateio dos Encarregados"/>
      <sheetName val="Praticabilidade 1 Turno"/>
      <sheetName val="Perdas de tempo 1 Turno"/>
      <sheetName val="Praticabilidade 2 Turnos"/>
      <sheetName val="Perdas de tempo 2 Turnos"/>
      <sheetName val="Encargo Social Ponderado 1Turno"/>
      <sheetName val="Encargo Social Ponderado 2Turn "/>
      <sheetName val="Encargos Sociais"/>
      <sheetName val="Desmatamento"/>
      <sheetName val="Escavação 1a Cat"/>
      <sheetName val="Escavação 2a Cat"/>
      <sheetName val="Escavação 3a Cat"/>
      <sheetName val="Escavação Solo Mole"/>
      <sheetName val="Camada Drenante"/>
      <sheetName val="Aquis.  transp  Areia  CD "/>
      <sheetName val="Compactação de Aterro"/>
      <sheetName val="Regularização"/>
      <sheetName val="Subbase de Solos"/>
      <sheetName val="Esc. Carga Transp. Jaz. Subbase"/>
      <sheetName val="Base de Solos"/>
      <sheetName val="Esc. Carga Transp. Jaz. Base"/>
      <sheetName val="BGS"/>
      <sheetName val="Aquisição e transporte de BGS"/>
      <sheetName val="Reciclagem"/>
      <sheetName val="Fresagem"/>
      <sheetName val="Pintura"/>
      <sheetName val="TSS"/>
      <sheetName val="Aquis.  transp  Brita TSS"/>
      <sheetName val="Aquis.  transp  Brita TSD"/>
      <sheetName val="Conj. Britagem"/>
      <sheetName val="Resumo do CBUQ"/>
      <sheetName val="Usinagem de CBUQ"/>
      <sheetName val="Aquis.  transp  Brita  CBUQ "/>
      <sheetName val="Aquis.  transp  Areia  CBUQ"/>
      <sheetName val="Aquis.  transp Pó pedra  CBUQ"/>
      <sheetName val="Aquis.  transp Cal CBUQ"/>
      <sheetName val="Transporte da massa para  pista"/>
      <sheetName val="Aplicação do CBUQ"/>
      <sheetName val="Serviços Diversos"/>
      <sheetName val="Outros Gastos Mão de Obra Diret"/>
      <sheetName val="Resumo das Indiretas"/>
      <sheetName val="Encargo Social Ponderado 1T Ind"/>
      <sheetName val="Gerente do Projeto"/>
      <sheetName val="Engenheiros e Encarreg Geral"/>
      <sheetName val="Depto Administrativo"/>
      <sheetName val="Depto de Manutenção"/>
      <sheetName val="Depto de QSM"/>
      <sheetName val="Depto Acampamento - Canteiro"/>
      <sheetName val="Depto Técnico e Topografia"/>
      <sheetName val="Depto de Custos"/>
      <sheetName val="Depto de Laboratório"/>
      <sheetName val="Depto de Suprimentos"/>
      <sheetName val="Outros Gastos Indiretos"/>
      <sheetName val="Despesas de Apoio às Obras"/>
      <sheetName val="Check-list"/>
      <sheetName val="Precipitações"/>
      <sheetName val="Tabela de Salários Adotada"/>
      <sheetName val="SP - Tab salários"/>
      <sheetName val="MG - Tab salários"/>
      <sheetName val="PARÁ - Tab Salários"/>
      <sheetName val="MS - Tab salários"/>
      <sheetName val="% de AD"/>
      <sheetName val="Med_10_Atual_1 (2)"/>
      <sheetName val=" Decofin - JAMARI"/>
      <sheetName val="COMBUSTIVEL I"/>
      <sheetName val="PLANILHA FINANCEIRA"/>
      <sheetName val="ESTOQUE (2)"/>
      <sheetName val="DECOFIN abril-15"/>
      <sheetName val="FOLHA ABRIL 2015 1651."/>
      <sheetName val="Solicitação Numerarios"/>
      <sheetName val="Equipamento Alugados"/>
      <sheetName val="1651 DELTA 0"/>
      <sheetName val="1651 descontar 1"/>
      <sheetName val="1651 DELTA 1"/>
      <sheetName val="1651 descontar 2"/>
      <sheetName val="01651 DELTA 2"/>
      <sheetName val="01651 descontar 3"/>
      <sheetName val="1651 descontar 4"/>
      <sheetName val="1651 delta 3"/>
      <sheetName val="1651 adm"/>
      <sheetName val="1651 campo"/>
      <sheetName val="INDICADORES"/>
      <sheetName val="Serro"/>
      <sheetName val="Borbagato"/>
      <sheetName val="MinasRio"/>
      <sheetName val="Balance Sheet&amp;Income Statement"/>
      <sheetName val="Cash Flow"/>
      <sheetName val="Equity "/>
      <sheetName val="IFRS Adjustments"/>
      <sheetName val="ABC US$ 50,000,000_261107"/>
      <sheetName val="Parc. CP &amp; LP ABC US$ 50M 2611"/>
      <sheetName val="ABC US$ 12M_060508"/>
      <sheetName val="ABC US$ 17,7M_090508"/>
      <sheetName val="SALDO"/>
      <sheetName val="Parc. CP &amp; LP"/>
      <sheetName val="p"/>
      <sheetName val="logistica"/>
      <sheetName val="amapa"/>
      <sheetName val="metalicos"/>
      <sheetName val="bay"/>
      <sheetName val="anglo"/>
      <sheetName val="equity"/>
      <sheetName val="ConsFev09"/>
      <sheetName val="llx"/>
      <sheetName val="DADOS DO CONTRATO"/>
      <sheetName val="AVANÇO"/>
      <sheetName val="PLANILHA FINANCEIRA (2)"/>
      <sheetName val="PLANILHA QUANT."/>
      <sheetName val="PLAN. QNTD."/>
      <sheetName val="PLAN. CÁLCULO"/>
      <sheetName val="RESUMO FATOR"/>
      <sheetName val="P.ROLAMENTO"/>
      <sheetName val="DRENAGEM"/>
      <sheetName val="SINALIZAÇÃO"/>
      <sheetName val="DISP.e OBRAS COMPL."/>
      <sheetName val="FAIXA DE DOMÍNIO"/>
      <sheetName val="RE(cim+brita)20 3%-PISTA-KM FAI"/>
      <sheetName val="RE(cim+brita)20 3%-PISTA-4877"/>
      <sheetName val="RE(cim+brita)20 3%-PISTA-4878"/>
      <sheetName val="RE(cim+brita)20 3%-PISTA-4879"/>
      <sheetName val="RE(cim+brita)20 3%-PISTA-4870"/>
      <sheetName val="Memória SERV. p Km de Faixa"/>
      <sheetName val="RE(cim+brita)20 3%-ACOST-KM "/>
      <sheetName val="REcim20 3%-ACOST."/>
      <sheetName val="RECcim20 IMPR-ACOST."/>
      <sheetName val="RECcim20-ACOST-AQUIS.CM"/>
      <sheetName val="RECcim20-ACOST-TRANSP.CM"/>
      <sheetName val="REcim20 TSDpol-ACOST."/>
      <sheetName val="REcim20-ACOST-AQUIS. RR2C"/>
      <sheetName val="REcim20-ACOST-TRANSP. RR2C"/>
      <sheetName val="ORC 50"/>
      <sheetName val="Conferência"/>
      <sheetName val="Indice"/>
      <sheetName val="Q08- Resumo"/>
      <sheetName val="Q09-Planilha"/>
      <sheetName val="ORC 50 (Solução)"/>
      <sheetName val="Q10-CPU"/>
      <sheetName val="Q 11- Esc.Salarial"/>
      <sheetName val="Q12-Cronog"/>
      <sheetName val="BDI 26,70"/>
      <sheetName val="BDI 15"/>
      <sheetName val="Termo"/>
      <sheetName val="Base"/>
      <sheetName val="Proposta"/>
      <sheetName val="PrecosUnitarios"/>
      <sheetName val="Composição"/>
      <sheetName val="EscalaSalarial"/>
      <sheetName val="Procuração"/>
      <sheetName val="Capa1"/>
      <sheetName val="Capa2"/>
      <sheetName val="Capa3"/>
      <sheetName val="Descrição"/>
      <sheetName val="DERPreço"/>
      <sheetName val="DNITPreço"/>
      <sheetName val="DNITMãoDeObra"/>
      <sheetName val="AUT_ORIGINAL"/>
      <sheetName val="CPU-LOTE 30"/>
      <sheetName val="CPU-Lote 30-básico"/>
      <sheetName val="Cpu"/>
      <sheetName val="CHE"/>
      <sheetName val="MObra"/>
      <sheetName val="Crono"/>
      <sheetName val="EncSoc"/>
      <sheetName val="Cadastros"/>
      <sheetName val="QTR"/>
      <sheetName val="TABELA"/>
      <sheetName val="C378 Distribuicao de Massas Lot"/>
      <sheetName val="Cortes"/>
      <sheetName val="Aterros"/>
      <sheetName val="geral"/>
      <sheetName val="FRESAGEM (I)"/>
      <sheetName val="RECOMPOS. REV.CBUQ(XIV)"/>
      <sheetName val="SINAL HORIZ"/>
      <sheetName val="ESCAVAÇÃO(II)ok"/>
      <sheetName val="ESC MEC DE VALA(VI)"/>
      <sheetName val="CONCR CICL 01"/>
      <sheetName val="ARGAMASSA 02"/>
      <sheetName val="ENROC JOG 03"/>
      <sheetName val="ENROC ARRUM 04"/>
      <sheetName val="CONCR CIM (XII)"/>
      <sheetName val="FORMA (IV)"/>
      <sheetName val="LIMP PONTE"/>
      <sheetName val="LIMP DE VALA DE DRENAGEM 07"/>
      <sheetName val="LIMP DE DESCIDA D AGUA (V)"/>
      <sheetName val="GUARDA CORPO (III)"/>
      <sheetName val="RECOMP MAN ATERRO 09"/>
      <sheetName val="REMOÇÃO DE MAN DE BARREIRA 10"/>
      <sheetName val="RECOMP MEC ATERRO 11"/>
      <sheetName val="ROÇ MAN (IX)"/>
      <sheetName val="ROÇ COL (X)"/>
      <sheetName val="REGMECFAIXA(I)OK"/>
      <sheetName val="CAPINA(XI)"/>
      <sheetName val="CAIAÇÃO (VIII)"/>
      <sheetName val="LIMPPLACA(VI)"/>
      <sheetName val="RECOMPPLACA(VII)"/>
      <sheetName val="LIMP SARJ M FIO((IV)"/>
      <sheetName val="LIMP BUEIRO"/>
      <sheetName val="TAPA BURACO"/>
      <sheetName val="REMENDO PRO FRIO"/>
      <sheetName val="REMENDO PROF PIL"/>
      <sheetName val="CORR DEF MAN FRIO"/>
      <sheetName val="CORR DEF MBUQ(XIII)"/>
      <sheetName val="CHUVA"/>
      <sheetName val="Ind. Físicos"/>
      <sheetName val="Fh. Medição"/>
      <sheetName val="Reaj"/>
      <sheetName val="sub-base"/>
      <sheetName val="cm-30"/>
      <sheetName val="rr 2c"/>
      <sheetName val="escav. manual 1ª cat"/>
      <sheetName val="escav. mecânica 1ª cat"/>
      <sheetName val="DPS-02"/>
      <sheetName val="enrocamento"/>
      <sheetName val="COMP."/>
      <sheetName val="Aux."/>
      <sheetName val="Cron.Físico"/>
      <sheetName val="Transp."/>
      <sheetName val="Transp.Bet."/>
      <sheetName val="Equip."/>
      <sheetName val="M.O."/>
      <sheetName val="Mat."/>
      <sheetName val="Índices"/>
      <sheetName val="Aluguel"/>
      <sheetName val="INVENTÁRIO"/>
      <sheetName val="Aquis. e Transp. Mat. Betum."/>
      <sheetName val="Transp.Mat.Betum"/>
      <sheetName val="comp.Eq.pes."/>
      <sheetName val="ponte madeira"/>
      <sheetName val="Mob.Desmob."/>
      <sheetName val="Quadro 03"/>
      <sheetName val="Quadro 04"/>
      <sheetName val="Quadro 05"/>
      <sheetName val="Composição de preços 08 (2)"/>
      <sheetName val="Quadro Resumo 08"/>
      <sheetName val="Planilha 09"/>
      <sheetName val="Composição de preços 10 (2)"/>
      <sheetName val="Composição de preços 10"/>
      <sheetName val="Escala salarial 11"/>
      <sheetName val="Cronograma 12"/>
      <sheetName val="Composição do BDI 13"/>
      <sheetName val="Composição do BDI 14"/>
      <sheetName val="Leis sociais 15"/>
      <sheetName val="BD - Composições unitárias"/>
      <sheetName val="BD - Materiais"/>
      <sheetName val="RASCUNHO CRONOGRAMA"/>
      <sheetName val="comp. cant."/>
      <sheetName val="BD - Índice de serviços"/>
      <sheetName val="Quad_Transp_"/>
      <sheetName val="BD - Mão de obra"/>
      <sheetName val="BD - Equipamentos"/>
      <sheetName val="Planilha Orçamentária"/>
      <sheetName val="FICHA RESUMO"/>
      <sheetName val="Planilha Orçamentária (2)"/>
      <sheetName val="Planilha ABC"/>
      <sheetName val="Desmatamento&lt;15cm"/>
      <sheetName val="Desmatamento 15a30cm"/>
      <sheetName val="mat 1ª c. DMT 50 a 200m"/>
      <sheetName val="mat 1ª c. DMT 200 a 400m"/>
      <sheetName val="mat 1ª c. DMT 3000 a 5000m"/>
      <sheetName val="mat 1ª c. DMT &gt; 5000m"/>
      <sheetName val="Solo mole"/>
      <sheetName val="Distribuição de massas"/>
      <sheetName val="Compac. 100%"/>
      <sheetName val="Compac. bota fora"/>
      <sheetName val="Compac. 95%"/>
      <sheetName val="Subleito"/>
      <sheetName val="Pintura de lig."/>
      <sheetName val="CBUQ &quot;C&quot;"/>
      <sheetName val="CBUQ &quot;B&quot;"/>
      <sheetName val="Remoção de revest. betuminoso"/>
      <sheetName val="Remoção de camada granular "/>
      <sheetName val="Forn RR-1C"/>
      <sheetName val="Forn CM-30"/>
      <sheetName val="Forn Cap 50-70"/>
      <sheetName val="Forn RR-2C"/>
      <sheetName val="Transp RR-1C"/>
      <sheetName val="Transp CM-30"/>
      <sheetName val="Transp Cap 50-70"/>
      <sheetName val="Transp RR-2C"/>
      <sheetName val="OAC"/>
      <sheetName val="Escav. manual"/>
      <sheetName val="Dreno profundo"/>
      <sheetName val="Colchão drenante"/>
      <sheetName val="Descida d'agua"/>
      <sheetName val="Sarjeta SCC 01"/>
      <sheetName val="Meio-fio MFC 05"/>
      <sheetName val="Meio-fio MFC 01"/>
      <sheetName val="Remoção de meio-fios"/>
      <sheetName val="Remoção de concreto"/>
      <sheetName val="Sinal. vertical"/>
      <sheetName val="Sinal. horizontal"/>
      <sheetName val="Defensa"/>
      <sheetName val="Calçada"/>
      <sheetName val="Índices de Reajustamento"/>
      <sheetName val="Acomp. Medição"/>
      <sheetName val="Planilha com Reajustamento"/>
      <sheetName val="Planilha Comparativa - Custo"/>
      <sheetName val="S Trecho KM 166 - KM 370"/>
      <sheetName val="RemendoProf_Manual"/>
      <sheetName val="TransLocalMat p Remendo"/>
      <sheetName val="TransComerc_Basc10m³"/>
      <sheetName val="AQUISIÇÃO CAP"/>
      <sheetName val="TRANSPORTE CAP"/>
      <sheetName val="CM_30_AQ REM_ PROF_ MANUAL"/>
      <sheetName val="CM_30_TR REM_ PROF_ MAN_"/>
      <sheetName val="CM_30_AQ IMPRIM_"/>
      <sheetName val="CM_30_TR IMPRIM_"/>
      <sheetName val="RR_1C_AQ_Tapa Buraco"/>
      <sheetName val="RR_1C_TR_tapa buraco"/>
      <sheetName val="RR_1C_AQ_Pintura de Ligação"/>
      <sheetName val="RR_1C_TR_Pintura de Ligação"/>
      <sheetName val="CROQUI _2_"/>
      <sheetName val="TapaBuraco"/>
      <sheetName val="Limpeza"/>
      <sheetName val="Conversão"/>
      <sheetName val="FolhasRosto"/>
      <sheetName val="QTDES"/>
      <sheetName val="TCCARR NPAV"/>
      <sheetName val="MOB02"/>
      <sheetName val="MOBILIZAÇÃO I"/>
      <sheetName val="MOBILIZAÇÃO II"/>
      <sheetName val="DIAGRAMA2"/>
      <sheetName val="GRÁF PONTE NOVO"/>
      <sheetName val="EST"/>
      <sheetName val="TRANSV"/>
      <sheetName val="BALAN"/>
      <sheetName val="LONG"/>
      <sheetName val="ALA"/>
      <sheetName val="GRODA"/>
      <sheetName val="LDÁGUA"/>
      <sheetName val="MFRANC"/>
      <sheetName val="CONTRAV"/>
      <sheetName val="PRANC"/>
      <sheetName val="DESL"/>
      <sheetName val="GCORPO"/>
      <sheetName val="FERRAG_"/>
      <sheetName val="PINT"/>
      <sheetName val="GRÁFICO _2_"/>
      <sheetName val="CAVMEC"/>
      <sheetName val="TB"/>
      <sheetName val="TB _BG_"/>
      <sheetName val="RemProf"/>
      <sheetName val="abc"/>
      <sheetName val="plan.preçounit."/>
      <sheetName val="qd transp"/>
      <sheetName val="mist.bet.usin.frio"/>
      <sheetName val="Aqui. bet. mist. a frio"/>
      <sheetName val="Transp. mat. bet. usinado a f"/>
      <sheetName val="Rec. do rev. com MBUF"/>
      <sheetName val="Transporte RR-1C"/>
      <sheetName val="rem.prof.dem.manual"/>
      <sheetName val="Rec. man aterro"/>
      <sheetName val="Remoc.CG"/>
      <sheetName val="Limp. vala"/>
      <sheetName val="Limp. bueiro"/>
      <sheetName val="Desob.bueiro"/>
      <sheetName val="caiação"/>
      <sheetName val="Rem. Barreira"/>
      <sheetName val="Roç. colonião"/>
      <sheetName val="veículo até 100hp"/>
      <sheetName val="Trans_Carr_Pav (cercas)"/>
      <sheetName val="SBRP"/>
      <sheetName val="LAYOUT_CANTEIRO"/>
      <sheetName val="Prancha"/>
      <sheetName val="sinapi"/>
      <sheetName val="custo_trans_betum"/>
      <sheetName val="QTT  BETUM"/>
      <sheetName val="OFICIO"/>
      <sheetName val="RELATORIO 1"/>
      <sheetName val="RELATORIO 2"/>
      <sheetName val="PLUVIOMETRIA 2ª"/>
      <sheetName val="F_MEDIÇÃO(pato)5ªMP"/>
      <sheetName val="TAPA BUR MBUF MAN 5ª MP "/>
      <sheetName val="TAPA BUR MBUF REC 5ª MP"/>
      <sheetName val="REMENDO PROF MAN 3ª MP"/>
      <sheetName val="REM. PROF REC MBUF 5ª MP"/>
      <sheetName val="REMENDO PROF.MBUQ 5ª MP"/>
      <sheetName val="REC.com MBUF MAN 3ª"/>
      <sheetName val="REC.com MBUF REC 3ª "/>
      <sheetName val="FRESA MAN"/>
      <sheetName val="CORREÇÃO "/>
      <sheetName val=" CONCRETO CIM 5ªMP "/>
      <sheetName val=" FORMA5ª "/>
      <sheetName val=" GUARDA CORPO"/>
      <sheetName val="ESCAVAÇÃO"/>
      <sheetName val="ESCAV MECAN"/>
      <sheetName val="RECOMPOSIÇÃO MEC. ATERRO 5ª MP"/>
      <sheetName val="ENROCAMENTO 5ª"/>
      <sheetName val="LIMP SARJ M FIO (5ª)"/>
      <sheetName val="LIMP DESC. ÁGUA 5ª "/>
      <sheetName val="LIMP DE PONTE "/>
      <sheetName val=" LIMP DE VALA DE DREN."/>
      <sheetName val="DESOBSTRUÇÃO DE BUEIRO "/>
      <sheetName val="LIMP PLACA"/>
      <sheetName val=" RECOMP PLACA"/>
      <sheetName val=" REMOÇÃO DE MAN. DE BARREIRA "/>
      <sheetName val=" REM DE MAN. DE mat bet"/>
      <sheetName val=" REM DE MEC. DE mat bet "/>
      <sheetName val=" ROÇ MAN (5ª)"/>
      <sheetName val=" ROÇ COL (5ª)"/>
      <sheetName val=" ROÇ MEC(4ª)"/>
      <sheetName val="CAPINA (estourou)"/>
      <sheetName val=" CAIAÇÃO"/>
      <sheetName val="QUANT SERV MAN (4ª)"/>
      <sheetName val="QUANT SERV REC I(5ª)"/>
      <sheetName val="mom. total "/>
      <sheetName val=" TRANSPORTE MAN 5ª"/>
      <sheetName val="CORREÇÃO DA TERCEIRA MEDIÇÃO"/>
      <sheetName val=" TRANSPORTE REC(5ª)"/>
      <sheetName val="FRESAGEM (REL)58"/>
      <sheetName val="CORR.DEF.MBUF MAN(REL)"/>
      <sheetName val="RECOMPOS. REV.CBUF(rel) MAN"/>
      <sheetName val="RECOMPOS. REV.CBUF(rel)REC 3ª"/>
      <sheetName val="TAPA BUR MBUF(rel) 5ªman"/>
      <sheetName val="TAPA BUR MBUF(rel) 3ªrec"/>
      <sheetName val="REM.PROF Q REC(rel) OK"/>
      <sheetName val="REM.PROF FRIO REC(rel)"/>
      <sheetName val="CORR DEF MBUQ(rel)"/>
      <sheetName val="CAIAÇÃO (rel)"/>
      <sheetName val="ESCAVAÇÃO(II)"/>
      <sheetName val="GUARDA CORPO (rel)n"/>
      <sheetName val="RECOMPOS. REV.CBUQ(relat)"/>
      <sheetName val="CONCR CIM (rel) 5ª"/>
      <sheetName val="FORMA (rel) 5ª"/>
      <sheetName val="RECOMPOSIÇÃO DE ATERRO"/>
      <sheetName val="LIMP DE VALA DE DREN. (rel)N"/>
      <sheetName val="LIMP DE DESCIDA REL  "/>
      <sheetName val="DESOBSTRUÇÃO DE BUEIRO (REL)"/>
      <sheetName val="LIMP DE PONTE"/>
      <sheetName val="ROÇ MAN (rel)5ª"/>
      <sheetName val="ROÇ COL (rel)4ª"/>
      <sheetName val="REGMECFAIXA(rel)4ª"/>
      <sheetName val="CAPINA(rel)N"/>
      <sheetName val="LIMPPLACA(rel)ok"/>
      <sheetName val="RECOMPPLACA(rel)ok"/>
      <sheetName val="LIMP SARJ M FIO(rel)"/>
      <sheetName val="REM. PROF.MBUF MAN(rel)"/>
      <sheetName val="REM. PROF.MBUF REC(rel) "/>
      <sheetName val="REC FAIXA DOM(4ª)"/>
      <sheetName val="F_MEDIÇÃO(pato)"/>
      <sheetName val="F_MEDIÇÃO(apres. ary) "/>
      <sheetName val="Resumo apresent 57 patoary"/>
      <sheetName val="TAPA BUR MBUQ MAN"/>
      <sheetName val="TAPA BUR MBUF MAN"/>
      <sheetName val="TAPA BUR MBUF REC "/>
      <sheetName val="TAPA BUR MBUQ REC"/>
      <sheetName val="RECOMP. MAN MBUQ"/>
      <sheetName val="RECOMP. REC MBUQ OK"/>
      <sheetName val="FRESAGEM MAN"/>
      <sheetName val="FRESAGEM REC"/>
      <sheetName val="REMENDO MBUQ MAN"/>
      <sheetName val="REMENDO MBUQ REC"/>
      <sheetName val="REMENDO MBUF MAN "/>
      <sheetName val="REMENDO MBUF REC"/>
      <sheetName val="CORR MBUQ MAN"/>
      <sheetName val="CORR MBUF MAN"/>
      <sheetName val="CORR MBUQ REC"/>
      <sheetName val="CORR MBUF REC"/>
      <sheetName val="REC FAIXA DOM"/>
      <sheetName val=" CONCRETO CIM"/>
      <sheetName val=" FORMA"/>
      <sheetName val="LIMP SARJ M FIO"/>
      <sheetName val="LIMP DESC DAGUA"/>
      <sheetName val="LIMP DE VALA DE DREN."/>
      <sheetName val="RECOMP PLACA"/>
      <sheetName val="(ok) ROÇ MAN"/>
      <sheetName val="ROÇ COL"/>
      <sheetName val="QUANT SERV MAN i"/>
      <sheetName val="QUANT SERV REC I"/>
      <sheetName val=" TRANSPORTE MAN"/>
      <sheetName val="TRANSPORTE REC"/>
      <sheetName val="(ok)TRANSPORTE PIL"/>
      <sheetName val="FRESAGEM MAN rel"/>
      <sheetName val="FRESAGEM REC rel"/>
      <sheetName val="FRESAGEM rel (JOÃO)"/>
      <sheetName val="RECOMPOS. REV.CBUQ(rel)"/>
      <sheetName val="TAPA BUR MBUQ MAN(rel)"/>
      <sheetName val="TAPA BUR MBUF MAN(rel)"/>
      <sheetName val="TAPA BUR MBUQ REC(rel)"/>
      <sheetName val="TAPA BUR MBUF REC(rel)"/>
      <sheetName val="REM.PROF Q MAN(rel) OK"/>
      <sheetName val="REMENDO PROF F MAN (rel)"/>
      <sheetName val="REMENDO PROF F REC (rel) "/>
      <sheetName val="CORR  MBUQ MAN(rel)"/>
      <sheetName val="CORR  MBUF MAN(rel)"/>
      <sheetName val="CORR  MBUQ REC(rel)"/>
      <sheetName val="CORR  MBUF REC(rel)"/>
      <sheetName val="CAIAÇÃO (rel)ok"/>
      <sheetName val="GUARDA CORPO (rel)"/>
      <sheetName val="CONCR CIM (rel)ok"/>
      <sheetName val="ESCAVAÇÃO(rel)ok"/>
      <sheetName val="ESC MEC DE VALA(rel)"/>
      <sheetName val="FORMA (rel)"/>
      <sheetName val="LIMP DE VALA DE DREN. (rel)"/>
      <sheetName val="LIMP DE DESCIDA D AGUA (rel)ok"/>
      <sheetName val="ROÇ MAN (rel)ok"/>
      <sheetName val="ROÇ COL (rel)ok"/>
      <sheetName val="REGMECFAIXA(rel)ok"/>
      <sheetName val="CAPINA(rel)ok"/>
      <sheetName val="LIMP SARJ M FIO(rel)ok"/>
      <sheetName val="F_MEDIÇÃO_pato_"/>
      <sheetName val="RECOMP_ MAN MBUQ"/>
      <sheetName val="RECOMP_ REC MBUQ OK"/>
      <sheetName val="Ofício"/>
      <sheetName val="RESUMO-SINFRA"/>
      <sheetName val="cronfisico"/>
      <sheetName val="Crono Físico-Financeiro "/>
      <sheetName val="Folha 1"/>
      <sheetName val="Folha 2-1"/>
      <sheetName val="Folha 2-2"/>
      <sheetName val="Folha 2-3"/>
      <sheetName val="CronFIFI"/>
      <sheetName val="Desem."/>
      <sheetName val="Resumo 1"/>
      <sheetName val="C. Físico-Finan"/>
      <sheetName val="Fisico Sangue 2"/>
      <sheetName val="Trans Med."/>
      <sheetName val="Folha 4.1"/>
      <sheetName val="Tubul.  2"/>
      <sheetName val="Tub. 3 "/>
      <sheetName val="Tub. 4"/>
      <sheetName val="Folha 6"/>
      <sheetName val="Folha 7"/>
      <sheetName val="Físico Sangue 1"/>
      <sheetName val="TAPA BUR MBUQ MAN 1ª MP"/>
      <sheetName val="TAPA BUR MBUF MAN 1ªMP"/>
      <sheetName val="TAPA BUR MBUF REC ok "/>
      <sheetName val="TAPA BUR MBUQ REC 1ª MP"/>
      <sheetName val="RECOMP. MAN 1ª MP"/>
      <sheetName val="RECOMP. REC MBUQ 1ªMP"/>
      <sheetName val="RECOMP. REC MBUF 1ª MP"/>
      <sheetName val="Micro Revest MAN"/>
      <sheetName val="Micro Revest REC 1ªMP"/>
      <sheetName val="FRESAGEM REC 1ªMP"/>
      <sheetName val="FRESAGEM MAN 1ªMP"/>
      <sheetName val="REM.MEC MAT.BET.MAN"/>
      <sheetName val="REMENDO MBUQ MAN 1ªmp"/>
      <sheetName val="CORR MBUQ MAN 1ª MP"/>
      <sheetName val="CORR MBUF MAN 1ª MP"/>
      <sheetName val="CORR MBUQ REC 1ª MP"/>
      <sheetName val="CORR MBUF REC 1ª MP"/>
      <sheetName val="REC FAIXA DOM 1ª MP "/>
      <sheetName val="ROÇ MAN"/>
      <sheetName val="MICRO MAN rel "/>
      <sheetName val="MICRO total simulação"/>
      <sheetName val="MICRO REC rel "/>
      <sheetName val="REM. MEC. DE REV.BET.REC"/>
      <sheetName val="Plan17"/>
      <sheetName val="Plan18"/>
      <sheetName val="Plan19"/>
      <sheetName val="Plan20"/>
      <sheetName val="Plan21"/>
      <sheetName val="Plan22"/>
      <sheetName val="Plan23"/>
      <sheetName val="Plan24"/>
      <sheetName val="Plan25"/>
      <sheetName val="Plan26"/>
      <sheetName val="Plan27"/>
      <sheetName val="Plan28"/>
      <sheetName val="REMENDO PRO"/>
      <sheetName val="Transp. med."/>
      <sheetName val="Trans Licit."/>
      <sheetName val="SOLO P BASE REM PROF_"/>
      <sheetName val="M_A_A_U_Q_ _  02_521_00"/>
      <sheetName val="M_B_U_Q_ _ 02_540_00"/>
      <sheetName val="Castanho - Igapó Açu"/>
      <sheetName val="QUANTIDADES (02 ANOS)"/>
      <sheetName val="Cronograma (02 ANOS)"/>
      <sheetName val="Caminhão 5m3"/>
      <sheetName val="Local para Remendos"/>
      <sheetName val="Transp. Carroceria 4t"/>
      <sheetName val="Quantit. de Mat. Betum."/>
      <sheetName val="Transporte de Mat. Betum."/>
      <sheetName val="M.A.A.U.Q. -  02.521.00"/>
      <sheetName val="M.B.U.Q. - 02.540.00"/>
      <sheetName val="Camada Granular - 02.200.01"/>
      <sheetName val="Solo Ministurado 02.241.00"/>
      <sheetName val="Formas de Madeira - 03.370.00"/>
      <sheetName val="Concreto Cimento - 13.329.01"/>
      <sheetName val="QTDE"/>
      <sheetName val="CRON FÍSICO"/>
      <sheetName val="TCC RÑP"/>
      <sheetName val="TCC RP"/>
      <sheetName val="TCB RÑP"/>
      <sheetName val="TLB RÑP"/>
      <sheetName val="MEDESM"/>
      <sheetName val="CAV MEC"/>
      <sheetName val="INST CANT"/>
      <sheetName val="Layout Canteiro"/>
      <sheetName val="G REV PRIM"/>
      <sheetName val="G MADEIRA"/>
      <sheetName val="G CHAPA"/>
      <sheetName val="_Estaca"/>
      <sheetName val="_Transversina"/>
      <sheetName val="_Balancin"/>
      <sheetName val="_Longarina"/>
      <sheetName val="_Ala"/>
      <sheetName val="_Guarda Rodas"/>
      <sheetName val="_Linha d'água"/>
      <sheetName val="_Mão Francesa"/>
      <sheetName val="_Contraventamento"/>
      <sheetName val="_Prancheta"/>
      <sheetName val="_Deslizante"/>
      <sheetName val="_Guarda Corpo"/>
      <sheetName val="_Ferragem"/>
      <sheetName val="_Pintura"/>
      <sheetName val="Mat Bet"/>
      <sheetName val="Consumo Pintura"/>
      <sheetName val="Cons Ferragem"/>
      <sheetName val="DEMOLIÇÃO DE PONTE"/>
      <sheetName val="NOVO PARAÍSO - CARACARAÍ"/>
      <sheetName val="Cronograma Físico"/>
      <sheetName val="TRANSP. COMERC. 5M3"/>
      <sheetName val="TRANSP. LOCAL REMENDOS"/>
      <sheetName val="TRANSP. LOCAL 4T"/>
      <sheetName val="QUANT. MAT. BETUME"/>
      <sheetName val="GRÁFICO (2)"/>
      <sheetName val="CPS-1  "/>
      <sheetName val="Ind. Fis."/>
      <sheetName val="Desemp."/>
      <sheetName val="M.P."/>
      <sheetName val="RECOMP. DO REVEST. PRIMÁRIO."/>
      <sheetName val="RECONFORMAÇÃO DA PLATAFORMA"/>
      <sheetName val="RECOMP. MEC. ATERRO"/>
      <sheetName val="Saldo Antes Aditivo"/>
      <sheetName val="Saldo Após Aditivo"/>
      <sheetName val="QUANTITATIVOS"/>
      <sheetName val="T_ LOCAL 10m3"/>
      <sheetName val="TRANSP. LOCAL EM BASCULANTE"/>
      <sheetName val="DESMAT. DESTOCAM. E LIMP."/>
      <sheetName val="EXECUÇÃO DE PONTE"/>
      <sheetName val="ESC. MECÂNICA 1ª CAT."/>
      <sheetName val="CORPO DE BSTC D=1,20 m"/>
      <sheetName val="BOCA DE BSTC D=1,20 m"/>
      <sheetName val="CORPO DE BDTC D=1,20 m"/>
      <sheetName val="BOCA DE BDTC D=1,20 m"/>
      <sheetName val="REATERRO E COMP. P BUEIRO"/>
      <sheetName val="T_ COMERC_ CARR_"/>
      <sheetName val="TRANSP. COMERCIAL CARROCERIA"/>
      <sheetName val="TRANSP. COMERCIAL EM BASCULANTE"/>
      <sheetName val="VEÍCULO LEVE"/>
      <sheetName val="T_ COMERCIAL 10m3"/>
      <sheetName val="Capa (2)"/>
      <sheetName val="CUSTO BALSA"/>
      <sheetName val="QTD BALSA"/>
      <sheetName val="TL REM"/>
      <sheetName val="TCB RP"/>
      <sheetName val="TLB RP"/>
      <sheetName val="TLC RP"/>
      <sheetName val="AQ MATBET"/>
      <sheetName val="TMAT BET"/>
      <sheetName val="MOBIL E DESMOBIL EQUIP"/>
      <sheetName val="RASCUNHO_Ñ Imprimir"/>
      <sheetName val="GRAF MATERIAL DE PV"/>
      <sheetName val="GRAF JAZ"/>
      <sheetName val="GRAF EROSÕES"/>
      <sheetName val="VOLUMES 01"/>
      <sheetName val="VOLUMES 02"/>
      <sheetName val="VOLUMES 03"/>
      <sheetName val="VOLUMES 04"/>
      <sheetName val="VOLUMES 05"/>
      <sheetName val="VOLUMES 06"/>
      <sheetName val="VOLUMES 07"/>
      <sheetName val="DIV GRAF OCORR_2"/>
      <sheetName val="Quantidades-serviços"/>
      <sheetName val="Quantidades_mat.bet"/>
      <sheetName val="Quant-serviços_manutenção"/>
      <sheetName val="Quant-serviços_conservaçào"/>
      <sheetName val="canteiro"/>
      <sheetName val="quant por solução"/>
      <sheetName val="cronograma fisico por ativ"/>
      <sheetName val=" DMT"/>
      <sheetName val="VCP"/>
      <sheetName val="PRE"/>
      <sheetName val="JOÃO ANDRÉ"/>
      <sheetName val="ACESSO 01"/>
      <sheetName val="CONTORNO"/>
      <sheetName val="ACESSO 02"/>
      <sheetName val="SINALIZAÇÃO VERTICAL"/>
      <sheetName val="sinalização horizontal"/>
      <sheetName val="TACHAS"/>
      <sheetName val="concreto cimento ok (2)"/>
      <sheetName val="Calculo"/>
      <sheetName val="PlanContrato"/>
      <sheetName val="Especif"/>
      <sheetName val="Calculo (2)"/>
      <sheetName val="PP"/>
      <sheetName val="CBUQ -  Polímero"/>
      <sheetName val="Cbuq"/>
      <sheetName val="Coleta"/>
      <sheetName val="CROQUIS"/>
      <sheetName val="MATBET CUSTO"/>
      <sheetName val="MATBET PREÇO UNIT"/>
      <sheetName val="MOBIL-CANT"/>
      <sheetName val="TLCB5"/>
      <sheetName val="TCC4"/>
      <sheetName val="TLMB"/>
      <sheetName val="TCCB10"/>
      <sheetName val="CRONOGAMA 1º"/>
      <sheetName val="CRONOGAMA 2º"/>
      <sheetName val="COMPOSIÇÕES2"/>
      <sheetName val="Pluviometria "/>
      <sheetName val="BOLETIM "/>
      <sheetName val="Resumo fianceiro"/>
      <sheetName val="Resumo por medicao"/>
      <sheetName val="Folha de Medição"/>
      <sheetName val="CRON BR 364"/>
      <sheetName val="CRON BR 364 _2_"/>
      <sheetName val="Boletim de Desempenho Parcial"/>
      <sheetName val="Andamento Físico"/>
      <sheetName val="3ª FAIXA"/>
      <sheetName val="PISTA"/>
      <sheetName val="Memória ABRIL"/>
      <sheetName val="Memória"/>
      <sheetName val="Medição R$"/>
      <sheetName val="Pintura Ligação (m2)"/>
      <sheetName val="Fresagem (m³)"/>
      <sheetName val="CBUQ (ton)"/>
      <sheetName val="Q.Dem+MFio"/>
      <sheetName val="Q.Dem"/>
      <sheetName val="Andam.Físico"/>
      <sheetName val="Boletim Des"/>
      <sheetName val="Pluviom"/>
      <sheetName val="Avanço Linear"/>
      <sheetName val="Bueiro Contrato"/>
      <sheetName val="BueiroContrato-CustosMaterial"/>
      <sheetName val="lançamento TB"/>
      <sheetName val="Lançamento R P"/>
      <sheetName val="Lancamento CD"/>
      <sheetName val="Lancamento CBUQ"/>
      <sheetName val="Ficha. "/>
      <sheetName val="Tapa-buraco"/>
      <sheetName val="Rem. Profundo"/>
      <sheetName val="Cor.Defeitos"/>
      <sheetName val="Rel mensal acomp"/>
      <sheetName val="Recomp. manual de aterro"/>
      <sheetName val="Meio-Fio (2)"/>
      <sheetName val="Sarjeta (2)"/>
      <sheetName val="Descida d'água (2)"/>
      <sheetName val="Capina (2)"/>
      <sheetName val="Roçada manual (2)"/>
      <sheetName val="Decofin 711-Setembro-07"/>
      <sheetName val="Recebimentos"/>
      <sheetName val="Folha"/>
      <sheetName val="Equipamentos e Mobiliário"/>
      <sheetName val="R. MACHADO 16-07 A 15-08-09"/>
      <sheetName val="R. SHOPP MANIA 16-10 A 15-11-09"/>
      <sheetName val="Resumo OAE"/>
      <sheetName val="NOVAS "/>
      <sheetName val="RESTAURAÇÃO "/>
      <sheetName val="Transp"/>
      <sheetName val="F.Transporte (2)"/>
      <sheetName val="F.Transporte"/>
      <sheetName val="Plan. Global"/>
      <sheetName val="Planilha Detalhada"/>
      <sheetName val="Preços"/>
      <sheetName val="Seguros"/>
      <sheetName val="Painéis"/>
      <sheetName val="FCAC"/>
      <sheetName val="Hardware-software"/>
      <sheetName val="Engenharia Automação"/>
      <sheetName val="Ferramentas Especiais"/>
      <sheetName val="Coordenação"/>
      <sheetName val="Superv.Comiss."/>
      <sheetName val="Treinamento"/>
      <sheetName val="Sobressalentes"/>
      <sheetName val="Eier"/>
      <sheetName val="Maske"/>
      <sheetName val="Druck"/>
      <sheetName val="Tabmask"/>
      <sheetName val="Num"/>
      <sheetName val="Drucken"/>
      <sheetName val="Feindruck"/>
      <sheetName val="Sprache"/>
      <sheetName val="Deutsch"/>
      <sheetName val="Englisch"/>
      <sheetName val="Französisch"/>
      <sheetName val="Lw"/>
      <sheetName val="Folha de Medicao"/>
      <sheetName val="CAPA_MP"/>
      <sheetName val="Medicao Provisoria"/>
      <sheetName val="CAPA_MC"/>
      <sheetName val="100000"/>
      <sheetName val="110009"/>
      <sheetName val="110012"/>
      <sheetName val="110014"/>
      <sheetName val="110016"/>
      <sheetName val="110018"/>
      <sheetName val="151000"/>
      <sheetName val="151100"/>
      <sheetName val="334014"/>
      <sheetName val="110267"/>
      <sheetName val="300002"/>
      <sheetName val="394012"/>
      <sheetName val="410003"/>
      <sheetName val="410103"/>
      <sheetName val="411001"/>
      <sheetName val="411101"/>
      <sheetName val="440101"/>
      <sheetName val="491003"/>
      <sheetName val="491005"/>
      <sheetName val="494101"/>
      <sheetName val="494201"/>
      <sheetName val="494202"/>
      <sheetName val="3a Medicao Parcial - Jul08 - ME"/>
      <sheetName val="Medição_1_IMPR"/>
      <sheetName val="Ficha_1_IMPR"/>
      <sheetName val="Mem_ Cálculo_1_IMPR"/>
      <sheetName val="Estaq_1_IMPR"/>
      <sheetName val="Plano Estaq_ IMPR"/>
      <sheetName val="Plano Estaq_ Projeto NÃO"/>
      <sheetName val="Avanço Fisico-1a.Med Proje_NÃO"/>
      <sheetName val="Avanço Físico_Acum_NÃO"/>
      <sheetName val="Índice de efetividade_NÃO"/>
      <sheetName val="Av_Fis_Pluv_"/>
      <sheetName val="BOLETIM_IMPRI"/>
      <sheetName val="Memória_Cálculo"/>
      <sheetName val="TCB10M3"/>
      <sheetName val="TLB5M3ÑP"/>
      <sheetName val="TCC"/>
      <sheetName val="TLACTÑP"/>
      <sheetName val="IPCS"/>
      <sheetName val="MEDIÇÃO CONSOLIDADA"/>
      <sheetName val="2"/>
      <sheetName val="3"/>
      <sheetName val="5"/>
      <sheetName val="6"/>
      <sheetName val="7"/>
      <sheetName val="CRONOGRAMA FÍSICO-FINANCEIRO"/>
      <sheetName val="PREÇOS POR SOLUÇÃO-Kmf"/>
      <sheetName val="RESULTADO MANUTENÇÃO"/>
      <sheetName val="Cron. de Ativ. Lama Asfáltica"/>
      <sheetName val="Cron. de Ativ. Micro Revest."/>
      <sheetName val="Lama Asf. Grossa"/>
      <sheetName val="Micro Revestimento"/>
      <sheetName val="Serv. Manut. e Cons. 1º ano"/>
      <sheetName val="Aquis. RL-1C lama"/>
      <sheetName val="Aquis. RC-1C-E micro"/>
      <sheetName val="Transp. RL-1C"/>
      <sheetName val="Transp. RC-1C-E micro"/>
      <sheetName val="Inst. do Canteiro de Obras"/>
      <sheetName val="Manutenção de Canteiro"/>
      <sheetName val="Sinalização Provisória"/>
      <sheetName val="Mobilização de Equipamentos"/>
      <sheetName val="Relat. fotográfico"/>
      <sheetName val="RELATÓRIO PLUVIOMÉTRICO"/>
      <sheetName val="Roçada mecanizada"/>
      <sheetName val="Capina manual"/>
      <sheetName val="Encarregado de turma"/>
      <sheetName val="Servente"/>
      <sheetName val="Limpeza Sarj e MF"/>
      <sheetName val="10"/>
      <sheetName val="11"/>
      <sheetName val="12"/>
      <sheetName val="13"/>
      <sheetName val="14"/>
      <sheetName val="17"/>
      <sheetName val="18"/>
      <sheetName val="22"/>
      <sheetName val="24"/>
      <sheetName val="25"/>
      <sheetName val="26"/>
      <sheetName val="32"/>
      <sheetName val="33"/>
      <sheetName val="FREQ. DE VERIF. MICRO"/>
      <sheetName val="PGQ"/>
      <sheetName val="QUADRO ISSQN- SEM EST."/>
      <sheetName val="EST. PARAMBÚ"/>
      <sheetName val="EST. TAUÁ"/>
      <sheetName val="QUADRO ISSQN- COM EST."/>
      <sheetName val="PLAN"/>
      <sheetName val="AUX"/>
      <sheetName val="PLANILHA-SOLUÇÃO"/>
      <sheetName val="CRON-TIROL."/>
      <sheetName val="Módulo2"/>
      <sheetName val="Aquis. RL-1C"/>
      <sheetName val="Tabela Medição"/>
      <sheetName val="Medições"/>
      <sheetName val="Critérios de filtro"/>
      <sheetName val="Filtro Anterior"/>
      <sheetName val="Densidades"/>
      <sheetName val="Avanço Físico - Itumbiara"/>
      <sheetName val="Previsão Medição"/>
      <sheetName val="1000000 - RESUMO DESMATAMENTO"/>
      <sheetName val="DMT (ARG)-A"/>
      <sheetName val="DMT (CCB)-B"/>
      <sheetName val="DMT (ARG)-C"/>
      <sheetName val="DMT (CCB)-D"/>
      <sheetName val="DMT (ARG)-E"/>
      <sheetName val="DMT (ARG)-F"/>
      <sheetName val="DMT (ARG)-G"/>
      <sheetName val="DMT (ARG)-H"/>
      <sheetName val="DMT (ARG)-I"/>
      <sheetName val="DMT (ARG)-J"/>
      <sheetName val="DMT (ARG)-K"/>
      <sheetName val="DMT (ARG)-L"/>
      <sheetName val="1000000 - RESUMO TRANSPORTE"/>
      <sheetName val="1000000 - SOLO MOLE"/>
      <sheetName val="1000000 - ATERRO 95%"/>
      <sheetName val="1000000 - ATERRO 100%"/>
      <sheetName val="1000000 - EXPURGO DESM."/>
      <sheetName val="2000000 - PAVIMENTAÇÃO"/>
      <sheetName val="3000000 - DRENAGEM"/>
      <sheetName val="4000000 - OBRAS ARTE CORRENTES"/>
      <sheetName val="5000000 - OBRAS COMPLEM."/>
      <sheetName val="7000000 - O. DE ARTE ESPECIAIS"/>
      <sheetName val="9000000 - POLÍCIA R. FEDERAL"/>
      <sheetName val="CAPA ANEXOS"/>
      <sheetName val="CAPA PRINCIPAL"/>
      <sheetName val="QUANTIT. 1ª"/>
      <sheetName val="GERAL 2ª"/>
      <sheetName val="REAJUST"/>
      <sheetName val="PRO-08"/>
      <sheetName val="PLANILHA ATUALIZADA"/>
      <sheetName val="Módulo1"/>
      <sheetName val="Módulo3"/>
      <sheetName val="PLANILHA DE PREÇOS"/>
      <sheetName val="Res. Irisville"/>
      <sheetName val="Pacheco I e II "/>
      <sheetName val="Shangri-lá"/>
      <sheetName val="Antônio Barbosa"/>
      <sheetName val="Carlos Pires"/>
      <sheetName val="Orlando Morais"/>
      <sheetName val="Elza Fronze"/>
      <sheetName val="Pindorama"/>
      <sheetName val="Recreio Mansões"/>
      <sheetName val="pavgap"/>
      <sheetName val="relação"/>
      <sheetName val="Res. Irisville (1)"/>
      <sheetName val="Res. Irisville (2)"/>
      <sheetName val="Pacheco I e II (1)"/>
      <sheetName val="Pacheco I e II (2)"/>
      <sheetName val="Shangri-lá (1)"/>
      <sheetName val="Shangri-lá (2)"/>
      <sheetName val="Antônio Barbosa (1)"/>
      <sheetName val="Antônio Barbosa (2)"/>
      <sheetName val="Carlos Pires (1)"/>
      <sheetName val="Carlos Pires (2)"/>
      <sheetName val="Orlando Morais (1)"/>
      <sheetName val="Orlando Morais (2)"/>
      <sheetName val="Elza Fronze (1)"/>
      <sheetName val="Elza Fronze (2)"/>
      <sheetName val="Pindorama (1)"/>
      <sheetName val="Pindorama (2)"/>
      <sheetName val="Recreio Mansões (1)"/>
      <sheetName val="Recreio Mansões (2)"/>
      <sheetName val="CONTRATO"/>
      <sheetName val="Fi. Quantitativo"/>
      <sheetName val="RESUMO_MEDICAO"/>
      <sheetName val="CRONOG-1oAno"/>
      <sheetName val="CRONOG-2oAno"/>
      <sheetName val="MOBILIZACAO EQUIPAMENTOS"/>
      <sheetName val="TRANSP LOCAL CAMIN CARROCERIA"/>
      <sheetName val="ASSENTAM TUBO 1M"/>
      <sheetName val="CONCRETO Cimento"/>
      <sheetName val="CONCRETO Ciclop"/>
      <sheetName val="FORMA"/>
      <sheetName val="TRANSP LOCAL BASC 5 M3"/>
      <sheetName val="TRANSP LOCAL BASC 10 M3"/>
      <sheetName val="CORRECAO DEF"/>
      <sheetName val="MISTURA BETUMINOSA"/>
      <sheetName val="REC. CAMAD. GRANULAR PAV."/>
      <sheetName val="RECMP. REV. COM MISTURA BET. "/>
      <sheetName val="Recomposição Manual de Aterro"/>
      <sheetName val="ENROCAMENTO PEDRA ARRUMADA"/>
      <sheetName val="TRANSP LOCAL DÁGUA"/>
      <sheetName val="Reaterro Apiloado"/>
      <sheetName val="Remoção Manual Barreira Solo"/>
      <sheetName val="TRANSPORT. COMERC. CARROCERIA"/>
      <sheetName val="REM PROF"/>
      <sheetName val="SOLO BASE REM PROF"/>
      <sheetName val="LIM MEIO FIO"/>
      <sheetName val="LIM DESC DAGUA"/>
      <sheetName val="DESOBSTRUCAO BUEIRO"/>
      <sheetName val="CAIACAO"/>
      <sheetName val="PINTURA DE LIGACAO"/>
      <sheetName val="ESCAV. MANUAL DE VAL"/>
      <sheetName val="AQUISICAO CAP"/>
      <sheetName val="AQUISICAO CM-30"/>
      <sheetName val="AQUISICAO CM-30 REM PROF"/>
      <sheetName val="AQUISICAO RR-1C"/>
      <sheetName val="AQUISICAO RR-1C CORR"/>
      <sheetName val="TRANSP CM-30 REM PROF"/>
      <sheetName val="TRANSP RR-1C CORR"/>
      <sheetName val="TRANSPORTE LOCAL REMENDOS"/>
      <sheetName val="ROÇADA CAPIM"/>
      <sheetName val="ISSQN DNIT"/>
      <sheetName val="Estorno carolina"/>
      <sheetName val="Estorno estreito"/>
      <sheetName val="valores"/>
      <sheetName val="producao rocada"/>
      <sheetName val="producao_TB"/>
      <sheetName val="producao_RP"/>
      <sheetName val="Justif. Quant."/>
      <sheetName val="Demons. Quant."/>
      <sheetName val="novo preço Aqui e TransMB"/>
      <sheetName val="Transp. local basc. 5 m³"/>
      <sheetName val="Transp. local p rem."/>
      <sheetName val="Quadro Resumo Dist"/>
      <sheetName val="Transp.Comer. Basc 10m³ Rod Pav"/>
      <sheetName val="Transp.Comer.Carroc15T Rod. Pav"/>
      <sheetName val="Transp. carroc."/>
      <sheetName val="Transp. local de água"/>
      <sheetName val="CRONOGRAMA 2 ano"/>
      <sheetName val="Gráfico DMTs"/>
      <sheetName val="Canteiro de Obras"/>
      <sheetName val="Mob e Desmob"/>
      <sheetName val="Custo Trans Pesado"/>
      <sheetName val=" ORÇAMENTO 1ANO"/>
      <sheetName val="ORÇAMENTO 2 ANO"/>
      <sheetName val="LS"/>
    </sheetNames>
    <sheetDataSet>
      <sheetData sheetId="0" refreshError="1">
        <row r="1">
          <cell r="A1" t="str">
            <v>PLACA</v>
          </cell>
        </row>
        <row r="15">
          <cell r="A15">
            <v>36251</v>
          </cell>
          <cell r="I15">
            <v>39934</v>
          </cell>
          <cell r="Q15">
            <v>39965</v>
          </cell>
        </row>
        <row r="24">
          <cell r="A24">
            <v>39995</v>
          </cell>
          <cell r="I24">
            <v>40026</v>
          </cell>
          <cell r="Q24">
            <v>40057</v>
          </cell>
        </row>
        <row r="33">
          <cell r="A33">
            <v>40087</v>
          </cell>
          <cell r="I33">
            <v>40118</v>
          </cell>
          <cell r="Q33">
            <v>40148</v>
          </cell>
        </row>
      </sheetData>
      <sheetData sheetId="1" refreshError="1">
        <row r="1">
          <cell r="A1" t="str">
            <v>DATA</v>
          </cell>
        </row>
        <row r="4">
          <cell r="B4">
            <v>38718</v>
          </cell>
        </row>
        <row r="5">
          <cell r="B5">
            <v>38823</v>
          </cell>
        </row>
        <row r="6">
          <cell r="B6">
            <v>38825</v>
          </cell>
        </row>
        <row r="7">
          <cell r="B7">
            <v>38828</v>
          </cell>
        </row>
        <row r="8">
          <cell r="B8">
            <v>38838</v>
          </cell>
        </row>
        <row r="9">
          <cell r="B9">
            <v>38885</v>
          </cell>
        </row>
        <row r="10">
          <cell r="B10">
            <v>38967</v>
          </cell>
        </row>
        <row r="11">
          <cell r="B11">
            <v>39002</v>
          </cell>
        </row>
        <row r="12">
          <cell r="B12">
            <v>39023</v>
          </cell>
        </row>
        <row r="13">
          <cell r="B13">
            <v>39036</v>
          </cell>
        </row>
        <row r="14">
          <cell r="B14">
            <v>39076</v>
          </cell>
        </row>
        <row r="17">
          <cell r="B17">
            <v>38778</v>
          </cell>
        </row>
        <row r="18">
          <cell r="B18">
            <v>38818</v>
          </cell>
        </row>
        <row r="19">
          <cell r="B19">
            <v>38824</v>
          </cell>
        </row>
        <row r="20">
          <cell r="B20">
            <v>38851</v>
          </cell>
        </row>
        <row r="21">
          <cell r="B21">
            <v>38880</v>
          </cell>
        </row>
        <row r="22">
          <cell r="B22">
            <v>39002</v>
          </cell>
        </row>
        <row r="23">
          <cell r="B23">
            <v>38942</v>
          </cell>
        </row>
        <row r="24">
          <cell r="B24">
            <v>38990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1">
          <cell r="B1" t="str">
            <v>DELTA CONSTRUÇÕES S/A</v>
          </cell>
        </row>
        <row r="400">
          <cell r="H400">
            <v>0.52</v>
          </cell>
        </row>
        <row r="480">
          <cell r="H480">
            <v>0.79</v>
          </cell>
        </row>
        <row r="560">
          <cell r="H560">
            <v>0.51</v>
          </cell>
        </row>
        <row r="640">
          <cell r="H640">
            <v>0.93</v>
          </cell>
        </row>
      </sheetData>
      <sheetData sheetId="33" refreshError="1"/>
      <sheetData sheetId="34" refreshError="1"/>
      <sheetData sheetId="35" refreshError="1">
        <row r="1">
          <cell r="B1" t="str">
            <v>DELTA CONSTRUÇÕES S/A</v>
          </cell>
        </row>
        <row r="80">
          <cell r="H80">
            <v>192.51</v>
          </cell>
        </row>
        <row r="160">
          <cell r="H160">
            <v>38.5</v>
          </cell>
        </row>
        <row r="240">
          <cell r="H240">
            <v>2.38</v>
          </cell>
        </row>
        <row r="320">
          <cell r="H320">
            <v>10.6</v>
          </cell>
        </row>
        <row r="400">
          <cell r="H400">
            <v>5.2</v>
          </cell>
        </row>
        <row r="480">
          <cell r="H480">
            <v>78.680000000000007</v>
          </cell>
        </row>
        <row r="560">
          <cell r="H560">
            <v>15.74</v>
          </cell>
        </row>
        <row r="643">
          <cell r="H643">
            <v>0.57999999999999996</v>
          </cell>
        </row>
        <row r="723">
          <cell r="H723">
            <v>5.24</v>
          </cell>
        </row>
        <row r="803">
          <cell r="H803">
            <v>2.58</v>
          </cell>
        </row>
        <row r="883">
          <cell r="H883">
            <v>3.14</v>
          </cell>
        </row>
        <row r="963">
          <cell r="H963">
            <v>1.46</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row r="1">
          <cell r="A1" t="str">
            <v>DATA</v>
          </cell>
          <cell r="B1" t="str">
            <v>PLACA</v>
          </cell>
          <cell r="C1" t="str">
            <v>VEÍCULO</v>
          </cell>
          <cell r="D1" t="str">
            <v>CONDUTOR</v>
          </cell>
        </row>
        <row r="2">
          <cell r="C2">
            <v>2009</v>
          </cell>
        </row>
        <row r="3">
          <cell r="B3" t="str">
            <v>NBE-5691</v>
          </cell>
          <cell r="C3">
            <v>53.947000000000003</v>
          </cell>
          <cell r="D3" t="str">
            <v>JOSIMAR (AREAL)</v>
          </cell>
        </row>
        <row r="4">
          <cell r="B4" t="str">
            <v>NBJ-9042</v>
          </cell>
          <cell r="C4">
            <v>62.156999999999996</v>
          </cell>
          <cell r="D4" t="str">
            <v>SIDTUR</v>
          </cell>
        </row>
        <row r="5">
          <cell r="B5" t="str">
            <v>004.007</v>
          </cell>
          <cell r="C5">
            <v>69.018000000000001</v>
          </cell>
          <cell r="D5" t="str">
            <v>DR PLINIO - DNIT</v>
          </cell>
        </row>
        <row r="6">
          <cell r="B6" t="str">
            <v>005.033</v>
          </cell>
          <cell r="C6">
            <v>74.105000000000004</v>
          </cell>
          <cell r="D6" t="str">
            <v>REGINALDO ZANELA</v>
          </cell>
        </row>
        <row r="7">
          <cell r="B7" t="str">
            <v>005.037</v>
          </cell>
          <cell r="C7">
            <v>77.971999999999994</v>
          </cell>
          <cell r="D7" t="str">
            <v>REGINALDO</v>
          </cell>
        </row>
        <row r="8">
          <cell r="B8" t="str">
            <v>006.036</v>
          </cell>
          <cell r="C8">
            <v>39448</v>
          </cell>
          <cell r="D8" t="str">
            <v>DR NILSON - DNIT</v>
          </cell>
        </row>
        <row r="9">
          <cell r="B9" t="str">
            <v>007.002</v>
          </cell>
          <cell r="C9">
            <v>39455</v>
          </cell>
          <cell r="D9" t="str">
            <v>DR PLINIO - DNIT</v>
          </cell>
        </row>
        <row r="10">
          <cell r="B10" t="str">
            <v>008.010</v>
          </cell>
          <cell r="C10">
            <v>39462</v>
          </cell>
          <cell r="D10" t="str">
            <v>JOSIMAR (AREAL)</v>
          </cell>
        </row>
        <row r="11">
          <cell r="B11" t="str">
            <v>008.011</v>
          </cell>
          <cell r="C11">
            <v>39469</v>
          </cell>
          <cell r="D11" t="str">
            <v>WALTER</v>
          </cell>
        </row>
        <row r="12">
          <cell r="B12" t="str">
            <v>009.005</v>
          </cell>
          <cell r="C12">
            <v>39476</v>
          </cell>
          <cell r="D12" t="str">
            <v>RUBENS MARTINS</v>
          </cell>
        </row>
        <row r="13">
          <cell r="B13" t="str">
            <v>017.004</v>
          </cell>
          <cell r="C13">
            <v>0</v>
          </cell>
          <cell r="D13" t="str">
            <v>DR PLINIO - DNIT</v>
          </cell>
        </row>
        <row r="14">
          <cell r="B14" t="str">
            <v>018.002</v>
          </cell>
          <cell r="D14" t="str">
            <v>SIDTUR</v>
          </cell>
        </row>
        <row r="15">
          <cell r="B15" t="str">
            <v>009.014</v>
          </cell>
          <cell r="D15" t="str">
            <v>PAULO ROBERTO</v>
          </cell>
        </row>
        <row r="16">
          <cell r="B16" t="str">
            <v>016.001</v>
          </cell>
          <cell r="D16" t="str">
            <v>DELTA</v>
          </cell>
        </row>
        <row r="17">
          <cell r="B17" t="str">
            <v>031.022</v>
          </cell>
          <cell r="C17">
            <v>39539</v>
          </cell>
          <cell r="D17" t="str">
            <v>BUGRÃO</v>
          </cell>
        </row>
        <row r="18">
          <cell r="B18" t="str">
            <v>031.030</v>
          </cell>
          <cell r="C18">
            <v>39546</v>
          </cell>
          <cell r="D18" t="str">
            <v>DR NILSON - DNIT</v>
          </cell>
        </row>
        <row r="19">
          <cell r="B19" t="str">
            <v>033.016</v>
          </cell>
          <cell r="C19">
            <v>39553</v>
          </cell>
          <cell r="D19" t="str">
            <v>JOAQUIM</v>
          </cell>
        </row>
        <row r="20">
          <cell r="B20" t="str">
            <v>034.001</v>
          </cell>
          <cell r="C20">
            <v>39560</v>
          </cell>
          <cell r="D20" t="str">
            <v>BUGRÃO</v>
          </cell>
        </row>
        <row r="21">
          <cell r="B21" t="str">
            <v>035.008</v>
          </cell>
          <cell r="C21">
            <v>39567</v>
          </cell>
          <cell r="D21" t="str">
            <v>LUIZ ANDRE</v>
          </cell>
        </row>
        <row r="22">
          <cell r="B22" t="str">
            <v>040.015</v>
          </cell>
          <cell r="C22">
            <v>0</v>
          </cell>
          <cell r="D22" t="str">
            <v>LUIZ ANDRE</v>
          </cell>
        </row>
        <row r="23">
          <cell r="B23" t="str">
            <v>040.023</v>
          </cell>
          <cell r="D23" t="str">
            <v>BUGRÃO</v>
          </cell>
        </row>
        <row r="24">
          <cell r="B24" t="str">
            <v>040.031</v>
          </cell>
          <cell r="D24" t="str">
            <v>PEDREIRA REALEZA</v>
          </cell>
        </row>
        <row r="25">
          <cell r="B25" t="str">
            <v>090.004</v>
          </cell>
          <cell r="D25" t="str">
            <v>REGINALDO ZANELA</v>
          </cell>
        </row>
        <row r="26">
          <cell r="B26" t="str">
            <v>135-H</v>
          </cell>
          <cell r="C26">
            <v>39630</v>
          </cell>
          <cell r="D26" t="str">
            <v>RUBENS MARTINS</v>
          </cell>
        </row>
        <row r="27">
          <cell r="B27" t="str">
            <v>416-D</v>
          </cell>
          <cell r="C27">
            <v>39637</v>
          </cell>
          <cell r="D27" t="str">
            <v>SIDTUR</v>
          </cell>
        </row>
        <row r="28">
          <cell r="B28" t="str">
            <v>KKF-2797</v>
          </cell>
          <cell r="C28">
            <v>39644</v>
          </cell>
          <cell r="D28" t="str">
            <v>DR NILSON - DNIT</v>
          </cell>
        </row>
        <row r="29">
          <cell r="B29" t="str">
            <v>AIO-2086</v>
          </cell>
          <cell r="C29">
            <v>39651</v>
          </cell>
          <cell r="D29" t="str">
            <v>REGINALDO</v>
          </cell>
        </row>
        <row r="30">
          <cell r="B30" t="str">
            <v>JUS-1562</v>
          </cell>
          <cell r="C30">
            <v>39658</v>
          </cell>
          <cell r="D30" t="str">
            <v>RUBENS MARTINS</v>
          </cell>
        </row>
        <row r="31">
          <cell r="B31" t="str">
            <v>CA-25</v>
          </cell>
          <cell r="C31">
            <v>0</v>
          </cell>
          <cell r="D31" t="str">
            <v>REGINALDO ZANELA</v>
          </cell>
        </row>
        <row r="32">
          <cell r="B32" t="str">
            <v>CAROTE</v>
          </cell>
          <cell r="D32" t="str">
            <v>WALTER</v>
          </cell>
        </row>
        <row r="33">
          <cell r="B33" t="str">
            <v>CAT-416D</v>
          </cell>
          <cell r="D33" t="str">
            <v>DR NILSON - DNIT</v>
          </cell>
        </row>
        <row r="34">
          <cell r="B34" t="str">
            <v>CDL-9884</v>
          </cell>
          <cell r="D34" t="str">
            <v>DEP. DE AREA RIO MACHADO</v>
          </cell>
        </row>
        <row r="35">
          <cell r="B35" t="str">
            <v>KJZ-9498</v>
          </cell>
          <cell r="C35">
            <v>0</v>
          </cell>
          <cell r="D35" t="str">
            <v>WALTER</v>
          </cell>
        </row>
        <row r="36">
          <cell r="B36" t="str">
            <v>CONSULTORIA</v>
          </cell>
          <cell r="C36">
            <v>39728</v>
          </cell>
          <cell r="D36" t="str">
            <v>DR PLINIO - DNIT</v>
          </cell>
        </row>
        <row r="37">
          <cell r="B37" t="str">
            <v>CS-533</v>
          </cell>
          <cell r="C37">
            <v>39735</v>
          </cell>
          <cell r="D37" t="str">
            <v>JOSIMAR (AREAL)</v>
          </cell>
        </row>
        <row r="38">
          <cell r="B38" t="str">
            <v>CTH-4299</v>
          </cell>
          <cell r="C38">
            <v>39742</v>
          </cell>
          <cell r="D38" t="str">
            <v>JOAQUIM</v>
          </cell>
        </row>
        <row r="39">
          <cell r="B39" t="str">
            <v>GERADOR</v>
          </cell>
          <cell r="C39">
            <v>39749</v>
          </cell>
          <cell r="D39" t="str">
            <v>DR NILSON - DNIT</v>
          </cell>
        </row>
        <row r="40">
          <cell r="B40" t="str">
            <v>GPH-1300</v>
          </cell>
          <cell r="C40">
            <v>0</v>
          </cell>
          <cell r="D40" t="str">
            <v>JOAQUIM</v>
          </cell>
        </row>
        <row r="41">
          <cell r="B41" t="str">
            <v>HFX-7854</v>
          </cell>
          <cell r="D41" t="str">
            <v>LUIZ ANDRE</v>
          </cell>
        </row>
        <row r="42">
          <cell r="B42" t="str">
            <v>HPV-0773</v>
          </cell>
          <cell r="D42" t="str">
            <v>REGINALDO ZANELA</v>
          </cell>
        </row>
        <row r="43">
          <cell r="B43" t="str">
            <v>HRO-8073</v>
          </cell>
          <cell r="D43" t="str">
            <v>WALTER</v>
          </cell>
        </row>
        <row r="44">
          <cell r="B44" t="str">
            <v>HSX-3995</v>
          </cell>
          <cell r="D44" t="str">
            <v>BUGRÃO</v>
          </cell>
        </row>
        <row r="45">
          <cell r="B45" t="str">
            <v>HTZ-1766</v>
          </cell>
          <cell r="D45" t="str">
            <v>SIDTUR</v>
          </cell>
        </row>
        <row r="46">
          <cell r="B46" t="str">
            <v>HVZ-2144</v>
          </cell>
          <cell r="D46" t="str">
            <v>DR PLINIO - DNIT</v>
          </cell>
        </row>
        <row r="47">
          <cell r="B47" t="str">
            <v>HVE-9404</v>
          </cell>
          <cell r="D47" t="str">
            <v>AREAL RIO MACHADO</v>
          </cell>
        </row>
        <row r="48">
          <cell r="B48" t="str">
            <v>SECADOR</v>
          </cell>
          <cell r="D48" t="str">
            <v>RUBENS MARTINS</v>
          </cell>
        </row>
        <row r="49">
          <cell r="B49" t="str">
            <v>HXX-0449</v>
          </cell>
          <cell r="D49" t="str">
            <v>DR PLINIO - DNIT</v>
          </cell>
        </row>
        <row r="50">
          <cell r="B50" t="str">
            <v>JUW-0186</v>
          </cell>
          <cell r="D50" t="str">
            <v>DR PLINIO - DNIT</v>
          </cell>
        </row>
        <row r="51">
          <cell r="B51" t="str">
            <v>JLW-5308</v>
          </cell>
          <cell r="D51" t="str">
            <v>JOSIMAR (AREAL)</v>
          </cell>
        </row>
        <row r="52">
          <cell r="B52" t="str">
            <v>JTE-0648</v>
          </cell>
          <cell r="D52" t="str">
            <v>JOAQUIM</v>
          </cell>
        </row>
        <row r="53">
          <cell r="B53" t="str">
            <v>JTF-1451</v>
          </cell>
          <cell r="D53" t="str">
            <v>AREAL RIO MACHADO</v>
          </cell>
        </row>
        <row r="54">
          <cell r="B54" t="str">
            <v>JTG-0498</v>
          </cell>
          <cell r="D54" t="str">
            <v>PAULO ROBERTO</v>
          </cell>
        </row>
        <row r="55">
          <cell r="B55" t="str">
            <v>JTH-1899</v>
          </cell>
          <cell r="D55" t="str">
            <v>REGINALDO ZANELA</v>
          </cell>
        </row>
        <row r="56">
          <cell r="B56" t="str">
            <v>JTJ-0733</v>
          </cell>
          <cell r="D56" t="str">
            <v>RUBENS MARTINS</v>
          </cell>
        </row>
        <row r="57">
          <cell r="B57" t="str">
            <v>JTJ-2763</v>
          </cell>
          <cell r="D57" t="str">
            <v>RUBENS MARTINS</v>
          </cell>
        </row>
        <row r="58">
          <cell r="B58" t="str">
            <v>JTJ-7557</v>
          </cell>
          <cell r="D58" t="str">
            <v>JOAQUIM</v>
          </cell>
        </row>
        <row r="59">
          <cell r="B59" t="str">
            <v>JTR-2600</v>
          </cell>
          <cell r="D59" t="str">
            <v>LUIZ ANDRE</v>
          </cell>
        </row>
        <row r="60">
          <cell r="B60" t="str">
            <v>JUB-2328</v>
          </cell>
          <cell r="D60" t="str">
            <v>SIDTUR</v>
          </cell>
        </row>
        <row r="61">
          <cell r="B61" t="str">
            <v>JUI-3305</v>
          </cell>
          <cell r="D61" t="str">
            <v>PAULO ROBERTO</v>
          </cell>
        </row>
        <row r="62">
          <cell r="B62" t="str">
            <v>JUK-7912</v>
          </cell>
          <cell r="D62" t="str">
            <v>DELTA</v>
          </cell>
        </row>
        <row r="63">
          <cell r="B63" t="str">
            <v>JUN-7333</v>
          </cell>
          <cell r="D63" t="str">
            <v>DELTA</v>
          </cell>
        </row>
        <row r="64">
          <cell r="B64" t="str">
            <v>JVK-5772</v>
          </cell>
          <cell r="D64" t="str">
            <v>ALCIDES</v>
          </cell>
        </row>
        <row r="65">
          <cell r="B65" t="str">
            <v>JVK-7912</v>
          </cell>
          <cell r="D65" t="str">
            <v>BUGRÃO</v>
          </cell>
        </row>
        <row r="66">
          <cell r="B66" t="str">
            <v>KCF-4673</v>
          </cell>
          <cell r="D66" t="str">
            <v>DR PLINIO - DNIT</v>
          </cell>
        </row>
        <row r="67">
          <cell r="B67" t="str">
            <v>KDD-7480</v>
          </cell>
          <cell r="D67" t="str">
            <v>BUGRÃO</v>
          </cell>
        </row>
        <row r="68">
          <cell r="B68" t="str">
            <v>KEJ-3788</v>
          </cell>
          <cell r="D68" t="str">
            <v>BUGRÃO</v>
          </cell>
        </row>
        <row r="69">
          <cell r="B69" t="str">
            <v>KKF-2997</v>
          </cell>
          <cell r="D69" t="str">
            <v>AREAL RIO MACHADO</v>
          </cell>
        </row>
        <row r="70">
          <cell r="B70" t="str">
            <v>KGB-5511</v>
          </cell>
          <cell r="D70" t="str">
            <v>LUIZ ANDRE</v>
          </cell>
        </row>
        <row r="71">
          <cell r="B71" t="str">
            <v>KIV-3201</v>
          </cell>
          <cell r="D71" t="str">
            <v>DR NILSON - DNIT</v>
          </cell>
        </row>
        <row r="72">
          <cell r="B72" t="str">
            <v>KKV-5965</v>
          </cell>
          <cell r="D72" t="str">
            <v>AREAL RIO MACHADO</v>
          </cell>
        </row>
        <row r="73">
          <cell r="B73" t="str">
            <v>JTV-0469</v>
          </cell>
          <cell r="D73" t="str">
            <v>DELTA</v>
          </cell>
        </row>
        <row r="74">
          <cell r="B74" t="str">
            <v>KWB-0614</v>
          </cell>
          <cell r="D74" t="str">
            <v>JOSIMAR (AREAL)</v>
          </cell>
        </row>
        <row r="75">
          <cell r="B75" t="str">
            <v>LIMPEZA</v>
          </cell>
          <cell r="D75" t="str">
            <v>PAULO ROBERTO</v>
          </cell>
        </row>
        <row r="76">
          <cell r="B76" t="str">
            <v>LVX-5109</v>
          </cell>
          <cell r="D76" t="str">
            <v>J. HILBIG TRANSPORTE</v>
          </cell>
        </row>
        <row r="77">
          <cell r="B77" t="str">
            <v>MMQ-4839</v>
          </cell>
          <cell r="D77" t="str">
            <v>PEDREIRA REALEZA</v>
          </cell>
        </row>
        <row r="78">
          <cell r="B78" t="str">
            <v>MOTOR BOMBA</v>
          </cell>
          <cell r="D78" t="str">
            <v>DR PLINIO - DNIT</v>
          </cell>
        </row>
        <row r="79">
          <cell r="B79" t="str">
            <v>MUZ-4744</v>
          </cell>
          <cell r="D79" t="str">
            <v>REGINALDO</v>
          </cell>
        </row>
        <row r="80">
          <cell r="B80" t="str">
            <v>MVG-9431</v>
          </cell>
          <cell r="D80" t="str">
            <v>RUBENS MARTINS</v>
          </cell>
        </row>
        <row r="81">
          <cell r="B81" t="str">
            <v>MYP-6635</v>
          </cell>
          <cell r="D81" t="str">
            <v>MAURO TURISMO</v>
          </cell>
        </row>
        <row r="82">
          <cell r="B82" t="str">
            <v>NEY-1933</v>
          </cell>
          <cell r="D82" t="str">
            <v>SIDTUR</v>
          </cell>
        </row>
        <row r="83">
          <cell r="B83" t="str">
            <v>APD-4204</v>
          </cell>
          <cell r="D83" t="str">
            <v>BUGRÃO</v>
          </cell>
        </row>
        <row r="84">
          <cell r="B84" t="str">
            <v>POLICIA</v>
          </cell>
          <cell r="D84" t="str">
            <v>JOAQUIM</v>
          </cell>
        </row>
        <row r="85">
          <cell r="B85" t="str">
            <v>ROÇADEIRA</v>
          </cell>
          <cell r="D85" t="str">
            <v>PEDREIRA REALEZA</v>
          </cell>
        </row>
        <row r="86">
          <cell r="B86" t="str">
            <v>PLACA VIBRATORIA</v>
          </cell>
          <cell r="D86" t="str">
            <v>REGINALDO ZANELA</v>
          </cell>
        </row>
        <row r="87">
          <cell r="B87" t="str">
            <v>KKN-0803</v>
          </cell>
          <cell r="D87" t="str">
            <v>WALTER</v>
          </cell>
        </row>
        <row r="88">
          <cell r="B88" t="str">
            <v>W20</v>
          </cell>
          <cell r="D88" t="str">
            <v>DR ADEMILTON</v>
          </cell>
        </row>
        <row r="89">
          <cell r="B89" t="str">
            <v>MUS-6998</v>
          </cell>
          <cell r="D89" t="str">
            <v>LUIZ ANDRE</v>
          </cell>
        </row>
        <row r="90">
          <cell r="B90" t="str">
            <v>LUY-9610</v>
          </cell>
          <cell r="D90" t="str">
            <v>REGINALDO</v>
          </cell>
        </row>
        <row r="91">
          <cell r="B91" t="str">
            <v>ANX-5548</v>
          </cell>
          <cell r="D91" t="str">
            <v>JOSIMAR</v>
          </cell>
        </row>
        <row r="92">
          <cell r="B92" t="str">
            <v>LVP-4482</v>
          </cell>
          <cell r="D92" t="str">
            <v>BUGRÃO</v>
          </cell>
        </row>
        <row r="93">
          <cell r="B93" t="str">
            <v>JTJ-6700</v>
          </cell>
          <cell r="D93" t="str">
            <v>RUBENS MARTINS</v>
          </cell>
        </row>
        <row r="94">
          <cell r="B94" t="str">
            <v>HWF-8165</v>
          </cell>
          <cell r="D94" t="str">
            <v>JOAQUIM</v>
          </cell>
        </row>
        <row r="95">
          <cell r="B95" t="str">
            <v>BVB-8927</v>
          </cell>
          <cell r="D95" t="str">
            <v>SIDTUR</v>
          </cell>
        </row>
        <row r="96">
          <cell r="B96" t="str">
            <v>JUT-9313</v>
          </cell>
          <cell r="D96" t="str">
            <v>SIDTUR</v>
          </cell>
        </row>
        <row r="97">
          <cell r="B97" t="str">
            <v>LVL-5100</v>
          </cell>
          <cell r="D97" t="str">
            <v>AREAL RIO MACHADO</v>
          </cell>
        </row>
        <row r="98">
          <cell r="B98" t="str">
            <v>JPV-1234</v>
          </cell>
          <cell r="D98" t="str">
            <v>BUGRÃO</v>
          </cell>
        </row>
        <row r="99">
          <cell r="B99" t="str">
            <v>KJP-4728</v>
          </cell>
          <cell r="D99" t="str">
            <v>DR ADEMILTON</v>
          </cell>
        </row>
        <row r="100">
          <cell r="B100" t="str">
            <v>HUH-1327</v>
          </cell>
          <cell r="D100" t="str">
            <v>DR NILSON - DNIT</v>
          </cell>
        </row>
        <row r="101">
          <cell r="B101" t="str">
            <v>JTS-6389</v>
          </cell>
          <cell r="D101" t="str">
            <v>MARCIO FABIANO</v>
          </cell>
        </row>
        <row r="102">
          <cell r="B102" t="str">
            <v>HXL-9781</v>
          </cell>
          <cell r="D102" t="str">
            <v>BUGRÃO</v>
          </cell>
        </row>
        <row r="103">
          <cell r="B103" t="str">
            <v>JUY-1594</v>
          </cell>
          <cell r="D103" t="str">
            <v>DR PLINIO - DNIT</v>
          </cell>
        </row>
        <row r="104">
          <cell r="B104" t="str">
            <v>JVP-3132</v>
          </cell>
          <cell r="D104" t="str">
            <v>BUGRÃO</v>
          </cell>
        </row>
        <row r="105">
          <cell r="B105" t="str">
            <v>HFX-5812</v>
          </cell>
          <cell r="D105" t="str">
            <v>JOAQUIM</v>
          </cell>
        </row>
        <row r="106">
          <cell r="B106" t="str">
            <v>005.036</v>
          </cell>
          <cell r="D106" t="str">
            <v>PAULO ROBERTO</v>
          </cell>
        </row>
        <row r="107">
          <cell r="B107" t="str">
            <v>HUP-8859</v>
          </cell>
          <cell r="D107" t="str">
            <v>SIDTUR</v>
          </cell>
        </row>
        <row r="108">
          <cell r="B108" t="str">
            <v>HGV-1736</v>
          </cell>
          <cell r="D108" t="str">
            <v>AREAL RIO MACHADO</v>
          </cell>
        </row>
        <row r="109">
          <cell r="B109" t="str">
            <v>JTT-5981</v>
          </cell>
          <cell r="D109" t="str">
            <v>SIDTUR</v>
          </cell>
        </row>
        <row r="110">
          <cell r="B110" t="str">
            <v>JUL-9946</v>
          </cell>
          <cell r="D110" t="str">
            <v>JOAQUIM</v>
          </cell>
        </row>
        <row r="111">
          <cell r="B111" t="str">
            <v>JUR-5772</v>
          </cell>
          <cell r="D111" t="str">
            <v>REGINALDO</v>
          </cell>
        </row>
        <row r="112">
          <cell r="B112" t="str">
            <v>HSY-3995</v>
          </cell>
          <cell r="D112" t="str">
            <v>SEBASTIÃO (LABOROTORISTA)</v>
          </cell>
        </row>
        <row r="113">
          <cell r="B113" t="str">
            <v>JUY-1954</v>
          </cell>
          <cell r="D113" t="str">
            <v>RUBENS MARTINS</v>
          </cell>
        </row>
        <row r="114">
          <cell r="B114" t="str">
            <v>AP-23</v>
          </cell>
          <cell r="D114" t="str">
            <v>RUBENS MARTINS</v>
          </cell>
        </row>
        <row r="115">
          <cell r="B115" t="str">
            <v>LUR-9610</v>
          </cell>
          <cell r="D115" t="str">
            <v>JOAQUIM</v>
          </cell>
        </row>
        <row r="116">
          <cell r="B116" t="str">
            <v>HVI-9468</v>
          </cell>
          <cell r="D116" t="str">
            <v>DELTA</v>
          </cell>
        </row>
        <row r="117">
          <cell r="B117" t="str">
            <v>HUB-9409</v>
          </cell>
          <cell r="D117" t="str">
            <v>MARCIO FABIANO</v>
          </cell>
        </row>
        <row r="118">
          <cell r="B118" t="str">
            <v>GZT-0506</v>
          </cell>
          <cell r="D118" t="str">
            <v>DR PLINIO - DNIT</v>
          </cell>
        </row>
        <row r="119">
          <cell r="B119" t="str">
            <v>APD-4212</v>
          </cell>
          <cell r="D119" t="str">
            <v>BUGRAO</v>
          </cell>
        </row>
        <row r="120">
          <cell r="B120" t="str">
            <v>HVE-9409</v>
          </cell>
          <cell r="D120" t="str">
            <v>DR NILSON - DNIT</v>
          </cell>
        </row>
        <row r="121">
          <cell r="B121" t="str">
            <v>JUZ-2969</v>
          </cell>
          <cell r="D121" t="str">
            <v>DR NILSON - DNIT</v>
          </cell>
        </row>
        <row r="122">
          <cell r="B122" t="str">
            <v>JTU-0469</v>
          </cell>
          <cell r="D122" t="str">
            <v>REGINALDO ZANELA</v>
          </cell>
        </row>
        <row r="123">
          <cell r="B123" t="str">
            <v>JUZ-5738</v>
          </cell>
          <cell r="D123" t="str">
            <v>WALTER</v>
          </cell>
        </row>
        <row r="124">
          <cell r="B124" t="str">
            <v>SONDA</v>
          </cell>
          <cell r="D124" t="str">
            <v>SIDTUR</v>
          </cell>
        </row>
        <row r="125">
          <cell r="B125" t="str">
            <v>PAT-106</v>
          </cell>
          <cell r="D125" t="str">
            <v>JOAQUIM</v>
          </cell>
        </row>
        <row r="126">
          <cell r="B126" t="str">
            <v>HGG-0337</v>
          </cell>
          <cell r="D126" t="str">
            <v>LUIZ ANDRE</v>
          </cell>
        </row>
        <row r="127">
          <cell r="B127" t="str">
            <v>HXH-5523</v>
          </cell>
          <cell r="D127" t="str">
            <v>SIDTUR</v>
          </cell>
        </row>
        <row r="128">
          <cell r="B128" t="str">
            <v>HWX-3840</v>
          </cell>
          <cell r="D128" t="str">
            <v>REGINALDO</v>
          </cell>
        </row>
        <row r="129">
          <cell r="B129" t="str">
            <v>HWP-6468</v>
          </cell>
          <cell r="D129" t="str">
            <v>RUBENS MARTINS</v>
          </cell>
        </row>
        <row r="130">
          <cell r="B130" t="str">
            <v>JTZ-0498</v>
          </cell>
          <cell r="D130" t="str">
            <v>REGINALDO</v>
          </cell>
        </row>
        <row r="131">
          <cell r="B131" t="str">
            <v>KBX-7621</v>
          </cell>
          <cell r="D131" t="str">
            <v>RUBENS MARTINS</v>
          </cell>
        </row>
        <row r="132">
          <cell r="B132" t="str">
            <v>JVL-2389</v>
          </cell>
          <cell r="D132" t="str">
            <v>LUIZ ANDRE</v>
          </cell>
        </row>
        <row r="133">
          <cell r="B133" t="str">
            <v>HVI-2130</v>
          </cell>
          <cell r="D133" t="str">
            <v>DR PLINIO - DNIT</v>
          </cell>
        </row>
        <row r="134">
          <cell r="B134" t="str">
            <v>HXV-4523</v>
          </cell>
          <cell r="D134" t="str">
            <v>ADAUTO R. DE LIMA</v>
          </cell>
        </row>
        <row r="135">
          <cell r="B135" t="str">
            <v>038.005</v>
          </cell>
          <cell r="D135" t="str">
            <v>DR PLINIO - DNIT</v>
          </cell>
        </row>
        <row r="136">
          <cell r="B136" t="str">
            <v>MXA-6430</v>
          </cell>
          <cell r="D136" t="str">
            <v>ELLO</v>
          </cell>
        </row>
        <row r="137">
          <cell r="B137" t="str">
            <v>MSX-3995</v>
          </cell>
          <cell r="D137" t="str">
            <v>PESSIM</v>
          </cell>
        </row>
        <row r="138">
          <cell r="B138" t="str">
            <v>IMX-9454</v>
          </cell>
          <cell r="D138" t="str">
            <v>ELLO</v>
          </cell>
        </row>
        <row r="139">
          <cell r="B139" t="str">
            <v>JJD-9698</v>
          </cell>
          <cell r="D139" t="str">
            <v>ELLO</v>
          </cell>
        </row>
        <row r="140">
          <cell r="B140" t="str">
            <v>HWI-6534</v>
          </cell>
          <cell r="D140" t="str">
            <v>SIDTUR</v>
          </cell>
        </row>
        <row r="141">
          <cell r="B141" t="str">
            <v>JVA-3795</v>
          </cell>
          <cell r="D141" t="str">
            <v>SEBASTIÃO LABORATORIO</v>
          </cell>
        </row>
        <row r="142">
          <cell r="B142" t="str">
            <v>JUD-0855</v>
          </cell>
          <cell r="D142" t="str">
            <v>RUBENS MARTINS</v>
          </cell>
        </row>
        <row r="143">
          <cell r="B143" t="str">
            <v>GPZ-4784</v>
          </cell>
          <cell r="D143" t="str">
            <v>MARCIO FABIANO</v>
          </cell>
        </row>
        <row r="144">
          <cell r="B144" t="str">
            <v>JUD-2497</v>
          </cell>
          <cell r="D144" t="str">
            <v>DR PLINIO - DNIT</v>
          </cell>
        </row>
        <row r="145">
          <cell r="B145" t="str">
            <v>KFE-2284</v>
          </cell>
          <cell r="D145" t="str">
            <v>GENIVALDO MOLONHAI</v>
          </cell>
        </row>
        <row r="146">
          <cell r="B146" t="str">
            <v>JBC-9059</v>
          </cell>
          <cell r="D146" t="str">
            <v>AGEILSON</v>
          </cell>
        </row>
        <row r="147">
          <cell r="B147" t="str">
            <v>JUZ-5908</v>
          </cell>
          <cell r="D147" t="str">
            <v>MEZZOMO</v>
          </cell>
        </row>
        <row r="148">
          <cell r="B148" t="str">
            <v>JVI-3548</v>
          </cell>
          <cell r="D148" t="str">
            <v>EDUARDO</v>
          </cell>
        </row>
        <row r="149">
          <cell r="B149" t="str">
            <v>MXV-4207</v>
          </cell>
          <cell r="D149" t="str">
            <v>SIDTUR</v>
          </cell>
        </row>
        <row r="150">
          <cell r="B150" t="str">
            <v>HGV-1463</v>
          </cell>
          <cell r="D150" t="str">
            <v>RUBENS MARTINS</v>
          </cell>
        </row>
        <row r="151">
          <cell r="B151" t="str">
            <v>ADX-5618</v>
          </cell>
          <cell r="D151" t="str">
            <v>ADAUTO R. DE LIMA</v>
          </cell>
        </row>
        <row r="152">
          <cell r="B152" t="str">
            <v>JUO-6515</v>
          </cell>
          <cell r="D152" t="str">
            <v>JOAQUIM</v>
          </cell>
        </row>
        <row r="153">
          <cell r="B153" t="str">
            <v>HWJ-2005</v>
          </cell>
          <cell r="D153" t="str">
            <v>LUIZ ANDRE</v>
          </cell>
        </row>
        <row r="154">
          <cell r="B154" t="str">
            <v>KBX-7671</v>
          </cell>
          <cell r="D154" t="str">
            <v>AUTONOMOS</v>
          </cell>
        </row>
        <row r="155">
          <cell r="B155" t="str">
            <v>CP 22 ROLO PNEU</v>
          </cell>
          <cell r="D155" t="str">
            <v>ELLO</v>
          </cell>
        </row>
        <row r="156">
          <cell r="B156" t="str">
            <v>PATROL 120 H</v>
          </cell>
          <cell r="D156" t="str">
            <v>ANDRADE VICENTE</v>
          </cell>
        </row>
        <row r="157">
          <cell r="B157" t="str">
            <v>PATROL 120 B</v>
          </cell>
          <cell r="D157" t="str">
            <v>ANDRADE VICENTE</v>
          </cell>
        </row>
        <row r="158">
          <cell r="B158" t="str">
            <v>ESTOQUE MELOSA</v>
          </cell>
          <cell r="D158" t="str">
            <v>ELLO</v>
          </cell>
        </row>
        <row r="1997">
          <cell r="B1997" t="str">
            <v>NDT-1473</v>
          </cell>
          <cell r="C1997" t="str">
            <v>GOL TREND</v>
          </cell>
          <cell r="D1997" t="str">
            <v>RUBENS MARTINS</v>
          </cell>
        </row>
        <row r="1998">
          <cell r="B1998" t="str">
            <v>NCE-4040</v>
          </cell>
          <cell r="C1998" t="str">
            <v>GOL TREND</v>
          </cell>
          <cell r="D1998" t="str">
            <v>ARLINGTON QUEIROZ</v>
          </cell>
        </row>
        <row r="1999">
          <cell r="B1999" t="str">
            <v>NDV-7553</v>
          </cell>
          <cell r="C1999" t="str">
            <v>FIAT STRADA</v>
          </cell>
          <cell r="D1999" t="str">
            <v>JOAQUIM C. PAULA</v>
          </cell>
        </row>
        <row r="2000">
          <cell r="B2000" t="str">
            <v>NBR-3065</v>
          </cell>
          <cell r="C2000" t="str">
            <v>APOIO</v>
          </cell>
          <cell r="D2000" t="str">
            <v>PAULO ROBERTO</v>
          </cell>
        </row>
        <row r="2001">
          <cell r="B2001" t="str">
            <v>CNI-3064</v>
          </cell>
          <cell r="C2001" t="str">
            <v>CAÇAMBA</v>
          </cell>
          <cell r="D2001" t="str">
            <v>DANIEL</v>
          </cell>
        </row>
        <row r="2002">
          <cell r="B2002" t="str">
            <v>BWG-8416</v>
          </cell>
          <cell r="C2002" t="str">
            <v>CAÇAMBÃO</v>
          </cell>
          <cell r="D2002" t="str">
            <v>REGINALDO ZANELA</v>
          </cell>
        </row>
        <row r="2003">
          <cell r="B2003" t="str">
            <v>NDH-3144</v>
          </cell>
          <cell r="C2003" t="str">
            <v>FIAT ESTRADA</v>
          </cell>
          <cell r="D2003" t="str">
            <v>ADAUTO RODRIGUES</v>
          </cell>
        </row>
        <row r="2004">
          <cell r="B2004" t="str">
            <v>NDK-5569</v>
          </cell>
          <cell r="C2004" t="str">
            <v>CORSA</v>
          </cell>
          <cell r="D2004" t="str">
            <v>DR PLINIO - DNIT</v>
          </cell>
        </row>
        <row r="2005">
          <cell r="B2005" t="str">
            <v>NJD-8157</v>
          </cell>
          <cell r="C2005" t="str">
            <v>FIAT PALIO</v>
          </cell>
          <cell r="D2005" t="str">
            <v>DR NILSON - DNIT</v>
          </cell>
        </row>
        <row r="2006">
          <cell r="B2006" t="str">
            <v>NDR-4419</v>
          </cell>
          <cell r="C2006" t="str">
            <v>FIAT PALIO</v>
          </cell>
          <cell r="D2006" t="str">
            <v>DR PLINIO - DNIT</v>
          </cell>
        </row>
        <row r="2007">
          <cell r="B2007" t="str">
            <v>LAU-0983</v>
          </cell>
          <cell r="C2007" t="str">
            <v>MICRO ONIBUS</v>
          </cell>
          <cell r="D2007" t="str">
            <v>HELIO OLIVEIRA</v>
          </cell>
        </row>
        <row r="2008">
          <cell r="B2008" t="str">
            <v>NDV-7253</v>
          </cell>
          <cell r="C2008" t="str">
            <v>FIAT PALIO</v>
          </cell>
          <cell r="D2008" t="str">
            <v>DR PLINIO - DNIT</v>
          </cell>
        </row>
        <row r="2009">
          <cell r="B2009" t="str">
            <v>NEA-3992</v>
          </cell>
          <cell r="C2009" t="str">
            <v>FIAT PALIO</v>
          </cell>
          <cell r="D2009" t="str">
            <v>DR PLINIO - DNIT</v>
          </cell>
        </row>
        <row r="2010">
          <cell r="B2010" t="str">
            <v>JZR-5781</v>
          </cell>
          <cell r="C2010" t="str">
            <v>L200</v>
          </cell>
          <cell r="D2010" t="str">
            <v>DR PLINIO - DNIT</v>
          </cell>
        </row>
        <row r="2011">
          <cell r="B2011" t="str">
            <v>NDX-1671</v>
          </cell>
          <cell r="C2011" t="str">
            <v>S 10</v>
          </cell>
          <cell r="D2011" t="str">
            <v>DR ADEMILTON</v>
          </cell>
        </row>
        <row r="2012">
          <cell r="B2012" t="str">
            <v>JYE-5399</v>
          </cell>
          <cell r="C2012" t="str">
            <v>CAÇAMBA</v>
          </cell>
          <cell r="D2012" t="str">
            <v>JAPAO</v>
          </cell>
        </row>
        <row r="2013">
          <cell r="B2013" t="str">
            <v>ROLO COMPACTADOR</v>
          </cell>
          <cell r="C2013" t="str">
            <v>LR 95</v>
          </cell>
          <cell r="D2013" t="str">
            <v>DELTA</v>
          </cell>
        </row>
        <row r="2014">
          <cell r="B2014" t="str">
            <v>LIMPEZA</v>
          </cell>
          <cell r="C2014" t="str">
            <v>LIMP. EQUIPAMENTO</v>
          </cell>
          <cell r="D2014" t="str">
            <v>DELTA</v>
          </cell>
        </row>
        <row r="2015">
          <cell r="B2015">
            <v>75002</v>
          </cell>
          <cell r="C2015" t="str">
            <v>GRUPO GERADOR UZINA</v>
          </cell>
          <cell r="D2015" t="str">
            <v>CEARA</v>
          </cell>
        </row>
        <row r="2016">
          <cell r="B2016" t="str">
            <v>KGR-4815</v>
          </cell>
          <cell r="C2016" t="str">
            <v>CAMINHAO UZINA</v>
          </cell>
          <cell r="D2016" t="str">
            <v>DELTA</v>
          </cell>
        </row>
        <row r="2017">
          <cell r="B2017" t="str">
            <v>NDL-3016</v>
          </cell>
          <cell r="C2017" t="str">
            <v>FIAT PALIO</v>
          </cell>
          <cell r="D2017" t="str">
            <v>DR PLINIO - DNIT</v>
          </cell>
        </row>
        <row r="2018">
          <cell r="B2018" t="str">
            <v>NDD-1304</v>
          </cell>
          <cell r="C2018" t="str">
            <v>FIAT PALIO</v>
          </cell>
          <cell r="D2018" t="str">
            <v>DR LUIZ ANDRE</v>
          </cell>
        </row>
        <row r="2019">
          <cell r="B2019" t="str">
            <v>PLACA VIBRATORIA</v>
          </cell>
          <cell r="C2019" t="str">
            <v>DELTA</v>
          </cell>
          <cell r="D2019" t="str">
            <v>PAULO</v>
          </cell>
        </row>
        <row r="2020">
          <cell r="B2020" t="str">
            <v>NDL-3706</v>
          </cell>
          <cell r="C2020" t="str">
            <v>L 200</v>
          </cell>
          <cell r="D2020" t="str">
            <v>DR PLINIO - DNIT</v>
          </cell>
        </row>
        <row r="2021">
          <cell r="B2021" t="str">
            <v>NBJ-9042</v>
          </cell>
          <cell r="C2021" t="str">
            <v>ONIBUS URBANO</v>
          </cell>
          <cell r="D2021" t="str">
            <v>SIDTUR</v>
          </cell>
        </row>
        <row r="2022">
          <cell r="B2022" t="str">
            <v>NBE-3669</v>
          </cell>
          <cell r="C2022" t="str">
            <v>APOIO</v>
          </cell>
          <cell r="D2022" t="str">
            <v>PESSIM</v>
          </cell>
        </row>
        <row r="2023">
          <cell r="B2023" t="str">
            <v>NDK-4730</v>
          </cell>
          <cell r="C2023" t="str">
            <v>HILUX BRANCA</v>
          </cell>
          <cell r="D2023" t="str">
            <v>DR PLINIO - DNIT</v>
          </cell>
        </row>
        <row r="2024">
          <cell r="B2024" t="str">
            <v>NDK-4419</v>
          </cell>
          <cell r="C2024" t="str">
            <v>FIAT UNO</v>
          </cell>
          <cell r="D2024" t="str">
            <v>REGINALDO</v>
          </cell>
        </row>
        <row r="2025">
          <cell r="B2025" t="str">
            <v>CP 22 ROLO PNEU</v>
          </cell>
          <cell r="C2025" t="str">
            <v>CP 22 ROLO PNEU</v>
          </cell>
          <cell r="D2025" t="str">
            <v>ELLO</v>
          </cell>
        </row>
        <row r="2026">
          <cell r="B2026" t="str">
            <v>KHW-3992</v>
          </cell>
          <cell r="C2026" t="str">
            <v>ESPAGIDOR</v>
          </cell>
          <cell r="D2026" t="str">
            <v>DELTA</v>
          </cell>
        </row>
        <row r="2027">
          <cell r="B2027" t="str">
            <v>VOLVO L60 E</v>
          </cell>
          <cell r="C2027" t="str">
            <v>CARREGADEIRA</v>
          </cell>
          <cell r="D2027" t="str">
            <v>MEZZOMO</v>
          </cell>
        </row>
        <row r="2028">
          <cell r="B2028" t="str">
            <v>PATROL 140 G</v>
          </cell>
          <cell r="C2028" t="str">
            <v>PATROL 140 G</v>
          </cell>
          <cell r="D2028" t="str">
            <v>ELLO</v>
          </cell>
        </row>
        <row r="2029">
          <cell r="B2029" t="str">
            <v>PC 320 C</v>
          </cell>
          <cell r="C2029" t="str">
            <v>PC 320 C</v>
          </cell>
          <cell r="D2029" t="str">
            <v>MEZZOMO</v>
          </cell>
        </row>
        <row r="2030">
          <cell r="B2030" t="str">
            <v>NDK-2554</v>
          </cell>
          <cell r="C2030" t="str">
            <v>CAÇAMBA</v>
          </cell>
          <cell r="D2030" t="str">
            <v>CHIQUINHO</v>
          </cell>
        </row>
        <row r="2031">
          <cell r="B2031" t="str">
            <v>ROLO VAP 70</v>
          </cell>
          <cell r="C2031" t="str">
            <v>ROLO VAP 70</v>
          </cell>
          <cell r="D2031" t="str">
            <v>ELLO</v>
          </cell>
        </row>
        <row r="2032">
          <cell r="B2032" t="str">
            <v>ROLO CA 25</v>
          </cell>
          <cell r="C2032" t="str">
            <v>ROLO CA 25</v>
          </cell>
          <cell r="D2032" t="str">
            <v>ELLO</v>
          </cell>
        </row>
        <row r="2033">
          <cell r="B2033" t="str">
            <v>NBD-6883</v>
          </cell>
          <cell r="C2033" t="str">
            <v>CAÇAMBA</v>
          </cell>
          <cell r="D2033" t="str">
            <v>EDUARDO</v>
          </cell>
        </row>
        <row r="2034">
          <cell r="B2034" t="str">
            <v>BWT-0229</v>
          </cell>
          <cell r="C2034" t="str">
            <v>CAÇAMBÃO</v>
          </cell>
          <cell r="D2034" t="str">
            <v>WALTER</v>
          </cell>
        </row>
        <row r="2035">
          <cell r="B2035" t="str">
            <v>NBF-3568</v>
          </cell>
          <cell r="C2035" t="str">
            <v>CAMINHÃO PIPA</v>
          </cell>
          <cell r="D2035" t="str">
            <v>GENIVALDO MOLONHAI</v>
          </cell>
        </row>
        <row r="2036">
          <cell r="B2036" t="str">
            <v>FLY-7374</v>
          </cell>
          <cell r="C2036" t="str">
            <v>VAN</v>
          </cell>
          <cell r="D2036" t="str">
            <v>JOÃO ROBERTO</v>
          </cell>
        </row>
        <row r="2037">
          <cell r="B2037" t="str">
            <v>BWE-8221</v>
          </cell>
          <cell r="C2037" t="str">
            <v>CAÇAMBA</v>
          </cell>
          <cell r="D2037" t="str">
            <v>BRIVALDO</v>
          </cell>
        </row>
        <row r="2038">
          <cell r="B2038" t="str">
            <v>RETRO  CASE 580 M</v>
          </cell>
          <cell r="C2038" t="str">
            <v>RETRO  CASE 580 M</v>
          </cell>
          <cell r="D2038" t="str">
            <v>DEP. DE AREA RIO MACHADO</v>
          </cell>
        </row>
        <row r="2039">
          <cell r="B2039" t="str">
            <v xml:space="preserve">PATROL 12 G </v>
          </cell>
          <cell r="C2039" t="str">
            <v xml:space="preserve">PATROL 12 G </v>
          </cell>
          <cell r="D2039" t="str">
            <v>ELLO</v>
          </cell>
        </row>
        <row r="2040">
          <cell r="B2040" t="str">
            <v>NBU-5177</v>
          </cell>
          <cell r="C2040" t="str">
            <v>ONIBUS</v>
          </cell>
          <cell r="D2040" t="str">
            <v>BUGRÃO</v>
          </cell>
        </row>
        <row r="2041">
          <cell r="B2041" t="str">
            <v>ROLINHO</v>
          </cell>
          <cell r="C2041" t="str">
            <v>ROLINHO</v>
          </cell>
          <cell r="D2041" t="str">
            <v>DELTA</v>
          </cell>
        </row>
        <row r="2042">
          <cell r="B2042" t="str">
            <v>BKE-8056</v>
          </cell>
          <cell r="C2042" t="str">
            <v>CAÇAMBA</v>
          </cell>
          <cell r="D2042" t="str">
            <v>ZANELLA</v>
          </cell>
        </row>
        <row r="2043">
          <cell r="B2043" t="str">
            <v>GLS-0163</v>
          </cell>
          <cell r="C2043" t="str">
            <v>CAÇAMBA</v>
          </cell>
          <cell r="D2043" t="str">
            <v>IRINEU</v>
          </cell>
        </row>
        <row r="2044">
          <cell r="B2044" t="str">
            <v>NSJ-2013</v>
          </cell>
          <cell r="C2044" t="str">
            <v>CAÇAMBA</v>
          </cell>
          <cell r="D2044" t="str">
            <v>ALCIDES</v>
          </cell>
        </row>
        <row r="2045">
          <cell r="B2045" t="str">
            <v>ROÇADEIRA</v>
          </cell>
          <cell r="C2045" t="str">
            <v>ROÇADEIRA</v>
          </cell>
          <cell r="D2045" t="str">
            <v>BUGRÃO</v>
          </cell>
        </row>
        <row r="2046">
          <cell r="B2046" t="str">
            <v>NDY-0300</v>
          </cell>
          <cell r="C2046" t="str">
            <v>FIAT STRADA</v>
          </cell>
          <cell r="D2046" t="str">
            <v>ADAUTO R. DE LIMA</v>
          </cell>
        </row>
        <row r="2047">
          <cell r="B2047" t="str">
            <v>NDW-9960</v>
          </cell>
          <cell r="C2047" t="str">
            <v>GOL TREND</v>
          </cell>
          <cell r="D2047" t="str">
            <v>LUIZ ANDRE</v>
          </cell>
        </row>
        <row r="2048">
          <cell r="B2048" t="str">
            <v>KAE-4127</v>
          </cell>
          <cell r="C2048" t="str">
            <v>HILUX</v>
          </cell>
          <cell r="D2048" t="str">
            <v>ALCIDES</v>
          </cell>
        </row>
        <row r="2049">
          <cell r="B2049" t="str">
            <v>KAI-1117</v>
          </cell>
          <cell r="C2049" t="str">
            <v>HILUX</v>
          </cell>
          <cell r="D2049" t="str">
            <v>ELLO</v>
          </cell>
        </row>
        <row r="2050">
          <cell r="B2050" t="str">
            <v>ACM-5807</v>
          </cell>
          <cell r="C2050" t="str">
            <v>CAÇAMBA</v>
          </cell>
          <cell r="D2050" t="str">
            <v>BUGRÃO</v>
          </cell>
        </row>
        <row r="2051">
          <cell r="B2051" t="str">
            <v>RETRO 416 E</v>
          </cell>
          <cell r="C2051" t="str">
            <v>RETRO 416 E</v>
          </cell>
          <cell r="D2051" t="str">
            <v>BUGRÃO</v>
          </cell>
        </row>
        <row r="2052">
          <cell r="B2052" t="str">
            <v>ROLO VOLVO  SD 105 F</v>
          </cell>
          <cell r="C2052" t="str">
            <v>ROLO VOLVO  SD 105 F</v>
          </cell>
          <cell r="D2052" t="str">
            <v>DEP. AREIA GUAPORÉ</v>
          </cell>
        </row>
        <row r="2053">
          <cell r="B2053" t="str">
            <v>JXA-0348</v>
          </cell>
          <cell r="C2053" t="str">
            <v>PRANCHA</v>
          </cell>
          <cell r="D2053" t="str">
            <v>MEZZOMO</v>
          </cell>
        </row>
        <row r="2054">
          <cell r="B2054" t="str">
            <v>NBR-8487</v>
          </cell>
          <cell r="C2054" t="str">
            <v>CAÇAMBA</v>
          </cell>
          <cell r="D2054" t="str">
            <v>GILMAR</v>
          </cell>
        </row>
        <row r="2055">
          <cell r="B2055" t="str">
            <v>PC 320 D</v>
          </cell>
          <cell r="C2055" t="str">
            <v>PC 320 D</v>
          </cell>
          <cell r="D2055" t="str">
            <v>MEZZOMO</v>
          </cell>
        </row>
        <row r="2056">
          <cell r="B2056" t="str">
            <v>CPS 150</v>
          </cell>
          <cell r="C2056" t="str">
            <v>SAVASSI</v>
          </cell>
          <cell r="D2056" t="str">
            <v>SAVASSI</v>
          </cell>
        </row>
        <row r="2057">
          <cell r="B2057" t="str">
            <v>BUS-9276</v>
          </cell>
          <cell r="C2057" t="str">
            <v>CAÇAMBA</v>
          </cell>
          <cell r="D2057" t="str">
            <v>EDISON</v>
          </cell>
        </row>
        <row r="2058">
          <cell r="B2058" t="str">
            <v>CWX-0229</v>
          </cell>
          <cell r="C2058" t="str">
            <v>MELOSA</v>
          </cell>
          <cell r="D2058" t="str">
            <v>ELLO</v>
          </cell>
        </row>
        <row r="2059">
          <cell r="B2059" t="str">
            <v>AAL-4295</v>
          </cell>
          <cell r="C2059" t="str">
            <v>CAÇAMBA</v>
          </cell>
          <cell r="D2059" t="str">
            <v>AREAL RIO MACHADO</v>
          </cell>
        </row>
        <row r="2060">
          <cell r="B2060" t="str">
            <v>NBE-5691</v>
          </cell>
          <cell r="C2060" t="str">
            <v>CAÇAMBÃO</v>
          </cell>
          <cell r="D2060" t="str">
            <v>JOSIMAR (AREAL)</v>
          </cell>
        </row>
        <row r="2061">
          <cell r="B2061" t="str">
            <v>JXP-8450</v>
          </cell>
          <cell r="C2061" t="str">
            <v>ASTRA</v>
          </cell>
          <cell r="D2061" t="str">
            <v>SEBASTIÃO (LABOROTORISTA)</v>
          </cell>
        </row>
        <row r="2062">
          <cell r="B2062" t="str">
            <v>AJZ-9697</v>
          </cell>
          <cell r="C2062" t="str">
            <v>HILUX</v>
          </cell>
          <cell r="D2062" t="str">
            <v>ELLO</v>
          </cell>
        </row>
        <row r="2063">
          <cell r="B2063" t="str">
            <v>NBF-5168</v>
          </cell>
          <cell r="C2063" t="str">
            <v>CAMINHÃO DORGE</v>
          </cell>
          <cell r="D2063" t="str">
            <v>BUGRÃO</v>
          </cell>
        </row>
        <row r="2064">
          <cell r="B2064" t="str">
            <v>SYI-6974</v>
          </cell>
          <cell r="C2064" t="str">
            <v>CAÇAMBA</v>
          </cell>
          <cell r="D2064" t="str">
            <v>AREAL RIO MACHADO</v>
          </cell>
        </row>
        <row r="2065">
          <cell r="B2065" t="str">
            <v>GUW-3222</v>
          </cell>
          <cell r="C2065" t="str">
            <v>PRANCHA</v>
          </cell>
          <cell r="D2065" t="str">
            <v>J. HILBIG TRANSPORTE</v>
          </cell>
        </row>
        <row r="2066">
          <cell r="B2066" t="str">
            <v>NBX-4769</v>
          </cell>
          <cell r="C2066" t="str">
            <v>CAMINHÃO PIPA</v>
          </cell>
          <cell r="D2066" t="str">
            <v>AGEILSON</v>
          </cell>
        </row>
        <row r="2067">
          <cell r="B2067" t="str">
            <v>JYI-6974</v>
          </cell>
          <cell r="C2067" t="str">
            <v>CAÇAMBA</v>
          </cell>
          <cell r="D2067" t="str">
            <v>JOSIMAR</v>
          </cell>
        </row>
        <row r="2068">
          <cell r="B2068" t="str">
            <v>NBJ-9144</v>
          </cell>
          <cell r="C2068" t="str">
            <v>ONIBUS</v>
          </cell>
          <cell r="D2068" t="str">
            <v>SIDTUR</v>
          </cell>
        </row>
        <row r="2069">
          <cell r="B2069" t="str">
            <v>NCT-2808</v>
          </cell>
          <cell r="C2069" t="str">
            <v>CAÇAMBÃO</v>
          </cell>
          <cell r="D2069" t="str">
            <v>PEDREIRA REALEZA</v>
          </cell>
        </row>
        <row r="2070">
          <cell r="B2070" t="str">
            <v>NBD-6850</v>
          </cell>
          <cell r="C2070" t="str">
            <v>CAÇAMBÃO</v>
          </cell>
          <cell r="D2070" t="str">
            <v>PEDREIRA REALEZA</v>
          </cell>
        </row>
        <row r="2071">
          <cell r="B2071" t="str">
            <v>NEE-5333</v>
          </cell>
          <cell r="C2071" t="str">
            <v>CAÇAMBÃO</v>
          </cell>
          <cell r="D2071" t="str">
            <v>PEDREIRA REALEZA</v>
          </cell>
        </row>
        <row r="2072">
          <cell r="B2072" t="str">
            <v>NCS-5800</v>
          </cell>
          <cell r="C2072" t="str">
            <v>CAMINHÃO PIPA</v>
          </cell>
          <cell r="D2072" t="str">
            <v>MARCIO FABIANO</v>
          </cell>
        </row>
        <row r="2073">
          <cell r="B2073" t="str">
            <v>NDX-5555</v>
          </cell>
          <cell r="C2073" t="str">
            <v>FIAT STRADA</v>
          </cell>
          <cell r="D2073" t="str">
            <v>ALCIDES</v>
          </cell>
        </row>
        <row r="2074">
          <cell r="B2074" t="str">
            <v>SAPINHO</v>
          </cell>
          <cell r="C2074" t="str">
            <v>COMPAQUITADOR</v>
          </cell>
          <cell r="D2074" t="str">
            <v>DELTA</v>
          </cell>
        </row>
        <row r="2075">
          <cell r="B2075" t="str">
            <v>NDK-8880</v>
          </cell>
          <cell r="C2075" t="str">
            <v>DOBLO</v>
          </cell>
          <cell r="D2075" t="str">
            <v>JOSE EDUARDO</v>
          </cell>
        </row>
        <row r="2076">
          <cell r="B2076" t="str">
            <v>NDW-7814</v>
          </cell>
          <cell r="C2076" t="str">
            <v>FIAT STRADA</v>
          </cell>
          <cell r="D2076" t="str">
            <v>JOAQUIM</v>
          </cell>
        </row>
        <row r="2077">
          <cell r="B2077" t="str">
            <v>NEA-2072</v>
          </cell>
          <cell r="C2077" t="str">
            <v>FIAT PALIO</v>
          </cell>
          <cell r="D2077" t="str">
            <v>DR NILSON - DNIT</v>
          </cell>
        </row>
        <row r="2078">
          <cell r="B2078" t="str">
            <v>NDZ-5794</v>
          </cell>
          <cell r="C2078" t="str">
            <v>PALIO</v>
          </cell>
          <cell r="D2078" t="str">
            <v>DR PLINIO - DNIT</v>
          </cell>
        </row>
        <row r="2079">
          <cell r="B2079" t="str">
            <v>AAZ-4295</v>
          </cell>
          <cell r="C2079" t="str">
            <v>CAÇAMBAO</v>
          </cell>
          <cell r="D2079" t="str">
            <v>DEP. AREIA GUAPORÉ</v>
          </cell>
        </row>
        <row r="2080">
          <cell r="B2080" t="str">
            <v>NDL-4736</v>
          </cell>
          <cell r="C2080" t="str">
            <v>L 200</v>
          </cell>
          <cell r="D2080" t="str">
            <v>DR PLINIO - DNIT</v>
          </cell>
        </row>
        <row r="2081">
          <cell r="B2081" t="str">
            <v>HQG-1086</v>
          </cell>
          <cell r="C2081" t="str">
            <v>PRANCHA</v>
          </cell>
          <cell r="D2081" t="str">
            <v>J. HILBIG TRANSPORTE</v>
          </cell>
        </row>
        <row r="2082">
          <cell r="B2082" t="str">
            <v>AJJ-6586</v>
          </cell>
          <cell r="C2082" t="str">
            <v>VAN</v>
          </cell>
          <cell r="D2082" t="str">
            <v>MAURO TURISMO</v>
          </cell>
        </row>
        <row r="2083">
          <cell r="B2083" t="str">
            <v>IAT-8325</v>
          </cell>
          <cell r="C2083" t="str">
            <v>CAÇAMBA</v>
          </cell>
          <cell r="D2083" t="str">
            <v>MANOEL</v>
          </cell>
        </row>
        <row r="2084">
          <cell r="B2084" t="str">
            <v>HQR-1179</v>
          </cell>
          <cell r="C2084" t="str">
            <v>CAÇAMBA</v>
          </cell>
          <cell r="D2084" t="str">
            <v>MANOEL</v>
          </cell>
        </row>
        <row r="2085">
          <cell r="B2085" t="str">
            <v>NDY-1744</v>
          </cell>
          <cell r="C2085" t="str">
            <v>FIAT STRADA</v>
          </cell>
          <cell r="D2085" t="str">
            <v>BUGRAO</v>
          </cell>
        </row>
        <row r="2086">
          <cell r="B2086" t="str">
            <v>NBL-2027</v>
          </cell>
          <cell r="C2086" t="str">
            <v>S 1O</v>
          </cell>
          <cell r="D2086" t="str">
            <v>DR NILSON - DNIT</v>
          </cell>
        </row>
        <row r="2087">
          <cell r="B2087" t="str">
            <v>JXY-0109</v>
          </cell>
          <cell r="C2087" t="str">
            <v>PRANCHA</v>
          </cell>
          <cell r="D2087" t="str">
            <v>PORTO VELHO</v>
          </cell>
        </row>
        <row r="2088">
          <cell r="B2088" t="str">
            <v>NBD-7023</v>
          </cell>
          <cell r="C2088" t="str">
            <v>CAÇAMBA</v>
          </cell>
          <cell r="D2088" t="str">
            <v>JOÃO CELSO</v>
          </cell>
        </row>
        <row r="2089">
          <cell r="B2089" t="str">
            <v>NBH-4547</v>
          </cell>
          <cell r="C2089" t="str">
            <v>CAÇAMBA</v>
          </cell>
          <cell r="D2089">
            <v>0</v>
          </cell>
        </row>
        <row r="2090">
          <cell r="B2090" t="str">
            <v>KCH-0396</v>
          </cell>
          <cell r="C2090" t="str">
            <v>ESPAGIDOR</v>
          </cell>
          <cell r="D2090" t="str">
            <v>ELLO</v>
          </cell>
        </row>
        <row r="2091">
          <cell r="B2091" t="str">
            <v>LZS-4572</v>
          </cell>
          <cell r="C2091" t="str">
            <v>PRANCHA</v>
          </cell>
          <cell r="D2091" t="str">
            <v>PRANCHA ARLINGTON</v>
          </cell>
        </row>
        <row r="2092">
          <cell r="B2092" t="str">
            <v>NEB-0300</v>
          </cell>
          <cell r="C2092" t="str">
            <v>PALIO</v>
          </cell>
          <cell r="D2092" t="str">
            <v>SEBASTIÃO LABORATORIO</v>
          </cell>
        </row>
        <row r="2093">
          <cell r="B2093" t="str">
            <v>TRATOR GRADE</v>
          </cell>
          <cell r="C2093" t="str">
            <v>NEW HOLAND</v>
          </cell>
          <cell r="D2093" t="str">
            <v>ELLO</v>
          </cell>
        </row>
        <row r="2094">
          <cell r="B2094" t="str">
            <v>COMPRESSOR MELOSA</v>
          </cell>
          <cell r="C2094">
            <v>0</v>
          </cell>
          <cell r="D2094" t="str">
            <v>ELLO</v>
          </cell>
        </row>
        <row r="2095">
          <cell r="B2095" t="str">
            <v>ROLO VAP 70 PREGO</v>
          </cell>
          <cell r="C2095">
            <v>0</v>
          </cell>
          <cell r="D2095" t="str">
            <v>ELLO</v>
          </cell>
        </row>
        <row r="2096">
          <cell r="B2096" t="str">
            <v>PATROL 140 G MARTA</v>
          </cell>
          <cell r="C2096">
            <v>0</v>
          </cell>
          <cell r="D2096" t="str">
            <v>ELLO</v>
          </cell>
        </row>
        <row r="2097">
          <cell r="B2097" t="str">
            <v>PATROL 12G SIRÍ</v>
          </cell>
          <cell r="C2097">
            <v>0</v>
          </cell>
          <cell r="D2097" t="str">
            <v>ELLO</v>
          </cell>
        </row>
        <row r="2098">
          <cell r="B2098" t="str">
            <v>PATROL 140G CELIA</v>
          </cell>
          <cell r="C2098">
            <v>0</v>
          </cell>
          <cell r="D2098" t="str">
            <v>ELLO</v>
          </cell>
        </row>
        <row r="2099">
          <cell r="B2099" t="str">
            <v>ROLO CA 25 SENNA</v>
          </cell>
          <cell r="C2099">
            <v>0</v>
          </cell>
          <cell r="D2099" t="str">
            <v>ELLO</v>
          </cell>
        </row>
        <row r="2100">
          <cell r="B2100" t="str">
            <v>PATROL 120 H</v>
          </cell>
          <cell r="C2100">
            <v>0</v>
          </cell>
          <cell r="D2100" t="str">
            <v>ANDRADE VICENTE</v>
          </cell>
        </row>
        <row r="2101">
          <cell r="B2101" t="str">
            <v>PATROL 120 B</v>
          </cell>
          <cell r="C2101">
            <v>0</v>
          </cell>
          <cell r="D2101" t="str">
            <v>ANDRADE VICENTE</v>
          </cell>
        </row>
        <row r="2102">
          <cell r="B2102" t="str">
            <v>ESTOQUE MELOSA</v>
          </cell>
          <cell r="C2102">
            <v>0</v>
          </cell>
          <cell r="D2102" t="str">
            <v>ELLO</v>
          </cell>
        </row>
        <row r="2103">
          <cell r="B2103" t="str">
            <v>CAÇAMBAS LIBERADAS</v>
          </cell>
          <cell r="C2103">
            <v>0</v>
          </cell>
          <cell r="D2103" t="str">
            <v>AUTONOMOS</v>
          </cell>
        </row>
        <row r="2104">
          <cell r="B2104">
            <v>0</v>
          </cell>
          <cell r="C2104">
            <v>0</v>
          </cell>
          <cell r="D2104">
            <v>0</v>
          </cell>
        </row>
        <row r="2105">
          <cell r="B2105">
            <v>0</v>
          </cell>
          <cell r="C2105">
            <v>0</v>
          </cell>
          <cell r="D2105">
            <v>0</v>
          </cell>
        </row>
        <row r="2106">
          <cell r="B2106">
            <v>0</v>
          </cell>
          <cell r="C2106">
            <v>0</v>
          </cell>
          <cell r="D2106">
            <v>0</v>
          </cell>
        </row>
        <row r="2107">
          <cell r="B2107">
            <v>0</v>
          </cell>
          <cell r="C2107">
            <v>0</v>
          </cell>
          <cell r="D2107">
            <v>0</v>
          </cell>
        </row>
        <row r="2110">
          <cell r="B2110" t="str">
            <v>GOL TREND</v>
          </cell>
          <cell r="C2110" t="str">
            <v>RUBENS MARTINS</v>
          </cell>
          <cell r="D2110">
            <v>300</v>
          </cell>
        </row>
        <row r="2111">
          <cell r="B2111" t="str">
            <v>GOL TREND</v>
          </cell>
          <cell r="C2111" t="str">
            <v>ARLINGTON QUEIROZ</v>
          </cell>
          <cell r="D2111">
            <v>301</v>
          </cell>
        </row>
        <row r="2112">
          <cell r="B2112" t="str">
            <v>FIAT STRADA</v>
          </cell>
          <cell r="C2112" t="str">
            <v>JOAQUIM C. PAULA</v>
          </cell>
          <cell r="D2112">
            <v>302</v>
          </cell>
        </row>
        <row r="2113">
          <cell r="B2113" t="str">
            <v>APOIO</v>
          </cell>
          <cell r="C2113" t="str">
            <v>PAULO ROBERTO</v>
          </cell>
          <cell r="D2113">
            <v>303</v>
          </cell>
        </row>
        <row r="2114">
          <cell r="B2114" t="str">
            <v>CAÇAMBA</v>
          </cell>
          <cell r="C2114" t="str">
            <v>DANIEL</v>
          </cell>
          <cell r="D2114">
            <v>304</v>
          </cell>
        </row>
        <row r="2115">
          <cell r="B2115" t="str">
            <v>CAÇAMBÃO</v>
          </cell>
          <cell r="C2115" t="str">
            <v>REGINALDO ZANELA</v>
          </cell>
          <cell r="D2115">
            <v>305</v>
          </cell>
        </row>
        <row r="2116">
          <cell r="B2116" t="str">
            <v>FIAT ESTRADA</v>
          </cell>
          <cell r="C2116" t="str">
            <v>ADAUTO RODRIGUES</v>
          </cell>
          <cell r="D2116">
            <v>306</v>
          </cell>
        </row>
        <row r="2117">
          <cell r="B2117" t="str">
            <v>CORSA</v>
          </cell>
          <cell r="C2117" t="str">
            <v>DR PLINIO - DNIT</v>
          </cell>
          <cell r="D2117">
            <v>307</v>
          </cell>
        </row>
        <row r="2118">
          <cell r="B2118" t="str">
            <v>FIAT PALIO</v>
          </cell>
          <cell r="C2118" t="str">
            <v>DR NILSON - DNIT</v>
          </cell>
          <cell r="D2118">
            <v>308</v>
          </cell>
        </row>
        <row r="2119">
          <cell r="B2119" t="str">
            <v>FIAT PALIO</v>
          </cell>
          <cell r="C2119" t="str">
            <v>DR PLINIO - DNIT</v>
          </cell>
          <cell r="D2119">
            <v>309</v>
          </cell>
        </row>
        <row r="2120">
          <cell r="B2120" t="str">
            <v>MICRO ONIBUS</v>
          </cell>
          <cell r="C2120" t="str">
            <v>HELIO OLIVEIRA</v>
          </cell>
          <cell r="D2120">
            <v>310</v>
          </cell>
        </row>
        <row r="2121">
          <cell r="B2121" t="str">
            <v>FIAT PALIO</v>
          </cell>
          <cell r="C2121" t="str">
            <v>DR PLINIO - DNIT</v>
          </cell>
          <cell r="D2121">
            <v>311</v>
          </cell>
        </row>
        <row r="2122">
          <cell r="B2122" t="str">
            <v>FIAT PALIO</v>
          </cell>
          <cell r="C2122" t="str">
            <v>DR PLINIO - DNIT</v>
          </cell>
          <cell r="D2122">
            <v>312</v>
          </cell>
        </row>
        <row r="2123">
          <cell r="B2123" t="str">
            <v>L200</v>
          </cell>
          <cell r="C2123" t="str">
            <v>DR PLINIO - DNIT</v>
          </cell>
          <cell r="D2123">
            <v>313</v>
          </cell>
        </row>
        <row r="2124">
          <cell r="B2124" t="str">
            <v>S 10</v>
          </cell>
          <cell r="C2124" t="str">
            <v>DR ADEMILTON</v>
          </cell>
          <cell r="D2124">
            <v>314</v>
          </cell>
        </row>
        <row r="2125">
          <cell r="B2125" t="str">
            <v>CAÇAMBA</v>
          </cell>
          <cell r="C2125" t="str">
            <v>JAPAO</v>
          </cell>
          <cell r="D2125">
            <v>315</v>
          </cell>
        </row>
        <row r="2126">
          <cell r="B2126" t="str">
            <v>LR 95</v>
          </cell>
          <cell r="C2126" t="str">
            <v>DELTA</v>
          </cell>
          <cell r="D2126">
            <v>316</v>
          </cell>
        </row>
        <row r="2127">
          <cell r="B2127" t="str">
            <v>LIMP. EQUIPAMENTO</v>
          </cell>
          <cell r="C2127" t="str">
            <v>DELTA</v>
          </cell>
          <cell r="D2127">
            <v>317</v>
          </cell>
        </row>
        <row r="2128">
          <cell r="B2128" t="str">
            <v>GRUPO GERADOR UZINA</v>
          </cell>
          <cell r="C2128" t="str">
            <v>CEARA</v>
          </cell>
          <cell r="D2128">
            <v>318</v>
          </cell>
        </row>
        <row r="2129">
          <cell r="B2129" t="str">
            <v>CAMINHAO UZINA</v>
          </cell>
          <cell r="C2129" t="str">
            <v>DELTA</v>
          </cell>
          <cell r="D2129">
            <v>319</v>
          </cell>
        </row>
        <row r="2130">
          <cell r="B2130" t="str">
            <v>FIAT PALIO</v>
          </cell>
          <cell r="C2130" t="str">
            <v>DR PLINIO - DNIT</v>
          </cell>
          <cell r="D2130">
            <v>320</v>
          </cell>
        </row>
        <row r="2131">
          <cell r="B2131" t="str">
            <v>FIAT PALIO</v>
          </cell>
          <cell r="C2131" t="str">
            <v>DR LUIZ ANDRE</v>
          </cell>
          <cell r="D2131">
            <v>321</v>
          </cell>
        </row>
        <row r="2132">
          <cell r="B2132" t="str">
            <v>DELTA</v>
          </cell>
          <cell r="C2132" t="str">
            <v>PAULO</v>
          </cell>
          <cell r="D2132">
            <v>322</v>
          </cell>
        </row>
        <row r="2133">
          <cell r="B2133" t="str">
            <v>L 200</v>
          </cell>
          <cell r="C2133" t="str">
            <v>DR PLINIO - DNIT</v>
          </cell>
          <cell r="D2133">
            <v>323</v>
          </cell>
        </row>
        <row r="2134">
          <cell r="B2134" t="str">
            <v>ONIBUS URBANO</v>
          </cell>
          <cell r="C2134" t="str">
            <v>SIDTUR</v>
          </cell>
          <cell r="D2134">
            <v>324</v>
          </cell>
        </row>
        <row r="2135">
          <cell r="B2135" t="str">
            <v>APOIO</v>
          </cell>
          <cell r="C2135" t="str">
            <v>PESSIM</v>
          </cell>
          <cell r="D2135">
            <v>325</v>
          </cell>
        </row>
        <row r="2136">
          <cell r="B2136" t="str">
            <v>HILUX BRANCA</v>
          </cell>
          <cell r="C2136" t="str">
            <v>DR PLINIO - DNIT</v>
          </cell>
          <cell r="D2136">
            <v>326</v>
          </cell>
        </row>
        <row r="2137">
          <cell r="B2137" t="str">
            <v>FIAT UNO</v>
          </cell>
          <cell r="C2137" t="str">
            <v>REGINALDO</v>
          </cell>
          <cell r="D2137">
            <v>327</v>
          </cell>
        </row>
        <row r="2138">
          <cell r="B2138" t="str">
            <v>CP 22 ROLO PNEU</v>
          </cell>
          <cell r="C2138" t="str">
            <v>ELLO</v>
          </cell>
          <cell r="D2138">
            <v>328</v>
          </cell>
        </row>
        <row r="2139">
          <cell r="B2139" t="str">
            <v>ESPAGIDOR</v>
          </cell>
          <cell r="C2139" t="str">
            <v>DELTA</v>
          </cell>
          <cell r="D2139">
            <v>329</v>
          </cell>
        </row>
        <row r="2140">
          <cell r="B2140" t="str">
            <v>CARREGADEIRA</v>
          </cell>
          <cell r="C2140" t="str">
            <v>MEZZOMO</v>
          </cell>
          <cell r="D2140">
            <v>330</v>
          </cell>
        </row>
        <row r="2141">
          <cell r="B2141" t="str">
            <v>PATROL 140 G</v>
          </cell>
          <cell r="C2141" t="str">
            <v>ELLO</v>
          </cell>
          <cell r="D2141">
            <v>331</v>
          </cell>
        </row>
        <row r="2142">
          <cell r="B2142" t="str">
            <v>PC 320 C</v>
          </cell>
          <cell r="C2142" t="str">
            <v>MEZZOMO</v>
          </cell>
          <cell r="D2142">
            <v>332</v>
          </cell>
        </row>
        <row r="2143">
          <cell r="B2143" t="str">
            <v>CAÇAMBA</v>
          </cell>
          <cell r="C2143" t="str">
            <v>CHIQUINHO</v>
          </cell>
          <cell r="D2143">
            <v>333</v>
          </cell>
        </row>
        <row r="2144">
          <cell r="B2144" t="str">
            <v>ROLO VAP 70</v>
          </cell>
          <cell r="C2144" t="str">
            <v>ELLO</v>
          </cell>
          <cell r="D2144">
            <v>334</v>
          </cell>
        </row>
        <row r="2145">
          <cell r="B2145" t="str">
            <v>ROLO CA 25</v>
          </cell>
          <cell r="C2145" t="str">
            <v>ELLO</v>
          </cell>
          <cell r="D2145">
            <v>335</v>
          </cell>
        </row>
        <row r="2146">
          <cell r="B2146" t="str">
            <v>CAÇAMBA</v>
          </cell>
          <cell r="C2146" t="str">
            <v>EDUARDO</v>
          </cell>
          <cell r="D2146">
            <v>336</v>
          </cell>
        </row>
        <row r="2147">
          <cell r="B2147" t="str">
            <v>CAÇAMBÃO</v>
          </cell>
          <cell r="C2147" t="str">
            <v>WALTER</v>
          </cell>
          <cell r="D2147">
            <v>337</v>
          </cell>
        </row>
        <row r="2148">
          <cell r="B2148" t="str">
            <v>CAMINHÃO PIPA</v>
          </cell>
          <cell r="C2148" t="str">
            <v>GENIVALDO MOLONHAI</v>
          </cell>
          <cell r="D2148">
            <v>338</v>
          </cell>
        </row>
        <row r="2149">
          <cell r="B2149" t="str">
            <v>VAN</v>
          </cell>
          <cell r="C2149" t="str">
            <v>JOÃO ROBERTO</v>
          </cell>
          <cell r="D2149">
            <v>339</v>
          </cell>
        </row>
        <row r="2150">
          <cell r="B2150" t="str">
            <v>CAÇAMBA</v>
          </cell>
          <cell r="C2150" t="str">
            <v>BRIVALDO</v>
          </cell>
          <cell r="D2150">
            <v>340</v>
          </cell>
        </row>
        <row r="2151">
          <cell r="B2151" t="str">
            <v>RETRO  CASE 580 M</v>
          </cell>
          <cell r="C2151" t="str">
            <v>DEP. DE AREA RIO MACHADO</v>
          </cell>
          <cell r="D2151">
            <v>341</v>
          </cell>
        </row>
        <row r="2152">
          <cell r="B2152" t="str">
            <v xml:space="preserve">PATROL 12 G </v>
          </cell>
          <cell r="C2152" t="str">
            <v>ELLO</v>
          </cell>
          <cell r="D2152">
            <v>342</v>
          </cell>
        </row>
        <row r="2153">
          <cell r="B2153" t="str">
            <v>ONIBUS</v>
          </cell>
          <cell r="C2153" t="str">
            <v>BUGRÃO</v>
          </cell>
          <cell r="D2153">
            <v>343</v>
          </cell>
        </row>
        <row r="2154">
          <cell r="B2154" t="str">
            <v>ROLINHO</v>
          </cell>
          <cell r="C2154" t="str">
            <v>DELTA</v>
          </cell>
          <cell r="D2154">
            <v>344</v>
          </cell>
        </row>
        <row r="2155">
          <cell r="B2155" t="str">
            <v>CAÇAMBA</v>
          </cell>
          <cell r="C2155" t="str">
            <v>ZANELLA</v>
          </cell>
          <cell r="D2155">
            <v>345</v>
          </cell>
        </row>
        <row r="2156">
          <cell r="B2156" t="str">
            <v>CAÇAMBA</v>
          </cell>
          <cell r="C2156" t="str">
            <v>IRINEU</v>
          </cell>
          <cell r="D2156">
            <v>346</v>
          </cell>
        </row>
        <row r="2157">
          <cell r="B2157" t="str">
            <v>CAÇAMBA</v>
          </cell>
          <cell r="C2157" t="str">
            <v>ALCIDES</v>
          </cell>
          <cell r="D2157">
            <v>347</v>
          </cell>
        </row>
        <row r="2158">
          <cell r="B2158" t="str">
            <v>ROÇADEIRA</v>
          </cell>
          <cell r="C2158" t="str">
            <v>BUGRÃO</v>
          </cell>
          <cell r="D2158">
            <v>348</v>
          </cell>
        </row>
        <row r="2159">
          <cell r="B2159" t="str">
            <v>FIAT STRADA</v>
          </cell>
          <cell r="C2159" t="str">
            <v>ADAUTO R. DE LIMA</v>
          </cell>
          <cell r="D2159">
            <v>349</v>
          </cell>
        </row>
        <row r="2160">
          <cell r="B2160" t="str">
            <v>GOL TREND</v>
          </cell>
          <cell r="C2160" t="str">
            <v>LUIZ ANDRE</v>
          </cell>
          <cell r="D2160">
            <v>350</v>
          </cell>
        </row>
        <row r="2161">
          <cell r="B2161" t="str">
            <v>HILUX</v>
          </cell>
          <cell r="C2161" t="str">
            <v>ALCIDES</v>
          </cell>
          <cell r="D2161">
            <v>351</v>
          </cell>
        </row>
        <row r="2162">
          <cell r="B2162" t="str">
            <v>HILUX</v>
          </cell>
          <cell r="C2162" t="str">
            <v>ELLO</v>
          </cell>
          <cell r="D2162">
            <v>352</v>
          </cell>
        </row>
        <row r="2163">
          <cell r="B2163" t="str">
            <v>CAÇAMBA</v>
          </cell>
          <cell r="C2163" t="str">
            <v>BUGRÃO</v>
          </cell>
          <cell r="D2163">
            <v>353</v>
          </cell>
        </row>
        <row r="2164">
          <cell r="B2164" t="str">
            <v>RETRO 416 E</v>
          </cell>
          <cell r="C2164" t="str">
            <v>BUGRÃO</v>
          </cell>
          <cell r="D2164">
            <v>354</v>
          </cell>
        </row>
        <row r="2165">
          <cell r="B2165" t="str">
            <v>ROLO VOLVO  SD 105 F</v>
          </cell>
          <cell r="C2165" t="str">
            <v>DEP. AREIA GUAPORÉ</v>
          </cell>
          <cell r="D2165">
            <v>355</v>
          </cell>
        </row>
        <row r="2166">
          <cell r="B2166" t="str">
            <v>PRANCHA</v>
          </cell>
          <cell r="C2166" t="str">
            <v>MEZZOMO</v>
          </cell>
          <cell r="D2166">
            <v>356</v>
          </cell>
        </row>
        <row r="2167">
          <cell r="B2167" t="str">
            <v>CAÇAMBA</v>
          </cell>
          <cell r="C2167" t="str">
            <v>GILMAR</v>
          </cell>
          <cell r="D2167">
            <v>357</v>
          </cell>
        </row>
        <row r="2168">
          <cell r="B2168" t="str">
            <v>PC 320 D</v>
          </cell>
          <cell r="C2168" t="str">
            <v>MEZZOMO</v>
          </cell>
          <cell r="D2168">
            <v>358</v>
          </cell>
        </row>
        <row r="2169">
          <cell r="B2169" t="str">
            <v>SAVASSI</v>
          </cell>
          <cell r="C2169" t="str">
            <v>SAVASSI</v>
          </cell>
          <cell r="D2169">
            <v>359</v>
          </cell>
        </row>
        <row r="2170">
          <cell r="B2170" t="str">
            <v>CAÇAMBA</v>
          </cell>
          <cell r="C2170" t="str">
            <v>EDISON</v>
          </cell>
          <cell r="D2170">
            <v>360</v>
          </cell>
        </row>
        <row r="2171">
          <cell r="B2171" t="str">
            <v>MELOSA</v>
          </cell>
          <cell r="C2171" t="str">
            <v>ELLO</v>
          </cell>
          <cell r="D2171">
            <v>361</v>
          </cell>
        </row>
        <row r="2172">
          <cell r="B2172" t="str">
            <v>CAÇAMBA</v>
          </cell>
          <cell r="C2172" t="str">
            <v>AREAL RIO MACHADO</v>
          </cell>
          <cell r="D2172">
            <v>362</v>
          </cell>
        </row>
        <row r="2173">
          <cell r="B2173" t="str">
            <v>CAÇAMBÃO</v>
          </cell>
          <cell r="C2173" t="str">
            <v>JOSIMAR (AREAL)</v>
          </cell>
          <cell r="D2173">
            <v>363</v>
          </cell>
        </row>
        <row r="2174">
          <cell r="B2174" t="str">
            <v>ASTRA</v>
          </cell>
          <cell r="C2174" t="str">
            <v>SEBASTIÃO (LABOROTORISTA)</v>
          </cell>
          <cell r="D2174">
            <v>364</v>
          </cell>
        </row>
        <row r="2175">
          <cell r="B2175" t="str">
            <v>HILUX</v>
          </cell>
          <cell r="C2175" t="str">
            <v>ELLO</v>
          </cell>
          <cell r="D2175">
            <v>365</v>
          </cell>
        </row>
        <row r="2176">
          <cell r="B2176" t="str">
            <v>CAMINHÃO DORGE</v>
          </cell>
          <cell r="C2176" t="str">
            <v>BUGRÃO</v>
          </cell>
          <cell r="D2176">
            <v>366</v>
          </cell>
        </row>
        <row r="2177">
          <cell r="B2177" t="str">
            <v>CAÇAMBA</v>
          </cell>
          <cell r="C2177" t="str">
            <v>AREAL RIO MACHADO</v>
          </cell>
          <cell r="D2177">
            <v>367</v>
          </cell>
        </row>
        <row r="2178">
          <cell r="B2178" t="str">
            <v>PRANCHA</v>
          </cell>
          <cell r="C2178" t="str">
            <v>J. HILBIG TRANSPORTE</v>
          </cell>
          <cell r="D2178">
            <v>368</v>
          </cell>
        </row>
        <row r="2179">
          <cell r="B2179" t="str">
            <v>CAMINHÃO PIPA</v>
          </cell>
          <cell r="C2179" t="str">
            <v>AGEILSON</v>
          </cell>
          <cell r="D2179">
            <v>369</v>
          </cell>
        </row>
        <row r="2180">
          <cell r="B2180" t="str">
            <v>CAÇAMBA</v>
          </cell>
          <cell r="C2180" t="str">
            <v>JOSIMAR</v>
          </cell>
          <cell r="D2180">
            <v>370</v>
          </cell>
        </row>
        <row r="2181">
          <cell r="B2181" t="str">
            <v>ONIBUS</v>
          </cell>
          <cell r="C2181" t="str">
            <v>SIDTUR</v>
          </cell>
          <cell r="D2181">
            <v>371</v>
          </cell>
        </row>
        <row r="2182">
          <cell r="B2182" t="str">
            <v>CAÇAMBÃO</v>
          </cell>
          <cell r="C2182" t="str">
            <v>PEDREIRA REALEZA</v>
          </cell>
          <cell r="D2182">
            <v>372</v>
          </cell>
        </row>
        <row r="2183">
          <cell r="B2183" t="str">
            <v>CAÇAMBÃO</v>
          </cell>
          <cell r="C2183" t="str">
            <v>PEDREIRA REALEZA</v>
          </cell>
          <cell r="D2183">
            <v>373</v>
          </cell>
        </row>
        <row r="2184">
          <cell r="B2184" t="str">
            <v>CAÇAMBÃO</v>
          </cell>
          <cell r="C2184" t="str">
            <v>PEDREIRA REALEZA</v>
          </cell>
          <cell r="D2184">
            <v>374</v>
          </cell>
        </row>
        <row r="2185">
          <cell r="B2185" t="str">
            <v>CAMINHÃO PIPA</v>
          </cell>
          <cell r="C2185" t="str">
            <v>MARCIO FABIANO</v>
          </cell>
          <cell r="D2185">
            <v>375</v>
          </cell>
        </row>
        <row r="2186">
          <cell r="B2186" t="str">
            <v>FIAT STRADA</v>
          </cell>
          <cell r="C2186" t="str">
            <v>ALCIDES</v>
          </cell>
          <cell r="D2186">
            <v>376</v>
          </cell>
        </row>
        <row r="2187">
          <cell r="B2187" t="str">
            <v>COMPAQUITADOR</v>
          </cell>
          <cell r="C2187" t="str">
            <v>DELTA</v>
          </cell>
          <cell r="D2187">
            <v>377</v>
          </cell>
        </row>
        <row r="2188">
          <cell r="B2188" t="str">
            <v>DOBLO</v>
          </cell>
          <cell r="C2188" t="str">
            <v>JOSE EDUARDO</v>
          </cell>
          <cell r="D2188">
            <v>378</v>
          </cell>
        </row>
        <row r="2189">
          <cell r="B2189" t="str">
            <v>FIAT STRADA</v>
          </cell>
          <cell r="C2189" t="str">
            <v>JOAQUIM</v>
          </cell>
          <cell r="D2189">
            <v>379</v>
          </cell>
        </row>
        <row r="2190">
          <cell r="B2190" t="e">
            <v>#REF!</v>
          </cell>
          <cell r="C2190" t="e">
            <v>#REF!</v>
          </cell>
          <cell r="D2190" t="e">
            <v>#REF!</v>
          </cell>
        </row>
        <row r="2191">
          <cell r="B2191" t="str">
            <v>FIAT PALIO</v>
          </cell>
          <cell r="C2191" t="str">
            <v>DR NILSON - DNIT</v>
          </cell>
          <cell r="D2191">
            <v>380</v>
          </cell>
        </row>
        <row r="2192">
          <cell r="B2192" t="str">
            <v>PALIO</v>
          </cell>
          <cell r="C2192" t="str">
            <v>DR PLINIO - DNIT</v>
          </cell>
          <cell r="D2192">
            <v>381</v>
          </cell>
        </row>
        <row r="2193">
          <cell r="B2193" t="str">
            <v>CAÇAMBAO</v>
          </cell>
          <cell r="C2193" t="str">
            <v>DEP. AREIA GUAPORÉ</v>
          </cell>
          <cell r="D2193">
            <v>382</v>
          </cell>
        </row>
        <row r="2194">
          <cell r="B2194" t="str">
            <v>L 200</v>
          </cell>
          <cell r="C2194" t="str">
            <v>DR PLINIO - DNIT</v>
          </cell>
          <cell r="D2194">
            <v>383</v>
          </cell>
        </row>
        <row r="2195">
          <cell r="B2195" t="str">
            <v>PRANCHA</v>
          </cell>
          <cell r="C2195" t="str">
            <v>J. HILBIG TRANSPORTE</v>
          </cell>
          <cell r="D2195">
            <v>384</v>
          </cell>
        </row>
        <row r="2196">
          <cell r="B2196" t="str">
            <v>VAN</v>
          </cell>
          <cell r="C2196" t="str">
            <v>MAURO TURISMO</v>
          </cell>
          <cell r="D2196">
            <v>385</v>
          </cell>
        </row>
        <row r="2197">
          <cell r="B2197" t="str">
            <v>CAÇAMBA</v>
          </cell>
          <cell r="C2197" t="str">
            <v>MANOEL</v>
          </cell>
          <cell r="D2197">
            <v>386</v>
          </cell>
        </row>
        <row r="2198">
          <cell r="B2198" t="str">
            <v>CAÇAMBA</v>
          </cell>
          <cell r="C2198" t="str">
            <v>MANOEL</v>
          </cell>
          <cell r="D2198">
            <v>387</v>
          </cell>
        </row>
        <row r="2199">
          <cell r="B2199" t="str">
            <v>FIAT STRADA</v>
          </cell>
          <cell r="C2199" t="str">
            <v>BUGRAO</v>
          </cell>
          <cell r="D2199">
            <v>388</v>
          </cell>
        </row>
        <row r="2200">
          <cell r="B2200" t="str">
            <v>S 1O</v>
          </cell>
          <cell r="C2200" t="str">
            <v>DR NILSON - DNIT</v>
          </cell>
          <cell r="D2200">
            <v>389</v>
          </cell>
        </row>
        <row r="2201">
          <cell r="B2201" t="str">
            <v>PRANCHA</v>
          </cell>
          <cell r="C2201" t="str">
            <v>PORTO VELHO</v>
          </cell>
          <cell r="D2201">
            <v>390</v>
          </cell>
        </row>
        <row r="2202">
          <cell r="B2202" t="str">
            <v>CAÇAMBA</v>
          </cell>
          <cell r="C2202" t="str">
            <v>JOÃO CELSO</v>
          </cell>
          <cell r="D2202">
            <v>391</v>
          </cell>
        </row>
        <row r="2203">
          <cell r="B2203" t="str">
            <v>CAÇAMBA</v>
          </cell>
          <cell r="C2203">
            <v>0</v>
          </cell>
          <cell r="D2203">
            <v>392</v>
          </cell>
        </row>
        <row r="2204">
          <cell r="B2204" t="str">
            <v>ESPAGIDOR</v>
          </cell>
          <cell r="C2204" t="str">
            <v>ELLO</v>
          </cell>
          <cell r="D2204">
            <v>393</v>
          </cell>
        </row>
        <row r="2205">
          <cell r="B2205" t="str">
            <v>PRANCHA</v>
          </cell>
          <cell r="C2205" t="str">
            <v>PRANCHA ARLINGTON</v>
          </cell>
          <cell r="D2205">
            <v>394</v>
          </cell>
        </row>
        <row r="2206">
          <cell r="B2206" t="str">
            <v>PALIO</v>
          </cell>
          <cell r="C2206" t="str">
            <v>SEBASTIÃO LABORATORIO</v>
          </cell>
          <cell r="D2206">
            <v>395</v>
          </cell>
        </row>
        <row r="2207">
          <cell r="B2207" t="str">
            <v>NEW HOLAND</v>
          </cell>
          <cell r="C2207" t="str">
            <v>ELLO</v>
          </cell>
          <cell r="D2207">
            <v>396</v>
          </cell>
        </row>
        <row r="2208">
          <cell r="B2208">
            <v>0</v>
          </cell>
          <cell r="C2208" t="str">
            <v>ELLO</v>
          </cell>
          <cell r="D2208">
            <v>397</v>
          </cell>
        </row>
        <row r="2209">
          <cell r="B2209">
            <v>0</v>
          </cell>
          <cell r="C2209" t="str">
            <v>ELLO</v>
          </cell>
          <cell r="D2209">
            <v>398</v>
          </cell>
        </row>
        <row r="2210">
          <cell r="B2210">
            <v>0</v>
          </cell>
          <cell r="C2210" t="str">
            <v>ELLO</v>
          </cell>
          <cell r="D2210">
            <v>399</v>
          </cell>
        </row>
        <row r="2211">
          <cell r="B2211">
            <v>0</v>
          </cell>
          <cell r="C2211" t="str">
            <v>ELLO</v>
          </cell>
          <cell r="D2211">
            <v>400</v>
          </cell>
        </row>
        <row r="2212">
          <cell r="B2212">
            <v>0</v>
          </cell>
          <cell r="C2212" t="str">
            <v>ELLO</v>
          </cell>
          <cell r="D2212">
            <v>401</v>
          </cell>
        </row>
        <row r="2213">
          <cell r="B2213">
            <v>0</v>
          </cell>
          <cell r="C2213" t="str">
            <v>ELLO</v>
          </cell>
          <cell r="D2213">
            <v>402</v>
          </cell>
        </row>
        <row r="2214">
          <cell r="B2214">
            <v>0</v>
          </cell>
          <cell r="C2214" t="str">
            <v>ANDRADE VICENTE</v>
          </cell>
          <cell r="D2214">
            <v>403</v>
          </cell>
        </row>
        <row r="2215">
          <cell r="B2215">
            <v>0</v>
          </cell>
          <cell r="C2215" t="str">
            <v>ANDRADE VICENTE</v>
          </cell>
          <cell r="D2215">
            <v>404</v>
          </cell>
        </row>
        <row r="2216">
          <cell r="B2216">
            <v>0</v>
          </cell>
          <cell r="C2216" t="str">
            <v>ELLO</v>
          </cell>
          <cell r="D2216">
            <v>405</v>
          </cell>
        </row>
        <row r="2217">
          <cell r="B2217">
            <v>0</v>
          </cell>
          <cell r="C2217" t="str">
            <v>AUTONOMOS</v>
          </cell>
          <cell r="D2217">
            <v>406</v>
          </cell>
        </row>
        <row r="2218">
          <cell r="B2218">
            <v>0</v>
          </cell>
          <cell r="C2218">
            <v>0</v>
          </cell>
          <cell r="D2218">
            <v>0</v>
          </cell>
        </row>
        <row r="2219">
          <cell r="B2219">
            <v>0</v>
          </cell>
          <cell r="C2219">
            <v>0</v>
          </cell>
          <cell r="D2219">
            <v>0</v>
          </cell>
        </row>
        <row r="2220">
          <cell r="B2220">
            <v>0</v>
          </cell>
          <cell r="C2220">
            <v>0</v>
          </cell>
          <cell r="D2220">
            <v>0</v>
          </cell>
        </row>
        <row r="2221">
          <cell r="B2221">
            <v>0</v>
          </cell>
          <cell r="C2221">
            <v>0</v>
          </cell>
          <cell r="D2221">
            <v>0</v>
          </cell>
        </row>
        <row r="2222">
          <cell r="B2222">
            <v>0</v>
          </cell>
          <cell r="C2222">
            <v>0</v>
          </cell>
          <cell r="D2222">
            <v>0</v>
          </cell>
        </row>
        <row r="2223">
          <cell r="B2223">
            <v>0</v>
          </cell>
          <cell r="C2223">
            <v>0</v>
          </cell>
          <cell r="D2223">
            <v>0</v>
          </cell>
        </row>
        <row r="2224">
          <cell r="B2224">
            <v>0</v>
          </cell>
          <cell r="C2224">
            <v>0</v>
          </cell>
          <cell r="D2224">
            <v>0</v>
          </cell>
        </row>
        <row r="2225">
          <cell r="B2225">
            <v>0</v>
          </cell>
          <cell r="C2225">
            <v>0</v>
          </cell>
          <cell r="D2225">
            <v>0</v>
          </cell>
        </row>
        <row r="2226">
          <cell r="B2226">
            <v>0</v>
          </cell>
          <cell r="C2226">
            <v>0</v>
          </cell>
          <cell r="D2226">
            <v>0</v>
          </cell>
        </row>
        <row r="2227">
          <cell r="B2227">
            <v>0</v>
          </cell>
          <cell r="C2227">
            <v>0</v>
          </cell>
          <cell r="D2227">
            <v>0</v>
          </cell>
        </row>
        <row r="2228">
          <cell r="B2228">
            <v>0</v>
          </cell>
          <cell r="C2228">
            <v>0</v>
          </cell>
          <cell r="D2228">
            <v>0</v>
          </cell>
        </row>
        <row r="2229">
          <cell r="B2229">
            <v>0</v>
          </cell>
          <cell r="C2229">
            <v>0</v>
          </cell>
          <cell r="D2229">
            <v>0</v>
          </cell>
        </row>
        <row r="2230">
          <cell r="B2230">
            <v>0</v>
          </cell>
          <cell r="C2230">
            <v>0</v>
          </cell>
          <cell r="D2230">
            <v>0</v>
          </cell>
        </row>
        <row r="2231">
          <cell r="B2231">
            <v>0</v>
          </cell>
          <cell r="C2231">
            <v>0</v>
          </cell>
          <cell r="D2231">
            <v>0</v>
          </cell>
        </row>
        <row r="2232">
          <cell r="B2232">
            <v>0</v>
          </cell>
          <cell r="C2232">
            <v>0</v>
          </cell>
          <cell r="D2232">
            <v>0</v>
          </cell>
        </row>
        <row r="2233">
          <cell r="B2233">
            <v>0</v>
          </cell>
          <cell r="C2233">
            <v>0</v>
          </cell>
          <cell r="D2233">
            <v>0</v>
          </cell>
        </row>
        <row r="2234">
          <cell r="B2234">
            <v>0</v>
          </cell>
          <cell r="C2234">
            <v>0</v>
          </cell>
          <cell r="D2234">
            <v>0</v>
          </cell>
        </row>
        <row r="2235">
          <cell r="B2235">
            <v>0</v>
          </cell>
          <cell r="C2235">
            <v>0</v>
          </cell>
          <cell r="D2235">
            <v>0</v>
          </cell>
        </row>
        <row r="2236">
          <cell r="B2236">
            <v>0</v>
          </cell>
          <cell r="C2236">
            <v>0</v>
          </cell>
          <cell r="D2236">
            <v>0</v>
          </cell>
        </row>
        <row r="2237">
          <cell r="B2237">
            <v>0</v>
          </cell>
          <cell r="C2237">
            <v>0</v>
          </cell>
          <cell r="D2237">
            <v>0</v>
          </cell>
        </row>
        <row r="2238">
          <cell r="B2238">
            <v>0</v>
          </cell>
          <cell r="C2238">
            <v>0</v>
          </cell>
          <cell r="D2238">
            <v>0</v>
          </cell>
        </row>
        <row r="2239">
          <cell r="B2239">
            <v>0</v>
          </cell>
          <cell r="C2239">
            <v>0</v>
          </cell>
          <cell r="D2239">
            <v>0</v>
          </cell>
        </row>
        <row r="2240">
          <cell r="B2240">
            <v>0</v>
          </cell>
          <cell r="C2240">
            <v>0</v>
          </cell>
          <cell r="D2240">
            <v>0</v>
          </cell>
        </row>
        <row r="2241">
          <cell r="B2241">
            <v>0</v>
          </cell>
          <cell r="C2241">
            <v>0</v>
          </cell>
          <cell r="D2241">
            <v>0</v>
          </cell>
        </row>
        <row r="2242">
          <cell r="B2242">
            <v>0</v>
          </cell>
          <cell r="C2242">
            <v>0</v>
          </cell>
          <cell r="D2242">
            <v>0</v>
          </cell>
        </row>
        <row r="2243">
          <cell r="B2243">
            <v>0</v>
          </cell>
          <cell r="C2243">
            <v>0</v>
          </cell>
          <cell r="D2243">
            <v>0</v>
          </cell>
        </row>
        <row r="2244">
          <cell r="B2244">
            <v>0</v>
          </cell>
          <cell r="C2244">
            <v>0</v>
          </cell>
          <cell r="D2244">
            <v>0</v>
          </cell>
        </row>
        <row r="2245">
          <cell r="B2245">
            <v>0</v>
          </cell>
          <cell r="C2245">
            <v>0</v>
          </cell>
          <cell r="D2245">
            <v>0</v>
          </cell>
        </row>
        <row r="2246">
          <cell r="B2246">
            <v>0</v>
          </cell>
          <cell r="C2246">
            <v>0</v>
          </cell>
          <cell r="D2246">
            <v>0</v>
          </cell>
        </row>
        <row r="2247">
          <cell r="B2247">
            <v>0</v>
          </cell>
          <cell r="C2247">
            <v>0</v>
          </cell>
          <cell r="D2247">
            <v>0</v>
          </cell>
        </row>
        <row r="2248">
          <cell r="B2248">
            <v>0</v>
          </cell>
          <cell r="C2248">
            <v>0</v>
          </cell>
          <cell r="D2248">
            <v>0</v>
          </cell>
        </row>
        <row r="2249">
          <cell r="B2249">
            <v>0</v>
          </cell>
          <cell r="C2249">
            <v>0</v>
          </cell>
          <cell r="D2249">
            <v>0</v>
          </cell>
        </row>
        <row r="2250">
          <cell r="B2250">
            <v>0</v>
          </cell>
          <cell r="C2250">
            <v>0</v>
          </cell>
          <cell r="D2250">
            <v>0</v>
          </cell>
        </row>
        <row r="2251">
          <cell r="B2251">
            <v>0</v>
          </cell>
          <cell r="C2251">
            <v>0</v>
          </cell>
          <cell r="D2251">
            <v>0</v>
          </cell>
        </row>
        <row r="2252">
          <cell r="B2252">
            <v>0</v>
          </cell>
          <cell r="C2252">
            <v>0</v>
          </cell>
          <cell r="D2252">
            <v>0</v>
          </cell>
        </row>
        <row r="2253">
          <cell r="B2253">
            <v>0</v>
          </cell>
          <cell r="C2253">
            <v>0</v>
          </cell>
          <cell r="D2253">
            <v>0</v>
          </cell>
        </row>
        <row r="2254">
          <cell r="B2254">
            <v>0</v>
          </cell>
          <cell r="C2254">
            <v>0</v>
          </cell>
          <cell r="D2254">
            <v>0</v>
          </cell>
        </row>
        <row r="2255">
          <cell r="B2255">
            <v>0</v>
          </cell>
          <cell r="C2255">
            <v>0</v>
          </cell>
          <cell r="D2255">
            <v>0</v>
          </cell>
        </row>
        <row r="2256">
          <cell r="B2256">
            <v>0</v>
          </cell>
          <cell r="C2256">
            <v>0</v>
          </cell>
          <cell r="D2256">
            <v>0</v>
          </cell>
        </row>
        <row r="2257">
          <cell r="B2257">
            <v>0</v>
          </cell>
          <cell r="C2257">
            <v>0</v>
          </cell>
          <cell r="D2257">
            <v>0</v>
          </cell>
        </row>
        <row r="2258">
          <cell r="B2258">
            <v>0</v>
          </cell>
          <cell r="C2258">
            <v>0</v>
          </cell>
          <cell r="D2258">
            <v>0</v>
          </cell>
        </row>
        <row r="2259">
          <cell r="B2259">
            <v>0</v>
          </cell>
          <cell r="C2259">
            <v>0</v>
          </cell>
          <cell r="D2259">
            <v>0</v>
          </cell>
        </row>
        <row r="2260">
          <cell r="B2260">
            <v>0</v>
          </cell>
          <cell r="C2260">
            <v>0</v>
          </cell>
          <cell r="D2260">
            <v>0</v>
          </cell>
        </row>
        <row r="2261">
          <cell r="B2261">
            <v>0</v>
          </cell>
          <cell r="C2261">
            <v>0</v>
          </cell>
          <cell r="D2261">
            <v>0</v>
          </cell>
        </row>
        <row r="2262">
          <cell r="B2262">
            <v>0</v>
          </cell>
          <cell r="C2262">
            <v>0</v>
          </cell>
          <cell r="D2262">
            <v>0</v>
          </cell>
        </row>
        <row r="2263">
          <cell r="B2263">
            <v>0</v>
          </cell>
          <cell r="C2263">
            <v>0</v>
          </cell>
          <cell r="D2263">
            <v>0</v>
          </cell>
        </row>
        <row r="2264">
          <cell r="B2264">
            <v>0</v>
          </cell>
          <cell r="C2264">
            <v>0</v>
          </cell>
          <cell r="D2264">
            <v>0</v>
          </cell>
        </row>
        <row r="2265">
          <cell r="B2265">
            <v>0</v>
          </cell>
          <cell r="C2265">
            <v>0</v>
          </cell>
          <cell r="D2265">
            <v>0</v>
          </cell>
        </row>
      </sheetData>
      <sheetData sheetId="99" refreshError="1"/>
      <sheetData sheetId="100" refreshError="1"/>
      <sheetData sheetId="101" refreshError="1"/>
      <sheetData sheetId="102" refreshError="1">
        <row r="1">
          <cell r="A1" t="str">
            <v>PLACA</v>
          </cell>
        </row>
        <row r="2">
          <cell r="B2" t="str">
            <v>032/2010</v>
          </cell>
        </row>
        <row r="3">
          <cell r="B3" t="str">
            <v>TT 775 / 2009</v>
          </cell>
        </row>
        <row r="4">
          <cell r="B4" t="str">
            <v>Delta Construções S.A</v>
          </cell>
        </row>
        <row r="6">
          <cell r="B6" t="str">
            <v>UT-01/09/07</v>
          </cell>
        </row>
        <row r="12">
          <cell r="B12" t="str">
            <v>50.600.001440/2002-63</v>
          </cell>
        </row>
        <row r="13">
          <cell r="B13">
            <v>39444</v>
          </cell>
        </row>
        <row r="14">
          <cell r="B14">
            <v>40262</v>
          </cell>
        </row>
        <row r="15">
          <cell r="B15">
            <v>40992</v>
          </cell>
        </row>
        <row r="16">
          <cell r="B16">
            <v>720</v>
          </cell>
        </row>
        <row r="19">
          <cell r="B19">
            <v>40560</v>
          </cell>
        </row>
        <row r="20">
          <cell r="B20">
            <v>10</v>
          </cell>
        </row>
        <row r="21">
          <cell r="B21" t="str">
            <v>1/12/10 à 31/12/10</v>
          </cell>
        </row>
        <row r="22">
          <cell r="B22" t="str">
            <v>25/3/10 à 31/12/10</v>
          </cell>
        </row>
        <row r="23">
          <cell r="B23">
            <v>298</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row r="1">
          <cell r="A1" t="str">
            <v>PLACA</v>
          </cell>
        </row>
        <row r="3">
          <cell r="A3">
            <v>4</v>
          </cell>
          <cell r="B3">
            <v>7.8929999999999998</v>
          </cell>
          <cell r="C3">
            <v>53.947000000000003</v>
          </cell>
          <cell r="D3">
            <v>776</v>
          </cell>
          <cell r="E3">
            <v>10.7</v>
          </cell>
          <cell r="F3">
            <v>2.3340000000000001</v>
          </cell>
          <cell r="G3">
            <v>17.135999999999999</v>
          </cell>
        </row>
        <row r="4">
          <cell r="A4">
            <v>4.5</v>
          </cell>
          <cell r="B4">
            <v>6.391</v>
          </cell>
          <cell r="C4">
            <v>62.156999999999996</v>
          </cell>
          <cell r="D4">
            <v>990</v>
          </cell>
          <cell r="E4">
            <v>11.5</v>
          </cell>
          <cell r="F4">
            <v>2.3530000000000002</v>
          </cell>
          <cell r="G4">
            <v>16.885000000000002</v>
          </cell>
        </row>
        <row r="5">
          <cell r="A5">
            <v>5</v>
          </cell>
          <cell r="B5">
            <v>5.2510000000000003</v>
          </cell>
          <cell r="C5">
            <v>69.018000000000001</v>
          </cell>
          <cell r="D5">
            <v>1016</v>
          </cell>
          <cell r="E5">
            <v>13.1</v>
          </cell>
          <cell r="F5">
            <v>2.3639999999999999</v>
          </cell>
          <cell r="G5">
            <v>16.945</v>
          </cell>
        </row>
        <row r="6">
          <cell r="A6">
            <v>5.5</v>
          </cell>
          <cell r="B6">
            <v>4.4960000000000004</v>
          </cell>
          <cell r="C6">
            <v>74.105000000000004</v>
          </cell>
          <cell r="D6">
            <v>908</v>
          </cell>
          <cell r="E6">
            <v>14.2</v>
          </cell>
          <cell r="F6">
            <v>2.3650000000000002</v>
          </cell>
          <cell r="G6">
            <v>17.359000000000002</v>
          </cell>
        </row>
        <row r="7">
          <cell r="A7">
            <v>6</v>
          </cell>
          <cell r="B7">
            <v>3.9609999999999999</v>
          </cell>
          <cell r="C7">
            <v>77.971999999999994</v>
          </cell>
          <cell r="D7">
            <v>766</v>
          </cell>
          <cell r="E7">
            <v>15.6</v>
          </cell>
          <cell r="F7">
            <v>2.36</v>
          </cell>
          <cell r="G7">
            <v>17.97</v>
          </cell>
        </row>
      </sheetData>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row r="4">
          <cell r="A4" t="str">
            <v>EDITAL: 102/2011</v>
          </cell>
        </row>
      </sheetData>
      <sheetData sheetId="1414"/>
      <sheetData sheetId="1415"/>
      <sheetData sheetId="1416"/>
      <sheetData sheetId="1417"/>
      <sheetData sheetId="1418"/>
      <sheetData sheetId="1419">
        <row r="4">
          <cell r="A4" t="str">
            <v>EDITAL: 102/2011</v>
          </cell>
        </row>
      </sheetData>
      <sheetData sheetId="1420"/>
      <sheetData sheetId="1421"/>
      <sheetData sheetId="1422"/>
      <sheetData sheetId="1423"/>
      <sheetData sheetId="1424"/>
      <sheetData sheetId="1425"/>
      <sheetData sheetId="1426" refreshError="1"/>
      <sheetData sheetId="1427"/>
      <sheetData sheetId="1428"/>
      <sheetData sheetId="1429"/>
      <sheetData sheetId="1430"/>
      <sheetData sheetId="1431"/>
      <sheetData sheetId="1432"/>
      <sheetData sheetId="1433">
        <row r="26">
          <cell r="A26" t="str">
            <v>CBUQ</v>
          </cell>
        </row>
      </sheetData>
      <sheetData sheetId="1434">
        <row r="26">
          <cell r="A26" t="str">
            <v>CBUQ</v>
          </cell>
        </row>
      </sheetData>
      <sheetData sheetId="1435"/>
      <sheetData sheetId="1436"/>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row r="3">
          <cell r="A3">
            <v>1</v>
          </cell>
        </row>
      </sheetData>
      <sheetData sheetId="1451"/>
      <sheetData sheetId="1452" refreshError="1"/>
      <sheetData sheetId="1453"/>
      <sheetData sheetId="1454" refreshError="1"/>
      <sheetData sheetId="1455"/>
      <sheetData sheetId="1456"/>
      <sheetData sheetId="1457"/>
      <sheetData sheetId="1458"/>
      <sheetData sheetId="1459">
        <row r="3">
          <cell r="A3">
            <v>4</v>
          </cell>
        </row>
      </sheetData>
      <sheetData sheetId="1460">
        <row r="3">
          <cell r="A3">
            <v>4</v>
          </cell>
        </row>
      </sheetData>
      <sheetData sheetId="1461"/>
      <sheetData sheetId="1462"/>
      <sheetData sheetId="1463"/>
      <sheetData sheetId="1464"/>
      <sheetData sheetId="1465"/>
      <sheetData sheetId="1466"/>
      <sheetData sheetId="1467"/>
      <sheetData sheetId="1468"/>
      <sheetData sheetId="1469"/>
      <sheetData sheetId="1470"/>
      <sheetData sheetId="147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ow r="26">
          <cell r="A26" t="str">
            <v>CBUQ</v>
          </cell>
        </row>
      </sheetData>
      <sheetData sheetId="1491"/>
      <sheetData sheetId="1492" refreshError="1"/>
      <sheetData sheetId="1493" refreshError="1"/>
      <sheetData sheetId="1494">
        <row r="4">
          <cell r="B4" t="str">
            <v>Restauração Pista Simples</v>
          </cell>
        </row>
      </sheetData>
      <sheetData sheetId="1495"/>
      <sheetData sheetId="1496"/>
      <sheetData sheetId="1497"/>
      <sheetData sheetId="1498"/>
      <sheetData sheetId="1499"/>
      <sheetData sheetId="1500"/>
      <sheetData sheetId="1501"/>
      <sheetData sheetId="1502"/>
      <sheetData sheetId="1503"/>
      <sheetData sheetId="1504"/>
      <sheetData sheetId="1505">
        <row r="5">
          <cell r="B5" t="str">
            <v>005.037</v>
          </cell>
        </row>
      </sheetData>
      <sheetData sheetId="1506"/>
      <sheetData sheetId="1507"/>
      <sheetData sheetId="1508"/>
      <sheetData sheetId="1509"/>
      <sheetData sheetId="1510"/>
      <sheetData sheetId="1511"/>
      <sheetData sheetId="1512">
        <row r="26">
          <cell r="A26" t="str">
            <v>CBUQ</v>
          </cell>
        </row>
      </sheetData>
      <sheetData sheetId="1513">
        <row r="26">
          <cell r="A26" t="str">
            <v>CBUQ</v>
          </cell>
        </row>
      </sheetData>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row r="3">
          <cell r="A3">
            <v>1</v>
          </cell>
        </row>
      </sheetData>
      <sheetData sheetId="1530"/>
      <sheetData sheetId="1531"/>
      <sheetData sheetId="1532"/>
      <sheetData sheetId="1533"/>
      <sheetData sheetId="1534"/>
      <sheetData sheetId="1535">
        <row r="3">
          <cell r="A3">
            <v>1</v>
          </cell>
        </row>
      </sheetData>
      <sheetData sheetId="1536"/>
      <sheetData sheetId="1537"/>
      <sheetData sheetId="1538">
        <row r="3">
          <cell r="A3">
            <v>4</v>
          </cell>
        </row>
      </sheetData>
      <sheetData sheetId="1539"/>
      <sheetData sheetId="1540"/>
      <sheetData sheetId="1541"/>
      <sheetData sheetId="1542"/>
      <sheetData sheetId="1543"/>
      <sheetData sheetId="1544">
        <row r="3">
          <cell r="A3">
            <v>4</v>
          </cell>
        </row>
      </sheetData>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refreshError="1"/>
      <sheetData sheetId="1565" refreshError="1"/>
      <sheetData sheetId="1566" refreshError="1"/>
      <sheetData sheetId="1567" refreshError="1"/>
      <sheetData sheetId="1568" refreshError="1"/>
      <sheetData sheetId="1569" refreshError="1"/>
      <sheetData sheetId="1570" refreshError="1"/>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sheetData sheetId="1584" refreshError="1"/>
      <sheetData sheetId="1585"/>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refreshError="1"/>
      <sheetData sheetId="1784"/>
      <sheetData sheetId="1785"/>
      <sheetData sheetId="1786" refreshError="1"/>
      <sheetData sheetId="1787"/>
      <sheetData sheetId="1788" refreshError="1"/>
      <sheetData sheetId="1789">
        <row r="25">
          <cell r="D25">
            <v>1</v>
          </cell>
        </row>
      </sheetData>
      <sheetData sheetId="1790">
        <row r="27">
          <cell r="B27">
            <v>101</v>
          </cell>
        </row>
      </sheetData>
      <sheetData sheetId="1791">
        <row r="1">
          <cell r="B1" t="str">
            <v>035/2004-08</v>
          </cell>
        </row>
      </sheetData>
      <sheetData sheetId="1792" refreshError="1"/>
      <sheetData sheetId="1793" refreshError="1"/>
      <sheetData sheetId="1794" refreshError="1"/>
      <sheetData sheetId="1795"/>
      <sheetData sheetId="1796">
        <row r="8">
          <cell r="F8">
            <v>1</v>
          </cell>
        </row>
      </sheetData>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row r="6">
          <cell r="D6" t="str">
            <v>CAMG</v>
          </cell>
        </row>
      </sheetData>
      <sheetData sheetId="1848"/>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row r="25">
          <cell r="D25">
            <v>1</v>
          </cell>
        </row>
      </sheetData>
      <sheetData sheetId="1937">
        <row r="27">
          <cell r="B27">
            <v>101</v>
          </cell>
        </row>
      </sheetData>
      <sheetData sheetId="1938">
        <row r="1">
          <cell r="B1" t="str">
            <v>035/2004-08</v>
          </cell>
        </row>
      </sheetData>
      <sheetData sheetId="1939"/>
      <sheetData sheetId="1940"/>
      <sheetData sheetId="1941"/>
      <sheetData sheetId="1942">
        <row r="25">
          <cell r="D25">
            <v>1</v>
          </cell>
        </row>
      </sheetData>
      <sheetData sheetId="1943">
        <row r="8">
          <cell r="F8">
            <v>1</v>
          </cell>
        </row>
      </sheetData>
      <sheetData sheetId="1944">
        <row r="1">
          <cell r="B1" t="str">
            <v>035/2004-08</v>
          </cell>
        </row>
      </sheetData>
      <sheetData sheetId="1945"/>
      <sheetData sheetId="1946"/>
      <sheetData sheetId="1947"/>
      <sheetData sheetId="1948"/>
      <sheetData sheetId="1949">
        <row r="8">
          <cell r="F8">
            <v>1</v>
          </cell>
        </row>
      </sheetData>
      <sheetData sheetId="1950"/>
      <sheetData sheetId="195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sheetData sheetId="2008"/>
      <sheetData sheetId="2009"/>
      <sheetData sheetId="2010"/>
      <sheetData sheetId="2011"/>
      <sheetData sheetId="2012"/>
      <sheetData sheetId="2013"/>
      <sheetData sheetId="2014"/>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sheetData sheetId="2057" refreshError="1"/>
      <sheetData sheetId="2058" refreshError="1"/>
      <sheetData sheetId="2059" refreshError="1"/>
      <sheetData sheetId="2060">
        <row r="37">
          <cell r="L37">
            <v>0</v>
          </cell>
        </row>
      </sheetData>
      <sheetData sheetId="2061"/>
      <sheetData sheetId="2062"/>
      <sheetData sheetId="2063"/>
      <sheetData sheetId="2064"/>
      <sheetData sheetId="2065"/>
      <sheetData sheetId="2066"/>
      <sheetData sheetId="2067"/>
      <sheetData sheetId="2068" refreshError="1"/>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sheetData sheetId="216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refreshError="1"/>
      <sheetData sheetId="2181" refreshError="1"/>
      <sheetData sheetId="2182" refreshError="1"/>
      <sheetData sheetId="2183"/>
      <sheetData sheetId="2184"/>
      <sheetData sheetId="2185" refreshError="1"/>
      <sheetData sheetId="2186" refreshError="1"/>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
      <sheetName val="Feriados"/>
      <sheetName val="REST.PAPALEGUAS"/>
      <sheetName val="REST.SINDY  3,00"/>
      <sheetName val="REST.SINDY  3,50 CAFE"/>
      <sheetName val="Capa"/>
      <sheetName val="Sumário"/>
      <sheetName val="Apresentação"/>
      <sheetName val="Capa Mapa"/>
      <sheetName val="Mapa"/>
      <sheetName val="Capa Serviços a Executar"/>
      <sheetName val="Serviços"/>
      <sheetName val="Cálculo DMT"/>
      <sheetName val="QTransporte"/>
      <sheetName val="Capa Frentes Serviço"/>
      <sheetName val="Frentes Serviço"/>
      <sheetName val="Planta do Canteiro"/>
      <sheetName val="Equipamentos Mínimos"/>
      <sheetName val="Quantitativos Mobilização"/>
      <sheetName val="Orçamento Mobilização"/>
      <sheetName val="Capa Orçamento"/>
      <sheetName val="Orçamento SICRO"/>
      <sheetName val="Orçamento c-desc"/>
      <sheetName val="Capa Cronograma"/>
      <sheetName val="Cronograma Físico Financeiro"/>
      <sheetName val="Capa Dados de Cálculo"/>
      <sheetName val="Resumo DMTs"/>
      <sheetName val="Equipamentos"/>
      <sheetName val="Materiais"/>
      <sheetName val="Mão de Obra"/>
      <sheetName val="Capa Composições"/>
      <sheetName val="Capa Composições Rest. Pista"/>
      <sheetName val="Recuperação da Pista"/>
      <sheetName val="Capa Composições Mat. Betum."/>
      <sheetName val="Custo Transporte"/>
      <sheetName val="Materiais Betuminosos"/>
      <sheetName val="Capa Composições Mobilização"/>
      <sheetName val="Composições Mobilização"/>
      <sheetName val="Capa Composições Auxiliares"/>
      <sheetName val="Auxiliares"/>
      <sheetName val="Dados de Entrada 1"/>
      <sheetName val="Dados de Entrada 2"/>
      <sheetName val="Dados de Entrada 3"/>
      <sheetName val="Dados de Entrada 4"/>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REST.SINDY"/>
      <sheetName val="Cadastro"/>
      <sheetName val="Resumo"/>
      <sheetName val="POSTO DOM BOSCO"/>
      <sheetName val="REST TREVO"/>
      <sheetName val="DADOS"/>
      <sheetName val="Desemp_"/>
      <sheetName val="AVANCO"/>
      <sheetName val="Ficha"/>
      <sheetName val="RemoMecRev"/>
      <sheetName val="RemoMecCamGran"/>
      <sheetName val="RecompCamGran"/>
      <sheetName val="Imprimacao"/>
      <sheetName val="PintLig"/>
      <sheetName val="Recomp_rev"/>
      <sheetName val="Solo para Base"/>
      <sheetName val="MAAUQ"/>
      <sheetName val="RemendoProf_"/>
      <sheetName val="Roçada Manual "/>
      <sheetName val="TransBasc5m³"/>
      <sheetName val="TransLocalBasc10m³"/>
      <sheetName val="TransRem_"/>
      <sheetName val="CA20P_AQ"/>
      <sheetName val="CAP_TR"/>
      <sheetName val="CM_30_AQ"/>
      <sheetName val="CM_30_TR"/>
      <sheetName val="RL_1C_AQ"/>
      <sheetName val="RL_1C_TR"/>
      <sheetName val="CROQUI"/>
      <sheetName val="MP"/>
      <sheetName val="Dens. médias"/>
      <sheetName val="Dens. teórica"/>
      <sheetName val="Teor"/>
      <sheetName val="GRAFTEMPVISC2"/>
      <sheetName val="INSTRUCOES"/>
      <sheetName val="Relatorio"/>
      <sheetName val="VEICULOS"/>
      <sheetName val="CONFIGURAÇAO"/>
      <sheetName val="Periodos"/>
      <sheetName val="Indices"/>
      <sheetName val="Reajustamentos"/>
      <sheetName val="Pluviometria"/>
      <sheetName val="Indice Fisico"/>
      <sheetName val="Desempenho"/>
      <sheetName val="Fatura"/>
      <sheetName val="Ficha Qtde"/>
      <sheetName val="Boletim de Medição"/>
      <sheetName val="1.1"/>
      <sheetName val="1.2"/>
      <sheetName val="1.3."/>
      <sheetName val="1.4.1"/>
      <sheetName val="1.4.2"/>
      <sheetName val="1.4.3"/>
      <sheetName val="1.4.4"/>
      <sheetName val="1.4.5"/>
      <sheetName val="1.4.6"/>
      <sheetName val="1.4.7"/>
      <sheetName val="1.4.8"/>
      <sheetName val="1.4.9"/>
      <sheetName val="1.4.10"/>
      <sheetName val="1.4.11"/>
      <sheetName val="1.5.1"/>
      <sheetName val="1.5.2"/>
      <sheetName val="1.5.3"/>
      <sheetName val="1.5.4"/>
      <sheetName val="1.6"/>
      <sheetName val="1.7"/>
      <sheetName val="1.8"/>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3.1.2"/>
      <sheetName val="3.1.3"/>
      <sheetName val="3.1.4"/>
      <sheetName val="3.1.5"/>
      <sheetName val="3.1.6"/>
      <sheetName val="3.1.7"/>
      <sheetName val="3.2.1"/>
      <sheetName val="3.2.2"/>
      <sheetName val="3.2.3"/>
      <sheetName val="3.2.4"/>
      <sheetName val="3.3.1"/>
      <sheetName val="3.3.2"/>
      <sheetName val="3.3.3"/>
      <sheetName val="3.3.4"/>
      <sheetName val="3.4.1"/>
      <sheetName val="3.4.2"/>
      <sheetName val="3.4.3"/>
      <sheetName val="3.4.4"/>
      <sheetName val="3.4.5"/>
      <sheetName val="3.4.6"/>
      <sheetName val="3.4.7"/>
      <sheetName val="3.5.1"/>
      <sheetName val="3.5.2"/>
      <sheetName val="3.5.3"/>
      <sheetName val="3.6.1"/>
      <sheetName val="3.6.2"/>
      <sheetName val="3.6.3"/>
      <sheetName val="3.7.1.1"/>
      <sheetName val="3.7.1.2"/>
      <sheetName val="3.7.1.3"/>
      <sheetName val="3.7.1.4"/>
      <sheetName val="3.7.1.5"/>
      <sheetName val="3.7.1.6"/>
      <sheetName val="3.7.1.7"/>
      <sheetName val="3.8.1"/>
      <sheetName val="3.8.2"/>
      <sheetName val="3.8.3"/>
      <sheetName val="3.9.1"/>
      <sheetName val="3.9.2"/>
      <sheetName val="3.9.3"/>
      <sheetName val="3.10.1"/>
      <sheetName val="3.10.2"/>
      <sheetName val="3.10.3"/>
      <sheetName val="3.10.4"/>
      <sheetName val="3.10.5"/>
      <sheetName val="3.10.6"/>
      <sheetName val="3.11.1"/>
      <sheetName val="3.11.2"/>
      <sheetName val="3.11.3"/>
      <sheetName val="3.12.1"/>
      <sheetName val="3.12.2"/>
      <sheetName val="3.12.3"/>
      <sheetName val="3.13.1"/>
      <sheetName val="3.13.2"/>
      <sheetName val="3.13.3"/>
      <sheetName val="3.13.4"/>
      <sheetName val="3.13.5"/>
      <sheetName val="3.14.1"/>
      <sheetName val="3.14.2"/>
      <sheetName val="3.14.3"/>
      <sheetName val="3.15.1"/>
      <sheetName val="3.15.2"/>
      <sheetName val="3.15.3"/>
      <sheetName val="4.1.1"/>
      <sheetName val="4.1.2"/>
      <sheetName val="4.2.1.1"/>
      <sheetName val="4.2.1.2"/>
      <sheetName val="4.2.1.3"/>
      <sheetName val="4.2.1.4"/>
      <sheetName val="4.2.1.5"/>
      <sheetName val="4.2.1.6"/>
      <sheetName val="5.1"/>
      <sheetName val="5.2"/>
      <sheetName val="5.3"/>
      <sheetName val="5.4"/>
      <sheetName val="6.1"/>
      <sheetName val="6.2"/>
      <sheetName val="6.3"/>
      <sheetName val="6.4"/>
      <sheetName val="6.5"/>
      <sheetName val="6.6"/>
      <sheetName val="6.7"/>
      <sheetName val="7.1 detalhado"/>
      <sheetName val="8.1 Detalhado"/>
      <sheetName val="Projeto básico referencial"/>
      <sheetName val="Dimensiona equipam + pessoal"/>
      <sheetName val=" Decofin - 1367"/>
      <sheetName val="Medição Resumo"/>
      <sheetName val="Solicitação Numerario"/>
      <sheetName val="Folha Pagamento"/>
      <sheetName val="Cestas Básicas"/>
      <sheetName val="Hospedagem"/>
      <sheetName val="Combustivel II"/>
      <sheetName val="Relação de Equip. Alugados"/>
      <sheetName val="Equipamento Delta"/>
      <sheetName val="Relação de Imóveis"/>
      <sheetName val="Veiculos Alugados"/>
      <sheetName val="Estoque"/>
      <sheetName val="Resumo Carreteiro"/>
      <sheetName val="Alimentação I"/>
      <sheetName val="Alimentação I (2)"/>
      <sheetName val="RPF I"/>
      <sheetName val="Proposta - Global .."/>
      <sheetName val="Plan1"/>
      <sheetName val="Plan. Equipamentos"/>
      <sheetName val="pessoal"/>
      <sheetName val="salários"/>
      <sheetName val="dinâmica"/>
      <sheetName val="estática"/>
      <sheetName val="corretiva - emenda"/>
      <sheetName val="infra"/>
      <sheetName val="administ. - supervisão"/>
      <sheetName val="dados fluxo"/>
      <sheetName val="ANEXO IV"/>
      <sheetName val="e.p.i."/>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PROJETO"/>
      <sheetName val="BDI "/>
      <sheetName val="FLUXO - EXECUÇÃO PRÓPRIA"/>
      <sheetName val="FLUXO - FAT-DIRETO"/>
      <sheetName val="RES-FIN"/>
      <sheetName val="DEFIN"/>
      <sheetName val="CONSIDERAÇÕES"/>
      <sheetName val="CUSTO (REF dvs) "/>
      <sheetName val="KANAFLEX"/>
      <sheetName val="NOVOTUB"/>
      <sheetName val="MEDIDAS"/>
      <sheetName val="CUSTO LARANJEIRAS"/>
      <sheetName val="RESUMO EMPRESA"/>
      <sheetName val="CUSTO EMPRESA"/>
      <sheetName val="CUSTO ZONA SUL"/>
      <sheetName val="Anexos PGQ"/>
      <sheetName val="BDP"/>
      <sheetName val="QIF"/>
      <sheetName val="Ficha quantitativos"/>
      <sheetName val="Resumo Financeiro"/>
      <sheetName val="Transp.Loc.Cam.Basc.5m³l "/>
      <sheetName val="Transp.Loc. Mat. Rem. "/>
      <sheetName val="Transp.Loc.Cam.Carr.4T"/>
      <sheetName val="Transp.Local de Mat.Betum."/>
      <sheetName val="Transp.Local de Agua"/>
      <sheetName val="Mat. Betuminosos"/>
      <sheetName val="dados físicos"/>
      <sheetName val="Gráfico"/>
      <sheetName val="Decofin"/>
      <sheetName val="Relção Equipamentos"/>
      <sheetName val="Produção Setembro-"/>
      <sheetName val="Relação Pessoal"/>
      <sheetName val="Progamação Trimestral"/>
      <sheetName val="Progamação de Resultado"/>
      <sheetName val="Relação Equipamento (2)"/>
      <sheetName val="EQUIPAMENTOS C.C. 862"/>
      <sheetName val="MEDIÇÃO CAMPO TSD"/>
      <sheetName val="MEDIÇÃO CAMPO IMPRIMAÇÃO"/>
      <sheetName val="MEDIÇÃO CAMPO BASE"/>
      <sheetName val="pagina 01 (9)"/>
      <sheetName val="pagina 01 (8)"/>
      <sheetName val="CAPA Ficha de Medição"/>
      <sheetName val="Ficha de medição"/>
      <sheetName val="CAPA Medição Resumo"/>
      <sheetName val="CAPA Relatório de Pluviometria"/>
      <sheetName val="CAPA Cronograma de Atividades"/>
      <sheetName val="3A. FAIXA"/>
      <sheetName val="PISTA ROLAMENTO"/>
      <sheetName val="ACOSTAMENTO"/>
      <sheetName val="CAPA RSUPERV"/>
      <sheetName val="RSUPERV"/>
      <sheetName val="CAPA Boletim"/>
      <sheetName val="Boletim Desempenho"/>
      <sheetName val="Capa Rel Fotografico"/>
      <sheetName val="pagina 01"/>
      <sheetName val="pagina 01 (2)"/>
      <sheetName val="pagina 01 (3)"/>
      <sheetName val="pagina 01 (4)"/>
      <sheetName val="pagina 01 (5)"/>
      <sheetName val="pagina 01 (6)"/>
      <sheetName val="pagina 01 (7)"/>
      <sheetName val="PRODUÇÃO"/>
      <sheetName val="VALOR PRODUÇÃO"/>
      <sheetName val="ACOMPANHAMENTO"/>
      <sheetName val="Relação Pessoal - Novembro"/>
      <sheetName val="Lançamentos"/>
      <sheetName val="Solicitação de Numerário"/>
      <sheetName val="Tipo Despesa"/>
      <sheetName val="Reg. Belém - Jun-07"/>
      <sheetName val="Reg. Belém - Jul-07"/>
      <sheetName val="Reg. Belém - Ago-2007"/>
      <sheetName val="Reg. Belém - Set-2007"/>
      <sheetName val="Reg. Belém - Mar-2008"/>
      <sheetName val="Reg. Belém - Jul-2008"/>
      <sheetName val="Ago-2008"/>
      <sheetName val="COMPOR 90 "/>
      <sheetName val="PLANILHA"/>
      <sheetName val="RESUMO  "/>
      <sheetName val="CRONOGRAMA "/>
      <sheetName val="ESCALA SALARIAL"/>
      <sheetName val="BDI 20,00%"/>
      <sheetName val="Boletim Delta"/>
      <sheetName val="Mem.Calc"/>
      <sheetName val="Mem.Calculo"/>
      <sheetName val="Locais"/>
      <sheetName val="Limpeza de Pontes"/>
      <sheetName val="Roçada Manual"/>
      <sheetName val="Descida d'água"/>
      <sheetName val="Capina"/>
      <sheetName val="F.Quant."/>
      <sheetName val="Ficha Quant."/>
      <sheetName val="Resumo Físico-Financ."/>
      <sheetName val="ACFIS"/>
      <sheetName val="Acomp. Físico"/>
      <sheetName val="Q. I. Físicos"/>
      <sheetName val="Ord.Serv(Capa)"/>
      <sheetName val="Ord Serv."/>
      <sheetName val="R.Cons.(CAPA)"/>
      <sheetName val="R. Conserv"/>
      <sheetName val="Rel.Foto"/>
      <sheetName val="foto"/>
      <sheetName val="ISSQN"/>
      <sheetName val="ISSQN 14A 181-2007"/>
      <sheetName val="Divisão ISS Por Municipios"/>
      <sheetName val="ISSQN R$  5a MEDIÇÃO"/>
      <sheetName val="Resumo do Controle"/>
      <sheetName val="Caçamba AF-005.036"/>
      <sheetName val="Prancha AF-018.001"/>
      <sheetName val="Solic. Numerario"/>
      <sheetName val="Solic. RPF"/>
      <sheetName val="DebitoxCredito"/>
      <sheetName val="Equip e Veiculos Alugados"/>
      <sheetName val="Móveis e Utensilios"/>
      <sheetName val="Imoveis Locados"/>
      <sheetName val="Medição de Carreteiro"/>
      <sheetName val="Veiculos locados"/>
      <sheetName val="Equipamentos Delta"/>
      <sheetName val="Folha de Pagamento"/>
      <sheetName val="Churras. Fortaleza nf-677"/>
      <sheetName val="P. Magnólia nf-46801"/>
      <sheetName val="P. Magnólia nf-46981"/>
      <sheetName val="P. Carajás nf 4307"/>
      <sheetName val="P. Fortaleza NF-9476"/>
      <sheetName val="FOLHA PESSOAL JULHO 2007 943 01"/>
      <sheetName val="ALIMENTAÇÃO JULHO 2007"/>
      <sheetName val="PROGRAMAÇÃO TOTAL - EXECUTAR"/>
      <sheetName val="Encontros da ponte"/>
      <sheetName val="Mem calculo desvio"/>
      <sheetName val="Mem calculo vão da ponte"/>
      <sheetName val="PlanMem Calculo BDMETALICO"/>
      <sheetName val="Mem Calculo Bueiro concreto"/>
      <sheetName val="Crongr.de Equipamentos"/>
      <sheetName val="Despesas Indiretas OK"/>
      <sheetName val="Preço insumo OK"/>
      <sheetName val="Ensaio Lab"/>
      <sheetName val="Loc. Ocorrências"/>
      <sheetName val="AC FIS"/>
      <sheetName val="ordem de serviço (2)"/>
      <sheetName val="NF "/>
      <sheetName val="MCálculo"/>
      <sheetName val="Gráfico de Ocorrências"/>
      <sheetName val="notas fiscais"/>
      <sheetName val="Boletim Desemp."/>
      <sheetName val="Quadro de IND. Físicos"/>
      <sheetName val="Ac. Físico 2"/>
      <sheetName val="Ac. Físico 1"/>
      <sheetName val="LOCAIS AAUQ 2"/>
      <sheetName val="LOCAIS AAUQ"/>
      <sheetName val="ordem de serviço"/>
      <sheetName val="mem.calc.DELTA"/>
      <sheetName val="Ficha.Quantitativos.DELTA"/>
      <sheetName val="Med.Financ.DELTA"/>
      <sheetName val="PATO"/>
      <sheetName val="Transp com"/>
      <sheetName val="Transp carro"/>
      <sheetName val="Transp esp"/>
      <sheetName val="CRONOGRAMA"/>
      <sheetName val="EQP2"/>
      <sheetName val="02.200.00"/>
      <sheetName val="02.400.00"/>
      <sheetName val="02.530.01"/>
      <sheetName val="03.329.00"/>
      <sheetName val="03.370.00"/>
      <sheetName val="03.940.00"/>
      <sheetName val="04.000.00"/>
      <sheetName val="08.100.00"/>
      <sheetName val="08.101.01"/>
      <sheetName val="08.103.00"/>
      <sheetName val="08.109.00"/>
      <sheetName val="08.300.01"/>
      <sheetName val="08.301.02"/>
      <sheetName val="08.302.01"/>
      <sheetName val="08.302.02"/>
      <sheetName val="08.402.00"/>
      <sheetName val="08.404.00"/>
      <sheetName val="08.409.01"/>
      <sheetName val="08.500.00"/>
      <sheetName val="08.510.00"/>
      <sheetName val="08.900.00"/>
      <sheetName val="08.910.00"/>
      <sheetName val="09.002.00"/>
      <sheetName val="09.002.01"/>
      <sheetName val="09.002.03"/>
      <sheetName val="E.4.12"/>
      <sheetName val="01.200.00"/>
      <sheetName val="09.517.00"/>
      <sheetName val="09.517.02"/>
      <sheetName val="09.512.13"/>
      <sheetName val="09.512.14"/>
      <sheetName val="09.517.03"/>
      <sheetName val="Simulação"/>
      <sheetName val="EQUIPAMENTO"/>
      <sheetName val="MATERIAL"/>
      <sheetName val="MEMORIA CALCULO D=1,5M"/>
      <sheetName val="MEMORIA CALCULO D=2,0"/>
      <sheetName val="MEMORIA CALC. RECOMP. VAO PON"/>
      <sheetName val="MEMORIA CALCULO DESVIO"/>
      <sheetName val="MEM. CALCULO - MÁQUINAS"/>
      <sheetName val="MAPA DE CUBAÇÃO - DESVIO"/>
      <sheetName val="ISSQN R$"/>
      <sheetName val="POSTO MÃE DO RIO NF 258 e 259"/>
      <sheetName val="POSTO MÃE DO RIO NF 273"/>
      <sheetName val="NOSSO  POSTO V NF 614"/>
      <sheetName val="NOSSO POSTO II NF 8068"/>
      <sheetName val="POSTO RODA VIVA NF 46152"/>
      <sheetName val="POSTO RODA VIVA NF 46153"/>
      <sheetName val="POSTO GAROUPA NF-612"/>
      <sheetName val="NOSSO POSTO MÃE DO RIO NF283 "/>
      <sheetName val="plano 03"/>
      <sheetName val="Solic DND"/>
      <sheetName val=" Folha de Pagamento CC1050"/>
      <sheetName val="Posto Santa Rita (Caxias-MA)"/>
      <sheetName val="Resumo de autonomo CC 1050"/>
      <sheetName val="OR960887"/>
      <sheetName val="CAPA_FM"/>
      <sheetName val="Controle de AlimentaçãoCC 1050"/>
      <sheetName val="Equipamento Alugado CC1050"/>
      <sheetName val="Relação de Bens CC1050"/>
      <sheetName val="Rel. equipamento Delta cc1050"/>
      <sheetName val="Veiculos alugado CC1050"/>
      <sheetName val="Rel. de Imoveis Alug. CC1050 "/>
      <sheetName val="PROGRAMAÇÃO TRIMESTRAL"/>
      <sheetName val="Acompanhamento Resultado"/>
      <sheetName val="SOLICITAÇÃO DE NUMERARIOS"/>
      <sheetName val="SOLIC. DND"/>
      <sheetName val="POSTO ALT. ALEGRE"/>
      <sheetName val="POSTO BELEM 08"/>
      <sheetName val="POSTO FRAZÃO "/>
      <sheetName val="POSTO SANTA MARTA"/>
      <sheetName val="POSTO BELEM 04 "/>
      <sheetName val="POSTO SANTA RITA"/>
      <sheetName val="POSTO RIO NOVO"/>
      <sheetName val="POSTO RIO NOVO 2"/>
      <sheetName val="CHUR. FRAZÃO (CAXIAS-MA)"/>
      <sheetName val="POUSADA E RES. O GOMES (CODO)"/>
      <sheetName val="REST. RIO NOVO (CODO)"/>
      <sheetName val="REST. RIO NOVO 2 (CODO)"/>
      <sheetName val="CHUR. PERNAMBUCO (PERITORO)"/>
      <sheetName val=" FOLHA COL. CC1051 NOVEMBRO"/>
      <sheetName val="IMOVEIS ALUGADO CC1051"/>
      <sheetName val="RELACAO EQUIP.CC-1051"/>
      <sheetName val="SALDO ESTOQUE"/>
      <sheetName val="Resumo km faixa"/>
      <sheetName val="Memo-Quant"/>
      <sheetName val="RESUMO DAS SOLUÇÕES"/>
      <sheetName val="Unifilar-Solucoes"/>
      <sheetName val="COMPARA- Orçamento"/>
      <sheetName val="Orçamento Restauração"/>
      <sheetName val="Orçamento Total"/>
      <sheetName val="Resumo do Orçamento"/>
      <sheetName val="Orçamento OAEs"/>
      <sheetName val="Orçamento Serviços Balanças"/>
      <sheetName val="A"/>
      <sheetName val="MARSHALL"/>
      <sheetName val="COMPOGRAN"/>
      <sheetName val="COMPOSIC"/>
      <sheetName val="GRANOMETRIA"/>
      <sheetName val="B-19"/>
      <sheetName val="B-12"/>
      <sheetName val="B-10"/>
      <sheetName val="PÓ"/>
      <sheetName val="AREIA"/>
      <sheetName val="Gráfico2"/>
      <sheetName val="GRAFICO"/>
      <sheetName val="COMPOS."/>
      <sheetName val="Marsh 01"/>
      <sheetName val="Marsh 02"/>
      <sheetName val="GRAF."/>
      <sheetName val="POSTO AMERICANO NF 465"/>
      <sheetName val="POSTO AMERICANO NF 485"/>
      <sheetName val="POSTO AMERICANDO"/>
      <sheetName val="Solicitação RPF"/>
      <sheetName val="Imoveis Alugados"/>
      <sheetName val="Orc"/>
      <sheetName val="Preço composto"/>
      <sheetName val="DADOS CONTRATUAL"/>
      <sheetName val="MEMORIA DE CÁLCULO"/>
      <sheetName val="QUADRO UNIFILAR"/>
      <sheetName val="Planilha adequada"/>
      <sheetName val="Planilha de quantidade"/>
      <sheetName val="REC NOVA"/>
      <sheetName val="USINAGEM CBUQ ORIGINAL"/>
      <sheetName val="CBUQ ORIGINAL"/>
      <sheetName val="USINAGEM CORRIGIDA"/>
      <sheetName val="CBUQ CORRIGIDO"/>
      <sheetName val="QUADRO DE DMT"/>
      <sheetName val="consumo de ligante"/>
      <sheetName val="COMPARATIVO SICRO"/>
      <sheetName val="FOLHA PESSOAL 101 - PI"/>
      <sheetName val="DECOFIN 101 - PI"/>
      <sheetName val="Plan2"/>
      <sheetName val="ENSAIO BASE 01"/>
      <sheetName val="ENSAIO BASE 02"/>
      <sheetName val="ENSAIO BASE 03"/>
      <sheetName val="RECICLAGEM 5S0299210"/>
      <sheetName val="USINAGEM CBUQ 1A0139052"/>
      <sheetName val="CBUQ 5S0254001"/>
      <sheetName val="LAMA 5S0251252"/>
      <sheetName val="TSD 3S0250152"/>
      <sheetName val="MFC 05- 2 S 04 910 55"/>
      <sheetName val="STC 01- 2 S 04 900 51"/>
      <sheetName val="SARJETA SZC-02"/>
      <sheetName val="Dreno prof"/>
      <sheetName val="BOCA DRENO"/>
      <sheetName val="CORPO BSTC"/>
      <sheetName val="BOCA BSTC"/>
      <sheetName val="DENTE AUX"/>
      <sheetName val="CONCRETO 10 Mpa aux"/>
      <sheetName val="CONCRETO 15 MPa aux"/>
      <sheetName val="CONCRETO 18 MPa aux"/>
      <sheetName val="CONCRETO CICL  aux"/>
      <sheetName val="argamssa 1-3"/>
      <sheetName val="argamassa 1-4"/>
      <sheetName val="tubo D=20"/>
      <sheetName val="tubo D=100"/>
      <sheetName val="RESUMO ITEM NOVO"/>
      <sheetName val="POSTO  LIDER 280"/>
      <sheetName val="SOLIC.NUMERARIO 824 OUT.05 2"/>
      <sheetName val="DECOFIN 824 OUT.05"/>
      <sheetName val="POSTO LIDER"/>
      <sheetName val="POSTO PAPAI NOEL"/>
      <sheetName val="FOLHA PESSOAL FEV 2007"/>
      <sheetName val="DESPESAS COM TRANSPORTES"/>
      <sheetName val="DND"/>
      <sheetName val="DECOFIN 1007 FEV.2007"/>
      <sheetName val="SOL 1007 FEV.07"/>
      <sheetName val="Explicativo"/>
      <sheetName val="Transp. Local Carr."/>
      <sheetName val="Transp. Com. Carr."/>
      <sheetName val="Mem_Calc_DMT_BR 020"/>
      <sheetName val="Recomp.cam.base.adiç.brita"/>
      <sheetName val="Transp. Comercial 10m3"/>
      <sheetName val="Planilha de Preços OK"/>
      <sheetName val="MATERIAS"/>
      <sheetName val="CBUQ-4cm"/>
      <sheetName val="DMT 1 USINA 1 BRITADOR"/>
      <sheetName val="DMT 2 USINAS 2 BRITADORES"/>
      <sheetName val="Custo recicladora OK"/>
      <sheetName val="SITUAÇÃO 1"/>
      <sheetName val="SITUAÇÃO 2"/>
      <sheetName val="SITUAÇÃO 3"/>
      <sheetName val="Resumo programação - EXECUTAR"/>
      <sheetName val="OCORRENCIAS"/>
      <sheetName val="LAY-OUT ACAMPAMENTO"/>
      <sheetName val="LAY OUT USINA"/>
      <sheetName val="ISSQN RECEBER"/>
      <sheetName val="#REF"/>
      <sheetName val=" Folha Pgto CC1348 Agosto 2009 "/>
      <sheetName val="Posto Alto Alegre 15 a 27jul"/>
      <sheetName val="P.Belem 19Ju a 31Jul"/>
      <sheetName val="Medicao de Carreteiro"/>
      <sheetName val="Cad.Maq.Veic."/>
      <sheetName val="Contr.COmb.2,05 07a13Junh"/>
      <sheetName val="Contr.COmb.1,98 14a17Jun"/>
      <sheetName val="Contr.COmb.1,98 17E18JUN"/>
      <sheetName val="Contr.COmb.1,95 (19JUn-22)"/>
      <sheetName val="Contr.COmb.1,95 (22 a 24jun)"/>
      <sheetName val="Plan3 (2)"/>
      <sheetName val="BR-423 PE"/>
      <sheetName val="BR-424 PE"/>
      <sheetName val="MEM BR-423-PETSE"/>
      <sheetName val="MEM BR-424"/>
      <sheetName val="UNIF.DYN-423"/>
      <sheetName val="UNIF.DYN-424"/>
      <sheetName val="C.PR"/>
      <sheetName val="ADEQ.DEL-423"/>
      <sheetName val="ADEQ.DEL-424 "/>
      <sheetName val="Dados do projeto"/>
      <sheetName val="Dados do projeto (2)"/>
      <sheetName val="MEM BR-423"/>
      <sheetName val="COMPOR"/>
      <sheetName val="RESUMO "/>
      <sheetName val="BDI DE 19,60%"/>
      <sheetName val="LinkExternoRecuperado1"/>
      <sheetName val="Contr.COmb.1,95 (25 a 30jun) "/>
      <sheetName val="Contr.COmb.1,98 17E18JUN (2)"/>
      <sheetName val="Contr.COmb.1,95 (19A30 JUN)"/>
      <sheetName val="Contr.COmb.1,95 (01 A 14Jul )"/>
      <sheetName val="Contr.COmb.1,95 (15 JUL --)"/>
      <sheetName val="Copiar"/>
      <sheetName val="Erros"/>
      <sheetName val="Obra"/>
      <sheetName val="Horas-extras"/>
      <sheetName val="Salario"/>
      <sheetName val="01_Setores"/>
      <sheetName val="03_Normal"/>
      <sheetName val="04_HE"/>
      <sheetName val="05_Compl"/>
      <sheetName val="13ªProd.Acum."/>
      <sheetName val="Prod. Supl "/>
      <sheetName val="Fatur. Terraplenagem"/>
      <sheetName val="Faturamento"/>
      <sheetName val="S. Geométrica"/>
      <sheetName val="Ser. a Executar"/>
      <sheetName val="Previsão"/>
      <sheetName val="Chegada Equip."/>
      <sheetName val="Empresa"/>
      <sheetName val="Funcionarios"/>
      <sheetName val="Complem"/>
      <sheetName val="Encargos"/>
      <sheetName val="Banco"/>
      <sheetName val="Obras"/>
      <sheetName val="CBO"/>
      <sheetName val="Gráfico Resumo"/>
      <sheetName val="Fisico"/>
      <sheetName val="Financeiro"/>
      <sheetName val="Faturamento Mensal"/>
      <sheetName val="Faturamento Acumulado"/>
      <sheetName val="Aguarde"/>
      <sheetName val="GECOFIN"/>
      <sheetName val="Solicitação Remessa "/>
      <sheetName val="FOLHA DE PAGAMENTO "/>
      <sheetName val="Alimentação 01 a 31.08.2012"/>
      <sheetName val="desp diversas alimentação"/>
      <sheetName val="CANTINA ADMINISTRAÇÃO"/>
      <sheetName val="Relação de Imoveis"/>
      <sheetName val="Despesas de Viagem"/>
      <sheetName val="Veiculos Getel"/>
      <sheetName val="Inventario Obra"/>
      <sheetName val="DIARIA EQUP - OBRA - AGO  2012"/>
      <sheetName val="DIARIA EQUP-OBRA-DIESEL-AGO 12 "/>
      <sheetName val="Resumo dos Equipamento Alugados"/>
      <sheetName val="Resumo dos Veiculos Alugados"/>
      <sheetName val="MEDIÇÃO EDUARDO 38&quot; 2"/>
      <sheetName val="MEDIÇÃO EDUARDO 58&quot;"/>
      <sheetName val="RESUMO TRANSP. BRITA"/>
      <sheetName val="MEDIÇÃO SEBASTIAO 38"/>
      <sheetName val="MEDIÇÃO SEBASTIÃO 58&quot;"/>
      <sheetName val="RESUMO TRANS. BRITA"/>
      <sheetName val="Desp. Valter Carneiro"/>
      <sheetName val="ENC. FABIO LUCIO"/>
      <sheetName val="Despesas telefone"/>
      <sheetName val="Despesas de Agua"/>
      <sheetName val="1º QUINZENA"/>
      <sheetName val="2º QUINZENA"/>
      <sheetName val="CONSUMO DE OLEO"/>
      <sheetName val="Movimento"/>
      <sheetName val="Cad.Fornecedores"/>
      <sheetName val="Relação Modalidades"/>
      <sheetName val="PlanEnvNF"/>
      <sheetName val="PlanEnvNF (2)"/>
      <sheetName val="Rest Bené GETEL"/>
      <sheetName val="Rest. Bené TERCEIRIZADOS"/>
      <sheetName val="Rest Bené INSTALLE"/>
      <sheetName val="Churrasc Eucaliptos CVAL"/>
      <sheetName val="Churrasc Eucaliptos SH MIRANDA"/>
      <sheetName val="Rest O Louro CVAL"/>
      <sheetName val="Rest O Louro - DESPESAS"/>
      <sheetName val="Rest O Cesar - DESPESAS FISCAL "/>
      <sheetName val="Planilha Veiculos"/>
      <sheetName val="Folha PG-Prévia "/>
      <sheetName val="Relação Residências"/>
      <sheetName val="Despesas Energia"/>
      <sheetName val="Despesas Agua"/>
      <sheetName val="CONTROLE COMB NF 893"/>
      <sheetName val="NU versão 2a"/>
      <sheetName val="FOLHA DE PAGAMENTO (2)"/>
      <sheetName val="POSTO REI DAS SELVAS"/>
      <sheetName val="POSTO GAROUPA"/>
      <sheetName val="NOSSO POSTO V"/>
      <sheetName val="NOSSO POSTO II"/>
      <sheetName val="RODA VIVA"/>
      <sheetName val="ORGANIZAÇÃO ULIANA LTDA"/>
      <sheetName val="Plan8"/>
      <sheetName val="Plan9"/>
      <sheetName val="Plan10"/>
      <sheetName val="Pato BR 226"/>
      <sheetName val="Pl_anual_transp_BR_226"/>
      <sheetName val="Mem_Calc_DMT_BR226"/>
      <sheetName val="MOBILIZ _ INST_CANT "/>
      <sheetName val="lay_out cant_"/>
      <sheetName val="Gráfico Ocorrências"/>
      <sheetName val="Transporte"/>
      <sheetName val="L. Usina"/>
      <sheetName val="FundoFixo"/>
      <sheetName val="POSTO CIDADE"/>
      <sheetName val="MODELO"/>
      <sheetName val="M C S FONSECA NF 687"/>
      <sheetName val="SOLICITAÇÃO DE RPF"/>
      <sheetName val="SOLICITAÇÃO DE NUMERARIO"/>
      <sheetName val="mapasituação"/>
      <sheetName val="Elementos"/>
      <sheetName val="pontospassagem"/>
      <sheetName val="Orçamento"/>
      <sheetName val="tran5m3"/>
      <sheetName val="tran10m3"/>
      <sheetName val="t.local.remendos"/>
      <sheetName val="translocal.mat.bet"/>
      <sheetName val="tran4t"/>
      <sheetName val="transp.água"/>
      <sheetName val="PREÇO.MAT.BET"/>
      <sheetName val="MAT.BETM"/>
      <sheetName val="MOBeCAN"/>
      <sheetName val="DMT"/>
      <sheetName val="cronog"/>
      <sheetName val="Cálculo das Massas"/>
      <sheetName val="ComposiçãoMBUQ"/>
      <sheetName val="DEM DE CONSUM"/>
      <sheetName val="FOLHA CONSORCIO GETEL INSTTALE"/>
      <sheetName val="FOLHA DE PAGAMENTO CONSORCIO GE"/>
      <sheetName val="PT"/>
      <sheetName val="ORÇA"/>
      <sheetName val="CFF"/>
      <sheetName val="TLB5M3"/>
      <sheetName val="TLMR"/>
      <sheetName val="TLC4T"/>
      <sheetName val="TLMBF"/>
      <sheetName val="TLÁGUA"/>
      <sheetName val="ASF"/>
      <sheetName val="CS"/>
      <sheetName val="EQP"/>
      <sheetName val="DIPRVS12"/>
      <sheetName val="Curva ABC"/>
      <sheetName val="qorcamentodnerL1"/>
      <sheetName val="qorcamentodnerL2"/>
      <sheetName val="QuQuant"/>
      <sheetName val="ALYSSON 2"/>
      <sheetName val="ALYSSON%202.xls"/>
      <sheetName val="Calc"/>
      <sheetName val="Composições"/>
      <sheetName val="QQuant-Vol1 (2)"/>
      <sheetName val="QQegesa"/>
      <sheetName val="QQuant-Vol1"/>
      <sheetName val="Licitação"/>
      <sheetName val="QQegesa-ant"/>
      <sheetName val="QQUANT"/>
      <sheetName val="QQder"/>
      <sheetName val="NumerN"/>
      <sheetName val="BS"/>
      <sheetName val="FR"/>
      <sheetName val="Dimens"/>
      <sheetName val="QuantPav"/>
      <sheetName val="NumerN (2)"/>
      <sheetName val="Dimens (2)"/>
      <sheetName val="QuantPav (2)"/>
      <sheetName val="Plan3"/>
      <sheetName val="Plan4"/>
      <sheetName val="Plan5"/>
      <sheetName val="Plan6"/>
      <sheetName val="Plan7"/>
      <sheetName val="Plan11"/>
      <sheetName val="Plan12"/>
      <sheetName val="Plan13"/>
      <sheetName val="Plan14"/>
      <sheetName val="Plan15"/>
      <sheetName val="Plan16"/>
      <sheetName val="TAPA BURACO-CBUQ (2)"/>
      <sheetName val="Ficha Quant. "/>
      <sheetName val="Resumo Físico-Financ. "/>
      <sheetName val="Planilha Adeq."/>
      <sheetName val="Transp. Loc. Basc. 5m³"/>
      <sheetName val="Transp. Comercial Basc. 10m³"/>
      <sheetName val="Transp. p remendo"/>
      <sheetName val="Localização ocorrências"/>
      <sheetName val="PlanilhaGeral-Modelo"/>
      <sheetName val="EDUARDO"/>
      <sheetName val="Solucoes "/>
      <sheetName val="Quant original"/>
      <sheetName val="QRDT"/>
      <sheetName val="PC-1 A 6-8 A 12"/>
      <sheetName val="PC-7 A 7a"/>
      <sheetName val="SERV ITV's"/>
      <sheetName val="SERV -PC7-7a"/>
      <sheetName val="Alteração"/>
      <sheetName val="RESUMO_AUT1"/>
      <sheetName val="CAPA-OK"/>
      <sheetName val="RESUMO - OK"/>
      <sheetName val="PLAN.SOLUÇÃO MODELO"/>
      <sheetName val="MEDIÇÃO"/>
      <sheetName val="CONSOLIDADA"/>
      <sheetName val="01 - MEMO"/>
      <sheetName val="02 - ficha  (2) modelo Dr marci"/>
      <sheetName val="03 -Consolidada (2)Mod Dr marci"/>
      <sheetName val="09 - CRONOG (2) Mod Dr marcio"/>
      <sheetName val="Medição Por Km de Faixa"/>
      <sheetName val="FS (6) - H (6)"/>
      <sheetName val="Calc. da área"/>
      <sheetName val="Calc. d ECT de Material"/>
      <sheetName val="COMPACTÇÃO DE ATERRO"/>
      <sheetName val="PREPARAÇÃO DA AREA"/>
      <sheetName val="MICRO"/>
      <sheetName val="MICRO-Micro Revest."/>
      <sheetName val="Acost - TSD"/>
      <sheetName val="PINTURA FAIXA (MICRO 100%)"/>
      <sheetName val="PINTURA FAIXA (MICRO 92,8%)"/>
      <sheetName val="MICRO-Aq. de RC-1C-E "/>
      <sheetName val="MICRO-Aq. de RC-1C-E  (2)"/>
      <sheetName val="TSD Acost-Aq. de RR 2C "/>
      <sheetName val="MICRO-Transp. de RC-1C-E "/>
      <sheetName val="MICRO-Transp. de RC-1C-E  (2)"/>
      <sheetName val="TSD Acost-Transp. de RR 2C"/>
      <sheetName val="MOBILIZAÇÃO"/>
      <sheetName val="INST.CANTEIRO"/>
      <sheetName val="CANT.MANUT."/>
      <sheetName val="FS6 3°-Fres. Cont "/>
      <sheetName val="FS6 3°-Pintura de Lig."/>
      <sheetName val="FS6 3°-CBUQ "/>
      <sheetName val="FS6 3°-Pintura de Faixa"/>
      <sheetName val="RB C. CIM- RECICL"/>
      <sheetName val="RB C. CIM-IMPR"/>
      <sheetName val="RB C. CIM- TSD"/>
      <sheetName val="RB C. CIM-Pintura de Lig."/>
      <sheetName val="RB C. CIM-CBUQ 5"/>
      <sheetName val="RB C. CIM-Pint. de faixa"/>
      <sheetName val="RECON. PAV- Remoç Capa 5cm"/>
      <sheetName val="RECON. PAV- Rem. BASE"/>
      <sheetName val="RECON. PAV- SOLO ESTB"/>
      <sheetName val="RECON. PAV- BGS"/>
      <sheetName val="RECON. PAV. IMPR"/>
      <sheetName val="RECON. PAV-Pint Lig"/>
      <sheetName val="RECON. PAV-CBUQ"/>
      <sheetName val="RECON. PAV-Pint. Faixa"/>
      <sheetName val="Acost.- LAMA"/>
      <sheetName val="Acost. RB C. CIM- RECICL"/>
      <sheetName val="Acost. RB C. CIM-IMPR"/>
      <sheetName val="Acost. RB C. CIM- TSD"/>
      <sheetName val="Acost. RBAM- REEST. BASE"/>
      <sheetName val="Acost. RBAM-IMPR"/>
      <sheetName val="Acost. RBAM-TSD"/>
      <sheetName val="Acost. Reperf-Pint Lig"/>
      <sheetName val="Acost. Reperf-CBUQ Massa Fi"/>
      <sheetName val="Acost. RECON. PAV-Remoç Capa 5"/>
      <sheetName val="Acost. RECON. PAV- Rem. BASE"/>
      <sheetName val="Acost. RECON. PAV- SOLO ESTB"/>
      <sheetName val="Acost. RECON. PAV- BGS"/>
      <sheetName val="Acost. RECON. PAV. IMPR "/>
      <sheetName val="7.4-RBAM.JAZ"/>
      <sheetName val="11.2-taxas"/>
      <sheetName val="11.3-sin.def"/>
      <sheetName val="12.1-stc01"/>
      <sheetName val="12.2-dar02"/>
      <sheetName val="12.3-camada_dren"/>
      <sheetName val="12.4-mfc01"/>
      <sheetName val="12.5-dps07"/>
      <sheetName val="12.6-dpr02"/>
      <sheetName val="12.7-bsd02"/>
      <sheetName val="13.1-EsCarTran_berma"/>
      <sheetName val="13.2-comp.95PN_berma"/>
      <sheetName val="14.1-barreira"/>
      <sheetName val="14.2-rest_disp_concr"/>
      <sheetName val="14.3-anc_defensa"/>
      <sheetName val="14.4-portico"/>
      <sheetName val="14.5-defensa_s"/>
      <sheetName val="16.1-manut_2ano"/>
      <sheetName val="03 - consolidada"/>
      <sheetName val="05 - DIÁRIO OBRA"/>
      <sheetName val="08 - FOTOS"/>
      <sheetName val="MANUT.1°ANO"/>
      <sheetName val="REL PLUV"/>
      <sheetName val="FICHA - ST"/>
      <sheetName val="MICROREVESTIMENTO"/>
      <sheetName val="FRESAGEM (4CM)"/>
      <sheetName val="CBUQ(4CM)"/>
      <sheetName val="PINTURA DE LIGAÇÃO"/>
      <sheetName val="RECICLAGEM DE BASE"/>
      <sheetName val="IMPRIMAÇÃO"/>
      <sheetName val="TSD"/>
      <sheetName val="CBUQ(5cm)"/>
      <sheetName val="TSD (ACOST)"/>
      <sheetName val="02 - ficha"/>
      <sheetName val="Mobilização (2)"/>
      <sheetName val="P A T O 99 B"/>
      <sheetName val="Orçamentária"/>
      <sheetName val="1"/>
      <sheetName val="Inventario"/>
      <sheetName val="P.A.T.O"/>
      <sheetName val="ORÇ 1 ano"/>
      <sheetName val="ORÇ 2 anos"/>
      <sheetName val="Fisico-Finan."/>
      <sheetName val="Fisico-Finan.S-AQ"/>
      <sheetName val="Preço.Mat.Betum."/>
      <sheetName val="Jazidas"/>
      <sheetName val="DMTs"/>
      <sheetName val="Transportes"/>
      <sheetName val="Mob-Desmob."/>
      <sheetName val="Comp.TraspEquip"/>
      <sheetName val="Layout Cant."/>
      <sheetName val="Quantidades S-AQ"/>
      <sheetName val="Preço.Mat.Betum.S-AQ"/>
      <sheetName val="Cotação preços"/>
      <sheetName val="Comp. Mist Betu"/>
      <sheetName val="Comp. Conc. Ciclo"/>
      <sheetName val="Comp. Conc. de Cim"/>
      <sheetName val="Comp. Argam. Cim."/>
      <sheetName val="Dist Fortal Trecho"/>
      <sheetName val="ORÇAMENTO S-AQ"/>
      <sheetName val="Comp. Manut. Cant."/>
      <sheetName val="Comp. Alug. Lab Solos, Betume"/>
      <sheetName val="Comp. Alug. Equip. Topo"/>
      <sheetName val="Comp. Alug. de Residencias"/>
      <sheetName val="Comp. Alug. de Alojamento"/>
      <sheetName val="Comp. Alug. de Canteiro"/>
      <sheetName val="Comp. Manutenção dos Canteiros"/>
      <sheetName val="Mapa do Trecho"/>
      <sheetName val="Orc Trevo Takon"/>
      <sheetName val="AVANÇO FISICO"/>
      <sheetName val="AVANÇO FISICO 2 (2)"/>
      <sheetName val="AVANÇO FISICO 2"/>
      <sheetName val="BOLETIM"/>
      <sheetName val="CHUVAS"/>
      <sheetName val=" INDFIS"/>
      <sheetName val="RELATÓRIO DE SUPERVISÀO "/>
      <sheetName val="9ª MP_BR-459"/>
      <sheetName val="memobranco"/>
      <sheetName val="JUSTIFICATIVA"/>
      <sheetName val="8ª MP_BR-459"/>
      <sheetName val="8ª MP_BR_459"/>
      <sheetName val="BDI"/>
      <sheetName val="LAY-OUT"/>
      <sheetName val="Pesquisa preços Inst.Canteiro"/>
      <sheetName val="Instalação Canteiro"/>
      <sheetName val="Composição transp. equipamento"/>
      <sheetName val="Mobilização-Desmobilização"/>
      <sheetName val="CP_Pontes"/>
      <sheetName val="Revestimento com Bica Corrida"/>
      <sheetName val="Cálculo da DMT rev. prim."/>
      <sheetName val="Ptrabalho"/>
      <sheetName val="Quant e custos"/>
      <sheetName val="Grafico-DMT"/>
      <sheetName val="Relação de pontes"/>
      <sheetName val="COMPOS1"/>
      <sheetName val="COMPOS2"/>
      <sheetName val="COMPOS3"/>
      <sheetName val="1- QUADRO DE QUANTIDADE (2)"/>
      <sheetName val="Transporte 5m³"/>
      <sheetName val="Transporte 4m³"/>
      <sheetName val="Transporte 4t"/>
      <sheetName val="Transporte Mat. Frio"/>
      <sheetName val="Cronograma (2)"/>
      <sheetName val="ESTUDO PREÇOS"/>
      <sheetName val="PLANILHA FONTE"/>
      <sheetName val="PLANO TRAB"/>
      <sheetName val="matbet"/>
      <sheetName val="quantidades"/>
      <sheetName val=" PONTO DE PASS."/>
      <sheetName val="PT. DE PASSAGEM"/>
      <sheetName val="Demostr das Quantides"/>
      <sheetName val="Desc.Serviços"/>
      <sheetName val="MOB."/>
      <sheetName val="quadro cons. mat. bet"/>
      <sheetName val="Tr.Loc.Basc"/>
      <sheetName val="Tr.Mat.Rem."/>
      <sheetName val="Tr.L.Cam.Carr"/>
      <sheetName val="Tr.L.Mat.Bet."/>
      <sheetName val="Tr.Agua"/>
      <sheetName val="Cronog.Fis.Fin"/>
      <sheetName val="Cálculo das Massas]"/>
      <sheetName val="Medição PI+R -MAR-01"/>
      <sheetName val="Resumo do lote I"/>
      <sheetName val="Planilha de Alteração"/>
      <sheetName val="Dados da alteração"/>
      <sheetName val="Comparativo de preço"/>
      <sheetName val="Memoria de calculo quant. (2)"/>
      <sheetName val="BR-230 POMBAL-S.GONÇALO"/>
      <sheetName val="Diagrama PB - SG"/>
      <sheetName val="PLAN. PB - SG"/>
      <sheetName val="S.GONÇALO Div PB-CE"/>
      <sheetName val="Diagrama Div PB-CE"/>
      <sheetName val="PLAN. S.G - DIV PB.CE"/>
      <sheetName val="BR-405 "/>
      <sheetName val="Diagrama BR-405"/>
      <sheetName val="PLAN. BR-405"/>
      <sheetName val="BR-116"/>
      <sheetName val="Diagrama BR-116"/>
      <sheetName val="PLAN. BR-116"/>
      <sheetName val="Crono. Fin. BR116-230-405-427"/>
      <sheetName val="Planilha BR_116_PB"/>
      <sheetName val="Planilha BR_230 PB"/>
      <sheetName val="Planilha BR_405 PB"/>
      <sheetName val="Planinha BR-427 PB"/>
      <sheetName val="1º ANO_qtd_dner"/>
      <sheetName val="2º ANO_qtd_dner"/>
      <sheetName val="3º ANO_qtd_dner"/>
      <sheetName val="4º ANO_qtd_dner"/>
      <sheetName val="5º ANO_qtd_dner"/>
      <sheetName val="Conv.Resumo1"/>
      <sheetName val="Referencia"/>
      <sheetName val="AUXILIAR"/>
      <sheetName val="TERRAPLENAGEM"/>
      <sheetName val="PAVIMENTAÇÃO"/>
      <sheetName val="DRENAGEM E OAC"/>
      <sheetName val="OB. COMPLEM."/>
      <sheetName val="PROT. CORPO EST."/>
      <sheetName val="PROT. AMBIENTAL"/>
      <sheetName val="OAE"/>
      <sheetName val="PRO EQ. - AUX"/>
      <sheetName val="PRO EQ. - TERRAPL"/>
      <sheetName val="PRO EQ. - PAVIM"/>
      <sheetName val="PLA_ORÇAM _BR-319"/>
      <sheetName val="PLA_EDITAL _BR-319"/>
      <sheetName val="Materiais-quantidade"/>
      <sheetName val="Mao de Obra"/>
      <sheetName val="Calculo de eqpto."/>
      <sheetName val="Instruções"/>
      <sheetName val="TXG"/>
      <sheetName val="FECHAMENTO"/>
      <sheetName val="INDIRETO"/>
      <sheetName val="BANCO_MO"/>
      <sheetName val="LEIS_H"/>
      <sheetName val="LEIS_M"/>
      <sheetName val="Prestadores Serviço"/>
      <sheetName val="Memo Veículos"/>
      <sheetName val="Cons.Combustivel"/>
      <sheetName val="EFETIVO OBRA 179"/>
      <sheetName val="Impressao"/>
      <sheetName val="Help"/>
      <sheetName val="Suporte"/>
      <sheetName val="Explicação1"/>
      <sheetName val="Verificador"/>
      <sheetName val="CP"/>
      <sheetName val="DP"/>
      <sheetName val="OESP"/>
      <sheetName val="CTRL"/>
      <sheetName val="DO"/>
      <sheetName val="CR"/>
      <sheetName val="ACUM"/>
      <sheetName val="FCC"/>
      <sheetName val="PEC"/>
      <sheetName val="FC"/>
      <sheetName val="PE"/>
      <sheetName val="EVA"/>
      <sheetName val="ECONO"/>
      <sheetName val="FINAN"/>
      <sheetName val="COMPARA"/>
      <sheetName val="ANALISE"/>
      <sheetName val="PM"/>
      <sheetName val="Consistência"/>
      <sheetName val="Menu_Navegação"/>
      <sheetName val="Pos_Contrato"/>
      <sheetName val="Menu_Financeiro"/>
      <sheetName val="Menu_mov_financ"/>
      <sheetName val="Mov Fin"/>
      <sheetName val="Mov_Financeiro"/>
      <sheetName val="Acom_Econômico"/>
      <sheetName val="Menu_Pessoal"/>
      <sheetName val="Pessoal Real"/>
      <sheetName val="PROVENTOS_DINAMICA"/>
      <sheetName val="PROVENTOS - FOLHA DE PAGAMENTO"/>
      <sheetName val="Desp Ger Prev"/>
      <sheetName val="Desp Ger Real"/>
      <sheetName val="Desp Ger Imp"/>
      <sheetName val="Demost_ result"/>
      <sheetName val="Med Real"/>
      <sheetName val="Menu_Medições"/>
      <sheetName val="Menu_Produção"/>
      <sheetName val="MEDIÇÃO_MENSAL"/>
      <sheetName val="RESUMO_MEDIÇÃO"/>
      <sheetName val="PRODUÇÃO_MENSAL"/>
      <sheetName val="RESUMO_PRODUÇÃO"/>
      <sheetName val="CONTROLE"/>
      <sheetName val="REL. FOTOG."/>
      <sheetName val="CARTA PROPOSTA"/>
      <sheetName val="C2 PLANILHA rocha e brita"/>
      <sheetName val="C4 Resumo do projeto"/>
      <sheetName val="C5 Comparativo layout 2 e 3"/>
      <sheetName val="C7 PLANILHA de preços unitários"/>
      <sheetName val="PLANILHA Quant e preços"/>
      <sheetName val="CRON-EQ"/>
      <sheetName val="LISTA-EQ"/>
      <sheetName val="CRON-MOD"/>
      <sheetName val="CRON-MOI"/>
      <sheetName val="FIS"/>
      <sheetName val="FIS-FIN - LANÇAR NO FIS"/>
      <sheetName val="Histograma de mão de obra"/>
      <sheetName val="PLANILHA Para EAP"/>
      <sheetName val="EAP-V&amp;M"/>
      <sheetName val="COMPOR-CBM"/>
      <sheetName val="COMPOR-CHE"/>
      <sheetName val="Valeta VPA 03"/>
      <sheetName val="Atualização da Matriz"/>
      <sheetName val="Roteiro de Preenchimento"/>
      <sheetName val="Dados Informativos"/>
      <sheetName val="Contra-capa"/>
      <sheetName val="Índice"/>
      <sheetName val="Dados Contratuais"/>
      <sheetName val="Localização"/>
      <sheetName val="Linear"/>
      <sheetName val="Seções Típicas"/>
      <sheetName val="Planilha Resumida"/>
      <sheetName val="Proj. Bás x Exec. Fat.Emp. Sald"/>
      <sheetName val="Cron. Físico Financeiro"/>
      <sheetName val="Cronograma de Eqtos Diretos"/>
      <sheetName val="Cronograma de Eqtos Indiretos"/>
      <sheetName val="Horas Trabalhadas dos Equiptos "/>
      <sheetName val="Cronograma Mão de Obra Direta"/>
      <sheetName val="Cronograma Mão de Obra Indireta"/>
      <sheetName val="Principais Materiais"/>
      <sheetName val="Resumo do Custo Direto"/>
      <sheetName val="Rateio dos Encarregados"/>
      <sheetName val="Praticabilidade 1 Turno"/>
      <sheetName val="Perdas de tempo 1 Turno"/>
      <sheetName val="Praticabilidade 2 Turnos"/>
      <sheetName val="Perdas de tempo 2 Turnos"/>
      <sheetName val="Encargo Social Ponderado 1Turno"/>
      <sheetName val="Encargo Social Ponderado 2Turn "/>
      <sheetName val="Encargos Sociais"/>
      <sheetName val="Desmatamento"/>
      <sheetName val="Escavação 1a Cat"/>
      <sheetName val="Escavação 2a Cat"/>
      <sheetName val="Escavação 3a Cat"/>
      <sheetName val="Escavação Solo Mole"/>
      <sheetName val="Camada Drenante"/>
      <sheetName val="Aquis.  transp  Areia  CD "/>
      <sheetName val="Compactação de Aterro"/>
      <sheetName val="Regularização"/>
      <sheetName val="Subbase de Solos"/>
      <sheetName val="Esc. Carga Transp. Jaz. Subbase"/>
      <sheetName val="Base de Solos"/>
      <sheetName val="Esc. Carga Transp. Jaz. Base"/>
      <sheetName val="BGS"/>
      <sheetName val="Aquisição e transporte de BGS"/>
      <sheetName val="Reciclagem"/>
      <sheetName val="Fresagem"/>
      <sheetName val="Pintura"/>
      <sheetName val="TSS"/>
      <sheetName val="Aquis.  transp  Brita TSS"/>
      <sheetName val="Aquis.  transp  Brita TSD"/>
      <sheetName val="Conj. Britagem"/>
      <sheetName val="Resumo do CBUQ"/>
      <sheetName val="Usinagem de CBUQ"/>
      <sheetName val="Aquis.  transp  Brita  CBUQ "/>
      <sheetName val="Aquis.  transp  Areia  CBUQ"/>
      <sheetName val="Aquis.  transp Pó pedra  CBUQ"/>
      <sheetName val="Aquis.  transp Cal CBUQ"/>
      <sheetName val="Transporte da massa para  pista"/>
      <sheetName val="Aplicação do CBUQ"/>
      <sheetName val="Serviços Diversos"/>
      <sheetName val="Outros Gastos Mão de Obra Diret"/>
      <sheetName val="Resumo das Indiretas"/>
      <sheetName val="Encargo Social Ponderado 1T Ind"/>
      <sheetName val="Gerente do Projeto"/>
      <sheetName val="Engenheiros e Encarreg Geral"/>
      <sheetName val="Depto Administrativo"/>
      <sheetName val="Depto de Manutenção"/>
      <sheetName val="Depto de QSM"/>
      <sheetName val="Depto Acampamento - Canteiro"/>
      <sheetName val="Depto Técnico e Topografia"/>
      <sheetName val="Depto de Custos"/>
      <sheetName val="Depto de Laboratório"/>
      <sheetName val="Depto de Suprimentos"/>
      <sheetName val="Outros Gastos Indiretos"/>
      <sheetName val="Despesas de Apoio às Obras"/>
      <sheetName val="Check-list"/>
      <sheetName val="Precipitações"/>
      <sheetName val="Tabela de Salários Adotada"/>
      <sheetName val="SP - Tab salários"/>
      <sheetName val="MG - Tab salários"/>
      <sheetName val="PARÁ - Tab Salários"/>
      <sheetName val="MS - Tab salários"/>
      <sheetName val="% de AD"/>
      <sheetName val="Med_10_Atual_1 (2)"/>
      <sheetName val=" Decofin - JAMARI"/>
      <sheetName val="COMBUSTIVEL I"/>
      <sheetName val="PLANILHA FINANCEIRA"/>
      <sheetName val="ESTOQUE (2)"/>
      <sheetName val="DECOFIN abril-15"/>
      <sheetName val="FOLHA ABRIL 2015 1651."/>
      <sheetName val="Solicitação Numerarios"/>
      <sheetName val="Equipamento Alugados"/>
      <sheetName val="1651 DELTA 0"/>
      <sheetName val="1651 descontar 1"/>
      <sheetName val="1651 DELTA 1"/>
      <sheetName val="1651 descontar 2"/>
      <sheetName val="01651 DELTA 2"/>
      <sheetName val="01651 descontar 3"/>
      <sheetName val="1651 descontar 4"/>
      <sheetName val="1651 delta 3"/>
      <sheetName val="1651 adm"/>
      <sheetName val="1651 campo"/>
      <sheetName val="INDICADORES"/>
      <sheetName val="Serro"/>
      <sheetName val="Borbagato"/>
      <sheetName val="MinasRio"/>
      <sheetName val="Balance Sheet&amp;Income Statement"/>
      <sheetName val="Cash Flow"/>
      <sheetName val="Equity "/>
      <sheetName val="IFRS Adjustments"/>
      <sheetName val="ABC US$ 50,000,000_261107"/>
      <sheetName val="Parc. CP &amp; LP ABC US$ 50M 2611"/>
      <sheetName val="ABC US$ 12M_060508"/>
      <sheetName val="ABC US$ 17,7M_090508"/>
      <sheetName val="SALDO"/>
      <sheetName val="Parc. CP &amp; LP"/>
      <sheetName val="p"/>
      <sheetName val="logistica"/>
      <sheetName val="amapa"/>
      <sheetName val="metalicos"/>
      <sheetName val="bay"/>
      <sheetName val="anglo"/>
      <sheetName val="equity"/>
      <sheetName val="ConsFev09"/>
      <sheetName val="llx"/>
      <sheetName val="DADOS DO CONTRATO"/>
      <sheetName val="AVANÇO"/>
      <sheetName val="PLANILHA FINANCEIRA (2)"/>
      <sheetName val="PLANILHA QUANT."/>
      <sheetName val="PLAN. QNTD."/>
      <sheetName val="PLAN. CÁLCULO"/>
      <sheetName val="RESUMO FATOR"/>
      <sheetName val="P.ROLAMENTO"/>
      <sheetName val="DRENAGEM"/>
      <sheetName val="SINALIZAÇÃO"/>
      <sheetName val="DISP.e OBRAS COMPL."/>
      <sheetName val="FAIXA DE DOMÍNIO"/>
      <sheetName val="RE(cim+brita)20 3%-PISTA-KM FAI"/>
      <sheetName val="RE(cim+brita)20 3%-PISTA-4877"/>
      <sheetName val="RE(cim+brita)20 3%-PISTA-4878"/>
      <sheetName val="RE(cim+brita)20 3%-PISTA-4879"/>
      <sheetName val="RE(cim+brita)20 3%-PISTA-4870"/>
      <sheetName val="Memória SERV. p Km de Faixa"/>
      <sheetName val="RE(cim+brita)20 3%-ACOST-KM "/>
      <sheetName val="REcim20 3%-ACOST."/>
      <sheetName val="RECcim20 IMPR-ACOST."/>
      <sheetName val="RECcim20-ACOST-AQUIS.CM"/>
      <sheetName val="RECcim20-ACOST-TRANSP.CM"/>
      <sheetName val="REcim20 TSDpol-ACOST."/>
      <sheetName val="REcim20-ACOST-AQUIS. RR2C"/>
      <sheetName val="REcim20-ACOST-TRANSP. RR2C"/>
      <sheetName val="ORC 50"/>
      <sheetName val="Conferência"/>
      <sheetName val="Indice"/>
      <sheetName val="Q08- Resumo"/>
      <sheetName val="Q09-Planilha"/>
      <sheetName val="ORC 50 (Solução)"/>
      <sheetName val="Q10-CPU"/>
      <sheetName val="Q 11- Esc.Salarial"/>
      <sheetName val="Q12-Cronog"/>
      <sheetName val="BDI 26,70"/>
      <sheetName val="BDI 15"/>
      <sheetName val="Termo"/>
      <sheetName val="Base"/>
      <sheetName val="Proposta"/>
      <sheetName val="PrecosUnitarios"/>
      <sheetName val="Composição"/>
      <sheetName val="EscalaSalarial"/>
      <sheetName val="Procuração"/>
      <sheetName val="Capa1"/>
      <sheetName val="Capa2"/>
      <sheetName val="Capa3"/>
      <sheetName val="Descrição"/>
      <sheetName val="DERPreço"/>
      <sheetName val="DNITPreço"/>
      <sheetName val="DNITMãoDeObra"/>
      <sheetName val="AUT_ORIGINAL"/>
      <sheetName val="CPU-LOTE 30"/>
      <sheetName val="CPU-Lote 30-básico"/>
      <sheetName val="Cpu"/>
      <sheetName val="CHE"/>
      <sheetName val="MObra"/>
      <sheetName val="Crono"/>
      <sheetName val="EncSoc"/>
      <sheetName val="Cadastros"/>
      <sheetName val="QTR"/>
      <sheetName val="TABELA"/>
      <sheetName val="C378 Distribuicao de Massas Lot"/>
      <sheetName val="Cortes"/>
      <sheetName val="Aterros"/>
      <sheetName val="geral"/>
      <sheetName val="FRESAGEM (I)"/>
      <sheetName val="RECOMPOS. REV.CBUQ(XIV)"/>
      <sheetName val="SINAL HORIZ"/>
      <sheetName val="ESCAVAÇÃO(II)ok"/>
      <sheetName val="ESC MEC DE VALA(VI)"/>
      <sheetName val="CONCR CICL 01"/>
      <sheetName val="ARGAMASSA 02"/>
      <sheetName val="ENROC JOG 03"/>
      <sheetName val="ENROC ARRUM 04"/>
      <sheetName val="CONCR CIM (XII)"/>
      <sheetName val="FORMA (IV)"/>
      <sheetName val="LIMP PONTE"/>
      <sheetName val="LIMP DE VALA DE DRENAGEM 07"/>
      <sheetName val="LIMP DE DESCIDA D AGUA (V)"/>
      <sheetName val="GUARDA CORPO (III)"/>
      <sheetName val="RECOMP MAN ATERRO 09"/>
      <sheetName val="REMOÇÃO DE MAN DE BARREIRA 10"/>
      <sheetName val="RECOMP MEC ATERRO 11"/>
      <sheetName val="ROÇ MAN (IX)"/>
      <sheetName val="ROÇ COL (X)"/>
      <sheetName val="REGMECFAIXA(I)OK"/>
      <sheetName val="CAPINA(XI)"/>
      <sheetName val="CAIAÇÃO (VIII)"/>
      <sheetName val="LIMPPLACA(VI)"/>
      <sheetName val="RECOMPPLACA(VII)"/>
      <sheetName val="LIMP SARJ M FIO((IV)"/>
      <sheetName val="LIMP BUEIRO"/>
      <sheetName val="TAPA BURACO"/>
      <sheetName val="REMENDO PRO FRIO"/>
      <sheetName val="REMENDO PROF PIL"/>
      <sheetName val="CORR DEF MAN FRIO"/>
      <sheetName val="CORR DEF MBUQ(XIII)"/>
      <sheetName val="CHUVA"/>
      <sheetName val="Ind. Físicos"/>
      <sheetName val="Fh. Medição"/>
      <sheetName val="Reaj"/>
      <sheetName val="sub-base"/>
      <sheetName val="cm-30"/>
      <sheetName val="rr 2c"/>
      <sheetName val="escav. manual 1ª cat"/>
      <sheetName val="escav. mecânica 1ª cat"/>
      <sheetName val="DPS-02"/>
      <sheetName val="enrocamento"/>
      <sheetName val="COMP."/>
      <sheetName val="Aux."/>
      <sheetName val="Cron.Físico"/>
      <sheetName val="Transp."/>
      <sheetName val="Transp.Bet."/>
      <sheetName val="Equip."/>
      <sheetName val="M.O."/>
      <sheetName val="Mat."/>
      <sheetName val="Índices"/>
      <sheetName val="Aluguel"/>
      <sheetName val="INVENTÁRIO"/>
      <sheetName val="Aquis. e Transp. Mat. Betum."/>
      <sheetName val="Transp.Mat.Betum"/>
      <sheetName val="comp.Eq.pes."/>
      <sheetName val="ponte madeira"/>
      <sheetName val="Mob.Desmob."/>
      <sheetName val="Quadro 03"/>
      <sheetName val="Quadro 04"/>
      <sheetName val="Quadro 05"/>
      <sheetName val="Composição de preços 08 (2)"/>
      <sheetName val="Quadro Resumo 08"/>
      <sheetName val="Planilha 09"/>
      <sheetName val="Composição de preços 10 (2)"/>
      <sheetName val="Composição de preços 10"/>
      <sheetName val="Escala salarial 11"/>
      <sheetName val="Cronograma 12"/>
      <sheetName val="Composição do BDI 13"/>
      <sheetName val="Composição do BDI 14"/>
      <sheetName val="Leis sociais 15"/>
      <sheetName val="BD - Composições unitárias"/>
      <sheetName val="BD - Materiais"/>
      <sheetName val="RASCUNHO CRONOGRAMA"/>
      <sheetName val="comp. cant."/>
      <sheetName val="BD - Índice de serviços"/>
      <sheetName val="Quad_Transp_"/>
      <sheetName val="BD - Mão de obra"/>
      <sheetName val="BD - Equipamentos"/>
      <sheetName val="Planilha Orçamentária"/>
      <sheetName val="FICHA RESUMO"/>
      <sheetName val="Planilha Orçamentária (2)"/>
      <sheetName val="Planilha ABC"/>
      <sheetName val="Desmatamento&lt;15cm"/>
      <sheetName val="Desmatamento 15a30cm"/>
      <sheetName val="mat 1ª c. DMT 50 a 200m"/>
      <sheetName val="mat 1ª c. DMT 200 a 400m"/>
      <sheetName val="mat 1ª c. DMT 3000 a 5000m"/>
      <sheetName val="mat 1ª c. DMT &gt; 5000m"/>
      <sheetName val="Solo mole"/>
      <sheetName val="Distribuição de massas"/>
      <sheetName val="Compac. 100%"/>
      <sheetName val="Compac. bota fora"/>
      <sheetName val="Compac. 95%"/>
      <sheetName val="Subleito"/>
      <sheetName val="Pintura de lig."/>
      <sheetName val="CBUQ &quot;C&quot;"/>
      <sheetName val="CBUQ &quot;B&quot;"/>
      <sheetName val="Remoção de revest. betuminoso"/>
      <sheetName val="Remoção de camada granular "/>
      <sheetName val="Forn RR-1C"/>
      <sheetName val="Forn CM-30"/>
      <sheetName val="Forn Cap 50-70"/>
      <sheetName val="Forn RR-2C"/>
      <sheetName val="Transp RR-1C"/>
      <sheetName val="Transp CM-30"/>
      <sheetName val="Transp Cap 50-70"/>
      <sheetName val="Transp RR-2C"/>
      <sheetName val="OAC"/>
      <sheetName val="Escav. manual"/>
      <sheetName val="Dreno profundo"/>
      <sheetName val="Colchão drenante"/>
      <sheetName val="Descida d'agua"/>
      <sheetName val="Sarjeta SCC 01"/>
      <sheetName val="Meio-fio MFC 05"/>
      <sheetName val="Meio-fio MFC 01"/>
      <sheetName val="Remoção de meio-fios"/>
      <sheetName val="Remoção de concreto"/>
      <sheetName val="Sinal. vertical"/>
      <sheetName val="Sinal. horizontal"/>
      <sheetName val="Defensa"/>
      <sheetName val="Calçada"/>
      <sheetName val="Índices de Reajustamento"/>
      <sheetName val="Acomp. Medição"/>
      <sheetName val="Planilha com Reajustamento"/>
      <sheetName val="Planilha Comparativa - Custo"/>
      <sheetName val="S Trecho KM 166 - KM 370"/>
      <sheetName val="RemendoProf_Manual"/>
      <sheetName val="TransLocalMat p Remendo"/>
      <sheetName val="TransComerc_Basc10m³"/>
      <sheetName val="AQUISIÇÃO CAP"/>
      <sheetName val="TRANSPORTE CAP"/>
      <sheetName val="CM_30_AQ REM_ PROF_ MANUAL"/>
      <sheetName val="CM_30_TR REM_ PROF_ MAN_"/>
      <sheetName val="CM_30_AQ IMPRIM_"/>
      <sheetName val="CM_30_TR IMPRIM_"/>
      <sheetName val="RR_1C_AQ_Tapa Buraco"/>
      <sheetName val="RR_1C_TR_tapa buraco"/>
      <sheetName val="RR_1C_AQ_Pintura de Ligação"/>
      <sheetName val="RR_1C_TR_Pintura de Ligação"/>
      <sheetName val="CROQUI _2_"/>
      <sheetName val="TapaBuraco"/>
      <sheetName val="Limpeza"/>
      <sheetName val="Conversão"/>
      <sheetName val="FolhasRosto"/>
      <sheetName val="QTDES"/>
      <sheetName val="TCCARR NPAV"/>
      <sheetName val="MOB02"/>
      <sheetName val="MOBILIZAÇÃO I"/>
      <sheetName val="MOBILIZAÇÃO II"/>
      <sheetName val="DIAGRAMA2"/>
      <sheetName val="GRÁF PONTE NOVO"/>
      <sheetName val="EST"/>
      <sheetName val="TRANSV"/>
      <sheetName val="BALAN"/>
      <sheetName val="LONG"/>
      <sheetName val="ALA"/>
      <sheetName val="GRODA"/>
      <sheetName val="LDÁGUA"/>
      <sheetName val="MFRANC"/>
      <sheetName val="CONTRAV"/>
      <sheetName val="PRANC"/>
      <sheetName val="DESL"/>
      <sheetName val="GCORPO"/>
      <sheetName val="FERRAG_"/>
      <sheetName val="PINT"/>
      <sheetName val="GRÁFICO _2_"/>
      <sheetName val="CAVMEC"/>
      <sheetName val="TB"/>
      <sheetName val="TB _BG_"/>
      <sheetName val="RemProf"/>
      <sheetName val="abc"/>
      <sheetName val="plan.preçounit."/>
      <sheetName val="qd transp"/>
      <sheetName val="mist.bet.usin.frio"/>
      <sheetName val="Aqui. bet. mist. a frio"/>
      <sheetName val="Transp. mat. bet. usinado a f"/>
      <sheetName val="Rec. do rev. com MBUF"/>
      <sheetName val="Transporte RR-1C"/>
      <sheetName val="rem.prof.dem.manual"/>
      <sheetName val="Rec. man aterro"/>
      <sheetName val="Remoc.CG"/>
      <sheetName val="Limp. vala"/>
      <sheetName val="Limp. bueiro"/>
      <sheetName val="Desob.bueiro"/>
      <sheetName val="caiação"/>
      <sheetName val="Rem. Barreira"/>
      <sheetName val="Roç. colonião"/>
      <sheetName val="veículo até 100hp"/>
      <sheetName val="Trans_Carr_Pav (cercas)"/>
      <sheetName val="SBRP"/>
      <sheetName val="LAYOUT_CANTEIRO"/>
      <sheetName val="Prancha"/>
      <sheetName val="sinapi"/>
      <sheetName val="custo_trans_betum"/>
      <sheetName val="QTT  BETUM"/>
      <sheetName val="OFICIO"/>
      <sheetName val="RELATORIO 1"/>
      <sheetName val="RELATORIO 2"/>
      <sheetName val="PLUVIOMETRIA 2ª"/>
      <sheetName val="F_MEDIÇÃO(pato)5ªMP"/>
      <sheetName val="TAPA BUR MBUF MAN 5ª MP "/>
      <sheetName val="TAPA BUR MBUF REC 5ª MP"/>
      <sheetName val="REMENDO PROF MAN 3ª MP"/>
      <sheetName val="REM. PROF REC MBUF 5ª MP"/>
      <sheetName val="REMENDO PROF.MBUQ 5ª MP"/>
      <sheetName val="REC.com MBUF MAN 3ª"/>
      <sheetName val="REC.com MBUF REC 3ª "/>
      <sheetName val="FRESA MAN"/>
      <sheetName val="CORREÇÃO "/>
      <sheetName val=" CONCRETO CIM 5ªMP "/>
      <sheetName val=" FORMA5ª "/>
      <sheetName val=" GUARDA CORPO"/>
      <sheetName val="ESCAVAÇÃO"/>
      <sheetName val="ESCAV MECAN"/>
      <sheetName val="RECOMPOSIÇÃO MEC. ATERRO 5ª MP"/>
      <sheetName val="ENROCAMENTO 5ª"/>
      <sheetName val="LIMP SARJ M FIO (5ª)"/>
      <sheetName val="LIMP DESC. ÁGUA 5ª "/>
      <sheetName val="LIMP DE PONTE "/>
      <sheetName val=" LIMP DE VALA DE DREN."/>
      <sheetName val="DESOBSTRUÇÃO DE BUEIRO "/>
      <sheetName val="LIMP PLACA"/>
      <sheetName val=" RECOMP PLACA"/>
      <sheetName val=" REMOÇÃO DE MAN. DE BARREIRA "/>
      <sheetName val=" REM DE MAN. DE mat bet"/>
      <sheetName val=" REM DE MEC. DE mat bet "/>
      <sheetName val=" ROÇ MAN (5ª)"/>
      <sheetName val=" ROÇ COL (5ª)"/>
      <sheetName val=" ROÇ MEC(4ª)"/>
      <sheetName val="CAPINA (estourou)"/>
      <sheetName val=" CAIAÇÃO"/>
      <sheetName val="QUANT SERV MAN (4ª)"/>
      <sheetName val="QUANT SERV REC I(5ª)"/>
      <sheetName val="mom. total "/>
      <sheetName val=" TRANSPORTE MAN 5ª"/>
      <sheetName val="CORREÇÃO DA TERCEIRA MEDIÇÃO"/>
      <sheetName val=" TRANSPORTE REC(5ª)"/>
      <sheetName val="FRESAGEM (REL)58"/>
      <sheetName val="CORR.DEF.MBUF MAN(REL)"/>
      <sheetName val="RECOMPOS. REV.CBUF(rel) MAN"/>
      <sheetName val="RECOMPOS. REV.CBUF(rel)REC 3ª"/>
      <sheetName val="TAPA BUR MBUF(rel) 5ªman"/>
      <sheetName val="TAPA BUR MBUF(rel) 3ªrec"/>
      <sheetName val="REM.PROF Q REC(rel) OK"/>
      <sheetName val="REM.PROF FRIO REC(rel)"/>
      <sheetName val="CORR DEF MBUQ(rel)"/>
      <sheetName val="CAIAÇÃO (rel)"/>
      <sheetName val="ESCAVAÇÃO(II)"/>
      <sheetName val="GUARDA CORPO (rel)n"/>
      <sheetName val="RECOMPOS. REV.CBUQ(relat)"/>
      <sheetName val="CONCR CIM (rel) 5ª"/>
      <sheetName val="FORMA (rel) 5ª"/>
      <sheetName val="RECOMPOSIÇÃO DE ATERRO"/>
      <sheetName val="LIMP DE VALA DE DREN. (rel)N"/>
      <sheetName val="LIMP DE DESCIDA REL  "/>
      <sheetName val="DESOBSTRUÇÃO DE BUEIRO (REL)"/>
      <sheetName val="LIMP DE PONTE"/>
      <sheetName val="ROÇ MAN (rel)5ª"/>
      <sheetName val="ROÇ COL (rel)4ª"/>
      <sheetName val="REGMECFAIXA(rel)4ª"/>
      <sheetName val="CAPINA(rel)N"/>
      <sheetName val="LIMPPLACA(rel)ok"/>
      <sheetName val="RECOMPPLACA(rel)ok"/>
      <sheetName val="LIMP SARJ M FIO(rel)"/>
      <sheetName val="REM. PROF.MBUF MAN(rel)"/>
      <sheetName val="REM. PROF.MBUF REC(rel) "/>
      <sheetName val="REC FAIXA DOM(4ª)"/>
      <sheetName val="F_MEDIÇÃO(pato)"/>
      <sheetName val="F_MEDIÇÃO(apres. ary) "/>
      <sheetName val="Resumo apresent 57 patoary"/>
      <sheetName val="TAPA BUR MBUQ MAN"/>
      <sheetName val="TAPA BUR MBUF MAN"/>
      <sheetName val="TAPA BUR MBUF REC "/>
      <sheetName val="TAPA BUR MBUQ REC"/>
      <sheetName val="RECOMP. MAN MBUQ"/>
      <sheetName val="RECOMP. REC MBUQ OK"/>
      <sheetName val="FRESAGEM MAN"/>
      <sheetName val="FRESAGEM REC"/>
      <sheetName val="REMENDO MBUQ MAN"/>
      <sheetName val="REMENDO MBUQ REC"/>
      <sheetName val="REMENDO MBUF MAN "/>
      <sheetName val="REMENDO MBUF REC"/>
      <sheetName val="CORR MBUQ MAN"/>
      <sheetName val="CORR MBUF MAN"/>
      <sheetName val="CORR MBUQ REC"/>
      <sheetName val="CORR MBUF REC"/>
      <sheetName val="REC FAIXA DOM"/>
      <sheetName val=" CONCRETO CIM"/>
      <sheetName val=" FORMA"/>
      <sheetName val="LIMP SARJ M FIO"/>
      <sheetName val="LIMP DESC DAGUA"/>
      <sheetName val="LIMP DE VALA DE DREN."/>
      <sheetName val="RECOMP PLACA"/>
      <sheetName val="(ok) ROÇ MAN"/>
      <sheetName val="ROÇ COL"/>
      <sheetName val="QUANT SERV MAN i"/>
      <sheetName val="QUANT SERV REC I"/>
      <sheetName val=" TRANSPORTE MAN"/>
      <sheetName val="TRANSPORTE REC"/>
      <sheetName val="(ok)TRANSPORTE PIL"/>
      <sheetName val="FRESAGEM MAN rel"/>
      <sheetName val="FRESAGEM REC rel"/>
      <sheetName val="FRESAGEM rel (JOÃO)"/>
      <sheetName val="RECOMPOS. REV.CBUQ(rel)"/>
      <sheetName val="TAPA BUR MBUQ MAN(rel)"/>
      <sheetName val="TAPA BUR MBUF MAN(rel)"/>
      <sheetName val="TAPA BUR MBUQ REC(rel)"/>
      <sheetName val="TAPA BUR MBUF REC(rel)"/>
      <sheetName val="REM.PROF Q MAN(rel) OK"/>
      <sheetName val="REMENDO PROF F MAN (rel)"/>
      <sheetName val="REMENDO PROF F REC (rel) "/>
      <sheetName val="CORR  MBUQ MAN(rel)"/>
      <sheetName val="CORR  MBUF MAN(rel)"/>
      <sheetName val="CORR  MBUQ REC(rel)"/>
      <sheetName val="CORR  MBUF REC(rel)"/>
      <sheetName val="CAIAÇÃO (rel)ok"/>
      <sheetName val="GUARDA CORPO (rel)"/>
      <sheetName val="CONCR CIM (rel)ok"/>
      <sheetName val="ESCAVAÇÃO(rel)ok"/>
      <sheetName val="ESC MEC DE VALA(rel)"/>
      <sheetName val="FORMA (rel)"/>
      <sheetName val="LIMP DE VALA DE DREN. (rel)"/>
      <sheetName val="LIMP DE DESCIDA D AGUA (rel)ok"/>
      <sheetName val="ROÇ MAN (rel)ok"/>
      <sheetName val="ROÇ COL (rel)ok"/>
      <sheetName val="REGMECFAIXA(rel)ok"/>
      <sheetName val="CAPINA(rel)ok"/>
      <sheetName val="LIMP SARJ M FIO(rel)ok"/>
      <sheetName val="F_MEDIÇÃO_pato_"/>
      <sheetName val="RECOMP_ MAN MBUQ"/>
      <sheetName val="RECOMP_ REC MBUQ OK"/>
      <sheetName val="Ofício"/>
      <sheetName val="RESUMO-SINFRA"/>
      <sheetName val="cronfisico"/>
      <sheetName val="Crono Físico-Financeiro "/>
      <sheetName val="Folha 1"/>
      <sheetName val="Folha 2-1"/>
      <sheetName val="Folha 2-2"/>
      <sheetName val="Folha 2-3"/>
      <sheetName val="CronFIFI"/>
      <sheetName val="Desem."/>
      <sheetName val="Resumo 1"/>
      <sheetName val="C. Físico-Finan"/>
      <sheetName val="Fisico Sangue 2"/>
      <sheetName val="Trans Med."/>
      <sheetName val="Folha 4.1"/>
      <sheetName val="Tubul.  2"/>
      <sheetName val="Tub. 3 "/>
      <sheetName val="Tub. 4"/>
      <sheetName val="Folha 6"/>
      <sheetName val="Folha 7"/>
      <sheetName val="Físico Sangue 1"/>
      <sheetName val="TAPA BUR MBUQ MAN 1ª MP"/>
      <sheetName val="TAPA BUR MBUF MAN 1ªMP"/>
      <sheetName val="TAPA BUR MBUF REC ok "/>
      <sheetName val="TAPA BUR MBUQ REC 1ª MP"/>
      <sheetName val="RECOMP. MAN 1ª MP"/>
      <sheetName val="RECOMP. REC MBUQ 1ªMP"/>
      <sheetName val="RECOMP. REC MBUF 1ª MP"/>
      <sheetName val="Micro Revest MAN"/>
      <sheetName val="Micro Revest REC 1ªMP"/>
      <sheetName val="FRESAGEM REC 1ªMP"/>
      <sheetName val="FRESAGEM MAN 1ªMP"/>
      <sheetName val="REM.MEC MAT.BET.MAN"/>
      <sheetName val="REMENDO MBUQ MAN 1ªmp"/>
      <sheetName val="CORR MBUQ MAN 1ª MP"/>
      <sheetName val="CORR MBUF MAN 1ª MP"/>
      <sheetName val="CORR MBUQ REC 1ª MP"/>
      <sheetName val="CORR MBUF REC 1ª MP"/>
      <sheetName val="REC FAIXA DOM 1ª MP "/>
      <sheetName val="ROÇ MAN"/>
      <sheetName val="MICRO MAN rel "/>
      <sheetName val="MICRO total simulação"/>
      <sheetName val="MICRO REC rel "/>
      <sheetName val="REM. MEC. DE REV.BET.REC"/>
      <sheetName val="Plan17"/>
      <sheetName val="Plan18"/>
      <sheetName val="Plan19"/>
      <sheetName val="Plan20"/>
      <sheetName val="Plan21"/>
      <sheetName val="Plan22"/>
      <sheetName val="Plan23"/>
      <sheetName val="Plan24"/>
      <sheetName val="Plan25"/>
      <sheetName val="Plan26"/>
      <sheetName val="Plan27"/>
      <sheetName val="Plan28"/>
      <sheetName val="REMENDO PRO"/>
      <sheetName val="Transp. med."/>
      <sheetName val="Trans Licit."/>
      <sheetName val="SOLO P BASE REM PROF_"/>
      <sheetName val="M_A_A_U_Q_ _  02_521_00"/>
      <sheetName val="M_B_U_Q_ _ 02_540_00"/>
      <sheetName val="Castanho - Igapó Açu"/>
      <sheetName val="QUANTIDADES (02 ANOS)"/>
      <sheetName val="Cronograma (02 ANOS)"/>
      <sheetName val="Caminhão 5m3"/>
      <sheetName val="Local para Remendos"/>
      <sheetName val="Transp. Carroceria 4t"/>
      <sheetName val="Quantit. de Mat. Betum."/>
      <sheetName val="Transporte de Mat. Betum."/>
      <sheetName val="M.A.A.U.Q. -  02.521.00"/>
      <sheetName val="M.B.U.Q. - 02.540.00"/>
      <sheetName val="Camada Granular - 02.200.01"/>
      <sheetName val="Solo Ministurado 02.241.00"/>
      <sheetName val="Formas de Madeira - 03.370.00"/>
      <sheetName val="Concreto Cimento - 13.329.01"/>
      <sheetName val="QTDE"/>
      <sheetName val="CRON FÍSICO"/>
      <sheetName val="TCC RÑP"/>
      <sheetName val="TCC RP"/>
      <sheetName val="TCB RÑP"/>
      <sheetName val="TLB RÑP"/>
      <sheetName val="MEDESM"/>
      <sheetName val="CAV MEC"/>
      <sheetName val="INST CANT"/>
      <sheetName val="Layout Canteiro"/>
      <sheetName val="G REV PRIM"/>
      <sheetName val="G MADEIRA"/>
      <sheetName val="G CHAPA"/>
      <sheetName val="_Estaca"/>
      <sheetName val="_Transversina"/>
      <sheetName val="_Balancin"/>
      <sheetName val="_Longarina"/>
      <sheetName val="_Ala"/>
      <sheetName val="_Guarda Rodas"/>
      <sheetName val="_Linha d'água"/>
      <sheetName val="_Mão Francesa"/>
      <sheetName val="_Contraventamento"/>
      <sheetName val="_Prancheta"/>
      <sheetName val="_Deslizante"/>
      <sheetName val="_Guarda Corpo"/>
      <sheetName val="_Ferragem"/>
      <sheetName val="_Pintura"/>
      <sheetName val="Mat Bet"/>
      <sheetName val="Consumo Pintura"/>
      <sheetName val="Cons Ferragem"/>
      <sheetName val="DEMOLIÇÃO DE PONTE"/>
      <sheetName val="NOVO PARAÍSO - CARACARAÍ"/>
      <sheetName val="Cronograma Físico"/>
      <sheetName val="TRANSP. COMERC. 5M3"/>
      <sheetName val="TRANSP. LOCAL REMENDOS"/>
      <sheetName val="TRANSP. LOCAL 4T"/>
      <sheetName val="QUANT. MAT. BETUME"/>
      <sheetName val="GRÁFICO (2)"/>
      <sheetName val="CPS-1  "/>
      <sheetName val="Ind. Fis."/>
      <sheetName val="Desemp."/>
      <sheetName val="M.P."/>
      <sheetName val="RECOMP. DO REVEST. PRIMÁRIO."/>
      <sheetName val="RECONFORMAÇÃO DA PLATAFORMA"/>
      <sheetName val="RECOMP. MEC. ATERRO"/>
      <sheetName val="Saldo Antes Aditivo"/>
      <sheetName val="Saldo Após Aditivo"/>
      <sheetName val="QUANTITATIVOS"/>
      <sheetName val="T_ LOCAL 10m3"/>
      <sheetName val="TRANSP. LOCAL EM BASCULANTE"/>
      <sheetName val="DESMAT. DESTOCAM. E LIMP."/>
      <sheetName val="EXECUÇÃO DE PONTE"/>
      <sheetName val="ESC. MECÂNICA 1ª CAT."/>
      <sheetName val="CORPO DE BSTC D=1,20 m"/>
      <sheetName val="BOCA DE BSTC D=1,20 m"/>
      <sheetName val="CORPO DE BDTC D=1,20 m"/>
      <sheetName val="BOCA DE BDTC D=1,20 m"/>
      <sheetName val="REATERRO E COMP. P BUEIRO"/>
      <sheetName val="T_ COMERC_ CARR_"/>
      <sheetName val="TRANSP. COMERCIAL CARROCERIA"/>
      <sheetName val="TRANSP. COMERCIAL EM BASCULANTE"/>
      <sheetName val="VEÍCULO LEVE"/>
      <sheetName val="T_ COMERCIAL 10m3"/>
      <sheetName val="Capa (2)"/>
      <sheetName val="CUSTO BALSA"/>
      <sheetName val="QTD BALSA"/>
      <sheetName val="TL REM"/>
      <sheetName val="TCB RP"/>
      <sheetName val="TLB RP"/>
      <sheetName val="TLC RP"/>
      <sheetName val="AQ MATBET"/>
      <sheetName val="TMAT BET"/>
      <sheetName val="MOBIL E DESMOBIL EQUIP"/>
      <sheetName val="RASCUNHO_Ñ Imprimir"/>
      <sheetName val="GRAF MATERIAL DE PV"/>
      <sheetName val="GRAF JAZ"/>
      <sheetName val="GRAF EROSÕES"/>
      <sheetName val="VOLUMES 01"/>
      <sheetName val="VOLUMES 02"/>
      <sheetName val="VOLUMES 03"/>
      <sheetName val="VOLUMES 04"/>
      <sheetName val="VOLUMES 05"/>
      <sheetName val="VOLUMES 06"/>
      <sheetName val="VOLUMES 07"/>
      <sheetName val="DIV GRAF OCORR_2"/>
      <sheetName val="Quantidades-serviços"/>
      <sheetName val="Quantidades_mat.bet"/>
      <sheetName val="Quant-serviços_manutenção"/>
      <sheetName val="Quant-serviços_conservaçào"/>
      <sheetName val="canteiro"/>
      <sheetName val="quant por solução"/>
      <sheetName val="cronograma fisico por ativ"/>
      <sheetName val=" DMT"/>
      <sheetName val="VCP"/>
      <sheetName val="PRE"/>
      <sheetName val="JOÃO ANDRÉ"/>
      <sheetName val="ACESSO 01"/>
      <sheetName val="CONTORNO"/>
      <sheetName val="ACESSO 02"/>
      <sheetName val="SINALIZAÇÃO VERTICAL"/>
      <sheetName val="sinalização horizontal"/>
      <sheetName val="TACHAS"/>
      <sheetName val="concreto cimento ok (2)"/>
      <sheetName val="Calculo"/>
      <sheetName val="PlanContrato"/>
      <sheetName val="Especif"/>
      <sheetName val="Calculo (2)"/>
      <sheetName val="PP"/>
      <sheetName val="CBUQ -  Polímero"/>
      <sheetName val="Cbuq"/>
      <sheetName val="Coleta"/>
      <sheetName val="CROQUIS"/>
      <sheetName val="MATBET CUSTO"/>
      <sheetName val="MATBET PREÇO UNIT"/>
      <sheetName val="MOBIL-CANT"/>
      <sheetName val="TLCB5"/>
      <sheetName val="TCC4"/>
      <sheetName val="TLMB"/>
      <sheetName val="TCCB10"/>
      <sheetName val="CRONOGAMA 1º"/>
      <sheetName val="CRONOGAMA 2º"/>
      <sheetName val="COMPOSIÇÕES2"/>
      <sheetName val="Pluviometria "/>
      <sheetName val="BOLETIM "/>
      <sheetName val="Resumo fianceiro"/>
      <sheetName val="Resumo por medicao"/>
      <sheetName val="Folha de Medição"/>
      <sheetName val="CRON BR 364"/>
      <sheetName val="CRON BR 364 _2_"/>
      <sheetName val="Boletim de Desempenho Parcial"/>
      <sheetName val="Andamento Físico"/>
      <sheetName val="3ª FAIXA"/>
      <sheetName val="PISTA"/>
      <sheetName val="Memória ABRIL"/>
      <sheetName val="Memória"/>
      <sheetName val="Medição R$"/>
      <sheetName val="Pintura Ligação (m2)"/>
      <sheetName val="Fresagem (m³)"/>
      <sheetName val="CBUQ (ton)"/>
      <sheetName val="Q.Dem+MFio"/>
      <sheetName val="Q.Dem"/>
      <sheetName val="Andam.Físico"/>
      <sheetName val="Boletim Des"/>
      <sheetName val="Pluviom"/>
      <sheetName val="Avanço Linear"/>
      <sheetName val="Bueiro Contrato"/>
      <sheetName val="BueiroContrato-CustosMaterial"/>
      <sheetName val="lançamento TB"/>
      <sheetName val="Lançamento R P"/>
      <sheetName val="Lancamento CD"/>
      <sheetName val="Lancamento CBUQ"/>
      <sheetName val="Ficha. "/>
      <sheetName val="Tapa-buraco"/>
      <sheetName val="Rem. Profundo"/>
      <sheetName val="Cor.Defeitos"/>
      <sheetName val="Rel mensal acomp"/>
      <sheetName val="Recomp. manual de aterro"/>
      <sheetName val="Meio-Fio (2)"/>
      <sheetName val="Sarjeta (2)"/>
      <sheetName val="Descida d'água (2)"/>
      <sheetName val="Capina (2)"/>
      <sheetName val="Roçada manual (2)"/>
      <sheetName val="Decofin 711-Setembro-07"/>
      <sheetName val="Recebimentos"/>
      <sheetName val="Folha"/>
      <sheetName val="Equipamentos e Mobiliário"/>
      <sheetName val="R. MACHADO 16-07 A 15-08-09"/>
      <sheetName val="R. SHOPP MANIA 16-10 A 15-11-09"/>
      <sheetName val="Resumo OAE"/>
      <sheetName val="NOVAS "/>
      <sheetName val="RESTAURAÇÃO "/>
      <sheetName val="Transp"/>
      <sheetName val="F.Transporte (2)"/>
      <sheetName val="F.Transporte"/>
      <sheetName val="Plan. Global"/>
      <sheetName val="Planilha Detalhada"/>
      <sheetName val="Preços"/>
      <sheetName val="Seguros"/>
      <sheetName val="Painéis"/>
      <sheetName val="FCAC"/>
      <sheetName val="Hardware-software"/>
      <sheetName val="Engenharia Automação"/>
      <sheetName val="Ferramentas Especiais"/>
      <sheetName val="Coordenação"/>
      <sheetName val="Superv.Comiss."/>
      <sheetName val="Treinamento"/>
      <sheetName val="Sobressalentes"/>
      <sheetName val="Eier"/>
      <sheetName val="Maske"/>
      <sheetName val="Druck"/>
      <sheetName val="Tabmask"/>
      <sheetName val="Num"/>
      <sheetName val="Drucken"/>
      <sheetName val="Feindruck"/>
      <sheetName val="Sprache"/>
      <sheetName val="Deutsch"/>
      <sheetName val="Englisch"/>
      <sheetName val="Französisch"/>
      <sheetName val="Lw"/>
      <sheetName val="Folha de Medicao"/>
      <sheetName val="CAPA_MP"/>
      <sheetName val="Medicao Provisoria"/>
      <sheetName val="CAPA_MC"/>
      <sheetName val="100000"/>
      <sheetName val="110009"/>
      <sheetName val="110012"/>
      <sheetName val="110014"/>
      <sheetName val="110016"/>
      <sheetName val="110018"/>
      <sheetName val="151000"/>
      <sheetName val="151100"/>
      <sheetName val="334014"/>
      <sheetName val="110267"/>
      <sheetName val="300002"/>
      <sheetName val="394012"/>
      <sheetName val="410003"/>
      <sheetName val="410103"/>
      <sheetName val="411001"/>
      <sheetName val="411101"/>
      <sheetName val="440101"/>
      <sheetName val="491003"/>
      <sheetName val="491005"/>
      <sheetName val="494101"/>
      <sheetName val="494201"/>
      <sheetName val="494202"/>
      <sheetName val="3a Medicao Parcial - Jul08 - ME"/>
      <sheetName val="Medição_1_IMPR"/>
      <sheetName val="Ficha_1_IMPR"/>
      <sheetName val="Mem_ Cálculo_1_IMPR"/>
      <sheetName val="Estaq_1_IMPR"/>
      <sheetName val="Plano Estaq_ IMPR"/>
      <sheetName val="Plano Estaq_ Projeto NÃO"/>
      <sheetName val="Avanço Fisico-1a.Med Proje_NÃO"/>
      <sheetName val="Avanço Físico_Acum_NÃO"/>
      <sheetName val="Índice de efetividade_NÃO"/>
      <sheetName val="Av_Fis_Pluv_"/>
      <sheetName val="BOLETIM_IMPRI"/>
      <sheetName val="Memória_Cálculo"/>
      <sheetName val="TCB10M3"/>
      <sheetName val="TLB5M3ÑP"/>
      <sheetName val="TCC"/>
      <sheetName val="TLACTÑP"/>
      <sheetName val="IPCS"/>
      <sheetName val="MEDIÇÃO CONSOLIDADA"/>
      <sheetName val="2"/>
      <sheetName val="3"/>
      <sheetName val="5"/>
      <sheetName val="6"/>
      <sheetName val="7"/>
      <sheetName val="CRONOGRAMA FÍSICO-FINANCEIRO"/>
      <sheetName val="PREÇOS POR SOLUÇÃO-Kmf"/>
      <sheetName val="RESULTADO MANUTENÇÃO"/>
      <sheetName val="Cron. de Ativ. Lama Asfáltica"/>
      <sheetName val="Cron. de Ativ. Micro Revest."/>
      <sheetName val="Lama Asf. Grossa"/>
      <sheetName val="Micro Revestimento"/>
      <sheetName val="Serv. Manut. e Cons. 1º ano"/>
      <sheetName val="Aquis. RL-1C lama"/>
      <sheetName val="Aquis. RC-1C-E micro"/>
      <sheetName val="Transp. RL-1C"/>
      <sheetName val="Transp. RC-1C-E micro"/>
      <sheetName val="Inst. do Canteiro de Obras"/>
      <sheetName val="Manutenção de Canteiro"/>
      <sheetName val="Sinalização Provisória"/>
      <sheetName val="Mobilização de Equipamentos"/>
      <sheetName val="Relat. fotográfico"/>
      <sheetName val="RELATÓRIO PLUVIOMÉTRICO"/>
      <sheetName val="Roçada mecanizada"/>
      <sheetName val="Capina manual"/>
      <sheetName val="Encarregado de turma"/>
      <sheetName val="Servente"/>
      <sheetName val="Limpeza Sarj e MF"/>
      <sheetName val="10"/>
      <sheetName val="11"/>
      <sheetName val="12"/>
      <sheetName val="13"/>
      <sheetName val="14"/>
      <sheetName val="17"/>
      <sheetName val="18"/>
      <sheetName val="22"/>
      <sheetName val="24"/>
      <sheetName val="25"/>
      <sheetName val="26"/>
      <sheetName val="32"/>
      <sheetName val="33"/>
      <sheetName val="FREQ. DE VERIF. MICRO"/>
      <sheetName val="PGQ"/>
      <sheetName val="QUADRO ISSQN- SEM EST."/>
      <sheetName val="EST. PARAMBÚ"/>
      <sheetName val="EST. TAUÁ"/>
      <sheetName val="QUADRO ISSQN- COM EST."/>
      <sheetName val="PLAN"/>
      <sheetName val="AUX"/>
      <sheetName val="PLANILHA-SOLUÇÃO"/>
      <sheetName val="CRON-TIROL."/>
      <sheetName val="Módulo2"/>
      <sheetName val="Aquis. RL-1C"/>
      <sheetName val="Tabela Medição"/>
      <sheetName val="Medições"/>
      <sheetName val="Critérios de filtro"/>
      <sheetName val="Filtro Anterior"/>
      <sheetName val="Densidades"/>
      <sheetName val="Avanço Físico - Itumbiara"/>
      <sheetName val="Previsão Medição"/>
      <sheetName val="1000000 - RESUMO DESMATAMENTO"/>
      <sheetName val="DMT (ARG)-A"/>
      <sheetName val="DMT (CCB)-B"/>
      <sheetName val="DMT (ARG)-C"/>
      <sheetName val="DMT (CCB)-D"/>
      <sheetName val="DMT (ARG)-E"/>
      <sheetName val="DMT (ARG)-F"/>
      <sheetName val="DMT (ARG)-G"/>
      <sheetName val="DMT (ARG)-H"/>
      <sheetName val="DMT (ARG)-I"/>
      <sheetName val="DMT (ARG)-J"/>
      <sheetName val="DMT (ARG)-K"/>
      <sheetName val="DMT (ARG)-L"/>
      <sheetName val="1000000 - RESUMO TRANSPORTE"/>
      <sheetName val="1000000 - SOLO MOLE"/>
      <sheetName val="1000000 - ATERRO 95%"/>
      <sheetName val="1000000 - ATERRO 100%"/>
      <sheetName val="1000000 - EXPURGO DESM."/>
      <sheetName val="2000000 - PAVIMENTAÇÃO"/>
      <sheetName val="3000000 - DRENAGEM"/>
      <sheetName val="4000000 - OBRAS ARTE CORRENTES"/>
      <sheetName val="5000000 - OBRAS COMPLEM."/>
      <sheetName val="7000000 - O. DE ARTE ESPECIAIS"/>
      <sheetName val="9000000 - POLÍCIA R. FEDERAL"/>
      <sheetName val="CAPA ANEXOS"/>
      <sheetName val="CAPA PRINCIPAL"/>
      <sheetName val="QUANTIT. 1ª"/>
      <sheetName val="GERAL 2ª"/>
      <sheetName val="REAJUST"/>
      <sheetName val="PRO-08"/>
      <sheetName val="PLANILHA ATUALIZADA"/>
      <sheetName val="Módulo1"/>
      <sheetName val="Módulo3"/>
      <sheetName val="PLANILHA DE PREÇOS"/>
      <sheetName val="Res. Irisville"/>
      <sheetName val="Pacheco I e II "/>
      <sheetName val="Shangri-lá"/>
      <sheetName val="Antônio Barbosa"/>
      <sheetName val="Carlos Pires"/>
      <sheetName val="Orlando Morais"/>
      <sheetName val="Elza Fronze"/>
      <sheetName val="Pindorama"/>
      <sheetName val="Recreio Mansões"/>
      <sheetName val="pavgap"/>
      <sheetName val="relação"/>
      <sheetName val="Res. Irisville (1)"/>
      <sheetName val="Res. Irisville (2)"/>
      <sheetName val="Pacheco I e II (1)"/>
      <sheetName val="Pacheco I e II (2)"/>
      <sheetName val="Shangri-lá (1)"/>
      <sheetName val="Shangri-lá (2)"/>
      <sheetName val="Antônio Barbosa (1)"/>
      <sheetName val="Antônio Barbosa (2)"/>
      <sheetName val="Carlos Pires (1)"/>
      <sheetName val="Carlos Pires (2)"/>
      <sheetName val="Orlando Morais (1)"/>
      <sheetName val="Orlando Morais (2)"/>
      <sheetName val="Elza Fronze (1)"/>
      <sheetName val="Elza Fronze (2)"/>
      <sheetName val="Pindorama (1)"/>
      <sheetName val="Pindorama (2)"/>
      <sheetName val="Recreio Mansões (1)"/>
      <sheetName val="Recreio Mansões (2)"/>
      <sheetName val="CONTRATO"/>
      <sheetName val="Fi. Quantitativo"/>
      <sheetName val="RESUMO_MEDICAO"/>
      <sheetName val="CRONOG-1oAno"/>
      <sheetName val="CRONOG-2oAno"/>
      <sheetName val="MOBILIZACAO EQUIPAMENTOS"/>
      <sheetName val="TRANSP LOCAL CAMIN CARROCERIA"/>
      <sheetName val="ASSENTAM TUBO 1M"/>
      <sheetName val="CONCRETO Cimento"/>
      <sheetName val="CONCRETO Ciclop"/>
      <sheetName val="FORMA"/>
      <sheetName val="TRANSP LOCAL BASC 5 M3"/>
      <sheetName val="TRANSP LOCAL BASC 10 M3"/>
      <sheetName val="CORRECAO DEF"/>
      <sheetName val="MISTURA BETUMINOSA"/>
      <sheetName val="REC. CAMAD. GRANULAR PAV."/>
      <sheetName val="RECMP. REV. COM MISTURA BET. "/>
      <sheetName val="Recomposição Manual de Aterro"/>
      <sheetName val="ENROCAMENTO PEDRA ARRUMADA"/>
      <sheetName val="TRANSP LOCAL DÁGUA"/>
      <sheetName val="Reaterro Apiloado"/>
      <sheetName val="Remoção Manual Barreira Solo"/>
      <sheetName val="TRANSPORT. COMERC. CARROCERIA"/>
      <sheetName val="REM PROF"/>
      <sheetName val="SOLO BASE REM PROF"/>
      <sheetName val="LIM MEIO FIO"/>
      <sheetName val="LIM DESC DAGUA"/>
      <sheetName val="DESOBSTRUCAO BUEIRO"/>
      <sheetName val="CAIACAO"/>
      <sheetName val="PINTURA DE LIGACAO"/>
      <sheetName val="ESCAV. MANUAL DE VAL"/>
      <sheetName val="AQUISICAO CAP"/>
      <sheetName val="AQUISICAO CM-30"/>
      <sheetName val="AQUISICAO CM-30 REM PROF"/>
      <sheetName val="AQUISICAO RR-1C"/>
      <sheetName val="AQUISICAO RR-1C CORR"/>
      <sheetName val="TRANSP CM-30 REM PROF"/>
      <sheetName val="TRANSP RR-1C CORR"/>
      <sheetName val="TRANSPORTE LOCAL REMENDOS"/>
      <sheetName val="ROÇADA CAPIM"/>
      <sheetName val="ISSQN DNIT"/>
      <sheetName val="Estorno carolina"/>
      <sheetName val="Estorno estreito"/>
      <sheetName val="valores"/>
      <sheetName val="producao rocada"/>
      <sheetName val="producao_TB"/>
      <sheetName val="producao_RP"/>
      <sheetName val="Justif. Quant."/>
      <sheetName val="Demons. Quant."/>
      <sheetName val="novo preço Aqui e TransMB"/>
      <sheetName val="Transp. local basc. 5 m³"/>
      <sheetName val="Transp. local p rem."/>
      <sheetName val="Quadro Resumo Dist"/>
      <sheetName val="Transp.Comer. Basc 10m³ Rod Pav"/>
      <sheetName val="Transp.Comer.Carroc15T Rod. Pav"/>
      <sheetName val="Transp. carroc."/>
      <sheetName val="Transp. local de água"/>
      <sheetName val="CRONOGRAMA 2 ano"/>
      <sheetName val="Gráfico DMTs"/>
      <sheetName val="Canteiro de Obras"/>
      <sheetName val="Mob e Desmob"/>
      <sheetName val="Custo Trans Pesado"/>
      <sheetName val=" ORÇAMENTO 1ANO"/>
      <sheetName val="ORÇAMENTO 2 ANO"/>
      <sheetName val="LS"/>
    </sheetNames>
    <sheetDataSet>
      <sheetData sheetId="0" refreshError="1">
        <row r="1">
          <cell r="A1" t="str">
            <v>PLACA</v>
          </cell>
        </row>
        <row r="15">
          <cell r="A15">
            <v>36251</v>
          </cell>
          <cell r="I15">
            <v>39934</v>
          </cell>
          <cell r="Q15">
            <v>39965</v>
          </cell>
        </row>
        <row r="24">
          <cell r="A24">
            <v>39995</v>
          </cell>
          <cell r="I24">
            <v>40026</v>
          </cell>
          <cell r="Q24">
            <v>40057</v>
          </cell>
        </row>
        <row r="33">
          <cell r="A33">
            <v>40087</v>
          </cell>
          <cell r="I33">
            <v>40118</v>
          </cell>
          <cell r="Q33">
            <v>40148</v>
          </cell>
        </row>
      </sheetData>
      <sheetData sheetId="1" refreshError="1">
        <row r="1">
          <cell r="A1" t="str">
            <v>DATA</v>
          </cell>
        </row>
        <row r="4">
          <cell r="B4">
            <v>38718</v>
          </cell>
        </row>
        <row r="5">
          <cell r="B5">
            <v>38823</v>
          </cell>
        </row>
        <row r="6">
          <cell r="B6">
            <v>38825</v>
          </cell>
        </row>
        <row r="7">
          <cell r="B7">
            <v>38828</v>
          </cell>
        </row>
        <row r="8">
          <cell r="B8">
            <v>38838</v>
          </cell>
        </row>
        <row r="9">
          <cell r="B9">
            <v>38885</v>
          </cell>
        </row>
        <row r="10">
          <cell r="B10">
            <v>38967</v>
          </cell>
        </row>
        <row r="11">
          <cell r="B11">
            <v>39002</v>
          </cell>
        </row>
        <row r="12">
          <cell r="B12">
            <v>39023</v>
          </cell>
        </row>
        <row r="13">
          <cell r="B13">
            <v>39036</v>
          </cell>
        </row>
        <row r="14">
          <cell r="B14">
            <v>39076</v>
          </cell>
        </row>
        <row r="17">
          <cell r="B17">
            <v>38778</v>
          </cell>
        </row>
        <row r="18">
          <cell r="B18">
            <v>38818</v>
          </cell>
        </row>
        <row r="19">
          <cell r="B19">
            <v>38824</v>
          </cell>
        </row>
        <row r="20">
          <cell r="B20">
            <v>38851</v>
          </cell>
        </row>
        <row r="21">
          <cell r="B21">
            <v>38880</v>
          </cell>
        </row>
        <row r="22">
          <cell r="B22">
            <v>39002</v>
          </cell>
        </row>
        <row r="23">
          <cell r="B23">
            <v>38942</v>
          </cell>
        </row>
        <row r="24">
          <cell r="B24">
            <v>38990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1">
          <cell r="B1" t="str">
            <v>DELTA CONSTRUÇÕES S/A</v>
          </cell>
        </row>
        <row r="400">
          <cell r="H400">
            <v>0.52</v>
          </cell>
        </row>
        <row r="480">
          <cell r="H480">
            <v>0.79</v>
          </cell>
        </row>
        <row r="560">
          <cell r="H560">
            <v>0.51</v>
          </cell>
        </row>
        <row r="640">
          <cell r="H640">
            <v>0.93</v>
          </cell>
        </row>
      </sheetData>
      <sheetData sheetId="33" refreshError="1"/>
      <sheetData sheetId="34" refreshError="1"/>
      <sheetData sheetId="35" refreshError="1">
        <row r="1">
          <cell r="B1" t="str">
            <v>DELTA CONSTRUÇÕES S/A</v>
          </cell>
        </row>
        <row r="80">
          <cell r="H80">
            <v>192.51</v>
          </cell>
        </row>
        <row r="160">
          <cell r="H160">
            <v>38.5</v>
          </cell>
        </row>
        <row r="240">
          <cell r="H240">
            <v>2.38</v>
          </cell>
        </row>
        <row r="320">
          <cell r="H320">
            <v>10.6</v>
          </cell>
        </row>
        <row r="400">
          <cell r="H400">
            <v>5.2</v>
          </cell>
        </row>
        <row r="480">
          <cell r="H480">
            <v>78.680000000000007</v>
          </cell>
        </row>
        <row r="560">
          <cell r="H560">
            <v>15.74</v>
          </cell>
        </row>
        <row r="643">
          <cell r="H643">
            <v>0.57999999999999996</v>
          </cell>
        </row>
        <row r="723">
          <cell r="H723">
            <v>5.24</v>
          </cell>
        </row>
        <row r="803">
          <cell r="H803">
            <v>2.58</v>
          </cell>
        </row>
        <row r="883">
          <cell r="H883">
            <v>3.14</v>
          </cell>
        </row>
        <row r="963">
          <cell r="H963">
            <v>1.46</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row r="1">
          <cell r="A1" t="str">
            <v>DATA</v>
          </cell>
          <cell r="B1" t="str">
            <v>PLACA</v>
          </cell>
          <cell r="C1" t="str">
            <v>VEÍCULO</v>
          </cell>
          <cell r="D1" t="str">
            <v>CONDUTOR</v>
          </cell>
        </row>
        <row r="2">
          <cell r="C2">
            <v>2009</v>
          </cell>
        </row>
        <row r="3">
          <cell r="B3" t="str">
            <v>NBE-5691</v>
          </cell>
          <cell r="C3">
            <v>53.947000000000003</v>
          </cell>
          <cell r="D3" t="str">
            <v>JOSIMAR (AREAL)</v>
          </cell>
        </row>
        <row r="4">
          <cell r="B4" t="str">
            <v>NBJ-9042</v>
          </cell>
          <cell r="C4">
            <v>62.156999999999996</v>
          </cell>
          <cell r="D4" t="str">
            <v>SIDTUR</v>
          </cell>
        </row>
        <row r="5">
          <cell r="B5" t="str">
            <v>004.007</v>
          </cell>
          <cell r="C5">
            <v>69.018000000000001</v>
          </cell>
          <cell r="D5" t="str">
            <v>DR PLINIO - DNIT</v>
          </cell>
        </row>
        <row r="6">
          <cell r="B6" t="str">
            <v>005.033</v>
          </cell>
          <cell r="C6">
            <v>74.105000000000004</v>
          </cell>
          <cell r="D6" t="str">
            <v>REGINALDO ZANELA</v>
          </cell>
        </row>
        <row r="7">
          <cell r="B7" t="str">
            <v>005.037</v>
          </cell>
          <cell r="C7">
            <v>77.971999999999994</v>
          </cell>
          <cell r="D7" t="str">
            <v>REGINALDO</v>
          </cell>
        </row>
        <row r="8">
          <cell r="B8" t="str">
            <v>006.036</v>
          </cell>
          <cell r="C8">
            <v>39448</v>
          </cell>
          <cell r="D8" t="str">
            <v>DR NILSON - DNIT</v>
          </cell>
        </row>
        <row r="9">
          <cell r="B9" t="str">
            <v>007.002</v>
          </cell>
          <cell r="C9">
            <v>39455</v>
          </cell>
          <cell r="D9" t="str">
            <v>DR PLINIO - DNIT</v>
          </cell>
        </row>
        <row r="10">
          <cell r="B10" t="str">
            <v>008.010</v>
          </cell>
          <cell r="C10">
            <v>39462</v>
          </cell>
          <cell r="D10" t="str">
            <v>JOSIMAR (AREAL)</v>
          </cell>
        </row>
        <row r="11">
          <cell r="B11" t="str">
            <v>008.011</v>
          </cell>
          <cell r="C11">
            <v>39469</v>
          </cell>
          <cell r="D11" t="str">
            <v>WALTER</v>
          </cell>
        </row>
        <row r="12">
          <cell r="B12" t="str">
            <v>009.005</v>
          </cell>
          <cell r="C12">
            <v>39476</v>
          </cell>
          <cell r="D12" t="str">
            <v>RUBENS MARTINS</v>
          </cell>
        </row>
        <row r="13">
          <cell r="B13" t="str">
            <v>017.004</v>
          </cell>
          <cell r="C13">
            <v>0</v>
          </cell>
          <cell r="D13" t="str">
            <v>DR PLINIO - DNIT</v>
          </cell>
        </row>
        <row r="14">
          <cell r="B14" t="str">
            <v>018.002</v>
          </cell>
          <cell r="D14" t="str">
            <v>SIDTUR</v>
          </cell>
        </row>
        <row r="15">
          <cell r="B15" t="str">
            <v>009.014</v>
          </cell>
          <cell r="D15" t="str">
            <v>PAULO ROBERTO</v>
          </cell>
        </row>
        <row r="16">
          <cell r="B16" t="str">
            <v>016.001</v>
          </cell>
          <cell r="D16" t="str">
            <v>DELTA</v>
          </cell>
        </row>
        <row r="17">
          <cell r="B17" t="str">
            <v>031.022</v>
          </cell>
          <cell r="C17">
            <v>39539</v>
          </cell>
          <cell r="D17" t="str">
            <v>BUGRÃO</v>
          </cell>
        </row>
        <row r="18">
          <cell r="B18" t="str">
            <v>031.030</v>
          </cell>
          <cell r="C18">
            <v>39546</v>
          </cell>
          <cell r="D18" t="str">
            <v>DR NILSON - DNIT</v>
          </cell>
        </row>
        <row r="19">
          <cell r="B19" t="str">
            <v>033.016</v>
          </cell>
          <cell r="C19">
            <v>39553</v>
          </cell>
          <cell r="D19" t="str">
            <v>JOAQUIM</v>
          </cell>
        </row>
        <row r="20">
          <cell r="B20" t="str">
            <v>034.001</v>
          </cell>
          <cell r="C20">
            <v>39560</v>
          </cell>
          <cell r="D20" t="str">
            <v>BUGRÃO</v>
          </cell>
        </row>
        <row r="21">
          <cell r="B21" t="str">
            <v>035.008</v>
          </cell>
          <cell r="C21">
            <v>39567</v>
          </cell>
          <cell r="D21" t="str">
            <v>LUIZ ANDRE</v>
          </cell>
        </row>
        <row r="22">
          <cell r="B22" t="str">
            <v>040.015</v>
          </cell>
          <cell r="C22">
            <v>0</v>
          </cell>
          <cell r="D22" t="str">
            <v>LUIZ ANDRE</v>
          </cell>
        </row>
        <row r="23">
          <cell r="B23" t="str">
            <v>040.023</v>
          </cell>
          <cell r="D23" t="str">
            <v>BUGRÃO</v>
          </cell>
        </row>
        <row r="24">
          <cell r="B24" t="str">
            <v>040.031</v>
          </cell>
          <cell r="D24" t="str">
            <v>PEDREIRA REALEZA</v>
          </cell>
        </row>
        <row r="25">
          <cell r="B25" t="str">
            <v>090.004</v>
          </cell>
          <cell r="D25" t="str">
            <v>REGINALDO ZANELA</v>
          </cell>
        </row>
        <row r="26">
          <cell r="B26" t="str">
            <v>135-H</v>
          </cell>
          <cell r="C26">
            <v>39630</v>
          </cell>
          <cell r="D26" t="str">
            <v>RUBENS MARTINS</v>
          </cell>
        </row>
        <row r="27">
          <cell r="B27" t="str">
            <v>416-D</v>
          </cell>
          <cell r="C27">
            <v>39637</v>
          </cell>
          <cell r="D27" t="str">
            <v>SIDTUR</v>
          </cell>
        </row>
        <row r="28">
          <cell r="B28" t="str">
            <v>KKF-2797</v>
          </cell>
          <cell r="C28">
            <v>39644</v>
          </cell>
          <cell r="D28" t="str">
            <v>DR NILSON - DNIT</v>
          </cell>
        </row>
        <row r="29">
          <cell r="B29" t="str">
            <v>AIO-2086</v>
          </cell>
          <cell r="C29">
            <v>39651</v>
          </cell>
          <cell r="D29" t="str">
            <v>REGINALDO</v>
          </cell>
        </row>
        <row r="30">
          <cell r="B30" t="str">
            <v>JUS-1562</v>
          </cell>
          <cell r="C30">
            <v>39658</v>
          </cell>
          <cell r="D30" t="str">
            <v>RUBENS MARTINS</v>
          </cell>
        </row>
        <row r="31">
          <cell r="B31" t="str">
            <v>CA-25</v>
          </cell>
          <cell r="C31">
            <v>0</v>
          </cell>
          <cell r="D31" t="str">
            <v>REGINALDO ZANELA</v>
          </cell>
        </row>
        <row r="32">
          <cell r="B32" t="str">
            <v>CAROTE</v>
          </cell>
          <cell r="D32" t="str">
            <v>WALTER</v>
          </cell>
        </row>
        <row r="33">
          <cell r="B33" t="str">
            <v>CAT-416D</v>
          </cell>
          <cell r="D33" t="str">
            <v>DR NILSON - DNIT</v>
          </cell>
        </row>
        <row r="34">
          <cell r="B34" t="str">
            <v>CDL-9884</v>
          </cell>
          <cell r="D34" t="str">
            <v>DEP. DE AREA RIO MACHADO</v>
          </cell>
        </row>
        <row r="35">
          <cell r="B35" t="str">
            <v>KJZ-9498</v>
          </cell>
          <cell r="C35">
            <v>0</v>
          </cell>
          <cell r="D35" t="str">
            <v>WALTER</v>
          </cell>
        </row>
        <row r="36">
          <cell r="B36" t="str">
            <v>CONSULTORIA</v>
          </cell>
          <cell r="C36">
            <v>39728</v>
          </cell>
          <cell r="D36" t="str">
            <v>DR PLINIO - DNIT</v>
          </cell>
        </row>
        <row r="37">
          <cell r="B37" t="str">
            <v>CS-533</v>
          </cell>
          <cell r="C37">
            <v>39735</v>
          </cell>
          <cell r="D37" t="str">
            <v>JOSIMAR (AREAL)</v>
          </cell>
        </row>
        <row r="38">
          <cell r="B38" t="str">
            <v>CTH-4299</v>
          </cell>
          <cell r="C38">
            <v>39742</v>
          </cell>
          <cell r="D38" t="str">
            <v>JOAQUIM</v>
          </cell>
        </row>
        <row r="39">
          <cell r="B39" t="str">
            <v>GERADOR</v>
          </cell>
          <cell r="C39">
            <v>39749</v>
          </cell>
          <cell r="D39" t="str">
            <v>DR NILSON - DNIT</v>
          </cell>
        </row>
        <row r="40">
          <cell r="B40" t="str">
            <v>GPH-1300</v>
          </cell>
          <cell r="C40">
            <v>0</v>
          </cell>
          <cell r="D40" t="str">
            <v>JOAQUIM</v>
          </cell>
        </row>
        <row r="41">
          <cell r="B41" t="str">
            <v>HFX-7854</v>
          </cell>
          <cell r="D41" t="str">
            <v>LUIZ ANDRE</v>
          </cell>
        </row>
        <row r="42">
          <cell r="B42" t="str">
            <v>HPV-0773</v>
          </cell>
          <cell r="D42" t="str">
            <v>REGINALDO ZANELA</v>
          </cell>
        </row>
        <row r="43">
          <cell r="B43" t="str">
            <v>HRO-8073</v>
          </cell>
          <cell r="D43" t="str">
            <v>WALTER</v>
          </cell>
        </row>
        <row r="44">
          <cell r="B44" t="str">
            <v>HSX-3995</v>
          </cell>
          <cell r="D44" t="str">
            <v>BUGRÃO</v>
          </cell>
        </row>
        <row r="45">
          <cell r="B45" t="str">
            <v>HTZ-1766</v>
          </cell>
          <cell r="D45" t="str">
            <v>SIDTUR</v>
          </cell>
        </row>
        <row r="46">
          <cell r="B46" t="str">
            <v>HVZ-2144</v>
          </cell>
          <cell r="D46" t="str">
            <v>DR PLINIO - DNIT</v>
          </cell>
        </row>
        <row r="47">
          <cell r="B47" t="str">
            <v>HVE-9404</v>
          </cell>
          <cell r="D47" t="str">
            <v>AREAL RIO MACHADO</v>
          </cell>
        </row>
        <row r="48">
          <cell r="B48" t="str">
            <v>SECADOR</v>
          </cell>
          <cell r="D48" t="str">
            <v>RUBENS MARTINS</v>
          </cell>
        </row>
        <row r="49">
          <cell r="B49" t="str">
            <v>HXX-0449</v>
          </cell>
          <cell r="D49" t="str">
            <v>DR PLINIO - DNIT</v>
          </cell>
        </row>
        <row r="50">
          <cell r="B50" t="str">
            <v>JUW-0186</v>
          </cell>
          <cell r="D50" t="str">
            <v>DR PLINIO - DNIT</v>
          </cell>
        </row>
        <row r="51">
          <cell r="B51" t="str">
            <v>JLW-5308</v>
          </cell>
          <cell r="D51" t="str">
            <v>JOSIMAR (AREAL)</v>
          </cell>
        </row>
        <row r="52">
          <cell r="B52" t="str">
            <v>JTE-0648</v>
          </cell>
          <cell r="D52" t="str">
            <v>JOAQUIM</v>
          </cell>
        </row>
        <row r="53">
          <cell r="B53" t="str">
            <v>JTF-1451</v>
          </cell>
          <cell r="D53" t="str">
            <v>AREAL RIO MACHADO</v>
          </cell>
        </row>
        <row r="54">
          <cell r="B54" t="str">
            <v>JTG-0498</v>
          </cell>
          <cell r="D54" t="str">
            <v>PAULO ROBERTO</v>
          </cell>
        </row>
        <row r="55">
          <cell r="B55" t="str">
            <v>JTH-1899</v>
          </cell>
          <cell r="D55" t="str">
            <v>REGINALDO ZANELA</v>
          </cell>
        </row>
        <row r="56">
          <cell r="B56" t="str">
            <v>JTJ-0733</v>
          </cell>
          <cell r="D56" t="str">
            <v>RUBENS MARTINS</v>
          </cell>
        </row>
        <row r="57">
          <cell r="B57" t="str">
            <v>JTJ-2763</v>
          </cell>
          <cell r="D57" t="str">
            <v>RUBENS MARTINS</v>
          </cell>
        </row>
        <row r="58">
          <cell r="B58" t="str">
            <v>JTJ-7557</v>
          </cell>
          <cell r="D58" t="str">
            <v>JOAQUIM</v>
          </cell>
        </row>
        <row r="59">
          <cell r="B59" t="str">
            <v>JTR-2600</v>
          </cell>
          <cell r="D59" t="str">
            <v>LUIZ ANDRE</v>
          </cell>
        </row>
        <row r="60">
          <cell r="B60" t="str">
            <v>JUB-2328</v>
          </cell>
          <cell r="D60" t="str">
            <v>SIDTUR</v>
          </cell>
        </row>
        <row r="61">
          <cell r="B61" t="str">
            <v>JUI-3305</v>
          </cell>
          <cell r="D61" t="str">
            <v>PAULO ROBERTO</v>
          </cell>
        </row>
        <row r="62">
          <cell r="B62" t="str">
            <v>JUK-7912</v>
          </cell>
          <cell r="D62" t="str">
            <v>DELTA</v>
          </cell>
        </row>
        <row r="63">
          <cell r="B63" t="str">
            <v>JUN-7333</v>
          </cell>
          <cell r="D63" t="str">
            <v>DELTA</v>
          </cell>
        </row>
        <row r="64">
          <cell r="B64" t="str">
            <v>JVK-5772</v>
          </cell>
          <cell r="D64" t="str">
            <v>ALCIDES</v>
          </cell>
        </row>
        <row r="65">
          <cell r="B65" t="str">
            <v>JVK-7912</v>
          </cell>
          <cell r="D65" t="str">
            <v>BUGRÃO</v>
          </cell>
        </row>
        <row r="66">
          <cell r="B66" t="str">
            <v>KCF-4673</v>
          </cell>
          <cell r="D66" t="str">
            <v>DR PLINIO - DNIT</v>
          </cell>
        </row>
        <row r="67">
          <cell r="B67" t="str">
            <v>KDD-7480</v>
          </cell>
          <cell r="D67" t="str">
            <v>BUGRÃO</v>
          </cell>
        </row>
        <row r="68">
          <cell r="B68" t="str">
            <v>KEJ-3788</v>
          </cell>
          <cell r="D68" t="str">
            <v>BUGRÃO</v>
          </cell>
        </row>
        <row r="69">
          <cell r="B69" t="str">
            <v>KKF-2997</v>
          </cell>
          <cell r="D69" t="str">
            <v>AREAL RIO MACHADO</v>
          </cell>
        </row>
        <row r="70">
          <cell r="B70" t="str">
            <v>KGB-5511</v>
          </cell>
          <cell r="D70" t="str">
            <v>LUIZ ANDRE</v>
          </cell>
        </row>
        <row r="71">
          <cell r="B71" t="str">
            <v>KIV-3201</v>
          </cell>
          <cell r="D71" t="str">
            <v>DR NILSON - DNIT</v>
          </cell>
        </row>
        <row r="72">
          <cell r="B72" t="str">
            <v>KKV-5965</v>
          </cell>
          <cell r="D72" t="str">
            <v>AREAL RIO MACHADO</v>
          </cell>
        </row>
        <row r="73">
          <cell r="B73" t="str">
            <v>JTV-0469</v>
          </cell>
          <cell r="D73" t="str">
            <v>DELTA</v>
          </cell>
        </row>
        <row r="74">
          <cell r="B74" t="str">
            <v>KWB-0614</v>
          </cell>
          <cell r="D74" t="str">
            <v>JOSIMAR (AREAL)</v>
          </cell>
        </row>
        <row r="75">
          <cell r="B75" t="str">
            <v>LIMPEZA</v>
          </cell>
          <cell r="D75" t="str">
            <v>PAULO ROBERTO</v>
          </cell>
        </row>
        <row r="76">
          <cell r="B76" t="str">
            <v>LVX-5109</v>
          </cell>
          <cell r="D76" t="str">
            <v>J. HILBIG TRANSPORTE</v>
          </cell>
        </row>
        <row r="77">
          <cell r="B77" t="str">
            <v>MMQ-4839</v>
          </cell>
          <cell r="D77" t="str">
            <v>PEDREIRA REALEZA</v>
          </cell>
        </row>
        <row r="78">
          <cell r="B78" t="str">
            <v>MOTOR BOMBA</v>
          </cell>
          <cell r="D78" t="str">
            <v>DR PLINIO - DNIT</v>
          </cell>
        </row>
        <row r="79">
          <cell r="B79" t="str">
            <v>MUZ-4744</v>
          </cell>
          <cell r="D79" t="str">
            <v>REGINALDO</v>
          </cell>
        </row>
        <row r="80">
          <cell r="B80" t="str">
            <v>MVG-9431</v>
          </cell>
          <cell r="D80" t="str">
            <v>RUBENS MARTINS</v>
          </cell>
        </row>
        <row r="81">
          <cell r="B81" t="str">
            <v>MYP-6635</v>
          </cell>
          <cell r="D81" t="str">
            <v>MAURO TURISMO</v>
          </cell>
        </row>
        <row r="82">
          <cell r="B82" t="str">
            <v>NEY-1933</v>
          </cell>
          <cell r="D82" t="str">
            <v>SIDTUR</v>
          </cell>
        </row>
        <row r="83">
          <cell r="B83" t="str">
            <v>APD-4204</v>
          </cell>
          <cell r="D83" t="str">
            <v>BUGRÃO</v>
          </cell>
        </row>
        <row r="84">
          <cell r="B84" t="str">
            <v>POLICIA</v>
          </cell>
          <cell r="D84" t="str">
            <v>JOAQUIM</v>
          </cell>
        </row>
        <row r="85">
          <cell r="B85" t="str">
            <v>ROÇADEIRA</v>
          </cell>
          <cell r="D85" t="str">
            <v>PEDREIRA REALEZA</v>
          </cell>
        </row>
        <row r="86">
          <cell r="B86" t="str">
            <v>PLACA VIBRATORIA</v>
          </cell>
          <cell r="D86" t="str">
            <v>REGINALDO ZANELA</v>
          </cell>
        </row>
        <row r="87">
          <cell r="B87" t="str">
            <v>KKN-0803</v>
          </cell>
          <cell r="D87" t="str">
            <v>WALTER</v>
          </cell>
        </row>
        <row r="88">
          <cell r="B88" t="str">
            <v>W20</v>
          </cell>
          <cell r="D88" t="str">
            <v>DR ADEMILTON</v>
          </cell>
        </row>
        <row r="89">
          <cell r="B89" t="str">
            <v>MUS-6998</v>
          </cell>
          <cell r="D89" t="str">
            <v>LUIZ ANDRE</v>
          </cell>
        </row>
        <row r="90">
          <cell r="B90" t="str">
            <v>LUY-9610</v>
          </cell>
          <cell r="D90" t="str">
            <v>REGINALDO</v>
          </cell>
        </row>
        <row r="91">
          <cell r="B91" t="str">
            <v>ANX-5548</v>
          </cell>
          <cell r="D91" t="str">
            <v>JOSIMAR</v>
          </cell>
        </row>
        <row r="92">
          <cell r="B92" t="str">
            <v>LVP-4482</v>
          </cell>
          <cell r="D92" t="str">
            <v>BUGRÃO</v>
          </cell>
        </row>
        <row r="93">
          <cell r="B93" t="str">
            <v>JTJ-6700</v>
          </cell>
          <cell r="D93" t="str">
            <v>RUBENS MARTINS</v>
          </cell>
        </row>
        <row r="94">
          <cell r="B94" t="str">
            <v>HWF-8165</v>
          </cell>
          <cell r="D94" t="str">
            <v>JOAQUIM</v>
          </cell>
        </row>
        <row r="95">
          <cell r="B95" t="str">
            <v>BVB-8927</v>
          </cell>
          <cell r="D95" t="str">
            <v>SIDTUR</v>
          </cell>
        </row>
        <row r="96">
          <cell r="B96" t="str">
            <v>JUT-9313</v>
          </cell>
          <cell r="D96" t="str">
            <v>SIDTUR</v>
          </cell>
        </row>
        <row r="97">
          <cell r="B97" t="str">
            <v>LVL-5100</v>
          </cell>
          <cell r="D97" t="str">
            <v>AREAL RIO MACHADO</v>
          </cell>
        </row>
        <row r="98">
          <cell r="B98" t="str">
            <v>JPV-1234</v>
          </cell>
          <cell r="D98" t="str">
            <v>BUGRÃO</v>
          </cell>
        </row>
        <row r="99">
          <cell r="B99" t="str">
            <v>KJP-4728</v>
          </cell>
          <cell r="D99" t="str">
            <v>DR ADEMILTON</v>
          </cell>
        </row>
        <row r="100">
          <cell r="B100" t="str">
            <v>HUH-1327</v>
          </cell>
          <cell r="D100" t="str">
            <v>DR NILSON - DNIT</v>
          </cell>
        </row>
        <row r="101">
          <cell r="B101" t="str">
            <v>JTS-6389</v>
          </cell>
          <cell r="D101" t="str">
            <v>MARCIO FABIANO</v>
          </cell>
        </row>
        <row r="102">
          <cell r="B102" t="str">
            <v>HXL-9781</v>
          </cell>
          <cell r="D102" t="str">
            <v>BUGRÃO</v>
          </cell>
        </row>
        <row r="103">
          <cell r="B103" t="str">
            <v>JUY-1594</v>
          </cell>
          <cell r="D103" t="str">
            <v>DR PLINIO - DNIT</v>
          </cell>
        </row>
        <row r="104">
          <cell r="B104" t="str">
            <v>JVP-3132</v>
          </cell>
          <cell r="D104" t="str">
            <v>BUGRÃO</v>
          </cell>
        </row>
        <row r="105">
          <cell r="B105" t="str">
            <v>HFX-5812</v>
          </cell>
          <cell r="D105" t="str">
            <v>JOAQUIM</v>
          </cell>
        </row>
        <row r="106">
          <cell r="B106" t="str">
            <v>005.036</v>
          </cell>
          <cell r="D106" t="str">
            <v>PAULO ROBERTO</v>
          </cell>
        </row>
        <row r="107">
          <cell r="B107" t="str">
            <v>HUP-8859</v>
          </cell>
          <cell r="D107" t="str">
            <v>SIDTUR</v>
          </cell>
        </row>
        <row r="108">
          <cell r="B108" t="str">
            <v>HGV-1736</v>
          </cell>
          <cell r="D108" t="str">
            <v>AREAL RIO MACHADO</v>
          </cell>
        </row>
        <row r="109">
          <cell r="B109" t="str">
            <v>JTT-5981</v>
          </cell>
          <cell r="D109" t="str">
            <v>SIDTUR</v>
          </cell>
        </row>
        <row r="110">
          <cell r="B110" t="str">
            <v>JUL-9946</v>
          </cell>
          <cell r="D110" t="str">
            <v>JOAQUIM</v>
          </cell>
        </row>
        <row r="111">
          <cell r="B111" t="str">
            <v>JUR-5772</v>
          </cell>
          <cell r="D111" t="str">
            <v>REGINALDO</v>
          </cell>
        </row>
        <row r="112">
          <cell r="B112" t="str">
            <v>HSY-3995</v>
          </cell>
          <cell r="D112" t="str">
            <v>SEBASTIÃO (LABOROTORISTA)</v>
          </cell>
        </row>
        <row r="113">
          <cell r="B113" t="str">
            <v>JUY-1954</v>
          </cell>
          <cell r="D113" t="str">
            <v>RUBENS MARTINS</v>
          </cell>
        </row>
        <row r="114">
          <cell r="B114" t="str">
            <v>AP-23</v>
          </cell>
          <cell r="D114" t="str">
            <v>RUBENS MARTINS</v>
          </cell>
        </row>
        <row r="115">
          <cell r="B115" t="str">
            <v>LUR-9610</v>
          </cell>
          <cell r="D115" t="str">
            <v>JOAQUIM</v>
          </cell>
        </row>
        <row r="116">
          <cell r="B116" t="str">
            <v>HVI-9468</v>
          </cell>
          <cell r="D116" t="str">
            <v>DELTA</v>
          </cell>
        </row>
        <row r="117">
          <cell r="B117" t="str">
            <v>HUB-9409</v>
          </cell>
          <cell r="D117" t="str">
            <v>MARCIO FABIANO</v>
          </cell>
        </row>
        <row r="118">
          <cell r="B118" t="str">
            <v>GZT-0506</v>
          </cell>
          <cell r="D118" t="str">
            <v>DR PLINIO - DNIT</v>
          </cell>
        </row>
        <row r="119">
          <cell r="B119" t="str">
            <v>APD-4212</v>
          </cell>
          <cell r="D119" t="str">
            <v>BUGRAO</v>
          </cell>
        </row>
        <row r="120">
          <cell r="B120" t="str">
            <v>HVE-9409</v>
          </cell>
          <cell r="D120" t="str">
            <v>DR NILSON - DNIT</v>
          </cell>
        </row>
        <row r="121">
          <cell r="B121" t="str">
            <v>JUZ-2969</v>
          </cell>
          <cell r="D121" t="str">
            <v>DR NILSON - DNIT</v>
          </cell>
        </row>
        <row r="122">
          <cell r="B122" t="str">
            <v>JTU-0469</v>
          </cell>
          <cell r="D122" t="str">
            <v>REGINALDO ZANELA</v>
          </cell>
        </row>
        <row r="123">
          <cell r="B123" t="str">
            <v>JUZ-5738</v>
          </cell>
          <cell r="D123" t="str">
            <v>WALTER</v>
          </cell>
        </row>
        <row r="124">
          <cell r="B124" t="str">
            <v>SONDA</v>
          </cell>
          <cell r="D124" t="str">
            <v>SIDTUR</v>
          </cell>
        </row>
        <row r="125">
          <cell r="B125" t="str">
            <v>PAT-106</v>
          </cell>
          <cell r="D125" t="str">
            <v>JOAQUIM</v>
          </cell>
        </row>
        <row r="126">
          <cell r="B126" t="str">
            <v>HGG-0337</v>
          </cell>
          <cell r="D126" t="str">
            <v>LUIZ ANDRE</v>
          </cell>
        </row>
        <row r="127">
          <cell r="B127" t="str">
            <v>HXH-5523</v>
          </cell>
          <cell r="D127" t="str">
            <v>SIDTUR</v>
          </cell>
        </row>
        <row r="128">
          <cell r="B128" t="str">
            <v>HWX-3840</v>
          </cell>
          <cell r="D128" t="str">
            <v>REGINALDO</v>
          </cell>
        </row>
        <row r="129">
          <cell r="B129" t="str">
            <v>HWP-6468</v>
          </cell>
          <cell r="D129" t="str">
            <v>RUBENS MARTINS</v>
          </cell>
        </row>
        <row r="130">
          <cell r="B130" t="str">
            <v>JTZ-0498</v>
          </cell>
          <cell r="D130" t="str">
            <v>REGINALDO</v>
          </cell>
        </row>
        <row r="131">
          <cell r="B131" t="str">
            <v>KBX-7621</v>
          </cell>
          <cell r="D131" t="str">
            <v>RUBENS MARTINS</v>
          </cell>
        </row>
        <row r="132">
          <cell r="B132" t="str">
            <v>JVL-2389</v>
          </cell>
          <cell r="D132" t="str">
            <v>LUIZ ANDRE</v>
          </cell>
        </row>
        <row r="133">
          <cell r="B133" t="str">
            <v>HVI-2130</v>
          </cell>
          <cell r="D133" t="str">
            <v>DR PLINIO - DNIT</v>
          </cell>
        </row>
        <row r="134">
          <cell r="B134" t="str">
            <v>HXV-4523</v>
          </cell>
          <cell r="D134" t="str">
            <v>ADAUTO R. DE LIMA</v>
          </cell>
        </row>
        <row r="135">
          <cell r="B135" t="str">
            <v>038.005</v>
          </cell>
          <cell r="D135" t="str">
            <v>DR PLINIO - DNIT</v>
          </cell>
        </row>
        <row r="136">
          <cell r="B136" t="str">
            <v>MXA-6430</v>
          </cell>
          <cell r="D136" t="str">
            <v>ELLO</v>
          </cell>
        </row>
        <row r="137">
          <cell r="B137" t="str">
            <v>MSX-3995</v>
          </cell>
          <cell r="D137" t="str">
            <v>PESSIM</v>
          </cell>
        </row>
        <row r="138">
          <cell r="B138" t="str">
            <v>IMX-9454</v>
          </cell>
          <cell r="D138" t="str">
            <v>ELLO</v>
          </cell>
        </row>
        <row r="139">
          <cell r="B139" t="str">
            <v>JJD-9698</v>
          </cell>
          <cell r="D139" t="str">
            <v>ELLO</v>
          </cell>
        </row>
        <row r="140">
          <cell r="B140" t="str">
            <v>HWI-6534</v>
          </cell>
          <cell r="D140" t="str">
            <v>SIDTUR</v>
          </cell>
        </row>
        <row r="141">
          <cell r="B141" t="str">
            <v>JVA-3795</v>
          </cell>
          <cell r="D141" t="str">
            <v>SEBASTIÃO LABORATORIO</v>
          </cell>
        </row>
        <row r="142">
          <cell r="B142" t="str">
            <v>JUD-0855</v>
          </cell>
          <cell r="D142" t="str">
            <v>RUBENS MARTINS</v>
          </cell>
        </row>
        <row r="143">
          <cell r="B143" t="str">
            <v>GPZ-4784</v>
          </cell>
          <cell r="D143" t="str">
            <v>MARCIO FABIANO</v>
          </cell>
        </row>
        <row r="144">
          <cell r="B144" t="str">
            <v>JUD-2497</v>
          </cell>
          <cell r="D144" t="str">
            <v>DR PLINIO - DNIT</v>
          </cell>
        </row>
        <row r="145">
          <cell r="B145" t="str">
            <v>KFE-2284</v>
          </cell>
          <cell r="D145" t="str">
            <v>GENIVALDO MOLONHAI</v>
          </cell>
        </row>
        <row r="146">
          <cell r="B146" t="str">
            <v>JBC-9059</v>
          </cell>
          <cell r="D146" t="str">
            <v>AGEILSON</v>
          </cell>
        </row>
        <row r="147">
          <cell r="B147" t="str">
            <v>JUZ-5908</v>
          </cell>
          <cell r="D147" t="str">
            <v>MEZZOMO</v>
          </cell>
        </row>
        <row r="148">
          <cell r="B148" t="str">
            <v>JVI-3548</v>
          </cell>
          <cell r="D148" t="str">
            <v>EDUARDO</v>
          </cell>
        </row>
        <row r="149">
          <cell r="B149" t="str">
            <v>MXV-4207</v>
          </cell>
          <cell r="D149" t="str">
            <v>SIDTUR</v>
          </cell>
        </row>
        <row r="150">
          <cell r="B150" t="str">
            <v>HGV-1463</v>
          </cell>
          <cell r="D150" t="str">
            <v>RUBENS MARTINS</v>
          </cell>
        </row>
        <row r="151">
          <cell r="B151" t="str">
            <v>ADX-5618</v>
          </cell>
          <cell r="D151" t="str">
            <v>ADAUTO R. DE LIMA</v>
          </cell>
        </row>
        <row r="152">
          <cell r="B152" t="str">
            <v>JUO-6515</v>
          </cell>
          <cell r="D152" t="str">
            <v>JOAQUIM</v>
          </cell>
        </row>
        <row r="153">
          <cell r="B153" t="str">
            <v>HWJ-2005</v>
          </cell>
          <cell r="D153" t="str">
            <v>LUIZ ANDRE</v>
          </cell>
        </row>
        <row r="154">
          <cell r="B154" t="str">
            <v>KBX-7671</v>
          </cell>
          <cell r="D154" t="str">
            <v>AUTONOMOS</v>
          </cell>
        </row>
        <row r="155">
          <cell r="B155" t="str">
            <v>CP 22 ROLO PNEU</v>
          </cell>
          <cell r="D155" t="str">
            <v>ELLO</v>
          </cell>
        </row>
        <row r="156">
          <cell r="B156" t="str">
            <v>PATROL 120 H</v>
          </cell>
          <cell r="D156" t="str">
            <v>ANDRADE VICENTE</v>
          </cell>
        </row>
        <row r="157">
          <cell r="B157" t="str">
            <v>PATROL 120 B</v>
          </cell>
          <cell r="D157" t="str">
            <v>ANDRADE VICENTE</v>
          </cell>
        </row>
        <row r="158">
          <cell r="B158" t="str">
            <v>ESTOQUE MELOSA</v>
          </cell>
          <cell r="D158" t="str">
            <v>ELLO</v>
          </cell>
        </row>
        <row r="1997">
          <cell r="B1997" t="str">
            <v>NDT-1473</v>
          </cell>
          <cell r="C1997" t="str">
            <v>GOL TREND</v>
          </cell>
          <cell r="D1997" t="str">
            <v>RUBENS MARTINS</v>
          </cell>
        </row>
        <row r="1998">
          <cell r="B1998" t="str">
            <v>NCE-4040</v>
          </cell>
          <cell r="C1998" t="str">
            <v>GOL TREND</v>
          </cell>
          <cell r="D1998" t="str">
            <v>ARLINGTON QUEIROZ</v>
          </cell>
        </row>
        <row r="1999">
          <cell r="B1999" t="str">
            <v>NDV-7553</v>
          </cell>
          <cell r="C1999" t="str">
            <v>FIAT STRADA</v>
          </cell>
          <cell r="D1999" t="str">
            <v>JOAQUIM C. PAULA</v>
          </cell>
        </row>
        <row r="2000">
          <cell r="B2000" t="str">
            <v>NBR-3065</v>
          </cell>
          <cell r="C2000" t="str">
            <v>APOIO</v>
          </cell>
          <cell r="D2000" t="str">
            <v>PAULO ROBERTO</v>
          </cell>
        </row>
        <row r="2001">
          <cell r="B2001" t="str">
            <v>CNI-3064</v>
          </cell>
          <cell r="C2001" t="str">
            <v>CAÇAMBA</v>
          </cell>
          <cell r="D2001" t="str">
            <v>DANIEL</v>
          </cell>
        </row>
        <row r="2002">
          <cell r="B2002" t="str">
            <v>BWG-8416</v>
          </cell>
          <cell r="C2002" t="str">
            <v>CAÇAMBÃO</v>
          </cell>
          <cell r="D2002" t="str">
            <v>REGINALDO ZANELA</v>
          </cell>
        </row>
        <row r="2003">
          <cell r="B2003" t="str">
            <v>NDH-3144</v>
          </cell>
          <cell r="C2003" t="str">
            <v>FIAT ESTRADA</v>
          </cell>
          <cell r="D2003" t="str">
            <v>ADAUTO RODRIGUES</v>
          </cell>
        </row>
        <row r="2004">
          <cell r="B2004" t="str">
            <v>NDK-5569</v>
          </cell>
          <cell r="C2004" t="str">
            <v>CORSA</v>
          </cell>
          <cell r="D2004" t="str">
            <v>DR PLINIO - DNIT</v>
          </cell>
        </row>
        <row r="2005">
          <cell r="B2005" t="str">
            <v>NJD-8157</v>
          </cell>
          <cell r="C2005" t="str">
            <v>FIAT PALIO</v>
          </cell>
          <cell r="D2005" t="str">
            <v>DR NILSON - DNIT</v>
          </cell>
        </row>
        <row r="2006">
          <cell r="B2006" t="str">
            <v>NDR-4419</v>
          </cell>
          <cell r="C2006" t="str">
            <v>FIAT PALIO</v>
          </cell>
          <cell r="D2006" t="str">
            <v>DR PLINIO - DNIT</v>
          </cell>
        </row>
        <row r="2007">
          <cell r="B2007" t="str">
            <v>LAU-0983</v>
          </cell>
          <cell r="C2007" t="str">
            <v>MICRO ONIBUS</v>
          </cell>
          <cell r="D2007" t="str">
            <v>HELIO OLIVEIRA</v>
          </cell>
        </row>
        <row r="2008">
          <cell r="B2008" t="str">
            <v>NDV-7253</v>
          </cell>
          <cell r="C2008" t="str">
            <v>FIAT PALIO</v>
          </cell>
          <cell r="D2008" t="str">
            <v>DR PLINIO - DNIT</v>
          </cell>
        </row>
        <row r="2009">
          <cell r="B2009" t="str">
            <v>NEA-3992</v>
          </cell>
          <cell r="C2009" t="str">
            <v>FIAT PALIO</v>
          </cell>
          <cell r="D2009" t="str">
            <v>DR PLINIO - DNIT</v>
          </cell>
        </row>
        <row r="2010">
          <cell r="B2010" t="str">
            <v>JZR-5781</v>
          </cell>
          <cell r="C2010" t="str">
            <v>L200</v>
          </cell>
          <cell r="D2010" t="str">
            <v>DR PLINIO - DNIT</v>
          </cell>
        </row>
        <row r="2011">
          <cell r="B2011" t="str">
            <v>NDX-1671</v>
          </cell>
          <cell r="C2011" t="str">
            <v>S 10</v>
          </cell>
          <cell r="D2011" t="str">
            <v>DR ADEMILTON</v>
          </cell>
        </row>
        <row r="2012">
          <cell r="B2012" t="str">
            <v>JYE-5399</v>
          </cell>
          <cell r="C2012" t="str">
            <v>CAÇAMBA</v>
          </cell>
          <cell r="D2012" t="str">
            <v>JAPAO</v>
          </cell>
        </row>
        <row r="2013">
          <cell r="B2013" t="str">
            <v>ROLO COMPACTADOR</v>
          </cell>
          <cell r="C2013" t="str">
            <v>LR 95</v>
          </cell>
          <cell r="D2013" t="str">
            <v>DELTA</v>
          </cell>
        </row>
        <row r="2014">
          <cell r="B2014" t="str">
            <v>LIMPEZA</v>
          </cell>
          <cell r="C2014" t="str">
            <v>LIMP. EQUIPAMENTO</v>
          </cell>
          <cell r="D2014" t="str">
            <v>DELTA</v>
          </cell>
        </row>
        <row r="2015">
          <cell r="B2015">
            <v>75002</v>
          </cell>
          <cell r="C2015" t="str">
            <v>GRUPO GERADOR UZINA</v>
          </cell>
          <cell r="D2015" t="str">
            <v>CEARA</v>
          </cell>
        </row>
        <row r="2016">
          <cell r="B2016" t="str">
            <v>KGR-4815</v>
          </cell>
          <cell r="C2016" t="str">
            <v>CAMINHAO UZINA</v>
          </cell>
          <cell r="D2016" t="str">
            <v>DELTA</v>
          </cell>
        </row>
        <row r="2017">
          <cell r="B2017" t="str">
            <v>NDL-3016</v>
          </cell>
          <cell r="C2017" t="str">
            <v>FIAT PALIO</v>
          </cell>
          <cell r="D2017" t="str">
            <v>DR PLINIO - DNIT</v>
          </cell>
        </row>
        <row r="2018">
          <cell r="B2018" t="str">
            <v>NDD-1304</v>
          </cell>
          <cell r="C2018" t="str">
            <v>FIAT PALIO</v>
          </cell>
          <cell r="D2018" t="str">
            <v>DR LUIZ ANDRE</v>
          </cell>
        </row>
        <row r="2019">
          <cell r="B2019" t="str">
            <v>PLACA VIBRATORIA</v>
          </cell>
          <cell r="C2019" t="str">
            <v>DELTA</v>
          </cell>
          <cell r="D2019" t="str">
            <v>PAULO</v>
          </cell>
        </row>
        <row r="2020">
          <cell r="B2020" t="str">
            <v>NDL-3706</v>
          </cell>
          <cell r="C2020" t="str">
            <v>L 200</v>
          </cell>
          <cell r="D2020" t="str">
            <v>DR PLINIO - DNIT</v>
          </cell>
        </row>
        <row r="2021">
          <cell r="B2021" t="str">
            <v>NBJ-9042</v>
          </cell>
          <cell r="C2021" t="str">
            <v>ONIBUS URBANO</v>
          </cell>
          <cell r="D2021" t="str">
            <v>SIDTUR</v>
          </cell>
        </row>
        <row r="2022">
          <cell r="B2022" t="str">
            <v>NBE-3669</v>
          </cell>
          <cell r="C2022" t="str">
            <v>APOIO</v>
          </cell>
          <cell r="D2022" t="str">
            <v>PESSIM</v>
          </cell>
        </row>
        <row r="2023">
          <cell r="B2023" t="str">
            <v>NDK-4730</v>
          </cell>
          <cell r="C2023" t="str">
            <v>HILUX BRANCA</v>
          </cell>
          <cell r="D2023" t="str">
            <v>DR PLINIO - DNIT</v>
          </cell>
        </row>
        <row r="2024">
          <cell r="B2024" t="str">
            <v>NDK-4419</v>
          </cell>
          <cell r="C2024" t="str">
            <v>FIAT UNO</v>
          </cell>
          <cell r="D2024" t="str">
            <v>REGINALDO</v>
          </cell>
        </row>
        <row r="2025">
          <cell r="B2025" t="str">
            <v>CP 22 ROLO PNEU</v>
          </cell>
          <cell r="C2025" t="str">
            <v>CP 22 ROLO PNEU</v>
          </cell>
          <cell r="D2025" t="str">
            <v>ELLO</v>
          </cell>
        </row>
        <row r="2026">
          <cell r="B2026" t="str">
            <v>KHW-3992</v>
          </cell>
          <cell r="C2026" t="str">
            <v>ESPAGIDOR</v>
          </cell>
          <cell r="D2026" t="str">
            <v>DELTA</v>
          </cell>
        </row>
        <row r="2027">
          <cell r="B2027" t="str">
            <v>VOLVO L60 E</v>
          </cell>
          <cell r="C2027" t="str">
            <v>CARREGADEIRA</v>
          </cell>
          <cell r="D2027" t="str">
            <v>MEZZOMO</v>
          </cell>
        </row>
        <row r="2028">
          <cell r="B2028" t="str">
            <v>PATROL 140 G</v>
          </cell>
          <cell r="C2028" t="str">
            <v>PATROL 140 G</v>
          </cell>
          <cell r="D2028" t="str">
            <v>ELLO</v>
          </cell>
        </row>
        <row r="2029">
          <cell r="B2029" t="str">
            <v>PC 320 C</v>
          </cell>
          <cell r="C2029" t="str">
            <v>PC 320 C</v>
          </cell>
          <cell r="D2029" t="str">
            <v>MEZZOMO</v>
          </cell>
        </row>
        <row r="2030">
          <cell r="B2030" t="str">
            <v>NDK-2554</v>
          </cell>
          <cell r="C2030" t="str">
            <v>CAÇAMBA</v>
          </cell>
          <cell r="D2030" t="str">
            <v>CHIQUINHO</v>
          </cell>
        </row>
        <row r="2031">
          <cell r="B2031" t="str">
            <v>ROLO VAP 70</v>
          </cell>
          <cell r="C2031" t="str">
            <v>ROLO VAP 70</v>
          </cell>
          <cell r="D2031" t="str">
            <v>ELLO</v>
          </cell>
        </row>
        <row r="2032">
          <cell r="B2032" t="str">
            <v>ROLO CA 25</v>
          </cell>
          <cell r="C2032" t="str">
            <v>ROLO CA 25</v>
          </cell>
          <cell r="D2032" t="str">
            <v>ELLO</v>
          </cell>
        </row>
        <row r="2033">
          <cell r="B2033" t="str">
            <v>NBD-6883</v>
          </cell>
          <cell r="C2033" t="str">
            <v>CAÇAMBA</v>
          </cell>
          <cell r="D2033" t="str">
            <v>EDUARDO</v>
          </cell>
        </row>
        <row r="2034">
          <cell r="B2034" t="str">
            <v>BWT-0229</v>
          </cell>
          <cell r="C2034" t="str">
            <v>CAÇAMBÃO</v>
          </cell>
          <cell r="D2034" t="str">
            <v>WALTER</v>
          </cell>
        </row>
        <row r="2035">
          <cell r="B2035" t="str">
            <v>NBF-3568</v>
          </cell>
          <cell r="C2035" t="str">
            <v>CAMINHÃO PIPA</v>
          </cell>
          <cell r="D2035" t="str">
            <v>GENIVALDO MOLONHAI</v>
          </cell>
        </row>
        <row r="2036">
          <cell r="B2036" t="str">
            <v>FLY-7374</v>
          </cell>
          <cell r="C2036" t="str">
            <v>VAN</v>
          </cell>
          <cell r="D2036" t="str">
            <v>JOÃO ROBERTO</v>
          </cell>
        </row>
        <row r="2037">
          <cell r="B2037" t="str">
            <v>BWE-8221</v>
          </cell>
          <cell r="C2037" t="str">
            <v>CAÇAMBA</v>
          </cell>
          <cell r="D2037" t="str">
            <v>BRIVALDO</v>
          </cell>
        </row>
        <row r="2038">
          <cell r="B2038" t="str">
            <v>RETRO  CASE 580 M</v>
          </cell>
          <cell r="C2038" t="str">
            <v>RETRO  CASE 580 M</v>
          </cell>
          <cell r="D2038" t="str">
            <v>DEP. DE AREA RIO MACHADO</v>
          </cell>
        </row>
        <row r="2039">
          <cell r="B2039" t="str">
            <v xml:space="preserve">PATROL 12 G </v>
          </cell>
          <cell r="C2039" t="str">
            <v xml:space="preserve">PATROL 12 G </v>
          </cell>
          <cell r="D2039" t="str">
            <v>ELLO</v>
          </cell>
        </row>
        <row r="2040">
          <cell r="B2040" t="str">
            <v>NBU-5177</v>
          </cell>
          <cell r="C2040" t="str">
            <v>ONIBUS</v>
          </cell>
          <cell r="D2040" t="str">
            <v>BUGRÃO</v>
          </cell>
        </row>
        <row r="2041">
          <cell r="B2041" t="str">
            <v>ROLINHO</v>
          </cell>
          <cell r="C2041" t="str">
            <v>ROLINHO</v>
          </cell>
          <cell r="D2041" t="str">
            <v>DELTA</v>
          </cell>
        </row>
        <row r="2042">
          <cell r="B2042" t="str">
            <v>BKE-8056</v>
          </cell>
          <cell r="C2042" t="str">
            <v>CAÇAMBA</v>
          </cell>
          <cell r="D2042" t="str">
            <v>ZANELLA</v>
          </cell>
        </row>
        <row r="2043">
          <cell r="B2043" t="str">
            <v>GLS-0163</v>
          </cell>
          <cell r="C2043" t="str">
            <v>CAÇAMBA</v>
          </cell>
          <cell r="D2043" t="str">
            <v>IRINEU</v>
          </cell>
        </row>
        <row r="2044">
          <cell r="B2044" t="str">
            <v>NSJ-2013</v>
          </cell>
          <cell r="C2044" t="str">
            <v>CAÇAMBA</v>
          </cell>
          <cell r="D2044" t="str">
            <v>ALCIDES</v>
          </cell>
        </row>
        <row r="2045">
          <cell r="B2045" t="str">
            <v>ROÇADEIRA</v>
          </cell>
          <cell r="C2045" t="str">
            <v>ROÇADEIRA</v>
          </cell>
          <cell r="D2045" t="str">
            <v>BUGRÃO</v>
          </cell>
        </row>
        <row r="2046">
          <cell r="B2046" t="str">
            <v>NDY-0300</v>
          </cell>
          <cell r="C2046" t="str">
            <v>FIAT STRADA</v>
          </cell>
          <cell r="D2046" t="str">
            <v>ADAUTO R. DE LIMA</v>
          </cell>
        </row>
        <row r="2047">
          <cell r="B2047" t="str">
            <v>NDW-9960</v>
          </cell>
          <cell r="C2047" t="str">
            <v>GOL TREND</v>
          </cell>
          <cell r="D2047" t="str">
            <v>LUIZ ANDRE</v>
          </cell>
        </row>
        <row r="2048">
          <cell r="B2048" t="str">
            <v>KAE-4127</v>
          </cell>
          <cell r="C2048" t="str">
            <v>HILUX</v>
          </cell>
          <cell r="D2048" t="str">
            <v>ALCIDES</v>
          </cell>
        </row>
        <row r="2049">
          <cell r="B2049" t="str">
            <v>KAI-1117</v>
          </cell>
          <cell r="C2049" t="str">
            <v>HILUX</v>
          </cell>
          <cell r="D2049" t="str">
            <v>ELLO</v>
          </cell>
        </row>
        <row r="2050">
          <cell r="B2050" t="str">
            <v>ACM-5807</v>
          </cell>
          <cell r="C2050" t="str">
            <v>CAÇAMBA</v>
          </cell>
          <cell r="D2050" t="str">
            <v>BUGRÃO</v>
          </cell>
        </row>
        <row r="2051">
          <cell r="B2051" t="str">
            <v>RETRO 416 E</v>
          </cell>
          <cell r="C2051" t="str">
            <v>RETRO 416 E</v>
          </cell>
          <cell r="D2051" t="str">
            <v>BUGRÃO</v>
          </cell>
        </row>
        <row r="2052">
          <cell r="B2052" t="str">
            <v>ROLO VOLVO  SD 105 F</v>
          </cell>
          <cell r="C2052" t="str">
            <v>ROLO VOLVO  SD 105 F</v>
          </cell>
          <cell r="D2052" t="str">
            <v>DEP. AREIA GUAPORÉ</v>
          </cell>
        </row>
        <row r="2053">
          <cell r="B2053" t="str">
            <v>JXA-0348</v>
          </cell>
          <cell r="C2053" t="str">
            <v>PRANCHA</v>
          </cell>
          <cell r="D2053" t="str">
            <v>MEZZOMO</v>
          </cell>
        </row>
        <row r="2054">
          <cell r="B2054" t="str">
            <v>NBR-8487</v>
          </cell>
          <cell r="C2054" t="str">
            <v>CAÇAMBA</v>
          </cell>
          <cell r="D2054" t="str">
            <v>GILMAR</v>
          </cell>
        </row>
        <row r="2055">
          <cell r="B2055" t="str">
            <v>PC 320 D</v>
          </cell>
          <cell r="C2055" t="str">
            <v>PC 320 D</v>
          </cell>
          <cell r="D2055" t="str">
            <v>MEZZOMO</v>
          </cell>
        </row>
        <row r="2056">
          <cell r="B2056" t="str">
            <v>CPS 150</v>
          </cell>
          <cell r="C2056" t="str">
            <v>SAVASSI</v>
          </cell>
          <cell r="D2056" t="str">
            <v>SAVASSI</v>
          </cell>
        </row>
        <row r="2057">
          <cell r="B2057" t="str">
            <v>BUS-9276</v>
          </cell>
          <cell r="C2057" t="str">
            <v>CAÇAMBA</v>
          </cell>
          <cell r="D2057" t="str">
            <v>EDISON</v>
          </cell>
        </row>
        <row r="2058">
          <cell r="B2058" t="str">
            <v>CWX-0229</v>
          </cell>
          <cell r="C2058" t="str">
            <v>MELOSA</v>
          </cell>
          <cell r="D2058" t="str">
            <v>ELLO</v>
          </cell>
        </row>
        <row r="2059">
          <cell r="B2059" t="str">
            <v>AAL-4295</v>
          </cell>
          <cell r="C2059" t="str">
            <v>CAÇAMBA</v>
          </cell>
          <cell r="D2059" t="str">
            <v>AREAL RIO MACHADO</v>
          </cell>
        </row>
        <row r="2060">
          <cell r="B2060" t="str">
            <v>NBE-5691</v>
          </cell>
          <cell r="C2060" t="str">
            <v>CAÇAMBÃO</v>
          </cell>
          <cell r="D2060" t="str">
            <v>JOSIMAR (AREAL)</v>
          </cell>
        </row>
        <row r="2061">
          <cell r="B2061" t="str">
            <v>JXP-8450</v>
          </cell>
          <cell r="C2061" t="str">
            <v>ASTRA</v>
          </cell>
          <cell r="D2061" t="str">
            <v>SEBASTIÃO (LABOROTORISTA)</v>
          </cell>
        </row>
        <row r="2062">
          <cell r="B2062" t="str">
            <v>AJZ-9697</v>
          </cell>
          <cell r="C2062" t="str">
            <v>HILUX</v>
          </cell>
          <cell r="D2062" t="str">
            <v>ELLO</v>
          </cell>
        </row>
        <row r="2063">
          <cell r="B2063" t="str">
            <v>NBF-5168</v>
          </cell>
          <cell r="C2063" t="str">
            <v>CAMINHÃO DORGE</v>
          </cell>
          <cell r="D2063" t="str">
            <v>BUGRÃO</v>
          </cell>
        </row>
        <row r="2064">
          <cell r="B2064" t="str">
            <v>SYI-6974</v>
          </cell>
          <cell r="C2064" t="str">
            <v>CAÇAMBA</v>
          </cell>
          <cell r="D2064" t="str">
            <v>AREAL RIO MACHADO</v>
          </cell>
        </row>
        <row r="2065">
          <cell r="B2065" t="str">
            <v>GUW-3222</v>
          </cell>
          <cell r="C2065" t="str">
            <v>PRANCHA</v>
          </cell>
          <cell r="D2065" t="str">
            <v>J. HILBIG TRANSPORTE</v>
          </cell>
        </row>
        <row r="2066">
          <cell r="B2066" t="str">
            <v>NBX-4769</v>
          </cell>
          <cell r="C2066" t="str">
            <v>CAMINHÃO PIPA</v>
          </cell>
          <cell r="D2066" t="str">
            <v>AGEILSON</v>
          </cell>
        </row>
        <row r="2067">
          <cell r="B2067" t="str">
            <v>JYI-6974</v>
          </cell>
          <cell r="C2067" t="str">
            <v>CAÇAMBA</v>
          </cell>
          <cell r="D2067" t="str">
            <v>JOSIMAR</v>
          </cell>
        </row>
        <row r="2068">
          <cell r="B2068" t="str">
            <v>NBJ-9144</v>
          </cell>
          <cell r="C2068" t="str">
            <v>ONIBUS</v>
          </cell>
          <cell r="D2068" t="str">
            <v>SIDTUR</v>
          </cell>
        </row>
        <row r="2069">
          <cell r="B2069" t="str">
            <v>NCT-2808</v>
          </cell>
          <cell r="C2069" t="str">
            <v>CAÇAMBÃO</v>
          </cell>
          <cell r="D2069" t="str">
            <v>PEDREIRA REALEZA</v>
          </cell>
        </row>
        <row r="2070">
          <cell r="B2070" t="str">
            <v>NBD-6850</v>
          </cell>
          <cell r="C2070" t="str">
            <v>CAÇAMBÃO</v>
          </cell>
          <cell r="D2070" t="str">
            <v>PEDREIRA REALEZA</v>
          </cell>
        </row>
        <row r="2071">
          <cell r="B2071" t="str">
            <v>NEE-5333</v>
          </cell>
          <cell r="C2071" t="str">
            <v>CAÇAMBÃO</v>
          </cell>
          <cell r="D2071" t="str">
            <v>PEDREIRA REALEZA</v>
          </cell>
        </row>
        <row r="2072">
          <cell r="B2072" t="str">
            <v>NCS-5800</v>
          </cell>
          <cell r="C2072" t="str">
            <v>CAMINHÃO PIPA</v>
          </cell>
          <cell r="D2072" t="str">
            <v>MARCIO FABIANO</v>
          </cell>
        </row>
        <row r="2073">
          <cell r="B2073" t="str">
            <v>NDX-5555</v>
          </cell>
          <cell r="C2073" t="str">
            <v>FIAT STRADA</v>
          </cell>
          <cell r="D2073" t="str">
            <v>ALCIDES</v>
          </cell>
        </row>
        <row r="2074">
          <cell r="B2074" t="str">
            <v>SAPINHO</v>
          </cell>
          <cell r="C2074" t="str">
            <v>COMPAQUITADOR</v>
          </cell>
          <cell r="D2074" t="str">
            <v>DELTA</v>
          </cell>
        </row>
        <row r="2075">
          <cell r="B2075" t="str">
            <v>NDK-8880</v>
          </cell>
          <cell r="C2075" t="str">
            <v>DOBLO</v>
          </cell>
          <cell r="D2075" t="str">
            <v>JOSE EDUARDO</v>
          </cell>
        </row>
        <row r="2076">
          <cell r="B2076" t="str">
            <v>NDW-7814</v>
          </cell>
          <cell r="C2076" t="str">
            <v>FIAT STRADA</v>
          </cell>
          <cell r="D2076" t="str">
            <v>JOAQUIM</v>
          </cell>
        </row>
        <row r="2077">
          <cell r="B2077" t="str">
            <v>NEA-2072</v>
          </cell>
          <cell r="C2077" t="str">
            <v>FIAT PALIO</v>
          </cell>
          <cell r="D2077" t="str">
            <v>DR NILSON - DNIT</v>
          </cell>
        </row>
        <row r="2078">
          <cell r="B2078" t="str">
            <v>NDZ-5794</v>
          </cell>
          <cell r="C2078" t="str">
            <v>PALIO</v>
          </cell>
          <cell r="D2078" t="str">
            <v>DR PLINIO - DNIT</v>
          </cell>
        </row>
        <row r="2079">
          <cell r="B2079" t="str">
            <v>AAZ-4295</v>
          </cell>
          <cell r="C2079" t="str">
            <v>CAÇAMBAO</v>
          </cell>
          <cell r="D2079" t="str">
            <v>DEP. AREIA GUAPORÉ</v>
          </cell>
        </row>
        <row r="2080">
          <cell r="B2080" t="str">
            <v>NDL-4736</v>
          </cell>
          <cell r="C2080" t="str">
            <v>L 200</v>
          </cell>
          <cell r="D2080" t="str">
            <v>DR PLINIO - DNIT</v>
          </cell>
        </row>
        <row r="2081">
          <cell r="B2081" t="str">
            <v>HQG-1086</v>
          </cell>
          <cell r="C2081" t="str">
            <v>PRANCHA</v>
          </cell>
          <cell r="D2081" t="str">
            <v>J. HILBIG TRANSPORTE</v>
          </cell>
        </row>
        <row r="2082">
          <cell r="B2082" t="str">
            <v>AJJ-6586</v>
          </cell>
          <cell r="C2082" t="str">
            <v>VAN</v>
          </cell>
          <cell r="D2082" t="str">
            <v>MAURO TURISMO</v>
          </cell>
        </row>
        <row r="2083">
          <cell r="B2083" t="str">
            <v>IAT-8325</v>
          </cell>
          <cell r="C2083" t="str">
            <v>CAÇAMBA</v>
          </cell>
          <cell r="D2083" t="str">
            <v>MANOEL</v>
          </cell>
        </row>
        <row r="2084">
          <cell r="B2084" t="str">
            <v>HQR-1179</v>
          </cell>
          <cell r="C2084" t="str">
            <v>CAÇAMBA</v>
          </cell>
          <cell r="D2084" t="str">
            <v>MANOEL</v>
          </cell>
        </row>
        <row r="2085">
          <cell r="B2085" t="str">
            <v>NDY-1744</v>
          </cell>
          <cell r="C2085" t="str">
            <v>FIAT STRADA</v>
          </cell>
          <cell r="D2085" t="str">
            <v>BUGRAO</v>
          </cell>
        </row>
        <row r="2086">
          <cell r="B2086" t="str">
            <v>NBL-2027</v>
          </cell>
          <cell r="C2086" t="str">
            <v>S 1O</v>
          </cell>
          <cell r="D2086" t="str">
            <v>DR NILSON - DNIT</v>
          </cell>
        </row>
        <row r="2087">
          <cell r="B2087" t="str">
            <v>JXY-0109</v>
          </cell>
          <cell r="C2087" t="str">
            <v>PRANCHA</v>
          </cell>
          <cell r="D2087" t="str">
            <v>PORTO VELHO</v>
          </cell>
        </row>
        <row r="2088">
          <cell r="B2088" t="str">
            <v>NBD-7023</v>
          </cell>
          <cell r="C2088" t="str">
            <v>CAÇAMBA</v>
          </cell>
          <cell r="D2088" t="str">
            <v>JOÃO CELSO</v>
          </cell>
        </row>
        <row r="2089">
          <cell r="B2089" t="str">
            <v>NBH-4547</v>
          </cell>
          <cell r="C2089" t="str">
            <v>CAÇAMBA</v>
          </cell>
          <cell r="D2089">
            <v>0</v>
          </cell>
        </row>
        <row r="2090">
          <cell r="B2090" t="str">
            <v>KCH-0396</v>
          </cell>
          <cell r="C2090" t="str">
            <v>ESPAGIDOR</v>
          </cell>
          <cell r="D2090" t="str">
            <v>ELLO</v>
          </cell>
        </row>
        <row r="2091">
          <cell r="B2091" t="str">
            <v>LZS-4572</v>
          </cell>
          <cell r="C2091" t="str">
            <v>PRANCHA</v>
          </cell>
          <cell r="D2091" t="str">
            <v>PRANCHA ARLINGTON</v>
          </cell>
        </row>
        <row r="2092">
          <cell r="B2092" t="str">
            <v>NEB-0300</v>
          </cell>
          <cell r="C2092" t="str">
            <v>PALIO</v>
          </cell>
          <cell r="D2092" t="str">
            <v>SEBASTIÃO LABORATORIO</v>
          </cell>
        </row>
        <row r="2093">
          <cell r="B2093" t="str">
            <v>TRATOR GRADE</v>
          </cell>
          <cell r="C2093" t="str">
            <v>NEW HOLAND</v>
          </cell>
          <cell r="D2093" t="str">
            <v>ELLO</v>
          </cell>
        </row>
        <row r="2094">
          <cell r="B2094" t="str">
            <v>COMPRESSOR MELOSA</v>
          </cell>
          <cell r="C2094">
            <v>0</v>
          </cell>
          <cell r="D2094" t="str">
            <v>ELLO</v>
          </cell>
        </row>
        <row r="2095">
          <cell r="B2095" t="str">
            <v>ROLO VAP 70 PREGO</v>
          </cell>
          <cell r="C2095">
            <v>0</v>
          </cell>
          <cell r="D2095" t="str">
            <v>ELLO</v>
          </cell>
        </row>
        <row r="2096">
          <cell r="B2096" t="str">
            <v>PATROL 140 G MARTA</v>
          </cell>
          <cell r="C2096">
            <v>0</v>
          </cell>
          <cell r="D2096" t="str">
            <v>ELLO</v>
          </cell>
        </row>
        <row r="2097">
          <cell r="B2097" t="str">
            <v>PATROL 12G SIRÍ</v>
          </cell>
          <cell r="C2097">
            <v>0</v>
          </cell>
          <cell r="D2097" t="str">
            <v>ELLO</v>
          </cell>
        </row>
        <row r="2098">
          <cell r="B2098" t="str">
            <v>PATROL 140G CELIA</v>
          </cell>
          <cell r="C2098">
            <v>0</v>
          </cell>
          <cell r="D2098" t="str">
            <v>ELLO</v>
          </cell>
        </row>
        <row r="2099">
          <cell r="B2099" t="str">
            <v>ROLO CA 25 SENNA</v>
          </cell>
          <cell r="C2099">
            <v>0</v>
          </cell>
          <cell r="D2099" t="str">
            <v>ELLO</v>
          </cell>
        </row>
        <row r="2100">
          <cell r="B2100" t="str">
            <v>PATROL 120 H</v>
          </cell>
          <cell r="C2100">
            <v>0</v>
          </cell>
          <cell r="D2100" t="str">
            <v>ANDRADE VICENTE</v>
          </cell>
        </row>
        <row r="2101">
          <cell r="B2101" t="str">
            <v>PATROL 120 B</v>
          </cell>
          <cell r="C2101">
            <v>0</v>
          </cell>
          <cell r="D2101" t="str">
            <v>ANDRADE VICENTE</v>
          </cell>
        </row>
        <row r="2102">
          <cell r="B2102" t="str">
            <v>ESTOQUE MELOSA</v>
          </cell>
          <cell r="C2102">
            <v>0</v>
          </cell>
          <cell r="D2102" t="str">
            <v>ELLO</v>
          </cell>
        </row>
        <row r="2103">
          <cell r="B2103" t="str">
            <v>CAÇAMBAS LIBERADAS</v>
          </cell>
          <cell r="C2103">
            <v>0</v>
          </cell>
          <cell r="D2103" t="str">
            <v>AUTONOMOS</v>
          </cell>
        </row>
        <row r="2104">
          <cell r="B2104">
            <v>0</v>
          </cell>
          <cell r="C2104">
            <v>0</v>
          </cell>
          <cell r="D2104">
            <v>0</v>
          </cell>
        </row>
        <row r="2105">
          <cell r="B2105">
            <v>0</v>
          </cell>
          <cell r="C2105">
            <v>0</v>
          </cell>
          <cell r="D2105">
            <v>0</v>
          </cell>
        </row>
        <row r="2106">
          <cell r="B2106">
            <v>0</v>
          </cell>
          <cell r="C2106">
            <v>0</v>
          </cell>
          <cell r="D2106">
            <v>0</v>
          </cell>
        </row>
        <row r="2107">
          <cell r="B2107">
            <v>0</v>
          </cell>
          <cell r="C2107">
            <v>0</v>
          </cell>
          <cell r="D2107">
            <v>0</v>
          </cell>
        </row>
        <row r="2110">
          <cell r="B2110" t="str">
            <v>GOL TREND</v>
          </cell>
          <cell r="C2110" t="str">
            <v>RUBENS MARTINS</v>
          </cell>
          <cell r="D2110">
            <v>300</v>
          </cell>
        </row>
        <row r="2111">
          <cell r="B2111" t="str">
            <v>GOL TREND</v>
          </cell>
          <cell r="C2111" t="str">
            <v>ARLINGTON QUEIROZ</v>
          </cell>
          <cell r="D2111">
            <v>301</v>
          </cell>
        </row>
        <row r="2112">
          <cell r="B2112" t="str">
            <v>FIAT STRADA</v>
          </cell>
          <cell r="C2112" t="str">
            <v>JOAQUIM C. PAULA</v>
          </cell>
          <cell r="D2112">
            <v>302</v>
          </cell>
        </row>
        <row r="2113">
          <cell r="B2113" t="str">
            <v>APOIO</v>
          </cell>
          <cell r="C2113" t="str">
            <v>PAULO ROBERTO</v>
          </cell>
          <cell r="D2113">
            <v>303</v>
          </cell>
        </row>
        <row r="2114">
          <cell r="B2114" t="str">
            <v>CAÇAMBA</v>
          </cell>
          <cell r="C2114" t="str">
            <v>DANIEL</v>
          </cell>
          <cell r="D2114">
            <v>304</v>
          </cell>
        </row>
        <row r="2115">
          <cell r="B2115" t="str">
            <v>CAÇAMBÃO</v>
          </cell>
          <cell r="C2115" t="str">
            <v>REGINALDO ZANELA</v>
          </cell>
          <cell r="D2115">
            <v>305</v>
          </cell>
        </row>
        <row r="2116">
          <cell r="B2116" t="str">
            <v>FIAT ESTRADA</v>
          </cell>
          <cell r="C2116" t="str">
            <v>ADAUTO RODRIGUES</v>
          </cell>
          <cell r="D2116">
            <v>306</v>
          </cell>
        </row>
        <row r="2117">
          <cell r="B2117" t="str">
            <v>CORSA</v>
          </cell>
          <cell r="C2117" t="str">
            <v>DR PLINIO - DNIT</v>
          </cell>
          <cell r="D2117">
            <v>307</v>
          </cell>
        </row>
        <row r="2118">
          <cell r="B2118" t="str">
            <v>FIAT PALIO</v>
          </cell>
          <cell r="C2118" t="str">
            <v>DR NILSON - DNIT</v>
          </cell>
          <cell r="D2118">
            <v>308</v>
          </cell>
        </row>
        <row r="2119">
          <cell r="B2119" t="str">
            <v>FIAT PALIO</v>
          </cell>
          <cell r="C2119" t="str">
            <v>DR PLINIO - DNIT</v>
          </cell>
          <cell r="D2119">
            <v>309</v>
          </cell>
        </row>
        <row r="2120">
          <cell r="B2120" t="str">
            <v>MICRO ONIBUS</v>
          </cell>
          <cell r="C2120" t="str">
            <v>HELIO OLIVEIRA</v>
          </cell>
          <cell r="D2120">
            <v>310</v>
          </cell>
        </row>
        <row r="2121">
          <cell r="B2121" t="str">
            <v>FIAT PALIO</v>
          </cell>
          <cell r="C2121" t="str">
            <v>DR PLINIO - DNIT</v>
          </cell>
          <cell r="D2121">
            <v>311</v>
          </cell>
        </row>
        <row r="2122">
          <cell r="B2122" t="str">
            <v>FIAT PALIO</v>
          </cell>
          <cell r="C2122" t="str">
            <v>DR PLINIO - DNIT</v>
          </cell>
          <cell r="D2122">
            <v>312</v>
          </cell>
        </row>
        <row r="2123">
          <cell r="B2123" t="str">
            <v>L200</v>
          </cell>
          <cell r="C2123" t="str">
            <v>DR PLINIO - DNIT</v>
          </cell>
          <cell r="D2123">
            <v>313</v>
          </cell>
        </row>
        <row r="2124">
          <cell r="B2124" t="str">
            <v>S 10</v>
          </cell>
          <cell r="C2124" t="str">
            <v>DR ADEMILTON</v>
          </cell>
          <cell r="D2124">
            <v>314</v>
          </cell>
        </row>
        <row r="2125">
          <cell r="B2125" t="str">
            <v>CAÇAMBA</v>
          </cell>
          <cell r="C2125" t="str">
            <v>JAPAO</v>
          </cell>
          <cell r="D2125">
            <v>315</v>
          </cell>
        </row>
        <row r="2126">
          <cell r="B2126" t="str">
            <v>LR 95</v>
          </cell>
          <cell r="C2126" t="str">
            <v>DELTA</v>
          </cell>
          <cell r="D2126">
            <v>316</v>
          </cell>
        </row>
        <row r="2127">
          <cell r="B2127" t="str">
            <v>LIMP. EQUIPAMENTO</v>
          </cell>
          <cell r="C2127" t="str">
            <v>DELTA</v>
          </cell>
          <cell r="D2127">
            <v>317</v>
          </cell>
        </row>
        <row r="2128">
          <cell r="B2128" t="str">
            <v>GRUPO GERADOR UZINA</v>
          </cell>
          <cell r="C2128" t="str">
            <v>CEARA</v>
          </cell>
          <cell r="D2128">
            <v>318</v>
          </cell>
        </row>
        <row r="2129">
          <cell r="B2129" t="str">
            <v>CAMINHAO UZINA</v>
          </cell>
          <cell r="C2129" t="str">
            <v>DELTA</v>
          </cell>
          <cell r="D2129">
            <v>319</v>
          </cell>
        </row>
        <row r="2130">
          <cell r="B2130" t="str">
            <v>FIAT PALIO</v>
          </cell>
          <cell r="C2130" t="str">
            <v>DR PLINIO - DNIT</v>
          </cell>
          <cell r="D2130">
            <v>320</v>
          </cell>
        </row>
        <row r="2131">
          <cell r="B2131" t="str">
            <v>FIAT PALIO</v>
          </cell>
          <cell r="C2131" t="str">
            <v>DR LUIZ ANDRE</v>
          </cell>
          <cell r="D2131">
            <v>321</v>
          </cell>
        </row>
        <row r="2132">
          <cell r="B2132" t="str">
            <v>DELTA</v>
          </cell>
          <cell r="C2132" t="str">
            <v>PAULO</v>
          </cell>
          <cell r="D2132">
            <v>322</v>
          </cell>
        </row>
        <row r="2133">
          <cell r="B2133" t="str">
            <v>L 200</v>
          </cell>
          <cell r="C2133" t="str">
            <v>DR PLINIO - DNIT</v>
          </cell>
          <cell r="D2133">
            <v>323</v>
          </cell>
        </row>
        <row r="2134">
          <cell r="B2134" t="str">
            <v>ONIBUS URBANO</v>
          </cell>
          <cell r="C2134" t="str">
            <v>SIDTUR</v>
          </cell>
          <cell r="D2134">
            <v>324</v>
          </cell>
        </row>
        <row r="2135">
          <cell r="B2135" t="str">
            <v>APOIO</v>
          </cell>
          <cell r="C2135" t="str">
            <v>PESSIM</v>
          </cell>
          <cell r="D2135">
            <v>325</v>
          </cell>
        </row>
        <row r="2136">
          <cell r="B2136" t="str">
            <v>HILUX BRANCA</v>
          </cell>
          <cell r="C2136" t="str">
            <v>DR PLINIO - DNIT</v>
          </cell>
          <cell r="D2136">
            <v>326</v>
          </cell>
        </row>
        <row r="2137">
          <cell r="B2137" t="str">
            <v>FIAT UNO</v>
          </cell>
          <cell r="C2137" t="str">
            <v>REGINALDO</v>
          </cell>
          <cell r="D2137">
            <v>327</v>
          </cell>
        </row>
        <row r="2138">
          <cell r="B2138" t="str">
            <v>CP 22 ROLO PNEU</v>
          </cell>
          <cell r="C2138" t="str">
            <v>ELLO</v>
          </cell>
          <cell r="D2138">
            <v>328</v>
          </cell>
        </row>
        <row r="2139">
          <cell r="B2139" t="str">
            <v>ESPAGIDOR</v>
          </cell>
          <cell r="C2139" t="str">
            <v>DELTA</v>
          </cell>
          <cell r="D2139">
            <v>329</v>
          </cell>
        </row>
        <row r="2140">
          <cell r="B2140" t="str">
            <v>CARREGADEIRA</v>
          </cell>
          <cell r="C2140" t="str">
            <v>MEZZOMO</v>
          </cell>
          <cell r="D2140">
            <v>330</v>
          </cell>
        </row>
        <row r="2141">
          <cell r="B2141" t="str">
            <v>PATROL 140 G</v>
          </cell>
          <cell r="C2141" t="str">
            <v>ELLO</v>
          </cell>
          <cell r="D2141">
            <v>331</v>
          </cell>
        </row>
        <row r="2142">
          <cell r="B2142" t="str">
            <v>PC 320 C</v>
          </cell>
          <cell r="C2142" t="str">
            <v>MEZZOMO</v>
          </cell>
          <cell r="D2142">
            <v>332</v>
          </cell>
        </row>
        <row r="2143">
          <cell r="B2143" t="str">
            <v>CAÇAMBA</v>
          </cell>
          <cell r="C2143" t="str">
            <v>CHIQUINHO</v>
          </cell>
          <cell r="D2143">
            <v>333</v>
          </cell>
        </row>
        <row r="2144">
          <cell r="B2144" t="str">
            <v>ROLO VAP 70</v>
          </cell>
          <cell r="C2144" t="str">
            <v>ELLO</v>
          </cell>
          <cell r="D2144">
            <v>334</v>
          </cell>
        </row>
        <row r="2145">
          <cell r="B2145" t="str">
            <v>ROLO CA 25</v>
          </cell>
          <cell r="C2145" t="str">
            <v>ELLO</v>
          </cell>
          <cell r="D2145">
            <v>335</v>
          </cell>
        </row>
        <row r="2146">
          <cell r="B2146" t="str">
            <v>CAÇAMBA</v>
          </cell>
          <cell r="C2146" t="str">
            <v>EDUARDO</v>
          </cell>
          <cell r="D2146">
            <v>336</v>
          </cell>
        </row>
        <row r="2147">
          <cell r="B2147" t="str">
            <v>CAÇAMBÃO</v>
          </cell>
          <cell r="C2147" t="str">
            <v>WALTER</v>
          </cell>
          <cell r="D2147">
            <v>337</v>
          </cell>
        </row>
        <row r="2148">
          <cell r="B2148" t="str">
            <v>CAMINHÃO PIPA</v>
          </cell>
          <cell r="C2148" t="str">
            <v>GENIVALDO MOLONHAI</v>
          </cell>
          <cell r="D2148">
            <v>338</v>
          </cell>
        </row>
        <row r="2149">
          <cell r="B2149" t="str">
            <v>VAN</v>
          </cell>
          <cell r="C2149" t="str">
            <v>JOÃO ROBERTO</v>
          </cell>
          <cell r="D2149">
            <v>339</v>
          </cell>
        </row>
        <row r="2150">
          <cell r="B2150" t="str">
            <v>CAÇAMBA</v>
          </cell>
          <cell r="C2150" t="str">
            <v>BRIVALDO</v>
          </cell>
          <cell r="D2150">
            <v>340</v>
          </cell>
        </row>
        <row r="2151">
          <cell r="B2151" t="str">
            <v>RETRO  CASE 580 M</v>
          </cell>
          <cell r="C2151" t="str">
            <v>DEP. DE AREA RIO MACHADO</v>
          </cell>
          <cell r="D2151">
            <v>341</v>
          </cell>
        </row>
        <row r="2152">
          <cell r="B2152" t="str">
            <v xml:space="preserve">PATROL 12 G </v>
          </cell>
          <cell r="C2152" t="str">
            <v>ELLO</v>
          </cell>
          <cell r="D2152">
            <v>342</v>
          </cell>
        </row>
        <row r="2153">
          <cell r="B2153" t="str">
            <v>ONIBUS</v>
          </cell>
          <cell r="C2153" t="str">
            <v>BUGRÃO</v>
          </cell>
          <cell r="D2153">
            <v>343</v>
          </cell>
        </row>
        <row r="2154">
          <cell r="B2154" t="str">
            <v>ROLINHO</v>
          </cell>
          <cell r="C2154" t="str">
            <v>DELTA</v>
          </cell>
          <cell r="D2154">
            <v>344</v>
          </cell>
        </row>
        <row r="2155">
          <cell r="B2155" t="str">
            <v>CAÇAMBA</v>
          </cell>
          <cell r="C2155" t="str">
            <v>ZANELLA</v>
          </cell>
          <cell r="D2155">
            <v>345</v>
          </cell>
        </row>
        <row r="2156">
          <cell r="B2156" t="str">
            <v>CAÇAMBA</v>
          </cell>
          <cell r="C2156" t="str">
            <v>IRINEU</v>
          </cell>
          <cell r="D2156">
            <v>346</v>
          </cell>
        </row>
        <row r="2157">
          <cell r="B2157" t="str">
            <v>CAÇAMBA</v>
          </cell>
          <cell r="C2157" t="str">
            <v>ALCIDES</v>
          </cell>
          <cell r="D2157">
            <v>347</v>
          </cell>
        </row>
        <row r="2158">
          <cell r="B2158" t="str">
            <v>ROÇADEIRA</v>
          </cell>
          <cell r="C2158" t="str">
            <v>BUGRÃO</v>
          </cell>
          <cell r="D2158">
            <v>348</v>
          </cell>
        </row>
        <row r="2159">
          <cell r="B2159" t="str">
            <v>FIAT STRADA</v>
          </cell>
          <cell r="C2159" t="str">
            <v>ADAUTO R. DE LIMA</v>
          </cell>
          <cell r="D2159">
            <v>349</v>
          </cell>
        </row>
        <row r="2160">
          <cell r="B2160" t="str">
            <v>GOL TREND</v>
          </cell>
          <cell r="C2160" t="str">
            <v>LUIZ ANDRE</v>
          </cell>
          <cell r="D2160">
            <v>350</v>
          </cell>
        </row>
        <row r="2161">
          <cell r="B2161" t="str">
            <v>HILUX</v>
          </cell>
          <cell r="C2161" t="str">
            <v>ALCIDES</v>
          </cell>
          <cell r="D2161">
            <v>351</v>
          </cell>
        </row>
        <row r="2162">
          <cell r="B2162" t="str">
            <v>HILUX</v>
          </cell>
          <cell r="C2162" t="str">
            <v>ELLO</v>
          </cell>
          <cell r="D2162">
            <v>352</v>
          </cell>
        </row>
        <row r="2163">
          <cell r="B2163" t="str">
            <v>CAÇAMBA</v>
          </cell>
          <cell r="C2163" t="str">
            <v>BUGRÃO</v>
          </cell>
          <cell r="D2163">
            <v>353</v>
          </cell>
        </row>
        <row r="2164">
          <cell r="B2164" t="str">
            <v>RETRO 416 E</v>
          </cell>
          <cell r="C2164" t="str">
            <v>BUGRÃO</v>
          </cell>
          <cell r="D2164">
            <v>354</v>
          </cell>
        </row>
        <row r="2165">
          <cell r="B2165" t="str">
            <v>ROLO VOLVO  SD 105 F</v>
          </cell>
          <cell r="C2165" t="str">
            <v>DEP. AREIA GUAPORÉ</v>
          </cell>
          <cell r="D2165">
            <v>355</v>
          </cell>
        </row>
        <row r="2166">
          <cell r="B2166" t="str">
            <v>PRANCHA</v>
          </cell>
          <cell r="C2166" t="str">
            <v>MEZZOMO</v>
          </cell>
          <cell r="D2166">
            <v>356</v>
          </cell>
        </row>
        <row r="2167">
          <cell r="B2167" t="str">
            <v>CAÇAMBA</v>
          </cell>
          <cell r="C2167" t="str">
            <v>GILMAR</v>
          </cell>
          <cell r="D2167">
            <v>357</v>
          </cell>
        </row>
        <row r="2168">
          <cell r="B2168" t="str">
            <v>PC 320 D</v>
          </cell>
          <cell r="C2168" t="str">
            <v>MEZZOMO</v>
          </cell>
          <cell r="D2168">
            <v>358</v>
          </cell>
        </row>
        <row r="2169">
          <cell r="B2169" t="str">
            <v>SAVASSI</v>
          </cell>
          <cell r="C2169" t="str">
            <v>SAVASSI</v>
          </cell>
          <cell r="D2169">
            <v>359</v>
          </cell>
        </row>
        <row r="2170">
          <cell r="B2170" t="str">
            <v>CAÇAMBA</v>
          </cell>
          <cell r="C2170" t="str">
            <v>EDISON</v>
          </cell>
          <cell r="D2170">
            <v>360</v>
          </cell>
        </row>
        <row r="2171">
          <cell r="B2171" t="str">
            <v>MELOSA</v>
          </cell>
          <cell r="C2171" t="str">
            <v>ELLO</v>
          </cell>
          <cell r="D2171">
            <v>361</v>
          </cell>
        </row>
        <row r="2172">
          <cell r="B2172" t="str">
            <v>CAÇAMBA</v>
          </cell>
          <cell r="C2172" t="str">
            <v>AREAL RIO MACHADO</v>
          </cell>
          <cell r="D2172">
            <v>362</v>
          </cell>
        </row>
        <row r="2173">
          <cell r="B2173" t="str">
            <v>CAÇAMBÃO</v>
          </cell>
          <cell r="C2173" t="str">
            <v>JOSIMAR (AREAL)</v>
          </cell>
          <cell r="D2173">
            <v>363</v>
          </cell>
        </row>
        <row r="2174">
          <cell r="B2174" t="str">
            <v>ASTRA</v>
          </cell>
          <cell r="C2174" t="str">
            <v>SEBASTIÃO (LABOROTORISTA)</v>
          </cell>
          <cell r="D2174">
            <v>364</v>
          </cell>
        </row>
        <row r="2175">
          <cell r="B2175" t="str">
            <v>HILUX</v>
          </cell>
          <cell r="C2175" t="str">
            <v>ELLO</v>
          </cell>
          <cell r="D2175">
            <v>365</v>
          </cell>
        </row>
        <row r="2176">
          <cell r="B2176" t="str">
            <v>CAMINHÃO DORGE</v>
          </cell>
          <cell r="C2176" t="str">
            <v>BUGRÃO</v>
          </cell>
          <cell r="D2176">
            <v>366</v>
          </cell>
        </row>
        <row r="2177">
          <cell r="B2177" t="str">
            <v>CAÇAMBA</v>
          </cell>
          <cell r="C2177" t="str">
            <v>AREAL RIO MACHADO</v>
          </cell>
          <cell r="D2177">
            <v>367</v>
          </cell>
        </row>
        <row r="2178">
          <cell r="B2178" t="str">
            <v>PRANCHA</v>
          </cell>
          <cell r="C2178" t="str">
            <v>J. HILBIG TRANSPORTE</v>
          </cell>
          <cell r="D2178">
            <v>368</v>
          </cell>
        </row>
        <row r="2179">
          <cell r="B2179" t="str">
            <v>CAMINHÃO PIPA</v>
          </cell>
          <cell r="C2179" t="str">
            <v>AGEILSON</v>
          </cell>
          <cell r="D2179">
            <v>369</v>
          </cell>
        </row>
        <row r="2180">
          <cell r="B2180" t="str">
            <v>CAÇAMBA</v>
          </cell>
          <cell r="C2180" t="str">
            <v>JOSIMAR</v>
          </cell>
          <cell r="D2180">
            <v>370</v>
          </cell>
        </row>
        <row r="2181">
          <cell r="B2181" t="str">
            <v>ONIBUS</v>
          </cell>
          <cell r="C2181" t="str">
            <v>SIDTUR</v>
          </cell>
          <cell r="D2181">
            <v>371</v>
          </cell>
        </row>
        <row r="2182">
          <cell r="B2182" t="str">
            <v>CAÇAMBÃO</v>
          </cell>
          <cell r="C2182" t="str">
            <v>PEDREIRA REALEZA</v>
          </cell>
          <cell r="D2182">
            <v>372</v>
          </cell>
        </row>
        <row r="2183">
          <cell r="B2183" t="str">
            <v>CAÇAMBÃO</v>
          </cell>
          <cell r="C2183" t="str">
            <v>PEDREIRA REALEZA</v>
          </cell>
          <cell r="D2183">
            <v>373</v>
          </cell>
        </row>
        <row r="2184">
          <cell r="B2184" t="str">
            <v>CAÇAMBÃO</v>
          </cell>
          <cell r="C2184" t="str">
            <v>PEDREIRA REALEZA</v>
          </cell>
          <cell r="D2184">
            <v>374</v>
          </cell>
        </row>
        <row r="2185">
          <cell r="B2185" t="str">
            <v>CAMINHÃO PIPA</v>
          </cell>
          <cell r="C2185" t="str">
            <v>MARCIO FABIANO</v>
          </cell>
          <cell r="D2185">
            <v>375</v>
          </cell>
        </row>
        <row r="2186">
          <cell r="B2186" t="str">
            <v>FIAT STRADA</v>
          </cell>
          <cell r="C2186" t="str">
            <v>ALCIDES</v>
          </cell>
          <cell r="D2186">
            <v>376</v>
          </cell>
        </row>
        <row r="2187">
          <cell r="B2187" t="str">
            <v>COMPAQUITADOR</v>
          </cell>
          <cell r="C2187" t="str">
            <v>DELTA</v>
          </cell>
          <cell r="D2187">
            <v>377</v>
          </cell>
        </row>
        <row r="2188">
          <cell r="B2188" t="str">
            <v>DOBLO</v>
          </cell>
          <cell r="C2188" t="str">
            <v>JOSE EDUARDO</v>
          </cell>
          <cell r="D2188">
            <v>378</v>
          </cell>
        </row>
        <row r="2189">
          <cell r="B2189" t="str">
            <v>FIAT STRADA</v>
          </cell>
          <cell r="C2189" t="str">
            <v>JOAQUIM</v>
          </cell>
          <cell r="D2189">
            <v>379</v>
          </cell>
        </row>
        <row r="2190">
          <cell r="B2190" t="e">
            <v>#REF!</v>
          </cell>
          <cell r="C2190" t="e">
            <v>#REF!</v>
          </cell>
          <cell r="D2190" t="e">
            <v>#REF!</v>
          </cell>
        </row>
        <row r="2191">
          <cell r="B2191" t="str">
            <v>FIAT PALIO</v>
          </cell>
          <cell r="C2191" t="str">
            <v>DR NILSON - DNIT</v>
          </cell>
          <cell r="D2191">
            <v>380</v>
          </cell>
        </row>
        <row r="2192">
          <cell r="B2192" t="str">
            <v>PALIO</v>
          </cell>
          <cell r="C2192" t="str">
            <v>DR PLINIO - DNIT</v>
          </cell>
          <cell r="D2192">
            <v>381</v>
          </cell>
        </row>
        <row r="2193">
          <cell r="B2193" t="str">
            <v>CAÇAMBAO</v>
          </cell>
          <cell r="C2193" t="str">
            <v>DEP. AREIA GUAPORÉ</v>
          </cell>
          <cell r="D2193">
            <v>382</v>
          </cell>
        </row>
        <row r="2194">
          <cell r="B2194" t="str">
            <v>L 200</v>
          </cell>
          <cell r="C2194" t="str">
            <v>DR PLINIO - DNIT</v>
          </cell>
          <cell r="D2194">
            <v>383</v>
          </cell>
        </row>
        <row r="2195">
          <cell r="B2195" t="str">
            <v>PRANCHA</v>
          </cell>
          <cell r="C2195" t="str">
            <v>J. HILBIG TRANSPORTE</v>
          </cell>
          <cell r="D2195">
            <v>384</v>
          </cell>
        </row>
        <row r="2196">
          <cell r="B2196" t="str">
            <v>VAN</v>
          </cell>
          <cell r="C2196" t="str">
            <v>MAURO TURISMO</v>
          </cell>
          <cell r="D2196">
            <v>385</v>
          </cell>
        </row>
        <row r="2197">
          <cell r="B2197" t="str">
            <v>CAÇAMBA</v>
          </cell>
          <cell r="C2197" t="str">
            <v>MANOEL</v>
          </cell>
          <cell r="D2197">
            <v>386</v>
          </cell>
        </row>
        <row r="2198">
          <cell r="B2198" t="str">
            <v>CAÇAMBA</v>
          </cell>
          <cell r="C2198" t="str">
            <v>MANOEL</v>
          </cell>
          <cell r="D2198">
            <v>387</v>
          </cell>
        </row>
        <row r="2199">
          <cell r="B2199" t="str">
            <v>FIAT STRADA</v>
          </cell>
          <cell r="C2199" t="str">
            <v>BUGRAO</v>
          </cell>
          <cell r="D2199">
            <v>388</v>
          </cell>
        </row>
        <row r="2200">
          <cell r="B2200" t="str">
            <v>S 1O</v>
          </cell>
          <cell r="C2200" t="str">
            <v>DR NILSON - DNIT</v>
          </cell>
          <cell r="D2200">
            <v>389</v>
          </cell>
        </row>
        <row r="2201">
          <cell r="B2201" t="str">
            <v>PRANCHA</v>
          </cell>
          <cell r="C2201" t="str">
            <v>PORTO VELHO</v>
          </cell>
          <cell r="D2201">
            <v>390</v>
          </cell>
        </row>
        <row r="2202">
          <cell r="B2202" t="str">
            <v>CAÇAMBA</v>
          </cell>
          <cell r="C2202" t="str">
            <v>JOÃO CELSO</v>
          </cell>
          <cell r="D2202">
            <v>391</v>
          </cell>
        </row>
        <row r="2203">
          <cell r="B2203" t="str">
            <v>CAÇAMBA</v>
          </cell>
          <cell r="C2203">
            <v>0</v>
          </cell>
          <cell r="D2203">
            <v>392</v>
          </cell>
        </row>
        <row r="2204">
          <cell r="B2204" t="str">
            <v>ESPAGIDOR</v>
          </cell>
          <cell r="C2204" t="str">
            <v>ELLO</v>
          </cell>
          <cell r="D2204">
            <v>393</v>
          </cell>
        </row>
        <row r="2205">
          <cell r="B2205" t="str">
            <v>PRANCHA</v>
          </cell>
          <cell r="C2205" t="str">
            <v>PRANCHA ARLINGTON</v>
          </cell>
          <cell r="D2205">
            <v>394</v>
          </cell>
        </row>
        <row r="2206">
          <cell r="B2206" t="str">
            <v>PALIO</v>
          </cell>
          <cell r="C2206" t="str">
            <v>SEBASTIÃO LABORATORIO</v>
          </cell>
          <cell r="D2206">
            <v>395</v>
          </cell>
        </row>
        <row r="2207">
          <cell r="B2207" t="str">
            <v>NEW HOLAND</v>
          </cell>
          <cell r="C2207" t="str">
            <v>ELLO</v>
          </cell>
          <cell r="D2207">
            <v>396</v>
          </cell>
        </row>
        <row r="2208">
          <cell r="B2208">
            <v>0</v>
          </cell>
          <cell r="C2208" t="str">
            <v>ELLO</v>
          </cell>
          <cell r="D2208">
            <v>397</v>
          </cell>
        </row>
        <row r="2209">
          <cell r="B2209">
            <v>0</v>
          </cell>
          <cell r="C2209" t="str">
            <v>ELLO</v>
          </cell>
          <cell r="D2209">
            <v>398</v>
          </cell>
        </row>
        <row r="2210">
          <cell r="B2210">
            <v>0</v>
          </cell>
          <cell r="C2210" t="str">
            <v>ELLO</v>
          </cell>
          <cell r="D2210">
            <v>399</v>
          </cell>
        </row>
        <row r="2211">
          <cell r="B2211">
            <v>0</v>
          </cell>
          <cell r="C2211" t="str">
            <v>ELLO</v>
          </cell>
          <cell r="D2211">
            <v>400</v>
          </cell>
        </row>
        <row r="2212">
          <cell r="B2212">
            <v>0</v>
          </cell>
          <cell r="C2212" t="str">
            <v>ELLO</v>
          </cell>
          <cell r="D2212">
            <v>401</v>
          </cell>
        </row>
        <row r="2213">
          <cell r="B2213">
            <v>0</v>
          </cell>
          <cell r="C2213" t="str">
            <v>ELLO</v>
          </cell>
          <cell r="D2213">
            <v>402</v>
          </cell>
        </row>
        <row r="2214">
          <cell r="B2214">
            <v>0</v>
          </cell>
          <cell r="C2214" t="str">
            <v>ANDRADE VICENTE</v>
          </cell>
          <cell r="D2214">
            <v>403</v>
          </cell>
        </row>
        <row r="2215">
          <cell r="B2215">
            <v>0</v>
          </cell>
          <cell r="C2215" t="str">
            <v>ANDRADE VICENTE</v>
          </cell>
          <cell r="D2215">
            <v>404</v>
          </cell>
        </row>
        <row r="2216">
          <cell r="B2216">
            <v>0</v>
          </cell>
          <cell r="C2216" t="str">
            <v>ELLO</v>
          </cell>
          <cell r="D2216">
            <v>405</v>
          </cell>
        </row>
        <row r="2217">
          <cell r="B2217">
            <v>0</v>
          </cell>
          <cell r="C2217" t="str">
            <v>AUTONOMOS</v>
          </cell>
          <cell r="D2217">
            <v>406</v>
          </cell>
        </row>
        <row r="2218">
          <cell r="B2218">
            <v>0</v>
          </cell>
          <cell r="C2218">
            <v>0</v>
          </cell>
          <cell r="D2218">
            <v>0</v>
          </cell>
        </row>
        <row r="2219">
          <cell r="B2219">
            <v>0</v>
          </cell>
          <cell r="C2219">
            <v>0</v>
          </cell>
          <cell r="D2219">
            <v>0</v>
          </cell>
        </row>
        <row r="2220">
          <cell r="B2220">
            <v>0</v>
          </cell>
          <cell r="C2220">
            <v>0</v>
          </cell>
          <cell r="D2220">
            <v>0</v>
          </cell>
        </row>
        <row r="2221">
          <cell r="B2221">
            <v>0</v>
          </cell>
          <cell r="C2221">
            <v>0</v>
          </cell>
          <cell r="D2221">
            <v>0</v>
          </cell>
        </row>
        <row r="2222">
          <cell r="B2222">
            <v>0</v>
          </cell>
          <cell r="C2222">
            <v>0</v>
          </cell>
          <cell r="D2222">
            <v>0</v>
          </cell>
        </row>
        <row r="2223">
          <cell r="B2223">
            <v>0</v>
          </cell>
          <cell r="C2223">
            <v>0</v>
          </cell>
          <cell r="D2223">
            <v>0</v>
          </cell>
        </row>
        <row r="2224">
          <cell r="B2224">
            <v>0</v>
          </cell>
          <cell r="C2224">
            <v>0</v>
          </cell>
          <cell r="D2224">
            <v>0</v>
          </cell>
        </row>
        <row r="2225">
          <cell r="B2225">
            <v>0</v>
          </cell>
          <cell r="C2225">
            <v>0</v>
          </cell>
          <cell r="D2225">
            <v>0</v>
          </cell>
        </row>
        <row r="2226">
          <cell r="B2226">
            <v>0</v>
          </cell>
          <cell r="C2226">
            <v>0</v>
          </cell>
          <cell r="D2226">
            <v>0</v>
          </cell>
        </row>
        <row r="2227">
          <cell r="B2227">
            <v>0</v>
          </cell>
          <cell r="C2227">
            <v>0</v>
          </cell>
          <cell r="D2227">
            <v>0</v>
          </cell>
        </row>
        <row r="2228">
          <cell r="B2228">
            <v>0</v>
          </cell>
          <cell r="C2228">
            <v>0</v>
          </cell>
          <cell r="D2228">
            <v>0</v>
          </cell>
        </row>
        <row r="2229">
          <cell r="B2229">
            <v>0</v>
          </cell>
          <cell r="C2229">
            <v>0</v>
          </cell>
          <cell r="D2229">
            <v>0</v>
          </cell>
        </row>
        <row r="2230">
          <cell r="B2230">
            <v>0</v>
          </cell>
          <cell r="C2230">
            <v>0</v>
          </cell>
          <cell r="D2230">
            <v>0</v>
          </cell>
        </row>
        <row r="2231">
          <cell r="B2231">
            <v>0</v>
          </cell>
          <cell r="C2231">
            <v>0</v>
          </cell>
          <cell r="D2231">
            <v>0</v>
          </cell>
        </row>
        <row r="2232">
          <cell r="B2232">
            <v>0</v>
          </cell>
          <cell r="C2232">
            <v>0</v>
          </cell>
          <cell r="D2232">
            <v>0</v>
          </cell>
        </row>
        <row r="2233">
          <cell r="B2233">
            <v>0</v>
          </cell>
          <cell r="C2233">
            <v>0</v>
          </cell>
          <cell r="D2233">
            <v>0</v>
          </cell>
        </row>
        <row r="2234">
          <cell r="B2234">
            <v>0</v>
          </cell>
          <cell r="C2234">
            <v>0</v>
          </cell>
          <cell r="D2234">
            <v>0</v>
          </cell>
        </row>
        <row r="2235">
          <cell r="B2235">
            <v>0</v>
          </cell>
          <cell r="C2235">
            <v>0</v>
          </cell>
          <cell r="D2235">
            <v>0</v>
          </cell>
        </row>
        <row r="2236">
          <cell r="B2236">
            <v>0</v>
          </cell>
          <cell r="C2236">
            <v>0</v>
          </cell>
          <cell r="D2236">
            <v>0</v>
          </cell>
        </row>
        <row r="2237">
          <cell r="B2237">
            <v>0</v>
          </cell>
          <cell r="C2237">
            <v>0</v>
          </cell>
          <cell r="D2237">
            <v>0</v>
          </cell>
        </row>
        <row r="2238">
          <cell r="B2238">
            <v>0</v>
          </cell>
          <cell r="C2238">
            <v>0</v>
          </cell>
          <cell r="D2238">
            <v>0</v>
          </cell>
        </row>
        <row r="2239">
          <cell r="B2239">
            <v>0</v>
          </cell>
          <cell r="C2239">
            <v>0</v>
          </cell>
          <cell r="D2239">
            <v>0</v>
          </cell>
        </row>
        <row r="2240">
          <cell r="B2240">
            <v>0</v>
          </cell>
          <cell r="C2240">
            <v>0</v>
          </cell>
          <cell r="D2240">
            <v>0</v>
          </cell>
        </row>
        <row r="2241">
          <cell r="B2241">
            <v>0</v>
          </cell>
          <cell r="C2241">
            <v>0</v>
          </cell>
          <cell r="D2241">
            <v>0</v>
          </cell>
        </row>
        <row r="2242">
          <cell r="B2242">
            <v>0</v>
          </cell>
          <cell r="C2242">
            <v>0</v>
          </cell>
          <cell r="D2242">
            <v>0</v>
          </cell>
        </row>
        <row r="2243">
          <cell r="B2243">
            <v>0</v>
          </cell>
          <cell r="C2243">
            <v>0</v>
          </cell>
          <cell r="D2243">
            <v>0</v>
          </cell>
        </row>
        <row r="2244">
          <cell r="B2244">
            <v>0</v>
          </cell>
          <cell r="C2244">
            <v>0</v>
          </cell>
          <cell r="D2244">
            <v>0</v>
          </cell>
        </row>
        <row r="2245">
          <cell r="B2245">
            <v>0</v>
          </cell>
          <cell r="C2245">
            <v>0</v>
          </cell>
          <cell r="D2245">
            <v>0</v>
          </cell>
        </row>
        <row r="2246">
          <cell r="B2246">
            <v>0</v>
          </cell>
          <cell r="C2246">
            <v>0</v>
          </cell>
          <cell r="D2246">
            <v>0</v>
          </cell>
        </row>
        <row r="2247">
          <cell r="B2247">
            <v>0</v>
          </cell>
          <cell r="C2247">
            <v>0</v>
          </cell>
          <cell r="D2247">
            <v>0</v>
          </cell>
        </row>
        <row r="2248">
          <cell r="B2248">
            <v>0</v>
          </cell>
          <cell r="C2248">
            <v>0</v>
          </cell>
          <cell r="D2248">
            <v>0</v>
          </cell>
        </row>
        <row r="2249">
          <cell r="B2249">
            <v>0</v>
          </cell>
          <cell r="C2249">
            <v>0</v>
          </cell>
          <cell r="D2249">
            <v>0</v>
          </cell>
        </row>
        <row r="2250">
          <cell r="B2250">
            <v>0</v>
          </cell>
          <cell r="C2250">
            <v>0</v>
          </cell>
          <cell r="D2250">
            <v>0</v>
          </cell>
        </row>
        <row r="2251">
          <cell r="B2251">
            <v>0</v>
          </cell>
          <cell r="C2251">
            <v>0</v>
          </cell>
          <cell r="D2251">
            <v>0</v>
          </cell>
        </row>
        <row r="2252">
          <cell r="B2252">
            <v>0</v>
          </cell>
          <cell r="C2252">
            <v>0</v>
          </cell>
          <cell r="D2252">
            <v>0</v>
          </cell>
        </row>
        <row r="2253">
          <cell r="B2253">
            <v>0</v>
          </cell>
          <cell r="C2253">
            <v>0</v>
          </cell>
          <cell r="D2253">
            <v>0</v>
          </cell>
        </row>
        <row r="2254">
          <cell r="B2254">
            <v>0</v>
          </cell>
          <cell r="C2254">
            <v>0</v>
          </cell>
          <cell r="D2254">
            <v>0</v>
          </cell>
        </row>
        <row r="2255">
          <cell r="B2255">
            <v>0</v>
          </cell>
          <cell r="C2255">
            <v>0</v>
          </cell>
          <cell r="D2255">
            <v>0</v>
          </cell>
        </row>
        <row r="2256">
          <cell r="B2256">
            <v>0</v>
          </cell>
          <cell r="C2256">
            <v>0</v>
          </cell>
          <cell r="D2256">
            <v>0</v>
          </cell>
        </row>
        <row r="2257">
          <cell r="B2257">
            <v>0</v>
          </cell>
          <cell r="C2257">
            <v>0</v>
          </cell>
          <cell r="D2257">
            <v>0</v>
          </cell>
        </row>
        <row r="2258">
          <cell r="B2258">
            <v>0</v>
          </cell>
          <cell r="C2258">
            <v>0</v>
          </cell>
          <cell r="D2258">
            <v>0</v>
          </cell>
        </row>
        <row r="2259">
          <cell r="B2259">
            <v>0</v>
          </cell>
          <cell r="C2259">
            <v>0</v>
          </cell>
          <cell r="D2259">
            <v>0</v>
          </cell>
        </row>
        <row r="2260">
          <cell r="B2260">
            <v>0</v>
          </cell>
          <cell r="C2260">
            <v>0</v>
          </cell>
          <cell r="D2260">
            <v>0</v>
          </cell>
        </row>
        <row r="2261">
          <cell r="B2261">
            <v>0</v>
          </cell>
          <cell r="C2261">
            <v>0</v>
          </cell>
          <cell r="D2261">
            <v>0</v>
          </cell>
        </row>
        <row r="2262">
          <cell r="B2262">
            <v>0</v>
          </cell>
          <cell r="C2262">
            <v>0</v>
          </cell>
          <cell r="D2262">
            <v>0</v>
          </cell>
        </row>
        <row r="2263">
          <cell r="B2263">
            <v>0</v>
          </cell>
          <cell r="C2263">
            <v>0</v>
          </cell>
          <cell r="D2263">
            <v>0</v>
          </cell>
        </row>
        <row r="2264">
          <cell r="B2264">
            <v>0</v>
          </cell>
          <cell r="C2264">
            <v>0</v>
          </cell>
          <cell r="D2264">
            <v>0</v>
          </cell>
        </row>
        <row r="2265">
          <cell r="B2265">
            <v>0</v>
          </cell>
          <cell r="C2265">
            <v>0</v>
          </cell>
          <cell r="D2265">
            <v>0</v>
          </cell>
        </row>
      </sheetData>
      <sheetData sheetId="99" refreshError="1"/>
      <sheetData sheetId="100" refreshError="1"/>
      <sheetData sheetId="101" refreshError="1"/>
      <sheetData sheetId="102" refreshError="1">
        <row r="1">
          <cell r="A1" t="str">
            <v>PLACA</v>
          </cell>
        </row>
        <row r="2">
          <cell r="B2" t="str">
            <v>032/2010</v>
          </cell>
        </row>
        <row r="3">
          <cell r="B3" t="str">
            <v>TT 775 / 2009</v>
          </cell>
        </row>
        <row r="4">
          <cell r="B4" t="str">
            <v>Delta Construções S.A</v>
          </cell>
        </row>
        <row r="6">
          <cell r="B6" t="str">
            <v>UT-01/09/07</v>
          </cell>
        </row>
        <row r="12">
          <cell r="B12" t="str">
            <v>50.600.001440/2002-63</v>
          </cell>
        </row>
        <row r="13">
          <cell r="B13">
            <v>39444</v>
          </cell>
        </row>
        <row r="14">
          <cell r="B14">
            <v>40262</v>
          </cell>
        </row>
        <row r="15">
          <cell r="B15">
            <v>40992</v>
          </cell>
        </row>
        <row r="16">
          <cell r="B16">
            <v>720</v>
          </cell>
        </row>
        <row r="19">
          <cell r="B19">
            <v>40560</v>
          </cell>
        </row>
        <row r="20">
          <cell r="B20">
            <v>10</v>
          </cell>
        </row>
        <row r="21">
          <cell r="B21" t="str">
            <v>1/12/10 à 31/12/10</v>
          </cell>
        </row>
        <row r="22">
          <cell r="B22" t="str">
            <v>25/3/10 à 31/12/10</v>
          </cell>
        </row>
        <row r="23">
          <cell r="B23">
            <v>298</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row r="1">
          <cell r="A1" t="str">
            <v>PLACA</v>
          </cell>
        </row>
        <row r="3">
          <cell r="A3">
            <v>4</v>
          </cell>
          <cell r="B3">
            <v>7.8929999999999998</v>
          </cell>
          <cell r="C3">
            <v>53.947000000000003</v>
          </cell>
          <cell r="D3">
            <v>776</v>
          </cell>
          <cell r="E3">
            <v>10.7</v>
          </cell>
          <cell r="F3">
            <v>2.3340000000000001</v>
          </cell>
          <cell r="G3">
            <v>17.135999999999999</v>
          </cell>
        </row>
        <row r="4">
          <cell r="A4">
            <v>4.5</v>
          </cell>
          <cell r="B4">
            <v>6.391</v>
          </cell>
          <cell r="C4">
            <v>62.156999999999996</v>
          </cell>
          <cell r="D4">
            <v>990</v>
          </cell>
          <cell r="E4">
            <v>11.5</v>
          </cell>
          <cell r="F4">
            <v>2.3530000000000002</v>
          </cell>
          <cell r="G4">
            <v>16.885000000000002</v>
          </cell>
        </row>
        <row r="5">
          <cell r="A5">
            <v>5</v>
          </cell>
          <cell r="B5">
            <v>5.2510000000000003</v>
          </cell>
          <cell r="C5">
            <v>69.018000000000001</v>
          </cell>
          <cell r="D5">
            <v>1016</v>
          </cell>
          <cell r="E5">
            <v>13.1</v>
          </cell>
          <cell r="F5">
            <v>2.3639999999999999</v>
          </cell>
          <cell r="G5">
            <v>16.945</v>
          </cell>
        </row>
        <row r="6">
          <cell r="A6">
            <v>5.5</v>
          </cell>
          <cell r="B6">
            <v>4.4960000000000004</v>
          </cell>
          <cell r="C6">
            <v>74.105000000000004</v>
          </cell>
          <cell r="D6">
            <v>908</v>
          </cell>
          <cell r="E6">
            <v>14.2</v>
          </cell>
          <cell r="F6">
            <v>2.3650000000000002</v>
          </cell>
          <cell r="G6">
            <v>17.359000000000002</v>
          </cell>
        </row>
        <row r="7">
          <cell r="A7">
            <v>6</v>
          </cell>
          <cell r="B7">
            <v>3.9609999999999999</v>
          </cell>
          <cell r="C7">
            <v>77.971999999999994</v>
          </cell>
          <cell r="D7">
            <v>766</v>
          </cell>
          <cell r="E7">
            <v>15.6</v>
          </cell>
          <cell r="F7">
            <v>2.36</v>
          </cell>
          <cell r="G7">
            <v>17.97</v>
          </cell>
        </row>
      </sheetData>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row r="4">
          <cell r="A4" t="str">
            <v>EDITAL: 102/2011</v>
          </cell>
        </row>
      </sheetData>
      <sheetData sheetId="1414"/>
      <sheetData sheetId="1415"/>
      <sheetData sheetId="1416"/>
      <sheetData sheetId="1417"/>
      <sheetData sheetId="1418"/>
      <sheetData sheetId="1419">
        <row r="4">
          <cell r="A4" t="str">
            <v>EDITAL: 102/2011</v>
          </cell>
        </row>
      </sheetData>
      <sheetData sheetId="1420"/>
      <sheetData sheetId="1421"/>
      <sheetData sheetId="1422"/>
      <sheetData sheetId="1423"/>
      <sheetData sheetId="1424"/>
      <sheetData sheetId="1425"/>
      <sheetData sheetId="1426" refreshError="1"/>
      <sheetData sheetId="1427"/>
      <sheetData sheetId="1428"/>
      <sheetData sheetId="1429"/>
      <sheetData sheetId="1430"/>
      <sheetData sheetId="1431"/>
      <sheetData sheetId="1432"/>
      <sheetData sheetId="1433">
        <row r="26">
          <cell r="A26" t="str">
            <v>CBUQ</v>
          </cell>
        </row>
      </sheetData>
      <sheetData sheetId="1434">
        <row r="26">
          <cell r="A26" t="str">
            <v>CBUQ</v>
          </cell>
        </row>
      </sheetData>
      <sheetData sheetId="1435"/>
      <sheetData sheetId="1436"/>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row r="3">
          <cell r="A3">
            <v>1</v>
          </cell>
        </row>
      </sheetData>
      <sheetData sheetId="1451"/>
      <sheetData sheetId="1452" refreshError="1"/>
      <sheetData sheetId="1453"/>
      <sheetData sheetId="1454" refreshError="1"/>
      <sheetData sheetId="1455"/>
      <sheetData sheetId="1456"/>
      <sheetData sheetId="1457"/>
      <sheetData sheetId="1458"/>
      <sheetData sheetId="1459">
        <row r="3">
          <cell r="A3">
            <v>4</v>
          </cell>
        </row>
      </sheetData>
      <sheetData sheetId="1460">
        <row r="3">
          <cell r="A3">
            <v>4</v>
          </cell>
        </row>
      </sheetData>
      <sheetData sheetId="1461"/>
      <sheetData sheetId="1462"/>
      <sheetData sheetId="1463"/>
      <sheetData sheetId="1464"/>
      <sheetData sheetId="1465"/>
      <sheetData sheetId="1466"/>
      <sheetData sheetId="1467"/>
      <sheetData sheetId="1468"/>
      <sheetData sheetId="1469"/>
      <sheetData sheetId="1470"/>
      <sheetData sheetId="147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ow r="26">
          <cell r="A26" t="str">
            <v>CBUQ</v>
          </cell>
        </row>
      </sheetData>
      <sheetData sheetId="1491"/>
      <sheetData sheetId="1492" refreshError="1"/>
      <sheetData sheetId="1493" refreshError="1"/>
      <sheetData sheetId="1494">
        <row r="4">
          <cell r="B4" t="str">
            <v>Restauração Pista Simples</v>
          </cell>
        </row>
      </sheetData>
      <sheetData sheetId="1495"/>
      <sheetData sheetId="1496"/>
      <sheetData sheetId="1497"/>
      <sheetData sheetId="1498"/>
      <sheetData sheetId="1499"/>
      <sheetData sheetId="1500"/>
      <sheetData sheetId="1501"/>
      <sheetData sheetId="1502"/>
      <sheetData sheetId="1503"/>
      <sheetData sheetId="1504"/>
      <sheetData sheetId="1505">
        <row r="5">
          <cell r="B5" t="str">
            <v>005.037</v>
          </cell>
        </row>
      </sheetData>
      <sheetData sheetId="1506"/>
      <sheetData sheetId="1507"/>
      <sheetData sheetId="1508"/>
      <sheetData sheetId="1509"/>
      <sheetData sheetId="1510"/>
      <sheetData sheetId="1511"/>
      <sheetData sheetId="1512">
        <row r="26">
          <cell r="A26" t="str">
            <v>CBUQ</v>
          </cell>
        </row>
      </sheetData>
      <sheetData sheetId="1513">
        <row r="26">
          <cell r="A26" t="str">
            <v>CBUQ</v>
          </cell>
        </row>
      </sheetData>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row r="3">
          <cell r="A3">
            <v>1</v>
          </cell>
        </row>
      </sheetData>
      <sheetData sheetId="1530"/>
      <sheetData sheetId="1531"/>
      <sheetData sheetId="1532"/>
      <sheetData sheetId="1533"/>
      <sheetData sheetId="1534"/>
      <sheetData sheetId="1535">
        <row r="3">
          <cell r="A3">
            <v>1</v>
          </cell>
        </row>
      </sheetData>
      <sheetData sheetId="1536"/>
      <sheetData sheetId="1537"/>
      <sheetData sheetId="1538">
        <row r="3">
          <cell r="A3">
            <v>4</v>
          </cell>
        </row>
      </sheetData>
      <sheetData sheetId="1539"/>
      <sheetData sheetId="1540"/>
      <sheetData sheetId="1541"/>
      <sheetData sheetId="1542"/>
      <sheetData sheetId="1543"/>
      <sheetData sheetId="1544">
        <row r="3">
          <cell r="A3">
            <v>4</v>
          </cell>
        </row>
      </sheetData>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refreshError="1"/>
      <sheetData sheetId="1565" refreshError="1"/>
      <sheetData sheetId="1566" refreshError="1"/>
      <sheetData sheetId="1567" refreshError="1"/>
      <sheetData sheetId="1568" refreshError="1"/>
      <sheetData sheetId="1569" refreshError="1"/>
      <sheetData sheetId="1570" refreshError="1"/>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sheetData sheetId="1584" refreshError="1"/>
      <sheetData sheetId="1585"/>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refreshError="1"/>
      <sheetData sheetId="1784"/>
      <sheetData sheetId="1785"/>
      <sheetData sheetId="1786" refreshError="1"/>
      <sheetData sheetId="1787"/>
      <sheetData sheetId="1788" refreshError="1"/>
      <sheetData sheetId="1789">
        <row r="25">
          <cell r="D25">
            <v>1</v>
          </cell>
        </row>
      </sheetData>
      <sheetData sheetId="1790">
        <row r="27">
          <cell r="B27">
            <v>101</v>
          </cell>
        </row>
      </sheetData>
      <sheetData sheetId="1791">
        <row r="1">
          <cell r="B1" t="str">
            <v>035/2004-08</v>
          </cell>
        </row>
      </sheetData>
      <sheetData sheetId="1792" refreshError="1"/>
      <sheetData sheetId="1793" refreshError="1"/>
      <sheetData sheetId="1794" refreshError="1"/>
      <sheetData sheetId="1795"/>
      <sheetData sheetId="1796">
        <row r="8">
          <cell r="F8">
            <v>1</v>
          </cell>
        </row>
      </sheetData>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row r="6">
          <cell r="D6" t="str">
            <v>CAMG</v>
          </cell>
        </row>
      </sheetData>
      <sheetData sheetId="1848"/>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row r="25">
          <cell r="D25">
            <v>1</v>
          </cell>
        </row>
      </sheetData>
      <sheetData sheetId="1937">
        <row r="27">
          <cell r="B27">
            <v>101</v>
          </cell>
        </row>
      </sheetData>
      <sheetData sheetId="1938">
        <row r="1">
          <cell r="B1" t="str">
            <v>035/2004-08</v>
          </cell>
        </row>
      </sheetData>
      <sheetData sheetId="1939"/>
      <sheetData sheetId="1940"/>
      <sheetData sheetId="1941"/>
      <sheetData sheetId="1942">
        <row r="25">
          <cell r="D25">
            <v>1</v>
          </cell>
        </row>
      </sheetData>
      <sheetData sheetId="1943">
        <row r="8">
          <cell r="F8">
            <v>1</v>
          </cell>
        </row>
      </sheetData>
      <sheetData sheetId="1944">
        <row r="1">
          <cell r="B1" t="str">
            <v>035/2004-08</v>
          </cell>
        </row>
      </sheetData>
      <sheetData sheetId="1945"/>
      <sheetData sheetId="1946"/>
      <sheetData sheetId="1947"/>
      <sheetData sheetId="1948"/>
      <sheetData sheetId="1949">
        <row r="8">
          <cell r="F8">
            <v>1</v>
          </cell>
        </row>
      </sheetData>
      <sheetData sheetId="1950"/>
      <sheetData sheetId="195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sheetData sheetId="2008"/>
      <sheetData sheetId="2009"/>
      <sheetData sheetId="2010"/>
      <sheetData sheetId="2011"/>
      <sheetData sheetId="2012"/>
      <sheetData sheetId="2013"/>
      <sheetData sheetId="2014"/>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sheetData sheetId="2057" refreshError="1"/>
      <sheetData sheetId="2058" refreshError="1"/>
      <sheetData sheetId="2059" refreshError="1"/>
      <sheetData sheetId="2060">
        <row r="37">
          <cell r="L37">
            <v>0</v>
          </cell>
        </row>
      </sheetData>
      <sheetData sheetId="2061"/>
      <sheetData sheetId="2062"/>
      <sheetData sheetId="2063"/>
      <sheetData sheetId="2064"/>
      <sheetData sheetId="2065"/>
      <sheetData sheetId="2066"/>
      <sheetData sheetId="2067"/>
      <sheetData sheetId="2068" refreshError="1"/>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sheetData sheetId="216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refreshError="1"/>
      <sheetData sheetId="2181" refreshError="1"/>
      <sheetData sheetId="2182" refreshError="1"/>
      <sheetData sheetId="2183"/>
      <sheetData sheetId="2184"/>
      <sheetData sheetId="2185" refreshError="1"/>
      <sheetData sheetId="2186" refreshError="1"/>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
      <sheetName val="Feriados"/>
      <sheetName val="REST.PAPALEGUAS"/>
      <sheetName val="REST.SINDY  3,00"/>
      <sheetName val="REST.SINDY  3,50 CAFE"/>
      <sheetName val="Capa"/>
      <sheetName val="Sumário"/>
      <sheetName val="Apresentação"/>
      <sheetName val="Capa Mapa"/>
      <sheetName val="Mapa"/>
      <sheetName val="Capa Serviços a Executar"/>
      <sheetName val="Serviços"/>
      <sheetName val="Cálculo DMT"/>
      <sheetName val="QTransporte"/>
      <sheetName val="Capa Frentes Serviço"/>
      <sheetName val="Frentes Serviço"/>
      <sheetName val="Planta do Canteiro"/>
      <sheetName val="Equipamentos Mínimos"/>
      <sheetName val="Quantitativos Mobilização"/>
      <sheetName val="Orçamento Mobilização"/>
      <sheetName val="Capa Orçamento"/>
      <sheetName val="Orçamento SICRO"/>
      <sheetName val="Orçamento c-desc"/>
      <sheetName val="Capa Cronograma"/>
      <sheetName val="Cronograma Físico Financeiro"/>
      <sheetName val="Capa Dados de Cálculo"/>
      <sheetName val="Resumo DMTs"/>
      <sheetName val="Equipamentos"/>
      <sheetName val="Materiais"/>
      <sheetName val="Mão de Obra"/>
      <sheetName val="Capa Composições"/>
      <sheetName val="Capa Composições Rest. Pista"/>
      <sheetName val="Recuperação da Pista"/>
      <sheetName val="Capa Composições Mat. Betum."/>
      <sheetName val="Custo Transporte"/>
      <sheetName val="Materiais Betuminosos"/>
      <sheetName val="Capa Composições Mobilização"/>
      <sheetName val="Composições Mobilização"/>
      <sheetName val="Capa Composições Auxiliares"/>
      <sheetName val="Auxiliares"/>
      <sheetName val="Dados de Entrada 1"/>
      <sheetName val="Dados de Entrada 2"/>
      <sheetName val="Dados de Entrada 3"/>
      <sheetName val="Dados de Entrada 4"/>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REST.SINDY"/>
      <sheetName val="Cadastro"/>
      <sheetName val="Resumo"/>
      <sheetName val="POSTO DOM BOSCO"/>
      <sheetName val="REST TREVO"/>
      <sheetName val="DADOS"/>
      <sheetName val="Desemp_"/>
      <sheetName val="AVANCO"/>
      <sheetName val="Ficha"/>
      <sheetName val="RemoMecRev"/>
      <sheetName val="RemoMecCamGran"/>
      <sheetName val="RecompCamGran"/>
      <sheetName val="Imprimacao"/>
      <sheetName val="PintLig"/>
      <sheetName val="Recomp_rev"/>
      <sheetName val="Solo para Base"/>
      <sheetName val="MAAUQ"/>
      <sheetName val="RemendoProf_"/>
      <sheetName val="Roçada Manual "/>
      <sheetName val="TransBasc5m³"/>
      <sheetName val="TransLocalBasc10m³"/>
      <sheetName val="TransRem_"/>
      <sheetName val="CA20P_AQ"/>
      <sheetName val="CAP_TR"/>
      <sheetName val="CM_30_AQ"/>
      <sheetName val="CM_30_TR"/>
      <sheetName val="RL_1C_AQ"/>
      <sheetName val="RL_1C_TR"/>
      <sheetName val="CROQUI"/>
      <sheetName val="MP"/>
      <sheetName val="Dens. médias"/>
      <sheetName val="Dens. teórica"/>
      <sheetName val="Teor"/>
      <sheetName val="GRAFTEMPVISC2"/>
      <sheetName val="INSTRUCOES"/>
      <sheetName val="Relatorio"/>
      <sheetName val="VEICULOS"/>
      <sheetName val="CONFIGURAÇAO"/>
      <sheetName val="Periodos"/>
      <sheetName val="Indices"/>
      <sheetName val="Reajustamentos"/>
      <sheetName val="Pluviometria"/>
      <sheetName val="Indice Fisico"/>
      <sheetName val="Desempenho"/>
      <sheetName val="Fatura"/>
      <sheetName val="Ficha Qtde"/>
      <sheetName val="Boletim de Medição"/>
      <sheetName val="1.1"/>
      <sheetName val="1.2"/>
      <sheetName val="1.3."/>
      <sheetName val="1.4.1"/>
      <sheetName val="1.4.2"/>
      <sheetName val="1.4.3"/>
      <sheetName val="1.4.4"/>
      <sheetName val="1.4.5"/>
      <sheetName val="1.4.6"/>
      <sheetName val="1.4.7"/>
      <sheetName val="1.4.8"/>
      <sheetName val="1.4.9"/>
      <sheetName val="1.4.10"/>
      <sheetName val="1.4.11"/>
      <sheetName val="1.5.1"/>
      <sheetName val="1.5.2"/>
      <sheetName val="1.5.3"/>
      <sheetName val="1.5.4"/>
      <sheetName val="1.6"/>
      <sheetName val="1.7"/>
      <sheetName val="1.8"/>
      <sheetName val="2.1"/>
      <sheetName val="2.2"/>
      <sheetName val="2.3"/>
      <sheetName val="2.4"/>
      <sheetName val="2.5"/>
      <sheetName val="2.6"/>
      <sheetName val="2.7"/>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3.1.2"/>
      <sheetName val="3.1.3"/>
      <sheetName val="3.1.4"/>
      <sheetName val="3.1.5"/>
      <sheetName val="3.1.6"/>
      <sheetName val="3.1.7"/>
      <sheetName val="3.2.1"/>
      <sheetName val="3.2.2"/>
      <sheetName val="3.2.3"/>
      <sheetName val="3.2.4"/>
      <sheetName val="3.3.1"/>
      <sheetName val="3.3.2"/>
      <sheetName val="3.3.3"/>
      <sheetName val="3.3.4"/>
      <sheetName val="3.4.1"/>
      <sheetName val="3.4.2"/>
      <sheetName val="3.4.3"/>
      <sheetName val="3.4.4"/>
      <sheetName val="3.4.5"/>
      <sheetName val="3.4.6"/>
      <sheetName val="3.4.7"/>
      <sheetName val="3.5.1"/>
      <sheetName val="3.5.2"/>
      <sheetName val="3.5.3"/>
      <sheetName val="3.6.1"/>
      <sheetName val="3.6.2"/>
      <sheetName val="3.6.3"/>
      <sheetName val="3.7.1.1"/>
      <sheetName val="3.7.1.2"/>
      <sheetName val="3.7.1.3"/>
      <sheetName val="3.7.1.4"/>
      <sheetName val="3.7.1.5"/>
      <sheetName val="3.7.1.6"/>
      <sheetName val="3.7.1.7"/>
      <sheetName val="3.8.1"/>
      <sheetName val="3.8.2"/>
      <sheetName val="3.8.3"/>
      <sheetName val="3.9.1"/>
      <sheetName val="3.9.2"/>
      <sheetName val="3.9.3"/>
      <sheetName val="3.10.1"/>
      <sheetName val="3.10.2"/>
      <sheetName val="3.10.3"/>
      <sheetName val="3.10.4"/>
      <sheetName val="3.10.5"/>
      <sheetName val="3.10.6"/>
      <sheetName val="3.11.1"/>
      <sheetName val="3.11.2"/>
      <sheetName val="3.11.3"/>
      <sheetName val="3.12.1"/>
      <sheetName val="3.12.2"/>
      <sheetName val="3.12.3"/>
      <sheetName val="3.13.1"/>
      <sheetName val="3.13.2"/>
      <sheetName val="3.13.3"/>
      <sheetName val="3.13.4"/>
      <sheetName val="3.13.5"/>
      <sheetName val="3.14.1"/>
      <sheetName val="3.14.2"/>
      <sheetName val="3.14.3"/>
      <sheetName val="3.15.1"/>
      <sheetName val="3.15.2"/>
      <sheetName val="3.15.3"/>
      <sheetName val="4.1.1"/>
      <sheetName val="4.1.2"/>
      <sheetName val="4.2.1.1"/>
      <sheetName val="4.2.1.2"/>
      <sheetName val="4.2.1.3"/>
      <sheetName val="4.2.1.4"/>
      <sheetName val="4.2.1.5"/>
      <sheetName val="4.2.1.6"/>
      <sheetName val="5.1"/>
      <sheetName val="5.2"/>
      <sheetName val="5.3"/>
      <sheetName val="5.4"/>
      <sheetName val="6.1"/>
      <sheetName val="6.2"/>
      <sheetName val="6.3"/>
      <sheetName val="6.4"/>
      <sheetName val="6.5"/>
      <sheetName val="6.6"/>
      <sheetName val="6.7"/>
      <sheetName val="7.1 detalhado"/>
      <sheetName val="8.1 Detalhado"/>
      <sheetName val="Projeto básico referencial"/>
      <sheetName val="Dimensiona equipam + pessoal"/>
      <sheetName val=" Decofin - 1367"/>
      <sheetName val="Medição Resumo"/>
      <sheetName val="Solicitação Numerario"/>
      <sheetName val="Folha Pagamento"/>
      <sheetName val="Cestas Básicas"/>
      <sheetName val="Hospedagem"/>
      <sheetName val="Combustivel II"/>
      <sheetName val="Relação de Equip. Alugados"/>
      <sheetName val="Equipamento Delta"/>
      <sheetName val="Relação de Imóveis"/>
      <sheetName val="Veiculos Alugados"/>
      <sheetName val="Estoque"/>
      <sheetName val="Resumo Carreteiro"/>
      <sheetName val="Alimentação I"/>
      <sheetName val="Alimentação I (2)"/>
      <sheetName val="RPF I"/>
      <sheetName val="Proposta - Global .."/>
      <sheetName val="Plan1"/>
      <sheetName val="Plan. Equipamentos"/>
      <sheetName val="pessoal"/>
      <sheetName val="salários"/>
      <sheetName val="dinâmica"/>
      <sheetName val="estática"/>
      <sheetName val="corretiva - emenda"/>
      <sheetName val="infra"/>
      <sheetName val="administ. - supervisão"/>
      <sheetName val="dados fluxo"/>
      <sheetName val="ANEXO IV"/>
      <sheetName val="e.p.i."/>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PROJETO"/>
      <sheetName val="BDI "/>
      <sheetName val="FLUXO - EXECUÇÃO PRÓPRIA"/>
      <sheetName val="FLUXO - FAT-DIRETO"/>
      <sheetName val="RES-FIN"/>
      <sheetName val="DEFIN"/>
      <sheetName val="CONSIDERAÇÕES"/>
      <sheetName val="CUSTO (REF dvs) "/>
      <sheetName val="KANAFLEX"/>
      <sheetName val="NOVOTUB"/>
      <sheetName val="MEDIDAS"/>
      <sheetName val="CUSTO LARANJEIRAS"/>
      <sheetName val="RESUMO EMPRESA"/>
      <sheetName val="CUSTO EMPRESA"/>
      <sheetName val="CUSTO ZONA SUL"/>
      <sheetName val="Anexos PGQ"/>
      <sheetName val="BDP"/>
      <sheetName val="QIF"/>
      <sheetName val="Ficha quantitativos"/>
      <sheetName val="Resumo Financeiro"/>
      <sheetName val="Transp.Loc.Cam.Basc.5m³l "/>
      <sheetName val="Transp.Loc. Mat. Rem. "/>
      <sheetName val="Transp.Loc.Cam.Carr.4T"/>
      <sheetName val="Transp.Local de Mat.Betum."/>
      <sheetName val="Transp.Local de Agua"/>
      <sheetName val="Mat. Betuminosos"/>
      <sheetName val="dados físicos"/>
      <sheetName val="Gráfico"/>
      <sheetName val="Decofin"/>
      <sheetName val="Relção Equipamentos"/>
      <sheetName val="Produção Setembro-"/>
      <sheetName val="Relação Pessoal"/>
      <sheetName val="Progamação Trimestral"/>
      <sheetName val="Progamação de Resultado"/>
      <sheetName val="Relação Equipamento (2)"/>
      <sheetName val="EQUIPAMENTOS C.C. 862"/>
      <sheetName val="MEDIÇÃO CAMPO TSD"/>
      <sheetName val="MEDIÇÃO CAMPO IMPRIMAÇÃO"/>
      <sheetName val="MEDIÇÃO CAMPO BASE"/>
      <sheetName val="pagina 01 (9)"/>
      <sheetName val="pagina 01 (8)"/>
      <sheetName val="CAPA Ficha de Medição"/>
      <sheetName val="Ficha de medição"/>
      <sheetName val="CAPA Medição Resumo"/>
      <sheetName val="CAPA Relatório de Pluviometria"/>
      <sheetName val="CAPA Cronograma de Atividades"/>
      <sheetName val="3A. FAIXA"/>
      <sheetName val="PISTA ROLAMENTO"/>
      <sheetName val="ACOSTAMENTO"/>
      <sheetName val="CAPA RSUPERV"/>
      <sheetName val="RSUPERV"/>
      <sheetName val="CAPA Boletim"/>
      <sheetName val="Boletim Desempenho"/>
      <sheetName val="Capa Rel Fotografico"/>
      <sheetName val="pagina 01"/>
      <sheetName val="pagina 01 (2)"/>
      <sheetName val="pagina 01 (3)"/>
      <sheetName val="pagina 01 (4)"/>
      <sheetName val="pagina 01 (5)"/>
      <sheetName val="pagina 01 (6)"/>
      <sheetName val="pagina 01 (7)"/>
      <sheetName val="PRODUÇÃO"/>
      <sheetName val="VALOR PRODUÇÃO"/>
      <sheetName val="ACOMPANHAMENTO"/>
      <sheetName val="Relação Pessoal - Novembro"/>
      <sheetName val="Lançamentos"/>
      <sheetName val="Solicitação de Numerário"/>
      <sheetName val="Tipo Despesa"/>
      <sheetName val="Reg. Belém - Jun-07"/>
      <sheetName val="Reg. Belém - Jul-07"/>
      <sheetName val="Reg. Belém - Ago-2007"/>
      <sheetName val="Reg. Belém - Set-2007"/>
      <sheetName val="Reg. Belém - Mar-2008"/>
      <sheetName val="Reg. Belém - Jul-2008"/>
      <sheetName val="Ago-2008"/>
      <sheetName val="COMPOR 90 "/>
      <sheetName val="PLANILHA"/>
      <sheetName val="RESUMO  "/>
      <sheetName val="CRONOGRAMA "/>
      <sheetName val="ESCALA SALARIAL"/>
      <sheetName val="BDI 20,00%"/>
      <sheetName val="Boletim Delta"/>
      <sheetName val="Mem.Calc"/>
      <sheetName val="Mem.Calculo"/>
      <sheetName val="Locais"/>
      <sheetName val="Limpeza de Pontes"/>
      <sheetName val="Roçada Manual"/>
      <sheetName val="Descida d'água"/>
      <sheetName val="Capina"/>
      <sheetName val="F.Quant."/>
      <sheetName val="Ficha Quant."/>
      <sheetName val="Resumo Físico-Financ."/>
      <sheetName val="ACFIS"/>
      <sheetName val="Acomp. Físico"/>
      <sheetName val="Q. I. Físicos"/>
      <sheetName val="Ord.Serv(Capa)"/>
      <sheetName val="Ord Serv."/>
      <sheetName val="R.Cons.(CAPA)"/>
      <sheetName val="R. Conserv"/>
      <sheetName val="Rel.Foto"/>
      <sheetName val="foto"/>
      <sheetName val="ISSQN"/>
      <sheetName val="ISSQN 14A 181-2007"/>
      <sheetName val="Divisão ISS Por Municipios"/>
      <sheetName val="ISSQN R$  5a MEDIÇÃO"/>
      <sheetName val="Resumo do Controle"/>
      <sheetName val="Caçamba AF-005.036"/>
      <sheetName val="Prancha AF-018.001"/>
      <sheetName val="Solic. Numerario"/>
      <sheetName val="Solic. RPF"/>
      <sheetName val="DebitoxCredito"/>
      <sheetName val="Equip e Veiculos Alugados"/>
      <sheetName val="Móveis e Utensilios"/>
      <sheetName val="Imoveis Locados"/>
      <sheetName val="Medição de Carreteiro"/>
      <sheetName val="Veiculos locados"/>
      <sheetName val="Equipamentos Delta"/>
      <sheetName val="Folha de Pagamento"/>
      <sheetName val="Churras. Fortaleza nf-677"/>
      <sheetName val="P. Magnólia nf-46801"/>
      <sheetName val="P. Magnólia nf-46981"/>
      <sheetName val="P. Carajás nf 4307"/>
      <sheetName val="P. Fortaleza NF-9476"/>
      <sheetName val="FOLHA PESSOAL JULHO 2007 943 01"/>
      <sheetName val="ALIMENTAÇÃO JULHO 2007"/>
      <sheetName val="PROGRAMAÇÃO TOTAL - EXECUTAR"/>
      <sheetName val="Encontros da ponte"/>
      <sheetName val="Mem calculo desvio"/>
      <sheetName val="Mem calculo vão da ponte"/>
      <sheetName val="PlanMem Calculo BDMETALICO"/>
      <sheetName val="Mem Calculo Bueiro concreto"/>
      <sheetName val="Crongr.de Equipamentos"/>
      <sheetName val="Despesas Indiretas OK"/>
      <sheetName val="Preço insumo OK"/>
      <sheetName val="Ensaio Lab"/>
      <sheetName val="Loc. Ocorrências"/>
      <sheetName val="AC FIS"/>
      <sheetName val="ordem de serviço (2)"/>
      <sheetName val="NF "/>
      <sheetName val="MCálculo"/>
      <sheetName val="Gráfico de Ocorrências"/>
      <sheetName val="notas fiscais"/>
      <sheetName val="Boletim Desemp."/>
      <sheetName val="Quadro de IND. Físicos"/>
      <sheetName val="Ac. Físico 2"/>
      <sheetName val="Ac. Físico 1"/>
      <sheetName val="LOCAIS AAUQ 2"/>
      <sheetName val="LOCAIS AAUQ"/>
      <sheetName val="ordem de serviço"/>
      <sheetName val="mem.calc.DELTA"/>
      <sheetName val="Ficha.Quantitativos.DELTA"/>
      <sheetName val="Med.Financ.DELTA"/>
      <sheetName val="PATO"/>
      <sheetName val="Transp com"/>
      <sheetName val="Transp carro"/>
      <sheetName val="Transp esp"/>
      <sheetName val="CRONOGRAMA"/>
      <sheetName val="EQP2"/>
      <sheetName val="02.200.00"/>
      <sheetName val="02.400.00"/>
      <sheetName val="02.530.01"/>
      <sheetName val="03.329.00"/>
      <sheetName val="03.370.00"/>
      <sheetName val="03.940.00"/>
      <sheetName val="04.000.00"/>
      <sheetName val="08.100.00"/>
      <sheetName val="08.101.01"/>
      <sheetName val="08.103.00"/>
      <sheetName val="08.109.00"/>
      <sheetName val="08.300.01"/>
      <sheetName val="08.301.02"/>
      <sheetName val="08.302.01"/>
      <sheetName val="08.302.02"/>
      <sheetName val="08.402.00"/>
      <sheetName val="08.404.00"/>
      <sheetName val="08.409.01"/>
      <sheetName val="08.500.00"/>
      <sheetName val="08.510.00"/>
      <sheetName val="08.900.00"/>
      <sheetName val="08.910.00"/>
      <sheetName val="09.002.00"/>
      <sheetName val="09.002.01"/>
      <sheetName val="09.002.03"/>
      <sheetName val="E.4.12"/>
      <sheetName val="01.200.00"/>
      <sheetName val="09.517.00"/>
      <sheetName val="09.517.02"/>
      <sheetName val="09.512.13"/>
      <sheetName val="09.512.14"/>
      <sheetName val="09.517.03"/>
      <sheetName val="Simulação"/>
      <sheetName val="EQUIPAMENTO"/>
      <sheetName val="MATERIAL"/>
      <sheetName val="MEMORIA CALCULO D=1,5M"/>
      <sheetName val="MEMORIA CALCULO D=2,0"/>
      <sheetName val="MEMORIA CALC. RECOMP. VAO PON"/>
      <sheetName val="MEMORIA CALCULO DESVIO"/>
      <sheetName val="MEM. CALCULO - MÁQUINAS"/>
      <sheetName val="MAPA DE CUBAÇÃO - DESVIO"/>
      <sheetName val="ISSQN R$"/>
      <sheetName val="POSTO MÃE DO RIO NF 258 e 259"/>
      <sheetName val="POSTO MÃE DO RIO NF 273"/>
      <sheetName val="NOSSO  POSTO V NF 614"/>
      <sheetName val="NOSSO POSTO II NF 8068"/>
      <sheetName val="POSTO RODA VIVA NF 46152"/>
      <sheetName val="POSTO RODA VIVA NF 46153"/>
      <sheetName val="POSTO GAROUPA NF-612"/>
      <sheetName val="NOSSO POSTO MÃE DO RIO NF283 "/>
      <sheetName val="plano 03"/>
      <sheetName val="Solic DND"/>
      <sheetName val=" Folha de Pagamento CC1050"/>
      <sheetName val="Posto Santa Rita (Caxias-MA)"/>
      <sheetName val="Resumo de autonomo CC 1050"/>
      <sheetName val="OR960887"/>
      <sheetName val="CAPA_FM"/>
      <sheetName val="Controle de AlimentaçãoCC 1050"/>
      <sheetName val="Equipamento Alugado CC1050"/>
      <sheetName val="Relação de Bens CC1050"/>
      <sheetName val="Rel. equipamento Delta cc1050"/>
      <sheetName val="Veiculos alugado CC1050"/>
      <sheetName val="Rel. de Imoveis Alug. CC1050 "/>
      <sheetName val="PROGRAMAÇÃO TRIMESTRAL"/>
      <sheetName val="Acompanhamento Resultado"/>
      <sheetName val="SOLICITAÇÃO DE NUMERARIOS"/>
      <sheetName val="SOLIC. DND"/>
      <sheetName val="POSTO ALT. ALEGRE"/>
      <sheetName val="POSTO BELEM 08"/>
      <sheetName val="POSTO FRAZÃO "/>
      <sheetName val="POSTO SANTA MARTA"/>
      <sheetName val="POSTO BELEM 04 "/>
      <sheetName val="POSTO SANTA RITA"/>
      <sheetName val="POSTO RIO NOVO"/>
      <sheetName val="POSTO RIO NOVO 2"/>
      <sheetName val="CHUR. FRAZÃO (CAXIAS-MA)"/>
      <sheetName val="POUSADA E RES. O GOMES (CODO)"/>
      <sheetName val="REST. RIO NOVO (CODO)"/>
      <sheetName val="REST. RIO NOVO 2 (CODO)"/>
      <sheetName val="CHUR. PERNAMBUCO (PERITORO)"/>
      <sheetName val=" FOLHA COL. CC1051 NOVEMBRO"/>
      <sheetName val="IMOVEIS ALUGADO CC1051"/>
      <sheetName val="RELACAO EQUIP.CC-1051"/>
      <sheetName val="SALDO ESTOQUE"/>
      <sheetName val="Resumo km faixa"/>
      <sheetName val="Memo-Quant"/>
      <sheetName val="RESUMO DAS SOLUÇÕES"/>
      <sheetName val="Unifilar-Solucoes"/>
      <sheetName val="COMPARA- Orçamento"/>
      <sheetName val="Orçamento Restauração"/>
      <sheetName val="Orçamento Total"/>
      <sheetName val="Resumo do Orçamento"/>
      <sheetName val="Orçamento OAEs"/>
      <sheetName val="Orçamento Serviços Balanças"/>
      <sheetName val="A"/>
      <sheetName val="MARSHALL"/>
      <sheetName val="COMPOGRAN"/>
      <sheetName val="COMPOSIC"/>
      <sheetName val="GRANOMETRIA"/>
      <sheetName val="B-19"/>
      <sheetName val="B-12"/>
      <sheetName val="B-10"/>
      <sheetName val="PÓ"/>
      <sheetName val="AREIA"/>
      <sheetName val="Gráfico2"/>
      <sheetName val="GRAFICO"/>
      <sheetName val="COMPOS."/>
      <sheetName val="Marsh 01"/>
      <sheetName val="Marsh 02"/>
      <sheetName val="GRAF."/>
      <sheetName val="POSTO AMERICANO NF 465"/>
      <sheetName val="POSTO AMERICANO NF 485"/>
      <sheetName val="POSTO AMERICANDO"/>
      <sheetName val="Solicitação RPF"/>
      <sheetName val="Imoveis Alugados"/>
      <sheetName val="Orc"/>
      <sheetName val="Preço composto"/>
      <sheetName val="DADOS CONTRATUAL"/>
      <sheetName val="MEMORIA DE CÁLCULO"/>
      <sheetName val="QUADRO UNIFILAR"/>
      <sheetName val="Planilha adequada"/>
      <sheetName val="Planilha de quantidade"/>
      <sheetName val="REC NOVA"/>
      <sheetName val="USINAGEM CBUQ ORIGINAL"/>
      <sheetName val="CBUQ ORIGINAL"/>
      <sheetName val="USINAGEM CORRIGIDA"/>
      <sheetName val="CBUQ CORRIGIDO"/>
      <sheetName val="QUADRO DE DMT"/>
      <sheetName val="consumo de ligante"/>
      <sheetName val="COMPARATIVO SICRO"/>
      <sheetName val="FOLHA PESSOAL 101 - PI"/>
      <sheetName val="DECOFIN 101 - PI"/>
      <sheetName val="Plan2"/>
      <sheetName val="ENSAIO BASE 01"/>
      <sheetName val="ENSAIO BASE 02"/>
      <sheetName val="ENSAIO BASE 03"/>
      <sheetName val="RECICLAGEM 5S0299210"/>
      <sheetName val="USINAGEM CBUQ 1A0139052"/>
      <sheetName val="CBUQ 5S0254001"/>
      <sheetName val="LAMA 5S0251252"/>
      <sheetName val="TSD 3S0250152"/>
      <sheetName val="MFC 05- 2 S 04 910 55"/>
      <sheetName val="STC 01- 2 S 04 900 51"/>
      <sheetName val="SARJETA SZC-02"/>
      <sheetName val="Dreno prof"/>
      <sheetName val="BOCA DRENO"/>
      <sheetName val="CORPO BSTC"/>
      <sheetName val="BOCA BSTC"/>
      <sheetName val="DENTE AUX"/>
      <sheetName val="CONCRETO 10 Mpa aux"/>
      <sheetName val="CONCRETO 15 MPa aux"/>
      <sheetName val="CONCRETO 18 MPa aux"/>
      <sheetName val="CONCRETO CICL  aux"/>
      <sheetName val="argamssa 1-3"/>
      <sheetName val="argamassa 1-4"/>
      <sheetName val="tubo D=20"/>
      <sheetName val="tubo D=100"/>
      <sheetName val="RESUMO ITEM NOVO"/>
      <sheetName val="POSTO  LIDER 280"/>
      <sheetName val="SOLIC.NUMERARIO 824 OUT.05 2"/>
      <sheetName val="DECOFIN 824 OUT.05"/>
      <sheetName val="POSTO LIDER"/>
      <sheetName val="POSTO PAPAI NOEL"/>
      <sheetName val="FOLHA PESSOAL FEV 2007"/>
      <sheetName val="DESPESAS COM TRANSPORTES"/>
      <sheetName val="DND"/>
      <sheetName val="DECOFIN 1007 FEV.2007"/>
      <sheetName val="SOL 1007 FEV.07"/>
      <sheetName val="Explicativo"/>
      <sheetName val="Transp. Local Carr."/>
      <sheetName val="Transp. Com. Carr."/>
      <sheetName val="Mem_Calc_DMT_BR 020"/>
      <sheetName val="Recomp.cam.base.adiç.brita"/>
      <sheetName val="Transp. Comercial 10m3"/>
      <sheetName val="Planilha de Preços OK"/>
      <sheetName val="MATERIAS"/>
      <sheetName val="CBUQ-4cm"/>
      <sheetName val="DMT 1 USINA 1 BRITADOR"/>
      <sheetName val="DMT 2 USINAS 2 BRITADORES"/>
      <sheetName val="Custo recicladora OK"/>
      <sheetName val="SITUAÇÃO 1"/>
      <sheetName val="SITUAÇÃO 2"/>
      <sheetName val="SITUAÇÃO 3"/>
      <sheetName val="Resumo programação - EXECUTAR"/>
      <sheetName val="OCORRENCIAS"/>
      <sheetName val="LAY-OUT ACAMPAMENTO"/>
      <sheetName val="LAY OUT USINA"/>
      <sheetName val="ISSQN RECEBER"/>
      <sheetName val="#REF"/>
      <sheetName val=" Folha Pgto CC1348 Agosto 2009 "/>
      <sheetName val="Posto Alto Alegre 15 a 27jul"/>
      <sheetName val="P.Belem 19Ju a 31Jul"/>
      <sheetName val="Medicao de Carreteiro"/>
      <sheetName val="Cad.Maq.Veic."/>
      <sheetName val="Contr.COmb.2,05 07a13Junh"/>
      <sheetName val="Contr.COmb.1,98 14a17Jun"/>
      <sheetName val="Contr.COmb.1,98 17E18JUN"/>
      <sheetName val="Contr.COmb.1,95 (19JUn-22)"/>
      <sheetName val="Contr.COmb.1,95 (22 a 24jun)"/>
      <sheetName val="Plan3 (2)"/>
      <sheetName val="BR-423 PE"/>
      <sheetName val="BR-424 PE"/>
      <sheetName val="MEM BR-423-PETSE"/>
      <sheetName val="MEM BR-424"/>
      <sheetName val="UNIF.DYN-423"/>
      <sheetName val="UNIF.DYN-424"/>
      <sheetName val="C.PR"/>
      <sheetName val="ADEQ.DEL-423"/>
      <sheetName val="ADEQ.DEL-424 "/>
      <sheetName val="Dados do projeto"/>
      <sheetName val="Dados do projeto (2)"/>
      <sheetName val="MEM BR-423"/>
      <sheetName val="COMPOR"/>
      <sheetName val="RESUMO "/>
      <sheetName val="BDI DE 19,60%"/>
      <sheetName val="LinkExternoRecuperado1"/>
      <sheetName val="Contr.COmb.1,95 (25 a 30jun) "/>
      <sheetName val="Contr.COmb.1,98 17E18JUN (2)"/>
      <sheetName val="Contr.COmb.1,95 (19A30 JUN)"/>
      <sheetName val="Contr.COmb.1,95 (01 A 14Jul )"/>
      <sheetName val="Contr.COmb.1,95 (15 JUL --)"/>
      <sheetName val="Copiar"/>
      <sheetName val="Erros"/>
      <sheetName val="Obra"/>
      <sheetName val="Horas-extras"/>
      <sheetName val="Salario"/>
      <sheetName val="01_Setores"/>
      <sheetName val="03_Normal"/>
      <sheetName val="04_HE"/>
      <sheetName val="05_Compl"/>
      <sheetName val="13ªProd.Acum."/>
      <sheetName val="Prod. Supl "/>
      <sheetName val="Fatur. Terraplenagem"/>
      <sheetName val="Faturamento"/>
      <sheetName val="S. Geométrica"/>
      <sheetName val="Ser. a Executar"/>
      <sheetName val="Previsão"/>
      <sheetName val="Chegada Equip."/>
      <sheetName val="Empresa"/>
      <sheetName val="Funcionarios"/>
      <sheetName val="Complem"/>
      <sheetName val="Encargos"/>
      <sheetName val="Banco"/>
      <sheetName val="Obras"/>
      <sheetName val="CBO"/>
      <sheetName val="Gráfico Resumo"/>
      <sheetName val="Fisico"/>
      <sheetName val="Financeiro"/>
      <sheetName val="Faturamento Mensal"/>
      <sheetName val="Faturamento Acumulado"/>
      <sheetName val="Aguarde"/>
      <sheetName val="GECOFIN"/>
      <sheetName val="Solicitação Remessa "/>
      <sheetName val="FOLHA DE PAGAMENTO "/>
      <sheetName val="Alimentação 01 a 31.08.2012"/>
      <sheetName val="desp diversas alimentação"/>
      <sheetName val="CANTINA ADMINISTRAÇÃO"/>
      <sheetName val="Relação de Imoveis"/>
      <sheetName val="Despesas de Viagem"/>
      <sheetName val="Veiculos Getel"/>
      <sheetName val="Inventario Obra"/>
      <sheetName val="DIARIA EQUP - OBRA - AGO  2012"/>
      <sheetName val="DIARIA EQUP-OBRA-DIESEL-AGO 12 "/>
      <sheetName val="Resumo dos Equipamento Alugados"/>
      <sheetName val="Resumo dos Veiculos Alugados"/>
      <sheetName val="MEDIÇÃO EDUARDO 38&quot; 2"/>
      <sheetName val="MEDIÇÃO EDUARDO 58&quot;"/>
      <sheetName val="RESUMO TRANSP. BRITA"/>
      <sheetName val="MEDIÇÃO SEBASTIAO 38"/>
      <sheetName val="MEDIÇÃO SEBASTIÃO 58&quot;"/>
      <sheetName val="RESUMO TRANS. BRITA"/>
      <sheetName val="Desp. Valter Carneiro"/>
      <sheetName val="ENC. FABIO LUCIO"/>
      <sheetName val="Despesas telefone"/>
      <sheetName val="Despesas de Agua"/>
      <sheetName val="1º QUINZENA"/>
      <sheetName val="2º QUINZENA"/>
      <sheetName val="CONSUMO DE OLEO"/>
      <sheetName val="Movimento"/>
      <sheetName val="Cad.Fornecedores"/>
      <sheetName val="Relação Modalidades"/>
      <sheetName val="PlanEnvNF"/>
      <sheetName val="PlanEnvNF (2)"/>
      <sheetName val="Rest Bené GETEL"/>
      <sheetName val="Rest. Bené TERCEIRIZADOS"/>
      <sheetName val="Rest Bené INSTALLE"/>
      <sheetName val="Churrasc Eucaliptos CVAL"/>
      <sheetName val="Churrasc Eucaliptos SH MIRANDA"/>
      <sheetName val="Rest O Louro CVAL"/>
      <sheetName val="Rest O Louro - DESPESAS"/>
      <sheetName val="Rest O Cesar - DESPESAS FISCAL "/>
      <sheetName val="Planilha Veiculos"/>
      <sheetName val="Folha PG-Prévia "/>
      <sheetName val="Relação Residências"/>
      <sheetName val="Despesas Energia"/>
      <sheetName val="Despesas Agua"/>
      <sheetName val="CONTROLE COMB NF 893"/>
      <sheetName val="NU versão 2a"/>
      <sheetName val="FOLHA DE PAGAMENTO (2)"/>
      <sheetName val="POSTO REI DAS SELVAS"/>
      <sheetName val="POSTO GAROUPA"/>
      <sheetName val="NOSSO POSTO V"/>
      <sheetName val="NOSSO POSTO II"/>
      <sheetName val="RODA VIVA"/>
      <sheetName val="ORGANIZAÇÃO ULIANA LTDA"/>
      <sheetName val="Plan8"/>
      <sheetName val="Plan9"/>
      <sheetName val="Plan10"/>
      <sheetName val="Pato BR 226"/>
      <sheetName val="Pl_anual_transp_BR_226"/>
      <sheetName val="Mem_Calc_DMT_BR226"/>
      <sheetName val="MOBILIZ _ INST_CANT "/>
      <sheetName val="lay_out cant_"/>
      <sheetName val="Gráfico Ocorrências"/>
      <sheetName val="Transporte"/>
      <sheetName val="L. Usina"/>
      <sheetName val="FundoFixo"/>
      <sheetName val="POSTO CIDADE"/>
      <sheetName val="MODELO"/>
      <sheetName val="M C S FONSECA NF 687"/>
      <sheetName val="SOLICITAÇÃO DE RPF"/>
      <sheetName val="SOLICITAÇÃO DE NUMERARIO"/>
      <sheetName val="mapasituação"/>
      <sheetName val="Elementos"/>
      <sheetName val="pontospassagem"/>
      <sheetName val="Orçamento"/>
      <sheetName val="tran5m3"/>
      <sheetName val="tran10m3"/>
      <sheetName val="t.local.remendos"/>
      <sheetName val="translocal.mat.bet"/>
      <sheetName val="tran4t"/>
      <sheetName val="transp.água"/>
      <sheetName val="PREÇO.MAT.BET"/>
      <sheetName val="MAT.BETM"/>
      <sheetName val="MOBeCAN"/>
      <sheetName val="DMT"/>
      <sheetName val="cronog"/>
      <sheetName val="Cálculo das Massas"/>
      <sheetName val="ComposiçãoMBUQ"/>
      <sheetName val="DEM DE CONSUM"/>
      <sheetName val="FOLHA CONSORCIO GETEL INSTTALE"/>
      <sheetName val="FOLHA DE PAGAMENTO CONSORCIO GE"/>
      <sheetName val="PT"/>
      <sheetName val="ORÇA"/>
      <sheetName val="CFF"/>
      <sheetName val="TLB5M3"/>
      <sheetName val="TLMR"/>
      <sheetName val="TLC4T"/>
      <sheetName val="TLMBF"/>
      <sheetName val="TLÁGUA"/>
      <sheetName val="ASF"/>
      <sheetName val="CS"/>
      <sheetName val="EQP"/>
      <sheetName val="DIPRVS12"/>
      <sheetName val="Curva ABC"/>
      <sheetName val="qorcamentodnerL1"/>
      <sheetName val="qorcamentodnerL2"/>
      <sheetName val="QuQuant"/>
      <sheetName val="ALYSSON 2"/>
      <sheetName val="ALYSSON%202.xls"/>
      <sheetName val="Calc"/>
      <sheetName val="Composições"/>
      <sheetName val="QQuant-Vol1 (2)"/>
      <sheetName val="QQegesa"/>
      <sheetName val="QQuant-Vol1"/>
      <sheetName val="Licitação"/>
      <sheetName val="QQegesa-ant"/>
      <sheetName val="QQUANT"/>
      <sheetName val="QQder"/>
      <sheetName val="NumerN"/>
      <sheetName val="BS"/>
      <sheetName val="FR"/>
      <sheetName val="Dimens"/>
      <sheetName val="QuantPav"/>
      <sheetName val="NumerN (2)"/>
      <sheetName val="Dimens (2)"/>
      <sheetName val="QuantPav (2)"/>
      <sheetName val="Plan3"/>
      <sheetName val="Plan4"/>
      <sheetName val="Plan5"/>
      <sheetName val="Plan6"/>
      <sheetName val="Plan7"/>
      <sheetName val="Plan11"/>
      <sheetName val="Plan12"/>
      <sheetName val="Plan13"/>
      <sheetName val="Plan14"/>
      <sheetName val="Plan15"/>
      <sheetName val="Plan16"/>
      <sheetName val="TAPA BURACO-CBUQ (2)"/>
      <sheetName val="Ficha Quant. "/>
      <sheetName val="Resumo Físico-Financ. "/>
      <sheetName val="Planilha Adeq."/>
      <sheetName val="Transp. Loc. Basc. 5m³"/>
      <sheetName val="Transp. Comercial Basc. 10m³"/>
      <sheetName val="Transp. p remendo"/>
      <sheetName val="Localização ocorrências"/>
      <sheetName val="PlanilhaGeral-Modelo"/>
      <sheetName val="EDUARDO"/>
      <sheetName val="Solucoes "/>
      <sheetName val="Quant original"/>
      <sheetName val="QRDT"/>
      <sheetName val="PC-1 A 6-8 A 12"/>
      <sheetName val="PC-7 A 7a"/>
      <sheetName val="SERV ITV's"/>
      <sheetName val="SERV -PC7-7a"/>
      <sheetName val="Alteração"/>
      <sheetName val="RESUMO_AUT1"/>
      <sheetName val="CAPA-OK"/>
      <sheetName val="RESUMO - OK"/>
      <sheetName val="PLAN.SOLUÇÃO MODELO"/>
      <sheetName val="MEDIÇÃO"/>
      <sheetName val="CONSOLIDADA"/>
      <sheetName val="01 - MEMO"/>
      <sheetName val="02 - ficha  (2) modelo Dr marci"/>
      <sheetName val="03 -Consolidada (2)Mod Dr marci"/>
      <sheetName val="09 - CRONOG (2) Mod Dr marcio"/>
      <sheetName val="Medição Por Km de Faixa"/>
      <sheetName val="FS (6) - H (6)"/>
      <sheetName val="Calc. da área"/>
      <sheetName val="Calc. d ECT de Material"/>
      <sheetName val="COMPACTÇÃO DE ATERRO"/>
      <sheetName val="PREPARAÇÃO DA AREA"/>
      <sheetName val="MICRO"/>
      <sheetName val="MICRO-Micro Revest."/>
      <sheetName val="Acost - TSD"/>
      <sheetName val="PINTURA FAIXA (MICRO 100%)"/>
      <sheetName val="PINTURA FAIXA (MICRO 92,8%)"/>
      <sheetName val="MICRO-Aq. de RC-1C-E "/>
      <sheetName val="MICRO-Aq. de RC-1C-E  (2)"/>
      <sheetName val="TSD Acost-Aq. de RR 2C "/>
      <sheetName val="MICRO-Transp. de RC-1C-E "/>
      <sheetName val="MICRO-Transp. de RC-1C-E  (2)"/>
      <sheetName val="TSD Acost-Transp. de RR 2C"/>
      <sheetName val="MOBILIZAÇÃO"/>
      <sheetName val="INST.CANTEIRO"/>
      <sheetName val="CANT.MANUT."/>
      <sheetName val="FS6 3°-Fres. Cont "/>
      <sheetName val="FS6 3°-Pintura de Lig."/>
      <sheetName val="FS6 3°-CBUQ "/>
      <sheetName val="FS6 3°-Pintura de Faixa"/>
      <sheetName val="RB C. CIM- RECICL"/>
      <sheetName val="RB C. CIM-IMPR"/>
      <sheetName val="RB C. CIM- TSD"/>
      <sheetName val="RB C. CIM-Pintura de Lig."/>
      <sheetName val="RB C. CIM-CBUQ 5"/>
      <sheetName val="RB C. CIM-Pint. de faixa"/>
      <sheetName val="RECON. PAV- Remoç Capa 5cm"/>
      <sheetName val="RECON. PAV- Rem. BASE"/>
      <sheetName val="RECON. PAV- SOLO ESTB"/>
      <sheetName val="RECON. PAV- BGS"/>
      <sheetName val="RECON. PAV. IMPR"/>
      <sheetName val="RECON. PAV-Pint Lig"/>
      <sheetName val="RECON. PAV-CBUQ"/>
      <sheetName val="RECON. PAV-Pint. Faixa"/>
      <sheetName val="Acost.- LAMA"/>
      <sheetName val="Acost. RB C. CIM- RECICL"/>
      <sheetName val="Acost. RB C. CIM-IMPR"/>
      <sheetName val="Acost. RB C. CIM- TSD"/>
      <sheetName val="Acost. RBAM- REEST. BASE"/>
      <sheetName val="Acost. RBAM-IMPR"/>
      <sheetName val="Acost. RBAM-TSD"/>
      <sheetName val="Acost. Reperf-Pint Lig"/>
      <sheetName val="Acost. Reperf-CBUQ Massa Fi"/>
      <sheetName val="Acost. RECON. PAV-Remoç Capa 5"/>
      <sheetName val="Acost. RECON. PAV- Rem. BASE"/>
      <sheetName val="Acost. RECON. PAV- SOLO ESTB"/>
      <sheetName val="Acost. RECON. PAV- BGS"/>
      <sheetName val="Acost. RECON. PAV. IMPR "/>
      <sheetName val="7.4-RBAM.JAZ"/>
      <sheetName val="11.2-taxas"/>
      <sheetName val="11.3-sin.def"/>
      <sheetName val="12.1-stc01"/>
      <sheetName val="12.2-dar02"/>
      <sheetName val="12.3-camada_dren"/>
      <sheetName val="12.4-mfc01"/>
      <sheetName val="12.5-dps07"/>
      <sheetName val="12.6-dpr02"/>
      <sheetName val="12.7-bsd02"/>
      <sheetName val="13.1-EsCarTran_berma"/>
      <sheetName val="13.2-comp.95PN_berma"/>
      <sheetName val="14.1-barreira"/>
      <sheetName val="14.2-rest_disp_concr"/>
      <sheetName val="14.3-anc_defensa"/>
      <sheetName val="14.4-portico"/>
      <sheetName val="14.5-defensa_s"/>
      <sheetName val="16.1-manut_2ano"/>
      <sheetName val="03 - consolidada"/>
      <sheetName val="05 - DIÁRIO OBRA"/>
      <sheetName val="08 - FOTOS"/>
      <sheetName val="MANUT.1°ANO"/>
      <sheetName val="REL PLUV"/>
      <sheetName val="FICHA - ST"/>
      <sheetName val="MICROREVESTIMENTO"/>
      <sheetName val="FRESAGEM (4CM)"/>
      <sheetName val="CBUQ(4CM)"/>
      <sheetName val="PINTURA DE LIGAÇÃO"/>
      <sheetName val="RECICLAGEM DE BASE"/>
      <sheetName val="IMPRIMAÇÃO"/>
      <sheetName val="TSD"/>
      <sheetName val="CBUQ(5cm)"/>
      <sheetName val="TSD (ACOST)"/>
      <sheetName val="02 - ficha"/>
      <sheetName val="Mobilização (2)"/>
      <sheetName val="P A T O 99 B"/>
      <sheetName val="Orçamentária"/>
      <sheetName val="1"/>
      <sheetName val="Inventario"/>
      <sheetName val="P.A.T.O"/>
      <sheetName val="ORÇ 1 ano"/>
      <sheetName val="ORÇ 2 anos"/>
      <sheetName val="Fisico-Finan."/>
      <sheetName val="Fisico-Finan.S-AQ"/>
      <sheetName val="Preço.Mat.Betum."/>
      <sheetName val="Jazidas"/>
      <sheetName val="DMTs"/>
      <sheetName val="Transportes"/>
      <sheetName val="Mob-Desmob."/>
      <sheetName val="Comp.TraspEquip"/>
      <sheetName val="Layout Cant."/>
      <sheetName val="Quantidades S-AQ"/>
      <sheetName val="Preço.Mat.Betum.S-AQ"/>
      <sheetName val="Cotação preços"/>
      <sheetName val="Comp. Mist Betu"/>
      <sheetName val="Comp. Conc. Ciclo"/>
      <sheetName val="Comp. Conc. de Cim"/>
      <sheetName val="Comp. Argam. Cim."/>
      <sheetName val="Dist Fortal Trecho"/>
      <sheetName val="ORÇAMENTO S-AQ"/>
      <sheetName val="Comp. Manut. Cant."/>
      <sheetName val="Comp. Alug. Lab Solos, Betume"/>
      <sheetName val="Comp. Alug. Equip. Topo"/>
      <sheetName val="Comp. Alug. de Residencias"/>
      <sheetName val="Comp. Alug. de Alojamento"/>
      <sheetName val="Comp. Alug. de Canteiro"/>
      <sheetName val="Comp. Manutenção dos Canteiros"/>
      <sheetName val="Mapa do Trecho"/>
      <sheetName val="Orc Trevo Takon"/>
      <sheetName val="AVANÇO FISICO"/>
      <sheetName val="AVANÇO FISICO 2 (2)"/>
      <sheetName val="AVANÇO FISICO 2"/>
      <sheetName val="BOLETIM"/>
      <sheetName val="CHUVAS"/>
      <sheetName val=" INDFIS"/>
      <sheetName val="RELATÓRIO DE SUPERVISÀO "/>
      <sheetName val="9ª MP_BR-459"/>
      <sheetName val="memobranco"/>
      <sheetName val="JUSTIFICATIVA"/>
      <sheetName val="8ª MP_BR-459"/>
      <sheetName val="8ª MP_BR_459"/>
      <sheetName val="BDI"/>
      <sheetName val="LAY-OUT"/>
      <sheetName val="Pesquisa preços Inst.Canteiro"/>
      <sheetName val="Instalação Canteiro"/>
      <sheetName val="Composição transp. equipamento"/>
      <sheetName val="Mobilização-Desmobilização"/>
      <sheetName val="CP_Pontes"/>
      <sheetName val="Revestimento com Bica Corrida"/>
      <sheetName val="Cálculo da DMT rev. prim."/>
      <sheetName val="Ptrabalho"/>
      <sheetName val="Quant e custos"/>
      <sheetName val="Grafico-DMT"/>
      <sheetName val="Relação de pontes"/>
      <sheetName val="COMPOS1"/>
      <sheetName val="COMPOS2"/>
      <sheetName val="COMPOS3"/>
      <sheetName val="1- QUADRO DE QUANTIDADE (2)"/>
      <sheetName val="Transporte 5m³"/>
      <sheetName val="Transporte 4m³"/>
      <sheetName val="Transporte 4t"/>
      <sheetName val="Transporte Mat. Frio"/>
      <sheetName val="Cronograma (2)"/>
      <sheetName val="ESTUDO PREÇOS"/>
      <sheetName val="PLANILHA FONTE"/>
      <sheetName val="PLANO TRAB"/>
      <sheetName val="matbet"/>
      <sheetName val="quantidades"/>
      <sheetName val=" PONTO DE PASS."/>
      <sheetName val="PT. DE PASSAGEM"/>
      <sheetName val="Demostr das Quantides"/>
      <sheetName val="Desc.Serviços"/>
      <sheetName val="MOB."/>
      <sheetName val="quadro cons. mat. bet"/>
      <sheetName val="Tr.Loc.Basc"/>
      <sheetName val="Tr.Mat.Rem."/>
      <sheetName val="Tr.L.Cam.Carr"/>
      <sheetName val="Tr.L.Mat.Bet."/>
      <sheetName val="Tr.Agua"/>
      <sheetName val="Cronog.Fis.Fin"/>
      <sheetName val="Cálculo das Massas]"/>
      <sheetName val="Medição PI+R -MAR-01"/>
      <sheetName val="Resumo do lote I"/>
      <sheetName val="Planilha de Alteração"/>
      <sheetName val="Dados da alteração"/>
      <sheetName val="Comparativo de preço"/>
      <sheetName val="Memoria de calculo quant. (2)"/>
      <sheetName val="BR-230 POMBAL-S.GONÇALO"/>
      <sheetName val="Diagrama PB - SG"/>
      <sheetName val="PLAN. PB - SG"/>
      <sheetName val="S.GONÇALO Div PB-CE"/>
      <sheetName val="Diagrama Div PB-CE"/>
      <sheetName val="PLAN. S.G - DIV PB.CE"/>
      <sheetName val="BR-405 "/>
      <sheetName val="Diagrama BR-405"/>
      <sheetName val="PLAN. BR-405"/>
      <sheetName val="BR-116"/>
      <sheetName val="Diagrama BR-116"/>
      <sheetName val="PLAN. BR-116"/>
      <sheetName val="Crono. Fin. BR116-230-405-427"/>
      <sheetName val="Planilha BR_116_PB"/>
      <sheetName val="Planilha BR_230 PB"/>
      <sheetName val="Planilha BR_405 PB"/>
      <sheetName val="Planinha BR-427 PB"/>
      <sheetName val="1º ANO_qtd_dner"/>
      <sheetName val="2º ANO_qtd_dner"/>
      <sheetName val="3º ANO_qtd_dner"/>
      <sheetName val="4º ANO_qtd_dner"/>
      <sheetName val="5º ANO_qtd_dner"/>
      <sheetName val="Conv.Resumo1"/>
      <sheetName val="Referencia"/>
      <sheetName val="AUXILIAR"/>
      <sheetName val="TERRAPLENAGEM"/>
      <sheetName val="PAVIMENTAÇÃO"/>
      <sheetName val="DRENAGEM E OAC"/>
      <sheetName val="OB. COMPLEM."/>
      <sheetName val="PROT. CORPO EST."/>
      <sheetName val="PROT. AMBIENTAL"/>
      <sheetName val="OAE"/>
      <sheetName val="PRO EQ. - AUX"/>
      <sheetName val="PRO EQ. - TERRAPL"/>
      <sheetName val="PRO EQ. - PAVIM"/>
      <sheetName val="PLA_ORÇAM _BR-319"/>
      <sheetName val="PLA_EDITAL _BR-319"/>
      <sheetName val="Materiais-quantidade"/>
      <sheetName val="Mao de Obra"/>
      <sheetName val="Calculo de eqpto."/>
      <sheetName val="Instruções"/>
      <sheetName val="TXG"/>
      <sheetName val="FECHAMENTO"/>
      <sheetName val="INDIRETO"/>
      <sheetName val="BANCO_MO"/>
      <sheetName val="LEIS_H"/>
      <sheetName val="LEIS_M"/>
      <sheetName val="Prestadores Serviço"/>
      <sheetName val="Memo Veículos"/>
      <sheetName val="Cons.Combustivel"/>
      <sheetName val="EFETIVO OBRA 179"/>
      <sheetName val="Impressao"/>
      <sheetName val="Help"/>
      <sheetName val="Suporte"/>
      <sheetName val="Explicação1"/>
      <sheetName val="Verificador"/>
      <sheetName val="CP"/>
      <sheetName val="DP"/>
      <sheetName val="OESP"/>
      <sheetName val="CTRL"/>
      <sheetName val="DO"/>
      <sheetName val="CR"/>
      <sheetName val="ACUM"/>
      <sheetName val="FCC"/>
      <sheetName val="PEC"/>
      <sheetName val="FC"/>
      <sheetName val="PE"/>
      <sheetName val="EVA"/>
      <sheetName val="ECONO"/>
      <sheetName val="FINAN"/>
      <sheetName val="COMPARA"/>
      <sheetName val="ANALISE"/>
      <sheetName val="PM"/>
      <sheetName val="Consistência"/>
      <sheetName val="Menu_Navegação"/>
      <sheetName val="Pos_Contrato"/>
      <sheetName val="Menu_Financeiro"/>
      <sheetName val="Menu_mov_financ"/>
      <sheetName val="Mov Fin"/>
      <sheetName val="Mov_Financeiro"/>
      <sheetName val="Acom_Econômico"/>
      <sheetName val="Menu_Pessoal"/>
      <sheetName val="Pessoal Real"/>
      <sheetName val="PROVENTOS_DINAMICA"/>
      <sheetName val="PROVENTOS - FOLHA DE PAGAMENTO"/>
      <sheetName val="Desp Ger Prev"/>
      <sheetName val="Desp Ger Real"/>
      <sheetName val="Desp Ger Imp"/>
      <sheetName val="Demost_ result"/>
      <sheetName val="Med Real"/>
      <sheetName val="Menu_Medições"/>
      <sheetName val="Menu_Produção"/>
      <sheetName val="MEDIÇÃO_MENSAL"/>
      <sheetName val="RESUMO_MEDIÇÃO"/>
      <sheetName val="PRODUÇÃO_MENSAL"/>
      <sheetName val="RESUMO_PRODUÇÃO"/>
      <sheetName val="CONTROLE"/>
      <sheetName val="REL. FOTOG."/>
      <sheetName val="CARTA PROPOSTA"/>
      <sheetName val="C2 PLANILHA rocha e brita"/>
      <sheetName val="C4 Resumo do projeto"/>
      <sheetName val="C5 Comparativo layout 2 e 3"/>
      <sheetName val="C7 PLANILHA de preços unitários"/>
      <sheetName val="PLANILHA Quant e preços"/>
      <sheetName val="CRON-EQ"/>
      <sheetName val="LISTA-EQ"/>
      <sheetName val="CRON-MOD"/>
      <sheetName val="CRON-MOI"/>
      <sheetName val="FIS"/>
      <sheetName val="FIS-FIN - LANÇAR NO FIS"/>
      <sheetName val="Histograma de mão de obra"/>
      <sheetName val="PLANILHA Para EAP"/>
      <sheetName val="EAP-V&amp;M"/>
      <sheetName val="COMPOR-CBM"/>
      <sheetName val="COMPOR-CHE"/>
      <sheetName val="Valeta VPA 03"/>
      <sheetName val="Atualização da Matriz"/>
      <sheetName val="Roteiro de Preenchimento"/>
      <sheetName val="Dados Informativos"/>
      <sheetName val="Contra-capa"/>
      <sheetName val="Índice"/>
      <sheetName val="Dados Contratuais"/>
      <sheetName val="Localização"/>
      <sheetName val="Linear"/>
      <sheetName val="Seções Típicas"/>
      <sheetName val="Planilha Resumida"/>
      <sheetName val="Proj. Bás x Exec. Fat.Emp. Sald"/>
      <sheetName val="Cron. Físico Financeiro"/>
      <sheetName val="Cronograma de Eqtos Diretos"/>
      <sheetName val="Cronograma de Eqtos Indiretos"/>
      <sheetName val="Horas Trabalhadas dos Equiptos "/>
      <sheetName val="Cronograma Mão de Obra Direta"/>
      <sheetName val="Cronograma Mão de Obra Indireta"/>
      <sheetName val="Principais Materiais"/>
      <sheetName val="Resumo do Custo Direto"/>
      <sheetName val="Rateio dos Encarregados"/>
      <sheetName val="Praticabilidade 1 Turno"/>
      <sheetName val="Perdas de tempo 1 Turno"/>
      <sheetName val="Praticabilidade 2 Turnos"/>
      <sheetName val="Perdas de tempo 2 Turnos"/>
      <sheetName val="Encargo Social Ponderado 1Turno"/>
      <sheetName val="Encargo Social Ponderado 2Turn "/>
      <sheetName val="Encargos Sociais"/>
      <sheetName val="Desmatamento"/>
      <sheetName val="Escavação 1a Cat"/>
      <sheetName val="Escavação 2a Cat"/>
      <sheetName val="Escavação 3a Cat"/>
      <sheetName val="Escavação Solo Mole"/>
      <sheetName val="Camada Drenante"/>
      <sheetName val="Aquis.  transp  Areia  CD "/>
      <sheetName val="Compactação de Aterro"/>
      <sheetName val="Regularização"/>
      <sheetName val="Subbase de Solos"/>
      <sheetName val="Esc. Carga Transp. Jaz. Subbase"/>
      <sheetName val="Base de Solos"/>
      <sheetName val="Esc. Carga Transp. Jaz. Base"/>
      <sheetName val="BGS"/>
      <sheetName val="Aquisição e transporte de BGS"/>
      <sheetName val="Reciclagem"/>
      <sheetName val="Fresagem"/>
      <sheetName val="Pintura"/>
      <sheetName val="TSS"/>
      <sheetName val="Aquis.  transp  Brita TSS"/>
      <sheetName val="Aquis.  transp  Brita TSD"/>
      <sheetName val="Conj. Britagem"/>
      <sheetName val="Resumo do CBUQ"/>
      <sheetName val="Usinagem de CBUQ"/>
      <sheetName val="Aquis.  transp  Brita  CBUQ "/>
      <sheetName val="Aquis.  transp  Areia  CBUQ"/>
      <sheetName val="Aquis.  transp Pó pedra  CBUQ"/>
      <sheetName val="Aquis.  transp Cal CBUQ"/>
      <sheetName val="Transporte da massa para  pista"/>
      <sheetName val="Aplicação do CBUQ"/>
      <sheetName val="Serviços Diversos"/>
      <sheetName val="Outros Gastos Mão de Obra Diret"/>
      <sheetName val="Resumo das Indiretas"/>
      <sheetName val="Encargo Social Ponderado 1T Ind"/>
      <sheetName val="Gerente do Projeto"/>
      <sheetName val="Engenheiros e Encarreg Geral"/>
      <sheetName val="Depto Administrativo"/>
      <sheetName val="Depto de Manutenção"/>
      <sheetName val="Depto de QSM"/>
      <sheetName val="Depto Acampamento - Canteiro"/>
      <sheetName val="Depto Técnico e Topografia"/>
      <sheetName val="Depto de Custos"/>
      <sheetName val="Depto de Laboratório"/>
      <sheetName val="Depto de Suprimentos"/>
      <sheetName val="Outros Gastos Indiretos"/>
      <sheetName val="Despesas de Apoio às Obras"/>
      <sheetName val="Check-list"/>
      <sheetName val="Precipitações"/>
      <sheetName val="Tabela de Salários Adotada"/>
      <sheetName val="SP - Tab salários"/>
      <sheetName val="MG - Tab salários"/>
      <sheetName val="PARÁ - Tab Salários"/>
      <sheetName val="MS - Tab salários"/>
      <sheetName val="% de AD"/>
      <sheetName val="Med_10_Atual_1 (2)"/>
      <sheetName val=" Decofin - JAMARI"/>
      <sheetName val="COMBUSTIVEL I"/>
      <sheetName val="PLANILHA FINANCEIRA"/>
      <sheetName val="ESTOQUE (2)"/>
      <sheetName val="DECOFIN abril-15"/>
      <sheetName val="FOLHA ABRIL 2015 1651."/>
      <sheetName val="Solicitação Numerarios"/>
      <sheetName val="Equipamento Alugados"/>
      <sheetName val="1651 DELTA 0"/>
      <sheetName val="1651 descontar 1"/>
      <sheetName val="1651 DELTA 1"/>
      <sheetName val="1651 descontar 2"/>
      <sheetName val="01651 DELTA 2"/>
      <sheetName val="01651 descontar 3"/>
      <sheetName val="1651 descontar 4"/>
      <sheetName val="1651 delta 3"/>
      <sheetName val="1651 adm"/>
      <sheetName val="1651 campo"/>
      <sheetName val="INDICADORES"/>
      <sheetName val="Serro"/>
      <sheetName val="Borbagato"/>
      <sheetName val="MinasRio"/>
      <sheetName val="Balance Sheet&amp;Income Statement"/>
      <sheetName val="Cash Flow"/>
      <sheetName val="Equity "/>
      <sheetName val="IFRS Adjustments"/>
      <sheetName val="ABC US$ 50,000,000_261107"/>
      <sheetName val="Parc. CP &amp; LP ABC US$ 50M 2611"/>
      <sheetName val="ABC US$ 12M_060508"/>
      <sheetName val="ABC US$ 17,7M_090508"/>
      <sheetName val="SALDO"/>
      <sheetName val="Parc. CP &amp; LP"/>
      <sheetName val="p"/>
      <sheetName val="logistica"/>
      <sheetName val="amapa"/>
      <sheetName val="metalicos"/>
      <sheetName val="bay"/>
      <sheetName val="anglo"/>
      <sheetName val="equity"/>
      <sheetName val="ConsFev09"/>
      <sheetName val="llx"/>
      <sheetName val="DADOS DO CONTRATO"/>
      <sheetName val="AVANÇO"/>
      <sheetName val="PLANILHA FINANCEIRA (2)"/>
      <sheetName val="PLANILHA QUANT."/>
      <sheetName val="PLAN. QNTD."/>
      <sheetName val="PLAN. CÁLCULO"/>
      <sheetName val="RESUMO FATOR"/>
      <sheetName val="P.ROLAMENTO"/>
      <sheetName val="DRENAGEM"/>
      <sheetName val="SINALIZAÇÃO"/>
      <sheetName val="DISP.e OBRAS COMPL."/>
      <sheetName val="FAIXA DE DOMÍNIO"/>
      <sheetName val="RE(cim+brita)20 3%-PISTA-KM FAI"/>
      <sheetName val="RE(cim+brita)20 3%-PISTA-4877"/>
      <sheetName val="RE(cim+brita)20 3%-PISTA-4878"/>
      <sheetName val="RE(cim+brita)20 3%-PISTA-4879"/>
      <sheetName val="RE(cim+brita)20 3%-PISTA-4870"/>
      <sheetName val="Memória SERV. p Km de Faixa"/>
      <sheetName val="RE(cim+brita)20 3%-ACOST-KM "/>
      <sheetName val="REcim20 3%-ACOST."/>
      <sheetName val="RECcim20 IMPR-ACOST."/>
      <sheetName val="RECcim20-ACOST-AQUIS.CM"/>
      <sheetName val="RECcim20-ACOST-TRANSP.CM"/>
      <sheetName val="REcim20 TSDpol-ACOST."/>
      <sheetName val="REcim20-ACOST-AQUIS. RR2C"/>
      <sheetName val="REcim20-ACOST-TRANSP. RR2C"/>
      <sheetName val="ORC 50"/>
      <sheetName val="Conferência"/>
      <sheetName val="Indice"/>
      <sheetName val="Q08- Resumo"/>
      <sheetName val="Q09-Planilha"/>
      <sheetName val="ORC 50 (Solução)"/>
      <sheetName val="Q10-CPU"/>
      <sheetName val="Q 11- Esc.Salarial"/>
      <sheetName val="Q12-Cronog"/>
      <sheetName val="BDI 26,70"/>
      <sheetName val="BDI 15"/>
      <sheetName val="Termo"/>
      <sheetName val="Base"/>
      <sheetName val="Proposta"/>
      <sheetName val="PrecosUnitarios"/>
      <sheetName val="Composição"/>
      <sheetName val="EscalaSalarial"/>
      <sheetName val="Procuração"/>
      <sheetName val="Capa1"/>
      <sheetName val="Capa2"/>
      <sheetName val="Capa3"/>
      <sheetName val="Descrição"/>
      <sheetName val="DERPreço"/>
      <sheetName val="DNITPreço"/>
      <sheetName val="DNITMãoDeObra"/>
      <sheetName val="AUT_ORIGINAL"/>
      <sheetName val="CPU-LOTE 30"/>
      <sheetName val="CPU-Lote 30-básico"/>
      <sheetName val="Cpu"/>
      <sheetName val="CHE"/>
      <sheetName val="MObra"/>
      <sheetName val="Crono"/>
      <sheetName val="EncSoc"/>
      <sheetName val="Cadastros"/>
      <sheetName val="QTR"/>
      <sheetName val="TABELA"/>
      <sheetName val="C378 Distribuicao de Massas Lot"/>
      <sheetName val="Cortes"/>
      <sheetName val="Aterros"/>
      <sheetName val="geral"/>
      <sheetName val="FRESAGEM (I)"/>
      <sheetName val="RECOMPOS. REV.CBUQ(XIV)"/>
      <sheetName val="SINAL HORIZ"/>
      <sheetName val="ESCAVAÇÃO(II)ok"/>
      <sheetName val="ESC MEC DE VALA(VI)"/>
      <sheetName val="CONCR CICL 01"/>
      <sheetName val="ARGAMASSA 02"/>
      <sheetName val="ENROC JOG 03"/>
      <sheetName val="ENROC ARRUM 04"/>
      <sheetName val="CONCR CIM (XII)"/>
      <sheetName val="FORMA (IV)"/>
      <sheetName val="LIMP PONTE"/>
      <sheetName val="LIMP DE VALA DE DRENAGEM 07"/>
      <sheetName val="LIMP DE DESCIDA D AGUA (V)"/>
      <sheetName val="GUARDA CORPO (III)"/>
      <sheetName val="RECOMP MAN ATERRO 09"/>
      <sheetName val="REMOÇÃO DE MAN DE BARREIRA 10"/>
      <sheetName val="RECOMP MEC ATERRO 11"/>
      <sheetName val="ROÇ MAN (IX)"/>
      <sheetName val="ROÇ COL (X)"/>
      <sheetName val="REGMECFAIXA(I)OK"/>
      <sheetName val="CAPINA(XI)"/>
      <sheetName val="CAIAÇÃO (VIII)"/>
      <sheetName val="LIMPPLACA(VI)"/>
      <sheetName val="RECOMPPLACA(VII)"/>
      <sheetName val="LIMP SARJ M FIO((IV)"/>
      <sheetName val="LIMP BUEIRO"/>
      <sheetName val="TAPA BURACO"/>
      <sheetName val="REMENDO PRO FRIO"/>
      <sheetName val="REMENDO PROF PIL"/>
      <sheetName val="CORR DEF MAN FRIO"/>
      <sheetName val="CORR DEF MBUQ(XIII)"/>
      <sheetName val="CHUVA"/>
      <sheetName val="Ind. Físicos"/>
      <sheetName val="Fh. Medição"/>
      <sheetName val="Reaj"/>
      <sheetName val="sub-base"/>
      <sheetName val="cm-30"/>
      <sheetName val="rr 2c"/>
      <sheetName val="escav. manual 1ª cat"/>
      <sheetName val="escav. mecânica 1ª cat"/>
      <sheetName val="DPS-02"/>
      <sheetName val="enrocamento"/>
      <sheetName val="COMP."/>
      <sheetName val="Aux."/>
      <sheetName val="Cron.Físico"/>
      <sheetName val="Transp."/>
      <sheetName val="Transp.Bet."/>
      <sheetName val="Equip."/>
      <sheetName val="M.O."/>
      <sheetName val="Mat."/>
      <sheetName val="Índices"/>
      <sheetName val="Aluguel"/>
      <sheetName val="INVENTÁRIO"/>
      <sheetName val="Aquis. e Transp. Mat. Betum."/>
      <sheetName val="Transp.Mat.Betum"/>
      <sheetName val="comp.Eq.pes."/>
      <sheetName val="ponte madeira"/>
      <sheetName val="Mob.Desmob."/>
      <sheetName val="Quadro 03"/>
      <sheetName val="Quadro 04"/>
      <sheetName val="Quadro 05"/>
      <sheetName val="Composição de preços 08 (2)"/>
      <sheetName val="Quadro Resumo 08"/>
      <sheetName val="Planilha 09"/>
      <sheetName val="Composição de preços 10 (2)"/>
      <sheetName val="Composição de preços 10"/>
      <sheetName val="Escala salarial 11"/>
      <sheetName val="Cronograma 12"/>
      <sheetName val="Composição do BDI 13"/>
      <sheetName val="Composição do BDI 14"/>
      <sheetName val="Leis sociais 15"/>
      <sheetName val="BD - Composições unitárias"/>
      <sheetName val="BD - Materiais"/>
      <sheetName val="RASCUNHO CRONOGRAMA"/>
      <sheetName val="comp. cant."/>
      <sheetName val="BD - Índice de serviços"/>
      <sheetName val="Quad_Transp_"/>
      <sheetName val="BD - Mão de obra"/>
      <sheetName val="BD - Equipamentos"/>
      <sheetName val="Planilha Orçamentária"/>
      <sheetName val="FICHA RESUMO"/>
      <sheetName val="Planilha Orçamentária (2)"/>
      <sheetName val="Planilha ABC"/>
      <sheetName val="Desmatamento&lt;15cm"/>
      <sheetName val="Desmatamento 15a30cm"/>
      <sheetName val="mat 1ª c. DMT 50 a 200m"/>
      <sheetName val="mat 1ª c. DMT 200 a 400m"/>
      <sheetName val="mat 1ª c. DMT 3000 a 5000m"/>
      <sheetName val="mat 1ª c. DMT &gt; 5000m"/>
      <sheetName val="Solo mole"/>
      <sheetName val="Distribuição de massas"/>
      <sheetName val="Compac. 100%"/>
      <sheetName val="Compac. bota fora"/>
      <sheetName val="Compac. 95%"/>
      <sheetName val="Subleito"/>
      <sheetName val="Pintura de lig."/>
      <sheetName val="CBUQ &quot;C&quot;"/>
      <sheetName val="CBUQ &quot;B&quot;"/>
      <sheetName val="Remoção de revest. betuminoso"/>
      <sheetName val="Remoção de camada granular "/>
      <sheetName val="Forn RR-1C"/>
      <sheetName val="Forn CM-30"/>
      <sheetName val="Forn Cap 50-70"/>
      <sheetName val="Forn RR-2C"/>
      <sheetName val="Transp RR-1C"/>
      <sheetName val="Transp CM-30"/>
      <sheetName val="Transp Cap 50-70"/>
      <sheetName val="Transp RR-2C"/>
      <sheetName val="OAC"/>
      <sheetName val="Escav. manual"/>
      <sheetName val="Dreno profundo"/>
      <sheetName val="Colchão drenante"/>
      <sheetName val="Descida d'agua"/>
      <sheetName val="Sarjeta SCC 01"/>
      <sheetName val="Meio-fio MFC 05"/>
      <sheetName val="Meio-fio MFC 01"/>
      <sheetName val="Remoção de meio-fios"/>
      <sheetName val="Remoção de concreto"/>
      <sheetName val="Sinal. vertical"/>
      <sheetName val="Sinal. horizontal"/>
      <sheetName val="Defensa"/>
      <sheetName val="Calçada"/>
      <sheetName val="Índices de Reajustamento"/>
      <sheetName val="Acomp. Medição"/>
      <sheetName val="Planilha com Reajustamento"/>
      <sheetName val="Planilha Comparativa - Custo"/>
      <sheetName val="S Trecho KM 166 - KM 370"/>
      <sheetName val="RemendoProf_Manual"/>
      <sheetName val="TransLocalMat p Remendo"/>
      <sheetName val="TransComerc_Basc10m³"/>
      <sheetName val="AQUISIÇÃO CAP"/>
      <sheetName val="TRANSPORTE CAP"/>
      <sheetName val="CM_30_AQ REM_ PROF_ MANUAL"/>
      <sheetName val="CM_30_TR REM_ PROF_ MAN_"/>
      <sheetName val="CM_30_AQ IMPRIM_"/>
      <sheetName val="CM_30_TR IMPRIM_"/>
      <sheetName val="RR_1C_AQ_Tapa Buraco"/>
      <sheetName val="RR_1C_TR_tapa buraco"/>
      <sheetName val="RR_1C_AQ_Pintura de Ligação"/>
      <sheetName val="RR_1C_TR_Pintura de Ligação"/>
      <sheetName val="CROQUI _2_"/>
      <sheetName val="TapaBuraco"/>
      <sheetName val="Limpeza"/>
      <sheetName val="Conversão"/>
      <sheetName val="FolhasRosto"/>
      <sheetName val="QTDES"/>
      <sheetName val="TCCARR NPAV"/>
      <sheetName val="MOB02"/>
      <sheetName val="MOBILIZAÇÃO I"/>
      <sheetName val="MOBILIZAÇÃO II"/>
      <sheetName val="DIAGRAMA2"/>
      <sheetName val="GRÁF PONTE NOVO"/>
      <sheetName val="EST"/>
      <sheetName val="TRANSV"/>
      <sheetName val="BALAN"/>
      <sheetName val="LONG"/>
      <sheetName val="ALA"/>
      <sheetName val="GRODA"/>
      <sheetName val="LDÁGUA"/>
      <sheetName val="MFRANC"/>
      <sheetName val="CONTRAV"/>
      <sheetName val="PRANC"/>
      <sheetName val="DESL"/>
      <sheetName val="GCORPO"/>
      <sheetName val="FERRAG_"/>
      <sheetName val="PINT"/>
      <sheetName val="GRÁFICO _2_"/>
      <sheetName val="CAVMEC"/>
      <sheetName val="TB"/>
      <sheetName val="TB _BG_"/>
      <sheetName val="RemProf"/>
      <sheetName val="abc"/>
      <sheetName val="plan.preçounit."/>
      <sheetName val="qd transp"/>
      <sheetName val="mist.bet.usin.frio"/>
      <sheetName val="Aqui. bet. mist. a frio"/>
      <sheetName val="Transp. mat. bet. usinado a f"/>
      <sheetName val="Rec. do rev. com MBUF"/>
      <sheetName val="Transporte RR-1C"/>
      <sheetName val="rem.prof.dem.manual"/>
      <sheetName val="Rec. man aterro"/>
      <sheetName val="Remoc.CG"/>
      <sheetName val="Limp. vala"/>
      <sheetName val="Limp. bueiro"/>
      <sheetName val="Desob.bueiro"/>
      <sheetName val="caiação"/>
      <sheetName val="Rem. Barreira"/>
      <sheetName val="Roç. colonião"/>
      <sheetName val="veículo até 100hp"/>
      <sheetName val="Trans_Carr_Pav (cercas)"/>
      <sheetName val="SBRP"/>
      <sheetName val="LAYOUT_CANTEIRO"/>
      <sheetName val="Prancha"/>
      <sheetName val="sinapi"/>
      <sheetName val="custo_trans_betum"/>
      <sheetName val="QTT  BETUM"/>
      <sheetName val="OFICIO"/>
      <sheetName val="RELATORIO 1"/>
      <sheetName val="RELATORIO 2"/>
      <sheetName val="PLUVIOMETRIA 2ª"/>
      <sheetName val="F_MEDIÇÃO(pato)5ªMP"/>
      <sheetName val="TAPA BUR MBUF MAN 5ª MP "/>
      <sheetName val="TAPA BUR MBUF REC 5ª MP"/>
      <sheetName val="REMENDO PROF MAN 3ª MP"/>
      <sheetName val="REM. PROF REC MBUF 5ª MP"/>
      <sheetName val="REMENDO PROF.MBUQ 5ª MP"/>
      <sheetName val="REC.com MBUF MAN 3ª"/>
      <sheetName val="REC.com MBUF REC 3ª "/>
      <sheetName val="FRESA MAN"/>
      <sheetName val="CORREÇÃO "/>
      <sheetName val=" CONCRETO CIM 5ªMP "/>
      <sheetName val=" FORMA5ª "/>
      <sheetName val=" GUARDA CORPO"/>
      <sheetName val="ESCAVAÇÃO"/>
      <sheetName val="ESCAV MECAN"/>
      <sheetName val="RECOMPOSIÇÃO MEC. ATERRO 5ª MP"/>
      <sheetName val="ENROCAMENTO 5ª"/>
      <sheetName val="LIMP SARJ M FIO (5ª)"/>
      <sheetName val="LIMP DESC. ÁGUA 5ª "/>
      <sheetName val="LIMP DE PONTE "/>
      <sheetName val=" LIMP DE VALA DE DREN."/>
      <sheetName val="DESOBSTRUÇÃO DE BUEIRO "/>
      <sheetName val="LIMP PLACA"/>
      <sheetName val=" RECOMP PLACA"/>
      <sheetName val=" REMOÇÃO DE MAN. DE BARREIRA "/>
      <sheetName val=" REM DE MAN. DE mat bet"/>
      <sheetName val=" REM DE MEC. DE mat bet "/>
      <sheetName val=" ROÇ MAN (5ª)"/>
      <sheetName val=" ROÇ COL (5ª)"/>
      <sheetName val=" ROÇ MEC(4ª)"/>
      <sheetName val="CAPINA (estourou)"/>
      <sheetName val=" CAIAÇÃO"/>
      <sheetName val="QUANT SERV MAN (4ª)"/>
      <sheetName val="QUANT SERV REC I(5ª)"/>
      <sheetName val="mom. total "/>
      <sheetName val=" TRANSPORTE MAN 5ª"/>
      <sheetName val="CORREÇÃO DA TERCEIRA MEDIÇÃO"/>
      <sheetName val=" TRANSPORTE REC(5ª)"/>
      <sheetName val="FRESAGEM (REL)58"/>
      <sheetName val="CORR.DEF.MBUF MAN(REL)"/>
      <sheetName val="RECOMPOS. REV.CBUF(rel) MAN"/>
      <sheetName val="RECOMPOS. REV.CBUF(rel)REC 3ª"/>
      <sheetName val="TAPA BUR MBUF(rel) 5ªman"/>
      <sheetName val="TAPA BUR MBUF(rel) 3ªrec"/>
      <sheetName val="REM.PROF Q REC(rel) OK"/>
      <sheetName val="REM.PROF FRIO REC(rel)"/>
      <sheetName val="CORR DEF MBUQ(rel)"/>
      <sheetName val="CAIAÇÃO (rel)"/>
      <sheetName val="ESCAVAÇÃO(II)"/>
      <sheetName val="GUARDA CORPO (rel)n"/>
      <sheetName val="RECOMPOS. REV.CBUQ(relat)"/>
      <sheetName val="CONCR CIM (rel) 5ª"/>
      <sheetName val="FORMA (rel) 5ª"/>
      <sheetName val="RECOMPOSIÇÃO DE ATERRO"/>
      <sheetName val="LIMP DE VALA DE DREN. (rel)N"/>
      <sheetName val="LIMP DE DESCIDA REL  "/>
      <sheetName val="DESOBSTRUÇÃO DE BUEIRO (REL)"/>
      <sheetName val="LIMP DE PONTE"/>
      <sheetName val="ROÇ MAN (rel)5ª"/>
      <sheetName val="ROÇ COL (rel)4ª"/>
      <sheetName val="REGMECFAIXA(rel)4ª"/>
      <sheetName val="CAPINA(rel)N"/>
      <sheetName val="LIMPPLACA(rel)ok"/>
      <sheetName val="RECOMPPLACA(rel)ok"/>
      <sheetName val="LIMP SARJ M FIO(rel)"/>
      <sheetName val="REM. PROF.MBUF MAN(rel)"/>
      <sheetName val="REM. PROF.MBUF REC(rel) "/>
      <sheetName val="REC FAIXA DOM(4ª)"/>
      <sheetName val="F_MEDIÇÃO(pato)"/>
      <sheetName val="F_MEDIÇÃO(apres. ary) "/>
      <sheetName val="Resumo apresent 57 patoary"/>
      <sheetName val="TAPA BUR MBUQ MAN"/>
      <sheetName val="TAPA BUR MBUF MAN"/>
      <sheetName val="TAPA BUR MBUF REC "/>
      <sheetName val="TAPA BUR MBUQ REC"/>
      <sheetName val="RECOMP. MAN MBUQ"/>
      <sheetName val="RECOMP. REC MBUQ OK"/>
      <sheetName val="FRESAGEM MAN"/>
      <sheetName val="FRESAGEM REC"/>
      <sheetName val="REMENDO MBUQ MAN"/>
      <sheetName val="REMENDO MBUQ REC"/>
      <sheetName val="REMENDO MBUF MAN "/>
      <sheetName val="REMENDO MBUF REC"/>
      <sheetName val="CORR MBUQ MAN"/>
      <sheetName val="CORR MBUF MAN"/>
      <sheetName val="CORR MBUQ REC"/>
      <sheetName val="CORR MBUF REC"/>
      <sheetName val="REC FAIXA DOM"/>
      <sheetName val=" CONCRETO CIM"/>
      <sheetName val=" FORMA"/>
      <sheetName val="LIMP SARJ M FIO"/>
      <sheetName val="LIMP DESC DAGUA"/>
      <sheetName val="LIMP DE VALA DE DREN."/>
      <sheetName val="RECOMP PLACA"/>
      <sheetName val="(ok) ROÇ MAN"/>
      <sheetName val="ROÇ COL"/>
      <sheetName val="QUANT SERV MAN i"/>
      <sheetName val="QUANT SERV REC I"/>
      <sheetName val=" TRANSPORTE MAN"/>
      <sheetName val="TRANSPORTE REC"/>
      <sheetName val="(ok)TRANSPORTE PIL"/>
      <sheetName val="FRESAGEM MAN rel"/>
      <sheetName val="FRESAGEM REC rel"/>
      <sheetName val="FRESAGEM rel (JOÃO)"/>
      <sheetName val="RECOMPOS. REV.CBUQ(rel)"/>
      <sheetName val="TAPA BUR MBUQ MAN(rel)"/>
      <sheetName val="TAPA BUR MBUF MAN(rel)"/>
      <sheetName val="TAPA BUR MBUQ REC(rel)"/>
      <sheetName val="TAPA BUR MBUF REC(rel)"/>
      <sheetName val="REM.PROF Q MAN(rel) OK"/>
      <sheetName val="REMENDO PROF F MAN (rel)"/>
      <sheetName val="REMENDO PROF F REC (rel) "/>
      <sheetName val="CORR  MBUQ MAN(rel)"/>
      <sheetName val="CORR  MBUF MAN(rel)"/>
      <sheetName val="CORR  MBUQ REC(rel)"/>
      <sheetName val="CORR  MBUF REC(rel)"/>
      <sheetName val="CAIAÇÃO (rel)ok"/>
      <sheetName val="GUARDA CORPO (rel)"/>
      <sheetName val="CONCR CIM (rel)ok"/>
      <sheetName val="ESCAVAÇÃO(rel)ok"/>
      <sheetName val="ESC MEC DE VALA(rel)"/>
      <sheetName val="FORMA (rel)"/>
      <sheetName val="LIMP DE VALA DE DREN. (rel)"/>
      <sheetName val="LIMP DE DESCIDA D AGUA (rel)ok"/>
      <sheetName val="ROÇ MAN (rel)ok"/>
      <sheetName val="ROÇ COL (rel)ok"/>
      <sheetName val="REGMECFAIXA(rel)ok"/>
      <sheetName val="CAPINA(rel)ok"/>
      <sheetName val="LIMP SARJ M FIO(rel)ok"/>
      <sheetName val="F_MEDIÇÃO_pato_"/>
      <sheetName val="RECOMP_ MAN MBUQ"/>
      <sheetName val="RECOMP_ REC MBUQ OK"/>
      <sheetName val="Ofício"/>
      <sheetName val="RESUMO-SINFRA"/>
      <sheetName val="cronfisico"/>
      <sheetName val="Crono Físico-Financeiro "/>
      <sheetName val="Folha 1"/>
      <sheetName val="Folha 2-1"/>
      <sheetName val="Folha 2-2"/>
      <sheetName val="Folha 2-3"/>
      <sheetName val="CronFIFI"/>
      <sheetName val="Desem."/>
      <sheetName val="Resumo 1"/>
      <sheetName val="C. Físico-Finan"/>
      <sheetName val="Fisico Sangue 2"/>
      <sheetName val="Trans Med."/>
      <sheetName val="Folha 4.1"/>
      <sheetName val="Tubul.  2"/>
      <sheetName val="Tub. 3 "/>
      <sheetName val="Tub. 4"/>
      <sheetName val="Folha 6"/>
      <sheetName val="Folha 7"/>
      <sheetName val="Físico Sangue 1"/>
      <sheetName val="TAPA BUR MBUQ MAN 1ª MP"/>
      <sheetName val="TAPA BUR MBUF MAN 1ªMP"/>
      <sheetName val="TAPA BUR MBUF REC ok "/>
      <sheetName val="TAPA BUR MBUQ REC 1ª MP"/>
      <sheetName val="RECOMP. MAN 1ª MP"/>
      <sheetName val="RECOMP. REC MBUQ 1ªMP"/>
      <sheetName val="RECOMP. REC MBUF 1ª MP"/>
      <sheetName val="Micro Revest MAN"/>
      <sheetName val="Micro Revest REC 1ªMP"/>
      <sheetName val="FRESAGEM REC 1ªMP"/>
      <sheetName val="FRESAGEM MAN 1ªMP"/>
      <sheetName val="REM.MEC MAT.BET.MAN"/>
      <sheetName val="REMENDO MBUQ MAN 1ªmp"/>
      <sheetName val="CORR MBUQ MAN 1ª MP"/>
      <sheetName val="CORR MBUF MAN 1ª MP"/>
      <sheetName val="CORR MBUQ REC 1ª MP"/>
      <sheetName val="CORR MBUF REC 1ª MP"/>
      <sheetName val="REC FAIXA DOM 1ª MP "/>
      <sheetName val="ROÇ MAN"/>
      <sheetName val="MICRO MAN rel "/>
      <sheetName val="MICRO total simulação"/>
      <sheetName val="MICRO REC rel "/>
      <sheetName val="REM. MEC. DE REV.BET.REC"/>
      <sheetName val="Plan17"/>
      <sheetName val="Plan18"/>
      <sheetName val="Plan19"/>
      <sheetName val="Plan20"/>
      <sheetName val="Plan21"/>
      <sheetName val="Plan22"/>
      <sheetName val="Plan23"/>
      <sheetName val="Plan24"/>
      <sheetName val="Plan25"/>
      <sheetName val="Plan26"/>
      <sheetName val="Plan27"/>
      <sheetName val="Plan28"/>
      <sheetName val="REMENDO PRO"/>
      <sheetName val="Transp. med."/>
      <sheetName val="Trans Licit."/>
      <sheetName val="SOLO P BASE REM PROF_"/>
      <sheetName val="M_A_A_U_Q_ _  02_521_00"/>
      <sheetName val="M_B_U_Q_ _ 02_540_00"/>
      <sheetName val="Castanho - Igapó Açu"/>
      <sheetName val="QUANTIDADES (02 ANOS)"/>
      <sheetName val="Cronograma (02 ANOS)"/>
      <sheetName val="Caminhão 5m3"/>
      <sheetName val="Local para Remendos"/>
      <sheetName val="Transp. Carroceria 4t"/>
      <sheetName val="Quantit. de Mat. Betum."/>
      <sheetName val="Transporte de Mat. Betum."/>
      <sheetName val="M.A.A.U.Q. -  02.521.00"/>
      <sheetName val="M.B.U.Q. - 02.540.00"/>
      <sheetName val="Camada Granular - 02.200.01"/>
      <sheetName val="Solo Ministurado 02.241.00"/>
      <sheetName val="Formas de Madeira - 03.370.00"/>
      <sheetName val="Concreto Cimento - 13.329.01"/>
      <sheetName val="QTDE"/>
      <sheetName val="CRON FÍSICO"/>
      <sheetName val="TCC RÑP"/>
      <sheetName val="TCC RP"/>
      <sheetName val="TCB RÑP"/>
      <sheetName val="TLB RÑP"/>
      <sheetName val="MEDESM"/>
      <sheetName val="CAV MEC"/>
      <sheetName val="INST CANT"/>
      <sheetName val="Layout Canteiro"/>
      <sheetName val="G REV PRIM"/>
      <sheetName val="G MADEIRA"/>
      <sheetName val="G CHAPA"/>
      <sheetName val="_Estaca"/>
      <sheetName val="_Transversina"/>
      <sheetName val="_Balancin"/>
      <sheetName val="_Longarina"/>
      <sheetName val="_Ala"/>
      <sheetName val="_Guarda Rodas"/>
      <sheetName val="_Linha d'água"/>
      <sheetName val="_Mão Francesa"/>
      <sheetName val="_Contraventamento"/>
      <sheetName val="_Prancheta"/>
      <sheetName val="_Deslizante"/>
      <sheetName val="_Guarda Corpo"/>
      <sheetName val="_Ferragem"/>
      <sheetName val="_Pintura"/>
      <sheetName val="Mat Bet"/>
      <sheetName val="Consumo Pintura"/>
      <sheetName val="Cons Ferragem"/>
      <sheetName val="DEMOLIÇÃO DE PONTE"/>
      <sheetName val="NOVO PARAÍSO - CARACARAÍ"/>
      <sheetName val="Cronograma Físico"/>
      <sheetName val="TRANSP. COMERC. 5M3"/>
      <sheetName val="TRANSP. LOCAL REMENDOS"/>
      <sheetName val="TRANSP. LOCAL 4T"/>
      <sheetName val="QUANT. MAT. BETUME"/>
      <sheetName val="GRÁFICO (2)"/>
      <sheetName val="CPS-1  "/>
      <sheetName val="Ind. Fis."/>
      <sheetName val="Desemp."/>
      <sheetName val="M.P."/>
      <sheetName val="RECOMP. DO REVEST. PRIMÁRIO."/>
      <sheetName val="RECONFORMAÇÃO DA PLATAFORMA"/>
      <sheetName val="RECOMP. MEC. ATERRO"/>
      <sheetName val="Saldo Antes Aditivo"/>
      <sheetName val="Saldo Após Aditivo"/>
      <sheetName val="QUANTITATIVOS"/>
      <sheetName val="T_ LOCAL 10m3"/>
      <sheetName val="TRANSP. LOCAL EM BASCULANTE"/>
      <sheetName val="DESMAT. DESTOCAM. E LIMP."/>
      <sheetName val="EXECUÇÃO DE PONTE"/>
      <sheetName val="ESC. MECÂNICA 1ª CAT."/>
      <sheetName val="CORPO DE BSTC D=1,20 m"/>
      <sheetName val="BOCA DE BSTC D=1,20 m"/>
      <sheetName val="CORPO DE BDTC D=1,20 m"/>
      <sheetName val="BOCA DE BDTC D=1,20 m"/>
      <sheetName val="REATERRO E COMP. P BUEIRO"/>
      <sheetName val="T_ COMERC_ CARR_"/>
      <sheetName val="TRANSP. COMERCIAL CARROCERIA"/>
      <sheetName val="TRANSP. COMERCIAL EM BASCULANTE"/>
      <sheetName val="VEÍCULO LEVE"/>
      <sheetName val="T_ COMERCIAL 10m3"/>
      <sheetName val="Capa (2)"/>
      <sheetName val="CUSTO BALSA"/>
      <sheetName val="QTD BALSA"/>
      <sheetName val="TL REM"/>
      <sheetName val="TCB RP"/>
      <sheetName val="TLB RP"/>
      <sheetName val="TLC RP"/>
      <sheetName val="AQ MATBET"/>
      <sheetName val="TMAT BET"/>
      <sheetName val="MOBIL E DESMOBIL EQUIP"/>
      <sheetName val="RASCUNHO_Ñ Imprimir"/>
      <sheetName val="GRAF MATERIAL DE PV"/>
      <sheetName val="GRAF JAZ"/>
      <sheetName val="GRAF EROSÕES"/>
      <sheetName val="VOLUMES 01"/>
      <sheetName val="VOLUMES 02"/>
      <sheetName val="VOLUMES 03"/>
      <sheetName val="VOLUMES 04"/>
      <sheetName val="VOLUMES 05"/>
      <sheetName val="VOLUMES 06"/>
      <sheetName val="VOLUMES 07"/>
      <sheetName val="DIV GRAF OCORR_2"/>
      <sheetName val="Quantidades-serviços"/>
      <sheetName val="Quantidades_mat.bet"/>
      <sheetName val="Quant-serviços_manutenção"/>
      <sheetName val="Quant-serviços_conservaçào"/>
      <sheetName val="canteiro"/>
      <sheetName val="quant por solução"/>
      <sheetName val="cronograma fisico por ativ"/>
      <sheetName val=" DMT"/>
      <sheetName val="VCP"/>
      <sheetName val="PRE"/>
      <sheetName val="JOÃO ANDRÉ"/>
      <sheetName val="ACESSO 01"/>
      <sheetName val="CONTORNO"/>
      <sheetName val="ACESSO 02"/>
      <sheetName val="SINALIZAÇÃO VERTICAL"/>
      <sheetName val="sinalização horizontal"/>
      <sheetName val="TACHAS"/>
      <sheetName val="concreto cimento ok (2)"/>
      <sheetName val="Calculo"/>
      <sheetName val="PlanContrato"/>
      <sheetName val="Especif"/>
      <sheetName val="Calculo (2)"/>
      <sheetName val="PP"/>
      <sheetName val="CBUQ -  Polímero"/>
      <sheetName val="Cbuq"/>
      <sheetName val="Coleta"/>
      <sheetName val="CROQUIS"/>
      <sheetName val="MATBET CUSTO"/>
      <sheetName val="MATBET PREÇO UNIT"/>
      <sheetName val="MOBIL-CANT"/>
      <sheetName val="TLCB5"/>
      <sheetName val="TCC4"/>
      <sheetName val="TLMB"/>
      <sheetName val="TCCB10"/>
      <sheetName val="CRONOGAMA 1º"/>
      <sheetName val="CRONOGAMA 2º"/>
      <sheetName val="COMPOSIÇÕES2"/>
      <sheetName val="Pluviometria "/>
      <sheetName val="BOLETIM "/>
      <sheetName val="Resumo fianceiro"/>
      <sheetName val="Resumo por medicao"/>
      <sheetName val="Folha de Medição"/>
      <sheetName val="CRON BR 364"/>
      <sheetName val="CRON BR 364 _2_"/>
      <sheetName val="Boletim de Desempenho Parcial"/>
      <sheetName val="Andamento Físico"/>
      <sheetName val="3ª FAIXA"/>
      <sheetName val="PISTA"/>
      <sheetName val="Memória ABRIL"/>
      <sheetName val="Memória"/>
      <sheetName val="Medição R$"/>
      <sheetName val="Pintura Ligação (m2)"/>
      <sheetName val="Fresagem (m³)"/>
      <sheetName val="CBUQ (ton)"/>
      <sheetName val="Q.Dem+MFio"/>
      <sheetName val="Q.Dem"/>
      <sheetName val="Andam.Físico"/>
      <sheetName val="Boletim Des"/>
      <sheetName val="Pluviom"/>
      <sheetName val="Avanço Linear"/>
      <sheetName val="Bueiro Contrato"/>
      <sheetName val="BueiroContrato-CustosMaterial"/>
      <sheetName val="lançamento TB"/>
      <sheetName val="Lançamento R P"/>
      <sheetName val="Lancamento CD"/>
      <sheetName val="Lancamento CBUQ"/>
      <sheetName val="Ficha. "/>
      <sheetName val="Tapa-buraco"/>
      <sheetName val="Rem. Profundo"/>
      <sheetName val="Cor.Defeitos"/>
      <sheetName val="Rel mensal acomp"/>
      <sheetName val="Recomp. manual de aterro"/>
      <sheetName val="Meio-Fio (2)"/>
      <sheetName val="Sarjeta (2)"/>
      <sheetName val="Descida d'água (2)"/>
      <sheetName val="Capina (2)"/>
      <sheetName val="Roçada manual (2)"/>
      <sheetName val="Decofin 711-Setembro-07"/>
      <sheetName val="Recebimentos"/>
      <sheetName val="Folha"/>
      <sheetName val="Equipamentos e Mobiliário"/>
      <sheetName val="R. MACHADO 16-07 A 15-08-09"/>
      <sheetName val="R. SHOPP MANIA 16-10 A 15-11-09"/>
      <sheetName val="Resumo OAE"/>
      <sheetName val="NOVAS "/>
      <sheetName val="RESTAURAÇÃO "/>
      <sheetName val="Transp"/>
      <sheetName val="F.Transporte (2)"/>
      <sheetName val="F.Transporte"/>
      <sheetName val="Plan. Global"/>
      <sheetName val="Planilha Detalhada"/>
      <sheetName val="Preços"/>
      <sheetName val="Seguros"/>
      <sheetName val="Painéis"/>
      <sheetName val="FCAC"/>
      <sheetName val="Hardware-software"/>
      <sheetName val="Engenharia Automação"/>
      <sheetName val="Ferramentas Especiais"/>
      <sheetName val="Coordenação"/>
      <sheetName val="Superv.Comiss."/>
      <sheetName val="Treinamento"/>
      <sheetName val="Sobressalentes"/>
      <sheetName val="Eier"/>
      <sheetName val="Maske"/>
      <sheetName val="Druck"/>
      <sheetName val="Tabmask"/>
      <sheetName val="Num"/>
      <sheetName val="Drucken"/>
      <sheetName val="Feindruck"/>
      <sheetName val="Sprache"/>
      <sheetName val="Deutsch"/>
      <sheetName val="Englisch"/>
      <sheetName val="Französisch"/>
      <sheetName val="Lw"/>
      <sheetName val="Folha de Medicao"/>
      <sheetName val="CAPA_MP"/>
      <sheetName val="Medicao Provisoria"/>
      <sheetName val="CAPA_MC"/>
      <sheetName val="100000"/>
      <sheetName val="110009"/>
      <sheetName val="110012"/>
      <sheetName val="110014"/>
      <sheetName val="110016"/>
      <sheetName val="110018"/>
      <sheetName val="151000"/>
      <sheetName val="151100"/>
      <sheetName val="334014"/>
      <sheetName val="110267"/>
      <sheetName val="300002"/>
      <sheetName val="394012"/>
      <sheetName val="410003"/>
      <sheetName val="410103"/>
      <sheetName val="411001"/>
      <sheetName val="411101"/>
      <sheetName val="440101"/>
      <sheetName val="491003"/>
      <sheetName val="491005"/>
      <sheetName val="494101"/>
      <sheetName val="494201"/>
      <sheetName val="494202"/>
      <sheetName val="3a Medicao Parcial - Jul08 - ME"/>
      <sheetName val="Medição_1_IMPR"/>
      <sheetName val="Ficha_1_IMPR"/>
      <sheetName val="Mem_ Cálculo_1_IMPR"/>
      <sheetName val="Estaq_1_IMPR"/>
      <sheetName val="Plano Estaq_ IMPR"/>
      <sheetName val="Plano Estaq_ Projeto NÃO"/>
      <sheetName val="Avanço Fisico-1a.Med Proje_NÃO"/>
      <sheetName val="Avanço Físico_Acum_NÃO"/>
      <sheetName val="Índice de efetividade_NÃO"/>
      <sheetName val="Av_Fis_Pluv_"/>
      <sheetName val="BOLETIM_IMPRI"/>
      <sheetName val="Memória_Cálculo"/>
      <sheetName val="TCB10M3"/>
      <sheetName val="TLB5M3ÑP"/>
      <sheetName val="TCC"/>
      <sheetName val="TLACTÑP"/>
      <sheetName val="IPCS"/>
      <sheetName val="MEDIÇÃO CONSOLIDADA"/>
      <sheetName val="2"/>
      <sheetName val="3"/>
      <sheetName val="5"/>
      <sheetName val="6"/>
      <sheetName val="7"/>
      <sheetName val="CRONOGRAMA FÍSICO-FINANCEIRO"/>
      <sheetName val="PREÇOS POR SOLUÇÃO-Kmf"/>
      <sheetName val="RESULTADO MANUTENÇÃO"/>
      <sheetName val="Cron. de Ativ. Lama Asfáltica"/>
      <sheetName val="Cron. de Ativ. Micro Revest."/>
      <sheetName val="Lama Asf. Grossa"/>
      <sheetName val="Micro Revestimento"/>
      <sheetName val="Serv. Manut. e Cons. 1º ano"/>
      <sheetName val="Aquis. RL-1C lama"/>
      <sheetName val="Aquis. RC-1C-E micro"/>
      <sheetName val="Transp. RL-1C"/>
      <sheetName val="Transp. RC-1C-E micro"/>
      <sheetName val="Inst. do Canteiro de Obras"/>
      <sheetName val="Manutenção de Canteiro"/>
      <sheetName val="Sinalização Provisória"/>
      <sheetName val="Mobilização de Equipamentos"/>
      <sheetName val="Relat. fotográfico"/>
      <sheetName val="RELATÓRIO PLUVIOMÉTRICO"/>
      <sheetName val="Roçada mecanizada"/>
      <sheetName val="Capina manual"/>
      <sheetName val="Encarregado de turma"/>
      <sheetName val="Servente"/>
      <sheetName val="Limpeza Sarj e MF"/>
      <sheetName val="10"/>
      <sheetName val="11"/>
      <sheetName val="12"/>
      <sheetName val="13"/>
      <sheetName val="14"/>
      <sheetName val="17"/>
      <sheetName val="18"/>
      <sheetName val="22"/>
      <sheetName val="24"/>
      <sheetName val="25"/>
      <sheetName val="26"/>
      <sheetName val="32"/>
      <sheetName val="33"/>
      <sheetName val="FREQ. DE VERIF. MICRO"/>
      <sheetName val="PGQ"/>
      <sheetName val="QUADRO ISSQN- SEM EST."/>
      <sheetName val="EST. PARAMBÚ"/>
      <sheetName val="EST. TAUÁ"/>
      <sheetName val="QUADRO ISSQN- COM EST."/>
      <sheetName val="PLAN"/>
      <sheetName val="AUX"/>
      <sheetName val="PLANILHA-SOLUÇÃO"/>
      <sheetName val="CRON-TIROL."/>
      <sheetName val="Módulo2"/>
      <sheetName val="Aquis. RL-1C"/>
      <sheetName val="Tabela Medição"/>
      <sheetName val="Medições"/>
      <sheetName val="Critérios de filtro"/>
      <sheetName val="Filtro Anterior"/>
      <sheetName val="Densidades"/>
      <sheetName val="Avanço Físico - Itumbiara"/>
      <sheetName val="Previsão Medição"/>
      <sheetName val="1000000 - RESUMO DESMATAMENTO"/>
      <sheetName val="DMT (ARG)-A"/>
      <sheetName val="DMT (CCB)-B"/>
      <sheetName val="DMT (ARG)-C"/>
      <sheetName val="DMT (CCB)-D"/>
      <sheetName val="DMT (ARG)-E"/>
      <sheetName val="DMT (ARG)-F"/>
      <sheetName val="DMT (ARG)-G"/>
      <sheetName val="DMT (ARG)-H"/>
      <sheetName val="DMT (ARG)-I"/>
      <sheetName val="DMT (ARG)-J"/>
      <sheetName val="DMT (ARG)-K"/>
      <sheetName val="DMT (ARG)-L"/>
      <sheetName val="1000000 - RESUMO TRANSPORTE"/>
      <sheetName val="1000000 - SOLO MOLE"/>
      <sheetName val="1000000 - ATERRO 95%"/>
      <sheetName val="1000000 - ATERRO 100%"/>
      <sheetName val="1000000 - EXPURGO DESM."/>
      <sheetName val="2000000 - PAVIMENTAÇÃO"/>
      <sheetName val="3000000 - DRENAGEM"/>
      <sheetName val="4000000 - OBRAS ARTE CORRENTES"/>
      <sheetName val="5000000 - OBRAS COMPLEM."/>
      <sheetName val="7000000 - O. DE ARTE ESPECIAIS"/>
      <sheetName val="9000000 - POLÍCIA R. FEDERAL"/>
      <sheetName val="CAPA ANEXOS"/>
      <sheetName val="CAPA PRINCIPAL"/>
      <sheetName val="QUANTIT. 1ª"/>
      <sheetName val="GERAL 2ª"/>
      <sheetName val="REAJUST"/>
      <sheetName val="PRO-08"/>
      <sheetName val="PLANILHA ATUALIZADA"/>
      <sheetName val="Módulo1"/>
      <sheetName val="Módulo3"/>
      <sheetName val="PLANILHA DE PREÇOS"/>
      <sheetName val="Res. Irisville"/>
      <sheetName val="Pacheco I e II "/>
      <sheetName val="Shangri-lá"/>
      <sheetName val="Antônio Barbosa"/>
      <sheetName val="Carlos Pires"/>
      <sheetName val="Orlando Morais"/>
      <sheetName val="Elza Fronze"/>
      <sheetName val="Pindorama"/>
      <sheetName val="Recreio Mansões"/>
      <sheetName val="pavgap"/>
      <sheetName val="relação"/>
      <sheetName val="Res. Irisville (1)"/>
      <sheetName val="Res. Irisville (2)"/>
      <sheetName val="Pacheco I e II (1)"/>
      <sheetName val="Pacheco I e II (2)"/>
      <sheetName val="Shangri-lá (1)"/>
      <sheetName val="Shangri-lá (2)"/>
      <sheetName val="Antônio Barbosa (1)"/>
      <sheetName val="Antônio Barbosa (2)"/>
      <sheetName val="Carlos Pires (1)"/>
      <sheetName val="Carlos Pires (2)"/>
      <sheetName val="Orlando Morais (1)"/>
      <sheetName val="Orlando Morais (2)"/>
      <sheetName val="Elza Fronze (1)"/>
      <sheetName val="Elza Fronze (2)"/>
      <sheetName val="Pindorama (1)"/>
      <sheetName val="Pindorama (2)"/>
      <sheetName val="Recreio Mansões (1)"/>
      <sheetName val="Recreio Mansões (2)"/>
      <sheetName val="CONTRATO"/>
      <sheetName val="Fi. Quantitativo"/>
      <sheetName val="RESUMO_MEDICAO"/>
      <sheetName val="CRONOG-1oAno"/>
      <sheetName val="CRONOG-2oAno"/>
      <sheetName val="MOBILIZACAO EQUIPAMENTOS"/>
      <sheetName val="TRANSP LOCAL CAMIN CARROCERIA"/>
      <sheetName val="ASSENTAM TUBO 1M"/>
      <sheetName val="CONCRETO Cimento"/>
      <sheetName val="CONCRETO Ciclop"/>
      <sheetName val="FORMA"/>
      <sheetName val="TRANSP LOCAL BASC 5 M3"/>
      <sheetName val="TRANSP LOCAL BASC 10 M3"/>
      <sheetName val="CORRECAO DEF"/>
      <sheetName val="MISTURA BETUMINOSA"/>
      <sheetName val="REC. CAMAD. GRANULAR PAV."/>
      <sheetName val="RECMP. REV. COM MISTURA BET. "/>
      <sheetName val="Recomposição Manual de Aterro"/>
      <sheetName val="ENROCAMENTO PEDRA ARRUMADA"/>
      <sheetName val="TRANSP LOCAL DÁGUA"/>
      <sheetName val="Reaterro Apiloado"/>
      <sheetName val="Remoção Manual Barreira Solo"/>
      <sheetName val="TRANSPORT. COMERC. CARROCERIA"/>
      <sheetName val="REM PROF"/>
      <sheetName val="SOLO BASE REM PROF"/>
      <sheetName val="LIM MEIO FIO"/>
      <sheetName val="LIM DESC DAGUA"/>
      <sheetName val="DESOBSTRUCAO BUEIRO"/>
      <sheetName val="CAIACAO"/>
      <sheetName val="PINTURA DE LIGACAO"/>
      <sheetName val="ESCAV. MANUAL DE VAL"/>
      <sheetName val="AQUISICAO CAP"/>
      <sheetName val="AQUISICAO CM-30"/>
      <sheetName val="AQUISICAO CM-30 REM PROF"/>
      <sheetName val="AQUISICAO RR-1C"/>
      <sheetName val="AQUISICAO RR-1C CORR"/>
      <sheetName val="TRANSP CM-30 REM PROF"/>
      <sheetName val="TRANSP RR-1C CORR"/>
      <sheetName val="TRANSPORTE LOCAL REMENDOS"/>
      <sheetName val="ROÇADA CAPIM"/>
      <sheetName val="ISSQN DNIT"/>
      <sheetName val="Estorno carolina"/>
      <sheetName val="Estorno estreito"/>
      <sheetName val="valores"/>
      <sheetName val="producao rocada"/>
      <sheetName val="producao_TB"/>
      <sheetName val="producao_RP"/>
      <sheetName val="Justif. Quant."/>
      <sheetName val="Demons. Quant."/>
      <sheetName val="novo preço Aqui e TransMB"/>
      <sheetName val="Transp. local basc. 5 m³"/>
      <sheetName val="Transp. local p rem."/>
      <sheetName val="Quadro Resumo Dist"/>
      <sheetName val="Transp.Comer. Basc 10m³ Rod Pav"/>
      <sheetName val="Transp.Comer.Carroc15T Rod. Pav"/>
      <sheetName val="Transp. carroc."/>
      <sheetName val="Transp. local de água"/>
      <sheetName val="CRONOGRAMA 2 ano"/>
      <sheetName val="Gráfico DMTs"/>
      <sheetName val="Canteiro de Obras"/>
      <sheetName val="Mob e Desmob"/>
      <sheetName val="Custo Trans Pesado"/>
      <sheetName val=" ORÇAMENTO 1ANO"/>
      <sheetName val="ORÇAMENTO 2 ANO"/>
      <sheetName val="LS"/>
    </sheetNames>
    <sheetDataSet>
      <sheetData sheetId="0" refreshError="1">
        <row r="1">
          <cell r="A1" t="str">
            <v>PLACA</v>
          </cell>
        </row>
        <row r="15">
          <cell r="A15">
            <v>36251</v>
          </cell>
          <cell r="I15">
            <v>39934</v>
          </cell>
          <cell r="Q15">
            <v>39965</v>
          </cell>
        </row>
        <row r="24">
          <cell r="A24">
            <v>39995</v>
          </cell>
          <cell r="I24">
            <v>40026</v>
          </cell>
          <cell r="Q24">
            <v>40057</v>
          </cell>
        </row>
        <row r="33">
          <cell r="A33">
            <v>40087</v>
          </cell>
          <cell r="I33">
            <v>40118</v>
          </cell>
          <cell r="Q33">
            <v>40148</v>
          </cell>
        </row>
      </sheetData>
      <sheetData sheetId="1" refreshError="1">
        <row r="1">
          <cell r="A1" t="str">
            <v>DATA</v>
          </cell>
        </row>
        <row r="4">
          <cell r="B4">
            <v>38718</v>
          </cell>
        </row>
        <row r="5">
          <cell r="B5">
            <v>38823</v>
          </cell>
        </row>
        <row r="6">
          <cell r="B6">
            <v>38825</v>
          </cell>
        </row>
        <row r="7">
          <cell r="B7">
            <v>38828</v>
          </cell>
        </row>
        <row r="8">
          <cell r="B8">
            <v>38838</v>
          </cell>
        </row>
        <row r="9">
          <cell r="B9">
            <v>38885</v>
          </cell>
        </row>
        <row r="10">
          <cell r="B10">
            <v>38967</v>
          </cell>
        </row>
        <row r="11">
          <cell r="B11">
            <v>39002</v>
          </cell>
        </row>
        <row r="12">
          <cell r="B12">
            <v>39023</v>
          </cell>
        </row>
        <row r="13">
          <cell r="B13">
            <v>39036</v>
          </cell>
        </row>
        <row r="14">
          <cell r="B14">
            <v>39076</v>
          </cell>
        </row>
        <row r="17">
          <cell r="B17">
            <v>38778</v>
          </cell>
        </row>
        <row r="18">
          <cell r="B18">
            <v>38818</v>
          </cell>
        </row>
        <row r="19">
          <cell r="B19">
            <v>38824</v>
          </cell>
        </row>
        <row r="20">
          <cell r="B20">
            <v>38851</v>
          </cell>
        </row>
        <row r="21">
          <cell r="B21">
            <v>38880</v>
          </cell>
        </row>
        <row r="22">
          <cell r="B22">
            <v>39002</v>
          </cell>
        </row>
        <row r="23">
          <cell r="B23">
            <v>38942</v>
          </cell>
        </row>
        <row r="24">
          <cell r="B24">
            <v>38990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1">
          <cell r="B1" t="str">
            <v>DELTA CONSTRUÇÕES S/A</v>
          </cell>
        </row>
        <row r="400">
          <cell r="H400">
            <v>0.52</v>
          </cell>
        </row>
        <row r="480">
          <cell r="H480">
            <v>0.79</v>
          </cell>
        </row>
        <row r="560">
          <cell r="H560">
            <v>0.51</v>
          </cell>
        </row>
        <row r="640">
          <cell r="H640">
            <v>0.93</v>
          </cell>
        </row>
      </sheetData>
      <sheetData sheetId="33" refreshError="1"/>
      <sheetData sheetId="34" refreshError="1"/>
      <sheetData sheetId="35" refreshError="1">
        <row r="1">
          <cell r="B1" t="str">
            <v>DELTA CONSTRUÇÕES S/A</v>
          </cell>
        </row>
        <row r="80">
          <cell r="H80">
            <v>192.51</v>
          </cell>
        </row>
        <row r="160">
          <cell r="H160">
            <v>38.5</v>
          </cell>
        </row>
        <row r="240">
          <cell r="H240">
            <v>2.38</v>
          </cell>
        </row>
        <row r="320">
          <cell r="H320">
            <v>10.6</v>
          </cell>
        </row>
        <row r="400">
          <cell r="H400">
            <v>5.2</v>
          </cell>
        </row>
        <row r="480">
          <cell r="H480">
            <v>78.680000000000007</v>
          </cell>
        </row>
        <row r="560">
          <cell r="H560">
            <v>15.74</v>
          </cell>
        </row>
        <row r="643">
          <cell r="H643">
            <v>0.57999999999999996</v>
          </cell>
        </row>
        <row r="723">
          <cell r="H723">
            <v>5.24</v>
          </cell>
        </row>
        <row r="803">
          <cell r="H803">
            <v>2.58</v>
          </cell>
        </row>
        <row r="883">
          <cell r="H883">
            <v>3.14</v>
          </cell>
        </row>
        <row r="963">
          <cell r="H963">
            <v>1.46</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row r="1">
          <cell r="A1" t="str">
            <v>DATA</v>
          </cell>
          <cell r="B1" t="str">
            <v>PLACA</v>
          </cell>
          <cell r="C1" t="str">
            <v>VEÍCULO</v>
          </cell>
          <cell r="D1" t="str">
            <v>CONDUTOR</v>
          </cell>
        </row>
        <row r="2">
          <cell r="C2">
            <v>2009</v>
          </cell>
        </row>
        <row r="3">
          <cell r="B3" t="str">
            <v>NBE-5691</v>
          </cell>
          <cell r="C3">
            <v>53.947000000000003</v>
          </cell>
          <cell r="D3" t="str">
            <v>JOSIMAR (AREAL)</v>
          </cell>
        </row>
        <row r="4">
          <cell r="B4" t="str">
            <v>NBJ-9042</v>
          </cell>
          <cell r="C4">
            <v>62.156999999999996</v>
          </cell>
          <cell r="D4" t="str">
            <v>SIDTUR</v>
          </cell>
        </row>
        <row r="5">
          <cell r="B5" t="str">
            <v>004.007</v>
          </cell>
          <cell r="C5">
            <v>69.018000000000001</v>
          </cell>
          <cell r="D5" t="str">
            <v>DR PLINIO - DNIT</v>
          </cell>
        </row>
        <row r="6">
          <cell r="B6" t="str">
            <v>005.033</v>
          </cell>
          <cell r="C6">
            <v>74.105000000000004</v>
          </cell>
          <cell r="D6" t="str">
            <v>REGINALDO ZANELA</v>
          </cell>
        </row>
        <row r="7">
          <cell r="B7" t="str">
            <v>005.037</v>
          </cell>
          <cell r="C7">
            <v>77.971999999999994</v>
          </cell>
          <cell r="D7" t="str">
            <v>REGINALDO</v>
          </cell>
        </row>
        <row r="8">
          <cell r="B8" t="str">
            <v>006.036</v>
          </cell>
          <cell r="C8">
            <v>39448</v>
          </cell>
          <cell r="D8" t="str">
            <v>DR NILSON - DNIT</v>
          </cell>
        </row>
        <row r="9">
          <cell r="B9" t="str">
            <v>007.002</v>
          </cell>
          <cell r="C9">
            <v>39455</v>
          </cell>
          <cell r="D9" t="str">
            <v>DR PLINIO - DNIT</v>
          </cell>
        </row>
        <row r="10">
          <cell r="B10" t="str">
            <v>008.010</v>
          </cell>
          <cell r="C10">
            <v>39462</v>
          </cell>
          <cell r="D10" t="str">
            <v>JOSIMAR (AREAL)</v>
          </cell>
        </row>
        <row r="11">
          <cell r="B11" t="str">
            <v>008.011</v>
          </cell>
          <cell r="C11">
            <v>39469</v>
          </cell>
          <cell r="D11" t="str">
            <v>WALTER</v>
          </cell>
        </row>
        <row r="12">
          <cell r="B12" t="str">
            <v>009.005</v>
          </cell>
          <cell r="C12">
            <v>39476</v>
          </cell>
          <cell r="D12" t="str">
            <v>RUBENS MARTINS</v>
          </cell>
        </row>
        <row r="13">
          <cell r="B13" t="str">
            <v>017.004</v>
          </cell>
          <cell r="C13">
            <v>0</v>
          </cell>
          <cell r="D13" t="str">
            <v>DR PLINIO - DNIT</v>
          </cell>
        </row>
        <row r="14">
          <cell r="B14" t="str">
            <v>018.002</v>
          </cell>
          <cell r="D14" t="str">
            <v>SIDTUR</v>
          </cell>
        </row>
        <row r="15">
          <cell r="B15" t="str">
            <v>009.014</v>
          </cell>
          <cell r="D15" t="str">
            <v>PAULO ROBERTO</v>
          </cell>
        </row>
        <row r="16">
          <cell r="B16" t="str">
            <v>016.001</v>
          </cell>
          <cell r="D16" t="str">
            <v>DELTA</v>
          </cell>
        </row>
        <row r="17">
          <cell r="B17" t="str">
            <v>031.022</v>
          </cell>
          <cell r="C17">
            <v>39539</v>
          </cell>
          <cell r="D17" t="str">
            <v>BUGRÃO</v>
          </cell>
        </row>
        <row r="18">
          <cell r="B18" t="str">
            <v>031.030</v>
          </cell>
          <cell r="C18">
            <v>39546</v>
          </cell>
          <cell r="D18" t="str">
            <v>DR NILSON - DNIT</v>
          </cell>
        </row>
        <row r="19">
          <cell r="B19" t="str">
            <v>033.016</v>
          </cell>
          <cell r="C19">
            <v>39553</v>
          </cell>
          <cell r="D19" t="str">
            <v>JOAQUIM</v>
          </cell>
        </row>
        <row r="20">
          <cell r="B20" t="str">
            <v>034.001</v>
          </cell>
          <cell r="C20">
            <v>39560</v>
          </cell>
          <cell r="D20" t="str">
            <v>BUGRÃO</v>
          </cell>
        </row>
        <row r="21">
          <cell r="B21" t="str">
            <v>035.008</v>
          </cell>
          <cell r="C21">
            <v>39567</v>
          </cell>
          <cell r="D21" t="str">
            <v>LUIZ ANDRE</v>
          </cell>
        </row>
        <row r="22">
          <cell r="B22" t="str">
            <v>040.015</v>
          </cell>
          <cell r="C22">
            <v>0</v>
          </cell>
          <cell r="D22" t="str">
            <v>LUIZ ANDRE</v>
          </cell>
        </row>
        <row r="23">
          <cell r="B23" t="str">
            <v>040.023</v>
          </cell>
          <cell r="D23" t="str">
            <v>BUGRÃO</v>
          </cell>
        </row>
        <row r="24">
          <cell r="B24" t="str">
            <v>040.031</v>
          </cell>
          <cell r="D24" t="str">
            <v>PEDREIRA REALEZA</v>
          </cell>
        </row>
        <row r="25">
          <cell r="B25" t="str">
            <v>090.004</v>
          </cell>
          <cell r="D25" t="str">
            <v>REGINALDO ZANELA</v>
          </cell>
        </row>
        <row r="26">
          <cell r="B26" t="str">
            <v>135-H</v>
          </cell>
          <cell r="C26">
            <v>39630</v>
          </cell>
          <cell r="D26" t="str">
            <v>RUBENS MARTINS</v>
          </cell>
        </row>
        <row r="27">
          <cell r="B27" t="str">
            <v>416-D</v>
          </cell>
          <cell r="C27">
            <v>39637</v>
          </cell>
          <cell r="D27" t="str">
            <v>SIDTUR</v>
          </cell>
        </row>
        <row r="28">
          <cell r="B28" t="str">
            <v>KKF-2797</v>
          </cell>
          <cell r="C28">
            <v>39644</v>
          </cell>
          <cell r="D28" t="str">
            <v>DR NILSON - DNIT</v>
          </cell>
        </row>
        <row r="29">
          <cell r="B29" t="str">
            <v>AIO-2086</v>
          </cell>
          <cell r="C29">
            <v>39651</v>
          </cell>
          <cell r="D29" t="str">
            <v>REGINALDO</v>
          </cell>
        </row>
        <row r="30">
          <cell r="B30" t="str">
            <v>JUS-1562</v>
          </cell>
          <cell r="C30">
            <v>39658</v>
          </cell>
          <cell r="D30" t="str">
            <v>RUBENS MARTINS</v>
          </cell>
        </row>
        <row r="31">
          <cell r="B31" t="str">
            <v>CA-25</v>
          </cell>
          <cell r="C31">
            <v>0</v>
          </cell>
          <cell r="D31" t="str">
            <v>REGINALDO ZANELA</v>
          </cell>
        </row>
        <row r="32">
          <cell r="B32" t="str">
            <v>CAROTE</v>
          </cell>
          <cell r="D32" t="str">
            <v>WALTER</v>
          </cell>
        </row>
        <row r="33">
          <cell r="B33" t="str">
            <v>CAT-416D</v>
          </cell>
          <cell r="D33" t="str">
            <v>DR NILSON - DNIT</v>
          </cell>
        </row>
        <row r="34">
          <cell r="B34" t="str">
            <v>CDL-9884</v>
          </cell>
          <cell r="D34" t="str">
            <v>DEP. DE AREA RIO MACHADO</v>
          </cell>
        </row>
        <row r="35">
          <cell r="B35" t="str">
            <v>KJZ-9498</v>
          </cell>
          <cell r="C35">
            <v>0</v>
          </cell>
          <cell r="D35" t="str">
            <v>WALTER</v>
          </cell>
        </row>
        <row r="36">
          <cell r="B36" t="str">
            <v>CONSULTORIA</v>
          </cell>
          <cell r="C36">
            <v>39728</v>
          </cell>
          <cell r="D36" t="str">
            <v>DR PLINIO - DNIT</v>
          </cell>
        </row>
        <row r="37">
          <cell r="B37" t="str">
            <v>CS-533</v>
          </cell>
          <cell r="C37">
            <v>39735</v>
          </cell>
          <cell r="D37" t="str">
            <v>JOSIMAR (AREAL)</v>
          </cell>
        </row>
        <row r="38">
          <cell r="B38" t="str">
            <v>CTH-4299</v>
          </cell>
          <cell r="C38">
            <v>39742</v>
          </cell>
          <cell r="D38" t="str">
            <v>JOAQUIM</v>
          </cell>
        </row>
        <row r="39">
          <cell r="B39" t="str">
            <v>GERADOR</v>
          </cell>
          <cell r="C39">
            <v>39749</v>
          </cell>
          <cell r="D39" t="str">
            <v>DR NILSON - DNIT</v>
          </cell>
        </row>
        <row r="40">
          <cell r="B40" t="str">
            <v>GPH-1300</v>
          </cell>
          <cell r="C40">
            <v>0</v>
          </cell>
          <cell r="D40" t="str">
            <v>JOAQUIM</v>
          </cell>
        </row>
        <row r="41">
          <cell r="B41" t="str">
            <v>HFX-7854</v>
          </cell>
          <cell r="D41" t="str">
            <v>LUIZ ANDRE</v>
          </cell>
        </row>
        <row r="42">
          <cell r="B42" t="str">
            <v>HPV-0773</v>
          </cell>
          <cell r="D42" t="str">
            <v>REGINALDO ZANELA</v>
          </cell>
        </row>
        <row r="43">
          <cell r="B43" t="str">
            <v>HRO-8073</v>
          </cell>
          <cell r="D43" t="str">
            <v>WALTER</v>
          </cell>
        </row>
        <row r="44">
          <cell r="B44" t="str">
            <v>HSX-3995</v>
          </cell>
          <cell r="D44" t="str">
            <v>BUGRÃO</v>
          </cell>
        </row>
        <row r="45">
          <cell r="B45" t="str">
            <v>HTZ-1766</v>
          </cell>
          <cell r="D45" t="str">
            <v>SIDTUR</v>
          </cell>
        </row>
        <row r="46">
          <cell r="B46" t="str">
            <v>HVZ-2144</v>
          </cell>
          <cell r="D46" t="str">
            <v>DR PLINIO - DNIT</v>
          </cell>
        </row>
        <row r="47">
          <cell r="B47" t="str">
            <v>HVE-9404</v>
          </cell>
          <cell r="D47" t="str">
            <v>AREAL RIO MACHADO</v>
          </cell>
        </row>
        <row r="48">
          <cell r="B48" t="str">
            <v>SECADOR</v>
          </cell>
          <cell r="D48" t="str">
            <v>RUBENS MARTINS</v>
          </cell>
        </row>
        <row r="49">
          <cell r="B49" t="str">
            <v>HXX-0449</v>
          </cell>
          <cell r="D49" t="str">
            <v>DR PLINIO - DNIT</v>
          </cell>
        </row>
        <row r="50">
          <cell r="B50" t="str">
            <v>JUW-0186</v>
          </cell>
          <cell r="D50" t="str">
            <v>DR PLINIO - DNIT</v>
          </cell>
        </row>
        <row r="51">
          <cell r="B51" t="str">
            <v>JLW-5308</v>
          </cell>
          <cell r="D51" t="str">
            <v>JOSIMAR (AREAL)</v>
          </cell>
        </row>
        <row r="52">
          <cell r="B52" t="str">
            <v>JTE-0648</v>
          </cell>
          <cell r="D52" t="str">
            <v>JOAQUIM</v>
          </cell>
        </row>
        <row r="53">
          <cell r="B53" t="str">
            <v>JTF-1451</v>
          </cell>
          <cell r="D53" t="str">
            <v>AREAL RIO MACHADO</v>
          </cell>
        </row>
        <row r="54">
          <cell r="B54" t="str">
            <v>JTG-0498</v>
          </cell>
          <cell r="D54" t="str">
            <v>PAULO ROBERTO</v>
          </cell>
        </row>
        <row r="55">
          <cell r="B55" t="str">
            <v>JTH-1899</v>
          </cell>
          <cell r="D55" t="str">
            <v>REGINALDO ZANELA</v>
          </cell>
        </row>
        <row r="56">
          <cell r="B56" t="str">
            <v>JTJ-0733</v>
          </cell>
          <cell r="D56" t="str">
            <v>RUBENS MARTINS</v>
          </cell>
        </row>
        <row r="57">
          <cell r="B57" t="str">
            <v>JTJ-2763</v>
          </cell>
          <cell r="D57" t="str">
            <v>RUBENS MARTINS</v>
          </cell>
        </row>
        <row r="58">
          <cell r="B58" t="str">
            <v>JTJ-7557</v>
          </cell>
          <cell r="D58" t="str">
            <v>JOAQUIM</v>
          </cell>
        </row>
        <row r="59">
          <cell r="B59" t="str">
            <v>JTR-2600</v>
          </cell>
          <cell r="D59" t="str">
            <v>LUIZ ANDRE</v>
          </cell>
        </row>
        <row r="60">
          <cell r="B60" t="str">
            <v>JUB-2328</v>
          </cell>
          <cell r="D60" t="str">
            <v>SIDTUR</v>
          </cell>
        </row>
        <row r="61">
          <cell r="B61" t="str">
            <v>JUI-3305</v>
          </cell>
          <cell r="D61" t="str">
            <v>PAULO ROBERTO</v>
          </cell>
        </row>
        <row r="62">
          <cell r="B62" t="str">
            <v>JUK-7912</v>
          </cell>
          <cell r="D62" t="str">
            <v>DELTA</v>
          </cell>
        </row>
        <row r="63">
          <cell r="B63" t="str">
            <v>JUN-7333</v>
          </cell>
          <cell r="D63" t="str">
            <v>DELTA</v>
          </cell>
        </row>
        <row r="64">
          <cell r="B64" t="str">
            <v>JVK-5772</v>
          </cell>
          <cell r="D64" t="str">
            <v>ALCIDES</v>
          </cell>
        </row>
        <row r="65">
          <cell r="B65" t="str">
            <v>JVK-7912</v>
          </cell>
          <cell r="D65" t="str">
            <v>BUGRÃO</v>
          </cell>
        </row>
        <row r="66">
          <cell r="B66" t="str">
            <v>KCF-4673</v>
          </cell>
          <cell r="D66" t="str">
            <v>DR PLINIO - DNIT</v>
          </cell>
        </row>
        <row r="67">
          <cell r="B67" t="str">
            <v>KDD-7480</v>
          </cell>
          <cell r="D67" t="str">
            <v>BUGRÃO</v>
          </cell>
        </row>
        <row r="68">
          <cell r="B68" t="str">
            <v>KEJ-3788</v>
          </cell>
          <cell r="D68" t="str">
            <v>BUGRÃO</v>
          </cell>
        </row>
        <row r="69">
          <cell r="B69" t="str">
            <v>KKF-2997</v>
          </cell>
          <cell r="D69" t="str">
            <v>AREAL RIO MACHADO</v>
          </cell>
        </row>
        <row r="70">
          <cell r="B70" t="str">
            <v>KGB-5511</v>
          </cell>
          <cell r="D70" t="str">
            <v>LUIZ ANDRE</v>
          </cell>
        </row>
        <row r="71">
          <cell r="B71" t="str">
            <v>KIV-3201</v>
          </cell>
          <cell r="D71" t="str">
            <v>DR NILSON - DNIT</v>
          </cell>
        </row>
        <row r="72">
          <cell r="B72" t="str">
            <v>KKV-5965</v>
          </cell>
          <cell r="D72" t="str">
            <v>AREAL RIO MACHADO</v>
          </cell>
        </row>
        <row r="73">
          <cell r="B73" t="str">
            <v>JTV-0469</v>
          </cell>
          <cell r="D73" t="str">
            <v>DELTA</v>
          </cell>
        </row>
        <row r="74">
          <cell r="B74" t="str">
            <v>KWB-0614</v>
          </cell>
          <cell r="D74" t="str">
            <v>JOSIMAR (AREAL)</v>
          </cell>
        </row>
        <row r="75">
          <cell r="B75" t="str">
            <v>LIMPEZA</v>
          </cell>
          <cell r="D75" t="str">
            <v>PAULO ROBERTO</v>
          </cell>
        </row>
        <row r="76">
          <cell r="B76" t="str">
            <v>LVX-5109</v>
          </cell>
          <cell r="D76" t="str">
            <v>J. HILBIG TRANSPORTE</v>
          </cell>
        </row>
        <row r="77">
          <cell r="B77" t="str">
            <v>MMQ-4839</v>
          </cell>
          <cell r="D77" t="str">
            <v>PEDREIRA REALEZA</v>
          </cell>
        </row>
        <row r="78">
          <cell r="B78" t="str">
            <v>MOTOR BOMBA</v>
          </cell>
          <cell r="D78" t="str">
            <v>DR PLINIO - DNIT</v>
          </cell>
        </row>
        <row r="79">
          <cell r="B79" t="str">
            <v>MUZ-4744</v>
          </cell>
          <cell r="D79" t="str">
            <v>REGINALDO</v>
          </cell>
        </row>
        <row r="80">
          <cell r="B80" t="str">
            <v>MVG-9431</v>
          </cell>
          <cell r="D80" t="str">
            <v>RUBENS MARTINS</v>
          </cell>
        </row>
        <row r="81">
          <cell r="B81" t="str">
            <v>MYP-6635</v>
          </cell>
          <cell r="D81" t="str">
            <v>MAURO TURISMO</v>
          </cell>
        </row>
        <row r="82">
          <cell r="B82" t="str">
            <v>NEY-1933</v>
          </cell>
          <cell r="D82" t="str">
            <v>SIDTUR</v>
          </cell>
        </row>
        <row r="83">
          <cell r="B83" t="str">
            <v>APD-4204</v>
          </cell>
          <cell r="D83" t="str">
            <v>BUGRÃO</v>
          </cell>
        </row>
        <row r="84">
          <cell r="B84" t="str">
            <v>POLICIA</v>
          </cell>
          <cell r="D84" t="str">
            <v>JOAQUIM</v>
          </cell>
        </row>
        <row r="85">
          <cell r="B85" t="str">
            <v>ROÇADEIRA</v>
          </cell>
          <cell r="D85" t="str">
            <v>PEDREIRA REALEZA</v>
          </cell>
        </row>
        <row r="86">
          <cell r="B86" t="str">
            <v>PLACA VIBRATORIA</v>
          </cell>
          <cell r="D86" t="str">
            <v>REGINALDO ZANELA</v>
          </cell>
        </row>
        <row r="87">
          <cell r="B87" t="str">
            <v>KKN-0803</v>
          </cell>
          <cell r="D87" t="str">
            <v>WALTER</v>
          </cell>
        </row>
        <row r="88">
          <cell r="B88" t="str">
            <v>W20</v>
          </cell>
          <cell r="D88" t="str">
            <v>DR ADEMILTON</v>
          </cell>
        </row>
        <row r="89">
          <cell r="B89" t="str">
            <v>MUS-6998</v>
          </cell>
          <cell r="D89" t="str">
            <v>LUIZ ANDRE</v>
          </cell>
        </row>
        <row r="90">
          <cell r="B90" t="str">
            <v>LUY-9610</v>
          </cell>
          <cell r="D90" t="str">
            <v>REGINALDO</v>
          </cell>
        </row>
        <row r="91">
          <cell r="B91" t="str">
            <v>ANX-5548</v>
          </cell>
          <cell r="D91" t="str">
            <v>JOSIMAR</v>
          </cell>
        </row>
        <row r="92">
          <cell r="B92" t="str">
            <v>LVP-4482</v>
          </cell>
          <cell r="D92" t="str">
            <v>BUGRÃO</v>
          </cell>
        </row>
        <row r="93">
          <cell r="B93" t="str">
            <v>JTJ-6700</v>
          </cell>
          <cell r="D93" t="str">
            <v>RUBENS MARTINS</v>
          </cell>
        </row>
        <row r="94">
          <cell r="B94" t="str">
            <v>HWF-8165</v>
          </cell>
          <cell r="D94" t="str">
            <v>JOAQUIM</v>
          </cell>
        </row>
        <row r="95">
          <cell r="B95" t="str">
            <v>BVB-8927</v>
          </cell>
          <cell r="D95" t="str">
            <v>SIDTUR</v>
          </cell>
        </row>
        <row r="96">
          <cell r="B96" t="str">
            <v>JUT-9313</v>
          </cell>
          <cell r="D96" t="str">
            <v>SIDTUR</v>
          </cell>
        </row>
        <row r="97">
          <cell r="B97" t="str">
            <v>LVL-5100</v>
          </cell>
          <cell r="D97" t="str">
            <v>AREAL RIO MACHADO</v>
          </cell>
        </row>
        <row r="98">
          <cell r="B98" t="str">
            <v>JPV-1234</v>
          </cell>
          <cell r="D98" t="str">
            <v>BUGRÃO</v>
          </cell>
        </row>
        <row r="99">
          <cell r="B99" t="str">
            <v>KJP-4728</v>
          </cell>
          <cell r="D99" t="str">
            <v>DR ADEMILTON</v>
          </cell>
        </row>
        <row r="100">
          <cell r="B100" t="str">
            <v>HUH-1327</v>
          </cell>
          <cell r="D100" t="str">
            <v>DR NILSON - DNIT</v>
          </cell>
        </row>
        <row r="101">
          <cell r="B101" t="str">
            <v>JTS-6389</v>
          </cell>
          <cell r="D101" t="str">
            <v>MARCIO FABIANO</v>
          </cell>
        </row>
        <row r="102">
          <cell r="B102" t="str">
            <v>HXL-9781</v>
          </cell>
          <cell r="D102" t="str">
            <v>BUGRÃO</v>
          </cell>
        </row>
        <row r="103">
          <cell r="B103" t="str">
            <v>JUY-1594</v>
          </cell>
          <cell r="D103" t="str">
            <v>DR PLINIO - DNIT</v>
          </cell>
        </row>
        <row r="104">
          <cell r="B104" t="str">
            <v>JVP-3132</v>
          </cell>
          <cell r="D104" t="str">
            <v>BUGRÃO</v>
          </cell>
        </row>
        <row r="105">
          <cell r="B105" t="str">
            <v>HFX-5812</v>
          </cell>
          <cell r="D105" t="str">
            <v>JOAQUIM</v>
          </cell>
        </row>
        <row r="106">
          <cell r="B106" t="str">
            <v>005.036</v>
          </cell>
          <cell r="D106" t="str">
            <v>PAULO ROBERTO</v>
          </cell>
        </row>
        <row r="107">
          <cell r="B107" t="str">
            <v>HUP-8859</v>
          </cell>
          <cell r="D107" t="str">
            <v>SIDTUR</v>
          </cell>
        </row>
        <row r="108">
          <cell r="B108" t="str">
            <v>HGV-1736</v>
          </cell>
          <cell r="D108" t="str">
            <v>AREAL RIO MACHADO</v>
          </cell>
        </row>
        <row r="109">
          <cell r="B109" t="str">
            <v>JTT-5981</v>
          </cell>
          <cell r="D109" t="str">
            <v>SIDTUR</v>
          </cell>
        </row>
        <row r="110">
          <cell r="B110" t="str">
            <v>JUL-9946</v>
          </cell>
          <cell r="D110" t="str">
            <v>JOAQUIM</v>
          </cell>
        </row>
        <row r="111">
          <cell r="B111" t="str">
            <v>JUR-5772</v>
          </cell>
          <cell r="D111" t="str">
            <v>REGINALDO</v>
          </cell>
        </row>
        <row r="112">
          <cell r="B112" t="str">
            <v>HSY-3995</v>
          </cell>
          <cell r="D112" t="str">
            <v>SEBASTIÃO (LABOROTORISTA)</v>
          </cell>
        </row>
        <row r="113">
          <cell r="B113" t="str">
            <v>JUY-1954</v>
          </cell>
          <cell r="D113" t="str">
            <v>RUBENS MARTINS</v>
          </cell>
        </row>
        <row r="114">
          <cell r="B114" t="str">
            <v>AP-23</v>
          </cell>
          <cell r="D114" t="str">
            <v>RUBENS MARTINS</v>
          </cell>
        </row>
        <row r="115">
          <cell r="B115" t="str">
            <v>LUR-9610</v>
          </cell>
          <cell r="D115" t="str">
            <v>JOAQUIM</v>
          </cell>
        </row>
        <row r="116">
          <cell r="B116" t="str">
            <v>HVI-9468</v>
          </cell>
          <cell r="D116" t="str">
            <v>DELTA</v>
          </cell>
        </row>
        <row r="117">
          <cell r="B117" t="str">
            <v>HUB-9409</v>
          </cell>
          <cell r="D117" t="str">
            <v>MARCIO FABIANO</v>
          </cell>
        </row>
        <row r="118">
          <cell r="B118" t="str">
            <v>GZT-0506</v>
          </cell>
          <cell r="D118" t="str">
            <v>DR PLINIO - DNIT</v>
          </cell>
        </row>
        <row r="119">
          <cell r="B119" t="str">
            <v>APD-4212</v>
          </cell>
          <cell r="D119" t="str">
            <v>BUGRAO</v>
          </cell>
        </row>
        <row r="120">
          <cell r="B120" t="str">
            <v>HVE-9409</v>
          </cell>
          <cell r="D120" t="str">
            <v>DR NILSON - DNIT</v>
          </cell>
        </row>
        <row r="121">
          <cell r="B121" t="str">
            <v>JUZ-2969</v>
          </cell>
          <cell r="D121" t="str">
            <v>DR NILSON - DNIT</v>
          </cell>
        </row>
        <row r="122">
          <cell r="B122" t="str">
            <v>JTU-0469</v>
          </cell>
          <cell r="D122" t="str">
            <v>REGINALDO ZANELA</v>
          </cell>
        </row>
        <row r="123">
          <cell r="B123" t="str">
            <v>JUZ-5738</v>
          </cell>
          <cell r="D123" t="str">
            <v>WALTER</v>
          </cell>
        </row>
        <row r="124">
          <cell r="B124" t="str">
            <v>SONDA</v>
          </cell>
          <cell r="D124" t="str">
            <v>SIDTUR</v>
          </cell>
        </row>
        <row r="125">
          <cell r="B125" t="str">
            <v>PAT-106</v>
          </cell>
          <cell r="D125" t="str">
            <v>JOAQUIM</v>
          </cell>
        </row>
        <row r="126">
          <cell r="B126" t="str">
            <v>HGG-0337</v>
          </cell>
          <cell r="D126" t="str">
            <v>LUIZ ANDRE</v>
          </cell>
        </row>
        <row r="127">
          <cell r="B127" t="str">
            <v>HXH-5523</v>
          </cell>
          <cell r="D127" t="str">
            <v>SIDTUR</v>
          </cell>
        </row>
        <row r="128">
          <cell r="B128" t="str">
            <v>HWX-3840</v>
          </cell>
          <cell r="D128" t="str">
            <v>REGINALDO</v>
          </cell>
        </row>
        <row r="129">
          <cell r="B129" t="str">
            <v>HWP-6468</v>
          </cell>
          <cell r="D129" t="str">
            <v>RUBENS MARTINS</v>
          </cell>
        </row>
        <row r="130">
          <cell r="B130" t="str">
            <v>JTZ-0498</v>
          </cell>
          <cell r="D130" t="str">
            <v>REGINALDO</v>
          </cell>
        </row>
        <row r="131">
          <cell r="B131" t="str">
            <v>KBX-7621</v>
          </cell>
          <cell r="D131" t="str">
            <v>RUBENS MARTINS</v>
          </cell>
        </row>
        <row r="132">
          <cell r="B132" t="str">
            <v>JVL-2389</v>
          </cell>
          <cell r="D132" t="str">
            <v>LUIZ ANDRE</v>
          </cell>
        </row>
        <row r="133">
          <cell r="B133" t="str">
            <v>HVI-2130</v>
          </cell>
          <cell r="D133" t="str">
            <v>DR PLINIO - DNIT</v>
          </cell>
        </row>
        <row r="134">
          <cell r="B134" t="str">
            <v>HXV-4523</v>
          </cell>
          <cell r="D134" t="str">
            <v>ADAUTO R. DE LIMA</v>
          </cell>
        </row>
        <row r="135">
          <cell r="B135" t="str">
            <v>038.005</v>
          </cell>
          <cell r="D135" t="str">
            <v>DR PLINIO - DNIT</v>
          </cell>
        </row>
        <row r="136">
          <cell r="B136" t="str">
            <v>MXA-6430</v>
          </cell>
          <cell r="D136" t="str">
            <v>ELLO</v>
          </cell>
        </row>
        <row r="137">
          <cell r="B137" t="str">
            <v>MSX-3995</v>
          </cell>
          <cell r="D137" t="str">
            <v>PESSIM</v>
          </cell>
        </row>
        <row r="138">
          <cell r="B138" t="str">
            <v>IMX-9454</v>
          </cell>
          <cell r="D138" t="str">
            <v>ELLO</v>
          </cell>
        </row>
        <row r="139">
          <cell r="B139" t="str">
            <v>JJD-9698</v>
          </cell>
          <cell r="D139" t="str">
            <v>ELLO</v>
          </cell>
        </row>
        <row r="140">
          <cell r="B140" t="str">
            <v>HWI-6534</v>
          </cell>
          <cell r="D140" t="str">
            <v>SIDTUR</v>
          </cell>
        </row>
        <row r="141">
          <cell r="B141" t="str">
            <v>JVA-3795</v>
          </cell>
          <cell r="D141" t="str">
            <v>SEBASTIÃO LABORATORIO</v>
          </cell>
        </row>
        <row r="142">
          <cell r="B142" t="str">
            <v>JUD-0855</v>
          </cell>
          <cell r="D142" t="str">
            <v>RUBENS MARTINS</v>
          </cell>
        </row>
        <row r="143">
          <cell r="B143" t="str">
            <v>GPZ-4784</v>
          </cell>
          <cell r="D143" t="str">
            <v>MARCIO FABIANO</v>
          </cell>
        </row>
        <row r="144">
          <cell r="B144" t="str">
            <v>JUD-2497</v>
          </cell>
          <cell r="D144" t="str">
            <v>DR PLINIO - DNIT</v>
          </cell>
        </row>
        <row r="145">
          <cell r="B145" t="str">
            <v>KFE-2284</v>
          </cell>
          <cell r="D145" t="str">
            <v>GENIVALDO MOLONHAI</v>
          </cell>
        </row>
        <row r="146">
          <cell r="B146" t="str">
            <v>JBC-9059</v>
          </cell>
          <cell r="D146" t="str">
            <v>AGEILSON</v>
          </cell>
        </row>
        <row r="147">
          <cell r="B147" t="str">
            <v>JUZ-5908</v>
          </cell>
          <cell r="D147" t="str">
            <v>MEZZOMO</v>
          </cell>
        </row>
        <row r="148">
          <cell r="B148" t="str">
            <v>JVI-3548</v>
          </cell>
          <cell r="D148" t="str">
            <v>EDUARDO</v>
          </cell>
        </row>
        <row r="149">
          <cell r="B149" t="str">
            <v>MXV-4207</v>
          </cell>
          <cell r="D149" t="str">
            <v>SIDTUR</v>
          </cell>
        </row>
        <row r="150">
          <cell r="B150" t="str">
            <v>HGV-1463</v>
          </cell>
          <cell r="D150" t="str">
            <v>RUBENS MARTINS</v>
          </cell>
        </row>
        <row r="151">
          <cell r="B151" t="str">
            <v>ADX-5618</v>
          </cell>
          <cell r="D151" t="str">
            <v>ADAUTO R. DE LIMA</v>
          </cell>
        </row>
        <row r="152">
          <cell r="B152" t="str">
            <v>JUO-6515</v>
          </cell>
          <cell r="D152" t="str">
            <v>JOAQUIM</v>
          </cell>
        </row>
        <row r="153">
          <cell r="B153" t="str">
            <v>HWJ-2005</v>
          </cell>
          <cell r="D153" t="str">
            <v>LUIZ ANDRE</v>
          </cell>
        </row>
        <row r="154">
          <cell r="B154" t="str">
            <v>KBX-7671</v>
          </cell>
          <cell r="D154" t="str">
            <v>AUTONOMOS</v>
          </cell>
        </row>
        <row r="155">
          <cell r="B155" t="str">
            <v>CP 22 ROLO PNEU</v>
          </cell>
          <cell r="D155" t="str">
            <v>ELLO</v>
          </cell>
        </row>
        <row r="156">
          <cell r="B156" t="str">
            <v>PATROL 120 H</v>
          </cell>
          <cell r="D156" t="str">
            <v>ANDRADE VICENTE</v>
          </cell>
        </row>
        <row r="157">
          <cell r="B157" t="str">
            <v>PATROL 120 B</v>
          </cell>
          <cell r="D157" t="str">
            <v>ANDRADE VICENTE</v>
          </cell>
        </row>
        <row r="158">
          <cell r="B158" t="str">
            <v>ESTOQUE MELOSA</v>
          </cell>
          <cell r="D158" t="str">
            <v>ELLO</v>
          </cell>
        </row>
        <row r="1997">
          <cell r="B1997" t="str">
            <v>NDT-1473</v>
          </cell>
          <cell r="C1997" t="str">
            <v>GOL TREND</v>
          </cell>
          <cell r="D1997" t="str">
            <v>RUBENS MARTINS</v>
          </cell>
        </row>
        <row r="1998">
          <cell r="B1998" t="str">
            <v>NCE-4040</v>
          </cell>
          <cell r="C1998" t="str">
            <v>GOL TREND</v>
          </cell>
          <cell r="D1998" t="str">
            <v>ARLINGTON QUEIROZ</v>
          </cell>
        </row>
        <row r="1999">
          <cell r="B1999" t="str">
            <v>NDV-7553</v>
          </cell>
          <cell r="C1999" t="str">
            <v>FIAT STRADA</v>
          </cell>
          <cell r="D1999" t="str">
            <v>JOAQUIM C. PAULA</v>
          </cell>
        </row>
        <row r="2000">
          <cell r="B2000" t="str">
            <v>NBR-3065</v>
          </cell>
          <cell r="C2000" t="str">
            <v>APOIO</v>
          </cell>
          <cell r="D2000" t="str">
            <v>PAULO ROBERTO</v>
          </cell>
        </row>
        <row r="2001">
          <cell r="B2001" t="str">
            <v>CNI-3064</v>
          </cell>
          <cell r="C2001" t="str">
            <v>CAÇAMBA</v>
          </cell>
          <cell r="D2001" t="str">
            <v>DANIEL</v>
          </cell>
        </row>
        <row r="2002">
          <cell r="B2002" t="str">
            <v>BWG-8416</v>
          </cell>
          <cell r="C2002" t="str">
            <v>CAÇAMBÃO</v>
          </cell>
          <cell r="D2002" t="str">
            <v>REGINALDO ZANELA</v>
          </cell>
        </row>
        <row r="2003">
          <cell r="B2003" t="str">
            <v>NDH-3144</v>
          </cell>
          <cell r="C2003" t="str">
            <v>FIAT ESTRADA</v>
          </cell>
          <cell r="D2003" t="str">
            <v>ADAUTO RODRIGUES</v>
          </cell>
        </row>
        <row r="2004">
          <cell r="B2004" t="str">
            <v>NDK-5569</v>
          </cell>
          <cell r="C2004" t="str">
            <v>CORSA</v>
          </cell>
          <cell r="D2004" t="str">
            <v>DR PLINIO - DNIT</v>
          </cell>
        </row>
        <row r="2005">
          <cell r="B2005" t="str">
            <v>NJD-8157</v>
          </cell>
          <cell r="C2005" t="str">
            <v>FIAT PALIO</v>
          </cell>
          <cell r="D2005" t="str">
            <v>DR NILSON - DNIT</v>
          </cell>
        </row>
        <row r="2006">
          <cell r="B2006" t="str">
            <v>NDR-4419</v>
          </cell>
          <cell r="C2006" t="str">
            <v>FIAT PALIO</v>
          </cell>
          <cell r="D2006" t="str">
            <v>DR PLINIO - DNIT</v>
          </cell>
        </row>
        <row r="2007">
          <cell r="B2007" t="str">
            <v>LAU-0983</v>
          </cell>
          <cell r="C2007" t="str">
            <v>MICRO ONIBUS</v>
          </cell>
          <cell r="D2007" t="str">
            <v>HELIO OLIVEIRA</v>
          </cell>
        </row>
        <row r="2008">
          <cell r="B2008" t="str">
            <v>NDV-7253</v>
          </cell>
          <cell r="C2008" t="str">
            <v>FIAT PALIO</v>
          </cell>
          <cell r="D2008" t="str">
            <v>DR PLINIO - DNIT</v>
          </cell>
        </row>
        <row r="2009">
          <cell r="B2009" t="str">
            <v>NEA-3992</v>
          </cell>
          <cell r="C2009" t="str">
            <v>FIAT PALIO</v>
          </cell>
          <cell r="D2009" t="str">
            <v>DR PLINIO - DNIT</v>
          </cell>
        </row>
        <row r="2010">
          <cell r="B2010" t="str">
            <v>JZR-5781</v>
          </cell>
          <cell r="C2010" t="str">
            <v>L200</v>
          </cell>
          <cell r="D2010" t="str">
            <v>DR PLINIO - DNIT</v>
          </cell>
        </row>
        <row r="2011">
          <cell r="B2011" t="str">
            <v>NDX-1671</v>
          </cell>
          <cell r="C2011" t="str">
            <v>S 10</v>
          </cell>
          <cell r="D2011" t="str">
            <v>DR ADEMILTON</v>
          </cell>
        </row>
        <row r="2012">
          <cell r="B2012" t="str">
            <v>JYE-5399</v>
          </cell>
          <cell r="C2012" t="str">
            <v>CAÇAMBA</v>
          </cell>
          <cell r="D2012" t="str">
            <v>JAPAO</v>
          </cell>
        </row>
        <row r="2013">
          <cell r="B2013" t="str">
            <v>ROLO COMPACTADOR</v>
          </cell>
          <cell r="C2013" t="str">
            <v>LR 95</v>
          </cell>
          <cell r="D2013" t="str">
            <v>DELTA</v>
          </cell>
        </row>
        <row r="2014">
          <cell r="B2014" t="str">
            <v>LIMPEZA</v>
          </cell>
          <cell r="C2014" t="str">
            <v>LIMP. EQUIPAMENTO</v>
          </cell>
          <cell r="D2014" t="str">
            <v>DELTA</v>
          </cell>
        </row>
        <row r="2015">
          <cell r="B2015">
            <v>75002</v>
          </cell>
          <cell r="C2015" t="str">
            <v>GRUPO GERADOR UZINA</v>
          </cell>
          <cell r="D2015" t="str">
            <v>CEARA</v>
          </cell>
        </row>
        <row r="2016">
          <cell r="B2016" t="str">
            <v>KGR-4815</v>
          </cell>
          <cell r="C2016" t="str">
            <v>CAMINHAO UZINA</v>
          </cell>
          <cell r="D2016" t="str">
            <v>DELTA</v>
          </cell>
        </row>
        <row r="2017">
          <cell r="B2017" t="str">
            <v>NDL-3016</v>
          </cell>
          <cell r="C2017" t="str">
            <v>FIAT PALIO</v>
          </cell>
          <cell r="D2017" t="str">
            <v>DR PLINIO - DNIT</v>
          </cell>
        </row>
        <row r="2018">
          <cell r="B2018" t="str">
            <v>NDD-1304</v>
          </cell>
          <cell r="C2018" t="str">
            <v>FIAT PALIO</v>
          </cell>
          <cell r="D2018" t="str">
            <v>DR LUIZ ANDRE</v>
          </cell>
        </row>
        <row r="2019">
          <cell r="B2019" t="str">
            <v>PLACA VIBRATORIA</v>
          </cell>
          <cell r="C2019" t="str">
            <v>DELTA</v>
          </cell>
          <cell r="D2019" t="str">
            <v>PAULO</v>
          </cell>
        </row>
        <row r="2020">
          <cell r="B2020" t="str">
            <v>NDL-3706</v>
          </cell>
          <cell r="C2020" t="str">
            <v>L 200</v>
          </cell>
          <cell r="D2020" t="str">
            <v>DR PLINIO - DNIT</v>
          </cell>
        </row>
        <row r="2021">
          <cell r="B2021" t="str">
            <v>NBJ-9042</v>
          </cell>
          <cell r="C2021" t="str">
            <v>ONIBUS URBANO</v>
          </cell>
          <cell r="D2021" t="str">
            <v>SIDTUR</v>
          </cell>
        </row>
        <row r="2022">
          <cell r="B2022" t="str">
            <v>NBE-3669</v>
          </cell>
          <cell r="C2022" t="str">
            <v>APOIO</v>
          </cell>
          <cell r="D2022" t="str">
            <v>PESSIM</v>
          </cell>
        </row>
        <row r="2023">
          <cell r="B2023" t="str">
            <v>NDK-4730</v>
          </cell>
          <cell r="C2023" t="str">
            <v>HILUX BRANCA</v>
          </cell>
          <cell r="D2023" t="str">
            <v>DR PLINIO - DNIT</v>
          </cell>
        </row>
        <row r="2024">
          <cell r="B2024" t="str">
            <v>NDK-4419</v>
          </cell>
          <cell r="C2024" t="str">
            <v>FIAT UNO</v>
          </cell>
          <cell r="D2024" t="str">
            <v>REGINALDO</v>
          </cell>
        </row>
        <row r="2025">
          <cell r="B2025" t="str">
            <v>CP 22 ROLO PNEU</v>
          </cell>
          <cell r="C2025" t="str">
            <v>CP 22 ROLO PNEU</v>
          </cell>
          <cell r="D2025" t="str">
            <v>ELLO</v>
          </cell>
        </row>
        <row r="2026">
          <cell r="B2026" t="str">
            <v>KHW-3992</v>
          </cell>
          <cell r="C2026" t="str">
            <v>ESPAGIDOR</v>
          </cell>
          <cell r="D2026" t="str">
            <v>DELTA</v>
          </cell>
        </row>
        <row r="2027">
          <cell r="B2027" t="str">
            <v>VOLVO L60 E</v>
          </cell>
          <cell r="C2027" t="str">
            <v>CARREGADEIRA</v>
          </cell>
          <cell r="D2027" t="str">
            <v>MEZZOMO</v>
          </cell>
        </row>
        <row r="2028">
          <cell r="B2028" t="str">
            <v>PATROL 140 G</v>
          </cell>
          <cell r="C2028" t="str">
            <v>PATROL 140 G</v>
          </cell>
          <cell r="D2028" t="str">
            <v>ELLO</v>
          </cell>
        </row>
        <row r="2029">
          <cell r="B2029" t="str">
            <v>PC 320 C</v>
          </cell>
          <cell r="C2029" t="str">
            <v>PC 320 C</v>
          </cell>
          <cell r="D2029" t="str">
            <v>MEZZOMO</v>
          </cell>
        </row>
        <row r="2030">
          <cell r="B2030" t="str">
            <v>NDK-2554</v>
          </cell>
          <cell r="C2030" t="str">
            <v>CAÇAMBA</v>
          </cell>
          <cell r="D2030" t="str">
            <v>CHIQUINHO</v>
          </cell>
        </row>
        <row r="2031">
          <cell r="B2031" t="str">
            <v>ROLO VAP 70</v>
          </cell>
          <cell r="C2031" t="str">
            <v>ROLO VAP 70</v>
          </cell>
          <cell r="D2031" t="str">
            <v>ELLO</v>
          </cell>
        </row>
        <row r="2032">
          <cell r="B2032" t="str">
            <v>ROLO CA 25</v>
          </cell>
          <cell r="C2032" t="str">
            <v>ROLO CA 25</v>
          </cell>
          <cell r="D2032" t="str">
            <v>ELLO</v>
          </cell>
        </row>
        <row r="2033">
          <cell r="B2033" t="str">
            <v>NBD-6883</v>
          </cell>
          <cell r="C2033" t="str">
            <v>CAÇAMBA</v>
          </cell>
          <cell r="D2033" t="str">
            <v>EDUARDO</v>
          </cell>
        </row>
        <row r="2034">
          <cell r="B2034" t="str">
            <v>BWT-0229</v>
          </cell>
          <cell r="C2034" t="str">
            <v>CAÇAMBÃO</v>
          </cell>
          <cell r="D2034" t="str">
            <v>WALTER</v>
          </cell>
        </row>
        <row r="2035">
          <cell r="B2035" t="str">
            <v>NBF-3568</v>
          </cell>
          <cell r="C2035" t="str">
            <v>CAMINHÃO PIPA</v>
          </cell>
          <cell r="D2035" t="str">
            <v>GENIVALDO MOLONHAI</v>
          </cell>
        </row>
        <row r="2036">
          <cell r="B2036" t="str">
            <v>FLY-7374</v>
          </cell>
          <cell r="C2036" t="str">
            <v>VAN</v>
          </cell>
          <cell r="D2036" t="str">
            <v>JOÃO ROBERTO</v>
          </cell>
        </row>
        <row r="2037">
          <cell r="B2037" t="str">
            <v>BWE-8221</v>
          </cell>
          <cell r="C2037" t="str">
            <v>CAÇAMBA</v>
          </cell>
          <cell r="D2037" t="str">
            <v>BRIVALDO</v>
          </cell>
        </row>
        <row r="2038">
          <cell r="B2038" t="str">
            <v>RETRO  CASE 580 M</v>
          </cell>
          <cell r="C2038" t="str">
            <v>RETRO  CASE 580 M</v>
          </cell>
          <cell r="D2038" t="str">
            <v>DEP. DE AREA RIO MACHADO</v>
          </cell>
        </row>
        <row r="2039">
          <cell r="B2039" t="str">
            <v xml:space="preserve">PATROL 12 G </v>
          </cell>
          <cell r="C2039" t="str">
            <v xml:space="preserve">PATROL 12 G </v>
          </cell>
          <cell r="D2039" t="str">
            <v>ELLO</v>
          </cell>
        </row>
        <row r="2040">
          <cell r="B2040" t="str">
            <v>NBU-5177</v>
          </cell>
          <cell r="C2040" t="str">
            <v>ONIBUS</v>
          </cell>
          <cell r="D2040" t="str">
            <v>BUGRÃO</v>
          </cell>
        </row>
        <row r="2041">
          <cell r="B2041" t="str">
            <v>ROLINHO</v>
          </cell>
          <cell r="C2041" t="str">
            <v>ROLINHO</v>
          </cell>
          <cell r="D2041" t="str">
            <v>DELTA</v>
          </cell>
        </row>
        <row r="2042">
          <cell r="B2042" t="str">
            <v>BKE-8056</v>
          </cell>
          <cell r="C2042" t="str">
            <v>CAÇAMBA</v>
          </cell>
          <cell r="D2042" t="str">
            <v>ZANELLA</v>
          </cell>
        </row>
        <row r="2043">
          <cell r="B2043" t="str">
            <v>GLS-0163</v>
          </cell>
          <cell r="C2043" t="str">
            <v>CAÇAMBA</v>
          </cell>
          <cell r="D2043" t="str">
            <v>IRINEU</v>
          </cell>
        </row>
        <row r="2044">
          <cell r="B2044" t="str">
            <v>NSJ-2013</v>
          </cell>
          <cell r="C2044" t="str">
            <v>CAÇAMBA</v>
          </cell>
          <cell r="D2044" t="str">
            <v>ALCIDES</v>
          </cell>
        </row>
        <row r="2045">
          <cell r="B2045" t="str">
            <v>ROÇADEIRA</v>
          </cell>
          <cell r="C2045" t="str">
            <v>ROÇADEIRA</v>
          </cell>
          <cell r="D2045" t="str">
            <v>BUGRÃO</v>
          </cell>
        </row>
        <row r="2046">
          <cell r="B2046" t="str">
            <v>NDY-0300</v>
          </cell>
          <cell r="C2046" t="str">
            <v>FIAT STRADA</v>
          </cell>
          <cell r="D2046" t="str">
            <v>ADAUTO R. DE LIMA</v>
          </cell>
        </row>
        <row r="2047">
          <cell r="B2047" t="str">
            <v>NDW-9960</v>
          </cell>
          <cell r="C2047" t="str">
            <v>GOL TREND</v>
          </cell>
          <cell r="D2047" t="str">
            <v>LUIZ ANDRE</v>
          </cell>
        </row>
        <row r="2048">
          <cell r="B2048" t="str">
            <v>KAE-4127</v>
          </cell>
          <cell r="C2048" t="str">
            <v>HILUX</v>
          </cell>
          <cell r="D2048" t="str">
            <v>ALCIDES</v>
          </cell>
        </row>
        <row r="2049">
          <cell r="B2049" t="str">
            <v>KAI-1117</v>
          </cell>
          <cell r="C2049" t="str">
            <v>HILUX</v>
          </cell>
          <cell r="D2049" t="str">
            <v>ELLO</v>
          </cell>
        </row>
        <row r="2050">
          <cell r="B2050" t="str">
            <v>ACM-5807</v>
          </cell>
          <cell r="C2050" t="str">
            <v>CAÇAMBA</v>
          </cell>
          <cell r="D2050" t="str">
            <v>BUGRÃO</v>
          </cell>
        </row>
        <row r="2051">
          <cell r="B2051" t="str">
            <v>RETRO 416 E</v>
          </cell>
          <cell r="C2051" t="str">
            <v>RETRO 416 E</v>
          </cell>
          <cell r="D2051" t="str">
            <v>BUGRÃO</v>
          </cell>
        </row>
        <row r="2052">
          <cell r="B2052" t="str">
            <v>ROLO VOLVO  SD 105 F</v>
          </cell>
          <cell r="C2052" t="str">
            <v>ROLO VOLVO  SD 105 F</v>
          </cell>
          <cell r="D2052" t="str">
            <v>DEP. AREIA GUAPORÉ</v>
          </cell>
        </row>
        <row r="2053">
          <cell r="B2053" t="str">
            <v>JXA-0348</v>
          </cell>
          <cell r="C2053" t="str">
            <v>PRANCHA</v>
          </cell>
          <cell r="D2053" t="str">
            <v>MEZZOMO</v>
          </cell>
        </row>
        <row r="2054">
          <cell r="B2054" t="str">
            <v>NBR-8487</v>
          </cell>
          <cell r="C2054" t="str">
            <v>CAÇAMBA</v>
          </cell>
          <cell r="D2054" t="str">
            <v>GILMAR</v>
          </cell>
        </row>
        <row r="2055">
          <cell r="B2055" t="str">
            <v>PC 320 D</v>
          </cell>
          <cell r="C2055" t="str">
            <v>PC 320 D</v>
          </cell>
          <cell r="D2055" t="str">
            <v>MEZZOMO</v>
          </cell>
        </row>
        <row r="2056">
          <cell r="B2056" t="str">
            <v>CPS 150</v>
          </cell>
          <cell r="C2056" t="str">
            <v>SAVASSI</v>
          </cell>
          <cell r="D2056" t="str">
            <v>SAVASSI</v>
          </cell>
        </row>
        <row r="2057">
          <cell r="B2057" t="str">
            <v>BUS-9276</v>
          </cell>
          <cell r="C2057" t="str">
            <v>CAÇAMBA</v>
          </cell>
          <cell r="D2057" t="str">
            <v>EDISON</v>
          </cell>
        </row>
        <row r="2058">
          <cell r="B2058" t="str">
            <v>CWX-0229</v>
          </cell>
          <cell r="C2058" t="str">
            <v>MELOSA</v>
          </cell>
          <cell r="D2058" t="str">
            <v>ELLO</v>
          </cell>
        </row>
        <row r="2059">
          <cell r="B2059" t="str">
            <v>AAL-4295</v>
          </cell>
          <cell r="C2059" t="str">
            <v>CAÇAMBA</v>
          </cell>
          <cell r="D2059" t="str">
            <v>AREAL RIO MACHADO</v>
          </cell>
        </row>
        <row r="2060">
          <cell r="B2060" t="str">
            <v>NBE-5691</v>
          </cell>
          <cell r="C2060" t="str">
            <v>CAÇAMBÃO</v>
          </cell>
          <cell r="D2060" t="str">
            <v>JOSIMAR (AREAL)</v>
          </cell>
        </row>
        <row r="2061">
          <cell r="B2061" t="str">
            <v>JXP-8450</v>
          </cell>
          <cell r="C2061" t="str">
            <v>ASTRA</v>
          </cell>
          <cell r="D2061" t="str">
            <v>SEBASTIÃO (LABOROTORISTA)</v>
          </cell>
        </row>
        <row r="2062">
          <cell r="B2062" t="str">
            <v>AJZ-9697</v>
          </cell>
          <cell r="C2062" t="str">
            <v>HILUX</v>
          </cell>
          <cell r="D2062" t="str">
            <v>ELLO</v>
          </cell>
        </row>
        <row r="2063">
          <cell r="B2063" t="str">
            <v>NBF-5168</v>
          </cell>
          <cell r="C2063" t="str">
            <v>CAMINHÃO DORGE</v>
          </cell>
          <cell r="D2063" t="str">
            <v>BUGRÃO</v>
          </cell>
        </row>
        <row r="2064">
          <cell r="B2064" t="str">
            <v>SYI-6974</v>
          </cell>
          <cell r="C2064" t="str">
            <v>CAÇAMBA</v>
          </cell>
          <cell r="D2064" t="str">
            <v>AREAL RIO MACHADO</v>
          </cell>
        </row>
        <row r="2065">
          <cell r="B2065" t="str">
            <v>GUW-3222</v>
          </cell>
          <cell r="C2065" t="str">
            <v>PRANCHA</v>
          </cell>
          <cell r="D2065" t="str">
            <v>J. HILBIG TRANSPORTE</v>
          </cell>
        </row>
        <row r="2066">
          <cell r="B2066" t="str">
            <v>NBX-4769</v>
          </cell>
          <cell r="C2066" t="str">
            <v>CAMINHÃO PIPA</v>
          </cell>
          <cell r="D2066" t="str">
            <v>AGEILSON</v>
          </cell>
        </row>
        <row r="2067">
          <cell r="B2067" t="str">
            <v>JYI-6974</v>
          </cell>
          <cell r="C2067" t="str">
            <v>CAÇAMBA</v>
          </cell>
          <cell r="D2067" t="str">
            <v>JOSIMAR</v>
          </cell>
        </row>
        <row r="2068">
          <cell r="B2068" t="str">
            <v>NBJ-9144</v>
          </cell>
          <cell r="C2068" t="str">
            <v>ONIBUS</v>
          </cell>
          <cell r="D2068" t="str">
            <v>SIDTUR</v>
          </cell>
        </row>
        <row r="2069">
          <cell r="B2069" t="str">
            <v>NCT-2808</v>
          </cell>
          <cell r="C2069" t="str">
            <v>CAÇAMBÃO</v>
          </cell>
          <cell r="D2069" t="str">
            <v>PEDREIRA REALEZA</v>
          </cell>
        </row>
        <row r="2070">
          <cell r="B2070" t="str">
            <v>NBD-6850</v>
          </cell>
          <cell r="C2070" t="str">
            <v>CAÇAMBÃO</v>
          </cell>
          <cell r="D2070" t="str">
            <v>PEDREIRA REALEZA</v>
          </cell>
        </row>
        <row r="2071">
          <cell r="B2071" t="str">
            <v>NEE-5333</v>
          </cell>
          <cell r="C2071" t="str">
            <v>CAÇAMBÃO</v>
          </cell>
          <cell r="D2071" t="str">
            <v>PEDREIRA REALEZA</v>
          </cell>
        </row>
        <row r="2072">
          <cell r="B2072" t="str">
            <v>NCS-5800</v>
          </cell>
          <cell r="C2072" t="str">
            <v>CAMINHÃO PIPA</v>
          </cell>
          <cell r="D2072" t="str">
            <v>MARCIO FABIANO</v>
          </cell>
        </row>
        <row r="2073">
          <cell r="B2073" t="str">
            <v>NDX-5555</v>
          </cell>
          <cell r="C2073" t="str">
            <v>FIAT STRADA</v>
          </cell>
          <cell r="D2073" t="str">
            <v>ALCIDES</v>
          </cell>
        </row>
        <row r="2074">
          <cell r="B2074" t="str">
            <v>SAPINHO</v>
          </cell>
          <cell r="C2074" t="str">
            <v>COMPAQUITADOR</v>
          </cell>
          <cell r="D2074" t="str">
            <v>DELTA</v>
          </cell>
        </row>
        <row r="2075">
          <cell r="B2075" t="str">
            <v>NDK-8880</v>
          </cell>
          <cell r="C2075" t="str">
            <v>DOBLO</v>
          </cell>
          <cell r="D2075" t="str">
            <v>JOSE EDUARDO</v>
          </cell>
        </row>
        <row r="2076">
          <cell r="B2076" t="str">
            <v>NDW-7814</v>
          </cell>
          <cell r="C2076" t="str">
            <v>FIAT STRADA</v>
          </cell>
          <cell r="D2076" t="str">
            <v>JOAQUIM</v>
          </cell>
        </row>
        <row r="2077">
          <cell r="B2077" t="str">
            <v>NEA-2072</v>
          </cell>
          <cell r="C2077" t="str">
            <v>FIAT PALIO</v>
          </cell>
          <cell r="D2077" t="str">
            <v>DR NILSON - DNIT</v>
          </cell>
        </row>
        <row r="2078">
          <cell r="B2078" t="str">
            <v>NDZ-5794</v>
          </cell>
          <cell r="C2078" t="str">
            <v>PALIO</v>
          </cell>
          <cell r="D2078" t="str">
            <v>DR PLINIO - DNIT</v>
          </cell>
        </row>
        <row r="2079">
          <cell r="B2079" t="str">
            <v>AAZ-4295</v>
          </cell>
          <cell r="C2079" t="str">
            <v>CAÇAMBAO</v>
          </cell>
          <cell r="D2079" t="str">
            <v>DEP. AREIA GUAPORÉ</v>
          </cell>
        </row>
        <row r="2080">
          <cell r="B2080" t="str">
            <v>NDL-4736</v>
          </cell>
          <cell r="C2080" t="str">
            <v>L 200</v>
          </cell>
          <cell r="D2080" t="str">
            <v>DR PLINIO - DNIT</v>
          </cell>
        </row>
        <row r="2081">
          <cell r="B2081" t="str">
            <v>HQG-1086</v>
          </cell>
          <cell r="C2081" t="str">
            <v>PRANCHA</v>
          </cell>
          <cell r="D2081" t="str">
            <v>J. HILBIG TRANSPORTE</v>
          </cell>
        </row>
        <row r="2082">
          <cell r="B2082" t="str">
            <v>AJJ-6586</v>
          </cell>
          <cell r="C2082" t="str">
            <v>VAN</v>
          </cell>
          <cell r="D2082" t="str">
            <v>MAURO TURISMO</v>
          </cell>
        </row>
        <row r="2083">
          <cell r="B2083" t="str">
            <v>IAT-8325</v>
          </cell>
          <cell r="C2083" t="str">
            <v>CAÇAMBA</v>
          </cell>
          <cell r="D2083" t="str">
            <v>MANOEL</v>
          </cell>
        </row>
        <row r="2084">
          <cell r="B2084" t="str">
            <v>HQR-1179</v>
          </cell>
          <cell r="C2084" t="str">
            <v>CAÇAMBA</v>
          </cell>
          <cell r="D2084" t="str">
            <v>MANOEL</v>
          </cell>
        </row>
        <row r="2085">
          <cell r="B2085" t="str">
            <v>NDY-1744</v>
          </cell>
          <cell r="C2085" t="str">
            <v>FIAT STRADA</v>
          </cell>
          <cell r="D2085" t="str">
            <v>BUGRAO</v>
          </cell>
        </row>
        <row r="2086">
          <cell r="B2086" t="str">
            <v>NBL-2027</v>
          </cell>
          <cell r="C2086" t="str">
            <v>S 1O</v>
          </cell>
          <cell r="D2086" t="str">
            <v>DR NILSON - DNIT</v>
          </cell>
        </row>
        <row r="2087">
          <cell r="B2087" t="str">
            <v>JXY-0109</v>
          </cell>
          <cell r="C2087" t="str">
            <v>PRANCHA</v>
          </cell>
          <cell r="D2087" t="str">
            <v>PORTO VELHO</v>
          </cell>
        </row>
        <row r="2088">
          <cell r="B2088" t="str">
            <v>NBD-7023</v>
          </cell>
          <cell r="C2088" t="str">
            <v>CAÇAMBA</v>
          </cell>
          <cell r="D2088" t="str">
            <v>JOÃO CELSO</v>
          </cell>
        </row>
        <row r="2089">
          <cell r="B2089" t="str">
            <v>NBH-4547</v>
          </cell>
          <cell r="C2089" t="str">
            <v>CAÇAMBA</v>
          </cell>
          <cell r="D2089">
            <v>0</v>
          </cell>
        </row>
        <row r="2090">
          <cell r="B2090" t="str">
            <v>KCH-0396</v>
          </cell>
          <cell r="C2090" t="str">
            <v>ESPAGIDOR</v>
          </cell>
          <cell r="D2090" t="str">
            <v>ELLO</v>
          </cell>
        </row>
        <row r="2091">
          <cell r="B2091" t="str">
            <v>LZS-4572</v>
          </cell>
          <cell r="C2091" t="str">
            <v>PRANCHA</v>
          </cell>
          <cell r="D2091" t="str">
            <v>PRANCHA ARLINGTON</v>
          </cell>
        </row>
        <row r="2092">
          <cell r="B2092" t="str">
            <v>NEB-0300</v>
          </cell>
          <cell r="C2092" t="str">
            <v>PALIO</v>
          </cell>
          <cell r="D2092" t="str">
            <v>SEBASTIÃO LABORATORIO</v>
          </cell>
        </row>
        <row r="2093">
          <cell r="B2093" t="str">
            <v>TRATOR GRADE</v>
          </cell>
          <cell r="C2093" t="str">
            <v>NEW HOLAND</v>
          </cell>
          <cell r="D2093" t="str">
            <v>ELLO</v>
          </cell>
        </row>
        <row r="2094">
          <cell r="B2094" t="str">
            <v>COMPRESSOR MELOSA</v>
          </cell>
          <cell r="C2094">
            <v>0</v>
          </cell>
          <cell r="D2094" t="str">
            <v>ELLO</v>
          </cell>
        </row>
        <row r="2095">
          <cell r="B2095" t="str">
            <v>ROLO VAP 70 PREGO</v>
          </cell>
          <cell r="C2095">
            <v>0</v>
          </cell>
          <cell r="D2095" t="str">
            <v>ELLO</v>
          </cell>
        </row>
        <row r="2096">
          <cell r="B2096" t="str">
            <v>PATROL 140 G MARTA</v>
          </cell>
          <cell r="C2096">
            <v>0</v>
          </cell>
          <cell r="D2096" t="str">
            <v>ELLO</v>
          </cell>
        </row>
        <row r="2097">
          <cell r="B2097" t="str">
            <v>PATROL 12G SIRÍ</v>
          </cell>
          <cell r="C2097">
            <v>0</v>
          </cell>
          <cell r="D2097" t="str">
            <v>ELLO</v>
          </cell>
        </row>
        <row r="2098">
          <cell r="B2098" t="str">
            <v>PATROL 140G CELIA</v>
          </cell>
          <cell r="C2098">
            <v>0</v>
          </cell>
          <cell r="D2098" t="str">
            <v>ELLO</v>
          </cell>
        </row>
        <row r="2099">
          <cell r="B2099" t="str">
            <v>ROLO CA 25 SENNA</v>
          </cell>
          <cell r="C2099">
            <v>0</v>
          </cell>
          <cell r="D2099" t="str">
            <v>ELLO</v>
          </cell>
        </row>
        <row r="2100">
          <cell r="B2100" t="str">
            <v>PATROL 120 H</v>
          </cell>
          <cell r="C2100">
            <v>0</v>
          </cell>
          <cell r="D2100" t="str">
            <v>ANDRADE VICENTE</v>
          </cell>
        </row>
        <row r="2101">
          <cell r="B2101" t="str">
            <v>PATROL 120 B</v>
          </cell>
          <cell r="C2101">
            <v>0</v>
          </cell>
          <cell r="D2101" t="str">
            <v>ANDRADE VICENTE</v>
          </cell>
        </row>
        <row r="2102">
          <cell r="B2102" t="str">
            <v>ESTOQUE MELOSA</v>
          </cell>
          <cell r="C2102">
            <v>0</v>
          </cell>
          <cell r="D2102" t="str">
            <v>ELLO</v>
          </cell>
        </row>
        <row r="2103">
          <cell r="B2103" t="str">
            <v>CAÇAMBAS LIBERADAS</v>
          </cell>
          <cell r="C2103">
            <v>0</v>
          </cell>
          <cell r="D2103" t="str">
            <v>AUTONOMOS</v>
          </cell>
        </row>
        <row r="2104">
          <cell r="B2104">
            <v>0</v>
          </cell>
          <cell r="C2104">
            <v>0</v>
          </cell>
          <cell r="D2104">
            <v>0</v>
          </cell>
        </row>
        <row r="2105">
          <cell r="B2105">
            <v>0</v>
          </cell>
          <cell r="C2105">
            <v>0</v>
          </cell>
          <cell r="D2105">
            <v>0</v>
          </cell>
        </row>
        <row r="2106">
          <cell r="B2106">
            <v>0</v>
          </cell>
          <cell r="C2106">
            <v>0</v>
          </cell>
          <cell r="D2106">
            <v>0</v>
          </cell>
        </row>
        <row r="2107">
          <cell r="B2107">
            <v>0</v>
          </cell>
          <cell r="C2107">
            <v>0</v>
          </cell>
          <cell r="D2107">
            <v>0</v>
          </cell>
        </row>
        <row r="2110">
          <cell r="B2110" t="str">
            <v>GOL TREND</v>
          </cell>
          <cell r="C2110" t="str">
            <v>RUBENS MARTINS</v>
          </cell>
          <cell r="D2110">
            <v>300</v>
          </cell>
        </row>
        <row r="2111">
          <cell r="B2111" t="str">
            <v>GOL TREND</v>
          </cell>
          <cell r="C2111" t="str">
            <v>ARLINGTON QUEIROZ</v>
          </cell>
          <cell r="D2111">
            <v>301</v>
          </cell>
        </row>
        <row r="2112">
          <cell r="B2112" t="str">
            <v>FIAT STRADA</v>
          </cell>
          <cell r="C2112" t="str">
            <v>JOAQUIM C. PAULA</v>
          </cell>
          <cell r="D2112">
            <v>302</v>
          </cell>
        </row>
        <row r="2113">
          <cell r="B2113" t="str">
            <v>APOIO</v>
          </cell>
          <cell r="C2113" t="str">
            <v>PAULO ROBERTO</v>
          </cell>
          <cell r="D2113">
            <v>303</v>
          </cell>
        </row>
        <row r="2114">
          <cell r="B2114" t="str">
            <v>CAÇAMBA</v>
          </cell>
          <cell r="C2114" t="str">
            <v>DANIEL</v>
          </cell>
          <cell r="D2114">
            <v>304</v>
          </cell>
        </row>
        <row r="2115">
          <cell r="B2115" t="str">
            <v>CAÇAMBÃO</v>
          </cell>
          <cell r="C2115" t="str">
            <v>REGINALDO ZANELA</v>
          </cell>
          <cell r="D2115">
            <v>305</v>
          </cell>
        </row>
        <row r="2116">
          <cell r="B2116" t="str">
            <v>FIAT ESTRADA</v>
          </cell>
          <cell r="C2116" t="str">
            <v>ADAUTO RODRIGUES</v>
          </cell>
          <cell r="D2116">
            <v>306</v>
          </cell>
        </row>
        <row r="2117">
          <cell r="B2117" t="str">
            <v>CORSA</v>
          </cell>
          <cell r="C2117" t="str">
            <v>DR PLINIO - DNIT</v>
          </cell>
          <cell r="D2117">
            <v>307</v>
          </cell>
        </row>
        <row r="2118">
          <cell r="B2118" t="str">
            <v>FIAT PALIO</v>
          </cell>
          <cell r="C2118" t="str">
            <v>DR NILSON - DNIT</v>
          </cell>
          <cell r="D2118">
            <v>308</v>
          </cell>
        </row>
        <row r="2119">
          <cell r="B2119" t="str">
            <v>FIAT PALIO</v>
          </cell>
          <cell r="C2119" t="str">
            <v>DR PLINIO - DNIT</v>
          </cell>
          <cell r="D2119">
            <v>309</v>
          </cell>
        </row>
        <row r="2120">
          <cell r="B2120" t="str">
            <v>MICRO ONIBUS</v>
          </cell>
          <cell r="C2120" t="str">
            <v>HELIO OLIVEIRA</v>
          </cell>
          <cell r="D2120">
            <v>310</v>
          </cell>
        </row>
        <row r="2121">
          <cell r="B2121" t="str">
            <v>FIAT PALIO</v>
          </cell>
          <cell r="C2121" t="str">
            <v>DR PLINIO - DNIT</v>
          </cell>
          <cell r="D2121">
            <v>311</v>
          </cell>
        </row>
        <row r="2122">
          <cell r="B2122" t="str">
            <v>FIAT PALIO</v>
          </cell>
          <cell r="C2122" t="str">
            <v>DR PLINIO - DNIT</v>
          </cell>
          <cell r="D2122">
            <v>312</v>
          </cell>
        </row>
        <row r="2123">
          <cell r="B2123" t="str">
            <v>L200</v>
          </cell>
          <cell r="C2123" t="str">
            <v>DR PLINIO - DNIT</v>
          </cell>
          <cell r="D2123">
            <v>313</v>
          </cell>
        </row>
        <row r="2124">
          <cell r="B2124" t="str">
            <v>S 10</v>
          </cell>
          <cell r="C2124" t="str">
            <v>DR ADEMILTON</v>
          </cell>
          <cell r="D2124">
            <v>314</v>
          </cell>
        </row>
        <row r="2125">
          <cell r="B2125" t="str">
            <v>CAÇAMBA</v>
          </cell>
          <cell r="C2125" t="str">
            <v>JAPAO</v>
          </cell>
          <cell r="D2125">
            <v>315</v>
          </cell>
        </row>
        <row r="2126">
          <cell r="B2126" t="str">
            <v>LR 95</v>
          </cell>
          <cell r="C2126" t="str">
            <v>DELTA</v>
          </cell>
          <cell r="D2126">
            <v>316</v>
          </cell>
        </row>
        <row r="2127">
          <cell r="B2127" t="str">
            <v>LIMP. EQUIPAMENTO</v>
          </cell>
          <cell r="C2127" t="str">
            <v>DELTA</v>
          </cell>
          <cell r="D2127">
            <v>317</v>
          </cell>
        </row>
        <row r="2128">
          <cell r="B2128" t="str">
            <v>GRUPO GERADOR UZINA</v>
          </cell>
          <cell r="C2128" t="str">
            <v>CEARA</v>
          </cell>
          <cell r="D2128">
            <v>318</v>
          </cell>
        </row>
        <row r="2129">
          <cell r="B2129" t="str">
            <v>CAMINHAO UZINA</v>
          </cell>
          <cell r="C2129" t="str">
            <v>DELTA</v>
          </cell>
          <cell r="D2129">
            <v>319</v>
          </cell>
        </row>
        <row r="2130">
          <cell r="B2130" t="str">
            <v>FIAT PALIO</v>
          </cell>
          <cell r="C2130" t="str">
            <v>DR PLINIO - DNIT</v>
          </cell>
          <cell r="D2130">
            <v>320</v>
          </cell>
        </row>
        <row r="2131">
          <cell r="B2131" t="str">
            <v>FIAT PALIO</v>
          </cell>
          <cell r="C2131" t="str">
            <v>DR LUIZ ANDRE</v>
          </cell>
          <cell r="D2131">
            <v>321</v>
          </cell>
        </row>
        <row r="2132">
          <cell r="B2132" t="str">
            <v>DELTA</v>
          </cell>
          <cell r="C2132" t="str">
            <v>PAULO</v>
          </cell>
          <cell r="D2132">
            <v>322</v>
          </cell>
        </row>
        <row r="2133">
          <cell r="B2133" t="str">
            <v>L 200</v>
          </cell>
          <cell r="C2133" t="str">
            <v>DR PLINIO - DNIT</v>
          </cell>
          <cell r="D2133">
            <v>323</v>
          </cell>
        </row>
        <row r="2134">
          <cell r="B2134" t="str">
            <v>ONIBUS URBANO</v>
          </cell>
          <cell r="C2134" t="str">
            <v>SIDTUR</v>
          </cell>
          <cell r="D2134">
            <v>324</v>
          </cell>
        </row>
        <row r="2135">
          <cell r="B2135" t="str">
            <v>APOIO</v>
          </cell>
          <cell r="C2135" t="str">
            <v>PESSIM</v>
          </cell>
          <cell r="D2135">
            <v>325</v>
          </cell>
        </row>
        <row r="2136">
          <cell r="B2136" t="str">
            <v>HILUX BRANCA</v>
          </cell>
          <cell r="C2136" t="str">
            <v>DR PLINIO - DNIT</v>
          </cell>
          <cell r="D2136">
            <v>326</v>
          </cell>
        </row>
        <row r="2137">
          <cell r="B2137" t="str">
            <v>FIAT UNO</v>
          </cell>
          <cell r="C2137" t="str">
            <v>REGINALDO</v>
          </cell>
          <cell r="D2137">
            <v>327</v>
          </cell>
        </row>
        <row r="2138">
          <cell r="B2138" t="str">
            <v>CP 22 ROLO PNEU</v>
          </cell>
          <cell r="C2138" t="str">
            <v>ELLO</v>
          </cell>
          <cell r="D2138">
            <v>328</v>
          </cell>
        </row>
        <row r="2139">
          <cell r="B2139" t="str">
            <v>ESPAGIDOR</v>
          </cell>
          <cell r="C2139" t="str">
            <v>DELTA</v>
          </cell>
          <cell r="D2139">
            <v>329</v>
          </cell>
        </row>
        <row r="2140">
          <cell r="B2140" t="str">
            <v>CARREGADEIRA</v>
          </cell>
          <cell r="C2140" t="str">
            <v>MEZZOMO</v>
          </cell>
          <cell r="D2140">
            <v>330</v>
          </cell>
        </row>
        <row r="2141">
          <cell r="B2141" t="str">
            <v>PATROL 140 G</v>
          </cell>
          <cell r="C2141" t="str">
            <v>ELLO</v>
          </cell>
          <cell r="D2141">
            <v>331</v>
          </cell>
        </row>
        <row r="2142">
          <cell r="B2142" t="str">
            <v>PC 320 C</v>
          </cell>
          <cell r="C2142" t="str">
            <v>MEZZOMO</v>
          </cell>
          <cell r="D2142">
            <v>332</v>
          </cell>
        </row>
        <row r="2143">
          <cell r="B2143" t="str">
            <v>CAÇAMBA</v>
          </cell>
          <cell r="C2143" t="str">
            <v>CHIQUINHO</v>
          </cell>
          <cell r="D2143">
            <v>333</v>
          </cell>
        </row>
        <row r="2144">
          <cell r="B2144" t="str">
            <v>ROLO VAP 70</v>
          </cell>
          <cell r="C2144" t="str">
            <v>ELLO</v>
          </cell>
          <cell r="D2144">
            <v>334</v>
          </cell>
        </row>
        <row r="2145">
          <cell r="B2145" t="str">
            <v>ROLO CA 25</v>
          </cell>
          <cell r="C2145" t="str">
            <v>ELLO</v>
          </cell>
          <cell r="D2145">
            <v>335</v>
          </cell>
        </row>
        <row r="2146">
          <cell r="B2146" t="str">
            <v>CAÇAMBA</v>
          </cell>
          <cell r="C2146" t="str">
            <v>EDUARDO</v>
          </cell>
          <cell r="D2146">
            <v>336</v>
          </cell>
        </row>
        <row r="2147">
          <cell r="B2147" t="str">
            <v>CAÇAMBÃO</v>
          </cell>
          <cell r="C2147" t="str">
            <v>WALTER</v>
          </cell>
          <cell r="D2147">
            <v>337</v>
          </cell>
        </row>
        <row r="2148">
          <cell r="B2148" t="str">
            <v>CAMINHÃO PIPA</v>
          </cell>
          <cell r="C2148" t="str">
            <v>GENIVALDO MOLONHAI</v>
          </cell>
          <cell r="D2148">
            <v>338</v>
          </cell>
        </row>
        <row r="2149">
          <cell r="B2149" t="str">
            <v>VAN</v>
          </cell>
          <cell r="C2149" t="str">
            <v>JOÃO ROBERTO</v>
          </cell>
          <cell r="D2149">
            <v>339</v>
          </cell>
        </row>
        <row r="2150">
          <cell r="B2150" t="str">
            <v>CAÇAMBA</v>
          </cell>
          <cell r="C2150" t="str">
            <v>BRIVALDO</v>
          </cell>
          <cell r="D2150">
            <v>340</v>
          </cell>
        </row>
        <row r="2151">
          <cell r="B2151" t="str">
            <v>RETRO  CASE 580 M</v>
          </cell>
          <cell r="C2151" t="str">
            <v>DEP. DE AREA RIO MACHADO</v>
          </cell>
          <cell r="D2151">
            <v>341</v>
          </cell>
        </row>
        <row r="2152">
          <cell r="B2152" t="str">
            <v xml:space="preserve">PATROL 12 G </v>
          </cell>
          <cell r="C2152" t="str">
            <v>ELLO</v>
          </cell>
          <cell r="D2152">
            <v>342</v>
          </cell>
        </row>
        <row r="2153">
          <cell r="B2153" t="str">
            <v>ONIBUS</v>
          </cell>
          <cell r="C2153" t="str">
            <v>BUGRÃO</v>
          </cell>
          <cell r="D2153">
            <v>343</v>
          </cell>
        </row>
        <row r="2154">
          <cell r="B2154" t="str">
            <v>ROLINHO</v>
          </cell>
          <cell r="C2154" t="str">
            <v>DELTA</v>
          </cell>
          <cell r="D2154">
            <v>344</v>
          </cell>
        </row>
        <row r="2155">
          <cell r="B2155" t="str">
            <v>CAÇAMBA</v>
          </cell>
          <cell r="C2155" t="str">
            <v>ZANELLA</v>
          </cell>
          <cell r="D2155">
            <v>345</v>
          </cell>
        </row>
        <row r="2156">
          <cell r="B2156" t="str">
            <v>CAÇAMBA</v>
          </cell>
          <cell r="C2156" t="str">
            <v>IRINEU</v>
          </cell>
          <cell r="D2156">
            <v>346</v>
          </cell>
        </row>
        <row r="2157">
          <cell r="B2157" t="str">
            <v>CAÇAMBA</v>
          </cell>
          <cell r="C2157" t="str">
            <v>ALCIDES</v>
          </cell>
          <cell r="D2157">
            <v>347</v>
          </cell>
        </row>
        <row r="2158">
          <cell r="B2158" t="str">
            <v>ROÇADEIRA</v>
          </cell>
          <cell r="C2158" t="str">
            <v>BUGRÃO</v>
          </cell>
          <cell r="D2158">
            <v>348</v>
          </cell>
        </row>
        <row r="2159">
          <cell r="B2159" t="str">
            <v>FIAT STRADA</v>
          </cell>
          <cell r="C2159" t="str">
            <v>ADAUTO R. DE LIMA</v>
          </cell>
          <cell r="D2159">
            <v>349</v>
          </cell>
        </row>
        <row r="2160">
          <cell r="B2160" t="str">
            <v>GOL TREND</v>
          </cell>
          <cell r="C2160" t="str">
            <v>LUIZ ANDRE</v>
          </cell>
          <cell r="D2160">
            <v>350</v>
          </cell>
        </row>
        <row r="2161">
          <cell r="B2161" t="str">
            <v>HILUX</v>
          </cell>
          <cell r="C2161" t="str">
            <v>ALCIDES</v>
          </cell>
          <cell r="D2161">
            <v>351</v>
          </cell>
        </row>
        <row r="2162">
          <cell r="B2162" t="str">
            <v>HILUX</v>
          </cell>
          <cell r="C2162" t="str">
            <v>ELLO</v>
          </cell>
          <cell r="D2162">
            <v>352</v>
          </cell>
        </row>
        <row r="2163">
          <cell r="B2163" t="str">
            <v>CAÇAMBA</v>
          </cell>
          <cell r="C2163" t="str">
            <v>BUGRÃO</v>
          </cell>
          <cell r="D2163">
            <v>353</v>
          </cell>
        </row>
        <row r="2164">
          <cell r="B2164" t="str">
            <v>RETRO 416 E</v>
          </cell>
          <cell r="C2164" t="str">
            <v>BUGRÃO</v>
          </cell>
          <cell r="D2164">
            <v>354</v>
          </cell>
        </row>
        <row r="2165">
          <cell r="B2165" t="str">
            <v>ROLO VOLVO  SD 105 F</v>
          </cell>
          <cell r="C2165" t="str">
            <v>DEP. AREIA GUAPORÉ</v>
          </cell>
          <cell r="D2165">
            <v>355</v>
          </cell>
        </row>
        <row r="2166">
          <cell r="B2166" t="str">
            <v>PRANCHA</v>
          </cell>
          <cell r="C2166" t="str">
            <v>MEZZOMO</v>
          </cell>
          <cell r="D2166">
            <v>356</v>
          </cell>
        </row>
        <row r="2167">
          <cell r="B2167" t="str">
            <v>CAÇAMBA</v>
          </cell>
          <cell r="C2167" t="str">
            <v>GILMAR</v>
          </cell>
          <cell r="D2167">
            <v>357</v>
          </cell>
        </row>
        <row r="2168">
          <cell r="B2168" t="str">
            <v>PC 320 D</v>
          </cell>
          <cell r="C2168" t="str">
            <v>MEZZOMO</v>
          </cell>
          <cell r="D2168">
            <v>358</v>
          </cell>
        </row>
        <row r="2169">
          <cell r="B2169" t="str">
            <v>SAVASSI</v>
          </cell>
          <cell r="C2169" t="str">
            <v>SAVASSI</v>
          </cell>
          <cell r="D2169">
            <v>359</v>
          </cell>
        </row>
        <row r="2170">
          <cell r="B2170" t="str">
            <v>CAÇAMBA</v>
          </cell>
          <cell r="C2170" t="str">
            <v>EDISON</v>
          </cell>
          <cell r="D2170">
            <v>360</v>
          </cell>
        </row>
        <row r="2171">
          <cell r="B2171" t="str">
            <v>MELOSA</v>
          </cell>
          <cell r="C2171" t="str">
            <v>ELLO</v>
          </cell>
          <cell r="D2171">
            <v>361</v>
          </cell>
        </row>
        <row r="2172">
          <cell r="B2172" t="str">
            <v>CAÇAMBA</v>
          </cell>
          <cell r="C2172" t="str">
            <v>AREAL RIO MACHADO</v>
          </cell>
          <cell r="D2172">
            <v>362</v>
          </cell>
        </row>
        <row r="2173">
          <cell r="B2173" t="str">
            <v>CAÇAMBÃO</v>
          </cell>
          <cell r="C2173" t="str">
            <v>JOSIMAR (AREAL)</v>
          </cell>
          <cell r="D2173">
            <v>363</v>
          </cell>
        </row>
        <row r="2174">
          <cell r="B2174" t="str">
            <v>ASTRA</v>
          </cell>
          <cell r="C2174" t="str">
            <v>SEBASTIÃO (LABOROTORISTA)</v>
          </cell>
          <cell r="D2174">
            <v>364</v>
          </cell>
        </row>
        <row r="2175">
          <cell r="B2175" t="str">
            <v>HILUX</v>
          </cell>
          <cell r="C2175" t="str">
            <v>ELLO</v>
          </cell>
          <cell r="D2175">
            <v>365</v>
          </cell>
        </row>
        <row r="2176">
          <cell r="B2176" t="str">
            <v>CAMINHÃO DORGE</v>
          </cell>
          <cell r="C2176" t="str">
            <v>BUGRÃO</v>
          </cell>
          <cell r="D2176">
            <v>366</v>
          </cell>
        </row>
        <row r="2177">
          <cell r="B2177" t="str">
            <v>CAÇAMBA</v>
          </cell>
          <cell r="C2177" t="str">
            <v>AREAL RIO MACHADO</v>
          </cell>
          <cell r="D2177">
            <v>367</v>
          </cell>
        </row>
        <row r="2178">
          <cell r="B2178" t="str">
            <v>PRANCHA</v>
          </cell>
          <cell r="C2178" t="str">
            <v>J. HILBIG TRANSPORTE</v>
          </cell>
          <cell r="D2178">
            <v>368</v>
          </cell>
        </row>
        <row r="2179">
          <cell r="B2179" t="str">
            <v>CAMINHÃO PIPA</v>
          </cell>
          <cell r="C2179" t="str">
            <v>AGEILSON</v>
          </cell>
          <cell r="D2179">
            <v>369</v>
          </cell>
        </row>
        <row r="2180">
          <cell r="B2180" t="str">
            <v>CAÇAMBA</v>
          </cell>
          <cell r="C2180" t="str">
            <v>JOSIMAR</v>
          </cell>
          <cell r="D2180">
            <v>370</v>
          </cell>
        </row>
        <row r="2181">
          <cell r="B2181" t="str">
            <v>ONIBUS</v>
          </cell>
          <cell r="C2181" t="str">
            <v>SIDTUR</v>
          </cell>
          <cell r="D2181">
            <v>371</v>
          </cell>
        </row>
        <row r="2182">
          <cell r="B2182" t="str">
            <v>CAÇAMBÃO</v>
          </cell>
          <cell r="C2182" t="str">
            <v>PEDREIRA REALEZA</v>
          </cell>
          <cell r="D2182">
            <v>372</v>
          </cell>
        </row>
        <row r="2183">
          <cell r="B2183" t="str">
            <v>CAÇAMBÃO</v>
          </cell>
          <cell r="C2183" t="str">
            <v>PEDREIRA REALEZA</v>
          </cell>
          <cell r="D2183">
            <v>373</v>
          </cell>
        </row>
        <row r="2184">
          <cell r="B2184" t="str">
            <v>CAÇAMBÃO</v>
          </cell>
          <cell r="C2184" t="str">
            <v>PEDREIRA REALEZA</v>
          </cell>
          <cell r="D2184">
            <v>374</v>
          </cell>
        </row>
        <row r="2185">
          <cell r="B2185" t="str">
            <v>CAMINHÃO PIPA</v>
          </cell>
          <cell r="C2185" t="str">
            <v>MARCIO FABIANO</v>
          </cell>
          <cell r="D2185">
            <v>375</v>
          </cell>
        </row>
        <row r="2186">
          <cell r="B2186" t="str">
            <v>FIAT STRADA</v>
          </cell>
          <cell r="C2186" t="str">
            <v>ALCIDES</v>
          </cell>
          <cell r="D2186">
            <v>376</v>
          </cell>
        </row>
        <row r="2187">
          <cell r="B2187" t="str">
            <v>COMPAQUITADOR</v>
          </cell>
          <cell r="C2187" t="str">
            <v>DELTA</v>
          </cell>
          <cell r="D2187">
            <v>377</v>
          </cell>
        </row>
        <row r="2188">
          <cell r="B2188" t="str">
            <v>DOBLO</v>
          </cell>
          <cell r="C2188" t="str">
            <v>JOSE EDUARDO</v>
          </cell>
          <cell r="D2188">
            <v>378</v>
          </cell>
        </row>
        <row r="2189">
          <cell r="B2189" t="str">
            <v>FIAT STRADA</v>
          </cell>
          <cell r="C2189" t="str">
            <v>JOAQUIM</v>
          </cell>
          <cell r="D2189">
            <v>379</v>
          </cell>
        </row>
        <row r="2190">
          <cell r="B2190" t="e">
            <v>#REF!</v>
          </cell>
          <cell r="C2190" t="e">
            <v>#REF!</v>
          </cell>
          <cell r="D2190" t="e">
            <v>#REF!</v>
          </cell>
        </row>
        <row r="2191">
          <cell r="B2191" t="str">
            <v>FIAT PALIO</v>
          </cell>
          <cell r="C2191" t="str">
            <v>DR NILSON - DNIT</v>
          </cell>
          <cell r="D2191">
            <v>380</v>
          </cell>
        </row>
        <row r="2192">
          <cell r="B2192" t="str">
            <v>PALIO</v>
          </cell>
          <cell r="C2192" t="str">
            <v>DR PLINIO - DNIT</v>
          </cell>
          <cell r="D2192">
            <v>381</v>
          </cell>
        </row>
        <row r="2193">
          <cell r="B2193" t="str">
            <v>CAÇAMBAO</v>
          </cell>
          <cell r="C2193" t="str">
            <v>DEP. AREIA GUAPORÉ</v>
          </cell>
          <cell r="D2193">
            <v>382</v>
          </cell>
        </row>
        <row r="2194">
          <cell r="B2194" t="str">
            <v>L 200</v>
          </cell>
          <cell r="C2194" t="str">
            <v>DR PLINIO - DNIT</v>
          </cell>
          <cell r="D2194">
            <v>383</v>
          </cell>
        </row>
        <row r="2195">
          <cell r="B2195" t="str">
            <v>PRANCHA</v>
          </cell>
          <cell r="C2195" t="str">
            <v>J. HILBIG TRANSPORTE</v>
          </cell>
          <cell r="D2195">
            <v>384</v>
          </cell>
        </row>
        <row r="2196">
          <cell r="B2196" t="str">
            <v>VAN</v>
          </cell>
          <cell r="C2196" t="str">
            <v>MAURO TURISMO</v>
          </cell>
          <cell r="D2196">
            <v>385</v>
          </cell>
        </row>
        <row r="2197">
          <cell r="B2197" t="str">
            <v>CAÇAMBA</v>
          </cell>
          <cell r="C2197" t="str">
            <v>MANOEL</v>
          </cell>
          <cell r="D2197">
            <v>386</v>
          </cell>
        </row>
        <row r="2198">
          <cell r="B2198" t="str">
            <v>CAÇAMBA</v>
          </cell>
          <cell r="C2198" t="str">
            <v>MANOEL</v>
          </cell>
          <cell r="D2198">
            <v>387</v>
          </cell>
        </row>
        <row r="2199">
          <cell r="B2199" t="str">
            <v>FIAT STRADA</v>
          </cell>
          <cell r="C2199" t="str">
            <v>BUGRAO</v>
          </cell>
          <cell r="D2199">
            <v>388</v>
          </cell>
        </row>
        <row r="2200">
          <cell r="B2200" t="str">
            <v>S 1O</v>
          </cell>
          <cell r="C2200" t="str">
            <v>DR NILSON - DNIT</v>
          </cell>
          <cell r="D2200">
            <v>389</v>
          </cell>
        </row>
        <row r="2201">
          <cell r="B2201" t="str">
            <v>PRANCHA</v>
          </cell>
          <cell r="C2201" t="str">
            <v>PORTO VELHO</v>
          </cell>
          <cell r="D2201">
            <v>390</v>
          </cell>
        </row>
        <row r="2202">
          <cell r="B2202" t="str">
            <v>CAÇAMBA</v>
          </cell>
          <cell r="C2202" t="str">
            <v>JOÃO CELSO</v>
          </cell>
          <cell r="D2202">
            <v>391</v>
          </cell>
        </row>
        <row r="2203">
          <cell r="B2203" t="str">
            <v>CAÇAMBA</v>
          </cell>
          <cell r="C2203">
            <v>0</v>
          </cell>
          <cell r="D2203">
            <v>392</v>
          </cell>
        </row>
        <row r="2204">
          <cell r="B2204" t="str">
            <v>ESPAGIDOR</v>
          </cell>
          <cell r="C2204" t="str">
            <v>ELLO</v>
          </cell>
          <cell r="D2204">
            <v>393</v>
          </cell>
        </row>
        <row r="2205">
          <cell r="B2205" t="str">
            <v>PRANCHA</v>
          </cell>
          <cell r="C2205" t="str">
            <v>PRANCHA ARLINGTON</v>
          </cell>
          <cell r="D2205">
            <v>394</v>
          </cell>
        </row>
        <row r="2206">
          <cell r="B2206" t="str">
            <v>PALIO</v>
          </cell>
          <cell r="C2206" t="str">
            <v>SEBASTIÃO LABORATORIO</v>
          </cell>
          <cell r="D2206">
            <v>395</v>
          </cell>
        </row>
        <row r="2207">
          <cell r="B2207" t="str">
            <v>NEW HOLAND</v>
          </cell>
          <cell r="C2207" t="str">
            <v>ELLO</v>
          </cell>
          <cell r="D2207">
            <v>396</v>
          </cell>
        </row>
        <row r="2208">
          <cell r="B2208">
            <v>0</v>
          </cell>
          <cell r="C2208" t="str">
            <v>ELLO</v>
          </cell>
          <cell r="D2208">
            <v>397</v>
          </cell>
        </row>
        <row r="2209">
          <cell r="B2209">
            <v>0</v>
          </cell>
          <cell r="C2209" t="str">
            <v>ELLO</v>
          </cell>
          <cell r="D2209">
            <v>398</v>
          </cell>
        </row>
        <row r="2210">
          <cell r="B2210">
            <v>0</v>
          </cell>
          <cell r="C2210" t="str">
            <v>ELLO</v>
          </cell>
          <cell r="D2210">
            <v>399</v>
          </cell>
        </row>
        <row r="2211">
          <cell r="B2211">
            <v>0</v>
          </cell>
          <cell r="C2211" t="str">
            <v>ELLO</v>
          </cell>
          <cell r="D2211">
            <v>400</v>
          </cell>
        </row>
        <row r="2212">
          <cell r="B2212">
            <v>0</v>
          </cell>
          <cell r="C2212" t="str">
            <v>ELLO</v>
          </cell>
          <cell r="D2212">
            <v>401</v>
          </cell>
        </row>
        <row r="2213">
          <cell r="B2213">
            <v>0</v>
          </cell>
          <cell r="C2213" t="str">
            <v>ELLO</v>
          </cell>
          <cell r="D2213">
            <v>402</v>
          </cell>
        </row>
        <row r="2214">
          <cell r="B2214">
            <v>0</v>
          </cell>
          <cell r="C2214" t="str">
            <v>ANDRADE VICENTE</v>
          </cell>
          <cell r="D2214">
            <v>403</v>
          </cell>
        </row>
        <row r="2215">
          <cell r="B2215">
            <v>0</v>
          </cell>
          <cell r="C2215" t="str">
            <v>ANDRADE VICENTE</v>
          </cell>
          <cell r="D2215">
            <v>404</v>
          </cell>
        </row>
        <row r="2216">
          <cell r="B2216">
            <v>0</v>
          </cell>
          <cell r="C2216" t="str">
            <v>ELLO</v>
          </cell>
          <cell r="D2216">
            <v>405</v>
          </cell>
        </row>
        <row r="2217">
          <cell r="B2217">
            <v>0</v>
          </cell>
          <cell r="C2217" t="str">
            <v>AUTONOMOS</v>
          </cell>
          <cell r="D2217">
            <v>406</v>
          </cell>
        </row>
        <row r="2218">
          <cell r="B2218">
            <v>0</v>
          </cell>
          <cell r="C2218">
            <v>0</v>
          </cell>
          <cell r="D2218">
            <v>0</v>
          </cell>
        </row>
        <row r="2219">
          <cell r="B2219">
            <v>0</v>
          </cell>
          <cell r="C2219">
            <v>0</v>
          </cell>
          <cell r="D2219">
            <v>0</v>
          </cell>
        </row>
        <row r="2220">
          <cell r="B2220">
            <v>0</v>
          </cell>
          <cell r="C2220">
            <v>0</v>
          </cell>
          <cell r="D2220">
            <v>0</v>
          </cell>
        </row>
        <row r="2221">
          <cell r="B2221">
            <v>0</v>
          </cell>
          <cell r="C2221">
            <v>0</v>
          </cell>
          <cell r="D2221">
            <v>0</v>
          </cell>
        </row>
        <row r="2222">
          <cell r="B2222">
            <v>0</v>
          </cell>
          <cell r="C2222">
            <v>0</v>
          </cell>
          <cell r="D2222">
            <v>0</v>
          </cell>
        </row>
        <row r="2223">
          <cell r="B2223">
            <v>0</v>
          </cell>
          <cell r="C2223">
            <v>0</v>
          </cell>
          <cell r="D2223">
            <v>0</v>
          </cell>
        </row>
        <row r="2224">
          <cell r="B2224">
            <v>0</v>
          </cell>
          <cell r="C2224">
            <v>0</v>
          </cell>
          <cell r="D2224">
            <v>0</v>
          </cell>
        </row>
        <row r="2225">
          <cell r="B2225">
            <v>0</v>
          </cell>
          <cell r="C2225">
            <v>0</v>
          </cell>
          <cell r="D2225">
            <v>0</v>
          </cell>
        </row>
        <row r="2226">
          <cell r="B2226">
            <v>0</v>
          </cell>
          <cell r="C2226">
            <v>0</v>
          </cell>
          <cell r="D2226">
            <v>0</v>
          </cell>
        </row>
        <row r="2227">
          <cell r="B2227">
            <v>0</v>
          </cell>
          <cell r="C2227">
            <v>0</v>
          </cell>
          <cell r="D2227">
            <v>0</v>
          </cell>
        </row>
        <row r="2228">
          <cell r="B2228">
            <v>0</v>
          </cell>
          <cell r="C2228">
            <v>0</v>
          </cell>
          <cell r="D2228">
            <v>0</v>
          </cell>
        </row>
        <row r="2229">
          <cell r="B2229">
            <v>0</v>
          </cell>
          <cell r="C2229">
            <v>0</v>
          </cell>
          <cell r="D2229">
            <v>0</v>
          </cell>
        </row>
        <row r="2230">
          <cell r="B2230">
            <v>0</v>
          </cell>
          <cell r="C2230">
            <v>0</v>
          </cell>
          <cell r="D2230">
            <v>0</v>
          </cell>
        </row>
        <row r="2231">
          <cell r="B2231">
            <v>0</v>
          </cell>
          <cell r="C2231">
            <v>0</v>
          </cell>
          <cell r="D2231">
            <v>0</v>
          </cell>
        </row>
        <row r="2232">
          <cell r="B2232">
            <v>0</v>
          </cell>
          <cell r="C2232">
            <v>0</v>
          </cell>
          <cell r="D2232">
            <v>0</v>
          </cell>
        </row>
        <row r="2233">
          <cell r="B2233">
            <v>0</v>
          </cell>
          <cell r="C2233">
            <v>0</v>
          </cell>
          <cell r="D2233">
            <v>0</v>
          </cell>
        </row>
        <row r="2234">
          <cell r="B2234">
            <v>0</v>
          </cell>
          <cell r="C2234">
            <v>0</v>
          </cell>
          <cell r="D2234">
            <v>0</v>
          </cell>
        </row>
        <row r="2235">
          <cell r="B2235">
            <v>0</v>
          </cell>
          <cell r="C2235">
            <v>0</v>
          </cell>
          <cell r="D2235">
            <v>0</v>
          </cell>
        </row>
        <row r="2236">
          <cell r="B2236">
            <v>0</v>
          </cell>
          <cell r="C2236">
            <v>0</v>
          </cell>
          <cell r="D2236">
            <v>0</v>
          </cell>
        </row>
        <row r="2237">
          <cell r="B2237">
            <v>0</v>
          </cell>
          <cell r="C2237">
            <v>0</v>
          </cell>
          <cell r="D2237">
            <v>0</v>
          </cell>
        </row>
        <row r="2238">
          <cell r="B2238">
            <v>0</v>
          </cell>
          <cell r="C2238">
            <v>0</v>
          </cell>
          <cell r="D2238">
            <v>0</v>
          </cell>
        </row>
        <row r="2239">
          <cell r="B2239">
            <v>0</v>
          </cell>
          <cell r="C2239">
            <v>0</v>
          </cell>
          <cell r="D2239">
            <v>0</v>
          </cell>
        </row>
        <row r="2240">
          <cell r="B2240">
            <v>0</v>
          </cell>
          <cell r="C2240">
            <v>0</v>
          </cell>
          <cell r="D2240">
            <v>0</v>
          </cell>
        </row>
        <row r="2241">
          <cell r="B2241">
            <v>0</v>
          </cell>
          <cell r="C2241">
            <v>0</v>
          </cell>
          <cell r="D2241">
            <v>0</v>
          </cell>
        </row>
        <row r="2242">
          <cell r="B2242">
            <v>0</v>
          </cell>
          <cell r="C2242">
            <v>0</v>
          </cell>
          <cell r="D2242">
            <v>0</v>
          </cell>
        </row>
        <row r="2243">
          <cell r="B2243">
            <v>0</v>
          </cell>
          <cell r="C2243">
            <v>0</v>
          </cell>
          <cell r="D2243">
            <v>0</v>
          </cell>
        </row>
        <row r="2244">
          <cell r="B2244">
            <v>0</v>
          </cell>
          <cell r="C2244">
            <v>0</v>
          </cell>
          <cell r="D2244">
            <v>0</v>
          </cell>
        </row>
        <row r="2245">
          <cell r="B2245">
            <v>0</v>
          </cell>
          <cell r="C2245">
            <v>0</v>
          </cell>
          <cell r="D2245">
            <v>0</v>
          </cell>
        </row>
        <row r="2246">
          <cell r="B2246">
            <v>0</v>
          </cell>
          <cell r="C2246">
            <v>0</v>
          </cell>
          <cell r="D2246">
            <v>0</v>
          </cell>
        </row>
        <row r="2247">
          <cell r="B2247">
            <v>0</v>
          </cell>
          <cell r="C2247">
            <v>0</v>
          </cell>
          <cell r="D2247">
            <v>0</v>
          </cell>
        </row>
        <row r="2248">
          <cell r="B2248">
            <v>0</v>
          </cell>
          <cell r="C2248">
            <v>0</v>
          </cell>
          <cell r="D2248">
            <v>0</v>
          </cell>
        </row>
        <row r="2249">
          <cell r="B2249">
            <v>0</v>
          </cell>
          <cell r="C2249">
            <v>0</v>
          </cell>
          <cell r="D2249">
            <v>0</v>
          </cell>
        </row>
        <row r="2250">
          <cell r="B2250">
            <v>0</v>
          </cell>
          <cell r="C2250">
            <v>0</v>
          </cell>
          <cell r="D2250">
            <v>0</v>
          </cell>
        </row>
        <row r="2251">
          <cell r="B2251">
            <v>0</v>
          </cell>
          <cell r="C2251">
            <v>0</v>
          </cell>
          <cell r="D2251">
            <v>0</v>
          </cell>
        </row>
        <row r="2252">
          <cell r="B2252">
            <v>0</v>
          </cell>
          <cell r="C2252">
            <v>0</v>
          </cell>
          <cell r="D2252">
            <v>0</v>
          </cell>
        </row>
        <row r="2253">
          <cell r="B2253">
            <v>0</v>
          </cell>
          <cell r="C2253">
            <v>0</v>
          </cell>
          <cell r="D2253">
            <v>0</v>
          </cell>
        </row>
        <row r="2254">
          <cell r="B2254">
            <v>0</v>
          </cell>
          <cell r="C2254">
            <v>0</v>
          </cell>
          <cell r="D2254">
            <v>0</v>
          </cell>
        </row>
        <row r="2255">
          <cell r="B2255">
            <v>0</v>
          </cell>
          <cell r="C2255">
            <v>0</v>
          </cell>
          <cell r="D2255">
            <v>0</v>
          </cell>
        </row>
        <row r="2256">
          <cell r="B2256">
            <v>0</v>
          </cell>
          <cell r="C2256">
            <v>0</v>
          </cell>
          <cell r="D2256">
            <v>0</v>
          </cell>
        </row>
        <row r="2257">
          <cell r="B2257">
            <v>0</v>
          </cell>
          <cell r="C2257">
            <v>0</v>
          </cell>
          <cell r="D2257">
            <v>0</v>
          </cell>
        </row>
        <row r="2258">
          <cell r="B2258">
            <v>0</v>
          </cell>
          <cell r="C2258">
            <v>0</v>
          </cell>
          <cell r="D2258">
            <v>0</v>
          </cell>
        </row>
        <row r="2259">
          <cell r="B2259">
            <v>0</v>
          </cell>
          <cell r="C2259">
            <v>0</v>
          </cell>
          <cell r="D2259">
            <v>0</v>
          </cell>
        </row>
        <row r="2260">
          <cell r="B2260">
            <v>0</v>
          </cell>
          <cell r="C2260">
            <v>0</v>
          </cell>
          <cell r="D2260">
            <v>0</v>
          </cell>
        </row>
        <row r="2261">
          <cell r="B2261">
            <v>0</v>
          </cell>
          <cell r="C2261">
            <v>0</v>
          </cell>
          <cell r="D2261">
            <v>0</v>
          </cell>
        </row>
        <row r="2262">
          <cell r="B2262">
            <v>0</v>
          </cell>
          <cell r="C2262">
            <v>0</v>
          </cell>
          <cell r="D2262">
            <v>0</v>
          </cell>
        </row>
        <row r="2263">
          <cell r="B2263">
            <v>0</v>
          </cell>
          <cell r="C2263">
            <v>0</v>
          </cell>
          <cell r="D2263">
            <v>0</v>
          </cell>
        </row>
        <row r="2264">
          <cell r="B2264">
            <v>0</v>
          </cell>
          <cell r="C2264">
            <v>0</v>
          </cell>
          <cell r="D2264">
            <v>0</v>
          </cell>
        </row>
        <row r="2265">
          <cell r="B2265">
            <v>0</v>
          </cell>
          <cell r="C2265">
            <v>0</v>
          </cell>
          <cell r="D2265">
            <v>0</v>
          </cell>
        </row>
      </sheetData>
      <sheetData sheetId="99" refreshError="1"/>
      <sheetData sheetId="100" refreshError="1"/>
      <sheetData sheetId="101" refreshError="1"/>
      <sheetData sheetId="102" refreshError="1">
        <row r="1">
          <cell r="A1" t="str">
            <v>PLACA</v>
          </cell>
        </row>
        <row r="2">
          <cell r="B2" t="str">
            <v>032/2010</v>
          </cell>
        </row>
        <row r="3">
          <cell r="B3" t="str">
            <v>TT 775 / 2009</v>
          </cell>
        </row>
        <row r="4">
          <cell r="B4" t="str">
            <v>Delta Construções S.A</v>
          </cell>
        </row>
        <row r="6">
          <cell r="B6" t="str">
            <v>UT-01/09/07</v>
          </cell>
        </row>
        <row r="12">
          <cell r="B12" t="str">
            <v>50.600.001440/2002-63</v>
          </cell>
        </row>
        <row r="13">
          <cell r="B13">
            <v>39444</v>
          </cell>
        </row>
        <row r="14">
          <cell r="B14">
            <v>40262</v>
          </cell>
        </row>
        <row r="15">
          <cell r="B15">
            <v>40992</v>
          </cell>
        </row>
        <row r="16">
          <cell r="B16">
            <v>720</v>
          </cell>
        </row>
        <row r="19">
          <cell r="B19">
            <v>40560</v>
          </cell>
        </row>
        <row r="20">
          <cell r="B20">
            <v>10</v>
          </cell>
        </row>
        <row r="21">
          <cell r="B21" t="str">
            <v>1/12/10 à 31/12/10</v>
          </cell>
        </row>
        <row r="22">
          <cell r="B22" t="str">
            <v>25/3/10 à 31/12/10</v>
          </cell>
        </row>
        <row r="23">
          <cell r="B23">
            <v>298</v>
          </cell>
        </row>
      </sheetData>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row r="1">
          <cell r="A1" t="str">
            <v>PLACA</v>
          </cell>
        </row>
        <row r="3">
          <cell r="A3">
            <v>4</v>
          </cell>
          <cell r="B3">
            <v>7.8929999999999998</v>
          </cell>
          <cell r="C3">
            <v>53.947000000000003</v>
          </cell>
          <cell r="D3">
            <v>776</v>
          </cell>
          <cell r="E3">
            <v>10.7</v>
          </cell>
          <cell r="F3">
            <v>2.3340000000000001</v>
          </cell>
          <cell r="G3">
            <v>17.135999999999999</v>
          </cell>
        </row>
        <row r="4">
          <cell r="A4">
            <v>4.5</v>
          </cell>
          <cell r="B4">
            <v>6.391</v>
          </cell>
          <cell r="C4">
            <v>62.156999999999996</v>
          </cell>
          <cell r="D4">
            <v>990</v>
          </cell>
          <cell r="E4">
            <v>11.5</v>
          </cell>
          <cell r="F4">
            <v>2.3530000000000002</v>
          </cell>
          <cell r="G4">
            <v>16.885000000000002</v>
          </cell>
        </row>
        <row r="5">
          <cell r="A5">
            <v>5</v>
          </cell>
          <cell r="B5">
            <v>5.2510000000000003</v>
          </cell>
          <cell r="C5">
            <v>69.018000000000001</v>
          </cell>
          <cell r="D5">
            <v>1016</v>
          </cell>
          <cell r="E5">
            <v>13.1</v>
          </cell>
          <cell r="F5">
            <v>2.3639999999999999</v>
          </cell>
          <cell r="G5">
            <v>16.945</v>
          </cell>
        </row>
        <row r="6">
          <cell r="A6">
            <v>5.5</v>
          </cell>
          <cell r="B6">
            <v>4.4960000000000004</v>
          </cell>
          <cell r="C6">
            <v>74.105000000000004</v>
          </cell>
          <cell r="D6">
            <v>908</v>
          </cell>
          <cell r="E6">
            <v>14.2</v>
          </cell>
          <cell r="F6">
            <v>2.3650000000000002</v>
          </cell>
          <cell r="G6">
            <v>17.359000000000002</v>
          </cell>
        </row>
        <row r="7">
          <cell r="A7">
            <v>6</v>
          </cell>
          <cell r="B7">
            <v>3.9609999999999999</v>
          </cell>
          <cell r="C7">
            <v>77.971999999999994</v>
          </cell>
          <cell r="D7">
            <v>766</v>
          </cell>
          <cell r="E7">
            <v>15.6</v>
          </cell>
          <cell r="F7">
            <v>2.36</v>
          </cell>
          <cell r="G7">
            <v>17.97</v>
          </cell>
        </row>
      </sheetData>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row r="4">
          <cell r="A4" t="str">
            <v>EDITAL: 102/2011</v>
          </cell>
        </row>
      </sheetData>
      <sheetData sheetId="1414"/>
      <sheetData sheetId="1415"/>
      <sheetData sheetId="1416"/>
      <sheetData sheetId="1417"/>
      <sheetData sheetId="1418"/>
      <sheetData sheetId="1419">
        <row r="4">
          <cell r="A4" t="str">
            <v>EDITAL: 102/2011</v>
          </cell>
        </row>
      </sheetData>
      <sheetData sheetId="1420"/>
      <sheetData sheetId="1421"/>
      <sheetData sheetId="1422"/>
      <sheetData sheetId="1423"/>
      <sheetData sheetId="1424"/>
      <sheetData sheetId="1425"/>
      <sheetData sheetId="1426" refreshError="1"/>
      <sheetData sheetId="1427"/>
      <sheetData sheetId="1428"/>
      <sheetData sheetId="1429"/>
      <sheetData sheetId="1430"/>
      <sheetData sheetId="1431"/>
      <sheetData sheetId="1432"/>
      <sheetData sheetId="1433">
        <row r="26">
          <cell r="A26" t="str">
            <v>CBUQ</v>
          </cell>
        </row>
      </sheetData>
      <sheetData sheetId="1434">
        <row r="26">
          <cell r="A26" t="str">
            <v>CBUQ</v>
          </cell>
        </row>
      </sheetData>
      <sheetData sheetId="1435"/>
      <sheetData sheetId="1436"/>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row r="3">
          <cell r="A3">
            <v>1</v>
          </cell>
        </row>
      </sheetData>
      <sheetData sheetId="1451"/>
      <sheetData sheetId="1452" refreshError="1"/>
      <sheetData sheetId="1453"/>
      <sheetData sheetId="1454" refreshError="1"/>
      <sheetData sheetId="1455"/>
      <sheetData sheetId="1456"/>
      <sheetData sheetId="1457"/>
      <sheetData sheetId="1458"/>
      <sheetData sheetId="1459">
        <row r="3">
          <cell r="A3">
            <v>4</v>
          </cell>
        </row>
      </sheetData>
      <sheetData sheetId="1460">
        <row r="3">
          <cell r="A3">
            <v>4</v>
          </cell>
        </row>
      </sheetData>
      <sheetData sheetId="1461"/>
      <sheetData sheetId="1462"/>
      <sheetData sheetId="1463"/>
      <sheetData sheetId="1464"/>
      <sheetData sheetId="1465"/>
      <sheetData sheetId="1466"/>
      <sheetData sheetId="1467"/>
      <sheetData sheetId="1468"/>
      <sheetData sheetId="1469"/>
      <sheetData sheetId="1470"/>
      <sheetData sheetId="147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ow r="26">
          <cell r="A26" t="str">
            <v>CBUQ</v>
          </cell>
        </row>
      </sheetData>
      <sheetData sheetId="1491"/>
      <sheetData sheetId="1492" refreshError="1"/>
      <sheetData sheetId="1493" refreshError="1"/>
      <sheetData sheetId="1494">
        <row r="4">
          <cell r="B4" t="str">
            <v>Restauração Pista Simples</v>
          </cell>
        </row>
      </sheetData>
      <sheetData sheetId="1495"/>
      <sheetData sheetId="1496"/>
      <sheetData sheetId="1497"/>
      <sheetData sheetId="1498"/>
      <sheetData sheetId="1499"/>
      <sheetData sheetId="1500"/>
      <sheetData sheetId="1501"/>
      <sheetData sheetId="1502"/>
      <sheetData sheetId="1503"/>
      <sheetData sheetId="1504"/>
      <sheetData sheetId="1505">
        <row r="5">
          <cell r="B5" t="str">
            <v>005.037</v>
          </cell>
        </row>
      </sheetData>
      <sheetData sheetId="1506"/>
      <sheetData sheetId="1507"/>
      <sheetData sheetId="1508"/>
      <sheetData sheetId="1509"/>
      <sheetData sheetId="1510"/>
      <sheetData sheetId="1511"/>
      <sheetData sheetId="1512">
        <row r="26">
          <cell r="A26" t="str">
            <v>CBUQ</v>
          </cell>
        </row>
      </sheetData>
      <sheetData sheetId="1513">
        <row r="26">
          <cell r="A26" t="str">
            <v>CBUQ</v>
          </cell>
        </row>
      </sheetData>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row r="3">
          <cell r="A3">
            <v>1</v>
          </cell>
        </row>
      </sheetData>
      <sheetData sheetId="1530"/>
      <sheetData sheetId="1531"/>
      <sheetData sheetId="1532"/>
      <sheetData sheetId="1533"/>
      <sheetData sheetId="1534"/>
      <sheetData sheetId="1535">
        <row r="3">
          <cell r="A3">
            <v>1</v>
          </cell>
        </row>
      </sheetData>
      <sheetData sheetId="1536"/>
      <sheetData sheetId="1537"/>
      <sheetData sheetId="1538">
        <row r="3">
          <cell r="A3">
            <v>4</v>
          </cell>
        </row>
      </sheetData>
      <sheetData sheetId="1539"/>
      <sheetData sheetId="1540"/>
      <sheetData sheetId="1541"/>
      <sheetData sheetId="1542"/>
      <sheetData sheetId="1543"/>
      <sheetData sheetId="1544">
        <row r="3">
          <cell r="A3">
            <v>4</v>
          </cell>
        </row>
      </sheetData>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refreshError="1"/>
      <sheetData sheetId="1565" refreshError="1"/>
      <sheetData sheetId="1566" refreshError="1"/>
      <sheetData sheetId="1567" refreshError="1"/>
      <sheetData sheetId="1568" refreshError="1"/>
      <sheetData sheetId="1569" refreshError="1"/>
      <sheetData sheetId="1570" refreshError="1"/>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sheetData sheetId="1584" refreshError="1"/>
      <sheetData sheetId="1585"/>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refreshError="1"/>
      <sheetData sheetId="1784"/>
      <sheetData sheetId="1785"/>
      <sheetData sheetId="1786" refreshError="1"/>
      <sheetData sheetId="1787"/>
      <sheetData sheetId="1788" refreshError="1"/>
      <sheetData sheetId="1789">
        <row r="25">
          <cell r="D25">
            <v>1</v>
          </cell>
        </row>
      </sheetData>
      <sheetData sheetId="1790">
        <row r="27">
          <cell r="B27">
            <v>101</v>
          </cell>
        </row>
      </sheetData>
      <sheetData sheetId="1791">
        <row r="1">
          <cell r="B1" t="str">
            <v>035/2004-08</v>
          </cell>
        </row>
      </sheetData>
      <sheetData sheetId="1792" refreshError="1"/>
      <sheetData sheetId="1793" refreshError="1"/>
      <sheetData sheetId="1794" refreshError="1"/>
      <sheetData sheetId="1795"/>
      <sheetData sheetId="1796">
        <row r="8">
          <cell r="F8">
            <v>1</v>
          </cell>
        </row>
      </sheetData>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row r="6">
          <cell r="D6" t="str">
            <v>CAMG</v>
          </cell>
        </row>
      </sheetData>
      <sheetData sheetId="1848"/>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row r="25">
          <cell r="D25">
            <v>1</v>
          </cell>
        </row>
      </sheetData>
      <sheetData sheetId="1937">
        <row r="27">
          <cell r="B27">
            <v>101</v>
          </cell>
        </row>
      </sheetData>
      <sheetData sheetId="1938">
        <row r="1">
          <cell r="B1" t="str">
            <v>035/2004-08</v>
          </cell>
        </row>
      </sheetData>
      <sheetData sheetId="1939"/>
      <sheetData sheetId="1940"/>
      <sheetData sheetId="1941"/>
      <sheetData sheetId="1942">
        <row r="25">
          <cell r="D25">
            <v>1</v>
          </cell>
        </row>
      </sheetData>
      <sheetData sheetId="1943">
        <row r="8">
          <cell r="F8">
            <v>1</v>
          </cell>
        </row>
      </sheetData>
      <sheetData sheetId="1944">
        <row r="1">
          <cell r="B1" t="str">
            <v>035/2004-08</v>
          </cell>
        </row>
      </sheetData>
      <sheetData sheetId="1945"/>
      <sheetData sheetId="1946"/>
      <sheetData sheetId="1947"/>
      <sheetData sheetId="1948"/>
      <sheetData sheetId="1949">
        <row r="8">
          <cell r="F8">
            <v>1</v>
          </cell>
        </row>
      </sheetData>
      <sheetData sheetId="1950"/>
      <sheetData sheetId="195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sheetData sheetId="2008"/>
      <sheetData sheetId="2009"/>
      <sheetData sheetId="2010"/>
      <sheetData sheetId="2011"/>
      <sheetData sheetId="2012"/>
      <sheetData sheetId="2013"/>
      <sheetData sheetId="2014"/>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sheetData sheetId="2057" refreshError="1"/>
      <sheetData sheetId="2058" refreshError="1"/>
      <sheetData sheetId="2059" refreshError="1"/>
      <sheetData sheetId="2060">
        <row r="37">
          <cell r="L37">
            <v>0</v>
          </cell>
        </row>
      </sheetData>
      <sheetData sheetId="2061"/>
      <sheetData sheetId="2062"/>
      <sheetData sheetId="2063"/>
      <sheetData sheetId="2064"/>
      <sheetData sheetId="2065"/>
      <sheetData sheetId="2066"/>
      <sheetData sheetId="2067"/>
      <sheetData sheetId="2068" refreshError="1"/>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sheetData sheetId="216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refreshError="1"/>
      <sheetData sheetId="2181" refreshError="1"/>
      <sheetData sheetId="2182" refreshError="1"/>
      <sheetData sheetId="2183"/>
      <sheetData sheetId="2184"/>
      <sheetData sheetId="2185" refreshError="1"/>
      <sheetData sheetId="2186" refreshError="1"/>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ção"/>
      <sheetName val="Verificação de dados_CC"/>
    </sheetNames>
    <definedNames>
      <definedName name="________A1" refersTo="#REF!"/>
      <definedName name="________A10" refersTo="#REF!"/>
      <definedName name="________A11" refersTo="#REF!"/>
      <definedName name="________A12" refersTo="#REF!"/>
      <definedName name="________A13" refersTo="#REF!"/>
      <definedName name="________A14" refersTo="#REF!"/>
      <definedName name="________A15" refersTo="#REF!"/>
      <definedName name="________A16" refersTo="#REF!"/>
      <definedName name="________A17" refersTo="#REF!"/>
      <definedName name="________A19" refersTo="#REF!"/>
      <definedName name="________A2" refersTo="#REF!"/>
      <definedName name="________A20" refersTo="#REF!"/>
      <definedName name="________A21" refersTo="#REF!"/>
      <definedName name="________A22" refersTo="#REF!"/>
      <definedName name="________A23" refersTo="#REF!"/>
      <definedName name="________A24" refersTo="#REF!"/>
      <definedName name="________A25" refersTo="#REF!"/>
      <definedName name="________A3" refersTo="#REF!"/>
      <definedName name="________A4" refersTo="#REF!"/>
      <definedName name="________A5" refersTo="#REF!"/>
      <definedName name="________A6" refersTo="#REF!"/>
      <definedName name="________A7" refersTo="#REF!"/>
      <definedName name="________A9" refersTo="#REF!"/>
      <definedName name="________Fev1" refersTo="#REF!"/>
      <definedName name="________Jan1" refersTo="#REF!"/>
      <definedName name="________Mar1" refersTo="#REF!"/>
      <definedName name="________MOD01" refersTo="#REF!"/>
      <definedName name="________RP1" refersTo="#REF!"/>
      <definedName name="_______A1" refersTo="#REF!"/>
      <definedName name="_______A10" refersTo="#REF!"/>
      <definedName name="_______A11" refersTo="#REF!"/>
      <definedName name="_______A12" refersTo="#REF!"/>
      <definedName name="_______A13" refersTo="#REF!"/>
      <definedName name="_______A14" refersTo="#REF!"/>
      <definedName name="_______A15" refersTo="#REF!"/>
      <definedName name="_______A16" refersTo="#REF!"/>
      <definedName name="_______A17" refersTo="#REF!"/>
      <definedName name="_______A19" refersTo="#REF!"/>
      <definedName name="_______A2" refersTo="#REF!"/>
      <definedName name="_______A20" refersTo="#REF!"/>
      <definedName name="_______A21" refersTo="#REF!"/>
      <definedName name="_______A22" refersTo="#REF!"/>
      <definedName name="_______A23" refersTo="#REF!"/>
      <definedName name="_______A24" refersTo="#REF!"/>
      <definedName name="_______A25" refersTo="#REF!"/>
      <definedName name="_______A3" refersTo="#REF!"/>
      <definedName name="_______A4" refersTo="#REF!"/>
      <definedName name="_______A5" refersTo="#REF!"/>
      <definedName name="_______A6" refersTo="#REF!"/>
      <definedName name="_______A7" refersTo="#REF!"/>
      <definedName name="_______A9" refersTo="#REF!"/>
      <definedName name="_______Fev1" refersTo="#REF!"/>
      <definedName name="_______Jan1" refersTo="#REF!"/>
      <definedName name="_______Mar1" refersTo="#REF!"/>
      <definedName name="_______MOD01" refersTo="#REF!"/>
      <definedName name="_______RP1" refersTo="#REF!"/>
    </definedNames>
    <sheetDataSet>
      <sheetData sheetId="0"/>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Auxiliar"/>
      <sheetName val="COMPOSIÇÃO A"/>
      <sheetName val="P A T O 99 B"/>
      <sheetName val="Trans 99 C"/>
      <sheetName val="Preços 99 D"/>
      <sheetName val="Cronograma 99 E"/>
      <sheetName val="Pesquisa"/>
      <sheetName val="Diagrama 476"/>
      <sheetName val="Custo do RR-2C"/>
      <sheetName val="Custo do TSD"/>
      <sheetName val="Custo do CM-30"/>
      <sheetName val="Cadastro Traços e Obras"/>
      <sheetName val="Contrato"/>
      <sheetName val="Resumo"/>
      <sheetName val="Pato PRRTN - BR476"/>
      <sheetName val="COMPOSIÇÃO_A"/>
      <sheetName val="P_A_T_O_99_B"/>
      <sheetName val="Trans_99_C"/>
      <sheetName val="Preços_99_D"/>
      <sheetName val="Cronograma_99_E"/>
      <sheetName val="Diagrama_476"/>
      <sheetName val="Custo_do_RR-2C"/>
      <sheetName val="Custo_do_TSD"/>
      <sheetName val="Custo_do_CM-30"/>
      <sheetName val="Cadastro_Traços_e_Obras"/>
      <sheetName val="Pato_PRRTN_-_BR476"/>
      <sheetName val="Cadastro"/>
      <sheetName val="jun"/>
      <sheetName val="Custo da Imprimação"/>
      <sheetName val="Custo da Pintura de Ligação"/>
      <sheetName val="COMPOS1"/>
      <sheetName val="MARSHALL"/>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Cálculo DMT - areia"/>
      <sheetName val="Cálculo DMT - bota fora"/>
      <sheetName val="RESUMO - FINAL"/>
      <sheetName val="DMT"/>
      <sheetName val="DISTRIBUIÇÃO"/>
      <sheetName val="Troca de solo"/>
      <sheetName val="REFLEXO - S Judas 1a cat"/>
      <sheetName val="Planilha - S Judas 1ª CAT"/>
      <sheetName val="DMT - S Judas 1a cat"/>
      <sheetName val="A Belay 1ªCAT"/>
      <sheetName val="A Belay 2ªCAT"/>
      <sheetName val="A Belay 3ªCAT"/>
      <sheetName val="PLANILHA - Alt Tracado"/>
      <sheetName val="REFLEXO - Alt Tracado"/>
      <sheetName val="DMT - Alt Tracado"/>
      <sheetName val="PP "/>
      <sheetName val="ALZIRU ZARUR"/>
      <sheetName val="Rib. Maringá - ABCD"/>
      <sheetName val="Rib. Maringá - EFGH"/>
      <sheetName val="Rib. Mandacarú - ABCD"/>
      <sheetName val="Rib. Mandacarú - EFGH"/>
      <sheetName val="KM-08"/>
      <sheetName val="Rib. Morangueira - ABCD"/>
      <sheetName val="Rib. Morangueira - EFGH"/>
      <sheetName val="OZIRES GUIMARÃES"/>
      <sheetName val="PF"/>
      <sheetName val="0-PP - Vol. Total PROJ"/>
      <sheetName val="Alziro Zarur - Vol. Total PROJ"/>
      <sheetName val="KM-8 - Vol. Total PROJ"/>
      <sheetName val="Ozires Guimarães-Vol. Total PRO"/>
      <sheetName val="PF - Vol. Total PROJ"/>
      <sheetName val="aterro95% PROJ. - RIBEIRÕES"/>
      <sheetName val="0-PP-95% REA (ARG.)"/>
      <sheetName val="Alziro Zarur-95% REA (ARG.)"/>
      <sheetName val="Rib. Maringá - Vol. 95%(ARG.)"/>
      <sheetName val="Rib. Mandacarú-Vol. 95%(ARG.)"/>
      <sheetName val="KM-8 95% REA (ARG.)"/>
      <sheetName val="Rib. Morangueira-Vol. 95%(ARG.)"/>
      <sheetName val="Ozires Guimarães 95% REA (ARG.)"/>
      <sheetName val="PF 95% REA (ARG.)"/>
      <sheetName val="Readequação Terraplenagem"/>
    </sheetNames>
    <definedNames>
      <definedName name="______A1" refersTo="#REF!"/>
      <definedName name="______A10" refersTo="#REF!"/>
      <definedName name="______A11" refersTo="#REF!"/>
      <definedName name="______A12" refersTo="#REF!"/>
      <definedName name="______A13" refersTo="#REF!"/>
      <definedName name="______A14" refersTo="#REF!"/>
      <definedName name="______A15" refersTo="#REF!"/>
      <definedName name="______A16" refersTo="#REF!"/>
      <definedName name="______A17" refersTo="#REF!"/>
      <definedName name="______A19" refersTo="#REF!"/>
      <definedName name="______A2" refersTo="#REF!"/>
      <definedName name="______A20" refersTo="#REF!"/>
      <definedName name="______A21" refersTo="#REF!"/>
      <definedName name="______A22" refersTo="#REF!"/>
      <definedName name="______A23" refersTo="#REF!"/>
      <definedName name="______A24" refersTo="#REF!"/>
      <definedName name="______A25" refersTo="#REF!"/>
      <definedName name="______A3" refersTo="#REF!"/>
      <definedName name="______A4" refersTo="#REF!"/>
      <definedName name="______A5" refersTo="#REF!"/>
      <definedName name="______A6" refersTo="#REF!"/>
      <definedName name="______A7" refersTo="#REF!"/>
      <definedName name="______A9" refersTo="#REF!"/>
      <definedName name="______Fev1" refersTo="#REF!"/>
      <definedName name="______Jan1" refersTo="#REF!"/>
      <definedName name="______Mar1" refersTo="#REF!"/>
      <definedName name="______MOD01" refersTo="#REF!"/>
      <definedName name="______RP1" refersTo="#REF!"/>
      <definedName name="_____A1" refersTo="#REF!"/>
      <definedName name="_____A10" refersTo="#REF!"/>
      <definedName name="_____A11" refersTo="#REF!"/>
      <definedName name="_____A12" refersTo="#REF!"/>
      <definedName name="_____A13" refersTo="#REF!"/>
      <definedName name="_____A14" refersTo="#REF!"/>
      <definedName name="_____A15" refersTo="#REF!"/>
      <definedName name="_____A16" refersTo="#REF!"/>
      <definedName name="_____A17" refersTo="#REF!"/>
      <definedName name="_____A19" refersTo="#REF!"/>
      <definedName name="_____A2" refersTo="#REF!"/>
      <definedName name="_____A20" refersTo="#REF!"/>
      <definedName name="_____A21" refersTo="#REF!"/>
      <definedName name="_____A22" refersTo="#REF!"/>
      <definedName name="_____A23" refersTo="#REF!"/>
      <definedName name="_____A24" refersTo="#REF!"/>
      <definedName name="_____A25" refersTo="#REF!"/>
      <definedName name="_____A3" refersTo="#REF!"/>
      <definedName name="_____A4" refersTo="#REF!"/>
      <definedName name="_____A5" refersTo="#REF!"/>
      <definedName name="_____A6" refersTo="#REF!"/>
      <definedName name="_____A7" refersTo="#REF!"/>
      <definedName name="_____A9" refersTo="#REF!"/>
      <definedName name="_____Fev1" refersTo="#REF!"/>
      <definedName name="_____Jan1" refersTo="#REF!"/>
      <definedName name="_____Mar1" refersTo="#REF!"/>
      <definedName name="_____MOD01" refersTo="#REF!"/>
      <definedName name="_____RP1" refersTo="#REF!"/>
      <definedName name="____A1" refersTo="#REF!"/>
      <definedName name="____A10" refersTo="#REF!"/>
      <definedName name="____A11" refersTo="#REF!"/>
      <definedName name="____A12" refersTo="#REF!"/>
      <definedName name="____A13" refersTo="#REF!"/>
      <definedName name="____A14" refersTo="#REF!"/>
      <definedName name="____A15" refersTo="#REF!"/>
      <definedName name="____A16" refersTo="#REF!"/>
      <definedName name="____A17" refersTo="#REF!"/>
      <definedName name="____A19" refersTo="#REF!"/>
      <definedName name="____A2" refersTo="#REF!"/>
      <definedName name="____A20" refersTo="#REF!"/>
      <definedName name="____A21" refersTo="#REF!"/>
      <definedName name="____A22" refersTo="#REF!"/>
      <definedName name="____A23" refersTo="#REF!"/>
      <definedName name="____A24" refersTo="#REF!"/>
      <definedName name="____A25" refersTo="#REF!"/>
      <definedName name="____A3" refersTo="#REF!"/>
      <definedName name="____A4" refersTo="#REF!"/>
      <definedName name="____A5" refersTo="#REF!"/>
      <definedName name="____A6" refersTo="#REF!"/>
      <definedName name="____A7" refersTo="#REF!"/>
      <definedName name="____A9" refersTo="#REF!"/>
      <definedName name="____Fev1" refersTo="#REF!"/>
      <definedName name="____Jan1" refersTo="#REF!"/>
      <definedName name="____Mar1" refersTo="#REF!"/>
      <definedName name="____MOD01" refersTo="#REF!"/>
      <definedName name="____RP1" refersTo="#REF!"/>
      <definedName name="___A1" refersTo="#REF!"/>
      <definedName name="___A10" refersTo="#REF!"/>
      <definedName name="___A11" refersTo="#REF!"/>
      <definedName name="___A12" refersTo="#REF!"/>
      <definedName name="___A13" refersTo="#REF!"/>
      <definedName name="___A14" refersTo="#REF!"/>
      <definedName name="___A15" refersTo="#REF!"/>
      <definedName name="___A16" refersTo="#REF!"/>
      <definedName name="___A17" refersTo="#REF!"/>
      <definedName name="___A19" refersTo="#REF!"/>
      <definedName name="___A2" refersTo="#REF!"/>
      <definedName name="___A20" refersTo="#REF!"/>
      <definedName name="___A21" refersTo="#REF!"/>
      <definedName name="___A22" refersTo="#REF!"/>
      <definedName name="___A23" refersTo="#REF!"/>
      <definedName name="___A24" refersTo="#REF!"/>
      <definedName name="___A25" refersTo="#REF!"/>
      <definedName name="___A3" refersTo="#REF!"/>
      <definedName name="___A4" refersTo="#REF!"/>
      <definedName name="___A5" refersTo="#REF!"/>
      <definedName name="___A6" refersTo="#REF!"/>
      <definedName name="___A7" refersTo="#REF!"/>
      <definedName name="___A9" refersTo="#REF!"/>
      <definedName name="___MOD01" refersTo="#REF!"/>
      <definedName name="___RP1"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 val="Capa"/>
      <sheetName val="Auxiliar"/>
      <sheetName val="COMPOSIÇÃO A"/>
      <sheetName val="Trans 99 C"/>
      <sheetName val="Preços 99 D"/>
      <sheetName val="Cronograma 99 E"/>
      <sheetName val="Pesquisa"/>
      <sheetName val="Diagrama 476"/>
      <sheetName val="Contrato"/>
      <sheetName val="Resu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Auxiliar"/>
      <sheetName val="COMPOSIÇÃO A"/>
      <sheetName val="P A T O 99 B"/>
      <sheetName val="Trans 99 C"/>
      <sheetName val="Preços 99 D"/>
      <sheetName val="Cronograma 99 E"/>
      <sheetName val="Pesquisa"/>
      <sheetName val="Diagrama 476"/>
      <sheetName val="Contrato"/>
      <sheetName val="Resumo"/>
      <sheetName val="Custo do RR-2C"/>
      <sheetName val="Custo do TSD"/>
      <sheetName val="Custo do CM-30"/>
      <sheetName val="Cadastro Traços e Obras"/>
      <sheetName val="Pato PRRTN - BR476"/>
      <sheetName val="COMPOSIÇÃO_A"/>
      <sheetName val="P_A_T_O_99_B"/>
      <sheetName val="Trans_99_C"/>
      <sheetName val="Preços_99_D"/>
      <sheetName val="Cronograma_99_E"/>
      <sheetName val="Diagrama_476"/>
      <sheetName val="Custo_do_RR-2C"/>
      <sheetName val="Custo_do_TSD"/>
      <sheetName val="Custo_do_CM-30"/>
      <sheetName val="Cadastro_Traços_e_Obras"/>
      <sheetName val="Pato_PRRTN_-_BR476"/>
      <sheetName val="jun"/>
      <sheetName val="Cadastro"/>
      <sheetName val="P A T O 98 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sheetName val="Contrato"/>
      <sheetName val="Dados Entrada"/>
      <sheetName val="Calendário"/>
      <sheetName val="Prod 1S"/>
      <sheetName val="Prod 2S"/>
      <sheetName val="Prod 3S"/>
      <sheetName val="Prod 4S "/>
      <sheetName val="Resumo Produção"/>
      <sheetName val="Tapa Buraco"/>
      <sheetName val="Correção de Defeito Demol Mec"/>
      <sheetName val="QUÍMICAS"/>
      <sheetName val="Correção de Defeito"/>
      <sheetName val="Roç Area Gramada "/>
      <sheetName val="Roç Manual "/>
      <sheetName val="Recomp Guarda Corpo"/>
      <sheetName val="Subst. Balizador"/>
      <sheetName val="Concreto-Forma-Brita-Aço"/>
      <sheetName val="Mat e Equip"/>
      <sheetName val="Hora Homem"/>
      <sheetName val="Chapa e Adesivo"/>
      <sheetName val="Caibros Castalhos"/>
      <sheetName val="Pintura Placa"/>
      <sheetName val="Placa Nova"/>
      <sheetName val="Limpeza Placa"/>
      <sheetName val="Recomp Placa"/>
      <sheetName val="Limpeza Bueiro"/>
      <sheetName val="Desb Bueiro"/>
      <sheetName val="Limpeza vala dren"/>
      <sheetName val="Escav Manual vala dren"/>
      <sheetName val="Escav Mec vala dren"/>
      <sheetName val="Limpeza Descida d'água"/>
      <sheetName val="Limp Sar MF"/>
      <sheetName val="Cap Manual"/>
      <sheetName val="Rem Mecaniz Barreira"/>
      <sheetName val="Rem Manual Barreira"/>
      <sheetName val="Enrocam Pedra Jogada"/>
      <sheetName val="Limpeza Ponte"/>
      <sheetName val="Caiação"/>
      <sheetName val="Demol Pav"/>
      <sheetName val="Sarjeta"/>
      <sheetName val="Sarjeta Geral "/>
      <sheetName val="Dados_Entrada"/>
      <sheetName val="Prod_1S"/>
      <sheetName val="Prod_2S"/>
      <sheetName val="Prod_3S"/>
      <sheetName val="Prod_4S_"/>
      <sheetName val="Resumo_Produção"/>
      <sheetName val="Tapa_Buraco"/>
      <sheetName val="Correção_de_Defeito_Demol_Mec"/>
      <sheetName val="Correção_de_Defeito"/>
      <sheetName val="Roç_Area_Gramada_"/>
      <sheetName val="Roç_Manual_"/>
      <sheetName val="Recomp_Guarda_Corpo"/>
      <sheetName val="Subst__Balizador"/>
      <sheetName val="Mat_e_Equip"/>
      <sheetName val="Hora_Homem"/>
      <sheetName val="Chapa_e_Adesivo"/>
      <sheetName val="Caibros_Castalhos"/>
      <sheetName val="Pintura_Placa"/>
      <sheetName val="Placa_Nova"/>
      <sheetName val="Limpeza_Placa"/>
      <sheetName val="Recomp_Placa"/>
      <sheetName val="Limpeza_Bueiro"/>
      <sheetName val="Desb_Bueiro"/>
      <sheetName val="Limpeza_vala_dren"/>
      <sheetName val="Escav_Manual_vala_dren"/>
      <sheetName val="Escav_Mec_vala_dren"/>
      <sheetName val="Limpeza_Descida_d'água"/>
      <sheetName val="Limp_Sar_MF"/>
      <sheetName val="Cap_Manual"/>
      <sheetName val="Rem_Mecaniz_Barreira"/>
      <sheetName val="Rem_Manual_Barreira"/>
      <sheetName val="Enrocam_Pedra_Jogada"/>
      <sheetName val="Limpeza_Ponte"/>
      <sheetName val="Demol_Pav"/>
      <sheetName val="Sarjeta_Geral_"/>
      <sheetName val="Dados_Entrada1"/>
      <sheetName val="Prod_1S1"/>
      <sheetName val="Prod_2S1"/>
      <sheetName val="Prod_3S1"/>
      <sheetName val="Prod_4S_1"/>
      <sheetName val="Resumo_Produção1"/>
      <sheetName val="Tapa_Buraco1"/>
      <sheetName val="Correção_de_Defeito_Demol_Mec1"/>
      <sheetName val="Correção_de_Defeito1"/>
      <sheetName val="Roç_Area_Gramada_1"/>
      <sheetName val="Roç_Manual_1"/>
      <sheetName val="Recomp_Guarda_Corpo1"/>
      <sheetName val="Subst__Balizador1"/>
      <sheetName val="Mat_e_Equip1"/>
      <sheetName val="Hora_Homem1"/>
      <sheetName val="Chapa_e_Adesivo1"/>
      <sheetName val="Caibros_Castalhos1"/>
      <sheetName val="Pintura_Placa1"/>
      <sheetName val="Placa_Nova1"/>
      <sheetName val="Limpeza_Placa1"/>
      <sheetName val="Recomp_Placa1"/>
      <sheetName val="Limpeza_Bueiro1"/>
      <sheetName val="Desb_Bueiro1"/>
      <sheetName val="Limpeza_vala_dren1"/>
      <sheetName val="Escav_Manual_vala_dren1"/>
      <sheetName val="Escav_Mec_vala_dren1"/>
      <sheetName val="Limpeza_Descida_d'água1"/>
      <sheetName val="Limp_Sar_MF1"/>
      <sheetName val="Cap_Manual1"/>
      <sheetName val="Rem_Mecaniz_Barreira1"/>
      <sheetName val="Rem_Manual_Barreira1"/>
      <sheetName val="Enrocam_Pedra_Jogada1"/>
      <sheetName val="Limpeza_Ponte1"/>
      <sheetName val="Demol_Pav1"/>
      <sheetName val="Sarjeta_Geral_1"/>
    </sheetNames>
    <sheetDataSet>
      <sheetData sheetId="0" refreshError="1"/>
      <sheetData sheetId="1" refreshError="1"/>
      <sheetData sheetId="2" refreshError="1"/>
      <sheetData sheetId="3">
        <row r="6">
          <cell r="A6">
            <v>39083</v>
          </cell>
          <cell r="I6">
            <v>39114</v>
          </cell>
          <cell r="Q6">
            <v>39142</v>
          </cell>
        </row>
        <row r="15">
          <cell r="A15">
            <v>39173</v>
          </cell>
          <cell r="I15">
            <v>39203</v>
          </cell>
          <cell r="Q15">
            <v>39234</v>
          </cell>
        </row>
        <row r="24">
          <cell r="A24">
            <v>39264</v>
          </cell>
          <cell r="I24">
            <v>39295</v>
          </cell>
          <cell r="Q24">
            <v>39326</v>
          </cell>
        </row>
        <row r="33">
          <cell r="A33">
            <v>39356</v>
          </cell>
          <cell r="I33">
            <v>39387</v>
          </cell>
          <cell r="Q33">
            <v>39417</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sheetName val="Contrato"/>
      <sheetName val="Dados Entrada"/>
      <sheetName val="Calendário"/>
      <sheetName val="Prod 1S"/>
      <sheetName val="Prod 2S"/>
      <sheetName val="Prod 3S"/>
      <sheetName val="Prod 4S "/>
      <sheetName val="Resumo Produção"/>
      <sheetName val="Tapa Buraco"/>
      <sheetName val="Correção de Defeito Demol Mec"/>
      <sheetName val="QUÍMICAS"/>
      <sheetName val="Correção de Defeito"/>
      <sheetName val="Roç Area Gramada "/>
      <sheetName val="Roç Manual "/>
      <sheetName val="Recomp Guarda Corpo"/>
      <sheetName val="Subst. Balizador"/>
      <sheetName val="Concreto-Forma-Brita-Aço"/>
      <sheetName val="Mat e Equip"/>
      <sheetName val="Hora Homem"/>
      <sheetName val="Chapa e Adesivo"/>
      <sheetName val="Caibros Castalhos"/>
      <sheetName val="Pintura Placa"/>
      <sheetName val="Placa Nova"/>
      <sheetName val="Limpeza Placa"/>
      <sheetName val="Recomp Placa"/>
      <sheetName val="Limpeza Bueiro"/>
      <sheetName val="Desb Bueiro"/>
      <sheetName val="Limpeza vala dren"/>
      <sheetName val="Escav Manual vala dren"/>
      <sheetName val="Escav Mec vala dren"/>
      <sheetName val="Limpeza Descida d'água"/>
      <sheetName val="Limp Sar MF"/>
      <sheetName val="Cap Manual"/>
      <sheetName val="Rem Mecaniz Barreira"/>
      <sheetName val="Rem Manual Barreira"/>
      <sheetName val="Enrocam Pedra Jogada"/>
      <sheetName val="Limpeza Ponte"/>
      <sheetName val="Caiação"/>
      <sheetName val="Demol Pav"/>
      <sheetName val="Sarjeta"/>
      <sheetName val="Sarjeta Geral "/>
      <sheetName val="Dados_Entrada"/>
      <sheetName val="Prod_1S"/>
      <sheetName val="Prod_2S"/>
      <sheetName val="Prod_3S"/>
      <sheetName val="Prod_4S_"/>
      <sheetName val="Resumo_Produção"/>
      <sheetName val="Tapa_Buraco"/>
      <sheetName val="Correção_de_Defeito_Demol_Mec"/>
      <sheetName val="Correção_de_Defeito"/>
      <sheetName val="Roç_Area_Gramada_"/>
      <sheetName val="Roç_Manual_"/>
      <sheetName val="Recomp_Guarda_Corpo"/>
      <sheetName val="Subst__Balizador"/>
      <sheetName val="Mat_e_Equip"/>
      <sheetName val="Hora_Homem"/>
      <sheetName val="Chapa_e_Adesivo"/>
      <sheetName val="Caibros_Castalhos"/>
      <sheetName val="Pintura_Placa"/>
      <sheetName val="Placa_Nova"/>
      <sheetName val="Limpeza_Placa"/>
      <sheetName val="Recomp_Placa"/>
      <sheetName val="Limpeza_Bueiro"/>
      <sheetName val="Desb_Bueiro"/>
      <sheetName val="Limpeza_vala_dren"/>
      <sheetName val="Escav_Manual_vala_dren"/>
      <sheetName val="Escav_Mec_vala_dren"/>
      <sheetName val="Limpeza_Descida_d'água"/>
      <sheetName val="Limp_Sar_MF"/>
      <sheetName val="Cap_Manual"/>
      <sheetName val="Rem_Mecaniz_Barreira"/>
      <sheetName val="Rem_Manual_Barreira"/>
      <sheetName val="Enrocam_Pedra_Jogada"/>
      <sheetName val="Limpeza_Ponte"/>
      <sheetName val="Demol_Pav"/>
      <sheetName val="Sarjeta_Geral_"/>
      <sheetName val="Dados_Entrada1"/>
      <sheetName val="Prod_1S1"/>
      <sheetName val="Prod_2S1"/>
      <sheetName val="Prod_3S1"/>
      <sheetName val="Prod_4S_1"/>
      <sheetName val="Resumo_Produção1"/>
      <sheetName val="Tapa_Buraco1"/>
      <sheetName val="Correção_de_Defeito_Demol_Mec1"/>
      <sheetName val="Correção_de_Defeito1"/>
      <sheetName val="Roç_Area_Gramada_1"/>
      <sheetName val="Roç_Manual_1"/>
      <sheetName val="Recomp_Guarda_Corpo1"/>
      <sheetName val="Subst__Balizador1"/>
      <sheetName val="Mat_e_Equip1"/>
      <sheetName val="Hora_Homem1"/>
      <sheetName val="Chapa_e_Adesivo1"/>
      <sheetName val="Caibros_Castalhos1"/>
      <sheetName val="Pintura_Placa1"/>
      <sheetName val="Placa_Nova1"/>
      <sheetName val="Limpeza_Placa1"/>
      <sheetName val="Recomp_Placa1"/>
      <sheetName val="Limpeza_Bueiro1"/>
      <sheetName val="Desb_Bueiro1"/>
      <sheetName val="Limpeza_vala_dren1"/>
      <sheetName val="Escav_Manual_vala_dren1"/>
      <sheetName val="Escav_Mec_vala_dren1"/>
      <sheetName val="Limpeza_Descida_d'água1"/>
      <sheetName val="Limp_Sar_MF1"/>
      <sheetName val="Cap_Manual1"/>
      <sheetName val="Rem_Mecaniz_Barreira1"/>
      <sheetName val="Rem_Manual_Barreira1"/>
      <sheetName val="Enrocam_Pedra_Jogada1"/>
      <sheetName val="Limpeza_Ponte1"/>
      <sheetName val="Demol_Pav1"/>
      <sheetName val="Sarjeta_Geral_1"/>
    </sheetNames>
    <sheetDataSet>
      <sheetData sheetId="0" refreshError="1"/>
      <sheetData sheetId="1" refreshError="1"/>
      <sheetData sheetId="2" refreshError="1"/>
      <sheetData sheetId="3">
        <row r="6">
          <cell r="A6">
            <v>39083</v>
          </cell>
          <cell r="I6">
            <v>39114</v>
          </cell>
          <cell r="Q6">
            <v>39142</v>
          </cell>
        </row>
        <row r="15">
          <cell r="A15">
            <v>39173</v>
          </cell>
          <cell r="I15">
            <v>39203</v>
          </cell>
          <cell r="Q15">
            <v>39234</v>
          </cell>
        </row>
        <row r="24">
          <cell r="A24">
            <v>39264</v>
          </cell>
          <cell r="I24">
            <v>39295</v>
          </cell>
          <cell r="Q24">
            <v>39326</v>
          </cell>
        </row>
        <row r="33">
          <cell r="A33">
            <v>39356</v>
          </cell>
          <cell r="I33">
            <v>39387</v>
          </cell>
          <cell r="Q33">
            <v>39417</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sheetName val="Contrato"/>
      <sheetName val="Dados Entrada"/>
      <sheetName val="Calendário"/>
      <sheetName val="Prod 1S"/>
      <sheetName val="Prod 2S"/>
      <sheetName val="Prod 3S"/>
      <sheetName val="Prod 4S "/>
      <sheetName val="Resumo Produção"/>
      <sheetName val="Tapa Buraco"/>
      <sheetName val="Correção de Defeito Demol Mec"/>
      <sheetName val="QUÍMICAS"/>
      <sheetName val="Correção de Defeito"/>
      <sheetName val="Roç Area Gramada "/>
      <sheetName val="Roç Manual "/>
      <sheetName val="Recomp Guarda Corpo"/>
      <sheetName val="Subst. Balizador"/>
      <sheetName val="Concreto-Forma-Brita-Aço"/>
      <sheetName val="Mat e Equip"/>
      <sheetName val="Hora Homem"/>
      <sheetName val="Chapa e Adesivo"/>
      <sheetName val="Caibros Castalhos"/>
      <sheetName val="Pintura Placa"/>
      <sheetName val="Placa Nova"/>
      <sheetName val="Limpeza Placa"/>
      <sheetName val="Recomp Placa"/>
      <sheetName val="Limpeza Bueiro"/>
      <sheetName val="Desb Bueiro"/>
      <sheetName val="Limpeza vala dren"/>
      <sheetName val="Escav Manual vala dren"/>
      <sheetName val="Escav Mec vala dren"/>
      <sheetName val="Limpeza Descida d'água"/>
      <sheetName val="Limp Sar MF"/>
      <sheetName val="Cap Manual"/>
      <sheetName val="Rem Mecaniz Barreira"/>
      <sheetName val="Rem Manual Barreira"/>
      <sheetName val="Enrocam Pedra Jogada"/>
      <sheetName val="Limpeza Ponte"/>
      <sheetName val="Caiação"/>
      <sheetName val="Demol Pav"/>
      <sheetName val="Sarjeta"/>
      <sheetName val="Sarjeta Geral "/>
      <sheetName val="Dados_Entrada"/>
      <sheetName val="Prod_1S"/>
      <sheetName val="Prod_2S"/>
      <sheetName val="Prod_3S"/>
      <sheetName val="Prod_4S_"/>
      <sheetName val="Resumo_Produção"/>
      <sheetName val="Tapa_Buraco"/>
      <sheetName val="Correção_de_Defeito_Demol_Mec"/>
      <sheetName val="Correção_de_Defeito"/>
      <sheetName val="Roç_Area_Gramada_"/>
      <sheetName val="Roç_Manual_"/>
      <sheetName val="Recomp_Guarda_Corpo"/>
      <sheetName val="Subst__Balizador"/>
      <sheetName val="Mat_e_Equip"/>
      <sheetName val="Hora_Homem"/>
      <sheetName val="Chapa_e_Adesivo"/>
      <sheetName val="Caibros_Castalhos"/>
      <sheetName val="Pintura_Placa"/>
      <sheetName val="Placa_Nova"/>
      <sheetName val="Limpeza_Placa"/>
      <sheetName val="Recomp_Placa"/>
      <sheetName val="Limpeza_Bueiro"/>
      <sheetName val="Desb_Bueiro"/>
      <sheetName val="Limpeza_vala_dren"/>
      <sheetName val="Escav_Manual_vala_dren"/>
      <sheetName val="Escav_Mec_vala_dren"/>
      <sheetName val="Limpeza_Descida_d'água"/>
      <sheetName val="Limp_Sar_MF"/>
      <sheetName val="Cap_Manual"/>
      <sheetName val="Rem_Mecaniz_Barreira"/>
      <sheetName val="Rem_Manual_Barreira"/>
      <sheetName val="Enrocam_Pedra_Jogada"/>
      <sheetName val="Limpeza_Ponte"/>
      <sheetName val="Demol_Pav"/>
      <sheetName val="Sarjeta_Geral_"/>
      <sheetName val="Dados_Entrada1"/>
      <sheetName val="Prod_1S1"/>
      <sheetName val="Prod_2S1"/>
      <sheetName val="Prod_3S1"/>
      <sheetName val="Prod_4S_1"/>
      <sheetName val="Resumo_Produção1"/>
      <sheetName val="Tapa_Buraco1"/>
      <sheetName val="Correção_de_Defeito_Demol_Mec1"/>
      <sheetName val="Correção_de_Defeito1"/>
      <sheetName val="Roç_Area_Gramada_1"/>
      <sheetName val="Roç_Manual_1"/>
      <sheetName val="Recomp_Guarda_Corpo1"/>
      <sheetName val="Subst__Balizador1"/>
      <sheetName val="Mat_e_Equip1"/>
      <sheetName val="Hora_Homem1"/>
      <sheetName val="Chapa_e_Adesivo1"/>
      <sheetName val="Caibros_Castalhos1"/>
      <sheetName val="Pintura_Placa1"/>
      <sheetName val="Placa_Nova1"/>
      <sheetName val="Limpeza_Placa1"/>
      <sheetName val="Recomp_Placa1"/>
      <sheetName val="Limpeza_Bueiro1"/>
      <sheetName val="Desb_Bueiro1"/>
      <sheetName val="Limpeza_vala_dren1"/>
      <sheetName val="Escav_Manual_vala_dren1"/>
      <sheetName val="Escav_Mec_vala_dren1"/>
      <sheetName val="Limpeza_Descida_d'água1"/>
      <sheetName val="Limp_Sar_MF1"/>
      <sheetName val="Cap_Manual1"/>
      <sheetName val="Rem_Mecaniz_Barreira1"/>
      <sheetName val="Rem_Manual_Barreira1"/>
      <sheetName val="Enrocam_Pedra_Jogada1"/>
      <sheetName val="Limpeza_Ponte1"/>
      <sheetName val="Demol_Pav1"/>
      <sheetName val="Sarjeta_Geral_1"/>
    </sheetNames>
    <sheetDataSet>
      <sheetData sheetId="0" refreshError="1"/>
      <sheetData sheetId="1" refreshError="1"/>
      <sheetData sheetId="2" refreshError="1"/>
      <sheetData sheetId="3">
        <row r="6">
          <cell r="A6">
            <v>39083</v>
          </cell>
          <cell r="I6">
            <v>39114</v>
          </cell>
          <cell r="Q6">
            <v>39142</v>
          </cell>
        </row>
        <row r="15">
          <cell r="A15">
            <v>39173</v>
          </cell>
          <cell r="I15">
            <v>39203</v>
          </cell>
          <cell r="Q15">
            <v>39234</v>
          </cell>
        </row>
        <row r="24">
          <cell r="A24">
            <v>39264</v>
          </cell>
          <cell r="I24">
            <v>39295</v>
          </cell>
          <cell r="Q24">
            <v>39326</v>
          </cell>
        </row>
        <row r="33">
          <cell r="A33">
            <v>39356</v>
          </cell>
          <cell r="I33">
            <v>39387</v>
          </cell>
          <cell r="Q33">
            <v>39417</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Composições"/>
      <sheetName val="CUSTO MATERIAIS"/>
      <sheetName val="Plan1"/>
      <sheetName val="REFLEXO FINAN"/>
      <sheetName val="ROÇADA"/>
      <sheetName val="SAIDA D AGUA"/>
      <sheetName val="Apontador"/>
      <sheetName val="SAIDA_D_AGUA"/>
      <sheetName val="CUSTO_MATERIAIS"/>
      <sheetName val="REFLEXO_FINAN"/>
      <sheetName val="projeto"/>
    </sheetNames>
    <sheetDataSet>
      <sheetData sheetId="0" refreshError="1">
        <row r="4">
          <cell r="B4" t="str">
            <v>DIV. SP/MS - ENTR. BR-163(A) (N. ALVORADA)</v>
          </cell>
        </row>
        <row r="10">
          <cell r="C10">
            <v>8</v>
          </cell>
        </row>
        <row r="11">
          <cell r="C11">
            <v>8</v>
          </cell>
        </row>
        <row r="12">
          <cell r="C12">
            <v>25</v>
          </cell>
        </row>
        <row r="13">
          <cell r="C13">
            <v>25</v>
          </cell>
        </row>
        <row r="14">
          <cell r="C14">
            <v>0.32</v>
          </cell>
        </row>
        <row r="15">
          <cell r="C15">
            <v>3.4</v>
          </cell>
        </row>
        <row r="16">
          <cell r="C16">
            <v>2.23</v>
          </cell>
        </row>
        <row r="17">
          <cell r="C17">
            <v>2.23</v>
          </cell>
        </row>
        <row r="18">
          <cell r="C18">
            <v>2.5499999999999998</v>
          </cell>
        </row>
        <row r="19">
          <cell r="C19">
            <v>2.8</v>
          </cell>
        </row>
        <row r="20">
          <cell r="C20">
            <v>3.75</v>
          </cell>
        </row>
        <row r="21">
          <cell r="C21">
            <v>1.25</v>
          </cell>
        </row>
        <row r="22">
          <cell r="C22">
            <v>5.8</v>
          </cell>
        </row>
        <row r="23">
          <cell r="C23">
            <v>4.3</v>
          </cell>
        </row>
        <row r="24">
          <cell r="C24">
            <v>0.17</v>
          </cell>
        </row>
        <row r="32">
          <cell r="C32">
            <v>667.1</v>
          </cell>
        </row>
        <row r="39">
          <cell r="B39">
            <v>1107.92</v>
          </cell>
        </row>
      </sheetData>
      <sheetData sheetId="1" refreshError="1"/>
      <sheetData sheetId="2" refreshError="1"/>
      <sheetData sheetId="3" refreshError="1"/>
      <sheetData sheetId="4" refreshError="1"/>
      <sheetData sheetId="5">
        <row r="4">
          <cell r="B4" t="str">
            <v>DIV. SP/MS - ENTR. BR-163(A) (N. ALVORADA)</v>
          </cell>
        </row>
      </sheetData>
      <sheetData sheetId="6" refreshError="1"/>
      <sheetData sheetId="7" refreshError="1"/>
      <sheetData sheetId="8"/>
      <sheetData sheetId="9"/>
      <sheetData sheetId="10"/>
      <sheetData sheetId="1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ão de Obra"/>
      <sheetName val="INVENTÁRIO"/>
      <sheetName val="CROQUIS"/>
      <sheetName val="MB"/>
      <sheetName val="AQ TR MB"/>
      <sheetName val="MOBIL-CANT"/>
      <sheetName val="PATO"/>
      <sheetName val="ORÇAMENTO 2 anos"/>
      <sheetName val="TLCB5"/>
      <sheetName val="TLMR"/>
      <sheetName val="TLCC4"/>
      <sheetName val="TCCB10"/>
      <sheetName val="CRONOGAMA 1º"/>
      <sheetName val="CRONOGAMA 2º"/>
      <sheetName val="Reg.mec FD"/>
      <sheetName val="dreno"/>
      <sheetName val="Fresagem descontínua"/>
      <sheetName val="Solo Melh. c cim. base rem prof"/>
      <sheetName val="Pint de Lig"/>
      <sheetName val="Micro rev. 1,5cm"/>
      <sheetName val="Rec. rev MBUQ"/>
      <sheetName val="MBUQ ACBC"/>
      <sheetName val="Rem.mec. rev.bet."/>
      <sheetName val="Rem.mec. cam gran"/>
      <sheetName val="Concr. ciclop"/>
      <sheetName val="Concr. cimento"/>
      <sheetName val="Dobra col. armad."/>
      <sheetName val="Forma"/>
      <sheetName val="Reat. comp. bueiro"/>
      <sheetName val="Reat Apilo"/>
      <sheetName val="Limp. ponte"/>
      <sheetName val="Esc. Man.Mat. 1ª"/>
      <sheetName val="Esc.Mec.vala"/>
      <sheetName val="Enroc. ped. arrumada"/>
      <sheetName val="Enroc. ped. jogada"/>
      <sheetName val="Rev. veg. leivas"/>
      <sheetName val="Tapa Buraco"/>
      <sheetName val="Rem.prof. Manual"/>
      <sheetName val="Rem.prof.Mecaniz."/>
      <sheetName val="Correção def.MB"/>
      <sheetName val="Recomp. G. corpo"/>
      <sheetName val="Limp. sarj. meio fio"/>
      <sheetName val="Limp. Val. corte"/>
      <sheetName val="Limp. desc. d'agua"/>
      <sheetName val="Limp. bueiro"/>
      <sheetName val="Desobstr. bueiro"/>
      <sheetName val="Limp. placa"/>
      <sheetName val="Recomp. Placa "/>
      <sheetName val="Recomp. Def.met."/>
      <sheetName val="Caiação"/>
      <sheetName val="Roçada man."/>
      <sheetName val="Roçada Capim colonião"/>
      <sheetName val="Roçada mecaniz."/>
      <sheetName val="Capina"/>
      <sheetName val="Recomp. man. aterro"/>
      <sheetName val="Recomp. mec. aterro"/>
      <sheetName val="Recomp.tacha"/>
      <sheetName val="Man.recomp. pint.faixa"/>
      <sheetName val="Transp.local CB 5m³"/>
      <sheetName val="Transp.local Mat.Rem"/>
      <sheetName val="Transp.local CC 4t"/>
      <sheetName val="Transp.Com. CB 10m³ "/>
      <sheetName val="Transp.local mat. bet."/>
      <sheetName val="Automóvel"/>
      <sheetName val="Servente"/>
      <sheetName val="Encarregado turma"/>
      <sheetName val="Motoserra"/>
      <sheetName val="Compressor"/>
      <sheetName val="Cam basc. 5m³"/>
      <sheetName val="Cav. mec. reb."/>
      <sheetName val="Concr.estr. 18mpa"/>
      <sheetName val="prep.Aço- CA50"/>
      <sheetName val="Fabr. g.corpo"/>
      <sheetName val="Concr.estr. 18mpa PM"/>
      <sheetName val="areia"/>
      <sheetName val="brita"/>
      <sheetName val="Pedra mão Comerc."/>
      <sheetName val="ATÉ AQUI"/>
      <sheetName val="Expurgo.jz"/>
      <sheetName val="Limp.cam.vg.jz"/>
      <sheetName val="Esc.c.mat jz"/>
      <sheetName val="Forn. aço CA-50"/>
      <sheetName val="Forn. aço CA-25"/>
      <sheetName val="Obt. grama"/>
    </sheetNames>
    <sheetDataSet>
      <sheetData sheetId="0">
        <row r="12">
          <cell r="E12">
            <v>19.410399999999999</v>
          </cell>
        </row>
        <row r="13">
          <cell r="E13">
            <v>19.410399999999999</v>
          </cell>
        </row>
        <row r="14">
          <cell r="E14">
            <v>17.312000000000001</v>
          </cell>
        </row>
        <row r="15">
          <cell r="E15">
            <v>36.722299999999997</v>
          </cell>
        </row>
        <row r="18">
          <cell r="E18">
            <v>7.8166000000000002</v>
          </cell>
        </row>
        <row r="19">
          <cell r="E19">
            <v>7.8166000000000002</v>
          </cell>
        </row>
        <row r="20">
          <cell r="E20">
            <v>7.8166000000000002</v>
          </cell>
        </row>
        <row r="21">
          <cell r="E21">
            <v>7.8166000000000002</v>
          </cell>
        </row>
        <row r="27">
          <cell r="E27">
            <v>5.2984999999999998</v>
          </cell>
        </row>
      </sheetData>
      <sheetData sheetId="1"/>
      <sheetData sheetId="2">
        <row r="36">
          <cell r="K36">
            <v>40.049999999999997</v>
          </cell>
        </row>
      </sheetData>
      <sheetData sheetId="3">
        <row r="12">
          <cell r="E12">
            <v>1757.3</v>
          </cell>
        </row>
        <row r="25">
          <cell r="F25">
            <v>143.06</v>
          </cell>
        </row>
      </sheetData>
      <sheetData sheetId="4"/>
      <sheetData sheetId="5"/>
      <sheetData sheetId="6">
        <row r="42">
          <cell r="G42">
            <v>3240</v>
          </cell>
        </row>
      </sheetData>
      <sheetData sheetId="7"/>
      <sheetData sheetId="8">
        <row r="34">
          <cell r="I34">
            <v>144307.78700000001</v>
          </cell>
        </row>
      </sheetData>
      <sheetData sheetId="9">
        <row r="25">
          <cell r="I25">
            <v>90599.827999999994</v>
          </cell>
        </row>
      </sheetData>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Curva 1 folha"/>
      <sheetName val="Resumo"/>
      <sheetName val="HIST MO IND SEMANAS"/>
      <sheetName val="Modelo Atual (2)"/>
      <sheetName val="orc_csdareal_eng"/>
      <sheetName val="HISTOGRAMA-M.O"/>
      <sheetName val="Compromissado"/>
      <sheetName val="025"/>
      <sheetName val="A_comprometer"/>
      <sheetName val="Realizado"/>
      <sheetName val="Aportes"/>
      <sheetName val="Comprometido_a_Receber"/>
      <sheetName val="HHdQTD"/>
      <sheetName val="IMPROD RESUMO"/>
      <sheetName val="Equipment Attributes"/>
      <sheetName val="ProcessSheet"/>
      <sheetName val="Price Summary"/>
      <sheetName val="HIST_MO_IND_SEMANAS"/>
      <sheetName val="Curva_1_folha"/>
      <sheetName val="HISTOGRAMA-M_O"/>
      <sheetName val="Modelo_Atual_(2)"/>
      <sheetName val="Orc_Pad_Edif_Analítico"/>
      <sheetName val="Orc_Compl_Analítico"/>
      <sheetName val="CNAExRAT"/>
      <sheetName val="List"/>
      <sheetName val="BD2"/>
      <sheetName val="Condulete AL - DIVERSOS"/>
      <sheetName val="은행"/>
      <sheetName val="VOLUME"/>
      <sheetName val="LISTS"/>
      <sheetName val="Par"/>
      <sheetName val="RG Depots"/>
      <sheetName val="안산기계장치"/>
      <sheetName val="Hoja 1"/>
      <sheetName val="Plants Address"/>
      <sheetName val="AR01"/>
      <sheetName val="Tablas"/>
      <sheetName val="CLASIFICACION DE AI"/>
      <sheetName val="Base da Datos"/>
      <sheetName val="Jun"/>
      <sheetName val="Tables"/>
      <sheetName val="Sheet2"/>
      <sheetName val="DePara"/>
      <sheetName val="BANCO IP"/>
      <sheetName val="B"/>
      <sheetName val="Plan1"/>
      <sheetName val="SFM input"/>
      <sheetName val="Look Ups"/>
      <sheetName val="Params"/>
      <sheetName val="Datos"/>
      <sheetName val="BQMPALOC"/>
      <sheetName val="VIZ4"/>
      <sheetName val="VIZ7"/>
      <sheetName val="UZ"/>
      <sheetName val="apoio"/>
      <sheetName val="RI"/>
      <sheetName val="APPLICATION 1"/>
      <sheetName val="ESTIMATE 1"/>
      <sheetName val="JOB COST SUMMARY"/>
      <sheetName val="Operational &amp; Dim Data 1"/>
      <sheetName val="SPARE PARTS"/>
      <sheetName val="Design Criteria 1"/>
      <sheetName val="Operational &amp; Dim Data 2"/>
      <sheetName val="Design Criteria 2"/>
      <sheetName val="Operational &amp; Dim Data 3"/>
      <sheetName val="Design Criteria 3"/>
      <sheetName val="Operational &amp; Dim Data 4"/>
      <sheetName val="Design Criteria 4"/>
      <sheetName val="Cost-Misc.Comp."/>
      <sheetName val="Cost-Fab &amp; Assm"/>
      <sheetName val="Shaft&amp;Brgs"/>
      <sheetName val="SCHEDULE"/>
      <sheetName val="DRAG CONV."/>
      <sheetName val="Elec. Costs"/>
      <sheetName val="Cost-TractorComp."/>
      <sheetName val="Cost-Pans"/>
      <sheetName val="Drop Downs"/>
      <sheetName val="Revision LOG"/>
      <sheetName val="APPLICATION_1"/>
      <sheetName val="ESTIMATE_1"/>
      <sheetName val="JOB_COST_SUMMARY"/>
      <sheetName val="Operational_&amp;_Dim_Data_1"/>
      <sheetName val="SPARE_PARTS"/>
      <sheetName val="Design_Criteria_1"/>
      <sheetName val="Operational_&amp;_Dim_Data_2"/>
      <sheetName val="Design_Criteria_2"/>
      <sheetName val="Operational_&amp;_Dim_Data_3"/>
      <sheetName val="Design_Criteria_3"/>
      <sheetName val="Operational_&amp;_Dim_Data_4"/>
      <sheetName val="Design_Criteria_4"/>
      <sheetName val="Cost-Misc_Comp_"/>
      <sheetName val="Cost-Fab_&amp;_Assm"/>
      <sheetName val="DRAG_CONV_"/>
      <sheetName val="Elec__Costs"/>
      <sheetName val="Cost-TractorComp_"/>
      <sheetName val="Drop_Downs"/>
      <sheetName val="Revision_LOG"/>
      <sheetName val="Curva_1_folha1"/>
      <sheetName val="APPLICATION_11"/>
      <sheetName val="ESTIMATE_11"/>
      <sheetName val="JOB_COST_SUMMARY1"/>
      <sheetName val="Operational_&amp;_Dim_Data_11"/>
      <sheetName val="SPARE_PARTS1"/>
      <sheetName val="Design_Criteria_11"/>
      <sheetName val="Operational_&amp;_Dim_Data_21"/>
      <sheetName val="Design_Criteria_21"/>
      <sheetName val="Operational_&amp;_Dim_Data_31"/>
      <sheetName val="Design_Criteria_31"/>
      <sheetName val="Operational_&amp;_Dim_Data_41"/>
      <sheetName val="Design_Criteria_41"/>
      <sheetName val="Cost-Misc_Comp_1"/>
      <sheetName val="Cost-Fab_&amp;_Assm1"/>
      <sheetName val="DRAG_CONV_1"/>
      <sheetName val="Elec__Costs1"/>
      <sheetName val="Cost-TractorComp_1"/>
      <sheetName val="Drop_Downs1"/>
      <sheetName val="Revision_LOG1"/>
      <sheetName val="HIST_MO_IND_SEMANAS1"/>
      <sheetName val="Modelo_Atual_(2)1"/>
      <sheetName val="HISTOGRAMA-M_O1"/>
      <sheetName val="Painel"/>
      <sheetName val="Informações"/>
      <sheetName val="Qualidade"/>
      <sheetName val="Quantitativo"/>
      <sheetName val="Segurança"/>
      <sheetName val="Cronograma"/>
      <sheetName val="Pilling"/>
      <sheetName val="IEE"/>
      <sheetName val="Curva IEE - C"/>
      <sheetName val="Curva IEE - M"/>
      <sheetName val="Implatanção"/>
      <sheetName val="Inf. Complementares"/>
      <sheetName val="Curva"/>
      <sheetName val="Mapa Chuvas"/>
      <sheetName val="Críticos"/>
      <sheetName val="Rel. Fot."/>
      <sheetName val="Quantitativo Base"/>
      <sheetName val="Cronog Pessoal Civil"/>
      <sheetName val="Cronog Pessoal Montagem"/>
      <sheetName val="Input"/>
      <sheetName val="Area Livre"/>
      <sheetName val="EAP"/>
      <sheetName val="BD"/>
      <sheetName val="Area Deviation"/>
      <sheetName val="TAB SALÁRIO"/>
      <sheetName val="Principal"/>
      <sheetName val="ATIVOS"/>
      <sheetName val="下拉框数据源"/>
      <sheetName val="分类标准"/>
      <sheetName val="Sheet1"/>
      <sheetName val="成本中心与部门的映射"/>
      <sheetName val="8.2 MD"/>
      <sheetName val="BASE"/>
      <sheetName val="Values"/>
      <sheetName val="Drop Down"/>
      <sheetName val="Data Validation"/>
      <sheetName val="Histograma 502"/>
      <sheetName val="Dados_02"/>
      <sheetName val="Insumos"/>
      <sheetName val="Fig 4-14"/>
      <sheetName val="BASE_GERAL"/>
      <sheetName val="Calendario"/>
      <sheetName val="estgg"/>
      <sheetName val="1"/>
      <sheetName val="input List"/>
      <sheetName val="EAIGESEN"/>
      <sheetName val="Indexadores"/>
    </sheetNames>
    <sheetDataSet>
      <sheetData sheetId="0" refreshError="1">
        <row r="11">
          <cell r="F11">
            <v>1</v>
          </cell>
        </row>
        <row r="58">
          <cell r="AG58" t="e">
            <v>#DIV/0!</v>
          </cell>
        </row>
        <row r="60">
          <cell r="AE60" t="e">
            <v>#DIV/0!</v>
          </cell>
          <cell r="AF60" t="e">
            <v>#DIV/0!</v>
          </cell>
          <cell r="AG60" t="e">
            <v>#DIV/0!</v>
          </cell>
        </row>
        <row r="62">
          <cell r="AE62" t="e">
            <v>#DIV/0!</v>
          </cell>
          <cell r="AF62" t="e">
            <v>#DIV/0!</v>
          </cell>
          <cell r="AG62" t="e">
            <v>#DIV/0!</v>
          </cell>
        </row>
        <row r="64">
          <cell r="AE64" t="e">
            <v>#DIV/0!</v>
          </cell>
          <cell r="AF64" t="e">
            <v>#DIV/0!</v>
          </cell>
          <cell r="AG64" t="e">
            <v>#DIV/0!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ow r="11">
          <cell r="F11">
            <v>1</v>
          </cell>
        </row>
      </sheetData>
      <sheetData sheetId="58">
        <row r="11">
          <cell r="F11">
            <v>1</v>
          </cell>
        </row>
      </sheetData>
      <sheetData sheetId="59">
        <row r="11">
          <cell r="F11">
            <v>1</v>
          </cell>
        </row>
      </sheetData>
      <sheetData sheetId="60">
        <row r="11">
          <cell r="F11">
            <v>1</v>
          </cell>
        </row>
      </sheetData>
      <sheetData sheetId="61">
        <row r="11">
          <cell r="F11">
            <v>1</v>
          </cell>
        </row>
      </sheetData>
      <sheetData sheetId="62">
        <row r="11">
          <cell r="F11">
            <v>1</v>
          </cell>
        </row>
      </sheetData>
      <sheetData sheetId="63">
        <row r="11">
          <cell r="F11">
            <v>1</v>
          </cell>
        </row>
      </sheetData>
      <sheetData sheetId="64">
        <row r="11">
          <cell r="F11">
            <v>1</v>
          </cell>
        </row>
      </sheetData>
      <sheetData sheetId="65"/>
      <sheetData sheetId="66"/>
      <sheetData sheetId="67"/>
      <sheetData sheetId="68"/>
      <sheetData sheetId="69"/>
      <sheetData sheetId="70"/>
      <sheetData sheetId="71"/>
      <sheetData sheetId="72"/>
      <sheetData sheetId="73"/>
      <sheetData sheetId="74">
        <row r="11">
          <cell r="F11">
            <v>1</v>
          </cell>
        </row>
      </sheetData>
      <sheetData sheetId="75">
        <row r="11">
          <cell r="F11">
            <v>1</v>
          </cell>
        </row>
      </sheetData>
      <sheetData sheetId="76">
        <row r="11">
          <cell r="F11">
            <v>1</v>
          </cell>
        </row>
      </sheetData>
      <sheetData sheetId="77">
        <row r="11">
          <cell r="F11">
            <v>1</v>
          </cell>
        </row>
      </sheetData>
      <sheetData sheetId="78">
        <row r="11">
          <cell r="F11">
            <v>1</v>
          </cell>
        </row>
      </sheetData>
      <sheetData sheetId="79">
        <row r="11">
          <cell r="F11">
            <v>1</v>
          </cell>
        </row>
      </sheetData>
      <sheetData sheetId="80">
        <row r="11">
          <cell r="F11">
            <v>1</v>
          </cell>
        </row>
      </sheetData>
      <sheetData sheetId="81">
        <row r="11">
          <cell r="F11">
            <v>1</v>
          </cell>
        </row>
      </sheetData>
      <sheetData sheetId="82">
        <row r="11">
          <cell r="F11">
            <v>1</v>
          </cell>
        </row>
      </sheetData>
      <sheetData sheetId="83">
        <row r="11">
          <cell r="F11">
            <v>1</v>
          </cell>
        </row>
      </sheetData>
      <sheetData sheetId="84">
        <row r="11">
          <cell r="F11">
            <v>1</v>
          </cell>
        </row>
      </sheetData>
      <sheetData sheetId="85">
        <row r="11">
          <cell r="F11">
            <v>1</v>
          </cell>
        </row>
      </sheetData>
      <sheetData sheetId="86"/>
      <sheetData sheetId="87"/>
      <sheetData sheetId="88"/>
      <sheetData sheetId="89"/>
      <sheetData sheetId="90"/>
      <sheetData sheetId="91"/>
      <sheetData sheetId="92"/>
      <sheetData sheetId="93"/>
      <sheetData sheetId="94">
        <row r="11">
          <cell r="F11">
            <v>1</v>
          </cell>
        </row>
      </sheetData>
      <sheetData sheetId="95">
        <row r="11">
          <cell r="F11">
            <v>1</v>
          </cell>
        </row>
      </sheetData>
      <sheetData sheetId="96">
        <row r="11">
          <cell r="F11">
            <v>1</v>
          </cell>
        </row>
      </sheetData>
      <sheetData sheetId="97">
        <row r="11">
          <cell r="F11">
            <v>1</v>
          </cell>
        </row>
      </sheetData>
      <sheetData sheetId="98">
        <row r="11">
          <cell r="F11">
            <v>1</v>
          </cell>
        </row>
      </sheetData>
      <sheetData sheetId="99">
        <row r="11">
          <cell r="F11">
            <v>1</v>
          </cell>
        </row>
      </sheetData>
      <sheetData sheetId="100">
        <row r="11">
          <cell r="F11">
            <v>1</v>
          </cell>
        </row>
      </sheetData>
      <sheetData sheetId="101">
        <row r="11">
          <cell r="F11">
            <v>1</v>
          </cell>
        </row>
      </sheetData>
      <sheetData sheetId="102">
        <row r="11">
          <cell r="F11">
            <v>1</v>
          </cell>
        </row>
      </sheetData>
      <sheetData sheetId="103">
        <row r="11">
          <cell r="F11">
            <v>1</v>
          </cell>
        </row>
      </sheetData>
      <sheetData sheetId="104">
        <row r="11">
          <cell r="F11">
            <v>1</v>
          </cell>
        </row>
      </sheetData>
      <sheetData sheetId="105">
        <row r="11">
          <cell r="F11">
            <v>1</v>
          </cell>
        </row>
      </sheetData>
      <sheetData sheetId="106">
        <row r="11">
          <cell r="F11">
            <v>1</v>
          </cell>
        </row>
      </sheetData>
      <sheetData sheetId="107">
        <row r="11">
          <cell r="F11">
            <v>1</v>
          </cell>
        </row>
      </sheetData>
      <sheetData sheetId="108">
        <row r="11">
          <cell r="F11">
            <v>1</v>
          </cell>
        </row>
      </sheetData>
      <sheetData sheetId="109">
        <row r="11">
          <cell r="F11">
            <v>1</v>
          </cell>
        </row>
      </sheetData>
      <sheetData sheetId="110"/>
      <sheetData sheetId="111"/>
      <sheetData sheetId="112"/>
      <sheetData sheetId="113"/>
      <sheetData sheetId="114"/>
      <sheetData sheetId="115">
        <row r="11">
          <cell r="F11">
            <v>0</v>
          </cell>
        </row>
      </sheetData>
      <sheetData sheetId="116">
        <row r="11">
          <cell r="F11">
            <v>0</v>
          </cell>
        </row>
      </sheetData>
      <sheetData sheetId="117">
        <row r="11">
          <cell r="F11">
            <v>0</v>
          </cell>
        </row>
      </sheetData>
      <sheetData sheetId="118">
        <row r="11">
          <cell r="F11">
            <v>0</v>
          </cell>
        </row>
      </sheetData>
      <sheetData sheetId="119">
        <row r="11">
          <cell r="F11">
            <v>0</v>
          </cell>
        </row>
      </sheetData>
      <sheetData sheetId="120">
        <row r="11">
          <cell r="F11">
            <v>0</v>
          </cell>
        </row>
      </sheetData>
      <sheetData sheetId="121">
        <row r="11">
          <cell r="F11">
            <v>0</v>
          </cell>
        </row>
      </sheetData>
      <sheetData sheetId="122">
        <row r="11">
          <cell r="F11">
            <v>1</v>
          </cell>
        </row>
      </sheetData>
      <sheetData sheetId="123">
        <row r="11">
          <cell r="F11">
            <v>1</v>
          </cell>
        </row>
      </sheetData>
      <sheetData sheetId="124">
        <row r="11">
          <cell r="F11">
            <v>1</v>
          </cell>
        </row>
      </sheetData>
      <sheetData sheetId="125">
        <row r="11">
          <cell r="F11">
            <v>1</v>
          </cell>
        </row>
      </sheetData>
      <sheetData sheetId="126">
        <row r="11">
          <cell r="F11">
            <v>1</v>
          </cell>
        </row>
      </sheetData>
      <sheetData sheetId="127">
        <row r="11">
          <cell r="F11">
            <v>1</v>
          </cell>
        </row>
      </sheetData>
      <sheetData sheetId="128">
        <row r="11">
          <cell r="F11">
            <v>1</v>
          </cell>
        </row>
      </sheetData>
      <sheetData sheetId="129">
        <row r="11">
          <cell r="F11">
            <v>1</v>
          </cell>
        </row>
      </sheetData>
      <sheetData sheetId="130">
        <row r="11">
          <cell r="F11">
            <v>1</v>
          </cell>
        </row>
      </sheetData>
      <sheetData sheetId="131">
        <row r="11">
          <cell r="F11">
            <v>1</v>
          </cell>
        </row>
      </sheetData>
      <sheetData sheetId="132">
        <row r="11">
          <cell r="F11">
            <v>1</v>
          </cell>
        </row>
      </sheetData>
      <sheetData sheetId="133"/>
      <sheetData sheetId="134"/>
      <sheetData sheetId="135"/>
      <sheetData sheetId="136"/>
      <sheetData sheetId="137"/>
      <sheetData sheetId="138"/>
      <sheetData sheetId="139"/>
      <sheetData sheetId="140">
        <row r="11">
          <cell r="F11">
            <v>0</v>
          </cell>
        </row>
      </sheetData>
      <sheetData sheetId="141">
        <row r="11">
          <cell r="F11">
            <v>0</v>
          </cell>
        </row>
      </sheetData>
      <sheetData sheetId="142">
        <row r="11">
          <cell r="F11">
            <v>0</v>
          </cell>
        </row>
      </sheetData>
      <sheetData sheetId="143">
        <row r="11">
          <cell r="F11">
            <v>0</v>
          </cell>
        </row>
      </sheetData>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85.3199462890625</v>
          </cell>
        </row>
      </sheetData>
      <sheetData sheetId="11">
        <row r="3">
          <cell r="B3">
            <v>85.3199462890625</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
      <sheetName val="Feriados"/>
      <sheetName val="Conversão"/>
      <sheetName val="Super_Calendário"/>
      <sheetName val="p a t o 99 b"/>
    </sheetNames>
    <sheetDataSet>
      <sheetData sheetId="0">
        <row r="4">
          <cell r="B4">
            <v>39083</v>
          </cell>
        </row>
      </sheetData>
      <sheetData sheetId="1">
        <row r="4">
          <cell r="B4">
            <v>39083</v>
          </cell>
        </row>
        <row r="5">
          <cell r="B5">
            <v>39188</v>
          </cell>
        </row>
        <row r="6">
          <cell r="B6">
            <v>39190</v>
          </cell>
        </row>
        <row r="7">
          <cell r="B7">
            <v>39193</v>
          </cell>
        </row>
        <row r="8">
          <cell r="B8">
            <v>39203</v>
          </cell>
        </row>
        <row r="9">
          <cell r="B9">
            <v>39250</v>
          </cell>
        </row>
        <row r="10">
          <cell r="B10">
            <v>39332</v>
          </cell>
        </row>
        <row r="11">
          <cell r="B11">
            <v>39367</v>
          </cell>
        </row>
        <row r="12">
          <cell r="B12">
            <v>39388</v>
          </cell>
        </row>
        <row r="13">
          <cell r="B13">
            <v>39401</v>
          </cell>
        </row>
        <row r="14">
          <cell r="B14">
            <v>39441</v>
          </cell>
        </row>
        <row r="17">
          <cell r="B17">
            <v>39143</v>
          </cell>
        </row>
        <row r="18">
          <cell r="B18">
            <v>39183</v>
          </cell>
        </row>
        <row r="19">
          <cell r="B19">
            <v>39189</v>
          </cell>
        </row>
        <row r="20">
          <cell r="B20">
            <v>39215</v>
          </cell>
        </row>
        <row r="21">
          <cell r="B21">
            <v>39245</v>
          </cell>
        </row>
        <row r="22">
          <cell r="B22">
            <v>39367</v>
          </cell>
        </row>
        <row r="23">
          <cell r="B23">
            <v>39306</v>
          </cell>
        </row>
        <row r="24">
          <cell r="B24">
            <v>39355</v>
          </cell>
        </row>
        <row r="27">
          <cell r="B27">
            <v>39097</v>
          </cell>
        </row>
        <row r="28">
          <cell r="B28">
            <v>39132</v>
          </cell>
        </row>
        <row r="29">
          <cell r="B29">
            <v>39230</v>
          </cell>
        </row>
        <row r="30">
          <cell r="B30">
            <v>39267</v>
          </cell>
        </row>
        <row r="31">
          <cell r="B31">
            <v>39328</v>
          </cell>
        </row>
        <row r="32">
          <cell r="B32">
            <v>39363</v>
          </cell>
        </row>
        <row r="33">
          <cell r="B33">
            <v>39397</v>
          </cell>
        </row>
        <row r="34">
          <cell r="B34">
            <v>39408</v>
          </cell>
        </row>
      </sheetData>
      <sheetData sheetId="2" refreshError="1"/>
      <sheetData sheetId="3" refreshError="1"/>
      <sheetData sheetId="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xecuçServiços"/>
      <sheetName val="Quadro de Quant"/>
      <sheetName val="ORÇLote28 "/>
      <sheetName val="ResBR101"/>
      <sheetName val="Gráfico2"/>
      <sheetName val="RESUMO Lote28"/>
      <sheetName val="RESUMO Lote36"/>
      <sheetName val="orcID nº1"/>
      <sheetName val="orc ID nº2 "/>
      <sheetName val="orc ID nº3"/>
      <sheetName val="orcID nº4"/>
      <sheetName val="orcID nº5"/>
      <sheetName val="orcID nº6"/>
      <sheetName val="orcID nº7"/>
      <sheetName val="orc ID nº8"/>
      <sheetName val="orc ID nº9"/>
      <sheetName val="orc ID nº10"/>
      <sheetName val="orc ID nº11"/>
      <sheetName val="orc ID nº12"/>
      <sheetName val="orc ID nº13"/>
      <sheetName val="orc ID nº 14"/>
      <sheetName val="orc ID nº 15"/>
      <sheetName val="orc ID nº16"/>
      <sheetName val="orc ID nº17"/>
      <sheetName val="orc ID nº 18"/>
      <sheetName val="orc ID nº19"/>
      <sheetName val="orc ID nº20"/>
      <sheetName val="orc ID Lote 36"/>
      <sheetName val="Orç Compar Viaduto 1"/>
      <sheetName val="Orç Compar Ater Estac1736"/>
      <sheetName val="orçmin nº22 (paralelo aterro)"/>
      <sheetName val="orçmin nº23 (paralelo viaduto)"/>
      <sheetName val="orçmin nº24 (contorno aterro)"/>
      <sheetName val="Resumo Orç22+23+24"/>
      <sheetName val="orçmin nº21 Meio Ambiente"/>
      <sheetName val="orçmin nº21 Meio Ambiente IME"/>
      <sheetName val="orçmin (17)AC VIA SECUND"/>
      <sheetName val="orçmin (18) abrigo de passag"/>
      <sheetName val="quantitativos e custos"/>
      <sheetName val="1CDExecServiços"/>
      <sheetName val="2ProduçMateriais"/>
      <sheetName val="3ConcretoeArgam."/>
      <sheetName val="14ConsiderGerais"/>
      <sheetName val="4Transporte"/>
      <sheetName val="5Equipamentos"/>
      <sheetName val="6Mão-de-obra"/>
      <sheetName val="7Materiais"/>
      <sheetName val="8Formas"/>
      <sheetName val="9Composição C.Unitários"/>
      <sheetName val="10ConsumoMat.Concretos"/>
      <sheetName val="11ConsumoMatServton"/>
      <sheetName val="12ConsMatServPaviment"/>
      <sheetName val="13ConsMatServComplem"/>
      <sheetName val="15Projetos"/>
      <sheetName val="16DMT"/>
      <sheetName val="17Composição(MOD)"/>
      <sheetName val="09.517.01"/>
      <sheetName val="09.517.02"/>
      <sheetName val="09.517.03"/>
      <sheetName val="09.517.04"/>
      <sheetName val="09.517.05"/>
      <sheetName val="09.519.01"/>
      <sheetName val="09.601.00"/>
      <sheetName val="09.601.01"/>
      <sheetName val="09.601.02"/>
      <sheetName val="09.999.01"/>
      <sheetName val="09.601.04"/>
      <sheetName val="02.100.00"/>
      <sheetName val="02.230.00"/>
      <sheetName val="02.300.00"/>
      <sheetName val="02.400.00"/>
      <sheetName val="02.530.00"/>
      <sheetName val="02.540.01"/>
      <sheetName val="P 02.540.01"/>
      <sheetName val="P 02.560.01"/>
      <sheetName val="02.999.03"/>
      <sheetName val="02.999.05"/>
      <sheetName val="02.999.06"/>
      <sheetName val="P 02.999.07"/>
      <sheetName val="P 02.999.08"/>
      <sheetName val="P 02.250.01"/>
      <sheetName val="P 02.250.00"/>
      <sheetName val="DER53130"/>
      <sheetName val="MACHIDRAULICO"/>
      <sheetName val="P 02.530.01"/>
      <sheetName val="03.119.01"/>
      <sheetName val="03.300.01"/>
      <sheetName val="03.310.01"/>
      <sheetName val="03.310.02"/>
      <sheetName val="03.310.03"/>
      <sheetName val="03.310.04"/>
      <sheetName val="03.321.00"/>
      <sheetName val="03.321.01"/>
      <sheetName val="03.322.00"/>
      <sheetName val="03.323.00"/>
      <sheetName val="03.323.01"/>
      <sheetName val="03.324.00"/>
      <sheetName val="03.325.00"/>
      <sheetName val="03.326.00"/>
      <sheetName val="03.327.00"/>
      <sheetName val="P 03.327.01"/>
      <sheetName val="03.328.00"/>
      <sheetName val="03.328.01"/>
      <sheetName val="03.329.01"/>
      <sheetName val="03.329.02"/>
      <sheetName val="03.329.03"/>
      <sheetName val="03.329.04"/>
      <sheetName val="03.330.00"/>
      <sheetName val="03.340.00"/>
      <sheetName val="03.341.00"/>
      <sheetName val="03.353.00"/>
      <sheetName val="03.354.00"/>
      <sheetName val="03.359.01"/>
      <sheetName val="03.370.00"/>
      <sheetName val="03.371.00"/>
      <sheetName val="03.371.01"/>
      <sheetName val="03.371.02"/>
      <sheetName val="04.999.07"/>
      <sheetName val="05.100.00"/>
      <sheetName val="05.102.00"/>
      <sheetName val="05.300.01"/>
      <sheetName val="05.300.02"/>
      <sheetName val="DER 45340"/>
      <sheetName val="05.301.00"/>
      <sheetName val="05.301.01"/>
      <sheetName val="06.210.01"/>
      <sheetName val="06.400.01"/>
      <sheetName val="DER80050"/>
      <sheetName val="06.410.00"/>
      <sheetName val="9000030"/>
      <sheetName val="9000031"/>
      <sheetName val="P02.999.10"/>
      <sheetName val="P 04.100.06"/>
      <sheetName val="P 04.100.07"/>
      <sheetName val="P 04.100.08"/>
      <sheetName val="P 04.100.08a"/>
      <sheetName val="P 04.100.09"/>
      <sheetName val="P 04.100.10"/>
      <sheetName val="P 04.100.11"/>
      <sheetName val="P 04.100.12"/>
      <sheetName val="P 04.100.13"/>
      <sheetName val="P 04.100.19"/>
      <sheetName val="P 04.100.20"/>
      <sheetName val="P 04.100.21"/>
      <sheetName val="P 04.100.22"/>
      <sheetName val="P 04.100.23"/>
      <sheetName val="P 04.100.24"/>
      <sheetName val="P 04.100.40"/>
      <sheetName val="DER92196"/>
      <sheetName val="P 10.000.05"/>
      <sheetName val="P 10.000.06"/>
      <sheetName val="P 10.000.07"/>
      <sheetName val="P 10.000.08"/>
      <sheetName val="03.993.02"/>
      <sheetName val="P 03.993.02a"/>
      <sheetName val="P 03.993.02b"/>
      <sheetName val="03.412.01"/>
      <sheetName val="03.412.02"/>
      <sheetName val="03.412.03"/>
      <sheetName val="DER53460a"/>
      <sheetName val="DER90150"/>
      <sheetName val="DER90160"/>
      <sheetName val="DER90170"/>
      <sheetName val="DER90180"/>
      <sheetName val="DER51225"/>
      <sheetName val="DER51235"/>
      <sheetName val="DER51250"/>
      <sheetName val="DER51260"/>
      <sheetName val="DER51270"/>
      <sheetName val="DER51280"/>
      <sheetName val="DER51290"/>
      <sheetName val="DER51300"/>
      <sheetName val="DER51310"/>
      <sheetName val="DER51320"/>
      <sheetName val="DER51330"/>
      <sheetName val="DER51340"/>
      <sheetName val="DER51350"/>
      <sheetName val="DER51360"/>
      <sheetName val="DER45000"/>
      <sheetName val="DER52020a"/>
      <sheetName val="DER52020b"/>
      <sheetName val="0499901a"/>
      <sheetName val="03.991.02"/>
      <sheetName val="Plan18"/>
    </sheetNames>
    <sheetDataSet>
      <sheetData sheetId="0">
        <row r="9">
          <cell r="A9" t="str">
            <v>01.000.00</v>
          </cell>
          <cell r="B9" t="str">
            <v>Desmatamento,destocamento e limpeza de área com árvore até 0,15m</v>
          </cell>
          <cell r="C9" t="str">
            <v>DNER-ES278/97</v>
          </cell>
          <cell r="D9" t="str">
            <v xml:space="preserve"> </v>
          </cell>
          <cell r="E9" t="str">
            <v>m2</v>
          </cell>
          <cell r="F9">
            <v>0.05</v>
          </cell>
          <cell r="G9">
            <v>0.02</v>
          </cell>
          <cell r="H9">
            <v>7.0000000000000007E-2</v>
          </cell>
        </row>
        <row r="10">
          <cell r="A10" t="str">
            <v>01.010.00</v>
          </cell>
          <cell r="B10" t="str">
            <v>Desmatamento e destocamento árvores de 0,15m a 0,30m</v>
          </cell>
          <cell r="C10" t="str">
            <v>DNER-ES278/97</v>
          </cell>
          <cell r="D10" t="str">
            <v xml:space="preserve"> </v>
          </cell>
          <cell r="E10" t="str">
            <v>un</v>
          </cell>
          <cell r="F10">
            <v>6.57</v>
          </cell>
          <cell r="G10">
            <v>2.35</v>
          </cell>
          <cell r="H10">
            <v>8.92</v>
          </cell>
        </row>
        <row r="11">
          <cell r="A11" t="str">
            <v>01.011.00</v>
          </cell>
          <cell r="B11" t="str">
            <v>Desmatamento e destocamento árvores superior a 0,30m</v>
          </cell>
          <cell r="C11" t="str">
            <v>DNER-ES278/97</v>
          </cell>
          <cell r="D11" t="str">
            <v xml:space="preserve"> </v>
          </cell>
          <cell r="E11" t="str">
            <v>un</v>
          </cell>
          <cell r="F11">
            <v>19.7</v>
          </cell>
          <cell r="G11">
            <v>7.05</v>
          </cell>
          <cell r="H11">
            <v>26.75</v>
          </cell>
        </row>
        <row r="12">
          <cell r="A12" t="str">
            <v>01.100.01</v>
          </cell>
          <cell r="B12" t="str">
            <v>Escavação,carga e transportes de material de 1a  categoria DMT &lt;= 50m</v>
          </cell>
          <cell r="C12" t="str">
            <v>DNER-ES280/97</v>
          </cell>
          <cell r="D12" t="str">
            <v xml:space="preserve"> </v>
          </cell>
          <cell r="E12" t="str">
            <v>m3</v>
          </cell>
          <cell r="F12">
            <v>0.46</v>
          </cell>
          <cell r="G12">
            <v>0.16</v>
          </cell>
          <cell r="H12">
            <v>0.62</v>
          </cell>
        </row>
        <row r="13">
          <cell r="A13" t="str">
            <v>01.100.02</v>
          </cell>
          <cell r="B13" t="str">
            <v>Escavação,carga e transportes de material de 1a  categoria da DMT= 50m a 200m</v>
          </cell>
          <cell r="C13" t="str">
            <v>DNER-ES280/97</v>
          </cell>
          <cell r="D13" t="str">
            <v xml:space="preserve"> </v>
          </cell>
          <cell r="E13" t="str">
            <v>m3</v>
          </cell>
          <cell r="F13">
            <v>0.86</v>
          </cell>
          <cell r="G13">
            <v>0.31</v>
          </cell>
          <cell r="H13">
            <v>1.17</v>
          </cell>
        </row>
        <row r="14">
          <cell r="A14" t="str">
            <v>01.100.03</v>
          </cell>
          <cell r="B14" t="str">
            <v>Escavação,carga e transportes de material de 1a categoria DMT= 200 a 400m</v>
          </cell>
          <cell r="C14" t="str">
            <v>DNER-ES280/97</v>
          </cell>
          <cell r="D14" t="str">
            <v xml:space="preserve"> </v>
          </cell>
          <cell r="E14" t="str">
            <v>m3</v>
          </cell>
          <cell r="F14">
            <v>1.01</v>
          </cell>
          <cell r="G14">
            <v>0.36</v>
          </cell>
          <cell r="H14">
            <v>1.37</v>
          </cell>
        </row>
        <row r="15">
          <cell r="A15" t="str">
            <v>01.100.04</v>
          </cell>
          <cell r="B15" t="str">
            <v>Escavação,carga e transportes de material de 1a categoria DMT= 400 a 600m</v>
          </cell>
          <cell r="C15" t="str">
            <v>DNER-ES280/97</v>
          </cell>
          <cell r="D15" t="str">
            <v xml:space="preserve"> </v>
          </cell>
          <cell r="E15" t="str">
            <v>m3</v>
          </cell>
          <cell r="F15">
            <v>1.18</v>
          </cell>
          <cell r="G15">
            <v>0.42</v>
          </cell>
          <cell r="H15">
            <v>1.5999999999999999</v>
          </cell>
        </row>
        <row r="16">
          <cell r="A16" t="str">
            <v>01.100.05</v>
          </cell>
          <cell r="B16" t="str">
            <v>Escavação,carga e transportes de material de 1a categoria DMT= 600 a 800m</v>
          </cell>
          <cell r="C16" t="str">
            <v>DNER-ES280/97</v>
          </cell>
          <cell r="D16" t="str">
            <v xml:space="preserve"> </v>
          </cell>
          <cell r="E16" t="str">
            <v>m3</v>
          </cell>
          <cell r="F16">
            <v>1.39</v>
          </cell>
          <cell r="G16">
            <v>0.5</v>
          </cell>
          <cell r="H16">
            <v>1.89</v>
          </cell>
        </row>
        <row r="17">
          <cell r="A17" t="str">
            <v>01.100.06</v>
          </cell>
          <cell r="B17" t="str">
            <v>Escavação,carga e transportes de material de 1a categoria DMT= 800 a  1000m</v>
          </cell>
          <cell r="C17" t="str">
            <v>DNER-ES280/97</v>
          </cell>
          <cell r="D17" t="str">
            <v xml:space="preserve"> </v>
          </cell>
          <cell r="E17" t="str">
            <v>m3</v>
          </cell>
          <cell r="F17">
            <v>1.54</v>
          </cell>
          <cell r="G17">
            <v>0.55000000000000004</v>
          </cell>
          <cell r="H17">
            <v>2.09</v>
          </cell>
        </row>
        <row r="18">
          <cell r="A18" t="str">
            <v>01.100.07</v>
          </cell>
          <cell r="B18" t="str">
            <v>Escavação,carga e transportes de material de 1a categoria DMT= 1000 a 1200m</v>
          </cell>
          <cell r="C18" t="str">
            <v>DNER-ES280/97</v>
          </cell>
          <cell r="D18" t="str">
            <v xml:space="preserve"> </v>
          </cell>
          <cell r="E18" t="str">
            <v>m3</v>
          </cell>
          <cell r="F18">
            <v>1.74</v>
          </cell>
          <cell r="G18">
            <v>0.62</v>
          </cell>
          <cell r="H18">
            <v>2.36</v>
          </cell>
        </row>
        <row r="19">
          <cell r="A19" t="str">
            <v>01.100.08</v>
          </cell>
          <cell r="B19" t="str">
            <v>Escavação,carga e transportes de material de 1a categoria DMT= 1200 a 1400m</v>
          </cell>
          <cell r="C19" t="str">
            <v>DNER-ES280/97</v>
          </cell>
          <cell r="D19" t="str">
            <v xml:space="preserve"> </v>
          </cell>
          <cell r="E19" t="str">
            <v>m3</v>
          </cell>
          <cell r="F19">
            <v>1.94</v>
          </cell>
          <cell r="G19">
            <v>0.69</v>
          </cell>
          <cell r="H19">
            <v>2.63</v>
          </cell>
        </row>
        <row r="20">
          <cell r="A20" t="str">
            <v>01.100.09</v>
          </cell>
          <cell r="B20" t="str">
            <v>Escavação,carga e transportes de material de 1a categoria DMT= 50 a 200m</v>
          </cell>
          <cell r="C20" t="str">
            <v>DNER-ES280/97</v>
          </cell>
          <cell r="D20" t="str">
            <v xml:space="preserve"> </v>
          </cell>
          <cell r="E20" t="str">
            <v>m3</v>
          </cell>
          <cell r="F20">
            <v>1.39</v>
          </cell>
          <cell r="G20">
            <v>0.5</v>
          </cell>
          <cell r="H20">
            <v>1.89</v>
          </cell>
        </row>
        <row r="21">
          <cell r="A21" t="str">
            <v>01.100.10</v>
          </cell>
          <cell r="B21" t="str">
            <v>Escavação,carga e transportes de material de 1a categoria DMT= 200 a 400m</v>
          </cell>
          <cell r="C21" t="str">
            <v>DNER-ES280/97</v>
          </cell>
          <cell r="D21" t="str">
            <v xml:space="preserve"> </v>
          </cell>
          <cell r="E21" t="str">
            <v>m3</v>
          </cell>
          <cell r="F21">
            <v>1.46</v>
          </cell>
          <cell r="G21">
            <v>0.52</v>
          </cell>
          <cell r="H21">
            <v>1.98</v>
          </cell>
        </row>
        <row r="22">
          <cell r="A22" t="str">
            <v>01.100.11</v>
          </cell>
          <cell r="B22" t="str">
            <v>Escavação,carga e transportes de material de 1a categoria DMT= 400 a 600m</v>
          </cell>
          <cell r="C22" t="str">
            <v>DNER-ES280/97</v>
          </cell>
          <cell r="D22" t="str">
            <v xml:space="preserve"> </v>
          </cell>
          <cell r="E22" t="str">
            <v>m3</v>
          </cell>
          <cell r="F22">
            <v>1.56</v>
          </cell>
          <cell r="G22">
            <v>0.56000000000000005</v>
          </cell>
          <cell r="H22">
            <v>2.12</v>
          </cell>
        </row>
        <row r="23">
          <cell r="A23" t="str">
            <v>01.100.12</v>
          </cell>
          <cell r="B23" t="str">
            <v>Escavação,carga e transportes de material de 1a categoria DMT= 600 a 800m</v>
          </cell>
          <cell r="C23" t="str">
            <v>DNER-ES280/97</v>
          </cell>
          <cell r="D23" t="str">
            <v xml:space="preserve"> </v>
          </cell>
          <cell r="E23" t="str">
            <v>m3</v>
          </cell>
          <cell r="F23">
            <v>1.61</v>
          </cell>
          <cell r="G23">
            <v>0.57999999999999996</v>
          </cell>
          <cell r="H23">
            <v>2.19</v>
          </cell>
        </row>
        <row r="24">
          <cell r="A24" t="str">
            <v>01.100.13</v>
          </cell>
          <cell r="B24" t="str">
            <v>Escavação,carga e transportes de material de 1a categoria DMT= 800 a 1000m</v>
          </cell>
          <cell r="C24" t="str">
            <v>DNER-ES280/97</v>
          </cell>
          <cell r="D24" t="str">
            <v xml:space="preserve"> </v>
          </cell>
          <cell r="E24" t="str">
            <v>m3</v>
          </cell>
          <cell r="F24">
            <v>1.74</v>
          </cell>
          <cell r="G24">
            <v>0.62</v>
          </cell>
          <cell r="H24">
            <v>2.36</v>
          </cell>
        </row>
        <row r="25">
          <cell r="A25" t="str">
            <v>01.100.14</v>
          </cell>
          <cell r="B25" t="str">
            <v>Escavação,carga e transportes de material de 1a categoria DMT= 1000 a 1200m</v>
          </cell>
          <cell r="C25" t="str">
            <v>DNER-ES280/97</v>
          </cell>
          <cell r="D25" t="str">
            <v xml:space="preserve"> </v>
          </cell>
          <cell r="E25" t="str">
            <v>m3</v>
          </cell>
          <cell r="F25">
            <v>1.77</v>
          </cell>
          <cell r="G25">
            <v>0.63</v>
          </cell>
          <cell r="H25">
            <v>2.4</v>
          </cell>
        </row>
        <row r="26">
          <cell r="A26" t="str">
            <v>01.100.15</v>
          </cell>
          <cell r="B26" t="str">
            <v>Escavação,carga e transportes de material de 1a categoria DMT= 1200 a 1400m</v>
          </cell>
          <cell r="C26" t="str">
            <v>DNER-ES280/97</v>
          </cell>
          <cell r="D26" t="str">
            <v xml:space="preserve"> </v>
          </cell>
          <cell r="E26" t="str">
            <v>m3</v>
          </cell>
          <cell r="F26">
            <v>1.93</v>
          </cell>
          <cell r="G26">
            <v>0.69</v>
          </cell>
          <cell r="H26">
            <v>2.62</v>
          </cell>
        </row>
        <row r="27">
          <cell r="A27" t="str">
            <v>01.100.16</v>
          </cell>
          <cell r="B27" t="str">
            <v>Escavação,carga e transportes de material de 1a  categoria DMT 1400 a 1600m</v>
          </cell>
          <cell r="C27" t="str">
            <v>DNER-ES280/97</v>
          </cell>
          <cell r="D27" t="str">
            <v xml:space="preserve"> </v>
          </cell>
          <cell r="E27" t="str">
            <v>m3</v>
          </cell>
          <cell r="F27">
            <v>2.0099999999999998</v>
          </cell>
          <cell r="G27">
            <v>0.72</v>
          </cell>
          <cell r="H27">
            <v>2.7299999999999995</v>
          </cell>
        </row>
        <row r="28">
          <cell r="A28" t="str">
            <v>01.100.17</v>
          </cell>
          <cell r="B28" t="str">
            <v>Escavação,carga e transportes de material de 1a categoria DMT= 1600 a 1800m</v>
          </cell>
          <cell r="C28" t="str">
            <v>DNER-ES280/97</v>
          </cell>
          <cell r="D28" t="str">
            <v xml:space="preserve"> </v>
          </cell>
          <cell r="E28" t="str">
            <v>m3</v>
          </cell>
          <cell r="F28">
            <v>2.09</v>
          </cell>
          <cell r="G28">
            <v>0.75</v>
          </cell>
          <cell r="H28">
            <v>2.84</v>
          </cell>
        </row>
        <row r="29">
          <cell r="A29" t="str">
            <v>01.100.18</v>
          </cell>
          <cell r="B29" t="str">
            <v>Escavação,carga e transportes de material de 1a categoria DMT= 1800 a 2000m</v>
          </cell>
          <cell r="C29" t="str">
            <v>DNER-ES280/97</v>
          </cell>
          <cell r="D29" t="str">
            <v xml:space="preserve"> </v>
          </cell>
          <cell r="E29" t="str">
            <v>m3</v>
          </cell>
          <cell r="F29">
            <v>2.15</v>
          </cell>
          <cell r="G29">
            <v>0.77</v>
          </cell>
          <cell r="H29">
            <v>2.92</v>
          </cell>
        </row>
        <row r="30">
          <cell r="A30" t="str">
            <v>01.100.19</v>
          </cell>
          <cell r="B30" t="str">
            <v>Escavação,carga e transportes de material de 1a categoria DMT= 2000 a 3000m</v>
          </cell>
          <cell r="C30" t="str">
            <v>DNER-ES280/97</v>
          </cell>
          <cell r="D30" t="str">
            <v xml:space="preserve"> </v>
          </cell>
          <cell r="E30" t="str">
            <v>m3</v>
          </cell>
          <cell r="F30">
            <v>2.4</v>
          </cell>
          <cell r="G30">
            <v>0.86</v>
          </cell>
          <cell r="H30">
            <v>3.26</v>
          </cell>
        </row>
        <row r="31">
          <cell r="A31" t="str">
            <v>01.100.20</v>
          </cell>
          <cell r="B31" t="str">
            <v>Escavação,carga e transportes de material de 1a categoria DMT= 3000 a 5000m</v>
          </cell>
          <cell r="C31" t="str">
            <v>DNER-ES280/97</v>
          </cell>
          <cell r="D31" t="str">
            <v xml:space="preserve"> </v>
          </cell>
          <cell r="E31" t="str">
            <v>m3</v>
          </cell>
          <cell r="F31">
            <v>3.03</v>
          </cell>
          <cell r="G31">
            <v>1.08</v>
          </cell>
          <cell r="H31">
            <v>4.1099999999999994</v>
          </cell>
        </row>
        <row r="32">
          <cell r="A32" t="str">
            <v>01.100.21</v>
          </cell>
          <cell r="B32" t="str">
            <v>Escavação,carga e transportes manual de material de 1a  categoria  DT=20m</v>
          </cell>
          <cell r="C32" t="str">
            <v>DNER-ES280/97</v>
          </cell>
          <cell r="D32" t="str">
            <v xml:space="preserve"> </v>
          </cell>
          <cell r="E32" t="str">
            <v>m3</v>
          </cell>
          <cell r="F32">
            <v>5.17</v>
          </cell>
          <cell r="G32">
            <v>1.85</v>
          </cell>
          <cell r="H32">
            <v>7.02</v>
          </cell>
        </row>
        <row r="33">
          <cell r="A33" t="str">
            <v>01.101.01</v>
          </cell>
          <cell r="B33" t="str">
            <v>Escavação,carga e transportes de material de 2a  categoria DMT até 50m</v>
          </cell>
          <cell r="C33" t="str">
            <v>DNER-ES280/97</v>
          </cell>
          <cell r="D33" t="str">
            <v xml:space="preserve"> </v>
          </cell>
          <cell r="E33" t="str">
            <v>m3</v>
          </cell>
          <cell r="F33">
            <v>0.94</v>
          </cell>
          <cell r="G33">
            <v>0.34</v>
          </cell>
          <cell r="H33">
            <v>1.28</v>
          </cell>
        </row>
        <row r="34">
          <cell r="A34" t="str">
            <v>01.101.02</v>
          </cell>
          <cell r="B34" t="str">
            <v>Escavação,carga e transportes de material de 2a categoria DMT 50 a 200m c/ME</v>
          </cell>
          <cell r="C34" t="str">
            <v>DNER-ES280/97</v>
          </cell>
          <cell r="D34" t="str">
            <v xml:space="preserve"> </v>
          </cell>
          <cell r="E34" t="str">
            <v>m3</v>
          </cell>
          <cell r="F34">
            <v>1.2</v>
          </cell>
          <cell r="G34">
            <v>0.43</v>
          </cell>
          <cell r="H34">
            <v>1.63</v>
          </cell>
        </row>
        <row r="35">
          <cell r="A35" t="str">
            <v>01.101.03</v>
          </cell>
          <cell r="B35" t="str">
            <v>Escavação,carga e transportes de material de 2a categoria DMT 200 a 400m c/ME</v>
          </cell>
          <cell r="C35" t="str">
            <v>DNER-ES280/97</v>
          </cell>
          <cell r="D35" t="str">
            <v xml:space="preserve"> </v>
          </cell>
          <cell r="E35" t="str">
            <v>m3</v>
          </cell>
          <cell r="F35">
            <v>1.33</v>
          </cell>
          <cell r="G35">
            <v>0.48</v>
          </cell>
          <cell r="H35">
            <v>1.81</v>
          </cell>
        </row>
        <row r="36">
          <cell r="A36" t="str">
            <v>01.101.04</v>
          </cell>
          <cell r="B36" t="str">
            <v>Escavação,carga e transportes de material de 2a categoria DMT 400 a 600m c/ME</v>
          </cell>
          <cell r="C36" t="str">
            <v>DNER-ES280/97</v>
          </cell>
          <cell r="D36" t="str">
            <v xml:space="preserve"> </v>
          </cell>
          <cell r="E36" t="str">
            <v>m3</v>
          </cell>
          <cell r="F36">
            <v>1.56</v>
          </cell>
          <cell r="G36">
            <v>0.56000000000000005</v>
          </cell>
          <cell r="H36">
            <v>2.12</v>
          </cell>
        </row>
        <row r="37">
          <cell r="A37" t="str">
            <v>01.101.05</v>
          </cell>
          <cell r="B37" t="str">
            <v>Escavação,carga e transportes de material de 2a categoria DMT 600 a 800m c/ME</v>
          </cell>
          <cell r="C37" t="str">
            <v>DNER-ES280/97</v>
          </cell>
          <cell r="D37" t="str">
            <v xml:space="preserve"> </v>
          </cell>
          <cell r="E37" t="str">
            <v>m3</v>
          </cell>
          <cell r="F37">
            <v>1.73</v>
          </cell>
          <cell r="G37">
            <v>0.62</v>
          </cell>
          <cell r="H37">
            <v>2.35</v>
          </cell>
        </row>
        <row r="38">
          <cell r="A38" t="str">
            <v>01.101.06</v>
          </cell>
          <cell r="B38" t="str">
            <v>Escavação,carga e transportes de material de 2a categoria DMT 800 a 1000m c/ME</v>
          </cell>
          <cell r="C38" t="str">
            <v>DNER-ES280/97</v>
          </cell>
          <cell r="D38" t="str">
            <v xml:space="preserve"> </v>
          </cell>
          <cell r="E38" t="str">
            <v>m3</v>
          </cell>
          <cell r="F38">
            <v>1.91</v>
          </cell>
          <cell r="G38">
            <v>0.68</v>
          </cell>
          <cell r="H38">
            <v>2.59</v>
          </cell>
        </row>
        <row r="39">
          <cell r="A39" t="str">
            <v>01.101.07</v>
          </cell>
          <cell r="B39" t="str">
            <v>Escavação,carga e transportes de material de 2a categoria DMT 1000 a 1200m c/ME</v>
          </cell>
          <cell r="C39" t="str">
            <v>DNER-ES280/97</v>
          </cell>
          <cell r="D39" t="str">
            <v xml:space="preserve"> </v>
          </cell>
          <cell r="E39" t="str">
            <v>m3</v>
          </cell>
          <cell r="F39">
            <v>2.12</v>
          </cell>
          <cell r="G39">
            <v>0.76</v>
          </cell>
          <cell r="H39">
            <v>2.88</v>
          </cell>
        </row>
        <row r="40">
          <cell r="A40" t="str">
            <v>01.101.08</v>
          </cell>
          <cell r="B40" t="str">
            <v>Escavação,carga e transportes de material de 2a categoria DMT 1200 a 1400m c/ME</v>
          </cell>
          <cell r="C40" t="str">
            <v>DNER-ES280/97</v>
          </cell>
          <cell r="D40" t="str">
            <v xml:space="preserve"> </v>
          </cell>
          <cell r="E40" t="str">
            <v>m3</v>
          </cell>
          <cell r="F40">
            <v>2.38</v>
          </cell>
          <cell r="G40">
            <v>0.85</v>
          </cell>
          <cell r="H40">
            <v>3.23</v>
          </cell>
        </row>
        <row r="41">
          <cell r="A41" t="str">
            <v>01.101.09</v>
          </cell>
          <cell r="B41" t="str">
            <v>Escavação,carga e transportes de material de 2a categoria,c/CB, DMT 50 a 200m</v>
          </cell>
          <cell r="C41" t="str">
            <v>DNER-ES280/97</v>
          </cell>
          <cell r="D41" t="str">
            <v xml:space="preserve"> </v>
          </cell>
          <cell r="E41" t="str">
            <v>m3</v>
          </cell>
          <cell r="F41">
            <v>2.1</v>
          </cell>
          <cell r="G41">
            <v>0.75</v>
          </cell>
          <cell r="H41">
            <v>2.85</v>
          </cell>
        </row>
        <row r="42">
          <cell r="A42" t="str">
            <v>01.101.10</v>
          </cell>
          <cell r="B42" t="str">
            <v>Escavação,carga e transportes de material de 2a categoria,c/CB,  DMT 200 a 400m</v>
          </cell>
          <cell r="C42" t="str">
            <v>DNER-ES280/97</v>
          </cell>
          <cell r="D42" t="str">
            <v xml:space="preserve"> </v>
          </cell>
          <cell r="E42" t="str">
            <v>m3</v>
          </cell>
          <cell r="F42">
            <v>2.19</v>
          </cell>
          <cell r="G42">
            <v>0.78</v>
          </cell>
          <cell r="H42">
            <v>2.9699999999999998</v>
          </cell>
        </row>
        <row r="43">
          <cell r="A43" t="str">
            <v>01.101.11</v>
          </cell>
          <cell r="B43" t="str">
            <v>Escavação,carga e transportes de material de 2a categoria,c/CB,  DMT 400 a 600m</v>
          </cell>
          <cell r="C43" t="str">
            <v>DNER-ES280/97</v>
          </cell>
          <cell r="D43" t="str">
            <v xml:space="preserve"> </v>
          </cell>
          <cell r="E43" t="str">
            <v>m3</v>
          </cell>
          <cell r="F43">
            <v>2.3199999999999998</v>
          </cell>
          <cell r="G43">
            <v>0.83</v>
          </cell>
          <cell r="H43">
            <v>3.15</v>
          </cell>
        </row>
        <row r="44">
          <cell r="A44" t="str">
            <v>01.101.12</v>
          </cell>
          <cell r="B44" t="str">
            <v>Escavação,carga e transportes de material de 2a categoria,c/CB,  DMT 600 a 800m</v>
          </cell>
          <cell r="C44" t="str">
            <v>DNER-ES280/97</v>
          </cell>
          <cell r="D44" t="str">
            <v xml:space="preserve"> </v>
          </cell>
          <cell r="E44" t="str">
            <v>m3</v>
          </cell>
          <cell r="F44">
            <v>2.38</v>
          </cell>
          <cell r="G44">
            <v>0.85</v>
          </cell>
          <cell r="H44">
            <v>3.23</v>
          </cell>
        </row>
        <row r="45">
          <cell r="A45" t="str">
            <v>01.101.13</v>
          </cell>
          <cell r="B45" t="str">
            <v>Escavação,carga e transportes de material de 2a categoria,c/CB,  DMT 800 a 1 000m</v>
          </cell>
          <cell r="C45" t="str">
            <v>DNER-ES280/97</v>
          </cell>
          <cell r="D45" t="str">
            <v xml:space="preserve"> </v>
          </cell>
          <cell r="E45" t="str">
            <v>m3</v>
          </cell>
          <cell r="F45">
            <v>2.52</v>
          </cell>
          <cell r="G45">
            <v>0.9</v>
          </cell>
          <cell r="H45">
            <v>3.42</v>
          </cell>
        </row>
        <row r="46">
          <cell r="A46" t="str">
            <v>01.101.14</v>
          </cell>
          <cell r="B46" t="str">
            <v>Escavação,carga e transportes de material de 2a categoria,c/CB,  DMT 1000 a 1200m</v>
          </cell>
          <cell r="C46" t="str">
            <v>DNER-ES280/97</v>
          </cell>
          <cell r="D46" t="str">
            <v xml:space="preserve"> </v>
          </cell>
          <cell r="E46" t="str">
            <v>m3</v>
          </cell>
          <cell r="F46">
            <v>2.57</v>
          </cell>
          <cell r="G46">
            <v>0.92</v>
          </cell>
          <cell r="H46">
            <v>3.4899999999999998</v>
          </cell>
        </row>
        <row r="47">
          <cell r="A47" t="str">
            <v>01.101.15</v>
          </cell>
          <cell r="B47" t="str">
            <v>Escavação,carga e transportes de material de 2a categoria,c/CB,  DMT 1200 a 1400m</v>
          </cell>
          <cell r="C47" t="str">
            <v>DNER-ES280/97</v>
          </cell>
          <cell r="D47" t="str">
            <v xml:space="preserve"> </v>
          </cell>
          <cell r="E47" t="str">
            <v>m3</v>
          </cell>
          <cell r="F47">
            <v>2.75</v>
          </cell>
          <cell r="G47">
            <v>0.98</v>
          </cell>
          <cell r="H47">
            <v>3.73</v>
          </cell>
        </row>
        <row r="48">
          <cell r="A48" t="str">
            <v>01.101.16</v>
          </cell>
          <cell r="B48" t="str">
            <v>Escavação,carga e transportes de material de 2a categoria,c/CB,  DMT 1400 a 1600m</v>
          </cell>
          <cell r="C48" t="str">
            <v>DNER-ES280/97</v>
          </cell>
          <cell r="D48" t="str">
            <v xml:space="preserve"> </v>
          </cell>
          <cell r="E48" t="str">
            <v>m3</v>
          </cell>
          <cell r="F48">
            <v>2.85</v>
          </cell>
          <cell r="G48">
            <v>1.02</v>
          </cell>
          <cell r="H48">
            <v>3.87</v>
          </cell>
        </row>
        <row r="49">
          <cell r="A49" t="str">
            <v>01.101.17</v>
          </cell>
          <cell r="B49" t="str">
            <v>Escavação,carga e transportes de material de 2a categoria,c/CB,  DMT 1600 a 1800m</v>
          </cell>
          <cell r="C49" t="str">
            <v>DNER-ES280/97</v>
          </cell>
          <cell r="D49" t="str">
            <v xml:space="preserve"> </v>
          </cell>
          <cell r="E49" t="str">
            <v>m3</v>
          </cell>
          <cell r="F49">
            <v>2.94</v>
          </cell>
          <cell r="G49">
            <v>1.05</v>
          </cell>
          <cell r="H49">
            <v>3.99</v>
          </cell>
        </row>
        <row r="50">
          <cell r="A50" t="str">
            <v>01.101.18</v>
          </cell>
          <cell r="B50" t="str">
            <v>Escavação,carga e transportes de material de 2a categoria,c/CB,  DMT 1800 a 2000m</v>
          </cell>
          <cell r="C50" t="str">
            <v>DNER-ES280/97</v>
          </cell>
          <cell r="D50" t="str">
            <v xml:space="preserve"> </v>
          </cell>
          <cell r="E50" t="str">
            <v>m3</v>
          </cell>
          <cell r="F50">
            <v>3.05</v>
          </cell>
          <cell r="G50">
            <v>1.0900000000000001</v>
          </cell>
          <cell r="H50">
            <v>4.1399999999999997</v>
          </cell>
        </row>
        <row r="51">
          <cell r="A51" t="str">
            <v>01.101.19</v>
          </cell>
          <cell r="B51" t="str">
            <v>Escavação,carga e transportes de material de 2a categoria,c/CB,  DMT 2000 a 3000m</v>
          </cell>
          <cell r="C51" t="str">
            <v>DNER-ES280/97</v>
          </cell>
          <cell r="D51" t="str">
            <v xml:space="preserve"> </v>
          </cell>
          <cell r="E51" t="str">
            <v>m3</v>
          </cell>
          <cell r="F51">
            <v>3.32</v>
          </cell>
          <cell r="G51">
            <v>1.19</v>
          </cell>
          <cell r="H51">
            <v>4.51</v>
          </cell>
        </row>
        <row r="52">
          <cell r="A52" t="str">
            <v>01.101.20</v>
          </cell>
          <cell r="B52" t="str">
            <v>Escavação,carga e transportes de material de 2a categoria,c/CB,  DMT 3000 a 5000m</v>
          </cell>
          <cell r="C52" t="str">
            <v>DNER-ES280/97</v>
          </cell>
          <cell r="D52" t="str">
            <v xml:space="preserve"> </v>
          </cell>
          <cell r="E52" t="str">
            <v>m3</v>
          </cell>
          <cell r="F52">
            <v>4.08</v>
          </cell>
          <cell r="G52">
            <v>1.46</v>
          </cell>
          <cell r="H52">
            <v>5.54</v>
          </cell>
        </row>
        <row r="53">
          <cell r="A53" t="str">
            <v>DER51225</v>
          </cell>
          <cell r="B53" t="str">
            <v>Escavação,carga e transportes de material de 2a categoria DMT 3000 a 4000m</v>
          </cell>
          <cell r="C53" t="str">
            <v>DNER-ES280/97</v>
          </cell>
          <cell r="D53" t="str">
            <v xml:space="preserve"> </v>
          </cell>
          <cell r="E53" t="str">
            <v>m3</v>
          </cell>
          <cell r="F53">
            <v>3.36</v>
          </cell>
          <cell r="G53">
            <v>1.2</v>
          </cell>
          <cell r="H53">
            <v>4.5599999999999996</v>
          </cell>
        </row>
        <row r="54">
          <cell r="A54" t="str">
            <v>DER51235</v>
          </cell>
          <cell r="B54" t="str">
            <v>Escavação,carga e transportes de material de 2a categoria DMT 4000 a 5000m</v>
          </cell>
          <cell r="C54" t="str">
            <v>DNER-ES280/97</v>
          </cell>
          <cell r="D54" t="str">
            <v xml:space="preserve"> </v>
          </cell>
          <cell r="E54" t="str">
            <v>m3</v>
          </cell>
          <cell r="F54">
            <v>3.79</v>
          </cell>
          <cell r="G54">
            <v>1.36</v>
          </cell>
          <cell r="H54">
            <v>5.15</v>
          </cell>
        </row>
        <row r="55">
          <cell r="A55" t="str">
            <v>DER51250</v>
          </cell>
          <cell r="B55" t="str">
            <v>Escavação,carga e transportes de material de 2a categoria DMT 5000 a 6000m</v>
          </cell>
          <cell r="C55" t="str">
            <v>DNER-ES280/97</v>
          </cell>
          <cell r="D55" t="str">
            <v xml:space="preserve"> </v>
          </cell>
          <cell r="E55" t="str">
            <v>m3</v>
          </cell>
          <cell r="F55">
            <v>4.2</v>
          </cell>
          <cell r="G55">
            <v>1.5</v>
          </cell>
          <cell r="H55">
            <v>5.7</v>
          </cell>
        </row>
        <row r="56">
          <cell r="A56" t="str">
            <v>DER51260</v>
          </cell>
          <cell r="B56" t="str">
            <v>Escavação,carga e transportes de material de 2a categoria DMT 6000 a 7000m</v>
          </cell>
          <cell r="C56" t="str">
            <v>DNER-ES280/97</v>
          </cell>
          <cell r="D56" t="str">
            <v xml:space="preserve"> </v>
          </cell>
          <cell r="E56" t="str">
            <v>m3</v>
          </cell>
          <cell r="F56">
            <v>4.67</v>
          </cell>
          <cell r="G56">
            <v>1.67</v>
          </cell>
          <cell r="H56">
            <v>6.34</v>
          </cell>
        </row>
        <row r="57">
          <cell r="A57" t="str">
            <v>DER51270</v>
          </cell>
          <cell r="B57" t="str">
            <v>Escavação,carga e transportes de material de 2a categoria DMT 7000 a 8000m</v>
          </cell>
          <cell r="C57" t="str">
            <v>DNER-ES280/97</v>
          </cell>
          <cell r="D57" t="str">
            <v xml:space="preserve"> </v>
          </cell>
          <cell r="E57" t="str">
            <v>m3</v>
          </cell>
          <cell r="F57">
            <v>5.0999999999999996</v>
          </cell>
          <cell r="G57">
            <v>1.83</v>
          </cell>
          <cell r="H57">
            <v>6.93</v>
          </cell>
        </row>
        <row r="58">
          <cell r="A58" t="str">
            <v>DER51280</v>
          </cell>
          <cell r="B58" t="str">
            <v>Escavação,carga e transportes de material de 2a categoria DMT 8000 a 9000m</v>
          </cell>
          <cell r="C58" t="str">
            <v>DNER-ES280/97</v>
          </cell>
          <cell r="D58" t="str">
            <v xml:space="preserve"> </v>
          </cell>
          <cell r="E58" t="str">
            <v>m3</v>
          </cell>
          <cell r="F58">
            <v>5.51</v>
          </cell>
          <cell r="G58">
            <v>1.97</v>
          </cell>
          <cell r="H58">
            <v>7.4799999999999995</v>
          </cell>
        </row>
        <row r="59">
          <cell r="A59" t="str">
            <v>DER51290</v>
          </cell>
          <cell r="B59" t="str">
            <v>Escavação,carga e transportes de material de 2a categoria DMT 9000 a 10000m</v>
          </cell>
          <cell r="C59" t="str">
            <v>DNER-ES280/97</v>
          </cell>
          <cell r="D59" t="str">
            <v xml:space="preserve"> </v>
          </cell>
          <cell r="E59" t="str">
            <v>m3</v>
          </cell>
          <cell r="F59">
            <v>5.97</v>
          </cell>
          <cell r="G59">
            <v>2.14</v>
          </cell>
          <cell r="H59">
            <v>8.11</v>
          </cell>
        </row>
        <row r="60">
          <cell r="A60" t="str">
            <v>DER51300</v>
          </cell>
          <cell r="B60" t="str">
            <v>Escavação,carga e transportes de material de 2a categoria DMT 10000 a 12000m</v>
          </cell>
          <cell r="C60" t="str">
            <v>DNER-ES280/97</v>
          </cell>
          <cell r="D60" t="str">
            <v xml:space="preserve"> </v>
          </cell>
          <cell r="E60" t="str">
            <v>m3</v>
          </cell>
          <cell r="F60">
            <v>6.57</v>
          </cell>
          <cell r="G60">
            <v>2.35</v>
          </cell>
          <cell r="H60">
            <v>8.92</v>
          </cell>
        </row>
        <row r="61">
          <cell r="A61" t="str">
            <v>DER51310</v>
          </cell>
          <cell r="B61" t="str">
            <v>Escavação,carga e transportes de material de 2a categoria DMT 12000 a 14000m</v>
          </cell>
          <cell r="C61" t="str">
            <v>DNER-ES280/97</v>
          </cell>
          <cell r="D61" t="str">
            <v xml:space="preserve"> </v>
          </cell>
          <cell r="E61" t="str">
            <v>m3</v>
          </cell>
          <cell r="F61">
            <v>7.47</v>
          </cell>
          <cell r="G61">
            <v>2.67</v>
          </cell>
          <cell r="H61">
            <v>10.14</v>
          </cell>
        </row>
        <row r="62">
          <cell r="A62" t="str">
            <v>DER51320</v>
          </cell>
          <cell r="B62" t="str">
            <v>Escavação,carga e transportes de material de 2a categoria DMT 14000 a 16000m</v>
          </cell>
          <cell r="C62" t="str">
            <v>DNER-ES280/97</v>
          </cell>
          <cell r="D62" t="str">
            <v xml:space="preserve"> </v>
          </cell>
          <cell r="E62" t="str">
            <v>m3</v>
          </cell>
          <cell r="F62">
            <v>8.33</v>
          </cell>
          <cell r="G62">
            <v>2.98</v>
          </cell>
          <cell r="H62">
            <v>11.31</v>
          </cell>
        </row>
        <row r="63">
          <cell r="A63" t="str">
            <v>DER51330</v>
          </cell>
          <cell r="B63" t="str">
            <v>Escavação,carga e transportes de material de 2a categoria DMT 16000 a 18000m</v>
          </cell>
          <cell r="C63" t="str">
            <v>DNER-ES280/97</v>
          </cell>
          <cell r="E63" t="str">
            <v>m3</v>
          </cell>
          <cell r="F63">
            <v>9.23</v>
          </cell>
          <cell r="G63">
            <v>3.3</v>
          </cell>
          <cell r="H63">
            <v>12.530000000000001</v>
          </cell>
        </row>
        <row r="64">
          <cell r="A64" t="str">
            <v>DER51340</v>
          </cell>
          <cell r="B64" t="str">
            <v>Escavação,carga e transportes de material de 2a categoria DMT 18000 a 20000m</v>
          </cell>
          <cell r="C64" t="str">
            <v>DNER-ES280/97</v>
          </cell>
          <cell r="E64" t="str">
            <v>m3</v>
          </cell>
          <cell r="F64">
            <v>10.050000000000001</v>
          </cell>
          <cell r="G64">
            <v>3.6</v>
          </cell>
          <cell r="H64">
            <v>13.65</v>
          </cell>
        </row>
        <row r="65">
          <cell r="A65" t="str">
            <v>DER51350</v>
          </cell>
          <cell r="B65" t="str">
            <v>Escavação,carga e transportes de material de 2a categoria DMT 20000 a 22000m</v>
          </cell>
          <cell r="C65" t="str">
            <v>DNER-ES280/97</v>
          </cell>
          <cell r="E65" t="str">
            <v>m3</v>
          </cell>
          <cell r="F65">
            <v>10.9</v>
          </cell>
          <cell r="G65">
            <v>3.9</v>
          </cell>
          <cell r="H65">
            <v>14.8</v>
          </cell>
        </row>
        <row r="66">
          <cell r="A66" t="str">
            <v>DER51360</v>
          </cell>
          <cell r="B66" t="str">
            <v>Escavação,carga e transportes de material de 2a categoria DMT 22000 a 24000m</v>
          </cell>
          <cell r="C66" t="str">
            <v>DNER-ES280/97</v>
          </cell>
          <cell r="E66" t="str">
            <v>m3</v>
          </cell>
          <cell r="F66">
            <v>11.81</v>
          </cell>
          <cell r="G66">
            <v>4.2300000000000004</v>
          </cell>
          <cell r="H66">
            <v>16.04</v>
          </cell>
        </row>
        <row r="67">
          <cell r="A67" t="str">
            <v>01.102.01</v>
          </cell>
          <cell r="B67" t="str">
            <v>Escavação,carga e transportes de material de 3a  categoria DMT até 50m</v>
          </cell>
          <cell r="C67" t="str">
            <v>DNER-ES280/97</v>
          </cell>
          <cell r="D67" t="str">
            <v xml:space="preserve"> </v>
          </cell>
          <cell r="E67" t="str">
            <v>m3</v>
          </cell>
          <cell r="F67">
            <v>3.42</v>
          </cell>
          <cell r="G67">
            <v>1.22</v>
          </cell>
          <cell r="H67">
            <v>4.6399999999999997</v>
          </cell>
        </row>
        <row r="68">
          <cell r="A68" t="str">
            <v>01.102.02</v>
          </cell>
          <cell r="B68" t="str">
            <v xml:space="preserve">Escavação,carga e transportes de material de 3a categoria  DMT 50 a 200m </v>
          </cell>
          <cell r="C68" t="str">
            <v>DNER-ES280/97</v>
          </cell>
          <cell r="D68" t="str">
            <v xml:space="preserve"> </v>
          </cell>
          <cell r="E68" t="str">
            <v>m3</v>
          </cell>
          <cell r="F68">
            <v>7.28</v>
          </cell>
          <cell r="G68">
            <v>2.61</v>
          </cell>
          <cell r="H68">
            <v>9.89</v>
          </cell>
        </row>
        <row r="69">
          <cell r="A69" t="str">
            <v>01.102.03</v>
          </cell>
          <cell r="B69" t="str">
            <v>Escavação,carga e transportes de material de 3a categoria  DMT 200 a 400m</v>
          </cell>
          <cell r="C69" t="str">
            <v>DNER-ES280/97</v>
          </cell>
          <cell r="D69" t="str">
            <v xml:space="preserve"> </v>
          </cell>
          <cell r="E69" t="str">
            <v>m3</v>
          </cell>
          <cell r="F69">
            <v>7.57</v>
          </cell>
          <cell r="G69">
            <v>2.71</v>
          </cell>
          <cell r="H69">
            <v>10.280000000000001</v>
          </cell>
        </row>
        <row r="70">
          <cell r="A70" t="str">
            <v>01.102.04</v>
          </cell>
          <cell r="B70" t="str">
            <v xml:space="preserve">Escavação,carga e transportes de material de 3a categoria DMT 400 a 600m </v>
          </cell>
          <cell r="C70" t="str">
            <v>DNER-ES280/97</v>
          </cell>
          <cell r="D70" t="str">
            <v xml:space="preserve"> </v>
          </cell>
          <cell r="E70" t="str">
            <v>m3</v>
          </cell>
          <cell r="F70">
            <v>7.67</v>
          </cell>
          <cell r="G70">
            <v>2.75</v>
          </cell>
          <cell r="H70">
            <v>10.42</v>
          </cell>
        </row>
        <row r="71">
          <cell r="A71" t="str">
            <v>01.102.05</v>
          </cell>
          <cell r="B71" t="str">
            <v xml:space="preserve">Escavação,carga e transportes de material de 3a categoria DMT 600 a 800m </v>
          </cell>
          <cell r="C71" t="str">
            <v>DNER-ES280/97</v>
          </cell>
          <cell r="D71" t="str">
            <v xml:space="preserve"> </v>
          </cell>
          <cell r="E71" t="str">
            <v>m3</v>
          </cell>
          <cell r="F71">
            <v>7.73</v>
          </cell>
          <cell r="G71">
            <v>2.77</v>
          </cell>
          <cell r="H71">
            <v>10.5</v>
          </cell>
        </row>
        <row r="72">
          <cell r="A72" t="str">
            <v>01.102.06</v>
          </cell>
          <cell r="B72" t="str">
            <v xml:space="preserve">Escavação,carga e transportes de material de 3a categoria DMT 800 a 1000m </v>
          </cell>
          <cell r="C72" t="str">
            <v>DNER-ES280/97</v>
          </cell>
          <cell r="D72" t="str">
            <v xml:space="preserve"> </v>
          </cell>
          <cell r="E72" t="str">
            <v>m3</v>
          </cell>
          <cell r="F72">
            <v>7.77</v>
          </cell>
          <cell r="G72">
            <v>2.78</v>
          </cell>
          <cell r="H72">
            <v>10.549999999999999</v>
          </cell>
        </row>
        <row r="73">
          <cell r="A73" t="str">
            <v>01.102.07</v>
          </cell>
          <cell r="B73" t="str">
            <v xml:space="preserve">Escavação,carga e transportes de material de 3a categoria DMT 1000 a 1200m </v>
          </cell>
          <cell r="C73" t="str">
            <v>DNER-ES280/97</v>
          </cell>
          <cell r="D73" t="str">
            <v xml:space="preserve"> </v>
          </cell>
          <cell r="E73" t="str">
            <v>m3</v>
          </cell>
          <cell r="F73">
            <v>10.44</v>
          </cell>
          <cell r="G73">
            <v>3.74</v>
          </cell>
          <cell r="H73">
            <v>14.18</v>
          </cell>
        </row>
        <row r="74">
          <cell r="A74" t="str">
            <v>01.200.01</v>
          </cell>
          <cell r="B74" t="str">
            <v>Escavação e carga de material de jazida</v>
          </cell>
          <cell r="C74" t="str">
            <v xml:space="preserve"> </v>
          </cell>
          <cell r="D74" t="str">
            <v xml:space="preserve"> </v>
          </cell>
          <cell r="E74" t="str">
            <v>m3</v>
          </cell>
          <cell r="F74">
            <v>0.68</v>
          </cell>
          <cell r="G74">
            <v>0.24</v>
          </cell>
          <cell r="H74">
            <v>0.92</v>
          </cell>
        </row>
        <row r="75">
          <cell r="A75" t="str">
            <v>01.300.00</v>
          </cell>
          <cell r="B75" t="str">
            <v>Escavação e carga de solos moles</v>
          </cell>
          <cell r="C75" t="str">
            <v xml:space="preserve"> </v>
          </cell>
          <cell r="D75" t="str">
            <v xml:space="preserve"> </v>
          </cell>
          <cell r="E75" t="str">
            <v>m3</v>
          </cell>
          <cell r="F75">
            <v>3.29</v>
          </cell>
          <cell r="G75">
            <v>1.18</v>
          </cell>
          <cell r="H75">
            <v>4.47</v>
          </cell>
        </row>
        <row r="76">
          <cell r="A76" t="str">
            <v>01.510.00</v>
          </cell>
          <cell r="B76" t="str">
            <v>Compactação de aterros a 95% Proctor Normal</v>
          </cell>
          <cell r="C76" t="str">
            <v>DNER-ES282/97</v>
          </cell>
          <cell r="D76" t="str">
            <v xml:space="preserve"> </v>
          </cell>
          <cell r="E76" t="str">
            <v>m3</v>
          </cell>
          <cell r="F76">
            <v>0.57999999999999996</v>
          </cell>
          <cell r="G76">
            <v>0.21</v>
          </cell>
          <cell r="H76">
            <v>0.78999999999999992</v>
          </cell>
        </row>
        <row r="77">
          <cell r="A77" t="str">
            <v>01.511.00</v>
          </cell>
          <cell r="B77" t="str">
            <v>Compactação de aterros a 100% Proctor Normal</v>
          </cell>
          <cell r="C77" t="str">
            <v>DNER-ES282/97</v>
          </cell>
          <cell r="D77" t="str">
            <v xml:space="preserve"> </v>
          </cell>
          <cell r="E77" t="str">
            <v>m3</v>
          </cell>
          <cell r="F77">
            <v>1</v>
          </cell>
          <cell r="G77">
            <v>0.36</v>
          </cell>
          <cell r="H77">
            <v>1.3599999999999999</v>
          </cell>
        </row>
        <row r="78">
          <cell r="A78" t="str">
            <v>01.999.01</v>
          </cell>
          <cell r="B78" t="str">
            <v>Limpeza superficial de camada vegetal</v>
          </cell>
          <cell r="C78" t="str">
            <v xml:space="preserve"> </v>
          </cell>
          <cell r="D78" t="str">
            <v xml:space="preserve"> </v>
          </cell>
          <cell r="E78" t="str">
            <v>m2</v>
          </cell>
          <cell r="F78">
            <v>0.06</v>
          </cell>
          <cell r="G78">
            <v>0.02</v>
          </cell>
          <cell r="H78">
            <v>0.08</v>
          </cell>
        </row>
        <row r="79">
          <cell r="A79" t="str">
            <v>01.999.02</v>
          </cell>
          <cell r="B79" t="str">
            <v>Expurgo de jazida</v>
          </cell>
          <cell r="C79" t="str">
            <v xml:space="preserve"> </v>
          </cell>
          <cell r="D79" t="str">
            <v xml:space="preserve"> </v>
          </cell>
          <cell r="E79" t="str">
            <v>m3</v>
          </cell>
          <cell r="F79">
            <v>0.48</v>
          </cell>
          <cell r="G79">
            <v>0.17</v>
          </cell>
          <cell r="H79">
            <v>0.65</v>
          </cell>
        </row>
        <row r="80">
          <cell r="A80" t="str">
            <v>01.999.03</v>
          </cell>
          <cell r="B80" t="str">
            <v>Desmatamento de jazida</v>
          </cell>
          <cell r="C80" t="str">
            <v xml:space="preserve"> </v>
          </cell>
          <cell r="D80" t="str">
            <v xml:space="preserve"> </v>
          </cell>
          <cell r="E80" t="str">
            <v>m2</v>
          </cell>
          <cell r="F80">
            <v>0.04</v>
          </cell>
          <cell r="G80">
            <v>0.01</v>
          </cell>
          <cell r="H80">
            <v>0.05</v>
          </cell>
        </row>
        <row r="81">
          <cell r="A81" t="str">
            <v>P01.401.00</v>
          </cell>
          <cell r="B81" t="str">
            <v>Revestimento Primário</v>
          </cell>
          <cell r="C81" t="str">
            <v xml:space="preserve"> </v>
          </cell>
          <cell r="D81" t="str">
            <v xml:space="preserve"> </v>
          </cell>
          <cell r="E81" t="str">
            <v>m3</v>
          </cell>
          <cell r="F81">
            <v>8.65</v>
          </cell>
          <cell r="G81">
            <v>3.1</v>
          </cell>
          <cell r="H81">
            <v>11.75</v>
          </cell>
        </row>
        <row r="82">
          <cell r="A82" t="str">
            <v>DER50255</v>
          </cell>
          <cell r="B82" t="str">
            <v>Esc.  Carga e Transp. de mat. 1a cat. c/ CB 3000&lt;DMT&lt;4000m</v>
          </cell>
          <cell r="C82" t="str">
            <v xml:space="preserve"> </v>
          </cell>
          <cell r="D82" t="str">
            <v xml:space="preserve"> </v>
          </cell>
          <cell r="E82" t="str">
            <v>m3</v>
          </cell>
          <cell r="F82">
            <v>2.4300000000000002</v>
          </cell>
          <cell r="G82">
            <v>0.87</v>
          </cell>
          <cell r="H82">
            <v>3.3000000000000003</v>
          </cell>
        </row>
        <row r="83">
          <cell r="A83" t="str">
            <v>DER50260</v>
          </cell>
          <cell r="B83" t="str">
            <v>Esc.  Carga e Transp. de mat. 1a cat. c/ CB 5000&lt;DMT&lt;6000m</v>
          </cell>
          <cell r="C83" t="str">
            <v xml:space="preserve"> </v>
          </cell>
          <cell r="D83" t="str">
            <v xml:space="preserve"> </v>
          </cell>
          <cell r="E83" t="str">
            <v>m3</v>
          </cell>
          <cell r="F83">
            <v>3.16</v>
          </cell>
          <cell r="G83">
            <v>1.1299999999999999</v>
          </cell>
          <cell r="H83">
            <v>4.29</v>
          </cell>
        </row>
        <row r="84">
          <cell r="A84" t="str">
            <v>DER50265</v>
          </cell>
          <cell r="B84" t="str">
            <v>Esc.  Carga e Transp. de mat. 1a cat. c/ CB 4000&lt;DMT&lt;5000m</v>
          </cell>
          <cell r="C84" t="str">
            <v xml:space="preserve"> </v>
          </cell>
          <cell r="D84" t="str">
            <v xml:space="preserve"> </v>
          </cell>
          <cell r="E84" t="str">
            <v>m3</v>
          </cell>
          <cell r="F84">
            <v>2.77</v>
          </cell>
          <cell r="G84">
            <v>0.99</v>
          </cell>
          <cell r="H84">
            <v>3.76</v>
          </cell>
        </row>
        <row r="85">
          <cell r="A85" t="str">
            <v>DER50270</v>
          </cell>
          <cell r="B85" t="str">
            <v>Esc.  Carga e Transp. de mat. 1a cat. c/ CB 6000&lt;DMT&lt;7000m</v>
          </cell>
          <cell r="C85" t="str">
            <v xml:space="preserve"> </v>
          </cell>
          <cell r="D85" t="str">
            <v xml:space="preserve"> </v>
          </cell>
          <cell r="E85" t="str">
            <v>m3</v>
          </cell>
          <cell r="F85">
            <v>3.53</v>
          </cell>
          <cell r="G85">
            <v>1.26</v>
          </cell>
          <cell r="H85">
            <v>4.79</v>
          </cell>
        </row>
        <row r="86">
          <cell r="A86" t="str">
            <v>DER50280</v>
          </cell>
          <cell r="B86" t="str">
            <v>Esc.  Carga e Transp. de mat. 1a cat. c/ CB 7000&lt;DMT&lt;8000m</v>
          </cell>
          <cell r="C86" t="str">
            <v xml:space="preserve"> </v>
          </cell>
          <cell r="D86" t="str">
            <v xml:space="preserve"> </v>
          </cell>
          <cell r="E86" t="str">
            <v>m3</v>
          </cell>
          <cell r="F86">
            <v>3.88</v>
          </cell>
          <cell r="G86">
            <v>1.39</v>
          </cell>
          <cell r="H86">
            <v>5.27</v>
          </cell>
        </row>
        <row r="87">
          <cell r="A87" t="str">
            <v>DER50290</v>
          </cell>
          <cell r="B87" t="str">
            <v>Esc.  Carga e Transp. de mat. 1a cat. c/ CB 8000&lt;DMT&lt;9000m</v>
          </cell>
          <cell r="C87" t="str">
            <v xml:space="preserve"> </v>
          </cell>
          <cell r="D87" t="str">
            <v xml:space="preserve"> </v>
          </cell>
          <cell r="E87" t="str">
            <v>m3</v>
          </cell>
          <cell r="F87">
            <v>4.26</v>
          </cell>
          <cell r="G87">
            <v>1.53</v>
          </cell>
          <cell r="H87">
            <v>5.79</v>
          </cell>
        </row>
        <row r="88">
          <cell r="A88" t="str">
            <v>DER50300</v>
          </cell>
          <cell r="B88" t="str">
            <v>Esc.  Carga e Transp. de mat. 1a cat. c/ CB 9000&lt;DMT&lt;10000m</v>
          </cell>
          <cell r="C88" t="str">
            <v xml:space="preserve"> </v>
          </cell>
          <cell r="D88" t="str">
            <v xml:space="preserve"> </v>
          </cell>
          <cell r="E88" t="str">
            <v>m3</v>
          </cell>
          <cell r="F88">
            <v>4.6399999999999997</v>
          </cell>
          <cell r="G88">
            <v>1.66</v>
          </cell>
          <cell r="H88">
            <v>6.3</v>
          </cell>
        </row>
        <row r="89">
          <cell r="A89" t="str">
            <v>DER50305</v>
          </cell>
          <cell r="B89" t="str">
            <v>Esc.  Carga e Transp. de mat. 1a cat. c/ CB 10000&lt;DMT&lt;12000m</v>
          </cell>
          <cell r="C89" t="str">
            <v xml:space="preserve"> </v>
          </cell>
          <cell r="D89" t="str">
            <v xml:space="preserve"> </v>
          </cell>
          <cell r="E89" t="str">
            <v>m3</v>
          </cell>
          <cell r="F89">
            <v>5.19</v>
          </cell>
          <cell r="G89">
            <v>1.86</v>
          </cell>
          <cell r="H89">
            <v>7.0500000000000007</v>
          </cell>
        </row>
        <row r="90">
          <cell r="A90" t="str">
            <v>DER50315</v>
          </cell>
          <cell r="B90" t="str">
            <v>Esc.  Carga e Transp. de mat. 1a cat. c/ CB 12000&lt;DMT&lt;14000m</v>
          </cell>
          <cell r="C90" t="str">
            <v xml:space="preserve"> </v>
          </cell>
          <cell r="D90" t="str">
            <v xml:space="preserve"> </v>
          </cell>
          <cell r="E90" t="str">
            <v>m3</v>
          </cell>
          <cell r="F90">
            <v>5.91</v>
          </cell>
          <cell r="G90">
            <v>2.12</v>
          </cell>
          <cell r="H90">
            <v>8.0300000000000011</v>
          </cell>
        </row>
        <row r="91">
          <cell r="A91" t="str">
            <v>DER50325</v>
          </cell>
          <cell r="B91" t="str">
            <v>Esc.  Carga e Transp. de mat. 1a cat. c/ CB 14000&lt;DMT&lt;16000m</v>
          </cell>
          <cell r="C91" t="str">
            <v xml:space="preserve"> </v>
          </cell>
          <cell r="D91" t="str">
            <v xml:space="preserve"> </v>
          </cell>
          <cell r="E91" t="str">
            <v>m3</v>
          </cell>
          <cell r="F91">
            <v>6.63</v>
          </cell>
          <cell r="G91">
            <v>2.37</v>
          </cell>
          <cell r="H91">
            <v>9</v>
          </cell>
        </row>
        <row r="92">
          <cell r="A92" t="str">
            <v>DER50335</v>
          </cell>
          <cell r="B92" t="str">
            <v>Esc.  Carga e Transp. de mat. 1a cat. c/ CB 16000&lt;DMT&lt;18000m</v>
          </cell>
          <cell r="C92" t="str">
            <v xml:space="preserve"> </v>
          </cell>
          <cell r="D92" t="str">
            <v xml:space="preserve"> </v>
          </cell>
          <cell r="E92" t="str">
            <v>m3</v>
          </cell>
          <cell r="F92">
            <v>7.42</v>
          </cell>
          <cell r="G92">
            <v>2.66</v>
          </cell>
          <cell r="H92">
            <v>10.08</v>
          </cell>
        </row>
        <row r="93">
          <cell r="A93" t="str">
            <v>DER50345</v>
          </cell>
          <cell r="B93" t="str">
            <v>Esc.  Carga e Transp. de mat. 1a cat. c/ CB 18000&lt;DMT&lt;20000m</v>
          </cell>
          <cell r="C93" t="str">
            <v xml:space="preserve"> </v>
          </cell>
          <cell r="D93" t="str">
            <v xml:space="preserve"> </v>
          </cell>
          <cell r="E93" t="str">
            <v>m3</v>
          </cell>
          <cell r="F93">
            <v>8.15</v>
          </cell>
          <cell r="G93">
            <v>2.92</v>
          </cell>
          <cell r="H93">
            <v>11.07</v>
          </cell>
        </row>
        <row r="94">
          <cell r="A94" t="str">
            <v>DER50355</v>
          </cell>
          <cell r="B94" t="str">
            <v>Esc.  Carga e Transp. de mat. 1a cat. c/ CB 20000&lt;DMT&lt;22000m</v>
          </cell>
          <cell r="C94" t="str">
            <v xml:space="preserve"> </v>
          </cell>
          <cell r="D94" t="str">
            <v xml:space="preserve"> </v>
          </cell>
          <cell r="E94" t="str">
            <v>m3</v>
          </cell>
          <cell r="F94">
            <v>8.85</v>
          </cell>
          <cell r="G94">
            <v>3.17</v>
          </cell>
          <cell r="H94">
            <v>12.02</v>
          </cell>
        </row>
        <row r="95">
          <cell r="A95" t="str">
            <v>DER50365</v>
          </cell>
          <cell r="B95" t="str">
            <v>Esc.  Carga e Transp. de mat. 1a cat. c/ CB 22000&lt;DMT&lt;24000m</v>
          </cell>
          <cell r="C95" t="str">
            <v xml:space="preserve"> </v>
          </cell>
          <cell r="D95" t="str">
            <v xml:space="preserve"> </v>
          </cell>
          <cell r="E95" t="str">
            <v>m3</v>
          </cell>
          <cell r="F95">
            <v>9.6199999999999992</v>
          </cell>
          <cell r="G95">
            <v>3.44</v>
          </cell>
          <cell r="H95">
            <v>13.059999999999999</v>
          </cell>
        </row>
        <row r="96">
          <cell r="A96" t="str">
            <v>DER50375</v>
          </cell>
          <cell r="B96" t="str">
            <v>Esc.  Carga e Transp. de mat. 1a cat. c/ CB 24000&lt;DMT&lt;26000m</v>
          </cell>
          <cell r="C96" t="str">
            <v xml:space="preserve"> </v>
          </cell>
          <cell r="D96" t="str">
            <v xml:space="preserve"> </v>
          </cell>
          <cell r="E96" t="str">
            <v>m3</v>
          </cell>
          <cell r="F96">
            <v>10.37</v>
          </cell>
          <cell r="G96">
            <v>3.71</v>
          </cell>
          <cell r="H96">
            <v>14.079999999999998</v>
          </cell>
        </row>
        <row r="97">
          <cell r="A97" t="str">
            <v>DER50385</v>
          </cell>
          <cell r="B97" t="str">
            <v>Esc.  Carga e Transp. de mat. 1a cat. c/ CB 26000&lt;DMT&lt;28000m</v>
          </cell>
          <cell r="C97" t="str">
            <v xml:space="preserve"> </v>
          </cell>
          <cell r="D97" t="str">
            <v xml:space="preserve"> </v>
          </cell>
          <cell r="E97" t="str">
            <v>m3</v>
          </cell>
          <cell r="F97">
            <v>11.06</v>
          </cell>
          <cell r="G97">
            <v>3.96</v>
          </cell>
          <cell r="H97">
            <v>15.02</v>
          </cell>
        </row>
        <row r="98">
          <cell r="A98" t="str">
            <v>DER50395</v>
          </cell>
          <cell r="B98" t="str">
            <v>Esc.  Carga e Transp. de mat. 1a cat. c/ CB 28000&lt;DMT&lt;30000m</v>
          </cell>
          <cell r="C98" t="str">
            <v xml:space="preserve"> </v>
          </cell>
          <cell r="D98" t="str">
            <v xml:space="preserve"> </v>
          </cell>
          <cell r="E98" t="str">
            <v>m3</v>
          </cell>
          <cell r="F98">
            <v>11.82</v>
          </cell>
          <cell r="G98">
            <v>4.2300000000000004</v>
          </cell>
          <cell r="H98">
            <v>16.05</v>
          </cell>
        </row>
        <row r="99">
          <cell r="A99" t="str">
            <v>DER52120</v>
          </cell>
          <cell r="B99" t="str">
            <v>Extr.,Carga, Transp.e espalh.de areia ext.p/colchão dren.(banh.Maracajá)e subst.solos moles DMT=49km</v>
          </cell>
          <cell r="C99" t="str">
            <v xml:space="preserve"> </v>
          </cell>
          <cell r="D99" t="str">
            <v xml:space="preserve"> </v>
          </cell>
          <cell r="E99" t="str">
            <v>m3</v>
          </cell>
          <cell r="F99">
            <v>12.05</v>
          </cell>
          <cell r="G99">
            <v>4.3099999999999996</v>
          </cell>
          <cell r="H99">
            <v>16.36</v>
          </cell>
        </row>
        <row r="100">
          <cell r="A100" t="str">
            <v>DER52120e</v>
          </cell>
          <cell r="B100" t="str">
            <v>Escav.,Carga, Transp.e espalh.de areia comerc.p/colchão dren.(banh.Maracajá)e subst.solos moles DMT=49km</v>
          </cell>
          <cell r="C100" t="str">
            <v xml:space="preserve"> </v>
          </cell>
          <cell r="D100" t="str">
            <v xml:space="preserve"> </v>
          </cell>
          <cell r="E100" t="str">
            <v>m3</v>
          </cell>
          <cell r="F100">
            <v>15.47</v>
          </cell>
          <cell r="G100">
            <v>5.54</v>
          </cell>
          <cell r="H100">
            <v>21.01</v>
          </cell>
        </row>
        <row r="101">
          <cell r="A101" t="str">
            <v>DER52120c</v>
          </cell>
          <cell r="B101" t="str">
            <v>Extr.,Carga, Transp.e Espalh.areia comerc.p/colchão dren.(banh.Maracajá)e subst.solos moles DMT=95,2km</v>
          </cell>
          <cell r="C101" t="str">
            <v xml:space="preserve"> </v>
          </cell>
          <cell r="D101" t="str">
            <v xml:space="preserve"> </v>
          </cell>
          <cell r="E101" t="str">
            <v>m3</v>
          </cell>
          <cell r="F101">
            <v>24.44</v>
          </cell>
          <cell r="G101">
            <v>8.75</v>
          </cell>
          <cell r="H101">
            <v>33.19</v>
          </cell>
        </row>
        <row r="102">
          <cell r="A102" t="str">
            <v>DER52120d</v>
          </cell>
          <cell r="B102" t="str">
            <v>Extração, Carga e Transp.e Espalh.de seixo p/colchão drenante(banhado do Maracajá) DMT=23,7km</v>
          </cell>
          <cell r="C102" t="str">
            <v xml:space="preserve"> </v>
          </cell>
          <cell r="D102" t="str">
            <v xml:space="preserve"> </v>
          </cell>
          <cell r="E102" t="str">
            <v>m3</v>
          </cell>
          <cell r="F102">
            <v>11.56</v>
          </cell>
          <cell r="G102">
            <v>4.1399999999999997</v>
          </cell>
          <cell r="H102">
            <v>15.7</v>
          </cell>
        </row>
        <row r="103">
          <cell r="A103" t="str">
            <v>DER52120b</v>
          </cell>
          <cell r="B103" t="str">
            <v>Extração, Carga e Transp.e Espalh.de seixo p/colchão drenante(banhado do Maracajá) DMT=24km</v>
          </cell>
          <cell r="C103" t="str">
            <v xml:space="preserve"> </v>
          </cell>
          <cell r="D103" t="str">
            <v xml:space="preserve"> </v>
          </cell>
          <cell r="E103" t="str">
            <v>m3</v>
          </cell>
          <cell r="F103">
            <v>11.71</v>
          </cell>
          <cell r="G103">
            <v>4.1900000000000004</v>
          </cell>
          <cell r="H103">
            <v>15.900000000000002</v>
          </cell>
        </row>
        <row r="104">
          <cell r="A104" t="str">
            <v>DER52120a</v>
          </cell>
          <cell r="B104" t="str">
            <v>Momento extraordinário de transporte</v>
          </cell>
          <cell r="E104" t="str">
            <v>t x km</v>
          </cell>
          <cell r="F104">
            <v>0.32</v>
          </cell>
          <cell r="G104">
            <v>0.11</v>
          </cell>
          <cell r="H104">
            <v>0.43</v>
          </cell>
        </row>
        <row r="105">
          <cell r="A105" t="str">
            <v>DER52050</v>
          </cell>
          <cell r="B105" t="str">
            <v>Esc. Carga e Transp. de solos moles DMT&lt;=50m</v>
          </cell>
          <cell r="C105" t="str">
            <v xml:space="preserve"> </v>
          </cell>
          <cell r="D105" t="str">
            <v xml:space="preserve"> </v>
          </cell>
          <cell r="E105" t="str">
            <v>m3</v>
          </cell>
          <cell r="F105">
            <v>2.61</v>
          </cell>
          <cell r="G105">
            <v>0.93</v>
          </cell>
          <cell r="H105">
            <v>3.54</v>
          </cell>
        </row>
        <row r="106">
          <cell r="A106" t="str">
            <v>DER52060</v>
          </cell>
          <cell r="B106" t="str">
            <v>Esc. Carga e Transp. de solos moles 50&lt;DMT&lt;=100m</v>
          </cell>
          <cell r="C106" t="str">
            <v xml:space="preserve"> </v>
          </cell>
          <cell r="D106" t="str">
            <v xml:space="preserve"> </v>
          </cell>
          <cell r="E106" t="str">
            <v>m3</v>
          </cell>
          <cell r="F106">
            <v>2.72</v>
          </cell>
          <cell r="G106">
            <v>0.97</v>
          </cell>
          <cell r="H106">
            <v>3.6900000000000004</v>
          </cell>
        </row>
        <row r="107">
          <cell r="A107" t="str">
            <v>DER52070</v>
          </cell>
          <cell r="B107" t="str">
            <v>Esc. Carga e Transp. de solos moles 100&lt;DMT&lt;=200m</v>
          </cell>
          <cell r="C107" t="str">
            <v xml:space="preserve"> </v>
          </cell>
          <cell r="D107" t="str">
            <v xml:space="preserve"> </v>
          </cell>
          <cell r="E107" t="str">
            <v>m3</v>
          </cell>
          <cell r="F107">
            <v>2.91</v>
          </cell>
          <cell r="G107">
            <v>1.04</v>
          </cell>
          <cell r="H107">
            <v>3.95</v>
          </cell>
        </row>
        <row r="108">
          <cell r="A108" t="str">
            <v>DER52082</v>
          </cell>
          <cell r="B108" t="str">
            <v>Esc. Carga e Transp. de solos moles 200&lt;DMT&lt;=400m</v>
          </cell>
          <cell r="C108" t="str">
            <v xml:space="preserve"> </v>
          </cell>
          <cell r="D108" t="str">
            <v xml:space="preserve"> </v>
          </cell>
          <cell r="E108" t="str">
            <v>m3</v>
          </cell>
          <cell r="F108">
            <v>2.97</v>
          </cell>
          <cell r="G108">
            <v>1.06</v>
          </cell>
          <cell r="H108">
            <v>4.03</v>
          </cell>
        </row>
        <row r="109">
          <cell r="A109" t="str">
            <v>DER52087</v>
          </cell>
          <cell r="B109" t="str">
            <v>Esc. Carga e Transp. de solos moles 400&lt;DMT&lt;=600m</v>
          </cell>
          <cell r="C109" t="str">
            <v xml:space="preserve"> </v>
          </cell>
          <cell r="D109" t="str">
            <v xml:space="preserve"> </v>
          </cell>
          <cell r="E109" t="str">
            <v>m3</v>
          </cell>
          <cell r="F109">
            <v>3.39</v>
          </cell>
          <cell r="G109">
            <v>1.21</v>
          </cell>
          <cell r="H109">
            <v>4.5999999999999996</v>
          </cell>
        </row>
        <row r="110">
          <cell r="A110" t="str">
            <v>DER52090</v>
          </cell>
          <cell r="B110" t="str">
            <v>Esc. Carga e Transp. de solos moles 600&lt;DMT&lt;=800m</v>
          </cell>
          <cell r="C110" t="str">
            <v xml:space="preserve"> </v>
          </cell>
          <cell r="D110" t="str">
            <v xml:space="preserve"> </v>
          </cell>
          <cell r="E110" t="str">
            <v>m3</v>
          </cell>
          <cell r="F110">
            <v>3.42</v>
          </cell>
          <cell r="G110">
            <v>1.22</v>
          </cell>
          <cell r="H110">
            <v>4.6399999999999997</v>
          </cell>
        </row>
        <row r="111">
          <cell r="A111" t="str">
            <v>DER52095</v>
          </cell>
          <cell r="B111" t="str">
            <v>Esc. Carga e Transp. de solos moles 800&lt;DMT&lt;=1000m</v>
          </cell>
          <cell r="C111" t="str">
            <v xml:space="preserve"> </v>
          </cell>
          <cell r="D111" t="str">
            <v xml:space="preserve"> </v>
          </cell>
          <cell r="E111" t="str">
            <v>m3</v>
          </cell>
          <cell r="F111">
            <v>3.46</v>
          </cell>
          <cell r="G111">
            <v>1.24</v>
          </cell>
          <cell r="H111">
            <v>4.7</v>
          </cell>
        </row>
        <row r="112">
          <cell r="A112" t="str">
            <v>DER52100</v>
          </cell>
          <cell r="B112" t="str">
            <v>Esc. Carga e Transp. de solos moles 1000&lt;DMT&lt;=1200m</v>
          </cell>
          <cell r="C112" t="str">
            <v xml:space="preserve"> </v>
          </cell>
          <cell r="D112" t="str">
            <v xml:space="preserve"> </v>
          </cell>
          <cell r="E112" t="str">
            <v>m3</v>
          </cell>
          <cell r="F112">
            <v>3.47</v>
          </cell>
          <cell r="G112">
            <v>1.24</v>
          </cell>
          <cell r="H112">
            <v>4.71</v>
          </cell>
        </row>
        <row r="113">
          <cell r="A113" t="str">
            <v>DER52101</v>
          </cell>
          <cell r="B113" t="str">
            <v>Esc. Carga e Transp. de solos moles 1200&lt;DMT&lt;=1400m</v>
          </cell>
          <cell r="C113" t="str">
            <v xml:space="preserve"> </v>
          </cell>
          <cell r="D113" t="str">
            <v xml:space="preserve"> </v>
          </cell>
          <cell r="E113" t="str">
            <v>m3</v>
          </cell>
          <cell r="F113">
            <v>3.49</v>
          </cell>
          <cell r="G113">
            <v>1.25</v>
          </cell>
          <cell r="H113">
            <v>4.74</v>
          </cell>
        </row>
        <row r="114">
          <cell r="A114" t="str">
            <v>DER52102</v>
          </cell>
          <cell r="B114" t="str">
            <v>Esc. Carga e Transp. de solos moles 1400&lt;DMT&lt;=1600m</v>
          </cell>
          <cell r="C114" t="str">
            <v xml:space="preserve"> </v>
          </cell>
          <cell r="D114" t="str">
            <v xml:space="preserve"> </v>
          </cell>
          <cell r="E114" t="str">
            <v>m3</v>
          </cell>
          <cell r="F114">
            <v>3.54</v>
          </cell>
          <cell r="G114">
            <v>1.27</v>
          </cell>
          <cell r="H114">
            <v>4.8100000000000005</v>
          </cell>
        </row>
        <row r="115">
          <cell r="A115" t="str">
            <v>DER52103</v>
          </cell>
          <cell r="B115" t="str">
            <v>Esc. Carga e Transp. de solos moles 1600&lt;DMT&lt;=1800m</v>
          </cell>
          <cell r="C115" t="str">
            <v xml:space="preserve"> </v>
          </cell>
          <cell r="D115" t="str">
            <v xml:space="preserve"> </v>
          </cell>
          <cell r="E115" t="str">
            <v>m3</v>
          </cell>
          <cell r="F115">
            <v>3.58</v>
          </cell>
          <cell r="G115">
            <v>1.28</v>
          </cell>
          <cell r="H115">
            <v>4.8600000000000003</v>
          </cell>
        </row>
        <row r="116">
          <cell r="A116" t="str">
            <v>DER52104</v>
          </cell>
          <cell r="B116" t="str">
            <v>Esc. Carga e Transp. de solos moles 1800&lt;DMT&lt;=2000m</v>
          </cell>
          <cell r="C116" t="str">
            <v xml:space="preserve"> </v>
          </cell>
          <cell r="D116" t="str">
            <v xml:space="preserve"> </v>
          </cell>
          <cell r="E116" t="str">
            <v>m3</v>
          </cell>
          <cell r="F116">
            <v>3.67</v>
          </cell>
          <cell r="G116">
            <v>1.31</v>
          </cell>
          <cell r="H116">
            <v>4.9800000000000004</v>
          </cell>
        </row>
        <row r="117">
          <cell r="A117" t="str">
            <v>DER52105</v>
          </cell>
          <cell r="B117" t="str">
            <v>Esc. Carga e Transp. de solos moles 2000&lt;DMT&lt;=3000m</v>
          </cell>
          <cell r="C117" t="str">
            <v xml:space="preserve"> </v>
          </cell>
          <cell r="D117" t="str">
            <v xml:space="preserve"> </v>
          </cell>
          <cell r="E117" t="str">
            <v>m3</v>
          </cell>
          <cell r="F117">
            <v>4.25</v>
          </cell>
          <cell r="G117">
            <v>1.52</v>
          </cell>
          <cell r="H117">
            <v>5.77</v>
          </cell>
        </row>
        <row r="118">
          <cell r="A118" t="str">
            <v>DER52106</v>
          </cell>
          <cell r="B118" t="str">
            <v>Esc. Carga e Transp. de solos moles 3000&lt;DMT&lt;=4000m</v>
          </cell>
          <cell r="C118" t="str">
            <v xml:space="preserve"> </v>
          </cell>
          <cell r="D118" t="str">
            <v xml:space="preserve"> </v>
          </cell>
          <cell r="E118" t="str">
            <v>m3</v>
          </cell>
          <cell r="F118">
            <v>4.6900000000000004</v>
          </cell>
          <cell r="G118">
            <v>1.68</v>
          </cell>
          <cell r="H118">
            <v>6.37</v>
          </cell>
        </row>
        <row r="119">
          <cell r="A119" t="str">
            <v>DER52106a</v>
          </cell>
          <cell r="B119" t="str">
            <v>Esc. Carga e Transp. de solos moles 4000&lt;DMT&lt;=5000m</v>
          </cell>
          <cell r="C119" t="str">
            <v xml:space="preserve"> </v>
          </cell>
          <cell r="D119" t="str">
            <v xml:space="preserve"> </v>
          </cell>
          <cell r="E119" t="str">
            <v>m3</v>
          </cell>
          <cell r="F119">
            <v>5.42</v>
          </cell>
          <cell r="G119">
            <v>1.94</v>
          </cell>
          <cell r="H119">
            <v>7.3599999999999994</v>
          </cell>
        </row>
        <row r="120">
          <cell r="A120" t="str">
            <v>DER52106b</v>
          </cell>
          <cell r="B120" t="str">
            <v>Esc. Carga e Transp. de solos moles 5000&lt;DMT&lt;=6000m</v>
          </cell>
          <cell r="E120" t="str">
            <v>m3</v>
          </cell>
          <cell r="F120">
            <v>6.19</v>
          </cell>
          <cell r="G120">
            <v>2.2200000000000002</v>
          </cell>
          <cell r="H120">
            <v>8.41</v>
          </cell>
        </row>
        <row r="121">
          <cell r="A121" t="str">
            <v>DER52106c</v>
          </cell>
          <cell r="B121" t="str">
            <v>Esc. Carga e Transp. de solos moles 6000&lt;DMT&lt;=7000m</v>
          </cell>
          <cell r="C121" t="str">
            <v xml:space="preserve"> </v>
          </cell>
          <cell r="D121" t="str">
            <v xml:space="preserve"> </v>
          </cell>
          <cell r="E121" t="str">
            <v>m3</v>
          </cell>
          <cell r="F121">
            <v>6.93</v>
          </cell>
          <cell r="G121">
            <v>2.48</v>
          </cell>
          <cell r="H121">
            <v>9.41</v>
          </cell>
        </row>
        <row r="122">
          <cell r="A122" t="str">
            <v>P 52050</v>
          </cell>
          <cell r="B122" t="str">
            <v>Espalhamento de solos moles</v>
          </cell>
          <cell r="E122" t="str">
            <v>m3</v>
          </cell>
          <cell r="F122">
            <v>0.26</v>
          </cell>
          <cell r="G122">
            <v>0.09</v>
          </cell>
          <cell r="H122">
            <v>0.35</v>
          </cell>
        </row>
        <row r="123">
          <cell r="A123" t="str">
            <v>DER52020a</v>
          </cell>
          <cell r="B123" t="str">
            <v>Carga, transp.e espalhamento de camada vegetal 50&lt;DMT&lt;=200m</v>
          </cell>
          <cell r="E123" t="str">
            <v>m3</v>
          </cell>
          <cell r="F123">
            <v>1.65</v>
          </cell>
          <cell r="G123">
            <v>0.59</v>
          </cell>
          <cell r="H123">
            <v>2.2399999999999998</v>
          </cell>
        </row>
        <row r="124">
          <cell r="A124" t="str">
            <v>DER52020b</v>
          </cell>
          <cell r="B124" t="str">
            <v>Escarificação de acessos, desvios e áreas de jazidas e do canteiro de obra</v>
          </cell>
          <cell r="E124" t="str">
            <v>m2</v>
          </cell>
          <cell r="F124">
            <v>0.31</v>
          </cell>
          <cell r="G124">
            <v>0.11</v>
          </cell>
          <cell r="H124">
            <v>0.42</v>
          </cell>
        </row>
        <row r="125">
          <cell r="A125" t="str">
            <v>DER45035</v>
          </cell>
          <cell r="B125" t="str">
            <v>Carregamento de seixo</v>
          </cell>
          <cell r="C125" t="str">
            <v xml:space="preserve"> </v>
          </cell>
          <cell r="D125" t="str">
            <v xml:space="preserve"> </v>
          </cell>
          <cell r="E125" t="str">
            <v>m3</v>
          </cell>
          <cell r="F125">
            <v>0.34</v>
          </cell>
          <cell r="G125">
            <v>0.12</v>
          </cell>
          <cell r="H125">
            <v>0.46</v>
          </cell>
        </row>
        <row r="126">
          <cell r="A126" t="str">
            <v>DER45005</v>
          </cell>
          <cell r="B126" t="str">
            <v>Extração e carga de seixo c/ drag-line</v>
          </cell>
          <cell r="C126" t="str">
            <v xml:space="preserve"> </v>
          </cell>
          <cell r="D126" t="str">
            <v xml:space="preserve"> </v>
          </cell>
          <cell r="E126" t="str">
            <v>m3</v>
          </cell>
          <cell r="F126">
            <v>1.86</v>
          </cell>
          <cell r="G126">
            <v>0.67</v>
          </cell>
          <cell r="H126">
            <v>2.5300000000000002</v>
          </cell>
        </row>
        <row r="127">
          <cell r="A127" t="str">
            <v>DER45005a</v>
          </cell>
          <cell r="B127" t="str">
            <v>Extração e estocagem de seixo c/ drag-line</v>
          </cell>
          <cell r="C127" t="str">
            <v xml:space="preserve"> </v>
          </cell>
          <cell r="D127" t="str">
            <v xml:space="preserve"> </v>
          </cell>
          <cell r="E127" t="str">
            <v>m3</v>
          </cell>
          <cell r="F127">
            <v>1.65</v>
          </cell>
          <cell r="G127">
            <v>0.59</v>
          </cell>
          <cell r="H127">
            <v>2.2399999999999998</v>
          </cell>
        </row>
        <row r="128">
          <cell r="A128" t="str">
            <v>DER45000</v>
          </cell>
          <cell r="B128" t="str">
            <v>Extração de areia</v>
          </cell>
          <cell r="C128" t="str">
            <v xml:space="preserve"> </v>
          </cell>
          <cell r="D128" t="str">
            <v xml:space="preserve"> </v>
          </cell>
          <cell r="E128" t="str">
            <v>m3</v>
          </cell>
          <cell r="F128">
            <v>1.27</v>
          </cell>
          <cell r="G128">
            <v>0.45</v>
          </cell>
          <cell r="H128">
            <v>1.72</v>
          </cell>
        </row>
        <row r="129">
          <cell r="A129" t="str">
            <v>DER45080</v>
          </cell>
          <cell r="B129" t="str">
            <v>Produção  de seixo peneirado</v>
          </cell>
          <cell r="C129" t="str">
            <v xml:space="preserve"> </v>
          </cell>
          <cell r="D129" t="str">
            <v xml:space="preserve"> </v>
          </cell>
          <cell r="E129" t="str">
            <v>m3</v>
          </cell>
          <cell r="F129">
            <v>3.39</v>
          </cell>
          <cell r="G129">
            <v>1.21</v>
          </cell>
          <cell r="H129">
            <v>4.5999999999999996</v>
          </cell>
        </row>
        <row r="130">
          <cell r="A130" t="str">
            <v>DER53110</v>
          </cell>
          <cell r="B130" t="str">
            <v>Camada de seixo classificado</v>
          </cell>
          <cell r="E130" t="str">
            <v>m3</v>
          </cell>
          <cell r="F130">
            <v>11.85</v>
          </cell>
          <cell r="G130">
            <v>4.24</v>
          </cell>
          <cell r="H130">
            <v>16.09</v>
          </cell>
        </row>
        <row r="131">
          <cell r="A131" t="str">
            <v>DER82660</v>
          </cell>
          <cell r="B131" t="str">
            <v>Gabião caixa em PVC c/ h=100cm</v>
          </cell>
          <cell r="E131" t="str">
            <v>m3</v>
          </cell>
          <cell r="F131">
            <v>90.55</v>
          </cell>
          <cell r="G131">
            <v>32.42</v>
          </cell>
          <cell r="H131">
            <v>122.97</v>
          </cell>
        </row>
        <row r="132">
          <cell r="A132" t="str">
            <v>DER82610</v>
          </cell>
          <cell r="B132" t="str">
            <v>Gabião caixa em PVC c/ h=50cm</v>
          </cell>
          <cell r="E132" t="str">
            <v>m3</v>
          </cell>
          <cell r="F132">
            <v>113.23</v>
          </cell>
          <cell r="G132">
            <v>40.54</v>
          </cell>
          <cell r="H132">
            <v>153.77000000000001</v>
          </cell>
        </row>
        <row r="133">
          <cell r="A133">
            <v>2</v>
          </cell>
          <cell r="B133" t="str">
            <v>PAVIMENTAÇÃO</v>
          </cell>
        </row>
        <row r="134">
          <cell r="A134" t="str">
            <v>02.000.00</v>
          </cell>
          <cell r="B134" t="str">
            <v>Regularização do subleito</v>
          </cell>
          <cell r="C134" t="str">
            <v>DNER-ES299/97</v>
          </cell>
          <cell r="D134" t="str">
            <v xml:space="preserve"> </v>
          </cell>
          <cell r="E134" t="str">
            <v>m2</v>
          </cell>
          <cell r="F134">
            <v>0.22</v>
          </cell>
          <cell r="G134">
            <v>7.8759999999999997E-2</v>
          </cell>
          <cell r="H134">
            <v>0.29876000000000003</v>
          </cell>
        </row>
        <row r="135">
          <cell r="A135" t="str">
            <v>02.100.00</v>
          </cell>
          <cell r="B135" t="str">
            <v>Reforço do subleito</v>
          </cell>
          <cell r="C135" t="str">
            <v>DNER-ES300/97</v>
          </cell>
          <cell r="D135" t="str">
            <v xml:space="preserve"> </v>
          </cell>
          <cell r="E135" t="str">
            <v>m3</v>
          </cell>
          <cell r="F135">
            <v>4.57</v>
          </cell>
          <cell r="G135">
            <v>1.6360600000000001</v>
          </cell>
          <cell r="H135">
            <v>6.2060600000000008</v>
          </cell>
        </row>
        <row r="136">
          <cell r="A136" t="str">
            <v>02.200.00</v>
          </cell>
          <cell r="B136" t="str">
            <v>Sub-base solo estabilizado granulometricamente sem mistura</v>
          </cell>
          <cell r="C136" t="str">
            <v>DNER-ES301/97</v>
          </cell>
          <cell r="D136" t="str">
            <v xml:space="preserve"> </v>
          </cell>
          <cell r="E136" t="str">
            <v>m3</v>
          </cell>
          <cell r="G136">
            <v>0</v>
          </cell>
          <cell r="H136">
            <v>0</v>
          </cell>
        </row>
        <row r="137">
          <cell r="A137" t="str">
            <v>02.200.01</v>
          </cell>
          <cell r="B137" t="str">
            <v>Base solo estabilizado granulometricamente sem mistura</v>
          </cell>
          <cell r="C137" t="str">
            <v>DNER-ES303/97</v>
          </cell>
          <cell r="D137" t="str">
            <v xml:space="preserve"> </v>
          </cell>
          <cell r="E137" t="str">
            <v>m3</v>
          </cell>
          <cell r="G137">
            <v>0</v>
          </cell>
          <cell r="H137">
            <v>0</v>
          </cell>
        </row>
        <row r="138">
          <cell r="A138" t="str">
            <v>02.210.00</v>
          </cell>
          <cell r="B138" t="str">
            <v>Sub-base solo estabilizado granulometricamente com mistura solo na pista</v>
          </cell>
          <cell r="C138" t="str">
            <v>DNER-ES301/97</v>
          </cell>
          <cell r="D138" t="str">
            <v xml:space="preserve"> </v>
          </cell>
          <cell r="E138" t="str">
            <v>m3</v>
          </cell>
          <cell r="G138">
            <v>0</v>
          </cell>
          <cell r="H138">
            <v>0</v>
          </cell>
        </row>
        <row r="139">
          <cell r="A139" t="str">
            <v>02.210.01</v>
          </cell>
          <cell r="B139" t="str">
            <v>Sub-base estabil. granul. mistura solo-areia pista</v>
          </cell>
          <cell r="C139" t="str">
            <v>DNER-ES301/97</v>
          </cell>
          <cell r="D139" t="str">
            <v xml:space="preserve"> </v>
          </cell>
          <cell r="E139" t="str">
            <v>m3</v>
          </cell>
          <cell r="G139">
            <v>0</v>
          </cell>
          <cell r="H139">
            <v>0</v>
          </cell>
        </row>
        <row r="140">
          <cell r="A140" t="str">
            <v>02.210.02</v>
          </cell>
          <cell r="B140" t="str">
            <v>Base estabil. granul. mistura solo-areia na pista</v>
          </cell>
          <cell r="C140" t="str">
            <v>DNER-ES303/97</v>
          </cell>
          <cell r="D140" t="str">
            <v xml:space="preserve"> </v>
          </cell>
          <cell r="E140" t="str">
            <v>m3</v>
          </cell>
          <cell r="G140">
            <v>0</v>
          </cell>
          <cell r="H140">
            <v>0</v>
          </cell>
        </row>
        <row r="141">
          <cell r="A141" t="str">
            <v>02.220.00</v>
          </cell>
          <cell r="B141" t="str">
            <v>Base estab. granulom. com mistura solo -brita (mistura em usina)</v>
          </cell>
          <cell r="C141" t="str">
            <v>DNER-ES303/97</v>
          </cell>
          <cell r="D141" t="str">
            <v xml:space="preserve"> </v>
          </cell>
          <cell r="E141" t="str">
            <v>m3</v>
          </cell>
          <cell r="G141">
            <v>0</v>
          </cell>
          <cell r="H141">
            <v>0</v>
          </cell>
        </row>
        <row r="142">
          <cell r="A142" t="str">
            <v>02.220.01</v>
          </cell>
          <cell r="B142" t="str">
            <v>Base estab. granulom. com mistura solo -brita (mistura na pista)</v>
          </cell>
          <cell r="C142" t="str">
            <v>DNER-ES303/97</v>
          </cell>
          <cell r="D142" t="str">
            <v xml:space="preserve"> </v>
          </cell>
          <cell r="E142" t="str">
            <v>m3</v>
          </cell>
          <cell r="G142">
            <v>0</v>
          </cell>
          <cell r="H142">
            <v>0</v>
          </cell>
        </row>
        <row r="143">
          <cell r="A143" t="str">
            <v>02.230.00</v>
          </cell>
          <cell r="B143" t="str">
            <v>Base brita graduada</v>
          </cell>
          <cell r="C143" t="str">
            <v>DNER-ES303/97</v>
          </cell>
          <cell r="D143" t="str">
            <v xml:space="preserve"> </v>
          </cell>
          <cell r="E143" t="str">
            <v>m3</v>
          </cell>
          <cell r="F143">
            <v>20.66</v>
          </cell>
          <cell r="G143">
            <v>7.39628</v>
          </cell>
          <cell r="H143">
            <v>28.056280000000001</v>
          </cell>
        </row>
        <row r="144">
          <cell r="A144" t="str">
            <v>02.241.01</v>
          </cell>
          <cell r="B144" t="str">
            <v>Base solo melhorado com cimento com mistura em usina</v>
          </cell>
          <cell r="C144" t="str">
            <v>DNER-ES304/97</v>
          </cell>
          <cell r="D144" t="str">
            <v xml:space="preserve"> </v>
          </cell>
          <cell r="E144" t="str">
            <v>m3</v>
          </cell>
          <cell r="G144">
            <v>0</v>
          </cell>
          <cell r="H144">
            <v>0</v>
          </cell>
        </row>
        <row r="145">
          <cell r="A145" t="str">
            <v>02.241.02</v>
          </cell>
          <cell r="B145" t="str">
            <v>Base de solo cimento-mistura na pista</v>
          </cell>
          <cell r="C145" t="str">
            <v>DNER-ES305/97</v>
          </cell>
          <cell r="D145" t="str">
            <v xml:space="preserve"> </v>
          </cell>
          <cell r="E145" t="str">
            <v>m3</v>
          </cell>
          <cell r="G145">
            <v>0</v>
          </cell>
          <cell r="H145">
            <v>0</v>
          </cell>
        </row>
        <row r="146">
          <cell r="A146" t="str">
            <v>02.241.03</v>
          </cell>
          <cell r="B146" t="str">
            <v>Sub-base ou base de macadame hidráulico</v>
          </cell>
          <cell r="C146" t="str">
            <v>DNER-ES316/97</v>
          </cell>
          <cell r="D146" t="str">
            <v xml:space="preserve"> </v>
          </cell>
          <cell r="E146" t="str">
            <v>m3</v>
          </cell>
          <cell r="G146">
            <v>0</v>
          </cell>
          <cell r="H146">
            <v>0</v>
          </cell>
        </row>
        <row r="147">
          <cell r="A147" t="str">
            <v>02.241.04</v>
          </cell>
          <cell r="B147" t="str">
            <v>Macadame betuminoso com CAP</v>
          </cell>
          <cell r="D147" t="str">
            <v xml:space="preserve"> </v>
          </cell>
          <cell r="E147" t="str">
            <v>m3</v>
          </cell>
          <cell r="G147">
            <v>0</v>
          </cell>
          <cell r="H147">
            <v>0</v>
          </cell>
        </row>
        <row r="148">
          <cell r="A148" t="str">
            <v>02.241.05</v>
          </cell>
          <cell r="B148" t="str">
            <v>Macadame betuminoso com emulsão</v>
          </cell>
          <cell r="C148" t="str">
            <v>DNER-ES311/97</v>
          </cell>
          <cell r="D148" t="str">
            <v xml:space="preserve"> </v>
          </cell>
          <cell r="E148" t="str">
            <v>m3</v>
          </cell>
          <cell r="G148">
            <v>0</v>
          </cell>
          <cell r="H148">
            <v>0</v>
          </cell>
        </row>
        <row r="149">
          <cell r="A149" t="str">
            <v>02.241.06</v>
          </cell>
          <cell r="B149" t="str">
            <v>Capa selante</v>
          </cell>
          <cell r="D149" t="str">
            <v xml:space="preserve"> </v>
          </cell>
          <cell r="E149" t="str">
            <v>m2</v>
          </cell>
          <cell r="G149">
            <v>0</v>
          </cell>
          <cell r="H149">
            <v>0</v>
          </cell>
        </row>
        <row r="150">
          <cell r="A150" t="str">
            <v>02.241.07</v>
          </cell>
          <cell r="B150" t="str">
            <v>Lama asfáltica</v>
          </cell>
          <cell r="C150" t="str">
            <v>DNER-ES314/97</v>
          </cell>
          <cell r="D150" t="str">
            <v xml:space="preserve"> </v>
          </cell>
          <cell r="E150" t="str">
            <v>m2</v>
          </cell>
          <cell r="G150">
            <v>0</v>
          </cell>
          <cell r="H150">
            <v>0</v>
          </cell>
        </row>
        <row r="151">
          <cell r="A151" t="str">
            <v>02.300.00</v>
          </cell>
          <cell r="B151" t="str">
            <v>Imprimação - Fornecimento, transporte e execução</v>
          </cell>
          <cell r="C151" t="str">
            <v>DNER-ES306/97</v>
          </cell>
          <cell r="D151" t="str">
            <v xml:space="preserve"> </v>
          </cell>
          <cell r="E151" t="str">
            <v>m2</v>
          </cell>
          <cell r="F151">
            <v>0.82</v>
          </cell>
          <cell r="G151">
            <v>0.29355999999999999</v>
          </cell>
          <cell r="H151">
            <v>1.1135599999999999</v>
          </cell>
        </row>
        <row r="152">
          <cell r="A152" t="str">
            <v>02.400.00</v>
          </cell>
          <cell r="B152" t="str">
            <v>Pintura de ligação - Fornec., transporte e execução</v>
          </cell>
          <cell r="C152" t="str">
            <v>DNER-ES307/97</v>
          </cell>
          <cell r="D152" t="str">
            <v xml:space="preserve"> </v>
          </cell>
          <cell r="E152" t="str">
            <v>m2</v>
          </cell>
          <cell r="F152">
            <v>0.3</v>
          </cell>
          <cell r="G152">
            <v>0.1074</v>
          </cell>
          <cell r="H152">
            <v>0.40739999999999998</v>
          </cell>
        </row>
        <row r="153">
          <cell r="A153" t="str">
            <v>02.500.00</v>
          </cell>
          <cell r="B153" t="str">
            <v>Tratamento superficial simples com CAP</v>
          </cell>
          <cell r="D153" t="str">
            <v xml:space="preserve"> </v>
          </cell>
          <cell r="E153" t="str">
            <v>m2</v>
          </cell>
          <cell r="G153">
            <v>0</v>
          </cell>
          <cell r="H153">
            <v>0</v>
          </cell>
        </row>
        <row r="154">
          <cell r="A154" t="str">
            <v>02.500.01</v>
          </cell>
          <cell r="B154" t="str">
            <v>Tratamento superficial simples com emulsão</v>
          </cell>
          <cell r="D154" t="str">
            <v xml:space="preserve"> </v>
          </cell>
          <cell r="E154" t="str">
            <v>m2</v>
          </cell>
          <cell r="G154">
            <v>0</v>
          </cell>
          <cell r="H154">
            <v>0</v>
          </cell>
        </row>
        <row r="155">
          <cell r="A155" t="str">
            <v>02.501.00</v>
          </cell>
          <cell r="B155" t="str">
            <v>Tratamento superficial duplo com CAP</v>
          </cell>
          <cell r="D155" t="str">
            <v xml:space="preserve"> </v>
          </cell>
          <cell r="E155" t="str">
            <v>m2</v>
          </cell>
          <cell r="G155">
            <v>0</v>
          </cell>
          <cell r="H155">
            <v>0</v>
          </cell>
        </row>
        <row r="156">
          <cell r="A156" t="str">
            <v>02.501.01</v>
          </cell>
          <cell r="B156" t="str">
            <v>Tratamento superficial duplo com emulsão</v>
          </cell>
          <cell r="D156" t="str">
            <v xml:space="preserve"> </v>
          </cell>
          <cell r="E156" t="str">
            <v>m2</v>
          </cell>
          <cell r="G156">
            <v>0</v>
          </cell>
          <cell r="H156">
            <v>0</v>
          </cell>
        </row>
        <row r="157">
          <cell r="A157" t="str">
            <v>02.502.00</v>
          </cell>
          <cell r="B157" t="str">
            <v>Tratamento superficial triplo com CAP</v>
          </cell>
          <cell r="D157" t="str">
            <v xml:space="preserve"> </v>
          </cell>
          <cell r="E157" t="str">
            <v>m2</v>
          </cell>
          <cell r="G157">
            <v>0</v>
          </cell>
          <cell r="H157">
            <v>0</v>
          </cell>
        </row>
        <row r="158">
          <cell r="A158" t="str">
            <v>02.502.01</v>
          </cell>
          <cell r="B158" t="str">
            <v>Tratamento superficial triplo com emulsão</v>
          </cell>
          <cell r="D158" t="str">
            <v xml:space="preserve"> </v>
          </cell>
          <cell r="E158" t="str">
            <v>m2</v>
          </cell>
          <cell r="G158">
            <v>0</v>
          </cell>
          <cell r="H158">
            <v>0</v>
          </cell>
        </row>
        <row r="159">
          <cell r="A159" t="str">
            <v>02.530.00</v>
          </cell>
          <cell r="B159" t="str">
            <v>Pré-misturado a frio</v>
          </cell>
          <cell r="D159" t="str">
            <v xml:space="preserve"> </v>
          </cell>
          <cell r="E159" t="str">
            <v>t</v>
          </cell>
          <cell r="F159">
            <v>32.86</v>
          </cell>
          <cell r="G159">
            <v>11.763879999999999</v>
          </cell>
          <cell r="H159">
            <v>44.62388</v>
          </cell>
        </row>
        <row r="160">
          <cell r="A160" t="str">
            <v>P 02.530.01</v>
          </cell>
          <cell r="B160" t="str">
            <v>Pré-misturado a quente</v>
          </cell>
          <cell r="C160" t="str">
            <v>EPP-03/99</v>
          </cell>
          <cell r="D160" t="str">
            <v xml:space="preserve"> </v>
          </cell>
          <cell r="E160" t="str">
            <v>t</v>
          </cell>
          <cell r="F160">
            <v>37.25</v>
          </cell>
          <cell r="G160">
            <v>13.3355</v>
          </cell>
          <cell r="H160">
            <v>50.585499999999996</v>
          </cell>
        </row>
        <row r="161">
          <cell r="A161" t="str">
            <v>02.540.00</v>
          </cell>
          <cell r="B161" t="str">
            <v>Concreto betuminoso usinado a quente - usina 40/60 t/h</v>
          </cell>
          <cell r="C161" t="str">
            <v>DNER-ES313/97</v>
          </cell>
          <cell r="D161" t="str">
            <v xml:space="preserve"> </v>
          </cell>
          <cell r="E161" t="str">
            <v>t</v>
          </cell>
          <cell r="G161">
            <v>0</v>
          </cell>
          <cell r="H161">
            <v>0</v>
          </cell>
        </row>
        <row r="162">
          <cell r="A162" t="str">
            <v>02.540.01</v>
          </cell>
          <cell r="B162" t="str">
            <v>Concreto betuminoso usinado a quente - usina 100/140 t/h</v>
          </cell>
          <cell r="C162" t="str">
            <v>DNER-ES313/97</v>
          </cell>
          <cell r="D162" t="str">
            <v xml:space="preserve"> </v>
          </cell>
          <cell r="E162" t="str">
            <v>t</v>
          </cell>
          <cell r="F162">
            <v>49.81</v>
          </cell>
          <cell r="G162">
            <v>17.831980000000001</v>
          </cell>
          <cell r="H162">
            <v>67.641980000000004</v>
          </cell>
        </row>
        <row r="163">
          <cell r="A163" t="str">
            <v>P 02.540.01</v>
          </cell>
          <cell r="B163" t="str">
            <v>Fornecimento e transporte de aditivo melhorador de adesividade</v>
          </cell>
          <cell r="C163" t="str">
            <v>DNER-ES313/98</v>
          </cell>
          <cell r="D163" t="str">
            <v xml:space="preserve"> </v>
          </cell>
          <cell r="E163" t="str">
            <v>t</v>
          </cell>
          <cell r="F163">
            <v>647.13</v>
          </cell>
          <cell r="G163">
            <v>231.67254</v>
          </cell>
          <cell r="H163">
            <v>878.80254000000002</v>
          </cell>
        </row>
        <row r="164">
          <cell r="A164" t="str">
            <v>02.550.00</v>
          </cell>
          <cell r="B164" t="str">
            <v>Demolição e remoção de pavimento para remendos localizados</v>
          </cell>
          <cell r="D164" t="str">
            <v xml:space="preserve"> </v>
          </cell>
          <cell r="E164" t="str">
            <v>m3</v>
          </cell>
          <cell r="G164">
            <v>0</v>
          </cell>
          <cell r="H164">
            <v>0</v>
          </cell>
        </row>
        <row r="165">
          <cell r="A165" t="str">
            <v>DER82000</v>
          </cell>
          <cell r="B165" t="str">
            <v>Remoção de meio-fio</v>
          </cell>
          <cell r="E165" t="str">
            <v>m</v>
          </cell>
          <cell r="F165">
            <v>0.81</v>
          </cell>
          <cell r="G165">
            <v>0.28998000000000002</v>
          </cell>
          <cell r="H165">
            <v>1.09998</v>
          </cell>
        </row>
        <row r="166">
          <cell r="A166" t="str">
            <v>DER82100</v>
          </cell>
          <cell r="B166" t="str">
            <v>Remoção de pavimento a lajota</v>
          </cell>
          <cell r="C166" t="str">
            <v>EP P-06/99</v>
          </cell>
          <cell r="D166">
            <v>2</v>
          </cell>
          <cell r="E166" t="str">
            <v>m2</v>
          </cell>
          <cell r="F166">
            <v>0.3</v>
          </cell>
          <cell r="G166">
            <v>0.1074</v>
          </cell>
          <cell r="H166">
            <v>0.40739999999999998</v>
          </cell>
        </row>
        <row r="167">
          <cell r="A167" t="str">
            <v>DER82150</v>
          </cell>
          <cell r="B167" t="str">
            <v>Remoção de pavimento a paralelelpípedo</v>
          </cell>
          <cell r="E167" t="str">
            <v>m2</v>
          </cell>
          <cell r="F167">
            <v>0.46</v>
          </cell>
          <cell r="G167">
            <v>0.16467999999999999</v>
          </cell>
          <cell r="H167">
            <v>0.62468000000000001</v>
          </cell>
        </row>
        <row r="168">
          <cell r="A168" t="str">
            <v>DER82200</v>
          </cell>
          <cell r="B168" t="str">
            <v>Remoção de revestimento de CBUQ</v>
          </cell>
          <cell r="D168" t="str">
            <v xml:space="preserve"> </v>
          </cell>
          <cell r="E168" t="str">
            <v>m3</v>
          </cell>
          <cell r="F168">
            <v>4.22</v>
          </cell>
          <cell r="G168">
            <v>1.5107599999999999</v>
          </cell>
          <cell r="H168">
            <v>5.7307600000000001</v>
          </cell>
        </row>
        <row r="169">
          <cell r="A169" t="str">
            <v>DER82200a</v>
          </cell>
          <cell r="B169" t="str">
            <v>Remoção de camada granular</v>
          </cell>
          <cell r="D169" t="str">
            <v xml:space="preserve"> </v>
          </cell>
          <cell r="E169" t="str">
            <v>m3</v>
          </cell>
          <cell r="F169">
            <v>3.44</v>
          </cell>
          <cell r="G169">
            <v>1.2315199999999999</v>
          </cell>
          <cell r="H169">
            <v>4.6715200000000001</v>
          </cell>
        </row>
        <row r="170">
          <cell r="A170" t="str">
            <v>P 02.560.01</v>
          </cell>
          <cell r="B170" t="str">
            <v>Remoção do pavimento existente</v>
          </cell>
          <cell r="C170" t="str">
            <v>EP P-05/99</v>
          </cell>
          <cell r="D170" t="str">
            <v xml:space="preserve"> </v>
          </cell>
          <cell r="E170" t="str">
            <v>m3</v>
          </cell>
          <cell r="F170">
            <v>2.69</v>
          </cell>
          <cell r="G170">
            <v>0.96301999999999999</v>
          </cell>
          <cell r="H170">
            <v>3.6530199999999997</v>
          </cell>
        </row>
        <row r="171">
          <cell r="A171" t="str">
            <v>DER53110</v>
          </cell>
          <cell r="B171" t="str">
            <v>Camada de seixo classificado</v>
          </cell>
          <cell r="C171" t="str">
            <v>EP P-01/99</v>
          </cell>
          <cell r="D171" t="str">
            <v xml:space="preserve"> </v>
          </cell>
          <cell r="E171" t="str">
            <v>m³</v>
          </cell>
          <cell r="F171">
            <v>11.85</v>
          </cell>
          <cell r="G171">
            <v>4.2422999999999993</v>
          </cell>
          <cell r="H171">
            <v>16.092299999999998</v>
          </cell>
        </row>
        <row r="172">
          <cell r="A172" t="str">
            <v>DER53460</v>
          </cell>
          <cell r="B172" t="str">
            <v>Calçamento com briquetes de 8 cm</v>
          </cell>
          <cell r="C172" t="str">
            <v>EP P-01/100</v>
          </cell>
          <cell r="D172" t="str">
            <v xml:space="preserve"> </v>
          </cell>
          <cell r="E172" t="str">
            <v>m2</v>
          </cell>
          <cell r="F172">
            <v>11.85</v>
          </cell>
          <cell r="G172">
            <v>4.2422999999999993</v>
          </cell>
          <cell r="H172">
            <v>16.092299999999998</v>
          </cell>
        </row>
        <row r="173">
          <cell r="A173" t="str">
            <v>DER53460a</v>
          </cell>
          <cell r="B173" t="str">
            <v>Calçamento com briquetes de 6 cm</v>
          </cell>
          <cell r="C173" t="str">
            <v>EP P-01/101</v>
          </cell>
          <cell r="D173" t="str">
            <v xml:space="preserve"> </v>
          </cell>
          <cell r="E173" t="str">
            <v>m2</v>
          </cell>
          <cell r="F173">
            <v>15.08</v>
          </cell>
          <cell r="G173">
            <v>5.3986399999999994</v>
          </cell>
          <cell r="H173">
            <v>20.478639999999999</v>
          </cell>
        </row>
        <row r="174">
          <cell r="A174" t="str">
            <v>02.999.01</v>
          </cell>
          <cell r="B174" t="str">
            <v>Usinagem solo-cimento</v>
          </cell>
          <cell r="C174" t="str">
            <v xml:space="preserve"> </v>
          </cell>
          <cell r="D174" t="str">
            <v xml:space="preserve"> </v>
          </cell>
          <cell r="E174" t="str">
            <v>m3</v>
          </cell>
          <cell r="G174">
            <v>0</v>
          </cell>
          <cell r="H174">
            <v>0</v>
          </cell>
        </row>
        <row r="175">
          <cell r="A175" t="str">
            <v>02.999.02</v>
          </cell>
          <cell r="B175" t="str">
            <v>Usinagem solo-brita</v>
          </cell>
          <cell r="C175" t="str">
            <v xml:space="preserve"> </v>
          </cell>
          <cell r="D175" t="str">
            <v xml:space="preserve"> </v>
          </cell>
          <cell r="E175" t="str">
            <v>m3</v>
          </cell>
          <cell r="G175">
            <v>0</v>
          </cell>
          <cell r="H175">
            <v>0</v>
          </cell>
        </row>
        <row r="176">
          <cell r="A176" t="str">
            <v>02.999.03</v>
          </cell>
          <cell r="B176" t="str">
            <v>Brita graduada - usinagem</v>
          </cell>
          <cell r="C176" t="str">
            <v xml:space="preserve"> </v>
          </cell>
          <cell r="D176" t="str">
            <v xml:space="preserve"> </v>
          </cell>
          <cell r="E176" t="str">
            <v>m3</v>
          </cell>
          <cell r="F176">
            <v>1.0900000000000001</v>
          </cell>
          <cell r="G176">
            <v>0.39022000000000001</v>
          </cell>
          <cell r="H176">
            <v>1.4802200000000001</v>
          </cell>
        </row>
        <row r="177">
          <cell r="A177" t="str">
            <v>02.999.04</v>
          </cell>
          <cell r="B177" t="str">
            <v>Concreto betuminoso - usinagem I</v>
          </cell>
          <cell r="C177" t="str">
            <v xml:space="preserve"> </v>
          </cell>
          <cell r="D177" t="str">
            <v xml:space="preserve"> </v>
          </cell>
          <cell r="E177" t="str">
            <v>t</v>
          </cell>
          <cell r="G177">
            <v>0</v>
          </cell>
          <cell r="H177">
            <v>0</v>
          </cell>
        </row>
        <row r="178">
          <cell r="A178" t="str">
            <v>02.999.05</v>
          </cell>
          <cell r="B178" t="str">
            <v>Concreto betuminoso - usinagem II</v>
          </cell>
          <cell r="C178" t="str">
            <v xml:space="preserve"> </v>
          </cell>
          <cell r="D178" t="str">
            <v xml:space="preserve"> </v>
          </cell>
          <cell r="E178" t="str">
            <v>t</v>
          </cell>
          <cell r="F178">
            <v>5.68</v>
          </cell>
          <cell r="G178">
            <v>2.0334399999999997</v>
          </cell>
          <cell r="H178">
            <v>7.7134399999999994</v>
          </cell>
        </row>
        <row r="179">
          <cell r="A179" t="str">
            <v>02.999.06</v>
          </cell>
          <cell r="B179" t="str">
            <v>Pré-misturado a frio - usinagem</v>
          </cell>
          <cell r="C179" t="str">
            <v xml:space="preserve"> </v>
          </cell>
          <cell r="D179" t="str">
            <v xml:space="preserve"> </v>
          </cell>
          <cell r="E179" t="str">
            <v>t</v>
          </cell>
          <cell r="F179">
            <v>1.02</v>
          </cell>
          <cell r="G179">
            <v>0.36515999999999998</v>
          </cell>
          <cell r="H179">
            <v>1.3851599999999999</v>
          </cell>
        </row>
        <row r="180">
          <cell r="A180" t="str">
            <v>P 02.999.07</v>
          </cell>
          <cell r="B180" t="str">
            <v>Brita graduada com cimento - usinagem</v>
          </cell>
          <cell r="C180" t="str">
            <v xml:space="preserve"> </v>
          </cell>
          <cell r="D180" t="str">
            <v xml:space="preserve"> </v>
          </cell>
          <cell r="E180" t="str">
            <v>m3</v>
          </cell>
          <cell r="F180">
            <v>1.05</v>
          </cell>
          <cell r="G180">
            <v>0.37590000000000001</v>
          </cell>
          <cell r="H180">
            <v>1.4258999999999999</v>
          </cell>
        </row>
        <row r="181">
          <cell r="A181" t="str">
            <v>P 02.999.08</v>
          </cell>
          <cell r="B181" t="str">
            <v>Base de brita graduada tratada com cimento</v>
          </cell>
          <cell r="C181" t="str">
            <v xml:space="preserve"> </v>
          </cell>
          <cell r="D181" t="str">
            <v xml:space="preserve"> </v>
          </cell>
          <cell r="E181" t="str">
            <v>m3</v>
          </cell>
          <cell r="F181">
            <v>36.07</v>
          </cell>
          <cell r="G181">
            <v>12.91306</v>
          </cell>
          <cell r="H181">
            <v>48.983060000000002</v>
          </cell>
        </row>
        <row r="182">
          <cell r="A182" t="str">
            <v>DER53130</v>
          </cell>
          <cell r="B182" t="str">
            <v>Camada de macadame seco</v>
          </cell>
          <cell r="C182" t="str">
            <v xml:space="preserve"> </v>
          </cell>
          <cell r="D182" t="str">
            <v xml:space="preserve"> </v>
          </cell>
          <cell r="E182" t="str">
            <v>m3</v>
          </cell>
          <cell r="F182">
            <v>16.100000000000001</v>
          </cell>
          <cell r="G182">
            <v>5.7638000000000007</v>
          </cell>
          <cell r="H182">
            <v>21.863800000000001</v>
          </cell>
        </row>
        <row r="183">
          <cell r="A183" t="str">
            <v>P 02.250.00</v>
          </cell>
          <cell r="B183" t="str">
            <v>Concreto Pobre Rolado</v>
          </cell>
          <cell r="C183" t="str">
            <v xml:space="preserve"> </v>
          </cell>
          <cell r="D183" t="str">
            <v xml:space="preserve"> </v>
          </cell>
          <cell r="E183" t="str">
            <v>m3</v>
          </cell>
          <cell r="F183">
            <v>65.98</v>
          </cell>
          <cell r="G183">
            <v>23.620840000000001</v>
          </cell>
          <cell r="H183">
            <v>89.600840000000005</v>
          </cell>
        </row>
        <row r="184">
          <cell r="A184" t="str">
            <v>P 02.250.01</v>
          </cell>
          <cell r="B184" t="str">
            <v>Concreto magro p/ concreto rolado</v>
          </cell>
          <cell r="C184" t="str">
            <v xml:space="preserve"> </v>
          </cell>
          <cell r="D184" t="str">
            <v xml:space="preserve"> </v>
          </cell>
          <cell r="E184" t="str">
            <v>m3</v>
          </cell>
          <cell r="F184">
            <v>49.64</v>
          </cell>
          <cell r="G184">
            <v>17.77112</v>
          </cell>
          <cell r="H184">
            <v>67.411119999999997</v>
          </cell>
        </row>
        <row r="185">
          <cell r="A185" t="str">
            <v>P02.999.10</v>
          </cell>
          <cell r="B185" t="str">
            <v>Frezagem de revestimento em CAUQ e&lt;= 8 cm c/transporte até 2km</v>
          </cell>
          <cell r="C185" t="str">
            <v>EP P-04/99</v>
          </cell>
          <cell r="D185">
            <v>2</v>
          </cell>
          <cell r="E185" t="str">
            <v>m3</v>
          </cell>
          <cell r="F185">
            <v>18.38</v>
          </cell>
          <cell r="G185">
            <v>6.5800399999999994</v>
          </cell>
          <cell r="H185">
            <v>24.960039999999999</v>
          </cell>
        </row>
        <row r="186">
          <cell r="A186" t="str">
            <v>MACHIDRAUL</v>
          </cell>
          <cell r="B186" t="str">
            <v>Macadame hidraulico</v>
          </cell>
          <cell r="E186" t="str">
            <v>m3</v>
          </cell>
          <cell r="G186">
            <v>0</v>
          </cell>
          <cell r="H186">
            <v>0</v>
          </cell>
        </row>
        <row r="187">
          <cell r="A187">
            <v>3</v>
          </cell>
          <cell r="B187" t="str">
            <v>OBRAS DE ARTE ESPECIAIS</v>
          </cell>
        </row>
        <row r="188">
          <cell r="A188" t="str">
            <v>OAE1</v>
          </cell>
          <cell r="B188" t="str">
            <v>Ancoragem ativa - Fornecimento, instalação e protensão</v>
          </cell>
          <cell r="C188" t="str">
            <v xml:space="preserve"> </v>
          </cell>
          <cell r="D188" t="str">
            <v xml:space="preserve"> </v>
          </cell>
          <cell r="E188" t="str">
            <v>un</v>
          </cell>
          <cell r="F188">
            <v>502.42</v>
          </cell>
          <cell r="G188">
            <v>179.86635999999999</v>
          </cell>
          <cell r="H188">
            <v>682.28636000000006</v>
          </cell>
        </row>
        <row r="189">
          <cell r="A189" t="str">
            <v>OAE2</v>
          </cell>
          <cell r="B189" t="str">
            <v>Armadura de protensão - Fornecimento, montagem e colocação</v>
          </cell>
          <cell r="C189" t="str">
            <v xml:space="preserve"> </v>
          </cell>
          <cell r="D189" t="str">
            <v xml:space="preserve"> </v>
          </cell>
          <cell r="E189" t="str">
            <v>kg</v>
          </cell>
          <cell r="F189">
            <v>2.76</v>
          </cell>
          <cell r="G189">
            <v>0.98807999999999985</v>
          </cell>
          <cell r="H189">
            <v>3.7480799999999999</v>
          </cell>
        </row>
        <row r="190">
          <cell r="A190" t="str">
            <v>OAE3</v>
          </cell>
          <cell r="B190" t="str">
            <v>Bainha semi-rígida galvanizada - Fornecimento, montagem e colocação</v>
          </cell>
          <cell r="C190" t="str">
            <v xml:space="preserve"> </v>
          </cell>
          <cell r="D190" t="str">
            <v xml:space="preserve"> </v>
          </cell>
          <cell r="E190" t="str">
            <v>m</v>
          </cell>
          <cell r="F190">
            <v>6.98</v>
          </cell>
          <cell r="G190">
            <v>2.49884</v>
          </cell>
          <cell r="H190">
            <v>9.4788399999999999</v>
          </cell>
        </row>
        <row r="191">
          <cell r="A191" t="str">
            <v>OAE4</v>
          </cell>
          <cell r="B191" t="str">
            <v>Armadura de protensão, fornecimento, bainhas, ancoragens, operações de protensão</v>
          </cell>
          <cell r="C191" t="str">
            <v xml:space="preserve"> </v>
          </cell>
          <cell r="D191" t="str">
            <v xml:space="preserve"> </v>
          </cell>
          <cell r="E191" t="str">
            <v>kg</v>
          </cell>
          <cell r="F191">
            <v>14.2</v>
          </cell>
          <cell r="G191">
            <v>5.0835999999999997</v>
          </cell>
          <cell r="H191">
            <v>19.2836</v>
          </cell>
        </row>
        <row r="192">
          <cell r="A192" t="str">
            <v>OAE4a</v>
          </cell>
          <cell r="B192" t="str">
            <v>Armadura de protensão, CP190RB, fornecimento, bainhas metálicas semi-rígidas galvanizadas</v>
          </cell>
          <cell r="C192" t="str">
            <v xml:space="preserve"> </v>
          </cell>
          <cell r="D192" t="str">
            <v xml:space="preserve"> </v>
          </cell>
          <cell r="E192" t="str">
            <v>kg</v>
          </cell>
          <cell r="F192">
            <v>9.31</v>
          </cell>
          <cell r="G192">
            <v>3.3329800000000001</v>
          </cell>
          <cell r="H192">
            <v>12.642980000000001</v>
          </cell>
        </row>
        <row r="193">
          <cell r="A193" t="str">
            <v>OAE5</v>
          </cell>
          <cell r="B193" t="str">
            <v>Estaca metálica - tipo CS 300 x 130 - Fornecimento e cravação</v>
          </cell>
          <cell r="C193" t="str">
            <v xml:space="preserve"> </v>
          </cell>
          <cell r="D193" t="str">
            <v xml:space="preserve"> </v>
          </cell>
          <cell r="E193" t="str">
            <v>m</v>
          </cell>
          <cell r="F193">
            <v>130.1</v>
          </cell>
          <cell r="G193">
            <v>46.575799999999994</v>
          </cell>
          <cell r="H193">
            <v>176.67579999999998</v>
          </cell>
        </row>
        <row r="194">
          <cell r="A194" t="str">
            <v>OAE5a</v>
          </cell>
          <cell r="B194" t="str">
            <v>Estaca metálica - tipo CS 250 X 52 - Fornecimento e cravação</v>
          </cell>
          <cell r="C194" t="str">
            <v xml:space="preserve"> </v>
          </cell>
          <cell r="D194" t="str">
            <v xml:space="preserve"> </v>
          </cell>
          <cell r="E194" t="str">
            <v>m</v>
          </cell>
          <cell r="F194">
            <v>71.599999999999994</v>
          </cell>
          <cell r="G194">
            <v>25.632799999999996</v>
          </cell>
          <cell r="H194">
            <v>97.232799999999997</v>
          </cell>
        </row>
        <row r="195">
          <cell r="A195" t="str">
            <v>OAE5b</v>
          </cell>
          <cell r="B195" t="str">
            <v>Estaca metálica - tipo CS 300 x 77 - Fornecimento e cravação</v>
          </cell>
          <cell r="C195" t="str">
            <v xml:space="preserve"> </v>
          </cell>
          <cell r="D195" t="str">
            <v xml:space="preserve"> </v>
          </cell>
          <cell r="E195" t="str">
            <v>m</v>
          </cell>
          <cell r="F195">
            <v>90.35</v>
          </cell>
          <cell r="G195">
            <v>32.345299999999995</v>
          </cell>
          <cell r="H195">
            <v>122.69529999999999</v>
          </cell>
        </row>
        <row r="196">
          <cell r="A196" t="str">
            <v>OAE5c</v>
          </cell>
          <cell r="B196" t="str">
            <v>Estaca metálica - tipo CS 300 x 116 - Fornecimento e cravação</v>
          </cell>
          <cell r="C196" t="str">
            <v xml:space="preserve"> </v>
          </cell>
          <cell r="D196" t="str">
            <v xml:space="preserve"> </v>
          </cell>
          <cell r="E196" t="str">
            <v>m</v>
          </cell>
          <cell r="F196">
            <v>119.6</v>
          </cell>
          <cell r="G196">
            <v>42.816799999999994</v>
          </cell>
          <cell r="H196">
            <v>162.41679999999999</v>
          </cell>
        </row>
        <row r="197">
          <cell r="A197" t="str">
            <v>OAE5d</v>
          </cell>
          <cell r="B197" t="str">
            <v>Estaca metálica - tipo CS 400 x 136 - Fornecimento e cravação</v>
          </cell>
          <cell r="C197" t="str">
            <v xml:space="preserve"> </v>
          </cell>
          <cell r="D197" t="str">
            <v xml:space="preserve"> </v>
          </cell>
          <cell r="E197" t="str">
            <v>m</v>
          </cell>
          <cell r="F197">
            <v>135.44999999999999</v>
          </cell>
          <cell r="G197">
            <v>48.491099999999996</v>
          </cell>
          <cell r="H197">
            <v>183.94109999999998</v>
          </cell>
        </row>
        <row r="198">
          <cell r="A198" t="str">
            <v>OAE6</v>
          </cell>
          <cell r="B198" t="str">
            <v>Escoramento metálico comum (cimbramento)</v>
          </cell>
          <cell r="C198" t="str">
            <v xml:space="preserve"> </v>
          </cell>
          <cell r="D198" t="str">
            <v xml:space="preserve"> </v>
          </cell>
          <cell r="E198" t="str">
            <v>m3</v>
          </cell>
          <cell r="F198">
            <v>20.309999999999999</v>
          </cell>
          <cell r="G198">
            <v>7.2709799999999989</v>
          </cell>
          <cell r="H198">
            <v>27.580979999999997</v>
          </cell>
        </row>
        <row r="199">
          <cell r="A199" t="str">
            <v>OAE7</v>
          </cell>
          <cell r="B199" t="str">
            <v>Dreno de PVC D= 150 mm</v>
          </cell>
          <cell r="C199" t="str">
            <v xml:space="preserve"> </v>
          </cell>
          <cell r="D199" t="str">
            <v xml:space="preserve"> </v>
          </cell>
          <cell r="E199" t="str">
            <v>un</v>
          </cell>
          <cell r="F199">
            <v>4.25</v>
          </cell>
          <cell r="G199">
            <v>1.5214999999999999</v>
          </cell>
          <cell r="H199">
            <v>5.7714999999999996</v>
          </cell>
        </row>
        <row r="200">
          <cell r="A200" t="str">
            <v>OAE8</v>
          </cell>
          <cell r="B200" t="str">
            <v>Manuseio, transp. e posicionamento vigas pré-moldadas c/35,90m comp. e 70tf de peso</v>
          </cell>
          <cell r="C200" t="str">
            <v xml:space="preserve"> </v>
          </cell>
          <cell r="D200" t="str">
            <v xml:space="preserve"> </v>
          </cell>
          <cell r="E200" t="str">
            <v>un</v>
          </cell>
          <cell r="F200">
            <v>3651.27</v>
          </cell>
          <cell r="G200">
            <v>1307.1546599999999</v>
          </cell>
          <cell r="H200">
            <v>4958.4246599999997</v>
          </cell>
        </row>
        <row r="201">
          <cell r="A201" t="str">
            <v>OAE8b</v>
          </cell>
          <cell r="B201" t="str">
            <v>Manuseio, transp. e posicionamento vigas pré-moldadas c/35,90m comp. e 71tf de peso</v>
          </cell>
          <cell r="C201" t="str">
            <v xml:space="preserve"> </v>
          </cell>
          <cell r="D201" t="str">
            <v xml:space="preserve"> </v>
          </cell>
          <cell r="E201" t="str">
            <v>un</v>
          </cell>
          <cell r="F201">
            <v>3651.27</v>
          </cell>
          <cell r="G201">
            <v>1307.1546599999999</v>
          </cell>
          <cell r="H201">
            <v>4958.4246599999997</v>
          </cell>
        </row>
        <row r="202">
          <cell r="A202" t="str">
            <v>OAE9</v>
          </cell>
          <cell r="B202" t="str">
            <v>Aparelho de apoio metálico Rudloff, unidirec. Tipo TU-134 ou similar,  fornec.e instal.</v>
          </cell>
          <cell r="C202" t="str">
            <v xml:space="preserve"> </v>
          </cell>
          <cell r="D202" t="str">
            <v xml:space="preserve"> </v>
          </cell>
          <cell r="E202" t="str">
            <v>un</v>
          </cell>
          <cell r="F202">
            <v>1623.48</v>
          </cell>
          <cell r="G202">
            <v>581.20583999999997</v>
          </cell>
          <cell r="H202">
            <v>2204.6858400000001</v>
          </cell>
        </row>
        <row r="203">
          <cell r="A203" t="str">
            <v>OAE10</v>
          </cell>
          <cell r="B203" t="str">
            <v>Aparelho de apoio metálico Rudloff ou similar, multidirec. Tipo TM-134 fornec.e instal.</v>
          </cell>
          <cell r="C203" t="str">
            <v xml:space="preserve"> </v>
          </cell>
          <cell r="D203" t="str">
            <v xml:space="preserve"> </v>
          </cell>
          <cell r="E203" t="str">
            <v>un</v>
          </cell>
          <cell r="F203">
            <v>1502.51</v>
          </cell>
          <cell r="G203">
            <v>537.89857999999992</v>
          </cell>
          <cell r="H203">
            <v>2040.4085799999998</v>
          </cell>
        </row>
        <row r="204">
          <cell r="A204" t="str">
            <v>OAE11</v>
          </cell>
          <cell r="B204" t="str">
            <v>Aparelho de apoio metálico Rudloff, fixo Tipo TF-134 ou similar,  fornec.e instal.</v>
          </cell>
          <cell r="C204" t="str">
            <v xml:space="preserve"> </v>
          </cell>
          <cell r="D204" t="str">
            <v xml:space="preserve"> </v>
          </cell>
          <cell r="E204" t="str">
            <v>un</v>
          </cell>
          <cell r="F204">
            <v>925.66</v>
          </cell>
          <cell r="G204">
            <v>331.38628</v>
          </cell>
          <cell r="H204">
            <v>1257.04628</v>
          </cell>
        </row>
        <row r="205">
          <cell r="A205" t="str">
            <v>OAE12</v>
          </cell>
          <cell r="B205" t="str">
            <v>Grouteamento</v>
          </cell>
          <cell r="C205" t="str">
            <v xml:space="preserve"> </v>
          </cell>
          <cell r="D205" t="str">
            <v xml:space="preserve"> </v>
          </cell>
          <cell r="E205" t="str">
            <v>m3</v>
          </cell>
          <cell r="F205">
            <v>652.16999999999996</v>
          </cell>
          <cell r="G205">
            <v>233.47685999999999</v>
          </cell>
          <cell r="H205">
            <v>885.64685999999995</v>
          </cell>
        </row>
        <row r="206">
          <cell r="A206" t="str">
            <v>OAE13</v>
          </cell>
          <cell r="B206" t="str">
            <v>Proteção parte exposta das estacas c/ tubo PVC D=650mm</v>
          </cell>
          <cell r="C206" t="str">
            <v xml:space="preserve"> </v>
          </cell>
          <cell r="D206" t="str">
            <v xml:space="preserve"> </v>
          </cell>
          <cell r="E206" t="str">
            <v>m</v>
          </cell>
          <cell r="F206">
            <v>70.58</v>
          </cell>
          <cell r="G206">
            <v>25.26764</v>
          </cell>
          <cell r="H206">
            <v>95.847639999999998</v>
          </cell>
        </row>
        <row r="207">
          <cell r="A207" t="str">
            <v>OAE14</v>
          </cell>
          <cell r="B207" t="str">
            <v>Junta de expansão/ contração Juntaflex ou similar</v>
          </cell>
          <cell r="C207" t="str">
            <v xml:space="preserve"> </v>
          </cell>
          <cell r="D207" t="str">
            <v xml:space="preserve"> </v>
          </cell>
          <cell r="E207" t="str">
            <v>m</v>
          </cell>
          <cell r="F207">
            <v>140.51</v>
          </cell>
          <cell r="G207">
            <v>50.302579999999992</v>
          </cell>
          <cell r="H207">
            <v>190.81257999999997</v>
          </cell>
        </row>
        <row r="208">
          <cell r="A208" t="str">
            <v>OAE15</v>
          </cell>
          <cell r="B208" t="str">
            <v>Chumbadores Tecnart tipo Omega ou similar</v>
          </cell>
          <cell r="C208" t="str">
            <v xml:space="preserve"> </v>
          </cell>
          <cell r="D208" t="str">
            <v xml:space="preserve"> </v>
          </cell>
          <cell r="E208" t="str">
            <v>ud</v>
          </cell>
          <cell r="F208">
            <v>5.08</v>
          </cell>
          <cell r="G208">
            <v>1.81864</v>
          </cell>
          <cell r="H208">
            <v>6.8986400000000003</v>
          </cell>
        </row>
        <row r="209">
          <cell r="A209" t="str">
            <v>OAE16</v>
          </cell>
          <cell r="B209" t="str">
            <v>Escoramento autoportante</v>
          </cell>
          <cell r="C209" t="str">
            <v xml:space="preserve"> </v>
          </cell>
          <cell r="D209" t="str">
            <v xml:space="preserve"> </v>
          </cell>
          <cell r="E209" t="str">
            <v>m2</v>
          </cell>
          <cell r="F209">
            <v>178.93</v>
          </cell>
          <cell r="G209">
            <v>64.056939999999997</v>
          </cell>
          <cell r="H209">
            <v>242.98694</v>
          </cell>
        </row>
        <row r="210">
          <cell r="A210" t="str">
            <v>OAE17</v>
          </cell>
          <cell r="B210" t="str">
            <v>Transporte e lançamento de pré-lages</v>
          </cell>
          <cell r="C210" t="str">
            <v xml:space="preserve"> </v>
          </cell>
          <cell r="D210" t="str">
            <v xml:space="preserve"> </v>
          </cell>
          <cell r="E210" t="str">
            <v>un</v>
          </cell>
          <cell r="F210">
            <v>17.28</v>
          </cell>
          <cell r="G210">
            <v>6.1862399999999997</v>
          </cell>
          <cell r="H210">
            <v>23.466239999999999</v>
          </cell>
        </row>
        <row r="211">
          <cell r="A211" t="str">
            <v>OAE18</v>
          </cell>
          <cell r="B211" t="str">
            <v>Transporte e lançamento de vigas pré-moldadas</v>
          </cell>
          <cell r="C211" t="str">
            <v xml:space="preserve"> </v>
          </cell>
          <cell r="D211" t="str">
            <v xml:space="preserve"> </v>
          </cell>
          <cell r="E211" t="str">
            <v>un</v>
          </cell>
          <cell r="F211">
            <v>943.5</v>
          </cell>
          <cell r="G211">
            <v>337.77299999999997</v>
          </cell>
          <cell r="H211">
            <v>1281.2729999999999</v>
          </cell>
        </row>
        <row r="212">
          <cell r="A212" t="str">
            <v>OAE19</v>
          </cell>
          <cell r="B212" t="str">
            <v>Injeção de nata (cabos 12 varas 1/2")</v>
          </cell>
          <cell r="C212" t="str">
            <v xml:space="preserve"> </v>
          </cell>
          <cell r="D212" t="str">
            <v xml:space="preserve"> </v>
          </cell>
          <cell r="E212" t="str">
            <v>m</v>
          </cell>
          <cell r="F212">
            <v>2.69</v>
          </cell>
          <cell r="G212">
            <v>0.96301999999999999</v>
          </cell>
          <cell r="H212">
            <v>3.6530199999999997</v>
          </cell>
        </row>
        <row r="213">
          <cell r="A213" t="str">
            <v>OAE20</v>
          </cell>
          <cell r="B213" t="str">
            <v>Injeção de nata (cabos 4 varas 1/2")</v>
          </cell>
          <cell r="C213" t="str">
            <v xml:space="preserve"> </v>
          </cell>
          <cell r="D213" t="str">
            <v xml:space="preserve"> </v>
          </cell>
          <cell r="E213" t="str">
            <v>m</v>
          </cell>
          <cell r="F213">
            <v>2.56</v>
          </cell>
          <cell r="G213">
            <v>0.91647999999999996</v>
          </cell>
          <cell r="H213">
            <v>3.47648</v>
          </cell>
        </row>
        <row r="214">
          <cell r="A214" t="str">
            <v>OAE21</v>
          </cell>
          <cell r="B214" t="str">
            <v>Injeção de nata (cabos 6 varas 1/2")</v>
          </cell>
          <cell r="C214" t="str">
            <v xml:space="preserve"> </v>
          </cell>
          <cell r="D214" t="str">
            <v xml:space="preserve"> </v>
          </cell>
          <cell r="E214" t="str">
            <v>m</v>
          </cell>
          <cell r="F214">
            <v>2.59</v>
          </cell>
          <cell r="G214">
            <v>0.92721999999999993</v>
          </cell>
          <cell r="H214">
            <v>3.51722</v>
          </cell>
        </row>
        <row r="215">
          <cell r="A215" t="str">
            <v>03.000.01</v>
          </cell>
          <cell r="B215" t="str">
            <v>Escavação manual em cavas de fundação</v>
          </cell>
          <cell r="C215" t="str">
            <v xml:space="preserve"> </v>
          </cell>
          <cell r="D215" t="str">
            <v xml:space="preserve"> </v>
          </cell>
          <cell r="E215" t="str">
            <v>m3</v>
          </cell>
          <cell r="F215">
            <v>70.58</v>
          </cell>
          <cell r="G215">
            <v>25.26764</v>
          </cell>
          <cell r="H215">
            <v>95.847639999999998</v>
          </cell>
        </row>
        <row r="216">
          <cell r="A216" t="str">
            <v>03.000.02</v>
          </cell>
          <cell r="B216" t="str">
            <v>Escavação manual de cavas em mat. 1a  categoria</v>
          </cell>
          <cell r="C216" t="str">
            <v xml:space="preserve"> </v>
          </cell>
          <cell r="D216" t="str">
            <v xml:space="preserve"> </v>
          </cell>
          <cell r="E216" t="str">
            <v>m3</v>
          </cell>
          <cell r="F216">
            <v>14.55</v>
          </cell>
          <cell r="G216">
            <v>5.2088999999999999</v>
          </cell>
          <cell r="H216">
            <v>19.758900000000001</v>
          </cell>
        </row>
        <row r="217">
          <cell r="A217" t="str">
            <v>03.000.03</v>
          </cell>
          <cell r="B217" t="str">
            <v>Escavação manual de cavas em mat. 2a  categoria</v>
          </cell>
          <cell r="C217" t="str">
            <v xml:space="preserve"> </v>
          </cell>
          <cell r="D217" t="str">
            <v xml:space="preserve"> </v>
          </cell>
          <cell r="E217" t="str">
            <v>m3</v>
          </cell>
          <cell r="F217">
            <v>19.399999999999999</v>
          </cell>
          <cell r="G217">
            <v>6.9451999999999989</v>
          </cell>
          <cell r="H217">
            <v>26.345199999999998</v>
          </cell>
        </row>
        <row r="218">
          <cell r="A218" t="str">
            <v>03.010.01</v>
          </cell>
          <cell r="B218" t="str">
            <v>Escavação em cavas de fundação com esgotamento</v>
          </cell>
          <cell r="C218" t="str">
            <v xml:space="preserve"> </v>
          </cell>
          <cell r="D218" t="str">
            <v xml:space="preserve"> </v>
          </cell>
          <cell r="E218" t="str">
            <v>m3</v>
          </cell>
          <cell r="F218">
            <v>16.489999999999998</v>
          </cell>
          <cell r="G218">
            <v>5.9034199999999988</v>
          </cell>
          <cell r="H218">
            <v>22.393419999999999</v>
          </cell>
        </row>
        <row r="219">
          <cell r="A219" t="str">
            <v>03.119.01</v>
          </cell>
          <cell r="B219" t="str">
            <v>Escoramento</v>
          </cell>
          <cell r="C219" t="str">
            <v xml:space="preserve"> </v>
          </cell>
          <cell r="D219" t="str">
            <v xml:space="preserve"> </v>
          </cell>
          <cell r="E219" t="str">
            <v>m3</v>
          </cell>
          <cell r="F219">
            <v>14.13</v>
          </cell>
          <cell r="G219">
            <v>5.0585399999999998</v>
          </cell>
          <cell r="H219">
            <v>19.18854</v>
          </cell>
        </row>
        <row r="220">
          <cell r="A220" t="str">
            <v>03.300.01</v>
          </cell>
          <cell r="B220" t="str">
            <v>Concreto magro</v>
          </cell>
          <cell r="C220" t="str">
            <v xml:space="preserve"> </v>
          </cell>
          <cell r="D220" t="str">
            <v xml:space="preserve"> </v>
          </cell>
          <cell r="E220" t="str">
            <v>m3</v>
          </cell>
          <cell r="F220">
            <v>77.83</v>
          </cell>
          <cell r="G220">
            <v>27.863139999999998</v>
          </cell>
          <cell r="H220">
            <v>105.69314</v>
          </cell>
        </row>
        <row r="221">
          <cell r="A221" t="str">
            <v>03.310.01</v>
          </cell>
          <cell r="B221" t="str">
            <v>Concreto ciclópico fck=8 MPa</v>
          </cell>
          <cell r="C221" t="str">
            <v xml:space="preserve"> </v>
          </cell>
          <cell r="D221" t="str">
            <v xml:space="preserve"> </v>
          </cell>
          <cell r="E221" t="str">
            <v>m3</v>
          </cell>
          <cell r="F221">
            <v>70.260000000000005</v>
          </cell>
          <cell r="G221">
            <v>25.153079999999999</v>
          </cell>
          <cell r="H221">
            <v>95.413080000000008</v>
          </cell>
        </row>
        <row r="222">
          <cell r="A222" t="str">
            <v>03.310.02</v>
          </cell>
          <cell r="B222" t="str">
            <v>Concreto ciclópico fck=10 MPa</v>
          </cell>
          <cell r="C222" t="str">
            <v xml:space="preserve"> </v>
          </cell>
          <cell r="D222" t="str">
            <v xml:space="preserve"> </v>
          </cell>
          <cell r="E222" t="str">
            <v>m3</v>
          </cell>
          <cell r="F222">
            <v>73.02</v>
          </cell>
          <cell r="G222">
            <v>26.141159999999996</v>
          </cell>
          <cell r="H222">
            <v>99.161159999999995</v>
          </cell>
        </row>
        <row r="223">
          <cell r="A223" t="str">
            <v>03.310.03</v>
          </cell>
          <cell r="B223" t="str">
            <v>Concreto ciclópico fck=12 MPa</v>
          </cell>
          <cell r="C223" t="str">
            <v xml:space="preserve"> </v>
          </cell>
          <cell r="D223" t="str">
            <v xml:space="preserve"> </v>
          </cell>
          <cell r="E223" t="str">
            <v>m3</v>
          </cell>
          <cell r="F223">
            <v>75.930000000000007</v>
          </cell>
          <cell r="G223">
            <v>27.182940000000002</v>
          </cell>
          <cell r="H223">
            <v>103.11294000000001</v>
          </cell>
        </row>
        <row r="224">
          <cell r="A224" t="str">
            <v>03.310.04</v>
          </cell>
          <cell r="B224" t="str">
            <v>Concreto ciclópico fck=15 MPa</v>
          </cell>
          <cell r="C224" t="str">
            <v xml:space="preserve"> </v>
          </cell>
          <cell r="D224" t="str">
            <v xml:space="preserve"> </v>
          </cell>
          <cell r="E224" t="str">
            <v>m3</v>
          </cell>
          <cell r="F224">
            <v>79.069999999999993</v>
          </cell>
          <cell r="G224">
            <v>28.307059999999996</v>
          </cell>
          <cell r="H224">
            <v>107.37705999999999</v>
          </cell>
        </row>
        <row r="225">
          <cell r="A225" t="str">
            <v>03.321.00</v>
          </cell>
          <cell r="B225" t="str">
            <v>Concreto estrutural fck=15 MPa - Cont. raiz. c/ adit.</v>
          </cell>
          <cell r="C225" t="str">
            <v xml:space="preserve"> </v>
          </cell>
          <cell r="D225" t="str">
            <v xml:space="preserve"> </v>
          </cell>
          <cell r="E225" t="str">
            <v>m3</v>
          </cell>
          <cell r="F225">
            <v>90.11</v>
          </cell>
          <cell r="G225">
            <v>32.25938</v>
          </cell>
          <cell r="H225">
            <v>122.36938000000001</v>
          </cell>
        </row>
        <row r="226">
          <cell r="A226" t="str">
            <v>03.321.01</v>
          </cell>
          <cell r="B226" t="str">
            <v>Concreto fck= 10 MPa-contr. raz. uso ger. conf. e lan</v>
          </cell>
          <cell r="C226" t="str">
            <v xml:space="preserve"> </v>
          </cell>
          <cell r="D226" t="str">
            <v xml:space="preserve"> </v>
          </cell>
          <cell r="E226" t="str">
            <v>m3</v>
          </cell>
          <cell r="F226">
            <v>93.32</v>
          </cell>
          <cell r="G226">
            <v>33.408559999999994</v>
          </cell>
          <cell r="H226">
            <v>126.72855999999999</v>
          </cell>
        </row>
        <row r="227">
          <cell r="A227" t="str">
            <v>P 03.321.02</v>
          </cell>
          <cell r="B227" t="str">
            <v>Concreto fck=11Mpa - Contr. Raz. uso geral conf. e lanc.</v>
          </cell>
          <cell r="C227" t="str">
            <v xml:space="preserve"> </v>
          </cell>
          <cell r="D227" t="str">
            <v xml:space="preserve"> </v>
          </cell>
          <cell r="E227" t="str">
            <v>m3</v>
          </cell>
          <cell r="G227">
            <v>0</v>
          </cell>
        </row>
        <row r="228">
          <cell r="A228" t="str">
            <v>03.322.00</v>
          </cell>
          <cell r="B228" t="str">
            <v>Concreto estrutural fck=18 MPa - Cont. raiz. c/ adit.</v>
          </cell>
          <cell r="C228" t="str">
            <v xml:space="preserve"> </v>
          </cell>
          <cell r="D228" t="str">
            <v xml:space="preserve"> </v>
          </cell>
          <cell r="E228" t="str">
            <v>m3</v>
          </cell>
          <cell r="F228">
            <v>94.14</v>
          </cell>
          <cell r="G228">
            <v>33.702120000000001</v>
          </cell>
          <cell r="H228">
            <v>127.84211999999999</v>
          </cell>
        </row>
        <row r="229">
          <cell r="A229" t="str">
            <v>03.323.00</v>
          </cell>
          <cell r="B229" t="str">
            <v>Concreto estrutural fck=20 MPa - Cont. raiz. c/ adit.</v>
          </cell>
          <cell r="C229" t="str">
            <v xml:space="preserve"> </v>
          </cell>
          <cell r="D229" t="str">
            <v xml:space="preserve"> </v>
          </cell>
          <cell r="E229" t="str">
            <v>m3</v>
          </cell>
          <cell r="F229">
            <v>97.66</v>
          </cell>
          <cell r="G229">
            <v>34.96228</v>
          </cell>
          <cell r="H229">
            <v>132.62227999999999</v>
          </cell>
        </row>
        <row r="230">
          <cell r="A230" t="str">
            <v>03.323.01</v>
          </cell>
          <cell r="B230" t="str">
            <v>Concreto fck= 22 MPa-contr. raz. uso ger. conf. e lan</v>
          </cell>
          <cell r="C230" t="str">
            <v xml:space="preserve"> </v>
          </cell>
          <cell r="D230" t="str">
            <v xml:space="preserve"> </v>
          </cell>
          <cell r="E230" t="str">
            <v>m3</v>
          </cell>
          <cell r="F230">
            <v>113.99</v>
          </cell>
          <cell r="G230">
            <v>40.808419999999998</v>
          </cell>
          <cell r="H230">
            <v>154.79841999999999</v>
          </cell>
        </row>
        <row r="231">
          <cell r="A231" t="str">
            <v>03.324.00</v>
          </cell>
          <cell r="B231" t="str">
            <v xml:space="preserve">Concreto fck= 15 MPa-contr. raz. uso ger. </v>
          </cell>
          <cell r="C231" t="str">
            <v xml:space="preserve"> </v>
          </cell>
          <cell r="D231" t="str">
            <v xml:space="preserve"> </v>
          </cell>
          <cell r="E231" t="str">
            <v>m3</v>
          </cell>
          <cell r="F231">
            <v>101.95</v>
          </cell>
          <cell r="G231">
            <v>36.498100000000001</v>
          </cell>
          <cell r="H231">
            <v>138.44810000000001</v>
          </cell>
        </row>
        <row r="232">
          <cell r="A232" t="str">
            <v>03.325.00</v>
          </cell>
          <cell r="B232" t="str">
            <v xml:space="preserve">Concreto fck= 18 MPa-contr. raz. uso ger. </v>
          </cell>
          <cell r="C232" t="str">
            <v xml:space="preserve"> </v>
          </cell>
          <cell r="D232" t="str">
            <v xml:space="preserve"> </v>
          </cell>
          <cell r="E232" t="str">
            <v>m3</v>
          </cell>
          <cell r="F232">
            <v>106.24</v>
          </cell>
          <cell r="G232">
            <v>38.033919999999995</v>
          </cell>
          <cell r="H232">
            <v>144.27391999999998</v>
          </cell>
        </row>
        <row r="233">
          <cell r="A233" t="str">
            <v>03.326.00</v>
          </cell>
          <cell r="B233" t="str">
            <v xml:space="preserve">Concreto fck= 20 MPa-contr. raz. uso ger. </v>
          </cell>
          <cell r="C233" t="str">
            <v xml:space="preserve"> </v>
          </cell>
          <cell r="D233" t="str">
            <v xml:space="preserve"> </v>
          </cell>
          <cell r="E233" t="str">
            <v>m3</v>
          </cell>
          <cell r="F233">
            <v>109.87</v>
          </cell>
          <cell r="G233">
            <v>39.333460000000002</v>
          </cell>
          <cell r="H233">
            <v>149.20346000000001</v>
          </cell>
        </row>
        <row r="234">
          <cell r="A234" t="str">
            <v>03.327.00</v>
          </cell>
          <cell r="B234" t="str">
            <v xml:space="preserve">Concreto fck= 24 MPa-contr. raz. uso ger. </v>
          </cell>
          <cell r="C234" t="str">
            <v xml:space="preserve"> </v>
          </cell>
          <cell r="D234" t="str">
            <v xml:space="preserve"> </v>
          </cell>
          <cell r="E234" t="str">
            <v>m3</v>
          </cell>
          <cell r="F234">
            <v>118.3</v>
          </cell>
          <cell r="G234">
            <v>42.351399999999998</v>
          </cell>
          <cell r="H234">
            <v>160.6514</v>
          </cell>
        </row>
        <row r="235">
          <cell r="A235" t="str">
            <v>P 03.327.01</v>
          </cell>
          <cell r="B235" t="str">
            <v xml:space="preserve">Concreto fck= 25 MPa-contr. raz. uso ger. </v>
          </cell>
          <cell r="C235" t="str">
            <v xml:space="preserve"> </v>
          </cell>
          <cell r="D235" t="str">
            <v xml:space="preserve"> </v>
          </cell>
          <cell r="E235" t="str">
            <v>m3</v>
          </cell>
          <cell r="F235">
            <v>120.19</v>
          </cell>
          <cell r="G235">
            <v>43.028019999999998</v>
          </cell>
          <cell r="H235">
            <v>163.21802</v>
          </cell>
        </row>
        <row r="236">
          <cell r="A236" t="str">
            <v>03.328.00</v>
          </cell>
          <cell r="B236" t="str">
            <v xml:space="preserve">Concreto fck= 26 MPa-contr. raz. uso ger. </v>
          </cell>
          <cell r="C236" t="str">
            <v xml:space="preserve"> </v>
          </cell>
          <cell r="D236" t="str">
            <v xml:space="preserve"> </v>
          </cell>
          <cell r="E236" t="str">
            <v>m3</v>
          </cell>
          <cell r="F236">
            <v>122.27</v>
          </cell>
          <cell r="G236">
            <v>43.772659999999995</v>
          </cell>
          <cell r="H236">
            <v>166.04265999999998</v>
          </cell>
        </row>
        <row r="237">
          <cell r="A237" t="str">
            <v>03.328.01</v>
          </cell>
          <cell r="B237" t="str">
            <v xml:space="preserve">Concreto fck= 30 MPa-contr. raz. uso ger. </v>
          </cell>
          <cell r="C237" t="str">
            <v xml:space="preserve"> </v>
          </cell>
          <cell r="D237" t="str">
            <v xml:space="preserve"> </v>
          </cell>
          <cell r="E237" t="str">
            <v>m3</v>
          </cell>
          <cell r="F237">
            <v>126.05</v>
          </cell>
          <cell r="G237">
            <v>45.125899999999994</v>
          </cell>
          <cell r="H237">
            <v>171.17589999999998</v>
          </cell>
        </row>
        <row r="238">
          <cell r="A238" t="str">
            <v>03.329.01</v>
          </cell>
          <cell r="B238" t="str">
            <v>Concreto estrutural fck=25 MPa - Cont. raz. c/ adit.</v>
          </cell>
          <cell r="C238" t="str">
            <v xml:space="preserve"> </v>
          </cell>
          <cell r="D238" t="str">
            <v xml:space="preserve"> </v>
          </cell>
          <cell r="E238" t="str">
            <v>m3</v>
          </cell>
          <cell r="F238">
            <v>106.28</v>
          </cell>
          <cell r="G238">
            <v>38.04824</v>
          </cell>
          <cell r="H238">
            <v>144.32823999999999</v>
          </cell>
        </row>
        <row r="239">
          <cell r="A239" t="str">
            <v>03.329.02</v>
          </cell>
          <cell r="B239" t="str">
            <v>Concreto estrutural fck=30 MPa - Cont. raz. c/ adit.</v>
          </cell>
          <cell r="C239" t="str">
            <v xml:space="preserve"> </v>
          </cell>
          <cell r="D239" t="str">
            <v xml:space="preserve"> </v>
          </cell>
          <cell r="E239" t="str">
            <v>m3</v>
          </cell>
          <cell r="F239">
            <v>114.01</v>
          </cell>
          <cell r="G239">
            <v>40.815579999999997</v>
          </cell>
          <cell r="H239">
            <v>154.82558</v>
          </cell>
        </row>
        <row r="240">
          <cell r="A240" t="str">
            <v>03.329.03</v>
          </cell>
          <cell r="B240" t="str">
            <v>Concreto fck= 8 MPa-contr. raz. uso ger. conf. e lan</v>
          </cell>
          <cell r="C240" t="str">
            <v xml:space="preserve"> </v>
          </cell>
          <cell r="D240" t="str">
            <v xml:space="preserve"> </v>
          </cell>
          <cell r="E240" t="str">
            <v>m3</v>
          </cell>
          <cell r="F240">
            <v>89.37</v>
          </cell>
          <cell r="G240">
            <v>31.99446</v>
          </cell>
          <cell r="H240">
            <v>121.36446000000001</v>
          </cell>
        </row>
        <row r="241">
          <cell r="A241" t="str">
            <v>03.329.04</v>
          </cell>
          <cell r="B241" t="str">
            <v>Concreto fck= 12 MPa-contr. raz. uso ger. conf. e lan</v>
          </cell>
          <cell r="C241" t="str">
            <v xml:space="preserve"> </v>
          </cell>
          <cell r="D241" t="str">
            <v xml:space="preserve"> </v>
          </cell>
          <cell r="E241" t="str">
            <v>m3</v>
          </cell>
          <cell r="F241">
            <v>97.47</v>
          </cell>
          <cell r="G241">
            <v>34.894259999999996</v>
          </cell>
          <cell r="H241">
            <v>132.36426</v>
          </cell>
        </row>
        <row r="242">
          <cell r="A242" t="str">
            <v>03.330.00</v>
          </cell>
          <cell r="B242" t="str">
            <v>Concreto fck= 35 MPa-contr. raz. uso ger.</v>
          </cell>
          <cell r="C242" t="str">
            <v xml:space="preserve"> </v>
          </cell>
          <cell r="D242" t="str">
            <v xml:space="preserve"> </v>
          </cell>
          <cell r="E242" t="str">
            <v>m3</v>
          </cell>
          <cell r="F242">
            <v>122.81</v>
          </cell>
          <cell r="G242">
            <v>43.965980000000002</v>
          </cell>
          <cell r="H242">
            <v>166.77598</v>
          </cell>
        </row>
        <row r="243">
          <cell r="A243" t="str">
            <v>03.340.00</v>
          </cell>
          <cell r="B243" t="str">
            <v>Argamassa cimento-areia 1-3</v>
          </cell>
          <cell r="C243" t="str">
            <v xml:space="preserve"> </v>
          </cell>
          <cell r="D243" t="str">
            <v xml:space="preserve"> </v>
          </cell>
          <cell r="E243" t="str">
            <v>m3</v>
          </cell>
          <cell r="F243">
            <v>111.95</v>
          </cell>
          <cell r="G243">
            <v>40.078099999999999</v>
          </cell>
          <cell r="H243">
            <v>152.02809999999999</v>
          </cell>
        </row>
        <row r="244">
          <cell r="A244" t="str">
            <v>03.341.00</v>
          </cell>
          <cell r="B244" t="str">
            <v>Argamassa cimento-areia 1-4</v>
          </cell>
          <cell r="C244" t="str">
            <v xml:space="preserve"> </v>
          </cell>
          <cell r="D244" t="str">
            <v xml:space="preserve"> </v>
          </cell>
          <cell r="E244" t="str">
            <v>m3</v>
          </cell>
          <cell r="F244">
            <v>94.93</v>
          </cell>
          <cell r="G244">
            <v>33.984940000000002</v>
          </cell>
          <cell r="H244">
            <v>128.91494</v>
          </cell>
        </row>
        <row r="245">
          <cell r="A245" t="str">
            <v>03.353.00</v>
          </cell>
          <cell r="B245" t="str">
            <v>Forn., preparo e colocação nas formas, de aço CA-50</v>
          </cell>
          <cell r="C245" t="str">
            <v xml:space="preserve"> </v>
          </cell>
          <cell r="D245" t="str">
            <v xml:space="preserve"> </v>
          </cell>
          <cell r="E245" t="str">
            <v>kg</v>
          </cell>
          <cell r="F245">
            <v>1.91</v>
          </cell>
          <cell r="G245">
            <v>0.68377999999999994</v>
          </cell>
          <cell r="H245">
            <v>2.5937799999999998</v>
          </cell>
        </row>
        <row r="246">
          <cell r="A246" t="str">
            <v>03.354.00</v>
          </cell>
          <cell r="B246" t="str">
            <v>Forn., preparo e colocação nas formas, de aço CA-60</v>
          </cell>
          <cell r="C246" t="str">
            <v xml:space="preserve"> </v>
          </cell>
          <cell r="D246" t="str">
            <v xml:space="preserve"> </v>
          </cell>
          <cell r="E246" t="str">
            <v>kg</v>
          </cell>
          <cell r="F246">
            <v>2.1</v>
          </cell>
          <cell r="G246">
            <v>0.75180000000000002</v>
          </cell>
          <cell r="H246">
            <v>2.8517999999999999</v>
          </cell>
        </row>
        <row r="247">
          <cell r="A247" t="str">
            <v>03.359.01</v>
          </cell>
          <cell r="B247" t="str">
            <v>Forn., preparo e colocação nas formas, de aço CA-25</v>
          </cell>
          <cell r="C247" t="str">
            <v xml:space="preserve"> </v>
          </cell>
          <cell r="D247" t="str">
            <v xml:space="preserve"> </v>
          </cell>
          <cell r="E247" t="str">
            <v>kg</v>
          </cell>
          <cell r="F247">
            <v>1.79</v>
          </cell>
          <cell r="G247">
            <v>0.64081999999999995</v>
          </cell>
          <cell r="H247">
            <v>2.4308199999999998</v>
          </cell>
        </row>
        <row r="248">
          <cell r="A248" t="str">
            <v>03.370.00</v>
          </cell>
          <cell r="B248" t="str">
            <v>Formas comuns de madeira</v>
          </cell>
          <cell r="C248" t="str">
            <v xml:space="preserve"> </v>
          </cell>
          <cell r="D248" t="str">
            <v xml:space="preserve"> </v>
          </cell>
          <cell r="E248" t="str">
            <v>m2</v>
          </cell>
          <cell r="F248">
            <v>16.059999999999999</v>
          </cell>
          <cell r="G248">
            <v>5.7494799999999993</v>
          </cell>
          <cell r="H248">
            <v>21.809479999999997</v>
          </cell>
        </row>
        <row r="249">
          <cell r="A249" t="str">
            <v>03.371.00</v>
          </cell>
          <cell r="B249" t="str">
            <v>Formas de madeira compensada</v>
          </cell>
          <cell r="C249" t="str">
            <v xml:space="preserve"> </v>
          </cell>
          <cell r="D249" t="str">
            <v xml:space="preserve"> </v>
          </cell>
          <cell r="E249" t="str">
            <v>m2</v>
          </cell>
          <cell r="F249">
            <v>16.100000000000001</v>
          </cell>
          <cell r="G249">
            <v>5.7638000000000007</v>
          </cell>
          <cell r="H249">
            <v>21.863800000000001</v>
          </cell>
        </row>
        <row r="250">
          <cell r="A250" t="str">
            <v>03.371.01</v>
          </cell>
          <cell r="B250" t="str">
            <v>Formas de placa compensada resinada</v>
          </cell>
          <cell r="C250" t="str">
            <v xml:space="preserve"> </v>
          </cell>
          <cell r="D250" t="str">
            <v xml:space="preserve"> </v>
          </cell>
          <cell r="E250" t="str">
            <v>m2</v>
          </cell>
          <cell r="F250">
            <v>16.100000000000001</v>
          </cell>
          <cell r="G250">
            <v>5.7638000000000007</v>
          </cell>
          <cell r="H250">
            <v>21.863800000000001</v>
          </cell>
        </row>
        <row r="251">
          <cell r="A251" t="str">
            <v>03.371.02</v>
          </cell>
          <cell r="B251" t="str">
            <v>Formas de placa compensada plastificada</v>
          </cell>
          <cell r="C251" t="str">
            <v xml:space="preserve"> </v>
          </cell>
          <cell r="D251" t="str">
            <v xml:space="preserve"> </v>
          </cell>
          <cell r="E251" t="str">
            <v>m2</v>
          </cell>
          <cell r="F251">
            <v>22.65</v>
          </cell>
          <cell r="G251">
            <v>8.1086999999999989</v>
          </cell>
          <cell r="H251">
            <v>30.758699999999997</v>
          </cell>
        </row>
        <row r="252">
          <cell r="A252" t="str">
            <v>03.372.01</v>
          </cell>
          <cell r="B252" t="str">
            <v>Formas para tubulão</v>
          </cell>
          <cell r="C252" t="str">
            <v xml:space="preserve"> </v>
          </cell>
          <cell r="D252" t="str">
            <v xml:space="preserve"> </v>
          </cell>
          <cell r="E252" t="str">
            <v>m2</v>
          </cell>
          <cell r="G252">
            <v>0</v>
          </cell>
          <cell r="H252">
            <v>0</v>
          </cell>
        </row>
        <row r="253">
          <cell r="A253" t="str">
            <v>03.401.01</v>
          </cell>
          <cell r="B253" t="str">
            <v>Estacas tipo Franki D= 350mm</v>
          </cell>
          <cell r="C253" t="str">
            <v xml:space="preserve"> </v>
          </cell>
          <cell r="D253" t="str">
            <v xml:space="preserve"> </v>
          </cell>
          <cell r="E253" t="str">
            <v>m</v>
          </cell>
          <cell r="G253">
            <v>0</v>
          </cell>
          <cell r="H253">
            <v>0</v>
          </cell>
        </row>
        <row r="254">
          <cell r="A254" t="str">
            <v>03.401.02</v>
          </cell>
          <cell r="B254" t="str">
            <v>Estacas tipo Franki D= 400mm</v>
          </cell>
          <cell r="C254" t="str">
            <v xml:space="preserve"> </v>
          </cell>
          <cell r="D254" t="str">
            <v xml:space="preserve"> </v>
          </cell>
          <cell r="E254" t="str">
            <v>m</v>
          </cell>
          <cell r="G254">
            <v>0</v>
          </cell>
          <cell r="H254">
            <v>0</v>
          </cell>
        </row>
        <row r="255">
          <cell r="A255" t="str">
            <v>03.401.03</v>
          </cell>
          <cell r="B255" t="str">
            <v>Estacas tipo Franki D= 520mm</v>
          </cell>
          <cell r="C255" t="str">
            <v xml:space="preserve"> </v>
          </cell>
          <cell r="D255" t="str">
            <v xml:space="preserve"> </v>
          </cell>
          <cell r="E255" t="str">
            <v>m</v>
          </cell>
          <cell r="G255">
            <v>0</v>
          </cell>
          <cell r="H255">
            <v>0</v>
          </cell>
        </row>
        <row r="256">
          <cell r="A256" t="str">
            <v>03.401.04</v>
          </cell>
          <cell r="B256" t="str">
            <v>Estacas tipo Franki D= 600mm</v>
          </cell>
          <cell r="C256" t="str">
            <v xml:space="preserve"> </v>
          </cell>
          <cell r="D256" t="str">
            <v xml:space="preserve"> </v>
          </cell>
          <cell r="E256" t="str">
            <v>m</v>
          </cell>
          <cell r="G256">
            <v>0</v>
          </cell>
          <cell r="H256">
            <v>0</v>
          </cell>
        </row>
        <row r="257">
          <cell r="A257" t="str">
            <v>03.410.01</v>
          </cell>
          <cell r="B257" t="str">
            <v>Tubulão a céu aberto D=1,00m</v>
          </cell>
          <cell r="C257" t="str">
            <v xml:space="preserve"> </v>
          </cell>
          <cell r="D257" t="str">
            <v xml:space="preserve"> </v>
          </cell>
          <cell r="E257" t="str">
            <v>m</v>
          </cell>
          <cell r="G257">
            <v>0</v>
          </cell>
          <cell r="H257">
            <v>0</v>
          </cell>
        </row>
        <row r="258">
          <cell r="A258" t="str">
            <v>03.410.11</v>
          </cell>
          <cell r="B258" t="str">
            <v>Tubulão a céu aberto D=1,20m</v>
          </cell>
          <cell r="C258" t="str">
            <v xml:space="preserve"> </v>
          </cell>
          <cell r="D258" t="str">
            <v xml:space="preserve"> </v>
          </cell>
          <cell r="E258" t="str">
            <v>m</v>
          </cell>
          <cell r="G258">
            <v>0</v>
          </cell>
          <cell r="H258">
            <v>0</v>
          </cell>
        </row>
        <row r="259">
          <cell r="A259" t="str">
            <v>03.410.21</v>
          </cell>
          <cell r="B259" t="str">
            <v>Tubulão a céu aberto D=1,40m</v>
          </cell>
          <cell r="C259" t="str">
            <v xml:space="preserve"> </v>
          </cell>
          <cell r="D259" t="str">
            <v xml:space="preserve"> </v>
          </cell>
          <cell r="E259" t="str">
            <v>m</v>
          </cell>
          <cell r="G259">
            <v>0</v>
          </cell>
          <cell r="H259">
            <v>0</v>
          </cell>
        </row>
        <row r="260">
          <cell r="A260" t="str">
            <v>03.410.31</v>
          </cell>
          <cell r="B260" t="str">
            <v>Tubulão a céu aberto D=1,60m</v>
          </cell>
          <cell r="C260" t="str">
            <v xml:space="preserve"> </v>
          </cell>
          <cell r="D260" t="str">
            <v xml:space="preserve"> </v>
          </cell>
          <cell r="E260" t="str">
            <v>m</v>
          </cell>
          <cell r="G260">
            <v>0</v>
          </cell>
          <cell r="H260">
            <v>0</v>
          </cell>
        </row>
        <row r="261">
          <cell r="A261" t="str">
            <v>03.410.41</v>
          </cell>
          <cell r="B261" t="str">
            <v>Tubulão a céu aberto D=1,80m</v>
          </cell>
          <cell r="C261" t="str">
            <v xml:space="preserve"> </v>
          </cell>
          <cell r="D261" t="str">
            <v xml:space="preserve"> </v>
          </cell>
          <cell r="E261" t="str">
            <v>m</v>
          </cell>
          <cell r="G261">
            <v>0</v>
          </cell>
          <cell r="H261">
            <v>0</v>
          </cell>
        </row>
        <row r="262">
          <cell r="A262" t="str">
            <v>03.410.51</v>
          </cell>
          <cell r="B262" t="str">
            <v>Tubulão a céu aberto D=2,00m</v>
          </cell>
          <cell r="C262" t="str">
            <v xml:space="preserve"> </v>
          </cell>
          <cell r="D262" t="str">
            <v xml:space="preserve"> </v>
          </cell>
          <cell r="E262" t="str">
            <v>m</v>
          </cell>
          <cell r="G262">
            <v>0</v>
          </cell>
          <cell r="H262">
            <v>0</v>
          </cell>
        </row>
        <row r="263">
          <cell r="A263" t="str">
            <v>03.410.61</v>
          </cell>
          <cell r="B263" t="str">
            <v>Tubulão a céu aberto D=2,20m</v>
          </cell>
          <cell r="C263" t="str">
            <v xml:space="preserve"> </v>
          </cell>
          <cell r="D263" t="str">
            <v xml:space="preserve"> </v>
          </cell>
          <cell r="E263" t="str">
            <v>m</v>
          </cell>
          <cell r="G263">
            <v>0</v>
          </cell>
          <cell r="H263">
            <v>0</v>
          </cell>
        </row>
        <row r="264">
          <cell r="A264" t="str">
            <v>03.411.11</v>
          </cell>
          <cell r="B264" t="str">
            <v>Tubulão a ar comprimido D=1,20m prof. até 12 m</v>
          </cell>
          <cell r="C264" t="str">
            <v xml:space="preserve"> </v>
          </cell>
          <cell r="D264" t="str">
            <v xml:space="preserve"> </v>
          </cell>
          <cell r="E264" t="str">
            <v>m</v>
          </cell>
          <cell r="G264">
            <v>0</v>
          </cell>
          <cell r="H264">
            <v>0</v>
          </cell>
        </row>
        <row r="265">
          <cell r="A265" t="str">
            <v>03.411.12</v>
          </cell>
          <cell r="B265" t="str">
            <v>Tubulão a ar comprimido D=1,20m prof. 12 / 1 8 m</v>
          </cell>
          <cell r="C265" t="str">
            <v xml:space="preserve"> </v>
          </cell>
          <cell r="D265" t="str">
            <v xml:space="preserve"> </v>
          </cell>
          <cell r="E265" t="str">
            <v>m</v>
          </cell>
          <cell r="G265">
            <v>0</v>
          </cell>
          <cell r="H265">
            <v>0</v>
          </cell>
        </row>
        <row r="266">
          <cell r="A266" t="str">
            <v>03.411.13</v>
          </cell>
          <cell r="B266" t="str">
            <v>Tubulão a ar comprimido D=1,20m prof. 18 / 24 m</v>
          </cell>
          <cell r="C266" t="str">
            <v xml:space="preserve"> </v>
          </cell>
          <cell r="D266" t="str">
            <v xml:space="preserve"> </v>
          </cell>
          <cell r="E266" t="str">
            <v>m</v>
          </cell>
          <cell r="G266">
            <v>0</v>
          </cell>
          <cell r="H266">
            <v>0</v>
          </cell>
        </row>
        <row r="267">
          <cell r="A267" t="str">
            <v>03.411.14</v>
          </cell>
          <cell r="B267" t="str">
            <v>Tubulão a ar comprimido D=1,20m prof. 24 / 27 m</v>
          </cell>
          <cell r="C267" t="str">
            <v xml:space="preserve"> </v>
          </cell>
          <cell r="D267" t="str">
            <v xml:space="preserve"> </v>
          </cell>
          <cell r="E267" t="str">
            <v>m</v>
          </cell>
          <cell r="G267">
            <v>0</v>
          </cell>
          <cell r="H267">
            <v>0</v>
          </cell>
        </row>
        <row r="268">
          <cell r="A268" t="str">
            <v>03.411.15</v>
          </cell>
          <cell r="B268" t="str">
            <v>Tubulão a ar comprimido D=1,20m prof. 27 / 31 m</v>
          </cell>
          <cell r="C268" t="str">
            <v xml:space="preserve"> </v>
          </cell>
          <cell r="D268" t="str">
            <v xml:space="preserve"> </v>
          </cell>
          <cell r="E268" t="str">
            <v>m</v>
          </cell>
          <cell r="G268">
            <v>0</v>
          </cell>
          <cell r="H268">
            <v>0</v>
          </cell>
        </row>
        <row r="269">
          <cell r="A269" t="str">
            <v>03.411.21</v>
          </cell>
          <cell r="B269" t="str">
            <v>Tubulão a ar comprimido D=1,40m prof. até 12 m</v>
          </cell>
          <cell r="C269" t="str">
            <v xml:space="preserve"> </v>
          </cell>
          <cell r="D269" t="str">
            <v xml:space="preserve"> </v>
          </cell>
          <cell r="E269" t="str">
            <v>m</v>
          </cell>
          <cell r="G269">
            <v>0</v>
          </cell>
          <cell r="H269">
            <v>0</v>
          </cell>
        </row>
        <row r="270">
          <cell r="A270" t="str">
            <v>03.411.22</v>
          </cell>
          <cell r="B270" t="str">
            <v>Tubulão a ar comprimido D=1,40m prof. 12 / 18 m</v>
          </cell>
          <cell r="C270" t="str">
            <v xml:space="preserve"> </v>
          </cell>
          <cell r="D270" t="str">
            <v xml:space="preserve"> </v>
          </cell>
          <cell r="E270" t="str">
            <v>m</v>
          </cell>
          <cell r="G270">
            <v>0</v>
          </cell>
          <cell r="H270">
            <v>0</v>
          </cell>
        </row>
        <row r="271">
          <cell r="A271" t="str">
            <v>03.411.23</v>
          </cell>
          <cell r="B271" t="str">
            <v>Tubulão a ar comprimido D=1,40m prof. 18 / 24 m</v>
          </cell>
          <cell r="C271" t="str">
            <v xml:space="preserve"> </v>
          </cell>
          <cell r="D271" t="str">
            <v xml:space="preserve"> </v>
          </cell>
          <cell r="E271" t="str">
            <v>m</v>
          </cell>
          <cell r="G271">
            <v>0</v>
          </cell>
          <cell r="H271">
            <v>0</v>
          </cell>
        </row>
        <row r="272">
          <cell r="A272" t="str">
            <v>03.411.24</v>
          </cell>
          <cell r="B272" t="str">
            <v>Tubulão a ar comprimido D=1,40m prof. 24 / 27 m</v>
          </cell>
          <cell r="C272" t="str">
            <v xml:space="preserve"> </v>
          </cell>
          <cell r="D272" t="str">
            <v xml:space="preserve"> </v>
          </cell>
          <cell r="E272" t="str">
            <v>m</v>
          </cell>
          <cell r="G272">
            <v>0</v>
          </cell>
          <cell r="H272">
            <v>0</v>
          </cell>
        </row>
        <row r="273">
          <cell r="A273" t="str">
            <v>03.411.25</v>
          </cell>
          <cell r="B273" t="str">
            <v>Tubulão a ar comprimido D=1,40m prof. 27/31 m</v>
          </cell>
          <cell r="C273" t="str">
            <v xml:space="preserve"> </v>
          </cell>
          <cell r="D273" t="str">
            <v xml:space="preserve"> </v>
          </cell>
          <cell r="E273" t="str">
            <v>m</v>
          </cell>
          <cell r="G273">
            <v>0</v>
          </cell>
          <cell r="H273">
            <v>0</v>
          </cell>
        </row>
        <row r="274">
          <cell r="A274" t="str">
            <v>03.411.31</v>
          </cell>
          <cell r="B274" t="str">
            <v>Tubulão a ar comprimido D=1,60m prof. até 12 m</v>
          </cell>
          <cell r="C274" t="str">
            <v xml:space="preserve"> </v>
          </cell>
          <cell r="D274" t="str">
            <v xml:space="preserve"> </v>
          </cell>
          <cell r="E274" t="str">
            <v>m</v>
          </cell>
          <cell r="G274">
            <v>0</v>
          </cell>
          <cell r="H274">
            <v>0</v>
          </cell>
        </row>
        <row r="275">
          <cell r="A275" t="str">
            <v>03.411.32</v>
          </cell>
          <cell r="B275" t="str">
            <v>Tubulão a ar comprimido D=1,60m prof. 12 / 18 m</v>
          </cell>
          <cell r="C275" t="str">
            <v xml:space="preserve"> </v>
          </cell>
          <cell r="D275" t="str">
            <v xml:space="preserve"> </v>
          </cell>
          <cell r="E275" t="str">
            <v>m</v>
          </cell>
          <cell r="G275">
            <v>0</v>
          </cell>
          <cell r="H275">
            <v>0</v>
          </cell>
        </row>
        <row r="276">
          <cell r="A276" t="str">
            <v>03.411.33</v>
          </cell>
          <cell r="B276" t="str">
            <v>Tubulão a ar comprimido D=1,60m prof. 18 / 24 m</v>
          </cell>
          <cell r="C276" t="str">
            <v xml:space="preserve"> </v>
          </cell>
          <cell r="D276" t="str">
            <v xml:space="preserve"> </v>
          </cell>
          <cell r="E276" t="str">
            <v>m</v>
          </cell>
          <cell r="G276">
            <v>0</v>
          </cell>
          <cell r="H276">
            <v>0</v>
          </cell>
        </row>
        <row r="277">
          <cell r="A277" t="str">
            <v>03.411.34</v>
          </cell>
          <cell r="B277" t="str">
            <v>Tubulão a ar comprimido D=1,60m prof. 24 /27 m</v>
          </cell>
          <cell r="C277" t="str">
            <v xml:space="preserve"> </v>
          </cell>
          <cell r="D277" t="str">
            <v xml:space="preserve"> </v>
          </cell>
          <cell r="E277" t="str">
            <v>m</v>
          </cell>
          <cell r="G277">
            <v>0</v>
          </cell>
          <cell r="H277">
            <v>0</v>
          </cell>
        </row>
        <row r="278">
          <cell r="A278" t="str">
            <v>03.411.35</v>
          </cell>
          <cell r="B278" t="str">
            <v>Tubulão a ar comprimido D=1,60m prof. 27 / 31 m</v>
          </cell>
          <cell r="C278" t="str">
            <v xml:space="preserve"> </v>
          </cell>
          <cell r="D278" t="str">
            <v xml:space="preserve"> </v>
          </cell>
          <cell r="E278" t="str">
            <v>m</v>
          </cell>
          <cell r="G278">
            <v>0</v>
          </cell>
          <cell r="H278">
            <v>0</v>
          </cell>
        </row>
        <row r="279">
          <cell r="A279" t="str">
            <v>03.411.41</v>
          </cell>
          <cell r="B279" t="str">
            <v>Tubulão a ar comprimido D=1,80m prof. até 12 m</v>
          </cell>
          <cell r="C279" t="str">
            <v xml:space="preserve"> </v>
          </cell>
          <cell r="D279" t="str">
            <v xml:space="preserve"> </v>
          </cell>
          <cell r="E279" t="str">
            <v>m</v>
          </cell>
          <cell r="G279">
            <v>0</v>
          </cell>
          <cell r="H279">
            <v>0</v>
          </cell>
        </row>
        <row r="280">
          <cell r="A280" t="str">
            <v>03.411.42</v>
          </cell>
          <cell r="B280" t="str">
            <v>Tubulão a ar comprimido D=1,80m prof. 12 / 18 m</v>
          </cell>
          <cell r="C280" t="str">
            <v xml:space="preserve"> </v>
          </cell>
          <cell r="D280" t="str">
            <v xml:space="preserve"> </v>
          </cell>
          <cell r="E280" t="str">
            <v>m</v>
          </cell>
          <cell r="G280">
            <v>0</v>
          </cell>
          <cell r="H280">
            <v>0</v>
          </cell>
        </row>
        <row r="281">
          <cell r="A281" t="str">
            <v>03.411.43</v>
          </cell>
          <cell r="B281" t="str">
            <v>Tubulão a ar comprimido D=1,80m prof. 18 1 24 m</v>
          </cell>
          <cell r="C281" t="str">
            <v xml:space="preserve"> </v>
          </cell>
          <cell r="D281" t="str">
            <v xml:space="preserve"> </v>
          </cell>
          <cell r="E281" t="str">
            <v>m</v>
          </cell>
          <cell r="G281">
            <v>0</v>
          </cell>
          <cell r="H281">
            <v>0</v>
          </cell>
        </row>
        <row r="282">
          <cell r="A282" t="str">
            <v>03.411.44</v>
          </cell>
          <cell r="B282" t="str">
            <v>Tubulão a ar comprimido D=1,80m prof. 24 / 27 m</v>
          </cell>
          <cell r="C282" t="str">
            <v xml:space="preserve"> </v>
          </cell>
          <cell r="D282" t="str">
            <v xml:space="preserve"> </v>
          </cell>
          <cell r="E282" t="str">
            <v>m</v>
          </cell>
          <cell r="G282">
            <v>0</v>
          </cell>
          <cell r="H282">
            <v>0</v>
          </cell>
        </row>
        <row r="283">
          <cell r="A283" t="str">
            <v>03.411.45</v>
          </cell>
          <cell r="B283" t="str">
            <v>Tubulão a ar comprimido D=1,80m prof. 27 / 31 m</v>
          </cell>
          <cell r="C283" t="str">
            <v xml:space="preserve"> </v>
          </cell>
          <cell r="D283" t="str">
            <v xml:space="preserve"> </v>
          </cell>
          <cell r="E283" t="str">
            <v>m</v>
          </cell>
          <cell r="G283">
            <v>0</v>
          </cell>
          <cell r="H283">
            <v>0</v>
          </cell>
        </row>
        <row r="284">
          <cell r="A284" t="str">
            <v>03.411.51</v>
          </cell>
          <cell r="B284" t="str">
            <v>Tubulão a ar comprimido D=2,00m prof. até 12 m</v>
          </cell>
          <cell r="C284" t="str">
            <v xml:space="preserve"> </v>
          </cell>
          <cell r="D284" t="str">
            <v xml:space="preserve"> </v>
          </cell>
          <cell r="E284" t="str">
            <v>m</v>
          </cell>
          <cell r="G284">
            <v>0</v>
          </cell>
          <cell r="H284">
            <v>0</v>
          </cell>
        </row>
        <row r="285">
          <cell r="A285" t="str">
            <v>03.411.52</v>
          </cell>
          <cell r="B285" t="str">
            <v>Tubulão a ar comprimido D=2,00m prof. 12 / 18 m</v>
          </cell>
          <cell r="C285" t="str">
            <v xml:space="preserve"> </v>
          </cell>
          <cell r="D285" t="str">
            <v xml:space="preserve"> </v>
          </cell>
          <cell r="E285" t="str">
            <v>m</v>
          </cell>
          <cell r="G285">
            <v>0</v>
          </cell>
          <cell r="H285">
            <v>0</v>
          </cell>
        </row>
        <row r="286">
          <cell r="A286" t="str">
            <v>03.411.53</v>
          </cell>
          <cell r="B286" t="str">
            <v>Tubulão a ar comprimido D=2,00m prof. 18 / 24 m</v>
          </cell>
          <cell r="C286" t="str">
            <v xml:space="preserve"> </v>
          </cell>
          <cell r="D286" t="str">
            <v xml:space="preserve"> </v>
          </cell>
          <cell r="E286" t="str">
            <v>m</v>
          </cell>
          <cell r="G286">
            <v>0</v>
          </cell>
          <cell r="H286">
            <v>0</v>
          </cell>
        </row>
        <row r="287">
          <cell r="A287" t="str">
            <v>03.411.54</v>
          </cell>
          <cell r="B287" t="str">
            <v>Tubulão a ar comprimido D=2,00m prof. 24 / 27 m</v>
          </cell>
          <cell r="C287" t="str">
            <v xml:space="preserve"> </v>
          </cell>
          <cell r="D287" t="str">
            <v xml:space="preserve"> </v>
          </cell>
          <cell r="E287" t="str">
            <v>m</v>
          </cell>
          <cell r="G287">
            <v>0</v>
          </cell>
          <cell r="H287">
            <v>0</v>
          </cell>
        </row>
        <row r="288">
          <cell r="A288" t="str">
            <v>03.411.55</v>
          </cell>
          <cell r="B288" t="str">
            <v>Tubulão a ar comprimido D=2,00m prof. 27 / 31 m</v>
          </cell>
          <cell r="C288" t="str">
            <v xml:space="preserve"> </v>
          </cell>
          <cell r="D288" t="str">
            <v xml:space="preserve"> </v>
          </cell>
          <cell r="E288" t="str">
            <v>m</v>
          </cell>
          <cell r="G288">
            <v>0</v>
          </cell>
          <cell r="H288">
            <v>0</v>
          </cell>
        </row>
        <row r="289">
          <cell r="A289" t="str">
            <v>03.411.61</v>
          </cell>
          <cell r="B289" t="str">
            <v>Tubulão a ar comprimido D=2,20m prof. até 12 m</v>
          </cell>
          <cell r="C289" t="str">
            <v xml:space="preserve"> </v>
          </cell>
          <cell r="D289" t="str">
            <v xml:space="preserve"> </v>
          </cell>
          <cell r="E289" t="str">
            <v>m</v>
          </cell>
          <cell r="G289">
            <v>0</v>
          </cell>
          <cell r="H289">
            <v>0</v>
          </cell>
        </row>
        <row r="290">
          <cell r="A290" t="str">
            <v>03.411.62</v>
          </cell>
          <cell r="B290" t="str">
            <v>Tubulão a ar comprimido D=2,20m prof. 12 / 18 m</v>
          </cell>
          <cell r="C290" t="str">
            <v xml:space="preserve"> </v>
          </cell>
          <cell r="D290" t="str">
            <v xml:space="preserve"> </v>
          </cell>
          <cell r="E290" t="str">
            <v>m</v>
          </cell>
          <cell r="G290">
            <v>0</v>
          </cell>
          <cell r="H290">
            <v>0</v>
          </cell>
        </row>
        <row r="291">
          <cell r="A291" t="str">
            <v>03.411.63</v>
          </cell>
          <cell r="B291" t="str">
            <v>Tubulão a ar comprimido D=2,20m prof. 18 / 24 m</v>
          </cell>
          <cell r="C291" t="str">
            <v xml:space="preserve"> </v>
          </cell>
          <cell r="D291" t="str">
            <v xml:space="preserve"> </v>
          </cell>
          <cell r="E291" t="str">
            <v>m</v>
          </cell>
          <cell r="G291">
            <v>0</v>
          </cell>
          <cell r="H291">
            <v>0</v>
          </cell>
        </row>
        <row r="292">
          <cell r="A292" t="str">
            <v>03.411.64</v>
          </cell>
          <cell r="B292" t="str">
            <v>Tubulão a ar comprimido D=2,20m prof. 24 / 27 m</v>
          </cell>
          <cell r="C292" t="str">
            <v xml:space="preserve"> </v>
          </cell>
          <cell r="D292" t="str">
            <v xml:space="preserve"> </v>
          </cell>
          <cell r="E292" t="str">
            <v>m</v>
          </cell>
          <cell r="G292">
            <v>0</v>
          </cell>
          <cell r="H292">
            <v>0</v>
          </cell>
        </row>
        <row r="293">
          <cell r="A293" t="str">
            <v>03.411.65</v>
          </cell>
          <cell r="B293" t="str">
            <v>Tubulão a ar comprimido D=2,20m prof. 27 / 31 m</v>
          </cell>
          <cell r="C293" t="str">
            <v xml:space="preserve"> </v>
          </cell>
          <cell r="D293" t="str">
            <v xml:space="preserve"> </v>
          </cell>
          <cell r="E293" t="str">
            <v>m</v>
          </cell>
          <cell r="G293">
            <v>0</v>
          </cell>
          <cell r="H293">
            <v>0</v>
          </cell>
        </row>
        <row r="294">
          <cell r="A294" t="str">
            <v>DER90150</v>
          </cell>
          <cell r="B294" t="str">
            <v>Escavação em tubulão a céu aberto em material de 1ªcateg.</v>
          </cell>
          <cell r="C294" t="str">
            <v xml:space="preserve"> </v>
          </cell>
          <cell r="D294" t="str">
            <v xml:space="preserve"> </v>
          </cell>
          <cell r="E294" t="str">
            <v>m3</v>
          </cell>
          <cell r="F294">
            <v>136.15</v>
          </cell>
          <cell r="G294">
            <v>48.741700000000002</v>
          </cell>
          <cell r="H294">
            <v>184.89170000000001</v>
          </cell>
        </row>
        <row r="295">
          <cell r="A295" t="str">
            <v>DER90160</v>
          </cell>
          <cell r="B295" t="str">
            <v>Escavação em tubulão a céu aberto em material de 3ªcateg.</v>
          </cell>
          <cell r="C295" t="str">
            <v xml:space="preserve"> </v>
          </cell>
          <cell r="D295" t="str">
            <v xml:space="preserve"> </v>
          </cell>
          <cell r="E295" t="str">
            <v>m3</v>
          </cell>
          <cell r="F295">
            <v>471.91</v>
          </cell>
          <cell r="G295">
            <v>168.94378</v>
          </cell>
          <cell r="H295">
            <v>640.85378000000003</v>
          </cell>
        </row>
        <row r="296">
          <cell r="A296" t="str">
            <v>DER90170</v>
          </cell>
          <cell r="B296" t="str">
            <v>Escavação em tubulão sob ar comprimido em material de 1ªcateg.</v>
          </cell>
          <cell r="C296" t="str">
            <v xml:space="preserve"> </v>
          </cell>
          <cell r="D296" t="str">
            <v xml:space="preserve"> </v>
          </cell>
          <cell r="E296" t="str">
            <v>m3</v>
          </cell>
          <cell r="F296">
            <v>546.41999999999996</v>
          </cell>
          <cell r="G296">
            <v>195.61835999999997</v>
          </cell>
          <cell r="H296">
            <v>742.0383599999999</v>
          </cell>
        </row>
        <row r="297">
          <cell r="A297" t="str">
            <v>DER90180</v>
          </cell>
          <cell r="B297" t="str">
            <v>Escavação em tubulão sob ar comprimido em material de 3ªcateg.</v>
          </cell>
          <cell r="C297" t="str">
            <v xml:space="preserve"> </v>
          </cell>
          <cell r="D297" t="str">
            <v xml:space="preserve"> </v>
          </cell>
          <cell r="E297" t="str">
            <v>m3</v>
          </cell>
          <cell r="F297">
            <v>849.96</v>
          </cell>
          <cell r="G297">
            <v>304.28568000000001</v>
          </cell>
          <cell r="H297">
            <v>1154.24568</v>
          </cell>
        </row>
        <row r="298">
          <cell r="A298" t="str">
            <v>DER90190</v>
          </cell>
          <cell r="B298" t="str">
            <v>Cravação de fuste de tubulão a céu aberto</v>
          </cell>
          <cell r="C298" t="str">
            <v xml:space="preserve"> </v>
          </cell>
          <cell r="D298" t="str">
            <v xml:space="preserve"> </v>
          </cell>
          <cell r="E298" t="str">
            <v>m</v>
          </cell>
          <cell r="G298">
            <v>0</v>
          </cell>
          <cell r="H298">
            <v>0</v>
          </cell>
        </row>
        <row r="299">
          <cell r="A299" t="str">
            <v>DER90200</v>
          </cell>
          <cell r="B299" t="str">
            <v>Cravação de fuste de tubulão sob ar comprimido</v>
          </cell>
          <cell r="C299" t="str">
            <v xml:space="preserve"> </v>
          </cell>
          <cell r="D299" t="str">
            <v xml:space="preserve"> </v>
          </cell>
          <cell r="E299" t="str">
            <v>m</v>
          </cell>
          <cell r="G299">
            <v>0</v>
          </cell>
          <cell r="H299">
            <v>0</v>
          </cell>
        </row>
        <row r="300">
          <cell r="A300" t="str">
            <v>03.412.01</v>
          </cell>
          <cell r="B300" t="str">
            <v>Esc p/ alarg base tub ar comp prof. até 12m</v>
          </cell>
          <cell r="C300" t="str">
            <v xml:space="preserve"> </v>
          </cell>
          <cell r="D300" t="str">
            <v xml:space="preserve"> </v>
          </cell>
          <cell r="E300" t="str">
            <v>m3</v>
          </cell>
          <cell r="F300">
            <v>546.20000000000005</v>
          </cell>
          <cell r="G300">
            <v>195.53960000000001</v>
          </cell>
          <cell r="H300">
            <v>741.73960000000011</v>
          </cell>
        </row>
        <row r="301">
          <cell r="A301" t="str">
            <v>03.412.02</v>
          </cell>
          <cell r="B301" t="str">
            <v>Esc p/ alarg base tub ar comp prof. 12 / 1 8 m</v>
          </cell>
          <cell r="C301" t="str">
            <v xml:space="preserve"> </v>
          </cell>
          <cell r="D301" t="str">
            <v xml:space="preserve"> </v>
          </cell>
          <cell r="E301" t="str">
            <v>m3</v>
          </cell>
          <cell r="F301">
            <v>607.66999999999996</v>
          </cell>
          <cell r="G301">
            <v>217.54585999999998</v>
          </cell>
          <cell r="H301">
            <v>825.21585999999991</v>
          </cell>
        </row>
        <row r="302">
          <cell r="A302" t="str">
            <v>03.412.03</v>
          </cell>
          <cell r="B302" t="str">
            <v>Esc p/ alarg base tub ar comp prof. 18 / 24 m</v>
          </cell>
          <cell r="C302" t="str">
            <v xml:space="preserve"> </v>
          </cell>
          <cell r="D302" t="str">
            <v xml:space="preserve"> </v>
          </cell>
          <cell r="E302" t="str">
            <v>m3</v>
          </cell>
          <cell r="F302">
            <v>830.29</v>
          </cell>
          <cell r="G302">
            <v>297.24381999999997</v>
          </cell>
          <cell r="H302">
            <v>1127.5338199999999</v>
          </cell>
        </row>
        <row r="303">
          <cell r="A303" t="str">
            <v>03.412.04</v>
          </cell>
          <cell r="B303" t="str">
            <v>Esc p/ alarg base tub ar comp prof. 24 / 27 m</v>
          </cell>
          <cell r="C303" t="str">
            <v xml:space="preserve"> </v>
          </cell>
          <cell r="D303" t="str">
            <v xml:space="preserve"> </v>
          </cell>
          <cell r="E303" t="str">
            <v>m3</v>
          </cell>
          <cell r="G303">
            <v>0</v>
          </cell>
          <cell r="H303">
            <v>0</v>
          </cell>
        </row>
        <row r="304">
          <cell r="A304" t="str">
            <v>03.412.05</v>
          </cell>
          <cell r="B304" t="str">
            <v>Esc p/ alarg base tub ar comp prof. 27 / 31 m</v>
          </cell>
          <cell r="C304" t="str">
            <v xml:space="preserve"> </v>
          </cell>
          <cell r="D304" t="str">
            <v xml:space="preserve"> </v>
          </cell>
          <cell r="E304" t="str">
            <v>m3</v>
          </cell>
          <cell r="G304">
            <v>0</v>
          </cell>
          <cell r="H304">
            <v>0</v>
          </cell>
        </row>
        <row r="305">
          <cell r="A305" t="str">
            <v>03.412.11</v>
          </cell>
          <cell r="B305" t="str">
            <v>Forn lanc conc base tub ar comp prof até 12 m</v>
          </cell>
          <cell r="C305" t="str">
            <v xml:space="preserve"> </v>
          </cell>
          <cell r="D305" t="str">
            <v xml:space="preserve"> </v>
          </cell>
          <cell r="E305" t="str">
            <v>m3</v>
          </cell>
          <cell r="G305">
            <v>0</v>
          </cell>
          <cell r="H305">
            <v>0</v>
          </cell>
        </row>
        <row r="306">
          <cell r="A306" t="str">
            <v>03.412.12</v>
          </cell>
          <cell r="B306" t="str">
            <v>Forn lanc conc base tub ar comp prof 12 / 18 m</v>
          </cell>
          <cell r="C306" t="str">
            <v xml:space="preserve"> </v>
          </cell>
          <cell r="D306" t="str">
            <v xml:space="preserve"> </v>
          </cell>
          <cell r="E306" t="str">
            <v>m3</v>
          </cell>
          <cell r="G306">
            <v>0</v>
          </cell>
          <cell r="H306">
            <v>0</v>
          </cell>
        </row>
        <row r="307">
          <cell r="A307" t="str">
            <v>03.412.13</v>
          </cell>
          <cell r="B307" t="str">
            <v>Forn lanc conc base tub ar comp prof 18 / 24 m</v>
          </cell>
          <cell r="C307" t="str">
            <v xml:space="preserve"> </v>
          </cell>
          <cell r="D307" t="str">
            <v xml:space="preserve"> </v>
          </cell>
          <cell r="E307" t="str">
            <v>m3</v>
          </cell>
          <cell r="G307">
            <v>0</v>
          </cell>
          <cell r="H307">
            <v>0</v>
          </cell>
        </row>
        <row r="308">
          <cell r="A308" t="str">
            <v>03.412.14</v>
          </cell>
          <cell r="B308" t="str">
            <v>Forn lanc conc base tub ar comp prof 24 / 27 m</v>
          </cell>
          <cell r="C308" t="str">
            <v xml:space="preserve"> </v>
          </cell>
          <cell r="D308" t="str">
            <v xml:space="preserve"> </v>
          </cell>
          <cell r="E308" t="str">
            <v>m3</v>
          </cell>
          <cell r="G308">
            <v>0</v>
          </cell>
          <cell r="H308">
            <v>0</v>
          </cell>
        </row>
        <row r="309">
          <cell r="A309" t="str">
            <v>03.412.15</v>
          </cell>
          <cell r="B309" t="str">
            <v>Forn lanc conc base tub ar comp prof 27 / 31 m</v>
          </cell>
          <cell r="C309" t="str">
            <v xml:space="preserve"> </v>
          </cell>
          <cell r="D309" t="str">
            <v xml:space="preserve"> </v>
          </cell>
          <cell r="E309" t="str">
            <v>m3</v>
          </cell>
          <cell r="G309">
            <v>0</v>
          </cell>
          <cell r="H309">
            <v>0</v>
          </cell>
        </row>
        <row r="310">
          <cell r="A310" t="str">
            <v>03.510.00</v>
          </cell>
          <cell r="B310" t="str">
            <v>Aparelho de apoio em neoprene</v>
          </cell>
          <cell r="C310" t="str">
            <v xml:space="preserve"> </v>
          </cell>
          <cell r="D310" t="str">
            <v xml:space="preserve"> </v>
          </cell>
          <cell r="E310" t="str">
            <v>kg</v>
          </cell>
          <cell r="F310">
            <v>64.02</v>
          </cell>
          <cell r="G310">
            <v>22.919159999999998</v>
          </cell>
          <cell r="H310">
            <v>86.939159999999987</v>
          </cell>
        </row>
        <row r="311">
          <cell r="A311" t="str">
            <v>03.700.01</v>
          </cell>
          <cell r="B311" t="str">
            <v>Guarda corpo em concreto Fck = 18 MPa</v>
          </cell>
          <cell r="C311" t="str">
            <v xml:space="preserve"> </v>
          </cell>
          <cell r="D311" t="str">
            <v xml:space="preserve"> </v>
          </cell>
          <cell r="E311" t="str">
            <v>m</v>
          </cell>
          <cell r="F311">
            <v>59.02</v>
          </cell>
          <cell r="G311">
            <v>21.129159999999999</v>
          </cell>
          <cell r="H311">
            <v>80.149159999999995</v>
          </cell>
        </row>
        <row r="312">
          <cell r="A312" t="str">
            <v>03.920.01</v>
          </cell>
          <cell r="B312" t="str">
            <v>Abertura concretagem bases Tubulões céu aberto</v>
          </cell>
          <cell r="C312" t="str">
            <v xml:space="preserve"> </v>
          </cell>
          <cell r="D312" t="str">
            <v xml:space="preserve"> </v>
          </cell>
          <cell r="E312" t="str">
            <v>m3</v>
          </cell>
          <cell r="G312">
            <v>0</v>
          </cell>
          <cell r="H312">
            <v>0</v>
          </cell>
        </row>
        <row r="313">
          <cell r="A313" t="str">
            <v>03.920.02</v>
          </cell>
          <cell r="B313" t="str">
            <v>Abertura concretagem bases Tubulões  ar comprimido</v>
          </cell>
          <cell r="C313" t="str">
            <v xml:space="preserve"> </v>
          </cell>
          <cell r="D313" t="str">
            <v xml:space="preserve"> </v>
          </cell>
          <cell r="E313" t="str">
            <v>m3</v>
          </cell>
          <cell r="G313">
            <v>0</v>
          </cell>
          <cell r="H313">
            <v>0</v>
          </cell>
        </row>
        <row r="314">
          <cell r="A314" t="str">
            <v>03.930.00</v>
          </cell>
          <cell r="B314" t="str">
            <v>Junta de cantoneira</v>
          </cell>
          <cell r="C314" t="str">
            <v xml:space="preserve"> </v>
          </cell>
          <cell r="D314" t="str">
            <v xml:space="preserve"> </v>
          </cell>
          <cell r="E314" t="str">
            <v>m</v>
          </cell>
          <cell r="G314">
            <v>0</v>
          </cell>
          <cell r="H314">
            <v>0</v>
          </cell>
        </row>
        <row r="315">
          <cell r="A315" t="str">
            <v>03.940.00</v>
          </cell>
          <cell r="B315" t="str">
            <v>Apiloamento manual</v>
          </cell>
          <cell r="C315" t="str">
            <v xml:space="preserve"> </v>
          </cell>
          <cell r="D315" t="str">
            <v xml:space="preserve"> </v>
          </cell>
          <cell r="E315" t="str">
            <v>m3</v>
          </cell>
          <cell r="F315">
            <v>3.35</v>
          </cell>
          <cell r="G315">
            <v>1.1993</v>
          </cell>
          <cell r="H315">
            <v>4.5493000000000006</v>
          </cell>
        </row>
        <row r="316">
          <cell r="A316" t="str">
            <v>03.940.01</v>
          </cell>
          <cell r="B316" t="str">
            <v>Reaterro e compactação manual de bueiros</v>
          </cell>
          <cell r="C316" t="str">
            <v xml:space="preserve"> </v>
          </cell>
          <cell r="D316" t="str">
            <v xml:space="preserve"> </v>
          </cell>
          <cell r="E316" t="str">
            <v>m3</v>
          </cell>
          <cell r="F316">
            <v>3.35</v>
          </cell>
          <cell r="G316">
            <v>1.1993</v>
          </cell>
          <cell r="H316">
            <v>4.5493000000000006</v>
          </cell>
        </row>
        <row r="317">
          <cell r="A317" t="str">
            <v>03.951.01</v>
          </cell>
          <cell r="B317" t="str">
            <v>Pintura com nata de cimento</v>
          </cell>
          <cell r="C317" t="str">
            <v xml:space="preserve"> </v>
          </cell>
          <cell r="D317" t="str">
            <v xml:space="preserve"> </v>
          </cell>
          <cell r="E317" t="str">
            <v>m2</v>
          </cell>
          <cell r="G317">
            <v>0</v>
          </cell>
          <cell r="H317">
            <v>0</v>
          </cell>
        </row>
        <row r="318">
          <cell r="A318" t="str">
            <v>03.990.01</v>
          </cell>
          <cell r="B318" t="str">
            <v>Confecção e colocação de cabo 4 varas de 1/2"</v>
          </cell>
          <cell r="C318" t="str">
            <v xml:space="preserve"> </v>
          </cell>
          <cell r="D318" t="str">
            <v xml:space="preserve"> </v>
          </cell>
          <cell r="E318" t="str">
            <v>kg</v>
          </cell>
          <cell r="G318">
            <v>0</v>
          </cell>
          <cell r="H318">
            <v>0</v>
          </cell>
        </row>
        <row r="319">
          <cell r="A319" t="str">
            <v>03.990.02</v>
          </cell>
          <cell r="B319" t="str">
            <v>Confecção e colocação de cabo 6 varas de 1/2"</v>
          </cell>
          <cell r="C319" t="str">
            <v xml:space="preserve"> </v>
          </cell>
          <cell r="D319" t="str">
            <v xml:space="preserve"> </v>
          </cell>
          <cell r="E319" t="str">
            <v>kg</v>
          </cell>
          <cell r="G319">
            <v>0</v>
          </cell>
          <cell r="H319">
            <v>0</v>
          </cell>
        </row>
        <row r="320">
          <cell r="A320" t="str">
            <v>03.990.03</v>
          </cell>
          <cell r="B320" t="str">
            <v>Confecção e colocação de cabo 7 varas de 1/2"</v>
          </cell>
          <cell r="C320" t="str">
            <v xml:space="preserve"> </v>
          </cell>
          <cell r="D320" t="str">
            <v xml:space="preserve"> </v>
          </cell>
          <cell r="E320" t="str">
            <v>kg</v>
          </cell>
          <cell r="G320">
            <v>0</v>
          </cell>
          <cell r="H320">
            <v>0</v>
          </cell>
        </row>
        <row r="321">
          <cell r="A321" t="str">
            <v>03.990.04</v>
          </cell>
          <cell r="B321" t="str">
            <v>Confecção e colocação de cabo 12 varas de 1/2"</v>
          </cell>
          <cell r="C321" t="str">
            <v xml:space="preserve"> </v>
          </cell>
          <cell r="D321" t="str">
            <v xml:space="preserve"> </v>
          </cell>
          <cell r="E321" t="str">
            <v>kg</v>
          </cell>
          <cell r="F321">
            <v>3.68</v>
          </cell>
          <cell r="G321">
            <v>1.3174399999999999</v>
          </cell>
          <cell r="H321">
            <v>4.9974400000000001</v>
          </cell>
        </row>
        <row r="322">
          <cell r="A322" t="str">
            <v>03.991.01</v>
          </cell>
          <cell r="B322" t="str">
            <v>Dreno de PVC D= 75 mm</v>
          </cell>
          <cell r="C322" t="str">
            <v xml:space="preserve"> </v>
          </cell>
          <cell r="D322" t="str">
            <v xml:space="preserve"> </v>
          </cell>
          <cell r="E322" t="str">
            <v>un</v>
          </cell>
          <cell r="G322">
            <v>0</v>
          </cell>
          <cell r="H322">
            <v>0</v>
          </cell>
        </row>
        <row r="323">
          <cell r="A323" t="str">
            <v>03.991.02</v>
          </cell>
          <cell r="B323" t="str">
            <v>Dreno de PVC D= 100 mm</v>
          </cell>
          <cell r="C323" t="str">
            <v xml:space="preserve"> </v>
          </cell>
          <cell r="D323" t="str">
            <v xml:space="preserve"> </v>
          </cell>
          <cell r="E323" t="str">
            <v>un</v>
          </cell>
          <cell r="F323">
            <v>2.17</v>
          </cell>
          <cell r="G323">
            <v>0.77685999999999999</v>
          </cell>
          <cell r="H323">
            <v>2.94686</v>
          </cell>
        </row>
        <row r="324">
          <cell r="A324" t="str">
            <v>P 03.991.01a</v>
          </cell>
          <cell r="B324" t="str">
            <v>Dreno de FF D= 30 mm x 750mm</v>
          </cell>
          <cell r="C324" t="str">
            <v xml:space="preserve"> </v>
          </cell>
          <cell r="D324" t="str">
            <v xml:space="preserve"> </v>
          </cell>
          <cell r="E324" t="str">
            <v>un</v>
          </cell>
          <cell r="F324">
            <v>4.5999999999999996</v>
          </cell>
          <cell r="G324">
            <v>1.6467999999999998</v>
          </cell>
          <cell r="H324">
            <v>6.2467999999999995</v>
          </cell>
        </row>
        <row r="325">
          <cell r="A325" t="str">
            <v>P 03.991.01b</v>
          </cell>
          <cell r="B325" t="str">
            <v>Dreno de FF D= 50 mm x 500mm</v>
          </cell>
          <cell r="C325" t="str">
            <v xml:space="preserve"> </v>
          </cell>
          <cell r="D325" t="str">
            <v xml:space="preserve"> </v>
          </cell>
          <cell r="E325" t="str">
            <v>un</v>
          </cell>
          <cell r="F325">
            <v>4.88</v>
          </cell>
          <cell r="G325">
            <v>1.7470399999999999</v>
          </cell>
          <cell r="H325">
            <v>6.62704</v>
          </cell>
        </row>
        <row r="326">
          <cell r="A326" t="str">
            <v>P 03.991.01c</v>
          </cell>
          <cell r="B326" t="str">
            <v>Dreno de FF D= 100 mm x 500mm</v>
          </cell>
          <cell r="C326" t="str">
            <v xml:space="preserve"> </v>
          </cell>
          <cell r="D326" t="str">
            <v xml:space="preserve"> </v>
          </cell>
          <cell r="E326" t="str">
            <v>un</v>
          </cell>
          <cell r="F326">
            <v>11.52</v>
          </cell>
          <cell r="G326">
            <v>4.1241599999999998</v>
          </cell>
          <cell r="H326">
            <v>15.644159999999999</v>
          </cell>
        </row>
        <row r="327">
          <cell r="A327" t="str">
            <v>P 03.991.01d</v>
          </cell>
          <cell r="B327" t="str">
            <v>Dreno de FF D= 150 mm x 500mm</v>
          </cell>
          <cell r="C327" t="str">
            <v xml:space="preserve"> </v>
          </cell>
          <cell r="D327" t="str">
            <v xml:space="preserve"> </v>
          </cell>
          <cell r="E327" t="str">
            <v>un</v>
          </cell>
          <cell r="F327">
            <v>18.34</v>
          </cell>
          <cell r="G327">
            <v>6.5657199999999998</v>
          </cell>
          <cell r="H327">
            <v>24.905719999999999</v>
          </cell>
        </row>
        <row r="328">
          <cell r="A328" t="str">
            <v>P 03.991.01f</v>
          </cell>
          <cell r="B328" t="str">
            <v>Dreno de FF D= 150 mm x 400mm</v>
          </cell>
          <cell r="C328" t="str">
            <v xml:space="preserve"> </v>
          </cell>
          <cell r="D328" t="str">
            <v xml:space="preserve"> </v>
          </cell>
          <cell r="E328" t="str">
            <v>un</v>
          </cell>
          <cell r="F328">
            <v>15</v>
          </cell>
          <cell r="G328">
            <v>5.37</v>
          </cell>
          <cell r="H328">
            <v>20.37</v>
          </cell>
        </row>
        <row r="329">
          <cell r="A329" t="str">
            <v>03.993.01</v>
          </cell>
          <cell r="B329" t="str">
            <v>Cravação estacas metálicas-trilhos soldados-estrel</v>
          </cell>
          <cell r="C329" t="str">
            <v xml:space="preserve"> </v>
          </cell>
          <cell r="D329" t="str">
            <v xml:space="preserve"> </v>
          </cell>
          <cell r="E329" t="str">
            <v>m</v>
          </cell>
          <cell r="G329">
            <v>0</v>
          </cell>
          <cell r="H329">
            <v>0</v>
          </cell>
        </row>
        <row r="330">
          <cell r="A330" t="str">
            <v>03.993.02</v>
          </cell>
          <cell r="B330" t="str">
            <v>Cravação estacas pre-mold. de concreto</v>
          </cell>
          <cell r="C330" t="str">
            <v xml:space="preserve"> </v>
          </cell>
          <cell r="D330" t="str">
            <v xml:space="preserve"> </v>
          </cell>
          <cell r="E330" t="str">
            <v>m</v>
          </cell>
          <cell r="F330">
            <v>114.24</v>
          </cell>
          <cell r="G330">
            <v>40.897919999999999</v>
          </cell>
          <cell r="H330">
            <v>155.13792000000001</v>
          </cell>
        </row>
        <row r="331">
          <cell r="A331" t="str">
            <v>P 03.993.02a</v>
          </cell>
          <cell r="B331" t="str">
            <v>Estacas pré-mold. de concreto 700 KN, fornec., transp.e cravação</v>
          </cell>
          <cell r="C331" t="str">
            <v xml:space="preserve"> </v>
          </cell>
          <cell r="D331" t="str">
            <v xml:space="preserve"> </v>
          </cell>
          <cell r="E331" t="str">
            <v>m</v>
          </cell>
          <cell r="F331">
            <v>35.4</v>
          </cell>
          <cell r="G331">
            <v>12.6732</v>
          </cell>
          <cell r="H331">
            <v>48.0732</v>
          </cell>
        </row>
        <row r="332">
          <cell r="A332" t="str">
            <v>P 03.993.02b</v>
          </cell>
          <cell r="B332" t="str">
            <v>Estacas pré-mold. de concreto 550 KN, fornec., transp e cravação</v>
          </cell>
          <cell r="C332" t="str">
            <v xml:space="preserve"> </v>
          </cell>
          <cell r="D332" t="str">
            <v xml:space="preserve"> </v>
          </cell>
          <cell r="E332" t="str">
            <v>m</v>
          </cell>
          <cell r="F332">
            <v>25.92</v>
          </cell>
          <cell r="G332">
            <v>9.2793600000000005</v>
          </cell>
          <cell r="H332">
            <v>35.199359999999999</v>
          </cell>
        </row>
        <row r="333">
          <cell r="A333" t="str">
            <v>P 03.993.02c</v>
          </cell>
          <cell r="B333" t="str">
            <v>Emendas para estacas pré-moldadas</v>
          </cell>
          <cell r="E333" t="str">
            <v>un</v>
          </cell>
          <cell r="F333">
            <v>70</v>
          </cell>
          <cell r="G333">
            <v>25.06</v>
          </cell>
          <cell r="H333">
            <v>95.06</v>
          </cell>
        </row>
        <row r="334">
          <cell r="A334" t="str">
            <v>03.999.01</v>
          </cell>
          <cell r="B334" t="str">
            <v>Protensão e injeção de cabo de 4 varas de 1/2"</v>
          </cell>
          <cell r="C334" t="str">
            <v xml:space="preserve"> </v>
          </cell>
          <cell r="D334" t="str">
            <v xml:space="preserve"> </v>
          </cell>
          <cell r="E334" t="str">
            <v>un</v>
          </cell>
          <cell r="G334">
            <v>0</v>
          </cell>
          <cell r="H334">
            <v>0</v>
          </cell>
        </row>
        <row r="335">
          <cell r="A335" t="str">
            <v>03.999.02</v>
          </cell>
          <cell r="B335" t="str">
            <v>Protensão e injeção de cabo de 6 varas de 1/2"</v>
          </cell>
          <cell r="C335" t="str">
            <v xml:space="preserve"> </v>
          </cell>
          <cell r="D335" t="str">
            <v xml:space="preserve"> </v>
          </cell>
          <cell r="E335" t="str">
            <v>un</v>
          </cell>
          <cell r="G335">
            <v>0</v>
          </cell>
          <cell r="H335">
            <v>0</v>
          </cell>
        </row>
        <row r="336">
          <cell r="A336" t="str">
            <v>03.999.03</v>
          </cell>
          <cell r="B336" t="str">
            <v>Protensão e injeção de cabo de 7 varas de 1/2"</v>
          </cell>
          <cell r="C336" t="str">
            <v xml:space="preserve"> </v>
          </cell>
          <cell r="D336" t="str">
            <v xml:space="preserve"> </v>
          </cell>
          <cell r="E336" t="str">
            <v>un</v>
          </cell>
          <cell r="G336">
            <v>0</v>
          </cell>
          <cell r="H336">
            <v>0</v>
          </cell>
        </row>
        <row r="337">
          <cell r="A337" t="str">
            <v>03.999.04</v>
          </cell>
          <cell r="B337" t="str">
            <v>Protensão e injeção de cabo de 12 varas de 1/2"</v>
          </cell>
          <cell r="E337" t="str">
            <v>un</v>
          </cell>
          <cell r="F337">
            <v>572.07000000000005</v>
          </cell>
          <cell r="G337">
            <v>204.80106000000001</v>
          </cell>
          <cell r="H337">
            <v>776.87106000000006</v>
          </cell>
        </row>
        <row r="338">
          <cell r="A338">
            <v>4</v>
          </cell>
          <cell r="B338" t="str">
            <v>DRENAGEM E OBRAS DE ARTE CORRENTES</v>
          </cell>
          <cell r="G338">
            <v>0</v>
          </cell>
        </row>
        <row r="339">
          <cell r="A339" t="str">
            <v>04.000.00</v>
          </cell>
          <cell r="B339" t="str">
            <v>Escavação manual em material de 1a categoria</v>
          </cell>
          <cell r="C339" t="str">
            <v xml:space="preserve"> </v>
          </cell>
          <cell r="D339" t="str">
            <v xml:space="preserve"> </v>
          </cell>
          <cell r="E339" t="str">
            <v>m3</v>
          </cell>
          <cell r="F339">
            <v>12.94</v>
          </cell>
          <cell r="G339">
            <v>4.6325199999999995</v>
          </cell>
          <cell r="H339">
            <v>17.572519999999997</v>
          </cell>
        </row>
        <row r="340">
          <cell r="A340" t="str">
            <v>04.000.01</v>
          </cell>
          <cell r="B340" t="str">
            <v>Escavação manual,reaterro e compactação (material de 1a categoria)</v>
          </cell>
          <cell r="C340" t="str">
            <v xml:space="preserve"> </v>
          </cell>
          <cell r="D340" t="str">
            <v xml:space="preserve"> </v>
          </cell>
          <cell r="E340" t="str">
            <v>m3</v>
          </cell>
          <cell r="F340">
            <v>16.440000000000001</v>
          </cell>
          <cell r="G340">
            <v>5.8855200000000005</v>
          </cell>
          <cell r="H340">
            <v>22.325520000000001</v>
          </cell>
        </row>
        <row r="341">
          <cell r="A341" t="str">
            <v>04.001.00</v>
          </cell>
          <cell r="B341" t="str">
            <v>Escavação mecânica em material de 1a categoria</v>
          </cell>
          <cell r="C341" t="str">
            <v xml:space="preserve"> </v>
          </cell>
          <cell r="D341" t="str">
            <v xml:space="preserve"> </v>
          </cell>
          <cell r="E341" t="str">
            <v>m3</v>
          </cell>
          <cell r="F341">
            <v>1.54</v>
          </cell>
          <cell r="G341">
            <v>0.55132000000000003</v>
          </cell>
          <cell r="H341">
            <v>2.0913200000000001</v>
          </cell>
        </row>
        <row r="342">
          <cell r="A342" t="str">
            <v>04.001.01</v>
          </cell>
          <cell r="B342" t="str">
            <v>Escavação mecânica,reaterro e compactação (material de 1a categoria)</v>
          </cell>
          <cell r="C342" t="str">
            <v xml:space="preserve"> </v>
          </cell>
          <cell r="D342" t="str">
            <v xml:space="preserve"> </v>
          </cell>
          <cell r="E342" t="str">
            <v>m3</v>
          </cell>
          <cell r="F342">
            <v>2.23</v>
          </cell>
          <cell r="G342">
            <v>0.79833999999999994</v>
          </cell>
          <cell r="H342">
            <v>3.02834</v>
          </cell>
        </row>
        <row r="343">
          <cell r="A343" t="str">
            <v>04.002.01</v>
          </cell>
          <cell r="B343" t="str">
            <v>Perfuração para dreno sub-horizontal em material de 1a  categoria)</v>
          </cell>
          <cell r="C343" t="str">
            <v xml:space="preserve"> </v>
          </cell>
          <cell r="D343" t="str">
            <v xml:space="preserve"> </v>
          </cell>
          <cell r="E343" t="str">
            <v>m3</v>
          </cell>
          <cell r="G343">
            <v>0</v>
          </cell>
          <cell r="H343">
            <v>0</v>
          </cell>
        </row>
        <row r="344">
          <cell r="A344" t="str">
            <v>04.010.00</v>
          </cell>
          <cell r="B344" t="str">
            <v>Escavação manual em material de 2a categoria</v>
          </cell>
          <cell r="C344" t="str">
            <v xml:space="preserve"> </v>
          </cell>
          <cell r="D344" t="str">
            <v xml:space="preserve"> </v>
          </cell>
          <cell r="E344" t="str">
            <v>m3</v>
          </cell>
          <cell r="F344">
            <v>6.37</v>
          </cell>
          <cell r="G344">
            <v>2.2804600000000002</v>
          </cell>
          <cell r="H344">
            <v>8.6504600000000007</v>
          </cell>
        </row>
        <row r="345">
          <cell r="A345" t="str">
            <v>04.010.01</v>
          </cell>
          <cell r="B345" t="str">
            <v>Escavação manual,reaterro e compactação (material de 2a  categoria)</v>
          </cell>
          <cell r="C345" t="str">
            <v xml:space="preserve"> </v>
          </cell>
          <cell r="D345" t="str">
            <v xml:space="preserve"> </v>
          </cell>
          <cell r="E345" t="str">
            <v>m3</v>
          </cell>
          <cell r="F345">
            <v>9.5299999999999994</v>
          </cell>
          <cell r="G345">
            <v>3.4117399999999996</v>
          </cell>
          <cell r="H345">
            <v>12.941739999999999</v>
          </cell>
        </row>
        <row r="346">
          <cell r="A346" t="str">
            <v>04.011.00</v>
          </cell>
          <cell r="B346" t="str">
            <v>Escavação mecânica em material de 2a categoria</v>
          </cell>
          <cell r="C346" t="str">
            <v xml:space="preserve"> </v>
          </cell>
          <cell r="D346" t="str">
            <v xml:space="preserve"> </v>
          </cell>
          <cell r="E346" t="str">
            <v>m3</v>
          </cell>
          <cell r="F346">
            <v>0.66</v>
          </cell>
          <cell r="G346">
            <v>0.23627999999999999</v>
          </cell>
          <cell r="H346">
            <v>0.89627999999999997</v>
          </cell>
        </row>
        <row r="347">
          <cell r="A347" t="str">
            <v>04.011.01</v>
          </cell>
          <cell r="B347" t="str">
            <v>Escavação mecânica,reaterro e compactação (material de 2a categoria)</v>
          </cell>
          <cell r="C347" t="str">
            <v xml:space="preserve"> </v>
          </cell>
          <cell r="D347" t="str">
            <v xml:space="preserve"> </v>
          </cell>
          <cell r="E347" t="str">
            <v>m3</v>
          </cell>
          <cell r="F347">
            <v>1.1100000000000001</v>
          </cell>
          <cell r="G347">
            <v>0.39738000000000001</v>
          </cell>
          <cell r="H347">
            <v>1.5073800000000002</v>
          </cell>
        </row>
        <row r="348">
          <cell r="A348" t="str">
            <v>04.012.01</v>
          </cell>
          <cell r="B348" t="str">
            <v>Perfuração para dreno sub-horizontal em material de 2a categoria</v>
          </cell>
          <cell r="C348" t="str">
            <v xml:space="preserve"> </v>
          </cell>
          <cell r="D348" t="str">
            <v xml:space="preserve"> </v>
          </cell>
          <cell r="E348" t="str">
            <v>m3</v>
          </cell>
          <cell r="G348">
            <v>0</v>
          </cell>
          <cell r="H348">
            <v>0</v>
          </cell>
        </row>
        <row r="349">
          <cell r="A349" t="str">
            <v>04.020.00</v>
          </cell>
          <cell r="B349" t="str">
            <v>Escavação em material de 3a  categoria (*)</v>
          </cell>
          <cell r="C349" t="str">
            <v xml:space="preserve"> </v>
          </cell>
          <cell r="D349" t="str">
            <v xml:space="preserve"> </v>
          </cell>
          <cell r="E349" t="str">
            <v xml:space="preserve">m </v>
          </cell>
          <cell r="F349">
            <v>21.15</v>
          </cell>
          <cell r="G349">
            <v>7.571699999999999</v>
          </cell>
          <cell r="H349">
            <v>28.721699999999998</v>
          </cell>
        </row>
        <row r="350">
          <cell r="A350" t="str">
            <v>04.100.01</v>
          </cell>
          <cell r="B350" t="str">
            <v>Corpo de BSTC D=0.60m</v>
          </cell>
          <cell r="C350" t="str">
            <v>DNER-ES284/97</v>
          </cell>
          <cell r="D350" t="str">
            <v xml:space="preserve"> </v>
          </cell>
          <cell r="E350" t="str">
            <v xml:space="preserve">m </v>
          </cell>
          <cell r="F350">
            <v>102.51</v>
          </cell>
          <cell r="G350">
            <v>36.69858</v>
          </cell>
          <cell r="H350">
            <v>139.20858000000001</v>
          </cell>
        </row>
        <row r="351">
          <cell r="A351" t="str">
            <v>04.100.02</v>
          </cell>
          <cell r="B351" t="str">
            <v>Corpo de BSTC D=0.80m</v>
          </cell>
          <cell r="C351" t="str">
            <v>DNER-ES284/97</v>
          </cell>
          <cell r="D351" t="str">
            <v xml:space="preserve"> </v>
          </cell>
          <cell r="E351" t="str">
            <v xml:space="preserve">m </v>
          </cell>
          <cell r="F351">
            <v>148.72999999999999</v>
          </cell>
          <cell r="G351">
            <v>53.245339999999992</v>
          </cell>
          <cell r="H351">
            <v>201.97533999999999</v>
          </cell>
        </row>
        <row r="352">
          <cell r="A352" t="str">
            <v>04.100.03</v>
          </cell>
          <cell r="B352" t="str">
            <v>Corpo de BSTC D=1.00m</v>
          </cell>
          <cell r="C352" t="str">
            <v>DNER-ES284/97</v>
          </cell>
          <cell r="D352" t="str">
            <v xml:space="preserve"> </v>
          </cell>
          <cell r="E352" t="str">
            <v xml:space="preserve">m </v>
          </cell>
          <cell r="F352">
            <v>206.43</v>
          </cell>
          <cell r="G352">
            <v>73.901939999999996</v>
          </cell>
          <cell r="H352">
            <v>280.33194000000003</v>
          </cell>
        </row>
        <row r="353">
          <cell r="A353" t="str">
            <v>04.100.04</v>
          </cell>
          <cell r="B353" t="str">
            <v>Corpo de BSTC D=1.20m</v>
          </cell>
          <cell r="C353" t="str">
            <v>DNER-ES284/97</v>
          </cell>
          <cell r="D353" t="str">
            <v xml:space="preserve"> </v>
          </cell>
          <cell r="E353" t="str">
            <v xml:space="preserve">m </v>
          </cell>
          <cell r="F353">
            <v>280.83</v>
          </cell>
          <cell r="G353">
            <v>100.53713999999999</v>
          </cell>
          <cell r="H353">
            <v>381.36713999999995</v>
          </cell>
        </row>
        <row r="354">
          <cell r="A354" t="str">
            <v>04.100.05</v>
          </cell>
          <cell r="B354" t="str">
            <v>Corpo de BSTC D=1.50m</v>
          </cell>
          <cell r="C354" t="str">
            <v>DNER-ES284/97</v>
          </cell>
          <cell r="D354" t="str">
            <v xml:space="preserve"> </v>
          </cell>
          <cell r="E354" t="str">
            <v xml:space="preserve">m </v>
          </cell>
          <cell r="F354">
            <v>420.76</v>
          </cell>
          <cell r="G354">
            <v>150.63208</v>
          </cell>
          <cell r="H354">
            <v>571.39207999999996</v>
          </cell>
        </row>
        <row r="355">
          <cell r="A355" t="str">
            <v>P 04.100.06</v>
          </cell>
          <cell r="B355" t="str">
            <v>Galeria D=0,40m envelopada</v>
          </cell>
          <cell r="D355" t="str">
            <v xml:space="preserve"> </v>
          </cell>
          <cell r="E355" t="str">
            <v>m</v>
          </cell>
          <cell r="F355">
            <v>76.12</v>
          </cell>
          <cell r="G355">
            <v>27.250959999999999</v>
          </cell>
          <cell r="H355">
            <v>103.37096</v>
          </cell>
        </row>
        <row r="356">
          <cell r="A356" t="str">
            <v>P 04.100.07</v>
          </cell>
          <cell r="B356" t="str">
            <v>Execução de galerias D=0,40 c/ lastro de brita</v>
          </cell>
          <cell r="D356" t="str">
            <v xml:space="preserve"> </v>
          </cell>
          <cell r="E356" t="str">
            <v>m</v>
          </cell>
          <cell r="F356">
            <v>30.69</v>
          </cell>
          <cell r="G356">
            <v>10.987019999999999</v>
          </cell>
          <cell r="H356">
            <v>41.677019999999999</v>
          </cell>
        </row>
        <row r="357">
          <cell r="A357" t="str">
            <v>P 04.100.08</v>
          </cell>
          <cell r="B357" t="str">
            <v>Execução de galerias D=0,40 c/ lastro de concreto</v>
          </cell>
          <cell r="D357" t="str">
            <v xml:space="preserve"> </v>
          </cell>
          <cell r="E357" t="str">
            <v>m</v>
          </cell>
          <cell r="F357">
            <v>43.19</v>
          </cell>
          <cell r="G357">
            <v>15.462019999999999</v>
          </cell>
          <cell r="H357">
            <v>58.652019999999993</v>
          </cell>
        </row>
        <row r="358">
          <cell r="A358" t="str">
            <v>P 04.100.08a</v>
          </cell>
          <cell r="B358" t="str">
            <v>Execução de travessia D=0,40 c/ lastro de concreto p/execução de desvio durante a obra</v>
          </cell>
          <cell r="D358" t="str">
            <v xml:space="preserve"> </v>
          </cell>
          <cell r="E358" t="str">
            <v>m</v>
          </cell>
          <cell r="F358">
            <v>43.19</v>
          </cell>
          <cell r="G358">
            <v>15.462019999999999</v>
          </cell>
          <cell r="H358">
            <v>58.652019999999993</v>
          </cell>
        </row>
        <row r="359">
          <cell r="A359" t="str">
            <v>P 04.100.09</v>
          </cell>
          <cell r="B359" t="str">
            <v>Execução de galerias D=0,60 c/ lastro de brita</v>
          </cell>
          <cell r="D359" t="str">
            <v xml:space="preserve"> </v>
          </cell>
          <cell r="E359" t="str">
            <v>m</v>
          </cell>
          <cell r="F359">
            <v>74.13</v>
          </cell>
          <cell r="G359">
            <v>26.538539999999998</v>
          </cell>
          <cell r="H359">
            <v>100.66853999999999</v>
          </cell>
        </row>
        <row r="360">
          <cell r="A360" t="str">
            <v>P 04.100.10</v>
          </cell>
          <cell r="B360" t="str">
            <v>Execução de galerias D=0,60 c/ lastro de concreto</v>
          </cell>
          <cell r="D360" t="str">
            <v xml:space="preserve"> </v>
          </cell>
          <cell r="E360" t="str">
            <v>m</v>
          </cell>
          <cell r="F360">
            <v>96.95</v>
          </cell>
          <cell r="G360">
            <v>34.708100000000002</v>
          </cell>
          <cell r="H360">
            <v>131.65809999999999</v>
          </cell>
        </row>
        <row r="361">
          <cell r="A361" t="str">
            <v>P 04.100.11</v>
          </cell>
          <cell r="B361" t="str">
            <v>Galeria D=0,80m envelopada</v>
          </cell>
          <cell r="D361" t="str">
            <v xml:space="preserve"> </v>
          </cell>
          <cell r="E361" t="str">
            <v>m</v>
          </cell>
          <cell r="F361">
            <v>193.7</v>
          </cell>
          <cell r="G361">
            <v>69.3446</v>
          </cell>
          <cell r="H361">
            <v>263.0446</v>
          </cell>
        </row>
        <row r="362">
          <cell r="A362" t="str">
            <v>P 04.100.12</v>
          </cell>
          <cell r="B362" t="str">
            <v>Galeria D=0,60m envelopada</v>
          </cell>
          <cell r="D362" t="str">
            <v xml:space="preserve"> </v>
          </cell>
          <cell r="E362" t="str">
            <v>m</v>
          </cell>
          <cell r="F362">
            <v>141.16</v>
          </cell>
          <cell r="G362">
            <v>50.53528</v>
          </cell>
          <cell r="H362">
            <v>191.69528</v>
          </cell>
        </row>
        <row r="363">
          <cell r="A363" t="str">
            <v>P 04.100.13</v>
          </cell>
          <cell r="B363" t="str">
            <v>Execução de galerias D=0,80 c/ lastro de brita</v>
          </cell>
          <cell r="D363" t="str">
            <v xml:space="preserve"> </v>
          </cell>
          <cell r="E363" t="str">
            <v>m</v>
          </cell>
          <cell r="F363">
            <v>39.64</v>
          </cell>
          <cell r="G363">
            <v>14.19112</v>
          </cell>
          <cell r="H363">
            <v>53.831119999999999</v>
          </cell>
        </row>
        <row r="364">
          <cell r="A364" t="str">
            <v>P.04.100.14</v>
          </cell>
          <cell r="B364" t="str">
            <v>Caixa de ligação e passagem BSTC, D=80cm, H=1,00m</v>
          </cell>
          <cell r="E364" t="str">
            <v>un</v>
          </cell>
          <cell r="F364">
            <v>332.18</v>
          </cell>
          <cell r="G364">
            <v>118.92044</v>
          </cell>
          <cell r="H364">
            <v>451.10043999999999</v>
          </cell>
        </row>
        <row r="365">
          <cell r="A365" t="str">
            <v>P.04.100.15</v>
          </cell>
          <cell r="B365" t="str">
            <v>Caixa de ligação e passagem BSTC,  D=1,00m, H=1,50m</v>
          </cell>
          <cell r="E365" t="str">
            <v>un</v>
          </cell>
          <cell r="F365">
            <v>546.02</v>
          </cell>
          <cell r="G365">
            <v>195.47515999999999</v>
          </cell>
          <cell r="H365">
            <v>741.49515999999994</v>
          </cell>
        </row>
        <row r="366">
          <cell r="A366" t="str">
            <v>P.04.100.16</v>
          </cell>
          <cell r="B366" t="str">
            <v>Caixa de ligação e passagem BDTC,  D=1,00m, H=1,50m</v>
          </cell>
          <cell r="E366" t="str">
            <v>un</v>
          </cell>
          <cell r="F366">
            <v>865.09</v>
          </cell>
          <cell r="G366">
            <v>309.70222000000001</v>
          </cell>
          <cell r="H366">
            <v>1174.79222</v>
          </cell>
        </row>
        <row r="367">
          <cell r="A367" t="str">
            <v>P.04.100.17</v>
          </cell>
          <cell r="B367" t="str">
            <v>Caixa de ligação e passagem BSTC,  D=40cm, H=1,50m</v>
          </cell>
          <cell r="E367" t="str">
            <v>un</v>
          </cell>
          <cell r="F367">
            <v>361.8</v>
          </cell>
          <cell r="G367">
            <v>129.52439999999999</v>
          </cell>
          <cell r="H367">
            <v>491.32439999999997</v>
          </cell>
        </row>
        <row r="368">
          <cell r="A368" t="str">
            <v>P.04.100.18</v>
          </cell>
          <cell r="B368" t="str">
            <v>Caixa coletora de canaleta c/ H=2,00m</v>
          </cell>
          <cell r="E368" t="str">
            <v>un</v>
          </cell>
          <cell r="F368">
            <v>498.06</v>
          </cell>
          <cell r="G368">
            <v>178.30547999999999</v>
          </cell>
          <cell r="H368">
            <v>676.36547999999993</v>
          </cell>
        </row>
        <row r="369">
          <cell r="A369" t="str">
            <v>P 04.100.19</v>
          </cell>
          <cell r="B369" t="str">
            <v>Tunnel liner plate, c/Epoxy-bonded, D=1,20m, E=2,70mm</v>
          </cell>
          <cell r="D369" t="str">
            <v xml:space="preserve"> </v>
          </cell>
          <cell r="E369" t="str">
            <v>m</v>
          </cell>
          <cell r="F369">
            <v>679.74</v>
          </cell>
          <cell r="G369">
            <v>243.34691999999998</v>
          </cell>
          <cell r="H369">
            <v>923.08691999999996</v>
          </cell>
        </row>
        <row r="370">
          <cell r="A370" t="str">
            <v>P 04.100.20</v>
          </cell>
          <cell r="B370" t="str">
            <v>Tunnel liner plate, c/Epoxy-bonded, D=1,40m, E=2,70mm</v>
          </cell>
          <cell r="D370" t="str">
            <v xml:space="preserve"> </v>
          </cell>
          <cell r="E370" t="str">
            <v>m</v>
          </cell>
          <cell r="F370">
            <v>758.04</v>
          </cell>
          <cell r="G370">
            <v>271.37831999999997</v>
          </cell>
          <cell r="H370">
            <v>1029.41832</v>
          </cell>
        </row>
        <row r="371">
          <cell r="A371" t="str">
            <v>P 04.100.21</v>
          </cell>
          <cell r="B371" t="str">
            <v>Tunnel liner plate, c/Epoxy-bonded, D=2,00m, E=2,70mm</v>
          </cell>
          <cell r="D371" t="str">
            <v xml:space="preserve"> </v>
          </cell>
          <cell r="E371" t="str">
            <v>m</v>
          </cell>
          <cell r="F371">
            <v>1009.36</v>
          </cell>
          <cell r="G371">
            <v>361.35088000000002</v>
          </cell>
          <cell r="H371">
            <v>1370.7108800000001</v>
          </cell>
        </row>
        <row r="372">
          <cell r="A372" t="str">
            <v>P 04.100.22</v>
          </cell>
          <cell r="B372" t="str">
            <v>Bueiro Met.Corrug.circular, T.Armco,  c/Epoxy-bonded, MP-100, D=1,40 m, E=2,0mm</v>
          </cell>
          <cell r="D372" t="str">
            <v xml:space="preserve"> </v>
          </cell>
          <cell r="E372" t="str">
            <v>m</v>
          </cell>
          <cell r="F372">
            <v>357.9</v>
          </cell>
          <cell r="G372">
            <v>128.12819999999999</v>
          </cell>
          <cell r="H372">
            <v>486.02819999999997</v>
          </cell>
        </row>
        <row r="373">
          <cell r="A373" t="str">
            <v>P 04.100.23</v>
          </cell>
          <cell r="B373" t="str">
            <v>Bueiro Met.Corrug.circular, T.Armco,  c/Epoxy-bonded, MP-100, D=1,50 m, E=2,0mm</v>
          </cell>
          <cell r="D373" t="str">
            <v xml:space="preserve"> </v>
          </cell>
          <cell r="E373" t="str">
            <v>m</v>
          </cell>
          <cell r="F373">
            <v>376.14</v>
          </cell>
          <cell r="G373">
            <v>134.65812</v>
          </cell>
          <cell r="H373">
            <v>510.79811999999998</v>
          </cell>
        </row>
        <row r="374">
          <cell r="A374" t="str">
            <v>P 04.100.24</v>
          </cell>
          <cell r="B374" t="str">
            <v>Bueiro Met.Corrug.circular, T.Armco,  c/Epoxy-bonded, MP-100, D=2,00 m, E=2,0mm</v>
          </cell>
          <cell r="D374" t="str">
            <v xml:space="preserve"> </v>
          </cell>
          <cell r="E374" t="str">
            <v>m</v>
          </cell>
          <cell r="F374">
            <v>482.07</v>
          </cell>
          <cell r="G374">
            <v>172.58105999999998</v>
          </cell>
          <cell r="H374">
            <v>654.65105999999992</v>
          </cell>
        </row>
        <row r="375">
          <cell r="A375" t="str">
            <v>P 04.100.40</v>
          </cell>
          <cell r="B375" t="str">
            <v>Execução de galerias D=0,80m c/ lastro de concreto</v>
          </cell>
          <cell r="D375" t="str">
            <v xml:space="preserve"> </v>
          </cell>
          <cell r="E375" t="str">
            <v>m</v>
          </cell>
          <cell r="F375">
            <v>145.33000000000001</v>
          </cell>
          <cell r="G375">
            <v>52.02814</v>
          </cell>
          <cell r="H375">
            <v>197.35814000000002</v>
          </cell>
        </row>
        <row r="376">
          <cell r="A376" t="str">
            <v>DER92196</v>
          </cell>
          <cell r="B376" t="str">
            <v>Envelopamento de galerias</v>
          </cell>
          <cell r="E376" t="str">
            <v>m3</v>
          </cell>
          <cell r="F376">
            <v>101.95</v>
          </cell>
          <cell r="G376">
            <v>36.498100000000001</v>
          </cell>
          <cell r="H376">
            <v>138.44810000000001</v>
          </cell>
        </row>
        <row r="377">
          <cell r="A377" t="str">
            <v>04.101.01</v>
          </cell>
          <cell r="B377" t="str">
            <v>Boca de BSTC D=0.60m-normal</v>
          </cell>
          <cell r="D377" t="str">
            <v xml:space="preserve"> </v>
          </cell>
          <cell r="E377" t="str">
            <v>un</v>
          </cell>
          <cell r="F377">
            <v>220.63</v>
          </cell>
          <cell r="G377">
            <v>78.98554</v>
          </cell>
          <cell r="H377">
            <v>299.61554000000001</v>
          </cell>
        </row>
        <row r="378">
          <cell r="A378" t="str">
            <v>04.101.02</v>
          </cell>
          <cell r="B378" t="str">
            <v>Boca de BSTC D=0.80m-normal</v>
          </cell>
          <cell r="C378" t="str">
            <v xml:space="preserve"> </v>
          </cell>
          <cell r="D378" t="str">
            <v xml:space="preserve"> </v>
          </cell>
          <cell r="E378" t="str">
            <v>un</v>
          </cell>
          <cell r="F378">
            <v>363.81</v>
          </cell>
          <cell r="G378">
            <v>130.24397999999999</v>
          </cell>
          <cell r="H378">
            <v>494.05398000000002</v>
          </cell>
        </row>
        <row r="379">
          <cell r="A379" t="str">
            <v>04.101.03</v>
          </cell>
          <cell r="B379" t="str">
            <v>Boca de BSTC D=1.00m-normal</v>
          </cell>
          <cell r="C379" t="str">
            <v xml:space="preserve"> </v>
          </cell>
          <cell r="D379" t="str">
            <v xml:space="preserve"> </v>
          </cell>
          <cell r="E379" t="str">
            <v>un</v>
          </cell>
          <cell r="F379">
            <v>557.85</v>
          </cell>
          <cell r="G379">
            <v>199.71029999999999</v>
          </cell>
          <cell r="H379">
            <v>757.56029999999998</v>
          </cell>
        </row>
        <row r="380">
          <cell r="A380" t="str">
            <v>04.101.04</v>
          </cell>
          <cell r="B380" t="str">
            <v>Boca de BSTC D=1.20m-normal</v>
          </cell>
          <cell r="C380" t="str">
            <v xml:space="preserve"> </v>
          </cell>
          <cell r="D380" t="str">
            <v xml:space="preserve"> </v>
          </cell>
          <cell r="E380" t="str">
            <v>un</v>
          </cell>
          <cell r="F380">
            <v>800.57</v>
          </cell>
          <cell r="G380">
            <v>286.60406</v>
          </cell>
          <cell r="H380">
            <v>1087.1740600000001</v>
          </cell>
        </row>
        <row r="381">
          <cell r="A381" t="str">
            <v>04.101.05</v>
          </cell>
          <cell r="B381" t="str">
            <v>Boca de BSTC D=1.50m-normal</v>
          </cell>
          <cell r="C381" t="str">
            <v xml:space="preserve"> </v>
          </cell>
          <cell r="D381" t="str">
            <v xml:space="preserve"> </v>
          </cell>
          <cell r="E381" t="str">
            <v>un</v>
          </cell>
          <cell r="F381">
            <v>1430.13</v>
          </cell>
          <cell r="G381">
            <v>511.98653999999999</v>
          </cell>
          <cell r="H381">
            <v>1942.11654</v>
          </cell>
        </row>
        <row r="382">
          <cell r="A382" t="str">
            <v>DER72950</v>
          </cell>
          <cell r="B382" t="str">
            <v>Boca de BSTC D=2,00m-normal</v>
          </cell>
          <cell r="C382" t="str">
            <v xml:space="preserve"> </v>
          </cell>
          <cell r="D382" t="str">
            <v xml:space="preserve"> </v>
          </cell>
          <cell r="E382" t="str">
            <v>un</v>
          </cell>
          <cell r="F382">
            <v>1082.3800000000001</v>
          </cell>
          <cell r="G382">
            <v>387.49204000000003</v>
          </cell>
          <cell r="H382">
            <v>1469.8720400000002</v>
          </cell>
        </row>
        <row r="383">
          <cell r="A383" t="str">
            <v>04.101.06</v>
          </cell>
          <cell r="B383" t="str">
            <v>Boca de BSTC D=0.60m-esc=15°</v>
          </cell>
          <cell r="C383" t="str">
            <v xml:space="preserve"> </v>
          </cell>
          <cell r="D383" t="str">
            <v xml:space="preserve"> </v>
          </cell>
          <cell r="E383" t="str">
            <v>un</v>
          </cell>
          <cell r="G383">
            <v>0</v>
          </cell>
          <cell r="H383">
            <v>0</v>
          </cell>
        </row>
        <row r="384">
          <cell r="A384" t="str">
            <v>04.101.07</v>
          </cell>
          <cell r="B384" t="str">
            <v>Boca de BSTC D=0.80m-esc=15°</v>
          </cell>
          <cell r="C384" t="str">
            <v xml:space="preserve"> </v>
          </cell>
          <cell r="D384" t="str">
            <v xml:space="preserve"> </v>
          </cell>
          <cell r="E384" t="str">
            <v>un</v>
          </cell>
          <cell r="F384">
            <v>382.86</v>
          </cell>
          <cell r="G384">
            <v>137.06388000000001</v>
          </cell>
          <cell r="H384">
            <v>519.92388000000005</v>
          </cell>
        </row>
        <row r="385">
          <cell r="A385" t="str">
            <v>04.101.08</v>
          </cell>
          <cell r="B385" t="str">
            <v>Boca de BSTC D=1.00m-esc=15°</v>
          </cell>
          <cell r="C385" t="str">
            <v xml:space="preserve"> </v>
          </cell>
          <cell r="D385" t="str">
            <v xml:space="preserve"> </v>
          </cell>
          <cell r="E385" t="str">
            <v>un</v>
          </cell>
          <cell r="F385">
            <v>585.09</v>
          </cell>
          <cell r="G385">
            <v>209.46222</v>
          </cell>
          <cell r="H385">
            <v>794.55222000000003</v>
          </cell>
        </row>
        <row r="386">
          <cell r="A386" t="str">
            <v>04.101.09</v>
          </cell>
          <cell r="B386" t="str">
            <v>Boca de BSTC D=1.20m-esc=15°</v>
          </cell>
          <cell r="C386" t="str">
            <v xml:space="preserve"> </v>
          </cell>
          <cell r="D386" t="str">
            <v xml:space="preserve"> </v>
          </cell>
          <cell r="E386" t="str">
            <v>un</v>
          </cell>
          <cell r="G386">
            <v>0</v>
          </cell>
          <cell r="H386">
            <v>0</v>
          </cell>
        </row>
        <row r="387">
          <cell r="A387" t="str">
            <v>04.101.10</v>
          </cell>
          <cell r="B387" t="str">
            <v>Boca de BSTC D=1.50m-esc=15°</v>
          </cell>
          <cell r="C387" t="str">
            <v xml:space="preserve"> </v>
          </cell>
          <cell r="D387" t="str">
            <v xml:space="preserve"> </v>
          </cell>
          <cell r="E387" t="str">
            <v>un</v>
          </cell>
          <cell r="G387">
            <v>0</v>
          </cell>
          <cell r="H387">
            <v>0</v>
          </cell>
        </row>
        <row r="388">
          <cell r="A388" t="str">
            <v>04.101.11</v>
          </cell>
          <cell r="B388" t="str">
            <v>Boca de BSTC D=0.60m-esc=30°</v>
          </cell>
          <cell r="C388" t="str">
            <v xml:space="preserve"> </v>
          </cell>
          <cell r="D388" t="str">
            <v xml:space="preserve"> </v>
          </cell>
          <cell r="E388" t="str">
            <v>un</v>
          </cell>
          <cell r="G388">
            <v>0</v>
          </cell>
          <cell r="H388">
            <v>0</v>
          </cell>
        </row>
        <row r="389">
          <cell r="A389" t="str">
            <v>04.101.12</v>
          </cell>
          <cell r="B389" t="str">
            <v>Boca de BSTC D=0.80m-esc=30°</v>
          </cell>
          <cell r="C389" t="str">
            <v xml:space="preserve"> </v>
          </cell>
          <cell r="D389" t="str">
            <v xml:space="preserve"> </v>
          </cell>
          <cell r="E389" t="str">
            <v>un</v>
          </cell>
          <cell r="G389">
            <v>0</v>
          </cell>
          <cell r="H389">
            <v>0</v>
          </cell>
        </row>
        <row r="390">
          <cell r="A390" t="str">
            <v>04.101.13</v>
          </cell>
          <cell r="B390" t="str">
            <v>Boca de BSTC D=1.00m-esc=30°</v>
          </cell>
          <cell r="C390" t="str">
            <v xml:space="preserve"> </v>
          </cell>
          <cell r="D390" t="str">
            <v xml:space="preserve"> </v>
          </cell>
          <cell r="E390" t="str">
            <v>un</v>
          </cell>
          <cell r="F390">
            <v>650.46</v>
          </cell>
          <cell r="G390">
            <v>232.86467999999999</v>
          </cell>
          <cell r="H390">
            <v>883.32468000000006</v>
          </cell>
        </row>
        <row r="391">
          <cell r="A391" t="str">
            <v>04.101.14</v>
          </cell>
          <cell r="B391" t="str">
            <v>Boca de BSTC D=1.20m-esc=30°</v>
          </cell>
          <cell r="C391" t="str">
            <v xml:space="preserve"> </v>
          </cell>
          <cell r="D391" t="str">
            <v xml:space="preserve"> </v>
          </cell>
          <cell r="E391" t="str">
            <v>un</v>
          </cell>
          <cell r="G391">
            <v>0</v>
          </cell>
          <cell r="H391">
            <v>0</v>
          </cell>
        </row>
        <row r="392">
          <cell r="A392" t="str">
            <v>04.101.15</v>
          </cell>
          <cell r="B392" t="str">
            <v>Boca de BSTC D=1.50m-esc=30°</v>
          </cell>
          <cell r="C392" t="str">
            <v xml:space="preserve"> </v>
          </cell>
          <cell r="D392" t="str">
            <v xml:space="preserve"> </v>
          </cell>
          <cell r="E392" t="str">
            <v>un</v>
          </cell>
          <cell r="G392">
            <v>0</v>
          </cell>
          <cell r="H392">
            <v>0</v>
          </cell>
        </row>
        <row r="393">
          <cell r="A393" t="str">
            <v>04.101.16</v>
          </cell>
          <cell r="B393" t="str">
            <v>Boca de BSTC D=0.60m-esc=45°</v>
          </cell>
          <cell r="C393" t="str">
            <v xml:space="preserve"> </v>
          </cell>
          <cell r="D393" t="str">
            <v xml:space="preserve"> </v>
          </cell>
          <cell r="E393" t="str">
            <v>un</v>
          </cell>
          <cell r="G393">
            <v>0</v>
          </cell>
          <cell r="H393">
            <v>0</v>
          </cell>
        </row>
        <row r="394">
          <cell r="A394" t="str">
            <v>04.101.17</v>
          </cell>
          <cell r="B394" t="str">
            <v>Boca de BSTC D=0.80m-esc=45°</v>
          </cell>
          <cell r="C394" t="str">
            <v xml:space="preserve"> </v>
          </cell>
          <cell r="D394" t="str">
            <v xml:space="preserve"> </v>
          </cell>
          <cell r="E394" t="str">
            <v>un</v>
          </cell>
          <cell r="G394">
            <v>0</v>
          </cell>
          <cell r="H394">
            <v>0</v>
          </cell>
        </row>
        <row r="395">
          <cell r="A395" t="str">
            <v>04.101.18</v>
          </cell>
          <cell r="B395" t="str">
            <v>Boca de BSTC D=1.00m-esc=45°</v>
          </cell>
          <cell r="C395" t="str">
            <v xml:space="preserve"> </v>
          </cell>
          <cell r="D395" t="str">
            <v xml:space="preserve"> </v>
          </cell>
          <cell r="E395" t="str">
            <v>un</v>
          </cell>
          <cell r="G395">
            <v>0</v>
          </cell>
          <cell r="H395">
            <v>0</v>
          </cell>
        </row>
        <row r="396">
          <cell r="A396" t="str">
            <v>04.101.19</v>
          </cell>
          <cell r="B396" t="str">
            <v>Boca de BSTC D=1.20m-esc=45°</v>
          </cell>
          <cell r="C396" t="str">
            <v xml:space="preserve"> </v>
          </cell>
          <cell r="D396" t="str">
            <v xml:space="preserve"> </v>
          </cell>
          <cell r="E396" t="str">
            <v>un</v>
          </cell>
          <cell r="G396">
            <v>0</v>
          </cell>
          <cell r="H396">
            <v>0</v>
          </cell>
        </row>
        <row r="397">
          <cell r="A397" t="str">
            <v>04.101.20</v>
          </cell>
          <cell r="B397" t="str">
            <v>Boca de BSTC D=1.50m-esc=45°</v>
          </cell>
          <cell r="C397" t="str">
            <v xml:space="preserve"> </v>
          </cell>
          <cell r="D397" t="str">
            <v xml:space="preserve"> </v>
          </cell>
          <cell r="E397" t="str">
            <v>un</v>
          </cell>
          <cell r="G397">
            <v>0</v>
          </cell>
          <cell r="H397">
            <v>0</v>
          </cell>
        </row>
        <row r="398">
          <cell r="A398" t="str">
            <v>P04.110.00</v>
          </cell>
          <cell r="B398" t="str">
            <v>Corpo de BDTC D=0.80m c/ laje de concreto</v>
          </cell>
          <cell r="E398" t="str">
            <v>m</v>
          </cell>
          <cell r="F398">
            <v>246.91</v>
          </cell>
          <cell r="G398">
            <v>88.393779999999992</v>
          </cell>
          <cell r="H398">
            <v>335.30377999999996</v>
          </cell>
        </row>
        <row r="399">
          <cell r="A399" t="str">
            <v>04.110.01</v>
          </cell>
          <cell r="B399" t="str">
            <v>Corpo de BDTC D=1.00m</v>
          </cell>
          <cell r="C399" t="str">
            <v>DNER-ES284/97</v>
          </cell>
          <cell r="D399" t="str">
            <v xml:space="preserve"> </v>
          </cell>
          <cell r="E399" t="str">
            <v>m</v>
          </cell>
          <cell r="F399">
            <v>421.31</v>
          </cell>
          <cell r="G399">
            <v>150.82898</v>
          </cell>
          <cell r="H399">
            <v>572.13897999999995</v>
          </cell>
        </row>
        <row r="400">
          <cell r="A400" t="str">
            <v>04.110.02</v>
          </cell>
          <cell r="B400" t="str">
            <v>Corpo de BDTC D=1.20m</v>
          </cell>
          <cell r="C400" t="str">
            <v>DNER-ES284/97</v>
          </cell>
          <cell r="D400" t="str">
            <v xml:space="preserve"> </v>
          </cell>
          <cell r="E400" t="str">
            <v>m</v>
          </cell>
          <cell r="F400">
            <v>548.88</v>
          </cell>
          <cell r="G400">
            <v>196.49903999999998</v>
          </cell>
          <cell r="H400">
            <v>745.37904000000003</v>
          </cell>
        </row>
        <row r="401">
          <cell r="A401" t="str">
            <v>04.110.03</v>
          </cell>
          <cell r="B401" t="str">
            <v>Corpo de BDTC D=1.50m</v>
          </cell>
          <cell r="C401" t="str">
            <v>DNER-ES284/97</v>
          </cell>
          <cell r="D401" t="str">
            <v xml:space="preserve"> </v>
          </cell>
          <cell r="E401" t="str">
            <v>m</v>
          </cell>
          <cell r="F401">
            <v>826.11</v>
          </cell>
          <cell r="G401">
            <v>295.74737999999996</v>
          </cell>
          <cell r="H401">
            <v>1121.8573799999999</v>
          </cell>
        </row>
        <row r="402">
          <cell r="A402" t="str">
            <v>P04.111.01</v>
          </cell>
          <cell r="B402" t="str">
            <v>Boca de BDTC D=0.80m</v>
          </cell>
          <cell r="E402" t="str">
            <v>un</v>
          </cell>
          <cell r="F402">
            <v>412.93</v>
          </cell>
          <cell r="G402">
            <v>147.82893999999999</v>
          </cell>
          <cell r="H402">
            <v>560.75893999999994</v>
          </cell>
        </row>
        <row r="403">
          <cell r="A403" t="str">
            <v>04.111.01</v>
          </cell>
          <cell r="B403" t="str">
            <v>Boca de BDTC D=1.00m-normal</v>
          </cell>
          <cell r="C403" t="str">
            <v xml:space="preserve"> </v>
          </cell>
          <cell r="D403" t="str">
            <v xml:space="preserve"> </v>
          </cell>
          <cell r="E403" t="str">
            <v>un</v>
          </cell>
          <cell r="F403">
            <v>778.07</v>
          </cell>
          <cell r="G403">
            <v>278.54906</v>
          </cell>
          <cell r="H403">
            <v>1056.61906</v>
          </cell>
        </row>
        <row r="404">
          <cell r="A404" t="str">
            <v>04.111.02</v>
          </cell>
          <cell r="B404" t="str">
            <v>Boca de BDTC D=1.20m-normal</v>
          </cell>
          <cell r="C404" t="str">
            <v xml:space="preserve"> </v>
          </cell>
          <cell r="D404" t="str">
            <v xml:space="preserve"> </v>
          </cell>
          <cell r="E404" t="str">
            <v>un</v>
          </cell>
          <cell r="F404">
            <v>1120.43</v>
          </cell>
          <cell r="G404">
            <v>401.11394000000001</v>
          </cell>
          <cell r="H404">
            <v>1521.54394</v>
          </cell>
        </row>
        <row r="405">
          <cell r="A405" t="str">
            <v>04.111.03</v>
          </cell>
          <cell r="B405" t="str">
            <v>Boca de BDTC D=1.50m-normal</v>
          </cell>
          <cell r="C405" t="str">
            <v xml:space="preserve"> </v>
          </cell>
          <cell r="D405" t="str">
            <v xml:space="preserve"> </v>
          </cell>
          <cell r="E405" t="str">
            <v>un</v>
          </cell>
          <cell r="F405">
            <v>1949.87</v>
          </cell>
          <cell r="G405">
            <v>698.05345999999997</v>
          </cell>
          <cell r="H405">
            <v>2647.92346</v>
          </cell>
        </row>
        <row r="406">
          <cell r="A406" t="str">
            <v>04.111.05</v>
          </cell>
          <cell r="B406" t="str">
            <v>Boca de BDTC D=1.00m-esc=15°</v>
          </cell>
          <cell r="C406" t="str">
            <v xml:space="preserve"> </v>
          </cell>
          <cell r="D406" t="str">
            <v xml:space="preserve"> </v>
          </cell>
          <cell r="E406" t="str">
            <v>un</v>
          </cell>
          <cell r="F406">
            <v>812.88</v>
          </cell>
          <cell r="G406">
            <v>291.01103999999998</v>
          </cell>
          <cell r="H406">
            <v>1103.89104</v>
          </cell>
        </row>
        <row r="407">
          <cell r="A407" t="str">
            <v>04.111.06</v>
          </cell>
          <cell r="B407" t="str">
            <v>Boca de BDTC D=1.20m-esc=15°</v>
          </cell>
          <cell r="C407" t="str">
            <v xml:space="preserve"> </v>
          </cell>
          <cell r="D407" t="str">
            <v xml:space="preserve"> </v>
          </cell>
          <cell r="E407" t="str">
            <v>un</v>
          </cell>
          <cell r="G407">
            <v>0</v>
          </cell>
          <cell r="H407">
            <v>0</v>
          </cell>
        </row>
        <row r="408">
          <cell r="A408" t="str">
            <v>04.111.07</v>
          </cell>
          <cell r="B408" t="str">
            <v>Boca de BDTC D=1.50m-esc=15°</v>
          </cell>
          <cell r="C408" t="str">
            <v xml:space="preserve"> </v>
          </cell>
          <cell r="D408" t="str">
            <v xml:space="preserve"> </v>
          </cell>
          <cell r="E408" t="str">
            <v>un</v>
          </cell>
          <cell r="G408">
            <v>0</v>
          </cell>
          <cell r="H408">
            <v>0</v>
          </cell>
        </row>
        <row r="409">
          <cell r="A409" t="str">
            <v>04.111.08</v>
          </cell>
          <cell r="B409" t="str">
            <v>Boca de BDTC D=1.00m-esc=30°</v>
          </cell>
          <cell r="C409" t="str">
            <v xml:space="preserve"> </v>
          </cell>
          <cell r="D409" t="str">
            <v xml:space="preserve"> </v>
          </cell>
          <cell r="E409" t="str">
            <v>un</v>
          </cell>
          <cell r="F409">
            <v>905.03</v>
          </cell>
          <cell r="G409">
            <v>324.00073999999995</v>
          </cell>
          <cell r="H409">
            <v>1229.0307399999999</v>
          </cell>
        </row>
        <row r="410">
          <cell r="A410" t="str">
            <v>04.111.09</v>
          </cell>
          <cell r="B410" t="str">
            <v>Boca de BDTC D=1.20m-esc=30°</v>
          </cell>
          <cell r="C410" t="str">
            <v xml:space="preserve"> </v>
          </cell>
          <cell r="D410" t="str">
            <v xml:space="preserve"> </v>
          </cell>
          <cell r="E410" t="str">
            <v>un</v>
          </cell>
          <cell r="G410">
            <v>0</v>
          </cell>
          <cell r="H410">
            <v>0</v>
          </cell>
        </row>
        <row r="411">
          <cell r="A411" t="str">
            <v>04.111.10</v>
          </cell>
          <cell r="B411" t="str">
            <v>Boca de BDTC D=1.50m-esc=30°</v>
          </cell>
          <cell r="C411" t="str">
            <v xml:space="preserve"> </v>
          </cell>
          <cell r="D411" t="str">
            <v xml:space="preserve"> </v>
          </cell>
          <cell r="E411" t="str">
            <v>un</v>
          </cell>
          <cell r="G411">
            <v>0</v>
          </cell>
          <cell r="H411">
            <v>0</v>
          </cell>
        </row>
        <row r="412">
          <cell r="A412" t="str">
            <v>04.111.11</v>
          </cell>
          <cell r="B412" t="str">
            <v>Boca de BDTC D=1.00m-esc=45°</v>
          </cell>
          <cell r="C412" t="str">
            <v xml:space="preserve"> </v>
          </cell>
          <cell r="D412" t="str">
            <v xml:space="preserve"> </v>
          </cell>
          <cell r="E412" t="str">
            <v>un</v>
          </cell>
          <cell r="G412">
            <v>0</v>
          </cell>
          <cell r="H412">
            <v>0</v>
          </cell>
        </row>
        <row r="413">
          <cell r="A413" t="str">
            <v>04.111.12</v>
          </cell>
          <cell r="B413" t="str">
            <v>Boca de BDTC D=1.20m-esc=45°</v>
          </cell>
          <cell r="C413" t="str">
            <v xml:space="preserve"> </v>
          </cell>
          <cell r="D413" t="str">
            <v xml:space="preserve"> </v>
          </cell>
          <cell r="E413" t="str">
            <v>un</v>
          </cell>
          <cell r="G413">
            <v>0</v>
          </cell>
          <cell r="H413">
            <v>0</v>
          </cell>
        </row>
        <row r="414">
          <cell r="A414" t="str">
            <v>04.111.13</v>
          </cell>
          <cell r="B414" t="str">
            <v>Boca de BDTC D=1.50m-esc=45°</v>
          </cell>
          <cell r="C414" t="str">
            <v xml:space="preserve"> </v>
          </cell>
          <cell r="D414" t="str">
            <v xml:space="preserve"> </v>
          </cell>
          <cell r="E414" t="str">
            <v>un</v>
          </cell>
          <cell r="G414">
            <v>0</v>
          </cell>
          <cell r="H414">
            <v>0</v>
          </cell>
        </row>
        <row r="415">
          <cell r="A415" t="str">
            <v>DER67700</v>
          </cell>
          <cell r="B415" t="str">
            <v>Corpo de BTTC D=0.80m c/enrocamento e laje</v>
          </cell>
          <cell r="C415" t="str">
            <v>DNER-ES284/96</v>
          </cell>
          <cell r="D415" t="str">
            <v xml:space="preserve"> </v>
          </cell>
          <cell r="E415" t="str">
            <v>m</v>
          </cell>
          <cell r="F415">
            <v>441.8</v>
          </cell>
          <cell r="G415">
            <v>158.1644</v>
          </cell>
          <cell r="H415">
            <v>599.96440000000007</v>
          </cell>
        </row>
        <row r="416">
          <cell r="A416" t="str">
            <v>04.120.01</v>
          </cell>
          <cell r="B416" t="str">
            <v>Corpo de BTTC D=1.00m</v>
          </cell>
          <cell r="C416" t="str">
            <v>DNER-ES284/97</v>
          </cell>
          <cell r="D416" t="str">
            <v xml:space="preserve"> </v>
          </cell>
          <cell r="E416" t="str">
            <v>m</v>
          </cell>
          <cell r="F416">
            <v>595.58000000000004</v>
          </cell>
          <cell r="G416">
            <v>213.21764000000002</v>
          </cell>
          <cell r="H416">
            <v>808.79764</v>
          </cell>
        </row>
        <row r="417">
          <cell r="A417" t="str">
            <v>04.120.02</v>
          </cell>
          <cell r="B417" t="str">
            <v>Corpo de BTTC D=1.20m</v>
          </cell>
          <cell r="C417" t="str">
            <v>DNER-ES284/97</v>
          </cell>
          <cell r="D417" t="str">
            <v xml:space="preserve"> </v>
          </cell>
          <cell r="E417" t="str">
            <v>m</v>
          </cell>
          <cell r="F417">
            <v>817.55</v>
          </cell>
          <cell r="G417">
            <v>292.68289999999996</v>
          </cell>
          <cell r="H417">
            <v>1110.2329</v>
          </cell>
        </row>
        <row r="418">
          <cell r="A418" t="str">
            <v>04.120.03</v>
          </cell>
          <cell r="B418" t="str">
            <v>Corpo de BTTC D=1.50m</v>
          </cell>
          <cell r="C418" t="str">
            <v>DNER-ES284/97</v>
          </cell>
          <cell r="D418" t="str">
            <v xml:space="preserve"> </v>
          </cell>
          <cell r="E418" t="str">
            <v>m</v>
          </cell>
          <cell r="G418">
            <v>0</v>
          </cell>
          <cell r="H418">
            <v>0</v>
          </cell>
        </row>
        <row r="419">
          <cell r="A419" t="str">
            <v>DER73550</v>
          </cell>
          <cell r="B419" t="str">
            <v>Boca de BTTC D=0,80m-normal</v>
          </cell>
          <cell r="C419" t="str">
            <v xml:space="preserve"> </v>
          </cell>
          <cell r="D419" t="str">
            <v xml:space="preserve"> </v>
          </cell>
          <cell r="E419" t="str">
            <v>un</v>
          </cell>
          <cell r="F419">
            <v>504.73</v>
          </cell>
          <cell r="G419">
            <v>180.69334000000001</v>
          </cell>
          <cell r="H419">
            <v>685.42334000000005</v>
          </cell>
        </row>
        <row r="420">
          <cell r="A420" t="str">
            <v>04.121.01</v>
          </cell>
          <cell r="B420" t="str">
            <v>Boca de BTTC D=1.00m-normal</v>
          </cell>
          <cell r="C420" t="str">
            <v xml:space="preserve"> </v>
          </cell>
          <cell r="D420" t="str">
            <v xml:space="preserve"> </v>
          </cell>
          <cell r="E420" t="str">
            <v>un</v>
          </cell>
          <cell r="F420">
            <v>999.17</v>
          </cell>
          <cell r="G420">
            <v>357.70285999999999</v>
          </cell>
          <cell r="H420">
            <v>1356.8728599999999</v>
          </cell>
        </row>
        <row r="421">
          <cell r="A421" t="str">
            <v>04.121.02</v>
          </cell>
          <cell r="B421" t="str">
            <v>Boca de BTTC D=1.20m-normal</v>
          </cell>
          <cell r="C421" t="str">
            <v xml:space="preserve"> </v>
          </cell>
          <cell r="D421" t="str">
            <v xml:space="preserve"> </v>
          </cell>
          <cell r="E421" t="str">
            <v>un</v>
          </cell>
          <cell r="F421">
            <v>1440.05</v>
          </cell>
          <cell r="G421">
            <v>515.53789999999992</v>
          </cell>
          <cell r="H421">
            <v>1955.5879</v>
          </cell>
        </row>
        <row r="422">
          <cell r="A422" t="str">
            <v>04.121.03</v>
          </cell>
          <cell r="B422" t="str">
            <v>Boca de BTTC D=1.50m-normal</v>
          </cell>
          <cell r="C422" t="str">
            <v xml:space="preserve"> </v>
          </cell>
          <cell r="D422" t="str">
            <v xml:space="preserve"> </v>
          </cell>
          <cell r="E422" t="str">
            <v>un</v>
          </cell>
          <cell r="G422">
            <v>0</v>
          </cell>
          <cell r="H422">
            <v>0</v>
          </cell>
        </row>
        <row r="423">
          <cell r="A423" t="str">
            <v>04.121.04</v>
          </cell>
          <cell r="B423" t="str">
            <v>Boca de BTTC D=1.00m-esc=15°</v>
          </cell>
          <cell r="C423" t="str">
            <v xml:space="preserve"> </v>
          </cell>
          <cell r="D423" t="str">
            <v xml:space="preserve"> </v>
          </cell>
          <cell r="E423" t="str">
            <v>un</v>
          </cell>
          <cell r="G423">
            <v>0</v>
          </cell>
          <cell r="H423">
            <v>0</v>
          </cell>
        </row>
        <row r="424">
          <cell r="A424" t="str">
            <v>04.121.05</v>
          </cell>
          <cell r="B424" t="str">
            <v>Boca de BTTC D= 1.20m-esc= 15°</v>
          </cell>
          <cell r="C424" t="str">
            <v xml:space="preserve"> </v>
          </cell>
          <cell r="D424" t="str">
            <v xml:space="preserve"> </v>
          </cell>
          <cell r="E424" t="str">
            <v>un</v>
          </cell>
          <cell r="G424">
            <v>0</v>
          </cell>
          <cell r="H424">
            <v>0</v>
          </cell>
        </row>
        <row r="425">
          <cell r="A425" t="str">
            <v>04.121.06</v>
          </cell>
          <cell r="B425" t="str">
            <v>Boca de BTTC D= 1.50m-esc= 15°</v>
          </cell>
          <cell r="C425" t="str">
            <v xml:space="preserve"> </v>
          </cell>
          <cell r="D425" t="str">
            <v xml:space="preserve"> </v>
          </cell>
          <cell r="E425" t="str">
            <v>un</v>
          </cell>
          <cell r="G425">
            <v>0</v>
          </cell>
          <cell r="H425">
            <v>0</v>
          </cell>
        </row>
        <row r="426">
          <cell r="A426" t="str">
            <v>04.121.07</v>
          </cell>
          <cell r="B426" t="str">
            <v>Boca de BTTC D=1.00m-esc=30°</v>
          </cell>
          <cell r="C426" t="str">
            <v xml:space="preserve"> </v>
          </cell>
          <cell r="D426" t="str">
            <v xml:space="preserve"> </v>
          </cell>
          <cell r="E426" t="str">
            <v>un</v>
          </cell>
          <cell r="G426">
            <v>0</v>
          </cell>
          <cell r="H426">
            <v>0</v>
          </cell>
        </row>
        <row r="427">
          <cell r="A427" t="str">
            <v>04.121.08</v>
          </cell>
          <cell r="B427" t="str">
            <v>Boca de BTTC D=1.20m-esc=30°</v>
          </cell>
          <cell r="C427" t="str">
            <v xml:space="preserve"> </v>
          </cell>
          <cell r="D427" t="str">
            <v xml:space="preserve"> </v>
          </cell>
          <cell r="E427" t="str">
            <v>un</v>
          </cell>
          <cell r="G427">
            <v>0</v>
          </cell>
          <cell r="H427">
            <v>0</v>
          </cell>
        </row>
        <row r="428">
          <cell r="A428" t="str">
            <v>04.121.09</v>
          </cell>
          <cell r="B428" t="str">
            <v>Boca de BTTC D=1.50m-esc=30°</v>
          </cell>
          <cell r="C428" t="str">
            <v xml:space="preserve"> </v>
          </cell>
          <cell r="D428" t="str">
            <v xml:space="preserve"> </v>
          </cell>
          <cell r="E428" t="str">
            <v>un</v>
          </cell>
          <cell r="G428">
            <v>0</v>
          </cell>
          <cell r="H428">
            <v>0</v>
          </cell>
        </row>
        <row r="429">
          <cell r="A429" t="str">
            <v>04.121.10</v>
          </cell>
          <cell r="B429" t="str">
            <v>Boca de BTTC D=1.00m-esc=45°</v>
          </cell>
          <cell r="C429" t="str">
            <v xml:space="preserve"> </v>
          </cell>
          <cell r="D429" t="str">
            <v xml:space="preserve"> </v>
          </cell>
          <cell r="E429" t="str">
            <v>un</v>
          </cell>
          <cell r="G429">
            <v>0</v>
          </cell>
          <cell r="H429">
            <v>0</v>
          </cell>
        </row>
        <row r="430">
          <cell r="A430" t="str">
            <v>04.121.11</v>
          </cell>
          <cell r="B430" t="str">
            <v>Boca de BTTC D=1.20m-esc=45°</v>
          </cell>
          <cell r="C430" t="str">
            <v xml:space="preserve"> </v>
          </cell>
          <cell r="D430" t="str">
            <v xml:space="preserve"> </v>
          </cell>
          <cell r="E430" t="str">
            <v>un</v>
          </cell>
          <cell r="G430">
            <v>0</v>
          </cell>
          <cell r="H430">
            <v>0</v>
          </cell>
        </row>
        <row r="431">
          <cell r="A431" t="str">
            <v>04.121.12</v>
          </cell>
          <cell r="B431" t="str">
            <v>Boca de BTTC D=1.50m-esc=45°</v>
          </cell>
          <cell r="C431" t="str">
            <v xml:space="preserve"> </v>
          </cell>
          <cell r="D431" t="str">
            <v xml:space="preserve"> </v>
          </cell>
          <cell r="E431" t="str">
            <v>un</v>
          </cell>
          <cell r="G431">
            <v>0</v>
          </cell>
          <cell r="H431">
            <v>0</v>
          </cell>
        </row>
        <row r="432">
          <cell r="A432" t="str">
            <v>04.200.01</v>
          </cell>
          <cell r="B432" t="str">
            <v>Corpo de BSCC 1.50x1.50m-H=0 a 1.00m</v>
          </cell>
          <cell r="C432" t="str">
            <v>DNER-ES286/97</v>
          </cell>
          <cell r="D432" t="str">
            <v xml:space="preserve"> </v>
          </cell>
          <cell r="E432" t="str">
            <v>m</v>
          </cell>
          <cell r="F432">
            <v>388.87</v>
          </cell>
          <cell r="G432">
            <v>139.21546000000001</v>
          </cell>
          <cell r="H432">
            <v>528.08546000000001</v>
          </cell>
        </row>
        <row r="433">
          <cell r="A433" t="str">
            <v>04.200.02</v>
          </cell>
          <cell r="B433" t="str">
            <v>Corpo de BSCC 2.00x2.00m-H=0 a 1.00m</v>
          </cell>
          <cell r="C433" t="str">
            <v>DNER-ES286/97</v>
          </cell>
          <cell r="D433" t="str">
            <v xml:space="preserve"> </v>
          </cell>
          <cell r="E433" t="str">
            <v>m</v>
          </cell>
          <cell r="F433">
            <v>543.29999999999995</v>
          </cell>
          <cell r="G433">
            <v>194.50139999999999</v>
          </cell>
          <cell r="H433">
            <v>737.80139999999994</v>
          </cell>
        </row>
        <row r="434">
          <cell r="A434" t="str">
            <v>04.200.03</v>
          </cell>
          <cell r="B434" t="str">
            <v>Corpo de BSCC 2.50x2.50m-H=0 a 1.00m</v>
          </cell>
          <cell r="C434" t="str">
            <v>DNER-ES286/97</v>
          </cell>
          <cell r="D434" t="str">
            <v xml:space="preserve"> </v>
          </cell>
          <cell r="E434" t="str">
            <v>m</v>
          </cell>
          <cell r="F434">
            <v>762.56</v>
          </cell>
          <cell r="G434">
            <v>272.99647999999996</v>
          </cell>
          <cell r="H434">
            <v>1035.55648</v>
          </cell>
        </row>
        <row r="435">
          <cell r="A435" t="str">
            <v>04.200.04</v>
          </cell>
          <cell r="B435" t="str">
            <v>Corpo de BSCC 3.00x3.00m-H=0 a 1.00m</v>
          </cell>
          <cell r="C435" t="str">
            <v>DNER-ES286/97</v>
          </cell>
          <cell r="D435" t="str">
            <v xml:space="preserve"> </v>
          </cell>
          <cell r="E435" t="str">
            <v>m</v>
          </cell>
          <cell r="F435">
            <v>998.67</v>
          </cell>
          <cell r="G435">
            <v>357.52385999999996</v>
          </cell>
          <cell r="H435">
            <v>1356.1938599999999</v>
          </cell>
        </row>
        <row r="436">
          <cell r="A436" t="str">
            <v>04.200.05</v>
          </cell>
          <cell r="B436" t="str">
            <v>Corpo de BSCC 1.50x1.50m-H=1.00 a 2.50m</v>
          </cell>
          <cell r="C436" t="str">
            <v>DNER-ES286/97</v>
          </cell>
          <cell r="D436" t="str">
            <v xml:space="preserve"> </v>
          </cell>
          <cell r="E436" t="str">
            <v>m</v>
          </cell>
          <cell r="F436">
            <v>345.02</v>
          </cell>
          <cell r="G436">
            <v>123.51715999999999</v>
          </cell>
          <cell r="H436">
            <v>468.53715999999997</v>
          </cell>
        </row>
        <row r="437">
          <cell r="A437" t="str">
            <v>04.200.06</v>
          </cell>
          <cell r="B437" t="str">
            <v>Corpo de BSCC 2.00x2.00m-H=1.00 a 2.50m</v>
          </cell>
          <cell r="C437" t="str">
            <v>DNER-ES286/97</v>
          </cell>
          <cell r="D437" t="str">
            <v xml:space="preserve"> </v>
          </cell>
          <cell r="E437" t="str">
            <v>m</v>
          </cell>
          <cell r="F437">
            <v>487.46</v>
          </cell>
          <cell r="G437">
            <v>174.51067999999998</v>
          </cell>
          <cell r="H437">
            <v>661.9706799999999</v>
          </cell>
        </row>
        <row r="438">
          <cell r="A438" t="str">
            <v>04.200.07</v>
          </cell>
          <cell r="B438" t="str">
            <v>Corpo de BSCC 2.50x2.50m-H=1.00 a 2.50m</v>
          </cell>
          <cell r="C438" t="str">
            <v>DNER-ES286/97</v>
          </cell>
          <cell r="D438" t="str">
            <v xml:space="preserve"> </v>
          </cell>
          <cell r="E438" t="str">
            <v>m</v>
          </cell>
          <cell r="F438">
            <v>718.65</v>
          </cell>
          <cell r="G438">
            <v>257.27670000000001</v>
          </cell>
          <cell r="H438">
            <v>975.92669999999998</v>
          </cell>
        </row>
        <row r="439">
          <cell r="A439" t="str">
            <v>04.200.08</v>
          </cell>
          <cell r="B439" t="str">
            <v>Corpo de BSCC 3.00x3.00m-H=1.00 a 2.50m</v>
          </cell>
          <cell r="C439" t="str">
            <v>DNER-ES286/97</v>
          </cell>
          <cell r="D439" t="str">
            <v xml:space="preserve"> </v>
          </cell>
          <cell r="E439" t="str">
            <v>m</v>
          </cell>
          <cell r="F439">
            <v>986.67</v>
          </cell>
          <cell r="G439">
            <v>353.22785999999996</v>
          </cell>
          <cell r="H439">
            <v>1339.89786</v>
          </cell>
        </row>
        <row r="440">
          <cell r="A440" t="str">
            <v>04.200.09</v>
          </cell>
          <cell r="B440" t="str">
            <v>Corpo de BSCC 1.50x1.50m-H=2.50 a 5.00m</v>
          </cell>
          <cell r="C440" t="str">
            <v>DNER-ES286/97</v>
          </cell>
          <cell r="D440" t="str">
            <v xml:space="preserve"> </v>
          </cell>
          <cell r="E440" t="str">
            <v>m</v>
          </cell>
          <cell r="F440">
            <v>374.93</v>
          </cell>
          <cell r="G440">
            <v>134.22494</v>
          </cell>
          <cell r="H440">
            <v>509.15494000000001</v>
          </cell>
        </row>
        <row r="441">
          <cell r="A441" t="str">
            <v>04.200.10</v>
          </cell>
          <cell r="B441" t="str">
            <v>Corpo de BSCC 2.00x2.00m-H=2.50 a 5.00m</v>
          </cell>
          <cell r="C441" t="str">
            <v>DNER-ES286/97</v>
          </cell>
          <cell r="D441" t="str">
            <v xml:space="preserve"> </v>
          </cell>
          <cell r="E441" t="str">
            <v>m</v>
          </cell>
          <cell r="F441">
            <v>571.76</v>
          </cell>
          <cell r="G441">
            <v>204.69007999999999</v>
          </cell>
          <cell r="H441">
            <v>776.45007999999996</v>
          </cell>
        </row>
        <row r="442">
          <cell r="A442" t="str">
            <v>04.200.11</v>
          </cell>
          <cell r="B442" t="str">
            <v>Corpo de BSCC 2.50x2.50m-H=2.50 a 5.00m</v>
          </cell>
          <cell r="C442" t="str">
            <v>DNER-ES286/97</v>
          </cell>
          <cell r="D442" t="str">
            <v xml:space="preserve"> </v>
          </cell>
          <cell r="E442" t="str">
            <v>m</v>
          </cell>
          <cell r="F442">
            <v>824.35</v>
          </cell>
          <cell r="G442">
            <v>295.1173</v>
          </cell>
          <cell r="H442">
            <v>1119.4673</v>
          </cell>
        </row>
        <row r="443">
          <cell r="A443" t="str">
            <v>04.200.12</v>
          </cell>
          <cell r="B443" t="str">
            <v>Corpo de BSCC 3.00x3.00m-H=2.50 a 5.00m</v>
          </cell>
          <cell r="C443" t="str">
            <v>DNER-ES286/97</v>
          </cell>
          <cell r="D443" t="str">
            <v xml:space="preserve"> </v>
          </cell>
          <cell r="E443" t="str">
            <v>m</v>
          </cell>
          <cell r="G443">
            <v>0</v>
          </cell>
          <cell r="H443">
            <v>0</v>
          </cell>
        </row>
        <row r="444">
          <cell r="A444" t="str">
            <v>04.200.13</v>
          </cell>
          <cell r="B444" t="str">
            <v>Corpo de BSCC 1.50x1.50m-H=5.00 a 7.50m</v>
          </cell>
          <cell r="C444" t="str">
            <v>DNER-ES286/97</v>
          </cell>
          <cell r="D444" t="str">
            <v xml:space="preserve"> </v>
          </cell>
          <cell r="E444" t="str">
            <v>m</v>
          </cell>
          <cell r="G444">
            <v>0</v>
          </cell>
          <cell r="H444">
            <v>0</v>
          </cell>
        </row>
        <row r="445">
          <cell r="A445" t="str">
            <v>04.200.14</v>
          </cell>
          <cell r="B445" t="str">
            <v>Corpo de BSCC 2.00x2.00m-H=5.00 a 7.50m</v>
          </cell>
          <cell r="C445" t="str">
            <v>DNER-ES286/97</v>
          </cell>
          <cell r="D445" t="str">
            <v xml:space="preserve"> </v>
          </cell>
          <cell r="E445" t="str">
            <v>m</v>
          </cell>
          <cell r="F445">
            <v>641.59</v>
          </cell>
          <cell r="G445">
            <v>229.68922000000001</v>
          </cell>
          <cell r="H445">
            <v>871.27922000000001</v>
          </cell>
        </row>
        <row r="446">
          <cell r="A446" t="str">
            <v>04.200.15</v>
          </cell>
          <cell r="B446" t="str">
            <v>Corpo de BSCC 2.50x2.50m-H=5.00 a 7.50m</v>
          </cell>
          <cell r="C446" t="str">
            <v>DNER-ES286/97</v>
          </cell>
          <cell r="D446" t="str">
            <v xml:space="preserve"> </v>
          </cell>
          <cell r="E446" t="str">
            <v>m</v>
          </cell>
          <cell r="F446">
            <v>925.52</v>
          </cell>
          <cell r="G446">
            <v>331.33616000000001</v>
          </cell>
          <cell r="H446">
            <v>1256.85616</v>
          </cell>
        </row>
        <row r="447">
          <cell r="A447" t="str">
            <v>04.200.16</v>
          </cell>
          <cell r="B447" t="str">
            <v>Corpo de BSCC 3.00x3.00m-H=5.00 a 7.50m</v>
          </cell>
          <cell r="C447" t="str">
            <v>DNER-ES286/97</v>
          </cell>
          <cell r="D447" t="str">
            <v xml:space="preserve"> </v>
          </cell>
          <cell r="E447" t="str">
            <v>m</v>
          </cell>
          <cell r="G447">
            <v>0</v>
          </cell>
          <cell r="H447">
            <v>0</v>
          </cell>
        </row>
        <row r="448">
          <cell r="A448" t="str">
            <v>04.200.17</v>
          </cell>
          <cell r="B448" t="str">
            <v>Corpo de BSCC 1.50x1.50m-H=7.50 a 10.00m</v>
          </cell>
          <cell r="C448" t="str">
            <v>DNER-ES286/97</v>
          </cell>
          <cell r="D448" t="str">
            <v xml:space="preserve"> </v>
          </cell>
          <cell r="E448" t="str">
            <v>m</v>
          </cell>
          <cell r="G448">
            <v>0</v>
          </cell>
          <cell r="H448">
            <v>0</v>
          </cell>
        </row>
        <row r="449">
          <cell r="A449" t="str">
            <v>04.200.18</v>
          </cell>
          <cell r="B449" t="str">
            <v>Corpo de BSCC 2.00x2.00m-H=7.50 a 10.00m</v>
          </cell>
          <cell r="C449" t="str">
            <v>DNER-ES286/97</v>
          </cell>
          <cell r="D449" t="str">
            <v xml:space="preserve"> </v>
          </cell>
          <cell r="E449" t="str">
            <v>m</v>
          </cell>
          <cell r="G449">
            <v>0</v>
          </cell>
          <cell r="H449">
            <v>0</v>
          </cell>
        </row>
        <row r="450">
          <cell r="A450" t="str">
            <v>04.200.19</v>
          </cell>
          <cell r="B450" t="str">
            <v>Corpo de BSCC 2.50x2.50m-H=7.50 a 10.00m</v>
          </cell>
          <cell r="C450" t="str">
            <v>DNER-ES286/97</v>
          </cell>
          <cell r="D450" t="str">
            <v xml:space="preserve"> </v>
          </cell>
          <cell r="E450" t="str">
            <v>m</v>
          </cell>
          <cell r="G450">
            <v>0</v>
          </cell>
          <cell r="H450">
            <v>0</v>
          </cell>
        </row>
        <row r="451">
          <cell r="A451" t="str">
            <v>04.200.20</v>
          </cell>
          <cell r="B451" t="str">
            <v>Corpo de BSCC 3.00x3.00m-H=7.50 a 10.00m</v>
          </cell>
          <cell r="C451" t="str">
            <v>DNER-ES286/97</v>
          </cell>
          <cell r="D451" t="str">
            <v xml:space="preserve"> </v>
          </cell>
          <cell r="E451" t="str">
            <v>m</v>
          </cell>
          <cell r="G451">
            <v>0</v>
          </cell>
          <cell r="H451">
            <v>0</v>
          </cell>
        </row>
        <row r="452">
          <cell r="A452" t="str">
            <v>04.200.21</v>
          </cell>
          <cell r="B452" t="str">
            <v>Corpo de BSCC 1.50x1.50m-H=10.00 a 12.50m</v>
          </cell>
          <cell r="C452" t="str">
            <v>DNER-ES286/97</v>
          </cell>
          <cell r="D452" t="str">
            <v xml:space="preserve"> </v>
          </cell>
          <cell r="E452" t="str">
            <v>m</v>
          </cell>
          <cell r="G452">
            <v>0</v>
          </cell>
          <cell r="H452">
            <v>0</v>
          </cell>
        </row>
        <row r="453">
          <cell r="A453" t="str">
            <v>04.200.22</v>
          </cell>
          <cell r="B453" t="str">
            <v>Corpo de BSCC 2.00x2.00m-H=10.00 a 12.50m</v>
          </cell>
          <cell r="C453" t="str">
            <v>DNER-ES286/97</v>
          </cell>
          <cell r="D453" t="str">
            <v xml:space="preserve"> </v>
          </cell>
          <cell r="E453" t="str">
            <v>m</v>
          </cell>
          <cell r="G453">
            <v>0</v>
          </cell>
          <cell r="H453">
            <v>0</v>
          </cell>
        </row>
        <row r="454">
          <cell r="A454" t="str">
            <v>04.200.23</v>
          </cell>
          <cell r="B454" t="str">
            <v>Corpo de BSCC 2.50x2.50m-H=10.00 a 12.50m</v>
          </cell>
          <cell r="C454" t="str">
            <v>DNER-ES286/97</v>
          </cell>
          <cell r="D454" t="str">
            <v xml:space="preserve"> </v>
          </cell>
          <cell r="E454" t="str">
            <v>m</v>
          </cell>
          <cell r="G454">
            <v>0</v>
          </cell>
          <cell r="H454">
            <v>0</v>
          </cell>
        </row>
        <row r="455">
          <cell r="A455" t="str">
            <v>04.200.24</v>
          </cell>
          <cell r="B455" t="str">
            <v>Corpo de BSCC 3.00x3.00m-H=10.00 a 12.50m</v>
          </cell>
          <cell r="C455" t="str">
            <v>DNER-ES286/97</v>
          </cell>
          <cell r="D455" t="str">
            <v xml:space="preserve"> </v>
          </cell>
          <cell r="E455" t="str">
            <v>m</v>
          </cell>
          <cell r="G455">
            <v>0</v>
          </cell>
          <cell r="H455">
            <v>0</v>
          </cell>
        </row>
        <row r="456">
          <cell r="A456" t="str">
            <v>04.200.25</v>
          </cell>
          <cell r="B456" t="str">
            <v>Corpo de BSCC 1.50x1.50m-H=12.50 a 15.00m</v>
          </cell>
          <cell r="C456" t="str">
            <v>DNER-ES286/97</v>
          </cell>
          <cell r="D456" t="str">
            <v xml:space="preserve"> </v>
          </cell>
          <cell r="E456" t="str">
            <v>m</v>
          </cell>
          <cell r="G456">
            <v>0</v>
          </cell>
          <cell r="H456">
            <v>0</v>
          </cell>
        </row>
        <row r="457">
          <cell r="A457" t="str">
            <v>04.200.26</v>
          </cell>
          <cell r="B457" t="str">
            <v>Corpo de BSCC 2.00x2.00m-H=12.50 a 15.00m</v>
          </cell>
          <cell r="C457" t="str">
            <v>DNER-ES286/97</v>
          </cell>
          <cell r="D457" t="str">
            <v xml:space="preserve"> </v>
          </cell>
          <cell r="E457" t="str">
            <v>m</v>
          </cell>
          <cell r="G457">
            <v>0</v>
          </cell>
          <cell r="H457">
            <v>0</v>
          </cell>
        </row>
        <row r="458">
          <cell r="A458" t="str">
            <v>04.200.27</v>
          </cell>
          <cell r="B458" t="str">
            <v>Corpo de BSCC 2.50x2.50m-H=12.50 a 15.00m</v>
          </cell>
          <cell r="C458" t="str">
            <v>DNER-ES286/97</v>
          </cell>
          <cell r="D458" t="str">
            <v xml:space="preserve"> </v>
          </cell>
          <cell r="E458" t="str">
            <v>m</v>
          </cell>
          <cell r="G458">
            <v>0</v>
          </cell>
          <cell r="H458">
            <v>0</v>
          </cell>
        </row>
        <row r="459">
          <cell r="A459" t="str">
            <v>04.200.28</v>
          </cell>
          <cell r="B459" t="str">
            <v>Corpo de BSCC 3.00x3.00m-H=12.50 a 15.00m</v>
          </cell>
          <cell r="C459" t="str">
            <v>DNER-ES286/97</v>
          </cell>
          <cell r="D459" t="str">
            <v xml:space="preserve"> </v>
          </cell>
          <cell r="E459" t="str">
            <v>m</v>
          </cell>
          <cell r="G459">
            <v>0</v>
          </cell>
          <cell r="H459">
            <v>0</v>
          </cell>
        </row>
        <row r="460">
          <cell r="A460" t="str">
            <v>04.201.01</v>
          </cell>
          <cell r="B460" t="str">
            <v>Boca de BSCC 1.50x1.50m - normal</v>
          </cell>
          <cell r="C460" t="str">
            <v xml:space="preserve"> </v>
          </cell>
          <cell r="D460" t="str">
            <v xml:space="preserve"> </v>
          </cell>
          <cell r="E460" t="str">
            <v>un</v>
          </cell>
          <cell r="F460">
            <v>2319.15</v>
          </cell>
          <cell r="G460">
            <v>830.25570000000005</v>
          </cell>
          <cell r="H460">
            <v>3149.4057000000003</v>
          </cell>
        </row>
        <row r="461">
          <cell r="A461" t="str">
            <v>04.201.02</v>
          </cell>
          <cell r="B461" t="str">
            <v>Boca de BSCC 2.00x2.00m - normal</v>
          </cell>
          <cell r="C461" t="str">
            <v xml:space="preserve"> </v>
          </cell>
          <cell r="D461" t="str">
            <v xml:space="preserve"> </v>
          </cell>
          <cell r="E461" t="str">
            <v>un</v>
          </cell>
          <cell r="F461">
            <v>3589.28</v>
          </cell>
          <cell r="G461">
            <v>1284.9622400000001</v>
          </cell>
          <cell r="H461">
            <v>4874.2422400000005</v>
          </cell>
        </row>
        <row r="462">
          <cell r="A462" t="str">
            <v>04.201.03</v>
          </cell>
          <cell r="B462" t="str">
            <v>Boca de BSCC 2.50x2.50m - normal</v>
          </cell>
          <cell r="C462" t="str">
            <v xml:space="preserve"> </v>
          </cell>
          <cell r="D462" t="str">
            <v xml:space="preserve"> </v>
          </cell>
          <cell r="E462" t="str">
            <v>un</v>
          </cell>
          <cell r="F462">
            <v>4845.04</v>
          </cell>
          <cell r="G462">
            <v>1734.52432</v>
          </cell>
          <cell r="H462">
            <v>6579.5643199999995</v>
          </cell>
        </row>
        <row r="463">
          <cell r="A463" t="str">
            <v>04.201.04</v>
          </cell>
          <cell r="B463" t="str">
            <v>Boca de BSCC 3.00x3.00m - normal</v>
          </cell>
          <cell r="C463" t="str">
            <v xml:space="preserve"> </v>
          </cell>
          <cell r="D463" t="str">
            <v xml:space="preserve"> </v>
          </cell>
          <cell r="E463" t="str">
            <v>un</v>
          </cell>
          <cell r="F463">
            <v>6854.77</v>
          </cell>
          <cell r="G463">
            <v>2454.0076600000002</v>
          </cell>
          <cell r="H463">
            <v>9308.7776599999997</v>
          </cell>
        </row>
        <row r="464">
          <cell r="A464" t="str">
            <v>04.201.05</v>
          </cell>
          <cell r="B464" t="str">
            <v>Boca de BSCC 1.50x1.50m - esc=15º</v>
          </cell>
          <cell r="C464" t="str">
            <v xml:space="preserve"> </v>
          </cell>
          <cell r="D464" t="str">
            <v xml:space="preserve"> </v>
          </cell>
          <cell r="E464" t="str">
            <v>un</v>
          </cell>
          <cell r="G464">
            <v>0</v>
          </cell>
          <cell r="H464">
            <v>0</v>
          </cell>
        </row>
        <row r="465">
          <cell r="A465" t="str">
            <v>04.201.06</v>
          </cell>
          <cell r="B465" t="str">
            <v>Boca de BSCC 2.00x2.00m - esc=15º</v>
          </cell>
          <cell r="C465" t="str">
            <v xml:space="preserve"> </v>
          </cell>
          <cell r="D465" t="str">
            <v xml:space="preserve"> </v>
          </cell>
          <cell r="E465" t="str">
            <v>un</v>
          </cell>
          <cell r="F465">
            <v>3653.28</v>
          </cell>
          <cell r="G465">
            <v>1307.8742400000001</v>
          </cell>
          <cell r="H465">
            <v>4961.1542399999998</v>
          </cell>
        </row>
        <row r="466">
          <cell r="A466" t="str">
            <v>04.201.07</v>
          </cell>
          <cell r="B466" t="str">
            <v>Boca de BSCC 2.50x2.50m - esc=15º</v>
          </cell>
          <cell r="C466" t="str">
            <v xml:space="preserve"> </v>
          </cell>
          <cell r="D466" t="str">
            <v xml:space="preserve"> </v>
          </cell>
          <cell r="E466" t="str">
            <v>un</v>
          </cell>
          <cell r="F466">
            <v>5106.16</v>
          </cell>
          <cell r="G466">
            <v>1828.0052799999999</v>
          </cell>
          <cell r="H466">
            <v>6934.1652799999993</v>
          </cell>
        </row>
        <row r="467">
          <cell r="A467" t="str">
            <v>04.201.08</v>
          </cell>
          <cell r="B467" t="str">
            <v>Boca de BSCC 3.00x3.00m - esc=15º</v>
          </cell>
          <cell r="C467" t="str">
            <v xml:space="preserve"> </v>
          </cell>
          <cell r="D467" t="str">
            <v xml:space="preserve"> </v>
          </cell>
          <cell r="E467" t="str">
            <v>un</v>
          </cell>
          <cell r="G467">
            <v>0</v>
          </cell>
          <cell r="H467">
            <v>0</v>
          </cell>
        </row>
        <row r="468">
          <cell r="A468" t="str">
            <v>04.201.09</v>
          </cell>
          <cell r="B468" t="str">
            <v>Boca de BSCC 1.50x1.50m - esc=30º</v>
          </cell>
          <cell r="C468" t="str">
            <v xml:space="preserve"> </v>
          </cell>
          <cell r="D468" t="str">
            <v xml:space="preserve"> </v>
          </cell>
          <cell r="E468" t="str">
            <v>un</v>
          </cell>
          <cell r="G468">
            <v>0</v>
          </cell>
          <cell r="H468">
            <v>0</v>
          </cell>
        </row>
        <row r="469">
          <cell r="A469" t="str">
            <v>04.201.10</v>
          </cell>
          <cell r="B469" t="str">
            <v>Boca de BSCC 2.00x2.00m - esc=30º</v>
          </cell>
          <cell r="C469" t="str">
            <v xml:space="preserve"> </v>
          </cell>
          <cell r="D469" t="str">
            <v xml:space="preserve"> </v>
          </cell>
          <cell r="E469" t="str">
            <v>un</v>
          </cell>
          <cell r="G469">
            <v>0</v>
          </cell>
          <cell r="H469">
            <v>0</v>
          </cell>
        </row>
        <row r="470">
          <cell r="A470" t="str">
            <v>04.201.11</v>
          </cell>
          <cell r="B470" t="str">
            <v>Boca de BSCC 2.50x2.50m - esc=30º</v>
          </cell>
          <cell r="C470" t="str">
            <v xml:space="preserve"> </v>
          </cell>
          <cell r="D470" t="str">
            <v xml:space="preserve"> </v>
          </cell>
          <cell r="E470" t="str">
            <v>un</v>
          </cell>
          <cell r="G470">
            <v>0</v>
          </cell>
          <cell r="H470">
            <v>0</v>
          </cell>
        </row>
        <row r="471">
          <cell r="A471" t="str">
            <v>04.201.12</v>
          </cell>
          <cell r="B471" t="str">
            <v>Boca de BSCC 3.00x3.00m - esc=30º</v>
          </cell>
          <cell r="C471" t="str">
            <v xml:space="preserve"> </v>
          </cell>
          <cell r="D471" t="str">
            <v xml:space="preserve"> </v>
          </cell>
          <cell r="E471" t="str">
            <v>un</v>
          </cell>
          <cell r="G471">
            <v>0</v>
          </cell>
          <cell r="H471">
            <v>0</v>
          </cell>
        </row>
        <row r="472">
          <cell r="A472" t="str">
            <v>04.201.13</v>
          </cell>
          <cell r="B472" t="str">
            <v>Boca de BSCC 1.50x1.50m - esc=45º</v>
          </cell>
          <cell r="C472" t="str">
            <v xml:space="preserve"> </v>
          </cell>
          <cell r="D472" t="str">
            <v xml:space="preserve"> </v>
          </cell>
          <cell r="E472" t="str">
            <v>un</v>
          </cell>
          <cell r="G472">
            <v>0</v>
          </cell>
          <cell r="H472">
            <v>0</v>
          </cell>
        </row>
        <row r="473">
          <cell r="A473" t="str">
            <v>04.201.14</v>
          </cell>
          <cell r="B473" t="str">
            <v>Boca de BSCC 2.00x2.00m - esc=45º</v>
          </cell>
          <cell r="C473" t="str">
            <v xml:space="preserve"> </v>
          </cell>
          <cell r="D473" t="str">
            <v xml:space="preserve"> </v>
          </cell>
          <cell r="E473" t="str">
            <v>un</v>
          </cell>
          <cell r="G473">
            <v>0</v>
          </cell>
          <cell r="H473">
            <v>0</v>
          </cell>
        </row>
        <row r="474">
          <cell r="A474" t="str">
            <v>04.201.15</v>
          </cell>
          <cell r="B474" t="str">
            <v>Boca de BSCC 2.50x2.50m - esc=45º</v>
          </cell>
          <cell r="C474" t="str">
            <v xml:space="preserve"> </v>
          </cell>
          <cell r="D474" t="str">
            <v xml:space="preserve"> </v>
          </cell>
          <cell r="E474" t="str">
            <v>un</v>
          </cell>
          <cell r="G474">
            <v>0</v>
          </cell>
          <cell r="H474">
            <v>0</v>
          </cell>
        </row>
        <row r="475">
          <cell r="A475" t="str">
            <v>04.201.16</v>
          </cell>
          <cell r="B475" t="str">
            <v>Boca de BSCC 3.00x3.00m - esc=45º</v>
          </cell>
          <cell r="C475" t="str">
            <v xml:space="preserve"> </v>
          </cell>
          <cell r="D475" t="str">
            <v xml:space="preserve"> </v>
          </cell>
          <cell r="E475" t="str">
            <v>un</v>
          </cell>
          <cell r="G475">
            <v>0</v>
          </cell>
          <cell r="H475">
            <v>0</v>
          </cell>
        </row>
        <row r="476">
          <cell r="A476" t="str">
            <v>04.210.01</v>
          </cell>
          <cell r="B476" t="str">
            <v>Corpo de BDCC 1.50x1.50m-H=0 a 1.00m</v>
          </cell>
          <cell r="C476" t="str">
            <v>DNER-ES286/97</v>
          </cell>
          <cell r="D476" t="str">
            <v xml:space="preserve"> </v>
          </cell>
          <cell r="E476" t="str">
            <v>m</v>
          </cell>
          <cell r="F476">
            <v>636.33000000000004</v>
          </cell>
          <cell r="G476">
            <v>227.80614</v>
          </cell>
          <cell r="H476">
            <v>864.13614000000007</v>
          </cell>
        </row>
        <row r="477">
          <cell r="A477" t="str">
            <v>04.210.02</v>
          </cell>
          <cell r="B477" t="str">
            <v>Corpo de BDCC 2.00x2.00m-H=0 a 1.00m</v>
          </cell>
          <cell r="C477" t="str">
            <v>DNER-ES286/97</v>
          </cell>
          <cell r="D477" t="str">
            <v xml:space="preserve"> </v>
          </cell>
          <cell r="E477" t="str">
            <v>m</v>
          </cell>
          <cell r="G477">
            <v>0</v>
          </cell>
          <cell r="H477">
            <v>0</v>
          </cell>
        </row>
        <row r="478">
          <cell r="A478" t="str">
            <v>04.210.03</v>
          </cell>
          <cell r="B478" t="str">
            <v>Corpo de BDCC 2.50x2.50m-H=0 a 1.00m</v>
          </cell>
          <cell r="C478" t="str">
            <v>DNER-ES286/97</v>
          </cell>
          <cell r="D478" t="str">
            <v xml:space="preserve"> </v>
          </cell>
          <cell r="E478" t="str">
            <v>m</v>
          </cell>
          <cell r="G478">
            <v>0</v>
          </cell>
          <cell r="H478">
            <v>0</v>
          </cell>
        </row>
        <row r="479">
          <cell r="A479" t="str">
            <v>04.210.04</v>
          </cell>
          <cell r="B479" t="str">
            <v>Corpo de BDCC 3.00x3.00m-H=0 a 1.00m</v>
          </cell>
          <cell r="C479" t="str">
            <v>DNER-ES286/97</v>
          </cell>
          <cell r="D479" t="str">
            <v xml:space="preserve"> </v>
          </cell>
          <cell r="E479" t="str">
            <v>m</v>
          </cell>
          <cell r="G479">
            <v>0</v>
          </cell>
          <cell r="H479">
            <v>0</v>
          </cell>
        </row>
        <row r="480">
          <cell r="A480" t="str">
            <v>04.210.05</v>
          </cell>
          <cell r="B480" t="str">
            <v>Corpo de BDCC 1.50x1.50m-H=1.00 a 2.50m</v>
          </cell>
          <cell r="C480" t="str">
            <v>DNER-ES286/97</v>
          </cell>
          <cell r="D480" t="str">
            <v xml:space="preserve"> </v>
          </cell>
          <cell r="E480" t="str">
            <v>m</v>
          </cell>
          <cell r="F480">
            <v>556.6</v>
          </cell>
          <cell r="G480">
            <v>199.2628</v>
          </cell>
          <cell r="H480">
            <v>755.86279999999999</v>
          </cell>
        </row>
        <row r="481">
          <cell r="A481" t="str">
            <v>04.210.06</v>
          </cell>
          <cell r="B481" t="str">
            <v>Corpo de BDCC 2.00x2.00m-H=1.00 a 2.50m</v>
          </cell>
          <cell r="C481" t="str">
            <v>DNER-ES286/97</v>
          </cell>
          <cell r="D481" t="str">
            <v xml:space="preserve"> </v>
          </cell>
          <cell r="E481" t="str">
            <v>m</v>
          </cell>
          <cell r="G481">
            <v>0</v>
          </cell>
          <cell r="H481">
            <v>0</v>
          </cell>
        </row>
        <row r="482">
          <cell r="A482" t="str">
            <v>04.210.07</v>
          </cell>
          <cell r="B482" t="str">
            <v>Corpo de BDCC 2.50x2.50m-H=1.00 a 2.50m</v>
          </cell>
          <cell r="C482" t="str">
            <v>DNER-ES286/97</v>
          </cell>
          <cell r="D482" t="str">
            <v xml:space="preserve"> </v>
          </cell>
          <cell r="E482" t="str">
            <v>m</v>
          </cell>
          <cell r="G482">
            <v>0</v>
          </cell>
          <cell r="H482">
            <v>0</v>
          </cell>
        </row>
        <row r="483">
          <cell r="A483" t="str">
            <v>04.210.08</v>
          </cell>
          <cell r="B483" t="str">
            <v>Corpo de BDCC 3.00x3.00m-H=1.00 a 2.50m</v>
          </cell>
          <cell r="C483" t="str">
            <v>DNER-ES286/97</v>
          </cell>
          <cell r="D483" t="str">
            <v xml:space="preserve"> </v>
          </cell>
          <cell r="E483" t="str">
            <v>m</v>
          </cell>
          <cell r="G483">
            <v>0</v>
          </cell>
          <cell r="H483">
            <v>0</v>
          </cell>
        </row>
        <row r="484">
          <cell r="A484" t="str">
            <v>04.210.09</v>
          </cell>
          <cell r="B484" t="str">
            <v>Corpo de BDCC 1.50x1.50m-H=2.50 a 5.00m</v>
          </cell>
          <cell r="C484" t="str">
            <v>DNER-ES286/97</v>
          </cell>
          <cell r="D484" t="str">
            <v xml:space="preserve"> </v>
          </cell>
          <cell r="E484" t="str">
            <v>m</v>
          </cell>
          <cell r="G484">
            <v>0</v>
          </cell>
          <cell r="H484">
            <v>0</v>
          </cell>
        </row>
        <row r="485">
          <cell r="A485" t="str">
            <v>04.210.10</v>
          </cell>
          <cell r="B485" t="str">
            <v>Corpo de BDCC 2.00x2.00m-H=2.50 a 5.00m</v>
          </cell>
          <cell r="C485" t="str">
            <v>DNER-ES286/97</v>
          </cell>
          <cell r="D485" t="str">
            <v xml:space="preserve"> </v>
          </cell>
          <cell r="E485" t="str">
            <v>m</v>
          </cell>
          <cell r="G485">
            <v>0</v>
          </cell>
          <cell r="H485">
            <v>0</v>
          </cell>
        </row>
        <row r="486">
          <cell r="A486" t="str">
            <v>04.210.11</v>
          </cell>
          <cell r="B486" t="str">
            <v>Corpo de BDCC 2.50x2.50m-H=2.50 a 5.00m</v>
          </cell>
          <cell r="C486" t="str">
            <v>DNER-ES286/97</v>
          </cell>
          <cell r="D486" t="str">
            <v xml:space="preserve"> </v>
          </cell>
          <cell r="E486" t="str">
            <v>m</v>
          </cell>
          <cell r="G486">
            <v>0</v>
          </cell>
          <cell r="H486">
            <v>0</v>
          </cell>
        </row>
        <row r="487">
          <cell r="A487" t="str">
            <v>04.210.12</v>
          </cell>
          <cell r="B487" t="str">
            <v>Corpo de BDCC 3.00x3.00m-H=2.50 a 5.00m</v>
          </cell>
          <cell r="C487" t="str">
            <v>DNER-ES286/97</v>
          </cell>
          <cell r="D487" t="str">
            <v xml:space="preserve"> </v>
          </cell>
          <cell r="E487" t="str">
            <v>m</v>
          </cell>
          <cell r="G487">
            <v>0</v>
          </cell>
          <cell r="H487">
            <v>0</v>
          </cell>
        </row>
        <row r="488">
          <cell r="A488" t="str">
            <v>04.210.13</v>
          </cell>
          <cell r="B488" t="str">
            <v>Corpo de BDCC 1.50x1.50m-H=5.00 a 7.50m</v>
          </cell>
          <cell r="C488" t="str">
            <v>DNER-ES286/97</v>
          </cell>
          <cell r="D488" t="str">
            <v xml:space="preserve"> </v>
          </cell>
          <cell r="E488" t="str">
            <v>m</v>
          </cell>
          <cell r="G488">
            <v>0</v>
          </cell>
          <cell r="H488">
            <v>0</v>
          </cell>
        </row>
        <row r="489">
          <cell r="A489" t="str">
            <v>04.210.14</v>
          </cell>
          <cell r="B489" t="str">
            <v>Corpo de BDCC 2.00x2.00m-H=5.00 a 7.50m</v>
          </cell>
          <cell r="C489" t="str">
            <v>DNER-ES286/97</v>
          </cell>
          <cell r="D489" t="str">
            <v xml:space="preserve"> </v>
          </cell>
          <cell r="E489" t="str">
            <v>m</v>
          </cell>
          <cell r="G489">
            <v>0</v>
          </cell>
          <cell r="H489">
            <v>0</v>
          </cell>
        </row>
        <row r="490">
          <cell r="A490" t="str">
            <v>04.210.15</v>
          </cell>
          <cell r="B490" t="str">
            <v>Corpo de BDCC 2.50x2.50m-H=5.00 a 7.50m</v>
          </cell>
          <cell r="C490" t="str">
            <v>DNER-ES286/97</v>
          </cell>
          <cell r="D490" t="str">
            <v xml:space="preserve"> </v>
          </cell>
          <cell r="E490" t="str">
            <v>m</v>
          </cell>
          <cell r="G490">
            <v>0</v>
          </cell>
          <cell r="H490">
            <v>0</v>
          </cell>
        </row>
        <row r="491">
          <cell r="A491" t="str">
            <v>04.210.16</v>
          </cell>
          <cell r="B491" t="str">
            <v>Corpo de BDCC 3.00x3.00m-H=5.00 a 7.50m</v>
          </cell>
          <cell r="C491" t="str">
            <v>DNER-ES286/97</v>
          </cell>
          <cell r="D491" t="str">
            <v xml:space="preserve"> </v>
          </cell>
          <cell r="E491" t="str">
            <v>m</v>
          </cell>
          <cell r="G491">
            <v>0</v>
          </cell>
          <cell r="H491">
            <v>0</v>
          </cell>
        </row>
        <row r="492">
          <cell r="A492" t="str">
            <v>04.210.17</v>
          </cell>
          <cell r="B492" t="str">
            <v>Corpo de BDCC 1.50x1.50m-H=7.50 a 10.00m</v>
          </cell>
          <cell r="C492" t="str">
            <v>DNER-ES286/97</v>
          </cell>
          <cell r="D492" t="str">
            <v xml:space="preserve"> </v>
          </cell>
          <cell r="E492" t="str">
            <v>m</v>
          </cell>
          <cell r="G492">
            <v>0</v>
          </cell>
          <cell r="H492">
            <v>0</v>
          </cell>
        </row>
        <row r="493">
          <cell r="A493" t="str">
            <v>04.210.18</v>
          </cell>
          <cell r="B493" t="str">
            <v>Corpo de BDCC 2.00x2.00m-H=7.50 a 10.00m</v>
          </cell>
          <cell r="C493" t="str">
            <v>DNER-ES286/97</v>
          </cell>
          <cell r="D493" t="str">
            <v xml:space="preserve"> </v>
          </cell>
          <cell r="E493" t="str">
            <v>m</v>
          </cell>
          <cell r="G493">
            <v>0</v>
          </cell>
          <cell r="H493">
            <v>0</v>
          </cell>
        </row>
        <row r="494">
          <cell r="A494" t="str">
            <v>04.210.19</v>
          </cell>
          <cell r="B494" t="str">
            <v>Corpo de BDCC 2.50x2.50m-H=7.50 a 10.00m</v>
          </cell>
          <cell r="C494" t="str">
            <v>DNER-ES286/97</v>
          </cell>
          <cell r="D494" t="str">
            <v xml:space="preserve"> </v>
          </cell>
          <cell r="E494" t="str">
            <v>m</v>
          </cell>
          <cell r="G494">
            <v>0</v>
          </cell>
          <cell r="H494">
            <v>0</v>
          </cell>
        </row>
        <row r="495">
          <cell r="A495" t="str">
            <v>04.210.20</v>
          </cell>
          <cell r="B495" t="str">
            <v>Corpo de BDCC 3.00x3.00m-H=7.50 a 10.00m</v>
          </cell>
          <cell r="C495" t="str">
            <v>DNER-ES286/97</v>
          </cell>
          <cell r="D495" t="str">
            <v xml:space="preserve"> </v>
          </cell>
          <cell r="E495" t="str">
            <v>m</v>
          </cell>
          <cell r="G495">
            <v>0</v>
          </cell>
          <cell r="H495">
            <v>0</v>
          </cell>
        </row>
        <row r="496">
          <cell r="A496" t="str">
            <v>04.210.21</v>
          </cell>
          <cell r="B496" t="str">
            <v>Corpo de BDCC 1.50x1.50m-H=10.00 a 12.50m</v>
          </cell>
          <cell r="C496" t="str">
            <v>DNER-ES286/97</v>
          </cell>
          <cell r="D496" t="str">
            <v xml:space="preserve"> </v>
          </cell>
          <cell r="E496" t="str">
            <v>m</v>
          </cell>
          <cell r="G496">
            <v>0</v>
          </cell>
          <cell r="H496">
            <v>0</v>
          </cell>
        </row>
        <row r="497">
          <cell r="A497" t="str">
            <v>04.210.22</v>
          </cell>
          <cell r="B497" t="str">
            <v>Corpo de BDCC 2.00x2.00m-H=10.00 a 12.50m</v>
          </cell>
          <cell r="C497" t="str">
            <v>DNER-ES286/97</v>
          </cell>
          <cell r="D497" t="str">
            <v xml:space="preserve"> </v>
          </cell>
          <cell r="E497" t="str">
            <v>m</v>
          </cell>
          <cell r="G497">
            <v>0</v>
          </cell>
          <cell r="H497">
            <v>0</v>
          </cell>
        </row>
        <row r="498">
          <cell r="A498" t="str">
            <v>04.210.23</v>
          </cell>
          <cell r="B498" t="str">
            <v>Corpo de BDCC 2.50x2.50m-H=10.00 a 12.50m</v>
          </cell>
          <cell r="C498" t="str">
            <v>DNER-ES286/97</v>
          </cell>
          <cell r="D498" t="str">
            <v xml:space="preserve"> </v>
          </cell>
          <cell r="E498" t="str">
            <v>m</v>
          </cell>
          <cell r="G498">
            <v>0</v>
          </cell>
          <cell r="H498">
            <v>0</v>
          </cell>
        </row>
        <row r="499">
          <cell r="A499" t="str">
            <v>04.210.24</v>
          </cell>
          <cell r="B499" t="str">
            <v>Corpo de BDCC 3.00x3.00m-H=10.00 a 12.50m</v>
          </cell>
          <cell r="C499" t="str">
            <v>DNER-ES286/97</v>
          </cell>
          <cell r="D499" t="str">
            <v xml:space="preserve"> </v>
          </cell>
          <cell r="E499" t="str">
            <v>m</v>
          </cell>
          <cell r="G499">
            <v>0</v>
          </cell>
          <cell r="H499">
            <v>0</v>
          </cell>
        </row>
        <row r="500">
          <cell r="A500" t="str">
            <v>04.210.25</v>
          </cell>
          <cell r="B500" t="str">
            <v>Corpo de BDCC 1.50x1.50m-H=12.50 a 15.00m</v>
          </cell>
          <cell r="C500" t="str">
            <v>DNER-ES286/97</v>
          </cell>
          <cell r="D500" t="str">
            <v xml:space="preserve"> </v>
          </cell>
          <cell r="E500" t="str">
            <v>m</v>
          </cell>
          <cell r="G500">
            <v>0</v>
          </cell>
          <cell r="H500">
            <v>0</v>
          </cell>
        </row>
        <row r="501">
          <cell r="A501" t="str">
            <v>04.210.26</v>
          </cell>
          <cell r="B501" t="str">
            <v>Corpo de BDCC 2.00x2.00m-H=12.50 a 15.00m</v>
          </cell>
          <cell r="C501" t="str">
            <v>DNER-ES286/97</v>
          </cell>
          <cell r="D501" t="str">
            <v xml:space="preserve"> </v>
          </cell>
          <cell r="E501" t="str">
            <v>m</v>
          </cell>
          <cell r="G501">
            <v>0</v>
          </cell>
          <cell r="H501">
            <v>0</v>
          </cell>
        </row>
        <row r="502">
          <cell r="A502" t="str">
            <v>04.210.27</v>
          </cell>
          <cell r="B502" t="str">
            <v>Corpo de BDCC 2.50x2.50m-H=12.50 a 15.00m</v>
          </cell>
          <cell r="C502" t="str">
            <v>DNER-ES286/97</v>
          </cell>
          <cell r="D502" t="str">
            <v xml:space="preserve"> </v>
          </cell>
          <cell r="E502" t="str">
            <v>m</v>
          </cell>
          <cell r="G502">
            <v>0</v>
          </cell>
          <cell r="H502">
            <v>0</v>
          </cell>
        </row>
        <row r="503">
          <cell r="A503" t="str">
            <v>04.210.28</v>
          </cell>
          <cell r="B503" t="str">
            <v>Corpo de BDCC 3.00x3.00m-H=12.50 a 15.00m</v>
          </cell>
          <cell r="C503" t="str">
            <v>DNER-ES286/97</v>
          </cell>
          <cell r="D503" t="str">
            <v xml:space="preserve"> </v>
          </cell>
          <cell r="E503" t="str">
            <v>m</v>
          </cell>
          <cell r="G503">
            <v>0</v>
          </cell>
          <cell r="H503">
            <v>0</v>
          </cell>
        </row>
        <row r="504">
          <cell r="A504" t="str">
            <v>04.211.01</v>
          </cell>
          <cell r="B504" t="str">
            <v>Boca de BDCC 1.50x1.50m - normal</v>
          </cell>
          <cell r="C504" t="str">
            <v xml:space="preserve"> </v>
          </cell>
          <cell r="D504" t="str">
            <v xml:space="preserve"> </v>
          </cell>
          <cell r="E504" t="str">
            <v>un</v>
          </cell>
          <cell r="F504">
            <v>2682.37</v>
          </cell>
          <cell r="G504">
            <v>960.28845999999987</v>
          </cell>
          <cell r="H504">
            <v>3642.6584599999996</v>
          </cell>
        </row>
        <row r="505">
          <cell r="A505" t="str">
            <v>04.211.02</v>
          </cell>
          <cell r="B505" t="str">
            <v>Boca de BDCC 2.00x2.00m - normal</v>
          </cell>
          <cell r="C505" t="str">
            <v xml:space="preserve"> </v>
          </cell>
          <cell r="D505" t="str">
            <v xml:space="preserve"> </v>
          </cell>
          <cell r="E505" t="str">
            <v>un</v>
          </cell>
          <cell r="G505">
            <v>0</v>
          </cell>
          <cell r="H505">
            <v>0</v>
          </cell>
        </row>
        <row r="506">
          <cell r="A506" t="str">
            <v>04.211.03</v>
          </cell>
          <cell r="B506" t="str">
            <v>Boca de BDCC 2.50x2.50m - normal</v>
          </cell>
          <cell r="C506" t="str">
            <v xml:space="preserve"> </v>
          </cell>
          <cell r="D506" t="str">
            <v xml:space="preserve"> </v>
          </cell>
          <cell r="E506" t="str">
            <v>un</v>
          </cell>
          <cell r="G506">
            <v>0</v>
          </cell>
          <cell r="H506">
            <v>0</v>
          </cell>
        </row>
        <row r="507">
          <cell r="A507" t="str">
            <v>04.211.04</v>
          </cell>
          <cell r="B507" t="str">
            <v>Boca de BDCC 3.00x3.00m - normal</v>
          </cell>
          <cell r="C507" t="str">
            <v xml:space="preserve"> </v>
          </cell>
          <cell r="D507" t="str">
            <v xml:space="preserve"> </v>
          </cell>
          <cell r="E507" t="str">
            <v>un</v>
          </cell>
          <cell r="G507">
            <v>0</v>
          </cell>
          <cell r="H507">
            <v>0</v>
          </cell>
        </row>
        <row r="508">
          <cell r="A508" t="str">
            <v>04.211.05</v>
          </cell>
          <cell r="B508" t="str">
            <v>Boca de BDCC 1.50x1.50m - esc=15°</v>
          </cell>
          <cell r="C508" t="str">
            <v xml:space="preserve"> </v>
          </cell>
          <cell r="D508" t="str">
            <v xml:space="preserve"> </v>
          </cell>
          <cell r="E508" t="str">
            <v>un</v>
          </cell>
          <cell r="G508">
            <v>0</v>
          </cell>
          <cell r="H508">
            <v>0</v>
          </cell>
        </row>
        <row r="509">
          <cell r="A509" t="str">
            <v>04.211.06</v>
          </cell>
          <cell r="B509" t="str">
            <v>Boca de BDCC 2.00x2.00m - esc=15°</v>
          </cell>
          <cell r="C509" t="str">
            <v xml:space="preserve"> </v>
          </cell>
          <cell r="D509" t="str">
            <v xml:space="preserve"> </v>
          </cell>
          <cell r="E509" t="str">
            <v>un</v>
          </cell>
          <cell r="G509">
            <v>0</v>
          </cell>
          <cell r="H509">
            <v>0</v>
          </cell>
        </row>
        <row r="510">
          <cell r="A510" t="str">
            <v>04.211.07</v>
          </cell>
          <cell r="B510" t="str">
            <v>Boca de BDCC 2.50x2.50m - esc=15°</v>
          </cell>
          <cell r="C510" t="str">
            <v xml:space="preserve"> </v>
          </cell>
          <cell r="D510" t="str">
            <v xml:space="preserve"> </v>
          </cell>
          <cell r="E510" t="str">
            <v>un</v>
          </cell>
          <cell r="G510">
            <v>0</v>
          </cell>
          <cell r="H510">
            <v>0</v>
          </cell>
        </row>
        <row r="511">
          <cell r="A511" t="str">
            <v>04.211.08</v>
          </cell>
          <cell r="B511" t="str">
            <v>Boca de BDCC 3.00x3.00m - esc=15°</v>
          </cell>
          <cell r="C511" t="str">
            <v xml:space="preserve"> </v>
          </cell>
          <cell r="D511" t="str">
            <v xml:space="preserve"> </v>
          </cell>
          <cell r="E511" t="str">
            <v>un</v>
          </cell>
          <cell r="G511">
            <v>0</v>
          </cell>
          <cell r="H511">
            <v>0</v>
          </cell>
        </row>
        <row r="512">
          <cell r="A512" t="str">
            <v>04.211.09</v>
          </cell>
          <cell r="B512" t="str">
            <v>Boca de BDCC 1.50x1.50m - esc=30°</v>
          </cell>
          <cell r="C512" t="str">
            <v xml:space="preserve"> </v>
          </cell>
          <cell r="D512" t="str">
            <v xml:space="preserve"> </v>
          </cell>
          <cell r="E512" t="str">
            <v>un</v>
          </cell>
          <cell r="F512">
            <v>3161.55</v>
          </cell>
          <cell r="G512">
            <v>1131.8349000000001</v>
          </cell>
          <cell r="H512">
            <v>4293.3849</v>
          </cell>
        </row>
        <row r="513">
          <cell r="A513" t="str">
            <v>04.211.10</v>
          </cell>
          <cell r="B513" t="str">
            <v>Boca de BDCC 2.00x2.00m - esc=30°</v>
          </cell>
          <cell r="C513" t="str">
            <v xml:space="preserve"> </v>
          </cell>
          <cell r="D513" t="str">
            <v xml:space="preserve"> </v>
          </cell>
          <cell r="E513" t="str">
            <v>un</v>
          </cell>
          <cell r="G513">
            <v>0</v>
          </cell>
          <cell r="H513">
            <v>0</v>
          </cell>
        </row>
        <row r="514">
          <cell r="A514" t="str">
            <v>04.211.11</v>
          </cell>
          <cell r="B514" t="str">
            <v>Boca de BDCC 2.50x2.50m - esc=30°</v>
          </cell>
          <cell r="C514" t="str">
            <v xml:space="preserve"> </v>
          </cell>
          <cell r="D514" t="str">
            <v xml:space="preserve"> </v>
          </cell>
          <cell r="E514" t="str">
            <v>un</v>
          </cell>
          <cell r="G514">
            <v>0</v>
          </cell>
          <cell r="H514">
            <v>0</v>
          </cell>
        </row>
        <row r="515">
          <cell r="A515" t="str">
            <v>04.211.12</v>
          </cell>
          <cell r="B515" t="str">
            <v>Boca de BDCC 3.00x3.00m - esc=30°</v>
          </cell>
          <cell r="C515" t="str">
            <v xml:space="preserve"> </v>
          </cell>
          <cell r="D515" t="str">
            <v xml:space="preserve"> </v>
          </cell>
          <cell r="E515" t="str">
            <v>un</v>
          </cell>
          <cell r="G515">
            <v>0</v>
          </cell>
          <cell r="H515">
            <v>0</v>
          </cell>
        </row>
        <row r="516">
          <cell r="A516" t="str">
            <v>04.211.13</v>
          </cell>
          <cell r="B516" t="str">
            <v>Boca de BDCC 1.50x1.50m - esc=45°</v>
          </cell>
          <cell r="C516" t="str">
            <v xml:space="preserve"> </v>
          </cell>
          <cell r="D516" t="str">
            <v xml:space="preserve"> </v>
          </cell>
          <cell r="E516" t="str">
            <v>un</v>
          </cell>
          <cell r="G516">
            <v>0</v>
          </cell>
          <cell r="H516">
            <v>0</v>
          </cell>
        </row>
        <row r="517">
          <cell r="A517" t="str">
            <v>04.211.14</v>
          </cell>
          <cell r="B517" t="str">
            <v>Boca de BDCC 2.00x2.00m - esc=45°</v>
          </cell>
          <cell r="C517" t="str">
            <v xml:space="preserve"> </v>
          </cell>
          <cell r="D517" t="str">
            <v xml:space="preserve"> </v>
          </cell>
          <cell r="E517" t="str">
            <v>un</v>
          </cell>
          <cell r="G517">
            <v>0</v>
          </cell>
          <cell r="H517">
            <v>0</v>
          </cell>
        </row>
        <row r="518">
          <cell r="A518" t="str">
            <v>04.211.15</v>
          </cell>
          <cell r="B518" t="str">
            <v>Boca de BDCC 2.50x2.50m - esc=45°</v>
          </cell>
          <cell r="C518" t="str">
            <v xml:space="preserve"> </v>
          </cell>
          <cell r="D518" t="str">
            <v xml:space="preserve"> </v>
          </cell>
          <cell r="E518" t="str">
            <v>un</v>
          </cell>
          <cell r="G518">
            <v>0</v>
          </cell>
          <cell r="H518">
            <v>0</v>
          </cell>
        </row>
        <row r="519">
          <cell r="A519" t="str">
            <v>04.211.16</v>
          </cell>
          <cell r="B519" t="str">
            <v>Boca de BDCC 3.00x3.00m - esc=45°</v>
          </cell>
          <cell r="C519" t="str">
            <v xml:space="preserve"> </v>
          </cell>
          <cell r="D519" t="str">
            <v xml:space="preserve"> </v>
          </cell>
          <cell r="E519" t="str">
            <v>un</v>
          </cell>
          <cell r="G519">
            <v>0</v>
          </cell>
          <cell r="H519">
            <v>0</v>
          </cell>
        </row>
        <row r="520">
          <cell r="A520" t="str">
            <v>04.220.01</v>
          </cell>
          <cell r="B520" t="str">
            <v>Corpo de BTCC 1.50x1.50m-H=0 a 1.00m</v>
          </cell>
          <cell r="C520" t="str">
            <v>DNER-ES286/97</v>
          </cell>
          <cell r="D520" t="str">
            <v xml:space="preserve"> </v>
          </cell>
          <cell r="E520" t="str">
            <v>m</v>
          </cell>
          <cell r="G520">
            <v>0</v>
          </cell>
          <cell r="H520">
            <v>0</v>
          </cell>
        </row>
        <row r="521">
          <cell r="A521" t="str">
            <v>04.220.02</v>
          </cell>
          <cell r="B521" t="str">
            <v>Corpo de BTCC 2.00x2.00m-H=0 a 1.00m</v>
          </cell>
          <cell r="C521" t="str">
            <v>DNER-ES286/97</v>
          </cell>
          <cell r="D521" t="str">
            <v xml:space="preserve"> </v>
          </cell>
          <cell r="E521" t="str">
            <v>m</v>
          </cell>
          <cell r="G521">
            <v>0</v>
          </cell>
          <cell r="H521">
            <v>0</v>
          </cell>
        </row>
        <row r="522">
          <cell r="A522" t="str">
            <v>04.220.03</v>
          </cell>
          <cell r="B522" t="str">
            <v>Corpo de BTCC 2.50x2.50m-H=0 a 1.00m</v>
          </cell>
          <cell r="C522" t="str">
            <v>DNER-ES286/97</v>
          </cell>
          <cell r="D522" t="str">
            <v xml:space="preserve"> </v>
          </cell>
          <cell r="E522" t="str">
            <v>m</v>
          </cell>
          <cell r="G522">
            <v>0</v>
          </cell>
          <cell r="H522">
            <v>0</v>
          </cell>
        </row>
        <row r="523">
          <cell r="A523" t="str">
            <v>04.220.04</v>
          </cell>
          <cell r="B523" t="str">
            <v>Corpo de BTCC 3.00x3.00m-H=0 a 1.00m</v>
          </cell>
          <cell r="C523" t="str">
            <v>DNER-ES286/97</v>
          </cell>
          <cell r="D523" t="str">
            <v xml:space="preserve"> </v>
          </cell>
          <cell r="E523" t="str">
            <v>m</v>
          </cell>
          <cell r="G523">
            <v>0</v>
          </cell>
          <cell r="H523">
            <v>0</v>
          </cell>
        </row>
        <row r="524">
          <cell r="A524" t="str">
            <v>04.220.05</v>
          </cell>
          <cell r="B524" t="str">
            <v>Corpo de BTCC 1.50x1.50m-H=1.00 a 2.50m</v>
          </cell>
          <cell r="C524" t="str">
            <v>DNER-ES286/97</v>
          </cell>
          <cell r="D524" t="str">
            <v xml:space="preserve"> </v>
          </cell>
          <cell r="E524" t="str">
            <v>m</v>
          </cell>
          <cell r="F524">
            <v>825.87</v>
          </cell>
          <cell r="G524">
            <v>295.66145999999998</v>
          </cell>
          <cell r="H524">
            <v>1121.5314599999999</v>
          </cell>
        </row>
        <row r="525">
          <cell r="A525" t="str">
            <v>04.220.06</v>
          </cell>
          <cell r="B525" t="str">
            <v>Corpo de BSTC 2.00x2.00m-H=1.00 a 2.50m</v>
          </cell>
          <cell r="C525" t="str">
            <v>DNER-ES286/97</v>
          </cell>
          <cell r="D525" t="str">
            <v xml:space="preserve"> </v>
          </cell>
          <cell r="E525" t="str">
            <v>m</v>
          </cell>
          <cell r="F525">
            <v>1187.6199999999999</v>
          </cell>
          <cell r="G525">
            <v>425.16795999999994</v>
          </cell>
          <cell r="H525">
            <v>1612.7879599999999</v>
          </cell>
        </row>
        <row r="526">
          <cell r="A526" t="str">
            <v>04.220.07</v>
          </cell>
          <cell r="B526" t="str">
            <v>Corpo de BTCC 2.50x2.50m-H=1.00 a 2.50m</v>
          </cell>
          <cell r="C526" t="str">
            <v>DNER-ES286/97</v>
          </cell>
          <cell r="D526" t="str">
            <v xml:space="preserve"> </v>
          </cell>
          <cell r="E526" t="str">
            <v>m</v>
          </cell>
          <cell r="G526">
            <v>0</v>
          </cell>
          <cell r="H526">
            <v>0</v>
          </cell>
        </row>
        <row r="527">
          <cell r="A527" t="str">
            <v>04.220.08</v>
          </cell>
          <cell r="B527" t="str">
            <v>Corpo de BTCC 3.00x3.00m-H=1.00 a 2.50m</v>
          </cell>
          <cell r="C527" t="str">
            <v>DNER-ES286/97</v>
          </cell>
          <cell r="D527" t="str">
            <v xml:space="preserve"> </v>
          </cell>
          <cell r="E527" t="str">
            <v>m</v>
          </cell>
          <cell r="G527">
            <v>0</v>
          </cell>
          <cell r="H527">
            <v>0</v>
          </cell>
        </row>
        <row r="528">
          <cell r="A528" t="str">
            <v>04.220.09</v>
          </cell>
          <cell r="B528" t="str">
            <v>Corpo de BTCC 1.50x1.50m-H=2.50 a 5.00m</v>
          </cell>
          <cell r="C528" t="str">
            <v>DNER-ES286/97</v>
          </cell>
          <cell r="D528" t="str">
            <v xml:space="preserve"> </v>
          </cell>
          <cell r="E528" t="str">
            <v>m</v>
          </cell>
          <cell r="F528">
            <v>899.7</v>
          </cell>
          <cell r="G528">
            <v>322.0926</v>
          </cell>
          <cell r="H528">
            <v>1221.7926</v>
          </cell>
        </row>
        <row r="529">
          <cell r="A529" t="str">
            <v>04.220.10</v>
          </cell>
          <cell r="B529" t="str">
            <v>Corpo de BTCC 2.00x2.00m-H=2.50 a 5.00m</v>
          </cell>
          <cell r="C529" t="str">
            <v>DNER-ES286/97</v>
          </cell>
          <cell r="D529" t="str">
            <v xml:space="preserve"> </v>
          </cell>
          <cell r="E529" t="str">
            <v>m</v>
          </cell>
          <cell r="G529">
            <v>0</v>
          </cell>
          <cell r="H529">
            <v>0</v>
          </cell>
        </row>
        <row r="530">
          <cell r="A530" t="str">
            <v>04.220.11</v>
          </cell>
          <cell r="B530" t="str">
            <v>Corpo de BTCC 2.50x2.50m-H=2.50 a 5.00m</v>
          </cell>
          <cell r="C530" t="str">
            <v>DNER-ES286/97</v>
          </cell>
          <cell r="D530" t="str">
            <v xml:space="preserve"> </v>
          </cell>
          <cell r="E530" t="str">
            <v>m</v>
          </cell>
          <cell r="G530">
            <v>0</v>
          </cell>
          <cell r="H530">
            <v>0</v>
          </cell>
        </row>
        <row r="531">
          <cell r="A531" t="str">
            <v>04.220.12</v>
          </cell>
          <cell r="B531" t="str">
            <v>Corpo de BTCC 3.00x3.00m-H=2.50 a 5.00m</v>
          </cell>
          <cell r="C531" t="str">
            <v>DNER-ES286/97</v>
          </cell>
          <cell r="D531" t="str">
            <v xml:space="preserve"> </v>
          </cell>
          <cell r="E531" t="str">
            <v>m</v>
          </cell>
          <cell r="G531">
            <v>0</v>
          </cell>
          <cell r="H531">
            <v>0</v>
          </cell>
        </row>
        <row r="532">
          <cell r="A532" t="str">
            <v>04.220.13</v>
          </cell>
          <cell r="B532" t="str">
            <v>Corpo de BTCC 1.50x1.50m-H=5.00 a 7.50m</v>
          </cell>
          <cell r="C532" t="str">
            <v>DNER-ES286/97</v>
          </cell>
          <cell r="D532" t="str">
            <v xml:space="preserve"> </v>
          </cell>
          <cell r="E532" t="str">
            <v>m</v>
          </cell>
          <cell r="G532">
            <v>0</v>
          </cell>
          <cell r="H532">
            <v>0</v>
          </cell>
        </row>
        <row r="533">
          <cell r="A533" t="str">
            <v>04.220.14</v>
          </cell>
          <cell r="B533" t="str">
            <v>Corpo de BTCC 2.0Dx2.00m-H=5.00 a 7.50m</v>
          </cell>
          <cell r="C533" t="str">
            <v>DNER-ES286/97</v>
          </cell>
          <cell r="D533" t="str">
            <v xml:space="preserve"> </v>
          </cell>
          <cell r="E533" t="str">
            <v>m</v>
          </cell>
          <cell r="G533">
            <v>0</v>
          </cell>
          <cell r="H533">
            <v>0</v>
          </cell>
        </row>
        <row r="534">
          <cell r="A534" t="str">
            <v>04.220.15</v>
          </cell>
          <cell r="B534" t="str">
            <v>Corpo de BTCC 2.50x2.50m-H=5.00 a 7.50m</v>
          </cell>
          <cell r="C534" t="str">
            <v>DNER-ES286/97</v>
          </cell>
          <cell r="D534" t="str">
            <v xml:space="preserve"> </v>
          </cell>
          <cell r="E534" t="str">
            <v>m</v>
          </cell>
          <cell r="G534">
            <v>0</v>
          </cell>
          <cell r="H534">
            <v>0</v>
          </cell>
        </row>
        <row r="535">
          <cell r="A535" t="str">
            <v>04.220.16</v>
          </cell>
          <cell r="B535" t="str">
            <v>Corpo de BTCC 3.00x3.00m-H=5.00 a 7.50m</v>
          </cell>
          <cell r="C535" t="str">
            <v>DNER-ES286/97</v>
          </cell>
          <cell r="D535" t="str">
            <v xml:space="preserve"> </v>
          </cell>
          <cell r="E535" t="str">
            <v>m</v>
          </cell>
          <cell r="G535">
            <v>0</v>
          </cell>
          <cell r="H535">
            <v>0</v>
          </cell>
        </row>
        <row r="536">
          <cell r="A536" t="str">
            <v>04.220.17</v>
          </cell>
          <cell r="B536" t="str">
            <v>Corpo de BTCC 1.50x1.50m-H=7.50 a 10.00m</v>
          </cell>
          <cell r="C536" t="str">
            <v>DNER-ES286/97</v>
          </cell>
          <cell r="D536" t="str">
            <v xml:space="preserve"> </v>
          </cell>
          <cell r="E536" t="str">
            <v>m</v>
          </cell>
          <cell r="G536">
            <v>0</v>
          </cell>
          <cell r="H536">
            <v>0</v>
          </cell>
        </row>
        <row r="537">
          <cell r="A537" t="str">
            <v>04.220.18</v>
          </cell>
          <cell r="B537" t="str">
            <v>Corpo de BTCC 2.00x2.00m-H=7.50 a 10.00m</v>
          </cell>
          <cell r="C537" t="str">
            <v>DNER-ES286/97</v>
          </cell>
          <cell r="D537" t="str">
            <v xml:space="preserve"> </v>
          </cell>
          <cell r="E537" t="str">
            <v>m</v>
          </cell>
          <cell r="G537">
            <v>0</v>
          </cell>
          <cell r="H537">
            <v>0</v>
          </cell>
        </row>
        <row r="538">
          <cell r="A538" t="str">
            <v>04.220.19</v>
          </cell>
          <cell r="B538" t="str">
            <v>Corpo de BTCC 2.50x2.50m-H=7.50 a 10.00m</v>
          </cell>
          <cell r="C538" t="str">
            <v>DNER-ES286/97</v>
          </cell>
          <cell r="D538" t="str">
            <v xml:space="preserve"> </v>
          </cell>
          <cell r="E538" t="str">
            <v>m</v>
          </cell>
          <cell r="G538">
            <v>0</v>
          </cell>
          <cell r="H538">
            <v>0</v>
          </cell>
        </row>
        <row r="539">
          <cell r="A539" t="str">
            <v>04.220.20</v>
          </cell>
          <cell r="B539" t="str">
            <v>Corpo de BTCC 3.00x3.00m-H=7.50 a 10.00m</v>
          </cell>
          <cell r="C539" t="str">
            <v>DNER-ES286/97</v>
          </cell>
          <cell r="D539" t="str">
            <v xml:space="preserve"> </v>
          </cell>
          <cell r="E539" t="str">
            <v>m</v>
          </cell>
          <cell r="G539">
            <v>0</v>
          </cell>
          <cell r="H539">
            <v>0</v>
          </cell>
        </row>
        <row r="540">
          <cell r="A540" t="str">
            <v>04.220.21</v>
          </cell>
          <cell r="B540" t="str">
            <v>Corpo de BTCC 1.50x1.50m-H=10.00 a 12.50m</v>
          </cell>
          <cell r="C540" t="str">
            <v>DNER-ES286/97</v>
          </cell>
          <cell r="D540" t="str">
            <v xml:space="preserve"> </v>
          </cell>
          <cell r="E540" t="str">
            <v>m</v>
          </cell>
          <cell r="G540">
            <v>0</v>
          </cell>
          <cell r="H540">
            <v>0</v>
          </cell>
        </row>
        <row r="541">
          <cell r="A541" t="str">
            <v>04.220.22</v>
          </cell>
          <cell r="B541" t="str">
            <v>Corpo de BTCC 2.00x2.00m-H=10.00 a 12.50m</v>
          </cell>
          <cell r="C541" t="str">
            <v>DNER-ES286/97</v>
          </cell>
          <cell r="D541" t="str">
            <v xml:space="preserve"> </v>
          </cell>
          <cell r="E541" t="str">
            <v>m</v>
          </cell>
          <cell r="G541">
            <v>0</v>
          </cell>
          <cell r="H541">
            <v>0</v>
          </cell>
        </row>
        <row r="542">
          <cell r="A542" t="str">
            <v>04.220.23</v>
          </cell>
          <cell r="B542" t="str">
            <v>Corpo de BTCC 2.50x2.50m-H=10.00 a 12.50m</v>
          </cell>
          <cell r="C542" t="str">
            <v>DNER-ES286/97</v>
          </cell>
          <cell r="D542" t="str">
            <v xml:space="preserve"> </v>
          </cell>
          <cell r="E542" t="str">
            <v>m</v>
          </cell>
          <cell r="G542">
            <v>0</v>
          </cell>
          <cell r="H542">
            <v>0</v>
          </cell>
        </row>
        <row r="543">
          <cell r="A543" t="str">
            <v>04.220.24</v>
          </cell>
          <cell r="B543" t="str">
            <v>Corpo de BTCC 3.00x3.00m-H=10.00 a 12.50m</v>
          </cell>
          <cell r="C543" t="str">
            <v>DNER-ES286/97</v>
          </cell>
          <cell r="D543" t="str">
            <v xml:space="preserve"> </v>
          </cell>
          <cell r="E543" t="str">
            <v>m</v>
          </cell>
          <cell r="G543">
            <v>0</v>
          </cell>
          <cell r="H543">
            <v>0</v>
          </cell>
        </row>
        <row r="544">
          <cell r="A544" t="str">
            <v>04.220.25</v>
          </cell>
          <cell r="B544" t="str">
            <v>Corpo de BTCC 1.50x1.50m-H=12.50 a 15.00m</v>
          </cell>
          <cell r="C544" t="str">
            <v>DNER-ES286/97</v>
          </cell>
          <cell r="D544" t="str">
            <v xml:space="preserve"> </v>
          </cell>
          <cell r="E544" t="str">
            <v>m</v>
          </cell>
          <cell r="G544">
            <v>0</v>
          </cell>
          <cell r="H544">
            <v>0</v>
          </cell>
        </row>
        <row r="545">
          <cell r="A545" t="str">
            <v>04.220.26</v>
          </cell>
          <cell r="B545" t="str">
            <v>Corpo de BTCC 2.00x2.00m-H=12.50 a 15.00m</v>
          </cell>
          <cell r="C545" t="str">
            <v>DNER-ES286/97</v>
          </cell>
          <cell r="D545" t="str">
            <v xml:space="preserve"> </v>
          </cell>
          <cell r="E545" t="str">
            <v>m</v>
          </cell>
          <cell r="G545">
            <v>0</v>
          </cell>
          <cell r="H545">
            <v>0</v>
          </cell>
        </row>
        <row r="546">
          <cell r="A546" t="str">
            <v>04.220.27</v>
          </cell>
          <cell r="B546" t="str">
            <v>Corpo de BTCC 2.50x2.50m-H=12.50 a 15.00m</v>
          </cell>
          <cell r="C546" t="str">
            <v>DNER-ES286/97</v>
          </cell>
          <cell r="D546" t="str">
            <v xml:space="preserve"> </v>
          </cell>
          <cell r="E546" t="str">
            <v>m</v>
          </cell>
          <cell r="G546">
            <v>0</v>
          </cell>
          <cell r="H546">
            <v>0</v>
          </cell>
        </row>
        <row r="547">
          <cell r="A547" t="str">
            <v>04.220.28</v>
          </cell>
          <cell r="B547" t="str">
            <v>Corpo de BTCC 3.00x3.00m-H=12.50 a 15.00m</v>
          </cell>
          <cell r="C547" t="str">
            <v>DNER-ES286/97</v>
          </cell>
          <cell r="D547" t="str">
            <v xml:space="preserve"> </v>
          </cell>
          <cell r="E547" t="str">
            <v>m</v>
          </cell>
          <cell r="G547">
            <v>0</v>
          </cell>
          <cell r="H547">
            <v>0</v>
          </cell>
        </row>
        <row r="548">
          <cell r="A548" t="str">
            <v>04.221.01</v>
          </cell>
          <cell r="B548" t="str">
            <v>Boca de BTCC 1.50x1.50m - normal</v>
          </cell>
          <cell r="C548" t="str">
            <v xml:space="preserve"> </v>
          </cell>
          <cell r="D548" t="str">
            <v xml:space="preserve"> </v>
          </cell>
          <cell r="E548" t="str">
            <v>un</v>
          </cell>
          <cell r="F548">
            <v>3358.97</v>
          </cell>
          <cell r="G548">
            <v>1202.5112599999998</v>
          </cell>
          <cell r="H548">
            <v>4561.4812599999996</v>
          </cell>
        </row>
        <row r="549">
          <cell r="A549" t="str">
            <v>04.221.02</v>
          </cell>
          <cell r="B549" t="str">
            <v>Boca de BTCC 2.00x2.00m - normal</v>
          </cell>
          <cell r="C549" t="str">
            <v xml:space="preserve"> </v>
          </cell>
          <cell r="D549" t="str">
            <v xml:space="preserve"> </v>
          </cell>
          <cell r="E549" t="str">
            <v>un</v>
          </cell>
          <cell r="G549">
            <v>0</v>
          </cell>
          <cell r="H549">
            <v>0</v>
          </cell>
        </row>
        <row r="550">
          <cell r="A550" t="str">
            <v>04.221.03</v>
          </cell>
          <cell r="B550" t="str">
            <v>Boca de BTCC 2.50x2.50m - normal</v>
          </cell>
          <cell r="C550" t="str">
            <v xml:space="preserve"> </v>
          </cell>
          <cell r="D550" t="str">
            <v xml:space="preserve"> </v>
          </cell>
          <cell r="E550" t="str">
            <v>un</v>
          </cell>
          <cell r="G550">
            <v>0</v>
          </cell>
          <cell r="H550">
            <v>0</v>
          </cell>
        </row>
        <row r="551">
          <cell r="A551" t="str">
            <v>04.221.04</v>
          </cell>
          <cell r="B551" t="str">
            <v>Boca de BTCC 3.00x3.00m - normal</v>
          </cell>
          <cell r="C551" t="str">
            <v xml:space="preserve"> </v>
          </cell>
          <cell r="D551" t="str">
            <v xml:space="preserve"> </v>
          </cell>
          <cell r="E551" t="str">
            <v>un</v>
          </cell>
          <cell r="G551">
            <v>0</v>
          </cell>
          <cell r="H551">
            <v>0</v>
          </cell>
        </row>
        <row r="552">
          <cell r="A552" t="str">
            <v>04.221.05</v>
          </cell>
          <cell r="B552" t="str">
            <v>Boca de BTCC 1.50x1.50m - esc=15°</v>
          </cell>
          <cell r="C552" t="str">
            <v xml:space="preserve"> </v>
          </cell>
          <cell r="D552" t="str">
            <v xml:space="preserve"> </v>
          </cell>
          <cell r="E552" t="str">
            <v>un</v>
          </cell>
          <cell r="G552">
            <v>0</v>
          </cell>
          <cell r="H552">
            <v>0</v>
          </cell>
        </row>
        <row r="553">
          <cell r="A553" t="str">
            <v>04.221.06</v>
          </cell>
          <cell r="B553" t="str">
            <v>Boca de BTCC 2.00x2.00m - esc=15°</v>
          </cell>
          <cell r="C553" t="str">
            <v xml:space="preserve"> </v>
          </cell>
          <cell r="D553" t="str">
            <v xml:space="preserve"> </v>
          </cell>
          <cell r="E553" t="str">
            <v>un</v>
          </cell>
          <cell r="G553">
            <v>0</v>
          </cell>
          <cell r="H553">
            <v>0</v>
          </cell>
        </row>
        <row r="554">
          <cell r="A554" t="str">
            <v>04.221.07</v>
          </cell>
          <cell r="B554" t="str">
            <v>Boca de BTCC 2.50x2.50m - esc=15°</v>
          </cell>
          <cell r="C554" t="str">
            <v xml:space="preserve"> </v>
          </cell>
          <cell r="D554" t="str">
            <v xml:space="preserve"> </v>
          </cell>
          <cell r="E554" t="str">
            <v>un</v>
          </cell>
          <cell r="G554">
            <v>0</v>
          </cell>
          <cell r="H554">
            <v>0</v>
          </cell>
        </row>
        <row r="555">
          <cell r="A555" t="str">
            <v>04.221.08</v>
          </cell>
          <cell r="B555" t="str">
            <v>Boca de BTCC 3.00x3.00m - esc=15°</v>
          </cell>
          <cell r="C555" t="str">
            <v xml:space="preserve"> </v>
          </cell>
          <cell r="D555" t="str">
            <v xml:space="preserve"> </v>
          </cell>
          <cell r="E555" t="str">
            <v>un</v>
          </cell>
          <cell r="G555">
            <v>0</v>
          </cell>
          <cell r="H555">
            <v>0</v>
          </cell>
        </row>
        <row r="556">
          <cell r="A556" t="str">
            <v>04.221.09</v>
          </cell>
          <cell r="B556" t="str">
            <v>Boca de BTCC 1.50x1.50m - esc=30°</v>
          </cell>
          <cell r="C556" t="str">
            <v xml:space="preserve"> </v>
          </cell>
          <cell r="D556" t="str">
            <v xml:space="preserve"> </v>
          </cell>
          <cell r="E556" t="str">
            <v>un</v>
          </cell>
          <cell r="G556">
            <v>0</v>
          </cell>
          <cell r="H556">
            <v>0</v>
          </cell>
        </row>
        <row r="557">
          <cell r="A557" t="str">
            <v>04.221.10</v>
          </cell>
          <cell r="B557" t="str">
            <v>Boca de BTCC 2.00x2.00m - esc=30°</v>
          </cell>
          <cell r="C557" t="str">
            <v xml:space="preserve"> </v>
          </cell>
          <cell r="D557" t="str">
            <v xml:space="preserve"> </v>
          </cell>
          <cell r="E557" t="str">
            <v>un</v>
          </cell>
          <cell r="G557">
            <v>0</v>
          </cell>
          <cell r="H557">
            <v>0</v>
          </cell>
        </row>
        <row r="558">
          <cell r="A558" t="str">
            <v>04.221.11</v>
          </cell>
          <cell r="B558" t="str">
            <v>Boca de BTCC 2.50x2.50m - esc=30°</v>
          </cell>
          <cell r="C558" t="str">
            <v xml:space="preserve"> </v>
          </cell>
          <cell r="D558" t="str">
            <v xml:space="preserve"> </v>
          </cell>
          <cell r="E558" t="str">
            <v>un</v>
          </cell>
          <cell r="G558">
            <v>0</v>
          </cell>
          <cell r="H558">
            <v>0</v>
          </cell>
        </row>
        <row r="559">
          <cell r="A559" t="str">
            <v>04.221.12</v>
          </cell>
          <cell r="B559" t="str">
            <v>Boca de BTCC 3.00x3.00m - esc=30°</v>
          </cell>
          <cell r="C559" t="str">
            <v xml:space="preserve"> </v>
          </cell>
          <cell r="D559" t="str">
            <v xml:space="preserve"> </v>
          </cell>
          <cell r="E559" t="str">
            <v>un</v>
          </cell>
          <cell r="G559">
            <v>0</v>
          </cell>
          <cell r="H559">
            <v>0</v>
          </cell>
        </row>
        <row r="560">
          <cell r="A560" t="str">
            <v>04.221.13</v>
          </cell>
          <cell r="B560" t="str">
            <v>Boca de BTCC 1.50x1.50m - esc=45°</v>
          </cell>
          <cell r="C560" t="str">
            <v xml:space="preserve"> </v>
          </cell>
          <cell r="D560" t="str">
            <v xml:space="preserve"> </v>
          </cell>
          <cell r="E560" t="str">
            <v>un</v>
          </cell>
          <cell r="G560">
            <v>0</v>
          </cell>
          <cell r="H560">
            <v>0</v>
          </cell>
        </row>
        <row r="561">
          <cell r="A561" t="str">
            <v xml:space="preserve">04.221.14  </v>
          </cell>
          <cell r="B561" t="str">
            <v>Boca de BTCC 2.00x2.00m - esc=45°</v>
          </cell>
          <cell r="C561" t="str">
            <v xml:space="preserve"> </v>
          </cell>
          <cell r="D561" t="str">
            <v xml:space="preserve"> </v>
          </cell>
          <cell r="E561" t="str">
            <v>un</v>
          </cell>
          <cell r="G561">
            <v>0</v>
          </cell>
          <cell r="H561">
            <v>0</v>
          </cell>
        </row>
        <row r="562">
          <cell r="A562" t="str">
            <v>04.221.15</v>
          </cell>
          <cell r="B562" t="str">
            <v>Boca de BTCC 2.50x2.50m - esc=45°</v>
          </cell>
          <cell r="C562" t="str">
            <v xml:space="preserve"> </v>
          </cell>
          <cell r="D562" t="str">
            <v xml:space="preserve"> </v>
          </cell>
          <cell r="E562" t="str">
            <v>un</v>
          </cell>
          <cell r="G562">
            <v>0</v>
          </cell>
          <cell r="H562">
            <v>0</v>
          </cell>
        </row>
        <row r="563">
          <cell r="A563" t="str">
            <v>04.221.16</v>
          </cell>
          <cell r="B563" t="str">
            <v>Boca de BTCC 3.00x3.00m - esc=45°</v>
          </cell>
          <cell r="C563" t="str">
            <v xml:space="preserve"> </v>
          </cell>
          <cell r="D563" t="str">
            <v xml:space="preserve"> </v>
          </cell>
          <cell r="E563" t="str">
            <v>un</v>
          </cell>
          <cell r="G563">
            <v>0</v>
          </cell>
          <cell r="H563">
            <v>0</v>
          </cell>
        </row>
        <row r="564">
          <cell r="A564" t="str">
            <v>04.400.01</v>
          </cell>
          <cell r="B564" t="str">
            <v>Valeta de prot. de cortes c/ revest. vegetal VPC 01</v>
          </cell>
          <cell r="C564" t="str">
            <v xml:space="preserve"> </v>
          </cell>
          <cell r="D564" t="str">
            <v xml:space="preserve"> </v>
          </cell>
          <cell r="E564" t="str">
            <v>m</v>
          </cell>
          <cell r="F564">
            <v>23.25</v>
          </cell>
          <cell r="G564">
            <v>8.3234999999999992</v>
          </cell>
          <cell r="H564">
            <v>31.573499999999999</v>
          </cell>
        </row>
        <row r="565">
          <cell r="A565" t="str">
            <v>04.400.02</v>
          </cell>
          <cell r="B565" t="str">
            <v>Valeta de prot. de cortes c/ revest. vegetal VPC 02</v>
          </cell>
          <cell r="C565" t="str">
            <v xml:space="preserve"> </v>
          </cell>
          <cell r="D565" t="str">
            <v xml:space="preserve"> </v>
          </cell>
          <cell r="E565" t="str">
            <v>m</v>
          </cell>
          <cell r="F565">
            <v>17.11</v>
          </cell>
          <cell r="G565">
            <v>6.1253799999999998</v>
          </cell>
          <cell r="H565">
            <v>23.235379999999999</v>
          </cell>
        </row>
        <row r="566">
          <cell r="A566" t="str">
            <v>04.400.03</v>
          </cell>
          <cell r="B566" t="str">
            <v>Valeta de prot. de cortes c/ revest. concreto VPC 03</v>
          </cell>
          <cell r="C566" t="str">
            <v xml:space="preserve"> </v>
          </cell>
          <cell r="D566" t="str">
            <v xml:space="preserve"> </v>
          </cell>
          <cell r="E566" t="str">
            <v>m</v>
          </cell>
          <cell r="F566">
            <v>29.22</v>
          </cell>
          <cell r="G566">
            <v>10.460759999999999</v>
          </cell>
          <cell r="H566">
            <v>39.680759999999999</v>
          </cell>
        </row>
        <row r="567">
          <cell r="A567" t="str">
            <v>04.400.04</v>
          </cell>
          <cell r="B567" t="str">
            <v>Valeta de prot. de cortes c/ revest. concreto VPC 04</v>
          </cell>
          <cell r="C567" t="str">
            <v xml:space="preserve"> </v>
          </cell>
          <cell r="D567" t="str">
            <v xml:space="preserve"> </v>
          </cell>
          <cell r="E567" t="str">
            <v>m</v>
          </cell>
          <cell r="G567">
            <v>0</v>
          </cell>
          <cell r="H567">
            <v>0</v>
          </cell>
        </row>
        <row r="568">
          <cell r="A568" t="str">
            <v>04.401.01</v>
          </cell>
          <cell r="B568" t="str">
            <v>Valeta de prot. de aterro c/ revest. vegetal VPA 01</v>
          </cell>
          <cell r="C568" t="str">
            <v xml:space="preserve"> </v>
          </cell>
          <cell r="D568" t="str">
            <v xml:space="preserve"> </v>
          </cell>
          <cell r="E568" t="str">
            <v>m</v>
          </cell>
          <cell r="F568">
            <v>23.55</v>
          </cell>
          <cell r="G568">
            <v>8.4308999999999994</v>
          </cell>
          <cell r="H568">
            <v>31.980899999999998</v>
          </cell>
        </row>
        <row r="569">
          <cell r="A569" t="str">
            <v>04.401.02</v>
          </cell>
          <cell r="B569" t="str">
            <v>Valeta de prot. de aterro c/ revest. vegetal VPA 02</v>
          </cell>
          <cell r="C569" t="str">
            <v xml:space="preserve"> </v>
          </cell>
          <cell r="D569" t="str">
            <v xml:space="preserve"> </v>
          </cell>
          <cell r="E569" t="str">
            <v>m</v>
          </cell>
          <cell r="F569">
            <v>17.91</v>
          </cell>
          <cell r="G569">
            <v>6.4117799999999994</v>
          </cell>
          <cell r="H569">
            <v>24.32178</v>
          </cell>
        </row>
        <row r="570">
          <cell r="A570" t="str">
            <v>04.401.03</v>
          </cell>
          <cell r="B570" t="str">
            <v>Valeta de prot. de aterro c/ revest. concreto VPA 03</v>
          </cell>
          <cell r="C570" t="str">
            <v xml:space="preserve"> </v>
          </cell>
          <cell r="D570" t="str">
            <v xml:space="preserve"> </v>
          </cell>
          <cell r="E570" t="str">
            <v>m</v>
          </cell>
          <cell r="G570">
            <v>0</v>
          </cell>
          <cell r="H570">
            <v>0</v>
          </cell>
        </row>
        <row r="571">
          <cell r="A571" t="str">
            <v>04.401.04</v>
          </cell>
          <cell r="B571" t="str">
            <v>Valeta de prot. de aterro c/revest. concretoVPA 04</v>
          </cell>
          <cell r="C571" t="str">
            <v xml:space="preserve"> </v>
          </cell>
          <cell r="D571" t="str">
            <v xml:space="preserve"> </v>
          </cell>
          <cell r="E571" t="str">
            <v>m</v>
          </cell>
          <cell r="G571">
            <v>0</v>
          </cell>
          <cell r="H571">
            <v>0</v>
          </cell>
        </row>
        <row r="572">
          <cell r="A572" t="str">
            <v>04.401.05</v>
          </cell>
          <cell r="B572" t="str">
            <v>Valeta de prot. de cortes/aterro s/ revest.  VPC 05 NPA 05</v>
          </cell>
          <cell r="C572" t="str">
            <v xml:space="preserve"> </v>
          </cell>
          <cell r="D572" t="str">
            <v xml:space="preserve"> </v>
          </cell>
          <cell r="E572" t="str">
            <v>m</v>
          </cell>
          <cell r="G572">
            <v>0</v>
          </cell>
          <cell r="H572">
            <v>0</v>
          </cell>
        </row>
        <row r="573">
          <cell r="A573" t="str">
            <v>04.401.06</v>
          </cell>
          <cell r="B573" t="str">
            <v>Valeta de prot. de cortes/aterro s/ revest.  VPC 06 NPA 06</v>
          </cell>
          <cell r="C573" t="str">
            <v xml:space="preserve"> </v>
          </cell>
          <cell r="D573" t="str">
            <v xml:space="preserve"> </v>
          </cell>
          <cell r="E573" t="str">
            <v>m</v>
          </cell>
          <cell r="G573">
            <v>0</v>
          </cell>
          <cell r="H573">
            <v>0</v>
          </cell>
        </row>
        <row r="574">
          <cell r="A574" t="str">
            <v>04.500.01</v>
          </cell>
          <cell r="B574" t="str">
            <v>Dreno longit. profundo p/cortes em solo-DPS 01</v>
          </cell>
          <cell r="C574" t="str">
            <v>DNER-ES292/97</v>
          </cell>
          <cell r="D574" t="str">
            <v xml:space="preserve"> </v>
          </cell>
          <cell r="E574" t="str">
            <v>m</v>
          </cell>
          <cell r="G574">
            <v>0</v>
          </cell>
          <cell r="H574">
            <v>0</v>
          </cell>
        </row>
        <row r="575">
          <cell r="A575" t="str">
            <v>04.500.02</v>
          </cell>
          <cell r="B575" t="str">
            <v>Dreno longit. profundo p/cortes em solo-DPS 02</v>
          </cell>
          <cell r="C575" t="str">
            <v>DNER-ES292/97</v>
          </cell>
          <cell r="D575" t="str">
            <v xml:space="preserve"> </v>
          </cell>
          <cell r="E575" t="str">
            <v>m</v>
          </cell>
          <cell r="F575">
            <v>12.86</v>
          </cell>
          <cell r="G575">
            <v>4.6038799999999993</v>
          </cell>
          <cell r="H575">
            <v>17.46388</v>
          </cell>
        </row>
        <row r="576">
          <cell r="A576" t="str">
            <v>04.500.03</v>
          </cell>
          <cell r="B576" t="str">
            <v>Dreno longit. profundo p/cortes em solo-DPS 03</v>
          </cell>
          <cell r="C576" t="str">
            <v>DNER-ES292/97</v>
          </cell>
          <cell r="D576" t="str">
            <v xml:space="preserve"> </v>
          </cell>
          <cell r="E576" t="str">
            <v>m</v>
          </cell>
          <cell r="G576">
            <v>0</v>
          </cell>
          <cell r="H576">
            <v>0</v>
          </cell>
        </row>
        <row r="577">
          <cell r="A577" t="str">
            <v>04.500.04</v>
          </cell>
          <cell r="B577" t="str">
            <v>Dreno longit. profundo p/cortes em solo-DPS 04</v>
          </cell>
          <cell r="C577" t="str">
            <v>DNER-ES292/97</v>
          </cell>
          <cell r="D577" t="str">
            <v xml:space="preserve"> </v>
          </cell>
          <cell r="E577" t="str">
            <v>m</v>
          </cell>
          <cell r="G577">
            <v>0</v>
          </cell>
          <cell r="H577">
            <v>0</v>
          </cell>
        </row>
        <row r="578">
          <cell r="A578" t="str">
            <v>04.500.05</v>
          </cell>
          <cell r="B578" t="str">
            <v>Dreno longit. profundo p/cortes em solo-DPS 05</v>
          </cell>
          <cell r="C578" t="str">
            <v>DNER-ES292/97</v>
          </cell>
          <cell r="D578" t="str">
            <v xml:space="preserve"> </v>
          </cell>
          <cell r="E578" t="str">
            <v>m</v>
          </cell>
          <cell r="G578">
            <v>0</v>
          </cell>
          <cell r="H578">
            <v>0</v>
          </cell>
        </row>
        <row r="579">
          <cell r="A579" t="str">
            <v>04.500.06</v>
          </cell>
          <cell r="B579" t="str">
            <v>Dreno longit. profundo p/cortes em solo- DPS 06</v>
          </cell>
          <cell r="C579" t="str">
            <v>DNER-ES292/97</v>
          </cell>
          <cell r="D579" t="str">
            <v xml:space="preserve"> </v>
          </cell>
          <cell r="E579" t="str">
            <v>m</v>
          </cell>
          <cell r="F579">
            <v>25.73</v>
          </cell>
          <cell r="G579">
            <v>9.2113399999999999</v>
          </cell>
          <cell r="H579">
            <v>34.941339999999997</v>
          </cell>
        </row>
        <row r="580">
          <cell r="A580" t="str">
            <v>04.500.07</v>
          </cell>
          <cell r="B580" t="str">
            <v>Dreno longit. profundo p/cortes em solo- DPS 07</v>
          </cell>
          <cell r="C580" t="str">
            <v>DNER-ES292/97</v>
          </cell>
          <cell r="D580" t="str">
            <v xml:space="preserve"> </v>
          </cell>
          <cell r="E580" t="str">
            <v>m</v>
          </cell>
          <cell r="G580">
            <v>0</v>
          </cell>
          <cell r="H580">
            <v>0</v>
          </cell>
        </row>
        <row r="581">
          <cell r="A581" t="str">
            <v>04.500.08</v>
          </cell>
          <cell r="B581" t="str">
            <v>Dreno longit. profundo p/cortes em solo- DPS 08</v>
          </cell>
          <cell r="C581" t="str">
            <v>DNER-ES292/97</v>
          </cell>
          <cell r="D581" t="str">
            <v xml:space="preserve"> </v>
          </cell>
          <cell r="E581" t="str">
            <v>m</v>
          </cell>
          <cell r="G581">
            <v>0</v>
          </cell>
          <cell r="H581">
            <v>0</v>
          </cell>
        </row>
        <row r="582">
          <cell r="A582" t="str">
            <v>04.501.01</v>
          </cell>
          <cell r="B582" t="str">
            <v>Dreno longit. profundo p/cortes em rocha- DPR 01</v>
          </cell>
          <cell r="C582" t="str">
            <v>DNER-ES294/97</v>
          </cell>
          <cell r="D582" t="str">
            <v xml:space="preserve"> </v>
          </cell>
          <cell r="E582" t="str">
            <v>m</v>
          </cell>
          <cell r="G582">
            <v>0</v>
          </cell>
          <cell r="H582">
            <v>0</v>
          </cell>
        </row>
        <row r="583">
          <cell r="A583" t="str">
            <v>04.501.02</v>
          </cell>
          <cell r="B583" t="str">
            <v>Dreno longit. profundo p/cortes em rocha- DPR 02</v>
          </cell>
          <cell r="C583" t="str">
            <v>DNER-ES292/97</v>
          </cell>
          <cell r="D583" t="str">
            <v xml:space="preserve"> </v>
          </cell>
          <cell r="E583" t="str">
            <v>m</v>
          </cell>
          <cell r="G583">
            <v>0</v>
          </cell>
          <cell r="H583">
            <v>0</v>
          </cell>
        </row>
        <row r="584">
          <cell r="A584" t="str">
            <v>04.501.03</v>
          </cell>
          <cell r="B584" t="str">
            <v>Dreno longit. profundo p/cortes em rocha- DPR 03</v>
          </cell>
          <cell r="C584" t="str">
            <v>DNER-ES292/97</v>
          </cell>
          <cell r="D584" t="str">
            <v xml:space="preserve"> </v>
          </cell>
          <cell r="E584" t="str">
            <v>m</v>
          </cell>
          <cell r="F584">
            <v>11.2</v>
          </cell>
          <cell r="G584">
            <v>4.0095999999999998</v>
          </cell>
          <cell r="H584">
            <v>15.209599999999998</v>
          </cell>
        </row>
        <row r="585">
          <cell r="A585" t="str">
            <v>04.501.04</v>
          </cell>
          <cell r="B585" t="str">
            <v>Dreno longit. profundo p/cortes em rocha- DPR 04</v>
          </cell>
          <cell r="C585" t="str">
            <v>DNER-ES292/97</v>
          </cell>
          <cell r="D585" t="str">
            <v xml:space="preserve"> </v>
          </cell>
          <cell r="E585" t="str">
            <v>m</v>
          </cell>
          <cell r="G585">
            <v>0</v>
          </cell>
          <cell r="H585">
            <v>0</v>
          </cell>
        </row>
        <row r="586">
          <cell r="A586" t="str">
            <v>04.501.05</v>
          </cell>
          <cell r="B586" t="str">
            <v>Dreno longit. profundo p/cortes em rocha- DPR 05</v>
          </cell>
          <cell r="C586" t="str">
            <v>DNER-ES292/97</v>
          </cell>
          <cell r="D586" t="str">
            <v xml:space="preserve"> </v>
          </cell>
          <cell r="E586" t="str">
            <v>m</v>
          </cell>
          <cell r="G586">
            <v>0</v>
          </cell>
          <cell r="H586">
            <v>0</v>
          </cell>
        </row>
        <row r="587">
          <cell r="A587" t="str">
            <v>04.502.01</v>
          </cell>
          <cell r="B587" t="str">
            <v>Boca de saída p/ dreno longit. profundo- BSD 01</v>
          </cell>
          <cell r="C587" t="str">
            <v xml:space="preserve"> </v>
          </cell>
          <cell r="D587" t="str">
            <v xml:space="preserve"> </v>
          </cell>
          <cell r="E587" t="str">
            <v>un</v>
          </cell>
          <cell r="G587">
            <v>0</v>
          </cell>
          <cell r="H587">
            <v>0</v>
          </cell>
        </row>
        <row r="588">
          <cell r="A588" t="str">
            <v>04.502.02</v>
          </cell>
          <cell r="B588" t="str">
            <v>Boca de saída p/ dreno longit. profundo- BSD 02</v>
          </cell>
          <cell r="C588" t="str">
            <v xml:space="preserve"> </v>
          </cell>
          <cell r="D588" t="str">
            <v xml:space="preserve"> </v>
          </cell>
          <cell r="E588" t="str">
            <v>un</v>
          </cell>
          <cell r="F588">
            <v>36.14</v>
          </cell>
          <cell r="G588">
            <v>12.93812</v>
          </cell>
          <cell r="H588">
            <v>49.078119999999998</v>
          </cell>
        </row>
        <row r="589">
          <cell r="A589" t="str">
            <v>04.510.01</v>
          </cell>
          <cell r="B589" t="str">
            <v>Dreno sub- superficial- DSS 01</v>
          </cell>
          <cell r="C589" t="str">
            <v>DNER-ES294/97</v>
          </cell>
          <cell r="D589" t="str">
            <v xml:space="preserve"> </v>
          </cell>
          <cell r="E589" t="str">
            <v>m</v>
          </cell>
          <cell r="G589">
            <v>0</v>
          </cell>
          <cell r="H589">
            <v>0</v>
          </cell>
        </row>
        <row r="590">
          <cell r="A590" t="str">
            <v>04.510.02</v>
          </cell>
          <cell r="B590" t="str">
            <v>Dreno sub- superficial- DSS 02</v>
          </cell>
          <cell r="C590" t="str">
            <v>DNER-ES294/97</v>
          </cell>
          <cell r="D590" t="str">
            <v xml:space="preserve"> </v>
          </cell>
          <cell r="E590" t="str">
            <v>m</v>
          </cell>
          <cell r="G590">
            <v>0</v>
          </cell>
          <cell r="H590">
            <v>0</v>
          </cell>
        </row>
        <row r="591">
          <cell r="A591" t="str">
            <v>04.510.03</v>
          </cell>
          <cell r="B591" t="str">
            <v>Dreno sub- superficial- DSS 03</v>
          </cell>
          <cell r="C591" t="str">
            <v>DNER-ES294/97</v>
          </cell>
          <cell r="D591" t="str">
            <v xml:space="preserve"> </v>
          </cell>
          <cell r="E591" t="str">
            <v>m</v>
          </cell>
          <cell r="F591">
            <v>2.73</v>
          </cell>
          <cell r="G591">
            <v>0.97733999999999999</v>
          </cell>
          <cell r="H591">
            <v>3.7073399999999999</v>
          </cell>
        </row>
        <row r="592">
          <cell r="A592" t="str">
            <v>04.510.04</v>
          </cell>
          <cell r="B592" t="str">
            <v>Dreno sub- superficial- DSS 04</v>
          </cell>
          <cell r="C592" t="str">
            <v>DNER-ES294/97</v>
          </cell>
          <cell r="D592" t="str">
            <v xml:space="preserve"> </v>
          </cell>
          <cell r="E592" t="str">
            <v>m</v>
          </cell>
          <cell r="G592">
            <v>0</v>
          </cell>
          <cell r="H592">
            <v>0</v>
          </cell>
        </row>
        <row r="593">
          <cell r="A593" t="str">
            <v>04.511.01</v>
          </cell>
          <cell r="B593" t="str">
            <v>Boca de saída p/ dreno sub-superficial-BSD 03</v>
          </cell>
          <cell r="C593" t="str">
            <v xml:space="preserve"> </v>
          </cell>
          <cell r="D593" t="str">
            <v xml:space="preserve"> </v>
          </cell>
          <cell r="E593" t="str">
            <v>un</v>
          </cell>
          <cell r="F593">
            <v>15.36</v>
          </cell>
          <cell r="G593">
            <v>5.4988799999999998</v>
          </cell>
          <cell r="H593">
            <v>20.858879999999999</v>
          </cell>
        </row>
        <row r="594">
          <cell r="A594" t="str">
            <v>04.520.01</v>
          </cell>
          <cell r="B594" t="str">
            <v>Dreno sub- horizontal- DSH 01</v>
          </cell>
          <cell r="C594" t="str">
            <v xml:space="preserve"> </v>
          </cell>
          <cell r="D594" t="str">
            <v xml:space="preserve"> </v>
          </cell>
          <cell r="E594" t="str">
            <v>m</v>
          </cell>
          <cell r="G594">
            <v>0</v>
          </cell>
          <cell r="H594">
            <v>0</v>
          </cell>
        </row>
        <row r="595">
          <cell r="A595" t="str">
            <v>04.521.01</v>
          </cell>
          <cell r="B595" t="str">
            <v>Boca de saída p/ dreno sub-horizontal- BSD 04</v>
          </cell>
          <cell r="C595" t="str">
            <v>DNER-ES295/97</v>
          </cell>
          <cell r="D595" t="str">
            <v xml:space="preserve"> </v>
          </cell>
          <cell r="E595" t="str">
            <v>un</v>
          </cell>
          <cell r="G595">
            <v>0</v>
          </cell>
          <cell r="H595">
            <v>0</v>
          </cell>
        </row>
        <row r="596">
          <cell r="A596" t="str">
            <v>P 04.610.00</v>
          </cell>
          <cell r="B596" t="str">
            <v>Colchão drenante c/ fornecimento e transp. de materiais</v>
          </cell>
          <cell r="C596" t="str">
            <v xml:space="preserve"> </v>
          </cell>
          <cell r="D596" t="str">
            <v xml:space="preserve"> </v>
          </cell>
          <cell r="E596" t="str">
            <v>m3</v>
          </cell>
          <cell r="F596">
            <v>13.99</v>
          </cell>
          <cell r="G596">
            <v>5.0084200000000001</v>
          </cell>
          <cell r="H596">
            <v>18.998419999999999</v>
          </cell>
        </row>
        <row r="597">
          <cell r="A597" t="str">
            <v>P 04.610.01</v>
          </cell>
          <cell r="B597" t="str">
            <v>Demolição e remoção de pontilhão de madeira</v>
          </cell>
          <cell r="C597" t="str">
            <v xml:space="preserve"> </v>
          </cell>
          <cell r="D597" t="str">
            <v xml:space="preserve"> </v>
          </cell>
          <cell r="E597" t="str">
            <v>m2</v>
          </cell>
          <cell r="F597">
            <v>30</v>
          </cell>
          <cell r="G597">
            <v>10.74</v>
          </cell>
          <cell r="H597">
            <v>40.74</v>
          </cell>
        </row>
        <row r="598">
          <cell r="A598" t="str">
            <v>04.900.01</v>
          </cell>
          <cell r="B598" t="str">
            <v>Sarjeta triangular de concreto-STC 01</v>
          </cell>
          <cell r="C598" t="str">
            <v>DNER-ES288/97</v>
          </cell>
          <cell r="D598" t="str">
            <v xml:space="preserve"> </v>
          </cell>
          <cell r="E598" t="str">
            <v>m</v>
          </cell>
          <cell r="F598">
            <v>19.13</v>
          </cell>
          <cell r="G598">
            <v>6.848539999999999</v>
          </cell>
          <cell r="H598">
            <v>25.978539999999999</v>
          </cell>
        </row>
        <row r="599">
          <cell r="A599" t="str">
            <v>04.900.02</v>
          </cell>
          <cell r="B599" t="str">
            <v>Sarjeta triangular de concreto-STC 02</v>
          </cell>
          <cell r="C599" t="str">
            <v>DNER-ES288/97</v>
          </cell>
          <cell r="D599" t="str">
            <v xml:space="preserve"> </v>
          </cell>
          <cell r="E599" t="str">
            <v>m</v>
          </cell>
          <cell r="F599">
            <v>13.49</v>
          </cell>
          <cell r="G599">
            <v>4.8294199999999998</v>
          </cell>
          <cell r="H599">
            <v>18.319420000000001</v>
          </cell>
        </row>
        <row r="600">
          <cell r="A600" t="str">
            <v>04.900.03</v>
          </cell>
          <cell r="B600" t="str">
            <v>Sarjeta triangular de concreto-STC 03</v>
          </cell>
          <cell r="C600" t="str">
            <v>DNER-ES288/97</v>
          </cell>
          <cell r="D600" t="str">
            <v xml:space="preserve"> </v>
          </cell>
          <cell r="E600" t="str">
            <v>m</v>
          </cell>
          <cell r="F600">
            <v>11.8</v>
          </cell>
          <cell r="G600">
            <v>4.2244000000000002</v>
          </cell>
          <cell r="H600">
            <v>16.0244</v>
          </cell>
        </row>
        <row r="601">
          <cell r="A601" t="str">
            <v>04.900.04</v>
          </cell>
          <cell r="B601" t="str">
            <v>Sarjeta triangular de concreto-STC 04</v>
          </cell>
          <cell r="C601" t="str">
            <v>DNER-ES288/97</v>
          </cell>
          <cell r="D601" t="str">
            <v xml:space="preserve"> </v>
          </cell>
          <cell r="E601" t="str">
            <v>m</v>
          </cell>
          <cell r="F601">
            <v>9.52</v>
          </cell>
          <cell r="G601">
            <v>3.4081599999999996</v>
          </cell>
          <cell r="H601">
            <v>12.928159999999998</v>
          </cell>
        </row>
        <row r="602">
          <cell r="A602" t="str">
            <v>04.900.05</v>
          </cell>
          <cell r="B602" t="str">
            <v>Sarjeta triangular de concreto-STC 05</v>
          </cell>
          <cell r="C602" t="str">
            <v>DNER-ES288/97</v>
          </cell>
          <cell r="D602" t="str">
            <v xml:space="preserve"> </v>
          </cell>
          <cell r="E602" t="str">
            <v>m</v>
          </cell>
          <cell r="G602">
            <v>0</v>
          </cell>
          <cell r="H602">
            <v>0</v>
          </cell>
        </row>
        <row r="603">
          <cell r="A603" t="str">
            <v>04.900.06</v>
          </cell>
          <cell r="B603" t="str">
            <v>Sarjeta triangular de concreto-STC 06</v>
          </cell>
          <cell r="C603" t="str">
            <v>DNER-ES288/97</v>
          </cell>
          <cell r="D603" t="str">
            <v xml:space="preserve"> </v>
          </cell>
          <cell r="E603" t="str">
            <v>m</v>
          </cell>
          <cell r="G603">
            <v>0</v>
          </cell>
          <cell r="H603">
            <v>0</v>
          </cell>
        </row>
        <row r="604">
          <cell r="A604" t="str">
            <v>04.900.07</v>
          </cell>
          <cell r="B604" t="str">
            <v>Sarjeta triangular de concreto-STC 07</v>
          </cell>
          <cell r="C604" t="str">
            <v>DNER-ES288/97</v>
          </cell>
          <cell r="D604" t="str">
            <v xml:space="preserve"> </v>
          </cell>
          <cell r="E604" t="str">
            <v>m</v>
          </cell>
          <cell r="G604">
            <v>0</v>
          </cell>
          <cell r="H604">
            <v>0</v>
          </cell>
        </row>
        <row r="605">
          <cell r="A605" t="str">
            <v>04.900.08</v>
          </cell>
          <cell r="B605" t="str">
            <v>Sarjeta triangular de concreto-STC 08</v>
          </cell>
          <cell r="C605" t="str">
            <v>DNER-ES288/97</v>
          </cell>
          <cell r="D605" t="str">
            <v xml:space="preserve"> </v>
          </cell>
          <cell r="E605" t="str">
            <v>m</v>
          </cell>
          <cell r="G605">
            <v>0</v>
          </cell>
          <cell r="H605">
            <v>0</v>
          </cell>
        </row>
        <row r="606">
          <cell r="A606" t="str">
            <v>04.900.21</v>
          </cell>
          <cell r="B606" t="str">
            <v>Sarjeta de cant. central de concreto-SCC 01</v>
          </cell>
          <cell r="C606" t="str">
            <v>DNER-ES288/97</v>
          </cell>
          <cell r="D606" t="str">
            <v xml:space="preserve"> </v>
          </cell>
          <cell r="E606" t="str">
            <v>m</v>
          </cell>
          <cell r="F606">
            <v>10.199999999999999</v>
          </cell>
          <cell r="G606">
            <v>3.6515999999999997</v>
          </cell>
          <cell r="H606">
            <v>13.851599999999999</v>
          </cell>
        </row>
        <row r="607">
          <cell r="A607" t="str">
            <v>04.900.22</v>
          </cell>
          <cell r="B607" t="str">
            <v>Sarjeta de cant. central de concreto-SCC 02</v>
          </cell>
          <cell r="C607" t="str">
            <v>DNER-ES288/97</v>
          </cell>
          <cell r="D607" t="str">
            <v xml:space="preserve"> </v>
          </cell>
          <cell r="E607" t="str">
            <v>m</v>
          </cell>
          <cell r="F607">
            <v>14.12</v>
          </cell>
          <cell r="G607">
            <v>5.0549599999999995</v>
          </cell>
          <cell r="H607">
            <v>19.174959999999999</v>
          </cell>
        </row>
        <row r="608">
          <cell r="A608" t="str">
            <v>04.900.31</v>
          </cell>
          <cell r="B608" t="str">
            <v>Sarjeta triangular de grama-STG 01</v>
          </cell>
          <cell r="C608" t="str">
            <v xml:space="preserve"> </v>
          </cell>
          <cell r="D608" t="str">
            <v xml:space="preserve"> </v>
          </cell>
          <cell r="E608" t="str">
            <v>m</v>
          </cell>
          <cell r="F608">
            <v>10.8</v>
          </cell>
          <cell r="G608">
            <v>3.8664000000000001</v>
          </cell>
          <cell r="H608">
            <v>14.666400000000001</v>
          </cell>
        </row>
        <row r="609">
          <cell r="A609" t="str">
            <v>04.900.32</v>
          </cell>
          <cell r="B609" t="str">
            <v>Sarjeta triangular de grama-STG 02</v>
          </cell>
          <cell r="C609" t="str">
            <v xml:space="preserve"> </v>
          </cell>
          <cell r="D609" t="str">
            <v xml:space="preserve"> </v>
          </cell>
          <cell r="E609" t="str">
            <v>m</v>
          </cell>
          <cell r="F609">
            <v>8.94</v>
          </cell>
          <cell r="G609">
            <v>3.2005199999999996</v>
          </cell>
          <cell r="H609">
            <v>12.140519999999999</v>
          </cell>
        </row>
        <row r="610">
          <cell r="A610" t="str">
            <v>04.900.33</v>
          </cell>
          <cell r="B610" t="str">
            <v>Sarjeta triangular de grama-STG 03</v>
          </cell>
          <cell r="C610" t="str">
            <v xml:space="preserve"> </v>
          </cell>
          <cell r="D610" t="str">
            <v xml:space="preserve"> </v>
          </cell>
          <cell r="E610" t="str">
            <v>m</v>
          </cell>
          <cell r="F610">
            <v>7.81</v>
          </cell>
          <cell r="G610">
            <v>2.7959799999999997</v>
          </cell>
          <cell r="H610">
            <v>10.605979999999999</v>
          </cell>
        </row>
        <row r="611">
          <cell r="A611" t="str">
            <v>04.900.34</v>
          </cell>
          <cell r="B611" t="str">
            <v>Sarjeta triangular de grama-STG 04</v>
          </cell>
          <cell r="C611" t="str">
            <v xml:space="preserve"> </v>
          </cell>
          <cell r="D611" t="str">
            <v xml:space="preserve"> </v>
          </cell>
          <cell r="E611" t="str">
            <v>m</v>
          </cell>
          <cell r="F611">
            <v>6.24</v>
          </cell>
          <cell r="G611">
            <v>2.2339199999999999</v>
          </cell>
          <cell r="H611">
            <v>8.4739199999999997</v>
          </cell>
        </row>
        <row r="612">
          <cell r="A612" t="str">
            <v xml:space="preserve">04.900.41   </v>
          </cell>
          <cell r="B612" t="str">
            <v>Sarjeta triangular não revestida-STT 01</v>
          </cell>
          <cell r="C612" t="str">
            <v xml:space="preserve"> </v>
          </cell>
          <cell r="D612" t="str">
            <v xml:space="preserve"> </v>
          </cell>
          <cell r="E612" t="str">
            <v>m</v>
          </cell>
          <cell r="G612">
            <v>0</v>
          </cell>
          <cell r="H612">
            <v>0</v>
          </cell>
        </row>
        <row r="613">
          <cell r="A613" t="str">
            <v>04.900.42</v>
          </cell>
          <cell r="B613" t="str">
            <v>Sarjeta triangular não revestida-STT 02</v>
          </cell>
          <cell r="C613" t="str">
            <v xml:space="preserve"> </v>
          </cell>
          <cell r="D613" t="str">
            <v xml:space="preserve"> </v>
          </cell>
          <cell r="E613" t="str">
            <v>m</v>
          </cell>
          <cell r="G613">
            <v>0</v>
          </cell>
          <cell r="H613">
            <v>0</v>
          </cell>
        </row>
        <row r="614">
          <cell r="A614" t="str">
            <v>04.900.43</v>
          </cell>
          <cell r="B614" t="str">
            <v>Sarjeta triangular não revestida-STT 03</v>
          </cell>
          <cell r="C614" t="str">
            <v xml:space="preserve"> </v>
          </cell>
          <cell r="D614" t="str">
            <v xml:space="preserve"> </v>
          </cell>
          <cell r="E614" t="str">
            <v>m</v>
          </cell>
          <cell r="G614">
            <v>0</v>
          </cell>
          <cell r="H614">
            <v>0</v>
          </cell>
        </row>
        <row r="615">
          <cell r="A615" t="str">
            <v>04.900.44</v>
          </cell>
          <cell r="B615" t="str">
            <v>Sarjeta triangular não revestida-STT 04</v>
          </cell>
          <cell r="C615" t="str">
            <v xml:space="preserve"> </v>
          </cell>
          <cell r="D615" t="str">
            <v xml:space="preserve"> </v>
          </cell>
          <cell r="E615" t="str">
            <v>m</v>
          </cell>
          <cell r="G615">
            <v>0</v>
          </cell>
          <cell r="H615">
            <v>0</v>
          </cell>
        </row>
        <row r="616">
          <cell r="A616" t="str">
            <v>P 04.901.10</v>
          </cell>
          <cell r="B616" t="str">
            <v>Sarjeta de pé de aterro (terra armada)</v>
          </cell>
          <cell r="C616" t="str">
            <v xml:space="preserve"> </v>
          </cell>
          <cell r="D616" t="str">
            <v xml:space="preserve"> </v>
          </cell>
          <cell r="E616" t="str">
            <v>m</v>
          </cell>
          <cell r="F616">
            <v>12.19</v>
          </cell>
          <cell r="G616">
            <v>4.36402</v>
          </cell>
          <cell r="H616">
            <v>16.554020000000001</v>
          </cell>
        </row>
        <row r="617">
          <cell r="A617" t="str">
            <v>P 04.901.11</v>
          </cell>
          <cell r="B617" t="str">
            <v>Cimento asfático (Transporte)</v>
          </cell>
          <cell r="C617" t="str">
            <v xml:space="preserve"> </v>
          </cell>
          <cell r="D617" t="str">
            <v xml:space="preserve"> </v>
          </cell>
          <cell r="E617" t="str">
            <v>Kg</v>
          </cell>
          <cell r="F617">
            <v>0.01</v>
          </cell>
          <cell r="G617">
            <v>3.5799999999999998E-3</v>
          </cell>
          <cell r="H617">
            <v>1.358E-2</v>
          </cell>
        </row>
        <row r="618">
          <cell r="A618" t="str">
            <v>04.901.01</v>
          </cell>
          <cell r="B618" t="str">
            <v>Sarjeta trapezoidal de concreto-SZC 01</v>
          </cell>
          <cell r="C618" t="str">
            <v>DNER-ES288/97</v>
          </cell>
          <cell r="D618" t="str">
            <v xml:space="preserve"> </v>
          </cell>
          <cell r="E618" t="str">
            <v>m</v>
          </cell>
          <cell r="F618">
            <v>14.73</v>
          </cell>
          <cell r="G618">
            <v>5.2733400000000001</v>
          </cell>
          <cell r="H618">
            <v>20.003340000000001</v>
          </cell>
        </row>
        <row r="619">
          <cell r="A619" t="str">
            <v>04.901.02</v>
          </cell>
          <cell r="B619" t="str">
            <v>Sarjeta trapezoidal de concreto-SZC 02</v>
          </cell>
          <cell r="C619" t="str">
            <v>DNER-ES288/97</v>
          </cell>
          <cell r="D619" t="str">
            <v xml:space="preserve"> </v>
          </cell>
          <cell r="E619" t="str">
            <v>m</v>
          </cell>
          <cell r="F619">
            <v>10.18</v>
          </cell>
          <cell r="G619">
            <v>3.6444399999999999</v>
          </cell>
          <cell r="H619">
            <v>13.824439999999999</v>
          </cell>
        </row>
        <row r="620">
          <cell r="A620" t="str">
            <v>04.901.21</v>
          </cell>
          <cell r="B620" t="str">
            <v>Sarjeta de cant. central de concreto-SCC 03</v>
          </cell>
          <cell r="C620" t="str">
            <v>DNER-ES288/97</v>
          </cell>
          <cell r="D620" t="str">
            <v xml:space="preserve"> </v>
          </cell>
          <cell r="E620" t="str">
            <v>m</v>
          </cell>
          <cell r="F620">
            <v>12.24</v>
          </cell>
          <cell r="G620">
            <v>4.38192</v>
          </cell>
          <cell r="H620">
            <v>16.621919999999999</v>
          </cell>
        </row>
        <row r="621">
          <cell r="A621" t="str">
            <v>04.901.22</v>
          </cell>
          <cell r="B621" t="str">
            <v>Sarjeta de cant. central de concreto-SCC 04</v>
          </cell>
          <cell r="C621" t="str">
            <v>DNER-ES288/97</v>
          </cell>
          <cell r="D621" t="str">
            <v xml:space="preserve"> </v>
          </cell>
          <cell r="E621" t="str">
            <v>m</v>
          </cell>
          <cell r="F621">
            <v>21.21</v>
          </cell>
          <cell r="G621">
            <v>7.5931800000000003</v>
          </cell>
          <cell r="H621">
            <v>28.803180000000001</v>
          </cell>
        </row>
        <row r="622">
          <cell r="A622" t="str">
            <v>04.901.31</v>
          </cell>
          <cell r="B622" t="str">
            <v>Sarjeta trapezoidal de grama- SZG 01</v>
          </cell>
          <cell r="C622" t="str">
            <v xml:space="preserve"> </v>
          </cell>
          <cell r="D622" t="str">
            <v xml:space="preserve"> </v>
          </cell>
          <cell r="E622" t="str">
            <v>m</v>
          </cell>
          <cell r="G622">
            <v>0</v>
          </cell>
          <cell r="H622">
            <v>0</v>
          </cell>
        </row>
        <row r="623">
          <cell r="A623" t="str">
            <v>04.901.32</v>
          </cell>
          <cell r="B623" t="str">
            <v>Sarjeta trapezoidal de grama- SZG 02</v>
          </cell>
          <cell r="C623" t="str">
            <v xml:space="preserve"> </v>
          </cell>
          <cell r="D623" t="str">
            <v xml:space="preserve"> </v>
          </cell>
          <cell r="E623" t="str">
            <v>m</v>
          </cell>
          <cell r="G623">
            <v>0</v>
          </cell>
          <cell r="H623">
            <v>0</v>
          </cell>
        </row>
        <row r="624">
          <cell r="A624" t="str">
            <v>04.901.41</v>
          </cell>
          <cell r="B624" t="str">
            <v>Sarjeta trapezoidal não revestida-SZT 01</v>
          </cell>
          <cell r="C624" t="str">
            <v xml:space="preserve"> </v>
          </cell>
          <cell r="D624" t="str">
            <v xml:space="preserve"> </v>
          </cell>
          <cell r="E624" t="str">
            <v>m</v>
          </cell>
          <cell r="G624">
            <v>0</v>
          </cell>
          <cell r="H624">
            <v>0</v>
          </cell>
        </row>
        <row r="625">
          <cell r="A625" t="str">
            <v>04.901.42</v>
          </cell>
          <cell r="B625" t="str">
            <v>Sarjeta trapezoidal não revestida-SZT 02</v>
          </cell>
          <cell r="C625" t="str">
            <v xml:space="preserve"> </v>
          </cell>
          <cell r="D625" t="str">
            <v xml:space="preserve"> </v>
          </cell>
          <cell r="E625" t="str">
            <v>m</v>
          </cell>
          <cell r="G625">
            <v>0</v>
          </cell>
          <cell r="H625">
            <v>0</v>
          </cell>
        </row>
        <row r="626">
          <cell r="A626" t="str">
            <v>P04.901.43</v>
          </cell>
          <cell r="B626" t="str">
            <v>Canaleta c/ grelha de concreto</v>
          </cell>
          <cell r="E626" t="str">
            <v>m</v>
          </cell>
          <cell r="F626">
            <v>57.01</v>
          </cell>
          <cell r="G626">
            <v>20.409579999999998</v>
          </cell>
          <cell r="H626">
            <v>77.419579999999996</v>
          </cell>
        </row>
        <row r="627">
          <cell r="A627" t="str">
            <v>04.910.01</v>
          </cell>
          <cell r="B627" t="str">
            <v>Meio-fio de concreto-MFC 01</v>
          </cell>
          <cell r="C627" t="str">
            <v>DNER-ES290/97</v>
          </cell>
          <cell r="D627" t="str">
            <v xml:space="preserve"> </v>
          </cell>
          <cell r="E627" t="str">
            <v>m</v>
          </cell>
          <cell r="G627">
            <v>0</v>
          </cell>
          <cell r="H627">
            <v>0</v>
          </cell>
        </row>
        <row r="628">
          <cell r="A628" t="str">
            <v>04.910.02</v>
          </cell>
          <cell r="B628" t="str">
            <v>Meio-fio de concreto-MFC 02</v>
          </cell>
          <cell r="C628" t="str">
            <v>DNER-ES290/97</v>
          </cell>
          <cell r="D628" t="str">
            <v xml:space="preserve"> </v>
          </cell>
          <cell r="E628" t="str">
            <v>m</v>
          </cell>
          <cell r="G628">
            <v>0</v>
          </cell>
          <cell r="H628">
            <v>0</v>
          </cell>
        </row>
        <row r="629">
          <cell r="A629" t="str">
            <v>04.910.03</v>
          </cell>
          <cell r="B629" t="str">
            <v>Meio-fio de concreto-MFC 03</v>
          </cell>
          <cell r="C629" t="str">
            <v>DNER-ES290/97</v>
          </cell>
          <cell r="D629" t="str">
            <v xml:space="preserve"> </v>
          </cell>
          <cell r="E629" t="str">
            <v>m</v>
          </cell>
          <cell r="F629">
            <v>8.27</v>
          </cell>
          <cell r="G629">
            <v>2.9606599999999998</v>
          </cell>
          <cell r="H629">
            <v>11.23066</v>
          </cell>
        </row>
        <row r="630">
          <cell r="A630" t="str">
            <v>04.910.04</v>
          </cell>
          <cell r="B630" t="str">
            <v>Meio-fio de concreto-MFC 04</v>
          </cell>
          <cell r="C630" t="str">
            <v>DNER-ES290/97</v>
          </cell>
          <cell r="D630" t="str">
            <v xml:space="preserve"> </v>
          </cell>
          <cell r="E630" t="str">
            <v>m</v>
          </cell>
          <cell r="G630">
            <v>0</v>
          </cell>
          <cell r="H630">
            <v>0</v>
          </cell>
        </row>
        <row r="631">
          <cell r="A631" t="str">
            <v>04.910.05</v>
          </cell>
          <cell r="B631" t="str">
            <v>Meio-fio de concreto-MFC 05</v>
          </cell>
          <cell r="C631" t="str">
            <v>DNER-ES290/97</v>
          </cell>
          <cell r="D631" t="str">
            <v xml:space="preserve"> </v>
          </cell>
          <cell r="E631" t="str">
            <v>m</v>
          </cell>
          <cell r="F631">
            <v>7.76</v>
          </cell>
          <cell r="G631">
            <v>2.7780799999999997</v>
          </cell>
          <cell r="H631">
            <v>10.538079999999999</v>
          </cell>
        </row>
        <row r="632">
          <cell r="A632" t="str">
            <v>04.910.06</v>
          </cell>
          <cell r="B632" t="str">
            <v>Meio-fio de concreto-MFC 06</v>
          </cell>
          <cell r="C632" t="str">
            <v>DNER-ES290/97</v>
          </cell>
          <cell r="D632" t="str">
            <v xml:space="preserve"> </v>
          </cell>
          <cell r="E632" t="str">
            <v>m</v>
          </cell>
          <cell r="G632">
            <v>0</v>
          </cell>
          <cell r="H632">
            <v>0</v>
          </cell>
        </row>
        <row r="633">
          <cell r="A633" t="str">
            <v>04.910.07</v>
          </cell>
          <cell r="B633" t="str">
            <v>Meio-fio de concreto-MFC 07</v>
          </cell>
          <cell r="C633" t="str">
            <v>DNER-ES290/97</v>
          </cell>
          <cell r="D633" t="str">
            <v xml:space="preserve"> </v>
          </cell>
          <cell r="E633" t="str">
            <v>m</v>
          </cell>
          <cell r="G633">
            <v>0</v>
          </cell>
          <cell r="H633">
            <v>0</v>
          </cell>
        </row>
        <row r="634">
          <cell r="A634" t="str">
            <v>04.910.08</v>
          </cell>
          <cell r="B634" t="str">
            <v>Meio-fio de concreto-MFC 08</v>
          </cell>
          <cell r="C634" t="str">
            <v>DNER-ES290/97</v>
          </cell>
          <cell r="D634" t="str">
            <v xml:space="preserve"> </v>
          </cell>
          <cell r="E634" t="str">
            <v>m</v>
          </cell>
          <cell r="G634">
            <v>0</v>
          </cell>
          <cell r="H634">
            <v>0</v>
          </cell>
        </row>
        <row r="635">
          <cell r="A635" t="str">
            <v>04.930.01</v>
          </cell>
          <cell r="B635" t="str">
            <v>Caixa coletora de sarjeta-CCS 01</v>
          </cell>
          <cell r="C635" t="str">
            <v>DNER-ES287/97</v>
          </cell>
          <cell r="D635" t="str">
            <v xml:space="preserve"> </v>
          </cell>
          <cell r="E635" t="str">
            <v>un</v>
          </cell>
          <cell r="F635">
            <v>418.89</v>
          </cell>
          <cell r="G635">
            <v>149.96261999999999</v>
          </cell>
          <cell r="H635">
            <v>568.85262</v>
          </cell>
        </row>
        <row r="636">
          <cell r="A636" t="str">
            <v>04.930.02</v>
          </cell>
          <cell r="B636" t="str">
            <v>Caixa coletora de sarjeta-CCS 02</v>
          </cell>
          <cell r="C636" t="str">
            <v>DNER-ES287/97</v>
          </cell>
          <cell r="D636" t="str">
            <v xml:space="preserve"> </v>
          </cell>
          <cell r="E636" t="str">
            <v>un</v>
          </cell>
          <cell r="F636">
            <v>409.15</v>
          </cell>
          <cell r="G636">
            <v>146.47569999999999</v>
          </cell>
          <cell r="H636">
            <v>555.62569999999994</v>
          </cell>
        </row>
        <row r="637">
          <cell r="A637" t="str">
            <v>04.930.03</v>
          </cell>
          <cell r="B637" t="str">
            <v>Caixa coletora de sarjeta-CCS 03</v>
          </cell>
          <cell r="C637" t="str">
            <v>DNER-ES287/97</v>
          </cell>
          <cell r="D637" t="str">
            <v xml:space="preserve"> </v>
          </cell>
          <cell r="E637" t="str">
            <v>un</v>
          </cell>
          <cell r="F637">
            <v>399.4</v>
          </cell>
          <cell r="G637">
            <v>142.98519999999999</v>
          </cell>
          <cell r="H637">
            <v>542.38519999999994</v>
          </cell>
        </row>
        <row r="638">
          <cell r="A638" t="str">
            <v>04.930.04</v>
          </cell>
          <cell r="B638" t="str">
            <v>Caixa coletora de sarjeta-CCS 04</v>
          </cell>
          <cell r="C638" t="str">
            <v>DNER-ES287/97</v>
          </cell>
          <cell r="D638" t="str">
            <v xml:space="preserve"> </v>
          </cell>
          <cell r="E638" t="str">
            <v>un</v>
          </cell>
          <cell r="G638">
            <v>0</v>
          </cell>
          <cell r="H638">
            <v>0</v>
          </cell>
        </row>
        <row r="639">
          <cell r="A639" t="str">
            <v>04.930.05</v>
          </cell>
          <cell r="B639" t="str">
            <v>Caixa coletora de sarjeta-CCS 05</v>
          </cell>
          <cell r="C639" t="str">
            <v>DNER-ES287/97</v>
          </cell>
          <cell r="D639" t="str">
            <v xml:space="preserve"> </v>
          </cell>
          <cell r="E639" t="str">
            <v>un</v>
          </cell>
          <cell r="F639">
            <v>526.63</v>
          </cell>
          <cell r="G639">
            <v>188.53353999999999</v>
          </cell>
          <cell r="H639">
            <v>715.16354000000001</v>
          </cell>
        </row>
        <row r="640">
          <cell r="A640" t="str">
            <v>04.930.06</v>
          </cell>
          <cell r="B640" t="str">
            <v>Caixa coletora de sarjeta-CCS 06</v>
          </cell>
          <cell r="C640" t="str">
            <v>DNER-ES287/97</v>
          </cell>
          <cell r="D640" t="str">
            <v xml:space="preserve"> </v>
          </cell>
          <cell r="E640" t="str">
            <v>un</v>
          </cell>
          <cell r="F640">
            <v>516.30999999999995</v>
          </cell>
          <cell r="G640">
            <v>184.83897999999996</v>
          </cell>
          <cell r="H640">
            <v>701.14897999999994</v>
          </cell>
        </row>
        <row r="641">
          <cell r="A641" t="str">
            <v>04.930.07</v>
          </cell>
          <cell r="B641" t="str">
            <v>Caixa coletora de sarjeta-CCS 07</v>
          </cell>
          <cell r="C641" t="str">
            <v>DNER-ES287/97</v>
          </cell>
          <cell r="D641" t="str">
            <v xml:space="preserve"> </v>
          </cell>
          <cell r="E641" t="str">
            <v>un</v>
          </cell>
          <cell r="F641">
            <v>505.99</v>
          </cell>
          <cell r="G641">
            <v>181.14442</v>
          </cell>
          <cell r="H641">
            <v>687.13441999999998</v>
          </cell>
        </row>
        <row r="642">
          <cell r="A642" t="str">
            <v>04.930.08</v>
          </cell>
          <cell r="B642" t="str">
            <v>Caixa coletora de sarjeta-CCS 08</v>
          </cell>
          <cell r="C642" t="str">
            <v>DNER-ES287/97</v>
          </cell>
          <cell r="D642" t="str">
            <v xml:space="preserve"> </v>
          </cell>
          <cell r="E642" t="str">
            <v>un</v>
          </cell>
          <cell r="G642">
            <v>0</v>
          </cell>
          <cell r="H642">
            <v>0</v>
          </cell>
        </row>
        <row r="643">
          <cell r="A643" t="str">
            <v>04.930.09</v>
          </cell>
          <cell r="B643" t="str">
            <v>Caixa coletora de sarjeta-CCS 09</v>
          </cell>
          <cell r="C643" t="str">
            <v>DNER-ES287/97</v>
          </cell>
          <cell r="D643" t="str">
            <v xml:space="preserve"> </v>
          </cell>
          <cell r="E643" t="str">
            <v>un</v>
          </cell>
          <cell r="F643">
            <v>633.79999999999995</v>
          </cell>
          <cell r="G643">
            <v>226.90039999999996</v>
          </cell>
          <cell r="H643">
            <v>860.70039999999995</v>
          </cell>
        </row>
        <row r="644">
          <cell r="A644" t="str">
            <v>04.930.10</v>
          </cell>
          <cell r="B644" t="str">
            <v>Caixa coletora de sarjeta-CCS 10</v>
          </cell>
          <cell r="C644" t="str">
            <v>DNER-ES287/97</v>
          </cell>
          <cell r="D644" t="str">
            <v xml:space="preserve"> </v>
          </cell>
          <cell r="E644" t="str">
            <v>un</v>
          </cell>
          <cell r="F644">
            <v>623.48</v>
          </cell>
          <cell r="G644">
            <v>223.20583999999999</v>
          </cell>
          <cell r="H644">
            <v>846.68583999999998</v>
          </cell>
        </row>
        <row r="645">
          <cell r="A645" t="str">
            <v>04.930.11</v>
          </cell>
          <cell r="B645" t="str">
            <v>Caixa coletora de sarjeta-CCS 11</v>
          </cell>
          <cell r="C645" t="str">
            <v>DNER-ES287/97</v>
          </cell>
          <cell r="D645" t="str">
            <v xml:space="preserve"> </v>
          </cell>
          <cell r="E645" t="str">
            <v>un</v>
          </cell>
          <cell r="F645">
            <v>613.16</v>
          </cell>
          <cell r="G645">
            <v>219.51127999999997</v>
          </cell>
          <cell r="H645">
            <v>832.67127999999991</v>
          </cell>
        </row>
        <row r="646">
          <cell r="A646" t="str">
            <v>04.930.12</v>
          </cell>
          <cell r="B646" t="str">
            <v>Caixa coletora de sarjeta-CCS 12</v>
          </cell>
          <cell r="C646" t="str">
            <v>DNER-ES287/97</v>
          </cell>
          <cell r="D646" t="str">
            <v xml:space="preserve"> </v>
          </cell>
          <cell r="E646" t="str">
            <v>un</v>
          </cell>
          <cell r="G646">
            <v>0</v>
          </cell>
          <cell r="H646">
            <v>0</v>
          </cell>
        </row>
        <row r="647">
          <cell r="A647" t="str">
            <v>04.930.13</v>
          </cell>
          <cell r="B647" t="str">
            <v>Caixa coletora de sarjeta-CCS 13</v>
          </cell>
          <cell r="C647" t="str">
            <v>DNER-ES287/97</v>
          </cell>
          <cell r="D647" t="str">
            <v xml:space="preserve"> </v>
          </cell>
          <cell r="E647" t="str">
            <v>un</v>
          </cell>
          <cell r="G647">
            <v>0</v>
          </cell>
          <cell r="H647">
            <v>0</v>
          </cell>
        </row>
        <row r="648">
          <cell r="A648" t="str">
            <v>04.930.14</v>
          </cell>
          <cell r="B648" t="str">
            <v>Caixa coletora de sarjeta-CCS 14</v>
          </cell>
          <cell r="C648" t="str">
            <v>DNER-ES287/97</v>
          </cell>
          <cell r="D648" t="str">
            <v xml:space="preserve"> </v>
          </cell>
          <cell r="E648" t="str">
            <v>un</v>
          </cell>
          <cell r="G648">
            <v>0</v>
          </cell>
          <cell r="H648">
            <v>0</v>
          </cell>
        </row>
        <row r="649">
          <cell r="A649" t="str">
            <v>04.930.15</v>
          </cell>
          <cell r="B649" t="str">
            <v>Caixa coletora de sarjeta-CCS 15</v>
          </cell>
          <cell r="C649" t="str">
            <v>DNER-ES287/97</v>
          </cell>
          <cell r="D649" t="str">
            <v xml:space="preserve"> </v>
          </cell>
          <cell r="E649" t="str">
            <v>un</v>
          </cell>
          <cell r="G649">
            <v>0</v>
          </cell>
          <cell r="H649">
            <v>0</v>
          </cell>
        </row>
        <row r="650">
          <cell r="A650" t="str">
            <v>04.930.16</v>
          </cell>
          <cell r="B650" t="str">
            <v>Caixa coletora de sarjeta-CCS 16</v>
          </cell>
          <cell r="C650" t="str">
            <v>DNER-ES287/97</v>
          </cell>
          <cell r="D650" t="str">
            <v xml:space="preserve"> </v>
          </cell>
          <cell r="E650" t="str">
            <v>un</v>
          </cell>
          <cell r="G650">
            <v>0</v>
          </cell>
          <cell r="H650">
            <v>0</v>
          </cell>
        </row>
        <row r="651">
          <cell r="A651" t="str">
            <v>04.930.17</v>
          </cell>
          <cell r="B651" t="str">
            <v>Caixa coletora de sarjeta-CCS 17</v>
          </cell>
          <cell r="C651" t="str">
            <v>DNER-ES287/97</v>
          </cell>
          <cell r="D651" t="str">
            <v xml:space="preserve"> </v>
          </cell>
          <cell r="E651" t="str">
            <v>un</v>
          </cell>
          <cell r="G651">
            <v>0</v>
          </cell>
          <cell r="H651">
            <v>0</v>
          </cell>
        </row>
        <row r="652">
          <cell r="A652" t="str">
            <v>04.930.18</v>
          </cell>
          <cell r="B652" t="str">
            <v>Caixa coletora de sarjeta-CCS 18</v>
          </cell>
          <cell r="C652" t="str">
            <v>DNER-ES287/97</v>
          </cell>
          <cell r="D652" t="str">
            <v xml:space="preserve"> </v>
          </cell>
          <cell r="E652" t="str">
            <v>un</v>
          </cell>
          <cell r="G652">
            <v>0</v>
          </cell>
          <cell r="H652">
            <v>0</v>
          </cell>
        </row>
        <row r="653">
          <cell r="A653" t="str">
            <v>04.930.19</v>
          </cell>
          <cell r="B653" t="str">
            <v>Caixa coletora de sarjeta-CCS 19</v>
          </cell>
          <cell r="C653" t="str">
            <v>DNER-ES287/97</v>
          </cell>
          <cell r="D653" t="str">
            <v xml:space="preserve"> </v>
          </cell>
          <cell r="E653" t="str">
            <v>un</v>
          </cell>
          <cell r="G653">
            <v>0</v>
          </cell>
          <cell r="H653">
            <v>0</v>
          </cell>
        </row>
        <row r="654">
          <cell r="A654" t="str">
            <v>04.930.20</v>
          </cell>
          <cell r="B654" t="str">
            <v>Caixa coletora de sarjeta-CCS 20</v>
          </cell>
          <cell r="C654" t="str">
            <v>DNER-ES287/97</v>
          </cell>
          <cell r="D654" t="str">
            <v xml:space="preserve"> </v>
          </cell>
          <cell r="E654" t="str">
            <v>un</v>
          </cell>
          <cell r="G654">
            <v>0</v>
          </cell>
          <cell r="H654">
            <v>0</v>
          </cell>
        </row>
        <row r="655">
          <cell r="A655" t="str">
            <v>DER78150</v>
          </cell>
          <cell r="B655" t="str">
            <v>Caixa coletora de sarjeta - CCS, D=60cm e H = 1,00m</v>
          </cell>
          <cell r="E655" t="str">
            <v>un</v>
          </cell>
          <cell r="F655">
            <v>231</v>
          </cell>
          <cell r="G655">
            <v>82.697999999999993</v>
          </cell>
          <cell r="H655">
            <v>313.69799999999998</v>
          </cell>
        </row>
        <row r="656">
          <cell r="A656" t="str">
            <v>DER78150a</v>
          </cell>
          <cell r="B656" t="str">
            <v>Caixa coletora de sarjeta - CCS, D=60cm E H=1,5m</v>
          </cell>
          <cell r="E656" t="str">
            <v>un</v>
          </cell>
          <cell r="F656">
            <v>368.52</v>
          </cell>
          <cell r="G656">
            <v>131.93016</v>
          </cell>
          <cell r="H656">
            <v>500.45015999999998</v>
          </cell>
        </row>
        <row r="657">
          <cell r="A657" t="str">
            <v>DER78150b</v>
          </cell>
          <cell r="B657" t="str">
            <v>Caixa coletora de sarjeta - CCS, D=40cm E H=1,00m</v>
          </cell>
          <cell r="E657" t="str">
            <v>un</v>
          </cell>
          <cell r="F657">
            <v>281.35000000000002</v>
          </cell>
          <cell r="G657">
            <v>100.72330000000001</v>
          </cell>
          <cell r="H657">
            <v>382.07330000000002</v>
          </cell>
        </row>
        <row r="658">
          <cell r="A658" t="str">
            <v>DER78150c</v>
          </cell>
          <cell r="B658" t="str">
            <v>Caixa coletora de sarjeta - CCS, D=40cm E H=1,50m</v>
          </cell>
          <cell r="E658" t="str">
            <v>un</v>
          </cell>
          <cell r="F658">
            <v>370.9</v>
          </cell>
          <cell r="G658">
            <v>132.78219999999999</v>
          </cell>
          <cell r="H658">
            <v>503.68219999999997</v>
          </cell>
        </row>
        <row r="659">
          <cell r="A659" t="str">
            <v>DER78150d</v>
          </cell>
          <cell r="B659" t="str">
            <v>Caixa coletora de sarjeta - CCS, D=40cm E H=2,00m</v>
          </cell>
          <cell r="E659" t="str">
            <v>un</v>
          </cell>
          <cell r="F659">
            <v>460.43</v>
          </cell>
          <cell r="G659">
            <v>164.83393999999998</v>
          </cell>
          <cell r="H659">
            <v>625.26394000000005</v>
          </cell>
        </row>
        <row r="660">
          <cell r="A660" t="str">
            <v>DER78250</v>
          </cell>
          <cell r="B660" t="str">
            <v>Caixa coletora de sarjeta - CCS, D=80cm E H=1,50m</v>
          </cell>
          <cell r="E660" t="str">
            <v>un</v>
          </cell>
          <cell r="F660">
            <v>321.55</v>
          </cell>
          <cell r="G660">
            <v>115.11490000000001</v>
          </cell>
          <cell r="H660">
            <v>436.66489999999999</v>
          </cell>
        </row>
        <row r="661">
          <cell r="A661" t="str">
            <v>DER78300</v>
          </cell>
          <cell r="B661" t="str">
            <v>Caixa coletora de sarjeta - CCS, D=100cm E H=1,50m</v>
          </cell>
          <cell r="E661" t="str">
            <v>un</v>
          </cell>
          <cell r="F661">
            <v>331.03</v>
          </cell>
          <cell r="G661">
            <v>118.50873999999999</v>
          </cell>
          <cell r="H661">
            <v>449.53873999999996</v>
          </cell>
        </row>
        <row r="662">
          <cell r="A662" t="str">
            <v>DER77100</v>
          </cell>
          <cell r="B662" t="str">
            <v>Caixa coletora de talvegue - CCT, D=80cm E H=1,50m</v>
          </cell>
          <cell r="E662" t="str">
            <v>un</v>
          </cell>
          <cell r="F662">
            <v>309.24</v>
          </cell>
          <cell r="G662">
            <v>110.70792</v>
          </cell>
          <cell r="H662">
            <v>419.94792000000001</v>
          </cell>
        </row>
        <row r="663">
          <cell r="A663" t="str">
            <v>DER77150</v>
          </cell>
          <cell r="B663" t="str">
            <v>Caixa coletora de talvegue - CCT, D=100cm E H=1,50m</v>
          </cell>
          <cell r="E663" t="str">
            <v>un</v>
          </cell>
          <cell r="F663">
            <v>302.36</v>
          </cell>
          <cell r="G663">
            <v>108.24487999999999</v>
          </cell>
          <cell r="H663">
            <v>410.60487999999998</v>
          </cell>
        </row>
        <row r="664">
          <cell r="A664" t="str">
            <v>DER77150a</v>
          </cell>
          <cell r="B664" t="str">
            <v>Caixa coletora de talvegue - CCT, D=40cm E H=1,00m</v>
          </cell>
          <cell r="E664" t="str">
            <v>un</v>
          </cell>
          <cell r="F664">
            <v>285.89</v>
          </cell>
          <cell r="G664">
            <v>102.34862</v>
          </cell>
          <cell r="H664">
            <v>388.23861999999997</v>
          </cell>
        </row>
        <row r="665">
          <cell r="A665" t="str">
            <v>DER77150b</v>
          </cell>
          <cell r="B665" t="str">
            <v>Caixa coletora de talvegue - CCT, D=40cm E H=1,50m</v>
          </cell>
          <cell r="E665" t="str">
            <v>un</v>
          </cell>
          <cell r="F665">
            <v>376.22</v>
          </cell>
          <cell r="G665">
            <v>134.68675999999999</v>
          </cell>
          <cell r="H665">
            <v>510.90676000000002</v>
          </cell>
        </row>
        <row r="666">
          <cell r="A666" t="str">
            <v>DER77150c</v>
          </cell>
          <cell r="B666" t="str">
            <v>Caixa coletora de talvegue - CCT, D=60cm E H=1,00m</v>
          </cell>
          <cell r="E666" t="str">
            <v>un</v>
          </cell>
          <cell r="F666">
            <v>236.25</v>
          </cell>
          <cell r="G666">
            <v>84.577500000000001</v>
          </cell>
          <cell r="H666">
            <v>320.82749999999999</v>
          </cell>
        </row>
        <row r="667">
          <cell r="A667" t="str">
            <v>DER77150d</v>
          </cell>
          <cell r="B667" t="str">
            <v>Caixa coletora de talvegue, para BDTC, D=1,20m E H=1,50m</v>
          </cell>
          <cell r="E667" t="str">
            <v>un</v>
          </cell>
          <cell r="F667">
            <v>428.06</v>
          </cell>
          <cell r="G667">
            <v>153.24547999999999</v>
          </cell>
          <cell r="H667">
            <v>581.30547999999999</v>
          </cell>
        </row>
        <row r="668">
          <cell r="A668" t="str">
            <v>DER72450</v>
          </cell>
          <cell r="B668" t="str">
            <v>Boca para BSTC D=80cm - Normal</v>
          </cell>
          <cell r="E668" t="str">
            <v>un</v>
          </cell>
          <cell r="F668">
            <v>295.62</v>
          </cell>
          <cell r="G668">
            <v>105.83196</v>
          </cell>
          <cell r="H668">
            <v>401.45195999999999</v>
          </cell>
        </row>
        <row r="669">
          <cell r="A669" t="str">
            <v>DER72450a</v>
          </cell>
          <cell r="B669" t="str">
            <v>Boca para BSTM D=140cm - Normal</v>
          </cell>
          <cell r="E669" t="str">
            <v>un</v>
          </cell>
          <cell r="F669">
            <v>508.27</v>
          </cell>
          <cell r="G669">
            <v>181.96065999999999</v>
          </cell>
          <cell r="H669">
            <v>690.23065999999994</v>
          </cell>
        </row>
        <row r="670">
          <cell r="A670" t="str">
            <v>DER66050</v>
          </cell>
          <cell r="B670" t="str">
            <v>Corpo de BSTC D=50cm c/ lastro de brita</v>
          </cell>
          <cell r="E670" t="str">
            <v>m</v>
          </cell>
          <cell r="F670">
            <v>40.07</v>
          </cell>
          <cell r="G670">
            <v>14.34506</v>
          </cell>
          <cell r="H670">
            <v>54.415059999999997</v>
          </cell>
        </row>
        <row r="671">
          <cell r="A671" t="str">
            <v>DER72350a</v>
          </cell>
          <cell r="B671" t="str">
            <v>Boca para BSTC D=50cm - Normal</v>
          </cell>
          <cell r="E671" t="str">
            <v>un</v>
          </cell>
          <cell r="F671">
            <v>116.02</v>
          </cell>
          <cell r="G671">
            <v>41.535159999999998</v>
          </cell>
          <cell r="H671">
            <v>157.55516</v>
          </cell>
        </row>
        <row r="672">
          <cell r="A672" t="str">
            <v>DER72350b</v>
          </cell>
          <cell r="B672" t="str">
            <v>Boca para BSTC D=40cm - Normal</v>
          </cell>
          <cell r="E672" t="str">
            <v>un</v>
          </cell>
          <cell r="F672">
            <v>108.67</v>
          </cell>
          <cell r="G672">
            <v>38.903860000000002</v>
          </cell>
          <cell r="H672">
            <v>147.57386</v>
          </cell>
        </row>
        <row r="673">
          <cell r="A673" t="str">
            <v>P04.931.00</v>
          </cell>
          <cell r="B673" t="str">
            <v>Caixa coletora de talvegue para BSTC D=40cm com H=1,0m</v>
          </cell>
          <cell r="E673" t="str">
            <v>un</v>
          </cell>
          <cell r="F673">
            <v>131.63</v>
          </cell>
          <cell r="G673">
            <v>47.123539999999998</v>
          </cell>
          <cell r="H673">
            <v>178.75353999999999</v>
          </cell>
        </row>
        <row r="674">
          <cell r="A674" t="str">
            <v>P04.931.01</v>
          </cell>
          <cell r="B674" t="str">
            <v>Caixa coletora de talvegue para BSTC D=40cm com H=1,5m</v>
          </cell>
          <cell r="E674" t="str">
            <v>un</v>
          </cell>
          <cell r="F674">
            <v>197.14</v>
          </cell>
          <cell r="G674">
            <v>70.576119999999989</v>
          </cell>
          <cell r="H674">
            <v>267.71611999999999</v>
          </cell>
        </row>
        <row r="675">
          <cell r="A675" t="str">
            <v>04.931.01</v>
          </cell>
          <cell r="B675" t="str">
            <v>Caixa coletora de talvegue-CCT 01</v>
          </cell>
          <cell r="C675" t="str">
            <v>DNER-ES287/97</v>
          </cell>
          <cell r="D675" t="str">
            <v xml:space="preserve"> </v>
          </cell>
          <cell r="E675" t="str">
            <v>un</v>
          </cell>
          <cell r="F675">
            <v>425.88</v>
          </cell>
          <cell r="G675">
            <v>152.46503999999999</v>
          </cell>
          <cell r="H675">
            <v>578.34503999999993</v>
          </cell>
        </row>
        <row r="676">
          <cell r="A676" t="str">
            <v>04.931.02</v>
          </cell>
          <cell r="B676" t="str">
            <v>Caixa coletora de talvegue-CCT 02</v>
          </cell>
          <cell r="C676" t="str">
            <v>DNER-ES287/97</v>
          </cell>
          <cell r="D676" t="str">
            <v xml:space="preserve"> </v>
          </cell>
          <cell r="E676" t="str">
            <v>un</v>
          </cell>
          <cell r="F676">
            <v>415.57</v>
          </cell>
          <cell r="G676">
            <v>148.77405999999999</v>
          </cell>
          <cell r="H676">
            <v>564.34406000000001</v>
          </cell>
        </row>
        <row r="677">
          <cell r="A677" t="str">
            <v>04.931.03</v>
          </cell>
          <cell r="B677" t="str">
            <v>Caixa coletora de talvegue-CCT 03</v>
          </cell>
          <cell r="C677" t="str">
            <v>DNER-ES287/97</v>
          </cell>
          <cell r="D677" t="str">
            <v xml:space="preserve"> </v>
          </cell>
          <cell r="E677" t="str">
            <v>un</v>
          </cell>
          <cell r="F677">
            <v>406.22</v>
          </cell>
          <cell r="G677">
            <v>145.42676</v>
          </cell>
          <cell r="H677">
            <v>551.64676000000009</v>
          </cell>
        </row>
        <row r="678">
          <cell r="A678" t="str">
            <v>04.931.04</v>
          </cell>
          <cell r="B678" t="str">
            <v>Caixa coletora de talvegue-CCT 04</v>
          </cell>
          <cell r="C678" t="str">
            <v>DNER-ES287/97</v>
          </cell>
          <cell r="D678" t="str">
            <v xml:space="preserve"> </v>
          </cell>
          <cell r="E678" t="str">
            <v>un</v>
          </cell>
          <cell r="F678">
            <v>571.04999999999995</v>
          </cell>
          <cell r="G678">
            <v>204.43589999999998</v>
          </cell>
          <cell r="H678">
            <v>775.4858999999999</v>
          </cell>
        </row>
        <row r="679">
          <cell r="A679" t="str">
            <v>04.931.05</v>
          </cell>
          <cell r="B679" t="str">
            <v>Caixa coletora de talvegue-CCT 05</v>
          </cell>
          <cell r="C679" t="str">
            <v>DNER-ES287/97</v>
          </cell>
          <cell r="D679" t="str">
            <v xml:space="preserve"> </v>
          </cell>
          <cell r="E679" t="str">
            <v>un</v>
          </cell>
          <cell r="F679">
            <v>563.19000000000005</v>
          </cell>
          <cell r="G679">
            <v>201.62202000000002</v>
          </cell>
          <cell r="H679">
            <v>764.81202000000008</v>
          </cell>
        </row>
        <row r="680">
          <cell r="A680" t="str">
            <v>04.931.06</v>
          </cell>
          <cell r="B680" t="str">
            <v>Caixa coletora de talvegue-CCT 06</v>
          </cell>
          <cell r="C680" t="str">
            <v>DNER-ES287/97</v>
          </cell>
          <cell r="D680" t="str">
            <v xml:space="preserve"> </v>
          </cell>
          <cell r="E680" t="str">
            <v>un</v>
          </cell>
          <cell r="F680">
            <v>555.33000000000004</v>
          </cell>
          <cell r="G680">
            <v>198.80814000000001</v>
          </cell>
          <cell r="H680">
            <v>754.13814000000002</v>
          </cell>
        </row>
        <row r="681">
          <cell r="A681" t="str">
            <v>04.931.07</v>
          </cell>
          <cell r="B681" t="str">
            <v>Caixa coletora de talvegue-CCT 07</v>
          </cell>
          <cell r="C681" t="str">
            <v>DNER-ES287/97</v>
          </cell>
          <cell r="D681" t="str">
            <v xml:space="preserve"> </v>
          </cell>
          <cell r="E681" t="str">
            <v>un</v>
          </cell>
          <cell r="F681">
            <v>662.94</v>
          </cell>
          <cell r="G681">
            <v>237.33252000000002</v>
          </cell>
          <cell r="H681">
            <v>900.2725200000001</v>
          </cell>
        </row>
        <row r="682">
          <cell r="A682" t="str">
            <v>04.931.08</v>
          </cell>
          <cell r="B682" t="str">
            <v>Caixa coletora de talvegue-CCT 08</v>
          </cell>
          <cell r="C682" t="str">
            <v>DNER-ES287/97</v>
          </cell>
          <cell r="D682" t="str">
            <v xml:space="preserve"> </v>
          </cell>
          <cell r="E682" t="str">
            <v>un</v>
          </cell>
          <cell r="F682">
            <v>655.08000000000004</v>
          </cell>
          <cell r="G682">
            <v>234.51864</v>
          </cell>
          <cell r="H682">
            <v>889.59864000000005</v>
          </cell>
        </row>
        <row r="683">
          <cell r="A683" t="str">
            <v>04.931.09</v>
          </cell>
          <cell r="B683" t="str">
            <v>Caixa coletora de talvegue-CCT 09</v>
          </cell>
          <cell r="C683" t="str">
            <v>DNER-ES287/97</v>
          </cell>
          <cell r="D683" t="str">
            <v xml:space="preserve"> </v>
          </cell>
          <cell r="E683" t="str">
            <v>un</v>
          </cell>
          <cell r="F683">
            <v>647.22</v>
          </cell>
          <cell r="G683">
            <v>231.70475999999999</v>
          </cell>
          <cell r="H683">
            <v>878.92475999999999</v>
          </cell>
        </row>
        <row r="684">
          <cell r="A684" t="str">
            <v>04.931.10</v>
          </cell>
          <cell r="B684" t="str">
            <v>Caixa coletora de talvegue-CCT 10</v>
          </cell>
          <cell r="C684" t="str">
            <v>DNER-ES287/97</v>
          </cell>
          <cell r="D684" t="str">
            <v xml:space="preserve"> </v>
          </cell>
          <cell r="E684" t="str">
            <v>un</v>
          </cell>
          <cell r="F684">
            <v>639.36</v>
          </cell>
          <cell r="G684">
            <v>228.89087999999998</v>
          </cell>
          <cell r="H684">
            <v>868.25088000000005</v>
          </cell>
        </row>
        <row r="685">
          <cell r="A685" t="str">
            <v>04.931.11</v>
          </cell>
          <cell r="B685" t="str">
            <v>Caixa coletora de talvegue-CCT 11</v>
          </cell>
          <cell r="C685" t="str">
            <v>DNER-ES287/97</v>
          </cell>
          <cell r="D685" t="str">
            <v xml:space="preserve"> </v>
          </cell>
          <cell r="E685" t="str">
            <v>un</v>
          </cell>
          <cell r="F685">
            <v>131.63</v>
          </cell>
          <cell r="G685">
            <v>47.123539999999998</v>
          </cell>
          <cell r="H685">
            <v>178.75353999999999</v>
          </cell>
        </row>
        <row r="686">
          <cell r="A686" t="str">
            <v>04.931.12</v>
          </cell>
          <cell r="B686" t="str">
            <v>Caixa coletora de talvegue-CCT 12</v>
          </cell>
          <cell r="C686" t="str">
            <v>DNER-ES287/97</v>
          </cell>
          <cell r="D686" t="str">
            <v xml:space="preserve"> </v>
          </cell>
          <cell r="E686" t="str">
            <v>un</v>
          </cell>
          <cell r="F686">
            <v>197.14</v>
          </cell>
          <cell r="G686">
            <v>70.576119999999989</v>
          </cell>
          <cell r="H686">
            <v>267.71611999999999</v>
          </cell>
        </row>
        <row r="687">
          <cell r="A687" t="str">
            <v>04.931.13</v>
          </cell>
          <cell r="B687" t="str">
            <v>Caixa coletora de talvegue-CCT 13</v>
          </cell>
          <cell r="C687" t="str">
            <v>DNER-ES287/97</v>
          </cell>
          <cell r="D687" t="str">
            <v xml:space="preserve"> </v>
          </cell>
          <cell r="E687" t="str">
            <v>un</v>
          </cell>
          <cell r="F687">
            <v>425.88</v>
          </cell>
          <cell r="G687">
            <v>152.46503999999999</v>
          </cell>
          <cell r="H687">
            <v>578.34503999999993</v>
          </cell>
        </row>
        <row r="688">
          <cell r="A688" t="str">
            <v>04.931.14</v>
          </cell>
          <cell r="B688" t="str">
            <v>Caixa coletora de talvegue-CCT 14</v>
          </cell>
          <cell r="C688" t="str">
            <v>DNER-ES287/97</v>
          </cell>
          <cell r="D688" t="str">
            <v xml:space="preserve"> </v>
          </cell>
          <cell r="E688" t="str">
            <v>un</v>
          </cell>
          <cell r="F688">
            <v>415.57</v>
          </cell>
          <cell r="G688">
            <v>148.77405999999999</v>
          </cell>
          <cell r="H688">
            <v>564.34406000000001</v>
          </cell>
        </row>
        <row r="689">
          <cell r="A689" t="str">
            <v>04.931.15</v>
          </cell>
          <cell r="B689" t="str">
            <v>Caixa coletora de talvegue-CCT 15</v>
          </cell>
          <cell r="C689" t="str">
            <v>DNER-ES287/97</v>
          </cell>
          <cell r="D689" t="str">
            <v xml:space="preserve"> </v>
          </cell>
          <cell r="E689" t="str">
            <v>un</v>
          </cell>
          <cell r="F689">
            <v>318.66000000000003</v>
          </cell>
          <cell r="G689">
            <v>114.08028</v>
          </cell>
          <cell r="H689">
            <v>432.74028000000004</v>
          </cell>
        </row>
        <row r="690">
          <cell r="A690" t="str">
            <v>04.931.16</v>
          </cell>
          <cell r="B690" t="str">
            <v>Caixa coletora de talvegue-CCT 16</v>
          </cell>
          <cell r="C690" t="str">
            <v>DNER-ES287/97</v>
          </cell>
          <cell r="D690" t="str">
            <v xml:space="preserve"> </v>
          </cell>
          <cell r="E690" t="str">
            <v>un</v>
          </cell>
          <cell r="F690">
            <v>310.06</v>
          </cell>
          <cell r="G690">
            <v>111.00148</v>
          </cell>
          <cell r="H690">
            <v>421.06148000000002</v>
          </cell>
        </row>
        <row r="691">
          <cell r="A691" t="str">
            <v>04.931.17</v>
          </cell>
          <cell r="B691" t="str">
            <v>Caixa coletora de talvegue-CCT 17</v>
          </cell>
          <cell r="C691" t="str">
            <v>DNER-ES287/97</v>
          </cell>
          <cell r="D691" t="str">
            <v xml:space="preserve"> </v>
          </cell>
          <cell r="E691" t="str">
            <v>un</v>
          </cell>
          <cell r="F691">
            <v>417.28</v>
          </cell>
          <cell r="G691">
            <v>149.38623999999999</v>
          </cell>
          <cell r="H691">
            <v>566.66624000000002</v>
          </cell>
        </row>
        <row r="692">
          <cell r="A692" t="str">
            <v>04.931.18</v>
          </cell>
          <cell r="B692" t="str">
            <v>Caixa coletora de talvegue-CCT 18</v>
          </cell>
          <cell r="C692" t="str">
            <v>DNER-ES287/97</v>
          </cell>
          <cell r="D692" t="str">
            <v xml:space="preserve"> </v>
          </cell>
          <cell r="E692" t="str">
            <v>un</v>
          </cell>
          <cell r="F692">
            <v>409.82</v>
          </cell>
          <cell r="G692">
            <v>146.71555999999998</v>
          </cell>
          <cell r="H692">
            <v>556.53556000000003</v>
          </cell>
        </row>
        <row r="693">
          <cell r="A693" t="str">
            <v>04.931.19</v>
          </cell>
          <cell r="B693" t="str">
            <v>Caixa coletora de talvegue-CCT 19</v>
          </cell>
          <cell r="C693" t="str">
            <v>DNER-ES287/97</v>
          </cell>
          <cell r="D693" t="str">
            <v xml:space="preserve"> </v>
          </cell>
          <cell r="E693" t="str">
            <v>un</v>
          </cell>
          <cell r="F693">
            <v>402.7</v>
          </cell>
          <cell r="G693">
            <v>144.16659999999999</v>
          </cell>
          <cell r="H693">
            <v>546.86659999999995</v>
          </cell>
        </row>
        <row r="694">
          <cell r="A694" t="str">
            <v>04.931.20</v>
          </cell>
          <cell r="B694" t="str">
            <v>Caixa coletora de talvegue-CCT 20</v>
          </cell>
          <cell r="C694" t="str">
            <v>DNER-ES287/97</v>
          </cell>
          <cell r="D694" t="str">
            <v xml:space="preserve"> </v>
          </cell>
          <cell r="E694" t="str">
            <v>un</v>
          </cell>
          <cell r="F694">
            <v>425.14</v>
          </cell>
          <cell r="G694">
            <v>152.20012</v>
          </cell>
          <cell r="H694">
            <v>577.34011999999996</v>
          </cell>
        </row>
        <row r="695">
          <cell r="A695" t="str">
            <v>04.940.01</v>
          </cell>
          <cell r="B695" t="str">
            <v>Descida d’água tipo rápido- calha de concreto-DAR 01</v>
          </cell>
          <cell r="C695" t="str">
            <v>DNER-ES291/97</v>
          </cell>
          <cell r="D695" t="str">
            <v xml:space="preserve"> </v>
          </cell>
          <cell r="E695" t="str">
            <v>m</v>
          </cell>
          <cell r="G695">
            <v>0</v>
          </cell>
          <cell r="H695">
            <v>0</v>
          </cell>
        </row>
        <row r="696">
          <cell r="A696" t="str">
            <v>04.940.02</v>
          </cell>
          <cell r="B696" t="str">
            <v>Descida d’água tipo rápido- canal retangular-DAR 02</v>
          </cell>
          <cell r="C696" t="str">
            <v>DNER-ES291/97</v>
          </cell>
          <cell r="D696" t="str">
            <v xml:space="preserve"> </v>
          </cell>
          <cell r="E696" t="str">
            <v>m</v>
          </cell>
          <cell r="F696">
            <v>42.18</v>
          </cell>
          <cell r="G696">
            <v>15.100439999999999</v>
          </cell>
          <cell r="H696">
            <v>57.280439999999999</v>
          </cell>
        </row>
        <row r="697">
          <cell r="A697" t="str">
            <v>04.940.03</v>
          </cell>
          <cell r="B697" t="str">
            <v>Descida d'água tipo rápido- canal ret. armado-DAR 03</v>
          </cell>
          <cell r="C697" t="str">
            <v>DNER-ES291/97</v>
          </cell>
          <cell r="D697" t="str">
            <v xml:space="preserve"> </v>
          </cell>
          <cell r="E697" t="str">
            <v>m</v>
          </cell>
          <cell r="F697">
            <v>31.84</v>
          </cell>
          <cell r="G697">
            <v>11.398719999999999</v>
          </cell>
          <cell r="H697">
            <v>43.238720000000001</v>
          </cell>
        </row>
        <row r="698">
          <cell r="A698" t="str">
            <v>04.940.04</v>
          </cell>
          <cell r="B698" t="str">
            <v>Descida d’água tipo rápido- calha metálica-DAR 04</v>
          </cell>
          <cell r="C698" t="str">
            <v>DNER-ES291/97</v>
          </cell>
          <cell r="D698" t="str">
            <v xml:space="preserve"> </v>
          </cell>
          <cell r="E698" t="str">
            <v>m</v>
          </cell>
          <cell r="G698">
            <v>0</v>
          </cell>
          <cell r="H698">
            <v>0</v>
          </cell>
        </row>
        <row r="699">
          <cell r="A699" t="str">
            <v>04.941.01</v>
          </cell>
          <cell r="B699" t="str">
            <v>Descida d'água de aterros em degraus-DAD 01</v>
          </cell>
          <cell r="C699" t="str">
            <v>DNER-ES291/97</v>
          </cell>
          <cell r="D699" t="str">
            <v xml:space="preserve"> </v>
          </cell>
          <cell r="E699" t="str">
            <v>m</v>
          </cell>
          <cell r="G699">
            <v>0</v>
          </cell>
          <cell r="H699">
            <v>0</v>
          </cell>
        </row>
        <row r="700">
          <cell r="A700" t="str">
            <v>04.941.02</v>
          </cell>
          <cell r="B700" t="str">
            <v>Descida d'água de aterros em degraus-DAD 02</v>
          </cell>
          <cell r="C700" t="str">
            <v>DNER-ES291/97</v>
          </cell>
          <cell r="D700" t="str">
            <v xml:space="preserve"> </v>
          </cell>
          <cell r="E700" t="str">
            <v>m</v>
          </cell>
          <cell r="F700">
            <v>41.8</v>
          </cell>
          <cell r="G700">
            <v>14.964399999999998</v>
          </cell>
          <cell r="H700">
            <v>56.764399999999995</v>
          </cell>
        </row>
        <row r="701">
          <cell r="A701" t="str">
            <v>04.941.03</v>
          </cell>
          <cell r="B701" t="str">
            <v>Descida d'água de aterros em degraus-DAD 03</v>
          </cell>
          <cell r="C701" t="str">
            <v>DNER-ES291/97</v>
          </cell>
          <cell r="D701" t="str">
            <v xml:space="preserve"> </v>
          </cell>
          <cell r="E701" t="str">
            <v>m</v>
          </cell>
          <cell r="F701">
            <v>58.89</v>
          </cell>
          <cell r="G701">
            <v>21.082619999999999</v>
          </cell>
          <cell r="H701">
            <v>79.972620000000006</v>
          </cell>
        </row>
        <row r="702">
          <cell r="A702" t="str">
            <v>04.941.04</v>
          </cell>
          <cell r="B702" t="str">
            <v>Descida d'água de aterros em degraus-DAD 04</v>
          </cell>
          <cell r="C702" t="str">
            <v>DNER-ES291/97</v>
          </cell>
          <cell r="D702" t="str">
            <v xml:space="preserve"> </v>
          </cell>
          <cell r="E702" t="str">
            <v>m</v>
          </cell>
          <cell r="G702">
            <v>0</v>
          </cell>
          <cell r="H702">
            <v>0</v>
          </cell>
        </row>
        <row r="703">
          <cell r="A703" t="str">
            <v>04.941.05</v>
          </cell>
          <cell r="B703" t="str">
            <v>Descida d'água de aterros em degraus-DAD 05</v>
          </cell>
          <cell r="C703" t="str">
            <v>DNER-ES291/97</v>
          </cell>
          <cell r="D703" t="str">
            <v xml:space="preserve"> </v>
          </cell>
          <cell r="E703" t="str">
            <v>m</v>
          </cell>
          <cell r="G703">
            <v>0</v>
          </cell>
          <cell r="H703">
            <v>0</v>
          </cell>
        </row>
        <row r="704">
          <cell r="A704" t="str">
            <v>04.941.06</v>
          </cell>
          <cell r="B704" t="str">
            <v>Descida d'água de aterros em degraus-DAD 06</v>
          </cell>
          <cell r="C704" t="str">
            <v>DNER-ES291/97</v>
          </cell>
          <cell r="D704" t="str">
            <v xml:space="preserve"> </v>
          </cell>
          <cell r="E704" t="str">
            <v>m</v>
          </cell>
          <cell r="G704">
            <v>0</v>
          </cell>
          <cell r="H704">
            <v>0</v>
          </cell>
        </row>
        <row r="705">
          <cell r="A705" t="str">
            <v>04.941.07</v>
          </cell>
          <cell r="B705" t="str">
            <v>Descida d'água de aterros em degraus-DAD 07</v>
          </cell>
          <cell r="C705" t="str">
            <v>DNER-ES291/97</v>
          </cell>
          <cell r="D705" t="str">
            <v xml:space="preserve"> </v>
          </cell>
          <cell r="E705" t="str">
            <v>m</v>
          </cell>
          <cell r="G705">
            <v>0</v>
          </cell>
          <cell r="H705">
            <v>0</v>
          </cell>
        </row>
        <row r="706">
          <cell r="A706" t="str">
            <v>04.941.08</v>
          </cell>
          <cell r="B706" t="str">
            <v>Descida d'água de aterros em degraus-DAD 08</v>
          </cell>
          <cell r="C706" t="str">
            <v>DNER-ES291/97</v>
          </cell>
          <cell r="D706" t="str">
            <v xml:space="preserve"> </v>
          </cell>
          <cell r="E706" t="str">
            <v>m</v>
          </cell>
          <cell r="F706">
            <v>150.01</v>
          </cell>
          <cell r="G706">
            <v>53.703579999999995</v>
          </cell>
          <cell r="H706">
            <v>203.71357999999998</v>
          </cell>
        </row>
        <row r="707">
          <cell r="A707" t="str">
            <v>04.941.09</v>
          </cell>
          <cell r="B707" t="str">
            <v>Descida d’água de aterros em degraus-DAD 09</v>
          </cell>
          <cell r="C707" t="str">
            <v>DNER-ES291/97</v>
          </cell>
          <cell r="D707" t="str">
            <v xml:space="preserve"> </v>
          </cell>
          <cell r="E707" t="str">
            <v>m</v>
          </cell>
          <cell r="G707">
            <v>0</v>
          </cell>
          <cell r="H707">
            <v>0</v>
          </cell>
        </row>
        <row r="708">
          <cell r="A708" t="str">
            <v>04.941.10</v>
          </cell>
          <cell r="B708" t="str">
            <v>Descida d'água de aterros em degraus-DAD 10</v>
          </cell>
          <cell r="C708" t="str">
            <v>DNER-ES291/97</v>
          </cell>
          <cell r="D708" t="str">
            <v xml:space="preserve"> </v>
          </cell>
          <cell r="E708" t="str">
            <v>m</v>
          </cell>
          <cell r="G708">
            <v>0</v>
          </cell>
          <cell r="H708">
            <v>0</v>
          </cell>
        </row>
        <row r="709">
          <cell r="A709" t="str">
            <v>04.941.11</v>
          </cell>
          <cell r="B709" t="str">
            <v>Descida d'água de aterros em degraus-DAD 11</v>
          </cell>
          <cell r="C709" t="str">
            <v>DNER-ES291/97</v>
          </cell>
          <cell r="D709" t="str">
            <v xml:space="preserve"> </v>
          </cell>
          <cell r="E709" t="str">
            <v>m</v>
          </cell>
          <cell r="G709">
            <v>0</v>
          </cell>
          <cell r="H709">
            <v>0</v>
          </cell>
        </row>
        <row r="710">
          <cell r="A710" t="str">
            <v>04.941.12</v>
          </cell>
          <cell r="B710" t="str">
            <v>Descida d'água de aterros em degraus-DAD 12</v>
          </cell>
          <cell r="C710" t="str">
            <v>DNER-ES291/97</v>
          </cell>
          <cell r="D710" t="str">
            <v xml:space="preserve"> </v>
          </cell>
          <cell r="E710" t="str">
            <v>m</v>
          </cell>
          <cell r="G710">
            <v>0</v>
          </cell>
          <cell r="H710">
            <v>0</v>
          </cell>
        </row>
        <row r="711">
          <cell r="A711" t="str">
            <v>04.941.13</v>
          </cell>
          <cell r="B711" t="str">
            <v>Descida d'água de aterros em degraus-DAD 13</v>
          </cell>
          <cell r="C711" t="str">
            <v>DNER-ES291/97</v>
          </cell>
          <cell r="D711" t="str">
            <v xml:space="preserve"> </v>
          </cell>
          <cell r="E711" t="str">
            <v>m</v>
          </cell>
          <cell r="G711">
            <v>0</v>
          </cell>
          <cell r="H711">
            <v>0</v>
          </cell>
        </row>
        <row r="712">
          <cell r="A712" t="str">
            <v>04.941.14</v>
          </cell>
          <cell r="B712" t="str">
            <v>Descida d'água de aterros em degraus-DAD 14</v>
          </cell>
          <cell r="C712" t="str">
            <v>DNER-ES291/97</v>
          </cell>
          <cell r="D712" t="str">
            <v xml:space="preserve"> </v>
          </cell>
          <cell r="E712" t="str">
            <v>m</v>
          </cell>
          <cell r="F712">
            <v>211.26</v>
          </cell>
          <cell r="G712">
            <v>75.631079999999997</v>
          </cell>
          <cell r="H712">
            <v>286.89107999999999</v>
          </cell>
        </row>
        <row r="713">
          <cell r="A713" t="str">
            <v>04.941.15</v>
          </cell>
          <cell r="B713" t="str">
            <v>Descida d'água de aterros em degraus-DAD 15</v>
          </cell>
          <cell r="C713" t="str">
            <v>DNER-ES291/97</v>
          </cell>
          <cell r="D713" t="str">
            <v xml:space="preserve"> </v>
          </cell>
          <cell r="E713" t="str">
            <v>m</v>
          </cell>
          <cell r="G713">
            <v>0</v>
          </cell>
          <cell r="H713">
            <v>0</v>
          </cell>
        </row>
        <row r="714">
          <cell r="A714" t="str">
            <v>04.941.16</v>
          </cell>
          <cell r="B714" t="str">
            <v>Descida d'água de aterros em degraus-DAD 16</v>
          </cell>
          <cell r="C714" t="str">
            <v>DNER-ES291/97</v>
          </cell>
          <cell r="D714" t="str">
            <v xml:space="preserve"> </v>
          </cell>
          <cell r="E714" t="str">
            <v>m</v>
          </cell>
          <cell r="G714">
            <v>0</v>
          </cell>
          <cell r="H714">
            <v>0</v>
          </cell>
        </row>
        <row r="715">
          <cell r="A715" t="str">
            <v>04.941.17</v>
          </cell>
          <cell r="B715" t="str">
            <v>Descida d'água de aterros em degraus-DAD 17</v>
          </cell>
          <cell r="C715" t="str">
            <v>DNER-ES291/97</v>
          </cell>
          <cell r="D715" t="str">
            <v xml:space="preserve"> </v>
          </cell>
          <cell r="E715" t="str">
            <v>m</v>
          </cell>
          <cell r="G715">
            <v>0</v>
          </cell>
          <cell r="H715">
            <v>0</v>
          </cell>
        </row>
        <row r="716">
          <cell r="A716" t="str">
            <v>04.941.18</v>
          </cell>
          <cell r="B716" t="str">
            <v>Descida d’água de aterros em degraus-DAD 18</v>
          </cell>
          <cell r="C716" t="str">
            <v>DNER-ES291/97</v>
          </cell>
          <cell r="D716" t="str">
            <v xml:space="preserve"> </v>
          </cell>
          <cell r="E716" t="str">
            <v>m</v>
          </cell>
          <cell r="G716">
            <v>0</v>
          </cell>
          <cell r="H716">
            <v>0</v>
          </cell>
        </row>
        <row r="717">
          <cell r="A717" t="str">
            <v>04.941.31</v>
          </cell>
          <cell r="B717" t="str">
            <v>Descida d'água de cortes em degraus-DCD 01</v>
          </cell>
          <cell r="C717" t="str">
            <v>DNER-ES291/97</v>
          </cell>
          <cell r="D717" t="str">
            <v xml:space="preserve"> </v>
          </cell>
          <cell r="E717" t="str">
            <v>m</v>
          </cell>
          <cell r="G717">
            <v>0</v>
          </cell>
          <cell r="H717">
            <v>0</v>
          </cell>
        </row>
        <row r="718">
          <cell r="A718" t="str">
            <v>04.941.32</v>
          </cell>
          <cell r="B718" t="str">
            <v>Descida d'água de cortes em degraus-DCD 02</v>
          </cell>
          <cell r="C718" t="str">
            <v>DNER-ES291/97</v>
          </cell>
          <cell r="D718" t="str">
            <v xml:space="preserve"> </v>
          </cell>
          <cell r="E718" t="str">
            <v>m</v>
          </cell>
          <cell r="G718">
            <v>0</v>
          </cell>
          <cell r="H718">
            <v>0</v>
          </cell>
        </row>
        <row r="719">
          <cell r="A719" t="str">
            <v>04.941.33</v>
          </cell>
          <cell r="B719" t="str">
            <v>Descida d’água de cortes em degraus-DCD 03</v>
          </cell>
          <cell r="C719" t="str">
            <v>DNER-ES291/97</v>
          </cell>
          <cell r="D719" t="str">
            <v xml:space="preserve"> </v>
          </cell>
          <cell r="E719" t="str">
            <v>m</v>
          </cell>
          <cell r="G719">
            <v>0</v>
          </cell>
          <cell r="H719">
            <v>0</v>
          </cell>
        </row>
        <row r="720">
          <cell r="A720" t="str">
            <v>04.941.34</v>
          </cell>
          <cell r="B720" t="str">
            <v>Descida d'água de cortes em degraus-DCD 04</v>
          </cell>
          <cell r="C720" t="str">
            <v>DNER-ES291/97</v>
          </cell>
          <cell r="D720" t="str">
            <v xml:space="preserve"> </v>
          </cell>
          <cell r="E720" t="str">
            <v>m</v>
          </cell>
          <cell r="G720">
            <v>0</v>
          </cell>
          <cell r="H720">
            <v>0</v>
          </cell>
        </row>
        <row r="721">
          <cell r="A721" t="str">
            <v>04.942.01</v>
          </cell>
          <cell r="B721" t="str">
            <v>Entrada d'água- EDA 01</v>
          </cell>
          <cell r="C721" t="str">
            <v>DNER-ES291/97</v>
          </cell>
          <cell r="D721" t="str">
            <v xml:space="preserve"> </v>
          </cell>
          <cell r="E721" t="str">
            <v>un</v>
          </cell>
          <cell r="F721">
            <v>12</v>
          </cell>
          <cell r="G721">
            <v>4.2959999999999994</v>
          </cell>
          <cell r="H721">
            <v>16.295999999999999</v>
          </cell>
        </row>
        <row r="722">
          <cell r="A722" t="str">
            <v>04.942.02</v>
          </cell>
          <cell r="B722" t="str">
            <v>Entrada d'água- EDA 02</v>
          </cell>
          <cell r="C722" t="str">
            <v>DNER-ES291/97</v>
          </cell>
          <cell r="D722" t="str">
            <v xml:space="preserve"> </v>
          </cell>
          <cell r="E722" t="str">
            <v>un</v>
          </cell>
          <cell r="G722">
            <v>0</v>
          </cell>
          <cell r="H722">
            <v>0</v>
          </cell>
        </row>
        <row r="723">
          <cell r="A723" t="str">
            <v>04.950.01</v>
          </cell>
          <cell r="B723" t="str">
            <v>Dissipador de energia- DES 01</v>
          </cell>
          <cell r="C723" t="str">
            <v>DNER-ES283/97</v>
          </cell>
          <cell r="D723" t="str">
            <v xml:space="preserve"> </v>
          </cell>
          <cell r="E723" t="str">
            <v>un</v>
          </cell>
          <cell r="F723">
            <v>68.48</v>
          </cell>
          <cell r="G723">
            <v>24.515840000000001</v>
          </cell>
          <cell r="H723">
            <v>92.995840000000001</v>
          </cell>
        </row>
        <row r="724">
          <cell r="A724" t="str">
            <v>04.950.02</v>
          </cell>
          <cell r="B724" t="str">
            <v>Dissipador de energia- DES 02</v>
          </cell>
          <cell r="C724" t="str">
            <v>DNER-ES283/97</v>
          </cell>
          <cell r="D724" t="str">
            <v xml:space="preserve"> </v>
          </cell>
          <cell r="E724" t="str">
            <v>un</v>
          </cell>
          <cell r="F724">
            <v>81.430000000000007</v>
          </cell>
          <cell r="G724">
            <v>29.15194</v>
          </cell>
          <cell r="H724">
            <v>110.58194</v>
          </cell>
        </row>
        <row r="725">
          <cell r="A725" t="str">
            <v>04.950.03</v>
          </cell>
          <cell r="B725" t="str">
            <v>Dissipador de energia- DES 03</v>
          </cell>
          <cell r="C725" t="str">
            <v>DNER-ES283/97</v>
          </cell>
          <cell r="D725" t="str">
            <v xml:space="preserve"> </v>
          </cell>
          <cell r="E725" t="str">
            <v>un</v>
          </cell>
          <cell r="F725">
            <v>97.11</v>
          </cell>
          <cell r="G725">
            <v>34.76538</v>
          </cell>
          <cell r="H725">
            <v>131.87538000000001</v>
          </cell>
        </row>
        <row r="726">
          <cell r="A726" t="str">
            <v>04.950.04</v>
          </cell>
          <cell r="B726" t="str">
            <v>Dissipador de energia- DES 04</v>
          </cell>
          <cell r="C726" t="str">
            <v>DNER-ES283/97</v>
          </cell>
          <cell r="D726" t="str">
            <v xml:space="preserve"> </v>
          </cell>
          <cell r="E726" t="str">
            <v>un</v>
          </cell>
          <cell r="G726">
            <v>0</v>
          </cell>
          <cell r="H726">
            <v>0</v>
          </cell>
        </row>
        <row r="727">
          <cell r="A727" t="str">
            <v>04.950.21</v>
          </cell>
          <cell r="B727" t="str">
            <v>Dissipador de energia- DEB 01</v>
          </cell>
          <cell r="C727" t="str">
            <v>DNER-ES283/97</v>
          </cell>
          <cell r="D727" t="str">
            <v xml:space="preserve"> </v>
          </cell>
          <cell r="E727" t="str">
            <v>un</v>
          </cell>
          <cell r="F727">
            <v>74.739999999999995</v>
          </cell>
          <cell r="G727">
            <v>26.756919999999997</v>
          </cell>
          <cell r="H727">
            <v>101.49691999999999</v>
          </cell>
        </row>
        <row r="728">
          <cell r="A728" t="str">
            <v>04.950.22</v>
          </cell>
          <cell r="B728" t="str">
            <v>Dissipador de energia- DEB 02</v>
          </cell>
          <cell r="C728" t="str">
            <v>DNER-ES283/97</v>
          </cell>
          <cell r="D728" t="str">
            <v xml:space="preserve"> </v>
          </cell>
          <cell r="E728" t="str">
            <v>un</v>
          </cell>
          <cell r="F728">
            <v>251.57</v>
          </cell>
          <cell r="G728">
            <v>90.062059999999988</v>
          </cell>
          <cell r="H728">
            <v>341.63205999999997</v>
          </cell>
        </row>
        <row r="729">
          <cell r="A729" t="str">
            <v>04.950.23</v>
          </cell>
          <cell r="B729" t="str">
            <v>Dissipador de energia- DEB 03</v>
          </cell>
          <cell r="C729" t="str">
            <v>DNER-ES283/97</v>
          </cell>
          <cell r="D729" t="str">
            <v xml:space="preserve"> </v>
          </cell>
          <cell r="E729" t="str">
            <v>un</v>
          </cell>
          <cell r="F729">
            <v>403.37</v>
          </cell>
          <cell r="G729">
            <v>144.40645999999998</v>
          </cell>
          <cell r="H729">
            <v>547.77646000000004</v>
          </cell>
        </row>
        <row r="730">
          <cell r="A730" t="str">
            <v>04.950.24</v>
          </cell>
          <cell r="B730" t="str">
            <v>Dissipador de energia- DEB 04</v>
          </cell>
          <cell r="C730" t="str">
            <v>DNER-ES283/97</v>
          </cell>
          <cell r="D730" t="str">
            <v xml:space="preserve"> </v>
          </cell>
          <cell r="E730" t="str">
            <v>un</v>
          </cell>
          <cell r="F730">
            <v>593.01</v>
          </cell>
          <cell r="G730">
            <v>212.29757999999998</v>
          </cell>
          <cell r="H730">
            <v>805.30757999999992</v>
          </cell>
        </row>
        <row r="731">
          <cell r="A731" t="str">
            <v>04.950.25</v>
          </cell>
          <cell r="B731" t="str">
            <v>Dissipador de energia- DEB 05</v>
          </cell>
          <cell r="C731" t="str">
            <v>DNER-ES283/97</v>
          </cell>
          <cell r="D731" t="str">
            <v xml:space="preserve"> </v>
          </cell>
          <cell r="E731" t="str">
            <v>un</v>
          </cell>
          <cell r="G731">
            <v>0</v>
          </cell>
          <cell r="H731">
            <v>0</v>
          </cell>
        </row>
        <row r="732">
          <cell r="A732" t="str">
            <v>04.950.26</v>
          </cell>
          <cell r="B732" t="str">
            <v>Dissipador de energia- DEB 06</v>
          </cell>
          <cell r="C732" t="str">
            <v>DNER-ES283/97</v>
          </cell>
          <cell r="D732" t="str">
            <v xml:space="preserve"> </v>
          </cell>
          <cell r="E732" t="str">
            <v>un</v>
          </cell>
          <cell r="G732">
            <v>0</v>
          </cell>
          <cell r="H732">
            <v>0</v>
          </cell>
        </row>
        <row r="733">
          <cell r="A733" t="str">
            <v>04.950.27</v>
          </cell>
          <cell r="B733" t="str">
            <v>Dissipador de energia- DEB 07</v>
          </cell>
          <cell r="C733" t="str">
            <v>DNER-ES283/97</v>
          </cell>
          <cell r="D733" t="str">
            <v xml:space="preserve"> </v>
          </cell>
          <cell r="E733" t="str">
            <v>un</v>
          </cell>
          <cell r="F733">
            <v>842.49</v>
          </cell>
          <cell r="G733">
            <v>301.61142000000001</v>
          </cell>
          <cell r="H733">
            <v>1144.10142</v>
          </cell>
        </row>
        <row r="734">
          <cell r="A734" t="str">
            <v>04.950.28</v>
          </cell>
          <cell r="B734" t="str">
            <v>Dissipador de energia- DEB 08</v>
          </cell>
          <cell r="C734" t="str">
            <v>DNER-ES283/97</v>
          </cell>
          <cell r="D734" t="str">
            <v xml:space="preserve"> </v>
          </cell>
          <cell r="E734" t="str">
            <v>un</v>
          </cell>
          <cell r="G734">
            <v>0</v>
          </cell>
          <cell r="H734">
            <v>0</v>
          </cell>
        </row>
        <row r="735">
          <cell r="A735" t="str">
            <v>04.950.29</v>
          </cell>
          <cell r="B735" t="str">
            <v>Dissipador de energia- DEB 09</v>
          </cell>
          <cell r="C735" t="str">
            <v>DNER-ES283/97</v>
          </cell>
          <cell r="D735" t="str">
            <v xml:space="preserve"> </v>
          </cell>
          <cell r="E735" t="str">
            <v>un</v>
          </cell>
          <cell r="G735">
            <v>0</v>
          </cell>
          <cell r="H735">
            <v>0</v>
          </cell>
        </row>
        <row r="736">
          <cell r="A736" t="str">
            <v>04.950.30</v>
          </cell>
          <cell r="B736" t="str">
            <v>Dissipador de energia- DEB 10</v>
          </cell>
          <cell r="C736" t="str">
            <v>DNER-ES283/97</v>
          </cell>
          <cell r="D736" t="str">
            <v xml:space="preserve"> </v>
          </cell>
          <cell r="E736" t="str">
            <v>un</v>
          </cell>
          <cell r="F736">
            <v>1092.3814400000001</v>
          </cell>
          <cell r="G736">
            <v>391.07255552000004</v>
          </cell>
          <cell r="H736">
            <v>1483.4539955200003</v>
          </cell>
        </row>
        <row r="737">
          <cell r="A737" t="str">
            <v>04.950.31</v>
          </cell>
          <cell r="B737" t="str">
            <v>Dissipador de energia- DEB 11</v>
          </cell>
          <cell r="C737" t="str">
            <v>DNER-ES283/97</v>
          </cell>
          <cell r="D737" t="str">
            <v xml:space="preserve"> </v>
          </cell>
          <cell r="E737" t="str">
            <v>un</v>
          </cell>
          <cell r="G737">
            <v>0</v>
          </cell>
          <cell r="H737">
            <v>0</v>
          </cell>
        </row>
        <row r="738">
          <cell r="A738" t="str">
            <v>04.950.32</v>
          </cell>
          <cell r="B738" t="str">
            <v>Dissipador de energia- DEB 12</v>
          </cell>
          <cell r="C738" t="str">
            <v>DNER-ES283/97</v>
          </cell>
          <cell r="D738" t="str">
            <v xml:space="preserve"> </v>
          </cell>
          <cell r="E738" t="str">
            <v>un</v>
          </cell>
          <cell r="G738">
            <v>0</v>
          </cell>
          <cell r="H738">
            <v>0</v>
          </cell>
        </row>
        <row r="739">
          <cell r="A739" t="str">
            <v>04.950.51</v>
          </cell>
          <cell r="B739" t="str">
            <v>Dissipador de energia- DED 01</v>
          </cell>
          <cell r="C739" t="str">
            <v>DNER-ES283/97</v>
          </cell>
          <cell r="D739" t="str">
            <v xml:space="preserve"> </v>
          </cell>
          <cell r="E739" t="str">
            <v>un</v>
          </cell>
          <cell r="G739">
            <v>0</v>
          </cell>
          <cell r="H739">
            <v>0</v>
          </cell>
        </row>
        <row r="740">
          <cell r="A740" t="str">
            <v>04.960.01</v>
          </cell>
          <cell r="B740" t="str">
            <v>Boca de lobo simples c/ grelha de concreto-BLS 01</v>
          </cell>
          <cell r="C740" t="str">
            <v xml:space="preserve"> </v>
          </cell>
          <cell r="D740" t="str">
            <v xml:space="preserve"> </v>
          </cell>
          <cell r="E740" t="str">
            <v>un</v>
          </cell>
          <cell r="F740">
            <v>149.86000000000001</v>
          </cell>
          <cell r="G740">
            <v>53.649880000000003</v>
          </cell>
          <cell r="H740">
            <v>203.50988000000001</v>
          </cell>
        </row>
        <row r="741">
          <cell r="A741" t="str">
            <v>04.960.02</v>
          </cell>
          <cell r="B741" t="str">
            <v>Boca de lobo simples c/ grelha de concreto-BLS 02</v>
          </cell>
          <cell r="C741" t="str">
            <v xml:space="preserve"> </v>
          </cell>
          <cell r="D741" t="str">
            <v xml:space="preserve"> </v>
          </cell>
          <cell r="E741" t="str">
            <v>un</v>
          </cell>
          <cell r="F741">
            <v>189.87</v>
          </cell>
          <cell r="G741">
            <v>67.973460000000003</v>
          </cell>
          <cell r="H741">
            <v>257.84345999999999</v>
          </cell>
        </row>
        <row r="742">
          <cell r="A742" t="str">
            <v>04.960.03</v>
          </cell>
          <cell r="B742" t="str">
            <v>Boca de lobo simples c/ grelha de concreto-BLS 03</v>
          </cell>
          <cell r="C742" t="str">
            <v xml:space="preserve"> </v>
          </cell>
          <cell r="D742" t="str">
            <v xml:space="preserve"> </v>
          </cell>
          <cell r="E742" t="str">
            <v>un</v>
          </cell>
          <cell r="F742">
            <v>229.92</v>
          </cell>
          <cell r="G742">
            <v>82.311359999999993</v>
          </cell>
          <cell r="H742">
            <v>312.23136</v>
          </cell>
        </row>
        <row r="743">
          <cell r="A743" t="str">
            <v>04.960.04</v>
          </cell>
          <cell r="B743" t="str">
            <v>Boca de lobo simples c/ grelha de concreto-BLS 04</v>
          </cell>
          <cell r="C743" t="str">
            <v xml:space="preserve"> </v>
          </cell>
          <cell r="D743" t="str">
            <v xml:space="preserve"> </v>
          </cell>
          <cell r="E743" t="str">
            <v>un</v>
          </cell>
          <cell r="F743">
            <v>269.93</v>
          </cell>
          <cell r="G743">
            <v>96.63494</v>
          </cell>
          <cell r="H743">
            <v>366.56493999999998</v>
          </cell>
        </row>
        <row r="744">
          <cell r="A744" t="str">
            <v>04.960.05</v>
          </cell>
          <cell r="B744" t="str">
            <v>Boca de lobo simples c/ grelha de concreto-BLS 05</v>
          </cell>
          <cell r="C744" t="str">
            <v xml:space="preserve"> </v>
          </cell>
          <cell r="D744" t="str">
            <v xml:space="preserve"> </v>
          </cell>
          <cell r="E744" t="str">
            <v>un</v>
          </cell>
          <cell r="F744">
            <v>308.58999999999997</v>
          </cell>
          <cell r="G744">
            <v>110.47521999999999</v>
          </cell>
          <cell r="H744">
            <v>419.06521999999995</v>
          </cell>
        </row>
        <row r="745">
          <cell r="A745" t="str">
            <v>04.960.06</v>
          </cell>
          <cell r="B745" t="str">
            <v>Boca de lobo simples c/ grelha de concreto-BLS 06</v>
          </cell>
          <cell r="C745" t="str">
            <v xml:space="preserve"> </v>
          </cell>
          <cell r="D745" t="str">
            <v xml:space="preserve"> </v>
          </cell>
          <cell r="E745" t="str">
            <v>un</v>
          </cell>
          <cell r="G745">
            <v>0</v>
          </cell>
          <cell r="H745">
            <v>0</v>
          </cell>
        </row>
        <row r="746">
          <cell r="A746" t="str">
            <v>04.960.07</v>
          </cell>
          <cell r="B746" t="str">
            <v>Boca de lobo simples c/ grelha de concreto-BLS 07</v>
          </cell>
          <cell r="C746" t="str">
            <v xml:space="preserve"> </v>
          </cell>
          <cell r="D746" t="str">
            <v xml:space="preserve"> </v>
          </cell>
          <cell r="E746" t="str">
            <v>un</v>
          </cell>
          <cell r="G746">
            <v>0</v>
          </cell>
          <cell r="H746">
            <v>0</v>
          </cell>
        </row>
        <row r="747">
          <cell r="A747" t="str">
            <v>04.961.01</v>
          </cell>
          <cell r="B747" t="str">
            <v>Boca de lobo dupla c/ grelha de concreto-BLD 01</v>
          </cell>
          <cell r="C747" t="str">
            <v xml:space="preserve"> </v>
          </cell>
          <cell r="D747" t="str">
            <v xml:space="preserve"> </v>
          </cell>
          <cell r="E747" t="str">
            <v>un</v>
          </cell>
          <cell r="F747">
            <v>233.02584148497962</v>
          </cell>
          <cell r="G747">
            <v>83.423251251622702</v>
          </cell>
          <cell r="H747">
            <v>316.44909273660232</v>
          </cell>
        </row>
        <row r="748">
          <cell r="A748" t="str">
            <v>04.961.02</v>
          </cell>
          <cell r="B748" t="str">
            <v>Boca de lobo dupla c/ grelha de concreto-BLD 02</v>
          </cell>
          <cell r="C748" t="str">
            <v xml:space="preserve"> </v>
          </cell>
          <cell r="D748" t="str">
            <v xml:space="preserve"> </v>
          </cell>
          <cell r="E748" t="str">
            <v>un</v>
          </cell>
          <cell r="F748">
            <v>350.93</v>
          </cell>
          <cell r="G748">
            <v>125.63293999999999</v>
          </cell>
          <cell r="H748">
            <v>476.56294000000003</v>
          </cell>
        </row>
        <row r="749">
          <cell r="A749" t="str">
            <v>04.961.03</v>
          </cell>
          <cell r="B749" t="str">
            <v>Boca de lobo dupla c/ grelha de concreto-BLD 03</v>
          </cell>
          <cell r="C749" t="str">
            <v xml:space="preserve"> </v>
          </cell>
          <cell r="D749" t="str">
            <v xml:space="preserve"> </v>
          </cell>
          <cell r="E749" t="str">
            <v>un</v>
          </cell>
          <cell r="G749">
            <v>0</v>
          </cell>
          <cell r="H749">
            <v>0</v>
          </cell>
        </row>
        <row r="750">
          <cell r="A750" t="str">
            <v>04.961.04</v>
          </cell>
          <cell r="B750" t="str">
            <v>Boca de lobo dupla c/ grelha de concreto-BLD 04</v>
          </cell>
          <cell r="C750" t="str">
            <v xml:space="preserve"> </v>
          </cell>
          <cell r="D750" t="str">
            <v xml:space="preserve"> </v>
          </cell>
          <cell r="E750" t="str">
            <v>un</v>
          </cell>
          <cell r="G750">
            <v>0</v>
          </cell>
          <cell r="H750">
            <v>0</v>
          </cell>
        </row>
        <row r="751">
          <cell r="A751" t="str">
            <v>04.961.05</v>
          </cell>
          <cell r="B751" t="str">
            <v>Boca de lobo dupla c/ grelha de concreto-BLD 05</v>
          </cell>
          <cell r="C751" t="str">
            <v xml:space="preserve"> </v>
          </cell>
          <cell r="D751" t="str">
            <v xml:space="preserve"> </v>
          </cell>
          <cell r="E751" t="str">
            <v>un</v>
          </cell>
          <cell r="G751">
            <v>0</v>
          </cell>
          <cell r="H751">
            <v>0</v>
          </cell>
        </row>
        <row r="752">
          <cell r="A752" t="str">
            <v>04.961.06</v>
          </cell>
          <cell r="B752" t="str">
            <v>Boca de lobo dupla c/ grelha de concreto-BLD 06</v>
          </cell>
          <cell r="C752" t="str">
            <v xml:space="preserve"> </v>
          </cell>
          <cell r="D752" t="str">
            <v xml:space="preserve"> </v>
          </cell>
          <cell r="E752" t="str">
            <v>un</v>
          </cell>
          <cell r="G752">
            <v>0</v>
          </cell>
          <cell r="H752">
            <v>0</v>
          </cell>
        </row>
        <row r="753">
          <cell r="A753" t="str">
            <v>04.961.07</v>
          </cell>
          <cell r="B753" t="str">
            <v>Boca de lobo dupla c/ grelha de concreto-BLD 07</v>
          </cell>
          <cell r="C753" t="str">
            <v xml:space="preserve"> </v>
          </cell>
          <cell r="D753" t="str">
            <v xml:space="preserve"> </v>
          </cell>
          <cell r="E753" t="str">
            <v>un</v>
          </cell>
          <cell r="G753">
            <v>0</v>
          </cell>
          <cell r="H753">
            <v>0</v>
          </cell>
        </row>
        <row r="754">
          <cell r="A754" t="str">
            <v>04.962.01</v>
          </cell>
          <cell r="B754" t="str">
            <v>Caixa de ligação e passagem- CLP 01</v>
          </cell>
          <cell r="C754" t="str">
            <v>DNER-ES287/97</v>
          </cell>
          <cell r="D754" t="str">
            <v xml:space="preserve"> </v>
          </cell>
          <cell r="E754" t="str">
            <v>un</v>
          </cell>
          <cell r="F754">
            <v>273.22000000000003</v>
          </cell>
          <cell r="G754">
            <v>97.812760000000011</v>
          </cell>
          <cell r="H754">
            <v>371.03276000000005</v>
          </cell>
        </row>
        <row r="755">
          <cell r="A755" t="str">
            <v>04.962.02</v>
          </cell>
          <cell r="B755" t="str">
            <v>Caixa de ligação e passagem- CLP 02</v>
          </cell>
          <cell r="C755" t="str">
            <v>DNER-ES287/97</v>
          </cell>
          <cell r="D755" t="str">
            <v xml:space="preserve"> </v>
          </cell>
          <cell r="E755" t="str">
            <v>un</v>
          </cell>
          <cell r="F755">
            <v>265.04000000000002</v>
          </cell>
          <cell r="G755">
            <v>94.884320000000002</v>
          </cell>
          <cell r="H755">
            <v>359.92432000000002</v>
          </cell>
        </row>
        <row r="756">
          <cell r="A756" t="str">
            <v>04.962.03</v>
          </cell>
          <cell r="B756" t="str">
            <v>Caixa de ligação e passagem- CLP 03</v>
          </cell>
          <cell r="C756" t="str">
            <v>DNER-ES287/97</v>
          </cell>
          <cell r="D756" t="str">
            <v xml:space="preserve"> </v>
          </cell>
          <cell r="E756" t="str">
            <v>un</v>
          </cell>
          <cell r="F756">
            <v>371.37</v>
          </cell>
          <cell r="G756">
            <v>132.95045999999999</v>
          </cell>
          <cell r="H756">
            <v>504.32046000000003</v>
          </cell>
        </row>
        <row r="757">
          <cell r="A757" t="str">
            <v>04.962.04</v>
          </cell>
          <cell r="B757" t="str">
            <v>Caixa de ligação e passagem- CLP 04</v>
          </cell>
          <cell r="C757" t="str">
            <v>DNER-ES287/97</v>
          </cell>
          <cell r="D757" t="str">
            <v xml:space="preserve"> </v>
          </cell>
          <cell r="E757" t="str">
            <v>un</v>
          </cell>
          <cell r="F757">
            <v>475.68</v>
          </cell>
          <cell r="G757">
            <v>170.29344</v>
          </cell>
          <cell r="H757">
            <v>645.97343999999998</v>
          </cell>
        </row>
        <row r="758">
          <cell r="A758" t="str">
            <v>04.962.05</v>
          </cell>
          <cell r="B758" t="str">
            <v>Caixa de ligação e passagem- CLP 05</v>
          </cell>
          <cell r="C758" t="str">
            <v>DNER-ES287/97</v>
          </cell>
          <cell r="D758" t="str">
            <v xml:space="preserve"> </v>
          </cell>
          <cell r="E758" t="str">
            <v>un</v>
          </cell>
          <cell r="G758">
            <v>0</v>
          </cell>
          <cell r="H758">
            <v>0</v>
          </cell>
        </row>
        <row r="759">
          <cell r="A759" t="str">
            <v>04.962.06</v>
          </cell>
          <cell r="B759" t="str">
            <v>Caixa de ligação e passagem- CLP 06</v>
          </cell>
          <cell r="C759" t="str">
            <v>DNER-ES287/97</v>
          </cell>
          <cell r="D759" t="str">
            <v xml:space="preserve"> </v>
          </cell>
          <cell r="E759" t="str">
            <v>un</v>
          </cell>
          <cell r="G759">
            <v>0</v>
          </cell>
          <cell r="H759">
            <v>0</v>
          </cell>
        </row>
        <row r="760">
          <cell r="A760" t="str">
            <v>04.962.07</v>
          </cell>
          <cell r="B760" t="str">
            <v>Caixa de ligação e passagem- CLP 07</v>
          </cell>
          <cell r="C760" t="str">
            <v>DNER-ES287/97</v>
          </cell>
          <cell r="D760" t="str">
            <v xml:space="preserve"> </v>
          </cell>
          <cell r="E760" t="str">
            <v>un</v>
          </cell>
          <cell r="F760">
            <v>326.36</v>
          </cell>
          <cell r="G760">
            <v>116.83687999999999</v>
          </cell>
          <cell r="H760">
            <v>443.19688000000002</v>
          </cell>
        </row>
        <row r="761">
          <cell r="A761" t="str">
            <v>04.962.08</v>
          </cell>
          <cell r="B761" t="str">
            <v>Caixa de ligação e passagem- CLP 08</v>
          </cell>
          <cell r="C761" t="str">
            <v>DNER-ES287/97</v>
          </cell>
          <cell r="D761" t="str">
            <v xml:space="preserve"> </v>
          </cell>
          <cell r="E761" t="str">
            <v>un</v>
          </cell>
          <cell r="F761">
            <v>317.82</v>
          </cell>
          <cell r="G761">
            <v>113.77955999999999</v>
          </cell>
          <cell r="H761">
            <v>431.59956</v>
          </cell>
        </row>
        <row r="762">
          <cell r="A762" t="str">
            <v>04.962.09</v>
          </cell>
          <cell r="B762" t="str">
            <v>Caixa de ligação e passagem- CLP 09</v>
          </cell>
          <cell r="C762" t="str">
            <v>DNER-ES287/97</v>
          </cell>
          <cell r="D762" t="str">
            <v xml:space="preserve"> </v>
          </cell>
          <cell r="E762" t="str">
            <v>un</v>
          </cell>
          <cell r="G762">
            <v>0</v>
          </cell>
          <cell r="H762">
            <v>0</v>
          </cell>
        </row>
        <row r="763">
          <cell r="A763" t="str">
            <v>04.962.10</v>
          </cell>
          <cell r="B763" t="str">
            <v>Caixa de ligação e passagem- CLP 10</v>
          </cell>
          <cell r="C763" t="str">
            <v>DNER-ES287/97</v>
          </cell>
          <cell r="D763" t="str">
            <v xml:space="preserve"> </v>
          </cell>
          <cell r="E763" t="str">
            <v>un</v>
          </cell>
          <cell r="G763">
            <v>0</v>
          </cell>
          <cell r="H763">
            <v>0</v>
          </cell>
        </row>
        <row r="764">
          <cell r="A764" t="str">
            <v>04.962.11</v>
          </cell>
          <cell r="B764" t="str">
            <v>Caixa de ligação e passagem- CLP 11</v>
          </cell>
          <cell r="C764" t="str">
            <v>DNER-ES287/97</v>
          </cell>
          <cell r="D764" t="str">
            <v xml:space="preserve"> </v>
          </cell>
          <cell r="E764" t="str">
            <v>un</v>
          </cell>
          <cell r="G764">
            <v>0</v>
          </cell>
          <cell r="H764">
            <v>0</v>
          </cell>
        </row>
        <row r="765">
          <cell r="A765" t="str">
            <v>04.962.12</v>
          </cell>
          <cell r="B765" t="str">
            <v>Caixa de ligação e passagem- CLP 12</v>
          </cell>
          <cell r="C765" t="str">
            <v>DNER-ES287/97</v>
          </cell>
          <cell r="D765" t="str">
            <v xml:space="preserve"> </v>
          </cell>
          <cell r="E765" t="str">
            <v>un</v>
          </cell>
          <cell r="G765">
            <v>0</v>
          </cell>
          <cell r="H765">
            <v>0</v>
          </cell>
        </row>
        <row r="766">
          <cell r="A766" t="str">
            <v>04.962.13</v>
          </cell>
          <cell r="B766" t="str">
            <v>Caixa de ligação e passagem- CLP 13</v>
          </cell>
          <cell r="C766" t="str">
            <v>DNER-ES287/97</v>
          </cell>
          <cell r="D766" t="str">
            <v xml:space="preserve"> </v>
          </cell>
          <cell r="E766" t="str">
            <v>un</v>
          </cell>
          <cell r="G766">
            <v>0</v>
          </cell>
          <cell r="H766">
            <v>0</v>
          </cell>
        </row>
        <row r="767">
          <cell r="A767" t="str">
            <v>04.962.14</v>
          </cell>
          <cell r="B767" t="str">
            <v>Caixa de ligação e passagem- CLP 14</v>
          </cell>
          <cell r="C767" t="str">
            <v>DNER-ES287/97</v>
          </cell>
          <cell r="D767" t="str">
            <v xml:space="preserve"> </v>
          </cell>
          <cell r="E767" t="str">
            <v>un</v>
          </cell>
          <cell r="G767">
            <v>0</v>
          </cell>
          <cell r="H767">
            <v>0</v>
          </cell>
        </row>
        <row r="768">
          <cell r="A768" t="str">
            <v>04.962.15</v>
          </cell>
          <cell r="B768" t="str">
            <v>Caixa de ligação e passagem- CLP 15</v>
          </cell>
          <cell r="C768" t="str">
            <v>DNER-ES287/97</v>
          </cell>
          <cell r="D768" t="str">
            <v xml:space="preserve"> </v>
          </cell>
          <cell r="E768" t="str">
            <v>un</v>
          </cell>
          <cell r="F768">
            <v>503</v>
          </cell>
          <cell r="G768">
            <v>180.07399999999998</v>
          </cell>
          <cell r="H768">
            <v>683.07399999999996</v>
          </cell>
        </row>
        <row r="769">
          <cell r="A769" t="str">
            <v>04.962.16</v>
          </cell>
          <cell r="B769" t="str">
            <v>Caixa de ligação e passagem- CLP 16</v>
          </cell>
          <cell r="C769" t="str">
            <v>DNER-ES287/97</v>
          </cell>
          <cell r="D769" t="str">
            <v xml:space="preserve"> </v>
          </cell>
          <cell r="E769" t="str">
            <v>un</v>
          </cell>
          <cell r="G769">
            <v>0</v>
          </cell>
          <cell r="H769">
            <v>0</v>
          </cell>
        </row>
        <row r="770">
          <cell r="A770" t="str">
            <v>04.962.17</v>
          </cell>
          <cell r="B770" t="str">
            <v>Caixa de ligação e passagem- CLP 17</v>
          </cell>
          <cell r="C770" t="str">
            <v>DNER-ES287/97</v>
          </cell>
          <cell r="D770" t="str">
            <v xml:space="preserve"> </v>
          </cell>
          <cell r="E770" t="str">
            <v>un</v>
          </cell>
          <cell r="G770">
            <v>0</v>
          </cell>
          <cell r="H770">
            <v>0</v>
          </cell>
        </row>
        <row r="771">
          <cell r="A771" t="str">
            <v xml:space="preserve">04.962.18   </v>
          </cell>
          <cell r="B771" t="str">
            <v>Caixa de ligação e passagem- CLP 18</v>
          </cell>
          <cell r="C771" t="str">
            <v>DNER-ES287/97</v>
          </cell>
          <cell r="D771" t="str">
            <v xml:space="preserve"> </v>
          </cell>
          <cell r="E771" t="str">
            <v>un</v>
          </cell>
          <cell r="G771">
            <v>0</v>
          </cell>
          <cell r="H771">
            <v>0</v>
          </cell>
        </row>
        <row r="772">
          <cell r="A772" t="str">
            <v>04.963.01</v>
          </cell>
          <cell r="B772" t="str">
            <v>Poço de visita- PVI 01</v>
          </cell>
          <cell r="C772" t="str">
            <v xml:space="preserve"> </v>
          </cell>
          <cell r="D772" t="str">
            <v xml:space="preserve"> </v>
          </cell>
          <cell r="E772" t="str">
            <v>un</v>
          </cell>
          <cell r="F772">
            <v>363.11</v>
          </cell>
          <cell r="G772">
            <v>129.99338</v>
          </cell>
          <cell r="H772">
            <v>493.10338000000002</v>
          </cell>
        </row>
        <row r="773">
          <cell r="A773" t="str">
            <v>04.963.02</v>
          </cell>
          <cell r="B773" t="str">
            <v>Poço de visita- PVI 02</v>
          </cell>
          <cell r="C773" t="str">
            <v xml:space="preserve"> </v>
          </cell>
          <cell r="D773" t="str">
            <v xml:space="preserve"> </v>
          </cell>
          <cell r="E773" t="str">
            <v>un</v>
          </cell>
          <cell r="F773">
            <v>354.56</v>
          </cell>
          <cell r="G773">
            <v>126.93248</v>
          </cell>
          <cell r="H773">
            <v>481.49248</v>
          </cell>
        </row>
        <row r="774">
          <cell r="A774" t="str">
            <v>04.963.03</v>
          </cell>
          <cell r="B774" t="str">
            <v>Poço de visita- PVI 03</v>
          </cell>
          <cell r="C774" t="str">
            <v xml:space="preserve"> </v>
          </cell>
          <cell r="D774" t="str">
            <v xml:space="preserve"> </v>
          </cell>
          <cell r="E774" t="str">
            <v>un</v>
          </cell>
          <cell r="F774">
            <v>419.21</v>
          </cell>
          <cell r="G774">
            <v>150.07718</v>
          </cell>
          <cell r="H774">
            <v>569.28718000000003</v>
          </cell>
        </row>
        <row r="775">
          <cell r="A775" t="str">
            <v>04.963.04</v>
          </cell>
          <cell r="B775" t="str">
            <v>Poço de visita- PVI 04</v>
          </cell>
          <cell r="C775" t="str">
            <v xml:space="preserve"> </v>
          </cell>
          <cell r="D775" t="str">
            <v xml:space="preserve"> </v>
          </cell>
          <cell r="E775" t="str">
            <v>un</v>
          </cell>
          <cell r="G775">
            <v>0</v>
          </cell>
          <cell r="H775">
            <v>0</v>
          </cell>
        </row>
        <row r="776">
          <cell r="A776" t="str">
            <v>04.963.05</v>
          </cell>
          <cell r="B776" t="str">
            <v>Poço de visita- PVI 05</v>
          </cell>
          <cell r="C776" t="str">
            <v xml:space="preserve"> </v>
          </cell>
          <cell r="D776" t="str">
            <v xml:space="preserve"> </v>
          </cell>
          <cell r="E776" t="str">
            <v>un</v>
          </cell>
          <cell r="G776">
            <v>0</v>
          </cell>
          <cell r="H776">
            <v>0</v>
          </cell>
        </row>
        <row r="777">
          <cell r="A777" t="str">
            <v>04.963.06</v>
          </cell>
          <cell r="B777" t="str">
            <v>Poço de visita- PVI 06</v>
          </cell>
          <cell r="C777" t="str">
            <v xml:space="preserve"> </v>
          </cell>
          <cell r="D777" t="str">
            <v xml:space="preserve"> </v>
          </cell>
          <cell r="E777" t="str">
            <v>un</v>
          </cell>
          <cell r="G777">
            <v>0</v>
          </cell>
          <cell r="H777">
            <v>0</v>
          </cell>
        </row>
        <row r="778">
          <cell r="A778" t="str">
            <v>04.963.07</v>
          </cell>
          <cell r="B778" t="str">
            <v>Poço de visita- PVI 07</v>
          </cell>
          <cell r="C778" t="str">
            <v xml:space="preserve"> </v>
          </cell>
          <cell r="D778" t="str">
            <v xml:space="preserve"> </v>
          </cell>
          <cell r="E778" t="str">
            <v>un</v>
          </cell>
          <cell r="G778">
            <v>0</v>
          </cell>
          <cell r="H778">
            <v>0</v>
          </cell>
        </row>
        <row r="779">
          <cell r="A779" t="str">
            <v>04.963.08</v>
          </cell>
          <cell r="B779" t="str">
            <v>Poço de visita- PVI 08</v>
          </cell>
          <cell r="C779" t="str">
            <v xml:space="preserve"> </v>
          </cell>
          <cell r="D779" t="str">
            <v xml:space="preserve"> </v>
          </cell>
          <cell r="E779" t="str">
            <v>un</v>
          </cell>
          <cell r="G779">
            <v>0</v>
          </cell>
          <cell r="H779">
            <v>0</v>
          </cell>
        </row>
        <row r="780">
          <cell r="A780" t="str">
            <v>04.963.09</v>
          </cell>
          <cell r="B780" t="str">
            <v>Poço de visita- PVI 09</v>
          </cell>
          <cell r="C780" t="str">
            <v xml:space="preserve"> </v>
          </cell>
          <cell r="D780" t="str">
            <v xml:space="preserve"> </v>
          </cell>
          <cell r="E780" t="str">
            <v>un</v>
          </cell>
          <cell r="G780">
            <v>0</v>
          </cell>
          <cell r="H780">
            <v>0</v>
          </cell>
        </row>
        <row r="781">
          <cell r="A781" t="str">
            <v>04.963.10</v>
          </cell>
          <cell r="B781" t="str">
            <v>Poço de visita- PVI 10</v>
          </cell>
          <cell r="C781" t="str">
            <v xml:space="preserve"> </v>
          </cell>
          <cell r="D781" t="str">
            <v xml:space="preserve"> </v>
          </cell>
          <cell r="E781" t="str">
            <v>un</v>
          </cell>
          <cell r="G781">
            <v>0</v>
          </cell>
          <cell r="H781">
            <v>0</v>
          </cell>
        </row>
        <row r="782">
          <cell r="A782" t="str">
            <v>04.963.11</v>
          </cell>
          <cell r="B782" t="str">
            <v>Poço de visita- PVI 11</v>
          </cell>
          <cell r="C782" t="str">
            <v xml:space="preserve"> </v>
          </cell>
          <cell r="D782" t="str">
            <v xml:space="preserve"> </v>
          </cell>
          <cell r="E782" t="str">
            <v>un</v>
          </cell>
          <cell r="G782">
            <v>0</v>
          </cell>
          <cell r="H782">
            <v>0</v>
          </cell>
        </row>
        <row r="783">
          <cell r="A783" t="str">
            <v>04.963.12</v>
          </cell>
          <cell r="B783" t="str">
            <v>Poço de visita- PVI 12</v>
          </cell>
          <cell r="C783" t="str">
            <v xml:space="preserve"> </v>
          </cell>
          <cell r="D783" t="str">
            <v xml:space="preserve"> </v>
          </cell>
          <cell r="E783" t="str">
            <v>un</v>
          </cell>
          <cell r="G783">
            <v>0</v>
          </cell>
          <cell r="H783">
            <v>0</v>
          </cell>
        </row>
        <row r="784">
          <cell r="A784" t="str">
            <v>04.963.13</v>
          </cell>
          <cell r="B784" t="str">
            <v>Poço de visita- PVI 13</v>
          </cell>
          <cell r="C784" t="str">
            <v xml:space="preserve"> </v>
          </cell>
          <cell r="D784" t="str">
            <v xml:space="preserve"> </v>
          </cell>
          <cell r="E784" t="str">
            <v>un</v>
          </cell>
          <cell r="G784">
            <v>0</v>
          </cell>
          <cell r="H784">
            <v>0</v>
          </cell>
        </row>
        <row r="785">
          <cell r="A785" t="str">
            <v>04.963.14</v>
          </cell>
          <cell r="B785" t="str">
            <v>Poço de visita- PVI 14</v>
          </cell>
          <cell r="C785" t="str">
            <v xml:space="preserve"> </v>
          </cell>
          <cell r="D785" t="str">
            <v xml:space="preserve"> </v>
          </cell>
          <cell r="E785" t="str">
            <v>un</v>
          </cell>
          <cell r="G785">
            <v>0</v>
          </cell>
          <cell r="H785">
            <v>0</v>
          </cell>
        </row>
        <row r="786">
          <cell r="A786" t="str">
            <v>04.963.15</v>
          </cell>
          <cell r="B786" t="str">
            <v>Poço de visita- PVI 15</v>
          </cell>
          <cell r="C786" t="str">
            <v xml:space="preserve"> </v>
          </cell>
          <cell r="D786" t="str">
            <v xml:space="preserve"> </v>
          </cell>
          <cell r="E786" t="str">
            <v>un</v>
          </cell>
          <cell r="G786">
            <v>0</v>
          </cell>
          <cell r="H786">
            <v>0</v>
          </cell>
        </row>
        <row r="787">
          <cell r="A787" t="str">
            <v>04.963.16</v>
          </cell>
          <cell r="B787" t="str">
            <v>Poço de visita- PVI 16</v>
          </cell>
          <cell r="C787" t="str">
            <v xml:space="preserve"> </v>
          </cell>
          <cell r="D787" t="str">
            <v xml:space="preserve"> </v>
          </cell>
          <cell r="E787" t="str">
            <v>un</v>
          </cell>
          <cell r="G787">
            <v>0</v>
          </cell>
          <cell r="H787">
            <v>0</v>
          </cell>
        </row>
        <row r="788">
          <cell r="A788" t="str">
            <v>04.963.17</v>
          </cell>
          <cell r="B788" t="str">
            <v>Poço de visita- PVI 17</v>
          </cell>
          <cell r="C788" t="str">
            <v xml:space="preserve"> </v>
          </cell>
          <cell r="D788" t="str">
            <v xml:space="preserve"> </v>
          </cell>
          <cell r="E788" t="str">
            <v>un</v>
          </cell>
          <cell r="G788">
            <v>0</v>
          </cell>
          <cell r="H788">
            <v>0</v>
          </cell>
        </row>
        <row r="789">
          <cell r="A789" t="str">
            <v>04.963.18</v>
          </cell>
          <cell r="B789" t="str">
            <v>Poço de visita- PVI 18</v>
          </cell>
          <cell r="C789" t="str">
            <v xml:space="preserve"> </v>
          </cell>
          <cell r="D789" t="str">
            <v xml:space="preserve"> </v>
          </cell>
          <cell r="E789" t="str">
            <v>un</v>
          </cell>
          <cell r="G789">
            <v>0</v>
          </cell>
          <cell r="H789">
            <v>0</v>
          </cell>
        </row>
        <row r="790">
          <cell r="A790" t="str">
            <v>04.963.31</v>
          </cell>
          <cell r="B790" t="str">
            <v>Chaminé dos poços de visita- CPV 01</v>
          </cell>
          <cell r="C790" t="str">
            <v xml:space="preserve"> </v>
          </cell>
          <cell r="D790" t="str">
            <v xml:space="preserve"> </v>
          </cell>
          <cell r="E790" t="str">
            <v>un</v>
          </cell>
          <cell r="F790">
            <v>271.2</v>
          </cell>
          <cell r="G790">
            <v>97.08959999999999</v>
          </cell>
          <cell r="H790">
            <v>368.28959999999995</v>
          </cell>
        </row>
        <row r="791">
          <cell r="A791" t="str">
            <v>04.963.32</v>
          </cell>
          <cell r="B791" t="str">
            <v>Chaminé dos poços de visita- CPV 02</v>
          </cell>
          <cell r="C791" t="str">
            <v xml:space="preserve"> </v>
          </cell>
          <cell r="D791" t="str">
            <v xml:space="preserve"> </v>
          </cell>
          <cell r="E791" t="str">
            <v>un</v>
          </cell>
          <cell r="G791">
            <v>0</v>
          </cell>
          <cell r="H791">
            <v>0</v>
          </cell>
        </row>
        <row r="792">
          <cell r="A792" t="str">
            <v>04.963.33</v>
          </cell>
          <cell r="B792" t="str">
            <v>Chaminé dos popos de visita- CPV 03</v>
          </cell>
          <cell r="C792" t="str">
            <v xml:space="preserve"> </v>
          </cell>
          <cell r="D792" t="str">
            <v xml:space="preserve"> </v>
          </cell>
          <cell r="E792" t="str">
            <v>un</v>
          </cell>
          <cell r="G792">
            <v>0</v>
          </cell>
          <cell r="H792">
            <v>0</v>
          </cell>
        </row>
        <row r="793">
          <cell r="A793" t="str">
            <v>04.963.34</v>
          </cell>
          <cell r="B793" t="str">
            <v>Chaminé dos poços de visita- CPV 04</v>
          </cell>
          <cell r="C793" t="str">
            <v xml:space="preserve"> </v>
          </cell>
          <cell r="D793" t="str">
            <v xml:space="preserve"> </v>
          </cell>
          <cell r="E793" t="str">
            <v>un</v>
          </cell>
          <cell r="G793">
            <v>0</v>
          </cell>
          <cell r="H793">
            <v>0</v>
          </cell>
        </row>
        <row r="794">
          <cell r="A794" t="str">
            <v>04.963.35</v>
          </cell>
          <cell r="B794" t="str">
            <v>Chaminé dos poços de visita- CPV 05</v>
          </cell>
          <cell r="C794" t="str">
            <v xml:space="preserve"> </v>
          </cell>
          <cell r="D794" t="str">
            <v xml:space="preserve"> </v>
          </cell>
          <cell r="E794" t="str">
            <v>un</v>
          </cell>
          <cell r="G794">
            <v>0</v>
          </cell>
          <cell r="H794">
            <v>0</v>
          </cell>
        </row>
        <row r="795">
          <cell r="A795" t="str">
            <v>04.963.36</v>
          </cell>
          <cell r="B795" t="str">
            <v>Chaminé dos poços de visita- CPV 06</v>
          </cell>
          <cell r="C795" t="str">
            <v xml:space="preserve"> </v>
          </cell>
          <cell r="D795" t="str">
            <v xml:space="preserve"> </v>
          </cell>
          <cell r="E795" t="str">
            <v>un</v>
          </cell>
          <cell r="G795">
            <v>0</v>
          </cell>
          <cell r="H795">
            <v>0</v>
          </cell>
        </row>
        <row r="796">
          <cell r="A796" t="str">
            <v>04.963.37</v>
          </cell>
          <cell r="B796" t="str">
            <v>Chaminé dos poços de visita- CPV 07</v>
          </cell>
          <cell r="C796" t="str">
            <v xml:space="preserve"> </v>
          </cell>
          <cell r="D796" t="str">
            <v xml:space="preserve"> </v>
          </cell>
          <cell r="E796" t="str">
            <v>un</v>
          </cell>
          <cell r="G796">
            <v>0</v>
          </cell>
          <cell r="H796">
            <v>0</v>
          </cell>
        </row>
        <row r="797">
          <cell r="A797" t="str">
            <v>04.964.01</v>
          </cell>
          <cell r="B797" t="str">
            <v>Tubulação drenagem urbana- D=40 s/berço</v>
          </cell>
          <cell r="D797" t="str">
            <v xml:space="preserve"> </v>
          </cell>
          <cell r="E797" t="str">
            <v>m</v>
          </cell>
          <cell r="F797">
            <v>44.13</v>
          </cell>
          <cell r="G797">
            <v>15.798540000000001</v>
          </cell>
          <cell r="H797">
            <v>59.928540000000005</v>
          </cell>
        </row>
        <row r="798">
          <cell r="A798" t="str">
            <v>04.964.02</v>
          </cell>
          <cell r="B798" t="str">
            <v>Tubulação drenagem urbana- D=60 s/berço</v>
          </cell>
          <cell r="C798" t="str">
            <v xml:space="preserve"> </v>
          </cell>
          <cell r="D798" t="str">
            <v xml:space="preserve"> </v>
          </cell>
          <cell r="E798" t="str">
            <v>m</v>
          </cell>
          <cell r="F798">
            <v>79.260000000000005</v>
          </cell>
          <cell r="G798">
            <v>28.375080000000001</v>
          </cell>
          <cell r="H798">
            <v>107.63508</v>
          </cell>
        </row>
        <row r="799">
          <cell r="A799" t="str">
            <v>04.964.03</v>
          </cell>
          <cell r="B799" t="str">
            <v>Tubulação drenagem urbana- D=80 s/berço</v>
          </cell>
          <cell r="C799" t="str">
            <v xml:space="preserve"> </v>
          </cell>
          <cell r="D799" t="str">
            <v xml:space="preserve"> </v>
          </cell>
          <cell r="E799" t="str">
            <v>m</v>
          </cell>
          <cell r="G799">
            <v>0</v>
          </cell>
          <cell r="H799">
            <v>0</v>
          </cell>
        </row>
        <row r="800">
          <cell r="A800" t="str">
            <v>04.964.04</v>
          </cell>
          <cell r="B800" t="str">
            <v>Tubulação drenagem urbana- D=100 s/berço</v>
          </cell>
          <cell r="C800" t="str">
            <v xml:space="preserve"> </v>
          </cell>
          <cell r="D800" t="str">
            <v xml:space="preserve"> </v>
          </cell>
          <cell r="E800" t="str">
            <v>m</v>
          </cell>
          <cell r="G800">
            <v>0</v>
          </cell>
          <cell r="H800">
            <v>0</v>
          </cell>
        </row>
        <row r="801">
          <cell r="A801" t="str">
            <v>04.964.05</v>
          </cell>
          <cell r="B801" t="str">
            <v>Tubulação drenagem urbana- D=120 s/berço</v>
          </cell>
          <cell r="C801" t="str">
            <v xml:space="preserve"> </v>
          </cell>
          <cell r="D801" t="str">
            <v xml:space="preserve"> </v>
          </cell>
          <cell r="E801" t="str">
            <v>m</v>
          </cell>
          <cell r="G801">
            <v>0</v>
          </cell>
          <cell r="H801">
            <v>0</v>
          </cell>
        </row>
        <row r="802">
          <cell r="A802" t="str">
            <v>04.964.06</v>
          </cell>
          <cell r="B802" t="str">
            <v>Tubulação drenagem urbana- D=150 s/berço</v>
          </cell>
          <cell r="C802" t="str">
            <v xml:space="preserve"> </v>
          </cell>
          <cell r="D802" t="str">
            <v xml:space="preserve"> </v>
          </cell>
          <cell r="E802" t="str">
            <v>m</v>
          </cell>
          <cell r="G802">
            <v>0</v>
          </cell>
          <cell r="H802">
            <v>0</v>
          </cell>
        </row>
        <row r="803">
          <cell r="A803" t="str">
            <v>04.990.01</v>
          </cell>
          <cell r="B803" t="str">
            <v>Transposição de segmentos de sarjetas- TSS 01</v>
          </cell>
          <cell r="C803" t="str">
            <v>DNER-ES289/97</v>
          </cell>
          <cell r="D803" t="str">
            <v xml:space="preserve"> </v>
          </cell>
          <cell r="E803" t="str">
            <v>m</v>
          </cell>
          <cell r="F803">
            <v>42.77</v>
          </cell>
          <cell r="G803">
            <v>15.31166</v>
          </cell>
          <cell r="H803">
            <v>58.081659999999999</v>
          </cell>
        </row>
        <row r="804">
          <cell r="A804" t="str">
            <v>04.990.02</v>
          </cell>
          <cell r="B804" t="str">
            <v>Transposição de segmentos de sarjetas- TSS 02</v>
          </cell>
          <cell r="C804" t="str">
            <v>DNER-ES289/97</v>
          </cell>
          <cell r="D804" t="str">
            <v xml:space="preserve"> </v>
          </cell>
          <cell r="E804" t="str">
            <v>m</v>
          </cell>
          <cell r="G804">
            <v>0</v>
          </cell>
          <cell r="H804">
            <v>0</v>
          </cell>
        </row>
        <row r="805">
          <cell r="A805" t="str">
            <v>04.990.03</v>
          </cell>
          <cell r="B805" t="str">
            <v>Transposição de segmentos de sarjetas- TSS 03</v>
          </cell>
          <cell r="C805" t="str">
            <v>DNER-ES289/97</v>
          </cell>
          <cell r="D805" t="str">
            <v xml:space="preserve"> </v>
          </cell>
          <cell r="E805" t="str">
            <v>m</v>
          </cell>
          <cell r="F805">
            <v>77.73</v>
          </cell>
          <cell r="G805">
            <v>27.82734</v>
          </cell>
          <cell r="H805">
            <v>105.55734000000001</v>
          </cell>
        </row>
        <row r="806">
          <cell r="A806" t="str">
            <v>04.990.04</v>
          </cell>
          <cell r="B806" t="str">
            <v>Transposição de segmentos de sarjetas- TSS 04</v>
          </cell>
          <cell r="C806" t="str">
            <v>DNER-ES289/97</v>
          </cell>
          <cell r="D806" t="str">
            <v xml:space="preserve"> </v>
          </cell>
          <cell r="E806" t="str">
            <v>m</v>
          </cell>
          <cell r="G806">
            <v>0</v>
          </cell>
          <cell r="H806">
            <v>0</v>
          </cell>
        </row>
        <row r="807">
          <cell r="A807" t="str">
            <v>04.990.05</v>
          </cell>
          <cell r="B807" t="str">
            <v>Transposição de segmentos de sarjetas- TSS 05</v>
          </cell>
          <cell r="C807" t="str">
            <v>DNER-ES289/97</v>
          </cell>
          <cell r="D807" t="str">
            <v xml:space="preserve"> </v>
          </cell>
          <cell r="E807" t="str">
            <v>m</v>
          </cell>
          <cell r="G807">
            <v>0</v>
          </cell>
          <cell r="H807">
            <v>0</v>
          </cell>
        </row>
        <row r="808">
          <cell r="A808" t="str">
            <v>04.990.06</v>
          </cell>
          <cell r="B808" t="str">
            <v>Transposição de segmentos de sarjetas- TSS 06</v>
          </cell>
          <cell r="C808" t="str">
            <v>DNER-ES289/97</v>
          </cell>
          <cell r="D808" t="str">
            <v xml:space="preserve"> </v>
          </cell>
          <cell r="E808" t="str">
            <v>m</v>
          </cell>
          <cell r="F808">
            <v>58.19</v>
          </cell>
          <cell r="G808">
            <v>20.83202</v>
          </cell>
          <cell r="H808">
            <v>79.022019999999998</v>
          </cell>
        </row>
        <row r="809">
          <cell r="A809" t="str">
            <v>04.991.01</v>
          </cell>
          <cell r="B809" t="str">
            <v>Tampa de concreto p/ caixa coletora(4 nervuras)-TCC 01</v>
          </cell>
          <cell r="C809" t="str">
            <v xml:space="preserve"> </v>
          </cell>
          <cell r="D809" t="str">
            <v xml:space="preserve"> </v>
          </cell>
          <cell r="E809" t="str">
            <v>un</v>
          </cell>
          <cell r="F809">
            <v>35.6</v>
          </cell>
          <cell r="G809">
            <v>12.7448</v>
          </cell>
          <cell r="H809">
            <v>48.344799999999999</v>
          </cell>
        </row>
        <row r="810">
          <cell r="A810" t="str">
            <v>04.991.02</v>
          </cell>
          <cell r="B810" t="str">
            <v>Tampa de ferro p/ caixa coletora- TCC 02</v>
          </cell>
          <cell r="C810" t="str">
            <v xml:space="preserve"> </v>
          </cell>
          <cell r="D810" t="str">
            <v xml:space="preserve"> </v>
          </cell>
          <cell r="E810" t="str">
            <v>un</v>
          </cell>
          <cell r="G810">
            <v>0</v>
          </cell>
          <cell r="H810">
            <v>0</v>
          </cell>
        </row>
        <row r="811">
          <cell r="A811" t="str">
            <v>04.999.01</v>
          </cell>
          <cell r="B811" t="str">
            <v>Remoção de bueiros existentes</v>
          </cell>
          <cell r="C811" t="str">
            <v xml:space="preserve"> </v>
          </cell>
          <cell r="D811" t="str">
            <v xml:space="preserve"> </v>
          </cell>
          <cell r="E811" t="str">
            <v>m</v>
          </cell>
          <cell r="F811">
            <v>9.6199999999999992</v>
          </cell>
          <cell r="G811">
            <v>3.4439599999999997</v>
          </cell>
          <cell r="H811">
            <v>13.063959999999998</v>
          </cell>
        </row>
        <row r="812">
          <cell r="A812" t="str">
            <v>04.999.01a</v>
          </cell>
          <cell r="B812" t="str">
            <v>Limpeza de bueiro e revestimento com tela galvanizada e concreto</v>
          </cell>
          <cell r="C812" t="str">
            <v xml:space="preserve"> </v>
          </cell>
          <cell r="D812" t="str">
            <v xml:space="preserve"> </v>
          </cell>
          <cell r="E812" t="str">
            <v>m</v>
          </cell>
          <cell r="F812">
            <v>32.53</v>
          </cell>
          <cell r="G812">
            <v>11.64574</v>
          </cell>
          <cell r="H812">
            <v>44.175740000000005</v>
          </cell>
        </row>
        <row r="813">
          <cell r="A813" t="str">
            <v>04.999.02</v>
          </cell>
          <cell r="B813" t="str">
            <v>Demolição de dispositivos de concreto</v>
          </cell>
          <cell r="C813" t="str">
            <v>DNER-ES296/97</v>
          </cell>
          <cell r="D813" t="str">
            <v xml:space="preserve"> </v>
          </cell>
          <cell r="E813" t="str">
            <v>m3</v>
          </cell>
          <cell r="F813">
            <v>9.26</v>
          </cell>
          <cell r="G813">
            <v>3.3150799999999996</v>
          </cell>
          <cell r="H813">
            <v>12.57508</v>
          </cell>
        </row>
        <row r="814">
          <cell r="A814" t="str">
            <v>04.999.03</v>
          </cell>
          <cell r="B814" t="str">
            <v>Escoramento de bueiros celulares</v>
          </cell>
          <cell r="C814" t="str">
            <v xml:space="preserve"> </v>
          </cell>
          <cell r="D814" t="str">
            <v xml:space="preserve"> </v>
          </cell>
          <cell r="E814" t="str">
            <v>m3</v>
          </cell>
          <cell r="F814">
            <v>8.75</v>
          </cell>
          <cell r="G814">
            <v>3.1324999999999998</v>
          </cell>
          <cell r="H814">
            <v>11.8825</v>
          </cell>
        </row>
        <row r="815">
          <cell r="A815" t="str">
            <v>04.999.04</v>
          </cell>
          <cell r="B815" t="str">
            <v>Restauração de disp. danif. c/ concreto fck=11 MPa</v>
          </cell>
          <cell r="C815" t="str">
            <v>DNER-ES298/97</v>
          </cell>
          <cell r="D815" t="str">
            <v xml:space="preserve"> </v>
          </cell>
          <cell r="E815" t="str">
            <v>m3</v>
          </cell>
          <cell r="G815">
            <v>0</v>
          </cell>
          <cell r="H815">
            <v>0</v>
          </cell>
        </row>
        <row r="816">
          <cell r="A816" t="str">
            <v>04.999.05</v>
          </cell>
          <cell r="B816" t="str">
            <v>Restauração de disp. danif. c/ argamassa cim.-areia 1:3</v>
          </cell>
          <cell r="C816" t="str">
            <v>DNER-ES298/97</v>
          </cell>
          <cell r="D816" t="str">
            <v xml:space="preserve"> </v>
          </cell>
          <cell r="E816" t="str">
            <v>m3</v>
          </cell>
          <cell r="G816">
            <v>0</v>
          </cell>
          <cell r="H816">
            <v>0</v>
          </cell>
        </row>
        <row r="817">
          <cell r="A817" t="str">
            <v>04.999.06</v>
          </cell>
          <cell r="B817" t="str">
            <v>Solo local /selo de argila apiloado</v>
          </cell>
          <cell r="C817" t="str">
            <v xml:space="preserve"> </v>
          </cell>
          <cell r="D817" t="str">
            <v xml:space="preserve"> </v>
          </cell>
          <cell r="E817" t="str">
            <v>m3</v>
          </cell>
          <cell r="F817">
            <v>8.39</v>
          </cell>
          <cell r="G817">
            <v>3.0036200000000002</v>
          </cell>
          <cell r="H817">
            <v>11.39362</v>
          </cell>
        </row>
        <row r="818">
          <cell r="A818" t="str">
            <v>04.999.07</v>
          </cell>
          <cell r="B818" t="str">
            <v>Lastro de brita</v>
          </cell>
          <cell r="C818" t="str">
            <v xml:space="preserve"> </v>
          </cell>
          <cell r="D818" t="str">
            <v xml:space="preserve"> </v>
          </cell>
          <cell r="E818" t="str">
            <v>m3</v>
          </cell>
          <cell r="F818">
            <v>23.74</v>
          </cell>
          <cell r="G818">
            <v>8.4989199999999983</v>
          </cell>
          <cell r="H818">
            <v>32.238919999999993</v>
          </cell>
        </row>
        <row r="819">
          <cell r="A819" t="str">
            <v>05.000.03</v>
          </cell>
          <cell r="B819" t="str">
            <v>Guia de madeira- 2,5x7 cm</v>
          </cell>
          <cell r="C819" t="str">
            <v xml:space="preserve"> </v>
          </cell>
          <cell r="D819" t="str">
            <v xml:space="preserve"> </v>
          </cell>
          <cell r="E819" t="str">
            <v>m</v>
          </cell>
          <cell r="F819">
            <v>1.29</v>
          </cell>
          <cell r="G819">
            <v>0.46182000000000001</v>
          </cell>
          <cell r="H819">
            <v>1.7518199999999999</v>
          </cell>
        </row>
        <row r="820">
          <cell r="A820" t="str">
            <v>05.000.04</v>
          </cell>
          <cell r="B820" t="str">
            <v>Guia de madeira- 2,5x10 cm</v>
          </cell>
          <cell r="C820" t="str">
            <v xml:space="preserve"> </v>
          </cell>
          <cell r="D820" t="str">
            <v xml:space="preserve"> </v>
          </cell>
          <cell r="E820" t="str">
            <v>m</v>
          </cell>
          <cell r="G820">
            <v>0</v>
          </cell>
          <cell r="H820">
            <v>0</v>
          </cell>
        </row>
        <row r="821">
          <cell r="A821" t="str">
            <v>05.000.06</v>
          </cell>
          <cell r="B821" t="str">
            <v>Calha metálica semi- circular D= 40</v>
          </cell>
          <cell r="C821" t="str">
            <v xml:space="preserve"> </v>
          </cell>
          <cell r="D821" t="str">
            <v xml:space="preserve"> </v>
          </cell>
          <cell r="E821" t="str">
            <v>m</v>
          </cell>
          <cell r="G821">
            <v>0</v>
          </cell>
          <cell r="H821">
            <v>0</v>
          </cell>
        </row>
        <row r="822">
          <cell r="A822" t="str">
            <v>05.000.09</v>
          </cell>
          <cell r="B822" t="str">
            <v>Dentes p/ assent. de bueiros simples D=60</v>
          </cell>
          <cell r="C822" t="str">
            <v xml:space="preserve"> </v>
          </cell>
          <cell r="D822" t="str">
            <v xml:space="preserve"> </v>
          </cell>
          <cell r="E822" t="str">
            <v>un</v>
          </cell>
          <cell r="G822">
            <v>0</v>
          </cell>
          <cell r="H822">
            <v>0</v>
          </cell>
        </row>
        <row r="823">
          <cell r="A823" t="str">
            <v>05.000.10</v>
          </cell>
          <cell r="B823" t="str">
            <v>Dentes p/ assent. de bueiros simples D=80</v>
          </cell>
          <cell r="C823" t="str">
            <v xml:space="preserve"> </v>
          </cell>
          <cell r="D823" t="str">
            <v xml:space="preserve"> </v>
          </cell>
          <cell r="E823" t="str">
            <v>un</v>
          </cell>
          <cell r="G823">
            <v>0</v>
          </cell>
          <cell r="H823">
            <v>0</v>
          </cell>
        </row>
        <row r="824">
          <cell r="A824" t="str">
            <v>05.000.11</v>
          </cell>
          <cell r="B824" t="str">
            <v>Dentes p/ assent. de bueiros simples D=100</v>
          </cell>
          <cell r="C824" t="str">
            <v xml:space="preserve"> </v>
          </cell>
          <cell r="D824" t="str">
            <v xml:space="preserve"> </v>
          </cell>
          <cell r="E824" t="str">
            <v>un</v>
          </cell>
          <cell r="G824">
            <v>0</v>
          </cell>
          <cell r="H824">
            <v>0</v>
          </cell>
        </row>
        <row r="825">
          <cell r="A825" t="str">
            <v>05.000.12</v>
          </cell>
          <cell r="B825" t="str">
            <v>Dentes p/ assent. de bueiros simples D=120</v>
          </cell>
          <cell r="C825" t="str">
            <v xml:space="preserve"> </v>
          </cell>
          <cell r="D825" t="str">
            <v xml:space="preserve"> </v>
          </cell>
          <cell r="E825" t="str">
            <v>un</v>
          </cell>
          <cell r="G825">
            <v>0</v>
          </cell>
          <cell r="H825">
            <v>0</v>
          </cell>
        </row>
        <row r="826">
          <cell r="A826" t="str">
            <v>05.000.13</v>
          </cell>
          <cell r="B826" t="str">
            <v>Dentes p/ assent. de bueiros simples D=150</v>
          </cell>
          <cell r="C826" t="str">
            <v xml:space="preserve"> </v>
          </cell>
          <cell r="D826" t="str">
            <v xml:space="preserve"> </v>
          </cell>
          <cell r="E826" t="str">
            <v>un</v>
          </cell>
          <cell r="G826">
            <v>0</v>
          </cell>
          <cell r="H826">
            <v>0</v>
          </cell>
        </row>
        <row r="827">
          <cell r="A827" t="str">
            <v>05.000.14</v>
          </cell>
          <cell r="B827" t="str">
            <v>Dentes p/ assent. de bueiros duplos D=100</v>
          </cell>
          <cell r="C827" t="str">
            <v xml:space="preserve"> </v>
          </cell>
          <cell r="D827" t="str">
            <v xml:space="preserve"> </v>
          </cell>
          <cell r="E827" t="str">
            <v>un</v>
          </cell>
          <cell r="G827">
            <v>0</v>
          </cell>
          <cell r="H827">
            <v>0</v>
          </cell>
        </row>
        <row r="828">
          <cell r="A828" t="str">
            <v>05.000.15</v>
          </cell>
          <cell r="B828" t="str">
            <v>Dentes p/ assent. de bueiros duplos D=120</v>
          </cell>
          <cell r="C828" t="str">
            <v xml:space="preserve"> </v>
          </cell>
          <cell r="D828" t="str">
            <v xml:space="preserve"> </v>
          </cell>
          <cell r="E828" t="str">
            <v>un</v>
          </cell>
          <cell r="G828">
            <v>0</v>
          </cell>
          <cell r="H828">
            <v>0</v>
          </cell>
        </row>
        <row r="829">
          <cell r="A829" t="str">
            <v>05.000.16</v>
          </cell>
          <cell r="B829" t="str">
            <v>Dentes p/ assent. de bueiros duplos D=150</v>
          </cell>
          <cell r="C829" t="str">
            <v xml:space="preserve"> </v>
          </cell>
          <cell r="D829" t="str">
            <v xml:space="preserve"> </v>
          </cell>
          <cell r="E829" t="str">
            <v>un</v>
          </cell>
          <cell r="G829">
            <v>0</v>
          </cell>
          <cell r="H829">
            <v>0</v>
          </cell>
        </row>
        <row r="830">
          <cell r="A830" t="str">
            <v>05.000.17</v>
          </cell>
          <cell r="B830" t="str">
            <v>Dentes p/ assent. de bueiros triplos D=100</v>
          </cell>
          <cell r="E830" t="str">
            <v>un</v>
          </cell>
          <cell r="G830">
            <v>0</v>
          </cell>
          <cell r="H830">
            <v>0</v>
          </cell>
        </row>
        <row r="831">
          <cell r="A831" t="str">
            <v>05.000.18</v>
          </cell>
          <cell r="B831" t="str">
            <v>Dentes p/ assent. de bueiros triplos D=120</v>
          </cell>
          <cell r="E831" t="str">
            <v>un</v>
          </cell>
          <cell r="G831">
            <v>0</v>
          </cell>
          <cell r="H831">
            <v>0</v>
          </cell>
        </row>
        <row r="832">
          <cell r="A832" t="str">
            <v>05.000.19</v>
          </cell>
          <cell r="B832" t="str">
            <v>Dentes p/ assent. de bueiros triplos D=150</v>
          </cell>
          <cell r="E832" t="str">
            <v>un</v>
          </cell>
          <cell r="G832">
            <v>0</v>
          </cell>
          <cell r="H832">
            <v>0</v>
          </cell>
        </row>
        <row r="833">
          <cell r="A833">
            <v>9000030</v>
          </cell>
          <cell r="B833" t="str">
            <v>Drenos verticais fibroquímicos (Geodrenos flexíveis)</v>
          </cell>
          <cell r="E833" t="str">
            <v>m</v>
          </cell>
          <cell r="F833">
            <v>4.05</v>
          </cell>
          <cell r="G833">
            <v>1.4499</v>
          </cell>
          <cell r="H833">
            <v>5.4999000000000002</v>
          </cell>
        </row>
        <row r="834">
          <cell r="A834">
            <v>9000031</v>
          </cell>
          <cell r="B834" t="str">
            <v>Geogrelhas</v>
          </cell>
          <cell r="E834" t="str">
            <v>m</v>
          </cell>
          <cell r="F834">
            <v>4.92</v>
          </cell>
          <cell r="G834">
            <v>1.7613599999999998</v>
          </cell>
          <cell r="H834">
            <v>6.6813599999999997</v>
          </cell>
        </row>
        <row r="835">
          <cell r="A835">
            <v>9000032</v>
          </cell>
          <cell r="B835" t="str">
            <v>Manta Geotextil 200g/m2</v>
          </cell>
          <cell r="E835" t="str">
            <v>m2</v>
          </cell>
          <cell r="F835">
            <v>4.29</v>
          </cell>
          <cell r="G835">
            <v>1.53582</v>
          </cell>
          <cell r="H835">
            <v>5.8258200000000002</v>
          </cell>
        </row>
        <row r="836">
          <cell r="A836">
            <v>5</v>
          </cell>
          <cell r="B836" t="str">
            <v>OBRAS COMPLEMENTARES E SINALIZAÇÃO</v>
          </cell>
          <cell r="G836">
            <v>0</v>
          </cell>
        </row>
        <row r="837">
          <cell r="A837" t="str">
            <v>05.100.00</v>
          </cell>
          <cell r="B837" t="str">
            <v>Enleivamento</v>
          </cell>
          <cell r="C837" t="str">
            <v>DNER-ES341/97</v>
          </cell>
          <cell r="D837" t="str">
            <v xml:space="preserve"> </v>
          </cell>
          <cell r="E837" t="str">
            <v>m2</v>
          </cell>
          <cell r="F837">
            <v>1.52</v>
          </cell>
          <cell r="G837">
            <v>0.54415999999999998</v>
          </cell>
          <cell r="H837">
            <v>2.0641600000000002</v>
          </cell>
        </row>
        <row r="838">
          <cell r="A838" t="str">
            <v>P 05.100.01</v>
          </cell>
          <cell r="B838" t="str">
            <v>Fornecimento e plantio de lírio amarelo</v>
          </cell>
          <cell r="C838" t="str">
            <v>DNER-ES341/97</v>
          </cell>
          <cell r="D838" t="str">
            <v xml:space="preserve"> </v>
          </cell>
          <cell r="E838" t="str">
            <v>m2</v>
          </cell>
          <cell r="F838">
            <v>10.41</v>
          </cell>
          <cell r="G838">
            <v>3.7267799999999998</v>
          </cell>
          <cell r="H838">
            <v>14.13678</v>
          </cell>
        </row>
        <row r="839">
          <cell r="A839" t="str">
            <v>P 05.100.02</v>
          </cell>
          <cell r="B839" t="str">
            <v>Fornecimento e plantio de árvore selecionada</v>
          </cell>
          <cell r="C839" t="str">
            <v>DNER-ES341/97</v>
          </cell>
          <cell r="D839" t="str">
            <v xml:space="preserve"> </v>
          </cell>
          <cell r="E839" t="str">
            <v>un</v>
          </cell>
          <cell r="F839">
            <v>4.43</v>
          </cell>
          <cell r="G839">
            <v>1.5859399999999999</v>
          </cell>
          <cell r="H839">
            <v>6.0159399999999996</v>
          </cell>
        </row>
        <row r="840">
          <cell r="A840" t="str">
            <v>P 05.100.04</v>
          </cell>
          <cell r="B840" t="str">
            <v>Alambrado c/tela galvanizada c/mourões de concreto h=2,00m</v>
          </cell>
          <cell r="D840" t="str">
            <v xml:space="preserve"> </v>
          </cell>
          <cell r="E840" t="str">
            <v>m</v>
          </cell>
          <cell r="F840">
            <v>28.23</v>
          </cell>
          <cell r="G840">
            <v>10.106339999999999</v>
          </cell>
          <cell r="H840">
            <v>38.33634</v>
          </cell>
        </row>
        <row r="841">
          <cell r="A841" t="str">
            <v>P 05.100.05</v>
          </cell>
          <cell r="B841" t="str">
            <v xml:space="preserve">Portão duas folhas 4,20 x 2,00m, c/tela de aço galvanizado </v>
          </cell>
          <cell r="E841" t="str">
            <v>un</v>
          </cell>
          <cell r="F841">
            <v>1488.03</v>
          </cell>
          <cell r="G841">
            <v>532.71474000000001</v>
          </cell>
          <cell r="H841">
            <v>2020.7447400000001</v>
          </cell>
        </row>
        <row r="842">
          <cell r="A842" t="str">
            <v>05.102.00</v>
          </cell>
          <cell r="B842" t="str">
            <v>Hidrossemeadura</v>
          </cell>
          <cell r="C842" t="str">
            <v>DNER-ES341/97</v>
          </cell>
          <cell r="D842" t="str">
            <v xml:space="preserve"> </v>
          </cell>
          <cell r="E842" t="str">
            <v>m2</v>
          </cell>
          <cell r="F842">
            <v>0.36</v>
          </cell>
          <cell r="G842">
            <v>0.12887999999999999</v>
          </cell>
          <cell r="H842">
            <v>0.48887999999999998</v>
          </cell>
        </row>
        <row r="843">
          <cell r="A843" t="str">
            <v>05.300.01</v>
          </cell>
          <cell r="B843" t="str">
            <v>Alvenaria de pedra arrumada</v>
          </cell>
          <cell r="C843" t="str">
            <v xml:space="preserve"> </v>
          </cell>
          <cell r="D843" t="str">
            <v xml:space="preserve"> </v>
          </cell>
          <cell r="E843" t="str">
            <v>m3</v>
          </cell>
          <cell r="F843">
            <v>29.96</v>
          </cell>
          <cell r="G843">
            <v>10.725680000000001</v>
          </cell>
          <cell r="H843">
            <v>40.685680000000005</v>
          </cell>
        </row>
        <row r="844">
          <cell r="A844" t="str">
            <v>05.300.02</v>
          </cell>
          <cell r="B844" t="str">
            <v>Enrocamento de pedra jogada</v>
          </cell>
          <cell r="C844" t="str">
            <v xml:space="preserve"> </v>
          </cell>
          <cell r="D844" t="str">
            <v xml:space="preserve"> </v>
          </cell>
          <cell r="E844" t="str">
            <v>m3</v>
          </cell>
          <cell r="F844">
            <v>20.21</v>
          </cell>
          <cell r="G844">
            <v>7.2351799999999997</v>
          </cell>
          <cell r="H844">
            <v>27.445180000000001</v>
          </cell>
        </row>
        <row r="845">
          <cell r="A845" t="str">
            <v>DER 45340</v>
          </cell>
          <cell r="B845" t="str">
            <v>Enrocamento de pedra arrumada</v>
          </cell>
          <cell r="C845" t="str">
            <v xml:space="preserve"> </v>
          </cell>
          <cell r="D845" t="str">
            <v xml:space="preserve"> </v>
          </cell>
          <cell r="E845" t="str">
            <v>m3</v>
          </cell>
          <cell r="F845">
            <v>24.57</v>
          </cell>
          <cell r="G845">
            <v>8.7960599999999989</v>
          </cell>
          <cell r="H845">
            <v>33.366059999999997</v>
          </cell>
        </row>
        <row r="846">
          <cell r="A846" t="str">
            <v>05.301.00</v>
          </cell>
          <cell r="B846" t="str">
            <v>Alvenaria de pedra argamassada</v>
          </cell>
          <cell r="C846" t="str">
            <v xml:space="preserve"> </v>
          </cell>
          <cell r="D846" t="str">
            <v xml:space="preserve"> </v>
          </cell>
          <cell r="E846" t="str">
            <v>m3</v>
          </cell>
          <cell r="F846">
            <v>74.8</v>
          </cell>
          <cell r="G846">
            <v>26.778399999999998</v>
          </cell>
          <cell r="H846">
            <v>101.57839999999999</v>
          </cell>
        </row>
        <row r="847">
          <cell r="A847" t="str">
            <v>05.301.01</v>
          </cell>
          <cell r="B847" t="str">
            <v>Alvenaria tijolos</v>
          </cell>
          <cell r="C847" t="str">
            <v xml:space="preserve"> </v>
          </cell>
          <cell r="D847" t="str">
            <v xml:space="preserve"> </v>
          </cell>
          <cell r="E847" t="str">
            <v>m2</v>
          </cell>
          <cell r="F847">
            <v>17.91</v>
          </cell>
          <cell r="G847">
            <v>6.4117799999999994</v>
          </cell>
          <cell r="H847">
            <v>24.32178</v>
          </cell>
        </row>
        <row r="848">
          <cell r="A848" t="str">
            <v>DER81950</v>
          </cell>
          <cell r="B848" t="str">
            <v>Calçada em lastro de brita c/revestimento em concreto</v>
          </cell>
          <cell r="C848" t="str">
            <v xml:space="preserve"> </v>
          </cell>
          <cell r="D848" t="str">
            <v xml:space="preserve"> </v>
          </cell>
          <cell r="E848" t="str">
            <v>m2</v>
          </cell>
          <cell r="F848">
            <v>6.58</v>
          </cell>
          <cell r="G848">
            <v>2.3556399999999997</v>
          </cell>
          <cell r="H848">
            <v>8.9356399999999994</v>
          </cell>
        </row>
        <row r="849">
          <cell r="A849" t="str">
            <v>P 05.300.00</v>
          </cell>
          <cell r="B849" t="str">
            <v>Abrigos para passageiros</v>
          </cell>
          <cell r="C849" t="str">
            <v xml:space="preserve"> </v>
          </cell>
          <cell r="D849" t="str">
            <v xml:space="preserve"> </v>
          </cell>
          <cell r="E849" t="str">
            <v>un</v>
          </cell>
          <cell r="F849">
            <v>613.17999999999995</v>
          </cell>
          <cell r="G849">
            <v>219.51843999999997</v>
          </cell>
          <cell r="H849">
            <v>832.69843999999989</v>
          </cell>
        </row>
        <row r="850">
          <cell r="A850" t="str">
            <v>P 06.030.00</v>
          </cell>
          <cell r="B850" t="str">
            <v>Barreira de segurança simples</v>
          </cell>
          <cell r="C850" t="str">
            <v xml:space="preserve"> </v>
          </cell>
          <cell r="D850" t="str">
            <v xml:space="preserve"> </v>
          </cell>
          <cell r="E850" t="str">
            <v>m</v>
          </cell>
          <cell r="F850">
            <v>38.409999999999997</v>
          </cell>
          <cell r="G850">
            <v>13.750779999999999</v>
          </cell>
          <cell r="H850">
            <v>52.160779999999995</v>
          </cell>
        </row>
        <row r="851">
          <cell r="A851" t="str">
            <v>P 06.030.02</v>
          </cell>
          <cell r="B851" t="str">
            <v>Barreira Classe II</v>
          </cell>
          <cell r="C851" t="str">
            <v xml:space="preserve"> </v>
          </cell>
          <cell r="D851" t="str">
            <v xml:space="preserve"> </v>
          </cell>
          <cell r="E851" t="str">
            <v>un</v>
          </cell>
          <cell r="F851">
            <v>38.49</v>
          </cell>
          <cell r="G851">
            <v>13.77942</v>
          </cell>
          <cell r="H851">
            <v>52.269420000000004</v>
          </cell>
        </row>
        <row r="852">
          <cell r="A852" t="str">
            <v>P 06.030.03</v>
          </cell>
          <cell r="B852" t="str">
            <v>Barreira Classe III</v>
          </cell>
          <cell r="C852" t="str">
            <v xml:space="preserve"> </v>
          </cell>
          <cell r="D852" t="str">
            <v xml:space="preserve"> </v>
          </cell>
          <cell r="E852" t="str">
            <v>un</v>
          </cell>
          <cell r="F852">
            <v>51.9</v>
          </cell>
          <cell r="G852">
            <v>18.580199999999998</v>
          </cell>
          <cell r="H852">
            <v>70.480199999999996</v>
          </cell>
        </row>
        <row r="853">
          <cell r="A853" t="str">
            <v>06.090.01</v>
          </cell>
          <cell r="B853" t="str">
            <v>Defensas metálicas</v>
          </cell>
          <cell r="C853" t="str">
            <v>DNER-EM370/97</v>
          </cell>
          <cell r="D853" t="str">
            <v xml:space="preserve"> </v>
          </cell>
          <cell r="E853" t="str">
            <v>m</v>
          </cell>
          <cell r="G853">
            <v>0</v>
          </cell>
          <cell r="H853">
            <v>0</v>
          </cell>
        </row>
        <row r="854">
          <cell r="A854" t="str">
            <v>06.100.01</v>
          </cell>
          <cell r="B854" t="str">
            <v>Pintura de faixa horizontal</v>
          </cell>
          <cell r="C854" t="str">
            <v>DNER-EM371-372-373/97</v>
          </cell>
          <cell r="D854" t="str">
            <v xml:space="preserve"> </v>
          </cell>
          <cell r="E854" t="str">
            <v>m2</v>
          </cell>
          <cell r="G854">
            <v>0</v>
          </cell>
          <cell r="H854">
            <v>0</v>
          </cell>
        </row>
        <row r="855">
          <cell r="A855" t="str">
            <v xml:space="preserve">06.100.02  </v>
          </cell>
          <cell r="B855" t="str">
            <v>Pintura setas e zebrados</v>
          </cell>
          <cell r="C855" t="str">
            <v>DNER-EM371-372-373/97</v>
          </cell>
          <cell r="D855" t="str">
            <v xml:space="preserve"> </v>
          </cell>
          <cell r="E855" t="str">
            <v>m2</v>
          </cell>
          <cell r="G855">
            <v>0</v>
          </cell>
          <cell r="H855">
            <v>0</v>
          </cell>
        </row>
        <row r="856">
          <cell r="A856" t="str">
            <v>P06.200.01a</v>
          </cell>
          <cell r="B856" t="str">
            <v>Placa de sinalização (SR) 0,50x0,60m</v>
          </cell>
          <cell r="E856" t="str">
            <v>un</v>
          </cell>
          <cell r="F856">
            <v>29.4</v>
          </cell>
          <cell r="G856">
            <v>10.5252</v>
          </cell>
          <cell r="H856">
            <v>39.925199999999997</v>
          </cell>
        </row>
        <row r="857">
          <cell r="A857" t="str">
            <v>P06.200.01b</v>
          </cell>
          <cell r="B857" t="str">
            <v>Placa de sinalização (SR) 1,00x0,70m</v>
          </cell>
          <cell r="E857" t="str">
            <v>un</v>
          </cell>
          <cell r="F857">
            <v>68.59</v>
          </cell>
          <cell r="G857">
            <v>24.555219999999998</v>
          </cell>
          <cell r="H857">
            <v>93.145219999999995</v>
          </cell>
        </row>
        <row r="858">
          <cell r="A858" t="str">
            <v>P06.200.01c</v>
          </cell>
          <cell r="B858" t="str">
            <v>Placa de sinalização (SR) 1,50x0,70m</v>
          </cell>
          <cell r="E858" t="str">
            <v>un</v>
          </cell>
          <cell r="F858">
            <v>102.89</v>
          </cell>
          <cell r="G858">
            <v>36.834620000000001</v>
          </cell>
          <cell r="H858">
            <v>139.72462000000002</v>
          </cell>
        </row>
        <row r="859">
          <cell r="A859" t="str">
            <v>P06.200.01d</v>
          </cell>
          <cell r="B859" t="str">
            <v>Placa de sinalização (SR) 1,50x0,80m</v>
          </cell>
          <cell r="E859" t="str">
            <v>un</v>
          </cell>
          <cell r="F859">
            <v>117.59</v>
          </cell>
          <cell r="G859">
            <v>42.09722</v>
          </cell>
          <cell r="H859">
            <v>159.68722</v>
          </cell>
        </row>
        <row r="860">
          <cell r="A860" t="str">
            <v>P06.200.01e</v>
          </cell>
          <cell r="B860" t="str">
            <v>Placa de sinalização (SR) 1,50x0,50m</v>
          </cell>
          <cell r="E860" t="str">
            <v>un</v>
          </cell>
          <cell r="F860">
            <v>73.489999999999995</v>
          </cell>
          <cell r="G860">
            <v>26.309419999999996</v>
          </cell>
          <cell r="H860">
            <v>99.799419999999998</v>
          </cell>
        </row>
        <row r="861">
          <cell r="A861" t="str">
            <v>P06.200.01f</v>
          </cell>
          <cell r="B861" t="str">
            <v>Placa de sinalização (SR) 1,50x1,00m</v>
          </cell>
          <cell r="E861" t="str">
            <v>un</v>
          </cell>
          <cell r="F861">
            <v>146.99</v>
          </cell>
          <cell r="G861">
            <v>52.622419999999998</v>
          </cell>
          <cell r="H861">
            <v>199.61242000000001</v>
          </cell>
        </row>
        <row r="862">
          <cell r="A862" t="str">
            <v>P06.200.01g</v>
          </cell>
          <cell r="B862" t="str">
            <v>Placa de sinalização (SR) 2,00x1,00m</v>
          </cell>
          <cell r="E862" t="str">
            <v>un</v>
          </cell>
          <cell r="F862">
            <v>195.98</v>
          </cell>
          <cell r="G862">
            <v>70.160839999999993</v>
          </cell>
          <cell r="H862">
            <v>266.14083999999997</v>
          </cell>
        </row>
        <row r="863">
          <cell r="A863" t="str">
            <v>P06.200.01h</v>
          </cell>
          <cell r="B863" t="str">
            <v>Placa de sinalização (SR) D=0,80m</v>
          </cell>
          <cell r="E863" t="str">
            <v>un</v>
          </cell>
          <cell r="F863">
            <v>49</v>
          </cell>
          <cell r="G863">
            <v>17.541999999999998</v>
          </cell>
          <cell r="H863">
            <v>66.542000000000002</v>
          </cell>
        </row>
        <row r="864">
          <cell r="A864" t="str">
            <v>P06.200.01i</v>
          </cell>
          <cell r="B864" t="str">
            <v>Placa de sinalização (SR) 0,80x0,80m</v>
          </cell>
          <cell r="E864" t="str">
            <v>un</v>
          </cell>
          <cell r="F864">
            <v>62.71</v>
          </cell>
          <cell r="G864">
            <v>22.45018</v>
          </cell>
          <cell r="H864">
            <v>85.160179999999997</v>
          </cell>
        </row>
        <row r="865">
          <cell r="A865" t="str">
            <v>P06.200.01j</v>
          </cell>
          <cell r="B865" t="str">
            <v>Sinalizador intermitente</v>
          </cell>
          <cell r="E865" t="str">
            <v>un</v>
          </cell>
          <cell r="F865">
            <v>12</v>
          </cell>
          <cell r="G865">
            <v>4.2959999999999994</v>
          </cell>
          <cell r="H865">
            <v>16.295999999999999</v>
          </cell>
        </row>
        <row r="866">
          <cell r="A866" t="str">
            <v>P06.200.01k</v>
          </cell>
          <cell r="B866" t="str">
            <v>Sinalizador (balde)</v>
          </cell>
          <cell r="E866" t="str">
            <v>un</v>
          </cell>
          <cell r="F866">
            <v>7</v>
          </cell>
          <cell r="G866">
            <v>2.5059999999999998</v>
          </cell>
          <cell r="H866">
            <v>9.5060000000000002</v>
          </cell>
        </row>
        <row r="867">
          <cell r="A867" t="str">
            <v>P06.200.01l</v>
          </cell>
          <cell r="B867" t="str">
            <v>Sinalizador com bandeira</v>
          </cell>
          <cell r="E867" t="str">
            <v>homxh</v>
          </cell>
          <cell r="F867">
            <v>3.69</v>
          </cell>
          <cell r="G867">
            <v>1.3210199999999999</v>
          </cell>
          <cell r="H867">
            <v>5.0110200000000003</v>
          </cell>
        </row>
        <row r="868">
          <cell r="A868" t="str">
            <v>06.200.02</v>
          </cell>
          <cell r="B868" t="str">
            <v>Placa de sinalização tot. refletiva (forn/impl)</v>
          </cell>
          <cell r="E868" t="str">
            <v>m2</v>
          </cell>
          <cell r="F868">
            <v>156.05000000000001</v>
          </cell>
          <cell r="G868">
            <v>55.865900000000003</v>
          </cell>
          <cell r="H868">
            <v>211.91590000000002</v>
          </cell>
        </row>
        <row r="869">
          <cell r="A869" t="str">
            <v>P06.200.02a</v>
          </cell>
          <cell r="B869" t="str">
            <v>Placa de sinalização (TR) D=0,40m</v>
          </cell>
          <cell r="E869" t="str">
            <v>un</v>
          </cell>
          <cell r="F869">
            <v>20.29</v>
          </cell>
          <cell r="G869">
            <v>7.2638199999999991</v>
          </cell>
          <cell r="H869">
            <v>27.553819999999998</v>
          </cell>
        </row>
        <row r="870">
          <cell r="A870" t="str">
            <v>P06.200.02b</v>
          </cell>
          <cell r="B870" t="str">
            <v>Placa de sinalização (TR) D=0,80m</v>
          </cell>
          <cell r="E870" t="str">
            <v>un</v>
          </cell>
          <cell r="F870">
            <v>78.03</v>
          </cell>
          <cell r="G870">
            <v>27.934739999999998</v>
          </cell>
          <cell r="H870">
            <v>105.96474000000001</v>
          </cell>
        </row>
        <row r="871">
          <cell r="A871" t="str">
            <v>P06.200.02c</v>
          </cell>
          <cell r="B871" t="str">
            <v>Placa de sinalização (TR) D=1,20m</v>
          </cell>
          <cell r="E871" t="str">
            <v>un</v>
          </cell>
          <cell r="F871">
            <v>176.34</v>
          </cell>
          <cell r="G871">
            <v>63.129719999999999</v>
          </cell>
          <cell r="H871">
            <v>239.46972</v>
          </cell>
        </row>
        <row r="872">
          <cell r="A872" t="str">
            <v>P06.200.02d</v>
          </cell>
          <cell r="B872" t="str">
            <v>Placa de sinalização (TR) 1,20x1,20m</v>
          </cell>
          <cell r="E872" t="str">
            <v>un</v>
          </cell>
          <cell r="F872">
            <v>224.71</v>
          </cell>
          <cell r="G872">
            <v>80.446179999999998</v>
          </cell>
          <cell r="H872">
            <v>305.15618000000001</v>
          </cell>
        </row>
        <row r="873">
          <cell r="A873" t="str">
            <v>P06.200.02e</v>
          </cell>
          <cell r="B873" t="str">
            <v>Placa octogonal de sinalização (TR) L=0,33m</v>
          </cell>
          <cell r="E873" t="str">
            <v>un</v>
          </cell>
          <cell r="F873">
            <v>99.87</v>
          </cell>
          <cell r="G873">
            <v>35.753459999999997</v>
          </cell>
          <cell r="H873">
            <v>135.62345999999999</v>
          </cell>
        </row>
        <row r="874">
          <cell r="A874" t="str">
            <v>P06.200.02f</v>
          </cell>
          <cell r="B874" t="str">
            <v>Placa triangular de sinalização (TR) L=1,00m</v>
          </cell>
          <cell r="E874" t="str">
            <v>un</v>
          </cell>
          <cell r="F874">
            <v>78.03</v>
          </cell>
          <cell r="G874">
            <v>27.934739999999998</v>
          </cell>
          <cell r="H874">
            <v>105.96474000000001</v>
          </cell>
        </row>
        <row r="875">
          <cell r="A875" t="str">
            <v>P06.200.02g</v>
          </cell>
          <cell r="B875" t="str">
            <v>Placa de sinalização (TR) 0,40x0,60m</v>
          </cell>
          <cell r="E875" t="str">
            <v>un</v>
          </cell>
          <cell r="F875">
            <v>37.450000000000003</v>
          </cell>
          <cell r="G875">
            <v>13.4071</v>
          </cell>
          <cell r="H875">
            <v>50.857100000000003</v>
          </cell>
        </row>
        <row r="876">
          <cell r="A876" t="str">
            <v>P06.200.02h</v>
          </cell>
          <cell r="B876" t="str">
            <v>Placa de sinalização (TR) 2,00x1,00m</v>
          </cell>
          <cell r="E876" t="str">
            <v>un</v>
          </cell>
          <cell r="F876">
            <v>312.10000000000002</v>
          </cell>
          <cell r="G876">
            <v>111.73180000000001</v>
          </cell>
          <cell r="H876">
            <v>423.83180000000004</v>
          </cell>
        </row>
        <row r="877">
          <cell r="A877" t="str">
            <v>P06.200.02i</v>
          </cell>
          <cell r="B877" t="str">
            <v>Placa de sinalização (TR) 3,00x1,50m</v>
          </cell>
          <cell r="E877" t="str">
            <v>un</v>
          </cell>
          <cell r="F877">
            <v>702.23</v>
          </cell>
          <cell r="G877">
            <v>251.39833999999999</v>
          </cell>
          <cell r="H877">
            <v>953.62833999999998</v>
          </cell>
        </row>
        <row r="878">
          <cell r="A878" t="str">
            <v>P06.200.02j</v>
          </cell>
          <cell r="B878" t="str">
            <v>Placa de sinalização (TR) 0,50x0,67m</v>
          </cell>
          <cell r="E878" t="str">
            <v>un</v>
          </cell>
          <cell r="F878">
            <v>51.5</v>
          </cell>
          <cell r="G878">
            <v>18.436999999999998</v>
          </cell>
          <cell r="H878">
            <v>69.936999999999998</v>
          </cell>
        </row>
        <row r="879">
          <cell r="A879" t="str">
            <v>06.200.03</v>
          </cell>
          <cell r="B879" t="str">
            <v>Placa de identif. de rodovia (0,60x0,65 m)</v>
          </cell>
          <cell r="C879" t="str">
            <v xml:space="preserve"> </v>
          </cell>
          <cell r="D879" t="str">
            <v xml:space="preserve"> </v>
          </cell>
          <cell r="E879" t="str">
            <v>un</v>
          </cell>
          <cell r="G879">
            <v>0</v>
          </cell>
          <cell r="H879">
            <v>0</v>
          </cell>
        </row>
        <row r="880">
          <cell r="A880" t="str">
            <v>06.200.04</v>
          </cell>
          <cell r="B880" t="str">
            <v>Placa octogonal de 1,00 m</v>
          </cell>
          <cell r="C880" t="str">
            <v xml:space="preserve"> </v>
          </cell>
          <cell r="D880" t="str">
            <v xml:space="preserve"> </v>
          </cell>
          <cell r="E880" t="str">
            <v>un</v>
          </cell>
          <cell r="G880">
            <v>0</v>
          </cell>
          <cell r="H880">
            <v>0</v>
          </cell>
        </row>
        <row r="881">
          <cell r="A881" t="str">
            <v>06.200.05</v>
          </cell>
          <cell r="B881" t="str">
            <v>Placa quadrada 1,00x1,00 m</v>
          </cell>
          <cell r="C881" t="str">
            <v xml:space="preserve"> </v>
          </cell>
          <cell r="D881" t="str">
            <v xml:space="preserve"> </v>
          </cell>
          <cell r="E881" t="str">
            <v>un</v>
          </cell>
          <cell r="G881">
            <v>0</v>
          </cell>
          <cell r="H881">
            <v>0</v>
          </cell>
        </row>
        <row r="882">
          <cell r="A882" t="str">
            <v>06.200.06</v>
          </cell>
          <cell r="B882" t="str">
            <v>Placa retangular 1,20x0.80 m</v>
          </cell>
          <cell r="C882" t="str">
            <v xml:space="preserve"> </v>
          </cell>
          <cell r="D882" t="str">
            <v xml:space="preserve"> </v>
          </cell>
          <cell r="E882" t="str">
            <v>un</v>
          </cell>
          <cell r="G882">
            <v>0</v>
          </cell>
          <cell r="H882">
            <v>0</v>
          </cell>
        </row>
        <row r="883">
          <cell r="A883" t="str">
            <v>06.200.07</v>
          </cell>
          <cell r="B883" t="str">
            <v>Placa retangular 2.00x0,80 m</v>
          </cell>
          <cell r="C883" t="str">
            <v xml:space="preserve"> </v>
          </cell>
          <cell r="D883" t="str">
            <v xml:space="preserve"> </v>
          </cell>
          <cell r="E883" t="str">
            <v>un</v>
          </cell>
          <cell r="G883">
            <v>0</v>
          </cell>
          <cell r="H883">
            <v>0</v>
          </cell>
        </row>
        <row r="884">
          <cell r="A884" t="str">
            <v>06.200.08</v>
          </cell>
          <cell r="B884" t="str">
            <v>Placa retangular 2,00x0,40 m</v>
          </cell>
          <cell r="C884" t="str">
            <v xml:space="preserve"> </v>
          </cell>
          <cell r="D884" t="str">
            <v xml:space="preserve"> </v>
          </cell>
          <cell r="E884" t="str">
            <v>un</v>
          </cell>
          <cell r="G884">
            <v>0</v>
          </cell>
          <cell r="H884">
            <v>0</v>
          </cell>
        </row>
        <row r="885">
          <cell r="A885" t="str">
            <v>06.200.09</v>
          </cell>
          <cell r="B885" t="str">
            <v>Placa retangular 2,00x1,00 m</v>
          </cell>
          <cell r="C885" t="str">
            <v xml:space="preserve"> </v>
          </cell>
          <cell r="D885" t="str">
            <v xml:space="preserve"> </v>
          </cell>
          <cell r="E885" t="str">
            <v>un</v>
          </cell>
          <cell r="G885">
            <v>0</v>
          </cell>
          <cell r="H885">
            <v>0</v>
          </cell>
        </row>
        <row r="886">
          <cell r="A886" t="str">
            <v>06.200.10</v>
          </cell>
          <cell r="B886" t="str">
            <v>Placa retangular 2,00x1,50 m</v>
          </cell>
          <cell r="C886" t="str">
            <v xml:space="preserve"> </v>
          </cell>
          <cell r="D886" t="str">
            <v xml:space="preserve"> </v>
          </cell>
          <cell r="E886" t="str">
            <v>un</v>
          </cell>
          <cell r="G886">
            <v>0</v>
          </cell>
          <cell r="H886">
            <v>0</v>
          </cell>
        </row>
        <row r="887">
          <cell r="A887" t="str">
            <v>06.200.11</v>
          </cell>
          <cell r="B887" t="str">
            <v>Placa de informação 3,5x1,5 m</v>
          </cell>
          <cell r="C887" t="str">
            <v xml:space="preserve"> </v>
          </cell>
          <cell r="D887" t="str">
            <v xml:space="preserve"> </v>
          </cell>
          <cell r="E887" t="str">
            <v>un</v>
          </cell>
          <cell r="G887">
            <v>0</v>
          </cell>
          <cell r="H887">
            <v>0</v>
          </cell>
        </row>
        <row r="888">
          <cell r="A888" t="str">
            <v>06.210.01</v>
          </cell>
          <cell r="B888" t="str">
            <v>Pórtico metálico</v>
          </cell>
          <cell r="C888" t="str">
            <v xml:space="preserve"> </v>
          </cell>
          <cell r="D888" t="str">
            <v xml:space="preserve"> </v>
          </cell>
          <cell r="E888" t="str">
            <v>un</v>
          </cell>
          <cell r="F888">
            <v>19915.3</v>
          </cell>
          <cell r="G888">
            <v>7129.6773999999996</v>
          </cell>
          <cell r="H888">
            <v>27044.9774</v>
          </cell>
        </row>
        <row r="889">
          <cell r="A889" t="str">
            <v>P06.210.02</v>
          </cell>
          <cell r="B889" t="str">
            <v>Bandeira simples 5,10 x 6,50m</v>
          </cell>
          <cell r="C889" t="str">
            <v xml:space="preserve"> </v>
          </cell>
          <cell r="D889" t="str">
            <v xml:space="preserve"> </v>
          </cell>
          <cell r="E889" t="str">
            <v>un</v>
          </cell>
          <cell r="F889">
            <v>5800</v>
          </cell>
          <cell r="G889">
            <v>2076.4</v>
          </cell>
          <cell r="H889">
            <v>7876.4</v>
          </cell>
        </row>
        <row r="890">
          <cell r="A890" t="str">
            <v>06.230.00</v>
          </cell>
          <cell r="B890" t="str">
            <v>Balizadores</v>
          </cell>
          <cell r="C890" t="str">
            <v xml:space="preserve"> </v>
          </cell>
          <cell r="D890" t="str">
            <v xml:space="preserve"> </v>
          </cell>
          <cell r="E890" t="str">
            <v>un</v>
          </cell>
          <cell r="G890">
            <v>0</v>
          </cell>
          <cell r="H890">
            <v>0</v>
          </cell>
        </row>
        <row r="891">
          <cell r="A891" t="str">
            <v>06.240.00</v>
          </cell>
          <cell r="B891" t="str">
            <v>Marco quilométrico</v>
          </cell>
          <cell r="C891" t="str">
            <v xml:space="preserve"> </v>
          </cell>
          <cell r="D891" t="str">
            <v xml:space="preserve"> </v>
          </cell>
          <cell r="E891" t="str">
            <v>un</v>
          </cell>
          <cell r="G891">
            <v>0</v>
          </cell>
          <cell r="H891">
            <v>0</v>
          </cell>
        </row>
        <row r="892">
          <cell r="A892" t="str">
            <v>P 06.400.00</v>
          </cell>
          <cell r="B892" t="str">
            <v>Remoção de cercas de arame farpado</v>
          </cell>
          <cell r="C892" t="str">
            <v xml:space="preserve"> </v>
          </cell>
          <cell r="D892" t="str">
            <v xml:space="preserve"> </v>
          </cell>
          <cell r="E892" t="str">
            <v>m</v>
          </cell>
          <cell r="F892">
            <v>0.49</v>
          </cell>
          <cell r="G892">
            <v>0.17541999999999999</v>
          </cell>
          <cell r="H892">
            <v>0.66542000000000001</v>
          </cell>
        </row>
        <row r="893">
          <cell r="A893" t="str">
            <v>DER80050</v>
          </cell>
          <cell r="B893" t="str">
            <v>Remoção e recolocação de cercas de arame farpado</v>
          </cell>
          <cell r="E893" t="str">
            <v>m</v>
          </cell>
          <cell r="F893">
            <v>2.38</v>
          </cell>
          <cell r="G893">
            <v>0.85203999999999991</v>
          </cell>
          <cell r="H893">
            <v>3.2320399999999996</v>
          </cell>
        </row>
        <row r="894">
          <cell r="A894" t="str">
            <v>06.400.01</v>
          </cell>
          <cell r="B894" t="str">
            <v>Cercas de arame farpado c/ mourao de concreto</v>
          </cell>
          <cell r="C894" t="str">
            <v>DNER-ES338/97</v>
          </cell>
          <cell r="D894" t="str">
            <v xml:space="preserve"> </v>
          </cell>
          <cell r="E894" t="str">
            <v>m</v>
          </cell>
          <cell r="F894">
            <v>6.45</v>
          </cell>
          <cell r="G894">
            <v>2.3090999999999999</v>
          </cell>
          <cell r="H894">
            <v>8.7591000000000001</v>
          </cell>
        </row>
        <row r="895">
          <cell r="A895" t="str">
            <v>06.410.00</v>
          </cell>
          <cell r="B895" t="str">
            <v>Cercas de arame farpado c/ suportes de madeira</v>
          </cell>
          <cell r="C895" t="str">
            <v>DNER-ES338/97</v>
          </cell>
          <cell r="D895" t="str">
            <v xml:space="preserve"> </v>
          </cell>
          <cell r="E895" t="str">
            <v>m</v>
          </cell>
          <cell r="F895">
            <v>4.12</v>
          </cell>
          <cell r="G895">
            <v>1.47496</v>
          </cell>
          <cell r="H895">
            <v>5.5949600000000004</v>
          </cell>
        </row>
        <row r="896">
          <cell r="A896" t="str">
            <v>08.300.01</v>
          </cell>
          <cell r="B896" t="str">
            <v>Limpeza de sarjetas,valetas e meio-fios</v>
          </cell>
          <cell r="C896" t="str">
            <v>DNER-ES297/97</v>
          </cell>
          <cell r="D896" t="str">
            <v xml:space="preserve"> </v>
          </cell>
          <cell r="E896" t="str">
            <v>m</v>
          </cell>
          <cell r="G896">
            <v>0</v>
          </cell>
          <cell r="H896">
            <v>0</v>
          </cell>
        </row>
        <row r="897">
          <cell r="A897" t="str">
            <v>08.302.01</v>
          </cell>
          <cell r="B897" t="str">
            <v>Limpeza e desobstrução de bueiros simples</v>
          </cell>
          <cell r="C897" t="str">
            <v>DNER-ES297/97</v>
          </cell>
          <cell r="D897" t="str">
            <v xml:space="preserve"> </v>
          </cell>
          <cell r="E897" t="str">
            <v>m</v>
          </cell>
          <cell r="G897">
            <v>0</v>
          </cell>
          <cell r="H897">
            <v>0</v>
          </cell>
        </row>
        <row r="898">
          <cell r="A898" t="str">
            <v>08.302.02</v>
          </cell>
          <cell r="B898" t="str">
            <v>Limpeza e desobstrução de bueiros duplos</v>
          </cell>
          <cell r="C898" t="str">
            <v>DNER-ES297/97</v>
          </cell>
          <cell r="D898" t="str">
            <v xml:space="preserve"> </v>
          </cell>
          <cell r="E898" t="str">
            <v>m</v>
          </cell>
          <cell r="G898">
            <v>0</v>
          </cell>
          <cell r="H898">
            <v>0</v>
          </cell>
        </row>
        <row r="899">
          <cell r="A899" t="str">
            <v>08.302.03</v>
          </cell>
          <cell r="B899" t="str">
            <v>Limpeza e desobstrução de bueiros triplos</v>
          </cell>
          <cell r="C899" t="str">
            <v>DNER-ES297/97</v>
          </cell>
          <cell r="D899" t="str">
            <v xml:space="preserve"> </v>
          </cell>
          <cell r="E899" t="str">
            <v>m</v>
          </cell>
          <cell r="G899">
            <v>0</v>
          </cell>
          <cell r="H899">
            <v>0</v>
          </cell>
        </row>
        <row r="900">
          <cell r="A900" t="str">
            <v>09.512.02</v>
          </cell>
          <cell r="B900" t="str">
            <v>Confecção de tubos de concreto D = 0,20</v>
          </cell>
          <cell r="C900" t="str">
            <v xml:space="preserve"> </v>
          </cell>
          <cell r="D900" t="str">
            <v xml:space="preserve"> </v>
          </cell>
          <cell r="E900" t="str">
            <v>m</v>
          </cell>
          <cell r="F900">
            <v>3.39</v>
          </cell>
          <cell r="G900">
            <v>1.2136199999999999</v>
          </cell>
          <cell r="H900">
            <v>4.6036200000000003</v>
          </cell>
        </row>
        <row r="901">
          <cell r="A901" t="str">
            <v>09.512.03</v>
          </cell>
          <cell r="B901" t="str">
            <v>Confecção de tubos de concreto D = 0,30</v>
          </cell>
          <cell r="C901" t="str">
            <v xml:space="preserve"> </v>
          </cell>
          <cell r="D901" t="str">
            <v xml:space="preserve"> </v>
          </cell>
          <cell r="E901" t="str">
            <v>m</v>
          </cell>
          <cell r="G901">
            <v>0</v>
          </cell>
          <cell r="H901">
            <v>0</v>
          </cell>
        </row>
        <row r="902">
          <cell r="A902" t="str">
            <v>09.512.04</v>
          </cell>
          <cell r="B902" t="str">
            <v>Confecção de tubos de concreto D = 0,40</v>
          </cell>
          <cell r="C902" t="str">
            <v xml:space="preserve"> </v>
          </cell>
          <cell r="D902" t="str">
            <v xml:space="preserve"> </v>
          </cell>
          <cell r="E902" t="str">
            <v>m</v>
          </cell>
          <cell r="G902">
            <v>0</v>
          </cell>
          <cell r="H902">
            <v>0</v>
          </cell>
        </row>
        <row r="903">
          <cell r="A903" t="str">
            <v>09.512.05</v>
          </cell>
          <cell r="B903" t="str">
            <v>Confecção de tubos de conc. armado D = 0,60</v>
          </cell>
          <cell r="C903" t="str">
            <v xml:space="preserve"> </v>
          </cell>
          <cell r="D903" t="str">
            <v xml:space="preserve"> </v>
          </cell>
          <cell r="E903" t="str">
            <v>m</v>
          </cell>
          <cell r="F903">
            <v>58.28</v>
          </cell>
          <cell r="G903">
            <v>20.864239999999999</v>
          </cell>
          <cell r="H903">
            <v>79.144239999999996</v>
          </cell>
        </row>
        <row r="904">
          <cell r="A904" t="str">
            <v>09.512.06</v>
          </cell>
          <cell r="B904" t="str">
            <v>Confecção de tubos de conc. armado D = 0,80</v>
          </cell>
          <cell r="C904" t="str">
            <v xml:space="preserve"> </v>
          </cell>
          <cell r="D904" t="str">
            <v xml:space="preserve"> </v>
          </cell>
          <cell r="E904" t="str">
            <v>m</v>
          </cell>
          <cell r="F904">
            <v>89.96</v>
          </cell>
          <cell r="G904">
            <v>32.205679999999994</v>
          </cell>
          <cell r="H904">
            <v>122.16567999999998</v>
          </cell>
        </row>
        <row r="905">
          <cell r="A905" t="str">
            <v>09.512.07</v>
          </cell>
          <cell r="B905" t="str">
            <v>Confecção de tubos de conc. armado D = 1,00</v>
          </cell>
          <cell r="C905" t="str">
            <v xml:space="preserve"> </v>
          </cell>
          <cell r="D905" t="str">
            <v xml:space="preserve"> </v>
          </cell>
          <cell r="E905" t="str">
            <v>m</v>
          </cell>
          <cell r="G905">
            <v>0</v>
          </cell>
          <cell r="H905">
            <v>0</v>
          </cell>
        </row>
        <row r="906">
          <cell r="A906" t="str">
            <v>09.512.08</v>
          </cell>
          <cell r="B906" t="str">
            <v>Confecção de tubos de conc. armado D = 1,20</v>
          </cell>
          <cell r="C906" t="str">
            <v xml:space="preserve"> </v>
          </cell>
          <cell r="D906" t="str">
            <v xml:space="preserve"> </v>
          </cell>
          <cell r="E906" t="str">
            <v>m</v>
          </cell>
          <cell r="G906">
            <v>0</v>
          </cell>
          <cell r="H906">
            <v>0</v>
          </cell>
        </row>
        <row r="907">
          <cell r="A907" t="str">
            <v>09.512.09</v>
          </cell>
          <cell r="B907" t="str">
            <v>Confecção de tubos de conc. armado D = 1,50</v>
          </cell>
          <cell r="C907" t="str">
            <v xml:space="preserve"> </v>
          </cell>
          <cell r="D907" t="str">
            <v xml:space="preserve"> </v>
          </cell>
          <cell r="E907" t="str">
            <v>m</v>
          </cell>
          <cell r="G907">
            <v>0</v>
          </cell>
          <cell r="H907">
            <v>0</v>
          </cell>
        </row>
        <row r="908">
          <cell r="A908" t="str">
            <v>09.512.10</v>
          </cell>
          <cell r="B908" t="str">
            <v>Confecção de tubos de conc. armado D = 0,40</v>
          </cell>
          <cell r="C908" t="str">
            <v xml:space="preserve"> </v>
          </cell>
          <cell r="D908" t="str">
            <v xml:space="preserve"> </v>
          </cell>
          <cell r="E908" t="str">
            <v>m</v>
          </cell>
          <cell r="F908">
            <v>23.72</v>
          </cell>
          <cell r="G908">
            <v>8.4917599999999993</v>
          </cell>
          <cell r="H908">
            <v>32.211759999999998</v>
          </cell>
        </row>
        <row r="909">
          <cell r="A909" t="str">
            <v>09.517.01</v>
          </cell>
          <cell r="B909" t="str">
            <v>Areia extraída</v>
          </cell>
          <cell r="C909" t="str">
            <v xml:space="preserve"> </v>
          </cell>
          <cell r="D909" t="str">
            <v xml:space="preserve"> </v>
          </cell>
          <cell r="E909" t="str">
            <v>m3</v>
          </cell>
          <cell r="F909">
            <v>1.58</v>
          </cell>
          <cell r="G909">
            <v>0.56564000000000003</v>
          </cell>
          <cell r="H909">
            <v>2.1456400000000002</v>
          </cell>
        </row>
        <row r="910">
          <cell r="A910" t="str">
            <v>09.517.02</v>
          </cell>
          <cell r="B910" t="str">
            <v>Rocha p/ britagem</v>
          </cell>
          <cell r="C910" t="str">
            <v xml:space="preserve"> </v>
          </cell>
          <cell r="D910" t="str">
            <v xml:space="preserve"> </v>
          </cell>
          <cell r="E910" t="str">
            <v>m3</v>
          </cell>
          <cell r="F910">
            <v>3.53</v>
          </cell>
          <cell r="G910">
            <v>1.2637399999999999</v>
          </cell>
          <cell r="H910">
            <v>4.7937399999999997</v>
          </cell>
        </row>
        <row r="911">
          <cell r="A911" t="str">
            <v>09.517.03</v>
          </cell>
          <cell r="B911" t="str">
            <v>Rocha fragmentada por fogacho</v>
          </cell>
          <cell r="C911" t="str">
            <v xml:space="preserve"> </v>
          </cell>
          <cell r="D911" t="str">
            <v xml:space="preserve"> </v>
          </cell>
          <cell r="E911" t="str">
            <v>m3</v>
          </cell>
          <cell r="F911">
            <v>8.7799999999999994</v>
          </cell>
          <cell r="G911">
            <v>3.1432399999999996</v>
          </cell>
          <cell r="H911">
            <v>11.92324</v>
          </cell>
        </row>
        <row r="912">
          <cell r="A912" t="str">
            <v>09.517.04</v>
          </cell>
          <cell r="B912" t="str">
            <v>Pedra de mão</v>
          </cell>
          <cell r="C912" t="str">
            <v xml:space="preserve"> </v>
          </cell>
          <cell r="D912" t="str">
            <v xml:space="preserve"> </v>
          </cell>
          <cell r="E912" t="str">
            <v>m3</v>
          </cell>
          <cell r="F912">
            <v>8.7799999999999994</v>
          </cell>
          <cell r="G912">
            <v>3.1432399999999996</v>
          </cell>
          <cell r="H912">
            <v>11.92324</v>
          </cell>
        </row>
        <row r="913">
          <cell r="A913" t="str">
            <v>09.517.05</v>
          </cell>
          <cell r="B913" t="str">
            <v>Brita produzida</v>
          </cell>
          <cell r="C913" t="str">
            <v xml:space="preserve"> </v>
          </cell>
          <cell r="D913" t="str">
            <v xml:space="preserve"> </v>
          </cell>
          <cell r="E913" t="str">
            <v>m3</v>
          </cell>
          <cell r="F913">
            <v>10.119999999999999</v>
          </cell>
          <cell r="G913">
            <v>3.6229599999999995</v>
          </cell>
          <cell r="H913">
            <v>13.742959999999998</v>
          </cell>
        </row>
        <row r="914">
          <cell r="A914" t="str">
            <v>09.519.01</v>
          </cell>
          <cell r="B914" t="str">
            <v>Obtenção de grama em placas</v>
          </cell>
          <cell r="C914" t="str">
            <v xml:space="preserve"> </v>
          </cell>
          <cell r="D914" t="str">
            <v xml:space="preserve"> </v>
          </cell>
          <cell r="E914" t="str">
            <v>m2</v>
          </cell>
          <cell r="F914">
            <v>0.81</v>
          </cell>
          <cell r="G914">
            <v>0.28998000000000002</v>
          </cell>
          <cell r="H914">
            <v>1.09998</v>
          </cell>
        </row>
        <row r="915">
          <cell r="A915" t="str">
            <v>09.601.00</v>
          </cell>
          <cell r="B915" t="str">
            <v>Transporte CAP 150/200 p/ tratamento superficial</v>
          </cell>
          <cell r="C915" t="str">
            <v xml:space="preserve"> </v>
          </cell>
          <cell r="D915" t="str">
            <v xml:space="preserve"> </v>
          </cell>
          <cell r="E915" t="str">
            <v>t</v>
          </cell>
          <cell r="F915">
            <v>455.45</v>
          </cell>
          <cell r="G915">
            <v>163.05109999999999</v>
          </cell>
          <cell r="H915">
            <v>618.50109999999995</v>
          </cell>
        </row>
        <row r="916">
          <cell r="A916" t="str">
            <v>09.601.01</v>
          </cell>
          <cell r="B916" t="str">
            <v>Transporte emulsão asfáltica RR-1C p/ pint. lig.</v>
          </cell>
          <cell r="C916" t="str">
            <v xml:space="preserve"> </v>
          </cell>
          <cell r="D916" t="str">
            <v xml:space="preserve"> </v>
          </cell>
          <cell r="E916" t="str">
            <v>t</v>
          </cell>
          <cell r="F916">
            <v>470.65</v>
          </cell>
          <cell r="G916">
            <v>168.49269999999999</v>
          </cell>
          <cell r="H916">
            <v>639.14269999999999</v>
          </cell>
        </row>
        <row r="917">
          <cell r="A917" t="str">
            <v>09.601.02</v>
          </cell>
          <cell r="B917" t="str">
            <v>Transporte asfalto diluido CM30 p/ imprimação</v>
          </cell>
          <cell r="C917" t="str">
            <v xml:space="preserve"> </v>
          </cell>
          <cell r="D917" t="str">
            <v xml:space="preserve"> </v>
          </cell>
          <cell r="E917" t="str">
            <v>t</v>
          </cell>
          <cell r="F917">
            <v>633.95000000000005</v>
          </cell>
          <cell r="G917">
            <v>226.95410000000001</v>
          </cell>
          <cell r="H917">
            <v>860.90410000000008</v>
          </cell>
        </row>
        <row r="918">
          <cell r="A918" t="str">
            <v>09.601.03</v>
          </cell>
          <cell r="B918" t="str">
            <v>Transporte CAP 50/60</v>
          </cell>
          <cell r="C918" t="str">
            <v xml:space="preserve"> </v>
          </cell>
          <cell r="D918" t="str">
            <v xml:space="preserve"> </v>
          </cell>
          <cell r="E918" t="str">
            <v>kg</v>
          </cell>
          <cell r="G918">
            <v>0</v>
          </cell>
          <cell r="H918">
            <v>0</v>
          </cell>
        </row>
        <row r="919">
          <cell r="A919" t="str">
            <v>09.601.04</v>
          </cell>
          <cell r="B919" t="str">
            <v>Transporte CAP 20</v>
          </cell>
          <cell r="C919" t="str">
            <v xml:space="preserve"> </v>
          </cell>
          <cell r="D919" t="str">
            <v xml:space="preserve"> </v>
          </cell>
          <cell r="E919" t="str">
            <v>t</v>
          </cell>
          <cell r="F919">
            <v>500.46</v>
          </cell>
          <cell r="G919">
            <v>179.16467999999998</v>
          </cell>
          <cell r="H919">
            <v>679.6246799999999</v>
          </cell>
        </row>
        <row r="920">
          <cell r="A920" t="str">
            <v>09.601.05</v>
          </cell>
          <cell r="B920" t="str">
            <v>Transporte CAP 40</v>
          </cell>
          <cell r="C920" t="str">
            <v xml:space="preserve"> </v>
          </cell>
          <cell r="D920" t="str">
            <v xml:space="preserve"> </v>
          </cell>
          <cell r="E920" t="str">
            <v>t</v>
          </cell>
          <cell r="G920">
            <v>0</v>
          </cell>
          <cell r="H920">
            <v>0</v>
          </cell>
        </row>
        <row r="921">
          <cell r="A921" t="str">
            <v>09.999.01</v>
          </cell>
          <cell r="B921" t="str">
            <v>Torre de madeira</v>
          </cell>
          <cell r="C921" t="str">
            <v xml:space="preserve"> </v>
          </cell>
          <cell r="D921" t="str">
            <v xml:space="preserve"> </v>
          </cell>
          <cell r="E921" t="str">
            <v>und</v>
          </cell>
          <cell r="F921">
            <v>62.2</v>
          </cell>
          <cell r="G921">
            <v>22.267600000000002</v>
          </cell>
          <cell r="H921">
            <v>84.467600000000004</v>
          </cell>
        </row>
        <row r="922">
          <cell r="A922" t="str">
            <v>P06.800.01</v>
          </cell>
          <cell r="B922" t="str">
            <v>Iluminação de viadutos</v>
          </cell>
          <cell r="C922" t="str">
            <v xml:space="preserve"> </v>
          </cell>
          <cell r="D922" t="str">
            <v xml:space="preserve"> </v>
          </cell>
          <cell r="E922" t="str">
            <v>un</v>
          </cell>
          <cell r="G922">
            <v>0</v>
          </cell>
          <cell r="H922">
            <v>0</v>
          </cell>
        </row>
        <row r="923">
          <cell r="A923" t="str">
            <v>P06.800.02</v>
          </cell>
          <cell r="B923" t="str">
            <v>Iluminação de passagem de pedestres</v>
          </cell>
          <cell r="C923" t="str">
            <v xml:space="preserve"> </v>
          </cell>
          <cell r="D923" t="str">
            <v xml:space="preserve"> </v>
          </cell>
          <cell r="E923" t="str">
            <v>un</v>
          </cell>
          <cell r="G923">
            <v>0</v>
          </cell>
          <cell r="H923">
            <v>0</v>
          </cell>
        </row>
        <row r="924">
          <cell r="A924" t="str">
            <v>5.1</v>
          </cell>
          <cell r="B924" t="str">
            <v>PROJETO DE ILUMINAÇÃO</v>
          </cell>
          <cell r="C924" t="str">
            <v xml:space="preserve"> </v>
          </cell>
          <cell r="D924" t="str">
            <v xml:space="preserve"> </v>
          </cell>
          <cell r="G924">
            <v>0</v>
          </cell>
        </row>
        <row r="925">
          <cell r="A925" t="str">
            <v>PI 01</v>
          </cell>
          <cell r="B925" t="str">
            <v>Poste de aço galv. a fogo, c/ 20,0m de alt. p/ instal. tipo engastado</v>
          </cell>
          <cell r="C925" t="str">
            <v xml:space="preserve"> </v>
          </cell>
          <cell r="D925" t="str">
            <v xml:space="preserve"> </v>
          </cell>
          <cell r="E925" t="str">
            <v>un</v>
          </cell>
          <cell r="G925">
            <v>0</v>
          </cell>
          <cell r="H925">
            <v>2662.25</v>
          </cell>
        </row>
        <row r="926">
          <cell r="A926" t="str">
            <v>PI 02</v>
          </cell>
          <cell r="B926" t="str">
            <v>Poste de aço galvanizado a fogo, c/ 10,0m de alt. p/instal.na lat. dos viadutos</v>
          </cell>
          <cell r="C926" t="str">
            <v xml:space="preserve"> </v>
          </cell>
          <cell r="D926" t="str">
            <v xml:space="preserve"> </v>
          </cell>
          <cell r="E926" t="str">
            <v>un</v>
          </cell>
          <cell r="G926">
            <v>0</v>
          </cell>
          <cell r="H926">
            <v>500</v>
          </cell>
        </row>
        <row r="927">
          <cell r="A927" t="str">
            <v>PI 02a</v>
          </cell>
          <cell r="B927" t="str">
            <v>Poste de aço galvanizado a fogo, c/ 5,0m de alt. p/instal.na lat. das passarelas</v>
          </cell>
          <cell r="C927" t="str">
            <v xml:space="preserve"> </v>
          </cell>
          <cell r="D927" t="str">
            <v xml:space="preserve"> </v>
          </cell>
          <cell r="E927" t="str">
            <v>un</v>
          </cell>
          <cell r="H927">
            <v>300</v>
          </cell>
        </row>
        <row r="928">
          <cell r="A928" t="str">
            <v>PI 03</v>
          </cell>
          <cell r="B928" t="str">
            <v xml:space="preserve">Luminária p/ iluminação pública ref.HRC-612 da Philips ou similar </v>
          </cell>
          <cell r="C928" t="str">
            <v xml:space="preserve"> </v>
          </cell>
          <cell r="D928" t="str">
            <v xml:space="preserve"> </v>
          </cell>
          <cell r="E928" t="str">
            <v>un</v>
          </cell>
          <cell r="G928">
            <v>0</v>
          </cell>
          <cell r="H928">
            <v>400</v>
          </cell>
        </row>
        <row r="929">
          <cell r="A929" t="str">
            <v>PI 04</v>
          </cell>
          <cell r="B929" t="str">
            <v xml:space="preserve">Luminária p/ iluminação pública ref.SRC-612 da Philips ou similar </v>
          </cell>
          <cell r="C929" t="str">
            <v xml:space="preserve"> </v>
          </cell>
          <cell r="D929" t="str">
            <v xml:space="preserve"> </v>
          </cell>
          <cell r="E929" t="str">
            <v>un</v>
          </cell>
          <cell r="G929">
            <v>0</v>
          </cell>
          <cell r="H929">
            <v>425.5</v>
          </cell>
        </row>
        <row r="930">
          <cell r="A930" t="str">
            <v>PI 05</v>
          </cell>
          <cell r="B930" t="str">
            <v>Suporte p/ luminária tipo ZGP614 da Philips ou similar</v>
          </cell>
          <cell r="C930" t="str">
            <v xml:space="preserve"> </v>
          </cell>
          <cell r="D930" t="str">
            <v xml:space="preserve"> </v>
          </cell>
          <cell r="E930" t="str">
            <v>un</v>
          </cell>
          <cell r="G930">
            <v>0</v>
          </cell>
          <cell r="H930">
            <v>120</v>
          </cell>
        </row>
        <row r="931">
          <cell r="A931" t="str">
            <v>PI 06</v>
          </cell>
          <cell r="B931" t="str">
            <v>Suporte p/ luminária tipo ZGP616 da Philips ou similar</v>
          </cell>
          <cell r="C931" t="str">
            <v xml:space="preserve"> </v>
          </cell>
          <cell r="D931" t="str">
            <v xml:space="preserve"> </v>
          </cell>
          <cell r="E931" t="str">
            <v>un</v>
          </cell>
          <cell r="G931">
            <v>0</v>
          </cell>
          <cell r="H931">
            <v>143.75</v>
          </cell>
        </row>
        <row r="932">
          <cell r="A932" t="str">
            <v>PI 07</v>
          </cell>
          <cell r="B932" t="str">
            <v>Suporte p/ luminária tipo ZGP402 da Philips ou similar</v>
          </cell>
          <cell r="C932" t="str">
            <v xml:space="preserve"> </v>
          </cell>
          <cell r="D932" t="str">
            <v xml:space="preserve"> </v>
          </cell>
          <cell r="E932" t="str">
            <v>un</v>
          </cell>
          <cell r="G932">
            <v>0</v>
          </cell>
          <cell r="H932">
            <v>100</v>
          </cell>
        </row>
        <row r="933">
          <cell r="A933" t="str">
            <v>PI 08</v>
          </cell>
          <cell r="B933" t="str">
            <v>Suporte p/ luminária tipo ZGP401 da Philips ou similar</v>
          </cell>
          <cell r="C933" t="str">
            <v xml:space="preserve"> </v>
          </cell>
          <cell r="D933" t="str">
            <v xml:space="preserve"> </v>
          </cell>
          <cell r="E933" t="str">
            <v>un</v>
          </cell>
          <cell r="G933">
            <v>0</v>
          </cell>
          <cell r="H933">
            <v>81.650000000000006</v>
          </cell>
        </row>
        <row r="934">
          <cell r="A934" t="str">
            <v>PI 09</v>
          </cell>
          <cell r="B934" t="str">
            <v>Lâmpada a vapor de sódio 400W, alta pressão, base E40</v>
          </cell>
          <cell r="C934" t="str">
            <v xml:space="preserve"> </v>
          </cell>
          <cell r="D934" t="str">
            <v xml:space="preserve"> </v>
          </cell>
          <cell r="E934" t="str">
            <v>un</v>
          </cell>
          <cell r="G934">
            <v>0</v>
          </cell>
          <cell r="H934">
            <v>33.35</v>
          </cell>
        </row>
        <row r="935">
          <cell r="A935" t="str">
            <v>PI 10</v>
          </cell>
          <cell r="B935" t="str">
            <v>Lâmpada a vapor de mercúrio 250W, alta pressão, base E40</v>
          </cell>
          <cell r="C935" t="str">
            <v xml:space="preserve"> </v>
          </cell>
          <cell r="D935" t="str">
            <v xml:space="preserve"> </v>
          </cell>
          <cell r="E935" t="str">
            <v>un</v>
          </cell>
          <cell r="G935">
            <v>0</v>
          </cell>
          <cell r="H935">
            <v>28.75</v>
          </cell>
        </row>
        <row r="936">
          <cell r="A936" t="str">
            <v>PI 11</v>
          </cell>
          <cell r="B936" t="str">
            <v>Lâmpada fluorescente compacta 23 W, 220V, ref PL eletrônica  da Philips ou similar</v>
          </cell>
          <cell r="C936" t="str">
            <v xml:space="preserve"> </v>
          </cell>
          <cell r="D936" t="str">
            <v xml:space="preserve"> </v>
          </cell>
          <cell r="E936" t="str">
            <v>un</v>
          </cell>
          <cell r="G936">
            <v>0</v>
          </cell>
          <cell r="H936">
            <v>32.200000000000003</v>
          </cell>
        </row>
        <row r="937">
          <cell r="A937" t="str">
            <v>PI 12</v>
          </cell>
          <cell r="B937" t="str">
            <v>Luminária blindada p/ lâmpada incandescente 100W, ref. WY-10 da Wetzel ou similar</v>
          </cell>
          <cell r="C937" t="str">
            <v xml:space="preserve"> </v>
          </cell>
          <cell r="D937" t="str">
            <v xml:space="preserve"> </v>
          </cell>
          <cell r="E937" t="str">
            <v>un</v>
          </cell>
          <cell r="G937">
            <v>0</v>
          </cell>
          <cell r="H937">
            <v>40.6</v>
          </cell>
        </row>
        <row r="938">
          <cell r="A938" t="str">
            <v>PI 13</v>
          </cell>
          <cell r="B938" t="str">
            <v>Eletroduto de aço 20mm, vara de 3m</v>
          </cell>
          <cell r="C938" t="str">
            <v xml:space="preserve"> </v>
          </cell>
          <cell r="D938" t="str">
            <v xml:space="preserve"> </v>
          </cell>
          <cell r="E938" t="str">
            <v>un</v>
          </cell>
          <cell r="G938">
            <v>0</v>
          </cell>
          <cell r="H938">
            <v>14.49</v>
          </cell>
        </row>
        <row r="939">
          <cell r="A939" t="str">
            <v>PI 14</v>
          </cell>
          <cell r="B939" t="str">
            <v>Caixa de passagem para instalação aparente D=50mm, tipo T</v>
          </cell>
          <cell r="C939" t="str">
            <v xml:space="preserve"> </v>
          </cell>
          <cell r="D939" t="str">
            <v xml:space="preserve"> </v>
          </cell>
          <cell r="E939" t="str">
            <v>un</v>
          </cell>
          <cell r="G939">
            <v>0</v>
          </cell>
          <cell r="H939">
            <v>4.08</v>
          </cell>
        </row>
        <row r="940">
          <cell r="A940" t="str">
            <v>PI 15</v>
          </cell>
          <cell r="B940" t="str">
            <v>Caixa de passagem para instalação aparente D=20mm, tipo LB</v>
          </cell>
          <cell r="C940" t="str">
            <v xml:space="preserve"> </v>
          </cell>
          <cell r="D940" t="str">
            <v xml:space="preserve"> </v>
          </cell>
          <cell r="E940" t="str">
            <v>un</v>
          </cell>
          <cell r="G940">
            <v>0</v>
          </cell>
          <cell r="H940">
            <v>3.62</v>
          </cell>
        </row>
        <row r="941">
          <cell r="A941" t="str">
            <v>PI 16</v>
          </cell>
          <cell r="B941" t="str">
            <v>Caixa de passagem para instalação aparente D=3/4", tipo X</v>
          </cell>
          <cell r="C941" t="str">
            <v xml:space="preserve"> </v>
          </cell>
          <cell r="D941" t="str">
            <v xml:space="preserve"> </v>
          </cell>
          <cell r="E941" t="str">
            <v>un</v>
          </cell>
          <cell r="G941">
            <v>0</v>
          </cell>
          <cell r="H941">
            <v>4.43</v>
          </cell>
        </row>
        <row r="942">
          <cell r="A942" t="str">
            <v>PI 17</v>
          </cell>
          <cell r="B942" t="str">
            <v>Luminária pública pad. CELESC, p/ 1 lâmpada à vapor  merc.80W, ref. HRQ 630 da Philips ou similar</v>
          </cell>
          <cell r="C942" t="str">
            <v xml:space="preserve"> </v>
          </cell>
          <cell r="D942" t="str">
            <v xml:space="preserve"> </v>
          </cell>
          <cell r="E942" t="str">
            <v>un</v>
          </cell>
          <cell r="G942">
            <v>0</v>
          </cell>
          <cell r="H942">
            <v>17.829999999999998</v>
          </cell>
        </row>
        <row r="943">
          <cell r="A943" t="str">
            <v>PI 18</v>
          </cell>
          <cell r="B943" t="str">
            <v>Braço curvo p/ iluminação pública padrão CELESC</v>
          </cell>
          <cell r="C943" t="str">
            <v xml:space="preserve"> </v>
          </cell>
          <cell r="D943" t="str">
            <v xml:space="preserve"> </v>
          </cell>
          <cell r="E943" t="str">
            <v>un</v>
          </cell>
          <cell r="G943">
            <v>0</v>
          </cell>
          <cell r="H943">
            <v>6.33</v>
          </cell>
        </row>
        <row r="944">
          <cell r="A944" t="str">
            <v>PI 19</v>
          </cell>
          <cell r="B944" t="str">
            <v>Reator p/ Lâmpada a vapor de mercúrio, 80W, ref. RVM 80426-02, da Philips ou similar</v>
          </cell>
          <cell r="C944" t="str">
            <v xml:space="preserve"> </v>
          </cell>
          <cell r="D944" t="str">
            <v xml:space="preserve"> </v>
          </cell>
          <cell r="E944" t="str">
            <v>un</v>
          </cell>
          <cell r="G944">
            <v>0</v>
          </cell>
          <cell r="H944">
            <v>21.05</v>
          </cell>
        </row>
        <row r="945">
          <cell r="A945" t="str">
            <v>PI 20</v>
          </cell>
          <cell r="B945" t="str">
            <v>Poste de concreto duplo T 10m, 150 daN</v>
          </cell>
          <cell r="C945" t="str">
            <v xml:space="preserve"> </v>
          </cell>
          <cell r="D945" t="str">
            <v xml:space="preserve"> </v>
          </cell>
          <cell r="E945" t="str">
            <v>un</v>
          </cell>
          <cell r="G945">
            <v>0</v>
          </cell>
          <cell r="H945">
            <v>200</v>
          </cell>
        </row>
        <row r="946">
          <cell r="A946" t="str">
            <v>PI 21</v>
          </cell>
          <cell r="B946" t="str">
            <v>Lâmpada à vapor de mercúrio 80W</v>
          </cell>
          <cell r="C946" t="str">
            <v xml:space="preserve"> </v>
          </cell>
          <cell r="D946" t="str">
            <v xml:space="preserve"> </v>
          </cell>
          <cell r="E946" t="str">
            <v>un</v>
          </cell>
          <cell r="G946">
            <v>0</v>
          </cell>
          <cell r="H946">
            <v>7.82</v>
          </cell>
        </row>
        <row r="947">
          <cell r="A947" t="str">
            <v>PI 22</v>
          </cell>
          <cell r="B947" t="str">
            <v>Base completa com fusível Diazed, 6A, retardado, incluíndo tampa, anel de proteção e ajuste</v>
          </cell>
          <cell r="C947" t="str">
            <v xml:space="preserve"> </v>
          </cell>
          <cell r="D947" t="str">
            <v xml:space="preserve"> </v>
          </cell>
          <cell r="E947" t="str">
            <v>un</v>
          </cell>
          <cell r="G947">
            <v>0</v>
          </cell>
          <cell r="H947">
            <v>8.6300000000000008</v>
          </cell>
        </row>
        <row r="948">
          <cell r="A948" t="str">
            <v>PI 23</v>
          </cell>
          <cell r="B948" t="str">
            <v>Contator tripolar a seco, p/ corrente alternada - 55 A, para uso em rede 380/220V - 60Hz</v>
          </cell>
          <cell r="C948" t="str">
            <v xml:space="preserve"> </v>
          </cell>
          <cell r="D948" t="str">
            <v xml:space="preserve"> </v>
          </cell>
          <cell r="E948" t="str">
            <v>un</v>
          </cell>
          <cell r="G948">
            <v>0</v>
          </cell>
          <cell r="H948">
            <v>234.6</v>
          </cell>
        </row>
        <row r="949">
          <cell r="A949" t="str">
            <v>PI 24</v>
          </cell>
          <cell r="B949" t="str">
            <v>Fita elétrica auto fusão a base de borracha EPR</v>
          </cell>
          <cell r="C949" t="str">
            <v xml:space="preserve"> </v>
          </cell>
          <cell r="D949" t="str">
            <v xml:space="preserve"> </v>
          </cell>
          <cell r="E949" t="str">
            <v>un</v>
          </cell>
          <cell r="G949">
            <v>0</v>
          </cell>
          <cell r="H949">
            <v>6.39</v>
          </cell>
        </row>
        <row r="950">
          <cell r="A950" t="str">
            <v>PI 25</v>
          </cell>
          <cell r="B950" t="str">
            <v>Fita adesiva plástica isolante</v>
          </cell>
          <cell r="C950" t="str">
            <v xml:space="preserve"> </v>
          </cell>
          <cell r="D950" t="str">
            <v xml:space="preserve"> </v>
          </cell>
          <cell r="E950" t="str">
            <v>un</v>
          </cell>
          <cell r="G950">
            <v>0</v>
          </cell>
          <cell r="H950">
            <v>3.84</v>
          </cell>
        </row>
        <row r="951">
          <cell r="A951" t="str">
            <v>PI 26</v>
          </cell>
          <cell r="B951" t="str">
            <v>Relé fotoelétrico c/ suporte para fixação galv. com furo 18mm</v>
          </cell>
          <cell r="C951" t="str">
            <v xml:space="preserve"> </v>
          </cell>
          <cell r="D951" t="str">
            <v xml:space="preserve"> </v>
          </cell>
          <cell r="E951" t="str">
            <v>un</v>
          </cell>
          <cell r="G951">
            <v>0</v>
          </cell>
          <cell r="H951">
            <v>11.5</v>
          </cell>
        </row>
        <row r="952">
          <cell r="A952" t="str">
            <v>PI 27</v>
          </cell>
          <cell r="B952" t="str">
            <v>Cabo isolado p/ 1000V, bitola 35mm²</v>
          </cell>
          <cell r="C952" t="str">
            <v xml:space="preserve"> </v>
          </cell>
          <cell r="D952" t="str">
            <v xml:space="preserve"> </v>
          </cell>
          <cell r="E952" t="str">
            <v>m</v>
          </cell>
          <cell r="G952">
            <v>0</v>
          </cell>
          <cell r="H952">
            <v>1.55</v>
          </cell>
        </row>
        <row r="953">
          <cell r="A953" t="str">
            <v>PI 28</v>
          </cell>
          <cell r="B953" t="str">
            <v>Eletroduto de aço tipo pesado 100mm</v>
          </cell>
          <cell r="C953" t="str">
            <v xml:space="preserve"> </v>
          </cell>
          <cell r="D953" t="str">
            <v xml:space="preserve"> </v>
          </cell>
          <cell r="E953" t="str">
            <v>m</v>
          </cell>
          <cell r="G953">
            <v>0</v>
          </cell>
          <cell r="H953">
            <v>28.55</v>
          </cell>
        </row>
        <row r="954">
          <cell r="A954" t="str">
            <v>PI 29</v>
          </cell>
          <cell r="B954" t="str">
            <v>Curva em alumínio fundido de alta resistência, fixação por encaixe,50mm</v>
          </cell>
          <cell r="C954" t="str">
            <v xml:space="preserve"> </v>
          </cell>
          <cell r="D954" t="str">
            <v xml:space="preserve"> </v>
          </cell>
          <cell r="E954" t="str">
            <v>un</v>
          </cell>
          <cell r="G954">
            <v>0</v>
          </cell>
          <cell r="H954">
            <v>18.75</v>
          </cell>
        </row>
        <row r="955">
          <cell r="A955" t="str">
            <v>PI 30</v>
          </cell>
          <cell r="B955" t="str">
            <v>Haste para aterramento aço-cobre D 13x2400mm</v>
          </cell>
          <cell r="C955" t="str">
            <v xml:space="preserve"> </v>
          </cell>
          <cell r="D955" t="str">
            <v xml:space="preserve"> </v>
          </cell>
          <cell r="E955" t="str">
            <v>un</v>
          </cell>
          <cell r="G955">
            <v>0</v>
          </cell>
          <cell r="H955">
            <v>6.04</v>
          </cell>
        </row>
        <row r="956">
          <cell r="A956" t="str">
            <v>PI 31</v>
          </cell>
          <cell r="B956" t="str">
            <v>Cabo de cobre nú meio duro, 7 fios 2AWG</v>
          </cell>
          <cell r="C956" t="str">
            <v xml:space="preserve"> </v>
          </cell>
          <cell r="D956" t="str">
            <v xml:space="preserve"> </v>
          </cell>
          <cell r="E956" t="str">
            <v>kg</v>
          </cell>
          <cell r="G956">
            <v>0</v>
          </cell>
          <cell r="H956">
            <v>7.02</v>
          </cell>
        </row>
        <row r="957">
          <cell r="A957" t="str">
            <v>PI 32</v>
          </cell>
          <cell r="B957" t="str">
            <v>Conetor paralelo, liga alumínio tronco 1/0-4 AWG e derivação 2-4AWG</v>
          </cell>
          <cell r="C957" t="str">
            <v xml:space="preserve"> </v>
          </cell>
          <cell r="D957" t="str">
            <v xml:space="preserve"> </v>
          </cell>
          <cell r="E957" t="str">
            <v>un</v>
          </cell>
          <cell r="G957">
            <v>0</v>
          </cell>
          <cell r="H957">
            <v>1.04</v>
          </cell>
        </row>
        <row r="958">
          <cell r="A958" t="str">
            <v>PI 33</v>
          </cell>
          <cell r="B958" t="str">
            <v>Tubo de aço galvanizado, vara de 6m e 50mm</v>
          </cell>
          <cell r="C958" t="str">
            <v xml:space="preserve"> </v>
          </cell>
          <cell r="D958" t="str">
            <v xml:space="preserve"> </v>
          </cell>
          <cell r="E958" t="str">
            <v>un</v>
          </cell>
          <cell r="G958">
            <v>0</v>
          </cell>
          <cell r="H958">
            <v>74.06</v>
          </cell>
        </row>
        <row r="959">
          <cell r="A959" t="str">
            <v>PI 34</v>
          </cell>
          <cell r="B959" t="str">
            <v>Construção de caixa tipo SP, ou pré-instalada com as mesmas características</v>
          </cell>
          <cell r="C959" t="str">
            <v xml:space="preserve"> </v>
          </cell>
          <cell r="D959" t="str">
            <v xml:space="preserve"> </v>
          </cell>
          <cell r="E959" t="str">
            <v>un</v>
          </cell>
          <cell r="G959">
            <v>0</v>
          </cell>
          <cell r="H959">
            <v>180</v>
          </cell>
        </row>
        <row r="960">
          <cell r="A960" t="str">
            <v>PI 35</v>
          </cell>
          <cell r="B960" t="str">
            <v>Construção de embasamento p/ poste tipo engastado, 20m de altura</v>
          </cell>
          <cell r="C960" t="str">
            <v xml:space="preserve"> </v>
          </cell>
          <cell r="D960" t="str">
            <v xml:space="preserve"> </v>
          </cell>
          <cell r="E960" t="str">
            <v>un</v>
          </cell>
          <cell r="G960">
            <v>0</v>
          </cell>
          <cell r="H960">
            <v>494</v>
          </cell>
        </row>
        <row r="961">
          <cell r="A961" t="str">
            <v>PI 36</v>
          </cell>
          <cell r="B961" t="str">
            <v>Construção de embasamento p/ poste tipo engastado, concreto duplo T, 10m de altura</v>
          </cell>
          <cell r="C961" t="str">
            <v xml:space="preserve"> </v>
          </cell>
          <cell r="D961" t="str">
            <v xml:space="preserve"> </v>
          </cell>
          <cell r="E961" t="str">
            <v>un</v>
          </cell>
          <cell r="G961">
            <v>0</v>
          </cell>
          <cell r="H961">
            <v>285</v>
          </cell>
        </row>
        <row r="962">
          <cell r="A962" t="str">
            <v>PI 37</v>
          </cell>
          <cell r="B962" t="str">
            <v>Lançamento de cabos em dutos de aço, classe 1000V, circuito trifásico mais neutro, e monofásico</v>
          </cell>
          <cell r="C962" t="str">
            <v xml:space="preserve"> </v>
          </cell>
          <cell r="D962" t="str">
            <v xml:space="preserve"> </v>
          </cell>
          <cell r="E962" t="str">
            <v>m</v>
          </cell>
          <cell r="G962">
            <v>0</v>
          </cell>
          <cell r="H962">
            <v>4</v>
          </cell>
        </row>
        <row r="963">
          <cell r="A963" t="str">
            <v>PI 38</v>
          </cell>
          <cell r="B963" t="str">
            <v>Confecção de emendas retas ou derivação em cabos classe 1000V, c/ conector à compressão</v>
          </cell>
          <cell r="C963" t="str">
            <v xml:space="preserve"> </v>
          </cell>
          <cell r="D963" t="str">
            <v xml:space="preserve"> </v>
          </cell>
          <cell r="E963" t="str">
            <v>un</v>
          </cell>
          <cell r="G963">
            <v>0</v>
          </cell>
          <cell r="H963">
            <v>4.5</v>
          </cell>
        </row>
        <row r="964">
          <cell r="A964" t="str">
            <v>PI 39</v>
          </cell>
          <cell r="B964" t="str">
            <v>Fixação de haste de terra e conexão ao neutro</v>
          </cell>
          <cell r="C964" t="str">
            <v xml:space="preserve"> </v>
          </cell>
          <cell r="D964" t="str">
            <v xml:space="preserve"> </v>
          </cell>
          <cell r="E964" t="str">
            <v>un</v>
          </cell>
          <cell r="G964">
            <v>0</v>
          </cell>
          <cell r="H964">
            <v>35</v>
          </cell>
        </row>
        <row r="965">
          <cell r="A965" t="str">
            <v>PI 40</v>
          </cell>
          <cell r="B965" t="str">
            <v>Montagem eletromecân.de iluminação a 17,5m de alt., formada p/2 pétalas, c/ fixação dos equip.</v>
          </cell>
          <cell r="C965" t="str">
            <v xml:space="preserve"> </v>
          </cell>
          <cell r="D965" t="str">
            <v xml:space="preserve"> </v>
          </cell>
          <cell r="E965" t="str">
            <v>un</v>
          </cell>
          <cell r="G965">
            <v>0</v>
          </cell>
          <cell r="H965">
            <v>550</v>
          </cell>
        </row>
        <row r="966">
          <cell r="A966" t="str">
            <v>PI 41</v>
          </cell>
          <cell r="B966" t="str">
            <v>Instalação de tubo de aço vara de 6m e curva de entrada de cabos na lateral do poste c/ fix. dutos</v>
          </cell>
          <cell r="C966" t="str">
            <v xml:space="preserve"> </v>
          </cell>
          <cell r="D966" t="str">
            <v xml:space="preserve"> </v>
          </cell>
          <cell r="E966" t="str">
            <v>un</v>
          </cell>
          <cell r="G966">
            <v>0</v>
          </cell>
          <cell r="H966">
            <v>200</v>
          </cell>
        </row>
        <row r="967">
          <cell r="A967" t="str">
            <v>PI 42</v>
          </cell>
          <cell r="B967" t="str">
            <v>Instalação de poste de aço de 20m de altura engastado</v>
          </cell>
          <cell r="C967" t="str">
            <v xml:space="preserve"> </v>
          </cell>
          <cell r="D967" t="str">
            <v xml:space="preserve"> </v>
          </cell>
          <cell r="E967" t="str">
            <v>un</v>
          </cell>
          <cell r="G967">
            <v>0</v>
          </cell>
          <cell r="H967">
            <v>250</v>
          </cell>
        </row>
        <row r="968">
          <cell r="A968" t="str">
            <v>PI 43</v>
          </cell>
          <cell r="B968" t="str">
            <v>Travessia de pista asfáltica p/ lançamento dutos aço tipo pesado 100mm</v>
          </cell>
          <cell r="C968" t="str">
            <v xml:space="preserve"> </v>
          </cell>
          <cell r="D968" t="str">
            <v xml:space="preserve"> </v>
          </cell>
          <cell r="E968" t="str">
            <v>m</v>
          </cell>
          <cell r="G968">
            <v>0</v>
          </cell>
          <cell r="H968">
            <v>70</v>
          </cell>
        </row>
        <row r="969">
          <cell r="A969" t="str">
            <v>PI 44</v>
          </cell>
          <cell r="B969" t="str">
            <v>Montagem eletromecânica de luminária 10,0m de altura, c/ fixação dos equip.e conexões elétricos</v>
          </cell>
          <cell r="C969" t="str">
            <v xml:space="preserve"> </v>
          </cell>
          <cell r="D969" t="str">
            <v xml:space="preserve"> </v>
          </cell>
          <cell r="E969" t="str">
            <v>un</v>
          </cell>
          <cell r="G969">
            <v>0</v>
          </cell>
          <cell r="H969">
            <v>60</v>
          </cell>
        </row>
        <row r="970">
          <cell r="A970" t="str">
            <v>PI 45</v>
          </cell>
          <cell r="B970" t="str">
            <v>Montagem eletromecânica de luminária padrão CELESC em poste de 11m de altura, duplo T,c/ fixação dos equip.e conexões elétricos</v>
          </cell>
          <cell r="C970" t="str">
            <v xml:space="preserve"> </v>
          </cell>
          <cell r="D970" t="str">
            <v xml:space="preserve"> </v>
          </cell>
          <cell r="E970" t="str">
            <v>un</v>
          </cell>
          <cell r="G970">
            <v>0</v>
          </cell>
          <cell r="H970">
            <v>35</v>
          </cell>
        </row>
        <row r="971">
          <cell r="A971" t="str">
            <v>PI 46</v>
          </cell>
          <cell r="B971" t="str">
            <v>Fixação de eletroduto de aço vara 3m ao longo das passarelas</v>
          </cell>
          <cell r="C971" t="str">
            <v xml:space="preserve"> </v>
          </cell>
          <cell r="D971" t="str">
            <v xml:space="preserve"> </v>
          </cell>
          <cell r="E971" t="str">
            <v>un</v>
          </cell>
          <cell r="G971">
            <v>0</v>
          </cell>
          <cell r="H971">
            <v>30</v>
          </cell>
        </row>
        <row r="972">
          <cell r="A972" t="str">
            <v>PI 47</v>
          </cell>
          <cell r="B972" t="str">
            <v>Poste de concreto duplo T, 10/300 daN</v>
          </cell>
          <cell r="C972" t="str">
            <v xml:space="preserve"> </v>
          </cell>
          <cell r="D972" t="str">
            <v xml:space="preserve"> </v>
          </cell>
          <cell r="E972" t="str">
            <v>un</v>
          </cell>
          <cell r="G972">
            <v>0</v>
          </cell>
          <cell r="H972">
            <v>215.6</v>
          </cell>
        </row>
        <row r="973">
          <cell r="A973" t="str">
            <v>PI 48</v>
          </cell>
          <cell r="B973" t="str">
            <v>Armação secundária p/ 2 estribo</v>
          </cell>
          <cell r="C973" t="str">
            <v xml:space="preserve"> </v>
          </cell>
          <cell r="D973" t="str">
            <v xml:space="preserve"> </v>
          </cell>
          <cell r="E973" t="str">
            <v>un</v>
          </cell>
          <cell r="G973">
            <v>0</v>
          </cell>
          <cell r="H973">
            <v>7.5</v>
          </cell>
        </row>
        <row r="974">
          <cell r="A974" t="str">
            <v>PI 49</v>
          </cell>
          <cell r="B974" t="str">
            <v>Armação secundária p/ 1 estribo</v>
          </cell>
          <cell r="C974" t="str">
            <v xml:space="preserve"> </v>
          </cell>
          <cell r="D974" t="str">
            <v xml:space="preserve"> </v>
          </cell>
          <cell r="E974" t="str">
            <v>un</v>
          </cell>
          <cell r="G974">
            <v>0</v>
          </cell>
          <cell r="H974">
            <v>3.5</v>
          </cell>
        </row>
        <row r="975">
          <cell r="A975" t="str">
            <v>PI 50</v>
          </cell>
          <cell r="B975" t="str">
            <v>Cabo isolado, de alumínio singelo, bitola 4 mm² - estimada</v>
          </cell>
          <cell r="C975" t="str">
            <v xml:space="preserve"> </v>
          </cell>
          <cell r="D975" t="str">
            <v xml:space="preserve"> </v>
          </cell>
          <cell r="E975" t="str">
            <v>m</v>
          </cell>
          <cell r="G975">
            <v>0</v>
          </cell>
          <cell r="H975">
            <v>0.35</v>
          </cell>
        </row>
        <row r="976">
          <cell r="A976" t="str">
            <v>PI 51</v>
          </cell>
          <cell r="B976" t="str">
            <v>Eletoduto de PVC corrugado tipo Kanalex ou similar, 50 mm</v>
          </cell>
          <cell r="C976" t="str">
            <v xml:space="preserve"> </v>
          </cell>
          <cell r="D976" t="str">
            <v xml:space="preserve"> </v>
          </cell>
          <cell r="E976" t="str">
            <v>m</v>
          </cell>
          <cell r="G976">
            <v>0</v>
          </cell>
          <cell r="H976">
            <v>3.02</v>
          </cell>
        </row>
        <row r="977">
          <cell r="A977" t="str">
            <v>PI 52</v>
          </cell>
          <cell r="B977" t="str">
            <v>Luminária IMB C-300 ou similar</v>
          </cell>
          <cell r="C977" t="str">
            <v xml:space="preserve"> </v>
          </cell>
          <cell r="D977" t="str">
            <v xml:space="preserve"> </v>
          </cell>
          <cell r="E977" t="str">
            <v>un</v>
          </cell>
          <cell r="G977">
            <v>0</v>
          </cell>
          <cell r="H977">
            <v>410</v>
          </cell>
        </row>
        <row r="978">
          <cell r="A978" t="str">
            <v>PI 53</v>
          </cell>
          <cell r="B978" t="str">
            <v>Cabo isolado p/ 1000V, de alumínio, singelo, cor preto, bitola 35 mm² (XLPE) est.</v>
          </cell>
          <cell r="C978" t="str">
            <v xml:space="preserve"> </v>
          </cell>
          <cell r="D978" t="str">
            <v xml:space="preserve"> </v>
          </cell>
          <cell r="E978" t="str">
            <v>m</v>
          </cell>
          <cell r="G978">
            <v>0</v>
          </cell>
          <cell r="H978">
            <v>5.0999999999999996</v>
          </cell>
        </row>
        <row r="979">
          <cell r="A979" t="str">
            <v>PI 54</v>
          </cell>
          <cell r="B979" t="str">
            <v>Eletroduto de PVC corrugado tipo Kanalex ou similar, D=100mm</v>
          </cell>
          <cell r="C979" t="str">
            <v xml:space="preserve"> </v>
          </cell>
          <cell r="D979" t="str">
            <v xml:space="preserve"> </v>
          </cell>
          <cell r="E979" t="str">
            <v>m</v>
          </cell>
          <cell r="G979">
            <v>0</v>
          </cell>
          <cell r="H979">
            <v>4.95</v>
          </cell>
        </row>
        <row r="980">
          <cell r="A980" t="str">
            <v>PI 55</v>
          </cell>
          <cell r="B980" t="str">
            <v>Cabo de cobre nú, 25 mm²</v>
          </cell>
          <cell r="C980" t="str">
            <v xml:space="preserve"> </v>
          </cell>
          <cell r="D980" t="str">
            <v xml:space="preserve"> </v>
          </cell>
          <cell r="E980" t="str">
            <v>m</v>
          </cell>
          <cell r="G980">
            <v>0</v>
          </cell>
          <cell r="H980">
            <v>1.1499999999999999</v>
          </cell>
        </row>
        <row r="981">
          <cell r="A981" t="str">
            <v>PI 56</v>
          </cell>
          <cell r="B981" t="str">
            <v>Cabo isolado p/ 1000V, 4 mm² de alumínio</v>
          </cell>
          <cell r="C981" t="str">
            <v xml:space="preserve"> </v>
          </cell>
          <cell r="D981" t="str">
            <v xml:space="preserve"> </v>
          </cell>
          <cell r="E981" t="str">
            <v>m</v>
          </cell>
          <cell r="G981">
            <v>0</v>
          </cell>
          <cell r="H981">
            <v>0.37</v>
          </cell>
        </row>
        <row r="982">
          <cell r="A982" t="str">
            <v>PI 57</v>
          </cell>
          <cell r="B982" t="str">
            <v>Lançamento de cabos em eletroduto de PVC corrugado</v>
          </cell>
          <cell r="C982" t="str">
            <v xml:space="preserve"> </v>
          </cell>
          <cell r="D982" t="str">
            <v xml:space="preserve"> </v>
          </cell>
          <cell r="E982" t="str">
            <v>m</v>
          </cell>
          <cell r="G982">
            <v>0</v>
          </cell>
          <cell r="H982">
            <v>3</v>
          </cell>
        </row>
        <row r="983">
          <cell r="A983" t="str">
            <v>PI 58</v>
          </cell>
          <cell r="B983" t="str">
            <v>Fixação de caixas de passagem p/ instalação aparente D=20mm</v>
          </cell>
          <cell r="C983" t="str">
            <v xml:space="preserve"> </v>
          </cell>
          <cell r="D983" t="str">
            <v xml:space="preserve"> </v>
          </cell>
          <cell r="E983" t="str">
            <v>un</v>
          </cell>
          <cell r="G983">
            <v>0</v>
          </cell>
          <cell r="H983">
            <v>10</v>
          </cell>
        </row>
        <row r="984">
          <cell r="A984" t="str">
            <v>PI 59</v>
          </cell>
          <cell r="B984" t="str">
            <v>Instalação de luminária blindada para lâmpada a vapor de mercúrio 250W</v>
          </cell>
          <cell r="C984" t="str">
            <v xml:space="preserve"> </v>
          </cell>
          <cell r="D984" t="str">
            <v xml:space="preserve"> </v>
          </cell>
          <cell r="E984" t="str">
            <v>un</v>
          </cell>
          <cell r="G984">
            <v>0</v>
          </cell>
          <cell r="H984">
            <v>20</v>
          </cell>
        </row>
        <row r="985">
          <cell r="A985" t="str">
            <v>PI 60</v>
          </cell>
          <cell r="B985" t="str">
            <v>Lâmpada a vapor de mercúrio 250W</v>
          </cell>
          <cell r="C985" t="str">
            <v xml:space="preserve"> </v>
          </cell>
          <cell r="D985" t="str">
            <v xml:space="preserve"> </v>
          </cell>
          <cell r="E985" t="str">
            <v>un</v>
          </cell>
          <cell r="G985">
            <v>0</v>
          </cell>
          <cell r="H985">
            <v>16.3</v>
          </cell>
        </row>
        <row r="986">
          <cell r="A986" t="str">
            <v>PI 61</v>
          </cell>
          <cell r="B986" t="str">
            <v>Isolador de roldana</v>
          </cell>
          <cell r="C986" t="str">
            <v xml:space="preserve"> </v>
          </cell>
          <cell r="D986" t="str">
            <v xml:space="preserve"> </v>
          </cell>
          <cell r="E986" t="str">
            <v>un</v>
          </cell>
          <cell r="G986">
            <v>0</v>
          </cell>
          <cell r="H986">
            <v>4.5</v>
          </cell>
        </row>
        <row r="987">
          <cell r="A987" t="str">
            <v>PI 62</v>
          </cell>
          <cell r="B987" t="str">
            <v>Caixa de passagem para instalação aparente D=20mm, tipo T</v>
          </cell>
          <cell r="C987" t="str">
            <v xml:space="preserve"> </v>
          </cell>
          <cell r="D987" t="str">
            <v xml:space="preserve"> </v>
          </cell>
          <cell r="E987" t="str">
            <v>un</v>
          </cell>
          <cell r="G987">
            <v>0</v>
          </cell>
          <cell r="H987">
            <v>20</v>
          </cell>
        </row>
        <row r="988">
          <cell r="A988" t="str">
            <v>PI 63</v>
          </cell>
          <cell r="B988" t="str">
            <v>Eletroduto de aço galvanizado, d=50mm, vara de 3m</v>
          </cell>
          <cell r="C988" t="str">
            <v xml:space="preserve"> </v>
          </cell>
          <cell r="D988" t="str">
            <v xml:space="preserve"> </v>
          </cell>
          <cell r="E988" t="str">
            <v>un</v>
          </cell>
          <cell r="G988">
            <v>0</v>
          </cell>
          <cell r="H988">
            <v>40</v>
          </cell>
        </row>
        <row r="989">
          <cell r="A989" t="str">
            <v>PI 64</v>
          </cell>
          <cell r="B989" t="str">
            <v>Caixa de passagem p/ instalação aparente, D=50mm, tipo E</v>
          </cell>
          <cell r="C989" t="str">
            <v xml:space="preserve"> </v>
          </cell>
          <cell r="D989" t="str">
            <v xml:space="preserve"> </v>
          </cell>
          <cell r="E989" t="str">
            <v>un</v>
          </cell>
          <cell r="G989">
            <v>0</v>
          </cell>
          <cell r="H989">
            <v>20</v>
          </cell>
        </row>
        <row r="990">
          <cell r="A990" t="str">
            <v>PI 65</v>
          </cell>
          <cell r="B990" t="str">
            <v>Cabo de alumínio 1/0</v>
          </cell>
          <cell r="C990" t="str">
            <v xml:space="preserve"> </v>
          </cell>
          <cell r="D990" t="str">
            <v xml:space="preserve"> </v>
          </cell>
          <cell r="E990" t="str">
            <v>m</v>
          </cell>
          <cell r="G990">
            <v>0</v>
          </cell>
          <cell r="H990">
            <v>1.7</v>
          </cell>
        </row>
        <row r="991">
          <cell r="A991" t="str">
            <v>PI 66</v>
          </cell>
          <cell r="B991" t="str">
            <v>Cabo isolado p/ 1000 V, 6 mm2 de alumínio</v>
          </cell>
          <cell r="C991" t="str">
            <v xml:space="preserve"> </v>
          </cell>
          <cell r="D991" t="str">
            <v xml:space="preserve"> </v>
          </cell>
          <cell r="E991" t="str">
            <v>m</v>
          </cell>
          <cell r="G991">
            <v>0</v>
          </cell>
          <cell r="H991">
            <v>1</v>
          </cell>
        </row>
        <row r="992">
          <cell r="A992" t="str">
            <v>PI 67</v>
          </cell>
          <cell r="B992" t="str">
            <v>Cabo isolado p/ 1000 V, 2,5 mm2 de alumínio</v>
          </cell>
          <cell r="C992" t="str">
            <v xml:space="preserve"> </v>
          </cell>
          <cell r="D992" t="str">
            <v xml:space="preserve"> </v>
          </cell>
          <cell r="E992" t="str">
            <v>m</v>
          </cell>
          <cell r="G992">
            <v>0</v>
          </cell>
          <cell r="H992">
            <v>0.6</v>
          </cell>
        </row>
        <row r="993">
          <cell r="A993" t="str">
            <v>PI 68</v>
          </cell>
          <cell r="B993" t="str">
            <v>Instalação poste metálico c/ base, 10m de altura na lateral do viaduto</v>
          </cell>
          <cell r="C993" t="str">
            <v xml:space="preserve"> </v>
          </cell>
          <cell r="D993" t="str">
            <v xml:space="preserve"> </v>
          </cell>
          <cell r="E993" t="str">
            <v>un</v>
          </cell>
          <cell r="G993">
            <v>0</v>
          </cell>
          <cell r="H993">
            <v>100</v>
          </cell>
        </row>
        <row r="994">
          <cell r="A994" t="str">
            <v>PI 69</v>
          </cell>
          <cell r="B994" t="str">
            <v>Instalação de poste concreto duplo T, 10m de altura, engastado</v>
          </cell>
          <cell r="C994" t="str">
            <v xml:space="preserve"> </v>
          </cell>
          <cell r="D994" t="str">
            <v xml:space="preserve"> </v>
          </cell>
          <cell r="E994" t="str">
            <v>un</v>
          </cell>
          <cell r="G994">
            <v>0</v>
          </cell>
          <cell r="H994">
            <v>200</v>
          </cell>
        </row>
        <row r="995">
          <cell r="A995" t="str">
            <v>PI 70</v>
          </cell>
          <cell r="B995" t="str">
            <v>Fixação de eletroduto de aço vara 6m ao longo das passarelas</v>
          </cell>
          <cell r="C995" t="str">
            <v xml:space="preserve"> </v>
          </cell>
          <cell r="D995" t="str">
            <v xml:space="preserve"> </v>
          </cell>
          <cell r="E995" t="str">
            <v>un</v>
          </cell>
          <cell r="G995">
            <v>0</v>
          </cell>
          <cell r="H995">
            <v>300</v>
          </cell>
        </row>
        <row r="996">
          <cell r="A996" t="str">
            <v>PI 71</v>
          </cell>
          <cell r="B996" t="str">
            <v>Cabo isolado p/ 1000V, de alumínio, singelo, cor preto, bitola 25 mm² (XLPE) est.</v>
          </cell>
          <cell r="C996" t="str">
            <v xml:space="preserve"> </v>
          </cell>
          <cell r="D996" t="str">
            <v xml:space="preserve"> </v>
          </cell>
          <cell r="E996" t="str">
            <v>m</v>
          </cell>
          <cell r="G996">
            <v>0</v>
          </cell>
          <cell r="H996">
            <v>4.62</v>
          </cell>
        </row>
        <row r="997">
          <cell r="A997" t="str">
            <v>PI 72</v>
          </cell>
          <cell r="B997" t="str">
            <v>Eletroduto de aço 1.1/4" (vara de 3m), na passarela, conforme projeto</v>
          </cell>
          <cell r="E997" t="str">
            <v>m</v>
          </cell>
          <cell r="H997">
            <v>18</v>
          </cell>
        </row>
        <row r="998">
          <cell r="A998" t="str">
            <v>PI 73</v>
          </cell>
          <cell r="B998" t="str">
            <v>Reator de alto fator externo c/ignitor p/ lâmpada a vapor de mercúrio,  da Entral ou similar</v>
          </cell>
          <cell r="C998" t="str">
            <v xml:space="preserve"> </v>
          </cell>
          <cell r="D998" t="str">
            <v xml:space="preserve"> </v>
          </cell>
          <cell r="E998" t="str">
            <v>un</v>
          </cell>
          <cell r="G998">
            <v>0</v>
          </cell>
          <cell r="H998">
            <v>37</v>
          </cell>
        </row>
        <row r="999">
          <cell r="A999" t="str">
            <v>PI 74</v>
          </cell>
          <cell r="B999" t="str">
            <v>Chave de iluminação pública</v>
          </cell>
          <cell r="C999" t="str">
            <v xml:space="preserve"> </v>
          </cell>
          <cell r="D999" t="str">
            <v xml:space="preserve"> </v>
          </cell>
          <cell r="E999" t="str">
            <v>un</v>
          </cell>
          <cell r="G999">
            <v>0</v>
          </cell>
          <cell r="H999">
            <v>95</v>
          </cell>
        </row>
        <row r="1000">
          <cell r="A1000" t="str">
            <v>PI 75</v>
          </cell>
          <cell r="B1000" t="str">
            <v>Montagem eletromecânica de luminária 5m de altura, c/fixação dos equipam.e conexões elét.</v>
          </cell>
          <cell r="E1000" t="str">
            <v>un</v>
          </cell>
          <cell r="G1000">
            <v>0</v>
          </cell>
          <cell r="H1000">
            <v>67.08</v>
          </cell>
        </row>
        <row r="1002">
          <cell r="A1002" t="str">
            <v>5.2</v>
          </cell>
          <cell r="B1002" t="str">
            <v>REMANEJAMENTO DE REDES PÚBLICAS</v>
          </cell>
          <cell r="G1002">
            <v>0</v>
          </cell>
        </row>
        <row r="1003">
          <cell r="A1003" t="str">
            <v>R1</v>
          </cell>
          <cell r="B1003" t="str">
            <v>Remanejamento de Rede de Baixa Tensão (220/380V)</v>
          </cell>
          <cell r="C1003" t="str">
            <v xml:space="preserve"> </v>
          </cell>
          <cell r="D1003" t="str">
            <v xml:space="preserve"> </v>
          </cell>
          <cell r="E1003" t="str">
            <v>m</v>
          </cell>
          <cell r="G1003">
            <v>0</v>
          </cell>
          <cell r="H1003">
            <v>4.7</v>
          </cell>
        </row>
        <row r="1004">
          <cell r="A1004" t="str">
            <v>R2</v>
          </cell>
          <cell r="B1004" t="str">
            <v>Remanejamento de Rede de Alta Tensão (138kV)</v>
          </cell>
          <cell r="C1004" t="str">
            <v xml:space="preserve"> </v>
          </cell>
          <cell r="D1004" t="str">
            <v xml:space="preserve"> </v>
          </cell>
          <cell r="E1004" t="str">
            <v>m</v>
          </cell>
          <cell r="G1004">
            <v>0</v>
          </cell>
          <cell r="H1004">
            <v>6.2</v>
          </cell>
        </row>
        <row r="1005">
          <cell r="A1005" t="str">
            <v>R3</v>
          </cell>
          <cell r="B1005" t="str">
            <v>Remanejamento de Rede de Telefonia</v>
          </cell>
          <cell r="C1005" t="str">
            <v xml:space="preserve"> </v>
          </cell>
          <cell r="D1005" t="str">
            <v xml:space="preserve"> </v>
          </cell>
          <cell r="E1005" t="str">
            <v>m</v>
          </cell>
          <cell r="G1005">
            <v>0</v>
          </cell>
          <cell r="H1005">
            <v>2</v>
          </cell>
        </row>
        <row r="1006">
          <cell r="A1006" t="str">
            <v>R4</v>
          </cell>
          <cell r="B1006" t="str">
            <v>Remanejamento de Rede de Alta e Baixa Tensão</v>
          </cell>
          <cell r="C1006" t="str">
            <v xml:space="preserve"> </v>
          </cell>
          <cell r="D1006" t="str">
            <v xml:space="preserve"> </v>
          </cell>
          <cell r="E1006" t="str">
            <v>m</v>
          </cell>
          <cell r="G1006">
            <v>0</v>
          </cell>
          <cell r="H1006">
            <v>10.9</v>
          </cell>
        </row>
        <row r="1007">
          <cell r="A1007" t="str">
            <v>R5</v>
          </cell>
          <cell r="B1007" t="str">
            <v>Remanejamento de Rede de Alta e Baixa Tensão e Telefonia</v>
          </cell>
          <cell r="C1007" t="str">
            <v xml:space="preserve"> </v>
          </cell>
          <cell r="D1007" t="str">
            <v xml:space="preserve"> </v>
          </cell>
          <cell r="E1007" t="str">
            <v>m</v>
          </cell>
          <cell r="G1007">
            <v>0</v>
          </cell>
          <cell r="H1007">
            <v>12.9</v>
          </cell>
        </row>
        <row r="1008">
          <cell r="A1008" t="str">
            <v>R6</v>
          </cell>
          <cell r="B1008" t="str">
            <v>Remanejamento de Rede de Alta Tensão  e Telefonia</v>
          </cell>
          <cell r="C1008" t="str">
            <v xml:space="preserve"> </v>
          </cell>
          <cell r="D1008" t="str">
            <v xml:space="preserve"> </v>
          </cell>
          <cell r="E1008" t="str">
            <v>m</v>
          </cell>
          <cell r="G1008">
            <v>0</v>
          </cell>
          <cell r="H1008">
            <v>8.1999999999999993</v>
          </cell>
        </row>
        <row r="1009">
          <cell r="A1009" t="str">
            <v>R7</v>
          </cell>
          <cell r="B1009" t="str">
            <v>Remanejamento de Rede de Baixa Tensão e Telefonia</v>
          </cell>
          <cell r="C1009" t="str">
            <v xml:space="preserve"> </v>
          </cell>
          <cell r="D1009" t="str">
            <v xml:space="preserve"> </v>
          </cell>
          <cell r="E1009" t="str">
            <v>m</v>
          </cell>
          <cell r="G1009">
            <v>0</v>
          </cell>
          <cell r="H1009">
            <v>6.7</v>
          </cell>
        </row>
        <row r="1010">
          <cell r="A1010" t="str">
            <v>R8</v>
          </cell>
          <cell r="B1010" t="str">
            <v>Remanejamento de Poste de Concreto 9/150</v>
          </cell>
          <cell r="C1010" t="str">
            <v xml:space="preserve"> </v>
          </cell>
          <cell r="D1010" t="str">
            <v xml:space="preserve"> </v>
          </cell>
          <cell r="E1010" t="str">
            <v>un</v>
          </cell>
          <cell r="G1010">
            <v>0</v>
          </cell>
          <cell r="H1010">
            <v>75</v>
          </cell>
        </row>
        <row r="1011">
          <cell r="A1011" t="str">
            <v>R9</v>
          </cell>
          <cell r="B1011" t="str">
            <v>Remanejamento de Poste de Concreto 9/300</v>
          </cell>
          <cell r="C1011" t="str">
            <v xml:space="preserve"> </v>
          </cell>
          <cell r="D1011" t="str">
            <v xml:space="preserve"> </v>
          </cell>
          <cell r="E1011" t="str">
            <v>un</v>
          </cell>
          <cell r="G1011">
            <v>0</v>
          </cell>
          <cell r="H1011">
            <v>75</v>
          </cell>
        </row>
        <row r="1012">
          <cell r="A1012" t="str">
            <v>R10</v>
          </cell>
          <cell r="B1012" t="str">
            <v>Remanejamento de Poste de Concreto 10/150</v>
          </cell>
          <cell r="C1012" t="str">
            <v xml:space="preserve"> </v>
          </cell>
          <cell r="D1012" t="str">
            <v xml:space="preserve"> </v>
          </cell>
          <cell r="E1012" t="str">
            <v>un</v>
          </cell>
          <cell r="G1012">
            <v>0</v>
          </cell>
          <cell r="H1012">
            <v>75</v>
          </cell>
        </row>
        <row r="1013">
          <cell r="A1013" t="str">
            <v>R11</v>
          </cell>
          <cell r="B1013" t="str">
            <v>Remanejamento de Poste de Concreto 10/300</v>
          </cell>
          <cell r="C1013" t="str">
            <v xml:space="preserve"> </v>
          </cell>
          <cell r="D1013" t="str">
            <v xml:space="preserve"> </v>
          </cell>
          <cell r="E1013" t="str">
            <v>un</v>
          </cell>
          <cell r="G1013">
            <v>0</v>
          </cell>
          <cell r="H1013">
            <v>75</v>
          </cell>
        </row>
        <row r="1014">
          <cell r="A1014" t="str">
            <v>R12</v>
          </cell>
          <cell r="B1014" t="str">
            <v>Remanejamento de Poste de Concreto 10/600</v>
          </cell>
          <cell r="C1014" t="str">
            <v xml:space="preserve"> </v>
          </cell>
          <cell r="D1014" t="str">
            <v xml:space="preserve"> </v>
          </cell>
          <cell r="E1014" t="str">
            <v>un</v>
          </cell>
          <cell r="G1014">
            <v>0</v>
          </cell>
          <cell r="H1014">
            <v>75</v>
          </cell>
        </row>
        <row r="1015">
          <cell r="A1015" t="str">
            <v>R13</v>
          </cell>
          <cell r="B1015" t="str">
            <v>Remanejamento de Poste de Concreto 11/150</v>
          </cell>
          <cell r="C1015" t="str">
            <v xml:space="preserve"> </v>
          </cell>
          <cell r="D1015" t="str">
            <v xml:space="preserve"> </v>
          </cell>
          <cell r="E1015" t="str">
            <v>un</v>
          </cell>
          <cell r="G1015">
            <v>0</v>
          </cell>
          <cell r="H1015">
            <v>75</v>
          </cell>
        </row>
        <row r="1016">
          <cell r="A1016" t="str">
            <v>R14</v>
          </cell>
          <cell r="B1016" t="str">
            <v>Remanejamento de Poste de Concreto 11/300</v>
          </cell>
          <cell r="C1016" t="str">
            <v xml:space="preserve"> </v>
          </cell>
          <cell r="D1016" t="str">
            <v xml:space="preserve"> </v>
          </cell>
          <cell r="E1016" t="str">
            <v>un</v>
          </cell>
          <cell r="G1016">
            <v>0</v>
          </cell>
          <cell r="H1016">
            <v>75</v>
          </cell>
        </row>
        <row r="1017">
          <cell r="A1017" t="str">
            <v>R15</v>
          </cell>
          <cell r="B1017" t="str">
            <v>Remanejamento de Poste de Concreto 11/500</v>
          </cell>
          <cell r="C1017" t="str">
            <v xml:space="preserve"> </v>
          </cell>
          <cell r="D1017" t="str">
            <v xml:space="preserve"> </v>
          </cell>
          <cell r="E1017" t="str">
            <v>un</v>
          </cell>
          <cell r="G1017">
            <v>0</v>
          </cell>
          <cell r="H1017">
            <v>75</v>
          </cell>
        </row>
        <row r="1018">
          <cell r="A1018" t="str">
            <v>R16</v>
          </cell>
          <cell r="B1018" t="str">
            <v>Remanejamento de Poste de Concreto 10/150 c/ 1 pétala (400W) instalado</v>
          </cell>
          <cell r="C1018" t="str">
            <v xml:space="preserve"> </v>
          </cell>
          <cell r="D1018" t="str">
            <v xml:space="preserve"> </v>
          </cell>
          <cell r="E1018" t="str">
            <v>un</v>
          </cell>
          <cell r="G1018">
            <v>0</v>
          </cell>
          <cell r="H1018">
            <v>150</v>
          </cell>
        </row>
        <row r="1019">
          <cell r="A1019" t="str">
            <v>R17</v>
          </cell>
          <cell r="B1019" t="str">
            <v>Remanejamento de Poste de Concreto 10/150 c/ 2 pétala (400W) instalado</v>
          </cell>
          <cell r="C1019" t="str">
            <v xml:space="preserve"> </v>
          </cell>
          <cell r="D1019" t="str">
            <v xml:space="preserve"> </v>
          </cell>
          <cell r="E1019" t="str">
            <v>un</v>
          </cell>
          <cell r="G1019">
            <v>0</v>
          </cell>
          <cell r="H1019">
            <v>200</v>
          </cell>
        </row>
        <row r="1020">
          <cell r="A1020" t="str">
            <v>R17a</v>
          </cell>
          <cell r="B1020" t="str">
            <v>Remanejamento de Poste de Concreto 11/150 c/ 2 pétala (400W) instalado</v>
          </cell>
          <cell r="C1020" t="str">
            <v xml:space="preserve"> </v>
          </cell>
          <cell r="D1020" t="str">
            <v xml:space="preserve"> </v>
          </cell>
          <cell r="E1020" t="str">
            <v>un</v>
          </cell>
          <cell r="G1020">
            <v>0</v>
          </cell>
          <cell r="H1020">
            <v>200</v>
          </cell>
        </row>
        <row r="1021">
          <cell r="A1021" t="str">
            <v>R18</v>
          </cell>
          <cell r="B1021" t="str">
            <v>Remanejamento de Poste de Concreto 10/150 c/ 3 pétalas (400W) instalado</v>
          </cell>
          <cell r="C1021" t="str">
            <v xml:space="preserve"> </v>
          </cell>
          <cell r="D1021" t="str">
            <v xml:space="preserve"> </v>
          </cell>
          <cell r="E1021" t="str">
            <v>un</v>
          </cell>
          <cell r="G1021">
            <v>0</v>
          </cell>
          <cell r="H1021">
            <v>250</v>
          </cell>
        </row>
        <row r="1022">
          <cell r="A1022" t="str">
            <v>R19</v>
          </cell>
          <cell r="B1022" t="str">
            <v>Remanejamento de Poste de Concreto 10/150 c/ 4 pétalas (400W) instalado</v>
          </cell>
          <cell r="C1022" t="str">
            <v xml:space="preserve"> </v>
          </cell>
          <cell r="D1022" t="str">
            <v xml:space="preserve"> </v>
          </cell>
          <cell r="E1022" t="str">
            <v>un</v>
          </cell>
          <cell r="G1022">
            <v>0</v>
          </cell>
          <cell r="H1022">
            <v>300</v>
          </cell>
        </row>
        <row r="1023">
          <cell r="A1023" t="str">
            <v>R20</v>
          </cell>
          <cell r="B1023" t="str">
            <v>Remanejamento de Poste de Concreto 10/300 c/ 3 pétalas (400W) instalado</v>
          </cell>
          <cell r="C1023" t="str">
            <v xml:space="preserve"> </v>
          </cell>
          <cell r="D1023" t="str">
            <v xml:space="preserve"> </v>
          </cell>
          <cell r="E1023" t="str">
            <v>un</v>
          </cell>
          <cell r="G1023">
            <v>0</v>
          </cell>
          <cell r="H1023">
            <v>250</v>
          </cell>
        </row>
        <row r="1024">
          <cell r="A1024" t="str">
            <v>R20A</v>
          </cell>
          <cell r="B1024" t="str">
            <v>Remanejamento de Poste de Concreto 11/300 c/ 3 pétalas (400W) instalado</v>
          </cell>
          <cell r="C1024" t="str">
            <v xml:space="preserve"> </v>
          </cell>
          <cell r="D1024" t="str">
            <v xml:space="preserve"> </v>
          </cell>
          <cell r="E1024" t="str">
            <v>un</v>
          </cell>
          <cell r="G1024">
            <v>0</v>
          </cell>
          <cell r="H1024">
            <v>250</v>
          </cell>
        </row>
        <row r="1025">
          <cell r="A1025" t="str">
            <v>R21</v>
          </cell>
          <cell r="B1025" t="str">
            <v xml:space="preserve">Remanejamento de Poste de Concreto 10/300 c/ 4 pétalas (400W) instalado </v>
          </cell>
          <cell r="C1025" t="str">
            <v xml:space="preserve"> </v>
          </cell>
          <cell r="D1025" t="str">
            <v xml:space="preserve"> </v>
          </cell>
          <cell r="E1025" t="str">
            <v>un</v>
          </cell>
          <cell r="G1025">
            <v>0</v>
          </cell>
          <cell r="H1025">
            <v>300</v>
          </cell>
        </row>
        <row r="1026">
          <cell r="A1026" t="str">
            <v>R22</v>
          </cell>
          <cell r="B1026" t="str">
            <v>Remanejamento de Poste de Concreto 09/300 c/ transformador</v>
          </cell>
          <cell r="C1026" t="str">
            <v xml:space="preserve"> </v>
          </cell>
          <cell r="D1026" t="str">
            <v xml:space="preserve"> </v>
          </cell>
          <cell r="E1026" t="str">
            <v>un</v>
          </cell>
          <cell r="G1026">
            <v>0</v>
          </cell>
          <cell r="H1026">
            <v>290</v>
          </cell>
        </row>
        <row r="1027">
          <cell r="A1027" t="str">
            <v>R23</v>
          </cell>
          <cell r="B1027" t="str">
            <v>Remanejamento de Poste de Concreto 11/300 c/ transformador</v>
          </cell>
          <cell r="C1027" t="str">
            <v xml:space="preserve"> </v>
          </cell>
          <cell r="D1027" t="str">
            <v xml:space="preserve"> </v>
          </cell>
          <cell r="E1027" t="str">
            <v>un</v>
          </cell>
          <cell r="G1027">
            <v>0</v>
          </cell>
          <cell r="H1027">
            <v>290</v>
          </cell>
        </row>
        <row r="1028">
          <cell r="A1028" t="str">
            <v>R24</v>
          </cell>
          <cell r="B1028" t="str">
            <v>Remanejamento de Poste Metálico 20m c/ 2 pétalas instalado</v>
          </cell>
          <cell r="C1028" t="str">
            <v xml:space="preserve"> </v>
          </cell>
          <cell r="D1028" t="str">
            <v xml:space="preserve"> </v>
          </cell>
          <cell r="E1028" t="str">
            <v>un</v>
          </cell>
          <cell r="G1028">
            <v>0</v>
          </cell>
          <cell r="H1028">
            <v>350</v>
          </cell>
        </row>
        <row r="1029">
          <cell r="A1029" t="str">
            <v>R25</v>
          </cell>
          <cell r="B1029" t="str">
            <v>Remanejamento de Poste Metálico 20m c/ 3 pétalas instalado</v>
          </cell>
          <cell r="C1029" t="str">
            <v xml:space="preserve"> </v>
          </cell>
          <cell r="D1029" t="str">
            <v xml:space="preserve"> </v>
          </cell>
          <cell r="E1029" t="str">
            <v>un</v>
          </cell>
          <cell r="G1029">
            <v>0</v>
          </cell>
          <cell r="H1029">
            <v>350</v>
          </cell>
        </row>
        <row r="1030">
          <cell r="A1030" t="str">
            <v>R26</v>
          </cell>
          <cell r="B1030" t="str">
            <v>Remanejamento de Poste Metálico 20m c/ 4 pétalas instalado</v>
          </cell>
          <cell r="C1030" t="str">
            <v xml:space="preserve"> </v>
          </cell>
          <cell r="D1030" t="str">
            <v xml:space="preserve"> </v>
          </cell>
          <cell r="E1030" t="str">
            <v>un</v>
          </cell>
          <cell r="G1030">
            <v>0</v>
          </cell>
          <cell r="H1030">
            <v>410</v>
          </cell>
        </row>
        <row r="1031">
          <cell r="A1031" t="str">
            <v>R27</v>
          </cell>
          <cell r="B1031" t="str">
            <v>Remanejamento de Poste de Madeira</v>
          </cell>
          <cell r="C1031" t="str">
            <v xml:space="preserve"> </v>
          </cell>
          <cell r="D1031" t="str">
            <v xml:space="preserve"> </v>
          </cell>
          <cell r="E1031" t="str">
            <v>un</v>
          </cell>
          <cell r="G1031">
            <v>0</v>
          </cell>
          <cell r="H1031">
            <v>70</v>
          </cell>
        </row>
        <row r="1032">
          <cell r="A1032" t="str">
            <v>R28</v>
          </cell>
          <cell r="B1032" t="str">
            <v>Remanejamento de Canalização de água em Ferro Fundido, 100mm</v>
          </cell>
          <cell r="C1032" t="str">
            <v xml:space="preserve"> </v>
          </cell>
          <cell r="D1032" t="str">
            <v xml:space="preserve"> </v>
          </cell>
          <cell r="E1032" t="str">
            <v>m</v>
          </cell>
          <cell r="G1032">
            <v>0</v>
          </cell>
          <cell r="H1032">
            <v>234.18</v>
          </cell>
        </row>
        <row r="1033">
          <cell r="A1033" t="str">
            <v>R29</v>
          </cell>
          <cell r="B1033" t="str">
            <v>Remanejamento de Canalização de água em PVC, 40mm</v>
          </cell>
          <cell r="C1033" t="str">
            <v xml:space="preserve"> </v>
          </cell>
          <cell r="D1033" t="str">
            <v xml:space="preserve"> </v>
          </cell>
          <cell r="E1033" t="str">
            <v>m</v>
          </cell>
          <cell r="G1033">
            <v>0</v>
          </cell>
          <cell r="H1033">
            <v>22.79</v>
          </cell>
        </row>
        <row r="1034">
          <cell r="A1034" t="str">
            <v>R30</v>
          </cell>
          <cell r="B1034" t="str">
            <v>Remoção de rede subterrânea em baixa tensão</v>
          </cell>
          <cell r="C1034" t="str">
            <v xml:space="preserve"> </v>
          </cell>
          <cell r="D1034" t="str">
            <v xml:space="preserve"> </v>
          </cell>
          <cell r="E1034" t="str">
            <v>m</v>
          </cell>
          <cell r="G1034">
            <v>0</v>
          </cell>
          <cell r="H1034">
            <v>6.7</v>
          </cell>
        </row>
        <row r="1035">
          <cell r="A1035" t="str">
            <v>R31</v>
          </cell>
          <cell r="B1035" t="str">
            <v>Remoção de poste metálico c/iluminação - 1pétala</v>
          </cell>
          <cell r="E1035" t="str">
            <v>un</v>
          </cell>
          <cell r="G1035">
            <v>0</v>
          </cell>
          <cell r="H1035">
            <v>75</v>
          </cell>
        </row>
        <row r="1036">
          <cell r="A1036" t="str">
            <v>R32</v>
          </cell>
          <cell r="B1036" t="str">
            <v>Remoção de poste metálico c/iluminação - 2pétalas</v>
          </cell>
          <cell r="E1036" t="str">
            <v>un</v>
          </cell>
          <cell r="G1036">
            <v>0</v>
          </cell>
          <cell r="H1036">
            <v>75</v>
          </cell>
        </row>
        <row r="1037">
          <cell r="A1037" t="str">
            <v>5.3</v>
          </cell>
          <cell r="B1037" t="str">
            <v>OBRAS  DE CONTENÇÃO</v>
          </cell>
          <cell r="G1037">
            <v>0</v>
          </cell>
        </row>
        <row r="1038">
          <cell r="A1038" t="str">
            <v>P 10.000.00</v>
          </cell>
          <cell r="B1038" t="str">
            <v>Terra armada tipo greide h&lt;6,00m</v>
          </cell>
          <cell r="C1038" t="str">
            <v xml:space="preserve"> </v>
          </cell>
          <cell r="D1038" t="str">
            <v xml:space="preserve"> </v>
          </cell>
          <cell r="E1038" t="str">
            <v>m2</v>
          </cell>
          <cell r="F1038">
            <v>185.76</v>
          </cell>
          <cell r="G1038">
            <v>66.502079999999992</v>
          </cell>
          <cell r="H1038">
            <v>252.26207999999997</v>
          </cell>
        </row>
        <row r="1039">
          <cell r="A1039" t="str">
            <v>P 10.000.01</v>
          </cell>
          <cell r="B1039" t="str">
            <v>Terra armada tipo greide h&gt;6,00m</v>
          </cell>
          <cell r="C1039" t="str">
            <v xml:space="preserve"> </v>
          </cell>
          <cell r="D1039" t="str">
            <v xml:space="preserve"> </v>
          </cell>
          <cell r="E1039" t="str">
            <v>m2</v>
          </cell>
          <cell r="F1039">
            <v>213.36</v>
          </cell>
          <cell r="G1039">
            <v>76.38288</v>
          </cell>
          <cell r="H1039">
            <v>289.74288000000001</v>
          </cell>
        </row>
        <row r="1040">
          <cell r="A1040" t="str">
            <v>P 10.000.02</v>
          </cell>
          <cell r="B1040" t="str">
            <v>Terra armada tipo pé de talude h&lt;6,00</v>
          </cell>
          <cell r="C1040" t="str">
            <v xml:space="preserve"> </v>
          </cell>
          <cell r="D1040" t="str">
            <v xml:space="preserve"> </v>
          </cell>
          <cell r="E1040" t="str">
            <v>m2</v>
          </cell>
          <cell r="F1040">
            <v>205.76</v>
          </cell>
          <cell r="G1040">
            <v>73.662079999999989</v>
          </cell>
          <cell r="H1040">
            <v>279.42207999999999</v>
          </cell>
        </row>
        <row r="1041">
          <cell r="A1041" t="str">
            <v>P 10.000.03</v>
          </cell>
          <cell r="B1041" t="str">
            <v>Terra armada tipo encontro portante h&lt;6,00m</v>
          </cell>
          <cell r="C1041" t="str">
            <v xml:space="preserve"> </v>
          </cell>
          <cell r="D1041" t="str">
            <v xml:space="preserve"> </v>
          </cell>
          <cell r="E1041" t="str">
            <v>m2</v>
          </cell>
          <cell r="F1041">
            <v>243.36</v>
          </cell>
          <cell r="G1041">
            <v>87.122879999999995</v>
          </cell>
          <cell r="H1041">
            <v>330.48288000000002</v>
          </cell>
        </row>
        <row r="1042">
          <cell r="A1042" t="str">
            <v>P 10.000.04</v>
          </cell>
          <cell r="B1042" t="str">
            <v>Terra armada tipo encontro portante h&gt;6,00m</v>
          </cell>
          <cell r="C1042" t="str">
            <v xml:space="preserve"> </v>
          </cell>
          <cell r="D1042" t="str">
            <v xml:space="preserve"> </v>
          </cell>
          <cell r="E1042" t="str">
            <v>m2</v>
          </cell>
          <cell r="F1042">
            <v>265.76</v>
          </cell>
          <cell r="G1042">
            <v>95.142079999999993</v>
          </cell>
          <cell r="H1042">
            <v>360.90207999999996</v>
          </cell>
        </row>
        <row r="1043">
          <cell r="A1043" t="str">
            <v>P 10.000.05</v>
          </cell>
          <cell r="B1043" t="str">
            <v>Aterro reforçado c/ elementos Terramesh (1,00x1,00x4,00m)(malha 8x10) ou similar</v>
          </cell>
          <cell r="C1043" t="str">
            <v xml:space="preserve"> </v>
          </cell>
          <cell r="D1043" t="str">
            <v xml:space="preserve"> </v>
          </cell>
          <cell r="E1043" t="str">
            <v>un</v>
          </cell>
          <cell r="F1043">
            <v>305.47000000000003</v>
          </cell>
          <cell r="G1043">
            <v>109.35826</v>
          </cell>
          <cell r="H1043">
            <v>414.82826</v>
          </cell>
        </row>
        <row r="1044">
          <cell r="A1044" t="str">
            <v>P 10.000.06</v>
          </cell>
          <cell r="B1044" t="str">
            <v>Aterro reforçado c/ elementos Terramesh (0,50x1,00x4,00m)(malha 8x10) ou similar</v>
          </cell>
          <cell r="C1044" t="str">
            <v xml:space="preserve"> </v>
          </cell>
          <cell r="D1044" t="str">
            <v xml:space="preserve"> </v>
          </cell>
          <cell r="E1044" t="str">
            <v>un</v>
          </cell>
          <cell r="F1044">
            <v>236.87</v>
          </cell>
          <cell r="G1044">
            <v>84.799459999999996</v>
          </cell>
          <cell r="H1044">
            <v>321.66946000000002</v>
          </cell>
        </row>
        <row r="1045">
          <cell r="A1045" t="str">
            <v>P 10.000.07</v>
          </cell>
          <cell r="B1045" t="str">
            <v>Geogrelha Paralink 400m ou similar</v>
          </cell>
          <cell r="C1045" t="str">
            <v xml:space="preserve"> </v>
          </cell>
          <cell r="D1045" t="str">
            <v xml:space="preserve"> </v>
          </cell>
          <cell r="E1045" t="str">
            <v>m2</v>
          </cell>
          <cell r="F1045">
            <v>38.36</v>
          </cell>
          <cell r="G1045">
            <v>13.73288</v>
          </cell>
          <cell r="H1045">
            <v>52.092880000000001</v>
          </cell>
        </row>
        <row r="1046">
          <cell r="A1046" t="str">
            <v>P 10.000.08</v>
          </cell>
          <cell r="B1046" t="str">
            <v>Geogrelha Paralink 800m ou similar</v>
          </cell>
          <cell r="C1046" t="str">
            <v xml:space="preserve"> </v>
          </cell>
          <cell r="D1046" t="str">
            <v xml:space="preserve"> </v>
          </cell>
          <cell r="E1046" t="str">
            <v>m2</v>
          </cell>
          <cell r="F1046">
            <v>67.599999999999994</v>
          </cell>
          <cell r="G1046">
            <v>24.200799999999997</v>
          </cell>
          <cell r="H1046">
            <v>91.800799999999995</v>
          </cell>
        </row>
        <row r="1048">
          <cell r="A1048">
            <v>7</v>
          </cell>
          <cell r="B1048" t="str">
            <v>OBRAS DE SINALIZAÇÃO - RODOVIAS EM OPERAÇÃO</v>
          </cell>
        </row>
        <row r="1049">
          <cell r="A1049" t="str">
            <v>06.000.01</v>
          </cell>
          <cell r="B1049" t="str">
            <v>Defensa maleável simples (forn / impl)</v>
          </cell>
          <cell r="C1049" t="str">
            <v xml:space="preserve"> </v>
          </cell>
          <cell r="D1049" t="str">
            <v xml:space="preserve"> </v>
          </cell>
          <cell r="E1049" t="str">
            <v>m</v>
          </cell>
          <cell r="G1049">
            <v>0</v>
          </cell>
          <cell r="H1049">
            <v>0</v>
          </cell>
        </row>
        <row r="1050">
          <cell r="A1050" t="str">
            <v>06.000.02</v>
          </cell>
          <cell r="B1050" t="str">
            <v>Ancoragem de defensa maleável simples (forn / impl)</v>
          </cell>
          <cell r="C1050" t="str">
            <v xml:space="preserve"> </v>
          </cell>
          <cell r="D1050" t="str">
            <v xml:space="preserve"> </v>
          </cell>
          <cell r="E1050" t="str">
            <v>m</v>
          </cell>
          <cell r="G1050">
            <v>0</v>
          </cell>
          <cell r="H1050">
            <v>0</v>
          </cell>
        </row>
        <row r="1051">
          <cell r="A1051" t="str">
            <v>06.000.11</v>
          </cell>
          <cell r="B1051" t="str">
            <v>Defensa maleável dupla (forn / impl)</v>
          </cell>
          <cell r="C1051" t="str">
            <v xml:space="preserve"> </v>
          </cell>
          <cell r="D1051" t="str">
            <v xml:space="preserve"> </v>
          </cell>
          <cell r="E1051" t="str">
            <v>m</v>
          </cell>
          <cell r="F1051">
            <v>103.69</v>
          </cell>
          <cell r="G1051">
            <v>37.121019999999994</v>
          </cell>
          <cell r="H1051">
            <v>140.81101999999998</v>
          </cell>
        </row>
        <row r="1052">
          <cell r="A1052" t="str">
            <v>06.000.12</v>
          </cell>
          <cell r="B1052" t="str">
            <v>Ancoragem de defensa maleável dupla (forn / impl)</v>
          </cell>
          <cell r="C1052" t="str">
            <v xml:space="preserve"> </v>
          </cell>
          <cell r="D1052" t="str">
            <v xml:space="preserve"> </v>
          </cell>
          <cell r="E1052" t="str">
            <v>m</v>
          </cell>
          <cell r="F1052">
            <v>4.82</v>
          </cell>
          <cell r="G1052">
            <v>1.72556</v>
          </cell>
          <cell r="H1052">
            <v>6.54556</v>
          </cell>
        </row>
        <row r="1053">
          <cell r="A1053" t="str">
            <v>06.010.01</v>
          </cell>
          <cell r="B1053" t="str">
            <v>Defensa semi-maleável simples (forn / impl)</v>
          </cell>
          <cell r="C1053" t="str">
            <v xml:space="preserve"> </v>
          </cell>
          <cell r="D1053" t="str">
            <v xml:space="preserve"> </v>
          </cell>
          <cell r="E1053" t="str">
            <v>m</v>
          </cell>
          <cell r="F1053">
            <v>54.6</v>
          </cell>
          <cell r="G1053">
            <v>19.546800000000001</v>
          </cell>
          <cell r="H1053">
            <v>74.146799999999999</v>
          </cell>
        </row>
        <row r="1054">
          <cell r="A1054" t="str">
            <v>06.010.02</v>
          </cell>
          <cell r="B1054" t="str">
            <v>Ancoragem defensa semi-maleável simples (forn / impl)</v>
          </cell>
          <cell r="C1054" t="str">
            <v xml:space="preserve"> </v>
          </cell>
          <cell r="D1054" t="str">
            <v xml:space="preserve"> </v>
          </cell>
          <cell r="E1054" t="str">
            <v>m</v>
          </cell>
          <cell r="G1054">
            <v>0</v>
          </cell>
          <cell r="H1054">
            <v>0</v>
          </cell>
        </row>
        <row r="1055">
          <cell r="A1055" t="str">
            <v>06.010.11</v>
          </cell>
          <cell r="B1055" t="str">
            <v>Defensa semi-maleável dupla (forn / impl)</v>
          </cell>
          <cell r="C1055" t="str">
            <v xml:space="preserve"> </v>
          </cell>
          <cell r="D1055" t="str">
            <v xml:space="preserve"> </v>
          </cell>
          <cell r="E1055" t="str">
            <v>m</v>
          </cell>
          <cell r="F1055">
            <v>92.47</v>
          </cell>
          <cell r="G1055">
            <v>33.104259999999996</v>
          </cell>
          <cell r="H1055">
            <v>125.57426</v>
          </cell>
        </row>
        <row r="1056">
          <cell r="A1056" t="str">
            <v>06.010.12</v>
          </cell>
          <cell r="B1056" t="str">
            <v>Ancoragem defensa semi-maleável dupla (forn / impl)</v>
          </cell>
          <cell r="C1056" t="str">
            <v xml:space="preserve"> </v>
          </cell>
          <cell r="D1056" t="str">
            <v xml:space="preserve"> </v>
          </cell>
          <cell r="E1056" t="str">
            <v>m</v>
          </cell>
          <cell r="G1056">
            <v>0</v>
          </cell>
          <cell r="H1056">
            <v>0</v>
          </cell>
        </row>
        <row r="1057">
          <cell r="A1057" t="str">
            <v>06.030.01</v>
          </cell>
          <cell r="B1057" t="str">
            <v>Barreira de segurança dupla - DNER PRO 176/86</v>
          </cell>
          <cell r="C1057" t="str">
            <v xml:space="preserve"> </v>
          </cell>
          <cell r="D1057" t="str">
            <v xml:space="preserve"> </v>
          </cell>
          <cell r="E1057" t="str">
            <v>m</v>
          </cell>
          <cell r="F1057">
            <v>58.53</v>
          </cell>
          <cell r="G1057">
            <v>20.95374</v>
          </cell>
          <cell r="H1057">
            <v>79.483739999999997</v>
          </cell>
        </row>
        <row r="1058">
          <cell r="A1058" t="str">
            <v>06.100.11</v>
          </cell>
          <cell r="B1058" t="str">
            <v>Pintura de faixa - tinta alquidica - 1 ano</v>
          </cell>
          <cell r="C1058" t="str">
            <v xml:space="preserve"> </v>
          </cell>
          <cell r="D1058" t="str">
            <v xml:space="preserve"> </v>
          </cell>
          <cell r="E1058" t="str">
            <v>m2</v>
          </cell>
          <cell r="F1058">
            <v>2.97</v>
          </cell>
          <cell r="G1058">
            <v>1.0632600000000001</v>
          </cell>
          <cell r="H1058">
            <v>4.0332600000000003</v>
          </cell>
        </row>
        <row r="1059">
          <cell r="A1059" t="str">
            <v>06.100.12</v>
          </cell>
          <cell r="B1059" t="str">
            <v>Pintura setas e zebrado - tinta alquidica - 1 ano</v>
          </cell>
          <cell r="C1059" t="str">
            <v xml:space="preserve"> </v>
          </cell>
          <cell r="D1059" t="str">
            <v xml:space="preserve"> </v>
          </cell>
          <cell r="E1059" t="str">
            <v>m2</v>
          </cell>
          <cell r="F1059">
            <v>4.82</v>
          </cell>
          <cell r="G1059">
            <v>1.72556</v>
          </cell>
          <cell r="H1059">
            <v>6.54556</v>
          </cell>
        </row>
        <row r="1060">
          <cell r="A1060" t="str">
            <v>06.100.21</v>
          </cell>
          <cell r="B1060" t="str">
            <v>Pintura de faixa - tinta acrílica - 2 anos</v>
          </cell>
          <cell r="C1060" t="str">
            <v xml:space="preserve"> </v>
          </cell>
          <cell r="D1060" t="str">
            <v xml:space="preserve"> </v>
          </cell>
          <cell r="E1060" t="str">
            <v>m2</v>
          </cell>
          <cell r="F1060">
            <v>5.21</v>
          </cell>
          <cell r="G1060">
            <v>1.8651799999999998</v>
          </cell>
          <cell r="H1060">
            <v>7.0751799999999996</v>
          </cell>
        </row>
        <row r="1061">
          <cell r="A1061" t="str">
            <v>06.100.22</v>
          </cell>
          <cell r="B1061" t="str">
            <v>Pintura setas e zebrado- tinta acrílica - 2 anos</v>
          </cell>
          <cell r="C1061" t="str">
            <v xml:space="preserve"> </v>
          </cell>
          <cell r="D1061" t="str">
            <v xml:space="preserve"> </v>
          </cell>
          <cell r="E1061" t="str">
            <v>m2</v>
          </cell>
          <cell r="F1061">
            <v>6.97</v>
          </cell>
          <cell r="G1061">
            <v>2.4952599999999996</v>
          </cell>
          <cell r="H1061">
            <v>9.4652599999999989</v>
          </cell>
        </row>
        <row r="1062">
          <cell r="A1062" t="str">
            <v>06.110.01</v>
          </cell>
          <cell r="B1062" t="str">
            <v>Pint. faixa c/ termoplástico - 3 anos</v>
          </cell>
          <cell r="C1062" t="str">
            <v xml:space="preserve"> </v>
          </cell>
          <cell r="D1062" t="str">
            <v xml:space="preserve"> </v>
          </cell>
          <cell r="E1062" t="str">
            <v>m2</v>
          </cell>
          <cell r="F1062">
            <v>20.059999999999999</v>
          </cell>
          <cell r="G1062">
            <v>7.1814799999999996</v>
          </cell>
          <cell r="H1062">
            <v>27.241479999999999</v>
          </cell>
        </row>
        <row r="1063">
          <cell r="A1063" t="str">
            <v>06.110.02</v>
          </cell>
          <cell r="B1063" t="str">
            <v>Pint. setas e zebrados - termopl. - 3 anos</v>
          </cell>
          <cell r="C1063" t="str">
            <v xml:space="preserve"> </v>
          </cell>
          <cell r="D1063" t="str">
            <v xml:space="preserve"> </v>
          </cell>
          <cell r="E1063" t="str">
            <v>m2</v>
          </cell>
          <cell r="F1063">
            <v>23.21</v>
          </cell>
          <cell r="G1063">
            <v>8.3091799999999996</v>
          </cell>
          <cell r="H1063">
            <v>31.519179999999999</v>
          </cell>
        </row>
        <row r="1064">
          <cell r="A1064" t="str">
            <v>06.120.01</v>
          </cell>
          <cell r="B1064" t="str">
            <v>Tacha refletiva monodirecional (forn/coloc)</v>
          </cell>
          <cell r="C1064" t="str">
            <v xml:space="preserve"> </v>
          </cell>
          <cell r="D1064" t="str">
            <v xml:space="preserve"> </v>
          </cell>
          <cell r="E1064" t="str">
            <v>und</v>
          </cell>
          <cell r="F1064">
            <v>6.9</v>
          </cell>
          <cell r="G1064">
            <v>2.4702000000000002</v>
          </cell>
          <cell r="H1064">
            <v>9.3702000000000005</v>
          </cell>
        </row>
        <row r="1065">
          <cell r="A1065" t="str">
            <v>06.120.11</v>
          </cell>
          <cell r="B1065" t="str">
            <v>Tachão refletivo monodirecional (forn/coloc)</v>
          </cell>
          <cell r="C1065" t="str">
            <v xml:space="preserve"> </v>
          </cell>
          <cell r="D1065" t="str">
            <v xml:space="preserve"> </v>
          </cell>
          <cell r="E1065" t="str">
            <v>und</v>
          </cell>
          <cell r="F1065">
            <v>19.07</v>
          </cell>
          <cell r="G1065">
            <v>6.8270599999999995</v>
          </cell>
          <cell r="H1065">
            <v>25.89706</v>
          </cell>
        </row>
        <row r="1066">
          <cell r="A1066" t="str">
            <v>06.121.01</v>
          </cell>
          <cell r="B1066" t="str">
            <v>Tacha refletiva bidirecional (forn/coloc)</v>
          </cell>
          <cell r="C1066" t="str">
            <v xml:space="preserve"> </v>
          </cell>
          <cell r="D1066" t="str">
            <v xml:space="preserve"> </v>
          </cell>
          <cell r="E1066" t="str">
            <v>und</v>
          </cell>
          <cell r="F1066">
            <v>7.71</v>
          </cell>
          <cell r="G1066">
            <v>2.7601800000000001</v>
          </cell>
          <cell r="H1066">
            <v>10.470179999999999</v>
          </cell>
        </row>
        <row r="1067">
          <cell r="A1067" t="str">
            <v>06.121.11</v>
          </cell>
          <cell r="B1067" t="str">
            <v>Tachão refletivo bidirecional (forn/coloc)</v>
          </cell>
          <cell r="C1067" t="str">
            <v xml:space="preserve"> </v>
          </cell>
          <cell r="D1067" t="str">
            <v xml:space="preserve"> </v>
          </cell>
          <cell r="E1067" t="str">
            <v>und</v>
          </cell>
          <cell r="F1067">
            <v>22.92</v>
          </cell>
          <cell r="G1067">
            <v>8.2053600000000007</v>
          </cell>
          <cell r="H1067">
            <v>31.125360000000001</v>
          </cell>
        </row>
        <row r="1068">
          <cell r="A1068" t="str">
            <v>06.200.01</v>
          </cell>
          <cell r="B1068" t="str">
            <v>Placa de sinalização semi-refletiva (forn/impl)</v>
          </cell>
          <cell r="C1068" t="str">
            <v xml:space="preserve"> </v>
          </cell>
          <cell r="D1068" t="str">
            <v xml:space="preserve"> </v>
          </cell>
          <cell r="E1068" t="str">
            <v>m2</v>
          </cell>
          <cell r="F1068">
            <v>97.99</v>
          </cell>
          <cell r="G1068">
            <v>35.080419999999997</v>
          </cell>
          <cell r="H1068">
            <v>133.07041999999998</v>
          </cell>
        </row>
        <row r="1069">
          <cell r="A1069" t="str">
            <v>06.200.02</v>
          </cell>
          <cell r="B1069" t="str">
            <v>Placa de sinalização tot. refletiva (forn/impl)</v>
          </cell>
          <cell r="C1069" t="str">
            <v xml:space="preserve"> </v>
          </cell>
          <cell r="D1069" t="str">
            <v xml:space="preserve"> </v>
          </cell>
          <cell r="E1069" t="str">
            <v>m2</v>
          </cell>
          <cell r="F1069">
            <v>156.05000000000001</v>
          </cell>
          <cell r="G1069">
            <v>55.865900000000003</v>
          </cell>
          <cell r="H1069">
            <v>211.91590000000002</v>
          </cell>
        </row>
        <row r="1070">
          <cell r="A1070" t="str">
            <v>06.200.91</v>
          </cell>
          <cell r="B1070" t="str">
            <v>Remoção de placa de sinalização</v>
          </cell>
          <cell r="C1070" t="str">
            <v xml:space="preserve"> </v>
          </cell>
          <cell r="D1070" t="str">
            <v xml:space="preserve"> </v>
          </cell>
          <cell r="E1070" t="str">
            <v>m2</v>
          </cell>
          <cell r="F1070">
            <v>4.87</v>
          </cell>
          <cell r="G1070">
            <v>1.74346</v>
          </cell>
          <cell r="H1070">
            <v>6.6134599999999999</v>
          </cell>
        </row>
        <row r="1071">
          <cell r="A1071" t="str">
            <v>06.200.92</v>
          </cell>
          <cell r="B1071" t="str">
            <v>Recuperação de chapa p/ placa de sinalização</v>
          </cell>
          <cell r="C1071" t="str">
            <v xml:space="preserve"> </v>
          </cell>
          <cell r="D1071" t="str">
            <v xml:space="preserve"> </v>
          </cell>
          <cell r="E1071" t="str">
            <v>m2</v>
          </cell>
          <cell r="G1071">
            <v>0</v>
          </cell>
          <cell r="H1071">
            <v>0</v>
          </cell>
        </row>
        <row r="1072">
          <cell r="A1072" t="str">
            <v>06.202.01</v>
          </cell>
          <cell r="B1072" t="str">
            <v>Confecção de placa de sinalização semi-refletiva</v>
          </cell>
          <cell r="C1072" t="str">
            <v xml:space="preserve"> </v>
          </cell>
          <cell r="D1072" t="str">
            <v xml:space="preserve"> </v>
          </cell>
          <cell r="E1072" t="str">
            <v>m2</v>
          </cell>
          <cell r="F1072">
            <v>72.510000000000005</v>
          </cell>
          <cell r="G1072">
            <v>25.958580000000001</v>
          </cell>
          <cell r="H1072">
            <v>98.468580000000003</v>
          </cell>
        </row>
        <row r="1073">
          <cell r="A1073" t="str">
            <v>06.202.11</v>
          </cell>
          <cell r="B1073" t="str">
            <v>Confecção de placa de sinalização tot. refletiva</v>
          </cell>
          <cell r="C1073" t="str">
            <v xml:space="preserve"> </v>
          </cell>
          <cell r="D1073" t="str">
            <v xml:space="preserve"> </v>
          </cell>
          <cell r="E1073" t="str">
            <v>m2</v>
          </cell>
          <cell r="F1073">
            <v>130.57</v>
          </cell>
          <cell r="G1073">
            <v>46.744059999999998</v>
          </cell>
          <cell r="H1073">
            <v>177.31405999999998</v>
          </cell>
        </row>
        <row r="1074">
          <cell r="A1074" t="str">
            <v>06.202.21</v>
          </cell>
          <cell r="B1074" t="str">
            <v>Conf. placa sinal. semi-refletiva - chapa recuperada</v>
          </cell>
          <cell r="C1074" t="str">
            <v xml:space="preserve"> </v>
          </cell>
          <cell r="D1074" t="str">
            <v xml:space="preserve"> </v>
          </cell>
          <cell r="E1074" t="str">
            <v>m2</v>
          </cell>
          <cell r="F1074">
            <v>46.13</v>
          </cell>
          <cell r="G1074">
            <v>16.51454</v>
          </cell>
          <cell r="H1074">
            <v>62.644540000000006</v>
          </cell>
        </row>
        <row r="1075">
          <cell r="A1075" t="str">
            <v>06.202.31</v>
          </cell>
          <cell r="B1075" t="str">
            <v>Conf. placa sinal. tot. refletiva  - chapa recuperada</v>
          </cell>
          <cell r="C1075" t="str">
            <v xml:space="preserve"> </v>
          </cell>
          <cell r="D1075" t="str">
            <v xml:space="preserve"> </v>
          </cell>
          <cell r="E1075" t="str">
            <v>m2</v>
          </cell>
          <cell r="F1075">
            <v>103.17</v>
          </cell>
          <cell r="G1075">
            <v>36.93486</v>
          </cell>
          <cell r="H1075">
            <v>140.10486</v>
          </cell>
        </row>
        <row r="1076">
          <cell r="A1076" t="str">
            <v>06.203.01</v>
          </cell>
          <cell r="B1076" t="str">
            <v>Confecção de suporte e travessa p/ placa sinalização</v>
          </cell>
          <cell r="C1076" t="str">
            <v xml:space="preserve"> </v>
          </cell>
          <cell r="D1076" t="str">
            <v xml:space="preserve"> </v>
          </cell>
          <cell r="E1076" t="str">
            <v>und</v>
          </cell>
          <cell r="F1076">
            <v>18.73</v>
          </cell>
          <cell r="G1076">
            <v>6.7053399999999996</v>
          </cell>
          <cell r="H1076">
            <v>25.43534</v>
          </cell>
        </row>
        <row r="1077">
          <cell r="A1077" t="str">
            <v>06.230.01</v>
          </cell>
          <cell r="B1077" t="str">
            <v>Balizador de concreto (forn/impl)</v>
          </cell>
          <cell r="C1077" t="str">
            <v xml:space="preserve"> </v>
          </cell>
          <cell r="D1077" t="str">
            <v xml:space="preserve"> </v>
          </cell>
          <cell r="E1077" t="str">
            <v>und</v>
          </cell>
          <cell r="F1077">
            <v>7.63</v>
          </cell>
          <cell r="G1077">
            <v>2.7315399999999999</v>
          </cell>
          <cell r="H1077">
            <v>10.36154</v>
          </cell>
        </row>
        <row r="1078">
          <cell r="A1078" t="str">
            <v>06.230.11</v>
          </cell>
          <cell r="B1078" t="str">
            <v>Fabricação balizador circular de concreto D=10cm</v>
          </cell>
          <cell r="C1078" t="str">
            <v xml:space="preserve"> </v>
          </cell>
          <cell r="D1078" t="str">
            <v xml:space="preserve"> </v>
          </cell>
          <cell r="E1078" t="str">
            <v>und</v>
          </cell>
          <cell r="G1078">
            <v>0</v>
          </cell>
          <cell r="H1078">
            <v>0</v>
          </cell>
        </row>
        <row r="1079">
          <cell r="A1079" t="str">
            <v>09.002.00</v>
          </cell>
          <cell r="B1079" t="str">
            <v>Transporte em caminhão basculante de 5 m3 (8,8T )</v>
          </cell>
          <cell r="C1079" t="str">
            <v xml:space="preserve"> </v>
          </cell>
          <cell r="D1079" t="str">
            <v xml:space="preserve"> </v>
          </cell>
          <cell r="E1079" t="str">
            <v>TKm</v>
          </cell>
          <cell r="F1079">
            <v>0.13</v>
          </cell>
          <cell r="G1079">
            <v>4.6539999999999998E-2</v>
          </cell>
          <cell r="H1079">
            <v>0.17654</v>
          </cell>
        </row>
        <row r="1080">
          <cell r="A1080" t="str">
            <v>09.002.01</v>
          </cell>
          <cell r="B1080" t="str">
            <v>Transporte em caminhão de carroceria de 4T</v>
          </cell>
          <cell r="C1080" t="str">
            <v xml:space="preserve"> </v>
          </cell>
          <cell r="D1080" t="str">
            <v xml:space="preserve"> </v>
          </cell>
          <cell r="E1080" t="str">
            <v>TKm</v>
          </cell>
          <cell r="F1080">
            <v>0.28000000000000003</v>
          </cell>
          <cell r="G1080">
            <v>0.10024000000000001</v>
          </cell>
          <cell r="H1080">
            <v>0.38024000000000002</v>
          </cell>
        </row>
        <row r="1081">
          <cell r="A1081" t="str">
            <v>09.202.00</v>
          </cell>
          <cell r="B1081" t="str">
            <v>Transporte de água</v>
          </cell>
          <cell r="C1081" t="str">
            <v xml:space="preserve"> </v>
          </cell>
          <cell r="D1081" t="str">
            <v xml:space="preserve"> </v>
          </cell>
          <cell r="E1081" t="str">
            <v>m3</v>
          </cell>
          <cell r="F1081">
            <v>0.33</v>
          </cell>
          <cell r="G1081">
            <v>0.11814</v>
          </cell>
          <cell r="H1081">
            <v>0.44813999999999998</v>
          </cell>
        </row>
      </sheetData>
      <sheetData sheetId="1"/>
      <sheetData sheetId="2"/>
      <sheetData sheetId="3"/>
      <sheetData sheetId="4" refreshError="1"/>
      <sheetData sheetId="5"/>
      <sheetData sheetId="6"/>
      <sheetData sheetId="7">
        <row r="14">
          <cell r="A14" t="str">
            <v>01.000.00</v>
          </cell>
          <cell r="B14" t="str">
            <v>Desmatamento,destocamento e limpeza de área com árvore até 0,15m</v>
          </cell>
          <cell r="C14" t="str">
            <v>DNER-ES278/97</v>
          </cell>
          <cell r="D14" t="str">
            <v xml:space="preserve"> </v>
          </cell>
          <cell r="E14" t="str">
            <v>m2</v>
          </cell>
          <cell r="F14">
            <v>801280</v>
          </cell>
          <cell r="G14">
            <v>7.0000000000000007E-2</v>
          </cell>
        </row>
        <row r="15">
          <cell r="A15" t="str">
            <v>01.010.00</v>
          </cell>
          <cell r="B15" t="str">
            <v>Desmatamento e destocamento árvores de 0,15m a 0,30m</v>
          </cell>
          <cell r="C15" t="str">
            <v>DNER-ES278/97</v>
          </cell>
          <cell r="D15" t="str">
            <v xml:space="preserve"> </v>
          </cell>
          <cell r="E15" t="str">
            <v>un</v>
          </cell>
          <cell r="F15">
            <v>7813</v>
          </cell>
          <cell r="G15">
            <v>8.92</v>
          </cell>
        </row>
        <row r="16">
          <cell r="A16" t="str">
            <v>01.011.00</v>
          </cell>
          <cell r="B16" t="str">
            <v>Desmatamento e destocamento árvores superior a 0,30m</v>
          </cell>
          <cell r="C16" t="str">
            <v>DNER-ES278/97</v>
          </cell>
          <cell r="D16" t="str">
            <v xml:space="preserve"> </v>
          </cell>
          <cell r="E16" t="str">
            <v>un</v>
          </cell>
          <cell r="F16">
            <v>2100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56170</v>
          </cell>
          <cell r="G18">
            <v>1.89</v>
          </cell>
        </row>
        <row r="19">
          <cell r="A19" t="str">
            <v>01.100.10</v>
          </cell>
          <cell r="B19" t="str">
            <v>Escavação,carga e transportes de material de 1a categoria DMT= 200 a 400m</v>
          </cell>
          <cell r="C19" t="str">
            <v>DNER-ES280/97</v>
          </cell>
          <cell r="D19" t="str">
            <v xml:space="preserve"> </v>
          </cell>
          <cell r="E19" t="str">
            <v>m3</v>
          </cell>
          <cell r="F19">
            <v>20948</v>
          </cell>
          <cell r="G19">
            <v>1.98</v>
          </cell>
        </row>
        <row r="20">
          <cell r="A20" t="str">
            <v>01.100.11</v>
          </cell>
          <cell r="B20" t="str">
            <v>Escavação,carga e transportes de material de 1a categoria DMT= 400 a 600m</v>
          </cell>
          <cell r="C20" t="str">
            <v>DNER-ES280/97</v>
          </cell>
          <cell r="D20" t="str">
            <v xml:space="preserve"> </v>
          </cell>
          <cell r="E20" t="str">
            <v>m3</v>
          </cell>
          <cell r="F20">
            <v>5757</v>
          </cell>
          <cell r="G20">
            <v>2.12</v>
          </cell>
        </row>
        <row r="21">
          <cell r="A21" t="str">
            <v>01.100.12</v>
          </cell>
          <cell r="B21" t="str">
            <v>Escavação,carga e transportes de material de 1a categoria DMT= 600 a 800m</v>
          </cell>
          <cell r="C21" t="str">
            <v>DNER-ES280/97</v>
          </cell>
          <cell r="D21" t="str">
            <v xml:space="preserve"> </v>
          </cell>
          <cell r="E21" t="str">
            <v>m3</v>
          </cell>
          <cell r="F21">
            <v>40210</v>
          </cell>
          <cell r="G21">
            <v>2.19</v>
          </cell>
        </row>
        <row r="22">
          <cell r="A22" t="str">
            <v>01.100.13</v>
          </cell>
          <cell r="B22" t="str">
            <v>Escavação,carga e transportes de material de 1a categoria DMT= 800 a 1000m</v>
          </cell>
          <cell r="C22" t="str">
            <v>DNER-ES280/97</v>
          </cell>
          <cell r="D22" t="str">
            <v xml:space="preserve"> </v>
          </cell>
          <cell r="E22" t="str">
            <v>m3</v>
          </cell>
          <cell r="F22">
            <v>12107</v>
          </cell>
          <cell r="G22">
            <v>2.36</v>
          </cell>
        </row>
        <row r="23">
          <cell r="A23" t="str">
            <v>01.100.14</v>
          </cell>
          <cell r="B23" t="str">
            <v>Escavação,carga e transportes de material de 1a categoria DMT= 1000 a 1200m</v>
          </cell>
          <cell r="C23" t="str">
            <v>DNER-ES280/97</v>
          </cell>
          <cell r="D23" t="str">
            <v xml:space="preserve"> </v>
          </cell>
          <cell r="E23" t="str">
            <v>m3</v>
          </cell>
          <cell r="F23">
            <v>60453</v>
          </cell>
          <cell r="G23">
            <v>2.4</v>
          </cell>
        </row>
        <row r="24">
          <cell r="A24" t="str">
            <v>01.100.15</v>
          </cell>
          <cell r="B24" t="str">
            <v>Escavação,carga e transportes de material de 1a categoria DMT= 1200 a 1400m</v>
          </cell>
          <cell r="C24" t="str">
            <v>DNER-ES280/97</v>
          </cell>
          <cell r="D24" t="str">
            <v xml:space="preserve"> </v>
          </cell>
          <cell r="E24" t="str">
            <v>m3</v>
          </cell>
          <cell r="F24">
            <v>1000</v>
          </cell>
          <cell r="G24">
            <v>2.62</v>
          </cell>
        </row>
        <row r="25">
          <cell r="A25" t="str">
            <v>01.100.16</v>
          </cell>
          <cell r="B25" t="str">
            <v>Escavação,carga e transportes de material de 1a  categoria DMT 1400 a 1600m</v>
          </cell>
          <cell r="C25" t="str">
            <v>DNER-ES280/97</v>
          </cell>
          <cell r="D25" t="str">
            <v xml:space="preserve"> </v>
          </cell>
          <cell r="E25" t="str">
            <v>m3</v>
          </cell>
          <cell r="F25">
            <v>1000</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1000</v>
          </cell>
          <cell r="G26">
            <v>2.84</v>
          </cell>
        </row>
        <row r="27">
          <cell r="A27" t="str">
            <v>01.100.18</v>
          </cell>
          <cell r="B27" t="str">
            <v>Escavação,carga e transportes de material de 1a categoria DMT= 1800 a 2000m</v>
          </cell>
          <cell r="C27" t="str">
            <v>DNER-ES280/97</v>
          </cell>
          <cell r="D27" t="str">
            <v xml:space="preserve"> </v>
          </cell>
          <cell r="E27" t="str">
            <v>m3</v>
          </cell>
          <cell r="F27">
            <v>1000</v>
          </cell>
          <cell r="G27">
            <v>2.92</v>
          </cell>
        </row>
        <row r="28">
          <cell r="A28" t="str">
            <v>01.100.19</v>
          </cell>
          <cell r="B28" t="str">
            <v>Escavação,carga e transportes de material de 1a categoria DMT= 2000 a 3000m</v>
          </cell>
          <cell r="C28" t="str">
            <v>DNER-ES280/97</v>
          </cell>
          <cell r="D28" t="str">
            <v xml:space="preserve"> </v>
          </cell>
          <cell r="E28" t="str">
            <v>m3</v>
          </cell>
          <cell r="F28">
            <v>53491</v>
          </cell>
          <cell r="G28">
            <v>3.26</v>
          </cell>
        </row>
        <row r="29">
          <cell r="A29" t="str">
            <v>DER50255</v>
          </cell>
          <cell r="B29" t="str">
            <v>Esc.  Carga e Transp. de mat. 1a cat. c/ CB 3000&lt;DMT&lt;4000m</v>
          </cell>
          <cell r="C29" t="str">
            <v xml:space="preserve"> </v>
          </cell>
          <cell r="D29" t="str">
            <v xml:space="preserve"> </v>
          </cell>
          <cell r="E29" t="str">
            <v>m3</v>
          </cell>
          <cell r="F29">
            <v>323342</v>
          </cell>
          <cell r="G29">
            <v>3.3</v>
          </cell>
        </row>
        <row r="30">
          <cell r="A30" t="str">
            <v>DER50265</v>
          </cell>
          <cell r="B30" t="str">
            <v>Esc.  Carga e Transp. de mat. 1a cat. c/ CB 4000&lt;DMT&lt;5000m</v>
          </cell>
          <cell r="C30" t="str">
            <v xml:space="preserve"> </v>
          </cell>
          <cell r="D30" t="str">
            <v xml:space="preserve"> </v>
          </cell>
          <cell r="E30" t="str">
            <v>m3</v>
          </cell>
          <cell r="F30">
            <v>236048</v>
          </cell>
          <cell r="G30">
            <v>3.76</v>
          </cell>
        </row>
        <row r="31">
          <cell r="A31" t="str">
            <v>DER50260</v>
          </cell>
          <cell r="B31" t="str">
            <v>Esc.  Carga e Transp. de mat. 1a cat. c/ CB 5000&lt;DMT&lt;6000m</v>
          </cell>
          <cell r="C31" t="str">
            <v xml:space="preserve"> </v>
          </cell>
          <cell r="D31" t="str">
            <v xml:space="preserve"> </v>
          </cell>
          <cell r="E31" t="str">
            <v>m3</v>
          </cell>
          <cell r="F31">
            <v>52752</v>
          </cell>
          <cell r="G31">
            <v>4.29</v>
          </cell>
        </row>
        <row r="32">
          <cell r="A32" t="str">
            <v>DER50270</v>
          </cell>
          <cell r="B32" t="str">
            <v>Esc.  Carga e Transp. de mat. 1a cat. c/ CB 6000&lt;DMT&lt;7000m</v>
          </cell>
          <cell r="C32" t="str">
            <v xml:space="preserve"> </v>
          </cell>
          <cell r="D32" t="str">
            <v xml:space="preserve"> </v>
          </cell>
          <cell r="E32" t="str">
            <v>m3</v>
          </cell>
          <cell r="F32">
            <v>247920</v>
          </cell>
          <cell r="G32">
            <v>4.79</v>
          </cell>
        </row>
        <row r="33">
          <cell r="A33" t="str">
            <v>DER50280</v>
          </cell>
          <cell r="B33" t="str">
            <v>Esc.  Carga e Transp. de mat. 1a cat. c/ CB 7000&lt;DMT&lt;8000m</v>
          </cell>
          <cell r="C33" t="str">
            <v xml:space="preserve"> </v>
          </cell>
          <cell r="D33" t="str">
            <v xml:space="preserve"> </v>
          </cell>
          <cell r="E33" t="str">
            <v>m3</v>
          </cell>
          <cell r="F33">
            <v>235005</v>
          </cell>
          <cell r="G33">
            <v>5.27</v>
          </cell>
        </row>
        <row r="34">
          <cell r="A34" t="str">
            <v>DER50290</v>
          </cell>
          <cell r="B34" t="str">
            <v>Esc.  Carga e Transp. de mat. 1a cat. c/ CB 8000&lt;DMT&lt;9000m</v>
          </cell>
          <cell r="C34" t="str">
            <v xml:space="preserve"> </v>
          </cell>
          <cell r="D34" t="str">
            <v xml:space="preserve"> </v>
          </cell>
          <cell r="E34" t="str">
            <v>m3</v>
          </cell>
          <cell r="F34">
            <v>188851</v>
          </cell>
          <cell r="G34">
            <v>5.79</v>
          </cell>
        </row>
        <row r="35">
          <cell r="A35" t="str">
            <v>DER50300</v>
          </cell>
          <cell r="B35" t="str">
            <v>Esc.  Carga e Transp. de mat. 1a cat. c/ CB 9000&lt;DMT&lt;10000m</v>
          </cell>
          <cell r="C35" t="str">
            <v xml:space="preserve"> </v>
          </cell>
          <cell r="D35" t="str">
            <v xml:space="preserve"> </v>
          </cell>
          <cell r="E35" t="str">
            <v>m3</v>
          </cell>
          <cell r="F35">
            <v>90081</v>
          </cell>
          <cell r="G35">
            <v>6.3</v>
          </cell>
        </row>
        <row r="36">
          <cell r="A36" t="str">
            <v>DER50305</v>
          </cell>
          <cell r="B36" t="str">
            <v>Esc.  Carga e Transp. de mat. 1a cat. c/ CB 10000&lt;DMT&lt;12000m</v>
          </cell>
          <cell r="C36" t="str">
            <v xml:space="preserve"> </v>
          </cell>
          <cell r="D36" t="str">
            <v xml:space="preserve"> </v>
          </cell>
          <cell r="E36" t="str">
            <v>m3</v>
          </cell>
          <cell r="F36">
            <v>1000</v>
          </cell>
          <cell r="G36">
            <v>7.05</v>
          </cell>
        </row>
        <row r="37">
          <cell r="A37" t="str">
            <v>DER50315</v>
          </cell>
          <cell r="B37" t="str">
            <v>Esc.  Carga e Transp. de mat. 1a cat. c/ CB 12000&lt;DMT&lt;14000m</v>
          </cell>
          <cell r="C37" t="str">
            <v xml:space="preserve"> </v>
          </cell>
          <cell r="D37" t="str">
            <v xml:space="preserve"> </v>
          </cell>
          <cell r="E37" t="str">
            <v>m3</v>
          </cell>
          <cell r="F37">
            <v>99667</v>
          </cell>
          <cell r="G37">
            <v>8.0299999999999994</v>
          </cell>
        </row>
        <row r="38">
          <cell r="A38" t="str">
            <v>DER50325</v>
          </cell>
          <cell r="B38" t="str">
            <v>Esc.  Carga e Transp. de mat. 1a cat. c/ CB 14000&lt;DMT&lt;16000m</v>
          </cell>
          <cell r="C38" t="str">
            <v xml:space="preserve"> </v>
          </cell>
          <cell r="D38" t="str">
            <v xml:space="preserve"> </v>
          </cell>
          <cell r="E38" t="str">
            <v>m3</v>
          </cell>
          <cell r="F38">
            <v>1000</v>
          </cell>
          <cell r="G38">
            <v>9</v>
          </cell>
        </row>
        <row r="39">
          <cell r="A39" t="str">
            <v>DER50335</v>
          </cell>
          <cell r="B39" t="str">
            <v>Esc.  Carga e Transp. de mat. 1a cat. c/ CB 16000&lt;DMT&lt;18000m</v>
          </cell>
          <cell r="C39" t="str">
            <v xml:space="preserve"> </v>
          </cell>
          <cell r="D39" t="str">
            <v xml:space="preserve"> </v>
          </cell>
          <cell r="E39" t="str">
            <v>m3</v>
          </cell>
          <cell r="F39">
            <v>1000</v>
          </cell>
          <cell r="G39">
            <v>10.08</v>
          </cell>
        </row>
        <row r="40">
          <cell r="A40" t="str">
            <v>DER50345</v>
          </cell>
          <cell r="B40" t="str">
            <v>Esc.  Carga e Transp. de mat. 1a cat. c/ CB 18000&lt;DMT&lt;20000m</v>
          </cell>
          <cell r="C40" t="str">
            <v xml:space="preserve"> </v>
          </cell>
          <cell r="D40" t="str">
            <v xml:space="preserve"> </v>
          </cell>
          <cell r="E40" t="str">
            <v>m3</v>
          </cell>
          <cell r="F40">
            <v>17045</v>
          </cell>
          <cell r="G40">
            <v>11.07</v>
          </cell>
        </row>
        <row r="41">
          <cell r="A41" t="str">
            <v>DER50355</v>
          </cell>
          <cell r="B41" t="str">
            <v>Esc.  Carga e Transp. de mat. 1a cat. c/ CB 20000&lt;DMT&lt;22000m</v>
          </cell>
          <cell r="C41" t="str">
            <v xml:space="preserve"> </v>
          </cell>
          <cell r="D41" t="str">
            <v xml:space="preserve"> </v>
          </cell>
          <cell r="E41" t="str">
            <v>m3</v>
          </cell>
          <cell r="F41">
            <v>10490</v>
          </cell>
          <cell r="G41">
            <v>12.02</v>
          </cell>
        </row>
        <row r="42">
          <cell r="A42" t="str">
            <v>DER50365</v>
          </cell>
          <cell r="B42" t="str">
            <v>Esc.  Carga e Transp. de mat. 1a cat. c/ CB 22000&lt;DMT&lt;24000m</v>
          </cell>
          <cell r="C42" t="str">
            <v xml:space="preserve"> </v>
          </cell>
          <cell r="D42" t="str">
            <v xml:space="preserve"> </v>
          </cell>
          <cell r="E42" t="str">
            <v>m3</v>
          </cell>
          <cell r="F42">
            <v>11970</v>
          </cell>
          <cell r="G42">
            <v>13.06</v>
          </cell>
        </row>
        <row r="43">
          <cell r="A43" t="str">
            <v>DER50375</v>
          </cell>
          <cell r="B43" t="str">
            <v>Esc.  Carga e Transp. de mat. 1a cat. c/ CB 24000&lt;DMT&lt;26000m</v>
          </cell>
          <cell r="C43" t="str">
            <v xml:space="preserve"> </v>
          </cell>
          <cell r="D43" t="str">
            <v xml:space="preserve"> </v>
          </cell>
          <cell r="E43" t="str">
            <v>m3</v>
          </cell>
          <cell r="F43">
            <v>22879</v>
          </cell>
          <cell r="G43">
            <v>14.08</v>
          </cell>
        </row>
        <row r="44">
          <cell r="A44" t="str">
            <v>DER50385</v>
          </cell>
          <cell r="B44" t="str">
            <v>Esc.  Carga e Transp. de mat. 1a cat. c/ CB 26000&lt;DMT&lt;28000m</v>
          </cell>
          <cell r="C44" t="str">
            <v xml:space="preserve"> </v>
          </cell>
          <cell r="D44" t="str">
            <v xml:space="preserve"> </v>
          </cell>
          <cell r="E44" t="str">
            <v>m3</v>
          </cell>
          <cell r="F44">
            <v>11616</v>
          </cell>
          <cell r="G44">
            <v>15.02</v>
          </cell>
        </row>
        <row r="45">
          <cell r="A45" t="str">
            <v>DER50395</v>
          </cell>
          <cell r="B45" t="str">
            <v>Esc.  Carga e Transp. de mat. 1a cat. c/ CB 28000&lt;DMT&lt;30000m</v>
          </cell>
          <cell r="C45" t="str">
            <v xml:space="preserve"> </v>
          </cell>
          <cell r="D45" t="str">
            <v xml:space="preserve"> </v>
          </cell>
          <cell r="E45" t="str">
            <v>m3</v>
          </cell>
          <cell r="F45">
            <v>2182</v>
          </cell>
          <cell r="G45">
            <v>16.05</v>
          </cell>
        </row>
        <row r="46">
          <cell r="A46" t="str">
            <v>01.101.01</v>
          </cell>
          <cell r="B46" t="str">
            <v>Escavação,carga e transportes de material de 2a  categoria DMT até 50m</v>
          </cell>
          <cell r="C46" t="str">
            <v>DNER-ES280/97</v>
          </cell>
          <cell r="D46" t="str">
            <v xml:space="preserve"> </v>
          </cell>
          <cell r="E46" t="str">
            <v>m3</v>
          </cell>
          <cell r="F46">
            <v>200</v>
          </cell>
          <cell r="G46">
            <v>1.28</v>
          </cell>
        </row>
        <row r="47">
          <cell r="A47" t="str">
            <v>01.101.09</v>
          </cell>
          <cell r="B47" t="str">
            <v>Escavação,carga e transportes de material de 2a categoria,c/CB, DMT 50 a 200m</v>
          </cell>
          <cell r="C47" t="str">
            <v>DNER-ES280/97</v>
          </cell>
          <cell r="D47" t="str">
            <v xml:space="preserve"> </v>
          </cell>
          <cell r="E47" t="str">
            <v>m3</v>
          </cell>
          <cell r="F47">
            <v>200</v>
          </cell>
          <cell r="G47">
            <v>2.85</v>
          </cell>
        </row>
        <row r="48">
          <cell r="A48" t="str">
            <v>01.101.10</v>
          </cell>
          <cell r="B48" t="str">
            <v>Escavação,carga e transportes de material de 2a categoria,c/CB,  DMT 200 a 400m</v>
          </cell>
          <cell r="C48" t="str">
            <v>DNER-ES280/97</v>
          </cell>
          <cell r="D48" t="str">
            <v xml:space="preserve"> </v>
          </cell>
          <cell r="E48" t="str">
            <v>m3</v>
          </cell>
          <cell r="F48">
            <v>200</v>
          </cell>
          <cell r="G48">
            <v>2.97</v>
          </cell>
        </row>
        <row r="49">
          <cell r="A49" t="str">
            <v>01.101.11</v>
          </cell>
          <cell r="B49" t="str">
            <v>Escavação,carga e transportes de material de 2a categoria,c/CB,  DMT 400 a 600m</v>
          </cell>
          <cell r="C49" t="str">
            <v>DNER-ES280/97</v>
          </cell>
          <cell r="D49" t="str">
            <v xml:space="preserve"> </v>
          </cell>
          <cell r="E49" t="str">
            <v>m3</v>
          </cell>
          <cell r="F49">
            <v>200</v>
          </cell>
          <cell r="G49">
            <v>3.15</v>
          </cell>
        </row>
        <row r="50">
          <cell r="A50" t="str">
            <v>01.101.12</v>
          </cell>
          <cell r="B50" t="str">
            <v>Escavação,carga e transportes de material de 2a categoria,c/CB,  DMT 600 a 800m</v>
          </cell>
          <cell r="C50" t="str">
            <v>DNER-ES280/97</v>
          </cell>
          <cell r="D50" t="str">
            <v xml:space="preserve"> </v>
          </cell>
          <cell r="E50" t="str">
            <v>m3</v>
          </cell>
          <cell r="F50">
            <v>200</v>
          </cell>
          <cell r="G50">
            <v>3.23</v>
          </cell>
        </row>
        <row r="51">
          <cell r="A51" t="str">
            <v>01.101.13</v>
          </cell>
          <cell r="B51" t="str">
            <v>Escavação,carga e transportes de material de 2a categoria,c/CB,  DMT 800 a 1 000m</v>
          </cell>
          <cell r="C51" t="str">
            <v>DNER-ES280/97</v>
          </cell>
          <cell r="D51" t="str">
            <v xml:space="preserve"> </v>
          </cell>
          <cell r="E51" t="str">
            <v>m3</v>
          </cell>
          <cell r="F51">
            <v>200</v>
          </cell>
          <cell r="G51">
            <v>3.42</v>
          </cell>
        </row>
        <row r="52">
          <cell r="A52" t="str">
            <v>01.101.14</v>
          </cell>
          <cell r="B52" t="str">
            <v>Escavação,carga e transportes de material de 2a categoria,c/CB,  DMT 1000 a 1200m</v>
          </cell>
          <cell r="C52" t="str">
            <v>DNER-ES280/97</v>
          </cell>
          <cell r="D52" t="str">
            <v xml:space="preserve"> </v>
          </cell>
          <cell r="E52" t="str">
            <v>m3</v>
          </cell>
          <cell r="F52">
            <v>13466</v>
          </cell>
          <cell r="G52">
            <v>3.49</v>
          </cell>
        </row>
        <row r="53">
          <cell r="A53" t="str">
            <v>01.101.15</v>
          </cell>
          <cell r="B53" t="str">
            <v>Escavação,carga e transportes de material de 2a categoria,c/CB,  DMT 1200 a 1400m</v>
          </cell>
          <cell r="C53" t="str">
            <v>DNER-ES280/97</v>
          </cell>
          <cell r="D53" t="str">
            <v xml:space="preserve"> </v>
          </cell>
          <cell r="E53" t="str">
            <v>m3</v>
          </cell>
          <cell r="F53">
            <v>200</v>
          </cell>
          <cell r="G53">
            <v>3.73</v>
          </cell>
        </row>
        <row r="54">
          <cell r="A54" t="str">
            <v>01.101.16</v>
          </cell>
          <cell r="B54" t="str">
            <v>Escavação,carga e transportes de material de 2a categoria,c/CB,  DMT 1400 a 1600m</v>
          </cell>
          <cell r="C54" t="str">
            <v>DNER-ES280/97</v>
          </cell>
          <cell r="D54" t="str">
            <v xml:space="preserve"> </v>
          </cell>
          <cell r="E54" t="str">
            <v>m3</v>
          </cell>
          <cell r="F54">
            <v>200</v>
          </cell>
          <cell r="G54">
            <v>3.87</v>
          </cell>
        </row>
        <row r="55">
          <cell r="A55" t="str">
            <v>01.101.17</v>
          </cell>
          <cell r="B55" t="str">
            <v>Escavação,carga e transportes de material de 2a categoria,c/CB,  DMT 1600 a 1800m</v>
          </cell>
          <cell r="C55" t="str">
            <v>DNER-ES280/97</v>
          </cell>
          <cell r="D55" t="str">
            <v xml:space="preserve"> </v>
          </cell>
          <cell r="E55" t="str">
            <v>m3</v>
          </cell>
          <cell r="F55">
            <v>200</v>
          </cell>
          <cell r="G55">
            <v>3.99</v>
          </cell>
        </row>
        <row r="56">
          <cell r="A56" t="str">
            <v>01.101.18</v>
          </cell>
          <cell r="B56" t="str">
            <v>Escavação,carga e transportes de material de 2a categoria,c/CB,  DMT 1800 a 2000m</v>
          </cell>
          <cell r="C56" t="str">
            <v>DNER-ES280/97</v>
          </cell>
          <cell r="D56" t="str">
            <v xml:space="preserve"> </v>
          </cell>
          <cell r="E56" t="str">
            <v>m3</v>
          </cell>
          <cell r="F56">
            <v>200</v>
          </cell>
          <cell r="G56">
            <v>4.1399999999999997</v>
          </cell>
        </row>
        <row r="57">
          <cell r="A57" t="str">
            <v>01.101.19</v>
          </cell>
          <cell r="B57" t="str">
            <v>Escavação,carga e transportes de material de 2a categoria,c/CB,  DMT 2000 a 3000m</v>
          </cell>
          <cell r="C57" t="str">
            <v>DNER-ES280/97</v>
          </cell>
          <cell r="D57" t="str">
            <v xml:space="preserve"> </v>
          </cell>
          <cell r="E57" t="str">
            <v>m3</v>
          </cell>
          <cell r="F57">
            <v>32094</v>
          </cell>
          <cell r="G57">
            <v>4.51</v>
          </cell>
        </row>
        <row r="58">
          <cell r="A58" t="str">
            <v>DER51225</v>
          </cell>
          <cell r="B58" t="str">
            <v>Escavação,carga e transportes de material de 2a categoria DMT 3000 a 4000m</v>
          </cell>
          <cell r="C58" t="str">
            <v xml:space="preserve"> </v>
          </cell>
          <cell r="D58" t="str">
            <v xml:space="preserve"> </v>
          </cell>
          <cell r="E58" t="str">
            <v>m3</v>
          </cell>
          <cell r="F58">
            <v>24102</v>
          </cell>
          <cell r="G58">
            <v>4.5599999999999996</v>
          </cell>
        </row>
        <row r="59">
          <cell r="A59" t="str">
            <v>DER51235</v>
          </cell>
          <cell r="B59" t="str">
            <v>Escavação,carga e transportes de material de 2a categoria DMT 4000 a 5000m</v>
          </cell>
          <cell r="C59" t="str">
            <v xml:space="preserve"> </v>
          </cell>
          <cell r="D59" t="str">
            <v xml:space="preserve"> </v>
          </cell>
          <cell r="E59" t="str">
            <v>m3</v>
          </cell>
          <cell r="F59">
            <v>48553</v>
          </cell>
          <cell r="G59">
            <v>5.15</v>
          </cell>
        </row>
        <row r="60">
          <cell r="A60" t="str">
            <v>DER51250</v>
          </cell>
          <cell r="B60" t="str">
            <v>Escavação,carga e transportes de material de 2a categoria DMT 5000 a 6000m</v>
          </cell>
          <cell r="C60" t="str">
            <v xml:space="preserve"> </v>
          </cell>
          <cell r="D60" t="str">
            <v xml:space="preserve"> </v>
          </cell>
          <cell r="E60" t="str">
            <v>m3</v>
          </cell>
          <cell r="F60">
            <v>13189</v>
          </cell>
          <cell r="G60">
            <v>5.7</v>
          </cell>
        </row>
        <row r="61">
          <cell r="A61" t="str">
            <v>DER51260</v>
          </cell>
          <cell r="B61" t="str">
            <v>Escavação,carga e transportes de material de 2a categoria DMT 6000 a 7000m</v>
          </cell>
          <cell r="C61" t="str">
            <v xml:space="preserve"> </v>
          </cell>
          <cell r="D61" t="str">
            <v xml:space="preserve"> </v>
          </cell>
          <cell r="E61" t="str">
            <v>m3</v>
          </cell>
          <cell r="F61">
            <v>200</v>
          </cell>
          <cell r="G61">
            <v>6.34</v>
          </cell>
        </row>
        <row r="62">
          <cell r="A62" t="str">
            <v>DER51270</v>
          </cell>
          <cell r="B62" t="str">
            <v>Escavação,carga e transportes de material de 2a categoria DMT 7000 a 8000m</v>
          </cell>
          <cell r="C62" t="str">
            <v xml:space="preserve"> </v>
          </cell>
          <cell r="D62" t="str">
            <v xml:space="preserve"> </v>
          </cell>
          <cell r="E62" t="str">
            <v>m3</v>
          </cell>
          <cell r="F62">
            <v>229920</v>
          </cell>
          <cell r="G62">
            <v>6.93</v>
          </cell>
        </row>
        <row r="63">
          <cell r="A63" t="str">
            <v>DER51280</v>
          </cell>
          <cell r="B63" t="str">
            <v>Escavação,carga e transportes de material de 2a categoria DMT 8000 a 9000m</v>
          </cell>
          <cell r="C63" t="str">
            <v xml:space="preserve"> </v>
          </cell>
          <cell r="D63" t="str">
            <v xml:space="preserve"> </v>
          </cell>
          <cell r="E63" t="str">
            <v>m3</v>
          </cell>
          <cell r="F63">
            <v>96000</v>
          </cell>
          <cell r="G63">
            <v>7.48</v>
          </cell>
        </row>
        <row r="64">
          <cell r="A64" t="str">
            <v>DER51290</v>
          </cell>
          <cell r="B64" t="str">
            <v>Escavação,carga e transportes de material de 2a categoria DMT 9000 a 10000m</v>
          </cell>
          <cell r="C64" t="str">
            <v xml:space="preserve"> </v>
          </cell>
          <cell r="D64" t="str">
            <v xml:space="preserve"> </v>
          </cell>
          <cell r="E64" t="str">
            <v>m3</v>
          </cell>
          <cell r="F64">
            <v>12840</v>
          </cell>
          <cell r="G64">
            <v>8.11</v>
          </cell>
        </row>
        <row r="65">
          <cell r="A65" t="str">
            <v>DER51300</v>
          </cell>
          <cell r="B65" t="str">
            <v>Escavação,carga e transportes de material de 2a categoria DMT 10000 a 12000m</v>
          </cell>
          <cell r="C65" t="str">
            <v xml:space="preserve"> </v>
          </cell>
          <cell r="D65" t="str">
            <v xml:space="preserve"> </v>
          </cell>
          <cell r="E65" t="str">
            <v>m3</v>
          </cell>
          <cell r="F65">
            <v>200</v>
          </cell>
          <cell r="G65">
            <v>8.92</v>
          </cell>
        </row>
        <row r="66">
          <cell r="A66" t="str">
            <v>DER51310</v>
          </cell>
          <cell r="B66" t="str">
            <v>Escavação,carga e transportes de material de 2a categoria DMT 12000 a 14000m</v>
          </cell>
          <cell r="C66" t="str">
            <v xml:space="preserve"> </v>
          </cell>
          <cell r="D66" t="str">
            <v xml:space="preserve"> </v>
          </cell>
          <cell r="E66" t="str">
            <v>m3</v>
          </cell>
          <cell r="F66">
            <v>200</v>
          </cell>
          <cell r="G66">
            <v>10.14</v>
          </cell>
        </row>
        <row r="67">
          <cell r="A67" t="str">
            <v>DER51320</v>
          </cell>
          <cell r="B67" t="str">
            <v>Escavação,carga e transportes de material de 2a categoria DMT 14000 a 16000m</v>
          </cell>
          <cell r="C67" t="str">
            <v xml:space="preserve"> </v>
          </cell>
          <cell r="D67" t="str">
            <v xml:space="preserve"> </v>
          </cell>
          <cell r="E67" t="str">
            <v>m3</v>
          </cell>
          <cell r="F67">
            <v>200</v>
          </cell>
          <cell r="G67">
            <v>11.31</v>
          </cell>
        </row>
        <row r="68">
          <cell r="A68" t="str">
            <v>DER51330</v>
          </cell>
          <cell r="B68" t="str">
            <v>Escavação,carga e transportes de material de 2a categoria DMT 16000 a 18000m</v>
          </cell>
          <cell r="C68" t="str">
            <v xml:space="preserve"> </v>
          </cell>
          <cell r="D68" t="str">
            <v xml:space="preserve"> </v>
          </cell>
          <cell r="E68" t="str">
            <v>m3</v>
          </cell>
          <cell r="F68">
            <v>200</v>
          </cell>
          <cell r="G68">
            <v>12.53</v>
          </cell>
        </row>
        <row r="69">
          <cell r="A69" t="str">
            <v>01.102.07</v>
          </cell>
          <cell r="B69" t="str">
            <v xml:space="preserve">Escavação,carga e transportes de material de 3a categoria DMT 1000 a 1200m </v>
          </cell>
          <cell r="C69" t="str">
            <v>DNER-ES280/97</v>
          </cell>
          <cell r="D69" t="str">
            <v xml:space="preserve"> </v>
          </cell>
          <cell r="E69" t="str">
            <v>m3</v>
          </cell>
          <cell r="F69">
            <v>200</v>
          </cell>
          <cell r="G69">
            <v>14.18</v>
          </cell>
        </row>
        <row r="70">
          <cell r="A70" t="str">
            <v>DER52050</v>
          </cell>
          <cell r="B70" t="str">
            <v>Esc. Carga e Transp. de solos moles DMT&lt;=50m</v>
          </cell>
          <cell r="C70" t="str">
            <v xml:space="preserve"> </v>
          </cell>
          <cell r="D70" t="str">
            <v xml:space="preserve"> </v>
          </cell>
          <cell r="E70" t="str">
            <v>m3</v>
          </cell>
          <cell r="F70">
            <v>100</v>
          </cell>
          <cell r="G70">
            <v>3.54</v>
          </cell>
        </row>
        <row r="71">
          <cell r="A71" t="str">
            <v>DER52060</v>
          </cell>
          <cell r="B71" t="str">
            <v>Esc. Carga e Transp. de solos moles 50&lt;DMT&lt;=100m</v>
          </cell>
          <cell r="C71" t="str">
            <v xml:space="preserve"> </v>
          </cell>
          <cell r="D71" t="str">
            <v xml:space="preserve"> </v>
          </cell>
          <cell r="E71" t="str">
            <v>m3</v>
          </cell>
          <cell r="F71">
            <v>100</v>
          </cell>
          <cell r="G71">
            <v>3.69</v>
          </cell>
        </row>
        <row r="72">
          <cell r="A72" t="str">
            <v>DER52070</v>
          </cell>
          <cell r="B72" t="str">
            <v>Esc. Carga e Transp. de solos moles 100&lt;DMT&lt;=200m</v>
          </cell>
          <cell r="C72" t="str">
            <v xml:space="preserve"> </v>
          </cell>
          <cell r="D72" t="str">
            <v xml:space="preserve"> </v>
          </cell>
          <cell r="E72" t="str">
            <v>m3</v>
          </cell>
          <cell r="F72">
            <v>100</v>
          </cell>
          <cell r="G72">
            <v>3.95</v>
          </cell>
        </row>
        <row r="73">
          <cell r="A73" t="str">
            <v>DER52082</v>
          </cell>
          <cell r="B73" t="str">
            <v>Esc. Carga e Transp. de solos moles 200&lt;DMT&lt;=400m</v>
          </cell>
          <cell r="C73" t="str">
            <v xml:space="preserve"> </v>
          </cell>
          <cell r="D73" t="str">
            <v xml:space="preserve"> </v>
          </cell>
          <cell r="E73" t="str">
            <v>m3</v>
          </cell>
          <cell r="F73">
            <v>2800</v>
          </cell>
          <cell r="G73">
            <v>4.03</v>
          </cell>
        </row>
        <row r="74">
          <cell r="A74" t="str">
            <v>DER52087</v>
          </cell>
          <cell r="B74" t="str">
            <v>Esc. Carga e Transp. de solos moles 400&lt;DMT&lt;=600m</v>
          </cell>
          <cell r="C74" t="str">
            <v xml:space="preserve"> </v>
          </cell>
          <cell r="D74" t="str">
            <v xml:space="preserve"> </v>
          </cell>
          <cell r="E74" t="str">
            <v>m3</v>
          </cell>
          <cell r="F74">
            <v>13028</v>
          </cell>
          <cell r="G74">
            <v>4.5999999999999996</v>
          </cell>
        </row>
        <row r="75">
          <cell r="A75" t="str">
            <v>DER52090</v>
          </cell>
          <cell r="B75" t="str">
            <v>Esc. Carga e Transp. de solos moles 600&lt;DMT&lt;=800m</v>
          </cell>
          <cell r="C75" t="str">
            <v xml:space="preserve"> </v>
          </cell>
          <cell r="D75" t="str">
            <v xml:space="preserve"> </v>
          </cell>
          <cell r="E75" t="str">
            <v>m3</v>
          </cell>
          <cell r="F75">
            <v>25992</v>
          </cell>
          <cell r="G75">
            <v>4.6399999999999997</v>
          </cell>
        </row>
        <row r="76">
          <cell r="A76" t="str">
            <v>DER52095</v>
          </cell>
          <cell r="B76" t="str">
            <v>Esc. Carga e Transp. de solos moles 800&lt;DMT&lt;=1000m</v>
          </cell>
          <cell r="C76" t="str">
            <v xml:space="preserve"> </v>
          </cell>
          <cell r="D76" t="str">
            <v xml:space="preserve"> </v>
          </cell>
          <cell r="E76" t="str">
            <v>m3</v>
          </cell>
          <cell r="F76">
            <v>17948</v>
          </cell>
          <cell r="G76">
            <v>4.7</v>
          </cell>
        </row>
        <row r="77">
          <cell r="A77" t="str">
            <v>DER52100</v>
          </cell>
          <cell r="B77" t="str">
            <v>Esc. Carga e Transp. de solos moles 1000&lt;DMT&lt;=1200m</v>
          </cell>
          <cell r="C77" t="str">
            <v xml:space="preserve"> </v>
          </cell>
          <cell r="D77" t="str">
            <v xml:space="preserve"> </v>
          </cell>
          <cell r="E77" t="str">
            <v>m3</v>
          </cell>
          <cell r="F77">
            <v>10990</v>
          </cell>
          <cell r="G77">
            <v>4.71</v>
          </cell>
        </row>
        <row r="78">
          <cell r="A78" t="str">
            <v>DER52101</v>
          </cell>
          <cell r="B78" t="str">
            <v>Esc. Carga e Transp. de solos moles 1200&lt;DMT&lt;=1400m</v>
          </cell>
          <cell r="C78" t="str">
            <v xml:space="preserve"> </v>
          </cell>
          <cell r="D78" t="str">
            <v xml:space="preserve"> </v>
          </cell>
          <cell r="E78" t="str">
            <v>m3</v>
          </cell>
          <cell r="F78">
            <v>5965</v>
          </cell>
          <cell r="G78">
            <v>4.74</v>
          </cell>
        </row>
        <row r="79">
          <cell r="A79" t="str">
            <v>DER52102</v>
          </cell>
          <cell r="B79" t="str">
            <v>Esc. Carga e Transp. de solos moles 1400&lt;DMT&lt;=1600m</v>
          </cell>
          <cell r="C79" t="str">
            <v xml:space="preserve"> </v>
          </cell>
          <cell r="D79" t="str">
            <v xml:space="preserve"> </v>
          </cell>
          <cell r="E79" t="str">
            <v>m3</v>
          </cell>
          <cell r="F79">
            <v>6497</v>
          </cell>
          <cell r="G79">
            <v>4.8099999999999996</v>
          </cell>
        </row>
        <row r="80">
          <cell r="A80" t="str">
            <v>DER52103</v>
          </cell>
          <cell r="B80" t="str">
            <v>Esc. Carga e Transp. de solos moles 1600&lt;DMT&lt;=1800m</v>
          </cell>
          <cell r="C80" t="str">
            <v xml:space="preserve"> </v>
          </cell>
          <cell r="D80" t="str">
            <v xml:space="preserve"> </v>
          </cell>
          <cell r="E80" t="str">
            <v>m3</v>
          </cell>
          <cell r="F80">
            <v>1853</v>
          </cell>
          <cell r="G80">
            <v>4.8600000000000003</v>
          </cell>
        </row>
        <row r="81">
          <cell r="A81" t="str">
            <v>DER52104</v>
          </cell>
          <cell r="B81" t="str">
            <v>Esc. Carga e Transp. de solos moles 1800&lt;DMT&lt;=2000m</v>
          </cell>
          <cell r="C81" t="str">
            <v xml:space="preserve"> </v>
          </cell>
          <cell r="D81" t="str">
            <v xml:space="preserve"> </v>
          </cell>
          <cell r="E81" t="str">
            <v>m3</v>
          </cell>
          <cell r="F81">
            <v>12026</v>
          </cell>
          <cell r="G81">
            <v>4.9800000000000004</v>
          </cell>
        </row>
        <row r="82">
          <cell r="A82" t="str">
            <v>DER52105</v>
          </cell>
          <cell r="B82" t="str">
            <v>Esc. Carga e Transp. de solos moles 2000&lt;DMT&lt;=3000m</v>
          </cell>
          <cell r="C82" t="str">
            <v xml:space="preserve"> </v>
          </cell>
          <cell r="D82" t="str">
            <v xml:space="preserve"> </v>
          </cell>
          <cell r="E82" t="str">
            <v>m3</v>
          </cell>
          <cell r="F82">
            <v>21899</v>
          </cell>
          <cell r="G82">
            <v>5.77</v>
          </cell>
        </row>
        <row r="83">
          <cell r="A83" t="str">
            <v>DER52106</v>
          </cell>
          <cell r="B83" t="str">
            <v>Esc. Carga e Transp. de solos moles 3000&lt;DMT&lt;=4000m</v>
          </cell>
          <cell r="C83" t="str">
            <v xml:space="preserve"> </v>
          </cell>
          <cell r="D83" t="str">
            <v xml:space="preserve"> </v>
          </cell>
          <cell r="E83" t="str">
            <v>m3</v>
          </cell>
          <cell r="F83">
            <v>5075</v>
          </cell>
          <cell r="G83">
            <v>6.37</v>
          </cell>
        </row>
        <row r="84">
          <cell r="A84" t="str">
            <v>DER52106a</v>
          </cell>
          <cell r="B84" t="str">
            <v>Esc. Carga e Transp. de solos moles 4000&lt;DMT&lt;=5000m</v>
          </cell>
          <cell r="C84" t="str">
            <v xml:space="preserve"> </v>
          </cell>
          <cell r="D84" t="str">
            <v xml:space="preserve"> </v>
          </cell>
          <cell r="E84" t="str">
            <v>m3</v>
          </cell>
          <cell r="F84">
            <v>17928</v>
          </cell>
          <cell r="G84">
            <v>7.36</v>
          </cell>
        </row>
        <row r="85">
          <cell r="A85" t="str">
            <v>DER52106c</v>
          </cell>
          <cell r="B85" t="str">
            <v>Esc. Carga e Transp. de solos moles 6000&lt;DMT&lt;=7000m</v>
          </cell>
          <cell r="C85" t="str">
            <v xml:space="preserve"> </v>
          </cell>
          <cell r="D85" t="str">
            <v xml:space="preserve"> </v>
          </cell>
          <cell r="E85" t="str">
            <v>m3</v>
          </cell>
          <cell r="F85">
            <v>281785</v>
          </cell>
          <cell r="G85">
            <v>9.41</v>
          </cell>
        </row>
        <row r="86">
          <cell r="A86" t="str">
            <v>DER52120</v>
          </cell>
          <cell r="B86" t="str">
            <v>Extr.,Carga, Transp.e espalh.de areia ext.p/colchão dren.(banh.Maracajá)e subst.solos moles DMT=49km</v>
          </cell>
          <cell r="E86" t="str">
            <v>m3</v>
          </cell>
          <cell r="F86">
            <v>37031</v>
          </cell>
          <cell r="G86">
            <v>16.36</v>
          </cell>
        </row>
        <row r="87">
          <cell r="A87" t="str">
            <v>DER52120e</v>
          </cell>
          <cell r="B87" t="str">
            <v>Escav.,Carga, Transp.e espalh.de areia comerc.p/colchão dren.(banh.Maracajá)e subst.solos moles DMT=49km</v>
          </cell>
          <cell r="E87" t="str">
            <v>m3</v>
          </cell>
          <cell r="F87">
            <v>240702</v>
          </cell>
          <cell r="G87">
            <v>21.01</v>
          </cell>
        </row>
        <row r="88">
          <cell r="A88" t="str">
            <v>DER52120c</v>
          </cell>
          <cell r="B88" t="str">
            <v>Extr.,Carga, Transp.e Espalh.areia comerc.p/colchão dren.(banh.Maracajá)e subst.solos moles DMT=95,2km</v>
          </cell>
          <cell r="E88" t="str">
            <v>m3</v>
          </cell>
          <cell r="F88">
            <v>92578</v>
          </cell>
          <cell r="G88">
            <v>33.19</v>
          </cell>
        </row>
        <row r="89">
          <cell r="A89" t="str">
            <v>DER52120d</v>
          </cell>
          <cell r="B89" t="str">
            <v>Extração, Carga e Transp.e Espalh.de seixo p/colchão drenante(banhado do Maracajá) DMT=23,7km</v>
          </cell>
          <cell r="E89" t="str">
            <v>m3</v>
          </cell>
          <cell r="F89">
            <v>108722</v>
          </cell>
          <cell r="G89">
            <v>15.7</v>
          </cell>
        </row>
        <row r="90">
          <cell r="A90" t="str">
            <v>DER52020a</v>
          </cell>
          <cell r="B90" t="str">
            <v>Carga, transp.e espalhamento de camada vegetal 50&lt;DMT&lt;=200m</v>
          </cell>
          <cell r="E90" t="str">
            <v>m3</v>
          </cell>
          <cell r="F90">
            <v>27990</v>
          </cell>
          <cell r="G90">
            <v>2.2400000000000002</v>
          </cell>
        </row>
        <row r="91">
          <cell r="A91" t="str">
            <v>DER52020b</v>
          </cell>
          <cell r="B91" t="str">
            <v>Escarificação de acessos, desvios e áreas de jazidas e do canteiro de obra</v>
          </cell>
          <cell r="E91" t="str">
            <v>m2</v>
          </cell>
          <cell r="F91">
            <v>345000</v>
          </cell>
          <cell r="G91">
            <v>0.42</v>
          </cell>
        </row>
        <row r="92">
          <cell r="A92" t="str">
            <v>P 52050</v>
          </cell>
          <cell r="B92" t="str">
            <v>Espalhamento de solos moles</v>
          </cell>
          <cell r="E92" t="str">
            <v>m3</v>
          </cell>
          <cell r="F92">
            <v>424086</v>
          </cell>
          <cell r="G92">
            <v>0.35</v>
          </cell>
        </row>
        <row r="93">
          <cell r="A93" t="str">
            <v>01.510.00</v>
          </cell>
          <cell r="B93" t="str">
            <v>Compactação de aterros a 95% Proctor Normal</v>
          </cell>
          <cell r="C93" t="str">
            <v>DNER-ES282/97</v>
          </cell>
          <cell r="D93" t="str">
            <v xml:space="preserve"> </v>
          </cell>
          <cell r="E93" t="str">
            <v>m3</v>
          </cell>
          <cell r="F93">
            <v>1932295</v>
          </cell>
          <cell r="G93">
            <v>0.79</v>
          </cell>
        </row>
        <row r="94">
          <cell r="A94" t="str">
            <v>01.511.00</v>
          </cell>
          <cell r="B94" t="str">
            <v>Compactação de aterros a 100% Proctor Normal</v>
          </cell>
          <cell r="C94" t="str">
            <v>DNER-ES282/97</v>
          </cell>
          <cell r="D94" t="str">
            <v xml:space="preserve"> </v>
          </cell>
          <cell r="E94" t="str">
            <v>m3</v>
          </cell>
          <cell r="F94">
            <v>362006</v>
          </cell>
          <cell r="G94">
            <v>1.36</v>
          </cell>
        </row>
        <row r="95">
          <cell r="A95" t="str">
            <v>P 03.993.02a</v>
          </cell>
          <cell r="B95" t="str">
            <v>Estacas pré-mold. de concreto 700 KN, fornec., transp.e cravação</v>
          </cell>
          <cell r="C95" t="str">
            <v xml:space="preserve"> </v>
          </cell>
          <cell r="D95" t="str">
            <v xml:space="preserve"> </v>
          </cell>
          <cell r="E95" t="str">
            <v>m</v>
          </cell>
          <cell r="F95">
            <v>277153</v>
          </cell>
          <cell r="G95">
            <v>48.07</v>
          </cell>
        </row>
        <row r="96">
          <cell r="A96" t="str">
            <v>P 03.993.02c</v>
          </cell>
          <cell r="B96" t="str">
            <v>Emendas para estacas pré-moldadas</v>
          </cell>
          <cell r="C96" t="str">
            <v xml:space="preserve"> </v>
          </cell>
          <cell r="D96" t="str">
            <v xml:space="preserve"> </v>
          </cell>
          <cell r="E96" t="str">
            <v>un</v>
          </cell>
          <cell r="F96">
            <v>8931</v>
          </cell>
          <cell r="G96">
            <v>95.06</v>
          </cell>
        </row>
        <row r="97">
          <cell r="A97" t="str">
            <v>03.300.01</v>
          </cell>
          <cell r="B97" t="str">
            <v>Concreto magro</v>
          </cell>
          <cell r="C97" t="str">
            <v xml:space="preserve"> </v>
          </cell>
          <cell r="D97" t="str">
            <v xml:space="preserve"> </v>
          </cell>
          <cell r="E97" t="str">
            <v>m3</v>
          </cell>
          <cell r="F97">
            <v>2188</v>
          </cell>
          <cell r="G97">
            <v>105.69</v>
          </cell>
        </row>
        <row r="98">
          <cell r="A98" t="str">
            <v>03.325.00</v>
          </cell>
          <cell r="B98" t="str">
            <v xml:space="preserve">Concreto fck= 18 MPa-contr. raz. uso ger. </v>
          </cell>
          <cell r="C98" t="str">
            <v xml:space="preserve"> </v>
          </cell>
          <cell r="D98" t="str">
            <v xml:space="preserve"> </v>
          </cell>
          <cell r="E98" t="str">
            <v>m3</v>
          </cell>
          <cell r="F98">
            <v>18011</v>
          </cell>
          <cell r="G98">
            <v>144.27000000000001</v>
          </cell>
        </row>
        <row r="99">
          <cell r="A99" t="str">
            <v>03.353.00</v>
          </cell>
          <cell r="B99" t="str">
            <v>Forn., preparo e colocação nas formas, de aço CA-50</v>
          </cell>
          <cell r="C99" t="str">
            <v xml:space="preserve"> </v>
          </cell>
          <cell r="D99" t="str">
            <v xml:space="preserve"> </v>
          </cell>
          <cell r="E99" t="str">
            <v>kg</v>
          </cell>
          <cell r="F99">
            <v>2046258</v>
          </cell>
          <cell r="G99">
            <v>2.59</v>
          </cell>
        </row>
        <row r="100">
          <cell r="A100" t="str">
            <v>03.371.01</v>
          </cell>
          <cell r="B100" t="str">
            <v>Formas de placa compensada resinada</v>
          </cell>
          <cell r="C100" t="str">
            <v xml:space="preserve"> </v>
          </cell>
          <cell r="D100" t="str">
            <v xml:space="preserve"> </v>
          </cell>
          <cell r="E100" t="str">
            <v>m2</v>
          </cell>
          <cell r="F100">
            <v>3180</v>
          </cell>
          <cell r="G100">
            <v>21.86</v>
          </cell>
        </row>
        <row r="101">
          <cell r="F101" t="str">
            <v>SUB-TOTAL</v>
          </cell>
        </row>
        <row r="103">
          <cell r="B103" t="str">
            <v>PAVIMENTAÇÃO</v>
          </cell>
        </row>
        <row r="104">
          <cell r="A104" t="str">
            <v>02.000.00</v>
          </cell>
          <cell r="B104" t="str">
            <v>Regularização do subleito</v>
          </cell>
          <cell r="C104" t="str">
            <v xml:space="preserve"> </v>
          </cell>
          <cell r="D104" t="str">
            <v xml:space="preserve"> </v>
          </cell>
          <cell r="E104" t="str">
            <v>m2</v>
          </cell>
          <cell r="F104">
            <v>286192</v>
          </cell>
          <cell r="G104">
            <v>0.3</v>
          </cell>
        </row>
        <row r="105">
          <cell r="A105" t="str">
            <v>DER53130</v>
          </cell>
          <cell r="B105" t="str">
            <v>Camada de macadame seco</v>
          </cell>
          <cell r="C105" t="str">
            <v xml:space="preserve"> </v>
          </cell>
          <cell r="D105" t="str">
            <v xml:space="preserve"> </v>
          </cell>
          <cell r="E105" t="str">
            <v>m3</v>
          </cell>
          <cell r="F105">
            <v>56007</v>
          </cell>
          <cell r="G105">
            <v>21.86</v>
          </cell>
        </row>
        <row r="106">
          <cell r="A106" t="str">
            <v>02.230.00</v>
          </cell>
          <cell r="B106" t="str">
            <v>Base brita graduada</v>
          </cell>
          <cell r="C106" t="str">
            <v>DNER-ES303/97</v>
          </cell>
          <cell r="D106" t="str">
            <v xml:space="preserve"> </v>
          </cell>
          <cell r="E106" t="str">
            <v>m3</v>
          </cell>
          <cell r="F106">
            <v>40388</v>
          </cell>
          <cell r="G106">
            <v>28.06</v>
          </cell>
        </row>
        <row r="107">
          <cell r="A107" t="str">
            <v>02.300.00</v>
          </cell>
          <cell r="B107" t="str">
            <v>Imprimação - Fornecimento, transporte e execução</v>
          </cell>
          <cell r="C107" t="str">
            <v>DNER-ES306/97</v>
          </cell>
          <cell r="D107" t="str">
            <v xml:space="preserve"> </v>
          </cell>
          <cell r="E107" t="str">
            <v>m2</v>
          </cell>
          <cell r="F107">
            <v>264571</v>
          </cell>
          <cell r="G107">
            <v>1.1100000000000001</v>
          </cell>
        </row>
        <row r="108">
          <cell r="A108" t="str">
            <v>02.400.00</v>
          </cell>
          <cell r="B108" t="str">
            <v>Pintura de ligação - Fornec., transporte e execução</v>
          </cell>
          <cell r="C108" t="str">
            <v>DNER-ES307/97</v>
          </cell>
          <cell r="D108" t="str">
            <v xml:space="preserve"> </v>
          </cell>
          <cell r="E108" t="str">
            <v>m2</v>
          </cell>
          <cell r="F108">
            <v>804691.72</v>
          </cell>
          <cell r="G108">
            <v>0.41</v>
          </cell>
        </row>
        <row r="109">
          <cell r="A109" t="str">
            <v>02.540.01</v>
          </cell>
          <cell r="B109" t="str">
            <v>Concreto betuminoso usinado a quente - usina 100/140 t/h</v>
          </cell>
          <cell r="C109" t="str">
            <v>DNER-ES313/97</v>
          </cell>
          <cell r="D109" t="str">
            <v xml:space="preserve"> </v>
          </cell>
          <cell r="E109" t="str">
            <v>t</v>
          </cell>
          <cell r="F109">
            <v>99087</v>
          </cell>
          <cell r="G109">
            <v>67.64</v>
          </cell>
        </row>
        <row r="110">
          <cell r="A110" t="str">
            <v>DER82200a</v>
          </cell>
          <cell r="B110" t="str">
            <v>Remoção de camada granular</v>
          </cell>
          <cell r="C110" t="str">
            <v xml:space="preserve"> </v>
          </cell>
          <cell r="D110" t="str">
            <v xml:space="preserve"> </v>
          </cell>
          <cell r="E110" t="str">
            <v>m3</v>
          </cell>
          <cell r="F110">
            <v>6475</v>
          </cell>
          <cell r="G110">
            <v>4.67</v>
          </cell>
        </row>
        <row r="111">
          <cell r="A111" t="str">
            <v>DER82200</v>
          </cell>
          <cell r="B111" t="str">
            <v>Remoção de revestimento de CBUQ</v>
          </cell>
          <cell r="C111" t="str">
            <v xml:space="preserve"> </v>
          </cell>
          <cell r="D111" t="str">
            <v xml:space="preserve"> </v>
          </cell>
          <cell r="E111" t="str">
            <v>m3</v>
          </cell>
          <cell r="F111">
            <v>6474</v>
          </cell>
          <cell r="G111">
            <v>5.73</v>
          </cell>
        </row>
        <row r="112">
          <cell r="F112" t="str">
            <v>SUB-TOTAL</v>
          </cell>
        </row>
        <row r="114">
          <cell r="B114" t="str">
            <v>DRENAGEM</v>
          </cell>
        </row>
        <row r="115">
          <cell r="A115" t="str">
            <v>04.000.00</v>
          </cell>
          <cell r="B115" t="str">
            <v>Escavação manual em material de 1a categoria</v>
          </cell>
          <cell r="C115" t="str">
            <v xml:space="preserve"> </v>
          </cell>
          <cell r="D115" t="str">
            <v xml:space="preserve"> </v>
          </cell>
          <cell r="E115" t="str">
            <v>m3</v>
          </cell>
          <cell r="F115">
            <v>544</v>
          </cell>
          <cell r="G115">
            <v>17.57</v>
          </cell>
        </row>
        <row r="116">
          <cell r="A116" t="str">
            <v>04.001.00</v>
          </cell>
          <cell r="B116" t="str">
            <v>Escavação mecânica em material de 1a categoria</v>
          </cell>
          <cell r="C116" t="str">
            <v xml:space="preserve"> </v>
          </cell>
          <cell r="D116" t="str">
            <v xml:space="preserve"> </v>
          </cell>
          <cell r="E116" t="str">
            <v>m3</v>
          </cell>
          <cell r="F116">
            <v>14374</v>
          </cell>
          <cell r="G116">
            <v>2.09</v>
          </cell>
        </row>
        <row r="117">
          <cell r="A117" t="str">
            <v>04.011.00</v>
          </cell>
          <cell r="B117" t="str">
            <v>Escavação mecânica em material de 2a categoria</v>
          </cell>
          <cell r="C117" t="str">
            <v xml:space="preserve"> </v>
          </cell>
          <cell r="D117" t="str">
            <v xml:space="preserve"> </v>
          </cell>
          <cell r="E117" t="str">
            <v>m3</v>
          </cell>
          <cell r="F117">
            <v>20</v>
          </cell>
          <cell r="G117">
            <v>0.9</v>
          </cell>
        </row>
        <row r="118">
          <cell r="A118" t="str">
            <v>04.001.01</v>
          </cell>
          <cell r="B118" t="str">
            <v>Escavação mecânica,reaterro e compactação (material de 1a categoria)</v>
          </cell>
          <cell r="C118" t="str">
            <v xml:space="preserve"> </v>
          </cell>
          <cell r="D118" t="str">
            <v xml:space="preserve"> </v>
          </cell>
          <cell r="E118" t="str">
            <v>m3</v>
          </cell>
          <cell r="F118">
            <v>3037</v>
          </cell>
          <cell r="G118">
            <v>3.03</v>
          </cell>
        </row>
        <row r="119">
          <cell r="A119" t="str">
            <v>04.400.02</v>
          </cell>
          <cell r="B119" t="str">
            <v>Valeta de prot. de cortes c/ revest. vegetal VPC 02</v>
          </cell>
          <cell r="C119" t="str">
            <v xml:space="preserve"> </v>
          </cell>
          <cell r="D119" t="str">
            <v xml:space="preserve"> </v>
          </cell>
          <cell r="E119" t="str">
            <v>m</v>
          </cell>
          <cell r="F119">
            <v>7610</v>
          </cell>
          <cell r="G119">
            <v>23.24</v>
          </cell>
        </row>
        <row r="120">
          <cell r="A120" t="str">
            <v>04.401.01</v>
          </cell>
          <cell r="B120" t="str">
            <v>Valeta de prot. de aterro c/ revest. vegetal VPA 01</v>
          </cell>
          <cell r="C120" t="str">
            <v xml:space="preserve"> </v>
          </cell>
          <cell r="D120" t="str">
            <v xml:space="preserve"> </v>
          </cell>
          <cell r="E120" t="str">
            <v>m</v>
          </cell>
          <cell r="F120">
            <v>6358</v>
          </cell>
          <cell r="G120">
            <v>31.98</v>
          </cell>
        </row>
        <row r="121">
          <cell r="A121" t="str">
            <v>04.401.02</v>
          </cell>
          <cell r="B121" t="str">
            <v>Valeta de prot. de aterro c/ revest. vegetal VPA 02</v>
          </cell>
          <cell r="C121" t="str">
            <v xml:space="preserve"> </v>
          </cell>
          <cell r="D121" t="str">
            <v xml:space="preserve"> </v>
          </cell>
          <cell r="E121" t="str">
            <v>m</v>
          </cell>
          <cell r="F121">
            <v>19035</v>
          </cell>
          <cell r="G121">
            <v>24.32</v>
          </cell>
        </row>
        <row r="122">
          <cell r="A122" t="str">
            <v>04.500.06</v>
          </cell>
          <cell r="B122" t="str">
            <v>Dreno longit. profundo p/cortes em solo- DPS 06</v>
          </cell>
          <cell r="C122" t="str">
            <v>DNER-ES292/97</v>
          </cell>
          <cell r="D122" t="str">
            <v xml:space="preserve"> </v>
          </cell>
          <cell r="E122" t="str">
            <v>m</v>
          </cell>
          <cell r="F122">
            <v>3836</v>
          </cell>
          <cell r="G122">
            <v>34.94</v>
          </cell>
        </row>
        <row r="123">
          <cell r="A123" t="str">
            <v>04.502.02</v>
          </cell>
          <cell r="B123" t="str">
            <v>Boca de saída p/ dreno longit. profundo- BSD 02</v>
          </cell>
          <cell r="C123" t="str">
            <v xml:space="preserve"> </v>
          </cell>
          <cell r="D123" t="str">
            <v xml:space="preserve"> </v>
          </cell>
          <cell r="E123" t="str">
            <v>un</v>
          </cell>
          <cell r="F123">
            <v>24</v>
          </cell>
          <cell r="G123">
            <v>49.08</v>
          </cell>
        </row>
        <row r="124">
          <cell r="A124" t="str">
            <v>04.510.03</v>
          </cell>
          <cell r="B124" t="str">
            <v>Dreno sub- superficial- DSS 03</v>
          </cell>
          <cell r="C124" t="str">
            <v>DNER-ES294/97</v>
          </cell>
          <cell r="D124" t="str">
            <v xml:space="preserve"> </v>
          </cell>
          <cell r="E124" t="str">
            <v>m</v>
          </cell>
          <cell r="F124">
            <v>13990</v>
          </cell>
          <cell r="G124">
            <v>3.71</v>
          </cell>
        </row>
        <row r="125">
          <cell r="A125" t="str">
            <v>04.511.01</v>
          </cell>
          <cell r="B125" t="str">
            <v>Boca de saída p/ dreno sub-superficial-BSD 03</v>
          </cell>
          <cell r="C125" t="str">
            <v xml:space="preserve"> </v>
          </cell>
          <cell r="D125" t="str">
            <v xml:space="preserve"> </v>
          </cell>
          <cell r="E125" t="str">
            <v>un</v>
          </cell>
          <cell r="F125">
            <v>50</v>
          </cell>
          <cell r="G125">
            <v>20.86</v>
          </cell>
        </row>
        <row r="126">
          <cell r="A126" t="str">
            <v>04.900.03</v>
          </cell>
          <cell r="B126" t="str">
            <v>Sarjeta triangular de concreto-STC 03</v>
          </cell>
          <cell r="C126" t="str">
            <v>DNER-ES288/97</v>
          </cell>
          <cell r="D126" t="str">
            <v xml:space="preserve"> </v>
          </cell>
          <cell r="E126" t="str">
            <v>m</v>
          </cell>
          <cell r="F126">
            <v>440</v>
          </cell>
          <cell r="G126">
            <v>16.02</v>
          </cell>
        </row>
        <row r="127">
          <cell r="A127" t="str">
            <v>04.900.04</v>
          </cell>
          <cell r="B127" t="str">
            <v>Sarjeta triangular de concreto-STC 04</v>
          </cell>
          <cell r="C127" t="str">
            <v>DNER-ES288/97</v>
          </cell>
          <cell r="D127" t="str">
            <v xml:space="preserve"> </v>
          </cell>
          <cell r="E127" t="str">
            <v>m</v>
          </cell>
          <cell r="F127">
            <v>847</v>
          </cell>
          <cell r="G127">
            <v>12.93</v>
          </cell>
        </row>
        <row r="128">
          <cell r="A128" t="str">
            <v>04.900.21</v>
          </cell>
          <cell r="B128" t="str">
            <v>Sarjeta de cant. central de concreto-SCC 01</v>
          </cell>
          <cell r="C128" t="str">
            <v>DNER-ES288/97</v>
          </cell>
          <cell r="D128" t="str">
            <v xml:space="preserve"> </v>
          </cell>
          <cell r="E128" t="str">
            <v>m</v>
          </cell>
          <cell r="F128">
            <v>13109</v>
          </cell>
          <cell r="G128">
            <v>13.85</v>
          </cell>
        </row>
        <row r="129">
          <cell r="A129" t="str">
            <v>04.900.22</v>
          </cell>
          <cell r="B129" t="str">
            <v>Sarjeta de cant. central de concreto-SCC 02</v>
          </cell>
          <cell r="C129" t="str">
            <v>DNER-ES288/97</v>
          </cell>
          <cell r="D129" t="str">
            <v xml:space="preserve"> </v>
          </cell>
          <cell r="E129" t="str">
            <v>m</v>
          </cell>
          <cell r="F129">
            <v>3154</v>
          </cell>
          <cell r="G129">
            <v>19.170000000000002</v>
          </cell>
        </row>
        <row r="130">
          <cell r="A130" t="str">
            <v>DER78150b</v>
          </cell>
          <cell r="B130" t="str">
            <v>Caixa coletora de sarjeta - CCS, D=40cm E H=1,00m</v>
          </cell>
          <cell r="C130" t="str">
            <v xml:space="preserve"> </v>
          </cell>
          <cell r="D130" t="str">
            <v xml:space="preserve"> </v>
          </cell>
          <cell r="E130" t="str">
            <v>un</v>
          </cell>
          <cell r="F130">
            <v>3</v>
          </cell>
          <cell r="G130">
            <v>382.07</v>
          </cell>
        </row>
        <row r="131">
          <cell r="A131" t="str">
            <v>DER78150c</v>
          </cell>
          <cell r="B131" t="str">
            <v>Caixa coletora de sarjeta - CCS, D=40cm E H=1,50m</v>
          </cell>
          <cell r="C131" t="str">
            <v xml:space="preserve"> </v>
          </cell>
          <cell r="D131" t="str">
            <v xml:space="preserve"> </v>
          </cell>
          <cell r="E131" t="str">
            <v>un</v>
          </cell>
          <cell r="F131">
            <v>8</v>
          </cell>
          <cell r="G131">
            <v>503.68</v>
          </cell>
        </row>
        <row r="132">
          <cell r="A132" t="str">
            <v>DER78150d</v>
          </cell>
          <cell r="B132" t="str">
            <v>Caixa coletora de sarjeta - CCS, D=40cm E H=2,00m</v>
          </cell>
          <cell r="C132" t="str">
            <v xml:space="preserve"> </v>
          </cell>
          <cell r="D132" t="str">
            <v xml:space="preserve"> </v>
          </cell>
          <cell r="E132" t="str">
            <v>un</v>
          </cell>
          <cell r="F132">
            <v>1</v>
          </cell>
          <cell r="G132">
            <v>625.26</v>
          </cell>
        </row>
        <row r="133">
          <cell r="A133" t="str">
            <v>DER78150a</v>
          </cell>
          <cell r="B133" t="str">
            <v>Caixa coletora de sarjeta - CCS, D=60cm E H=1,5m</v>
          </cell>
          <cell r="C133" t="str">
            <v xml:space="preserve"> </v>
          </cell>
          <cell r="D133" t="str">
            <v xml:space="preserve"> </v>
          </cell>
          <cell r="E133" t="str">
            <v>un</v>
          </cell>
          <cell r="F133">
            <v>7</v>
          </cell>
          <cell r="G133">
            <v>500.45</v>
          </cell>
        </row>
        <row r="134">
          <cell r="A134" t="str">
            <v>04.101.01</v>
          </cell>
          <cell r="B134" t="str">
            <v>Boca de BSTC D=0.60m-normal</v>
          </cell>
          <cell r="C134" t="str">
            <v>DNER-ES284/97</v>
          </cell>
          <cell r="D134" t="str">
            <v xml:space="preserve"> </v>
          </cell>
          <cell r="E134" t="str">
            <v>un</v>
          </cell>
          <cell r="F134">
            <v>23</v>
          </cell>
          <cell r="G134">
            <v>299.62</v>
          </cell>
        </row>
        <row r="135">
          <cell r="A135" t="str">
            <v>04.930.01</v>
          </cell>
          <cell r="B135" t="str">
            <v>Caixa coletora de sarjeta-CCS 01</v>
          </cell>
          <cell r="C135" t="str">
            <v>DNER-ES287/97</v>
          </cell>
          <cell r="D135" t="str">
            <v xml:space="preserve"> </v>
          </cell>
          <cell r="E135" t="str">
            <v>un</v>
          </cell>
          <cell r="F135">
            <v>13</v>
          </cell>
          <cell r="G135">
            <v>568.85</v>
          </cell>
        </row>
        <row r="136">
          <cell r="A136" t="str">
            <v>04.930.02</v>
          </cell>
          <cell r="B136" t="str">
            <v>Caixa coletora de sarjeta-CCS 02</v>
          </cell>
          <cell r="C136" t="str">
            <v>DNER-ES287/97</v>
          </cell>
          <cell r="D136" t="str">
            <v xml:space="preserve"> </v>
          </cell>
          <cell r="E136" t="str">
            <v>un</v>
          </cell>
          <cell r="F136">
            <v>2</v>
          </cell>
          <cell r="G136">
            <v>555.63</v>
          </cell>
        </row>
        <row r="137">
          <cell r="A137" t="str">
            <v>04.930.03</v>
          </cell>
          <cell r="B137" t="str">
            <v>Caixa coletora de sarjeta-CCS 03</v>
          </cell>
          <cell r="C137" t="str">
            <v>DNER-ES287/97</v>
          </cell>
          <cell r="D137" t="str">
            <v xml:space="preserve"> </v>
          </cell>
          <cell r="E137" t="str">
            <v>un</v>
          </cell>
          <cell r="F137">
            <v>4</v>
          </cell>
          <cell r="G137">
            <v>542.39</v>
          </cell>
        </row>
        <row r="138">
          <cell r="A138" t="str">
            <v>04.930.05</v>
          </cell>
          <cell r="B138" t="str">
            <v>Caixa coletora de sarjeta-CCS 05</v>
          </cell>
          <cell r="C138" t="str">
            <v>DNER-ES287/97</v>
          </cell>
          <cell r="D138" t="str">
            <v xml:space="preserve"> </v>
          </cell>
          <cell r="E138" t="str">
            <v>un</v>
          </cell>
          <cell r="F138">
            <v>5</v>
          </cell>
          <cell r="G138">
            <v>715.16</v>
          </cell>
        </row>
        <row r="139">
          <cell r="A139" t="str">
            <v>04.930.09</v>
          </cell>
          <cell r="B139" t="str">
            <v>Caixa coletora de sarjeta-CCS 09</v>
          </cell>
          <cell r="C139" t="str">
            <v>DNER-ES287/97</v>
          </cell>
          <cell r="D139" t="str">
            <v xml:space="preserve"> </v>
          </cell>
          <cell r="E139" t="str">
            <v>un</v>
          </cell>
          <cell r="F139">
            <v>2</v>
          </cell>
          <cell r="G139">
            <v>860.7</v>
          </cell>
        </row>
        <row r="140">
          <cell r="A140" t="str">
            <v>04.930.10</v>
          </cell>
          <cell r="B140" t="str">
            <v>Caixa coletora de sarjeta-CCS 10</v>
          </cell>
          <cell r="C140" t="str">
            <v>DNER-ES287/97</v>
          </cell>
          <cell r="D140" t="str">
            <v xml:space="preserve"> </v>
          </cell>
          <cell r="E140" t="str">
            <v>un</v>
          </cell>
          <cell r="F140">
            <v>1</v>
          </cell>
          <cell r="G140">
            <v>846.69</v>
          </cell>
        </row>
        <row r="141">
          <cell r="A141" t="str">
            <v>04.930.11</v>
          </cell>
          <cell r="B141" t="str">
            <v>Caixa coletora de sarjeta-CCS 11</v>
          </cell>
          <cell r="C141" t="str">
            <v>DNER-ES287/97</v>
          </cell>
          <cell r="D141" t="str">
            <v xml:space="preserve"> </v>
          </cell>
          <cell r="E141" t="str">
            <v>un</v>
          </cell>
          <cell r="F141">
            <v>2</v>
          </cell>
          <cell r="G141">
            <v>832.67</v>
          </cell>
        </row>
        <row r="142">
          <cell r="A142" t="str">
            <v>DER78300</v>
          </cell>
          <cell r="B142" t="str">
            <v>Caixa coletora de sarjeta - CCS, D=100cm E H=1,50m</v>
          </cell>
          <cell r="C142" t="str">
            <v xml:space="preserve"> </v>
          </cell>
          <cell r="D142" t="str">
            <v xml:space="preserve"> </v>
          </cell>
          <cell r="E142" t="str">
            <v>un</v>
          </cell>
          <cell r="F142">
            <v>4</v>
          </cell>
          <cell r="G142">
            <v>449.54</v>
          </cell>
        </row>
        <row r="143">
          <cell r="A143" t="str">
            <v>DER77150a</v>
          </cell>
          <cell r="B143" t="str">
            <v>Caixa coletora de talvegue - CCT, D=40cm E H=1,00m</v>
          </cell>
          <cell r="C143" t="str">
            <v xml:space="preserve"> </v>
          </cell>
          <cell r="D143" t="str">
            <v xml:space="preserve"> </v>
          </cell>
          <cell r="E143" t="str">
            <v>un</v>
          </cell>
          <cell r="F143">
            <v>2</v>
          </cell>
          <cell r="G143">
            <v>388.24</v>
          </cell>
        </row>
        <row r="144">
          <cell r="A144" t="str">
            <v>DER77150b</v>
          </cell>
          <cell r="B144" t="str">
            <v>Caixa coletora de talvegue - CCT, D=40cm E H=1,50m</v>
          </cell>
          <cell r="C144" t="str">
            <v xml:space="preserve"> </v>
          </cell>
          <cell r="D144" t="str">
            <v xml:space="preserve"> </v>
          </cell>
          <cell r="E144" t="str">
            <v>un</v>
          </cell>
          <cell r="F144">
            <v>1</v>
          </cell>
          <cell r="G144">
            <v>510.91</v>
          </cell>
        </row>
        <row r="145">
          <cell r="A145" t="str">
            <v>DER77150c</v>
          </cell>
          <cell r="B145" t="str">
            <v>Caixa coletora de talvegue - CCT, D=60cm E H=1,00m</v>
          </cell>
          <cell r="C145" t="str">
            <v xml:space="preserve"> </v>
          </cell>
          <cell r="D145" t="str">
            <v xml:space="preserve"> </v>
          </cell>
          <cell r="E145" t="str">
            <v>un</v>
          </cell>
          <cell r="F145">
            <v>1</v>
          </cell>
          <cell r="G145">
            <v>320.83</v>
          </cell>
        </row>
        <row r="146">
          <cell r="A146" t="str">
            <v>DER77150</v>
          </cell>
          <cell r="B146" t="str">
            <v>Caixa coletora de talvegue - CCT, D=100cm E H=1,50m</v>
          </cell>
          <cell r="C146" t="str">
            <v xml:space="preserve"> </v>
          </cell>
          <cell r="D146" t="str">
            <v xml:space="preserve"> </v>
          </cell>
          <cell r="E146" t="str">
            <v>un</v>
          </cell>
          <cell r="F146">
            <v>3</v>
          </cell>
          <cell r="G146">
            <v>410.6</v>
          </cell>
        </row>
        <row r="147">
          <cell r="A147" t="str">
            <v>04.960.01</v>
          </cell>
          <cell r="B147" t="str">
            <v>Boca de lobo simples c/ grelha de concreto-BLS 01</v>
          </cell>
          <cell r="C147" t="str">
            <v xml:space="preserve"> </v>
          </cell>
          <cell r="D147" t="str">
            <v xml:space="preserve"> </v>
          </cell>
          <cell r="E147" t="str">
            <v>un</v>
          </cell>
          <cell r="F147">
            <v>2</v>
          </cell>
          <cell r="G147">
            <v>203.51</v>
          </cell>
        </row>
        <row r="148">
          <cell r="A148" t="str">
            <v>04.960.02</v>
          </cell>
          <cell r="B148" t="str">
            <v>Boca de lobo simples c/ grelha de concreto-BLS 02</v>
          </cell>
          <cell r="C148" t="str">
            <v xml:space="preserve"> </v>
          </cell>
          <cell r="D148" t="str">
            <v xml:space="preserve"> </v>
          </cell>
          <cell r="E148" t="str">
            <v>un</v>
          </cell>
          <cell r="F148">
            <v>8</v>
          </cell>
          <cell r="G148">
            <v>257.83999999999997</v>
          </cell>
        </row>
        <row r="149">
          <cell r="A149" t="str">
            <v>P 04.100.07</v>
          </cell>
          <cell r="B149" t="str">
            <v>Execução de galerias D=0,40 c/ lastro de brita</v>
          </cell>
          <cell r="C149" t="str">
            <v xml:space="preserve"> </v>
          </cell>
          <cell r="D149" t="str">
            <v xml:space="preserve"> </v>
          </cell>
          <cell r="E149" t="str">
            <v>m</v>
          </cell>
          <cell r="F149">
            <v>420</v>
          </cell>
          <cell r="G149">
            <v>41.68</v>
          </cell>
        </row>
        <row r="150">
          <cell r="A150" t="str">
            <v>P 04.100.09</v>
          </cell>
          <cell r="B150" t="str">
            <v>Execução de galerias D=0,60 c/ lastro de brita</v>
          </cell>
          <cell r="C150" t="str">
            <v xml:space="preserve"> </v>
          </cell>
          <cell r="D150" t="str">
            <v xml:space="preserve"> </v>
          </cell>
          <cell r="E150" t="str">
            <v>m</v>
          </cell>
          <cell r="F150">
            <v>110</v>
          </cell>
          <cell r="G150">
            <v>100.67</v>
          </cell>
        </row>
        <row r="151">
          <cell r="A151" t="str">
            <v>P 04.100.13</v>
          </cell>
          <cell r="B151" t="str">
            <v>Execução de galerias D=0,80 c/ lastro de brita</v>
          </cell>
          <cell r="C151" t="str">
            <v xml:space="preserve"> </v>
          </cell>
          <cell r="D151" t="str">
            <v xml:space="preserve"> </v>
          </cell>
          <cell r="E151" t="str">
            <v>m</v>
          </cell>
          <cell r="F151">
            <v>24</v>
          </cell>
          <cell r="G151">
            <v>53.83</v>
          </cell>
        </row>
        <row r="152">
          <cell r="A152" t="str">
            <v>P 04.100.08</v>
          </cell>
          <cell r="B152" t="str">
            <v>Execução de galerias D=0,40 c/ lastro de concreto</v>
          </cell>
          <cell r="C152" t="str">
            <v xml:space="preserve"> </v>
          </cell>
          <cell r="D152" t="str">
            <v xml:space="preserve"> </v>
          </cell>
          <cell r="E152" t="str">
            <v>m</v>
          </cell>
          <cell r="F152">
            <v>535</v>
          </cell>
          <cell r="G152">
            <v>58.65</v>
          </cell>
        </row>
        <row r="153">
          <cell r="A153" t="str">
            <v>P 04.100.10</v>
          </cell>
          <cell r="B153" t="str">
            <v>Execução de galerias D=0,60 c/ lastro de concreto</v>
          </cell>
          <cell r="C153" t="str">
            <v xml:space="preserve"> </v>
          </cell>
          <cell r="D153" t="str">
            <v xml:space="preserve"> </v>
          </cell>
          <cell r="E153" t="str">
            <v>m</v>
          </cell>
          <cell r="F153">
            <v>363</v>
          </cell>
          <cell r="G153">
            <v>131.66</v>
          </cell>
        </row>
        <row r="154">
          <cell r="A154" t="str">
            <v>DER72350b</v>
          </cell>
          <cell r="B154" t="str">
            <v>Boca para BSTC D=40cm - Normal</v>
          </cell>
          <cell r="C154" t="str">
            <v xml:space="preserve"> </v>
          </cell>
          <cell r="D154" t="str">
            <v xml:space="preserve"> </v>
          </cell>
          <cell r="E154" t="str">
            <v>un</v>
          </cell>
          <cell r="F154">
            <v>12</v>
          </cell>
          <cell r="G154">
            <v>147.57</v>
          </cell>
        </row>
        <row r="155">
          <cell r="A155" t="str">
            <v>04.100.01</v>
          </cell>
          <cell r="B155" t="str">
            <v>Corpo de BSTC D=0.60m</v>
          </cell>
          <cell r="C155" t="str">
            <v>DNER-ES284/97</v>
          </cell>
          <cell r="D155" t="str">
            <v xml:space="preserve"> </v>
          </cell>
          <cell r="E155" t="str">
            <v xml:space="preserve">m </v>
          </cell>
          <cell r="F155">
            <v>35</v>
          </cell>
          <cell r="G155">
            <v>139.21</v>
          </cell>
        </row>
        <row r="156">
          <cell r="A156" t="str">
            <v>DER72450</v>
          </cell>
          <cell r="B156" t="str">
            <v>Boca para BSTC D=80cm - Normal</v>
          </cell>
          <cell r="C156" t="str">
            <v xml:space="preserve"> </v>
          </cell>
          <cell r="D156" t="str">
            <v xml:space="preserve"> </v>
          </cell>
          <cell r="E156" t="str">
            <v>un</v>
          </cell>
          <cell r="F156">
            <v>2</v>
          </cell>
          <cell r="G156">
            <v>401.45</v>
          </cell>
        </row>
        <row r="157">
          <cell r="A157" t="str">
            <v>P 04.100.06</v>
          </cell>
          <cell r="B157" t="str">
            <v>Galeria D=0,40m envelopada</v>
          </cell>
          <cell r="C157" t="str">
            <v xml:space="preserve"> </v>
          </cell>
          <cell r="D157" t="str">
            <v xml:space="preserve"> </v>
          </cell>
          <cell r="E157" t="str">
            <v>m</v>
          </cell>
          <cell r="F157">
            <v>15</v>
          </cell>
          <cell r="G157">
            <v>103.37</v>
          </cell>
        </row>
        <row r="158">
          <cell r="A158" t="str">
            <v>04.963.01</v>
          </cell>
          <cell r="B158" t="str">
            <v>Poço de visita- PVI 01</v>
          </cell>
          <cell r="C158" t="str">
            <v xml:space="preserve"> </v>
          </cell>
          <cell r="D158" t="str">
            <v xml:space="preserve"> </v>
          </cell>
          <cell r="E158" t="str">
            <v>un</v>
          </cell>
          <cell r="F158">
            <v>1</v>
          </cell>
          <cell r="G158">
            <v>493.1</v>
          </cell>
        </row>
        <row r="159">
          <cell r="A159" t="str">
            <v>04.940.02</v>
          </cell>
          <cell r="B159" t="str">
            <v>Descida d’água tipo rápido- canal retangular-DAR 02</v>
          </cell>
          <cell r="C159" t="str">
            <v>DNER-ES291/97</v>
          </cell>
          <cell r="D159" t="str">
            <v xml:space="preserve"> </v>
          </cell>
          <cell r="E159" t="str">
            <v>m</v>
          </cell>
          <cell r="F159">
            <v>4</v>
          </cell>
          <cell r="G159">
            <v>57.28</v>
          </cell>
        </row>
        <row r="160">
          <cell r="A160" t="str">
            <v>P 04.100.08a</v>
          </cell>
          <cell r="B160" t="str">
            <v>Execução de travessia D=0,40 c/ lastro de concreto p/execução de desvio durante a obra</v>
          </cell>
          <cell r="C160" t="str">
            <v xml:space="preserve"> </v>
          </cell>
          <cell r="D160" t="str">
            <v xml:space="preserve"> </v>
          </cell>
          <cell r="E160" t="str">
            <v>m</v>
          </cell>
          <cell r="F160">
            <v>1055</v>
          </cell>
          <cell r="G160">
            <v>58.65</v>
          </cell>
        </row>
        <row r="161">
          <cell r="A161" t="str">
            <v>04.990.06</v>
          </cell>
          <cell r="B161" t="str">
            <v>Transposição de segmentos de sarjetas- TSS 06</v>
          </cell>
          <cell r="C161" t="str">
            <v>DNER-ES289/97</v>
          </cell>
          <cell r="D161" t="str">
            <v xml:space="preserve"> </v>
          </cell>
          <cell r="E161" t="str">
            <v>m</v>
          </cell>
          <cell r="F161">
            <v>12</v>
          </cell>
          <cell r="G161">
            <v>79.02</v>
          </cell>
        </row>
        <row r="162">
          <cell r="F162" t="str">
            <v>SUB-TOTAL</v>
          </cell>
        </row>
        <row r="164">
          <cell r="B164" t="str">
            <v>OBRAS DE ARTE CORRENTES</v>
          </cell>
        </row>
        <row r="165">
          <cell r="A165" t="str">
            <v>04.001.01</v>
          </cell>
          <cell r="B165" t="str">
            <v>Escavação mecânica,reaterro e compactação (material de 1a categoria)</v>
          </cell>
          <cell r="C165" t="str">
            <v xml:space="preserve"> </v>
          </cell>
          <cell r="D165" t="str">
            <v xml:space="preserve"> </v>
          </cell>
          <cell r="E165" t="str">
            <v>m3</v>
          </cell>
          <cell r="F165">
            <v>12147</v>
          </cell>
          <cell r="G165">
            <v>3.03</v>
          </cell>
        </row>
        <row r="166">
          <cell r="A166" t="str">
            <v>04.100.01</v>
          </cell>
          <cell r="B166" t="str">
            <v>Corpo de BSTC D=0.60m</v>
          </cell>
          <cell r="C166" t="str">
            <v>DNER-ES284/97</v>
          </cell>
          <cell r="D166" t="str">
            <v xml:space="preserve"> </v>
          </cell>
          <cell r="E166" t="str">
            <v xml:space="preserve">m </v>
          </cell>
          <cell r="F166">
            <v>17</v>
          </cell>
          <cell r="G166">
            <v>139.21</v>
          </cell>
        </row>
        <row r="167">
          <cell r="A167" t="str">
            <v>04.100.02</v>
          </cell>
          <cell r="B167" t="str">
            <v>Corpo de BSTC D=0.80m</v>
          </cell>
          <cell r="C167" t="str">
            <v>DNER-ES284/97</v>
          </cell>
          <cell r="D167" t="str">
            <v xml:space="preserve"> </v>
          </cell>
          <cell r="E167" t="str">
            <v xml:space="preserve">m </v>
          </cell>
          <cell r="F167">
            <v>347</v>
          </cell>
          <cell r="G167">
            <v>201.98</v>
          </cell>
        </row>
        <row r="168">
          <cell r="A168" t="str">
            <v>P 04.100.11</v>
          </cell>
          <cell r="B168" t="str">
            <v>Galeria D=0,80m envelopada</v>
          </cell>
          <cell r="C168" t="str">
            <v xml:space="preserve"> </v>
          </cell>
          <cell r="D168" t="str">
            <v xml:space="preserve"> </v>
          </cell>
          <cell r="E168" t="str">
            <v>m</v>
          </cell>
          <cell r="F168">
            <v>10</v>
          </cell>
          <cell r="G168">
            <v>263.04000000000002</v>
          </cell>
        </row>
        <row r="169">
          <cell r="A169" t="str">
            <v>04.100.03</v>
          </cell>
          <cell r="B169" t="str">
            <v>Corpo de BSTC D=1.00m</v>
          </cell>
          <cell r="C169" t="str">
            <v>DNER-ES284/97</v>
          </cell>
          <cell r="D169" t="str">
            <v xml:space="preserve"> </v>
          </cell>
          <cell r="E169" t="str">
            <v xml:space="preserve">m </v>
          </cell>
          <cell r="F169">
            <v>262</v>
          </cell>
          <cell r="G169">
            <v>280.33</v>
          </cell>
        </row>
        <row r="170">
          <cell r="A170" t="str">
            <v>04.100.04</v>
          </cell>
          <cell r="B170" t="str">
            <v>Corpo de BSTC D=1.20m</v>
          </cell>
          <cell r="C170" t="str">
            <v>DNER-ES284/97</v>
          </cell>
          <cell r="D170" t="str">
            <v xml:space="preserve"> </v>
          </cell>
          <cell r="E170" t="str">
            <v xml:space="preserve">m </v>
          </cell>
          <cell r="F170">
            <v>25</v>
          </cell>
          <cell r="G170">
            <v>381.37</v>
          </cell>
        </row>
        <row r="171">
          <cell r="A171" t="str">
            <v>04.101.01</v>
          </cell>
          <cell r="B171" t="str">
            <v>Boca de BSTC D=0.60m-normal</v>
          </cell>
          <cell r="C171" t="str">
            <v>DNER-ES284/97</v>
          </cell>
          <cell r="D171" t="str">
            <v xml:space="preserve"> </v>
          </cell>
          <cell r="E171" t="str">
            <v>un</v>
          </cell>
          <cell r="F171">
            <v>2</v>
          </cell>
          <cell r="G171">
            <v>299.62</v>
          </cell>
        </row>
        <row r="172">
          <cell r="A172" t="str">
            <v>04.101.02</v>
          </cell>
          <cell r="B172" t="str">
            <v>Boca de BSTC D=0.80m-normal</v>
          </cell>
          <cell r="C172" t="str">
            <v>DNER-ES284/97</v>
          </cell>
          <cell r="D172" t="str">
            <v xml:space="preserve"> </v>
          </cell>
          <cell r="E172" t="str">
            <v>un</v>
          </cell>
          <cell r="F172">
            <v>16</v>
          </cell>
          <cell r="G172">
            <v>494.05</v>
          </cell>
        </row>
        <row r="173">
          <cell r="A173" t="str">
            <v>04.101.03</v>
          </cell>
          <cell r="B173" t="str">
            <v>Boca de BSTC D=1.00m-normal</v>
          </cell>
          <cell r="C173" t="str">
            <v>DNER-ES284/97</v>
          </cell>
          <cell r="D173" t="str">
            <v xml:space="preserve"> </v>
          </cell>
          <cell r="E173" t="str">
            <v>un</v>
          </cell>
          <cell r="F173">
            <v>9</v>
          </cell>
          <cell r="G173">
            <v>757.56</v>
          </cell>
        </row>
        <row r="174">
          <cell r="A174" t="str">
            <v>04.101.04</v>
          </cell>
          <cell r="B174" t="str">
            <v>Boca de BSTC D=1.20m-normal</v>
          </cell>
          <cell r="C174" t="str">
            <v>DNER-ES284/97</v>
          </cell>
          <cell r="D174" t="str">
            <v xml:space="preserve"> </v>
          </cell>
          <cell r="E174" t="str">
            <v>un</v>
          </cell>
          <cell r="F174">
            <v>5</v>
          </cell>
          <cell r="G174">
            <v>1087.17</v>
          </cell>
        </row>
        <row r="175">
          <cell r="A175" t="str">
            <v>04.101.05</v>
          </cell>
          <cell r="B175" t="str">
            <v>Boca de BSTC D=1.50m-normal</v>
          </cell>
          <cell r="C175" t="str">
            <v>DNER-ES284/97</v>
          </cell>
          <cell r="D175" t="str">
            <v xml:space="preserve"> </v>
          </cell>
          <cell r="E175" t="str">
            <v>un</v>
          </cell>
          <cell r="F175">
            <v>2</v>
          </cell>
          <cell r="G175">
            <v>1942.12</v>
          </cell>
        </row>
        <row r="176">
          <cell r="A176" t="str">
            <v>04.110.01</v>
          </cell>
          <cell r="B176" t="str">
            <v>Corpo de BDTC D=1.00m</v>
          </cell>
          <cell r="C176" t="str">
            <v>DNER-ES284/97</v>
          </cell>
          <cell r="D176" t="str">
            <v xml:space="preserve"> </v>
          </cell>
          <cell r="E176" t="str">
            <v>m</v>
          </cell>
          <cell r="F176">
            <v>428</v>
          </cell>
          <cell r="G176">
            <v>572.14</v>
          </cell>
        </row>
        <row r="177">
          <cell r="A177" t="str">
            <v>04.110.02</v>
          </cell>
          <cell r="B177" t="str">
            <v>Corpo de BDTC D=1.20m</v>
          </cell>
          <cell r="C177" t="str">
            <v>DNER-ES284/97</v>
          </cell>
          <cell r="D177" t="str">
            <v xml:space="preserve"> </v>
          </cell>
          <cell r="E177" t="str">
            <v>m</v>
          </cell>
          <cell r="F177">
            <v>60</v>
          </cell>
          <cell r="G177">
            <v>745.38</v>
          </cell>
        </row>
        <row r="178">
          <cell r="A178" t="str">
            <v>P04.110.00</v>
          </cell>
          <cell r="B178" t="str">
            <v>Corpo de BDTC D=0.80m c/ laje de concreto</v>
          </cell>
          <cell r="C178" t="str">
            <v xml:space="preserve"> </v>
          </cell>
          <cell r="D178" t="str">
            <v xml:space="preserve"> </v>
          </cell>
          <cell r="E178" t="str">
            <v>m</v>
          </cell>
          <cell r="F178">
            <v>15</v>
          </cell>
          <cell r="G178">
            <v>335.3</v>
          </cell>
        </row>
        <row r="179">
          <cell r="A179" t="str">
            <v>04.111.01</v>
          </cell>
          <cell r="B179" t="str">
            <v>Boca de BDTC D=1.00m-normal</v>
          </cell>
          <cell r="C179" t="str">
            <v>DNER-ES284/97</v>
          </cell>
          <cell r="D179" t="str">
            <v xml:space="preserve"> </v>
          </cell>
          <cell r="E179" t="str">
            <v>un</v>
          </cell>
          <cell r="F179">
            <v>22</v>
          </cell>
          <cell r="G179">
            <v>1056.6199999999999</v>
          </cell>
        </row>
        <row r="180">
          <cell r="A180" t="str">
            <v>04.111.02</v>
          </cell>
          <cell r="B180" t="str">
            <v>Boca de BDTC D=1.20m-normal</v>
          </cell>
          <cell r="C180" t="str">
            <v>DNER-ES284/97</v>
          </cell>
          <cell r="D180" t="str">
            <v xml:space="preserve"> </v>
          </cell>
          <cell r="E180" t="str">
            <v>un</v>
          </cell>
          <cell r="F180">
            <v>2</v>
          </cell>
          <cell r="G180">
            <v>1521.54</v>
          </cell>
        </row>
        <row r="181">
          <cell r="A181" t="str">
            <v>P04.111.01</v>
          </cell>
          <cell r="B181" t="str">
            <v>Boca de BDTC D=0.80m</v>
          </cell>
          <cell r="C181" t="str">
            <v xml:space="preserve"> </v>
          </cell>
          <cell r="D181" t="str">
            <v xml:space="preserve"> </v>
          </cell>
          <cell r="E181" t="str">
            <v>un</v>
          </cell>
          <cell r="F181">
            <v>1</v>
          </cell>
          <cell r="G181">
            <v>560.76</v>
          </cell>
        </row>
        <row r="182">
          <cell r="A182" t="str">
            <v>04.120.01</v>
          </cell>
          <cell r="B182" t="str">
            <v>Corpo de BTTC D=1.00m</v>
          </cell>
          <cell r="C182" t="str">
            <v>DNER-ES284/97</v>
          </cell>
          <cell r="D182" t="str">
            <v xml:space="preserve"> </v>
          </cell>
          <cell r="E182" t="str">
            <v>m</v>
          </cell>
          <cell r="F182">
            <v>131</v>
          </cell>
          <cell r="G182">
            <v>808.8</v>
          </cell>
        </row>
        <row r="183">
          <cell r="A183" t="str">
            <v>04.120.02</v>
          </cell>
          <cell r="B183" t="str">
            <v>Corpo de BTTC D=1.20m</v>
          </cell>
          <cell r="C183" t="str">
            <v>DNER-ES284/97</v>
          </cell>
          <cell r="D183" t="str">
            <v xml:space="preserve"> </v>
          </cell>
          <cell r="E183" t="str">
            <v>m</v>
          </cell>
          <cell r="F183">
            <v>97</v>
          </cell>
          <cell r="G183">
            <v>1110.23</v>
          </cell>
        </row>
        <row r="184">
          <cell r="A184" t="str">
            <v>04.121.01</v>
          </cell>
          <cell r="B184" t="str">
            <v>Boca de BTTC D=1.00m-normal</v>
          </cell>
          <cell r="C184" t="str">
            <v xml:space="preserve"> </v>
          </cell>
          <cell r="D184" t="str">
            <v xml:space="preserve"> </v>
          </cell>
          <cell r="E184" t="str">
            <v>un</v>
          </cell>
          <cell r="F184">
            <v>6</v>
          </cell>
          <cell r="G184">
            <v>1356.87</v>
          </cell>
        </row>
        <row r="185">
          <cell r="A185" t="str">
            <v>04.121.02</v>
          </cell>
          <cell r="B185" t="str">
            <v>Boca de BTTC D=1.20m-normal</v>
          </cell>
          <cell r="C185" t="str">
            <v xml:space="preserve"> </v>
          </cell>
          <cell r="D185" t="str">
            <v xml:space="preserve"> </v>
          </cell>
          <cell r="E185" t="str">
            <v>un</v>
          </cell>
          <cell r="F185">
            <v>2</v>
          </cell>
          <cell r="G185">
            <v>1955.59</v>
          </cell>
        </row>
        <row r="186">
          <cell r="A186" t="str">
            <v>04.200.06</v>
          </cell>
          <cell r="B186" t="str">
            <v>Corpo de BSCC 2.00x2.00m-H=1.00 a 2.50m</v>
          </cell>
          <cell r="C186" t="str">
            <v>DNER-ES286/97</v>
          </cell>
          <cell r="D186" t="str">
            <v xml:space="preserve"> </v>
          </cell>
          <cell r="E186" t="str">
            <v>m</v>
          </cell>
          <cell r="F186">
            <v>21</v>
          </cell>
          <cell r="G186">
            <v>661.97</v>
          </cell>
        </row>
        <row r="187">
          <cell r="A187" t="str">
            <v>04.200.07</v>
          </cell>
          <cell r="B187" t="str">
            <v>Corpo de BSCC 2.50x2.50m-H=1.00 a 2.50m</v>
          </cell>
          <cell r="C187" t="str">
            <v>DNER-ES286/97</v>
          </cell>
          <cell r="D187" t="str">
            <v xml:space="preserve"> </v>
          </cell>
          <cell r="E187" t="str">
            <v>m</v>
          </cell>
          <cell r="F187">
            <v>52</v>
          </cell>
          <cell r="G187">
            <v>975.93</v>
          </cell>
        </row>
        <row r="188">
          <cell r="A188" t="str">
            <v>04.201.02</v>
          </cell>
          <cell r="B188" t="str">
            <v>Boca de BSCC 2.00x2.00m - normal</v>
          </cell>
          <cell r="C188" t="str">
            <v xml:space="preserve"> </v>
          </cell>
          <cell r="D188" t="str">
            <v xml:space="preserve"> </v>
          </cell>
          <cell r="E188" t="str">
            <v>un</v>
          </cell>
          <cell r="F188">
            <v>2</v>
          </cell>
          <cell r="G188">
            <v>4874.24</v>
          </cell>
        </row>
        <row r="189">
          <cell r="A189" t="str">
            <v>04.201.03</v>
          </cell>
          <cell r="B189" t="str">
            <v>Boca de BSCC 2.50x2.50m - normal</v>
          </cell>
          <cell r="C189" t="str">
            <v xml:space="preserve"> </v>
          </cell>
          <cell r="D189" t="str">
            <v xml:space="preserve"> </v>
          </cell>
          <cell r="E189" t="str">
            <v>un</v>
          </cell>
          <cell r="F189">
            <v>3</v>
          </cell>
          <cell r="G189">
            <v>6579.56</v>
          </cell>
        </row>
        <row r="190">
          <cell r="A190" t="str">
            <v>04.210.01</v>
          </cell>
          <cell r="B190" t="str">
            <v>Corpo de BDCC 1.50x1.50m-H=0 a 1.00m</v>
          </cell>
          <cell r="C190" t="str">
            <v>DNER-ES286/97</v>
          </cell>
          <cell r="D190" t="str">
            <v xml:space="preserve"> </v>
          </cell>
          <cell r="E190" t="str">
            <v>m</v>
          </cell>
          <cell r="F190">
            <v>40</v>
          </cell>
          <cell r="G190">
            <v>864.14</v>
          </cell>
        </row>
        <row r="191">
          <cell r="A191" t="str">
            <v>04.211.01</v>
          </cell>
          <cell r="B191" t="str">
            <v>Boca de BDCC 1.50x1.50m - normal</v>
          </cell>
          <cell r="C191" t="str">
            <v xml:space="preserve"> </v>
          </cell>
          <cell r="D191" t="str">
            <v xml:space="preserve"> </v>
          </cell>
          <cell r="E191" t="str">
            <v>un</v>
          </cell>
          <cell r="F191">
            <v>2</v>
          </cell>
          <cell r="G191">
            <v>3642.66</v>
          </cell>
        </row>
        <row r="192">
          <cell r="A192" t="str">
            <v>04.220.09</v>
          </cell>
          <cell r="B192" t="str">
            <v>Corpo de BTCC 1.50x1.50m-H=2.50 a 5.00m</v>
          </cell>
          <cell r="C192" t="str">
            <v>DNER-ES286/97</v>
          </cell>
          <cell r="D192" t="str">
            <v xml:space="preserve"> </v>
          </cell>
          <cell r="E192" t="str">
            <v>m</v>
          </cell>
          <cell r="F192">
            <v>17</v>
          </cell>
          <cell r="G192">
            <v>1221.79</v>
          </cell>
        </row>
        <row r="193">
          <cell r="A193" t="str">
            <v>04.221.01</v>
          </cell>
          <cell r="B193" t="str">
            <v>Boca de BTCC 1.50x1.50m - normal</v>
          </cell>
          <cell r="C193" t="str">
            <v xml:space="preserve"> </v>
          </cell>
          <cell r="D193" t="str">
            <v xml:space="preserve"> </v>
          </cell>
          <cell r="E193" t="str">
            <v>un</v>
          </cell>
          <cell r="F193">
            <v>2</v>
          </cell>
          <cell r="G193">
            <v>4561.4799999999996</v>
          </cell>
        </row>
        <row r="194">
          <cell r="A194" t="str">
            <v>04.999.01</v>
          </cell>
          <cell r="B194" t="str">
            <v>Remoção de bueiros existentes</v>
          </cell>
          <cell r="C194" t="str">
            <v xml:space="preserve"> </v>
          </cell>
          <cell r="D194" t="str">
            <v xml:space="preserve"> </v>
          </cell>
          <cell r="E194" t="str">
            <v>m</v>
          </cell>
          <cell r="F194">
            <v>717</v>
          </cell>
          <cell r="G194">
            <v>13.06</v>
          </cell>
        </row>
        <row r="195">
          <cell r="A195" t="str">
            <v>04.999.01a</v>
          </cell>
          <cell r="B195" t="str">
            <v>Limpeza de bueiro e revestimento com tela galvanizada e concreto</v>
          </cell>
          <cell r="C195" t="str">
            <v xml:space="preserve"> </v>
          </cell>
          <cell r="D195" t="str">
            <v xml:space="preserve"> </v>
          </cell>
          <cell r="E195" t="str">
            <v>m</v>
          </cell>
          <cell r="F195">
            <v>92.84</v>
          </cell>
          <cell r="G195">
            <v>44.18</v>
          </cell>
        </row>
        <row r="196">
          <cell r="A196" t="str">
            <v>04.999.02</v>
          </cell>
          <cell r="B196" t="str">
            <v>Demolição de dispositivos de concreto</v>
          </cell>
          <cell r="C196" t="str">
            <v>DNER-ES296/97</v>
          </cell>
          <cell r="D196" t="str">
            <v xml:space="preserve"> </v>
          </cell>
          <cell r="E196" t="str">
            <v>m3</v>
          </cell>
          <cell r="F196">
            <v>238</v>
          </cell>
          <cell r="G196">
            <v>12.58</v>
          </cell>
        </row>
        <row r="197">
          <cell r="A197" t="str">
            <v>P 04.100.23</v>
          </cell>
          <cell r="B197" t="str">
            <v>Bueiro Met.Corrug.circular, T.Armco,  c/Epoxy-bonded, MP-100, D=1,50 m, E=2,0mm</v>
          </cell>
          <cell r="C197" t="str">
            <v xml:space="preserve"> </v>
          </cell>
          <cell r="D197" t="str">
            <v xml:space="preserve"> </v>
          </cell>
          <cell r="E197" t="str">
            <v>m</v>
          </cell>
          <cell r="F197">
            <v>35</v>
          </cell>
          <cell r="G197">
            <v>510.8</v>
          </cell>
        </row>
        <row r="198">
          <cell r="A198" t="str">
            <v>P 04.100.19</v>
          </cell>
          <cell r="B198" t="str">
            <v>Tunnel liner plate, c/Epoxy-bonded, D=1,20m, E=2,70mm</v>
          </cell>
          <cell r="C198" t="str">
            <v xml:space="preserve"> </v>
          </cell>
          <cell r="D198" t="str">
            <v xml:space="preserve"> </v>
          </cell>
          <cell r="E198" t="str">
            <v>m</v>
          </cell>
          <cell r="F198">
            <v>45</v>
          </cell>
          <cell r="G198">
            <v>923.09</v>
          </cell>
        </row>
        <row r="199">
          <cell r="A199" t="str">
            <v>P 04.100.20</v>
          </cell>
          <cell r="B199" t="str">
            <v>Tunnel liner plate, c/Epoxy-bonded, D=1,40m, E=2,70mm</v>
          </cell>
          <cell r="C199" t="str">
            <v xml:space="preserve"> </v>
          </cell>
          <cell r="D199" t="str">
            <v xml:space="preserve"> </v>
          </cell>
          <cell r="E199" t="str">
            <v>m</v>
          </cell>
          <cell r="F199">
            <v>49</v>
          </cell>
          <cell r="G199">
            <v>1029.42</v>
          </cell>
        </row>
        <row r="200">
          <cell r="A200" t="str">
            <v>DER72450a</v>
          </cell>
          <cell r="B200" t="str">
            <v>Boca para BSTM D=140cm - Normal</v>
          </cell>
          <cell r="C200" t="str">
            <v xml:space="preserve"> </v>
          </cell>
          <cell r="D200" t="str">
            <v xml:space="preserve"> </v>
          </cell>
          <cell r="E200" t="str">
            <v>un</v>
          </cell>
          <cell r="F200">
            <v>2</v>
          </cell>
          <cell r="G200">
            <v>690.23</v>
          </cell>
        </row>
        <row r="202">
          <cell r="F202" t="str">
            <v>SUB-TOTAL</v>
          </cell>
        </row>
        <row r="204">
          <cell r="B204" t="str">
            <v>OBRAS COMPLEMENTARES</v>
          </cell>
        </row>
        <row r="205">
          <cell r="A205" t="str">
            <v>05.100.00</v>
          </cell>
          <cell r="B205" t="str">
            <v>Enleivamento</v>
          </cell>
          <cell r="C205" t="str">
            <v>DNER-ES341/97</v>
          </cell>
          <cell r="D205" t="str">
            <v xml:space="preserve"> </v>
          </cell>
          <cell r="E205" t="str">
            <v>m2</v>
          </cell>
          <cell r="F205">
            <v>144229</v>
          </cell>
          <cell r="G205">
            <v>2.06</v>
          </cell>
        </row>
        <row r="206">
          <cell r="A206" t="str">
            <v>05.102.00</v>
          </cell>
          <cell r="B206" t="str">
            <v>Hidrossemeadura</v>
          </cell>
          <cell r="C206" t="str">
            <v>DNER-ES341/97</v>
          </cell>
          <cell r="D206" t="str">
            <v xml:space="preserve"> </v>
          </cell>
          <cell r="E206" t="str">
            <v>m2</v>
          </cell>
          <cell r="F206">
            <v>656277</v>
          </cell>
          <cell r="G206">
            <v>0.49</v>
          </cell>
        </row>
        <row r="207">
          <cell r="A207" t="str">
            <v>P 05.100.02</v>
          </cell>
          <cell r="B207" t="str">
            <v>Fornecimento e plantio de árvore selecionada</v>
          </cell>
          <cell r="C207" t="str">
            <v xml:space="preserve"> </v>
          </cell>
          <cell r="D207" t="str">
            <v xml:space="preserve"> </v>
          </cell>
          <cell r="E207" t="str">
            <v>un</v>
          </cell>
          <cell r="F207">
            <v>4122</v>
          </cell>
          <cell r="G207">
            <v>6.02</v>
          </cell>
        </row>
        <row r="208">
          <cell r="A208" t="str">
            <v>DER80050</v>
          </cell>
          <cell r="B208" t="str">
            <v>Remoção e recolocação de cercas de arame farpado</v>
          </cell>
          <cell r="C208" t="str">
            <v xml:space="preserve"> </v>
          </cell>
          <cell r="D208" t="str">
            <v xml:space="preserve"> </v>
          </cell>
          <cell r="E208" t="str">
            <v>m</v>
          </cell>
          <cell r="F208">
            <v>7200</v>
          </cell>
          <cell r="G208">
            <v>3.23</v>
          </cell>
        </row>
        <row r="209">
          <cell r="A209" t="str">
            <v>06.400.01</v>
          </cell>
          <cell r="B209" t="str">
            <v>Cercas de arame farpado c/ mourao de concreto</v>
          </cell>
          <cell r="C209" t="str">
            <v xml:space="preserve"> </v>
          </cell>
          <cell r="D209" t="str">
            <v xml:space="preserve"> </v>
          </cell>
          <cell r="E209" t="str">
            <v>m</v>
          </cell>
          <cell r="F209">
            <v>19200</v>
          </cell>
          <cell r="G209">
            <v>8.76</v>
          </cell>
        </row>
        <row r="210">
          <cell r="A210" t="str">
            <v>P 05.100.04</v>
          </cell>
          <cell r="B210" t="str">
            <v>Alambrado c/tela galvanizada c/mourões de concreto h=2,00m</v>
          </cell>
          <cell r="C210" t="str">
            <v xml:space="preserve"> </v>
          </cell>
          <cell r="D210" t="str">
            <v xml:space="preserve"> </v>
          </cell>
          <cell r="E210" t="str">
            <v>m</v>
          </cell>
          <cell r="F210">
            <v>810</v>
          </cell>
          <cell r="G210">
            <v>38.340000000000003</v>
          </cell>
        </row>
        <row r="211">
          <cell r="A211" t="str">
            <v>P 05.100.05</v>
          </cell>
          <cell r="B211" t="str">
            <v xml:space="preserve">Portão duas folhas 4,20 x 2,00m, c/tela de aço galvanizado </v>
          </cell>
          <cell r="C211" t="str">
            <v xml:space="preserve"> </v>
          </cell>
          <cell r="D211" t="str">
            <v xml:space="preserve"> </v>
          </cell>
          <cell r="E211" t="str">
            <v>un</v>
          </cell>
          <cell r="F211">
            <v>1</v>
          </cell>
          <cell r="G211">
            <v>2020.74</v>
          </cell>
        </row>
        <row r="212">
          <cell r="A212" t="str">
            <v>P 05.300.00</v>
          </cell>
          <cell r="B212" t="str">
            <v>Abrigos para passageiros</v>
          </cell>
          <cell r="C212" t="str">
            <v xml:space="preserve"> </v>
          </cell>
          <cell r="D212" t="str">
            <v xml:space="preserve"> </v>
          </cell>
          <cell r="E212" t="str">
            <v>un</v>
          </cell>
          <cell r="F212">
            <v>7</v>
          </cell>
          <cell r="G212">
            <v>832.7</v>
          </cell>
        </row>
        <row r="213">
          <cell r="A213" t="str">
            <v>R1</v>
          </cell>
          <cell r="B213" t="str">
            <v>Remanejamento de Rede de Baixa Tensão (220/380V)</v>
          </cell>
          <cell r="C213" t="str">
            <v xml:space="preserve"> </v>
          </cell>
          <cell r="D213" t="str">
            <v xml:space="preserve"> </v>
          </cell>
          <cell r="E213" t="str">
            <v>m</v>
          </cell>
          <cell r="F213">
            <v>650</v>
          </cell>
          <cell r="G213">
            <v>4.7</v>
          </cell>
        </row>
        <row r="214">
          <cell r="A214" t="str">
            <v>R2</v>
          </cell>
          <cell r="B214" t="str">
            <v>Remanejamento de Rede de Alta Tensão (138kV)</v>
          </cell>
          <cell r="C214" t="str">
            <v xml:space="preserve"> </v>
          </cell>
          <cell r="D214" t="str">
            <v xml:space="preserve"> </v>
          </cell>
          <cell r="E214" t="str">
            <v>m</v>
          </cell>
          <cell r="F214">
            <v>930</v>
          </cell>
          <cell r="G214">
            <v>6.2</v>
          </cell>
        </row>
        <row r="215">
          <cell r="A215" t="str">
            <v>R8</v>
          </cell>
          <cell r="B215" t="str">
            <v>Remanejamento de Poste de Concreto 9/150</v>
          </cell>
          <cell r="C215" t="str">
            <v xml:space="preserve"> </v>
          </cell>
          <cell r="D215" t="str">
            <v xml:space="preserve"> </v>
          </cell>
          <cell r="E215" t="str">
            <v>un</v>
          </cell>
          <cell r="F215">
            <v>7</v>
          </cell>
          <cell r="G215">
            <v>75</v>
          </cell>
        </row>
        <row r="216">
          <cell r="A216" t="str">
            <v>R9</v>
          </cell>
          <cell r="B216" t="str">
            <v>Remanejamento de Poste de Concreto 9/300</v>
          </cell>
          <cell r="C216" t="str">
            <v xml:space="preserve"> </v>
          </cell>
          <cell r="D216" t="str">
            <v xml:space="preserve"> </v>
          </cell>
          <cell r="E216" t="str">
            <v>un</v>
          </cell>
          <cell r="F216">
            <v>2</v>
          </cell>
          <cell r="G216">
            <v>75</v>
          </cell>
        </row>
        <row r="217">
          <cell r="A217" t="str">
            <v>R22</v>
          </cell>
          <cell r="B217" t="str">
            <v>Remanejamento de Poste de Concreto 09/300 c/ transformador</v>
          </cell>
          <cell r="C217" t="str">
            <v xml:space="preserve"> </v>
          </cell>
          <cell r="D217" t="str">
            <v xml:space="preserve"> </v>
          </cell>
          <cell r="E217" t="str">
            <v>un</v>
          </cell>
          <cell r="F217">
            <v>1</v>
          </cell>
          <cell r="G217">
            <v>290</v>
          </cell>
        </row>
        <row r="218">
          <cell r="A218" t="str">
            <v>R10</v>
          </cell>
          <cell r="B218" t="str">
            <v>Remanejamento de Poste de Concreto 10/150</v>
          </cell>
          <cell r="C218" t="str">
            <v xml:space="preserve"> </v>
          </cell>
          <cell r="D218" t="str">
            <v xml:space="preserve"> </v>
          </cell>
          <cell r="E218" t="str">
            <v>un</v>
          </cell>
          <cell r="F218">
            <v>17</v>
          </cell>
          <cell r="G218">
            <v>75</v>
          </cell>
        </row>
        <row r="219">
          <cell r="A219" t="str">
            <v>R11</v>
          </cell>
          <cell r="B219" t="str">
            <v>Remanejamento de Poste de Concreto 10/300</v>
          </cell>
          <cell r="C219" t="str">
            <v xml:space="preserve"> </v>
          </cell>
          <cell r="D219" t="str">
            <v xml:space="preserve"> </v>
          </cell>
          <cell r="E219" t="str">
            <v>un</v>
          </cell>
          <cell r="F219">
            <v>16</v>
          </cell>
          <cell r="G219">
            <v>75</v>
          </cell>
        </row>
        <row r="220">
          <cell r="A220" t="str">
            <v>R12</v>
          </cell>
          <cell r="B220" t="str">
            <v>Remanejamento de Poste de Concreto 10/600</v>
          </cell>
          <cell r="C220" t="str">
            <v xml:space="preserve"> </v>
          </cell>
          <cell r="D220" t="str">
            <v xml:space="preserve"> </v>
          </cell>
          <cell r="E220" t="str">
            <v>un</v>
          </cell>
          <cell r="F220">
            <v>2</v>
          </cell>
          <cell r="G220">
            <v>75</v>
          </cell>
        </row>
        <row r="221">
          <cell r="A221" t="str">
            <v>R18</v>
          </cell>
          <cell r="B221" t="str">
            <v>Remanejamento de Poste de Concreto 10/150 c/ 3 pétalas (400W) instalado</v>
          </cell>
          <cell r="C221" t="str">
            <v xml:space="preserve"> </v>
          </cell>
          <cell r="D221" t="str">
            <v xml:space="preserve"> </v>
          </cell>
          <cell r="E221" t="str">
            <v>un</v>
          </cell>
          <cell r="F221">
            <v>2</v>
          </cell>
          <cell r="G221">
            <v>250</v>
          </cell>
        </row>
        <row r="222">
          <cell r="A222" t="str">
            <v>R25</v>
          </cell>
          <cell r="B222" t="str">
            <v>Remanejamento de Poste Metálico 20m c/ 3 pétalas instalado</v>
          </cell>
          <cell r="C222" t="str">
            <v xml:space="preserve"> </v>
          </cell>
          <cell r="D222" t="str">
            <v xml:space="preserve"> </v>
          </cell>
          <cell r="E222" t="str">
            <v>un</v>
          </cell>
          <cell r="F222">
            <v>1</v>
          </cell>
          <cell r="G222">
            <v>350</v>
          </cell>
        </row>
        <row r="223">
          <cell r="A223" t="str">
            <v>R26</v>
          </cell>
          <cell r="B223" t="str">
            <v>Remanejamento de Poste Metálico 20m c/ 4 pétalas instalado</v>
          </cell>
          <cell r="C223" t="str">
            <v xml:space="preserve"> </v>
          </cell>
          <cell r="D223" t="str">
            <v xml:space="preserve"> </v>
          </cell>
          <cell r="E223" t="str">
            <v>un</v>
          </cell>
          <cell r="F223">
            <v>2</v>
          </cell>
          <cell r="G223">
            <v>410</v>
          </cell>
        </row>
        <row r="224">
          <cell r="A224" t="str">
            <v>R3</v>
          </cell>
          <cell r="B224" t="str">
            <v>Remanejamento de Rede de Telefonia</v>
          </cell>
          <cell r="C224" t="str">
            <v xml:space="preserve"> </v>
          </cell>
          <cell r="D224" t="str">
            <v xml:space="preserve"> </v>
          </cell>
          <cell r="E224" t="str">
            <v>m</v>
          </cell>
          <cell r="F224">
            <v>360</v>
          </cell>
          <cell r="G224">
            <v>2</v>
          </cell>
        </row>
        <row r="225">
          <cell r="A225" t="str">
            <v>R28</v>
          </cell>
          <cell r="B225" t="str">
            <v>Remanejamento de Canalização de água em Ferro Fundido, 100mm</v>
          </cell>
          <cell r="C225" t="str">
            <v xml:space="preserve"> </v>
          </cell>
          <cell r="D225" t="str">
            <v xml:space="preserve"> </v>
          </cell>
          <cell r="E225" t="str">
            <v>m</v>
          </cell>
          <cell r="F225">
            <v>800</v>
          </cell>
          <cell r="G225">
            <v>234.18</v>
          </cell>
        </row>
        <row r="226">
          <cell r="B226" t="str">
            <v>Placas de aproximação( 02 unidades)p/Viaduto nº1</v>
          </cell>
        </row>
        <row r="227">
          <cell r="A227" t="str">
            <v>03.371.01</v>
          </cell>
          <cell r="B227" t="str">
            <v>Formas de placa compensada resinada</v>
          </cell>
          <cell r="C227" t="str">
            <v xml:space="preserve"> </v>
          </cell>
          <cell r="D227" t="str">
            <v xml:space="preserve"> </v>
          </cell>
          <cell r="E227" t="str">
            <v>m2</v>
          </cell>
          <cell r="F227">
            <v>16</v>
          </cell>
          <cell r="G227">
            <v>21.86</v>
          </cell>
        </row>
        <row r="228">
          <cell r="A228" t="str">
            <v>03.353.00</v>
          </cell>
          <cell r="B228" t="str">
            <v>Forn., preparo e colocação nas formas, de aço CA-50</v>
          </cell>
          <cell r="C228" t="str">
            <v xml:space="preserve"> </v>
          </cell>
          <cell r="D228" t="str">
            <v xml:space="preserve"> </v>
          </cell>
          <cell r="E228" t="str">
            <v>kg</v>
          </cell>
          <cell r="F228">
            <v>1814</v>
          </cell>
          <cell r="G228">
            <v>2.59</v>
          </cell>
        </row>
        <row r="229">
          <cell r="A229" t="str">
            <v>P 03.327.01</v>
          </cell>
          <cell r="B229" t="str">
            <v xml:space="preserve">Concreto fck= 25 MPa-contr. raz. uso ger. </v>
          </cell>
          <cell r="C229" t="str">
            <v xml:space="preserve"> </v>
          </cell>
          <cell r="D229" t="str">
            <v xml:space="preserve"> </v>
          </cell>
          <cell r="E229" t="str">
            <v>m3</v>
          </cell>
          <cell r="F229">
            <v>22</v>
          </cell>
          <cell r="G229">
            <v>163.22</v>
          </cell>
        </row>
        <row r="230">
          <cell r="B230" t="str">
            <v>Placas de aproximação( 02 unidades)p/Viaduto nº2</v>
          </cell>
        </row>
        <row r="231">
          <cell r="A231" t="str">
            <v>03.371.01</v>
          </cell>
          <cell r="B231" t="str">
            <v>Formas de placa compensada resinada</v>
          </cell>
          <cell r="C231" t="str">
            <v xml:space="preserve"> </v>
          </cell>
          <cell r="D231" t="str">
            <v xml:space="preserve"> </v>
          </cell>
          <cell r="E231" t="str">
            <v>m2</v>
          </cell>
          <cell r="F231">
            <v>16</v>
          </cell>
          <cell r="G231">
            <v>21.86</v>
          </cell>
        </row>
        <row r="232">
          <cell r="A232" t="str">
            <v>03.353.00</v>
          </cell>
          <cell r="B232" t="str">
            <v>Forn., preparo e colocação nas formas, de aço CA-50</v>
          </cell>
          <cell r="C232" t="str">
            <v xml:space="preserve"> </v>
          </cell>
          <cell r="D232" t="str">
            <v xml:space="preserve"> </v>
          </cell>
          <cell r="E232" t="str">
            <v>kg</v>
          </cell>
          <cell r="F232">
            <v>1814</v>
          </cell>
          <cell r="G232">
            <v>2.59</v>
          </cell>
        </row>
        <row r="233">
          <cell r="A233" t="str">
            <v>P 03.327.01</v>
          </cell>
          <cell r="B233" t="str">
            <v xml:space="preserve">Concreto fck= 25 MPa-contr. raz. uso ger. </v>
          </cell>
          <cell r="C233" t="str">
            <v xml:space="preserve"> </v>
          </cell>
          <cell r="D233" t="str">
            <v xml:space="preserve"> </v>
          </cell>
          <cell r="E233" t="str">
            <v>m3</v>
          </cell>
          <cell r="F233">
            <v>22</v>
          </cell>
          <cell r="G233">
            <v>163.22</v>
          </cell>
        </row>
        <row r="235">
          <cell r="G235" t="str">
            <v>SUB-TOTAL</v>
          </cell>
        </row>
        <row r="237">
          <cell r="G237" t="str">
            <v>TOTAL</v>
          </cell>
        </row>
      </sheetData>
      <sheetData sheetId="8">
        <row r="14">
          <cell r="A14" t="str">
            <v>01.000.00</v>
          </cell>
          <cell r="B14" t="str">
            <v>Desmatamento,destocamento e limpeza de área com árvore até 0,15m</v>
          </cell>
          <cell r="C14" t="str">
            <v>DNER-ES278/97</v>
          </cell>
          <cell r="D14" t="str">
            <v xml:space="preserve"> </v>
          </cell>
          <cell r="E14" t="str">
            <v>m2</v>
          </cell>
          <cell r="F14">
            <v>36000</v>
          </cell>
          <cell r="G14">
            <v>7.0000000000000007E-2</v>
          </cell>
        </row>
        <row r="15">
          <cell r="A15" t="str">
            <v>01.010.00</v>
          </cell>
          <cell r="B15" t="str">
            <v>Desmatamento e destocamento árvores de 0,15m a 0,30m</v>
          </cell>
          <cell r="C15" t="str">
            <v>DNER-ES278/97</v>
          </cell>
          <cell r="D15" t="str">
            <v xml:space="preserve"> </v>
          </cell>
          <cell r="E15" t="str">
            <v>un</v>
          </cell>
          <cell r="F15">
            <v>360</v>
          </cell>
          <cell r="G15">
            <v>8.92</v>
          </cell>
        </row>
        <row r="16">
          <cell r="A16" t="str">
            <v>01.011.00</v>
          </cell>
          <cell r="B16" t="str">
            <v>Desmatamento e destocamento árvores superior a 0,30m</v>
          </cell>
          <cell r="C16" t="str">
            <v>DNER-ES278/97</v>
          </cell>
          <cell r="D16" t="str">
            <v xml:space="preserve"> </v>
          </cell>
          <cell r="E16" t="str">
            <v>un</v>
          </cell>
          <cell r="F16">
            <v>180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01.100.12</v>
          </cell>
          <cell r="B18" t="str">
            <v>Escavação,carga e transportes de material de 1a categoria DMT= 600 a 800m</v>
          </cell>
          <cell r="C18" t="str">
            <v>DNER-ES280/97</v>
          </cell>
          <cell r="D18" t="str">
            <v xml:space="preserve"> </v>
          </cell>
          <cell r="E18" t="str">
            <v>m3</v>
          </cell>
          <cell r="F18">
            <v>325</v>
          </cell>
          <cell r="G18">
            <v>2.19</v>
          </cell>
        </row>
        <row r="19">
          <cell r="A19" t="str">
            <v>01.100.18</v>
          </cell>
          <cell r="B19" t="str">
            <v>Escavação,carga e transportes de material de 1a categoria DMT= 1800 a 2000m</v>
          </cell>
          <cell r="C19" t="str">
            <v>DNER-ES280/97</v>
          </cell>
          <cell r="D19" t="str">
            <v xml:space="preserve"> </v>
          </cell>
          <cell r="E19" t="str">
            <v>m3</v>
          </cell>
          <cell r="F19">
            <v>2295</v>
          </cell>
          <cell r="G19">
            <v>2.92</v>
          </cell>
        </row>
        <row r="20">
          <cell r="A20" t="str">
            <v>01.100.19</v>
          </cell>
          <cell r="B20" t="str">
            <v>Escavação,carga e transportes de material de 1a categoria DMT= 2000 a 3000m</v>
          </cell>
          <cell r="C20" t="str">
            <v>DNER-ES280/97</v>
          </cell>
          <cell r="D20" t="str">
            <v xml:space="preserve"> </v>
          </cell>
          <cell r="E20" t="str">
            <v>m3</v>
          </cell>
          <cell r="F20">
            <v>4475</v>
          </cell>
          <cell r="G20">
            <v>3.26</v>
          </cell>
        </row>
        <row r="21">
          <cell r="A21" t="str">
            <v>DER50260</v>
          </cell>
          <cell r="B21" t="str">
            <v>Esc.  Carga e Transp. de mat. 1a cat. c/ CB 5000&lt;DMT&lt;6000m</v>
          </cell>
          <cell r="C21" t="str">
            <v xml:space="preserve"> </v>
          </cell>
          <cell r="D21" t="str">
            <v xml:space="preserve"> </v>
          </cell>
          <cell r="E21" t="str">
            <v>m3</v>
          </cell>
          <cell r="F21">
            <v>1223</v>
          </cell>
          <cell r="G21">
            <v>4.29</v>
          </cell>
        </row>
        <row r="22">
          <cell r="A22" t="str">
            <v>DER50290</v>
          </cell>
          <cell r="B22" t="str">
            <v>Esc.  Carga e Transp. de mat. 1a cat. c/ CB 8000&lt;DMT&lt;9000m</v>
          </cell>
          <cell r="C22" t="str">
            <v xml:space="preserve"> </v>
          </cell>
          <cell r="D22" t="str">
            <v xml:space="preserve"> </v>
          </cell>
          <cell r="E22" t="str">
            <v>m3</v>
          </cell>
          <cell r="F22">
            <v>2097</v>
          </cell>
          <cell r="G22">
            <v>5.79</v>
          </cell>
        </row>
        <row r="23">
          <cell r="A23" t="str">
            <v>01.101.12</v>
          </cell>
          <cell r="B23" t="str">
            <v>Escavação,carga e transportes de material de 2a categoria,c/CB,  DMT 600 a 800m</v>
          </cell>
          <cell r="C23" t="str">
            <v>DNER-ES280/97</v>
          </cell>
          <cell r="D23" t="str">
            <v xml:space="preserve"> </v>
          </cell>
          <cell r="E23" t="str">
            <v>m3</v>
          </cell>
          <cell r="F23">
            <v>2276</v>
          </cell>
          <cell r="G23">
            <v>3.23</v>
          </cell>
        </row>
        <row r="24">
          <cell r="A24" t="str">
            <v>01.101.18</v>
          </cell>
          <cell r="B24" t="str">
            <v>Escavação,carga e transportes de material de 2a categoria,c/CB,  DMT 1800 a 2000m</v>
          </cell>
          <cell r="C24" t="str">
            <v>DNER-ES280/97</v>
          </cell>
          <cell r="D24" t="str">
            <v xml:space="preserve"> </v>
          </cell>
          <cell r="E24" t="str">
            <v>m3</v>
          </cell>
          <cell r="F24">
            <v>2295</v>
          </cell>
          <cell r="G24">
            <v>4.1399999999999997</v>
          </cell>
        </row>
        <row r="25">
          <cell r="A25" t="str">
            <v>01.101.19</v>
          </cell>
          <cell r="B25" t="str">
            <v>Escavação,carga e transportes de material de 2a categoria,c/CB,  DMT 2000 a 3000m</v>
          </cell>
          <cell r="C25" t="str">
            <v>DNER-ES280/97</v>
          </cell>
          <cell r="D25" t="str">
            <v xml:space="preserve"> </v>
          </cell>
          <cell r="E25" t="str">
            <v>m3</v>
          </cell>
          <cell r="F25">
            <v>5527</v>
          </cell>
          <cell r="G25">
            <v>4.51</v>
          </cell>
        </row>
        <row r="26">
          <cell r="A26" t="str">
            <v>DER51250</v>
          </cell>
          <cell r="B26" t="str">
            <v>Escavação,carga e transportes de material de 2a categoria DMT 5000 a 6000m</v>
          </cell>
          <cell r="C26" t="str">
            <v xml:space="preserve"> </v>
          </cell>
          <cell r="D26" t="str">
            <v xml:space="preserve"> </v>
          </cell>
          <cell r="E26" t="str">
            <v>m3</v>
          </cell>
          <cell r="F26">
            <v>1842</v>
          </cell>
          <cell r="G26">
            <v>5.7</v>
          </cell>
        </row>
        <row r="27">
          <cell r="A27" t="str">
            <v>DER51280</v>
          </cell>
          <cell r="B27" t="str">
            <v>Escavação,carga e transportes de material de 2a categoria DMT 8000 a 9000m</v>
          </cell>
          <cell r="C27" t="str">
            <v xml:space="preserve"> </v>
          </cell>
          <cell r="D27" t="str">
            <v xml:space="preserve"> </v>
          </cell>
          <cell r="E27" t="str">
            <v>m3</v>
          </cell>
          <cell r="F27">
            <v>2097</v>
          </cell>
          <cell r="G27">
            <v>7.48</v>
          </cell>
        </row>
        <row r="28">
          <cell r="A28" t="str">
            <v>DER51310</v>
          </cell>
          <cell r="B28" t="str">
            <v>Escavação,carga e transportes de material de 2a categoria DMT 12000 a 14000m</v>
          </cell>
          <cell r="C28" t="str">
            <v xml:space="preserve"> </v>
          </cell>
          <cell r="D28" t="str">
            <v xml:space="preserve"> </v>
          </cell>
          <cell r="E28" t="str">
            <v>m3</v>
          </cell>
          <cell r="F28">
            <v>4665</v>
          </cell>
          <cell r="G28">
            <v>10.14</v>
          </cell>
        </row>
        <row r="29">
          <cell r="A29" t="str">
            <v>DER51320</v>
          </cell>
          <cell r="B29" t="str">
            <v>Escavação,carga e transportes de material de 2a categoria DMT 14000 a 16000m</v>
          </cell>
          <cell r="C29" t="str">
            <v xml:space="preserve"> </v>
          </cell>
          <cell r="D29" t="str">
            <v xml:space="preserve"> </v>
          </cell>
          <cell r="E29" t="str">
            <v>m3</v>
          </cell>
          <cell r="F29">
            <v>8592</v>
          </cell>
          <cell r="G29">
            <v>11.31</v>
          </cell>
        </row>
        <row r="30">
          <cell r="A30" t="str">
            <v>DER51360</v>
          </cell>
          <cell r="B30" t="str">
            <v>Escavação,carga e transportes de material de 2a categoria DMT 22000 a 24000m</v>
          </cell>
          <cell r="C30" t="str">
            <v xml:space="preserve"> </v>
          </cell>
          <cell r="D30" t="str">
            <v xml:space="preserve"> </v>
          </cell>
          <cell r="E30" t="str">
            <v>m3</v>
          </cell>
          <cell r="F30">
            <v>1500</v>
          </cell>
          <cell r="G30">
            <v>16.04</v>
          </cell>
        </row>
        <row r="31">
          <cell r="A31" t="str">
            <v>DER52090</v>
          </cell>
          <cell r="B31" t="str">
            <v>Esc. Carga e Transp. de solos moles 600&lt;DMT&lt;=800m</v>
          </cell>
          <cell r="C31" t="str">
            <v xml:space="preserve"> </v>
          </cell>
          <cell r="D31" t="str">
            <v xml:space="preserve"> </v>
          </cell>
          <cell r="E31" t="str">
            <v>m3</v>
          </cell>
          <cell r="F31">
            <v>8592</v>
          </cell>
          <cell r="G31">
            <v>4.6399999999999997</v>
          </cell>
        </row>
        <row r="32">
          <cell r="A32" t="str">
            <v>DER52095</v>
          </cell>
          <cell r="B32" t="str">
            <v>Esc. Carga e Transp. de solos moles 800&lt;DMT&lt;=1000m</v>
          </cell>
          <cell r="C32" t="str">
            <v xml:space="preserve"> </v>
          </cell>
          <cell r="D32" t="str">
            <v xml:space="preserve"> </v>
          </cell>
          <cell r="E32" t="str">
            <v>m3</v>
          </cell>
          <cell r="F32">
            <v>2097</v>
          </cell>
          <cell r="G32">
            <v>4.7</v>
          </cell>
        </row>
        <row r="33">
          <cell r="A33" t="str">
            <v>DER52105</v>
          </cell>
          <cell r="B33" t="str">
            <v>Esc. Carga e Transp. de solos moles 2000&lt;DMT&lt;=3000m</v>
          </cell>
          <cell r="C33" t="str">
            <v xml:space="preserve"> </v>
          </cell>
          <cell r="D33" t="str">
            <v xml:space="preserve"> </v>
          </cell>
          <cell r="E33" t="str">
            <v>m3</v>
          </cell>
          <cell r="F33">
            <v>1010</v>
          </cell>
          <cell r="G33">
            <v>5.77</v>
          </cell>
        </row>
        <row r="34">
          <cell r="A34" t="str">
            <v>DER52106</v>
          </cell>
          <cell r="B34" t="str">
            <v>Esc. Carga e Transp. de solos moles 3000&lt;DMT&lt;=4000m</v>
          </cell>
          <cell r="C34" t="str">
            <v xml:space="preserve"> </v>
          </cell>
          <cell r="D34" t="str">
            <v xml:space="preserve"> </v>
          </cell>
          <cell r="E34" t="str">
            <v>m3</v>
          </cell>
          <cell r="F34">
            <v>3665</v>
          </cell>
          <cell r="G34">
            <v>6.37</v>
          </cell>
        </row>
        <row r="35">
          <cell r="A35" t="str">
            <v>01.510.00</v>
          </cell>
          <cell r="B35" t="str">
            <v>Compactação de aterros a 95% Proctor Normal</v>
          </cell>
          <cell r="C35" t="str">
            <v>DNER-ES282/97</v>
          </cell>
          <cell r="D35" t="str">
            <v xml:space="preserve"> </v>
          </cell>
          <cell r="E35" t="str">
            <v>m3</v>
          </cell>
          <cell r="F35">
            <v>5906</v>
          </cell>
          <cell r="G35">
            <v>0.79</v>
          </cell>
        </row>
        <row r="36">
          <cell r="A36" t="str">
            <v>01.511.00</v>
          </cell>
          <cell r="B36" t="str">
            <v>Compactação de aterros a 100% Proctor Normal</v>
          </cell>
          <cell r="C36" t="str">
            <v>DNER-ES282/97</v>
          </cell>
          <cell r="D36" t="str">
            <v xml:space="preserve"> </v>
          </cell>
          <cell r="E36" t="str">
            <v>m3</v>
          </cell>
          <cell r="F36">
            <v>3477</v>
          </cell>
          <cell r="G36">
            <v>1.36</v>
          </cell>
        </row>
        <row r="37">
          <cell r="F37" t="str">
            <v>SUB-TOTAL</v>
          </cell>
        </row>
        <row r="39">
          <cell r="B39" t="str">
            <v>PAVIMENTAÇÃO</v>
          </cell>
        </row>
        <row r="40">
          <cell r="A40" t="str">
            <v>02.000.00</v>
          </cell>
          <cell r="B40" t="str">
            <v>Regularização do subleito</v>
          </cell>
          <cell r="C40" t="str">
            <v xml:space="preserve"> </v>
          </cell>
          <cell r="D40" t="str">
            <v xml:space="preserve"> </v>
          </cell>
          <cell r="E40" t="str">
            <v>m2</v>
          </cell>
          <cell r="F40">
            <v>11690</v>
          </cell>
          <cell r="G40">
            <v>0.3</v>
          </cell>
        </row>
        <row r="41">
          <cell r="A41" t="str">
            <v>P01.401.00</v>
          </cell>
          <cell r="B41" t="str">
            <v>Revestimento Primário</v>
          </cell>
          <cell r="C41" t="str">
            <v xml:space="preserve"> </v>
          </cell>
          <cell r="D41" t="str">
            <v xml:space="preserve"> </v>
          </cell>
          <cell r="E41" t="str">
            <v>m3</v>
          </cell>
          <cell r="F41">
            <v>2245</v>
          </cell>
          <cell r="G41">
            <v>11.75</v>
          </cell>
        </row>
        <row r="42">
          <cell r="F42" t="str">
            <v>SUB-TOTAL</v>
          </cell>
        </row>
        <row r="43">
          <cell r="B43" t="str">
            <v>DRENAGEM</v>
          </cell>
        </row>
        <row r="44">
          <cell r="A44" t="str">
            <v>04.000.00</v>
          </cell>
          <cell r="B44" t="str">
            <v>Escavação manual em material de 1a categoria</v>
          </cell>
          <cell r="C44" t="str">
            <v xml:space="preserve"> </v>
          </cell>
          <cell r="D44" t="str">
            <v xml:space="preserve"> </v>
          </cell>
          <cell r="E44" t="str">
            <v>m3</v>
          </cell>
          <cell r="F44">
            <v>52</v>
          </cell>
          <cell r="G44">
            <v>17.57</v>
          </cell>
        </row>
        <row r="45">
          <cell r="A45" t="str">
            <v>04.001.00</v>
          </cell>
          <cell r="B45" t="str">
            <v>Escavação mecânica em material de 1a categoria</v>
          </cell>
          <cell r="C45" t="str">
            <v xml:space="preserve"> </v>
          </cell>
          <cell r="D45" t="str">
            <v xml:space="preserve"> </v>
          </cell>
          <cell r="E45" t="str">
            <v>m3</v>
          </cell>
          <cell r="F45">
            <v>1344</v>
          </cell>
          <cell r="G45">
            <v>2.09</v>
          </cell>
        </row>
        <row r="46">
          <cell r="A46" t="str">
            <v>04.001.01</v>
          </cell>
          <cell r="B46" t="str">
            <v>Escavação mecânica,reaterro e compactação (material de 1a categoria)</v>
          </cell>
          <cell r="C46" t="str">
            <v xml:space="preserve"> </v>
          </cell>
          <cell r="D46" t="str">
            <v xml:space="preserve"> </v>
          </cell>
          <cell r="E46" t="str">
            <v>m3</v>
          </cell>
          <cell r="F46">
            <v>255</v>
          </cell>
          <cell r="G46">
            <v>3.03</v>
          </cell>
        </row>
        <row r="47">
          <cell r="A47" t="str">
            <v>04.401.02</v>
          </cell>
          <cell r="B47" t="str">
            <v>Valeta de prot. de aterro c/ revest. vegetal VPA 02</v>
          </cell>
          <cell r="C47" t="str">
            <v xml:space="preserve"> </v>
          </cell>
          <cell r="D47" t="str">
            <v xml:space="preserve"> </v>
          </cell>
          <cell r="E47" t="str">
            <v>m</v>
          </cell>
          <cell r="F47">
            <v>517</v>
          </cell>
          <cell r="G47">
            <v>24.32</v>
          </cell>
        </row>
        <row r="48">
          <cell r="A48" t="str">
            <v>04.900.21</v>
          </cell>
          <cell r="B48" t="str">
            <v>Sarjeta de cant. central de concreto-SCC 01</v>
          </cell>
          <cell r="C48" t="str">
            <v>DNER-ES288/97</v>
          </cell>
          <cell r="D48" t="str">
            <v xml:space="preserve"> </v>
          </cell>
          <cell r="E48" t="str">
            <v>m</v>
          </cell>
          <cell r="F48">
            <v>627</v>
          </cell>
          <cell r="G48">
            <v>13.85</v>
          </cell>
        </row>
        <row r="49">
          <cell r="A49" t="str">
            <v>04.900.22</v>
          </cell>
          <cell r="B49" t="str">
            <v>Sarjeta de cant. central de concreto-SCC 02</v>
          </cell>
          <cell r="C49" t="str">
            <v>DNER-ES288/97</v>
          </cell>
          <cell r="D49" t="str">
            <v xml:space="preserve"> </v>
          </cell>
          <cell r="E49" t="str">
            <v>m</v>
          </cell>
          <cell r="F49">
            <v>110</v>
          </cell>
          <cell r="G49">
            <v>19.170000000000002</v>
          </cell>
        </row>
        <row r="50">
          <cell r="A50" t="str">
            <v>04.900.33</v>
          </cell>
          <cell r="B50" t="str">
            <v>Sarjeta triangular de grama-STG 03</v>
          </cell>
          <cell r="C50" t="str">
            <v xml:space="preserve"> </v>
          </cell>
          <cell r="D50" t="str">
            <v xml:space="preserve"> </v>
          </cell>
          <cell r="E50" t="str">
            <v>m</v>
          </cell>
          <cell r="F50">
            <v>451</v>
          </cell>
          <cell r="G50">
            <v>10.61</v>
          </cell>
        </row>
        <row r="51">
          <cell r="A51" t="str">
            <v>04.900.34</v>
          </cell>
          <cell r="B51" t="str">
            <v>Sarjeta triangular de grama-STG 04</v>
          </cell>
          <cell r="C51" t="str">
            <v xml:space="preserve"> </v>
          </cell>
          <cell r="D51" t="str">
            <v xml:space="preserve"> </v>
          </cell>
          <cell r="E51" t="str">
            <v>m</v>
          </cell>
          <cell r="F51">
            <v>715</v>
          </cell>
          <cell r="G51">
            <v>8.4700000000000006</v>
          </cell>
        </row>
        <row r="52">
          <cell r="F52" t="str">
            <v>SUB-TOTAL</v>
          </cell>
        </row>
        <row r="54">
          <cell r="B54" t="str">
            <v>OBRAS DE ARTE CORRENTES</v>
          </cell>
        </row>
        <row r="55">
          <cell r="A55" t="str">
            <v>04.001.00</v>
          </cell>
          <cell r="B55" t="str">
            <v>Escavação mecânica em material de 1a categoria</v>
          </cell>
          <cell r="C55" t="str">
            <v xml:space="preserve"> </v>
          </cell>
          <cell r="D55" t="str">
            <v xml:space="preserve"> </v>
          </cell>
          <cell r="E55" t="str">
            <v>m3</v>
          </cell>
          <cell r="F55">
            <v>1075.2</v>
          </cell>
          <cell r="G55">
            <v>2.09</v>
          </cell>
        </row>
        <row r="56">
          <cell r="A56" t="str">
            <v>04.001.01</v>
          </cell>
          <cell r="B56" t="str">
            <v>Escavação mecânica,reaterro e compactação (material de 1a categoria)</v>
          </cell>
          <cell r="C56" t="str">
            <v xml:space="preserve"> </v>
          </cell>
          <cell r="D56" t="str">
            <v xml:space="preserve"> </v>
          </cell>
          <cell r="E56" t="str">
            <v>m3</v>
          </cell>
          <cell r="F56">
            <v>1020</v>
          </cell>
          <cell r="G56">
            <v>3.03</v>
          </cell>
        </row>
        <row r="57">
          <cell r="A57" t="str">
            <v>04.100.02</v>
          </cell>
          <cell r="B57" t="str">
            <v>Corpo de BSTC D=0.80m</v>
          </cell>
          <cell r="C57" t="str">
            <v>DNER-ES284/97</v>
          </cell>
          <cell r="D57" t="str">
            <v xml:space="preserve"> </v>
          </cell>
          <cell r="E57" t="str">
            <v xml:space="preserve">m </v>
          </cell>
          <cell r="F57">
            <v>65</v>
          </cell>
          <cell r="G57">
            <v>201.98</v>
          </cell>
        </row>
        <row r="58">
          <cell r="A58" t="str">
            <v>04.101.02</v>
          </cell>
          <cell r="B58" t="str">
            <v>Boca de BSTC D=0.80m-normal</v>
          </cell>
          <cell r="C58" t="str">
            <v xml:space="preserve"> </v>
          </cell>
          <cell r="D58" t="str">
            <v xml:space="preserve"> </v>
          </cell>
          <cell r="E58" t="str">
            <v>un</v>
          </cell>
          <cell r="F58">
            <v>4</v>
          </cell>
          <cell r="G58">
            <v>494.05</v>
          </cell>
        </row>
        <row r="59">
          <cell r="A59" t="str">
            <v>DER72950</v>
          </cell>
          <cell r="B59" t="str">
            <v>Boca de BSTC D=2,00m-normal</v>
          </cell>
          <cell r="C59" t="str">
            <v xml:space="preserve"> </v>
          </cell>
          <cell r="D59" t="str">
            <v xml:space="preserve"> </v>
          </cell>
          <cell r="E59" t="str">
            <v>un</v>
          </cell>
          <cell r="F59">
            <v>2</v>
          </cell>
          <cell r="G59">
            <v>1469.87</v>
          </cell>
        </row>
        <row r="60">
          <cell r="A60" t="str">
            <v>P04.110.00</v>
          </cell>
          <cell r="B60" t="str">
            <v>Corpo de BDTC D=0.80m c/ laje de concreto</v>
          </cell>
          <cell r="C60" t="str">
            <v xml:space="preserve"> </v>
          </cell>
          <cell r="D60" t="str">
            <v xml:space="preserve"> </v>
          </cell>
          <cell r="E60" t="str">
            <v>m</v>
          </cell>
          <cell r="F60">
            <v>92</v>
          </cell>
          <cell r="G60">
            <v>335.3</v>
          </cell>
        </row>
        <row r="61">
          <cell r="A61" t="str">
            <v>P04.111.01</v>
          </cell>
          <cell r="B61" t="str">
            <v>Boca de BDTC D=0.80m</v>
          </cell>
          <cell r="C61" t="str">
            <v xml:space="preserve"> </v>
          </cell>
          <cell r="D61" t="str">
            <v xml:space="preserve"> </v>
          </cell>
          <cell r="E61" t="str">
            <v>un</v>
          </cell>
          <cell r="F61">
            <v>4</v>
          </cell>
          <cell r="G61">
            <v>560.76</v>
          </cell>
        </row>
        <row r="62">
          <cell r="A62" t="str">
            <v>04.200.02</v>
          </cell>
          <cell r="B62" t="str">
            <v>Corpo de BSCC 2.00x2.00m-H=0 a 1.00m</v>
          </cell>
          <cell r="C62" t="str">
            <v>DNER-ES286/97</v>
          </cell>
          <cell r="D62" t="str">
            <v xml:space="preserve"> </v>
          </cell>
          <cell r="E62" t="str">
            <v>m</v>
          </cell>
          <cell r="F62">
            <v>21</v>
          </cell>
          <cell r="G62">
            <v>737.8</v>
          </cell>
        </row>
        <row r="63">
          <cell r="A63" t="str">
            <v>04.201.02</v>
          </cell>
          <cell r="B63" t="str">
            <v>Boca de BSCC 2.00x2.00m - normal</v>
          </cell>
          <cell r="C63" t="str">
            <v xml:space="preserve"> </v>
          </cell>
          <cell r="D63" t="str">
            <v xml:space="preserve"> </v>
          </cell>
          <cell r="E63" t="str">
            <v>un</v>
          </cell>
          <cell r="F63">
            <v>2</v>
          </cell>
          <cell r="G63">
            <v>4874.24</v>
          </cell>
        </row>
        <row r="64">
          <cell r="A64" t="str">
            <v>P 04.100.21</v>
          </cell>
          <cell r="B64" t="str">
            <v>Tunnel liner plate, c/Epoxy-bonded, D=2,00m, E=2,70mm</v>
          </cell>
          <cell r="C64" t="str">
            <v xml:space="preserve"> </v>
          </cell>
          <cell r="D64" t="str">
            <v xml:space="preserve"> </v>
          </cell>
          <cell r="E64" t="str">
            <v>m</v>
          </cell>
          <cell r="F64">
            <v>44.5</v>
          </cell>
          <cell r="G64">
            <v>1370.71</v>
          </cell>
        </row>
        <row r="65">
          <cell r="A65" t="str">
            <v>04.999.02</v>
          </cell>
          <cell r="B65" t="str">
            <v>Demolição de dispositivos de concreto</v>
          </cell>
          <cell r="C65" t="str">
            <v>DNER-ES296/97</v>
          </cell>
          <cell r="D65" t="str">
            <v xml:space="preserve"> </v>
          </cell>
          <cell r="E65" t="str">
            <v>m3</v>
          </cell>
          <cell r="F65">
            <v>25</v>
          </cell>
          <cell r="G65">
            <v>12.58</v>
          </cell>
        </row>
        <row r="66">
          <cell r="F66" t="str">
            <v>SUB-TOTAL</v>
          </cell>
        </row>
        <row r="67">
          <cell r="B67" t="str">
            <v>OBRAS COMPLEMENTARES</v>
          </cell>
        </row>
        <row r="68">
          <cell r="A68" t="str">
            <v>05.100.00</v>
          </cell>
          <cell r="B68" t="str">
            <v>Enleivamento</v>
          </cell>
          <cell r="C68" t="str">
            <v>DNER-ES341/97</v>
          </cell>
          <cell r="D68" t="str">
            <v xml:space="preserve"> </v>
          </cell>
          <cell r="E68" t="str">
            <v>m2</v>
          </cell>
          <cell r="F68">
            <v>8136</v>
          </cell>
          <cell r="G68">
            <v>2.06</v>
          </cell>
        </row>
        <row r="69">
          <cell r="A69" t="str">
            <v>05.102.00</v>
          </cell>
          <cell r="B69" t="str">
            <v>Hidrossemeadura</v>
          </cell>
          <cell r="C69" t="str">
            <v>DNER-ES341/97</v>
          </cell>
          <cell r="D69" t="str">
            <v xml:space="preserve"> </v>
          </cell>
          <cell r="E69" t="str">
            <v>m2</v>
          </cell>
          <cell r="F69">
            <v>420</v>
          </cell>
          <cell r="G69">
            <v>0.49</v>
          </cell>
        </row>
        <row r="70">
          <cell r="A70" t="str">
            <v>P 05.100.02</v>
          </cell>
          <cell r="B70" t="str">
            <v>Fornecimento e plantio de árvore selecionada</v>
          </cell>
          <cell r="C70" t="str">
            <v xml:space="preserve"> </v>
          </cell>
          <cell r="D70" t="str">
            <v xml:space="preserve"> </v>
          </cell>
          <cell r="E70" t="str">
            <v>un</v>
          </cell>
          <cell r="F70">
            <v>95</v>
          </cell>
          <cell r="G70">
            <v>6.02</v>
          </cell>
        </row>
      </sheetData>
      <sheetData sheetId="9">
        <row r="14">
          <cell r="A14" t="str">
            <v>01.000.00</v>
          </cell>
          <cell r="B14" t="str">
            <v>Desmatamento,destocamento e limpeza de área com árvore até 0,15m</v>
          </cell>
          <cell r="C14" t="str">
            <v>DNER-ES278/97</v>
          </cell>
          <cell r="D14" t="str">
            <v xml:space="preserve"> </v>
          </cell>
          <cell r="E14" t="str">
            <v>m2</v>
          </cell>
          <cell r="F14">
            <v>154200</v>
          </cell>
          <cell r="G14">
            <v>7.0000000000000007E-2</v>
          </cell>
        </row>
        <row r="15">
          <cell r="A15" t="str">
            <v>01.010.00</v>
          </cell>
          <cell r="B15" t="str">
            <v>Desmatamento e destocamento árvores de 0,15m a 0,30m</v>
          </cell>
          <cell r="C15" t="str">
            <v>DNER-ES278/97</v>
          </cell>
          <cell r="D15" t="str">
            <v xml:space="preserve"> </v>
          </cell>
          <cell r="E15" t="str">
            <v>un</v>
          </cell>
          <cell r="F15">
            <v>1542</v>
          </cell>
          <cell r="G15">
            <v>8.92</v>
          </cell>
        </row>
        <row r="16">
          <cell r="A16" t="str">
            <v>01.011.00</v>
          </cell>
          <cell r="B16" t="str">
            <v>Desmatamento e destocamento árvores superior a 0,30m</v>
          </cell>
          <cell r="C16" t="str">
            <v>DNER-ES278/97</v>
          </cell>
          <cell r="D16" t="str">
            <v xml:space="preserve"> </v>
          </cell>
          <cell r="E16" t="str">
            <v>un</v>
          </cell>
          <cell r="F16">
            <v>771</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3580</v>
          </cell>
          <cell r="G18">
            <v>1.89</v>
          </cell>
        </row>
        <row r="19">
          <cell r="A19" t="str">
            <v>01.100.10</v>
          </cell>
          <cell r="B19" t="str">
            <v>Escavação,carga e transportes de material de 1a categoria DMT= 200 a 400m</v>
          </cell>
          <cell r="C19" t="str">
            <v>DNER-ES280/97</v>
          </cell>
          <cell r="D19" t="str">
            <v xml:space="preserve"> </v>
          </cell>
          <cell r="E19" t="str">
            <v>m3</v>
          </cell>
          <cell r="F19">
            <v>389</v>
          </cell>
          <cell r="G19">
            <v>1.98</v>
          </cell>
        </row>
        <row r="20">
          <cell r="A20" t="str">
            <v>01.100.11</v>
          </cell>
          <cell r="B20" t="str">
            <v>Escavação,carga e transportes de material de 1a categoria DMT= 400 a 600m</v>
          </cell>
          <cell r="C20" t="str">
            <v>DNER-ES280/97</v>
          </cell>
          <cell r="D20" t="str">
            <v xml:space="preserve"> </v>
          </cell>
          <cell r="E20" t="str">
            <v>m3</v>
          </cell>
          <cell r="F20">
            <v>1207</v>
          </cell>
          <cell r="G20">
            <v>2.12</v>
          </cell>
        </row>
        <row r="21">
          <cell r="A21" t="str">
            <v>01.100.12</v>
          </cell>
          <cell r="B21" t="str">
            <v>Escavação,carga e transportes de material de 1a categoria DMT= 600 a 800m</v>
          </cell>
          <cell r="C21" t="str">
            <v>DNER-ES280/97</v>
          </cell>
          <cell r="D21" t="str">
            <v xml:space="preserve"> </v>
          </cell>
          <cell r="E21" t="str">
            <v>m3</v>
          </cell>
          <cell r="F21">
            <v>2411</v>
          </cell>
          <cell r="G21">
            <v>2.19</v>
          </cell>
        </row>
        <row r="22">
          <cell r="A22" t="str">
            <v>01.100.13</v>
          </cell>
          <cell r="B22" t="str">
            <v>Escavação,carga e transportes de material de 1a categoria DMT= 800 a 1000m</v>
          </cell>
          <cell r="C22" t="str">
            <v>DNER-ES280/97</v>
          </cell>
          <cell r="D22" t="str">
            <v xml:space="preserve"> </v>
          </cell>
          <cell r="E22" t="str">
            <v>m3</v>
          </cell>
          <cell r="F22">
            <v>5249</v>
          </cell>
          <cell r="G22">
            <v>2.36</v>
          </cell>
        </row>
        <row r="23">
          <cell r="A23" t="str">
            <v>01.100.14</v>
          </cell>
          <cell r="B23" t="str">
            <v>Escavação,carga e transportes de material de 1a categoria DMT= 1000 a 1200m</v>
          </cell>
          <cell r="C23" t="str">
            <v>DNER-ES280/97</v>
          </cell>
          <cell r="D23" t="str">
            <v xml:space="preserve"> </v>
          </cell>
          <cell r="E23" t="str">
            <v>m3</v>
          </cell>
          <cell r="F23">
            <v>18027</v>
          </cell>
          <cell r="G23">
            <v>2.4</v>
          </cell>
        </row>
        <row r="24">
          <cell r="A24" t="str">
            <v>01.100.15</v>
          </cell>
          <cell r="B24" t="str">
            <v>Escavação,carga e transportes de material de 1a categoria DMT= 1200 a 1400m</v>
          </cell>
          <cell r="C24" t="str">
            <v>DNER-ES280/97</v>
          </cell>
          <cell r="D24" t="str">
            <v xml:space="preserve"> </v>
          </cell>
          <cell r="E24" t="str">
            <v>m3</v>
          </cell>
          <cell r="F24">
            <v>5127</v>
          </cell>
          <cell r="G24">
            <v>2.62</v>
          </cell>
        </row>
        <row r="25">
          <cell r="A25" t="str">
            <v>01.100.16</v>
          </cell>
          <cell r="B25" t="str">
            <v>Escavação,carga e transportes de material de 1a  categoria DMT 1400 a 1600m</v>
          </cell>
          <cell r="C25" t="str">
            <v>DNER-ES280/97</v>
          </cell>
          <cell r="D25" t="str">
            <v xml:space="preserve"> </v>
          </cell>
          <cell r="E25" t="str">
            <v>m3</v>
          </cell>
          <cell r="F25">
            <v>2145</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1313</v>
          </cell>
          <cell r="G26">
            <v>2.84</v>
          </cell>
        </row>
        <row r="27">
          <cell r="A27" t="str">
            <v>01.100.18</v>
          </cell>
          <cell r="B27" t="str">
            <v>Escavação,carga e transportes de material de 1a categoria DMT= 1800 a 2000m</v>
          </cell>
          <cell r="C27" t="str">
            <v>DNER-ES280/97</v>
          </cell>
          <cell r="D27" t="str">
            <v xml:space="preserve"> </v>
          </cell>
          <cell r="E27" t="str">
            <v>m3</v>
          </cell>
          <cell r="F27">
            <v>1078</v>
          </cell>
          <cell r="G27">
            <v>2.92</v>
          </cell>
        </row>
        <row r="28">
          <cell r="A28" t="str">
            <v>01.100.19</v>
          </cell>
          <cell r="B28" t="str">
            <v>Escavação,carga e transportes de material de 1a categoria DMT= 2000 a 3000m</v>
          </cell>
          <cell r="C28" t="str">
            <v>DNER-ES280/97</v>
          </cell>
          <cell r="D28" t="str">
            <v xml:space="preserve"> </v>
          </cell>
          <cell r="E28" t="str">
            <v>m3</v>
          </cell>
          <cell r="F28">
            <v>16291</v>
          </cell>
          <cell r="G28">
            <v>3.26</v>
          </cell>
        </row>
        <row r="29">
          <cell r="A29" t="str">
            <v>DER50260</v>
          </cell>
          <cell r="B29" t="str">
            <v>Esc.  Carga e Transp. de mat. 1a cat. c/ CB 5000&lt;DMT&lt;6000m</v>
          </cell>
          <cell r="C29" t="str">
            <v xml:space="preserve"> </v>
          </cell>
          <cell r="D29" t="str">
            <v xml:space="preserve"> </v>
          </cell>
          <cell r="E29" t="str">
            <v>m3</v>
          </cell>
          <cell r="F29">
            <v>808</v>
          </cell>
          <cell r="G29">
            <v>4.29</v>
          </cell>
        </row>
        <row r="30">
          <cell r="A30" t="str">
            <v>DER50270</v>
          </cell>
          <cell r="B30" t="str">
            <v>Esc.  Carga e Transp. de mat. 1a cat. c/ CB 6000&lt;DMT&lt;7000m</v>
          </cell>
          <cell r="C30" t="str">
            <v xml:space="preserve"> </v>
          </cell>
          <cell r="D30" t="str">
            <v xml:space="preserve"> </v>
          </cell>
          <cell r="E30" t="str">
            <v>m3</v>
          </cell>
          <cell r="F30">
            <v>6239</v>
          </cell>
          <cell r="G30">
            <v>4.79</v>
          </cell>
        </row>
        <row r="31">
          <cell r="A31" t="str">
            <v>DER50315</v>
          </cell>
          <cell r="B31" t="str">
            <v>Esc.  Carga e Transp. de mat. 1a cat. c/ CB 12000&lt;DMT&lt;14000m</v>
          </cell>
          <cell r="C31" t="str">
            <v xml:space="preserve"> </v>
          </cell>
          <cell r="D31" t="str">
            <v xml:space="preserve"> </v>
          </cell>
          <cell r="E31" t="str">
            <v>m3</v>
          </cell>
          <cell r="F31">
            <v>16257</v>
          </cell>
          <cell r="G31">
            <v>8.0299999999999994</v>
          </cell>
        </row>
        <row r="32">
          <cell r="A32" t="str">
            <v>01.101.09</v>
          </cell>
          <cell r="B32" t="str">
            <v>Escavação,carga e transportes de material de 2a categoria,c/CB, DMT 50 a 200m</v>
          </cell>
          <cell r="C32" t="str">
            <v>DNER-ES280/97</v>
          </cell>
          <cell r="D32" t="str">
            <v xml:space="preserve"> </v>
          </cell>
          <cell r="E32" t="str">
            <v>m3</v>
          </cell>
          <cell r="F32">
            <v>100</v>
          </cell>
          <cell r="G32">
            <v>2.85</v>
          </cell>
        </row>
        <row r="33">
          <cell r="A33" t="str">
            <v>01.101.10</v>
          </cell>
          <cell r="B33" t="str">
            <v>Escavação,carga e transportes de material de 2a categoria,c/CB,  DMT 200 a 400m</v>
          </cell>
          <cell r="C33" t="str">
            <v>DNER-ES280/97</v>
          </cell>
          <cell r="D33" t="str">
            <v xml:space="preserve"> </v>
          </cell>
          <cell r="E33" t="str">
            <v>m3</v>
          </cell>
          <cell r="F33">
            <v>100</v>
          </cell>
          <cell r="G33">
            <v>2.97</v>
          </cell>
        </row>
        <row r="34">
          <cell r="A34" t="str">
            <v>01.101.11</v>
          </cell>
          <cell r="B34" t="str">
            <v>Escavação,carga e transportes de material de 2a categoria,c/CB,  DMT 400 a 600m</v>
          </cell>
          <cell r="C34" t="str">
            <v>DNER-ES280/97</v>
          </cell>
          <cell r="D34" t="str">
            <v xml:space="preserve"> </v>
          </cell>
          <cell r="E34" t="str">
            <v>m3</v>
          </cell>
          <cell r="F34">
            <v>100</v>
          </cell>
          <cell r="G34">
            <v>3.15</v>
          </cell>
        </row>
        <row r="35">
          <cell r="A35" t="str">
            <v>01.101.12</v>
          </cell>
          <cell r="B35" t="str">
            <v>Escavação,carga e transportes de material de 2a categoria,c/CB,  DMT 600 a 800m</v>
          </cell>
          <cell r="C35" t="str">
            <v>DNER-ES280/97</v>
          </cell>
          <cell r="D35" t="str">
            <v xml:space="preserve"> </v>
          </cell>
          <cell r="E35" t="str">
            <v>m3</v>
          </cell>
          <cell r="F35">
            <v>4759</v>
          </cell>
          <cell r="G35">
            <v>3.23</v>
          </cell>
        </row>
        <row r="36">
          <cell r="A36" t="str">
            <v>01.101.13</v>
          </cell>
          <cell r="B36" t="str">
            <v>Escavação,carga e transportes de material de 2a categoria,c/CB,  DMT 800 a 1 000m</v>
          </cell>
          <cell r="C36" t="str">
            <v>DNER-ES280/97</v>
          </cell>
          <cell r="D36" t="str">
            <v xml:space="preserve"> </v>
          </cell>
          <cell r="E36" t="str">
            <v>m3</v>
          </cell>
          <cell r="F36">
            <v>100</v>
          </cell>
          <cell r="G36">
            <v>3.42</v>
          </cell>
        </row>
        <row r="37">
          <cell r="A37" t="str">
            <v>01.101.14</v>
          </cell>
          <cell r="B37" t="str">
            <v>Escavação,carga e transportes de material de 2a categoria,c/CB,  DMT 1000 a 1200m</v>
          </cell>
          <cell r="C37" t="str">
            <v>DNER-ES280/97</v>
          </cell>
          <cell r="D37" t="str">
            <v xml:space="preserve"> </v>
          </cell>
          <cell r="E37" t="str">
            <v>m3</v>
          </cell>
          <cell r="F37">
            <v>12018</v>
          </cell>
          <cell r="G37">
            <v>3.49</v>
          </cell>
        </row>
        <row r="38">
          <cell r="A38" t="str">
            <v>01.101.15</v>
          </cell>
          <cell r="B38" t="str">
            <v>Escavação,carga e transportes de material de 2a categoria,c/CB,  DMT 1200 a 1400m</v>
          </cell>
          <cell r="C38" t="str">
            <v>DNER-ES280/97</v>
          </cell>
          <cell r="D38" t="str">
            <v xml:space="preserve"> </v>
          </cell>
          <cell r="E38" t="str">
            <v>m3</v>
          </cell>
          <cell r="F38">
            <v>570</v>
          </cell>
          <cell r="G38">
            <v>3.73</v>
          </cell>
        </row>
        <row r="39">
          <cell r="A39" t="str">
            <v>01.101.16</v>
          </cell>
          <cell r="B39" t="str">
            <v>Escavação,carga e transportes de material de 2a categoria,c/CB,  DMT 1400 a 1600m</v>
          </cell>
          <cell r="C39" t="str">
            <v>DNER-ES280/97</v>
          </cell>
          <cell r="D39" t="str">
            <v xml:space="preserve"> </v>
          </cell>
          <cell r="E39" t="str">
            <v>m3</v>
          </cell>
          <cell r="F39">
            <v>238</v>
          </cell>
          <cell r="G39">
            <v>3.87</v>
          </cell>
        </row>
        <row r="40">
          <cell r="A40" t="str">
            <v>01.101.17</v>
          </cell>
          <cell r="B40" t="str">
            <v>Escavação,carga e transportes de material de 2a categoria,c/CB,  DMT 1600 a 1800m</v>
          </cell>
          <cell r="C40" t="str">
            <v>DNER-ES280/97</v>
          </cell>
          <cell r="D40" t="str">
            <v xml:space="preserve"> </v>
          </cell>
          <cell r="E40" t="str">
            <v>m3</v>
          </cell>
          <cell r="F40">
            <v>100</v>
          </cell>
          <cell r="G40">
            <v>3.99</v>
          </cell>
        </row>
        <row r="41">
          <cell r="A41" t="str">
            <v>01.101.18</v>
          </cell>
          <cell r="B41" t="str">
            <v>Escavação,carga e transportes de material de 2a categoria,c/CB,  DMT 1800 a 2000m</v>
          </cell>
          <cell r="C41" t="str">
            <v>DNER-ES280/97</v>
          </cell>
          <cell r="D41" t="str">
            <v xml:space="preserve"> </v>
          </cell>
          <cell r="E41" t="str">
            <v>m3</v>
          </cell>
          <cell r="F41">
            <v>235</v>
          </cell>
          <cell r="G41">
            <v>4.1399999999999997</v>
          </cell>
        </row>
        <row r="42">
          <cell r="A42" t="str">
            <v>01.101.19</v>
          </cell>
          <cell r="B42" t="str">
            <v>Escavação,carga e transportes de material de 2a categoria,c/CB,  DMT 2000 a 3000m</v>
          </cell>
          <cell r="C42" t="str">
            <v>DNER-ES280/97</v>
          </cell>
          <cell r="D42" t="str">
            <v xml:space="preserve"> </v>
          </cell>
          <cell r="E42" t="str">
            <v>m3</v>
          </cell>
          <cell r="F42">
            <v>557</v>
          </cell>
          <cell r="G42">
            <v>4.51</v>
          </cell>
        </row>
        <row r="43">
          <cell r="A43" t="str">
            <v>DER51250</v>
          </cell>
          <cell r="B43" t="str">
            <v>Escavação,carga e transportes de material de 2a categoria DMT 5000 a 6000m</v>
          </cell>
          <cell r="C43" t="str">
            <v xml:space="preserve"> </v>
          </cell>
          <cell r="D43" t="str">
            <v xml:space="preserve"> </v>
          </cell>
          <cell r="E43" t="str">
            <v>m3</v>
          </cell>
          <cell r="F43">
            <v>1802</v>
          </cell>
          <cell r="G43">
            <v>5.7</v>
          </cell>
        </row>
        <row r="44">
          <cell r="A44" t="str">
            <v>DER51260</v>
          </cell>
          <cell r="B44" t="str">
            <v>Escavação,carga e transportes de material de 2a categoria DMT 6000 a 7000m</v>
          </cell>
          <cell r="C44" t="str">
            <v xml:space="preserve"> </v>
          </cell>
          <cell r="D44" t="str">
            <v xml:space="preserve"> </v>
          </cell>
          <cell r="E44" t="str">
            <v>m3</v>
          </cell>
          <cell r="F44">
            <v>1248</v>
          </cell>
          <cell r="G44">
            <v>6.34</v>
          </cell>
        </row>
        <row r="45">
          <cell r="A45" t="str">
            <v>DER51310</v>
          </cell>
          <cell r="B45" t="str">
            <v>Escavação,carga e transportes de material de 2a categoria DMT 12000 a 14000m</v>
          </cell>
          <cell r="C45" t="str">
            <v xml:space="preserve"> </v>
          </cell>
          <cell r="D45" t="str">
            <v xml:space="preserve"> </v>
          </cell>
          <cell r="E45" t="str">
            <v>m3</v>
          </cell>
          <cell r="F45">
            <v>100</v>
          </cell>
          <cell r="G45">
            <v>10.14</v>
          </cell>
        </row>
        <row r="46">
          <cell r="A46" t="str">
            <v>DER52095</v>
          </cell>
          <cell r="B46" t="str">
            <v>Esc. Carga e Transp. de solos moles 800&lt;DMT&lt;=1000m</v>
          </cell>
          <cell r="C46" t="str">
            <v xml:space="preserve"> </v>
          </cell>
          <cell r="D46" t="str">
            <v xml:space="preserve"> </v>
          </cell>
          <cell r="E46" t="str">
            <v>m3</v>
          </cell>
          <cell r="F46">
            <v>808</v>
          </cell>
          <cell r="G46">
            <v>4.7</v>
          </cell>
        </row>
        <row r="47">
          <cell r="A47" t="str">
            <v>DER52101</v>
          </cell>
          <cell r="B47" t="str">
            <v>Esc. Carga e Transp. de solos moles 1200&lt;DMT&lt;=1400m</v>
          </cell>
          <cell r="C47" t="str">
            <v xml:space="preserve"> </v>
          </cell>
          <cell r="D47" t="str">
            <v xml:space="preserve"> </v>
          </cell>
          <cell r="E47" t="str">
            <v>m3</v>
          </cell>
          <cell r="F47">
            <v>1500</v>
          </cell>
          <cell r="G47">
            <v>4.74</v>
          </cell>
        </row>
        <row r="48">
          <cell r="A48" t="str">
            <v>DER52105</v>
          </cell>
          <cell r="B48" t="str">
            <v>Esc. Carga e Transp. de solos moles 2000&lt;DMT&lt;=3000m</v>
          </cell>
          <cell r="C48" t="str">
            <v xml:space="preserve"> </v>
          </cell>
          <cell r="D48" t="str">
            <v xml:space="preserve"> </v>
          </cell>
          <cell r="E48" t="str">
            <v>m3</v>
          </cell>
          <cell r="F48">
            <v>1222</v>
          </cell>
          <cell r="G48">
            <v>5.77</v>
          </cell>
        </row>
        <row r="49">
          <cell r="A49" t="str">
            <v>DER52106</v>
          </cell>
          <cell r="B49" t="str">
            <v>Esc. Carga e Transp. de solos moles 3000&lt;DMT&lt;=4000m</v>
          </cell>
          <cell r="C49" t="str">
            <v xml:space="preserve"> </v>
          </cell>
          <cell r="D49" t="str">
            <v xml:space="preserve"> </v>
          </cell>
          <cell r="E49" t="str">
            <v>m3</v>
          </cell>
          <cell r="F49">
            <v>3135</v>
          </cell>
          <cell r="G49">
            <v>6.37</v>
          </cell>
        </row>
        <row r="50">
          <cell r="A50" t="str">
            <v>01.510.00</v>
          </cell>
          <cell r="B50" t="str">
            <v>Compactação de aterros a 95% Proctor Normal</v>
          </cell>
          <cell r="C50" t="str">
            <v>DNER-ES282/97</v>
          </cell>
          <cell r="D50" t="str">
            <v xml:space="preserve"> </v>
          </cell>
          <cell r="E50" t="str">
            <v>m3</v>
          </cell>
          <cell r="F50">
            <v>48343</v>
          </cell>
          <cell r="G50">
            <v>0.79</v>
          </cell>
        </row>
        <row r="51">
          <cell r="A51" t="str">
            <v>01.511.00</v>
          </cell>
          <cell r="B51" t="str">
            <v>Compactação de aterros a 100% Proctor Normal</v>
          </cell>
          <cell r="C51" t="str">
            <v>DNER-ES282/97</v>
          </cell>
          <cell r="D51" t="str">
            <v xml:space="preserve"> </v>
          </cell>
          <cell r="E51" t="str">
            <v>m3</v>
          </cell>
          <cell r="F51">
            <v>22313</v>
          </cell>
          <cell r="G51">
            <v>1.36</v>
          </cell>
        </row>
        <row r="52">
          <cell r="F52" t="str">
            <v>SUB-TOTAL</v>
          </cell>
        </row>
        <row r="54">
          <cell r="B54" t="str">
            <v>PAVIMENTAÇÃO</v>
          </cell>
        </row>
        <row r="55">
          <cell r="A55" t="str">
            <v>02.000.00</v>
          </cell>
          <cell r="B55" t="str">
            <v>Regularização do subleito</v>
          </cell>
          <cell r="C55" t="str">
            <v xml:space="preserve"> </v>
          </cell>
          <cell r="D55" t="str">
            <v xml:space="preserve"> </v>
          </cell>
          <cell r="E55" t="str">
            <v>m2</v>
          </cell>
          <cell r="F55">
            <v>104259</v>
          </cell>
          <cell r="G55">
            <v>0.3</v>
          </cell>
        </row>
        <row r="56">
          <cell r="A56" t="str">
            <v>DER53130</v>
          </cell>
          <cell r="B56" t="str">
            <v>Camada de macadame seco</v>
          </cell>
          <cell r="C56" t="str">
            <v xml:space="preserve"> </v>
          </cell>
          <cell r="D56" t="str">
            <v xml:space="preserve"> </v>
          </cell>
          <cell r="E56" t="str">
            <v>m3</v>
          </cell>
          <cell r="F56">
            <v>17459</v>
          </cell>
          <cell r="G56">
            <v>21.86</v>
          </cell>
        </row>
        <row r="57">
          <cell r="A57" t="str">
            <v>02.230.00</v>
          </cell>
          <cell r="B57" t="str">
            <v>Base brita graduada</v>
          </cell>
          <cell r="C57" t="str">
            <v>DNER-ES303/97</v>
          </cell>
          <cell r="D57" t="str">
            <v xml:space="preserve"> </v>
          </cell>
          <cell r="E57" t="str">
            <v>m3</v>
          </cell>
          <cell r="F57">
            <v>13838</v>
          </cell>
          <cell r="G57">
            <v>28.06</v>
          </cell>
        </row>
        <row r="58">
          <cell r="A58" t="str">
            <v>02.300.00</v>
          </cell>
          <cell r="B58" t="str">
            <v>Imprimação - Fornecimento, transporte e execução</v>
          </cell>
          <cell r="C58" t="str">
            <v>DNER-ES306/97</v>
          </cell>
          <cell r="D58" t="str">
            <v xml:space="preserve"> </v>
          </cell>
          <cell r="E58" t="str">
            <v>m2</v>
          </cell>
          <cell r="F58">
            <v>92533</v>
          </cell>
          <cell r="G58">
            <v>1.1100000000000001</v>
          </cell>
        </row>
        <row r="59">
          <cell r="A59" t="str">
            <v>02.400.00</v>
          </cell>
          <cell r="B59" t="str">
            <v>Pintura de ligação - Fornec., transporte e execução</v>
          </cell>
          <cell r="C59" t="str">
            <v>DNER-ES307/97</v>
          </cell>
          <cell r="D59" t="str">
            <v xml:space="preserve"> </v>
          </cell>
          <cell r="E59" t="str">
            <v>m2</v>
          </cell>
          <cell r="F59">
            <v>170839</v>
          </cell>
          <cell r="G59">
            <v>0.41</v>
          </cell>
        </row>
        <row r="60">
          <cell r="A60" t="str">
            <v>02.540.01</v>
          </cell>
          <cell r="B60" t="str">
            <v>Concreto betuminoso usinado a quente - usina 100/140 t/h</v>
          </cell>
          <cell r="C60" t="str">
            <v>DNER-ES313/97</v>
          </cell>
          <cell r="D60" t="str">
            <v xml:space="preserve"> </v>
          </cell>
          <cell r="E60" t="str">
            <v>t</v>
          </cell>
          <cell r="F60">
            <v>19054</v>
          </cell>
          <cell r="G60">
            <v>67.64</v>
          </cell>
        </row>
        <row r="61">
          <cell r="A61" t="str">
            <v>DER82200</v>
          </cell>
          <cell r="B61" t="str">
            <v>Remoção de revestimento de CBUQ</v>
          </cell>
          <cell r="C61" t="str">
            <v xml:space="preserve"> </v>
          </cell>
          <cell r="D61" t="str">
            <v xml:space="preserve"> </v>
          </cell>
          <cell r="E61" t="str">
            <v>m3</v>
          </cell>
          <cell r="F61">
            <v>1526</v>
          </cell>
          <cell r="G61">
            <v>5.73</v>
          </cell>
        </row>
        <row r="62">
          <cell r="A62" t="str">
            <v>DER82200a</v>
          </cell>
          <cell r="B62" t="str">
            <v>Remoção de camada granular</v>
          </cell>
          <cell r="C62" t="str">
            <v xml:space="preserve"> </v>
          </cell>
          <cell r="D62" t="str">
            <v xml:space="preserve"> </v>
          </cell>
          <cell r="E62" t="str">
            <v>m3</v>
          </cell>
          <cell r="F62">
            <v>1526</v>
          </cell>
          <cell r="G62">
            <v>4.67</v>
          </cell>
        </row>
        <row r="63">
          <cell r="A63" t="str">
            <v>DER82150</v>
          </cell>
          <cell r="B63" t="str">
            <v>Remoção de pavimento a paralelelpípedo</v>
          </cell>
          <cell r="C63" t="str">
            <v xml:space="preserve"> </v>
          </cell>
          <cell r="D63" t="str">
            <v xml:space="preserve"> </v>
          </cell>
          <cell r="E63" t="str">
            <v>m2</v>
          </cell>
          <cell r="F63">
            <v>2238</v>
          </cell>
          <cell r="G63">
            <v>0.62</v>
          </cell>
        </row>
        <row r="64">
          <cell r="F64" t="str">
            <v>SUB-TOTAL</v>
          </cell>
        </row>
        <row r="65">
          <cell r="B65" t="str">
            <v>DRENAGEM</v>
          </cell>
        </row>
        <row r="66">
          <cell r="A66" t="str">
            <v>04.000.00</v>
          </cell>
          <cell r="B66" t="str">
            <v>Escavação manual em material de 1a categoria</v>
          </cell>
          <cell r="C66" t="str">
            <v xml:space="preserve"> </v>
          </cell>
          <cell r="D66" t="str">
            <v xml:space="preserve"> </v>
          </cell>
          <cell r="E66" t="str">
            <v>m3</v>
          </cell>
          <cell r="F66">
            <v>142</v>
          </cell>
          <cell r="G66">
            <v>17.57</v>
          </cell>
        </row>
        <row r="67">
          <cell r="A67" t="str">
            <v>04.001.00</v>
          </cell>
          <cell r="B67" t="str">
            <v>Escavação mecânica em material de 1a categoria</v>
          </cell>
          <cell r="C67" t="str">
            <v xml:space="preserve"> </v>
          </cell>
          <cell r="D67" t="str">
            <v xml:space="preserve"> </v>
          </cell>
          <cell r="E67" t="str">
            <v>m3</v>
          </cell>
          <cell r="F67">
            <v>2950</v>
          </cell>
          <cell r="G67">
            <v>2.09</v>
          </cell>
        </row>
        <row r="68">
          <cell r="A68" t="str">
            <v>04.001.01</v>
          </cell>
          <cell r="B68" t="str">
            <v>Escavação mecânica,reaterro e compactação (material de 1a categoria)</v>
          </cell>
          <cell r="C68" t="str">
            <v xml:space="preserve"> </v>
          </cell>
          <cell r="D68" t="str">
            <v xml:space="preserve"> </v>
          </cell>
          <cell r="E68" t="str">
            <v>m3</v>
          </cell>
          <cell r="F68">
            <v>928.4</v>
          </cell>
          <cell r="G68">
            <v>3.03</v>
          </cell>
        </row>
        <row r="69">
          <cell r="A69" t="str">
            <v>04.401.01</v>
          </cell>
          <cell r="B69" t="str">
            <v>Valeta de prot. de aterro c/ revest. vegetal VPA 01</v>
          </cell>
          <cell r="C69" t="str">
            <v xml:space="preserve"> </v>
          </cell>
          <cell r="D69" t="str">
            <v xml:space="preserve"> </v>
          </cell>
          <cell r="E69" t="str">
            <v>m</v>
          </cell>
          <cell r="F69">
            <v>1908</v>
          </cell>
          <cell r="G69">
            <v>31.98</v>
          </cell>
        </row>
        <row r="70">
          <cell r="A70" t="str">
            <v>04.401.02</v>
          </cell>
          <cell r="B70" t="str">
            <v>Valeta de prot. de aterro c/ revest. vegetal VPA 02</v>
          </cell>
          <cell r="C70" t="str">
            <v xml:space="preserve"> </v>
          </cell>
          <cell r="D70" t="str">
            <v xml:space="preserve"> </v>
          </cell>
          <cell r="E70" t="str">
            <v>m</v>
          </cell>
          <cell r="F70">
            <v>836</v>
          </cell>
          <cell r="G70">
            <v>24.32</v>
          </cell>
        </row>
        <row r="71">
          <cell r="A71" t="str">
            <v>04.500.06</v>
          </cell>
          <cell r="B71" t="str">
            <v>Dreno longit. profundo p/cortes em solo- DPS 06</v>
          </cell>
          <cell r="C71" t="str">
            <v>DNER-ES292/97</v>
          </cell>
          <cell r="D71" t="str">
            <v xml:space="preserve"> </v>
          </cell>
          <cell r="E71" t="str">
            <v>m</v>
          </cell>
          <cell r="F71">
            <v>1243</v>
          </cell>
          <cell r="G71">
            <v>34.94</v>
          </cell>
        </row>
        <row r="72">
          <cell r="A72" t="str">
            <v>04.502.02</v>
          </cell>
          <cell r="B72" t="str">
            <v>Boca de saída p/ dreno longit. profundo- BSD 02</v>
          </cell>
          <cell r="C72" t="str">
            <v xml:space="preserve"> </v>
          </cell>
          <cell r="D72" t="str">
            <v xml:space="preserve"> </v>
          </cell>
          <cell r="E72" t="str">
            <v>un</v>
          </cell>
          <cell r="F72">
            <v>2</v>
          </cell>
          <cell r="G72">
            <v>49.08</v>
          </cell>
        </row>
        <row r="73">
          <cell r="A73" t="str">
            <v>04.510.03</v>
          </cell>
          <cell r="B73" t="str">
            <v>Dreno sub- superficial- DSS 03</v>
          </cell>
          <cell r="C73" t="str">
            <v>DNER-ES294/97</v>
          </cell>
          <cell r="D73" t="str">
            <v xml:space="preserve"> </v>
          </cell>
          <cell r="E73" t="str">
            <v>m</v>
          </cell>
          <cell r="F73">
            <v>3497</v>
          </cell>
          <cell r="G73">
            <v>3.71</v>
          </cell>
        </row>
        <row r="74">
          <cell r="A74" t="str">
            <v>04.511.01</v>
          </cell>
          <cell r="B74" t="str">
            <v>Boca de saída p/ dreno sub-superficial-BSD 03</v>
          </cell>
          <cell r="C74" t="str">
            <v xml:space="preserve"> </v>
          </cell>
          <cell r="D74" t="str">
            <v xml:space="preserve"> </v>
          </cell>
          <cell r="E74" t="str">
            <v>un</v>
          </cell>
          <cell r="F74">
            <v>5</v>
          </cell>
          <cell r="G74">
            <v>20.86</v>
          </cell>
        </row>
        <row r="75">
          <cell r="A75" t="str">
            <v>04.900.21</v>
          </cell>
          <cell r="B75" t="str">
            <v>Sarjeta de cant. central de concreto-SCC 01</v>
          </cell>
          <cell r="C75" t="str">
            <v>DNER-ES288/97</v>
          </cell>
          <cell r="D75" t="str">
            <v xml:space="preserve"> </v>
          </cell>
          <cell r="E75" t="str">
            <v>m</v>
          </cell>
          <cell r="F75">
            <v>3036</v>
          </cell>
          <cell r="G75">
            <v>13.85</v>
          </cell>
        </row>
        <row r="76">
          <cell r="A76" t="str">
            <v>04.900.22</v>
          </cell>
          <cell r="B76" t="str">
            <v>Sarjeta de cant. central de concreto-SCC 02</v>
          </cell>
          <cell r="C76" t="str">
            <v>DNER-ES288/97</v>
          </cell>
          <cell r="D76" t="str">
            <v xml:space="preserve"> </v>
          </cell>
          <cell r="E76" t="str">
            <v>m</v>
          </cell>
          <cell r="F76">
            <v>638</v>
          </cell>
          <cell r="G76">
            <v>19.170000000000002</v>
          </cell>
        </row>
        <row r="77">
          <cell r="A77" t="str">
            <v>04.900.03</v>
          </cell>
          <cell r="B77" t="str">
            <v>Sarjeta triangular de concreto-STC 03</v>
          </cell>
          <cell r="C77" t="str">
            <v>DNER-ES288/97</v>
          </cell>
          <cell r="D77" t="str">
            <v xml:space="preserve"> </v>
          </cell>
          <cell r="E77" t="str">
            <v>m</v>
          </cell>
          <cell r="F77">
            <v>55</v>
          </cell>
          <cell r="G77">
            <v>16.02</v>
          </cell>
        </row>
        <row r="78">
          <cell r="A78" t="str">
            <v>04.910.05</v>
          </cell>
          <cell r="B78" t="str">
            <v>Meio-fio de concreto-MFC 05</v>
          </cell>
          <cell r="C78" t="str">
            <v>DNER-ES290/97</v>
          </cell>
          <cell r="D78" t="str">
            <v xml:space="preserve"> </v>
          </cell>
          <cell r="E78" t="str">
            <v>m</v>
          </cell>
          <cell r="F78">
            <v>21252</v>
          </cell>
          <cell r="G78">
            <v>10.54</v>
          </cell>
        </row>
        <row r="79">
          <cell r="A79" t="str">
            <v>DER78150b</v>
          </cell>
          <cell r="B79" t="str">
            <v>Caixa coletora de sarjeta - CCS, D=40cm E H=1,00m</v>
          </cell>
          <cell r="C79" t="str">
            <v xml:space="preserve"> </v>
          </cell>
          <cell r="D79" t="str">
            <v xml:space="preserve"> </v>
          </cell>
          <cell r="E79" t="str">
            <v>un</v>
          </cell>
          <cell r="F79">
            <v>4</v>
          </cell>
          <cell r="G79">
            <v>382.07</v>
          </cell>
        </row>
        <row r="80">
          <cell r="A80" t="str">
            <v>DER78150c</v>
          </cell>
          <cell r="B80" t="str">
            <v>Caixa coletora de sarjeta - CCS, D=40cm E H=1,50m</v>
          </cell>
          <cell r="C80" t="str">
            <v xml:space="preserve"> </v>
          </cell>
          <cell r="D80" t="str">
            <v xml:space="preserve"> </v>
          </cell>
          <cell r="E80" t="str">
            <v>un</v>
          </cell>
          <cell r="F80">
            <v>2</v>
          </cell>
          <cell r="G80">
            <v>503.68</v>
          </cell>
        </row>
        <row r="81">
          <cell r="A81" t="str">
            <v>DER78150a</v>
          </cell>
          <cell r="B81" t="str">
            <v>Caixa coletora de sarjeta - CCS, D=60cm E H=1,5m</v>
          </cell>
          <cell r="C81" t="str">
            <v xml:space="preserve"> </v>
          </cell>
          <cell r="D81" t="str">
            <v xml:space="preserve"> </v>
          </cell>
          <cell r="E81" t="str">
            <v>un</v>
          </cell>
          <cell r="F81">
            <v>1</v>
          </cell>
          <cell r="G81">
            <v>500.45</v>
          </cell>
        </row>
        <row r="82">
          <cell r="A82" t="str">
            <v>04.930.01</v>
          </cell>
          <cell r="B82" t="str">
            <v>Caixa coletora de sarjeta-CCS 01</v>
          </cell>
          <cell r="C82" t="str">
            <v>DNER-ES287/97</v>
          </cell>
          <cell r="D82" t="str">
            <v xml:space="preserve"> </v>
          </cell>
          <cell r="E82" t="str">
            <v>un</v>
          </cell>
          <cell r="F82">
            <v>1</v>
          </cell>
          <cell r="G82">
            <v>568.85</v>
          </cell>
        </row>
        <row r="83">
          <cell r="A83" t="str">
            <v>04.931.03</v>
          </cell>
          <cell r="B83" t="str">
            <v>Caixa coletora de talvegue-CCT 03</v>
          </cell>
          <cell r="C83" t="str">
            <v>DNER-ES287/97</v>
          </cell>
          <cell r="D83" t="str">
            <v xml:space="preserve"> </v>
          </cell>
          <cell r="E83" t="str">
            <v>un</v>
          </cell>
          <cell r="F83">
            <v>2</v>
          </cell>
          <cell r="G83">
            <v>551.65</v>
          </cell>
        </row>
        <row r="84">
          <cell r="A84" t="str">
            <v>04.931.02</v>
          </cell>
          <cell r="B84" t="str">
            <v>Caixa coletora de talvegue-CCT 02</v>
          </cell>
          <cell r="C84" t="str">
            <v>DNER-ES287/97</v>
          </cell>
          <cell r="D84" t="str">
            <v xml:space="preserve"> </v>
          </cell>
          <cell r="E84" t="str">
            <v>un</v>
          </cell>
          <cell r="F84">
            <v>1</v>
          </cell>
          <cell r="G84">
            <v>564.34</v>
          </cell>
        </row>
        <row r="85">
          <cell r="A85" t="str">
            <v>04.960.01</v>
          </cell>
          <cell r="B85" t="str">
            <v>Boca de lobo simples c/ grelha de concreto-BLS 01</v>
          </cell>
          <cell r="C85" t="str">
            <v xml:space="preserve"> </v>
          </cell>
          <cell r="D85" t="str">
            <v xml:space="preserve"> </v>
          </cell>
          <cell r="E85" t="str">
            <v>un</v>
          </cell>
          <cell r="F85">
            <v>12</v>
          </cell>
          <cell r="G85">
            <v>203.51</v>
          </cell>
        </row>
        <row r="86">
          <cell r="A86" t="str">
            <v>04.960.02</v>
          </cell>
          <cell r="B86" t="str">
            <v>Boca de lobo simples c/ grelha de concreto-BLS 02</v>
          </cell>
          <cell r="C86" t="str">
            <v xml:space="preserve"> </v>
          </cell>
          <cell r="D86" t="str">
            <v xml:space="preserve"> </v>
          </cell>
          <cell r="E86" t="str">
            <v>un</v>
          </cell>
          <cell r="F86">
            <v>13</v>
          </cell>
          <cell r="G86">
            <v>257.83999999999997</v>
          </cell>
        </row>
        <row r="87">
          <cell r="A87" t="str">
            <v>04.960.03</v>
          </cell>
          <cell r="B87" t="str">
            <v>Boca de lobo simples c/ grelha de concreto-BLS 03</v>
          </cell>
          <cell r="C87" t="str">
            <v xml:space="preserve"> </v>
          </cell>
          <cell r="D87" t="str">
            <v xml:space="preserve"> </v>
          </cell>
          <cell r="E87" t="str">
            <v>un</v>
          </cell>
          <cell r="F87">
            <v>7</v>
          </cell>
          <cell r="G87">
            <v>312.23</v>
          </cell>
        </row>
        <row r="88">
          <cell r="A88" t="str">
            <v>04.961.02</v>
          </cell>
          <cell r="B88" t="str">
            <v>Boca de lobo dupla c/ grelha de concreto-BLD 02</v>
          </cell>
          <cell r="C88" t="str">
            <v xml:space="preserve"> </v>
          </cell>
          <cell r="D88" t="str">
            <v xml:space="preserve"> </v>
          </cell>
          <cell r="E88" t="str">
            <v>un</v>
          </cell>
          <cell r="F88">
            <v>3</v>
          </cell>
          <cell r="G88">
            <v>476.56</v>
          </cell>
        </row>
        <row r="89">
          <cell r="A89" t="str">
            <v>04.999.01</v>
          </cell>
          <cell r="B89" t="str">
            <v>Remoção de bueiros existentes</v>
          </cell>
          <cell r="C89" t="str">
            <v xml:space="preserve"> </v>
          </cell>
          <cell r="D89" t="str">
            <v xml:space="preserve"> </v>
          </cell>
          <cell r="E89" t="str">
            <v>m</v>
          </cell>
          <cell r="F89">
            <v>65</v>
          </cell>
          <cell r="G89">
            <v>13.06</v>
          </cell>
        </row>
        <row r="90">
          <cell r="A90" t="str">
            <v>04.999.02</v>
          </cell>
          <cell r="B90" t="str">
            <v>Demolição de dispositivos de concreto</v>
          </cell>
          <cell r="C90" t="str">
            <v>DNER-ES296/97</v>
          </cell>
          <cell r="D90" t="str">
            <v xml:space="preserve"> </v>
          </cell>
          <cell r="E90" t="str">
            <v>m3</v>
          </cell>
          <cell r="F90">
            <v>69.599999999999994</v>
          </cell>
          <cell r="G90">
            <v>12.58</v>
          </cell>
        </row>
        <row r="91">
          <cell r="A91" t="str">
            <v>P 04.100.07</v>
          </cell>
          <cell r="B91" t="str">
            <v>Execução de galerias D=0,40 c/ lastro de brita</v>
          </cell>
          <cell r="C91" t="str">
            <v xml:space="preserve"> </v>
          </cell>
          <cell r="D91" t="str">
            <v xml:space="preserve"> </v>
          </cell>
          <cell r="E91" t="str">
            <v>m</v>
          </cell>
          <cell r="F91">
            <v>2037</v>
          </cell>
          <cell r="G91">
            <v>41.68</v>
          </cell>
        </row>
        <row r="92">
          <cell r="A92" t="str">
            <v>P 04.100.09</v>
          </cell>
          <cell r="B92" t="str">
            <v>Execução de galerias D=0,60 c/ lastro de brita</v>
          </cell>
          <cell r="C92" t="str">
            <v xml:space="preserve"> </v>
          </cell>
          <cell r="D92" t="str">
            <v xml:space="preserve"> </v>
          </cell>
          <cell r="E92" t="str">
            <v>m</v>
          </cell>
          <cell r="F92">
            <v>529</v>
          </cell>
          <cell r="G92">
            <v>100.67</v>
          </cell>
        </row>
        <row r="93">
          <cell r="A93" t="str">
            <v>P 04.100.08</v>
          </cell>
          <cell r="B93" t="str">
            <v>Execução de galerias D=0,40 c/ lastro de concreto</v>
          </cell>
          <cell r="C93" t="str">
            <v xml:space="preserve"> </v>
          </cell>
          <cell r="D93" t="str">
            <v xml:space="preserve"> </v>
          </cell>
          <cell r="E93" t="str">
            <v>m</v>
          </cell>
          <cell r="F93">
            <v>287</v>
          </cell>
          <cell r="G93">
            <v>58.65</v>
          </cell>
        </row>
        <row r="94">
          <cell r="A94" t="str">
            <v>P 04.100.10</v>
          </cell>
          <cell r="B94" t="str">
            <v>Execução de galerias D=0,60 c/ lastro de concreto</v>
          </cell>
          <cell r="C94" t="str">
            <v xml:space="preserve"> </v>
          </cell>
          <cell r="D94" t="str">
            <v xml:space="preserve"> </v>
          </cell>
          <cell r="E94" t="str">
            <v>m</v>
          </cell>
          <cell r="F94">
            <v>111</v>
          </cell>
          <cell r="G94">
            <v>131.66</v>
          </cell>
        </row>
        <row r="95">
          <cell r="A95" t="str">
            <v>DER72350b</v>
          </cell>
          <cell r="B95" t="str">
            <v>Boca para BSTC D=40cm - Normal</v>
          </cell>
          <cell r="C95" t="str">
            <v xml:space="preserve"> </v>
          </cell>
          <cell r="D95" t="str">
            <v xml:space="preserve"> </v>
          </cell>
          <cell r="E95" t="str">
            <v>un</v>
          </cell>
          <cell r="F95">
            <v>4</v>
          </cell>
          <cell r="G95">
            <v>147.57</v>
          </cell>
        </row>
        <row r="96">
          <cell r="A96" t="str">
            <v>04.101.01</v>
          </cell>
          <cell r="B96" t="str">
            <v>Boca de BSTC D=0.60m-normal</v>
          </cell>
          <cell r="C96" t="str">
            <v>DNER-ES284/97</v>
          </cell>
          <cell r="D96" t="str">
            <v xml:space="preserve"> </v>
          </cell>
          <cell r="E96" t="str">
            <v>un</v>
          </cell>
          <cell r="F96">
            <v>6</v>
          </cell>
          <cell r="G96">
            <v>299.62</v>
          </cell>
        </row>
        <row r="97">
          <cell r="A97" t="str">
            <v>P 04.100.06</v>
          </cell>
          <cell r="B97" t="str">
            <v>Galeria D=0,40m envelopada</v>
          </cell>
          <cell r="C97" t="str">
            <v xml:space="preserve"> </v>
          </cell>
          <cell r="D97" t="str">
            <v xml:space="preserve"> </v>
          </cell>
          <cell r="E97" t="str">
            <v>m</v>
          </cell>
          <cell r="F97">
            <v>36</v>
          </cell>
          <cell r="G97">
            <v>103.37</v>
          </cell>
        </row>
        <row r="98">
          <cell r="A98" t="str">
            <v>P 04.100.12</v>
          </cell>
          <cell r="B98" t="str">
            <v>Galeria D=0,60m envelopada</v>
          </cell>
          <cell r="C98" t="str">
            <v xml:space="preserve"> </v>
          </cell>
          <cell r="D98" t="str">
            <v xml:space="preserve"> </v>
          </cell>
          <cell r="E98" t="str">
            <v>m</v>
          </cell>
          <cell r="F98">
            <v>23</v>
          </cell>
          <cell r="G98">
            <v>191.7</v>
          </cell>
        </row>
        <row r="99">
          <cell r="A99" t="str">
            <v>P.04.100.14</v>
          </cell>
          <cell r="B99" t="str">
            <v>Caixa de ligação e passagem BSTC, D=80cm, H=1,00m</v>
          </cell>
          <cell r="C99" t="str">
            <v xml:space="preserve"> </v>
          </cell>
          <cell r="D99" t="str">
            <v xml:space="preserve"> </v>
          </cell>
          <cell r="E99" t="str">
            <v>un</v>
          </cell>
          <cell r="F99">
            <v>1</v>
          </cell>
          <cell r="G99">
            <v>451.1</v>
          </cell>
        </row>
        <row r="100">
          <cell r="A100" t="str">
            <v>P.04.100.15</v>
          </cell>
          <cell r="B100" t="str">
            <v>Caixa de ligação e passagem BSTC,  D=1,00m, H=1,50m</v>
          </cell>
          <cell r="C100" t="str">
            <v xml:space="preserve"> </v>
          </cell>
          <cell r="D100" t="str">
            <v xml:space="preserve"> </v>
          </cell>
          <cell r="E100" t="str">
            <v>un</v>
          </cell>
          <cell r="F100">
            <v>1</v>
          </cell>
          <cell r="G100">
            <v>741.5</v>
          </cell>
        </row>
        <row r="101">
          <cell r="A101" t="str">
            <v>P.04.100.16</v>
          </cell>
          <cell r="B101" t="str">
            <v>Caixa de ligação e passagem BDTC,  D=1,00m, H=1,50m</v>
          </cell>
          <cell r="C101" t="str">
            <v xml:space="preserve"> </v>
          </cell>
          <cell r="D101" t="str">
            <v xml:space="preserve"> </v>
          </cell>
          <cell r="E101" t="str">
            <v>un</v>
          </cell>
          <cell r="F101">
            <v>1</v>
          </cell>
          <cell r="G101">
            <v>1174.79</v>
          </cell>
        </row>
        <row r="102">
          <cell r="A102" t="str">
            <v>04.962.01</v>
          </cell>
          <cell r="B102" t="str">
            <v>Caixa de ligação e passagem- CLP 01</v>
          </cell>
          <cell r="C102" t="str">
            <v>DNER-ES287/97</v>
          </cell>
          <cell r="D102" t="str">
            <v xml:space="preserve"> </v>
          </cell>
          <cell r="E102" t="str">
            <v>un</v>
          </cell>
          <cell r="F102">
            <v>5</v>
          </cell>
          <cell r="G102">
            <v>371.03</v>
          </cell>
        </row>
        <row r="103">
          <cell r="A103" t="str">
            <v>04.962.02</v>
          </cell>
          <cell r="B103" t="str">
            <v>Caixa de ligação e passagem- CLP 02</v>
          </cell>
          <cell r="C103" t="str">
            <v>DNER-ES287/97</v>
          </cell>
          <cell r="D103" t="str">
            <v xml:space="preserve"> </v>
          </cell>
          <cell r="E103" t="str">
            <v>un</v>
          </cell>
          <cell r="F103">
            <v>3</v>
          </cell>
          <cell r="G103">
            <v>359.92</v>
          </cell>
        </row>
        <row r="104">
          <cell r="A104" t="str">
            <v>04.962.07</v>
          </cell>
          <cell r="B104" t="str">
            <v>Caixa de ligação e passagem- CLP 07</v>
          </cell>
          <cell r="C104" t="str">
            <v>DNER-ES287/97</v>
          </cell>
          <cell r="D104" t="str">
            <v xml:space="preserve"> </v>
          </cell>
          <cell r="E104" t="str">
            <v>un</v>
          </cell>
          <cell r="F104">
            <v>1</v>
          </cell>
          <cell r="G104">
            <v>443.2</v>
          </cell>
        </row>
        <row r="105">
          <cell r="A105" t="str">
            <v>04.962.08</v>
          </cell>
          <cell r="B105" t="str">
            <v>Caixa de ligação e passagem- CLP 08</v>
          </cell>
          <cell r="C105" t="str">
            <v>DNER-ES287/97</v>
          </cell>
          <cell r="D105" t="str">
            <v xml:space="preserve"> </v>
          </cell>
          <cell r="E105" t="str">
            <v>un</v>
          </cell>
          <cell r="F105">
            <v>1</v>
          </cell>
          <cell r="G105">
            <v>431.6</v>
          </cell>
        </row>
        <row r="106">
          <cell r="A106" t="str">
            <v>04.963.01</v>
          </cell>
          <cell r="B106" t="str">
            <v>Poço de visita- PVI 01</v>
          </cell>
          <cell r="C106" t="str">
            <v xml:space="preserve"> </v>
          </cell>
          <cell r="D106" t="str">
            <v xml:space="preserve"> </v>
          </cell>
          <cell r="E106" t="str">
            <v>un</v>
          </cell>
          <cell r="F106">
            <v>1</v>
          </cell>
          <cell r="G106">
            <v>493.1</v>
          </cell>
        </row>
        <row r="107">
          <cell r="A107" t="str">
            <v>04.963.02</v>
          </cell>
          <cell r="B107" t="str">
            <v>Poço de visita- PVI 02</v>
          </cell>
          <cell r="C107" t="str">
            <v xml:space="preserve"> </v>
          </cell>
          <cell r="D107" t="str">
            <v xml:space="preserve"> </v>
          </cell>
          <cell r="E107" t="str">
            <v>un</v>
          </cell>
          <cell r="F107">
            <v>1</v>
          </cell>
          <cell r="G107">
            <v>481.49</v>
          </cell>
        </row>
        <row r="108">
          <cell r="A108" t="str">
            <v>04.963.31</v>
          </cell>
          <cell r="B108" t="str">
            <v>Chaminé dos poços de visita- CPV 01</v>
          </cell>
          <cell r="C108" t="str">
            <v xml:space="preserve"> </v>
          </cell>
          <cell r="D108" t="str">
            <v xml:space="preserve"> </v>
          </cell>
          <cell r="E108" t="str">
            <v>un</v>
          </cell>
          <cell r="F108">
            <v>1</v>
          </cell>
          <cell r="G108">
            <v>368.29</v>
          </cell>
        </row>
        <row r="109">
          <cell r="F109" t="str">
            <v>SUB-TOTAL</v>
          </cell>
        </row>
        <row r="111">
          <cell r="B111" t="str">
            <v>OBRAS DE ARTE CORRENTES</v>
          </cell>
        </row>
        <row r="112">
          <cell r="A112" t="str">
            <v>04.001.01</v>
          </cell>
          <cell r="B112" t="str">
            <v>Escavação mecânica,reaterro e compactação (material de 1a categoria)</v>
          </cell>
          <cell r="C112" t="str">
            <v xml:space="preserve"> </v>
          </cell>
          <cell r="D112" t="str">
            <v xml:space="preserve"> </v>
          </cell>
          <cell r="E112" t="str">
            <v>m3</v>
          </cell>
          <cell r="F112">
            <v>3714</v>
          </cell>
          <cell r="G112">
            <v>3.03</v>
          </cell>
        </row>
        <row r="113">
          <cell r="A113" t="str">
            <v>DER66050</v>
          </cell>
          <cell r="B113" t="str">
            <v>Corpo de BSTC D=50cm c/ lastro de brita</v>
          </cell>
          <cell r="C113" t="str">
            <v xml:space="preserve"> </v>
          </cell>
          <cell r="D113" t="str">
            <v xml:space="preserve"> </v>
          </cell>
          <cell r="E113" t="str">
            <v>m</v>
          </cell>
          <cell r="F113">
            <v>18</v>
          </cell>
          <cell r="G113">
            <v>54.42</v>
          </cell>
        </row>
        <row r="114">
          <cell r="A114" t="str">
            <v>DER72350a</v>
          </cell>
          <cell r="B114" t="str">
            <v>Boca para BSTC D=50cm - Normal</v>
          </cell>
          <cell r="C114" t="str">
            <v xml:space="preserve"> </v>
          </cell>
          <cell r="D114" t="str">
            <v xml:space="preserve"> </v>
          </cell>
          <cell r="E114" t="str">
            <v>un</v>
          </cell>
          <cell r="F114">
            <v>1</v>
          </cell>
          <cell r="G114">
            <v>157.56</v>
          </cell>
        </row>
        <row r="115">
          <cell r="A115" t="str">
            <v>04.100.02</v>
          </cell>
          <cell r="B115" t="str">
            <v>Corpo de BSTC D=0.80m</v>
          </cell>
          <cell r="C115" t="str">
            <v>DNER-ES284/97</v>
          </cell>
          <cell r="D115" t="str">
            <v xml:space="preserve"> </v>
          </cell>
          <cell r="E115" t="str">
            <v xml:space="preserve">m </v>
          </cell>
          <cell r="F115">
            <v>99</v>
          </cell>
          <cell r="G115">
            <v>201.98</v>
          </cell>
        </row>
        <row r="116">
          <cell r="A116" t="str">
            <v>04.100.03</v>
          </cell>
          <cell r="B116" t="str">
            <v>Corpo de BSTC D=1.00m</v>
          </cell>
          <cell r="C116" t="str">
            <v>DNER-ES284/97</v>
          </cell>
          <cell r="D116" t="str">
            <v xml:space="preserve"> </v>
          </cell>
          <cell r="E116" t="str">
            <v xml:space="preserve">m </v>
          </cell>
          <cell r="F116">
            <v>200</v>
          </cell>
          <cell r="G116">
            <v>280.33</v>
          </cell>
        </row>
        <row r="117">
          <cell r="A117" t="str">
            <v>04.101.02</v>
          </cell>
          <cell r="B117" t="str">
            <v>Boca de BSTC D=0.80m-normal</v>
          </cell>
          <cell r="C117" t="str">
            <v>DNER-ES284/97</v>
          </cell>
          <cell r="D117" t="str">
            <v xml:space="preserve"> </v>
          </cell>
          <cell r="E117" t="str">
            <v>un</v>
          </cell>
          <cell r="F117">
            <v>4</v>
          </cell>
          <cell r="G117">
            <v>494.05</v>
          </cell>
        </row>
        <row r="118">
          <cell r="A118" t="str">
            <v>04.101.03</v>
          </cell>
          <cell r="B118" t="str">
            <v>Boca de BSTC D=1.00m-normal</v>
          </cell>
          <cell r="C118" t="str">
            <v>DNER-ES284/97</v>
          </cell>
          <cell r="D118" t="str">
            <v xml:space="preserve"> </v>
          </cell>
          <cell r="E118" t="str">
            <v>un</v>
          </cell>
          <cell r="F118">
            <v>3</v>
          </cell>
          <cell r="G118">
            <v>757.56</v>
          </cell>
        </row>
        <row r="119">
          <cell r="A119" t="str">
            <v>04.101.05</v>
          </cell>
          <cell r="B119" t="str">
            <v>Boca de BSTC D=1.50m-normal</v>
          </cell>
          <cell r="C119" t="str">
            <v>DNER-ES284/97</v>
          </cell>
          <cell r="D119" t="str">
            <v xml:space="preserve"> </v>
          </cell>
          <cell r="E119" t="str">
            <v>un</v>
          </cell>
          <cell r="F119">
            <v>3</v>
          </cell>
          <cell r="G119">
            <v>1942.12</v>
          </cell>
        </row>
        <row r="120">
          <cell r="A120" t="str">
            <v>04.110.01</v>
          </cell>
          <cell r="B120" t="str">
            <v>Corpo de BDTC D=1.00m</v>
          </cell>
          <cell r="C120" t="str">
            <v>DNER-ES284/97</v>
          </cell>
          <cell r="D120" t="str">
            <v xml:space="preserve"> </v>
          </cell>
          <cell r="E120" t="str">
            <v>m</v>
          </cell>
          <cell r="F120">
            <v>142</v>
          </cell>
          <cell r="G120">
            <v>572.14</v>
          </cell>
        </row>
        <row r="121">
          <cell r="A121" t="str">
            <v>04.110.02</v>
          </cell>
          <cell r="B121" t="str">
            <v>Corpo de BDTC D=1.20m</v>
          </cell>
          <cell r="C121" t="str">
            <v>DNER-ES284/97</v>
          </cell>
          <cell r="D121" t="str">
            <v xml:space="preserve"> </v>
          </cell>
          <cell r="E121" t="str">
            <v>m</v>
          </cell>
          <cell r="F121">
            <v>78</v>
          </cell>
          <cell r="G121">
            <v>745.38</v>
          </cell>
        </row>
        <row r="122">
          <cell r="A122" t="str">
            <v>04.111.01</v>
          </cell>
          <cell r="B122" t="str">
            <v>Boca de BDTC D=1.00m-normal</v>
          </cell>
          <cell r="C122" t="str">
            <v>DNER-ES284/97</v>
          </cell>
          <cell r="D122" t="str">
            <v xml:space="preserve"> </v>
          </cell>
          <cell r="E122" t="str">
            <v>un</v>
          </cell>
          <cell r="F122">
            <v>5</v>
          </cell>
          <cell r="G122">
            <v>1056.6199999999999</v>
          </cell>
        </row>
        <row r="123">
          <cell r="A123" t="str">
            <v>04.111.02</v>
          </cell>
          <cell r="B123" t="str">
            <v>Boca de BDTC D=1.20m-normal</v>
          </cell>
          <cell r="C123" t="str">
            <v>DNER-ES284/97</v>
          </cell>
          <cell r="D123" t="str">
            <v xml:space="preserve"> </v>
          </cell>
          <cell r="E123" t="str">
            <v>un</v>
          </cell>
          <cell r="F123">
            <v>2</v>
          </cell>
          <cell r="G123">
            <v>1521.54</v>
          </cell>
        </row>
        <row r="124">
          <cell r="A124" t="str">
            <v>DER67700</v>
          </cell>
          <cell r="B124" t="str">
            <v>Corpo de BTTC D=0.80m c/enrocamento e laje</v>
          </cell>
          <cell r="C124" t="str">
            <v xml:space="preserve"> </v>
          </cell>
          <cell r="D124" t="str">
            <v xml:space="preserve"> </v>
          </cell>
          <cell r="E124" t="str">
            <v>m</v>
          </cell>
          <cell r="F124">
            <v>31</v>
          </cell>
          <cell r="G124">
            <v>599.96</v>
          </cell>
        </row>
        <row r="125">
          <cell r="A125" t="str">
            <v>DER73550</v>
          </cell>
          <cell r="B125" t="str">
            <v>Boca de BTTC D=0,80m-normal</v>
          </cell>
          <cell r="C125" t="str">
            <v xml:space="preserve"> </v>
          </cell>
          <cell r="D125" t="str">
            <v xml:space="preserve"> </v>
          </cell>
          <cell r="E125" t="str">
            <v>un</v>
          </cell>
          <cell r="F125">
            <v>2</v>
          </cell>
          <cell r="G125">
            <v>685.42</v>
          </cell>
        </row>
        <row r="126">
          <cell r="A126" t="str">
            <v>P 04.100.23</v>
          </cell>
          <cell r="B126" t="str">
            <v>Bueiro Met.Corrug.circular, T.Armco,  c/Epoxy-bonded, MP-100, D=1,50 m, E=2,0mm</v>
          </cell>
          <cell r="C126" t="str">
            <v xml:space="preserve"> </v>
          </cell>
          <cell r="D126" t="str">
            <v xml:space="preserve"> </v>
          </cell>
          <cell r="E126" t="str">
            <v>m</v>
          </cell>
          <cell r="F126">
            <v>54</v>
          </cell>
          <cell r="G126">
            <v>510.8</v>
          </cell>
        </row>
        <row r="127">
          <cell r="F127" t="str">
            <v>SUB-TOTAL</v>
          </cell>
        </row>
        <row r="128">
          <cell r="B128" t="str">
            <v>OBRAS COMPLEMENTARES</v>
          </cell>
        </row>
        <row r="129">
          <cell r="A129" t="str">
            <v>05.100.00</v>
          </cell>
          <cell r="B129" t="str">
            <v>Enleivamento</v>
          </cell>
          <cell r="C129" t="str">
            <v>DNER-ES341/97</v>
          </cell>
          <cell r="D129" t="str">
            <v xml:space="preserve"> </v>
          </cell>
          <cell r="E129" t="str">
            <v>m2</v>
          </cell>
          <cell r="F129">
            <v>77733</v>
          </cell>
          <cell r="G129">
            <v>2.06</v>
          </cell>
        </row>
        <row r="130">
          <cell r="A130" t="str">
            <v>P 05.100.02</v>
          </cell>
          <cell r="B130" t="str">
            <v>Fornecimento e plantio de árvore selecionada</v>
          </cell>
          <cell r="C130" t="str">
            <v xml:space="preserve"> </v>
          </cell>
          <cell r="D130" t="str">
            <v xml:space="preserve"> </v>
          </cell>
          <cell r="E130" t="str">
            <v>un</v>
          </cell>
          <cell r="F130">
            <v>251</v>
          </cell>
          <cell r="G130">
            <v>6.02</v>
          </cell>
        </row>
        <row r="131">
          <cell r="A131" t="str">
            <v>05.102.00</v>
          </cell>
          <cell r="B131" t="str">
            <v>Hidrossemeadura</v>
          </cell>
          <cell r="C131" t="str">
            <v>DNER-ES341/97</v>
          </cell>
          <cell r="D131" t="str">
            <v xml:space="preserve"> </v>
          </cell>
          <cell r="E131" t="str">
            <v>m2</v>
          </cell>
          <cell r="F131">
            <v>241</v>
          </cell>
          <cell r="G131">
            <v>0.49</v>
          </cell>
        </row>
        <row r="132">
          <cell r="A132" t="str">
            <v>DER81950</v>
          </cell>
          <cell r="B132" t="str">
            <v>Calçada em lastro de brita c/revestimento em concreto</v>
          </cell>
          <cell r="C132" t="str">
            <v xml:space="preserve"> </v>
          </cell>
          <cell r="D132" t="str">
            <v xml:space="preserve"> </v>
          </cell>
          <cell r="E132" t="str">
            <v>m2</v>
          </cell>
          <cell r="F132">
            <v>13620</v>
          </cell>
          <cell r="G132">
            <v>8.94</v>
          </cell>
        </row>
        <row r="133">
          <cell r="A133" t="str">
            <v>05.301.01</v>
          </cell>
          <cell r="B133" t="str">
            <v>Alvenaria tijolos</v>
          </cell>
          <cell r="C133" t="str">
            <v xml:space="preserve"> </v>
          </cell>
          <cell r="D133" t="str">
            <v xml:space="preserve"> </v>
          </cell>
          <cell r="E133" t="str">
            <v>m2</v>
          </cell>
          <cell r="F133">
            <v>200</v>
          </cell>
          <cell r="G133">
            <v>24.32</v>
          </cell>
        </row>
        <row r="134">
          <cell r="A134" t="str">
            <v>P 05.300.00</v>
          </cell>
          <cell r="B134" t="str">
            <v>Abrigos para passageiros</v>
          </cell>
          <cell r="C134" t="str">
            <v xml:space="preserve"> </v>
          </cell>
          <cell r="D134" t="str">
            <v xml:space="preserve"> </v>
          </cell>
          <cell r="E134" t="str">
            <v>un</v>
          </cell>
          <cell r="F134">
            <v>8</v>
          </cell>
          <cell r="G134">
            <v>832.7</v>
          </cell>
        </row>
      </sheetData>
      <sheetData sheetId="10">
        <row r="14">
          <cell r="A14" t="str">
            <v>01.000.00</v>
          </cell>
          <cell r="B14" t="str">
            <v>Desmatamento,destocamento e limpeza de área com árvore até 0,15m</v>
          </cell>
          <cell r="C14" t="str">
            <v>DNER-ES278/97</v>
          </cell>
          <cell r="D14" t="str">
            <v xml:space="preserve"> </v>
          </cell>
          <cell r="E14" t="str">
            <v>m2</v>
          </cell>
          <cell r="F14">
            <v>50000</v>
          </cell>
          <cell r="G14">
            <v>7.0000000000000007E-2</v>
          </cell>
        </row>
        <row r="15">
          <cell r="A15" t="str">
            <v>01.010.00</v>
          </cell>
          <cell r="B15" t="str">
            <v>Desmatamento e destocamento árvores de 0,15m a 0,30m</v>
          </cell>
          <cell r="C15" t="str">
            <v>DNER-ES278/97</v>
          </cell>
          <cell r="D15" t="str">
            <v xml:space="preserve"> </v>
          </cell>
          <cell r="E15" t="str">
            <v>un</v>
          </cell>
          <cell r="F15">
            <v>200</v>
          </cell>
          <cell r="G15">
            <v>8.92</v>
          </cell>
        </row>
        <row r="16">
          <cell r="A16" t="str">
            <v>01.011.00</v>
          </cell>
          <cell r="B16" t="str">
            <v>Desmatamento e destocamento árvores superior a 0,30m</v>
          </cell>
          <cell r="C16" t="str">
            <v>DNER-ES278/97</v>
          </cell>
          <cell r="D16" t="str">
            <v xml:space="preserve"> </v>
          </cell>
          <cell r="E16" t="str">
            <v>un</v>
          </cell>
          <cell r="F16">
            <v>100</v>
          </cell>
          <cell r="G16">
            <v>26.75</v>
          </cell>
        </row>
        <row r="17">
          <cell r="A17" t="str">
            <v>01.100.12</v>
          </cell>
          <cell r="B17" t="str">
            <v>Escavação,carga e transportes de material de 1a categoria DMT= 600 a 800m</v>
          </cell>
          <cell r="C17" t="str">
            <v>DNER-ES280/97</v>
          </cell>
          <cell r="D17" t="str">
            <v xml:space="preserve"> </v>
          </cell>
          <cell r="E17" t="str">
            <v>m3</v>
          </cell>
          <cell r="F17">
            <v>113272</v>
          </cell>
          <cell r="G17">
            <v>2.19</v>
          </cell>
        </row>
        <row r="18">
          <cell r="A18" t="str">
            <v>01.100.19</v>
          </cell>
          <cell r="B18" t="str">
            <v>Escavação,carga e transportes de material de 1a categoria DMT= 2000 a 3000m</v>
          </cell>
          <cell r="C18" t="str">
            <v>DNER-ES280/97</v>
          </cell>
          <cell r="D18" t="str">
            <v xml:space="preserve"> </v>
          </cell>
          <cell r="E18" t="str">
            <v>m3</v>
          </cell>
          <cell r="F18">
            <v>14085</v>
          </cell>
          <cell r="G18">
            <v>3.26</v>
          </cell>
        </row>
        <row r="19">
          <cell r="A19" t="str">
            <v>DER50385</v>
          </cell>
          <cell r="B19" t="str">
            <v>Esc.  Carga e Transp. de mat. 1a cat. c/ CB 26000&lt;DMT&lt;28000m</v>
          </cell>
          <cell r="C19" t="str">
            <v xml:space="preserve"> </v>
          </cell>
          <cell r="D19" t="str">
            <v xml:space="preserve"> </v>
          </cell>
          <cell r="E19" t="str">
            <v>m3</v>
          </cell>
          <cell r="F19">
            <v>17676</v>
          </cell>
          <cell r="G19">
            <v>15.02</v>
          </cell>
        </row>
        <row r="20">
          <cell r="A20" t="str">
            <v>01.101.12</v>
          </cell>
          <cell r="B20" t="str">
            <v>Escavação,carga e transportes de material de 2a categoria,c/CB,  DMT 600 a 800m</v>
          </cell>
          <cell r="C20" t="str">
            <v>DNER-ES280/97</v>
          </cell>
          <cell r="D20" t="str">
            <v xml:space="preserve"> </v>
          </cell>
          <cell r="E20" t="str">
            <v>m3</v>
          </cell>
          <cell r="F20">
            <v>75515</v>
          </cell>
          <cell r="G20">
            <v>3.23</v>
          </cell>
        </row>
        <row r="21">
          <cell r="A21" t="str">
            <v>01.101.19</v>
          </cell>
          <cell r="B21" t="str">
            <v>Escavação,carga e transportes de material de 2a categoria,c/CB,  DMT 2000 a 3000m</v>
          </cell>
          <cell r="C21" t="str">
            <v>DNER-ES280/97</v>
          </cell>
          <cell r="D21" t="str">
            <v xml:space="preserve"> </v>
          </cell>
          <cell r="E21" t="str">
            <v>m3</v>
          </cell>
          <cell r="F21">
            <v>12149</v>
          </cell>
          <cell r="G21">
            <v>4.51</v>
          </cell>
        </row>
        <row r="22">
          <cell r="A22" t="str">
            <v>DER52101</v>
          </cell>
          <cell r="B22" t="str">
            <v>Esc. Carga e Transp. de solos moles 1200&lt;DMT&lt;=1400m</v>
          </cell>
          <cell r="C22" t="str">
            <v xml:space="preserve"> </v>
          </cell>
          <cell r="D22" t="str">
            <v xml:space="preserve"> </v>
          </cell>
          <cell r="E22" t="str">
            <v>m3</v>
          </cell>
          <cell r="F22">
            <v>13597</v>
          </cell>
          <cell r="G22">
            <v>4.74</v>
          </cell>
        </row>
        <row r="23">
          <cell r="A23" t="str">
            <v>01.510.00</v>
          </cell>
          <cell r="B23" t="str">
            <v>Compactação de aterros a 95% Proctor Normal</v>
          </cell>
          <cell r="C23" t="str">
            <v>DNER-ES282/97</v>
          </cell>
          <cell r="D23" t="str">
            <v xml:space="preserve"> </v>
          </cell>
          <cell r="E23" t="str">
            <v>m3</v>
          </cell>
          <cell r="F23">
            <v>168653</v>
          </cell>
          <cell r="G23">
            <v>0.79</v>
          </cell>
        </row>
        <row r="24">
          <cell r="A24" t="str">
            <v>01.511.00</v>
          </cell>
          <cell r="B24" t="str">
            <v>Compactação de aterros a 100% Proctor Normal</v>
          </cell>
          <cell r="C24" t="str">
            <v>DNER-ES282/97</v>
          </cell>
          <cell r="D24" t="str">
            <v xml:space="preserve"> </v>
          </cell>
          <cell r="E24" t="str">
            <v>m3</v>
          </cell>
          <cell r="F24">
            <v>21862</v>
          </cell>
          <cell r="G24">
            <v>1.36</v>
          </cell>
        </row>
        <row r="25">
          <cell r="F25" t="str">
            <v>SUB-TOTAL</v>
          </cell>
        </row>
        <row r="27">
          <cell r="B27" t="str">
            <v>PAVIMENTAÇÃO</v>
          </cell>
        </row>
        <row r="28">
          <cell r="A28" t="str">
            <v>02.000.00</v>
          </cell>
          <cell r="B28" t="str">
            <v>Regularização do subleito</v>
          </cell>
          <cell r="C28" t="str">
            <v xml:space="preserve"> </v>
          </cell>
          <cell r="D28" t="str">
            <v xml:space="preserve"> </v>
          </cell>
          <cell r="E28" t="str">
            <v>m2</v>
          </cell>
          <cell r="F28">
            <v>54585</v>
          </cell>
          <cell r="G28">
            <v>0.3</v>
          </cell>
        </row>
        <row r="29">
          <cell r="A29" t="str">
            <v>DER53130</v>
          </cell>
          <cell r="B29" t="str">
            <v>Camada de macadame seco</v>
          </cell>
          <cell r="C29" t="str">
            <v xml:space="preserve"> </v>
          </cell>
          <cell r="D29" t="str">
            <v xml:space="preserve"> </v>
          </cell>
          <cell r="E29" t="str">
            <v>m3</v>
          </cell>
          <cell r="F29">
            <v>9402</v>
          </cell>
          <cell r="G29">
            <v>21.86</v>
          </cell>
        </row>
        <row r="30">
          <cell r="A30" t="str">
            <v>02.230.00</v>
          </cell>
          <cell r="B30" t="str">
            <v>Base brita graduada</v>
          </cell>
          <cell r="C30" t="str">
            <v>DNER-ES303/97</v>
          </cell>
          <cell r="D30" t="str">
            <v xml:space="preserve"> </v>
          </cell>
          <cell r="E30" t="str">
            <v>m3</v>
          </cell>
          <cell r="F30">
            <v>7485</v>
          </cell>
          <cell r="G30">
            <v>28.06</v>
          </cell>
        </row>
        <row r="31">
          <cell r="A31" t="str">
            <v>02.300.00</v>
          </cell>
          <cell r="B31" t="str">
            <v>Imprimação - Fornecimento, transporte e execução</v>
          </cell>
          <cell r="C31" t="str">
            <v>DNER-ES306/97</v>
          </cell>
          <cell r="D31" t="str">
            <v xml:space="preserve"> </v>
          </cell>
          <cell r="E31" t="str">
            <v>m2</v>
          </cell>
          <cell r="F31">
            <v>49751</v>
          </cell>
          <cell r="G31">
            <v>1.1100000000000001</v>
          </cell>
        </row>
        <row r="32">
          <cell r="A32" t="str">
            <v>02.400.00</v>
          </cell>
          <cell r="B32" t="str">
            <v>Pintura de ligação - Fornec., transporte e execução</v>
          </cell>
          <cell r="C32" t="str">
            <v>DNER-ES307/97</v>
          </cell>
          <cell r="D32" t="str">
            <v xml:space="preserve"> </v>
          </cell>
          <cell r="E32" t="str">
            <v>m2</v>
          </cell>
          <cell r="F32">
            <v>113720</v>
          </cell>
          <cell r="G32">
            <v>0.41</v>
          </cell>
        </row>
        <row r="33">
          <cell r="A33" t="str">
            <v>02.540.01</v>
          </cell>
          <cell r="B33" t="str">
            <v>Concreto betuminoso usinado a quente - usina 100/140 t/h</v>
          </cell>
          <cell r="C33" t="str">
            <v>DNER-ES313/97</v>
          </cell>
          <cell r="D33" t="str">
            <v xml:space="preserve"> </v>
          </cell>
          <cell r="E33" t="str">
            <v>t</v>
          </cell>
          <cell r="F33">
            <v>13239</v>
          </cell>
          <cell r="G33">
            <v>67.64</v>
          </cell>
        </row>
        <row r="34">
          <cell r="A34" t="str">
            <v>DER82200a</v>
          </cell>
          <cell r="B34" t="str">
            <v>Remoção de camada granular</v>
          </cell>
          <cell r="C34" t="str">
            <v xml:space="preserve"> </v>
          </cell>
          <cell r="D34" t="str">
            <v xml:space="preserve"> </v>
          </cell>
          <cell r="E34" t="str">
            <v>m3</v>
          </cell>
          <cell r="F34">
            <v>1626</v>
          </cell>
          <cell r="G34">
            <v>4.67</v>
          </cell>
        </row>
        <row r="35">
          <cell r="A35" t="str">
            <v>DER82200</v>
          </cell>
          <cell r="B35" t="str">
            <v>Remoção de revestimento de CBUQ</v>
          </cell>
          <cell r="C35" t="str">
            <v xml:space="preserve"> </v>
          </cell>
          <cell r="D35" t="str">
            <v xml:space="preserve"> </v>
          </cell>
          <cell r="E35" t="str">
            <v>m3</v>
          </cell>
          <cell r="F35">
            <v>1626</v>
          </cell>
          <cell r="G35">
            <v>5.73</v>
          </cell>
        </row>
        <row r="36">
          <cell r="F36" t="str">
            <v>SUB-TOTAL</v>
          </cell>
        </row>
        <row r="38">
          <cell r="B38" t="str">
            <v>DRENAGEM</v>
          </cell>
        </row>
        <row r="39">
          <cell r="A39" t="str">
            <v>04.000.00</v>
          </cell>
          <cell r="B39" t="str">
            <v>Escavação manual em material de 1a categoria</v>
          </cell>
          <cell r="C39" t="str">
            <v xml:space="preserve"> </v>
          </cell>
          <cell r="D39" t="str">
            <v xml:space="preserve"> </v>
          </cell>
          <cell r="E39" t="str">
            <v>m3</v>
          </cell>
          <cell r="F39">
            <v>157</v>
          </cell>
          <cell r="G39">
            <v>17.57</v>
          </cell>
        </row>
        <row r="40">
          <cell r="A40" t="str">
            <v>04.001.00</v>
          </cell>
          <cell r="B40" t="str">
            <v>Escavação mecânica em material de 1a categoria</v>
          </cell>
          <cell r="C40" t="str">
            <v xml:space="preserve"> </v>
          </cell>
          <cell r="D40" t="str">
            <v xml:space="preserve"> </v>
          </cell>
          <cell r="E40" t="str">
            <v>m3</v>
          </cell>
          <cell r="F40">
            <v>1085</v>
          </cell>
          <cell r="G40">
            <v>2.09</v>
          </cell>
        </row>
        <row r="41">
          <cell r="A41" t="str">
            <v>04.001.01</v>
          </cell>
          <cell r="B41" t="str">
            <v>Escavação mecânica,reaterro e compactação (material de 1a categoria)</v>
          </cell>
          <cell r="C41" t="str">
            <v xml:space="preserve"> </v>
          </cell>
          <cell r="D41" t="str">
            <v xml:space="preserve"> </v>
          </cell>
          <cell r="E41" t="str">
            <v>m3</v>
          </cell>
          <cell r="F41">
            <v>1888</v>
          </cell>
          <cell r="G41">
            <v>3.03</v>
          </cell>
        </row>
        <row r="42">
          <cell r="A42" t="str">
            <v>04.401.02</v>
          </cell>
          <cell r="B42" t="str">
            <v>Valeta de prot. de aterro c/ revest. vegetal VPA 02</v>
          </cell>
          <cell r="C42" t="str">
            <v xml:space="preserve"> </v>
          </cell>
          <cell r="D42" t="str">
            <v xml:space="preserve"> </v>
          </cell>
          <cell r="E42" t="str">
            <v>m</v>
          </cell>
          <cell r="F42">
            <v>805</v>
          </cell>
          <cell r="G42">
            <v>24.32</v>
          </cell>
        </row>
        <row r="43">
          <cell r="A43" t="str">
            <v>04.500.06</v>
          </cell>
          <cell r="B43" t="str">
            <v>Dreno longit. profundo p/cortes em solo- DPS 06</v>
          </cell>
          <cell r="C43" t="str">
            <v>DNER-ES292/97</v>
          </cell>
          <cell r="D43" t="str">
            <v xml:space="preserve"> </v>
          </cell>
          <cell r="E43" t="str">
            <v>m</v>
          </cell>
          <cell r="F43">
            <v>1023</v>
          </cell>
          <cell r="G43">
            <v>34.94</v>
          </cell>
        </row>
        <row r="44">
          <cell r="A44" t="str">
            <v>04.502.02</v>
          </cell>
          <cell r="B44" t="str">
            <v>Boca de saída p/ dreno longit. profundo- BSD 02</v>
          </cell>
          <cell r="C44" t="str">
            <v xml:space="preserve"> </v>
          </cell>
          <cell r="D44" t="str">
            <v xml:space="preserve"> </v>
          </cell>
          <cell r="E44" t="str">
            <v>un</v>
          </cell>
          <cell r="F44">
            <v>4</v>
          </cell>
          <cell r="G44">
            <v>49.08</v>
          </cell>
        </row>
        <row r="45">
          <cell r="A45" t="str">
            <v>04.510.03</v>
          </cell>
          <cell r="B45" t="str">
            <v>Dreno sub- superficial- DSS 03</v>
          </cell>
          <cell r="C45" t="str">
            <v>DNER-ES294/97</v>
          </cell>
          <cell r="D45" t="str">
            <v xml:space="preserve"> </v>
          </cell>
          <cell r="E45" t="str">
            <v>m</v>
          </cell>
          <cell r="F45">
            <v>1095</v>
          </cell>
          <cell r="G45">
            <v>3.71</v>
          </cell>
        </row>
        <row r="46">
          <cell r="A46" t="str">
            <v>04.511.01</v>
          </cell>
          <cell r="B46" t="str">
            <v>Boca de saída p/ dreno sub-superficial-BSD 03</v>
          </cell>
          <cell r="C46" t="str">
            <v xml:space="preserve"> </v>
          </cell>
          <cell r="D46" t="str">
            <v xml:space="preserve"> </v>
          </cell>
          <cell r="E46" t="str">
            <v>un</v>
          </cell>
          <cell r="F46">
            <v>6</v>
          </cell>
          <cell r="G46">
            <v>20.86</v>
          </cell>
        </row>
        <row r="47">
          <cell r="A47" t="str">
            <v>04.900.04</v>
          </cell>
          <cell r="B47" t="str">
            <v>Sarjeta triangular de concreto-STC 04</v>
          </cell>
          <cell r="C47" t="str">
            <v>DNER-ES288/97</v>
          </cell>
          <cell r="D47" t="str">
            <v xml:space="preserve"> </v>
          </cell>
          <cell r="E47" t="str">
            <v>m</v>
          </cell>
          <cell r="F47">
            <v>264</v>
          </cell>
          <cell r="G47">
            <v>12.93</v>
          </cell>
        </row>
        <row r="48">
          <cell r="A48" t="str">
            <v>04.900.21</v>
          </cell>
          <cell r="B48" t="str">
            <v>Sarjeta de cant. central de concreto-SCC 01</v>
          </cell>
          <cell r="C48" t="str">
            <v>DNER-ES288/97</v>
          </cell>
          <cell r="D48" t="str">
            <v xml:space="preserve"> </v>
          </cell>
          <cell r="E48" t="str">
            <v>m</v>
          </cell>
          <cell r="F48">
            <v>678</v>
          </cell>
          <cell r="G48">
            <v>13.85</v>
          </cell>
        </row>
        <row r="49">
          <cell r="A49" t="str">
            <v>04.900.22</v>
          </cell>
          <cell r="B49" t="str">
            <v>Sarjeta de cant. central de concreto-SCC 02</v>
          </cell>
          <cell r="C49" t="str">
            <v>DNER-ES288/97</v>
          </cell>
          <cell r="D49" t="str">
            <v xml:space="preserve"> </v>
          </cell>
          <cell r="E49" t="str">
            <v>m</v>
          </cell>
          <cell r="F49">
            <v>572</v>
          </cell>
          <cell r="G49">
            <v>19.170000000000002</v>
          </cell>
        </row>
        <row r="50">
          <cell r="A50" t="str">
            <v>04.910.05</v>
          </cell>
          <cell r="B50" t="str">
            <v>Meio-fio de concreto-MFC 05</v>
          </cell>
          <cell r="C50" t="str">
            <v>DNER-ES290/97</v>
          </cell>
          <cell r="D50" t="str">
            <v xml:space="preserve"> </v>
          </cell>
          <cell r="E50" t="str">
            <v>m</v>
          </cell>
          <cell r="F50">
            <v>2286</v>
          </cell>
          <cell r="G50">
            <v>10.54</v>
          </cell>
        </row>
        <row r="51">
          <cell r="A51" t="str">
            <v>DER78150a</v>
          </cell>
          <cell r="B51" t="str">
            <v>Caixa coletora de sarjeta - CCS, D=60cm E H=1,5m</v>
          </cell>
          <cell r="C51" t="str">
            <v xml:space="preserve"> </v>
          </cell>
          <cell r="D51" t="str">
            <v xml:space="preserve"> </v>
          </cell>
          <cell r="E51" t="str">
            <v>un</v>
          </cell>
          <cell r="F51">
            <v>2</v>
          </cell>
          <cell r="G51">
            <v>500.45</v>
          </cell>
        </row>
        <row r="52">
          <cell r="A52" t="str">
            <v>04.930.01</v>
          </cell>
          <cell r="B52" t="str">
            <v>Caixa coletora de sarjeta-CCS 01</v>
          </cell>
          <cell r="C52" t="str">
            <v>DNER-ES287/97</v>
          </cell>
          <cell r="D52" t="str">
            <v xml:space="preserve"> </v>
          </cell>
          <cell r="E52" t="str">
            <v>un</v>
          </cell>
          <cell r="F52">
            <v>2</v>
          </cell>
          <cell r="G52">
            <v>568.85</v>
          </cell>
        </row>
        <row r="53">
          <cell r="A53" t="str">
            <v>04.941.03</v>
          </cell>
          <cell r="B53" t="str">
            <v>Descida d'água de aterros em degraus-DAD 03</v>
          </cell>
          <cell r="C53" t="str">
            <v>DNER-ES291/97</v>
          </cell>
          <cell r="D53" t="str">
            <v xml:space="preserve"> </v>
          </cell>
          <cell r="E53" t="str">
            <v>m</v>
          </cell>
          <cell r="F53">
            <v>3</v>
          </cell>
          <cell r="G53">
            <v>79.97</v>
          </cell>
        </row>
        <row r="54">
          <cell r="A54" t="str">
            <v>04.950.01</v>
          </cell>
          <cell r="B54" t="str">
            <v>Dissipador de energia- DES 01</v>
          </cell>
          <cell r="C54" t="str">
            <v>DNER-ES283/97</v>
          </cell>
          <cell r="D54" t="str">
            <v xml:space="preserve"> </v>
          </cell>
          <cell r="E54" t="str">
            <v>un</v>
          </cell>
          <cell r="F54">
            <v>3</v>
          </cell>
          <cell r="G54">
            <v>93</v>
          </cell>
        </row>
        <row r="55">
          <cell r="A55" t="str">
            <v>04.960.01</v>
          </cell>
          <cell r="B55" t="str">
            <v>Boca de lobo simples c/ grelha de concreto-BLS 01</v>
          </cell>
          <cell r="C55" t="str">
            <v xml:space="preserve"> </v>
          </cell>
          <cell r="D55" t="str">
            <v xml:space="preserve"> </v>
          </cell>
          <cell r="E55" t="str">
            <v>un</v>
          </cell>
          <cell r="F55">
            <v>4</v>
          </cell>
          <cell r="G55">
            <v>203.51</v>
          </cell>
        </row>
        <row r="56">
          <cell r="A56" t="str">
            <v>04.960.02</v>
          </cell>
          <cell r="B56" t="str">
            <v>Boca de lobo simples c/ grelha de concreto-BLS 02</v>
          </cell>
          <cell r="C56" t="str">
            <v xml:space="preserve"> </v>
          </cell>
          <cell r="D56" t="str">
            <v xml:space="preserve"> </v>
          </cell>
          <cell r="E56" t="str">
            <v>un</v>
          </cell>
          <cell r="F56">
            <v>4</v>
          </cell>
          <cell r="G56">
            <v>257.83999999999997</v>
          </cell>
        </row>
        <row r="57">
          <cell r="A57" t="str">
            <v>04.962.01</v>
          </cell>
          <cell r="B57" t="str">
            <v>Caixa de ligação e passagem- CLP 01</v>
          </cell>
          <cell r="C57" t="str">
            <v>DNER-ES287/97</v>
          </cell>
          <cell r="D57" t="str">
            <v xml:space="preserve"> </v>
          </cell>
          <cell r="E57" t="str">
            <v>un</v>
          </cell>
          <cell r="F57">
            <v>1</v>
          </cell>
          <cell r="G57">
            <v>371.03</v>
          </cell>
        </row>
        <row r="58">
          <cell r="A58" t="str">
            <v>04.962.15</v>
          </cell>
          <cell r="B58" t="str">
            <v>Caixa de ligação e passagem- CLP 15</v>
          </cell>
          <cell r="C58" t="str">
            <v>DNER-ES287/97</v>
          </cell>
          <cell r="D58" t="str">
            <v xml:space="preserve"> </v>
          </cell>
          <cell r="E58" t="str">
            <v>un</v>
          </cell>
          <cell r="F58">
            <v>1</v>
          </cell>
          <cell r="G58">
            <v>683.07</v>
          </cell>
        </row>
        <row r="59">
          <cell r="A59" t="str">
            <v>P 04.100.07</v>
          </cell>
          <cell r="B59" t="str">
            <v>Execução de galerias D=0,40 c/ lastro de brita</v>
          </cell>
          <cell r="C59" t="str">
            <v xml:space="preserve"> </v>
          </cell>
          <cell r="D59" t="str">
            <v xml:space="preserve"> </v>
          </cell>
          <cell r="E59" t="str">
            <v>m</v>
          </cell>
          <cell r="F59">
            <v>317</v>
          </cell>
          <cell r="G59">
            <v>41.68</v>
          </cell>
        </row>
        <row r="60">
          <cell r="A60" t="str">
            <v>P 04.100.09</v>
          </cell>
          <cell r="B60" t="str">
            <v>Execução de galerias D=0,60 c/ lastro de brita</v>
          </cell>
          <cell r="C60" t="str">
            <v xml:space="preserve"> </v>
          </cell>
          <cell r="D60" t="str">
            <v xml:space="preserve"> </v>
          </cell>
          <cell r="E60" t="str">
            <v>m</v>
          </cell>
          <cell r="F60">
            <v>40</v>
          </cell>
          <cell r="G60">
            <v>100.67</v>
          </cell>
        </row>
        <row r="61">
          <cell r="A61" t="str">
            <v>P 04.100.08</v>
          </cell>
          <cell r="B61" t="str">
            <v>Execução de galerias D=0,40 c/ lastro de concreto</v>
          </cell>
          <cell r="C61" t="str">
            <v xml:space="preserve"> </v>
          </cell>
          <cell r="D61" t="str">
            <v xml:space="preserve"> </v>
          </cell>
          <cell r="E61" t="str">
            <v>m</v>
          </cell>
          <cell r="F61">
            <v>86</v>
          </cell>
          <cell r="G61">
            <v>58.65</v>
          </cell>
        </row>
        <row r="62">
          <cell r="A62" t="str">
            <v>P 04.100.10</v>
          </cell>
          <cell r="B62" t="str">
            <v>Execução de galerias D=0,60 c/ lastro de concreto</v>
          </cell>
          <cell r="C62" t="str">
            <v xml:space="preserve"> </v>
          </cell>
          <cell r="D62" t="str">
            <v xml:space="preserve"> </v>
          </cell>
          <cell r="E62" t="str">
            <v>m</v>
          </cell>
          <cell r="F62">
            <v>198</v>
          </cell>
          <cell r="G62">
            <v>131.66</v>
          </cell>
        </row>
        <row r="63">
          <cell r="A63" t="str">
            <v>DER72350b</v>
          </cell>
          <cell r="B63" t="str">
            <v>Boca para BSTC D=40cm - Normal</v>
          </cell>
          <cell r="C63" t="str">
            <v xml:space="preserve"> </v>
          </cell>
          <cell r="D63" t="str">
            <v xml:space="preserve"> </v>
          </cell>
          <cell r="E63" t="str">
            <v>un</v>
          </cell>
          <cell r="F63">
            <v>4</v>
          </cell>
          <cell r="G63">
            <v>147.57</v>
          </cell>
        </row>
        <row r="64">
          <cell r="A64" t="str">
            <v>04.101.01</v>
          </cell>
          <cell r="B64" t="str">
            <v>Boca de BSTC D=0.60m-normal</v>
          </cell>
          <cell r="C64" t="str">
            <v>DNER-ES284/97</v>
          </cell>
          <cell r="D64" t="str">
            <v xml:space="preserve"> </v>
          </cell>
          <cell r="E64" t="str">
            <v>un</v>
          </cell>
          <cell r="F64">
            <v>5</v>
          </cell>
          <cell r="G64">
            <v>299.62</v>
          </cell>
        </row>
        <row r="65">
          <cell r="A65" t="str">
            <v>04.963.03</v>
          </cell>
          <cell r="B65" t="str">
            <v>Poço de visita- PVI 03</v>
          </cell>
          <cell r="C65" t="str">
            <v xml:space="preserve"> </v>
          </cell>
          <cell r="D65" t="str">
            <v xml:space="preserve"> </v>
          </cell>
          <cell r="E65" t="str">
            <v>un</v>
          </cell>
          <cell r="F65">
            <v>1</v>
          </cell>
          <cell r="G65">
            <v>569.29</v>
          </cell>
        </row>
        <row r="66">
          <cell r="A66" t="str">
            <v>04.991.01</v>
          </cell>
          <cell r="B66" t="str">
            <v>Tampa de concreto p/ caixa coletora(4 nervuras)-TCC 01</v>
          </cell>
          <cell r="C66" t="str">
            <v xml:space="preserve"> </v>
          </cell>
          <cell r="D66" t="str">
            <v xml:space="preserve"> </v>
          </cell>
          <cell r="E66" t="str">
            <v>un</v>
          </cell>
          <cell r="F66">
            <v>1</v>
          </cell>
          <cell r="G66">
            <v>48.34</v>
          </cell>
        </row>
        <row r="67">
          <cell r="F67" t="str">
            <v>SUB-TOTAL</v>
          </cell>
        </row>
        <row r="69">
          <cell r="B69" t="str">
            <v>OBRAS DE ARTE ESPECIAIS</v>
          </cell>
        </row>
        <row r="70">
          <cell r="B70" t="str">
            <v>Infra e Mesoestrutura</v>
          </cell>
        </row>
        <row r="71">
          <cell r="A71" t="str">
            <v>DER90150</v>
          </cell>
          <cell r="B71" t="str">
            <v>Escavação em tubulão a céu aberto em material de 1ªcateg.</v>
          </cell>
          <cell r="C71" t="str">
            <v xml:space="preserve"> </v>
          </cell>
          <cell r="D71" t="str">
            <v xml:space="preserve"> </v>
          </cell>
          <cell r="E71" t="str">
            <v>m3</v>
          </cell>
          <cell r="F71">
            <v>90</v>
          </cell>
          <cell r="G71">
            <v>184.89</v>
          </cell>
        </row>
        <row r="72">
          <cell r="A72" t="str">
            <v>DER90160</v>
          </cell>
          <cell r="B72" t="str">
            <v>Escavação em tubulão a céu aberto em material de 3ªcateg.</v>
          </cell>
          <cell r="C72" t="str">
            <v xml:space="preserve"> </v>
          </cell>
          <cell r="D72" t="str">
            <v xml:space="preserve"> </v>
          </cell>
          <cell r="E72" t="str">
            <v>m3</v>
          </cell>
          <cell r="F72">
            <v>1</v>
          </cell>
          <cell r="G72">
            <v>640.85</v>
          </cell>
        </row>
        <row r="73">
          <cell r="A73" t="str">
            <v>DER90170</v>
          </cell>
          <cell r="B73" t="str">
            <v>Escavação em tubulão sob ar comprimido em material de 1ªcateg.</v>
          </cell>
          <cell r="C73" t="str">
            <v xml:space="preserve"> </v>
          </cell>
          <cell r="D73" t="str">
            <v xml:space="preserve"> </v>
          </cell>
          <cell r="E73" t="str">
            <v>m3</v>
          </cell>
          <cell r="F73">
            <v>1</v>
          </cell>
          <cell r="G73">
            <v>742.04</v>
          </cell>
        </row>
        <row r="74">
          <cell r="A74" t="str">
            <v>DER90180</v>
          </cell>
          <cell r="B74" t="str">
            <v>Escavação em tubulão sob ar comprimido em material de 3ªcateg.</v>
          </cell>
          <cell r="C74" t="str">
            <v xml:space="preserve"> </v>
          </cell>
          <cell r="D74" t="str">
            <v xml:space="preserve"> </v>
          </cell>
          <cell r="E74" t="str">
            <v>m3</v>
          </cell>
          <cell r="F74">
            <v>110</v>
          </cell>
          <cell r="G74">
            <v>1154.25</v>
          </cell>
        </row>
        <row r="75">
          <cell r="A75" t="str">
            <v>03.371.00</v>
          </cell>
          <cell r="B75" t="str">
            <v>Formas de madeira compensada</v>
          </cell>
          <cell r="C75" t="str">
            <v xml:space="preserve"> </v>
          </cell>
          <cell r="D75" t="str">
            <v xml:space="preserve"> </v>
          </cell>
          <cell r="E75" t="str">
            <v>m2</v>
          </cell>
          <cell r="F75">
            <v>331</v>
          </cell>
          <cell r="G75">
            <v>21.86</v>
          </cell>
        </row>
        <row r="76">
          <cell r="A76" t="str">
            <v>03.371.02</v>
          </cell>
          <cell r="B76" t="str">
            <v>Formas de placa compensada plastificada</v>
          </cell>
          <cell r="C76" t="str">
            <v xml:space="preserve"> </v>
          </cell>
          <cell r="D76" t="str">
            <v xml:space="preserve"> </v>
          </cell>
          <cell r="E76" t="str">
            <v>m2</v>
          </cell>
          <cell r="F76">
            <v>210</v>
          </cell>
          <cell r="G76">
            <v>30.76</v>
          </cell>
        </row>
        <row r="77">
          <cell r="A77" t="str">
            <v>03.353.00</v>
          </cell>
          <cell r="B77" t="str">
            <v>Forn., preparo e colocação nas formas, de aço CA-50</v>
          </cell>
          <cell r="C77" t="str">
            <v xml:space="preserve"> </v>
          </cell>
          <cell r="D77" t="str">
            <v xml:space="preserve"> </v>
          </cell>
          <cell r="E77" t="str">
            <v>kg</v>
          </cell>
          <cell r="F77">
            <v>11325</v>
          </cell>
          <cell r="G77">
            <v>2.59</v>
          </cell>
        </row>
        <row r="78">
          <cell r="A78" t="str">
            <v>P 03.327.01</v>
          </cell>
          <cell r="B78" t="str">
            <v xml:space="preserve">Concreto fck= 25 MPa-contr. raz. uso ger. </v>
          </cell>
          <cell r="C78" t="str">
            <v xml:space="preserve"> </v>
          </cell>
          <cell r="D78" t="str">
            <v xml:space="preserve"> </v>
          </cell>
          <cell r="E78" t="str">
            <v>m3</v>
          </cell>
          <cell r="F78">
            <v>252</v>
          </cell>
          <cell r="G78">
            <v>163.22</v>
          </cell>
        </row>
        <row r="79">
          <cell r="B79" t="str">
            <v>Superestrutura</v>
          </cell>
        </row>
        <row r="80">
          <cell r="A80" t="str">
            <v>OAE6</v>
          </cell>
          <cell r="B80" t="str">
            <v>Escoramento metálico comum (cimbramento)</v>
          </cell>
          <cell r="C80" t="str">
            <v xml:space="preserve"> </v>
          </cell>
          <cell r="D80" t="str">
            <v xml:space="preserve"> </v>
          </cell>
          <cell r="E80" t="str">
            <v>m3</v>
          </cell>
          <cell r="F80">
            <v>9500</v>
          </cell>
          <cell r="G80">
            <v>27.58</v>
          </cell>
        </row>
        <row r="81">
          <cell r="A81" t="str">
            <v>03.371.02</v>
          </cell>
          <cell r="B81" t="str">
            <v>Formas de placa compensada plastificada</v>
          </cell>
          <cell r="C81" t="str">
            <v xml:space="preserve"> </v>
          </cell>
          <cell r="D81" t="str">
            <v xml:space="preserve"> </v>
          </cell>
          <cell r="E81" t="str">
            <v>m2</v>
          </cell>
          <cell r="F81">
            <v>2606</v>
          </cell>
          <cell r="G81">
            <v>30.76</v>
          </cell>
        </row>
        <row r="82">
          <cell r="A82" t="str">
            <v>03.371.00</v>
          </cell>
          <cell r="B82" t="str">
            <v>Formas de madeira compensada</v>
          </cell>
          <cell r="C82" t="str">
            <v xml:space="preserve"> </v>
          </cell>
          <cell r="D82" t="str">
            <v xml:space="preserve"> </v>
          </cell>
          <cell r="E82" t="str">
            <v>m2</v>
          </cell>
          <cell r="F82">
            <v>928</v>
          </cell>
          <cell r="G82">
            <v>21.86</v>
          </cell>
        </row>
        <row r="83">
          <cell r="A83" t="str">
            <v>03.353.00</v>
          </cell>
          <cell r="B83" t="str">
            <v>Forn., preparo e colocação nas formas, de aço CA-50</v>
          </cell>
          <cell r="C83" t="str">
            <v xml:space="preserve"> </v>
          </cell>
          <cell r="D83" t="str">
            <v xml:space="preserve"> </v>
          </cell>
          <cell r="E83" t="str">
            <v>kg</v>
          </cell>
          <cell r="F83">
            <v>119265</v>
          </cell>
          <cell r="G83">
            <v>2.59</v>
          </cell>
        </row>
        <row r="84">
          <cell r="A84" t="str">
            <v>OAE4</v>
          </cell>
          <cell r="B84" t="str">
            <v>Armadura de protensão, fornecimento, bainhas, ancoragens, operações de protensão</v>
          </cell>
          <cell r="C84" t="str">
            <v xml:space="preserve"> </v>
          </cell>
          <cell r="D84" t="str">
            <v xml:space="preserve"> </v>
          </cell>
          <cell r="E84" t="str">
            <v>kg</v>
          </cell>
          <cell r="F84">
            <v>45662</v>
          </cell>
          <cell r="G84">
            <v>19.28</v>
          </cell>
        </row>
        <row r="85">
          <cell r="A85" t="str">
            <v>OAE19</v>
          </cell>
          <cell r="B85" t="str">
            <v>Injeção de nata (cabos 12 varas 1/2")</v>
          </cell>
          <cell r="C85" t="str">
            <v xml:space="preserve"> </v>
          </cell>
          <cell r="D85" t="str">
            <v xml:space="preserve"> </v>
          </cell>
          <cell r="E85" t="str">
            <v>m</v>
          </cell>
          <cell r="F85">
            <v>1841.2</v>
          </cell>
          <cell r="G85">
            <v>3.65</v>
          </cell>
        </row>
        <row r="86">
          <cell r="A86" t="str">
            <v>OAE1</v>
          </cell>
          <cell r="B86" t="str">
            <v>Ancoragem ativa - Fornecimento, instalação e protensão</v>
          </cell>
          <cell r="C86" t="str">
            <v xml:space="preserve"> </v>
          </cell>
          <cell r="D86" t="str">
            <v xml:space="preserve"> </v>
          </cell>
          <cell r="E86" t="str">
            <v>un</v>
          </cell>
          <cell r="F86">
            <v>48</v>
          </cell>
          <cell r="G86">
            <v>682.29</v>
          </cell>
        </row>
        <row r="87">
          <cell r="A87" t="str">
            <v>03.330.00</v>
          </cell>
          <cell r="B87" t="str">
            <v>Concreto fck= 35 MPa-contr. raz. uso ger.</v>
          </cell>
          <cell r="C87" t="str">
            <v xml:space="preserve"> </v>
          </cell>
          <cell r="D87" t="str">
            <v xml:space="preserve"> </v>
          </cell>
          <cell r="E87" t="str">
            <v>m3</v>
          </cell>
          <cell r="F87">
            <v>1403</v>
          </cell>
          <cell r="G87">
            <v>166.78</v>
          </cell>
        </row>
        <row r="88">
          <cell r="B88" t="str">
            <v>Diversos</v>
          </cell>
        </row>
        <row r="89">
          <cell r="A89" t="str">
            <v>03.510.00</v>
          </cell>
          <cell r="B89" t="str">
            <v>Aparelho de apoio em neoprene</v>
          </cell>
          <cell r="C89" t="str">
            <v xml:space="preserve"> </v>
          </cell>
          <cell r="D89" t="str">
            <v xml:space="preserve"> </v>
          </cell>
          <cell r="E89" t="str">
            <v>kg</v>
          </cell>
          <cell r="F89">
            <v>665</v>
          </cell>
          <cell r="G89">
            <v>86.94</v>
          </cell>
        </row>
        <row r="90">
          <cell r="A90" t="str">
            <v>03.700.01</v>
          </cell>
          <cell r="B90" t="str">
            <v>Guarda corpo em concreto Fck = 18 MPa</v>
          </cell>
          <cell r="C90" t="str">
            <v xml:space="preserve"> </v>
          </cell>
          <cell r="D90" t="str">
            <v xml:space="preserve"> </v>
          </cell>
          <cell r="E90" t="str">
            <v>m</v>
          </cell>
          <cell r="F90">
            <v>148</v>
          </cell>
          <cell r="G90">
            <v>80.150000000000006</v>
          </cell>
        </row>
        <row r="91">
          <cell r="B91" t="str">
            <v>Barreiras de segurança (C.A.) Tipo New Jersey (312 m)</v>
          </cell>
        </row>
        <row r="92">
          <cell r="A92" t="str">
            <v>03.371.01</v>
          </cell>
          <cell r="B92" t="str">
            <v>Formas de placa compensada resinada</v>
          </cell>
          <cell r="C92" t="str">
            <v xml:space="preserve"> </v>
          </cell>
          <cell r="D92" t="str">
            <v xml:space="preserve"> </v>
          </cell>
          <cell r="E92" t="str">
            <v>m2</v>
          </cell>
          <cell r="F92">
            <v>561.6</v>
          </cell>
          <cell r="G92">
            <v>21.86</v>
          </cell>
        </row>
        <row r="93">
          <cell r="A93" t="str">
            <v>03.353.00</v>
          </cell>
          <cell r="B93" t="str">
            <v>Forn., preparo e colocação nas formas, de aço CA-50</v>
          </cell>
          <cell r="C93" t="str">
            <v xml:space="preserve"> </v>
          </cell>
          <cell r="D93" t="str">
            <v xml:space="preserve"> </v>
          </cell>
          <cell r="E93" t="str">
            <v>kg</v>
          </cell>
          <cell r="F93">
            <v>4368</v>
          </cell>
          <cell r="G93">
            <v>2.59</v>
          </cell>
        </row>
        <row r="94">
          <cell r="A94" t="str">
            <v>03.326.00</v>
          </cell>
          <cell r="B94" t="str">
            <v xml:space="preserve">Concreto fck= 20 MPa-contr. raz. uso ger. </v>
          </cell>
          <cell r="C94" t="str">
            <v xml:space="preserve"> </v>
          </cell>
          <cell r="D94" t="str">
            <v xml:space="preserve"> </v>
          </cell>
          <cell r="E94" t="str">
            <v>m3</v>
          </cell>
          <cell r="F94">
            <v>73</v>
          </cell>
          <cell r="G94">
            <v>149.19999999999999</v>
          </cell>
        </row>
        <row r="95">
          <cell r="B95" t="str">
            <v>Placas de aproximação( 04 unidades)</v>
          </cell>
        </row>
        <row r="96">
          <cell r="A96" t="str">
            <v>03.371.00</v>
          </cell>
          <cell r="B96" t="str">
            <v>Formas de madeira compensada</v>
          </cell>
          <cell r="C96" t="str">
            <v xml:space="preserve"> </v>
          </cell>
          <cell r="D96" t="str">
            <v xml:space="preserve"> </v>
          </cell>
          <cell r="E96" t="str">
            <v>m2</v>
          </cell>
          <cell r="F96">
            <v>32</v>
          </cell>
          <cell r="G96">
            <v>21.86</v>
          </cell>
        </row>
        <row r="97">
          <cell r="A97" t="str">
            <v>03.353.00</v>
          </cell>
          <cell r="B97" t="str">
            <v>Forn., preparo e colocação nas formas, de aço CA-50</v>
          </cell>
          <cell r="C97" t="str">
            <v xml:space="preserve"> </v>
          </cell>
          <cell r="D97" t="str">
            <v xml:space="preserve"> </v>
          </cell>
          <cell r="E97" t="str">
            <v>kg</v>
          </cell>
          <cell r="F97">
            <v>3968</v>
          </cell>
          <cell r="G97">
            <v>2.59</v>
          </cell>
        </row>
        <row r="98">
          <cell r="A98" t="str">
            <v>03.326.00</v>
          </cell>
          <cell r="B98" t="str">
            <v xml:space="preserve">Concreto fck= 20 MPa-contr. raz. uso ger. </v>
          </cell>
          <cell r="C98" t="str">
            <v xml:space="preserve"> </v>
          </cell>
          <cell r="D98" t="str">
            <v xml:space="preserve"> </v>
          </cell>
          <cell r="E98" t="str">
            <v>m3</v>
          </cell>
          <cell r="F98">
            <v>38</v>
          </cell>
          <cell r="G98">
            <v>149.19999999999999</v>
          </cell>
        </row>
        <row r="99">
          <cell r="B99" t="str">
            <v>Drenos</v>
          </cell>
        </row>
        <row r="100">
          <cell r="A100" t="str">
            <v>P 03.991.01c</v>
          </cell>
          <cell r="B100" t="str">
            <v>Dreno de FF D= 100 mm x 500mm</v>
          </cell>
          <cell r="C100" t="str">
            <v xml:space="preserve"> </v>
          </cell>
          <cell r="D100" t="str">
            <v xml:space="preserve"> </v>
          </cell>
          <cell r="E100" t="str">
            <v>un</v>
          </cell>
          <cell r="F100">
            <v>40</v>
          </cell>
          <cell r="G100">
            <v>15.64</v>
          </cell>
        </row>
        <row r="101">
          <cell r="A101" t="str">
            <v>P 03.991.01b</v>
          </cell>
          <cell r="B101" t="str">
            <v>Dreno de FF D= 50 mm x 500mm</v>
          </cell>
          <cell r="C101" t="str">
            <v xml:space="preserve"> </v>
          </cell>
          <cell r="D101" t="str">
            <v xml:space="preserve"> </v>
          </cell>
          <cell r="E101" t="str">
            <v>un</v>
          </cell>
          <cell r="F101">
            <v>30</v>
          </cell>
          <cell r="G101">
            <v>6.63</v>
          </cell>
        </row>
        <row r="102">
          <cell r="A102" t="str">
            <v>P 03.991.01a</v>
          </cell>
          <cell r="B102" t="str">
            <v>Dreno de FF D= 30 mm x 750mm</v>
          </cell>
          <cell r="C102" t="str">
            <v xml:space="preserve"> </v>
          </cell>
          <cell r="D102" t="str">
            <v xml:space="preserve"> </v>
          </cell>
          <cell r="E102" t="str">
            <v>un</v>
          </cell>
          <cell r="F102">
            <v>40</v>
          </cell>
          <cell r="G102">
            <v>6.25</v>
          </cell>
        </row>
        <row r="103">
          <cell r="F103" t="str">
            <v>SUB-TOTAL</v>
          </cell>
        </row>
        <row r="105">
          <cell r="B105" t="str">
            <v>OBRAS COMPLEMENTARES</v>
          </cell>
        </row>
        <row r="106">
          <cell r="A106" t="str">
            <v>05.100.00</v>
          </cell>
          <cell r="B106" t="str">
            <v>Enleivamento</v>
          </cell>
          <cell r="C106" t="str">
            <v>DNER-ES341/97</v>
          </cell>
          <cell r="D106" t="str">
            <v xml:space="preserve"> </v>
          </cell>
          <cell r="E106" t="str">
            <v>m2</v>
          </cell>
          <cell r="F106">
            <v>6227</v>
          </cell>
          <cell r="G106">
            <v>2.06</v>
          </cell>
        </row>
        <row r="107">
          <cell r="A107" t="str">
            <v>DER53460a</v>
          </cell>
          <cell r="B107" t="str">
            <v>Calçamento com briquetes de 6 cm</v>
          </cell>
          <cell r="C107" t="str">
            <v xml:space="preserve"> </v>
          </cell>
          <cell r="D107" t="str">
            <v xml:space="preserve"> </v>
          </cell>
          <cell r="E107" t="str">
            <v>m2</v>
          </cell>
          <cell r="F107">
            <v>700</v>
          </cell>
          <cell r="G107">
            <v>20.48</v>
          </cell>
        </row>
        <row r="108">
          <cell r="A108" t="str">
            <v>P 05.100.01</v>
          </cell>
          <cell r="B108" t="str">
            <v>Fornecimento e plantio de lírio amarelo</v>
          </cell>
          <cell r="C108" t="str">
            <v xml:space="preserve"> </v>
          </cell>
          <cell r="D108" t="str">
            <v xml:space="preserve"> </v>
          </cell>
          <cell r="E108" t="str">
            <v>m2</v>
          </cell>
          <cell r="F108">
            <v>2241</v>
          </cell>
          <cell r="G108">
            <v>14.14</v>
          </cell>
        </row>
        <row r="109">
          <cell r="A109" t="str">
            <v>P 05.100.02</v>
          </cell>
          <cell r="B109" t="str">
            <v>Fornecimento e plantio de árvore selecionada</v>
          </cell>
          <cell r="C109" t="str">
            <v xml:space="preserve"> </v>
          </cell>
          <cell r="D109" t="str">
            <v xml:space="preserve"> </v>
          </cell>
          <cell r="E109" t="str">
            <v>un</v>
          </cell>
          <cell r="F109">
            <v>246</v>
          </cell>
          <cell r="G109">
            <v>6.02</v>
          </cell>
        </row>
        <row r="110">
          <cell r="A110" t="str">
            <v>DER81950</v>
          </cell>
          <cell r="B110" t="str">
            <v>Calçada em lastro de brita c/revestimento em concreto</v>
          </cell>
          <cell r="C110" t="str">
            <v xml:space="preserve"> </v>
          </cell>
          <cell r="D110" t="str">
            <v xml:space="preserve"> </v>
          </cell>
          <cell r="E110" t="str">
            <v>m2</v>
          </cell>
          <cell r="F110">
            <v>1000</v>
          </cell>
          <cell r="G110">
            <v>8.94</v>
          </cell>
        </row>
        <row r="111">
          <cell r="A111" t="str">
            <v>05.301.00</v>
          </cell>
          <cell r="B111" t="str">
            <v>Alvenaria de pedra argamassada</v>
          </cell>
          <cell r="C111" t="str">
            <v xml:space="preserve"> </v>
          </cell>
          <cell r="D111" t="str">
            <v xml:space="preserve"> </v>
          </cell>
          <cell r="E111" t="str">
            <v>m3</v>
          </cell>
          <cell r="F111">
            <v>60</v>
          </cell>
          <cell r="G111">
            <v>101.58</v>
          </cell>
        </row>
        <row r="112">
          <cell r="A112" t="str">
            <v>PI 01</v>
          </cell>
          <cell r="B112" t="str">
            <v>Poste de aço galv. a fogo, c/ 20,0m de alt. p/ instal. tipo engastado</v>
          </cell>
          <cell r="C112" t="str">
            <v xml:space="preserve"> </v>
          </cell>
          <cell r="D112" t="str">
            <v xml:space="preserve"> </v>
          </cell>
          <cell r="E112" t="str">
            <v>un</v>
          </cell>
          <cell r="F112">
            <v>7</v>
          </cell>
          <cell r="G112">
            <v>2662.25</v>
          </cell>
        </row>
        <row r="113">
          <cell r="A113" t="str">
            <v>PI 02</v>
          </cell>
          <cell r="B113" t="str">
            <v>Poste de aço galvanizado a fogo, c/ 10,0m de alt. p/instal.na lat. dos viadutos</v>
          </cell>
          <cell r="C113" t="str">
            <v xml:space="preserve"> </v>
          </cell>
          <cell r="D113" t="str">
            <v xml:space="preserve"> </v>
          </cell>
          <cell r="E113" t="str">
            <v>un</v>
          </cell>
          <cell r="F113">
            <v>8</v>
          </cell>
          <cell r="G113">
            <v>500</v>
          </cell>
        </row>
        <row r="114">
          <cell r="A114" t="str">
            <v>PI 03</v>
          </cell>
          <cell r="B114" t="str">
            <v xml:space="preserve">Luminária p/ iluminação pública ref.HRC-612 da Philips ou similar </v>
          </cell>
          <cell r="C114" t="str">
            <v xml:space="preserve"> </v>
          </cell>
          <cell r="D114" t="str">
            <v xml:space="preserve"> </v>
          </cell>
          <cell r="E114" t="str">
            <v>un</v>
          </cell>
          <cell r="F114">
            <v>12</v>
          </cell>
          <cell r="G114">
            <v>400</v>
          </cell>
        </row>
        <row r="115">
          <cell r="A115" t="str">
            <v>PI 04</v>
          </cell>
          <cell r="B115" t="str">
            <v xml:space="preserve">Luminária p/ iluminação pública ref.SRC-612 da Philips ou similar </v>
          </cell>
          <cell r="C115" t="str">
            <v xml:space="preserve"> </v>
          </cell>
          <cell r="D115" t="str">
            <v xml:space="preserve"> </v>
          </cell>
          <cell r="E115" t="str">
            <v>un</v>
          </cell>
          <cell r="F115">
            <v>22</v>
          </cell>
          <cell r="G115">
            <v>425.5</v>
          </cell>
        </row>
        <row r="116">
          <cell r="A116" t="str">
            <v>PI 07</v>
          </cell>
          <cell r="B116" t="str">
            <v>Suporte p/ luminária tipo ZGP402 da Philips ou similar</v>
          </cell>
          <cell r="C116" t="str">
            <v xml:space="preserve"> </v>
          </cell>
          <cell r="D116" t="str">
            <v xml:space="preserve"> </v>
          </cell>
          <cell r="E116" t="str">
            <v>un</v>
          </cell>
          <cell r="F116">
            <v>7</v>
          </cell>
          <cell r="G116">
            <v>100</v>
          </cell>
        </row>
        <row r="117">
          <cell r="A117" t="str">
            <v>PI 08</v>
          </cell>
          <cell r="B117" t="str">
            <v>Suporte p/ luminária tipo ZGP401 da Philips ou similar</v>
          </cell>
          <cell r="C117" t="str">
            <v xml:space="preserve"> </v>
          </cell>
          <cell r="D117" t="str">
            <v xml:space="preserve"> </v>
          </cell>
          <cell r="E117" t="str">
            <v>un</v>
          </cell>
          <cell r="F117">
            <v>20</v>
          </cell>
          <cell r="G117">
            <v>81.650000000000006</v>
          </cell>
        </row>
        <row r="118">
          <cell r="A118" t="str">
            <v>PI 09</v>
          </cell>
          <cell r="B118" t="str">
            <v>Lâmpada a vapor de sódio 400W, alta pressão, base E40</v>
          </cell>
          <cell r="C118" t="str">
            <v xml:space="preserve"> </v>
          </cell>
          <cell r="D118" t="str">
            <v xml:space="preserve"> </v>
          </cell>
          <cell r="E118" t="str">
            <v>un</v>
          </cell>
          <cell r="F118">
            <v>22</v>
          </cell>
          <cell r="G118">
            <v>33.35</v>
          </cell>
        </row>
        <row r="119">
          <cell r="A119" t="str">
            <v>PI 10</v>
          </cell>
          <cell r="B119" t="str">
            <v>Lâmpada a vapor de mercúrio 250W, alta pressão, base E40</v>
          </cell>
          <cell r="C119" t="str">
            <v xml:space="preserve"> </v>
          </cell>
          <cell r="D119" t="str">
            <v xml:space="preserve"> </v>
          </cell>
          <cell r="E119" t="str">
            <v>un</v>
          </cell>
          <cell r="F119">
            <v>12</v>
          </cell>
          <cell r="G119">
            <v>28.75</v>
          </cell>
        </row>
        <row r="120">
          <cell r="A120" t="str">
            <v>PI 14</v>
          </cell>
          <cell r="B120" t="str">
            <v>Caixa de passagem para instalação aparente D=50mm, tipo T</v>
          </cell>
          <cell r="C120" t="str">
            <v xml:space="preserve"> </v>
          </cell>
          <cell r="D120" t="str">
            <v xml:space="preserve"> </v>
          </cell>
          <cell r="E120" t="str">
            <v>un</v>
          </cell>
          <cell r="F120">
            <v>120</v>
          </cell>
          <cell r="G120">
            <v>4.08</v>
          </cell>
        </row>
        <row r="121">
          <cell r="A121" t="str">
            <v>PI 22</v>
          </cell>
          <cell r="B121" t="str">
            <v>Base completa com fusível Diazed, 6A, retardado, incluíndo tampa, anel de proteção e ajuste</v>
          </cell>
          <cell r="C121" t="str">
            <v xml:space="preserve"> </v>
          </cell>
          <cell r="D121" t="str">
            <v xml:space="preserve"> </v>
          </cell>
          <cell r="E121" t="str">
            <v>un</v>
          </cell>
          <cell r="F121">
            <v>34</v>
          </cell>
          <cell r="G121">
            <v>8.6300000000000008</v>
          </cell>
        </row>
        <row r="122">
          <cell r="A122" t="str">
            <v>PI 23</v>
          </cell>
          <cell r="B122" t="str">
            <v>Contator tripolar a seco, p/ corrente alternada - 55 A, para uso em rede 380/220V - 60Hz</v>
          </cell>
          <cell r="C122" t="str">
            <v xml:space="preserve"> </v>
          </cell>
          <cell r="D122" t="str">
            <v xml:space="preserve"> </v>
          </cell>
          <cell r="E122" t="str">
            <v>un</v>
          </cell>
          <cell r="F122">
            <v>5</v>
          </cell>
          <cell r="G122">
            <v>234.6</v>
          </cell>
        </row>
        <row r="123">
          <cell r="A123" t="str">
            <v>PI 24</v>
          </cell>
          <cell r="B123" t="str">
            <v>Fita elétrica auto fusão a base de borracha EPR</v>
          </cell>
          <cell r="C123" t="str">
            <v xml:space="preserve"> </v>
          </cell>
          <cell r="D123" t="str">
            <v xml:space="preserve"> </v>
          </cell>
          <cell r="E123" t="str">
            <v>un</v>
          </cell>
          <cell r="F123">
            <v>5</v>
          </cell>
          <cell r="G123">
            <v>6.39</v>
          </cell>
        </row>
        <row r="124">
          <cell r="A124" t="str">
            <v>PI 25</v>
          </cell>
          <cell r="B124" t="str">
            <v>Fita adesiva plástica isolante</v>
          </cell>
          <cell r="C124" t="str">
            <v xml:space="preserve"> </v>
          </cell>
          <cell r="D124" t="str">
            <v xml:space="preserve"> </v>
          </cell>
          <cell r="E124" t="str">
            <v>un</v>
          </cell>
          <cell r="F124">
            <v>8</v>
          </cell>
          <cell r="G124">
            <v>3.84</v>
          </cell>
        </row>
        <row r="125">
          <cell r="A125" t="str">
            <v>PI 26</v>
          </cell>
          <cell r="B125" t="str">
            <v>Relé fotoelétrico c/ suporte para fixação galv. com furo 18mm</v>
          </cell>
          <cell r="C125" t="str">
            <v xml:space="preserve"> </v>
          </cell>
          <cell r="D125" t="str">
            <v xml:space="preserve"> </v>
          </cell>
          <cell r="E125" t="str">
            <v>un</v>
          </cell>
          <cell r="F125">
            <v>5</v>
          </cell>
          <cell r="G125">
            <v>11.5</v>
          </cell>
        </row>
        <row r="126">
          <cell r="A126" t="str">
            <v>PI 27</v>
          </cell>
          <cell r="B126" t="str">
            <v>Cabo isolado p/ 1000V, bitola 35mm²</v>
          </cell>
          <cell r="C126" t="str">
            <v xml:space="preserve"> </v>
          </cell>
          <cell r="D126" t="str">
            <v xml:space="preserve"> </v>
          </cell>
          <cell r="E126" t="str">
            <v>m</v>
          </cell>
          <cell r="F126">
            <v>3600</v>
          </cell>
          <cell r="G126">
            <v>1.55</v>
          </cell>
        </row>
        <row r="127">
          <cell r="A127" t="str">
            <v>PI 28</v>
          </cell>
          <cell r="B127" t="str">
            <v>Eletroduto de aço tipo pesado 100mm</v>
          </cell>
          <cell r="C127" t="str">
            <v xml:space="preserve"> </v>
          </cell>
          <cell r="D127" t="str">
            <v xml:space="preserve"> </v>
          </cell>
          <cell r="E127" t="str">
            <v>m</v>
          </cell>
          <cell r="F127">
            <v>120</v>
          </cell>
          <cell r="G127">
            <v>28.55</v>
          </cell>
        </row>
        <row r="128">
          <cell r="A128" t="str">
            <v>PI 29</v>
          </cell>
          <cell r="B128" t="str">
            <v>Curva em alumínio fundido de alta resistência, fixação por encaixe,50mm</v>
          </cell>
          <cell r="C128" t="str">
            <v xml:space="preserve"> </v>
          </cell>
          <cell r="D128" t="str">
            <v xml:space="preserve"> </v>
          </cell>
          <cell r="E128" t="str">
            <v>un</v>
          </cell>
          <cell r="F128">
            <v>2</v>
          </cell>
          <cell r="G128">
            <v>18.75</v>
          </cell>
        </row>
        <row r="129">
          <cell r="A129" t="str">
            <v>PI 30</v>
          </cell>
          <cell r="B129" t="str">
            <v>Haste para aterramento aço-cobre D 13x2400mm</v>
          </cell>
          <cell r="C129" t="str">
            <v xml:space="preserve"> </v>
          </cell>
          <cell r="D129" t="str">
            <v xml:space="preserve"> </v>
          </cell>
          <cell r="E129" t="str">
            <v>un</v>
          </cell>
          <cell r="F129">
            <v>15</v>
          </cell>
          <cell r="G129">
            <v>6.04</v>
          </cell>
        </row>
        <row r="130">
          <cell r="A130" t="str">
            <v>PI 31</v>
          </cell>
          <cell r="B130" t="str">
            <v>Cabo de cobre nú meio duro, 7 fios 2AWG</v>
          </cell>
          <cell r="C130" t="str">
            <v xml:space="preserve"> </v>
          </cell>
          <cell r="D130" t="str">
            <v xml:space="preserve"> </v>
          </cell>
          <cell r="E130" t="str">
            <v>kg</v>
          </cell>
          <cell r="F130">
            <v>10</v>
          </cell>
          <cell r="G130">
            <v>7.02</v>
          </cell>
        </row>
        <row r="131">
          <cell r="A131" t="str">
            <v>PI 32</v>
          </cell>
          <cell r="B131" t="str">
            <v>Conetor paralelo, liga alumínio tronco 1/0-4 AWG e derivação 2-4AWG</v>
          </cell>
          <cell r="C131" t="str">
            <v xml:space="preserve"> </v>
          </cell>
          <cell r="D131" t="str">
            <v xml:space="preserve"> </v>
          </cell>
          <cell r="E131" t="str">
            <v>un</v>
          </cell>
          <cell r="F131">
            <v>10</v>
          </cell>
          <cell r="G131">
            <v>1.04</v>
          </cell>
        </row>
        <row r="132">
          <cell r="A132" t="str">
            <v>PI 33</v>
          </cell>
          <cell r="B132" t="str">
            <v>Tubo de aço galvanizado, vara de 6m e 50mm</v>
          </cell>
          <cell r="C132" t="str">
            <v xml:space="preserve"> </v>
          </cell>
          <cell r="D132" t="str">
            <v xml:space="preserve"> </v>
          </cell>
          <cell r="E132" t="str">
            <v>un</v>
          </cell>
          <cell r="F132">
            <v>2</v>
          </cell>
          <cell r="G132">
            <v>74.06</v>
          </cell>
        </row>
        <row r="133">
          <cell r="A133" t="str">
            <v>PI 34</v>
          </cell>
          <cell r="B133" t="str">
            <v>Construção de caixa tipo SP, ou pré-instalada com as mesmas características</v>
          </cell>
          <cell r="C133" t="str">
            <v xml:space="preserve"> </v>
          </cell>
          <cell r="D133" t="str">
            <v xml:space="preserve"> </v>
          </cell>
          <cell r="E133" t="str">
            <v>un</v>
          </cell>
          <cell r="F133">
            <v>19</v>
          </cell>
          <cell r="G133">
            <v>180</v>
          </cell>
        </row>
        <row r="134">
          <cell r="A134" t="str">
            <v>PI 35</v>
          </cell>
          <cell r="B134" t="str">
            <v>Construção de embasamento p/ poste tipo engastado, 20m de altura</v>
          </cell>
          <cell r="C134" t="str">
            <v xml:space="preserve"> </v>
          </cell>
          <cell r="D134" t="str">
            <v xml:space="preserve"> </v>
          </cell>
          <cell r="E134" t="str">
            <v>un</v>
          </cell>
          <cell r="F134">
            <v>7</v>
          </cell>
          <cell r="G134">
            <v>494</v>
          </cell>
        </row>
        <row r="135">
          <cell r="A135" t="str">
            <v>PI 36</v>
          </cell>
          <cell r="B135" t="str">
            <v>Construção de embasamento p/ poste tipo engastado, concreto duplo T, 10m de altura</v>
          </cell>
          <cell r="C135" t="str">
            <v xml:space="preserve"> </v>
          </cell>
          <cell r="D135" t="str">
            <v xml:space="preserve"> </v>
          </cell>
          <cell r="E135" t="str">
            <v>un</v>
          </cell>
          <cell r="F135">
            <v>12</v>
          </cell>
          <cell r="G135">
            <v>285</v>
          </cell>
        </row>
        <row r="136">
          <cell r="A136" t="str">
            <v>PI 38</v>
          </cell>
          <cell r="B136" t="str">
            <v>Confecção de emendas retas ou derivação em cabos classe 1000V, c/ conector à compressão</v>
          </cell>
          <cell r="C136" t="str">
            <v xml:space="preserve"> </v>
          </cell>
          <cell r="D136" t="str">
            <v xml:space="preserve"> </v>
          </cell>
          <cell r="E136" t="str">
            <v>un</v>
          </cell>
          <cell r="F136">
            <v>20</v>
          </cell>
          <cell r="G136">
            <v>4.5</v>
          </cell>
        </row>
        <row r="137">
          <cell r="A137" t="str">
            <v>PI 39</v>
          </cell>
          <cell r="B137" t="str">
            <v>Fixação de haste de terra e conexão ao neutro</v>
          </cell>
          <cell r="C137" t="str">
            <v xml:space="preserve"> </v>
          </cell>
          <cell r="D137" t="str">
            <v xml:space="preserve"> </v>
          </cell>
          <cell r="E137" t="str">
            <v>un</v>
          </cell>
          <cell r="F137">
            <v>15</v>
          </cell>
          <cell r="G137">
            <v>35</v>
          </cell>
        </row>
        <row r="138">
          <cell r="A138" t="str">
            <v>PI 40</v>
          </cell>
          <cell r="B138" t="str">
            <v>Montagem eletromecân.de iluminação a 17,5m de alt., formada p/2 pétalas, c/ fixação dos equip.</v>
          </cell>
          <cell r="C138" t="str">
            <v xml:space="preserve"> </v>
          </cell>
          <cell r="D138" t="str">
            <v xml:space="preserve"> </v>
          </cell>
          <cell r="E138" t="str">
            <v>un</v>
          </cell>
          <cell r="F138">
            <v>7</v>
          </cell>
          <cell r="G138">
            <v>550</v>
          </cell>
        </row>
        <row r="139">
          <cell r="A139" t="str">
            <v>PI 41</v>
          </cell>
          <cell r="B139" t="str">
            <v>Instalação de tubo de aço vara de 6m e curva de entrada de cabos na lateral do poste c/ fix. dutos</v>
          </cell>
          <cell r="C139" t="str">
            <v xml:space="preserve"> </v>
          </cell>
          <cell r="D139" t="str">
            <v xml:space="preserve"> </v>
          </cell>
          <cell r="E139" t="str">
            <v>un</v>
          </cell>
          <cell r="F139">
            <v>2</v>
          </cell>
          <cell r="G139">
            <v>200</v>
          </cell>
        </row>
        <row r="140">
          <cell r="A140" t="str">
            <v>PI 42</v>
          </cell>
          <cell r="B140" t="str">
            <v>Instalação de poste de aço de 20m de altura engastado</v>
          </cell>
          <cell r="C140" t="str">
            <v xml:space="preserve"> </v>
          </cell>
          <cell r="D140" t="str">
            <v xml:space="preserve"> </v>
          </cell>
          <cell r="E140" t="str">
            <v>un</v>
          </cell>
          <cell r="F140">
            <v>7</v>
          </cell>
          <cell r="G140">
            <v>250</v>
          </cell>
        </row>
        <row r="141">
          <cell r="A141" t="str">
            <v>PI 43</v>
          </cell>
          <cell r="B141" t="str">
            <v>Travessia de pista asfáltica p/ lançamento dutos aço tipo pesado 100mm</v>
          </cell>
          <cell r="C141" t="str">
            <v xml:space="preserve"> </v>
          </cell>
          <cell r="D141" t="str">
            <v xml:space="preserve"> </v>
          </cell>
          <cell r="E141" t="str">
            <v>m</v>
          </cell>
          <cell r="F141">
            <v>60</v>
          </cell>
          <cell r="G141">
            <v>70</v>
          </cell>
        </row>
        <row r="142">
          <cell r="A142" t="str">
            <v>PI 44</v>
          </cell>
          <cell r="B142" t="str">
            <v>Montagem eletromecânica de luminária 10,0m de altura, c/ fixação dos equip.e conexões elétricos</v>
          </cell>
          <cell r="C142" t="str">
            <v xml:space="preserve"> </v>
          </cell>
          <cell r="D142" t="str">
            <v xml:space="preserve"> </v>
          </cell>
          <cell r="E142" t="str">
            <v>un</v>
          </cell>
          <cell r="F142">
            <v>20</v>
          </cell>
          <cell r="G142">
            <v>60</v>
          </cell>
        </row>
        <row r="143">
          <cell r="A143" t="str">
            <v>PI 46</v>
          </cell>
          <cell r="B143" t="str">
            <v>Fixação de eletroduto de aço vara 3m ao longo das passarelas</v>
          </cell>
          <cell r="C143" t="str">
            <v xml:space="preserve"> </v>
          </cell>
          <cell r="D143" t="str">
            <v xml:space="preserve"> </v>
          </cell>
          <cell r="E143" t="str">
            <v>un</v>
          </cell>
          <cell r="F143">
            <v>120</v>
          </cell>
          <cell r="G143">
            <v>30</v>
          </cell>
        </row>
        <row r="144">
          <cell r="A144" t="str">
            <v>PI 51</v>
          </cell>
          <cell r="B144" t="str">
            <v>Eletoduto de PVC corrugado tipo Kanalex ou similar, 50 mm</v>
          </cell>
          <cell r="C144" t="str">
            <v xml:space="preserve"> </v>
          </cell>
          <cell r="D144" t="str">
            <v xml:space="preserve"> </v>
          </cell>
          <cell r="E144" t="str">
            <v>m</v>
          </cell>
          <cell r="F144">
            <v>415</v>
          </cell>
          <cell r="G144">
            <v>3.02</v>
          </cell>
        </row>
        <row r="145">
          <cell r="A145" t="str">
            <v>PI 56</v>
          </cell>
          <cell r="B145" t="str">
            <v>Cabo isolado p/ 1000V, 4 mm² de alumínio</v>
          </cell>
          <cell r="C145" t="str">
            <v xml:space="preserve"> </v>
          </cell>
          <cell r="D145" t="str">
            <v xml:space="preserve"> </v>
          </cell>
          <cell r="E145" t="str">
            <v>m</v>
          </cell>
          <cell r="F145">
            <v>440</v>
          </cell>
          <cell r="G145">
            <v>0.37</v>
          </cell>
        </row>
        <row r="146">
          <cell r="A146" t="str">
            <v>PI 63</v>
          </cell>
          <cell r="B146" t="str">
            <v>Eletroduto de aço galvanizado, d=50mm, vara de 3m</v>
          </cell>
          <cell r="C146" t="str">
            <v xml:space="preserve"> </v>
          </cell>
          <cell r="D146" t="str">
            <v xml:space="preserve"> </v>
          </cell>
          <cell r="E146" t="str">
            <v>un</v>
          </cell>
          <cell r="F146">
            <v>120</v>
          </cell>
          <cell r="G146">
            <v>40</v>
          </cell>
        </row>
        <row r="147">
          <cell r="A147" t="str">
            <v>PI 64</v>
          </cell>
          <cell r="B147" t="str">
            <v>Caixa de passagem p/ instalação aparente, D=50mm, tipo E</v>
          </cell>
          <cell r="C147" t="str">
            <v xml:space="preserve"> </v>
          </cell>
          <cell r="D147" t="str">
            <v xml:space="preserve"> </v>
          </cell>
          <cell r="E147" t="str">
            <v>un</v>
          </cell>
          <cell r="F147">
            <v>10</v>
          </cell>
          <cell r="G147">
            <v>20</v>
          </cell>
        </row>
        <row r="148">
          <cell r="A148" t="str">
            <v>PI 65</v>
          </cell>
          <cell r="B148" t="str">
            <v>Cabo de alumínio 1/0</v>
          </cell>
          <cell r="C148" t="str">
            <v xml:space="preserve"> </v>
          </cell>
          <cell r="D148" t="str">
            <v xml:space="preserve"> </v>
          </cell>
          <cell r="E148" t="str">
            <v>m</v>
          </cell>
          <cell r="F148">
            <v>450</v>
          </cell>
          <cell r="G148">
            <v>1.7</v>
          </cell>
        </row>
        <row r="149">
          <cell r="A149" t="str">
            <v>PI 66</v>
          </cell>
          <cell r="B149" t="str">
            <v>Cabo isolado p/ 1000 V, 6 mm2 de alumínio</v>
          </cell>
          <cell r="C149" t="str">
            <v xml:space="preserve"> </v>
          </cell>
          <cell r="D149" t="str">
            <v xml:space="preserve"> </v>
          </cell>
          <cell r="E149" t="str">
            <v>m</v>
          </cell>
          <cell r="F149">
            <v>140</v>
          </cell>
          <cell r="G149">
            <v>1</v>
          </cell>
        </row>
        <row r="150">
          <cell r="A150" t="str">
            <v>PI 68</v>
          </cell>
          <cell r="B150" t="str">
            <v>Instalação poste metálico c/ base, 10m de altura na lateral do viaduto</v>
          </cell>
          <cell r="C150" t="str">
            <v xml:space="preserve"> </v>
          </cell>
          <cell r="D150" t="str">
            <v xml:space="preserve"> </v>
          </cell>
          <cell r="E150" t="str">
            <v>un</v>
          </cell>
          <cell r="F150">
            <v>8</v>
          </cell>
          <cell r="G150">
            <v>100</v>
          </cell>
        </row>
        <row r="151">
          <cell r="A151" t="str">
            <v>PI 57</v>
          </cell>
          <cell r="B151" t="str">
            <v>Lançamento de cabos em eletroduto de PVC corrugado</v>
          </cell>
          <cell r="C151" t="str">
            <v xml:space="preserve"> </v>
          </cell>
          <cell r="D151" t="str">
            <v xml:space="preserve"> </v>
          </cell>
          <cell r="E151" t="str">
            <v>m</v>
          </cell>
          <cell r="F151">
            <v>415</v>
          </cell>
          <cell r="G151">
            <v>3</v>
          </cell>
        </row>
        <row r="152">
          <cell r="A152" t="str">
            <v>PI 37</v>
          </cell>
          <cell r="B152" t="str">
            <v>Lançamento de cabos em dutos de aço, classe 1000V, circuito trifásico mais neutro, e monofásico</v>
          </cell>
          <cell r="C152" t="str">
            <v xml:space="preserve"> </v>
          </cell>
          <cell r="D152" t="str">
            <v xml:space="preserve"> </v>
          </cell>
          <cell r="E152" t="str">
            <v>m</v>
          </cell>
          <cell r="F152">
            <v>60</v>
          </cell>
          <cell r="G152">
            <v>4</v>
          </cell>
        </row>
        <row r="153">
          <cell r="A153" t="str">
            <v>PI 69</v>
          </cell>
          <cell r="B153" t="str">
            <v>Instalação de poste concreto duplo T, 10m de altura, engastado</v>
          </cell>
          <cell r="C153" t="str">
            <v xml:space="preserve"> </v>
          </cell>
          <cell r="D153" t="str">
            <v xml:space="preserve"> </v>
          </cell>
          <cell r="E153" t="str">
            <v>un</v>
          </cell>
          <cell r="F153">
            <v>12</v>
          </cell>
          <cell r="G153">
            <v>200</v>
          </cell>
        </row>
        <row r="154">
          <cell r="A154" t="str">
            <v>R1</v>
          </cell>
          <cell r="B154" t="str">
            <v>Remanejamento de Rede de Baixa Tensão (220/380V)</v>
          </cell>
          <cell r="C154" t="str">
            <v xml:space="preserve"> </v>
          </cell>
          <cell r="D154" t="str">
            <v xml:space="preserve"> </v>
          </cell>
          <cell r="E154" t="str">
            <v>m</v>
          </cell>
          <cell r="F154">
            <v>550</v>
          </cell>
          <cell r="G154">
            <v>4.7</v>
          </cell>
        </row>
        <row r="155">
          <cell r="A155" t="str">
            <v>R2</v>
          </cell>
          <cell r="B155" t="str">
            <v>Remanejamento de Rede de Alta Tensão (138kV)</v>
          </cell>
          <cell r="C155" t="str">
            <v xml:space="preserve"> </v>
          </cell>
          <cell r="D155" t="str">
            <v xml:space="preserve"> </v>
          </cell>
          <cell r="E155" t="str">
            <v>m</v>
          </cell>
          <cell r="F155">
            <v>530</v>
          </cell>
          <cell r="G155">
            <v>6.2</v>
          </cell>
        </row>
        <row r="156">
          <cell r="A156" t="str">
            <v>R10</v>
          </cell>
          <cell r="B156" t="str">
            <v>Remanejamento de Poste de Concreto 10/150</v>
          </cell>
          <cell r="C156" t="str">
            <v xml:space="preserve"> </v>
          </cell>
          <cell r="D156" t="str">
            <v xml:space="preserve"> </v>
          </cell>
          <cell r="E156" t="str">
            <v>un</v>
          </cell>
          <cell r="F156">
            <v>14</v>
          </cell>
          <cell r="G156">
            <v>75</v>
          </cell>
        </row>
        <row r="157">
          <cell r="A157" t="str">
            <v>R11</v>
          </cell>
          <cell r="B157" t="str">
            <v>Remanejamento de Poste de Concreto 10/300</v>
          </cell>
          <cell r="C157" t="str">
            <v xml:space="preserve"> </v>
          </cell>
          <cell r="D157" t="str">
            <v xml:space="preserve"> </v>
          </cell>
          <cell r="E157" t="str">
            <v>un</v>
          </cell>
          <cell r="F157">
            <v>1</v>
          </cell>
          <cell r="G157">
            <v>75</v>
          </cell>
        </row>
        <row r="158">
          <cell r="A158" t="str">
            <v>R12</v>
          </cell>
          <cell r="B158" t="str">
            <v>Remanejamento de Poste de Concreto 10/600</v>
          </cell>
          <cell r="C158" t="str">
            <v xml:space="preserve"> </v>
          </cell>
          <cell r="D158" t="str">
            <v xml:space="preserve"> </v>
          </cell>
          <cell r="E158" t="str">
            <v>un</v>
          </cell>
          <cell r="F158">
            <v>1</v>
          </cell>
          <cell r="G158">
            <v>75</v>
          </cell>
        </row>
        <row r="159">
          <cell r="A159" t="str">
            <v>R14</v>
          </cell>
          <cell r="B159" t="str">
            <v>Remanejamento de Poste de Concreto 11/300</v>
          </cell>
          <cell r="C159" t="str">
            <v xml:space="preserve"> </v>
          </cell>
          <cell r="D159" t="str">
            <v xml:space="preserve"> </v>
          </cell>
          <cell r="E159" t="str">
            <v>un</v>
          </cell>
          <cell r="F159">
            <v>6</v>
          </cell>
          <cell r="G159">
            <v>75</v>
          </cell>
        </row>
        <row r="160">
          <cell r="A160" t="str">
            <v>R27</v>
          </cell>
          <cell r="B160" t="str">
            <v>Remanejamento de Poste de Madeira</v>
          </cell>
          <cell r="C160" t="str">
            <v xml:space="preserve"> </v>
          </cell>
          <cell r="D160" t="str">
            <v xml:space="preserve"> </v>
          </cell>
          <cell r="E160" t="str">
            <v>un</v>
          </cell>
          <cell r="F160">
            <v>2</v>
          </cell>
          <cell r="G160">
            <v>70</v>
          </cell>
        </row>
        <row r="161">
          <cell r="A161" t="str">
            <v>R20</v>
          </cell>
          <cell r="B161" t="str">
            <v>Remanejamento de Poste de Concreto 10/300 c/ 3 pétalas (400W) instalado</v>
          </cell>
          <cell r="C161" t="str">
            <v xml:space="preserve"> </v>
          </cell>
          <cell r="D161" t="str">
            <v xml:space="preserve"> </v>
          </cell>
          <cell r="E161" t="str">
            <v>un</v>
          </cell>
          <cell r="F161">
            <v>4</v>
          </cell>
          <cell r="G161">
            <v>250</v>
          </cell>
        </row>
        <row r="162">
          <cell r="A162" t="str">
            <v>R20A</v>
          </cell>
          <cell r="B162" t="str">
            <v>Remanejamento de Poste de Concreto 11/300 c/ 3 pétalas (400W) instalado</v>
          </cell>
          <cell r="C162" t="str">
            <v xml:space="preserve"> </v>
          </cell>
          <cell r="D162" t="str">
            <v xml:space="preserve"> </v>
          </cell>
          <cell r="E162" t="str">
            <v>un</v>
          </cell>
          <cell r="F162">
            <v>4</v>
          </cell>
          <cell r="G162">
            <v>250</v>
          </cell>
        </row>
        <row r="163">
          <cell r="A163" t="str">
            <v>R18</v>
          </cell>
          <cell r="B163" t="str">
            <v>Remanejamento de Poste de Concreto 10/150 c/ 3 pétalas (400W) instalado</v>
          </cell>
          <cell r="C163" t="str">
            <v xml:space="preserve"> </v>
          </cell>
          <cell r="D163" t="str">
            <v xml:space="preserve"> </v>
          </cell>
          <cell r="E163" t="str">
            <v>un</v>
          </cell>
          <cell r="F163">
            <v>2</v>
          </cell>
          <cell r="G163">
            <v>250</v>
          </cell>
        </row>
        <row r="164">
          <cell r="A164" t="str">
            <v>R3</v>
          </cell>
          <cell r="B164" t="str">
            <v>Remanejamento de Rede de Telefonia</v>
          </cell>
          <cell r="C164" t="str">
            <v xml:space="preserve"> </v>
          </cell>
          <cell r="D164" t="str">
            <v xml:space="preserve"> </v>
          </cell>
          <cell r="E164" t="str">
            <v>m</v>
          </cell>
          <cell r="F164">
            <v>300</v>
          </cell>
          <cell r="G164">
            <v>2</v>
          </cell>
        </row>
        <row r="165">
          <cell r="A165" t="str">
            <v>R29</v>
          </cell>
          <cell r="B165" t="str">
            <v>Remanejamento de Canalização de água em PVC, 40mm</v>
          </cell>
          <cell r="C165" t="str">
            <v xml:space="preserve"> </v>
          </cell>
          <cell r="D165" t="str">
            <v xml:space="preserve"> </v>
          </cell>
          <cell r="E165" t="str">
            <v>m</v>
          </cell>
          <cell r="F165">
            <v>440</v>
          </cell>
          <cell r="G165">
            <v>22.79</v>
          </cell>
        </row>
      </sheetData>
      <sheetData sheetId="11">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01.100.10</v>
          </cell>
          <cell r="B17" t="str">
            <v>Escavação,carga e transportes de material de 1a categoria DMT= 200 a 400m</v>
          </cell>
          <cell r="C17" t="str">
            <v>DNER-ES280/97</v>
          </cell>
          <cell r="D17" t="str">
            <v xml:space="preserve"> </v>
          </cell>
          <cell r="E17" t="str">
            <v>m3</v>
          </cell>
          <cell r="F17">
            <v>2733</v>
          </cell>
          <cell r="G17">
            <v>1.98</v>
          </cell>
        </row>
        <row r="18">
          <cell r="A18" t="str">
            <v>01.100.14</v>
          </cell>
          <cell r="B18" t="str">
            <v>Escavação,carga e transportes de material de 1a categoria DMT= 1000 a 1200m</v>
          </cell>
          <cell r="C18" t="str">
            <v>DNER-ES280/97</v>
          </cell>
          <cell r="D18" t="str">
            <v xml:space="preserve"> </v>
          </cell>
          <cell r="E18" t="str">
            <v>m3</v>
          </cell>
          <cell r="F18">
            <v>1490</v>
          </cell>
          <cell r="G18">
            <v>2.4</v>
          </cell>
        </row>
        <row r="19">
          <cell r="A19" t="str">
            <v>DER50260</v>
          </cell>
          <cell r="B19" t="str">
            <v>Esc.  Carga e Transp. de mat. 1a cat. c/ CB 5000&lt;DMT&lt;6000m</v>
          </cell>
          <cell r="C19" t="str">
            <v xml:space="preserve"> </v>
          </cell>
          <cell r="D19" t="str">
            <v xml:space="preserve"> </v>
          </cell>
          <cell r="E19" t="str">
            <v>m3</v>
          </cell>
          <cell r="F19">
            <v>7702</v>
          </cell>
          <cell r="G19">
            <v>4.29</v>
          </cell>
        </row>
        <row r="20">
          <cell r="A20" t="str">
            <v>DER50385</v>
          </cell>
          <cell r="B20" t="str">
            <v>Esc.  Carga e Transp. de mat. 1a cat. c/ CB 26000&lt;DMT&lt;28000m</v>
          </cell>
          <cell r="C20" t="str">
            <v xml:space="preserve"> </v>
          </cell>
          <cell r="D20" t="str">
            <v xml:space="preserve"> </v>
          </cell>
          <cell r="E20" t="str">
            <v>m3</v>
          </cell>
          <cell r="F20">
            <v>20309</v>
          </cell>
          <cell r="G20">
            <v>15.02</v>
          </cell>
        </row>
        <row r="21">
          <cell r="A21" t="str">
            <v>01.101.14</v>
          </cell>
          <cell r="B21" t="str">
            <v>Escavação,carga e transportes de material de 2a categoria,c/CB,  DMT 1000 a 1200m</v>
          </cell>
          <cell r="C21" t="str">
            <v>DNER-ES280/97</v>
          </cell>
          <cell r="D21" t="str">
            <v xml:space="preserve"> </v>
          </cell>
          <cell r="E21" t="str">
            <v>m3</v>
          </cell>
          <cell r="F21">
            <v>2985</v>
          </cell>
          <cell r="G21">
            <v>3.49</v>
          </cell>
        </row>
        <row r="22">
          <cell r="A22" t="str">
            <v>DER51250</v>
          </cell>
          <cell r="B22" t="str">
            <v>Escavação,carga e transportes de material de 2a categoria DMT 5000 a 6000m</v>
          </cell>
          <cell r="C22" t="str">
            <v xml:space="preserve"> </v>
          </cell>
          <cell r="D22" t="str">
            <v xml:space="preserve"> </v>
          </cell>
          <cell r="E22" t="str">
            <v>m3</v>
          </cell>
          <cell r="F22">
            <v>5134</v>
          </cell>
          <cell r="G22">
            <v>5.7</v>
          </cell>
        </row>
        <row r="23">
          <cell r="A23" t="str">
            <v>DER52105</v>
          </cell>
          <cell r="B23" t="str">
            <v>Esc. Carga e Transp. de solos moles 2000&lt;DMT&lt;=3000m</v>
          </cell>
          <cell r="C23" t="str">
            <v xml:space="preserve"> </v>
          </cell>
          <cell r="D23" t="str">
            <v xml:space="preserve"> </v>
          </cell>
          <cell r="E23" t="str">
            <v>m3</v>
          </cell>
          <cell r="F23">
            <v>15622</v>
          </cell>
          <cell r="G23">
            <v>5.77</v>
          </cell>
        </row>
        <row r="24">
          <cell r="A24" t="str">
            <v>01.510.00</v>
          </cell>
          <cell r="B24" t="str">
            <v>Compactação de aterros a 95% Proctor Normal</v>
          </cell>
          <cell r="C24" t="str">
            <v>DNER-ES282/97</v>
          </cell>
          <cell r="D24" t="str">
            <v xml:space="preserve"> </v>
          </cell>
          <cell r="E24" t="str">
            <v>m3</v>
          </cell>
          <cell r="F24">
            <v>25992</v>
          </cell>
          <cell r="G24">
            <v>0.79</v>
          </cell>
        </row>
        <row r="25">
          <cell r="A25" t="str">
            <v>01.511.00</v>
          </cell>
          <cell r="B25" t="str">
            <v>Compactação de aterros a 100% Proctor Normal</v>
          </cell>
          <cell r="C25" t="str">
            <v>DNER-ES282/97</v>
          </cell>
          <cell r="D25" t="str">
            <v xml:space="preserve"> </v>
          </cell>
          <cell r="E25" t="str">
            <v>m3</v>
          </cell>
          <cell r="F25">
            <v>2444</v>
          </cell>
          <cell r="G25">
            <v>1.36</v>
          </cell>
        </row>
        <row r="26">
          <cell r="A26" t="str">
            <v>P 10.000.06</v>
          </cell>
          <cell r="B26" t="str">
            <v>Aterro reforçado c/ elementos Terramesh (0,50x1,00x4,00m)(malha 8x10) ou similar</v>
          </cell>
          <cell r="C26" t="str">
            <v xml:space="preserve"> </v>
          </cell>
          <cell r="D26" t="str">
            <v xml:space="preserve"> </v>
          </cell>
          <cell r="E26" t="str">
            <v>un</v>
          </cell>
          <cell r="F26">
            <v>1011</v>
          </cell>
          <cell r="G26">
            <v>321.67</v>
          </cell>
        </row>
        <row r="27">
          <cell r="A27" t="str">
            <v>P 10.000.05</v>
          </cell>
          <cell r="B27" t="str">
            <v>Aterro reforçado c/ elementos Terramesh (1,00x1,00x4,00m)(malha 8x10) ou similar</v>
          </cell>
          <cell r="C27" t="str">
            <v xml:space="preserve"> </v>
          </cell>
          <cell r="D27" t="str">
            <v xml:space="preserve"> </v>
          </cell>
          <cell r="E27" t="str">
            <v>un</v>
          </cell>
          <cell r="F27">
            <v>591</v>
          </cell>
          <cell r="G27">
            <v>414.83</v>
          </cell>
        </row>
        <row r="28">
          <cell r="A28" t="str">
            <v>DER82660</v>
          </cell>
          <cell r="B28" t="str">
            <v>Gabião caixa em PVC c/ h=100cm</v>
          </cell>
          <cell r="C28" t="str">
            <v xml:space="preserve"> </v>
          </cell>
          <cell r="D28" t="str">
            <v xml:space="preserve"> </v>
          </cell>
          <cell r="E28" t="str">
            <v>m3</v>
          </cell>
          <cell r="F28">
            <v>195</v>
          </cell>
          <cell r="G28">
            <v>122.97</v>
          </cell>
        </row>
        <row r="29">
          <cell r="A29" t="str">
            <v>09.517.04</v>
          </cell>
          <cell r="B29" t="str">
            <v>Pedra de mão</v>
          </cell>
          <cell r="C29" t="str">
            <v xml:space="preserve"> </v>
          </cell>
          <cell r="D29" t="str">
            <v xml:space="preserve"> </v>
          </cell>
          <cell r="E29" t="str">
            <v>m3</v>
          </cell>
          <cell r="F29">
            <v>2746</v>
          </cell>
          <cell r="G29">
            <v>11.92</v>
          </cell>
        </row>
        <row r="30">
          <cell r="A30">
            <v>9000032</v>
          </cell>
          <cell r="B30" t="str">
            <v>Manta Geotextil 200g/m2</v>
          </cell>
          <cell r="C30">
            <v>0</v>
          </cell>
          <cell r="D30">
            <v>0</v>
          </cell>
          <cell r="E30" t="str">
            <v>m2</v>
          </cell>
          <cell r="F30">
            <v>4730</v>
          </cell>
          <cell r="G30">
            <v>5.83</v>
          </cell>
        </row>
        <row r="31">
          <cell r="F31" t="str">
            <v>SUB-TOTAL</v>
          </cell>
        </row>
        <row r="33">
          <cell r="B33" t="str">
            <v>PAVIMENTAÇÃO</v>
          </cell>
        </row>
        <row r="34">
          <cell r="A34" t="str">
            <v>02.000.00</v>
          </cell>
          <cell r="B34" t="str">
            <v>Regularização do subleito</v>
          </cell>
          <cell r="C34" t="str">
            <v xml:space="preserve"> </v>
          </cell>
          <cell r="D34" t="str">
            <v xml:space="preserve"> </v>
          </cell>
          <cell r="E34" t="str">
            <v>m2</v>
          </cell>
          <cell r="F34">
            <v>51009</v>
          </cell>
          <cell r="G34">
            <v>0.3</v>
          </cell>
        </row>
        <row r="35">
          <cell r="A35" t="str">
            <v>DER53130</v>
          </cell>
          <cell r="B35" t="str">
            <v>Camada de macadame seco</v>
          </cell>
          <cell r="C35" t="str">
            <v xml:space="preserve"> </v>
          </cell>
          <cell r="D35" t="str">
            <v xml:space="preserve"> </v>
          </cell>
          <cell r="E35" t="str">
            <v>m3</v>
          </cell>
          <cell r="F35">
            <v>10024</v>
          </cell>
          <cell r="G35">
            <v>21.86</v>
          </cell>
        </row>
        <row r="36">
          <cell r="A36" t="str">
            <v>02.230.00</v>
          </cell>
          <cell r="B36" t="str">
            <v>Base brita graduada</v>
          </cell>
          <cell r="C36" t="str">
            <v>DNER-ES303/97</v>
          </cell>
          <cell r="D36" t="str">
            <v xml:space="preserve"> </v>
          </cell>
          <cell r="E36" t="str">
            <v>m3</v>
          </cell>
          <cell r="F36">
            <v>7284</v>
          </cell>
          <cell r="G36">
            <v>28.06</v>
          </cell>
        </row>
        <row r="37">
          <cell r="A37" t="str">
            <v>02.300.00</v>
          </cell>
          <cell r="B37" t="str">
            <v>Imprimação - Fornecimento, transporte e execução</v>
          </cell>
          <cell r="C37" t="str">
            <v>DNER-ES306/97</v>
          </cell>
          <cell r="D37" t="str">
            <v xml:space="preserve"> </v>
          </cell>
          <cell r="E37" t="str">
            <v>m2</v>
          </cell>
          <cell r="F37">
            <v>47887</v>
          </cell>
          <cell r="G37">
            <v>1.1100000000000001</v>
          </cell>
        </row>
        <row r="38">
          <cell r="A38" t="str">
            <v>02.400.00</v>
          </cell>
          <cell r="B38" t="str">
            <v>Pintura de ligação - Fornec., transporte e execução</v>
          </cell>
          <cell r="C38" t="str">
            <v>DNER-ES307/97</v>
          </cell>
          <cell r="D38" t="str">
            <v xml:space="preserve"> </v>
          </cell>
          <cell r="E38" t="str">
            <v>m2</v>
          </cell>
          <cell r="F38">
            <v>124282</v>
          </cell>
          <cell r="G38">
            <v>0.41</v>
          </cell>
        </row>
        <row r="39">
          <cell r="A39" t="str">
            <v>02.540.01</v>
          </cell>
          <cell r="B39" t="str">
            <v>Concreto betuminoso usinado a quente - usina 100/140 t/h</v>
          </cell>
          <cell r="C39" t="str">
            <v>DNER-ES313/97</v>
          </cell>
          <cell r="D39" t="str">
            <v xml:space="preserve"> </v>
          </cell>
          <cell r="E39" t="str">
            <v>t</v>
          </cell>
          <cell r="F39">
            <v>14670.5</v>
          </cell>
          <cell r="G39">
            <v>67.64</v>
          </cell>
        </row>
        <row r="40">
          <cell r="A40" t="str">
            <v>DER82200a</v>
          </cell>
          <cell r="B40" t="str">
            <v>Remoção de camada granular</v>
          </cell>
          <cell r="C40" t="str">
            <v xml:space="preserve"> </v>
          </cell>
          <cell r="D40" t="str">
            <v xml:space="preserve"> </v>
          </cell>
          <cell r="E40" t="str">
            <v>m3</v>
          </cell>
          <cell r="F40">
            <v>546</v>
          </cell>
          <cell r="G40">
            <v>4.67</v>
          </cell>
        </row>
        <row r="41">
          <cell r="A41" t="str">
            <v>DER82200</v>
          </cell>
          <cell r="B41" t="str">
            <v>Remoção de revestimento de CBUQ</v>
          </cell>
          <cell r="C41" t="str">
            <v xml:space="preserve"> </v>
          </cell>
          <cell r="D41" t="str">
            <v xml:space="preserve"> </v>
          </cell>
          <cell r="E41" t="str">
            <v>m3</v>
          </cell>
          <cell r="F41">
            <v>545</v>
          </cell>
          <cell r="G41">
            <v>5.73</v>
          </cell>
        </row>
        <row r="42">
          <cell r="F42" t="str">
            <v>SUB-TOTAL</v>
          </cell>
        </row>
        <row r="44">
          <cell r="B44" t="str">
            <v>DRENAGEM</v>
          </cell>
        </row>
        <row r="45">
          <cell r="A45" t="str">
            <v>04.000.00</v>
          </cell>
          <cell r="B45" t="str">
            <v>Escavação manual em material de 1a categoria</v>
          </cell>
          <cell r="C45" t="str">
            <v xml:space="preserve"> </v>
          </cell>
          <cell r="D45" t="str">
            <v xml:space="preserve"> </v>
          </cell>
          <cell r="E45" t="str">
            <v>m3</v>
          </cell>
          <cell r="F45">
            <v>48</v>
          </cell>
          <cell r="G45">
            <v>17.57</v>
          </cell>
        </row>
        <row r="46">
          <cell r="A46" t="str">
            <v>04.001.00</v>
          </cell>
          <cell r="B46" t="str">
            <v>Escavação mecânica em material de 1a categoria</v>
          </cell>
          <cell r="C46" t="str">
            <v xml:space="preserve"> </v>
          </cell>
          <cell r="D46" t="str">
            <v xml:space="preserve"> </v>
          </cell>
          <cell r="E46" t="str">
            <v>m3</v>
          </cell>
          <cell r="F46">
            <v>1400</v>
          </cell>
          <cell r="G46">
            <v>2.09</v>
          </cell>
        </row>
        <row r="47">
          <cell r="A47" t="str">
            <v>04.001.01</v>
          </cell>
          <cell r="B47" t="str">
            <v>Escavação mecânica,reaterro e compactação (material de 1a categoria)</v>
          </cell>
          <cell r="C47" t="str">
            <v xml:space="preserve"> </v>
          </cell>
          <cell r="D47" t="str">
            <v xml:space="preserve"> </v>
          </cell>
          <cell r="E47" t="str">
            <v>m3</v>
          </cell>
          <cell r="F47">
            <v>912</v>
          </cell>
          <cell r="G47">
            <v>3.03</v>
          </cell>
        </row>
        <row r="48">
          <cell r="A48" t="str">
            <v>04.401.02</v>
          </cell>
          <cell r="B48" t="str">
            <v>Valeta de prot. de aterro c/ revest. vegetal VPA 02</v>
          </cell>
          <cell r="C48" t="str">
            <v xml:space="preserve"> </v>
          </cell>
          <cell r="D48" t="str">
            <v xml:space="preserve"> </v>
          </cell>
          <cell r="E48" t="str">
            <v>m</v>
          </cell>
          <cell r="F48">
            <v>1091</v>
          </cell>
          <cell r="G48">
            <v>24.32</v>
          </cell>
        </row>
        <row r="49">
          <cell r="A49" t="str">
            <v>04.500.06</v>
          </cell>
          <cell r="B49" t="str">
            <v>Dreno longit. profundo p/cortes em solo- DPS 06</v>
          </cell>
          <cell r="C49" t="str">
            <v>DNER-ES292/97</v>
          </cell>
          <cell r="D49" t="str">
            <v xml:space="preserve"> </v>
          </cell>
          <cell r="E49" t="str">
            <v>m</v>
          </cell>
          <cell r="F49">
            <v>627</v>
          </cell>
          <cell r="G49">
            <v>34.94</v>
          </cell>
        </row>
        <row r="50">
          <cell r="A50" t="str">
            <v>04.502.02</v>
          </cell>
          <cell r="B50" t="str">
            <v>Boca de saída p/ dreno longit. profundo- BSD 02</v>
          </cell>
          <cell r="C50" t="str">
            <v xml:space="preserve"> </v>
          </cell>
          <cell r="D50" t="str">
            <v xml:space="preserve"> </v>
          </cell>
          <cell r="E50" t="str">
            <v>un</v>
          </cell>
          <cell r="F50">
            <v>6</v>
          </cell>
          <cell r="G50">
            <v>49.08</v>
          </cell>
        </row>
        <row r="51">
          <cell r="A51" t="str">
            <v>04.510.03</v>
          </cell>
          <cell r="B51" t="str">
            <v>Dreno sub- superficial- DSS 03</v>
          </cell>
          <cell r="C51" t="str">
            <v>DNER-ES294/97</v>
          </cell>
          <cell r="D51" t="str">
            <v xml:space="preserve"> </v>
          </cell>
          <cell r="E51" t="str">
            <v>m</v>
          </cell>
          <cell r="F51">
            <v>1662</v>
          </cell>
          <cell r="G51">
            <v>3.71</v>
          </cell>
        </row>
        <row r="52">
          <cell r="A52" t="str">
            <v>04.511.01</v>
          </cell>
          <cell r="B52" t="str">
            <v>Boca de saída p/ dreno sub-superficial-BSD 03</v>
          </cell>
          <cell r="C52" t="str">
            <v xml:space="preserve"> </v>
          </cell>
          <cell r="D52" t="str">
            <v xml:space="preserve"> </v>
          </cell>
          <cell r="E52" t="str">
            <v>un</v>
          </cell>
          <cell r="F52">
            <v>8</v>
          </cell>
          <cell r="G52">
            <v>20.86</v>
          </cell>
        </row>
        <row r="53">
          <cell r="A53" t="str">
            <v>04.900.21</v>
          </cell>
          <cell r="B53" t="str">
            <v>Sarjeta de cant. central de concreto-SCC 01</v>
          </cell>
          <cell r="C53" t="str">
            <v>DNER-ES288/97</v>
          </cell>
          <cell r="D53" t="str">
            <v xml:space="preserve"> </v>
          </cell>
          <cell r="E53" t="str">
            <v>m</v>
          </cell>
          <cell r="F53">
            <v>822</v>
          </cell>
          <cell r="G53">
            <v>13.85</v>
          </cell>
        </row>
        <row r="54">
          <cell r="A54" t="str">
            <v>04.910.05</v>
          </cell>
          <cell r="B54" t="str">
            <v>Meio-fio de concreto-MFC 05</v>
          </cell>
          <cell r="C54" t="str">
            <v>DNER-ES290/97</v>
          </cell>
          <cell r="D54" t="str">
            <v xml:space="preserve"> </v>
          </cell>
          <cell r="E54" t="str">
            <v>m</v>
          </cell>
          <cell r="F54">
            <v>1758</v>
          </cell>
          <cell r="G54">
            <v>10.54</v>
          </cell>
        </row>
        <row r="55">
          <cell r="A55" t="str">
            <v>DER78150a</v>
          </cell>
          <cell r="B55" t="str">
            <v>Caixa coletora de sarjeta - CCS, D=60cm E H=1,5m</v>
          </cell>
          <cell r="C55" t="str">
            <v xml:space="preserve"> </v>
          </cell>
          <cell r="D55" t="str">
            <v xml:space="preserve"> </v>
          </cell>
          <cell r="E55" t="str">
            <v>un</v>
          </cell>
          <cell r="F55">
            <v>1</v>
          </cell>
          <cell r="G55">
            <v>500.45</v>
          </cell>
        </row>
        <row r="56">
          <cell r="A56" t="str">
            <v>04.930.01</v>
          </cell>
          <cell r="B56" t="str">
            <v>Caixa coletora de sarjeta-CCS 01</v>
          </cell>
          <cell r="C56" t="str">
            <v>DNER-ES287/97</v>
          </cell>
          <cell r="D56" t="str">
            <v xml:space="preserve"> </v>
          </cell>
          <cell r="E56" t="str">
            <v>un</v>
          </cell>
          <cell r="F56">
            <v>3</v>
          </cell>
          <cell r="G56">
            <v>568.85</v>
          </cell>
        </row>
        <row r="57">
          <cell r="A57" t="str">
            <v>04.930.05</v>
          </cell>
          <cell r="B57" t="str">
            <v>Caixa coletora de sarjeta-CCS 05</v>
          </cell>
          <cell r="C57" t="str">
            <v>DNER-ES287/97</v>
          </cell>
          <cell r="D57" t="str">
            <v xml:space="preserve"> </v>
          </cell>
          <cell r="E57" t="str">
            <v>un</v>
          </cell>
          <cell r="F57">
            <v>2</v>
          </cell>
          <cell r="G57">
            <v>715.16</v>
          </cell>
        </row>
        <row r="58">
          <cell r="A58" t="str">
            <v>04.930.11</v>
          </cell>
          <cell r="B58" t="str">
            <v>Caixa coletora de sarjeta-CCS 11</v>
          </cell>
          <cell r="C58" t="str">
            <v>DNER-ES287/97</v>
          </cell>
          <cell r="D58" t="str">
            <v xml:space="preserve"> </v>
          </cell>
          <cell r="E58" t="str">
            <v>un</v>
          </cell>
          <cell r="F58">
            <v>2</v>
          </cell>
          <cell r="G58">
            <v>832.67</v>
          </cell>
        </row>
        <row r="59">
          <cell r="A59" t="str">
            <v>04.950.02</v>
          </cell>
          <cell r="B59" t="str">
            <v>Dissipador de energia- DES 02</v>
          </cell>
          <cell r="C59" t="str">
            <v>DNER-ES283/97</v>
          </cell>
          <cell r="D59" t="str">
            <v xml:space="preserve"> </v>
          </cell>
          <cell r="E59" t="str">
            <v>un</v>
          </cell>
          <cell r="F59">
            <v>1</v>
          </cell>
          <cell r="G59">
            <v>110.58</v>
          </cell>
        </row>
        <row r="60">
          <cell r="A60" t="str">
            <v>04.960.01</v>
          </cell>
          <cell r="B60" t="str">
            <v>Boca de lobo simples c/ grelha de concreto-BLS 01</v>
          </cell>
          <cell r="C60" t="str">
            <v xml:space="preserve"> </v>
          </cell>
          <cell r="D60" t="str">
            <v xml:space="preserve"> </v>
          </cell>
          <cell r="E60" t="str">
            <v>un</v>
          </cell>
          <cell r="F60">
            <v>10</v>
          </cell>
          <cell r="G60">
            <v>203.51</v>
          </cell>
        </row>
        <row r="61">
          <cell r="A61" t="str">
            <v>04.960.02</v>
          </cell>
          <cell r="B61" t="str">
            <v>Boca de lobo simples c/ grelha de concreto-BLS 02</v>
          </cell>
          <cell r="C61" t="str">
            <v xml:space="preserve"> </v>
          </cell>
          <cell r="D61" t="str">
            <v xml:space="preserve"> </v>
          </cell>
          <cell r="E61" t="str">
            <v>un</v>
          </cell>
          <cell r="F61">
            <v>4</v>
          </cell>
          <cell r="G61">
            <v>257.83999999999997</v>
          </cell>
        </row>
        <row r="62">
          <cell r="A62" t="str">
            <v>04.960.03</v>
          </cell>
          <cell r="B62" t="str">
            <v>Boca de lobo simples c/ grelha de concreto-BLS 03</v>
          </cell>
          <cell r="C62" t="str">
            <v xml:space="preserve"> </v>
          </cell>
          <cell r="D62" t="str">
            <v xml:space="preserve"> </v>
          </cell>
          <cell r="E62" t="str">
            <v>un</v>
          </cell>
          <cell r="F62">
            <v>2</v>
          </cell>
          <cell r="G62">
            <v>312.23</v>
          </cell>
        </row>
        <row r="63">
          <cell r="A63" t="str">
            <v>04.962.04</v>
          </cell>
          <cell r="B63" t="str">
            <v>Caixa de ligação e passagem- CLP 04</v>
          </cell>
          <cell r="C63" t="str">
            <v>DNER-ES287/97</v>
          </cell>
          <cell r="D63" t="str">
            <v xml:space="preserve"> </v>
          </cell>
          <cell r="E63" t="str">
            <v>un</v>
          </cell>
          <cell r="F63">
            <v>1</v>
          </cell>
          <cell r="G63">
            <v>645.97</v>
          </cell>
        </row>
        <row r="64">
          <cell r="A64" t="str">
            <v>04.963.01</v>
          </cell>
          <cell r="B64" t="str">
            <v>Poço de visita- PVI 01</v>
          </cell>
          <cell r="C64" t="str">
            <v xml:space="preserve"> </v>
          </cell>
          <cell r="D64" t="str">
            <v xml:space="preserve"> </v>
          </cell>
          <cell r="E64" t="str">
            <v>un</v>
          </cell>
          <cell r="F64">
            <v>1</v>
          </cell>
          <cell r="G64">
            <v>493.1</v>
          </cell>
        </row>
        <row r="65">
          <cell r="A65" t="str">
            <v>P 04.100.07</v>
          </cell>
          <cell r="B65" t="str">
            <v>Execução de galerias D=0,40 c/ lastro de brita</v>
          </cell>
          <cell r="C65" t="str">
            <v xml:space="preserve"> </v>
          </cell>
          <cell r="D65" t="str">
            <v xml:space="preserve"> </v>
          </cell>
          <cell r="E65" t="str">
            <v>m</v>
          </cell>
          <cell r="F65">
            <v>102</v>
          </cell>
          <cell r="G65">
            <v>41.68</v>
          </cell>
        </row>
        <row r="66">
          <cell r="A66" t="str">
            <v>P 04.100.09</v>
          </cell>
          <cell r="B66" t="str">
            <v>Execução de galerias D=0,60 c/ lastro de brita</v>
          </cell>
          <cell r="C66" t="str">
            <v xml:space="preserve"> </v>
          </cell>
          <cell r="D66" t="str">
            <v xml:space="preserve"> </v>
          </cell>
          <cell r="E66" t="str">
            <v>m</v>
          </cell>
          <cell r="F66">
            <v>124</v>
          </cell>
          <cell r="G66">
            <v>100.67</v>
          </cell>
        </row>
        <row r="67">
          <cell r="A67" t="str">
            <v>P 04.100.10</v>
          </cell>
          <cell r="B67" t="str">
            <v>Execução de galerias D=0,60 c/ lastro de concreto</v>
          </cell>
          <cell r="C67" t="str">
            <v xml:space="preserve"> </v>
          </cell>
          <cell r="D67" t="str">
            <v xml:space="preserve"> </v>
          </cell>
          <cell r="E67" t="str">
            <v>m</v>
          </cell>
          <cell r="F67">
            <v>37</v>
          </cell>
          <cell r="G67">
            <v>131.66</v>
          </cell>
        </row>
        <row r="68">
          <cell r="A68" t="str">
            <v>04.101.01</v>
          </cell>
          <cell r="B68" t="str">
            <v>Boca de BSTC D=0.60m-normal</v>
          </cell>
          <cell r="C68" t="str">
            <v>DNER-ES284/97</v>
          </cell>
          <cell r="D68" t="str">
            <v xml:space="preserve"> </v>
          </cell>
          <cell r="E68" t="str">
            <v>un</v>
          </cell>
          <cell r="F68">
            <v>2</v>
          </cell>
          <cell r="G68">
            <v>299.62</v>
          </cell>
        </row>
        <row r="69">
          <cell r="A69" t="str">
            <v>P04.901.43</v>
          </cell>
          <cell r="B69" t="str">
            <v>Canaleta c/ grelha de concreto</v>
          </cell>
          <cell r="C69" t="str">
            <v xml:space="preserve"> </v>
          </cell>
          <cell r="D69" t="str">
            <v xml:space="preserve"> </v>
          </cell>
          <cell r="E69" t="str">
            <v>m</v>
          </cell>
          <cell r="F69">
            <v>297</v>
          </cell>
          <cell r="G69">
            <v>77.42</v>
          </cell>
        </row>
        <row r="70">
          <cell r="A70" t="str">
            <v>P.04.100.18</v>
          </cell>
          <cell r="B70" t="str">
            <v>Caixa coletora de canaleta c/ H=2,00m</v>
          </cell>
          <cell r="C70" t="str">
            <v xml:space="preserve"> </v>
          </cell>
          <cell r="D70" t="str">
            <v xml:space="preserve"> </v>
          </cell>
          <cell r="E70" t="str">
            <v>un</v>
          </cell>
          <cell r="F70">
            <v>1</v>
          </cell>
          <cell r="G70">
            <v>676.37</v>
          </cell>
        </row>
        <row r="71">
          <cell r="F71" t="str">
            <v>SUB-TOTAL</v>
          </cell>
        </row>
        <row r="73">
          <cell r="B73" t="str">
            <v>OBRAS DE ARTE ESPECIAIS</v>
          </cell>
        </row>
        <row r="74">
          <cell r="B74" t="str">
            <v>(Quatro tabuleiros)</v>
          </cell>
        </row>
        <row r="75">
          <cell r="B75" t="str">
            <v>Infra e Mesoestrutura</v>
          </cell>
        </row>
        <row r="76">
          <cell r="A76" t="str">
            <v>DER90150</v>
          </cell>
          <cell r="B76" t="str">
            <v>Escavação em tubulão a céu aberto em material de 1ªcateg.</v>
          </cell>
          <cell r="C76" t="str">
            <v xml:space="preserve"> </v>
          </cell>
          <cell r="D76" t="str">
            <v xml:space="preserve"> </v>
          </cell>
          <cell r="E76" t="str">
            <v>m3</v>
          </cell>
          <cell r="F76">
            <v>1</v>
          </cell>
          <cell r="G76">
            <v>184.89</v>
          </cell>
        </row>
        <row r="77">
          <cell r="A77" t="str">
            <v>DER90160</v>
          </cell>
          <cell r="B77" t="str">
            <v>Escavação em tubulão a céu aberto em material de 3ªcateg.</v>
          </cell>
          <cell r="C77" t="str">
            <v xml:space="preserve"> </v>
          </cell>
          <cell r="D77" t="str">
            <v xml:space="preserve"> </v>
          </cell>
          <cell r="E77" t="str">
            <v>m3</v>
          </cell>
          <cell r="F77">
            <v>1</v>
          </cell>
          <cell r="G77">
            <v>640.85</v>
          </cell>
        </row>
        <row r="78">
          <cell r="A78" t="str">
            <v>DER90170</v>
          </cell>
          <cell r="B78" t="str">
            <v>Escavação em tubulão sob ar comprimido em material de 1ªcateg.</v>
          </cell>
          <cell r="C78" t="str">
            <v xml:space="preserve"> </v>
          </cell>
          <cell r="D78" t="str">
            <v xml:space="preserve"> </v>
          </cell>
          <cell r="E78" t="str">
            <v>m3</v>
          </cell>
          <cell r="F78">
            <v>140</v>
          </cell>
          <cell r="G78">
            <v>742.04</v>
          </cell>
        </row>
        <row r="79">
          <cell r="A79" t="str">
            <v>DER90180</v>
          </cell>
          <cell r="B79" t="str">
            <v>Escavação em tubulão sob ar comprimido em material de 3ªcateg.</v>
          </cell>
          <cell r="C79" t="str">
            <v xml:space="preserve"> </v>
          </cell>
          <cell r="D79" t="str">
            <v xml:space="preserve"> </v>
          </cell>
          <cell r="E79" t="str">
            <v>m3</v>
          </cell>
          <cell r="F79">
            <v>82</v>
          </cell>
          <cell r="G79">
            <v>1154.25</v>
          </cell>
        </row>
        <row r="80">
          <cell r="A80" t="str">
            <v>03.371.01</v>
          </cell>
          <cell r="B80" t="str">
            <v>Formas de placa compensada resinada</v>
          </cell>
          <cell r="C80" t="str">
            <v xml:space="preserve"> </v>
          </cell>
          <cell r="D80" t="str">
            <v xml:space="preserve"> </v>
          </cell>
          <cell r="E80" t="str">
            <v>m2</v>
          </cell>
          <cell r="F80">
            <v>879</v>
          </cell>
          <cell r="G80">
            <v>21.86</v>
          </cell>
        </row>
        <row r="81">
          <cell r="A81" t="str">
            <v>03.353.00</v>
          </cell>
          <cell r="B81" t="str">
            <v>Forn., preparo e colocação nas formas, de aço CA-50</v>
          </cell>
          <cell r="C81" t="str">
            <v xml:space="preserve"> </v>
          </cell>
          <cell r="D81" t="str">
            <v xml:space="preserve"> </v>
          </cell>
          <cell r="E81" t="str">
            <v>kg</v>
          </cell>
          <cell r="F81">
            <v>11438</v>
          </cell>
          <cell r="G81">
            <v>2.59</v>
          </cell>
        </row>
        <row r="82">
          <cell r="A82" t="str">
            <v>P 03.327.01</v>
          </cell>
          <cell r="B82" t="str">
            <v xml:space="preserve">Concreto fck= 25 MPa-contr. raz. uso ger. </v>
          </cell>
          <cell r="C82" t="str">
            <v xml:space="preserve"> </v>
          </cell>
          <cell r="D82" t="str">
            <v xml:space="preserve"> </v>
          </cell>
          <cell r="E82" t="str">
            <v>m3</v>
          </cell>
          <cell r="F82">
            <v>266</v>
          </cell>
          <cell r="G82">
            <v>163.22</v>
          </cell>
        </row>
        <row r="83">
          <cell r="B83" t="str">
            <v>Superestrutura</v>
          </cell>
        </row>
        <row r="84">
          <cell r="A84" t="str">
            <v>03.371.02</v>
          </cell>
          <cell r="B84" t="str">
            <v>Formas de placa compensada plastificada</v>
          </cell>
          <cell r="C84" t="str">
            <v xml:space="preserve"> </v>
          </cell>
          <cell r="D84" t="str">
            <v xml:space="preserve"> </v>
          </cell>
          <cell r="E84" t="str">
            <v>m2</v>
          </cell>
          <cell r="F84">
            <v>5127</v>
          </cell>
          <cell r="G84">
            <v>30.76</v>
          </cell>
        </row>
        <row r="85">
          <cell r="A85" t="str">
            <v>03.353.00</v>
          </cell>
          <cell r="B85" t="str">
            <v>Forn., preparo e colocação nas formas, de aço CA-50</v>
          </cell>
          <cell r="C85" t="str">
            <v xml:space="preserve"> </v>
          </cell>
          <cell r="D85" t="str">
            <v xml:space="preserve"> </v>
          </cell>
          <cell r="E85" t="str">
            <v>kg</v>
          </cell>
          <cell r="F85">
            <v>143680</v>
          </cell>
          <cell r="G85">
            <v>2.59</v>
          </cell>
        </row>
        <row r="86">
          <cell r="A86" t="str">
            <v>OAE17</v>
          </cell>
          <cell r="B86" t="str">
            <v>Transporte e lançamento de pré-lages</v>
          </cell>
          <cell r="C86" t="str">
            <v xml:space="preserve"> </v>
          </cell>
          <cell r="D86" t="str">
            <v xml:space="preserve"> </v>
          </cell>
          <cell r="E86" t="str">
            <v>un</v>
          </cell>
          <cell r="F86">
            <v>1368</v>
          </cell>
          <cell r="G86">
            <v>23.47</v>
          </cell>
        </row>
        <row r="87">
          <cell r="A87" t="str">
            <v>OAE18</v>
          </cell>
          <cell r="B87" t="str">
            <v>Transporte e lançamento de vigas pré-moldadas</v>
          </cell>
          <cell r="C87" t="str">
            <v xml:space="preserve"> </v>
          </cell>
          <cell r="D87" t="str">
            <v xml:space="preserve"> </v>
          </cell>
          <cell r="E87" t="str">
            <v>un</v>
          </cell>
          <cell r="F87">
            <v>80</v>
          </cell>
          <cell r="G87">
            <v>1281.27</v>
          </cell>
        </row>
        <row r="88">
          <cell r="A88" t="str">
            <v>03.330.00</v>
          </cell>
          <cell r="B88" t="str">
            <v>Concreto fck= 35 MPa-contr. raz. uso ger.</v>
          </cell>
          <cell r="C88" t="str">
            <v xml:space="preserve"> </v>
          </cell>
          <cell r="D88" t="str">
            <v xml:space="preserve"> </v>
          </cell>
          <cell r="E88" t="str">
            <v>m3</v>
          </cell>
          <cell r="F88">
            <v>755</v>
          </cell>
          <cell r="G88">
            <v>166.78</v>
          </cell>
        </row>
        <row r="89">
          <cell r="B89" t="str">
            <v>Diversos</v>
          </cell>
        </row>
        <row r="90">
          <cell r="B90" t="str">
            <v>Barreiras de segurança (C.A.) Tipo New Jersey (312 m)</v>
          </cell>
        </row>
        <row r="91">
          <cell r="A91" t="str">
            <v>03.371.01</v>
          </cell>
          <cell r="B91" t="str">
            <v>Formas de placa compensada resinada</v>
          </cell>
          <cell r="C91" t="str">
            <v xml:space="preserve"> </v>
          </cell>
          <cell r="D91" t="str">
            <v xml:space="preserve"> </v>
          </cell>
          <cell r="E91" t="str">
            <v>m2</v>
          </cell>
          <cell r="F91">
            <v>561</v>
          </cell>
          <cell r="G91">
            <v>21.86</v>
          </cell>
        </row>
        <row r="92">
          <cell r="A92" t="str">
            <v>03.353.00</v>
          </cell>
          <cell r="B92" t="str">
            <v>Forn., preparo e colocação nas formas, de aço CA-50</v>
          </cell>
          <cell r="C92" t="str">
            <v xml:space="preserve"> </v>
          </cell>
          <cell r="D92" t="str">
            <v xml:space="preserve"> </v>
          </cell>
          <cell r="E92" t="str">
            <v>kg</v>
          </cell>
          <cell r="F92">
            <v>4656</v>
          </cell>
          <cell r="G92">
            <v>2.59</v>
          </cell>
        </row>
        <row r="93">
          <cell r="A93" t="str">
            <v>P 03.327.01</v>
          </cell>
          <cell r="B93" t="str">
            <v xml:space="preserve">Concreto fck= 25 MPa-contr. raz. uso ger. </v>
          </cell>
          <cell r="C93" t="str">
            <v xml:space="preserve"> </v>
          </cell>
          <cell r="D93" t="str">
            <v xml:space="preserve"> </v>
          </cell>
          <cell r="E93" t="str">
            <v>m3</v>
          </cell>
          <cell r="F93">
            <v>72</v>
          </cell>
          <cell r="G93">
            <v>163.22</v>
          </cell>
        </row>
        <row r="94">
          <cell r="B94" t="str">
            <v>Placas de aproximação( 08 unidades)</v>
          </cell>
        </row>
        <row r="95">
          <cell r="A95" t="str">
            <v>03.371.00</v>
          </cell>
          <cell r="B95" t="str">
            <v>Formas de madeira compensada</v>
          </cell>
          <cell r="C95" t="str">
            <v xml:space="preserve"> </v>
          </cell>
          <cell r="D95" t="str">
            <v xml:space="preserve"> </v>
          </cell>
          <cell r="E95" t="str">
            <v>m2</v>
          </cell>
          <cell r="F95">
            <v>73</v>
          </cell>
          <cell r="G95">
            <v>21.86</v>
          </cell>
        </row>
        <row r="96">
          <cell r="A96" t="str">
            <v>03.353.00</v>
          </cell>
          <cell r="B96" t="str">
            <v>Forn., preparo e colocação nas formas, de aço CA-50</v>
          </cell>
          <cell r="C96" t="str">
            <v xml:space="preserve"> </v>
          </cell>
          <cell r="D96" t="str">
            <v xml:space="preserve"> </v>
          </cell>
          <cell r="E96" t="str">
            <v>kg</v>
          </cell>
          <cell r="F96">
            <v>7432</v>
          </cell>
          <cell r="G96">
            <v>2.59</v>
          </cell>
        </row>
        <row r="97">
          <cell r="A97" t="str">
            <v>P 03.327.01</v>
          </cell>
          <cell r="B97" t="str">
            <v xml:space="preserve">Concreto fck= 25 MPa-contr. raz. uso ger. </v>
          </cell>
          <cell r="C97" t="str">
            <v xml:space="preserve"> </v>
          </cell>
          <cell r="D97" t="str">
            <v xml:space="preserve"> </v>
          </cell>
          <cell r="E97" t="str">
            <v>m3</v>
          </cell>
          <cell r="F97">
            <v>108</v>
          </cell>
          <cell r="G97">
            <v>163.22</v>
          </cell>
        </row>
        <row r="98">
          <cell r="B98" t="str">
            <v>Drenos</v>
          </cell>
        </row>
        <row r="99">
          <cell r="A99" t="str">
            <v>P 03.991.01f</v>
          </cell>
          <cell r="B99" t="str">
            <v>Dreno de FF D= 150 mm x 400mm</v>
          </cell>
          <cell r="C99" t="str">
            <v xml:space="preserve"> </v>
          </cell>
          <cell r="D99" t="str">
            <v xml:space="preserve"> </v>
          </cell>
          <cell r="E99" t="str">
            <v>un</v>
          </cell>
          <cell r="F99">
            <v>36</v>
          </cell>
          <cell r="G99">
            <v>20.37</v>
          </cell>
        </row>
        <row r="100">
          <cell r="F100" t="str">
            <v>SUB-TOTAL</v>
          </cell>
        </row>
        <row r="101">
          <cell r="B101" t="str">
            <v>OBRAS COMPLEMENTARES</v>
          </cell>
        </row>
        <row r="102">
          <cell r="A102" t="str">
            <v>05.100.00</v>
          </cell>
          <cell r="B102" t="str">
            <v>Enleivamento</v>
          </cell>
          <cell r="C102" t="str">
            <v>DNER-ES341/97</v>
          </cell>
          <cell r="D102" t="str">
            <v xml:space="preserve"> </v>
          </cell>
          <cell r="E102" t="str">
            <v>m2</v>
          </cell>
          <cell r="F102">
            <v>26014</v>
          </cell>
          <cell r="G102">
            <v>2.06</v>
          </cell>
        </row>
        <row r="103">
          <cell r="A103" t="str">
            <v>DER53460a</v>
          </cell>
          <cell r="B103" t="str">
            <v>Calçamento com briquetes de 6 cm</v>
          </cell>
          <cell r="C103" t="str">
            <v xml:space="preserve"> </v>
          </cell>
          <cell r="D103" t="str">
            <v xml:space="preserve"> </v>
          </cell>
          <cell r="E103" t="str">
            <v>m2</v>
          </cell>
          <cell r="F103">
            <v>1100</v>
          </cell>
          <cell r="G103">
            <v>20.48</v>
          </cell>
        </row>
        <row r="104">
          <cell r="A104" t="str">
            <v>P 05.100.01</v>
          </cell>
          <cell r="B104" t="str">
            <v>Fornecimento e plantio de lírio amarelo</v>
          </cell>
          <cell r="C104" t="str">
            <v xml:space="preserve"> </v>
          </cell>
          <cell r="D104" t="str">
            <v xml:space="preserve"> </v>
          </cell>
          <cell r="E104" t="str">
            <v>m2</v>
          </cell>
          <cell r="F104">
            <v>146</v>
          </cell>
          <cell r="G104">
            <v>14.14</v>
          </cell>
        </row>
        <row r="105">
          <cell r="A105" t="str">
            <v>P 05.100.02</v>
          </cell>
          <cell r="B105" t="str">
            <v>Fornecimento e plantio de árvore selecionada</v>
          </cell>
          <cell r="C105" t="str">
            <v xml:space="preserve"> </v>
          </cell>
          <cell r="D105" t="str">
            <v xml:space="preserve"> </v>
          </cell>
          <cell r="E105" t="str">
            <v>un</v>
          </cell>
          <cell r="F105">
            <v>130</v>
          </cell>
          <cell r="G105">
            <v>6.02</v>
          </cell>
        </row>
        <row r="106">
          <cell r="A106" t="str">
            <v>05.102.00</v>
          </cell>
          <cell r="B106" t="str">
            <v>Hidrossemeadura</v>
          </cell>
          <cell r="C106" t="str">
            <v>DNER-ES341/97</v>
          </cell>
          <cell r="D106" t="str">
            <v xml:space="preserve"> </v>
          </cell>
          <cell r="E106" t="str">
            <v>m2</v>
          </cell>
          <cell r="F106">
            <v>6318</v>
          </cell>
          <cell r="G106">
            <v>0.49</v>
          </cell>
        </row>
        <row r="107">
          <cell r="A107" t="str">
            <v>DER81950</v>
          </cell>
          <cell r="B107" t="str">
            <v>Calçada em lastro de brita c/revestimento em concreto</v>
          </cell>
          <cell r="C107" t="str">
            <v xml:space="preserve"> </v>
          </cell>
          <cell r="D107" t="str">
            <v xml:space="preserve"> </v>
          </cell>
          <cell r="E107" t="str">
            <v>m2</v>
          </cell>
          <cell r="F107">
            <v>1400</v>
          </cell>
          <cell r="G107">
            <v>8.94</v>
          </cell>
        </row>
        <row r="108">
          <cell r="A108" t="str">
            <v>P 06.030.00</v>
          </cell>
          <cell r="B108" t="str">
            <v>Barreira de segurança simples</v>
          </cell>
          <cell r="C108" t="str">
            <v xml:space="preserve"> </v>
          </cell>
          <cell r="D108" t="str">
            <v xml:space="preserve"> </v>
          </cell>
          <cell r="E108" t="str">
            <v>m</v>
          </cell>
          <cell r="F108">
            <v>492</v>
          </cell>
          <cell r="G108">
            <v>52.16</v>
          </cell>
        </row>
        <row r="109">
          <cell r="A109" t="str">
            <v>PI 01</v>
          </cell>
          <cell r="B109" t="str">
            <v>Poste de aço galv. a fogo, c/ 20,0m de alt. p/ instal. tipo engastado</v>
          </cell>
          <cell r="C109" t="str">
            <v xml:space="preserve"> </v>
          </cell>
          <cell r="D109" t="str">
            <v xml:space="preserve"> </v>
          </cell>
          <cell r="E109" t="str">
            <v>un</v>
          </cell>
          <cell r="F109">
            <v>10</v>
          </cell>
          <cell r="G109">
            <v>2662.25</v>
          </cell>
        </row>
        <row r="110">
          <cell r="A110" t="str">
            <v>PI 04</v>
          </cell>
          <cell r="B110" t="str">
            <v xml:space="preserve">Luminária p/ iluminação pública ref.SRC-612 da Philips ou similar </v>
          </cell>
          <cell r="C110" t="str">
            <v xml:space="preserve"> </v>
          </cell>
          <cell r="D110" t="str">
            <v xml:space="preserve"> </v>
          </cell>
          <cell r="E110" t="str">
            <v>un</v>
          </cell>
          <cell r="F110">
            <v>20</v>
          </cell>
          <cell r="G110">
            <v>425.5</v>
          </cell>
        </row>
        <row r="111">
          <cell r="A111" t="str">
            <v>PI 07</v>
          </cell>
          <cell r="B111" t="str">
            <v>Suporte p/ luminária tipo ZGP402 da Philips ou similar</v>
          </cell>
          <cell r="C111" t="str">
            <v xml:space="preserve"> </v>
          </cell>
          <cell r="D111" t="str">
            <v xml:space="preserve"> </v>
          </cell>
          <cell r="E111" t="str">
            <v>un</v>
          </cell>
          <cell r="F111">
            <v>10</v>
          </cell>
          <cell r="G111">
            <v>100</v>
          </cell>
        </row>
        <row r="112">
          <cell r="A112" t="str">
            <v>PI 09</v>
          </cell>
          <cell r="B112" t="str">
            <v>Lâmpada a vapor de sódio 400W, alta pressão, base E40</v>
          </cell>
          <cell r="C112" t="str">
            <v xml:space="preserve"> </v>
          </cell>
          <cell r="D112" t="str">
            <v xml:space="preserve"> </v>
          </cell>
          <cell r="E112" t="str">
            <v>un</v>
          </cell>
          <cell r="F112">
            <v>20</v>
          </cell>
          <cell r="G112">
            <v>33.35</v>
          </cell>
        </row>
        <row r="113">
          <cell r="A113" t="str">
            <v>PI 10</v>
          </cell>
          <cell r="B113" t="str">
            <v>Lâmpada a vapor de mercúrio 250W, alta pressão, base E40</v>
          </cell>
          <cell r="C113" t="str">
            <v xml:space="preserve"> </v>
          </cell>
          <cell r="D113" t="str">
            <v xml:space="preserve"> </v>
          </cell>
          <cell r="E113" t="str">
            <v>un</v>
          </cell>
          <cell r="F113">
            <v>17</v>
          </cell>
          <cell r="G113">
            <v>28.75</v>
          </cell>
        </row>
        <row r="114">
          <cell r="A114" t="str">
            <v>PI 22</v>
          </cell>
          <cell r="B114" t="str">
            <v>Base completa com fusível Diazed, 6A, retardado, incluíndo tampa, anel de proteção e ajuste</v>
          </cell>
          <cell r="C114" t="str">
            <v xml:space="preserve"> </v>
          </cell>
          <cell r="D114" t="str">
            <v xml:space="preserve"> </v>
          </cell>
          <cell r="E114" t="str">
            <v>un</v>
          </cell>
          <cell r="F114">
            <v>29</v>
          </cell>
          <cell r="G114">
            <v>8.6300000000000008</v>
          </cell>
        </row>
        <row r="115">
          <cell r="A115" t="str">
            <v>PI 23</v>
          </cell>
          <cell r="B115" t="str">
            <v>Contator tripolar a seco, p/ corrente alternada - 55 A, para uso em rede 380/220V - 60Hz</v>
          </cell>
          <cell r="C115" t="str">
            <v xml:space="preserve"> </v>
          </cell>
          <cell r="D115" t="str">
            <v xml:space="preserve"> </v>
          </cell>
          <cell r="E115" t="str">
            <v>un</v>
          </cell>
          <cell r="F115">
            <v>5</v>
          </cell>
          <cell r="G115">
            <v>234.6</v>
          </cell>
        </row>
        <row r="116">
          <cell r="A116" t="str">
            <v>PI 24</v>
          </cell>
          <cell r="B116" t="str">
            <v>Fita elétrica auto fusão a base de borracha EPR</v>
          </cell>
          <cell r="C116" t="str">
            <v xml:space="preserve"> </v>
          </cell>
          <cell r="D116" t="str">
            <v xml:space="preserve"> </v>
          </cell>
          <cell r="E116" t="str">
            <v>un</v>
          </cell>
          <cell r="F116">
            <v>5</v>
          </cell>
          <cell r="G116">
            <v>6.39</v>
          </cell>
        </row>
        <row r="117">
          <cell r="A117" t="str">
            <v>PI 25</v>
          </cell>
          <cell r="B117" t="str">
            <v>Fita adesiva plástica isolante</v>
          </cell>
          <cell r="C117" t="str">
            <v xml:space="preserve"> </v>
          </cell>
          <cell r="D117" t="str">
            <v xml:space="preserve"> </v>
          </cell>
          <cell r="E117" t="str">
            <v>un</v>
          </cell>
          <cell r="F117">
            <v>5</v>
          </cell>
          <cell r="G117">
            <v>3.84</v>
          </cell>
        </row>
        <row r="118">
          <cell r="A118" t="str">
            <v>PI 26</v>
          </cell>
          <cell r="B118" t="str">
            <v>Relé fotoelétrico c/ suporte para fixação galv. com furo 18mm</v>
          </cell>
          <cell r="C118" t="str">
            <v xml:space="preserve"> </v>
          </cell>
          <cell r="D118" t="str">
            <v xml:space="preserve"> </v>
          </cell>
          <cell r="E118" t="str">
            <v>un</v>
          </cell>
          <cell r="F118">
            <v>5</v>
          </cell>
          <cell r="G118">
            <v>11.5</v>
          </cell>
        </row>
        <row r="119">
          <cell r="A119" t="str">
            <v>PI 27</v>
          </cell>
          <cell r="B119" t="str">
            <v>Cabo isolado p/ 1000V, bitola 35mm²</v>
          </cell>
          <cell r="C119" t="str">
            <v xml:space="preserve"> </v>
          </cell>
          <cell r="D119" t="str">
            <v xml:space="preserve"> </v>
          </cell>
          <cell r="E119" t="str">
            <v>m</v>
          </cell>
          <cell r="F119">
            <v>1900</v>
          </cell>
          <cell r="G119">
            <v>1.55</v>
          </cell>
        </row>
        <row r="120">
          <cell r="A120" t="str">
            <v>PI 28</v>
          </cell>
          <cell r="B120" t="str">
            <v>Eletroduto de aço tipo pesado 100mm</v>
          </cell>
          <cell r="C120" t="str">
            <v xml:space="preserve"> </v>
          </cell>
          <cell r="D120" t="str">
            <v xml:space="preserve"> </v>
          </cell>
          <cell r="E120" t="str">
            <v>m</v>
          </cell>
          <cell r="F120">
            <v>230</v>
          </cell>
          <cell r="G120">
            <v>28.55</v>
          </cell>
        </row>
        <row r="121">
          <cell r="A121" t="str">
            <v>PI 54</v>
          </cell>
          <cell r="B121" t="str">
            <v>Eletroduto de PVC corrugado tipo Kanalex ou similar, D=100mm</v>
          </cell>
          <cell r="C121" t="str">
            <v xml:space="preserve"> </v>
          </cell>
          <cell r="D121" t="str">
            <v xml:space="preserve"> </v>
          </cell>
          <cell r="E121" t="str">
            <v>m</v>
          </cell>
          <cell r="F121">
            <v>180</v>
          </cell>
          <cell r="G121">
            <v>4.95</v>
          </cell>
        </row>
        <row r="122">
          <cell r="A122" t="str">
            <v>PI 30</v>
          </cell>
          <cell r="B122" t="str">
            <v>Haste para aterramento aço-cobre D 13x2400mm</v>
          </cell>
          <cell r="C122" t="str">
            <v xml:space="preserve"> </v>
          </cell>
          <cell r="D122" t="str">
            <v xml:space="preserve"> </v>
          </cell>
          <cell r="E122" t="str">
            <v>un</v>
          </cell>
          <cell r="F122">
            <v>20</v>
          </cell>
          <cell r="G122">
            <v>6.04</v>
          </cell>
        </row>
        <row r="123">
          <cell r="A123" t="str">
            <v>PI 31</v>
          </cell>
          <cell r="B123" t="str">
            <v>Cabo de cobre nú meio duro, 7 fios 2AWG</v>
          </cell>
          <cell r="C123" t="str">
            <v xml:space="preserve"> </v>
          </cell>
          <cell r="D123" t="str">
            <v xml:space="preserve"> </v>
          </cell>
          <cell r="E123" t="str">
            <v>kg</v>
          </cell>
          <cell r="F123">
            <v>10</v>
          </cell>
          <cell r="G123">
            <v>7.02</v>
          </cell>
        </row>
        <row r="124">
          <cell r="A124" t="str">
            <v>PI 20</v>
          </cell>
          <cell r="B124" t="str">
            <v>Poste de concreto duplo T 10m, 150 daN</v>
          </cell>
          <cell r="C124" t="str">
            <v xml:space="preserve"> </v>
          </cell>
          <cell r="D124" t="str">
            <v xml:space="preserve"> </v>
          </cell>
          <cell r="E124" t="str">
            <v>un</v>
          </cell>
          <cell r="F124">
            <v>9</v>
          </cell>
          <cell r="G124">
            <v>200</v>
          </cell>
        </row>
        <row r="125">
          <cell r="A125" t="str">
            <v>PI 50</v>
          </cell>
          <cell r="B125" t="str">
            <v>Cabo isolado, de alumínio singelo, bitola 4 mm² - estimada</v>
          </cell>
          <cell r="C125" t="str">
            <v xml:space="preserve"> </v>
          </cell>
          <cell r="D125" t="str">
            <v xml:space="preserve"> </v>
          </cell>
          <cell r="E125" t="str">
            <v>m</v>
          </cell>
          <cell r="F125">
            <v>400</v>
          </cell>
          <cell r="G125">
            <v>0.35</v>
          </cell>
        </row>
        <row r="126">
          <cell r="A126" t="str">
            <v>PI 34</v>
          </cell>
          <cell r="B126" t="str">
            <v>Construção de caixa tipo SP, ou pré-instalada com as mesmas características</v>
          </cell>
          <cell r="C126" t="str">
            <v xml:space="preserve"> </v>
          </cell>
          <cell r="D126" t="str">
            <v xml:space="preserve"> </v>
          </cell>
          <cell r="E126" t="str">
            <v>un</v>
          </cell>
          <cell r="F126">
            <v>17</v>
          </cell>
          <cell r="G126">
            <v>180</v>
          </cell>
        </row>
        <row r="127">
          <cell r="A127" t="str">
            <v>PI 35</v>
          </cell>
          <cell r="B127" t="str">
            <v>Construção de embasamento p/ poste tipo engastado, 20m de altura</v>
          </cell>
          <cell r="C127" t="str">
            <v xml:space="preserve"> </v>
          </cell>
          <cell r="D127" t="str">
            <v xml:space="preserve"> </v>
          </cell>
          <cell r="E127" t="str">
            <v>un</v>
          </cell>
          <cell r="F127">
            <v>10</v>
          </cell>
          <cell r="G127">
            <v>494</v>
          </cell>
        </row>
        <row r="128">
          <cell r="A128" t="str">
            <v>PI 36</v>
          </cell>
          <cell r="B128" t="str">
            <v>Construção de embasamento p/ poste tipo engastado, concreto duplo T, 10m de altura</v>
          </cell>
          <cell r="C128" t="str">
            <v xml:space="preserve"> </v>
          </cell>
          <cell r="D128" t="str">
            <v xml:space="preserve"> </v>
          </cell>
          <cell r="E128" t="str">
            <v>un</v>
          </cell>
          <cell r="F128">
            <v>9</v>
          </cell>
          <cell r="G128">
            <v>285</v>
          </cell>
        </row>
        <row r="129">
          <cell r="A129" t="str">
            <v>PI 37</v>
          </cell>
          <cell r="B129" t="str">
            <v>Lançamento de cabos em dutos de aço, classe 1000V, circuito trifásico mais neutro, e monofásico</v>
          </cell>
          <cell r="C129" t="str">
            <v xml:space="preserve"> </v>
          </cell>
          <cell r="D129" t="str">
            <v xml:space="preserve"> </v>
          </cell>
          <cell r="E129" t="str">
            <v>m</v>
          </cell>
          <cell r="F129">
            <v>115</v>
          </cell>
          <cell r="G129">
            <v>4</v>
          </cell>
        </row>
        <row r="130">
          <cell r="A130" t="str">
            <v>PI 38</v>
          </cell>
          <cell r="B130" t="str">
            <v>Confecção de emendas retas ou derivação em cabos classe 1000V, c/ conector à compressão</v>
          </cell>
          <cell r="C130" t="str">
            <v xml:space="preserve"> </v>
          </cell>
          <cell r="D130" t="str">
            <v xml:space="preserve"> </v>
          </cell>
          <cell r="E130" t="str">
            <v>un</v>
          </cell>
          <cell r="F130">
            <v>20</v>
          </cell>
          <cell r="G130">
            <v>4.5</v>
          </cell>
        </row>
        <row r="131">
          <cell r="A131" t="str">
            <v>PI 39</v>
          </cell>
          <cell r="B131" t="str">
            <v>Fixação de haste de terra e conexão ao neutro</v>
          </cell>
          <cell r="C131" t="str">
            <v xml:space="preserve"> </v>
          </cell>
          <cell r="D131" t="str">
            <v xml:space="preserve"> </v>
          </cell>
          <cell r="E131" t="str">
            <v>un</v>
          </cell>
          <cell r="F131">
            <v>20</v>
          </cell>
          <cell r="G131">
            <v>35</v>
          </cell>
        </row>
        <row r="132">
          <cell r="A132" t="str">
            <v>PI 40</v>
          </cell>
          <cell r="B132" t="str">
            <v>Montagem eletromecân.de iluminação a 17,5m de alt., formada p/2 pétalas, c/ fixação dos equip.</v>
          </cell>
          <cell r="C132" t="str">
            <v xml:space="preserve"> </v>
          </cell>
          <cell r="D132" t="str">
            <v xml:space="preserve"> </v>
          </cell>
          <cell r="E132" t="str">
            <v>un</v>
          </cell>
          <cell r="F132">
            <v>10</v>
          </cell>
          <cell r="G132">
            <v>550</v>
          </cell>
        </row>
        <row r="133">
          <cell r="A133" t="str">
            <v>PI 57</v>
          </cell>
          <cell r="B133" t="str">
            <v>Lançamento de cabos em eletroduto de PVC corrugado</v>
          </cell>
          <cell r="C133" t="str">
            <v xml:space="preserve"> </v>
          </cell>
          <cell r="D133" t="str">
            <v xml:space="preserve"> </v>
          </cell>
          <cell r="E133" t="str">
            <v>m</v>
          </cell>
          <cell r="F133">
            <v>180</v>
          </cell>
          <cell r="G133">
            <v>3</v>
          </cell>
        </row>
        <row r="134">
          <cell r="A134" t="str">
            <v>PI 42</v>
          </cell>
          <cell r="B134" t="str">
            <v>Instalação de poste de aço de 20m de altura engastado</v>
          </cell>
          <cell r="C134" t="str">
            <v xml:space="preserve"> </v>
          </cell>
          <cell r="D134" t="str">
            <v xml:space="preserve"> </v>
          </cell>
          <cell r="E134" t="str">
            <v>un</v>
          </cell>
          <cell r="F134">
            <v>10</v>
          </cell>
          <cell r="G134">
            <v>250</v>
          </cell>
        </row>
        <row r="135">
          <cell r="A135" t="str">
            <v>PI 43</v>
          </cell>
          <cell r="B135" t="str">
            <v>Travessia de pista asfáltica p/ lançamento dutos aço tipo pesado 100mm</v>
          </cell>
          <cell r="C135" t="str">
            <v xml:space="preserve"> </v>
          </cell>
          <cell r="D135" t="str">
            <v xml:space="preserve"> </v>
          </cell>
          <cell r="E135" t="str">
            <v>m</v>
          </cell>
          <cell r="F135">
            <v>115</v>
          </cell>
          <cell r="G135">
            <v>70</v>
          </cell>
        </row>
        <row r="136">
          <cell r="A136" t="str">
            <v>PI 45</v>
          </cell>
          <cell r="B136" t="str">
            <v>Montagem eletromecânica de luminária padrão CELESC em poste de 11m de altura, duplo T,c/ fixação dos equip.e conexões elétricos</v>
          </cell>
          <cell r="C136" t="str">
            <v xml:space="preserve"> </v>
          </cell>
          <cell r="D136" t="str">
            <v xml:space="preserve"> </v>
          </cell>
          <cell r="E136" t="str">
            <v>un</v>
          </cell>
          <cell r="F136">
            <v>19</v>
          </cell>
          <cell r="G136">
            <v>35</v>
          </cell>
        </row>
        <row r="137">
          <cell r="A137" t="str">
            <v>PI 03</v>
          </cell>
          <cell r="B137" t="str">
            <v xml:space="preserve">Luminária p/ iluminação pública ref.HRC-612 da Philips ou similar </v>
          </cell>
          <cell r="C137" t="str">
            <v xml:space="preserve"> </v>
          </cell>
          <cell r="D137" t="str">
            <v xml:space="preserve"> </v>
          </cell>
          <cell r="E137" t="str">
            <v>un</v>
          </cell>
          <cell r="F137">
            <v>17</v>
          </cell>
          <cell r="G137">
            <v>400</v>
          </cell>
        </row>
        <row r="138">
          <cell r="A138" t="str">
            <v>PI 18</v>
          </cell>
          <cell r="B138" t="str">
            <v>Braço curvo p/ iluminação pública padrão CELESC</v>
          </cell>
          <cell r="C138" t="str">
            <v xml:space="preserve"> </v>
          </cell>
          <cell r="D138" t="str">
            <v xml:space="preserve"> </v>
          </cell>
          <cell r="E138" t="str">
            <v>un</v>
          </cell>
          <cell r="F138">
            <v>17</v>
          </cell>
          <cell r="G138">
            <v>6.33</v>
          </cell>
        </row>
        <row r="139">
          <cell r="A139" t="str">
            <v>PI 65</v>
          </cell>
          <cell r="B139" t="str">
            <v>Cabo de alumínio 1/0</v>
          </cell>
          <cell r="C139" t="str">
            <v xml:space="preserve"> </v>
          </cell>
          <cell r="D139" t="str">
            <v xml:space="preserve"> </v>
          </cell>
          <cell r="E139" t="str">
            <v>m</v>
          </cell>
          <cell r="F139">
            <v>3000</v>
          </cell>
          <cell r="G139">
            <v>1.7</v>
          </cell>
        </row>
        <row r="140">
          <cell r="A140" t="str">
            <v>PI 66</v>
          </cell>
          <cell r="B140" t="str">
            <v>Cabo isolado p/ 1000 V, 6 mm2 de alumínio</v>
          </cell>
          <cell r="C140" t="str">
            <v xml:space="preserve"> </v>
          </cell>
          <cell r="D140" t="str">
            <v xml:space="preserve"> </v>
          </cell>
          <cell r="E140" t="str">
            <v>m</v>
          </cell>
          <cell r="F140">
            <v>200</v>
          </cell>
          <cell r="G140">
            <v>1</v>
          </cell>
        </row>
        <row r="141">
          <cell r="A141" t="str">
            <v>PI 67</v>
          </cell>
          <cell r="B141" t="str">
            <v>Cabo isolado p/ 1000 V, 2,5 mm2 de alumínio</v>
          </cell>
          <cell r="C141" t="str">
            <v xml:space="preserve"> </v>
          </cell>
          <cell r="D141" t="str">
            <v xml:space="preserve"> </v>
          </cell>
          <cell r="E141" t="str">
            <v>m</v>
          </cell>
          <cell r="F141">
            <v>60</v>
          </cell>
          <cell r="G141">
            <v>0.6</v>
          </cell>
        </row>
        <row r="142">
          <cell r="A142" t="str">
            <v>PI 33</v>
          </cell>
          <cell r="B142" t="str">
            <v>Tubo de aço galvanizado, vara de 6m e 50mm</v>
          </cell>
          <cell r="C142" t="str">
            <v xml:space="preserve"> </v>
          </cell>
          <cell r="D142" t="str">
            <v xml:space="preserve"> </v>
          </cell>
          <cell r="E142" t="str">
            <v>un</v>
          </cell>
          <cell r="F142">
            <v>3</v>
          </cell>
          <cell r="G142">
            <v>74.06</v>
          </cell>
        </row>
        <row r="143">
          <cell r="A143" t="str">
            <v>PI 69</v>
          </cell>
          <cell r="B143" t="str">
            <v>Instalação de poste concreto duplo T, 10m de altura, engastado</v>
          </cell>
          <cell r="C143" t="str">
            <v xml:space="preserve"> </v>
          </cell>
          <cell r="D143" t="str">
            <v xml:space="preserve"> </v>
          </cell>
          <cell r="E143" t="str">
            <v>un</v>
          </cell>
          <cell r="F143">
            <v>9</v>
          </cell>
          <cell r="G143">
            <v>200</v>
          </cell>
        </row>
        <row r="144">
          <cell r="A144" t="str">
            <v>PI 41</v>
          </cell>
          <cell r="B144" t="str">
            <v>Instalação de tubo de aço vara de 6m e curva de entrada de cabos na lateral do poste c/ fix. dutos</v>
          </cell>
          <cell r="C144" t="str">
            <v xml:space="preserve"> </v>
          </cell>
          <cell r="D144" t="str">
            <v xml:space="preserve"> </v>
          </cell>
          <cell r="E144" t="str">
            <v>un</v>
          </cell>
          <cell r="F144">
            <v>3</v>
          </cell>
          <cell r="G144">
            <v>200</v>
          </cell>
        </row>
        <row r="145">
          <cell r="A145" t="str">
            <v>R1</v>
          </cell>
          <cell r="B145" t="str">
            <v>Remanejamento de Rede de Baixa Tensão (220/380V)</v>
          </cell>
          <cell r="C145" t="str">
            <v xml:space="preserve"> </v>
          </cell>
          <cell r="D145" t="str">
            <v xml:space="preserve"> </v>
          </cell>
          <cell r="E145" t="str">
            <v>m</v>
          </cell>
          <cell r="F145">
            <v>50</v>
          </cell>
          <cell r="G145">
            <v>4.7</v>
          </cell>
        </row>
        <row r="146">
          <cell r="A146" t="str">
            <v>R2</v>
          </cell>
          <cell r="B146" t="str">
            <v>Remanejamento de Rede de Alta Tensão (138kV)</v>
          </cell>
          <cell r="C146" t="str">
            <v xml:space="preserve"> </v>
          </cell>
          <cell r="D146" t="str">
            <v xml:space="preserve"> </v>
          </cell>
          <cell r="E146" t="str">
            <v>m</v>
          </cell>
          <cell r="F146">
            <v>260</v>
          </cell>
          <cell r="G146">
            <v>6.2</v>
          </cell>
        </row>
        <row r="147">
          <cell r="A147" t="str">
            <v>R10</v>
          </cell>
          <cell r="B147" t="str">
            <v>Remanejamento de Poste de Concreto 10/150</v>
          </cell>
          <cell r="C147" t="str">
            <v xml:space="preserve"> </v>
          </cell>
          <cell r="D147" t="str">
            <v xml:space="preserve"> </v>
          </cell>
          <cell r="E147" t="str">
            <v>un</v>
          </cell>
          <cell r="F147">
            <v>7</v>
          </cell>
          <cell r="G147">
            <v>75</v>
          </cell>
        </row>
        <row r="148">
          <cell r="A148" t="str">
            <v>R11</v>
          </cell>
          <cell r="B148" t="str">
            <v>Remanejamento de Poste de Concreto 10/300</v>
          </cell>
          <cell r="C148" t="str">
            <v xml:space="preserve"> </v>
          </cell>
          <cell r="D148" t="str">
            <v xml:space="preserve"> </v>
          </cell>
          <cell r="E148" t="str">
            <v>un</v>
          </cell>
          <cell r="F148">
            <v>2</v>
          </cell>
          <cell r="G148">
            <v>75</v>
          </cell>
        </row>
        <row r="149">
          <cell r="A149" t="str">
            <v>R3</v>
          </cell>
          <cell r="B149" t="str">
            <v>Remanejamento de Rede de Telefonia</v>
          </cell>
          <cell r="C149" t="str">
            <v xml:space="preserve"> </v>
          </cell>
          <cell r="D149" t="str">
            <v xml:space="preserve"> </v>
          </cell>
          <cell r="E149" t="str">
            <v>m</v>
          </cell>
          <cell r="F149">
            <v>200</v>
          </cell>
          <cell r="G149">
            <v>2</v>
          </cell>
        </row>
      </sheetData>
      <sheetData sheetId="12">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01.100.10</v>
          </cell>
          <cell r="B17" t="str">
            <v>Escavação,carga e transportes de material de 1a categoria DMT= 200 a 400m</v>
          </cell>
          <cell r="C17" t="str">
            <v>DNER-ES280/97</v>
          </cell>
          <cell r="D17" t="str">
            <v xml:space="preserve"> </v>
          </cell>
          <cell r="E17" t="str">
            <v>m3</v>
          </cell>
          <cell r="F17">
            <v>3287</v>
          </cell>
          <cell r="G17">
            <v>1.98</v>
          </cell>
        </row>
        <row r="18">
          <cell r="A18" t="str">
            <v>01.100.19</v>
          </cell>
          <cell r="B18" t="str">
            <v>Escavação,carga e transportes de material de 1a categoria DMT= 2000 a 3000m</v>
          </cell>
          <cell r="C18" t="str">
            <v>DNER-ES280/97</v>
          </cell>
          <cell r="D18" t="str">
            <v xml:space="preserve"> </v>
          </cell>
          <cell r="E18" t="str">
            <v>m3</v>
          </cell>
          <cell r="F18">
            <v>8803</v>
          </cell>
          <cell r="G18">
            <v>3.26</v>
          </cell>
        </row>
        <row r="19">
          <cell r="A19" t="str">
            <v>DER50300</v>
          </cell>
          <cell r="B19" t="str">
            <v>Esc.  Carga e Transp. de mat. 1a cat. c/ CB 9000&lt;DMT&lt;10000m</v>
          </cell>
          <cell r="C19" t="str">
            <v xml:space="preserve"> </v>
          </cell>
          <cell r="D19" t="str">
            <v xml:space="preserve"> </v>
          </cell>
          <cell r="E19" t="str">
            <v>m3</v>
          </cell>
          <cell r="F19">
            <v>913</v>
          </cell>
          <cell r="G19">
            <v>6.3</v>
          </cell>
        </row>
        <row r="20">
          <cell r="A20" t="str">
            <v>01.101.19</v>
          </cell>
          <cell r="B20" t="str">
            <v>Escavação,carga e transportes de material de 2a categoria,c/CB,  DMT 2000 a 3000m</v>
          </cell>
          <cell r="C20" t="str">
            <v>DNER-ES280/97</v>
          </cell>
          <cell r="D20" t="str">
            <v xml:space="preserve"> </v>
          </cell>
          <cell r="E20" t="str">
            <v>m3</v>
          </cell>
          <cell r="F20">
            <v>3716</v>
          </cell>
          <cell r="G20">
            <v>4.51</v>
          </cell>
        </row>
        <row r="21">
          <cell r="A21" t="str">
            <v>DER51340</v>
          </cell>
          <cell r="B21" t="str">
            <v>Escavação,carga e transportes de material de 2a categoria DMT 18000 a 20000m</v>
          </cell>
          <cell r="C21" t="str">
            <v xml:space="preserve"> </v>
          </cell>
          <cell r="D21" t="str">
            <v xml:space="preserve"> </v>
          </cell>
          <cell r="E21" t="str">
            <v>m3</v>
          </cell>
          <cell r="F21">
            <v>913</v>
          </cell>
          <cell r="G21">
            <v>13.65</v>
          </cell>
        </row>
        <row r="22">
          <cell r="A22" t="str">
            <v>DER52087</v>
          </cell>
          <cell r="B22" t="str">
            <v>Esc. Carga e Transp. de solos moles 400&lt;DMT&lt;=600m</v>
          </cell>
          <cell r="C22" t="str">
            <v xml:space="preserve"> </v>
          </cell>
          <cell r="D22" t="str">
            <v xml:space="preserve"> </v>
          </cell>
          <cell r="E22" t="str">
            <v>m3</v>
          </cell>
          <cell r="F22">
            <v>702</v>
          </cell>
          <cell r="G22">
            <v>4.5999999999999996</v>
          </cell>
        </row>
        <row r="23">
          <cell r="A23" t="str">
            <v>01.510.00</v>
          </cell>
          <cell r="B23" t="str">
            <v>Compactação de aterros a 95% Proctor Normal</v>
          </cell>
          <cell r="C23" t="str">
            <v>DNER-ES282/97</v>
          </cell>
          <cell r="D23" t="str">
            <v xml:space="preserve"> </v>
          </cell>
          <cell r="E23" t="str">
            <v>m3</v>
          </cell>
          <cell r="F23">
            <v>8376</v>
          </cell>
          <cell r="G23">
            <v>0.79</v>
          </cell>
        </row>
        <row r="24">
          <cell r="A24" t="str">
            <v>01.511.00</v>
          </cell>
          <cell r="B24" t="str">
            <v>Compactação de aterros a 100% Proctor Normal</v>
          </cell>
          <cell r="C24" t="str">
            <v>DNER-ES282/97</v>
          </cell>
          <cell r="D24" t="str">
            <v xml:space="preserve"> </v>
          </cell>
          <cell r="E24" t="str">
            <v>m3</v>
          </cell>
          <cell r="F24">
            <v>5380</v>
          </cell>
          <cell r="G24">
            <v>1.36</v>
          </cell>
        </row>
        <row r="25">
          <cell r="F25" t="str">
            <v>SUB-TOTAL</v>
          </cell>
        </row>
        <row r="27">
          <cell r="B27" t="str">
            <v>PAVIMENTAÇÃO</v>
          </cell>
        </row>
        <row r="28">
          <cell r="A28" t="str">
            <v>02.000.00</v>
          </cell>
          <cell r="B28" t="str">
            <v>Regularização do subleito</v>
          </cell>
          <cell r="C28" t="str">
            <v xml:space="preserve"> </v>
          </cell>
          <cell r="D28" t="str">
            <v xml:space="preserve"> </v>
          </cell>
          <cell r="E28" t="str">
            <v>m2</v>
          </cell>
          <cell r="F28">
            <v>43662</v>
          </cell>
          <cell r="G28">
            <v>0.3</v>
          </cell>
        </row>
        <row r="29">
          <cell r="A29" t="str">
            <v>DER53130</v>
          </cell>
          <cell r="B29" t="str">
            <v>Camada de macadame seco</v>
          </cell>
          <cell r="C29" t="str">
            <v xml:space="preserve"> </v>
          </cell>
          <cell r="D29" t="str">
            <v xml:space="preserve"> </v>
          </cell>
          <cell r="E29" t="str">
            <v>m3</v>
          </cell>
          <cell r="F29">
            <v>8333</v>
          </cell>
          <cell r="G29">
            <v>21.86</v>
          </cell>
        </row>
        <row r="30">
          <cell r="A30" t="str">
            <v>02.230.00</v>
          </cell>
          <cell r="B30" t="str">
            <v>Base brita graduada</v>
          </cell>
          <cell r="C30" t="str">
            <v>DNER-ES303/97</v>
          </cell>
          <cell r="D30" t="str">
            <v xml:space="preserve"> </v>
          </cell>
          <cell r="E30" t="str">
            <v>m3</v>
          </cell>
          <cell r="F30">
            <v>6048</v>
          </cell>
          <cell r="G30">
            <v>28.06</v>
          </cell>
        </row>
        <row r="31">
          <cell r="A31" t="str">
            <v>02.300.00</v>
          </cell>
          <cell r="B31" t="str">
            <v>Imprimação - Fornecimento, transporte e execução</v>
          </cell>
          <cell r="C31" t="str">
            <v>DNER-ES306/97</v>
          </cell>
          <cell r="D31" t="str">
            <v xml:space="preserve"> </v>
          </cell>
          <cell r="E31" t="str">
            <v>m2</v>
          </cell>
          <cell r="F31">
            <v>39556</v>
          </cell>
          <cell r="G31">
            <v>1.1100000000000001</v>
          </cell>
        </row>
        <row r="32">
          <cell r="A32" t="str">
            <v>02.400.00</v>
          </cell>
          <cell r="B32" t="str">
            <v>Pintura de ligação - Fornec., transporte e execução</v>
          </cell>
          <cell r="C32" t="str">
            <v>DNER-ES307/97</v>
          </cell>
          <cell r="D32" t="str">
            <v xml:space="preserve"> </v>
          </cell>
          <cell r="E32" t="str">
            <v>m2</v>
          </cell>
          <cell r="F32">
            <v>101693</v>
          </cell>
          <cell r="G32">
            <v>0.41</v>
          </cell>
        </row>
        <row r="33">
          <cell r="A33" t="str">
            <v>02.540.01</v>
          </cell>
          <cell r="B33" t="str">
            <v>Concreto betuminoso usinado a quente - usina 100/140 t/h</v>
          </cell>
          <cell r="C33" t="str">
            <v>DNER-ES313/97</v>
          </cell>
          <cell r="D33" t="str">
            <v xml:space="preserve"> </v>
          </cell>
          <cell r="E33" t="str">
            <v>t</v>
          </cell>
          <cell r="F33">
            <v>10784</v>
          </cell>
          <cell r="G33">
            <v>67.64</v>
          </cell>
        </row>
        <row r="34">
          <cell r="A34" t="str">
            <v>DER82200a</v>
          </cell>
          <cell r="B34" t="str">
            <v>Remoção de camada granular</v>
          </cell>
          <cell r="C34" t="str">
            <v xml:space="preserve"> </v>
          </cell>
          <cell r="D34" t="str">
            <v xml:space="preserve"> </v>
          </cell>
          <cell r="E34" t="str">
            <v>m3</v>
          </cell>
          <cell r="F34">
            <v>491</v>
          </cell>
          <cell r="G34">
            <v>4.67</v>
          </cell>
        </row>
        <row r="35">
          <cell r="A35" t="str">
            <v>DER82200</v>
          </cell>
          <cell r="B35" t="str">
            <v>Remoção de revestimento de CBUQ</v>
          </cell>
          <cell r="C35" t="str">
            <v xml:space="preserve"> </v>
          </cell>
          <cell r="D35" t="str">
            <v xml:space="preserve"> </v>
          </cell>
          <cell r="E35" t="str">
            <v>m3</v>
          </cell>
          <cell r="F35">
            <v>491</v>
          </cell>
          <cell r="G35">
            <v>5.73</v>
          </cell>
        </row>
        <row r="36">
          <cell r="F36" t="str">
            <v>SUB-TOTAL</v>
          </cell>
        </row>
        <row r="37">
          <cell r="B37" t="str">
            <v>DRENAGEM</v>
          </cell>
        </row>
        <row r="38">
          <cell r="A38" t="str">
            <v>04.000.00</v>
          </cell>
          <cell r="B38" t="str">
            <v>Escavação manual em material de 1a categoria</v>
          </cell>
          <cell r="C38" t="str">
            <v xml:space="preserve"> </v>
          </cell>
          <cell r="D38" t="str">
            <v xml:space="preserve"> </v>
          </cell>
          <cell r="E38" t="str">
            <v>m3</v>
          </cell>
          <cell r="F38">
            <v>57</v>
          </cell>
          <cell r="G38">
            <v>17.57</v>
          </cell>
        </row>
        <row r="39">
          <cell r="A39" t="str">
            <v>04.001.00</v>
          </cell>
          <cell r="B39" t="str">
            <v>Escavação mecânica em material de 1a categoria</v>
          </cell>
          <cell r="C39" t="str">
            <v xml:space="preserve"> </v>
          </cell>
          <cell r="D39" t="str">
            <v xml:space="preserve"> </v>
          </cell>
          <cell r="E39" t="str">
            <v>m3</v>
          </cell>
          <cell r="F39">
            <v>1358</v>
          </cell>
          <cell r="G39">
            <v>2.09</v>
          </cell>
        </row>
        <row r="40">
          <cell r="A40" t="str">
            <v>04.001.01</v>
          </cell>
          <cell r="B40" t="str">
            <v>Escavação mecânica,reaterro e compactação (material de 1a categoria)</v>
          </cell>
          <cell r="C40" t="str">
            <v xml:space="preserve"> </v>
          </cell>
          <cell r="D40" t="str">
            <v xml:space="preserve"> </v>
          </cell>
          <cell r="E40" t="str">
            <v>m3</v>
          </cell>
          <cell r="F40">
            <v>186</v>
          </cell>
          <cell r="G40">
            <v>3.03</v>
          </cell>
        </row>
        <row r="41">
          <cell r="A41" t="str">
            <v>04.401.02</v>
          </cell>
          <cell r="B41" t="str">
            <v>Valeta de prot. de aterro c/ revest. vegetal VPA 02</v>
          </cell>
          <cell r="C41" t="str">
            <v xml:space="preserve"> </v>
          </cell>
          <cell r="D41" t="str">
            <v xml:space="preserve"> </v>
          </cell>
          <cell r="E41" t="str">
            <v>m</v>
          </cell>
          <cell r="F41">
            <v>1161</v>
          </cell>
          <cell r="G41">
            <v>24.32</v>
          </cell>
        </row>
        <row r="42">
          <cell r="A42" t="str">
            <v>04.510.03</v>
          </cell>
          <cell r="B42" t="str">
            <v>Dreno sub- superficial- DSS 03</v>
          </cell>
          <cell r="C42" t="str">
            <v>DNER-ES294/97</v>
          </cell>
          <cell r="D42" t="str">
            <v xml:space="preserve"> </v>
          </cell>
          <cell r="E42" t="str">
            <v>m</v>
          </cell>
          <cell r="F42">
            <v>1032</v>
          </cell>
          <cell r="G42">
            <v>3.71</v>
          </cell>
        </row>
        <row r="43">
          <cell r="A43" t="str">
            <v>04.511.01</v>
          </cell>
          <cell r="B43" t="str">
            <v>Boca de saída p/ dreno sub-superficial-BSD 03</v>
          </cell>
          <cell r="C43" t="str">
            <v xml:space="preserve"> </v>
          </cell>
          <cell r="D43" t="str">
            <v xml:space="preserve"> </v>
          </cell>
          <cell r="E43" t="str">
            <v>un</v>
          </cell>
          <cell r="F43">
            <v>4</v>
          </cell>
          <cell r="G43">
            <v>20.86</v>
          </cell>
        </row>
        <row r="44">
          <cell r="A44" t="str">
            <v>04.900.21</v>
          </cell>
          <cell r="B44" t="str">
            <v>Sarjeta de cant. central de concreto-SCC 01</v>
          </cell>
          <cell r="C44" t="str">
            <v>DNER-ES288/97</v>
          </cell>
          <cell r="D44" t="str">
            <v xml:space="preserve"> </v>
          </cell>
          <cell r="E44" t="str">
            <v>m</v>
          </cell>
          <cell r="F44">
            <v>1850</v>
          </cell>
          <cell r="G44">
            <v>13.85</v>
          </cell>
        </row>
        <row r="45">
          <cell r="A45" t="str">
            <v>04.900.22</v>
          </cell>
          <cell r="B45" t="str">
            <v>Sarjeta de cant. central de concreto-SCC 02</v>
          </cell>
          <cell r="C45" t="str">
            <v>DNER-ES288/97</v>
          </cell>
          <cell r="D45" t="str">
            <v xml:space="preserve"> </v>
          </cell>
          <cell r="E45" t="str">
            <v>m</v>
          </cell>
          <cell r="F45">
            <v>924</v>
          </cell>
          <cell r="G45">
            <v>19.170000000000002</v>
          </cell>
        </row>
        <row r="46">
          <cell r="A46" t="str">
            <v>04.900.04</v>
          </cell>
          <cell r="B46" t="str">
            <v>Sarjeta triangular de concreto-STC 04</v>
          </cell>
          <cell r="C46" t="str">
            <v>DNER-ES288/97</v>
          </cell>
          <cell r="D46" t="str">
            <v xml:space="preserve"> </v>
          </cell>
          <cell r="E46" t="str">
            <v>m</v>
          </cell>
          <cell r="F46">
            <v>94</v>
          </cell>
          <cell r="G46">
            <v>12.93</v>
          </cell>
        </row>
        <row r="47">
          <cell r="A47" t="str">
            <v>04.910.05</v>
          </cell>
          <cell r="B47" t="str">
            <v>Meio-fio de concreto-MFC 05</v>
          </cell>
          <cell r="C47" t="str">
            <v>DNER-ES290/97</v>
          </cell>
          <cell r="D47" t="str">
            <v xml:space="preserve"> </v>
          </cell>
          <cell r="E47" t="str">
            <v>m</v>
          </cell>
          <cell r="F47">
            <v>1664</v>
          </cell>
          <cell r="G47">
            <v>10.54</v>
          </cell>
        </row>
        <row r="48">
          <cell r="A48" t="str">
            <v>DER78150b</v>
          </cell>
          <cell r="B48" t="str">
            <v>Caixa coletora de sarjeta - CCS, D=40cm E H=1,00m</v>
          </cell>
          <cell r="C48" t="str">
            <v xml:space="preserve"> </v>
          </cell>
          <cell r="D48" t="str">
            <v xml:space="preserve"> </v>
          </cell>
          <cell r="E48" t="str">
            <v>un</v>
          </cell>
          <cell r="F48">
            <v>3</v>
          </cell>
          <cell r="G48">
            <v>382.07</v>
          </cell>
        </row>
        <row r="49">
          <cell r="A49" t="str">
            <v>04.930.01</v>
          </cell>
          <cell r="B49" t="str">
            <v>Caixa coletora de sarjeta-CCS 01</v>
          </cell>
          <cell r="C49" t="str">
            <v>DNER-ES287/97</v>
          </cell>
          <cell r="D49" t="str">
            <v xml:space="preserve"> </v>
          </cell>
          <cell r="E49" t="str">
            <v>un</v>
          </cell>
          <cell r="F49">
            <v>2</v>
          </cell>
          <cell r="G49">
            <v>568.85</v>
          </cell>
        </row>
        <row r="50">
          <cell r="A50" t="str">
            <v>04.930.05</v>
          </cell>
          <cell r="B50" t="str">
            <v>Caixa coletora de sarjeta-CCS 05</v>
          </cell>
          <cell r="C50" t="str">
            <v>DNER-ES287/97</v>
          </cell>
          <cell r="D50" t="str">
            <v xml:space="preserve"> </v>
          </cell>
          <cell r="E50" t="str">
            <v>un</v>
          </cell>
          <cell r="F50">
            <v>1</v>
          </cell>
          <cell r="G50">
            <v>715.16</v>
          </cell>
        </row>
        <row r="51">
          <cell r="A51" t="str">
            <v>04.960.02</v>
          </cell>
          <cell r="B51" t="str">
            <v>Boca de lobo simples c/ grelha de concreto-BLS 02</v>
          </cell>
          <cell r="C51" t="str">
            <v xml:space="preserve"> </v>
          </cell>
          <cell r="D51" t="str">
            <v xml:space="preserve"> </v>
          </cell>
          <cell r="E51" t="str">
            <v>un</v>
          </cell>
          <cell r="F51">
            <v>4</v>
          </cell>
          <cell r="G51">
            <v>257.83999999999997</v>
          </cell>
        </row>
        <row r="52">
          <cell r="A52" t="str">
            <v>P.04.100.17</v>
          </cell>
          <cell r="B52" t="str">
            <v>Caixa de ligação e passagem BSTC,  D=40cm, H=1,50m</v>
          </cell>
          <cell r="C52" t="str">
            <v xml:space="preserve"> </v>
          </cell>
          <cell r="D52" t="str">
            <v xml:space="preserve"> </v>
          </cell>
          <cell r="E52" t="str">
            <v>un</v>
          </cell>
          <cell r="F52">
            <v>2</v>
          </cell>
          <cell r="G52">
            <v>491.32</v>
          </cell>
        </row>
        <row r="53">
          <cell r="A53" t="str">
            <v>P 04.100.07</v>
          </cell>
          <cell r="B53" t="str">
            <v>Execução de galerias D=0,40 c/ lastro de brita</v>
          </cell>
          <cell r="C53" t="str">
            <v xml:space="preserve"> </v>
          </cell>
          <cell r="D53" t="str">
            <v xml:space="preserve"> </v>
          </cell>
          <cell r="E53" t="str">
            <v>m</v>
          </cell>
          <cell r="F53">
            <v>82</v>
          </cell>
          <cell r="G53">
            <v>41.68</v>
          </cell>
        </row>
        <row r="54">
          <cell r="A54" t="str">
            <v>P 04.100.08</v>
          </cell>
          <cell r="B54" t="str">
            <v>Execução de galerias D=0,40 c/ lastro de concreto</v>
          </cell>
          <cell r="C54" t="str">
            <v xml:space="preserve"> </v>
          </cell>
          <cell r="D54" t="str">
            <v xml:space="preserve"> </v>
          </cell>
          <cell r="E54" t="str">
            <v>m</v>
          </cell>
          <cell r="F54">
            <v>103</v>
          </cell>
          <cell r="G54">
            <v>58.65</v>
          </cell>
        </row>
        <row r="55">
          <cell r="A55" t="str">
            <v>P 04.100.10</v>
          </cell>
          <cell r="B55" t="str">
            <v>Execução de galerias D=0,60 c/ lastro de concreto</v>
          </cell>
          <cell r="C55" t="str">
            <v xml:space="preserve"> </v>
          </cell>
          <cell r="D55" t="str">
            <v xml:space="preserve"> </v>
          </cell>
          <cell r="E55" t="str">
            <v>m</v>
          </cell>
          <cell r="F55">
            <v>62</v>
          </cell>
          <cell r="G55">
            <v>131.66</v>
          </cell>
        </row>
        <row r="56">
          <cell r="A56" t="str">
            <v>DER72350b</v>
          </cell>
          <cell r="B56" t="str">
            <v>Boca para BSTC D=40cm - Normal</v>
          </cell>
          <cell r="C56" t="str">
            <v xml:space="preserve"> </v>
          </cell>
          <cell r="D56" t="str">
            <v xml:space="preserve"> </v>
          </cell>
          <cell r="E56" t="str">
            <v>un</v>
          </cell>
          <cell r="F56">
            <v>5</v>
          </cell>
          <cell r="G56">
            <v>147.57</v>
          </cell>
        </row>
        <row r="57">
          <cell r="A57" t="str">
            <v>04.101.01</v>
          </cell>
          <cell r="B57" t="str">
            <v>Boca de BSTC D=0.60m-normal</v>
          </cell>
          <cell r="C57" t="str">
            <v>DNER-ES284/97</v>
          </cell>
          <cell r="D57" t="str">
            <v xml:space="preserve"> </v>
          </cell>
          <cell r="E57" t="str">
            <v>un</v>
          </cell>
          <cell r="F57">
            <v>3</v>
          </cell>
          <cell r="G57">
            <v>299.62</v>
          </cell>
        </row>
        <row r="58">
          <cell r="A58" t="str">
            <v>04.999.01</v>
          </cell>
          <cell r="B58" t="str">
            <v>Remoção de bueiros existentes</v>
          </cell>
          <cell r="C58" t="str">
            <v xml:space="preserve"> </v>
          </cell>
          <cell r="D58" t="str">
            <v xml:space="preserve"> </v>
          </cell>
          <cell r="E58" t="str">
            <v>m</v>
          </cell>
          <cell r="F58">
            <v>11</v>
          </cell>
          <cell r="G58">
            <v>13.06</v>
          </cell>
        </row>
        <row r="59">
          <cell r="A59" t="str">
            <v>04.999.02</v>
          </cell>
          <cell r="B59" t="str">
            <v>Demolição de dispositivos de concreto</v>
          </cell>
          <cell r="C59" t="str">
            <v>DNER-ES296/97</v>
          </cell>
          <cell r="D59" t="str">
            <v xml:space="preserve"> </v>
          </cell>
          <cell r="E59" t="str">
            <v>m3</v>
          </cell>
          <cell r="F59">
            <v>6</v>
          </cell>
          <cell r="G59">
            <v>12.58</v>
          </cell>
        </row>
        <row r="60">
          <cell r="F60" t="str">
            <v>SUB-TOTAL</v>
          </cell>
        </row>
        <row r="62">
          <cell r="B62" t="str">
            <v>OBRAS DE ARTE CORRENTES</v>
          </cell>
        </row>
        <row r="63">
          <cell r="A63" t="str">
            <v>04.001.01</v>
          </cell>
          <cell r="B63" t="str">
            <v>Escavação mecânica,reaterro e compactação (material de 1a categoria)</v>
          </cell>
          <cell r="C63" t="str">
            <v xml:space="preserve"> </v>
          </cell>
          <cell r="D63" t="str">
            <v xml:space="preserve"> </v>
          </cell>
          <cell r="E63" t="str">
            <v>m3</v>
          </cell>
          <cell r="F63">
            <v>743</v>
          </cell>
          <cell r="G63">
            <v>3.03</v>
          </cell>
        </row>
        <row r="64">
          <cell r="A64" t="str">
            <v>04.100.03</v>
          </cell>
          <cell r="B64" t="str">
            <v>Corpo de BSTC D=1.00m</v>
          </cell>
          <cell r="C64" t="str">
            <v>DNER-ES284/97</v>
          </cell>
          <cell r="D64" t="str">
            <v xml:space="preserve"> </v>
          </cell>
          <cell r="E64" t="str">
            <v xml:space="preserve">m </v>
          </cell>
          <cell r="F64">
            <v>23</v>
          </cell>
          <cell r="G64">
            <v>280.33</v>
          </cell>
        </row>
        <row r="65">
          <cell r="A65" t="str">
            <v>04.101.03</v>
          </cell>
          <cell r="B65" t="str">
            <v>Boca de BSTC D=1.00m-normal</v>
          </cell>
          <cell r="C65" t="str">
            <v>DNER-ES284/97</v>
          </cell>
          <cell r="D65" t="str">
            <v xml:space="preserve"> </v>
          </cell>
          <cell r="E65" t="str">
            <v>un</v>
          </cell>
          <cell r="F65">
            <v>2</v>
          </cell>
          <cell r="G65">
            <v>757.56</v>
          </cell>
        </row>
        <row r="66">
          <cell r="A66" t="str">
            <v>04.110.02</v>
          </cell>
          <cell r="B66" t="str">
            <v>Corpo de BDTC D=1.20m</v>
          </cell>
          <cell r="C66" t="str">
            <v>DNER-ES284/97</v>
          </cell>
          <cell r="D66" t="str">
            <v xml:space="preserve"> </v>
          </cell>
          <cell r="E66" t="str">
            <v>m</v>
          </cell>
          <cell r="F66">
            <v>45</v>
          </cell>
          <cell r="G66">
            <v>745.38</v>
          </cell>
        </row>
        <row r="67">
          <cell r="A67" t="str">
            <v>04.111.02</v>
          </cell>
          <cell r="B67" t="str">
            <v>Boca de BDTC D=1.20m-normal</v>
          </cell>
          <cell r="C67" t="str">
            <v>DNER-ES284/97</v>
          </cell>
          <cell r="D67" t="str">
            <v xml:space="preserve"> </v>
          </cell>
          <cell r="E67" t="str">
            <v>un</v>
          </cell>
          <cell r="F67">
            <v>2</v>
          </cell>
          <cell r="G67">
            <v>1521.54</v>
          </cell>
        </row>
        <row r="68">
          <cell r="F68" t="str">
            <v>SUB-TOTAL</v>
          </cell>
        </row>
        <row r="69">
          <cell r="B69" t="str">
            <v>OBRAS DE ARTE ESPECIAIS</v>
          </cell>
        </row>
        <row r="70">
          <cell r="B70" t="str">
            <v>(Quatro tabuleiros)</v>
          </cell>
        </row>
        <row r="71">
          <cell r="B71" t="str">
            <v>Infra e Mesoestrutura</v>
          </cell>
        </row>
        <row r="72">
          <cell r="A72" t="str">
            <v>DER90150</v>
          </cell>
          <cell r="B72" t="str">
            <v>Escavação em tubulão a céu aberto em material de 1ªcateg.</v>
          </cell>
          <cell r="C72" t="str">
            <v xml:space="preserve"> </v>
          </cell>
          <cell r="D72" t="str">
            <v xml:space="preserve"> </v>
          </cell>
          <cell r="E72" t="str">
            <v>m3</v>
          </cell>
          <cell r="F72">
            <v>1</v>
          </cell>
          <cell r="G72">
            <v>184.89</v>
          </cell>
        </row>
        <row r="73">
          <cell r="A73" t="str">
            <v>DER90160</v>
          </cell>
          <cell r="B73" t="str">
            <v>Escavação em tubulão a céu aberto em material de 3ªcateg.</v>
          </cell>
          <cell r="C73" t="str">
            <v xml:space="preserve"> </v>
          </cell>
          <cell r="D73" t="str">
            <v xml:space="preserve"> </v>
          </cell>
          <cell r="E73" t="str">
            <v>m3</v>
          </cell>
          <cell r="F73">
            <v>1</v>
          </cell>
          <cell r="G73">
            <v>640.85</v>
          </cell>
        </row>
        <row r="74">
          <cell r="A74" t="str">
            <v>DER90170</v>
          </cell>
          <cell r="B74" t="str">
            <v>Escavação em tubulão sob ar comprimido em material de 1ªcateg.</v>
          </cell>
          <cell r="C74" t="str">
            <v xml:space="preserve"> </v>
          </cell>
          <cell r="D74" t="str">
            <v xml:space="preserve"> </v>
          </cell>
          <cell r="E74" t="str">
            <v>m3</v>
          </cell>
          <cell r="F74">
            <v>140</v>
          </cell>
          <cell r="G74">
            <v>742.04</v>
          </cell>
        </row>
        <row r="75">
          <cell r="A75" t="str">
            <v>DER90180</v>
          </cell>
          <cell r="B75" t="str">
            <v>Escavação em tubulão sob ar comprimido em material de 3ªcateg.</v>
          </cell>
          <cell r="C75" t="str">
            <v xml:space="preserve"> </v>
          </cell>
          <cell r="D75" t="str">
            <v xml:space="preserve"> </v>
          </cell>
          <cell r="E75" t="str">
            <v>m3</v>
          </cell>
          <cell r="F75">
            <v>82</v>
          </cell>
          <cell r="G75">
            <v>1154.25</v>
          </cell>
        </row>
        <row r="76">
          <cell r="A76" t="str">
            <v>03.371.01</v>
          </cell>
          <cell r="B76" t="str">
            <v>Formas de placa compensada resinada</v>
          </cell>
          <cell r="C76" t="str">
            <v xml:space="preserve"> </v>
          </cell>
          <cell r="D76" t="str">
            <v xml:space="preserve"> </v>
          </cell>
          <cell r="E76" t="str">
            <v>m2</v>
          </cell>
          <cell r="F76">
            <v>870</v>
          </cell>
          <cell r="G76">
            <v>21.86</v>
          </cell>
        </row>
        <row r="77">
          <cell r="A77" t="str">
            <v>03.353.00</v>
          </cell>
          <cell r="B77" t="str">
            <v>Forn., preparo e colocação nas formas, de aço CA-50</v>
          </cell>
          <cell r="C77" t="str">
            <v xml:space="preserve"> </v>
          </cell>
          <cell r="D77" t="str">
            <v xml:space="preserve"> </v>
          </cell>
          <cell r="E77" t="str">
            <v>kg</v>
          </cell>
          <cell r="F77">
            <v>11480</v>
          </cell>
          <cell r="G77">
            <v>2.59</v>
          </cell>
        </row>
        <row r="78">
          <cell r="A78" t="str">
            <v>P 03.327.01</v>
          </cell>
          <cell r="B78" t="str">
            <v xml:space="preserve">Concreto fck= 25 MPa-contr. raz. uso ger. </v>
          </cell>
          <cell r="C78" t="str">
            <v xml:space="preserve"> </v>
          </cell>
          <cell r="D78" t="str">
            <v xml:space="preserve"> </v>
          </cell>
          <cell r="E78" t="str">
            <v>m3</v>
          </cell>
          <cell r="F78">
            <v>264</v>
          </cell>
          <cell r="G78">
            <v>163.22</v>
          </cell>
        </row>
        <row r="79">
          <cell r="B79" t="str">
            <v>Superestrutura</v>
          </cell>
        </row>
        <row r="80">
          <cell r="A80" t="str">
            <v>03.371.02</v>
          </cell>
          <cell r="B80" t="str">
            <v>Formas de placa compensada plastificada</v>
          </cell>
          <cell r="C80" t="str">
            <v xml:space="preserve"> </v>
          </cell>
          <cell r="D80" t="str">
            <v xml:space="preserve"> </v>
          </cell>
          <cell r="E80" t="str">
            <v>m2</v>
          </cell>
          <cell r="F80">
            <v>5127</v>
          </cell>
          <cell r="G80">
            <v>30.76</v>
          </cell>
        </row>
        <row r="81">
          <cell r="A81" t="str">
            <v>03.353.00</v>
          </cell>
          <cell r="B81" t="str">
            <v>Forn., preparo e colocação nas formas, de aço CA-50</v>
          </cell>
          <cell r="C81" t="str">
            <v xml:space="preserve"> </v>
          </cell>
          <cell r="D81" t="str">
            <v xml:space="preserve"> </v>
          </cell>
          <cell r="E81" t="str">
            <v>kg</v>
          </cell>
          <cell r="F81">
            <v>143680</v>
          </cell>
          <cell r="G81">
            <v>2.59</v>
          </cell>
        </row>
        <row r="82">
          <cell r="A82" t="str">
            <v>OAE17</v>
          </cell>
          <cell r="B82" t="str">
            <v>Transporte e lançamento de pré-lages</v>
          </cell>
          <cell r="C82" t="str">
            <v xml:space="preserve"> </v>
          </cell>
          <cell r="D82" t="str">
            <v xml:space="preserve"> </v>
          </cell>
          <cell r="E82" t="str">
            <v>un</v>
          </cell>
          <cell r="F82">
            <v>1368</v>
          </cell>
          <cell r="G82">
            <v>23.47</v>
          </cell>
        </row>
        <row r="83">
          <cell r="A83" t="str">
            <v>OAE18</v>
          </cell>
          <cell r="B83" t="str">
            <v>Transporte e lançamento de vigas pré-moldadas</v>
          </cell>
          <cell r="C83" t="str">
            <v xml:space="preserve"> </v>
          </cell>
          <cell r="D83" t="str">
            <v xml:space="preserve"> </v>
          </cell>
          <cell r="E83" t="str">
            <v>un</v>
          </cell>
          <cell r="F83">
            <v>80</v>
          </cell>
          <cell r="G83">
            <v>1281.27</v>
          </cell>
        </row>
        <row r="84">
          <cell r="A84" t="str">
            <v>03.330.00</v>
          </cell>
          <cell r="B84" t="str">
            <v>Concreto fck= 35 MPa-contr. raz. uso ger.</v>
          </cell>
          <cell r="C84" t="str">
            <v xml:space="preserve"> </v>
          </cell>
          <cell r="D84" t="str">
            <v xml:space="preserve"> </v>
          </cell>
          <cell r="E84" t="str">
            <v>m3</v>
          </cell>
          <cell r="F84">
            <v>755</v>
          </cell>
          <cell r="G84">
            <v>166.78</v>
          </cell>
        </row>
        <row r="85">
          <cell r="B85" t="str">
            <v>Diversos</v>
          </cell>
        </row>
        <row r="86">
          <cell r="B86" t="str">
            <v>Barreiras de segurança (C.A.) Tipo New Jersey (312 m)</v>
          </cell>
        </row>
        <row r="87">
          <cell r="A87" t="str">
            <v>03.371.01</v>
          </cell>
          <cell r="B87" t="str">
            <v>Formas de placa compensada resinada</v>
          </cell>
          <cell r="C87" t="str">
            <v xml:space="preserve"> </v>
          </cell>
          <cell r="D87" t="str">
            <v xml:space="preserve"> </v>
          </cell>
          <cell r="E87" t="str">
            <v>m2</v>
          </cell>
          <cell r="F87">
            <v>561</v>
          </cell>
          <cell r="G87">
            <v>21.86</v>
          </cell>
        </row>
        <row r="88">
          <cell r="A88" t="str">
            <v>03.353.00</v>
          </cell>
          <cell r="B88" t="str">
            <v>Forn., preparo e colocação nas formas, de aço CA-50</v>
          </cell>
          <cell r="C88" t="str">
            <v xml:space="preserve"> </v>
          </cell>
          <cell r="D88" t="str">
            <v xml:space="preserve"> </v>
          </cell>
          <cell r="E88" t="str">
            <v>kg</v>
          </cell>
          <cell r="F88">
            <v>4656</v>
          </cell>
          <cell r="G88">
            <v>2.59</v>
          </cell>
        </row>
        <row r="89">
          <cell r="A89" t="str">
            <v>P 03.327.01</v>
          </cell>
          <cell r="B89" t="str">
            <v xml:space="preserve">Concreto fck= 25 MPa-contr. raz. uso ger. </v>
          </cell>
          <cell r="C89" t="str">
            <v xml:space="preserve"> </v>
          </cell>
          <cell r="D89" t="str">
            <v xml:space="preserve"> </v>
          </cell>
          <cell r="E89" t="str">
            <v>m3</v>
          </cell>
          <cell r="F89">
            <v>72</v>
          </cell>
          <cell r="G89">
            <v>163.22</v>
          </cell>
        </row>
        <row r="90">
          <cell r="B90" t="str">
            <v>Placas de aproximação( 08 unidades)</v>
          </cell>
        </row>
        <row r="91">
          <cell r="A91" t="str">
            <v>03.371.00</v>
          </cell>
          <cell r="B91" t="str">
            <v>Formas de madeira compensada</v>
          </cell>
          <cell r="C91" t="str">
            <v xml:space="preserve"> </v>
          </cell>
          <cell r="D91" t="str">
            <v xml:space="preserve"> </v>
          </cell>
          <cell r="E91" t="str">
            <v>m2</v>
          </cell>
          <cell r="F91">
            <v>73</v>
          </cell>
          <cell r="G91">
            <v>21.86</v>
          </cell>
        </row>
        <row r="92">
          <cell r="A92" t="str">
            <v>03.353.00</v>
          </cell>
          <cell r="B92" t="str">
            <v>Forn., preparo e colocação nas formas, de aço CA-50</v>
          </cell>
          <cell r="C92" t="str">
            <v xml:space="preserve"> </v>
          </cell>
          <cell r="D92" t="str">
            <v xml:space="preserve"> </v>
          </cell>
          <cell r="E92" t="str">
            <v>kg</v>
          </cell>
          <cell r="F92">
            <v>7432</v>
          </cell>
          <cell r="G92">
            <v>2.59</v>
          </cell>
        </row>
        <row r="93">
          <cell r="A93" t="str">
            <v>P 03.327.01</v>
          </cell>
          <cell r="B93" t="str">
            <v xml:space="preserve">Concreto fck= 25 MPa-contr. raz. uso ger. </v>
          </cell>
          <cell r="C93" t="str">
            <v xml:space="preserve"> </v>
          </cell>
          <cell r="D93" t="str">
            <v xml:space="preserve"> </v>
          </cell>
          <cell r="E93" t="str">
            <v>m3</v>
          </cell>
          <cell r="F93">
            <v>108</v>
          </cell>
          <cell r="G93">
            <v>163.22</v>
          </cell>
        </row>
        <row r="94">
          <cell r="B94" t="str">
            <v>Drenos</v>
          </cell>
        </row>
        <row r="95">
          <cell r="A95" t="str">
            <v>P 03.991.01f</v>
          </cell>
          <cell r="B95" t="str">
            <v>Dreno de FF D= 150 mm x 400mm</v>
          </cell>
          <cell r="C95" t="str">
            <v xml:space="preserve"> </v>
          </cell>
          <cell r="D95" t="str">
            <v xml:space="preserve"> </v>
          </cell>
          <cell r="E95" t="str">
            <v>un</v>
          </cell>
          <cell r="F95">
            <v>36</v>
          </cell>
          <cell r="G95">
            <v>20.37</v>
          </cell>
        </row>
        <row r="96">
          <cell r="F96" t="str">
            <v>SUB-TOTAL</v>
          </cell>
        </row>
        <row r="97">
          <cell r="B97" t="str">
            <v>OBRAS COMPLEMENTARES</v>
          </cell>
        </row>
        <row r="98">
          <cell r="A98" t="str">
            <v>05.100.00</v>
          </cell>
          <cell r="B98" t="str">
            <v>Enleivamento</v>
          </cell>
          <cell r="C98" t="str">
            <v>DNER-ES341/97</v>
          </cell>
          <cell r="D98" t="str">
            <v xml:space="preserve"> </v>
          </cell>
          <cell r="E98" t="str">
            <v>m2</v>
          </cell>
          <cell r="F98">
            <v>30131</v>
          </cell>
          <cell r="G98">
            <v>2.06</v>
          </cell>
        </row>
        <row r="99">
          <cell r="A99" t="str">
            <v>DER53460a</v>
          </cell>
          <cell r="B99" t="str">
            <v>Calçamento com briquetes de 6 cm</v>
          </cell>
          <cell r="C99" t="str">
            <v xml:space="preserve"> </v>
          </cell>
          <cell r="D99" t="str">
            <v xml:space="preserve"> </v>
          </cell>
          <cell r="E99" t="str">
            <v>m2</v>
          </cell>
          <cell r="F99">
            <v>1100</v>
          </cell>
          <cell r="G99">
            <v>20.48</v>
          </cell>
        </row>
        <row r="100">
          <cell r="A100" t="str">
            <v>P 05.100.02</v>
          </cell>
          <cell r="B100" t="str">
            <v>Fornecimento e plantio de árvore selecionada</v>
          </cell>
          <cell r="C100" t="str">
            <v xml:space="preserve"> </v>
          </cell>
          <cell r="D100" t="str">
            <v xml:space="preserve"> </v>
          </cell>
          <cell r="E100" t="str">
            <v>un</v>
          </cell>
          <cell r="F100">
            <v>148</v>
          </cell>
          <cell r="G100">
            <v>6.02</v>
          </cell>
        </row>
        <row r="101">
          <cell r="A101" t="str">
            <v>05.102.00</v>
          </cell>
          <cell r="B101" t="str">
            <v>Hidrossemeadura</v>
          </cell>
          <cell r="C101" t="str">
            <v>DNER-ES341/97</v>
          </cell>
          <cell r="D101" t="str">
            <v xml:space="preserve"> </v>
          </cell>
          <cell r="E101" t="str">
            <v>m2</v>
          </cell>
          <cell r="F101">
            <v>7980</v>
          </cell>
          <cell r="G101">
            <v>0.49</v>
          </cell>
        </row>
        <row r="102">
          <cell r="A102" t="str">
            <v>DER81950</v>
          </cell>
          <cell r="B102" t="str">
            <v>Calçada em lastro de brita c/revestimento em concreto</v>
          </cell>
          <cell r="C102" t="str">
            <v xml:space="preserve"> </v>
          </cell>
          <cell r="D102" t="str">
            <v xml:space="preserve"> </v>
          </cell>
          <cell r="E102" t="str">
            <v>m2</v>
          </cell>
          <cell r="F102">
            <v>1400</v>
          </cell>
          <cell r="G102">
            <v>8.94</v>
          </cell>
        </row>
        <row r="103">
          <cell r="A103" t="str">
            <v>P 05.300.00</v>
          </cell>
          <cell r="B103" t="str">
            <v>Abrigos para passageiros</v>
          </cell>
          <cell r="C103" t="str">
            <v xml:space="preserve"> </v>
          </cell>
          <cell r="D103" t="str">
            <v xml:space="preserve"> </v>
          </cell>
          <cell r="E103" t="str">
            <v>un</v>
          </cell>
          <cell r="F103">
            <v>1</v>
          </cell>
          <cell r="G103">
            <v>832.7</v>
          </cell>
        </row>
        <row r="104">
          <cell r="A104" t="str">
            <v>PI 01</v>
          </cell>
          <cell r="B104" t="str">
            <v>Poste de aço galv. a fogo, c/ 20,0m de alt. p/ instal. tipo engastado</v>
          </cell>
          <cell r="C104" t="str">
            <v xml:space="preserve"> </v>
          </cell>
          <cell r="D104" t="str">
            <v xml:space="preserve"> </v>
          </cell>
          <cell r="E104" t="str">
            <v>un</v>
          </cell>
          <cell r="F104">
            <v>4</v>
          </cell>
          <cell r="G104">
            <v>2662.25</v>
          </cell>
        </row>
        <row r="105">
          <cell r="A105" t="str">
            <v>PI 04</v>
          </cell>
          <cell r="B105" t="str">
            <v xml:space="preserve">Luminária p/ iluminação pública ref.SRC-612 da Philips ou similar </v>
          </cell>
          <cell r="C105" t="str">
            <v xml:space="preserve"> </v>
          </cell>
          <cell r="D105" t="str">
            <v xml:space="preserve"> </v>
          </cell>
          <cell r="E105" t="str">
            <v>un</v>
          </cell>
          <cell r="F105">
            <v>8</v>
          </cell>
          <cell r="G105">
            <v>425.5</v>
          </cell>
        </row>
        <row r="106">
          <cell r="A106" t="str">
            <v>PI 07</v>
          </cell>
          <cell r="B106" t="str">
            <v>Suporte p/ luminária tipo ZGP402 da Philips ou similar</v>
          </cell>
          <cell r="C106" t="str">
            <v xml:space="preserve"> </v>
          </cell>
          <cell r="D106" t="str">
            <v xml:space="preserve"> </v>
          </cell>
          <cell r="E106" t="str">
            <v>un</v>
          </cell>
          <cell r="F106">
            <v>4</v>
          </cell>
          <cell r="G106">
            <v>100</v>
          </cell>
        </row>
        <row r="107">
          <cell r="A107" t="str">
            <v>PI 09</v>
          </cell>
          <cell r="B107" t="str">
            <v>Lâmpada a vapor de sódio 400W, alta pressão, base E40</v>
          </cell>
          <cell r="C107" t="str">
            <v xml:space="preserve"> </v>
          </cell>
          <cell r="D107" t="str">
            <v xml:space="preserve"> </v>
          </cell>
          <cell r="E107" t="str">
            <v>un</v>
          </cell>
          <cell r="F107">
            <v>8</v>
          </cell>
          <cell r="G107">
            <v>33.35</v>
          </cell>
        </row>
        <row r="108">
          <cell r="A108" t="str">
            <v>PI 20</v>
          </cell>
          <cell r="B108" t="str">
            <v>Poste de concreto duplo T 10m, 150 daN</v>
          </cell>
          <cell r="C108" t="str">
            <v xml:space="preserve"> </v>
          </cell>
          <cell r="D108" t="str">
            <v xml:space="preserve"> </v>
          </cell>
          <cell r="E108" t="str">
            <v>un</v>
          </cell>
          <cell r="F108">
            <v>1</v>
          </cell>
          <cell r="G108">
            <v>200</v>
          </cell>
        </row>
        <row r="109">
          <cell r="A109" t="str">
            <v>PI 22</v>
          </cell>
          <cell r="B109" t="str">
            <v>Base completa com fusível Diazed, 6A, retardado, incluíndo tampa, anel de proteção e ajuste</v>
          </cell>
          <cell r="C109" t="str">
            <v xml:space="preserve"> </v>
          </cell>
          <cell r="D109" t="str">
            <v xml:space="preserve"> </v>
          </cell>
          <cell r="E109" t="str">
            <v>un</v>
          </cell>
          <cell r="F109">
            <v>8</v>
          </cell>
          <cell r="G109">
            <v>8.6300000000000008</v>
          </cell>
        </row>
        <row r="110">
          <cell r="A110" t="str">
            <v>PI 23</v>
          </cell>
          <cell r="B110" t="str">
            <v>Contator tripolar a seco, p/ corrente alternada - 55 A, para uso em rede 380/220V - 60Hz</v>
          </cell>
          <cell r="C110" t="str">
            <v xml:space="preserve"> </v>
          </cell>
          <cell r="D110" t="str">
            <v xml:space="preserve"> </v>
          </cell>
          <cell r="E110" t="str">
            <v>un</v>
          </cell>
          <cell r="F110">
            <v>2</v>
          </cell>
          <cell r="G110">
            <v>234.6</v>
          </cell>
        </row>
        <row r="111">
          <cell r="A111" t="str">
            <v>PI 24</v>
          </cell>
          <cell r="B111" t="str">
            <v>Fita elétrica auto fusão a base de borracha EPR</v>
          </cell>
          <cell r="C111" t="str">
            <v xml:space="preserve"> </v>
          </cell>
          <cell r="D111" t="str">
            <v xml:space="preserve"> </v>
          </cell>
          <cell r="E111" t="str">
            <v>un</v>
          </cell>
          <cell r="F111">
            <v>2</v>
          </cell>
          <cell r="G111">
            <v>6.39</v>
          </cell>
        </row>
        <row r="112">
          <cell r="A112" t="str">
            <v>PI 25</v>
          </cell>
          <cell r="B112" t="str">
            <v>Fita adesiva plástica isolante</v>
          </cell>
          <cell r="C112" t="str">
            <v xml:space="preserve"> </v>
          </cell>
          <cell r="D112" t="str">
            <v xml:space="preserve"> </v>
          </cell>
          <cell r="E112" t="str">
            <v>un</v>
          </cell>
          <cell r="F112">
            <v>2</v>
          </cell>
          <cell r="G112">
            <v>3.84</v>
          </cell>
        </row>
        <row r="113">
          <cell r="A113" t="str">
            <v>PI 26</v>
          </cell>
          <cell r="B113" t="str">
            <v>Relé fotoelétrico c/ suporte para fixação galv. com furo 18mm</v>
          </cell>
          <cell r="C113" t="str">
            <v xml:space="preserve"> </v>
          </cell>
          <cell r="D113" t="str">
            <v xml:space="preserve"> </v>
          </cell>
          <cell r="E113" t="str">
            <v>un</v>
          </cell>
          <cell r="F113">
            <v>2</v>
          </cell>
          <cell r="G113">
            <v>11.5</v>
          </cell>
        </row>
        <row r="114">
          <cell r="A114" t="str">
            <v>PI 27</v>
          </cell>
          <cell r="B114" t="str">
            <v>Cabo isolado p/ 1000V, bitola 35mm²</v>
          </cell>
          <cell r="C114" t="str">
            <v xml:space="preserve"> </v>
          </cell>
          <cell r="D114" t="str">
            <v xml:space="preserve"> </v>
          </cell>
          <cell r="E114" t="str">
            <v>m</v>
          </cell>
          <cell r="F114">
            <v>1350</v>
          </cell>
          <cell r="G114">
            <v>1.55</v>
          </cell>
        </row>
        <row r="115">
          <cell r="A115" t="str">
            <v>PI 28</v>
          </cell>
          <cell r="B115" t="str">
            <v>Eletroduto de aço tipo pesado 100mm</v>
          </cell>
          <cell r="C115" t="str">
            <v xml:space="preserve"> </v>
          </cell>
          <cell r="D115" t="str">
            <v xml:space="preserve"> </v>
          </cell>
          <cell r="E115" t="str">
            <v>m</v>
          </cell>
          <cell r="F115">
            <v>50</v>
          </cell>
          <cell r="G115">
            <v>28.55</v>
          </cell>
        </row>
        <row r="116">
          <cell r="A116" t="str">
            <v>PI 29</v>
          </cell>
          <cell r="B116" t="str">
            <v>Curva em alumínio fundido de alta resistência, fixação por encaixe,50mm</v>
          </cell>
          <cell r="C116" t="str">
            <v xml:space="preserve"> </v>
          </cell>
          <cell r="D116" t="str">
            <v xml:space="preserve"> </v>
          </cell>
          <cell r="E116" t="str">
            <v>un</v>
          </cell>
          <cell r="F116">
            <v>1</v>
          </cell>
          <cell r="G116">
            <v>18.75</v>
          </cell>
        </row>
        <row r="117">
          <cell r="A117" t="str">
            <v>PI 30</v>
          </cell>
          <cell r="B117" t="str">
            <v>Haste para aterramento aço-cobre D 13x2400mm</v>
          </cell>
          <cell r="C117" t="str">
            <v xml:space="preserve"> </v>
          </cell>
          <cell r="D117" t="str">
            <v xml:space="preserve"> </v>
          </cell>
          <cell r="E117" t="str">
            <v>un</v>
          </cell>
          <cell r="F117">
            <v>5</v>
          </cell>
          <cell r="G117">
            <v>6.04</v>
          </cell>
        </row>
        <row r="118">
          <cell r="A118" t="str">
            <v>PI 31</v>
          </cell>
          <cell r="B118" t="str">
            <v>Cabo de cobre nú meio duro, 7 fios 2AWG</v>
          </cell>
          <cell r="C118" t="str">
            <v xml:space="preserve"> </v>
          </cell>
          <cell r="D118" t="str">
            <v xml:space="preserve"> </v>
          </cell>
          <cell r="E118" t="str">
            <v>kg</v>
          </cell>
          <cell r="F118">
            <v>2</v>
          </cell>
          <cell r="G118">
            <v>7.02</v>
          </cell>
        </row>
        <row r="119">
          <cell r="A119" t="str">
            <v>PI 32</v>
          </cell>
          <cell r="B119" t="str">
            <v>Conetor paralelo, liga alumínio tronco 1/0-4 AWG e derivação 2-4AWG</v>
          </cell>
          <cell r="C119" t="str">
            <v xml:space="preserve"> </v>
          </cell>
          <cell r="D119" t="str">
            <v xml:space="preserve"> </v>
          </cell>
          <cell r="E119" t="str">
            <v>un</v>
          </cell>
          <cell r="F119">
            <v>5</v>
          </cell>
          <cell r="G119">
            <v>1.04</v>
          </cell>
        </row>
        <row r="120">
          <cell r="A120" t="str">
            <v>PI 54</v>
          </cell>
          <cell r="B120" t="str">
            <v>Eletroduto de PVC corrugado tipo Kanalex ou similar, D=100mm</v>
          </cell>
          <cell r="C120" t="str">
            <v xml:space="preserve"> </v>
          </cell>
          <cell r="D120" t="str">
            <v xml:space="preserve"> </v>
          </cell>
          <cell r="E120" t="str">
            <v>m</v>
          </cell>
          <cell r="F120">
            <v>270</v>
          </cell>
          <cell r="G120">
            <v>4.95</v>
          </cell>
        </row>
        <row r="121">
          <cell r="A121" t="str">
            <v>PI 33</v>
          </cell>
          <cell r="B121" t="str">
            <v>Tubo de aço galvanizado, vara de 6m e 50mm</v>
          </cell>
          <cell r="C121" t="str">
            <v xml:space="preserve"> </v>
          </cell>
          <cell r="D121" t="str">
            <v xml:space="preserve"> </v>
          </cell>
          <cell r="E121" t="str">
            <v>un</v>
          </cell>
          <cell r="F121">
            <v>2</v>
          </cell>
          <cell r="G121">
            <v>74.06</v>
          </cell>
        </row>
        <row r="122">
          <cell r="A122" t="str">
            <v>PI 34</v>
          </cell>
          <cell r="B122" t="str">
            <v>Construção de caixa tipo SP, ou pré-instalada com as mesmas características</v>
          </cell>
          <cell r="C122" t="str">
            <v xml:space="preserve"> </v>
          </cell>
          <cell r="D122" t="str">
            <v xml:space="preserve"> </v>
          </cell>
          <cell r="E122" t="str">
            <v>un</v>
          </cell>
          <cell r="F122">
            <v>10</v>
          </cell>
          <cell r="G122">
            <v>180</v>
          </cell>
        </row>
        <row r="123">
          <cell r="A123" t="str">
            <v>PI 35</v>
          </cell>
          <cell r="B123" t="str">
            <v>Construção de embasamento p/ poste tipo engastado, 20m de altura</v>
          </cell>
          <cell r="C123" t="str">
            <v xml:space="preserve"> </v>
          </cell>
          <cell r="D123" t="str">
            <v xml:space="preserve"> </v>
          </cell>
          <cell r="E123" t="str">
            <v>un</v>
          </cell>
          <cell r="F123">
            <v>4</v>
          </cell>
          <cell r="G123">
            <v>494</v>
          </cell>
        </row>
        <row r="124">
          <cell r="A124" t="str">
            <v>PI 36</v>
          </cell>
          <cell r="B124" t="str">
            <v>Construção de embasamento p/ poste tipo engastado, concreto duplo T, 10m de altura</v>
          </cell>
          <cell r="C124" t="str">
            <v xml:space="preserve"> </v>
          </cell>
          <cell r="D124" t="str">
            <v xml:space="preserve"> </v>
          </cell>
          <cell r="E124" t="str">
            <v>un</v>
          </cell>
          <cell r="F124">
            <v>1</v>
          </cell>
          <cell r="G124">
            <v>285</v>
          </cell>
        </row>
        <row r="125">
          <cell r="A125" t="str">
            <v>PI 37</v>
          </cell>
          <cell r="B125" t="str">
            <v>Lançamento de cabos em dutos de aço, classe 1000V, circuito trifásico mais neutro, e monofásico</v>
          </cell>
          <cell r="C125" t="str">
            <v xml:space="preserve"> </v>
          </cell>
          <cell r="D125" t="str">
            <v xml:space="preserve"> </v>
          </cell>
          <cell r="E125" t="str">
            <v>m</v>
          </cell>
          <cell r="F125">
            <v>270</v>
          </cell>
          <cell r="G125">
            <v>4</v>
          </cell>
        </row>
        <row r="126">
          <cell r="A126" t="str">
            <v>PI 38</v>
          </cell>
          <cell r="B126" t="str">
            <v>Confecção de emendas retas ou derivação em cabos classe 1000V, c/ conector à compressão</v>
          </cell>
          <cell r="C126" t="str">
            <v xml:space="preserve"> </v>
          </cell>
          <cell r="D126" t="str">
            <v xml:space="preserve"> </v>
          </cell>
          <cell r="E126" t="str">
            <v>un</v>
          </cell>
          <cell r="F126">
            <v>10</v>
          </cell>
          <cell r="G126">
            <v>4.5</v>
          </cell>
        </row>
        <row r="127">
          <cell r="A127" t="str">
            <v>PI 39</v>
          </cell>
          <cell r="B127" t="str">
            <v>Fixação de haste de terra e conexão ao neutro</v>
          </cell>
          <cell r="C127" t="str">
            <v xml:space="preserve"> </v>
          </cell>
          <cell r="D127" t="str">
            <v xml:space="preserve"> </v>
          </cell>
          <cell r="E127" t="str">
            <v>un</v>
          </cell>
          <cell r="F127">
            <v>5</v>
          </cell>
          <cell r="G127">
            <v>35</v>
          </cell>
        </row>
        <row r="128">
          <cell r="A128" t="str">
            <v>PI 40</v>
          </cell>
          <cell r="B128" t="str">
            <v>Montagem eletromecân.de iluminação a 17,5m de alt., formada p/2 pétalas, c/ fixação dos equip.</v>
          </cell>
          <cell r="C128" t="str">
            <v xml:space="preserve"> </v>
          </cell>
          <cell r="D128" t="str">
            <v xml:space="preserve"> </v>
          </cell>
          <cell r="E128" t="str">
            <v>un</v>
          </cell>
          <cell r="F128">
            <v>4</v>
          </cell>
          <cell r="G128">
            <v>550</v>
          </cell>
        </row>
        <row r="129">
          <cell r="A129" t="str">
            <v>PI 41</v>
          </cell>
          <cell r="B129" t="str">
            <v>Instalação de tubo de aço vara de 6m e curva de entrada de cabos na lateral do poste c/ fix. dutos</v>
          </cell>
          <cell r="C129" t="str">
            <v xml:space="preserve"> </v>
          </cell>
          <cell r="D129" t="str">
            <v xml:space="preserve"> </v>
          </cell>
          <cell r="E129" t="str">
            <v>un</v>
          </cell>
          <cell r="F129">
            <v>1</v>
          </cell>
          <cell r="G129">
            <v>200</v>
          </cell>
        </row>
        <row r="130">
          <cell r="A130" t="str">
            <v>PI 42</v>
          </cell>
          <cell r="B130" t="str">
            <v>Instalação de poste de aço de 20m de altura engastado</v>
          </cell>
          <cell r="C130" t="str">
            <v xml:space="preserve"> </v>
          </cell>
          <cell r="D130" t="str">
            <v xml:space="preserve"> </v>
          </cell>
          <cell r="E130" t="str">
            <v>un</v>
          </cell>
          <cell r="F130">
            <v>1</v>
          </cell>
          <cell r="G130">
            <v>250</v>
          </cell>
        </row>
        <row r="131">
          <cell r="A131" t="str">
            <v>PI 43</v>
          </cell>
          <cell r="B131" t="str">
            <v>Travessia de pista asfáltica p/ lançamento dutos aço tipo pesado 100mm</v>
          </cell>
          <cell r="C131" t="str">
            <v xml:space="preserve"> </v>
          </cell>
          <cell r="D131" t="str">
            <v xml:space="preserve"> </v>
          </cell>
          <cell r="E131" t="str">
            <v>m</v>
          </cell>
          <cell r="F131">
            <v>270</v>
          </cell>
          <cell r="G131">
            <v>70</v>
          </cell>
        </row>
        <row r="132">
          <cell r="A132" t="str">
            <v>PI 57</v>
          </cell>
          <cell r="B132" t="str">
            <v>Lançamento de cabos em eletroduto de PVC corrugado</v>
          </cell>
          <cell r="C132" t="str">
            <v xml:space="preserve"> </v>
          </cell>
          <cell r="D132" t="str">
            <v xml:space="preserve"> </v>
          </cell>
          <cell r="E132" t="str">
            <v>m</v>
          </cell>
          <cell r="F132">
            <v>270</v>
          </cell>
          <cell r="G132">
            <v>3</v>
          </cell>
        </row>
        <row r="133">
          <cell r="A133" t="str">
            <v>PI 69</v>
          </cell>
          <cell r="B133" t="str">
            <v>Instalação de poste concreto duplo T, 10m de altura, engastado</v>
          </cell>
          <cell r="C133" t="str">
            <v xml:space="preserve"> </v>
          </cell>
          <cell r="D133" t="str">
            <v xml:space="preserve"> </v>
          </cell>
          <cell r="E133" t="str">
            <v>un</v>
          </cell>
          <cell r="F133">
            <v>1</v>
          </cell>
          <cell r="G133">
            <v>200</v>
          </cell>
        </row>
        <row r="134">
          <cell r="A134" t="str">
            <v>R1</v>
          </cell>
          <cell r="B134" t="str">
            <v>Remanejamento de Rede de Baixa Tensão (220/380V)</v>
          </cell>
          <cell r="C134" t="str">
            <v xml:space="preserve"> </v>
          </cell>
          <cell r="D134" t="str">
            <v xml:space="preserve"> </v>
          </cell>
          <cell r="E134" t="str">
            <v>m</v>
          </cell>
          <cell r="F134">
            <v>270</v>
          </cell>
          <cell r="G134">
            <v>4.7</v>
          </cell>
        </row>
        <row r="135">
          <cell r="A135" t="str">
            <v>R2</v>
          </cell>
          <cell r="B135" t="str">
            <v>Remanejamento de Rede de Alta Tensão (138kV)</v>
          </cell>
          <cell r="C135" t="str">
            <v xml:space="preserve"> </v>
          </cell>
          <cell r="D135" t="str">
            <v xml:space="preserve"> </v>
          </cell>
          <cell r="E135" t="str">
            <v>m</v>
          </cell>
          <cell r="F135">
            <v>180</v>
          </cell>
          <cell r="G135">
            <v>6.2</v>
          </cell>
        </row>
        <row r="136">
          <cell r="A136" t="str">
            <v>R27</v>
          </cell>
          <cell r="B136" t="str">
            <v>Remanejamento de Poste de Madeira</v>
          </cell>
          <cell r="C136" t="str">
            <v xml:space="preserve"> </v>
          </cell>
          <cell r="D136" t="str">
            <v xml:space="preserve"> </v>
          </cell>
          <cell r="E136" t="str">
            <v>un</v>
          </cell>
          <cell r="F136">
            <v>4</v>
          </cell>
          <cell r="G136">
            <v>70</v>
          </cell>
        </row>
        <row r="137">
          <cell r="A137" t="str">
            <v>R20</v>
          </cell>
          <cell r="B137" t="str">
            <v>Remanejamento de Poste de Concreto 10/300 c/ 3 pétalas (400W) instalado</v>
          </cell>
          <cell r="C137" t="str">
            <v xml:space="preserve"> </v>
          </cell>
          <cell r="D137" t="str">
            <v xml:space="preserve"> </v>
          </cell>
          <cell r="E137" t="str">
            <v>un</v>
          </cell>
          <cell r="F137">
            <v>4</v>
          </cell>
          <cell r="G137">
            <v>250</v>
          </cell>
        </row>
        <row r="138">
          <cell r="A138" t="str">
            <v>R30</v>
          </cell>
          <cell r="B138" t="str">
            <v>Remoção de rede subterrânea em baixa tensão</v>
          </cell>
          <cell r="C138" t="str">
            <v xml:space="preserve"> </v>
          </cell>
          <cell r="D138" t="str">
            <v xml:space="preserve"> </v>
          </cell>
          <cell r="E138" t="str">
            <v>m</v>
          </cell>
          <cell r="F138">
            <v>150</v>
          </cell>
          <cell r="G138">
            <v>6.7</v>
          </cell>
        </row>
      </sheetData>
      <sheetData sheetId="13">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01.100.11</v>
          </cell>
          <cell r="B17" t="str">
            <v>Escavação,carga e transportes de material de 1a categoria DMT= 400 a 600m</v>
          </cell>
          <cell r="C17" t="str">
            <v>DNER-ES280/97</v>
          </cell>
          <cell r="D17" t="str">
            <v xml:space="preserve"> </v>
          </cell>
          <cell r="E17" t="str">
            <v>m3</v>
          </cell>
          <cell r="F17">
            <v>1445</v>
          </cell>
          <cell r="G17">
            <v>2.12</v>
          </cell>
        </row>
        <row r="18">
          <cell r="A18" t="str">
            <v>01.100.19</v>
          </cell>
          <cell r="B18" t="str">
            <v>Escavação,carga e transportes de material de 1a categoria DMT= 2000 a 3000m</v>
          </cell>
          <cell r="C18" t="str">
            <v>DNER-ES280/97</v>
          </cell>
          <cell r="D18" t="str">
            <v xml:space="preserve"> </v>
          </cell>
          <cell r="E18" t="str">
            <v>m3</v>
          </cell>
          <cell r="F18">
            <v>2818</v>
          </cell>
          <cell r="G18">
            <v>3.26</v>
          </cell>
        </row>
        <row r="19">
          <cell r="A19" t="str">
            <v>DER50335</v>
          </cell>
          <cell r="B19" t="str">
            <v>Esc.  Carga e Transp. de mat. 1a cat. c/ CB 16000&lt;DMT&lt;18000m</v>
          </cell>
          <cell r="C19" t="str">
            <v xml:space="preserve"> </v>
          </cell>
          <cell r="D19" t="str">
            <v xml:space="preserve"> </v>
          </cell>
          <cell r="E19" t="str">
            <v>m3</v>
          </cell>
          <cell r="F19">
            <v>9287</v>
          </cell>
          <cell r="G19">
            <v>10.08</v>
          </cell>
        </row>
        <row r="20">
          <cell r="A20" t="str">
            <v>01.101.11</v>
          </cell>
          <cell r="B20" t="str">
            <v>Escavação,carga e transportes de material de 2a categoria,c/CB,  DMT 400 a 600m</v>
          </cell>
          <cell r="C20" t="str">
            <v>DNER-ES280/97</v>
          </cell>
          <cell r="D20" t="str">
            <v xml:space="preserve"> </v>
          </cell>
          <cell r="E20" t="str">
            <v>m3</v>
          </cell>
          <cell r="F20">
            <v>6064</v>
          </cell>
          <cell r="G20">
            <v>3.15</v>
          </cell>
        </row>
        <row r="21">
          <cell r="A21" t="str">
            <v>DER52087</v>
          </cell>
          <cell r="B21" t="str">
            <v>Esc. Carga e Transp. de solos moles 400&lt;DMT&lt;=600m</v>
          </cell>
          <cell r="C21" t="str">
            <v xml:space="preserve"> </v>
          </cell>
          <cell r="D21" t="str">
            <v xml:space="preserve"> </v>
          </cell>
          <cell r="E21" t="str">
            <v>m3</v>
          </cell>
          <cell r="F21">
            <v>7144</v>
          </cell>
          <cell r="G21">
            <v>4.5999999999999996</v>
          </cell>
        </row>
        <row r="22">
          <cell r="A22" t="str">
            <v>01.510.00</v>
          </cell>
          <cell r="B22" t="str">
            <v>Compactação de aterros a 95% Proctor Normal</v>
          </cell>
          <cell r="C22" t="str">
            <v>DNER-ES282/97</v>
          </cell>
          <cell r="D22" t="str">
            <v xml:space="preserve"> </v>
          </cell>
          <cell r="E22" t="str">
            <v>m3</v>
          </cell>
          <cell r="F22">
            <v>11975</v>
          </cell>
          <cell r="G22">
            <v>0.79</v>
          </cell>
        </row>
        <row r="23">
          <cell r="A23" t="str">
            <v>01.511.00</v>
          </cell>
          <cell r="B23" t="str">
            <v>Compactação de aterros a 100% Proctor Normal</v>
          </cell>
          <cell r="C23" t="str">
            <v>DNER-ES282/97</v>
          </cell>
          <cell r="D23" t="str">
            <v xml:space="preserve"> </v>
          </cell>
          <cell r="E23" t="str">
            <v>m3</v>
          </cell>
          <cell r="F23">
            <v>2348</v>
          </cell>
          <cell r="G23">
            <v>1.36</v>
          </cell>
        </row>
        <row r="24">
          <cell r="A24" t="str">
            <v>P 10.000.06</v>
          </cell>
          <cell r="B24" t="str">
            <v>Aterro reforçado c/ elementos Terramesh (0,50x1,00x4,00m)(malha 8x10) ou similar</v>
          </cell>
          <cell r="C24" t="str">
            <v xml:space="preserve"> </v>
          </cell>
          <cell r="D24" t="str">
            <v xml:space="preserve"> </v>
          </cell>
          <cell r="E24" t="str">
            <v>un</v>
          </cell>
          <cell r="F24">
            <v>1557</v>
          </cell>
          <cell r="G24">
            <v>321.67</v>
          </cell>
        </row>
        <row r="25">
          <cell r="A25" t="str">
            <v>P 10.000.05</v>
          </cell>
          <cell r="B25" t="str">
            <v>Aterro reforçado c/ elementos Terramesh (1,00x1,00x4,00m)(malha 8x10) ou similar</v>
          </cell>
          <cell r="C25" t="str">
            <v xml:space="preserve"> </v>
          </cell>
          <cell r="D25" t="str">
            <v xml:space="preserve"> </v>
          </cell>
          <cell r="E25" t="str">
            <v>un</v>
          </cell>
          <cell r="F25">
            <v>815</v>
          </cell>
          <cell r="G25">
            <v>414.83</v>
          </cell>
        </row>
        <row r="26">
          <cell r="A26" t="str">
            <v>09.517.04</v>
          </cell>
          <cell r="B26" t="str">
            <v>Pedra de mão</v>
          </cell>
          <cell r="C26" t="str">
            <v xml:space="preserve"> </v>
          </cell>
          <cell r="D26" t="str">
            <v xml:space="preserve"> </v>
          </cell>
          <cell r="E26" t="str">
            <v>m3</v>
          </cell>
          <cell r="F26">
            <v>3665</v>
          </cell>
          <cell r="G26">
            <v>11.92</v>
          </cell>
        </row>
        <row r="27">
          <cell r="A27">
            <v>9000032</v>
          </cell>
          <cell r="B27" t="str">
            <v>Manta Geotextil 200g/m2</v>
          </cell>
          <cell r="C27">
            <v>0</v>
          </cell>
          <cell r="D27">
            <v>0</v>
          </cell>
          <cell r="E27" t="str">
            <v>m2</v>
          </cell>
          <cell r="F27">
            <v>6665</v>
          </cell>
          <cell r="G27">
            <v>5.83</v>
          </cell>
        </row>
        <row r="28">
          <cell r="A28" t="str">
            <v>P 10.000.07</v>
          </cell>
          <cell r="B28" t="str">
            <v>Geogrelha Paralink 400m ou similar</v>
          </cell>
          <cell r="C28" t="str">
            <v xml:space="preserve"> </v>
          </cell>
          <cell r="D28" t="str">
            <v xml:space="preserve"> </v>
          </cell>
          <cell r="E28" t="str">
            <v>m2</v>
          </cell>
          <cell r="F28">
            <v>1418</v>
          </cell>
          <cell r="G28">
            <v>52.09</v>
          </cell>
        </row>
        <row r="29">
          <cell r="F29" t="str">
            <v>SUB-TOTAL</v>
          </cell>
        </row>
        <row r="31">
          <cell r="B31" t="str">
            <v>PAVIMENTAÇÃO</v>
          </cell>
        </row>
        <row r="32">
          <cell r="A32" t="str">
            <v>02.000.00</v>
          </cell>
          <cell r="B32" t="str">
            <v>Regularização do subleito</v>
          </cell>
          <cell r="C32" t="str">
            <v xml:space="preserve"> </v>
          </cell>
          <cell r="D32" t="str">
            <v xml:space="preserve"> </v>
          </cell>
          <cell r="E32" t="str">
            <v>m2</v>
          </cell>
          <cell r="F32">
            <v>18218</v>
          </cell>
          <cell r="G32">
            <v>0.3</v>
          </cell>
        </row>
        <row r="33">
          <cell r="A33" t="str">
            <v>DER53130</v>
          </cell>
          <cell r="B33" t="str">
            <v>Camada de macadame seco</v>
          </cell>
          <cell r="C33" t="str">
            <v xml:space="preserve"> </v>
          </cell>
          <cell r="D33" t="str">
            <v xml:space="preserve"> </v>
          </cell>
          <cell r="E33" t="str">
            <v>m3</v>
          </cell>
          <cell r="F33">
            <v>3392</v>
          </cell>
          <cell r="G33">
            <v>21.86</v>
          </cell>
        </row>
        <row r="34">
          <cell r="A34" t="str">
            <v>02.230.00</v>
          </cell>
          <cell r="B34" t="str">
            <v>Base brita graduada</v>
          </cell>
          <cell r="C34" t="str">
            <v>DNER-ES303/97</v>
          </cell>
          <cell r="D34" t="str">
            <v xml:space="preserve"> </v>
          </cell>
          <cell r="E34" t="str">
            <v>m3</v>
          </cell>
          <cell r="F34">
            <v>2541</v>
          </cell>
          <cell r="G34">
            <v>28.06</v>
          </cell>
        </row>
        <row r="35">
          <cell r="A35" t="str">
            <v>02.300.00</v>
          </cell>
          <cell r="B35" t="str">
            <v>Imprimação - Fornecimento, transporte e execução</v>
          </cell>
          <cell r="C35" t="str">
            <v>DNER-ES306/97</v>
          </cell>
          <cell r="D35" t="str">
            <v xml:space="preserve"> </v>
          </cell>
          <cell r="E35" t="str">
            <v>m2</v>
          </cell>
          <cell r="F35">
            <v>16640</v>
          </cell>
          <cell r="G35">
            <v>1.1100000000000001</v>
          </cell>
        </row>
        <row r="36">
          <cell r="A36" t="str">
            <v>02.400.00</v>
          </cell>
          <cell r="B36" t="str">
            <v>Pintura de ligação - Fornec., transporte e execução</v>
          </cell>
          <cell r="C36" t="str">
            <v>DNER-ES307/97</v>
          </cell>
          <cell r="D36" t="str">
            <v xml:space="preserve"> </v>
          </cell>
          <cell r="E36" t="str">
            <v>m2</v>
          </cell>
          <cell r="F36">
            <v>42377</v>
          </cell>
          <cell r="G36">
            <v>0.41</v>
          </cell>
        </row>
        <row r="37">
          <cell r="A37" t="str">
            <v>02.540.01</v>
          </cell>
          <cell r="B37" t="str">
            <v>Concreto betuminoso usinado a quente - usina 100/140 t/h</v>
          </cell>
          <cell r="C37" t="str">
            <v>DNER-ES313/97</v>
          </cell>
          <cell r="D37" t="str">
            <v xml:space="preserve"> </v>
          </cell>
          <cell r="E37" t="str">
            <v>t</v>
          </cell>
          <cell r="F37">
            <v>5291</v>
          </cell>
          <cell r="G37">
            <v>67.64</v>
          </cell>
        </row>
        <row r="38">
          <cell r="A38" t="str">
            <v>DER82200a</v>
          </cell>
          <cell r="B38" t="str">
            <v>Remoção de camada granular</v>
          </cell>
          <cell r="C38" t="str">
            <v xml:space="preserve"> </v>
          </cell>
          <cell r="D38" t="str">
            <v xml:space="preserve"> </v>
          </cell>
          <cell r="E38" t="str">
            <v>m3</v>
          </cell>
          <cell r="F38">
            <v>370</v>
          </cell>
          <cell r="G38">
            <v>4.67</v>
          </cell>
        </row>
        <row r="39">
          <cell r="A39" t="str">
            <v>DER82200</v>
          </cell>
          <cell r="B39" t="str">
            <v>Remoção de revestimento de CBUQ</v>
          </cell>
          <cell r="C39" t="str">
            <v xml:space="preserve"> </v>
          </cell>
          <cell r="D39" t="str">
            <v xml:space="preserve"> </v>
          </cell>
          <cell r="E39" t="str">
            <v>m3</v>
          </cell>
          <cell r="F39">
            <v>370</v>
          </cell>
          <cell r="G39">
            <v>5.73</v>
          </cell>
        </row>
        <row r="40">
          <cell r="F40" t="str">
            <v>SUB-TOTAL</v>
          </cell>
        </row>
        <row r="42">
          <cell r="B42" t="str">
            <v>DRENAGEM</v>
          </cell>
        </row>
        <row r="43">
          <cell r="A43" t="str">
            <v>04.000.00</v>
          </cell>
          <cell r="B43" t="str">
            <v>Escavação manual em material de 1a categoria</v>
          </cell>
          <cell r="C43" t="str">
            <v xml:space="preserve"> </v>
          </cell>
          <cell r="D43" t="str">
            <v xml:space="preserve"> </v>
          </cell>
          <cell r="E43" t="str">
            <v>m3</v>
          </cell>
          <cell r="F43">
            <v>61</v>
          </cell>
          <cell r="G43">
            <v>17.57</v>
          </cell>
        </row>
        <row r="44">
          <cell r="A44" t="str">
            <v>04.001.00</v>
          </cell>
          <cell r="B44" t="str">
            <v>Escavação mecânica em material de 1a categoria</v>
          </cell>
          <cell r="C44" t="str">
            <v xml:space="preserve"> </v>
          </cell>
          <cell r="D44" t="str">
            <v xml:space="preserve"> </v>
          </cell>
          <cell r="E44" t="str">
            <v>m3</v>
          </cell>
          <cell r="F44">
            <v>52</v>
          </cell>
          <cell r="G44">
            <v>2.09</v>
          </cell>
        </row>
        <row r="45">
          <cell r="A45" t="str">
            <v>04.001.01</v>
          </cell>
          <cell r="B45" t="str">
            <v>Escavação mecânica,reaterro e compactação (material de 1a categoria)</v>
          </cell>
          <cell r="C45" t="str">
            <v xml:space="preserve"> </v>
          </cell>
          <cell r="D45" t="str">
            <v xml:space="preserve"> </v>
          </cell>
          <cell r="E45" t="str">
            <v>m3</v>
          </cell>
          <cell r="F45">
            <v>1247</v>
          </cell>
          <cell r="G45">
            <v>3.03</v>
          </cell>
        </row>
        <row r="46">
          <cell r="A46" t="str">
            <v>04.510.03</v>
          </cell>
          <cell r="B46" t="str">
            <v>Dreno sub- superficial- DSS 03</v>
          </cell>
          <cell r="C46" t="str">
            <v>DNER-ES294/97</v>
          </cell>
          <cell r="D46" t="str">
            <v xml:space="preserve"> </v>
          </cell>
          <cell r="E46" t="str">
            <v>m</v>
          </cell>
          <cell r="F46">
            <v>233</v>
          </cell>
          <cell r="G46">
            <v>3.71</v>
          </cell>
        </row>
        <row r="47">
          <cell r="A47" t="str">
            <v>04.511.01</v>
          </cell>
          <cell r="B47" t="str">
            <v>Boca de saída p/ dreno sub-superficial-BSD 03</v>
          </cell>
          <cell r="C47" t="str">
            <v xml:space="preserve"> </v>
          </cell>
          <cell r="D47" t="str">
            <v xml:space="preserve"> </v>
          </cell>
          <cell r="E47" t="str">
            <v>un</v>
          </cell>
          <cell r="F47">
            <v>4</v>
          </cell>
          <cell r="G47">
            <v>20.86</v>
          </cell>
        </row>
        <row r="48">
          <cell r="A48" t="str">
            <v>04.900.21</v>
          </cell>
          <cell r="B48" t="str">
            <v>Sarjeta de cant. central de concreto-SCC 01</v>
          </cell>
          <cell r="C48" t="str">
            <v>DNER-ES288/97</v>
          </cell>
          <cell r="D48" t="str">
            <v xml:space="preserve"> </v>
          </cell>
          <cell r="E48" t="str">
            <v>m</v>
          </cell>
          <cell r="F48">
            <v>176</v>
          </cell>
          <cell r="G48">
            <v>13.85</v>
          </cell>
        </row>
        <row r="49">
          <cell r="A49" t="str">
            <v>04.910.05</v>
          </cell>
          <cell r="B49" t="str">
            <v>Meio-fio de concreto-MFC 05</v>
          </cell>
          <cell r="C49" t="str">
            <v>DNER-ES290/97</v>
          </cell>
          <cell r="D49" t="str">
            <v xml:space="preserve"> </v>
          </cell>
          <cell r="E49" t="str">
            <v>m</v>
          </cell>
          <cell r="F49">
            <v>886</v>
          </cell>
          <cell r="G49">
            <v>10.54</v>
          </cell>
        </row>
        <row r="50">
          <cell r="A50" t="str">
            <v>DER78150b</v>
          </cell>
          <cell r="B50" t="str">
            <v>Caixa coletora de sarjeta - CCS, D=40cm E H=1,00m</v>
          </cell>
          <cell r="C50" t="str">
            <v xml:space="preserve"> </v>
          </cell>
          <cell r="D50" t="str">
            <v xml:space="preserve"> </v>
          </cell>
          <cell r="E50" t="str">
            <v>un</v>
          </cell>
          <cell r="F50">
            <v>2</v>
          </cell>
          <cell r="G50">
            <v>382.07</v>
          </cell>
        </row>
        <row r="51">
          <cell r="A51" t="str">
            <v>04.960.01</v>
          </cell>
          <cell r="B51" t="str">
            <v>Boca de lobo simples c/ grelha de concreto-BLS 01</v>
          </cell>
          <cell r="C51" t="str">
            <v xml:space="preserve"> </v>
          </cell>
          <cell r="D51" t="str">
            <v xml:space="preserve"> </v>
          </cell>
          <cell r="E51" t="str">
            <v>un</v>
          </cell>
          <cell r="F51">
            <v>4</v>
          </cell>
          <cell r="G51">
            <v>203.51</v>
          </cell>
        </row>
        <row r="52">
          <cell r="A52" t="str">
            <v>04.960.02</v>
          </cell>
          <cell r="B52" t="str">
            <v>Boca de lobo simples c/ grelha de concreto-BLS 02</v>
          </cell>
          <cell r="C52" t="str">
            <v xml:space="preserve"> </v>
          </cell>
          <cell r="D52" t="str">
            <v xml:space="preserve"> </v>
          </cell>
          <cell r="E52" t="str">
            <v>un</v>
          </cell>
          <cell r="F52">
            <v>7</v>
          </cell>
          <cell r="G52">
            <v>257.83999999999997</v>
          </cell>
        </row>
        <row r="53">
          <cell r="A53" t="str">
            <v>04.960.03</v>
          </cell>
          <cell r="B53" t="str">
            <v>Boca de lobo simples c/ grelha de concreto-BLS 03</v>
          </cell>
          <cell r="C53" t="str">
            <v xml:space="preserve"> </v>
          </cell>
          <cell r="D53" t="str">
            <v xml:space="preserve"> </v>
          </cell>
          <cell r="E53" t="str">
            <v>un</v>
          </cell>
          <cell r="F53">
            <v>4</v>
          </cell>
          <cell r="G53">
            <v>312.23</v>
          </cell>
        </row>
        <row r="54">
          <cell r="A54" t="str">
            <v>04.960.04</v>
          </cell>
          <cell r="B54" t="str">
            <v>Boca de lobo simples c/ grelha de concreto-BLS 04</v>
          </cell>
          <cell r="C54" t="str">
            <v xml:space="preserve"> </v>
          </cell>
          <cell r="D54" t="str">
            <v xml:space="preserve"> </v>
          </cell>
          <cell r="E54" t="str">
            <v>un</v>
          </cell>
          <cell r="F54">
            <v>1</v>
          </cell>
          <cell r="G54">
            <v>366.56</v>
          </cell>
        </row>
        <row r="55">
          <cell r="A55" t="str">
            <v>P 04.100.07</v>
          </cell>
          <cell r="B55" t="str">
            <v>Execução de galerias D=0,40 c/ lastro de brita</v>
          </cell>
          <cell r="C55" t="str">
            <v xml:space="preserve"> </v>
          </cell>
          <cell r="D55" t="str">
            <v xml:space="preserve"> </v>
          </cell>
          <cell r="E55" t="str">
            <v>m</v>
          </cell>
          <cell r="F55">
            <v>122</v>
          </cell>
          <cell r="G55">
            <v>41.68</v>
          </cell>
        </row>
        <row r="56">
          <cell r="A56" t="str">
            <v>P 04.100.08</v>
          </cell>
          <cell r="B56" t="str">
            <v>Execução de galerias D=0,40 c/ lastro de concreto</v>
          </cell>
          <cell r="C56" t="str">
            <v xml:space="preserve"> </v>
          </cell>
          <cell r="D56" t="str">
            <v xml:space="preserve"> </v>
          </cell>
          <cell r="E56" t="str">
            <v>m</v>
          </cell>
          <cell r="F56">
            <v>373</v>
          </cell>
          <cell r="G56">
            <v>58.65</v>
          </cell>
        </row>
        <row r="57">
          <cell r="A57" t="str">
            <v>P 04.100.10</v>
          </cell>
          <cell r="B57" t="str">
            <v>Execução de galerias D=0,60 c/ lastro de concreto</v>
          </cell>
          <cell r="C57" t="str">
            <v xml:space="preserve"> </v>
          </cell>
          <cell r="D57" t="str">
            <v xml:space="preserve"> </v>
          </cell>
          <cell r="E57" t="str">
            <v>m</v>
          </cell>
          <cell r="F57">
            <v>5</v>
          </cell>
          <cell r="G57">
            <v>131.66</v>
          </cell>
        </row>
        <row r="58">
          <cell r="A58" t="str">
            <v>DER72350b</v>
          </cell>
          <cell r="B58" t="str">
            <v>Boca para BSTC D=40cm - Normal</v>
          </cell>
          <cell r="C58" t="str">
            <v xml:space="preserve"> </v>
          </cell>
          <cell r="D58" t="str">
            <v xml:space="preserve"> </v>
          </cell>
          <cell r="E58" t="str">
            <v>un</v>
          </cell>
          <cell r="F58">
            <v>8</v>
          </cell>
          <cell r="G58">
            <v>147.57</v>
          </cell>
        </row>
        <row r="59">
          <cell r="A59" t="str">
            <v>P04.901.43</v>
          </cell>
          <cell r="B59" t="str">
            <v>Canaleta c/ grelha de concreto</v>
          </cell>
          <cell r="C59" t="str">
            <v xml:space="preserve"> </v>
          </cell>
          <cell r="D59" t="str">
            <v xml:space="preserve"> </v>
          </cell>
          <cell r="E59" t="str">
            <v>m</v>
          </cell>
          <cell r="F59">
            <v>121</v>
          </cell>
          <cell r="G59">
            <v>77.42</v>
          </cell>
        </row>
        <row r="60">
          <cell r="A60" t="str">
            <v>P.04.100.18</v>
          </cell>
          <cell r="B60" t="str">
            <v>Caixa coletora de canaleta c/ H=2,00m</v>
          </cell>
          <cell r="C60" t="str">
            <v xml:space="preserve"> </v>
          </cell>
          <cell r="D60" t="str">
            <v xml:space="preserve"> </v>
          </cell>
          <cell r="E60" t="str">
            <v>un</v>
          </cell>
          <cell r="F60">
            <v>1</v>
          </cell>
          <cell r="G60">
            <v>676.37</v>
          </cell>
        </row>
        <row r="61">
          <cell r="A61" t="str">
            <v>P04.931.00</v>
          </cell>
          <cell r="B61" t="str">
            <v>Caixa coletora de talvegue para BSTC D=40cm com H=1,0m</v>
          </cell>
          <cell r="C61" t="str">
            <v xml:space="preserve"> </v>
          </cell>
          <cell r="D61" t="str">
            <v xml:space="preserve"> </v>
          </cell>
          <cell r="E61" t="str">
            <v>un</v>
          </cell>
          <cell r="F61">
            <v>1</v>
          </cell>
          <cell r="G61">
            <v>178.75</v>
          </cell>
        </row>
        <row r="62">
          <cell r="F62" t="str">
            <v>SUB-TOTAL</v>
          </cell>
        </row>
        <row r="64">
          <cell r="B64" t="str">
            <v>OBRAS DE ARTE ESPECIAIS</v>
          </cell>
        </row>
        <row r="65">
          <cell r="A65" t="str">
            <v>03.371.01</v>
          </cell>
          <cell r="B65" t="str">
            <v>Formas de placa compensada resinada</v>
          </cell>
          <cell r="C65" t="str">
            <v xml:space="preserve"> </v>
          </cell>
          <cell r="D65" t="str">
            <v xml:space="preserve"> </v>
          </cell>
          <cell r="E65" t="str">
            <v>m2</v>
          </cell>
          <cell r="F65">
            <v>85</v>
          </cell>
          <cell r="G65">
            <v>21.86</v>
          </cell>
        </row>
        <row r="66">
          <cell r="A66" t="str">
            <v>03.371.02</v>
          </cell>
          <cell r="B66" t="str">
            <v>Formas de placa compensada plastificada</v>
          </cell>
          <cell r="C66" t="str">
            <v xml:space="preserve"> </v>
          </cell>
          <cell r="D66" t="str">
            <v xml:space="preserve"> </v>
          </cell>
          <cell r="E66" t="str">
            <v>m2</v>
          </cell>
          <cell r="F66">
            <v>2387</v>
          </cell>
          <cell r="G66">
            <v>30.76</v>
          </cell>
        </row>
        <row r="67">
          <cell r="A67" t="str">
            <v>03.353.00</v>
          </cell>
          <cell r="B67" t="str">
            <v>Forn., preparo e colocação nas formas, de aço CA-50</v>
          </cell>
          <cell r="C67" t="str">
            <v xml:space="preserve"> </v>
          </cell>
          <cell r="D67" t="str">
            <v xml:space="preserve"> </v>
          </cell>
          <cell r="E67" t="str">
            <v>kg</v>
          </cell>
          <cell r="F67">
            <v>37870</v>
          </cell>
          <cell r="G67">
            <v>2.59</v>
          </cell>
        </row>
        <row r="68">
          <cell r="A68" t="str">
            <v>OAE4</v>
          </cell>
          <cell r="B68" t="str">
            <v>Armadura de protensão, fornecimento, bainhas, ancoragens, operações de protensão</v>
          </cell>
          <cell r="C68" t="str">
            <v xml:space="preserve"> </v>
          </cell>
          <cell r="D68" t="str">
            <v xml:space="preserve"> </v>
          </cell>
          <cell r="E68" t="str">
            <v>kg</v>
          </cell>
          <cell r="F68">
            <v>13643</v>
          </cell>
          <cell r="G68">
            <v>19.28</v>
          </cell>
        </row>
        <row r="69">
          <cell r="A69" t="str">
            <v>OAE17</v>
          </cell>
          <cell r="B69" t="str">
            <v>Transporte e lançamento de pré-lages</v>
          </cell>
          <cell r="C69" t="str">
            <v xml:space="preserve"> </v>
          </cell>
          <cell r="D69" t="str">
            <v xml:space="preserve"> </v>
          </cell>
          <cell r="E69" t="str">
            <v>un</v>
          </cell>
          <cell r="F69">
            <v>576</v>
          </cell>
          <cell r="G69">
            <v>23.47</v>
          </cell>
        </row>
        <row r="70">
          <cell r="A70" t="str">
            <v>OAE18</v>
          </cell>
          <cell r="B70" t="str">
            <v>Transporte e lançamento de vigas pré-moldadas</v>
          </cell>
          <cell r="C70" t="str">
            <v xml:space="preserve"> </v>
          </cell>
          <cell r="D70" t="str">
            <v xml:space="preserve"> </v>
          </cell>
          <cell r="E70" t="str">
            <v>un</v>
          </cell>
          <cell r="F70">
            <v>40</v>
          </cell>
          <cell r="G70">
            <v>1281.27</v>
          </cell>
        </row>
        <row r="71">
          <cell r="A71" t="str">
            <v>OAE19</v>
          </cell>
          <cell r="B71" t="str">
            <v>Injeção de nata (cabos 12 varas 1/2")</v>
          </cell>
          <cell r="C71" t="str">
            <v xml:space="preserve"> </v>
          </cell>
          <cell r="D71" t="str">
            <v xml:space="preserve"> </v>
          </cell>
          <cell r="E71" t="str">
            <v>m</v>
          </cell>
          <cell r="F71">
            <v>2388</v>
          </cell>
          <cell r="G71">
            <v>3.65</v>
          </cell>
        </row>
        <row r="72">
          <cell r="A72" t="str">
            <v>03.330.00</v>
          </cell>
          <cell r="B72" t="str">
            <v>Concreto fck= 35 MPa-contr. raz. uso ger.</v>
          </cell>
          <cell r="C72" t="str">
            <v xml:space="preserve"> </v>
          </cell>
          <cell r="D72" t="str">
            <v xml:space="preserve"> </v>
          </cell>
          <cell r="E72" t="str">
            <v>m3</v>
          </cell>
          <cell r="F72">
            <v>326</v>
          </cell>
          <cell r="G72">
            <v>166.78</v>
          </cell>
        </row>
        <row r="73">
          <cell r="A73" t="str">
            <v>P 03.327.01</v>
          </cell>
          <cell r="B73" t="str">
            <v xml:space="preserve">Concreto fck= 25 MPa-contr. raz. uso ger. </v>
          </cell>
          <cell r="C73" t="str">
            <v xml:space="preserve"> </v>
          </cell>
          <cell r="D73" t="str">
            <v xml:space="preserve"> </v>
          </cell>
          <cell r="E73" t="str">
            <v>m3</v>
          </cell>
          <cell r="F73">
            <v>73</v>
          </cell>
          <cell r="G73">
            <v>163.22</v>
          </cell>
        </row>
        <row r="74">
          <cell r="A74" t="str">
            <v>03.510.00</v>
          </cell>
          <cell r="B74" t="str">
            <v>Aparelho de apoio em neoprene</v>
          </cell>
          <cell r="C74" t="str">
            <v xml:space="preserve"> </v>
          </cell>
          <cell r="D74" t="str">
            <v xml:space="preserve"> </v>
          </cell>
          <cell r="E74" t="str">
            <v>kg</v>
          </cell>
          <cell r="F74">
            <v>104</v>
          </cell>
          <cell r="G74">
            <v>86.94</v>
          </cell>
        </row>
        <row r="75">
          <cell r="B75" t="str">
            <v>Barreiras de segurança (C.A.) Tipo New Jersey (129,2 m)</v>
          </cell>
        </row>
        <row r="76">
          <cell r="A76" t="str">
            <v>03.371.00</v>
          </cell>
          <cell r="B76" t="str">
            <v>Formas de madeira compensada</v>
          </cell>
          <cell r="C76" t="str">
            <v xml:space="preserve"> </v>
          </cell>
          <cell r="D76" t="str">
            <v xml:space="preserve"> </v>
          </cell>
          <cell r="E76" t="str">
            <v>m2</v>
          </cell>
          <cell r="F76">
            <v>258.39999999999998</v>
          </cell>
          <cell r="G76">
            <v>21.86</v>
          </cell>
        </row>
        <row r="77">
          <cell r="A77" t="str">
            <v>03.353.00</v>
          </cell>
          <cell r="B77" t="str">
            <v>Forn., preparo e colocação nas formas, de aço CA-50</v>
          </cell>
          <cell r="C77" t="str">
            <v xml:space="preserve"> </v>
          </cell>
          <cell r="D77" t="str">
            <v xml:space="preserve"> </v>
          </cell>
          <cell r="E77" t="str">
            <v>kg</v>
          </cell>
          <cell r="F77">
            <v>2080.12</v>
          </cell>
          <cell r="G77">
            <v>2.59</v>
          </cell>
        </row>
        <row r="78">
          <cell r="A78" t="str">
            <v>03.326.00</v>
          </cell>
          <cell r="B78" t="str">
            <v xml:space="preserve">Concreto fck= 20 MPa-contr. raz. uso ger. </v>
          </cell>
          <cell r="C78" t="str">
            <v xml:space="preserve"> </v>
          </cell>
          <cell r="D78" t="str">
            <v xml:space="preserve"> </v>
          </cell>
          <cell r="E78" t="str">
            <v>m3</v>
          </cell>
          <cell r="F78">
            <v>30</v>
          </cell>
          <cell r="G78">
            <v>149.19999999999999</v>
          </cell>
        </row>
        <row r="79">
          <cell r="B79" t="str">
            <v>Placas de aproximação( 04 unidades)(dimensão 4,00m x 11,2m x 0,30m)</v>
          </cell>
        </row>
        <row r="80">
          <cell r="A80" t="str">
            <v>03.371.00</v>
          </cell>
          <cell r="B80" t="str">
            <v>Formas de madeira compensada</v>
          </cell>
          <cell r="C80" t="str">
            <v xml:space="preserve"> </v>
          </cell>
          <cell r="D80" t="str">
            <v xml:space="preserve"> </v>
          </cell>
          <cell r="E80" t="str">
            <v>m2</v>
          </cell>
          <cell r="F80">
            <v>40</v>
          </cell>
          <cell r="G80">
            <v>21.86</v>
          </cell>
        </row>
        <row r="81">
          <cell r="A81" t="str">
            <v>03.353.00</v>
          </cell>
          <cell r="B81" t="str">
            <v>Forn., preparo e colocação nas formas, de aço CA-50</v>
          </cell>
          <cell r="C81" t="str">
            <v xml:space="preserve"> </v>
          </cell>
          <cell r="D81" t="str">
            <v xml:space="preserve"> </v>
          </cell>
          <cell r="E81" t="str">
            <v>kg</v>
          </cell>
          <cell r="F81">
            <v>3720</v>
          </cell>
          <cell r="G81">
            <v>2.59</v>
          </cell>
        </row>
        <row r="82">
          <cell r="A82" t="str">
            <v>03.326.00</v>
          </cell>
          <cell r="B82" t="str">
            <v xml:space="preserve">Concreto fck= 20 MPa-contr. raz. uso ger. </v>
          </cell>
          <cell r="C82" t="str">
            <v xml:space="preserve"> </v>
          </cell>
          <cell r="D82" t="str">
            <v xml:space="preserve"> </v>
          </cell>
          <cell r="E82" t="str">
            <v>m3</v>
          </cell>
          <cell r="F82">
            <v>54</v>
          </cell>
          <cell r="G82">
            <v>149.19999999999999</v>
          </cell>
        </row>
        <row r="83">
          <cell r="B83" t="str">
            <v>Drenos</v>
          </cell>
        </row>
        <row r="84">
          <cell r="A84" t="str">
            <v>P 03.991.01d</v>
          </cell>
          <cell r="B84" t="str">
            <v>Dreno de FF D= 150 mm x 500mm</v>
          </cell>
          <cell r="C84" t="str">
            <v xml:space="preserve"> </v>
          </cell>
          <cell r="D84" t="str">
            <v xml:space="preserve"> </v>
          </cell>
          <cell r="E84" t="str">
            <v>un</v>
          </cell>
          <cell r="F84">
            <v>56</v>
          </cell>
          <cell r="G84">
            <v>24.91</v>
          </cell>
        </row>
        <row r="85">
          <cell r="A85" t="str">
            <v>P 03.991.01c</v>
          </cell>
          <cell r="B85" t="str">
            <v>Dreno de FF D= 100 mm x 500mm</v>
          </cell>
          <cell r="C85" t="str">
            <v xml:space="preserve"> </v>
          </cell>
          <cell r="D85" t="str">
            <v xml:space="preserve"> </v>
          </cell>
          <cell r="E85" t="str">
            <v>un</v>
          </cell>
          <cell r="F85">
            <v>8</v>
          </cell>
          <cell r="G85">
            <v>15.64</v>
          </cell>
        </row>
        <row r="86">
          <cell r="F86" t="str">
            <v>SUB-TOTAL</v>
          </cell>
        </row>
        <row r="87">
          <cell r="B87" t="str">
            <v>OBRAS COMPLEMENTARES</v>
          </cell>
        </row>
        <row r="88">
          <cell r="A88" t="str">
            <v>05.100.00</v>
          </cell>
          <cell r="B88" t="str">
            <v>Enleivamento</v>
          </cell>
          <cell r="C88" t="str">
            <v>DNER-ES341/97</v>
          </cell>
          <cell r="D88" t="str">
            <v xml:space="preserve"> </v>
          </cell>
          <cell r="E88" t="str">
            <v>m2</v>
          </cell>
          <cell r="F88">
            <v>15972</v>
          </cell>
          <cell r="G88">
            <v>2.06</v>
          </cell>
        </row>
        <row r="89">
          <cell r="A89" t="str">
            <v>P 05.100.02</v>
          </cell>
          <cell r="B89" t="str">
            <v>Fornecimento e plantio de árvore selecionada</v>
          </cell>
          <cell r="C89" t="str">
            <v xml:space="preserve"> </v>
          </cell>
          <cell r="D89" t="str">
            <v xml:space="preserve"> </v>
          </cell>
          <cell r="E89" t="str">
            <v>un</v>
          </cell>
          <cell r="F89">
            <v>40</v>
          </cell>
          <cell r="G89">
            <v>6.02</v>
          </cell>
        </row>
        <row r="90">
          <cell r="A90" t="str">
            <v>P 06.030.00</v>
          </cell>
          <cell r="B90" t="str">
            <v>Barreira de segurança simples</v>
          </cell>
          <cell r="C90" t="str">
            <v xml:space="preserve"> </v>
          </cell>
          <cell r="D90" t="str">
            <v xml:space="preserve"> </v>
          </cell>
          <cell r="E90" t="str">
            <v>m</v>
          </cell>
          <cell r="F90">
            <v>668</v>
          </cell>
          <cell r="G90">
            <v>52.16</v>
          </cell>
        </row>
        <row r="91">
          <cell r="A91" t="str">
            <v>PI 60</v>
          </cell>
          <cell r="B91" t="str">
            <v>Lâmpada a vapor de mercúrio 250W</v>
          </cell>
          <cell r="C91" t="str">
            <v xml:space="preserve"> </v>
          </cell>
          <cell r="D91" t="str">
            <v xml:space="preserve"> </v>
          </cell>
          <cell r="E91" t="str">
            <v>un</v>
          </cell>
          <cell r="F91">
            <v>20</v>
          </cell>
          <cell r="G91">
            <v>16.3</v>
          </cell>
        </row>
        <row r="92">
          <cell r="A92" t="str">
            <v>PI 52</v>
          </cell>
          <cell r="B92" t="str">
            <v>Luminária IMB C-300 ou similar</v>
          </cell>
          <cell r="C92" t="str">
            <v xml:space="preserve"> </v>
          </cell>
          <cell r="D92" t="str">
            <v xml:space="preserve"> </v>
          </cell>
          <cell r="E92" t="str">
            <v>un</v>
          </cell>
          <cell r="F92">
            <v>4</v>
          </cell>
          <cell r="G92">
            <v>410</v>
          </cell>
        </row>
        <row r="93">
          <cell r="A93" t="str">
            <v>PI 13</v>
          </cell>
          <cell r="B93" t="str">
            <v>Eletroduto de aço 20mm, vara de 3m</v>
          </cell>
          <cell r="C93" t="str">
            <v xml:space="preserve"> </v>
          </cell>
          <cell r="D93" t="str">
            <v xml:space="preserve"> </v>
          </cell>
          <cell r="E93" t="str">
            <v>un</v>
          </cell>
          <cell r="F93">
            <v>8</v>
          </cell>
          <cell r="G93">
            <v>14.49</v>
          </cell>
        </row>
        <row r="94">
          <cell r="A94" t="str">
            <v>PI 62</v>
          </cell>
          <cell r="B94" t="str">
            <v>Caixa de passagem para instalação aparente D=20mm, tipo T</v>
          </cell>
          <cell r="C94" t="str">
            <v xml:space="preserve"> </v>
          </cell>
          <cell r="D94" t="str">
            <v xml:space="preserve"> </v>
          </cell>
          <cell r="E94" t="str">
            <v>un</v>
          </cell>
          <cell r="F94">
            <v>4</v>
          </cell>
          <cell r="G94">
            <v>20</v>
          </cell>
        </row>
        <row r="95">
          <cell r="A95" t="str">
            <v>PI 15</v>
          </cell>
          <cell r="B95" t="str">
            <v>Caixa de passagem para instalação aparente D=20mm, tipo LB</v>
          </cell>
          <cell r="C95" t="str">
            <v xml:space="preserve"> </v>
          </cell>
          <cell r="D95" t="str">
            <v xml:space="preserve"> </v>
          </cell>
          <cell r="E95" t="str">
            <v>un</v>
          </cell>
          <cell r="F95">
            <v>2</v>
          </cell>
          <cell r="G95">
            <v>3.62</v>
          </cell>
        </row>
        <row r="96">
          <cell r="A96" t="str">
            <v>PI 18</v>
          </cell>
          <cell r="B96" t="str">
            <v>Braço curvo p/ iluminação pública padrão CELESC</v>
          </cell>
          <cell r="C96" t="str">
            <v xml:space="preserve"> </v>
          </cell>
          <cell r="D96" t="str">
            <v xml:space="preserve"> </v>
          </cell>
          <cell r="E96" t="str">
            <v>un</v>
          </cell>
          <cell r="F96">
            <v>20</v>
          </cell>
          <cell r="G96">
            <v>6.33</v>
          </cell>
        </row>
        <row r="97">
          <cell r="A97" t="str">
            <v>PI 22</v>
          </cell>
          <cell r="B97" t="str">
            <v>Base completa com fusível Diazed, 6A, retardado, incluíndo tampa, anel de proteção e ajuste</v>
          </cell>
          <cell r="C97" t="str">
            <v xml:space="preserve"> </v>
          </cell>
          <cell r="D97" t="str">
            <v xml:space="preserve"> </v>
          </cell>
          <cell r="E97" t="str">
            <v>un</v>
          </cell>
          <cell r="F97">
            <v>22</v>
          </cell>
          <cell r="G97">
            <v>8.6300000000000008</v>
          </cell>
        </row>
        <row r="98">
          <cell r="A98" t="str">
            <v>PI 23</v>
          </cell>
          <cell r="B98" t="str">
            <v>Contator tripolar a seco, p/ corrente alternada - 55 A, para uso em rede 380/220V - 60Hz</v>
          </cell>
          <cell r="C98" t="str">
            <v xml:space="preserve"> </v>
          </cell>
          <cell r="D98" t="str">
            <v xml:space="preserve"> </v>
          </cell>
          <cell r="E98" t="str">
            <v>un</v>
          </cell>
          <cell r="F98">
            <v>2</v>
          </cell>
          <cell r="G98">
            <v>234.6</v>
          </cell>
        </row>
        <row r="99">
          <cell r="A99" t="str">
            <v>PI 24</v>
          </cell>
          <cell r="B99" t="str">
            <v>Fita elétrica auto fusão a base de borracha EPR</v>
          </cell>
          <cell r="C99" t="str">
            <v xml:space="preserve"> </v>
          </cell>
          <cell r="D99" t="str">
            <v xml:space="preserve"> </v>
          </cell>
          <cell r="E99" t="str">
            <v>un</v>
          </cell>
          <cell r="F99">
            <v>4</v>
          </cell>
          <cell r="G99">
            <v>6.39</v>
          </cell>
        </row>
        <row r="100">
          <cell r="A100" t="str">
            <v>PI 25</v>
          </cell>
          <cell r="B100" t="str">
            <v>Fita adesiva plástica isolante</v>
          </cell>
          <cell r="C100" t="str">
            <v xml:space="preserve"> </v>
          </cell>
          <cell r="D100" t="str">
            <v xml:space="preserve"> </v>
          </cell>
          <cell r="E100" t="str">
            <v>un</v>
          </cell>
          <cell r="F100">
            <v>6</v>
          </cell>
          <cell r="G100">
            <v>3.84</v>
          </cell>
        </row>
        <row r="101">
          <cell r="A101" t="str">
            <v>PI 26</v>
          </cell>
          <cell r="B101" t="str">
            <v>Relé fotoelétrico c/ suporte para fixação galv. com furo 18mm</v>
          </cell>
          <cell r="C101" t="str">
            <v xml:space="preserve"> </v>
          </cell>
          <cell r="D101" t="str">
            <v xml:space="preserve"> </v>
          </cell>
          <cell r="E101" t="str">
            <v>un</v>
          </cell>
          <cell r="F101">
            <v>22</v>
          </cell>
          <cell r="G101">
            <v>11.5</v>
          </cell>
        </row>
        <row r="102">
          <cell r="A102" t="str">
            <v>PI 56</v>
          </cell>
          <cell r="B102" t="str">
            <v>Cabo isolado p/ 1000V, 4 mm² de alumínio</v>
          </cell>
          <cell r="C102" t="str">
            <v xml:space="preserve"> </v>
          </cell>
          <cell r="D102" t="str">
            <v xml:space="preserve"> </v>
          </cell>
          <cell r="E102" t="str">
            <v>m</v>
          </cell>
          <cell r="F102">
            <v>110</v>
          </cell>
          <cell r="G102">
            <v>0.37</v>
          </cell>
        </row>
        <row r="103">
          <cell r="A103" t="str">
            <v>PI 28</v>
          </cell>
          <cell r="B103" t="str">
            <v>Eletroduto de aço tipo pesado 100mm</v>
          </cell>
          <cell r="C103" t="str">
            <v xml:space="preserve"> </v>
          </cell>
          <cell r="D103" t="str">
            <v xml:space="preserve"> </v>
          </cell>
          <cell r="E103" t="str">
            <v>m</v>
          </cell>
          <cell r="F103">
            <v>140</v>
          </cell>
          <cell r="G103">
            <v>28.55</v>
          </cell>
        </row>
        <row r="104">
          <cell r="A104" t="str">
            <v>PI 29</v>
          </cell>
          <cell r="B104" t="str">
            <v>Curva em alumínio fundido de alta resistência, fixação por encaixe,50mm</v>
          </cell>
          <cell r="C104" t="str">
            <v xml:space="preserve"> </v>
          </cell>
          <cell r="D104" t="str">
            <v xml:space="preserve"> </v>
          </cell>
          <cell r="E104" t="str">
            <v>un</v>
          </cell>
          <cell r="F104">
            <v>2</v>
          </cell>
          <cell r="G104">
            <v>18.75</v>
          </cell>
        </row>
        <row r="105">
          <cell r="A105" t="str">
            <v>PI 30</v>
          </cell>
          <cell r="B105" t="str">
            <v>Haste para aterramento aço-cobre D 13x2400mm</v>
          </cell>
          <cell r="C105" t="str">
            <v xml:space="preserve"> </v>
          </cell>
          <cell r="D105" t="str">
            <v xml:space="preserve"> </v>
          </cell>
          <cell r="E105" t="str">
            <v>un</v>
          </cell>
          <cell r="F105">
            <v>12</v>
          </cell>
          <cell r="G105">
            <v>6.04</v>
          </cell>
        </row>
        <row r="106">
          <cell r="A106" t="str">
            <v>PI 31</v>
          </cell>
          <cell r="B106" t="str">
            <v>Cabo de cobre nú meio duro, 7 fios 2AWG</v>
          </cell>
          <cell r="C106" t="str">
            <v xml:space="preserve"> </v>
          </cell>
          <cell r="D106" t="str">
            <v xml:space="preserve"> </v>
          </cell>
          <cell r="E106" t="str">
            <v>kg</v>
          </cell>
          <cell r="F106">
            <v>4</v>
          </cell>
          <cell r="G106">
            <v>7.02</v>
          </cell>
        </row>
        <row r="107">
          <cell r="A107" t="str">
            <v>PI 32</v>
          </cell>
          <cell r="B107" t="str">
            <v>Conetor paralelo, liga alumínio tronco 1/0-4 AWG e derivação 2-4AWG</v>
          </cell>
          <cell r="C107" t="str">
            <v xml:space="preserve"> </v>
          </cell>
          <cell r="D107" t="str">
            <v xml:space="preserve"> </v>
          </cell>
          <cell r="E107" t="str">
            <v>un</v>
          </cell>
          <cell r="F107">
            <v>5</v>
          </cell>
          <cell r="G107">
            <v>1.04</v>
          </cell>
        </row>
        <row r="108">
          <cell r="A108" t="str">
            <v>PI 20</v>
          </cell>
          <cell r="B108" t="str">
            <v>Poste de concreto duplo T 10m, 150 daN</v>
          </cell>
          <cell r="C108" t="str">
            <v xml:space="preserve"> </v>
          </cell>
          <cell r="D108" t="str">
            <v xml:space="preserve"> </v>
          </cell>
          <cell r="E108" t="str">
            <v>un</v>
          </cell>
          <cell r="F108">
            <v>10</v>
          </cell>
          <cell r="G108">
            <v>200</v>
          </cell>
        </row>
        <row r="109">
          <cell r="A109" t="str">
            <v>PI 48</v>
          </cell>
          <cell r="B109" t="str">
            <v>Armação secundária p/ 2 estribo</v>
          </cell>
          <cell r="C109" t="str">
            <v xml:space="preserve"> </v>
          </cell>
          <cell r="D109" t="str">
            <v xml:space="preserve"> </v>
          </cell>
          <cell r="E109" t="str">
            <v>un</v>
          </cell>
          <cell r="F109">
            <v>20</v>
          </cell>
          <cell r="G109">
            <v>7.5</v>
          </cell>
        </row>
        <row r="110">
          <cell r="A110" t="str">
            <v>PI 49</v>
          </cell>
          <cell r="B110" t="str">
            <v>Armação secundária p/ 1 estribo</v>
          </cell>
          <cell r="C110" t="str">
            <v xml:space="preserve"> </v>
          </cell>
          <cell r="D110" t="str">
            <v xml:space="preserve"> </v>
          </cell>
          <cell r="E110" t="str">
            <v>un</v>
          </cell>
          <cell r="F110">
            <v>10</v>
          </cell>
          <cell r="G110">
            <v>3.5</v>
          </cell>
        </row>
        <row r="111">
          <cell r="A111" t="str">
            <v>PI 33</v>
          </cell>
          <cell r="B111" t="str">
            <v>Tubo de aço galvanizado, vara de 6m e 50mm</v>
          </cell>
          <cell r="C111" t="str">
            <v xml:space="preserve"> </v>
          </cell>
          <cell r="D111" t="str">
            <v xml:space="preserve"> </v>
          </cell>
          <cell r="E111" t="str">
            <v>un</v>
          </cell>
          <cell r="F111">
            <v>2</v>
          </cell>
          <cell r="G111">
            <v>74.06</v>
          </cell>
        </row>
        <row r="112">
          <cell r="A112" t="str">
            <v>PI 34</v>
          </cell>
          <cell r="B112" t="str">
            <v>Construção de caixa tipo SP, ou pré-instalada com as mesmas características</v>
          </cell>
          <cell r="C112" t="str">
            <v xml:space="preserve"> </v>
          </cell>
          <cell r="D112" t="str">
            <v xml:space="preserve"> </v>
          </cell>
          <cell r="E112" t="str">
            <v>un</v>
          </cell>
          <cell r="F112">
            <v>6</v>
          </cell>
          <cell r="G112">
            <v>180</v>
          </cell>
        </row>
        <row r="113">
          <cell r="A113" t="str">
            <v>PI 36</v>
          </cell>
          <cell r="B113" t="str">
            <v>Construção de embasamento p/ poste tipo engastado, concreto duplo T, 10m de altura</v>
          </cell>
          <cell r="C113" t="str">
            <v xml:space="preserve"> </v>
          </cell>
          <cell r="D113" t="str">
            <v xml:space="preserve"> </v>
          </cell>
          <cell r="E113" t="str">
            <v>un</v>
          </cell>
          <cell r="F113">
            <v>10</v>
          </cell>
          <cell r="G113">
            <v>285</v>
          </cell>
        </row>
        <row r="114">
          <cell r="A114" t="str">
            <v>PI 37</v>
          </cell>
          <cell r="B114" t="str">
            <v>Lançamento de cabos em dutos de aço, classe 1000V, circuito trifásico mais neutro, e monofásico</v>
          </cell>
          <cell r="C114" t="str">
            <v xml:space="preserve"> </v>
          </cell>
          <cell r="D114" t="str">
            <v xml:space="preserve"> </v>
          </cell>
          <cell r="E114" t="str">
            <v>m</v>
          </cell>
          <cell r="F114">
            <v>70</v>
          </cell>
          <cell r="G114">
            <v>4</v>
          </cell>
        </row>
        <row r="115">
          <cell r="A115" t="str">
            <v>PI 38</v>
          </cell>
          <cell r="B115" t="str">
            <v>Confecção de emendas retas ou derivação em cabos classe 1000V, c/ conector à compressão</v>
          </cell>
          <cell r="C115" t="str">
            <v xml:space="preserve"> </v>
          </cell>
          <cell r="D115" t="str">
            <v xml:space="preserve"> </v>
          </cell>
          <cell r="E115" t="str">
            <v>un</v>
          </cell>
          <cell r="F115">
            <v>2</v>
          </cell>
          <cell r="G115">
            <v>4.5</v>
          </cell>
        </row>
        <row r="116">
          <cell r="A116" t="str">
            <v>PI 39</v>
          </cell>
          <cell r="B116" t="str">
            <v>Fixação de haste de terra e conexão ao neutro</v>
          </cell>
          <cell r="C116" t="str">
            <v xml:space="preserve"> </v>
          </cell>
          <cell r="D116" t="str">
            <v xml:space="preserve"> </v>
          </cell>
          <cell r="E116" t="str">
            <v>un</v>
          </cell>
          <cell r="F116">
            <v>12</v>
          </cell>
          <cell r="G116">
            <v>35</v>
          </cell>
        </row>
        <row r="117">
          <cell r="A117" t="str">
            <v>PI 41</v>
          </cell>
          <cell r="B117" t="str">
            <v>Instalação de tubo de aço vara de 6m e curva de entrada de cabos na lateral do poste c/ fix. dutos</v>
          </cell>
          <cell r="C117" t="str">
            <v xml:space="preserve"> </v>
          </cell>
          <cell r="D117" t="str">
            <v xml:space="preserve"> </v>
          </cell>
          <cell r="E117" t="str">
            <v>un</v>
          </cell>
          <cell r="F117">
            <v>2</v>
          </cell>
          <cell r="G117">
            <v>200</v>
          </cell>
        </row>
        <row r="118">
          <cell r="A118" t="str">
            <v>PI 43</v>
          </cell>
          <cell r="B118" t="str">
            <v>Travessia de pista asfáltica p/ lançamento dutos aço tipo pesado 100mm</v>
          </cell>
          <cell r="C118" t="str">
            <v xml:space="preserve"> </v>
          </cell>
          <cell r="D118" t="str">
            <v xml:space="preserve"> </v>
          </cell>
          <cell r="E118" t="str">
            <v>m</v>
          </cell>
          <cell r="F118">
            <v>70</v>
          </cell>
          <cell r="G118">
            <v>70</v>
          </cell>
        </row>
        <row r="119">
          <cell r="A119" t="str">
            <v>PI 44</v>
          </cell>
          <cell r="B119" t="str">
            <v>Montagem eletromecânica de luminária 10,0m de altura, c/ fixação dos equip.e conexões elétricos</v>
          </cell>
          <cell r="C119" t="str">
            <v xml:space="preserve"> </v>
          </cell>
          <cell r="D119" t="str">
            <v xml:space="preserve"> </v>
          </cell>
          <cell r="E119" t="str">
            <v>un</v>
          </cell>
          <cell r="F119">
            <v>10</v>
          </cell>
          <cell r="G119">
            <v>60</v>
          </cell>
        </row>
        <row r="120">
          <cell r="A120" t="str">
            <v>PI 58</v>
          </cell>
          <cell r="B120" t="str">
            <v>Fixação de caixas de passagem p/ instalação aparente D=20mm</v>
          </cell>
          <cell r="C120" t="str">
            <v xml:space="preserve"> </v>
          </cell>
          <cell r="D120" t="str">
            <v xml:space="preserve"> </v>
          </cell>
          <cell r="E120" t="str">
            <v>un</v>
          </cell>
          <cell r="F120">
            <v>4</v>
          </cell>
          <cell r="G120">
            <v>10</v>
          </cell>
        </row>
        <row r="121">
          <cell r="A121" t="str">
            <v>PI 59</v>
          </cell>
          <cell r="B121" t="str">
            <v>Instalação de luminária blindada para lâmpada a vapor de mercúrio 250W</v>
          </cell>
          <cell r="C121" t="str">
            <v xml:space="preserve"> </v>
          </cell>
          <cell r="D121" t="str">
            <v xml:space="preserve"> </v>
          </cell>
          <cell r="E121" t="str">
            <v>un</v>
          </cell>
          <cell r="F121">
            <v>4</v>
          </cell>
          <cell r="G121">
            <v>20</v>
          </cell>
        </row>
        <row r="122">
          <cell r="A122" t="str">
            <v>PI 01</v>
          </cell>
          <cell r="B122" t="str">
            <v>Poste de aço galv. a fogo, c/ 20,0m de alt. p/ instal. tipo engastado</v>
          </cell>
          <cell r="C122" t="str">
            <v xml:space="preserve"> </v>
          </cell>
          <cell r="D122" t="str">
            <v xml:space="preserve"> </v>
          </cell>
          <cell r="E122" t="str">
            <v>un</v>
          </cell>
          <cell r="F122">
            <v>1</v>
          </cell>
          <cell r="G122">
            <v>2662.25</v>
          </cell>
        </row>
        <row r="123">
          <cell r="A123" t="str">
            <v>PI 07</v>
          </cell>
          <cell r="B123" t="str">
            <v>Suporte p/ luminária tipo ZGP402 da Philips ou similar</v>
          </cell>
          <cell r="C123" t="str">
            <v xml:space="preserve"> </v>
          </cell>
          <cell r="D123" t="str">
            <v xml:space="preserve"> </v>
          </cell>
          <cell r="E123" t="str">
            <v>un</v>
          </cell>
          <cell r="F123">
            <v>1</v>
          </cell>
          <cell r="G123">
            <v>100</v>
          </cell>
        </row>
        <row r="124">
          <cell r="A124" t="str">
            <v>PI 04</v>
          </cell>
          <cell r="B124" t="str">
            <v xml:space="preserve">Luminária p/ iluminação pública ref.SRC-612 da Philips ou similar </v>
          </cell>
          <cell r="C124" t="str">
            <v xml:space="preserve"> </v>
          </cell>
          <cell r="D124" t="str">
            <v xml:space="preserve"> </v>
          </cell>
          <cell r="E124" t="str">
            <v>un</v>
          </cell>
          <cell r="F124">
            <v>2</v>
          </cell>
          <cell r="G124">
            <v>425.5</v>
          </cell>
        </row>
        <row r="125">
          <cell r="A125" t="str">
            <v>PI 03</v>
          </cell>
          <cell r="B125" t="str">
            <v xml:space="preserve">Luminária p/ iluminação pública ref.HRC-612 da Philips ou similar </v>
          </cell>
          <cell r="C125" t="str">
            <v xml:space="preserve"> </v>
          </cell>
          <cell r="D125" t="str">
            <v xml:space="preserve"> </v>
          </cell>
          <cell r="E125" t="str">
            <v>un</v>
          </cell>
          <cell r="F125">
            <v>20</v>
          </cell>
          <cell r="G125">
            <v>400</v>
          </cell>
        </row>
        <row r="126">
          <cell r="A126" t="str">
            <v>PI 09</v>
          </cell>
          <cell r="B126" t="str">
            <v>Lâmpada a vapor de sódio 400W, alta pressão, base E40</v>
          </cell>
          <cell r="C126" t="str">
            <v xml:space="preserve"> </v>
          </cell>
          <cell r="D126" t="str">
            <v xml:space="preserve"> </v>
          </cell>
          <cell r="E126" t="str">
            <v>un</v>
          </cell>
          <cell r="F126">
            <v>2</v>
          </cell>
          <cell r="G126">
            <v>33.35</v>
          </cell>
        </row>
        <row r="127">
          <cell r="A127" t="str">
            <v>PI 35</v>
          </cell>
          <cell r="B127" t="str">
            <v>Construção de embasamento p/ poste tipo engastado, 20m de altura</v>
          </cell>
          <cell r="C127" t="str">
            <v xml:space="preserve"> </v>
          </cell>
          <cell r="D127" t="str">
            <v xml:space="preserve"> </v>
          </cell>
          <cell r="E127" t="str">
            <v>un</v>
          </cell>
          <cell r="F127">
            <v>1</v>
          </cell>
          <cell r="G127">
            <v>494</v>
          </cell>
        </row>
        <row r="128">
          <cell r="A128" t="str">
            <v>PI 42</v>
          </cell>
          <cell r="B128" t="str">
            <v>Instalação de poste de aço de 20m de altura engastado</v>
          </cell>
          <cell r="C128" t="str">
            <v xml:space="preserve"> </v>
          </cell>
          <cell r="D128" t="str">
            <v xml:space="preserve"> </v>
          </cell>
          <cell r="E128" t="str">
            <v>un</v>
          </cell>
          <cell r="F128">
            <v>1</v>
          </cell>
          <cell r="G128">
            <v>250</v>
          </cell>
        </row>
        <row r="129">
          <cell r="A129" t="str">
            <v>PI 69</v>
          </cell>
          <cell r="B129" t="str">
            <v>Instalação de poste concreto duplo T, 10m de altura, engastado</v>
          </cell>
          <cell r="C129" t="str">
            <v xml:space="preserve"> </v>
          </cell>
          <cell r="D129" t="str">
            <v xml:space="preserve"> </v>
          </cell>
          <cell r="E129" t="str">
            <v>un</v>
          </cell>
          <cell r="F129">
            <v>10</v>
          </cell>
          <cell r="G129">
            <v>200</v>
          </cell>
        </row>
        <row r="130">
          <cell r="A130" t="str">
            <v>PI 27</v>
          </cell>
          <cell r="B130" t="str">
            <v>Cabo isolado p/ 1000V, bitola 35mm²</v>
          </cell>
          <cell r="C130" t="str">
            <v xml:space="preserve"> </v>
          </cell>
          <cell r="D130" t="str">
            <v xml:space="preserve"> </v>
          </cell>
          <cell r="E130" t="str">
            <v>m</v>
          </cell>
          <cell r="F130">
            <v>200</v>
          </cell>
          <cell r="G130">
            <v>1.55</v>
          </cell>
        </row>
        <row r="131">
          <cell r="A131" t="str">
            <v>PI 65</v>
          </cell>
          <cell r="B131" t="str">
            <v>Cabo de alumínio 1/0</v>
          </cell>
          <cell r="C131" t="str">
            <v xml:space="preserve"> </v>
          </cell>
          <cell r="D131" t="str">
            <v xml:space="preserve"> </v>
          </cell>
          <cell r="E131" t="str">
            <v>m</v>
          </cell>
          <cell r="F131">
            <v>2650</v>
          </cell>
          <cell r="G131">
            <v>1.7</v>
          </cell>
        </row>
        <row r="132">
          <cell r="A132" t="str">
            <v>PI 66</v>
          </cell>
          <cell r="B132" t="str">
            <v>Cabo isolado p/ 1000 V, 6 mm2 de alumínio</v>
          </cell>
          <cell r="C132" t="str">
            <v xml:space="preserve"> </v>
          </cell>
          <cell r="D132" t="str">
            <v xml:space="preserve"> </v>
          </cell>
          <cell r="E132" t="str">
            <v>m</v>
          </cell>
          <cell r="F132">
            <v>20</v>
          </cell>
          <cell r="G132">
            <v>1</v>
          </cell>
        </row>
        <row r="133">
          <cell r="A133" t="str">
            <v>PI 67</v>
          </cell>
          <cell r="B133" t="str">
            <v>Cabo isolado p/ 1000 V, 2,5 mm2 de alumínio</v>
          </cell>
          <cell r="C133" t="str">
            <v xml:space="preserve"> </v>
          </cell>
          <cell r="D133" t="str">
            <v xml:space="preserve"> </v>
          </cell>
          <cell r="E133" t="str">
            <v>m</v>
          </cell>
          <cell r="F133">
            <v>60</v>
          </cell>
          <cell r="G133">
            <v>0.6</v>
          </cell>
        </row>
        <row r="134">
          <cell r="A134" t="str">
            <v>R1</v>
          </cell>
          <cell r="B134" t="str">
            <v>Remanejamento de Rede de Baixa Tensão (220/380V)</v>
          </cell>
          <cell r="C134" t="str">
            <v xml:space="preserve"> </v>
          </cell>
          <cell r="D134" t="str">
            <v xml:space="preserve"> </v>
          </cell>
          <cell r="E134" t="str">
            <v>m</v>
          </cell>
          <cell r="F134">
            <v>200</v>
          </cell>
          <cell r="G134">
            <v>4.7</v>
          </cell>
        </row>
        <row r="135">
          <cell r="A135" t="str">
            <v>R2</v>
          </cell>
          <cell r="B135" t="str">
            <v>Remanejamento de Rede de Alta Tensão (138kV)</v>
          </cell>
          <cell r="C135" t="str">
            <v xml:space="preserve"> </v>
          </cell>
          <cell r="D135" t="str">
            <v xml:space="preserve"> </v>
          </cell>
          <cell r="E135" t="str">
            <v>m</v>
          </cell>
          <cell r="F135">
            <v>400</v>
          </cell>
          <cell r="G135">
            <v>6.2</v>
          </cell>
        </row>
        <row r="136">
          <cell r="A136" t="str">
            <v>R10</v>
          </cell>
          <cell r="B136" t="str">
            <v>Remanejamento de Poste de Concreto 10/150</v>
          </cell>
          <cell r="C136" t="str">
            <v xml:space="preserve"> </v>
          </cell>
          <cell r="D136" t="str">
            <v xml:space="preserve"> </v>
          </cell>
          <cell r="E136" t="str">
            <v>un</v>
          </cell>
          <cell r="F136">
            <v>5</v>
          </cell>
          <cell r="G136">
            <v>75</v>
          </cell>
        </row>
        <row r="137">
          <cell r="A137" t="str">
            <v>R3</v>
          </cell>
          <cell r="B137" t="str">
            <v>Remanejamento de Rede de Telefonia</v>
          </cell>
          <cell r="C137" t="str">
            <v xml:space="preserve"> </v>
          </cell>
          <cell r="D137" t="str">
            <v xml:space="preserve"> </v>
          </cell>
          <cell r="E137" t="str">
            <v>m</v>
          </cell>
          <cell r="F137">
            <v>200</v>
          </cell>
          <cell r="G137">
            <v>2</v>
          </cell>
        </row>
        <row r="138">
          <cell r="A138" t="str">
            <v xml:space="preserve"> </v>
          </cell>
        </row>
      </sheetData>
      <sheetData sheetId="14">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01.100.15</v>
          </cell>
          <cell r="B17" t="str">
            <v>Escavação,carga e transportes de material de 1a categoria DMT= 1200 a 1400m</v>
          </cell>
          <cell r="C17" t="str">
            <v>DNER-ES280/97</v>
          </cell>
          <cell r="D17" t="str">
            <v xml:space="preserve"> </v>
          </cell>
          <cell r="E17" t="str">
            <v>m3</v>
          </cell>
          <cell r="F17">
            <v>5853</v>
          </cell>
          <cell r="G17">
            <v>2.62</v>
          </cell>
        </row>
        <row r="18">
          <cell r="A18" t="str">
            <v>01.101.15</v>
          </cell>
          <cell r="B18" t="str">
            <v>Escavação,carga e transportes de material de 2a categoria,c/CB,  DMT 1200 a 1400m</v>
          </cell>
          <cell r="C18" t="str">
            <v>DNER-ES280/97</v>
          </cell>
          <cell r="D18" t="str">
            <v xml:space="preserve"> </v>
          </cell>
          <cell r="E18" t="str">
            <v>m3</v>
          </cell>
          <cell r="F18">
            <v>650</v>
          </cell>
          <cell r="G18">
            <v>3.73</v>
          </cell>
        </row>
        <row r="19">
          <cell r="A19" t="str">
            <v>01.510.00</v>
          </cell>
          <cell r="B19" t="str">
            <v>Compactação de aterros a 95% Proctor Normal</v>
          </cell>
          <cell r="C19" t="str">
            <v>DNER-ES282/97</v>
          </cell>
          <cell r="D19" t="str">
            <v xml:space="preserve"> </v>
          </cell>
          <cell r="E19" t="str">
            <v>m3</v>
          </cell>
          <cell r="F19">
            <v>1593</v>
          </cell>
          <cell r="G19">
            <v>0.79</v>
          </cell>
        </row>
        <row r="20">
          <cell r="A20" t="str">
            <v>01.511.00</v>
          </cell>
          <cell r="B20" t="str">
            <v>Compactação de aterros a 100% Proctor Normal</v>
          </cell>
          <cell r="C20" t="str">
            <v>DNER-ES282/97</v>
          </cell>
          <cell r="D20" t="str">
            <v xml:space="preserve"> </v>
          </cell>
          <cell r="E20" t="str">
            <v>m3</v>
          </cell>
          <cell r="F20">
            <v>3827</v>
          </cell>
          <cell r="G20">
            <v>1.36</v>
          </cell>
        </row>
        <row r="21">
          <cell r="A21" t="str">
            <v>P 10.000.06</v>
          </cell>
          <cell r="B21" t="str">
            <v>Aterro reforçado c/ elementos Terramesh (0,50x1,00x4,00m)(malha 8x10) ou similar</v>
          </cell>
          <cell r="C21" t="str">
            <v xml:space="preserve"> </v>
          </cell>
          <cell r="D21" t="str">
            <v xml:space="preserve"> </v>
          </cell>
          <cell r="E21" t="str">
            <v>un</v>
          </cell>
          <cell r="F21">
            <v>2638</v>
          </cell>
          <cell r="G21">
            <v>321.67</v>
          </cell>
        </row>
        <row r="22">
          <cell r="A22" t="str">
            <v>P 10.000.05</v>
          </cell>
          <cell r="B22" t="str">
            <v>Aterro reforçado c/ elementos Terramesh (1,00x1,00x4,00m)(malha 8x10) ou similar</v>
          </cell>
          <cell r="C22" t="str">
            <v xml:space="preserve"> </v>
          </cell>
          <cell r="D22" t="str">
            <v xml:space="preserve"> </v>
          </cell>
          <cell r="E22" t="str">
            <v>un</v>
          </cell>
          <cell r="F22">
            <v>1782</v>
          </cell>
          <cell r="G22">
            <v>414.83</v>
          </cell>
        </row>
        <row r="23">
          <cell r="A23" t="str">
            <v>DER82610</v>
          </cell>
          <cell r="B23" t="str">
            <v>Gabião caixa em PVC c/ h=50cm</v>
          </cell>
          <cell r="C23" t="str">
            <v xml:space="preserve"> </v>
          </cell>
          <cell r="D23" t="str">
            <v xml:space="preserve"> </v>
          </cell>
          <cell r="E23" t="str">
            <v>m3</v>
          </cell>
          <cell r="F23">
            <v>313</v>
          </cell>
          <cell r="G23">
            <v>153.77000000000001</v>
          </cell>
        </row>
        <row r="24">
          <cell r="A24" t="str">
            <v>DER82660</v>
          </cell>
          <cell r="B24" t="str">
            <v>Gabião caixa em PVC c/ h=100cm</v>
          </cell>
          <cell r="C24" t="str">
            <v xml:space="preserve"> </v>
          </cell>
          <cell r="D24" t="str">
            <v xml:space="preserve"> </v>
          </cell>
          <cell r="E24" t="str">
            <v>m3</v>
          </cell>
          <cell r="F24">
            <v>895</v>
          </cell>
          <cell r="G24">
            <v>122.97</v>
          </cell>
        </row>
        <row r="25">
          <cell r="A25" t="str">
            <v>09.517.04</v>
          </cell>
          <cell r="B25" t="str">
            <v>Pedra de mão</v>
          </cell>
          <cell r="C25" t="str">
            <v xml:space="preserve"> </v>
          </cell>
          <cell r="D25" t="str">
            <v xml:space="preserve"> </v>
          </cell>
          <cell r="E25" t="str">
            <v>m3</v>
          </cell>
          <cell r="F25">
            <v>8521</v>
          </cell>
          <cell r="G25">
            <v>11.92</v>
          </cell>
        </row>
        <row r="26">
          <cell r="A26">
            <v>9000032</v>
          </cell>
          <cell r="B26" t="str">
            <v>Manta Geotextil 200g/m2</v>
          </cell>
          <cell r="C26">
            <v>0</v>
          </cell>
          <cell r="D26">
            <v>0</v>
          </cell>
          <cell r="E26" t="str">
            <v>m2</v>
          </cell>
          <cell r="F26">
            <v>12255</v>
          </cell>
          <cell r="G26">
            <v>5.83</v>
          </cell>
        </row>
        <row r="27">
          <cell r="A27" t="str">
            <v>P 10.000.07</v>
          </cell>
          <cell r="B27" t="str">
            <v>Geogrelha Paralink 400m ou similar</v>
          </cell>
          <cell r="C27" t="str">
            <v xml:space="preserve"> </v>
          </cell>
          <cell r="D27" t="str">
            <v xml:space="preserve"> </v>
          </cell>
          <cell r="E27" t="str">
            <v>m2</v>
          </cell>
          <cell r="F27">
            <v>1475</v>
          </cell>
          <cell r="G27">
            <v>52.09</v>
          </cell>
        </row>
        <row r="28">
          <cell r="A28" t="str">
            <v>P 10.000.08</v>
          </cell>
          <cell r="B28" t="str">
            <v>Geogrelha Paralink 800m ou similar</v>
          </cell>
          <cell r="C28" t="str">
            <v xml:space="preserve"> </v>
          </cell>
          <cell r="D28" t="str">
            <v xml:space="preserve"> </v>
          </cell>
          <cell r="E28" t="str">
            <v>m2</v>
          </cell>
          <cell r="F28">
            <v>900</v>
          </cell>
          <cell r="G28">
            <v>91.8</v>
          </cell>
        </row>
        <row r="29">
          <cell r="F29" t="str">
            <v>SUB-TOTAL</v>
          </cell>
        </row>
        <row r="31">
          <cell r="B31" t="str">
            <v>PAVIMENTAÇÃO</v>
          </cell>
        </row>
        <row r="32">
          <cell r="A32" t="str">
            <v>02.000.00</v>
          </cell>
          <cell r="B32" t="str">
            <v>Regularização do subleito</v>
          </cell>
          <cell r="C32" t="str">
            <v xml:space="preserve"> </v>
          </cell>
          <cell r="D32" t="str">
            <v xml:space="preserve"> </v>
          </cell>
          <cell r="E32" t="str">
            <v>m2</v>
          </cell>
          <cell r="F32">
            <v>19615</v>
          </cell>
          <cell r="G32">
            <v>0.3</v>
          </cell>
        </row>
        <row r="33">
          <cell r="A33" t="str">
            <v>DER53130</v>
          </cell>
          <cell r="B33" t="str">
            <v>Camada de macadame seco</v>
          </cell>
          <cell r="C33" t="str">
            <v xml:space="preserve"> </v>
          </cell>
          <cell r="D33" t="str">
            <v xml:space="preserve"> </v>
          </cell>
          <cell r="E33" t="str">
            <v>m3</v>
          </cell>
          <cell r="F33">
            <v>3732</v>
          </cell>
          <cell r="G33">
            <v>21.86</v>
          </cell>
        </row>
        <row r="34">
          <cell r="A34" t="str">
            <v>02.230.00</v>
          </cell>
          <cell r="B34" t="str">
            <v>Base brita graduada</v>
          </cell>
          <cell r="C34" t="str">
            <v>DNER-ES303/97</v>
          </cell>
          <cell r="D34" t="str">
            <v xml:space="preserve"> </v>
          </cell>
          <cell r="E34" t="str">
            <v>m3</v>
          </cell>
          <cell r="F34">
            <v>2736</v>
          </cell>
          <cell r="G34">
            <v>28.06</v>
          </cell>
        </row>
        <row r="35">
          <cell r="A35" t="str">
            <v>02.300.00</v>
          </cell>
          <cell r="B35" t="str">
            <v>Imprimação - Fornecimento, transporte e execução</v>
          </cell>
          <cell r="C35" t="str">
            <v>DNER-ES306/97</v>
          </cell>
          <cell r="D35" t="str">
            <v xml:space="preserve"> </v>
          </cell>
          <cell r="E35" t="str">
            <v>m2</v>
          </cell>
          <cell r="F35">
            <v>17941</v>
          </cell>
          <cell r="G35">
            <v>1.1100000000000001</v>
          </cell>
        </row>
        <row r="36">
          <cell r="A36" t="str">
            <v>02.400.00</v>
          </cell>
          <cell r="B36" t="str">
            <v>Pintura de ligação - Fornec., transporte e execução</v>
          </cell>
          <cell r="C36" t="str">
            <v>DNER-ES307/97</v>
          </cell>
          <cell r="D36" t="str">
            <v xml:space="preserve"> </v>
          </cell>
          <cell r="E36" t="str">
            <v>m2</v>
          </cell>
          <cell r="F36">
            <v>46266</v>
          </cell>
          <cell r="G36">
            <v>0.41</v>
          </cell>
        </row>
        <row r="37">
          <cell r="A37" t="str">
            <v>02.540.01</v>
          </cell>
          <cell r="B37" t="str">
            <v>Concreto betuminoso usinado a quente - usina 100/140 t/h</v>
          </cell>
          <cell r="C37" t="str">
            <v>DNER-ES313/97</v>
          </cell>
          <cell r="D37" t="str">
            <v xml:space="preserve"> </v>
          </cell>
          <cell r="E37" t="str">
            <v>t</v>
          </cell>
          <cell r="F37">
            <v>5664</v>
          </cell>
          <cell r="G37">
            <v>67.64</v>
          </cell>
        </row>
        <row r="38">
          <cell r="A38" t="str">
            <v>DER82200</v>
          </cell>
          <cell r="B38" t="str">
            <v>Remoção de revestimento de CBUQ</v>
          </cell>
          <cell r="C38" t="str">
            <v xml:space="preserve"> </v>
          </cell>
          <cell r="D38" t="str">
            <v xml:space="preserve"> </v>
          </cell>
          <cell r="E38" t="str">
            <v>m3</v>
          </cell>
          <cell r="F38">
            <v>380</v>
          </cell>
          <cell r="G38">
            <v>5.73</v>
          </cell>
        </row>
        <row r="39">
          <cell r="A39" t="str">
            <v>DER82200a</v>
          </cell>
          <cell r="B39" t="str">
            <v>Remoção de camada granular</v>
          </cell>
          <cell r="C39" t="str">
            <v xml:space="preserve"> </v>
          </cell>
          <cell r="D39" t="str">
            <v xml:space="preserve"> </v>
          </cell>
          <cell r="E39" t="str">
            <v>m3</v>
          </cell>
          <cell r="F39">
            <v>380</v>
          </cell>
          <cell r="G39">
            <v>4.67</v>
          </cell>
        </row>
        <row r="40">
          <cell r="F40" t="str">
            <v>SUB-TOTAL</v>
          </cell>
        </row>
        <row r="42">
          <cell r="B42" t="str">
            <v>DRENAGEM</v>
          </cell>
        </row>
        <row r="43">
          <cell r="A43" t="str">
            <v>04.000.00</v>
          </cell>
          <cell r="B43" t="str">
            <v>Escavação manual em material de 1a categoria</v>
          </cell>
          <cell r="C43" t="str">
            <v xml:space="preserve"> </v>
          </cell>
          <cell r="D43" t="str">
            <v xml:space="preserve"> </v>
          </cell>
          <cell r="E43" t="str">
            <v>m3</v>
          </cell>
          <cell r="F43">
            <v>35</v>
          </cell>
          <cell r="G43">
            <v>17.57</v>
          </cell>
        </row>
        <row r="44">
          <cell r="A44" t="str">
            <v>04.001.00</v>
          </cell>
          <cell r="B44" t="str">
            <v>Escavação mecânica em material de 1a categoria</v>
          </cell>
          <cell r="C44" t="str">
            <v xml:space="preserve"> </v>
          </cell>
          <cell r="D44" t="str">
            <v xml:space="preserve"> </v>
          </cell>
          <cell r="E44" t="str">
            <v>m3</v>
          </cell>
          <cell r="F44">
            <v>184</v>
          </cell>
          <cell r="G44">
            <v>2.09</v>
          </cell>
        </row>
        <row r="45">
          <cell r="A45" t="str">
            <v>04.001.01</v>
          </cell>
          <cell r="B45" t="str">
            <v>Escavação mecânica,reaterro e compactação (material de 1a categoria)</v>
          </cell>
          <cell r="C45" t="str">
            <v xml:space="preserve"> </v>
          </cell>
          <cell r="D45" t="str">
            <v xml:space="preserve"> </v>
          </cell>
          <cell r="E45" t="str">
            <v>m3</v>
          </cell>
          <cell r="F45">
            <v>695</v>
          </cell>
          <cell r="G45">
            <v>3.03</v>
          </cell>
        </row>
        <row r="46">
          <cell r="A46" t="str">
            <v>04.510.03</v>
          </cell>
          <cell r="B46" t="str">
            <v>Dreno sub- superficial- DSS 03</v>
          </cell>
          <cell r="C46" t="str">
            <v>DNER-ES294/97</v>
          </cell>
          <cell r="D46" t="str">
            <v xml:space="preserve"> </v>
          </cell>
          <cell r="E46" t="str">
            <v>m</v>
          </cell>
          <cell r="F46">
            <v>242</v>
          </cell>
          <cell r="G46">
            <v>3.71</v>
          </cell>
        </row>
        <row r="47">
          <cell r="A47" t="str">
            <v>04.511.01</v>
          </cell>
          <cell r="B47" t="str">
            <v>Boca de saída p/ dreno sub-superficial-BSD 03</v>
          </cell>
          <cell r="C47" t="str">
            <v xml:space="preserve"> </v>
          </cell>
          <cell r="D47" t="str">
            <v xml:space="preserve"> </v>
          </cell>
          <cell r="E47" t="str">
            <v>un</v>
          </cell>
          <cell r="F47">
            <v>8</v>
          </cell>
          <cell r="G47">
            <v>20.86</v>
          </cell>
        </row>
        <row r="48">
          <cell r="A48" t="str">
            <v>04.900.21</v>
          </cell>
          <cell r="B48" t="str">
            <v>Sarjeta de cant. central de concreto-SCC 01</v>
          </cell>
          <cell r="C48" t="str">
            <v>DNER-ES288/97</v>
          </cell>
          <cell r="D48" t="str">
            <v xml:space="preserve"> </v>
          </cell>
          <cell r="E48" t="str">
            <v>m</v>
          </cell>
          <cell r="F48">
            <v>336</v>
          </cell>
          <cell r="G48">
            <v>13.85</v>
          </cell>
        </row>
        <row r="49">
          <cell r="A49" t="str">
            <v>04.900.22</v>
          </cell>
          <cell r="B49" t="str">
            <v>Sarjeta de cant. central de concreto-SCC 02</v>
          </cell>
          <cell r="C49" t="str">
            <v>DNER-ES288/97</v>
          </cell>
          <cell r="D49" t="str">
            <v xml:space="preserve"> </v>
          </cell>
          <cell r="E49" t="str">
            <v>m</v>
          </cell>
          <cell r="F49">
            <v>451</v>
          </cell>
          <cell r="G49">
            <v>19.170000000000002</v>
          </cell>
        </row>
        <row r="50">
          <cell r="A50" t="str">
            <v>04.900.03</v>
          </cell>
          <cell r="B50" t="str">
            <v>Sarjeta triangular de concreto-STC 03</v>
          </cell>
          <cell r="C50" t="str">
            <v>DNER-ES288/97</v>
          </cell>
          <cell r="D50" t="str">
            <v xml:space="preserve"> </v>
          </cell>
          <cell r="E50" t="str">
            <v>m</v>
          </cell>
          <cell r="F50">
            <v>55</v>
          </cell>
          <cell r="G50">
            <v>16.02</v>
          </cell>
        </row>
        <row r="51">
          <cell r="A51" t="str">
            <v>04.910.05</v>
          </cell>
          <cell r="B51" t="str">
            <v>Meio-fio de concreto-MFC 05</v>
          </cell>
          <cell r="C51" t="str">
            <v>DNER-ES290/97</v>
          </cell>
          <cell r="D51" t="str">
            <v xml:space="preserve"> </v>
          </cell>
          <cell r="E51" t="str">
            <v>m</v>
          </cell>
          <cell r="F51">
            <v>682</v>
          </cell>
          <cell r="G51">
            <v>10.54</v>
          </cell>
        </row>
        <row r="52">
          <cell r="A52" t="str">
            <v>04.960.01</v>
          </cell>
          <cell r="B52" t="str">
            <v>Boca de lobo simples c/ grelha de concreto-BLS 01</v>
          </cell>
          <cell r="C52" t="str">
            <v xml:space="preserve"> </v>
          </cell>
          <cell r="D52" t="str">
            <v xml:space="preserve"> </v>
          </cell>
          <cell r="E52" t="str">
            <v>un</v>
          </cell>
          <cell r="F52">
            <v>3</v>
          </cell>
          <cell r="G52">
            <v>203.51</v>
          </cell>
        </row>
        <row r="53">
          <cell r="A53" t="str">
            <v>04.960.02</v>
          </cell>
          <cell r="B53" t="str">
            <v>Boca de lobo simples c/ grelha de concreto-BLS 02</v>
          </cell>
          <cell r="C53" t="str">
            <v xml:space="preserve"> </v>
          </cell>
          <cell r="D53" t="str">
            <v xml:space="preserve"> </v>
          </cell>
          <cell r="E53" t="str">
            <v>un</v>
          </cell>
          <cell r="F53">
            <v>5</v>
          </cell>
          <cell r="G53">
            <v>257.83999999999997</v>
          </cell>
        </row>
        <row r="54">
          <cell r="A54" t="str">
            <v>P 04.100.07</v>
          </cell>
          <cell r="B54" t="str">
            <v>Execução de galerias D=0,40 c/ lastro de brita</v>
          </cell>
          <cell r="C54" t="str">
            <v xml:space="preserve"> </v>
          </cell>
          <cell r="D54" t="str">
            <v xml:space="preserve"> </v>
          </cell>
          <cell r="E54" t="str">
            <v>m</v>
          </cell>
          <cell r="F54">
            <v>281</v>
          </cell>
          <cell r="G54">
            <v>41.68</v>
          </cell>
        </row>
        <row r="55">
          <cell r="A55" t="str">
            <v>P 04.100.08</v>
          </cell>
          <cell r="B55" t="str">
            <v>Execução de galerias D=0,40 c/ lastro de concreto</v>
          </cell>
          <cell r="C55" t="str">
            <v xml:space="preserve"> </v>
          </cell>
          <cell r="D55" t="str">
            <v xml:space="preserve"> </v>
          </cell>
          <cell r="E55" t="str">
            <v>m</v>
          </cell>
          <cell r="F55">
            <v>28</v>
          </cell>
          <cell r="G55">
            <v>58.65</v>
          </cell>
        </row>
        <row r="56">
          <cell r="A56" t="str">
            <v>DER72350b</v>
          </cell>
          <cell r="B56" t="str">
            <v>Boca para BSTC D=40cm - Normal</v>
          </cell>
          <cell r="C56" t="str">
            <v xml:space="preserve"> </v>
          </cell>
          <cell r="D56" t="str">
            <v xml:space="preserve"> </v>
          </cell>
          <cell r="E56" t="str">
            <v>un</v>
          </cell>
          <cell r="F56">
            <v>3</v>
          </cell>
          <cell r="G56">
            <v>147.57</v>
          </cell>
        </row>
        <row r="57">
          <cell r="F57" t="str">
            <v>SUB-TOTAL</v>
          </cell>
        </row>
        <row r="59">
          <cell r="B59" t="str">
            <v>OBRAS DE ARTE ESPECIAIS</v>
          </cell>
        </row>
        <row r="60">
          <cell r="A60" t="str">
            <v>03.371.01</v>
          </cell>
          <cell r="B60" t="str">
            <v>Formas de placa compensada resinada</v>
          </cell>
          <cell r="C60" t="str">
            <v xml:space="preserve"> </v>
          </cell>
          <cell r="D60" t="str">
            <v xml:space="preserve"> </v>
          </cell>
          <cell r="E60" t="str">
            <v>m2</v>
          </cell>
          <cell r="F60">
            <v>85</v>
          </cell>
          <cell r="G60">
            <v>21.86</v>
          </cell>
        </row>
        <row r="61">
          <cell r="A61" t="str">
            <v>03.371.02</v>
          </cell>
          <cell r="B61" t="str">
            <v>Formas de placa compensada plastificada</v>
          </cell>
          <cell r="C61" t="str">
            <v xml:space="preserve"> </v>
          </cell>
          <cell r="D61" t="str">
            <v xml:space="preserve"> </v>
          </cell>
          <cell r="E61" t="str">
            <v>m2</v>
          </cell>
          <cell r="F61">
            <v>2387</v>
          </cell>
          <cell r="G61">
            <v>30.76</v>
          </cell>
        </row>
        <row r="62">
          <cell r="A62" t="str">
            <v>03.353.00</v>
          </cell>
          <cell r="B62" t="str">
            <v>Forn., preparo e colocação nas formas, de aço CA-50</v>
          </cell>
          <cell r="C62" t="str">
            <v xml:space="preserve"> </v>
          </cell>
          <cell r="D62" t="str">
            <v xml:space="preserve"> </v>
          </cell>
          <cell r="E62" t="str">
            <v>kg</v>
          </cell>
          <cell r="F62">
            <v>37870</v>
          </cell>
          <cell r="G62">
            <v>2.59</v>
          </cell>
        </row>
        <row r="63">
          <cell r="A63" t="str">
            <v>OAE4</v>
          </cell>
          <cell r="B63" t="str">
            <v>Armadura de protensão, fornecimento, bainhas, ancoragens, operações de protensão</v>
          </cell>
          <cell r="C63" t="str">
            <v xml:space="preserve"> </v>
          </cell>
          <cell r="D63" t="str">
            <v xml:space="preserve"> </v>
          </cell>
          <cell r="E63" t="str">
            <v>kg</v>
          </cell>
          <cell r="F63">
            <v>13643</v>
          </cell>
          <cell r="G63">
            <v>19.28</v>
          </cell>
        </row>
        <row r="64">
          <cell r="A64" t="str">
            <v>OAE17</v>
          </cell>
          <cell r="B64" t="str">
            <v>Transporte e lançamento de pré-lages</v>
          </cell>
          <cell r="C64" t="str">
            <v xml:space="preserve"> </v>
          </cell>
          <cell r="D64" t="str">
            <v xml:space="preserve"> </v>
          </cell>
          <cell r="E64" t="str">
            <v>un</v>
          </cell>
          <cell r="F64">
            <v>576</v>
          </cell>
          <cell r="G64">
            <v>23.47</v>
          </cell>
        </row>
        <row r="65">
          <cell r="A65" t="str">
            <v>OAE18</v>
          </cell>
          <cell r="B65" t="str">
            <v>Transporte e lançamento de vigas pré-moldadas</v>
          </cell>
          <cell r="C65" t="str">
            <v xml:space="preserve"> </v>
          </cell>
          <cell r="D65" t="str">
            <v xml:space="preserve"> </v>
          </cell>
          <cell r="E65" t="str">
            <v>un</v>
          </cell>
          <cell r="F65">
            <v>40</v>
          </cell>
          <cell r="G65">
            <v>1281.27</v>
          </cell>
        </row>
        <row r="66">
          <cell r="A66" t="str">
            <v>OAE19</v>
          </cell>
          <cell r="B66" t="str">
            <v>Injeção de nata (cabos 12 varas 1/2")</v>
          </cell>
          <cell r="C66" t="str">
            <v xml:space="preserve"> </v>
          </cell>
          <cell r="D66" t="str">
            <v xml:space="preserve"> </v>
          </cell>
          <cell r="E66" t="str">
            <v>m</v>
          </cell>
          <cell r="F66">
            <v>2388</v>
          </cell>
          <cell r="G66">
            <v>3.65</v>
          </cell>
        </row>
        <row r="67">
          <cell r="A67" t="str">
            <v>03.330.00</v>
          </cell>
          <cell r="B67" t="str">
            <v>Concreto fck= 35 MPa-contr. raz. uso ger.</v>
          </cell>
          <cell r="C67" t="str">
            <v xml:space="preserve"> </v>
          </cell>
          <cell r="D67" t="str">
            <v xml:space="preserve"> </v>
          </cell>
          <cell r="E67" t="str">
            <v>m3</v>
          </cell>
          <cell r="F67">
            <v>326</v>
          </cell>
          <cell r="G67">
            <v>166.78</v>
          </cell>
        </row>
        <row r="68">
          <cell r="A68" t="str">
            <v>P 03.327.01</v>
          </cell>
          <cell r="B68" t="str">
            <v xml:space="preserve">Concreto fck= 25 MPa-contr. raz. uso ger. </v>
          </cell>
          <cell r="C68" t="str">
            <v xml:space="preserve"> </v>
          </cell>
          <cell r="D68" t="str">
            <v xml:space="preserve"> </v>
          </cell>
          <cell r="E68" t="str">
            <v>m3</v>
          </cell>
          <cell r="F68">
            <v>73</v>
          </cell>
          <cell r="G68">
            <v>163.22</v>
          </cell>
        </row>
        <row r="69">
          <cell r="A69" t="str">
            <v>03.510.00</v>
          </cell>
          <cell r="B69" t="str">
            <v>Aparelho de apoio em neoprene</v>
          </cell>
          <cell r="C69" t="str">
            <v xml:space="preserve"> </v>
          </cell>
          <cell r="D69" t="str">
            <v xml:space="preserve"> </v>
          </cell>
          <cell r="E69" t="str">
            <v>kg</v>
          </cell>
          <cell r="F69">
            <v>104</v>
          </cell>
          <cell r="G69">
            <v>86.94</v>
          </cell>
        </row>
        <row r="70">
          <cell r="B70" t="str">
            <v>Barreiras de segurança (C.A.) Tipo New Jersey (129,2 m)</v>
          </cell>
        </row>
        <row r="71">
          <cell r="A71" t="str">
            <v>03.371.00</v>
          </cell>
          <cell r="B71" t="str">
            <v>Formas de madeira compensada</v>
          </cell>
          <cell r="C71" t="str">
            <v xml:space="preserve"> </v>
          </cell>
          <cell r="D71" t="str">
            <v xml:space="preserve"> </v>
          </cell>
          <cell r="E71" t="str">
            <v>m2</v>
          </cell>
          <cell r="F71">
            <v>258.39999999999998</v>
          </cell>
          <cell r="G71">
            <v>21.86</v>
          </cell>
        </row>
        <row r="72">
          <cell r="A72" t="str">
            <v>03.353.00</v>
          </cell>
          <cell r="B72" t="str">
            <v>Forn., preparo e colocação nas formas, de aço CA-50</v>
          </cell>
          <cell r="C72" t="str">
            <v xml:space="preserve"> </v>
          </cell>
          <cell r="D72" t="str">
            <v xml:space="preserve"> </v>
          </cell>
          <cell r="E72" t="str">
            <v>kg</v>
          </cell>
          <cell r="F72">
            <v>2080.12</v>
          </cell>
          <cell r="G72">
            <v>2.59</v>
          </cell>
        </row>
        <row r="73">
          <cell r="A73" t="str">
            <v>03.326.00</v>
          </cell>
          <cell r="B73" t="str">
            <v xml:space="preserve">Concreto fck= 20 MPa-contr. raz. uso ger. </v>
          </cell>
          <cell r="C73" t="str">
            <v xml:space="preserve"> </v>
          </cell>
          <cell r="D73" t="str">
            <v xml:space="preserve"> </v>
          </cell>
          <cell r="E73" t="str">
            <v>m3</v>
          </cell>
          <cell r="F73">
            <v>30</v>
          </cell>
          <cell r="G73">
            <v>149.19999999999999</v>
          </cell>
        </row>
        <row r="74">
          <cell r="B74" t="str">
            <v>Placas de aproximação( 04 unidades)(dimensão 4,00m x 11,2m x 0,30m)</v>
          </cell>
        </row>
        <row r="75">
          <cell r="A75" t="str">
            <v>03.371.00</v>
          </cell>
          <cell r="B75" t="str">
            <v>Formas de madeira compensada</v>
          </cell>
          <cell r="C75" t="str">
            <v xml:space="preserve"> </v>
          </cell>
          <cell r="D75" t="str">
            <v xml:space="preserve"> </v>
          </cell>
          <cell r="E75" t="str">
            <v>m2</v>
          </cell>
          <cell r="F75">
            <v>40</v>
          </cell>
          <cell r="G75">
            <v>21.86</v>
          </cell>
        </row>
        <row r="76">
          <cell r="A76" t="str">
            <v>03.353.00</v>
          </cell>
          <cell r="B76" t="str">
            <v>Forn., preparo e colocação nas formas, de aço CA-50</v>
          </cell>
          <cell r="C76" t="str">
            <v xml:space="preserve"> </v>
          </cell>
          <cell r="D76" t="str">
            <v xml:space="preserve"> </v>
          </cell>
          <cell r="E76" t="str">
            <v>kg</v>
          </cell>
          <cell r="F76">
            <v>3720</v>
          </cell>
          <cell r="G76">
            <v>2.59</v>
          </cell>
        </row>
        <row r="77">
          <cell r="A77" t="str">
            <v>03.326.00</v>
          </cell>
          <cell r="B77" t="str">
            <v xml:space="preserve">Concreto fck= 20 MPa-contr. raz. uso ger. </v>
          </cell>
          <cell r="C77" t="str">
            <v xml:space="preserve"> </v>
          </cell>
          <cell r="D77" t="str">
            <v xml:space="preserve"> </v>
          </cell>
          <cell r="E77" t="str">
            <v>m3</v>
          </cell>
          <cell r="F77">
            <v>54</v>
          </cell>
          <cell r="G77">
            <v>149.19999999999999</v>
          </cell>
        </row>
        <row r="78">
          <cell r="B78" t="str">
            <v>Drenos</v>
          </cell>
        </row>
        <row r="79">
          <cell r="A79" t="str">
            <v>P 03.991.01d</v>
          </cell>
          <cell r="B79" t="str">
            <v>Dreno de FF D= 150 mm x 500mm</v>
          </cell>
          <cell r="C79" t="str">
            <v xml:space="preserve"> </v>
          </cell>
          <cell r="D79" t="str">
            <v xml:space="preserve"> </v>
          </cell>
          <cell r="E79" t="str">
            <v>un</v>
          </cell>
          <cell r="F79">
            <v>56</v>
          </cell>
          <cell r="G79">
            <v>24.91</v>
          </cell>
        </row>
        <row r="80">
          <cell r="A80" t="str">
            <v>P 03.991.01c</v>
          </cell>
          <cell r="B80" t="str">
            <v>Dreno de FF D= 100 mm x 500mm</v>
          </cell>
          <cell r="C80" t="str">
            <v xml:space="preserve"> </v>
          </cell>
          <cell r="D80" t="str">
            <v xml:space="preserve"> </v>
          </cell>
          <cell r="E80" t="str">
            <v>un</v>
          </cell>
          <cell r="F80">
            <v>8</v>
          </cell>
          <cell r="G80">
            <v>15.64</v>
          </cell>
        </row>
        <row r="81">
          <cell r="F81" t="str">
            <v>SUB-TOTAL</v>
          </cell>
        </row>
        <row r="82">
          <cell r="B82" t="str">
            <v>OBRAS COMPLEMENTARES</v>
          </cell>
        </row>
        <row r="83">
          <cell r="A83" t="str">
            <v>05.100.00</v>
          </cell>
          <cell r="B83" t="str">
            <v>Enleivamento</v>
          </cell>
          <cell r="C83" t="str">
            <v>DNER-ES341/97</v>
          </cell>
          <cell r="D83" t="str">
            <v xml:space="preserve"> </v>
          </cell>
          <cell r="E83" t="str">
            <v>m2</v>
          </cell>
          <cell r="F83">
            <v>2557</v>
          </cell>
          <cell r="G83">
            <v>2.06</v>
          </cell>
        </row>
        <row r="84">
          <cell r="A84" t="str">
            <v>P 06.030.00</v>
          </cell>
          <cell r="B84" t="str">
            <v>Barreira de segurança simples</v>
          </cell>
          <cell r="C84" t="str">
            <v xml:space="preserve"> </v>
          </cell>
          <cell r="D84" t="str">
            <v xml:space="preserve"> </v>
          </cell>
          <cell r="E84" t="str">
            <v>m</v>
          </cell>
          <cell r="F84">
            <v>1274</v>
          </cell>
          <cell r="G84">
            <v>52.16</v>
          </cell>
        </row>
        <row r="85">
          <cell r="A85" t="str">
            <v>PI 01</v>
          </cell>
          <cell r="B85" t="str">
            <v>Poste de aço galv. a fogo, c/ 20,0m de alt. p/ instal. tipo engastado</v>
          </cell>
          <cell r="C85" t="str">
            <v xml:space="preserve"> </v>
          </cell>
          <cell r="D85" t="str">
            <v xml:space="preserve"> </v>
          </cell>
          <cell r="E85" t="str">
            <v>un</v>
          </cell>
          <cell r="F85">
            <v>20</v>
          </cell>
          <cell r="G85">
            <v>2662.25</v>
          </cell>
        </row>
        <row r="86">
          <cell r="A86" t="str">
            <v>PI 03</v>
          </cell>
          <cell r="B86" t="str">
            <v xml:space="preserve">Luminária p/ iluminação pública ref.HRC-612 da Philips ou similar </v>
          </cell>
          <cell r="C86" t="str">
            <v xml:space="preserve"> </v>
          </cell>
          <cell r="D86" t="str">
            <v xml:space="preserve"> </v>
          </cell>
          <cell r="E86" t="str">
            <v>un</v>
          </cell>
          <cell r="F86">
            <v>83</v>
          </cell>
          <cell r="G86">
            <v>400</v>
          </cell>
        </row>
        <row r="87">
          <cell r="A87" t="str">
            <v>PI 04</v>
          </cell>
          <cell r="B87" t="str">
            <v xml:space="preserve">Luminária p/ iluminação pública ref.SRC-612 da Philips ou similar </v>
          </cell>
          <cell r="C87" t="str">
            <v xml:space="preserve"> </v>
          </cell>
          <cell r="D87" t="str">
            <v xml:space="preserve"> </v>
          </cell>
          <cell r="E87" t="str">
            <v>un</v>
          </cell>
          <cell r="F87">
            <v>4</v>
          </cell>
          <cell r="G87">
            <v>425.5</v>
          </cell>
        </row>
        <row r="88">
          <cell r="A88" t="str">
            <v>PI 07</v>
          </cell>
          <cell r="B88" t="str">
            <v>Suporte p/ luminária tipo ZGP402 da Philips ou similar</v>
          </cell>
          <cell r="C88" t="str">
            <v xml:space="preserve"> </v>
          </cell>
          <cell r="D88" t="str">
            <v xml:space="preserve"> </v>
          </cell>
          <cell r="E88" t="str">
            <v>un</v>
          </cell>
          <cell r="F88">
            <v>2</v>
          </cell>
          <cell r="G88">
            <v>100</v>
          </cell>
        </row>
        <row r="89">
          <cell r="A89" t="str">
            <v>PI 09</v>
          </cell>
          <cell r="B89" t="str">
            <v>Lâmpada a vapor de sódio 400W, alta pressão, base E40</v>
          </cell>
          <cell r="C89" t="str">
            <v xml:space="preserve"> </v>
          </cell>
          <cell r="D89" t="str">
            <v xml:space="preserve"> </v>
          </cell>
          <cell r="E89" t="str">
            <v>un</v>
          </cell>
          <cell r="F89">
            <v>4</v>
          </cell>
          <cell r="G89">
            <v>33.35</v>
          </cell>
        </row>
        <row r="90">
          <cell r="A90" t="str">
            <v>PI 10</v>
          </cell>
          <cell r="B90" t="str">
            <v>Lâmpada a vapor de mercúrio 250W, alta pressão, base E40</v>
          </cell>
          <cell r="C90" t="str">
            <v xml:space="preserve"> </v>
          </cell>
          <cell r="D90" t="str">
            <v xml:space="preserve"> </v>
          </cell>
          <cell r="E90" t="str">
            <v>un</v>
          </cell>
          <cell r="F90">
            <v>83</v>
          </cell>
          <cell r="G90">
            <v>28.75</v>
          </cell>
        </row>
        <row r="91">
          <cell r="A91" t="str">
            <v>PI 14</v>
          </cell>
          <cell r="B91" t="str">
            <v>Caixa de passagem para instalação aparente D=50mm, tipo T</v>
          </cell>
          <cell r="C91" t="str">
            <v xml:space="preserve"> </v>
          </cell>
          <cell r="D91" t="str">
            <v xml:space="preserve"> </v>
          </cell>
          <cell r="E91" t="str">
            <v>un</v>
          </cell>
          <cell r="F91">
            <v>4</v>
          </cell>
          <cell r="G91">
            <v>4.08</v>
          </cell>
        </row>
        <row r="92">
          <cell r="A92" t="str">
            <v>PI 15</v>
          </cell>
          <cell r="B92" t="str">
            <v>Caixa de passagem para instalação aparente D=20mm, tipo LB</v>
          </cell>
          <cell r="C92" t="str">
            <v xml:space="preserve"> </v>
          </cell>
          <cell r="D92" t="str">
            <v xml:space="preserve"> </v>
          </cell>
          <cell r="E92" t="str">
            <v>un</v>
          </cell>
          <cell r="F92">
            <v>4</v>
          </cell>
          <cell r="G92">
            <v>3.62</v>
          </cell>
        </row>
        <row r="93">
          <cell r="A93" t="str">
            <v>PI 20</v>
          </cell>
          <cell r="B93" t="str">
            <v>Poste de concreto duplo T 10m, 150 daN</v>
          </cell>
          <cell r="C93" t="str">
            <v xml:space="preserve"> </v>
          </cell>
          <cell r="D93" t="str">
            <v xml:space="preserve"> </v>
          </cell>
          <cell r="E93" t="str">
            <v>un</v>
          </cell>
          <cell r="F93">
            <v>29</v>
          </cell>
          <cell r="G93">
            <v>200</v>
          </cell>
        </row>
        <row r="94">
          <cell r="A94" t="str">
            <v>PI 22</v>
          </cell>
          <cell r="B94" t="str">
            <v>Base completa com fusível Diazed, 6A, retardado, incluíndo tampa, anel de proteção e ajuste</v>
          </cell>
          <cell r="C94" t="str">
            <v xml:space="preserve"> </v>
          </cell>
          <cell r="D94" t="str">
            <v xml:space="preserve"> </v>
          </cell>
          <cell r="E94" t="str">
            <v>un</v>
          </cell>
          <cell r="F94">
            <v>87</v>
          </cell>
          <cell r="G94">
            <v>8.6300000000000008</v>
          </cell>
        </row>
        <row r="95">
          <cell r="A95" t="str">
            <v>PI 23</v>
          </cell>
          <cell r="B95" t="str">
            <v>Contator tripolar a seco, p/ corrente alternada - 55 A, para uso em rede 380/220V - 60Hz</v>
          </cell>
          <cell r="C95" t="str">
            <v xml:space="preserve"> </v>
          </cell>
          <cell r="D95" t="str">
            <v xml:space="preserve"> </v>
          </cell>
          <cell r="E95" t="str">
            <v>un</v>
          </cell>
          <cell r="F95">
            <v>6</v>
          </cell>
          <cell r="G95">
            <v>234.6</v>
          </cell>
        </row>
        <row r="96">
          <cell r="A96" t="str">
            <v>PI 24</v>
          </cell>
          <cell r="B96" t="str">
            <v>Fita elétrica auto fusão a base de borracha EPR</v>
          </cell>
          <cell r="C96" t="str">
            <v xml:space="preserve"> </v>
          </cell>
          <cell r="D96" t="str">
            <v xml:space="preserve"> </v>
          </cell>
          <cell r="E96" t="str">
            <v>un</v>
          </cell>
          <cell r="F96">
            <v>8</v>
          </cell>
          <cell r="G96">
            <v>6.39</v>
          </cell>
        </row>
        <row r="97">
          <cell r="A97" t="str">
            <v>PI 25</v>
          </cell>
          <cell r="B97" t="str">
            <v>Fita adesiva plástica isolante</v>
          </cell>
          <cell r="C97" t="str">
            <v xml:space="preserve"> </v>
          </cell>
          <cell r="D97" t="str">
            <v xml:space="preserve"> </v>
          </cell>
          <cell r="E97" t="str">
            <v>un</v>
          </cell>
          <cell r="F97">
            <v>10</v>
          </cell>
          <cell r="G97">
            <v>3.84</v>
          </cell>
        </row>
        <row r="98">
          <cell r="A98" t="str">
            <v>PI 26</v>
          </cell>
          <cell r="B98" t="str">
            <v>Relé fotoelétrico c/ suporte para fixação galv. com furo 18mm</v>
          </cell>
          <cell r="C98" t="str">
            <v xml:space="preserve"> </v>
          </cell>
          <cell r="D98" t="str">
            <v xml:space="preserve"> </v>
          </cell>
          <cell r="E98" t="str">
            <v>un</v>
          </cell>
          <cell r="F98">
            <v>6</v>
          </cell>
          <cell r="G98">
            <v>11.5</v>
          </cell>
        </row>
        <row r="99">
          <cell r="A99" t="str">
            <v>PI 27</v>
          </cell>
          <cell r="B99" t="str">
            <v>Cabo isolado p/ 1000V, bitola 35mm²</v>
          </cell>
          <cell r="C99" t="str">
            <v xml:space="preserve"> </v>
          </cell>
          <cell r="D99" t="str">
            <v xml:space="preserve"> </v>
          </cell>
          <cell r="E99" t="str">
            <v>m</v>
          </cell>
          <cell r="F99">
            <v>100</v>
          </cell>
          <cell r="G99">
            <v>1.55</v>
          </cell>
        </row>
        <row r="100">
          <cell r="A100" t="str">
            <v>PI 28</v>
          </cell>
          <cell r="B100" t="str">
            <v>Eletroduto de aço tipo pesado 100mm</v>
          </cell>
          <cell r="C100" t="str">
            <v xml:space="preserve"> </v>
          </cell>
          <cell r="D100" t="str">
            <v xml:space="preserve"> </v>
          </cell>
          <cell r="E100" t="str">
            <v>m</v>
          </cell>
          <cell r="F100">
            <v>40</v>
          </cell>
          <cell r="G100">
            <v>28.55</v>
          </cell>
        </row>
        <row r="101">
          <cell r="A101" t="str">
            <v>PI 30</v>
          </cell>
          <cell r="B101" t="str">
            <v>Haste para aterramento aço-cobre D 13x2400mm</v>
          </cell>
          <cell r="C101" t="str">
            <v xml:space="preserve"> </v>
          </cell>
          <cell r="D101" t="str">
            <v xml:space="preserve"> </v>
          </cell>
          <cell r="E101" t="str">
            <v>un</v>
          </cell>
          <cell r="F101">
            <v>29</v>
          </cell>
          <cell r="G101">
            <v>6.04</v>
          </cell>
        </row>
        <row r="102">
          <cell r="A102" t="str">
            <v>PI 31</v>
          </cell>
          <cell r="B102" t="str">
            <v>Cabo de cobre nú meio duro, 7 fios 2AWG</v>
          </cell>
          <cell r="C102" t="str">
            <v xml:space="preserve"> </v>
          </cell>
          <cell r="D102" t="str">
            <v xml:space="preserve"> </v>
          </cell>
          <cell r="E102" t="str">
            <v>kg</v>
          </cell>
          <cell r="F102">
            <v>15</v>
          </cell>
          <cell r="G102">
            <v>7.02</v>
          </cell>
        </row>
        <row r="103">
          <cell r="A103" t="str">
            <v>PI 34</v>
          </cell>
          <cell r="B103" t="str">
            <v>Construção de caixa tipo SP, ou pré-instalada com as mesmas características</v>
          </cell>
          <cell r="C103" t="str">
            <v xml:space="preserve"> </v>
          </cell>
          <cell r="D103" t="str">
            <v xml:space="preserve"> </v>
          </cell>
          <cell r="E103" t="str">
            <v>un</v>
          </cell>
          <cell r="F103">
            <v>6</v>
          </cell>
          <cell r="G103">
            <v>180</v>
          </cell>
        </row>
        <row r="104">
          <cell r="A104" t="str">
            <v>PI 35</v>
          </cell>
          <cell r="B104" t="str">
            <v>Construção de embasamento p/ poste tipo engastado, 20m de altura</v>
          </cell>
          <cell r="C104" t="str">
            <v xml:space="preserve"> </v>
          </cell>
          <cell r="D104" t="str">
            <v xml:space="preserve"> </v>
          </cell>
          <cell r="E104" t="str">
            <v>un</v>
          </cell>
          <cell r="F104">
            <v>2</v>
          </cell>
          <cell r="G104">
            <v>494</v>
          </cell>
        </row>
        <row r="105">
          <cell r="A105" t="str">
            <v>PI 36</v>
          </cell>
          <cell r="B105" t="str">
            <v>Construção de embasamento p/ poste tipo engastado, concreto duplo T, 10m de altura</v>
          </cell>
          <cell r="C105" t="str">
            <v xml:space="preserve"> </v>
          </cell>
          <cell r="D105" t="str">
            <v xml:space="preserve"> </v>
          </cell>
          <cell r="E105" t="str">
            <v>un</v>
          </cell>
          <cell r="F105">
            <v>29</v>
          </cell>
          <cell r="G105">
            <v>285</v>
          </cell>
        </row>
        <row r="106">
          <cell r="A106" t="str">
            <v>PI 37</v>
          </cell>
          <cell r="B106" t="str">
            <v>Lançamento de cabos em dutos de aço, classe 1000V, circuito trifásico mais neutro, e monofásico</v>
          </cell>
          <cell r="C106" t="str">
            <v xml:space="preserve"> </v>
          </cell>
          <cell r="D106" t="str">
            <v xml:space="preserve"> </v>
          </cell>
          <cell r="E106" t="str">
            <v>m</v>
          </cell>
          <cell r="F106">
            <v>20</v>
          </cell>
          <cell r="G106">
            <v>4</v>
          </cell>
        </row>
        <row r="107">
          <cell r="A107" t="str">
            <v>PI 38</v>
          </cell>
          <cell r="B107" t="str">
            <v>Confecção de emendas retas ou derivação em cabos classe 1000V, c/ conector à compressão</v>
          </cell>
          <cell r="C107" t="str">
            <v xml:space="preserve"> </v>
          </cell>
          <cell r="D107" t="str">
            <v xml:space="preserve"> </v>
          </cell>
          <cell r="E107" t="str">
            <v>un</v>
          </cell>
          <cell r="F107">
            <v>4</v>
          </cell>
          <cell r="G107">
            <v>4.5</v>
          </cell>
        </row>
        <row r="108">
          <cell r="A108" t="str">
            <v>PI 39</v>
          </cell>
          <cell r="B108" t="str">
            <v>Fixação de haste de terra e conexão ao neutro</v>
          </cell>
          <cell r="C108" t="str">
            <v xml:space="preserve"> </v>
          </cell>
          <cell r="D108" t="str">
            <v xml:space="preserve"> </v>
          </cell>
          <cell r="E108" t="str">
            <v>un</v>
          </cell>
          <cell r="F108">
            <v>29</v>
          </cell>
          <cell r="G108">
            <v>35</v>
          </cell>
        </row>
        <row r="109">
          <cell r="A109" t="str">
            <v>PI 40</v>
          </cell>
          <cell r="B109" t="str">
            <v>Montagem eletromecân.de iluminação a 17,5m de alt., formada p/2 pétalas, c/ fixação dos equip.</v>
          </cell>
          <cell r="C109" t="str">
            <v xml:space="preserve"> </v>
          </cell>
          <cell r="D109" t="str">
            <v xml:space="preserve"> </v>
          </cell>
          <cell r="E109" t="str">
            <v>un</v>
          </cell>
          <cell r="F109">
            <v>4</v>
          </cell>
          <cell r="G109">
            <v>550</v>
          </cell>
        </row>
        <row r="110">
          <cell r="A110" t="str">
            <v>PI 41</v>
          </cell>
          <cell r="B110" t="str">
            <v>Instalação de tubo de aço vara de 6m e curva de entrada de cabos na lateral do poste c/ fix. dutos</v>
          </cell>
          <cell r="C110" t="str">
            <v xml:space="preserve"> </v>
          </cell>
          <cell r="D110" t="str">
            <v xml:space="preserve"> </v>
          </cell>
          <cell r="E110" t="str">
            <v>un</v>
          </cell>
          <cell r="F110">
            <v>3</v>
          </cell>
          <cell r="G110">
            <v>200</v>
          </cell>
        </row>
        <row r="111">
          <cell r="A111" t="str">
            <v>PI 42</v>
          </cell>
          <cell r="B111" t="str">
            <v>Instalação de poste de aço de 20m de altura engastado</v>
          </cell>
          <cell r="C111" t="str">
            <v xml:space="preserve"> </v>
          </cell>
          <cell r="D111" t="str">
            <v xml:space="preserve"> </v>
          </cell>
          <cell r="E111" t="str">
            <v>un</v>
          </cell>
          <cell r="F111">
            <v>2</v>
          </cell>
          <cell r="G111">
            <v>250</v>
          </cell>
        </row>
        <row r="112">
          <cell r="A112" t="str">
            <v>PI 43</v>
          </cell>
          <cell r="B112" t="str">
            <v>Travessia de pista asfáltica p/ lançamento dutos aço tipo pesado 100mm</v>
          </cell>
          <cell r="C112" t="str">
            <v xml:space="preserve"> </v>
          </cell>
          <cell r="D112" t="str">
            <v xml:space="preserve"> </v>
          </cell>
          <cell r="E112" t="str">
            <v>m</v>
          </cell>
          <cell r="F112">
            <v>40</v>
          </cell>
          <cell r="G112">
            <v>70</v>
          </cell>
        </row>
        <row r="113">
          <cell r="A113" t="str">
            <v>PI 44</v>
          </cell>
          <cell r="B113" t="str">
            <v>Montagem eletromecânica de luminária 10,0m de altura, c/ fixação dos equip.e conexões elétricos</v>
          </cell>
          <cell r="C113" t="str">
            <v xml:space="preserve"> </v>
          </cell>
          <cell r="D113" t="str">
            <v xml:space="preserve"> </v>
          </cell>
          <cell r="E113" t="str">
            <v>un</v>
          </cell>
          <cell r="F113">
            <v>83</v>
          </cell>
          <cell r="G113">
            <v>60</v>
          </cell>
        </row>
        <row r="114">
          <cell r="A114" t="str">
            <v>PI 48</v>
          </cell>
          <cell r="B114" t="str">
            <v>Armação secundária p/ 2 estribo</v>
          </cell>
          <cell r="C114" t="str">
            <v xml:space="preserve"> </v>
          </cell>
          <cell r="D114" t="str">
            <v xml:space="preserve"> </v>
          </cell>
          <cell r="E114" t="str">
            <v>un</v>
          </cell>
          <cell r="F114">
            <v>58</v>
          </cell>
          <cell r="G114">
            <v>7.5</v>
          </cell>
        </row>
        <row r="115">
          <cell r="A115" t="str">
            <v>PI 49</v>
          </cell>
          <cell r="B115" t="str">
            <v>Armação secundária p/ 1 estribo</v>
          </cell>
          <cell r="C115" t="str">
            <v xml:space="preserve"> </v>
          </cell>
          <cell r="D115" t="str">
            <v xml:space="preserve"> </v>
          </cell>
          <cell r="E115" t="str">
            <v>un</v>
          </cell>
          <cell r="F115">
            <v>29</v>
          </cell>
          <cell r="G115">
            <v>3.5</v>
          </cell>
        </row>
        <row r="116">
          <cell r="A116" t="str">
            <v>PI 50</v>
          </cell>
          <cell r="B116" t="str">
            <v>Cabo isolado, de alumínio singelo, bitola 4 mm² - estimada</v>
          </cell>
          <cell r="C116" t="str">
            <v xml:space="preserve"> </v>
          </cell>
          <cell r="D116" t="str">
            <v xml:space="preserve"> </v>
          </cell>
          <cell r="E116" t="str">
            <v>m</v>
          </cell>
          <cell r="F116">
            <v>120</v>
          </cell>
          <cell r="G116">
            <v>0.35</v>
          </cell>
        </row>
        <row r="117">
          <cell r="A117" t="str">
            <v>PI 51</v>
          </cell>
          <cell r="B117" t="str">
            <v>Eletoduto de PVC corrugado tipo Kanalex ou similar, 50 mm</v>
          </cell>
          <cell r="C117" t="str">
            <v xml:space="preserve"> </v>
          </cell>
          <cell r="D117" t="str">
            <v xml:space="preserve"> </v>
          </cell>
          <cell r="E117" t="str">
            <v>m</v>
          </cell>
          <cell r="F117">
            <v>20</v>
          </cell>
          <cell r="G117">
            <v>3.02</v>
          </cell>
        </row>
        <row r="118">
          <cell r="A118" t="str">
            <v>PI 52</v>
          </cell>
          <cell r="B118" t="str">
            <v>Luminária IMB C-300 ou similar</v>
          </cell>
          <cell r="C118" t="str">
            <v xml:space="preserve"> </v>
          </cell>
          <cell r="D118" t="str">
            <v xml:space="preserve"> </v>
          </cell>
          <cell r="E118" t="str">
            <v>un</v>
          </cell>
          <cell r="F118">
            <v>4</v>
          </cell>
          <cell r="G118">
            <v>410</v>
          </cell>
        </row>
        <row r="119">
          <cell r="A119" t="str">
            <v>PI 67</v>
          </cell>
          <cell r="B119" t="str">
            <v>Cabo isolado p/ 1000 V, 2,5 mm2 de alumínio</v>
          </cell>
          <cell r="C119" t="str">
            <v xml:space="preserve"> </v>
          </cell>
          <cell r="D119" t="str">
            <v xml:space="preserve"> </v>
          </cell>
          <cell r="E119" t="str">
            <v>m</v>
          </cell>
          <cell r="F119">
            <v>170</v>
          </cell>
          <cell r="G119">
            <v>0.6</v>
          </cell>
        </row>
        <row r="120">
          <cell r="A120" t="str">
            <v>PI 66</v>
          </cell>
          <cell r="B120" t="str">
            <v>Cabo isolado p/ 1000 V, 6 mm2 de alumínio</v>
          </cell>
          <cell r="C120" t="str">
            <v xml:space="preserve"> </v>
          </cell>
          <cell r="D120" t="str">
            <v xml:space="preserve"> </v>
          </cell>
          <cell r="E120" t="str">
            <v>m</v>
          </cell>
          <cell r="F120">
            <v>40</v>
          </cell>
          <cell r="G120">
            <v>1</v>
          </cell>
        </row>
        <row r="121">
          <cell r="A121" t="str">
            <v>PI 57</v>
          </cell>
          <cell r="B121" t="str">
            <v>Lançamento de cabos em eletroduto de PVC corrugado</v>
          </cell>
          <cell r="C121" t="str">
            <v xml:space="preserve"> </v>
          </cell>
          <cell r="D121" t="str">
            <v xml:space="preserve"> </v>
          </cell>
          <cell r="E121" t="str">
            <v>m</v>
          </cell>
          <cell r="F121">
            <v>20</v>
          </cell>
          <cell r="G121">
            <v>3</v>
          </cell>
        </row>
        <row r="122">
          <cell r="A122" t="str">
            <v>PI 58</v>
          </cell>
          <cell r="B122" t="str">
            <v>Fixação de caixas de passagem p/ instalação aparente D=20mm</v>
          </cell>
          <cell r="C122" t="str">
            <v xml:space="preserve"> </v>
          </cell>
          <cell r="D122" t="str">
            <v xml:space="preserve"> </v>
          </cell>
          <cell r="E122" t="str">
            <v>un</v>
          </cell>
          <cell r="F122">
            <v>4</v>
          </cell>
          <cell r="G122">
            <v>10</v>
          </cell>
        </row>
        <row r="123">
          <cell r="A123" t="str">
            <v>PI 59</v>
          </cell>
          <cell r="B123" t="str">
            <v>Instalação de luminária blindada para lâmpada a vapor de mercúrio 250W</v>
          </cell>
          <cell r="C123" t="str">
            <v xml:space="preserve"> </v>
          </cell>
          <cell r="D123" t="str">
            <v xml:space="preserve"> </v>
          </cell>
          <cell r="E123" t="str">
            <v>un</v>
          </cell>
          <cell r="F123">
            <v>4</v>
          </cell>
          <cell r="G123">
            <v>20</v>
          </cell>
        </row>
        <row r="124">
          <cell r="A124" t="str">
            <v>PI 61</v>
          </cell>
          <cell r="B124" t="str">
            <v>Isolador de roldana</v>
          </cell>
          <cell r="C124" t="str">
            <v xml:space="preserve"> </v>
          </cell>
          <cell r="D124" t="str">
            <v xml:space="preserve"> </v>
          </cell>
          <cell r="E124" t="str">
            <v>un</v>
          </cell>
          <cell r="F124">
            <v>145</v>
          </cell>
          <cell r="G124">
            <v>4.5</v>
          </cell>
        </row>
        <row r="125">
          <cell r="A125" t="str">
            <v>PI 65</v>
          </cell>
          <cell r="B125" t="str">
            <v>Cabo de alumínio 1/0</v>
          </cell>
          <cell r="C125" t="str">
            <v xml:space="preserve"> </v>
          </cell>
          <cell r="D125" t="str">
            <v xml:space="preserve"> </v>
          </cell>
          <cell r="E125" t="str">
            <v>m</v>
          </cell>
          <cell r="F125">
            <v>4625</v>
          </cell>
          <cell r="G125">
            <v>1.7</v>
          </cell>
        </row>
        <row r="126">
          <cell r="A126" t="str">
            <v>R1</v>
          </cell>
          <cell r="B126" t="str">
            <v>Remanejamento de Rede de Baixa Tensão (220/380V)</v>
          </cell>
          <cell r="C126" t="str">
            <v xml:space="preserve"> </v>
          </cell>
          <cell r="D126" t="str">
            <v xml:space="preserve"> </v>
          </cell>
          <cell r="E126" t="str">
            <v>m</v>
          </cell>
          <cell r="F126">
            <v>180</v>
          </cell>
          <cell r="G126">
            <v>4.7</v>
          </cell>
        </row>
        <row r="127">
          <cell r="A127" t="str">
            <v>R2</v>
          </cell>
          <cell r="B127" t="str">
            <v>Remanejamento de Rede de Alta Tensão (138kV)</v>
          </cell>
          <cell r="C127" t="str">
            <v xml:space="preserve"> </v>
          </cell>
          <cell r="D127" t="str">
            <v xml:space="preserve"> </v>
          </cell>
          <cell r="E127" t="str">
            <v>m</v>
          </cell>
          <cell r="F127">
            <v>450</v>
          </cell>
          <cell r="G127">
            <v>6.2</v>
          </cell>
        </row>
        <row r="128">
          <cell r="A128" t="str">
            <v>R10</v>
          </cell>
          <cell r="B128" t="str">
            <v>Remanejamento de Poste de Concreto 10/150</v>
          </cell>
          <cell r="C128" t="str">
            <v xml:space="preserve"> </v>
          </cell>
          <cell r="D128" t="str">
            <v xml:space="preserve"> </v>
          </cell>
          <cell r="E128" t="str">
            <v>un</v>
          </cell>
          <cell r="F128">
            <v>2</v>
          </cell>
          <cell r="G128">
            <v>75</v>
          </cell>
        </row>
        <row r="129">
          <cell r="A129" t="str">
            <v>R14</v>
          </cell>
          <cell r="B129" t="str">
            <v>Remanejamento de Poste de Concreto 11/300</v>
          </cell>
          <cell r="C129" t="str">
            <v xml:space="preserve"> </v>
          </cell>
          <cell r="D129" t="str">
            <v xml:space="preserve"> </v>
          </cell>
          <cell r="E129" t="str">
            <v>un</v>
          </cell>
          <cell r="F129">
            <v>2</v>
          </cell>
          <cell r="G129">
            <v>75</v>
          </cell>
        </row>
        <row r="130">
          <cell r="A130" t="str">
            <v>R15</v>
          </cell>
          <cell r="B130" t="str">
            <v>Remanejamento de Poste de Concreto 11/500</v>
          </cell>
          <cell r="C130" t="str">
            <v xml:space="preserve"> </v>
          </cell>
          <cell r="D130" t="str">
            <v xml:space="preserve"> </v>
          </cell>
          <cell r="E130" t="str">
            <v>un</v>
          </cell>
          <cell r="F130">
            <v>2</v>
          </cell>
          <cell r="G130">
            <v>75</v>
          </cell>
        </row>
        <row r="131">
          <cell r="A131" t="str">
            <v>R17</v>
          </cell>
          <cell r="B131" t="str">
            <v>Remanejamento de Poste de Concreto 10/150 c/ 2 pétala (400W) instalado</v>
          </cell>
          <cell r="C131" t="str">
            <v xml:space="preserve"> </v>
          </cell>
          <cell r="D131" t="str">
            <v xml:space="preserve"> </v>
          </cell>
          <cell r="E131" t="str">
            <v>un</v>
          </cell>
          <cell r="F131">
            <v>3</v>
          </cell>
          <cell r="G131">
            <v>200</v>
          </cell>
        </row>
        <row r="132">
          <cell r="A132" t="str">
            <v>R20A</v>
          </cell>
          <cell r="B132" t="str">
            <v>Remanejamento de Poste de Concreto 11/300 c/ 3 pétalas (400W) instalado</v>
          </cell>
          <cell r="C132" t="str">
            <v xml:space="preserve"> </v>
          </cell>
          <cell r="D132" t="str">
            <v xml:space="preserve"> </v>
          </cell>
          <cell r="E132" t="str">
            <v>un</v>
          </cell>
          <cell r="F132">
            <v>2</v>
          </cell>
          <cell r="G132">
            <v>250</v>
          </cell>
        </row>
        <row r="133">
          <cell r="A133" t="str">
            <v>R3</v>
          </cell>
          <cell r="B133" t="str">
            <v>Remanejamento de Rede de Telefonia</v>
          </cell>
          <cell r="C133" t="str">
            <v xml:space="preserve"> </v>
          </cell>
          <cell r="D133" t="str">
            <v xml:space="preserve"> </v>
          </cell>
          <cell r="E133" t="str">
            <v>m</v>
          </cell>
          <cell r="F133">
            <v>360</v>
          </cell>
          <cell r="G133">
            <v>2</v>
          </cell>
        </row>
      </sheetData>
      <sheetData sheetId="15">
        <row r="14">
          <cell r="A14" t="str">
            <v>01.000.00</v>
          </cell>
          <cell r="B14" t="str">
            <v>Desmatamento,destocamento e limpeza de área com árvore até 0,15m</v>
          </cell>
          <cell r="C14" t="str">
            <v>DNER-ES278/97</v>
          </cell>
          <cell r="D14" t="str">
            <v xml:space="preserve"> </v>
          </cell>
          <cell r="E14" t="str">
            <v>m2</v>
          </cell>
          <cell r="F14">
            <v>32976</v>
          </cell>
          <cell r="G14">
            <v>7.0000000000000007E-2</v>
          </cell>
        </row>
        <row r="15">
          <cell r="A15" t="str">
            <v>01.010.00</v>
          </cell>
          <cell r="B15" t="str">
            <v>Desmatamento e destocamento árvores de 0,15m a 0,30m</v>
          </cell>
          <cell r="C15" t="str">
            <v>DNER-ES278/97</v>
          </cell>
          <cell r="D15" t="str">
            <v xml:space="preserve"> </v>
          </cell>
          <cell r="E15" t="str">
            <v>un</v>
          </cell>
          <cell r="F15">
            <v>300</v>
          </cell>
          <cell r="G15">
            <v>8.92</v>
          </cell>
        </row>
        <row r="16">
          <cell r="A16" t="str">
            <v>01.011.00</v>
          </cell>
          <cell r="B16" t="str">
            <v>Desmatamento e destocamento árvores superior a 0,30m</v>
          </cell>
          <cell r="C16" t="str">
            <v>DNER-ES278/97</v>
          </cell>
          <cell r="D16" t="str">
            <v xml:space="preserve"> </v>
          </cell>
          <cell r="E16" t="str">
            <v>un</v>
          </cell>
          <cell r="F16">
            <v>100</v>
          </cell>
          <cell r="G16">
            <v>26.75</v>
          </cell>
        </row>
        <row r="17">
          <cell r="A17" t="str">
            <v>01.100.09</v>
          </cell>
          <cell r="B17" t="str">
            <v>Escavação,carga e transportes de material de 1a categoria DMT= 50 a 200m</v>
          </cell>
          <cell r="C17" t="str">
            <v>DNER-ES280/97</v>
          </cell>
          <cell r="D17" t="str">
            <v xml:space="preserve"> </v>
          </cell>
          <cell r="E17" t="str">
            <v>m3</v>
          </cell>
          <cell r="F17">
            <v>1549</v>
          </cell>
          <cell r="G17">
            <v>1.89</v>
          </cell>
        </row>
        <row r="18">
          <cell r="A18" t="str">
            <v>01.100.10</v>
          </cell>
          <cell r="B18" t="str">
            <v>Escavação,carga e transportes de material de 1a categoria DMT= 200 a 400m</v>
          </cell>
          <cell r="C18" t="str">
            <v>DNER-ES280/97</v>
          </cell>
          <cell r="D18" t="str">
            <v xml:space="preserve"> </v>
          </cell>
          <cell r="E18" t="str">
            <v>m3</v>
          </cell>
          <cell r="F18">
            <v>1285</v>
          </cell>
          <cell r="G18">
            <v>1.98</v>
          </cell>
        </row>
        <row r="19">
          <cell r="A19" t="str">
            <v>01.100.11</v>
          </cell>
          <cell r="B19" t="str">
            <v>Escavação,carga e transportes de material de 1a categoria DMT= 400 a 600m</v>
          </cell>
          <cell r="C19" t="str">
            <v>DNER-ES280/97</v>
          </cell>
          <cell r="D19" t="str">
            <v xml:space="preserve"> </v>
          </cell>
          <cell r="E19" t="str">
            <v>m3</v>
          </cell>
          <cell r="F19">
            <v>1718</v>
          </cell>
          <cell r="G19">
            <v>2.12</v>
          </cell>
        </row>
        <row r="20">
          <cell r="A20" t="str">
            <v>DER50290</v>
          </cell>
          <cell r="B20" t="str">
            <v>Esc.  Carga e Transp. de mat. 1a cat. c/ CB 8000&lt;DMT&lt;9000m</v>
          </cell>
          <cell r="C20" t="str">
            <v xml:space="preserve"> </v>
          </cell>
          <cell r="D20" t="str">
            <v xml:space="preserve"> </v>
          </cell>
          <cell r="E20" t="str">
            <v>m3</v>
          </cell>
          <cell r="F20">
            <v>49008</v>
          </cell>
          <cell r="G20">
            <v>5.79</v>
          </cell>
        </row>
        <row r="21">
          <cell r="A21" t="str">
            <v>DER50300</v>
          </cell>
          <cell r="B21" t="str">
            <v>Esc.  Carga e Transp. de mat. 1a cat. c/ CB 9000&lt;DMT&lt;10000m</v>
          </cell>
          <cell r="C21" t="str">
            <v xml:space="preserve"> </v>
          </cell>
          <cell r="D21" t="str">
            <v xml:space="preserve"> </v>
          </cell>
          <cell r="E21" t="str">
            <v>m3</v>
          </cell>
          <cell r="F21">
            <v>6244</v>
          </cell>
          <cell r="G21">
            <v>6.3</v>
          </cell>
        </row>
        <row r="22">
          <cell r="A22" t="str">
            <v>DER51280</v>
          </cell>
          <cell r="B22" t="str">
            <v>Escavação,carga e transportes de material de 2a categoria DMT 8000 a 9000m</v>
          </cell>
          <cell r="C22" t="str">
            <v xml:space="preserve"> </v>
          </cell>
          <cell r="D22" t="str">
            <v xml:space="preserve"> </v>
          </cell>
          <cell r="E22" t="str">
            <v>m3</v>
          </cell>
          <cell r="F22">
            <v>32672</v>
          </cell>
          <cell r="G22">
            <v>7.48</v>
          </cell>
        </row>
        <row r="23">
          <cell r="A23" t="str">
            <v>DER51290</v>
          </cell>
          <cell r="B23" t="str">
            <v>Escavação,carga e transportes de material de 2a categoria DMT 9000 a 10000m</v>
          </cell>
          <cell r="C23" t="str">
            <v xml:space="preserve"> </v>
          </cell>
          <cell r="D23" t="str">
            <v xml:space="preserve"> </v>
          </cell>
          <cell r="E23" t="str">
            <v>m3</v>
          </cell>
          <cell r="F23">
            <v>4162</v>
          </cell>
          <cell r="G23">
            <v>8.11</v>
          </cell>
        </row>
        <row r="24">
          <cell r="A24" t="str">
            <v>01.510.00</v>
          </cell>
          <cell r="B24" t="str">
            <v>Compactação de aterros a 95% Proctor Normal</v>
          </cell>
          <cell r="C24" t="str">
            <v>DNER-ES282/97</v>
          </cell>
          <cell r="D24" t="str">
            <v xml:space="preserve"> </v>
          </cell>
          <cell r="E24" t="str">
            <v>m3</v>
          </cell>
          <cell r="F24">
            <v>71860</v>
          </cell>
          <cell r="G24">
            <v>0.79</v>
          </cell>
        </row>
        <row r="25">
          <cell r="A25" t="str">
            <v>01.511.00</v>
          </cell>
          <cell r="B25" t="str">
            <v>Compactação de aterros a 100% Proctor Normal</v>
          </cell>
          <cell r="C25" t="str">
            <v>DNER-ES282/97</v>
          </cell>
          <cell r="D25" t="str">
            <v xml:space="preserve"> </v>
          </cell>
          <cell r="E25" t="str">
            <v>m3</v>
          </cell>
          <cell r="F25">
            <v>8672</v>
          </cell>
          <cell r="G25">
            <v>1.36</v>
          </cell>
        </row>
        <row r="26">
          <cell r="F26" t="str">
            <v>SUB-TOTAL</v>
          </cell>
        </row>
        <row r="28">
          <cell r="B28" t="str">
            <v>PAVIMENTAÇÃO</v>
          </cell>
        </row>
        <row r="29">
          <cell r="A29" t="str">
            <v>02.000.00</v>
          </cell>
          <cell r="B29" t="str">
            <v>Regularização do subleito</v>
          </cell>
          <cell r="C29" t="str">
            <v xml:space="preserve"> </v>
          </cell>
          <cell r="D29" t="str">
            <v xml:space="preserve"> </v>
          </cell>
          <cell r="E29" t="str">
            <v>m2</v>
          </cell>
          <cell r="F29">
            <v>40505</v>
          </cell>
          <cell r="G29">
            <v>0.3</v>
          </cell>
        </row>
        <row r="30">
          <cell r="A30" t="str">
            <v>DER53130</v>
          </cell>
          <cell r="B30" t="str">
            <v>Camada de macadame seco</v>
          </cell>
          <cell r="C30" t="str">
            <v xml:space="preserve"> </v>
          </cell>
          <cell r="D30" t="str">
            <v xml:space="preserve"> </v>
          </cell>
          <cell r="E30" t="str">
            <v>m3</v>
          </cell>
          <cell r="F30">
            <v>7888</v>
          </cell>
          <cell r="G30">
            <v>21.86</v>
          </cell>
        </row>
        <row r="31">
          <cell r="A31" t="str">
            <v>02.230.00</v>
          </cell>
          <cell r="B31" t="str">
            <v>Base brita graduada</v>
          </cell>
          <cell r="C31" t="str">
            <v>DNER-ES303/97</v>
          </cell>
          <cell r="D31" t="str">
            <v xml:space="preserve"> </v>
          </cell>
          <cell r="E31" t="str">
            <v>m3</v>
          </cell>
          <cell r="F31">
            <v>5636</v>
          </cell>
          <cell r="G31">
            <v>28.06</v>
          </cell>
        </row>
        <row r="32">
          <cell r="A32" t="str">
            <v>02.300.00</v>
          </cell>
          <cell r="B32" t="str">
            <v>Imprimação - Fornecimento, transporte e execução</v>
          </cell>
          <cell r="C32" t="str">
            <v>DNER-ES306/97</v>
          </cell>
          <cell r="D32" t="str">
            <v xml:space="preserve"> </v>
          </cell>
          <cell r="E32" t="str">
            <v>m2</v>
          </cell>
          <cell r="F32">
            <v>36771</v>
          </cell>
          <cell r="G32">
            <v>1.1100000000000001</v>
          </cell>
        </row>
        <row r="33">
          <cell r="A33" t="str">
            <v>02.400.00</v>
          </cell>
          <cell r="B33" t="str">
            <v>Pintura de ligação - Fornec., transporte e execução</v>
          </cell>
          <cell r="C33" t="str">
            <v>DNER-ES307/97</v>
          </cell>
          <cell r="D33" t="str">
            <v xml:space="preserve"> </v>
          </cell>
          <cell r="E33" t="str">
            <v>m2</v>
          </cell>
          <cell r="F33">
            <v>95149</v>
          </cell>
          <cell r="G33">
            <v>0.41</v>
          </cell>
        </row>
        <row r="34">
          <cell r="A34" t="str">
            <v>02.540.01</v>
          </cell>
          <cell r="B34" t="str">
            <v>Concreto betuminoso usinado a quente - usina 100/140 t/h</v>
          </cell>
          <cell r="C34" t="str">
            <v>DNER-ES313/97</v>
          </cell>
          <cell r="D34" t="str">
            <v xml:space="preserve"> </v>
          </cell>
          <cell r="E34" t="str">
            <v>t</v>
          </cell>
          <cell r="F34">
            <v>11655</v>
          </cell>
          <cell r="G34">
            <v>67.64</v>
          </cell>
        </row>
        <row r="35">
          <cell r="A35" t="str">
            <v>DER82200a</v>
          </cell>
          <cell r="B35" t="str">
            <v>Remoção de camada granular</v>
          </cell>
          <cell r="C35" t="str">
            <v xml:space="preserve"> </v>
          </cell>
          <cell r="D35" t="str">
            <v xml:space="preserve"> </v>
          </cell>
          <cell r="E35" t="str">
            <v>m3</v>
          </cell>
          <cell r="F35">
            <v>1540</v>
          </cell>
          <cell r="G35">
            <v>4.67</v>
          </cell>
        </row>
        <row r="36">
          <cell r="A36" t="str">
            <v>DER82200</v>
          </cell>
          <cell r="B36" t="str">
            <v>Remoção de revestimento de CBUQ</v>
          </cell>
          <cell r="C36" t="str">
            <v xml:space="preserve"> </v>
          </cell>
          <cell r="D36" t="str">
            <v xml:space="preserve"> </v>
          </cell>
          <cell r="E36" t="str">
            <v>m3</v>
          </cell>
          <cell r="F36">
            <v>1540</v>
          </cell>
          <cell r="G36">
            <v>5.73</v>
          </cell>
        </row>
        <row r="37">
          <cell r="F37" t="str">
            <v>SUB-TOTAL</v>
          </cell>
        </row>
        <row r="39">
          <cell r="B39" t="str">
            <v>DRENAGEM</v>
          </cell>
        </row>
        <row r="40">
          <cell r="A40" t="str">
            <v>04.000.00</v>
          </cell>
          <cell r="B40" t="str">
            <v>Escavação manual em material de 1a categoria</v>
          </cell>
          <cell r="C40" t="str">
            <v xml:space="preserve"> </v>
          </cell>
          <cell r="D40" t="str">
            <v xml:space="preserve"> </v>
          </cell>
          <cell r="E40" t="str">
            <v>m3</v>
          </cell>
          <cell r="F40">
            <v>86</v>
          </cell>
          <cell r="G40">
            <v>17.57</v>
          </cell>
        </row>
        <row r="41">
          <cell r="A41" t="str">
            <v>04.001.00</v>
          </cell>
          <cell r="B41" t="str">
            <v>Escavação mecânica em material de 1a categoria</v>
          </cell>
          <cell r="C41" t="str">
            <v xml:space="preserve"> </v>
          </cell>
          <cell r="D41" t="str">
            <v xml:space="preserve"> </v>
          </cell>
          <cell r="E41" t="str">
            <v>m3</v>
          </cell>
          <cell r="F41">
            <v>378</v>
          </cell>
          <cell r="G41">
            <v>2.09</v>
          </cell>
        </row>
        <row r="42">
          <cell r="A42" t="str">
            <v>04.001.01</v>
          </cell>
          <cell r="B42" t="str">
            <v>Escavação mecânica,reaterro e compactação (material de 1a categoria)</v>
          </cell>
          <cell r="C42" t="str">
            <v xml:space="preserve"> </v>
          </cell>
          <cell r="D42" t="str">
            <v xml:space="preserve"> </v>
          </cell>
          <cell r="E42" t="str">
            <v>m3</v>
          </cell>
          <cell r="F42">
            <v>543</v>
          </cell>
          <cell r="G42">
            <v>3.03</v>
          </cell>
        </row>
        <row r="43">
          <cell r="A43" t="str">
            <v>04.401.01</v>
          </cell>
          <cell r="B43" t="str">
            <v>Valeta de prot. de aterro c/ revest. vegetal VPA 01</v>
          </cell>
          <cell r="C43" t="str">
            <v xml:space="preserve"> </v>
          </cell>
          <cell r="D43" t="str">
            <v xml:space="preserve"> </v>
          </cell>
          <cell r="E43" t="str">
            <v>m</v>
          </cell>
          <cell r="F43">
            <v>1683</v>
          </cell>
          <cell r="G43">
            <v>31.98</v>
          </cell>
        </row>
        <row r="44">
          <cell r="A44" t="str">
            <v>04.510.03</v>
          </cell>
          <cell r="B44" t="str">
            <v>Dreno sub- superficial- DSS 03</v>
          </cell>
          <cell r="C44" t="str">
            <v>DNER-ES294/97</v>
          </cell>
          <cell r="D44" t="str">
            <v xml:space="preserve"> </v>
          </cell>
          <cell r="E44" t="str">
            <v>m</v>
          </cell>
          <cell r="F44">
            <v>115</v>
          </cell>
          <cell r="G44">
            <v>3.71</v>
          </cell>
        </row>
        <row r="45">
          <cell r="A45" t="str">
            <v>04.511.01</v>
          </cell>
          <cell r="B45" t="str">
            <v>Boca de saída p/ dreno sub-superficial-BSD 03</v>
          </cell>
          <cell r="C45" t="str">
            <v xml:space="preserve"> </v>
          </cell>
          <cell r="D45" t="str">
            <v xml:space="preserve"> </v>
          </cell>
          <cell r="E45" t="str">
            <v>un</v>
          </cell>
          <cell r="F45">
            <v>6</v>
          </cell>
          <cell r="G45">
            <v>20.86</v>
          </cell>
        </row>
        <row r="46">
          <cell r="A46" t="str">
            <v>04.900.21</v>
          </cell>
          <cell r="B46" t="str">
            <v>Sarjeta de cant. central de concreto-SCC 01</v>
          </cell>
          <cell r="C46" t="str">
            <v>DNER-ES288/97</v>
          </cell>
          <cell r="D46" t="str">
            <v xml:space="preserve"> </v>
          </cell>
          <cell r="E46" t="str">
            <v>m</v>
          </cell>
          <cell r="F46">
            <v>1694</v>
          </cell>
          <cell r="G46">
            <v>13.85</v>
          </cell>
        </row>
        <row r="47">
          <cell r="A47" t="str">
            <v>04.900.22</v>
          </cell>
          <cell r="B47" t="str">
            <v>Sarjeta de cant. central de concreto-SCC 02</v>
          </cell>
          <cell r="C47" t="str">
            <v>DNER-ES288/97</v>
          </cell>
          <cell r="D47" t="str">
            <v xml:space="preserve"> </v>
          </cell>
          <cell r="E47" t="str">
            <v>m</v>
          </cell>
          <cell r="F47">
            <v>616</v>
          </cell>
          <cell r="G47">
            <v>19.170000000000002</v>
          </cell>
        </row>
        <row r="48">
          <cell r="A48" t="str">
            <v>04.910.05</v>
          </cell>
          <cell r="B48" t="str">
            <v>Meio-fio de concreto-MFC 05</v>
          </cell>
          <cell r="C48" t="str">
            <v>DNER-ES290/97</v>
          </cell>
          <cell r="D48" t="str">
            <v xml:space="preserve"> </v>
          </cell>
          <cell r="E48" t="str">
            <v>m</v>
          </cell>
          <cell r="F48">
            <v>132</v>
          </cell>
          <cell r="G48">
            <v>10.54</v>
          </cell>
        </row>
        <row r="49">
          <cell r="A49" t="str">
            <v>DER78150b</v>
          </cell>
          <cell r="B49" t="str">
            <v>Caixa coletora de sarjeta - CCS, D=40cm E H=1,00m</v>
          </cell>
          <cell r="C49" t="str">
            <v xml:space="preserve"> </v>
          </cell>
          <cell r="D49" t="str">
            <v xml:space="preserve"> </v>
          </cell>
          <cell r="E49" t="str">
            <v>un</v>
          </cell>
          <cell r="F49">
            <v>3</v>
          </cell>
          <cell r="G49">
            <v>382.07</v>
          </cell>
        </row>
        <row r="50">
          <cell r="A50" t="str">
            <v>DER78150c</v>
          </cell>
          <cell r="B50" t="str">
            <v>Caixa coletora de sarjeta - CCS, D=40cm E H=1,50m</v>
          </cell>
          <cell r="C50" t="str">
            <v xml:space="preserve"> </v>
          </cell>
          <cell r="D50" t="str">
            <v xml:space="preserve"> </v>
          </cell>
          <cell r="E50" t="str">
            <v>un</v>
          </cell>
          <cell r="F50">
            <v>1</v>
          </cell>
          <cell r="G50">
            <v>503.68</v>
          </cell>
        </row>
        <row r="51">
          <cell r="A51" t="str">
            <v>DER78150</v>
          </cell>
          <cell r="B51" t="str">
            <v>Caixa coletora de sarjeta - CCS, D=60cm e H = 1,00m</v>
          </cell>
          <cell r="C51" t="str">
            <v xml:space="preserve"> </v>
          </cell>
          <cell r="D51" t="str">
            <v xml:space="preserve"> </v>
          </cell>
          <cell r="E51" t="str">
            <v>un</v>
          </cell>
          <cell r="F51">
            <v>1</v>
          </cell>
          <cell r="G51">
            <v>313.7</v>
          </cell>
        </row>
        <row r="52">
          <cell r="A52" t="str">
            <v>04.930.01</v>
          </cell>
          <cell r="B52" t="str">
            <v>Caixa coletora de sarjeta-CCS 01</v>
          </cell>
          <cell r="C52" t="str">
            <v>DNER-ES287/97</v>
          </cell>
          <cell r="D52" t="str">
            <v xml:space="preserve"> </v>
          </cell>
          <cell r="E52" t="str">
            <v>un</v>
          </cell>
          <cell r="F52">
            <v>1</v>
          </cell>
          <cell r="G52">
            <v>568.85</v>
          </cell>
        </row>
        <row r="53">
          <cell r="A53" t="str">
            <v>04.930.02</v>
          </cell>
          <cell r="B53" t="str">
            <v>Caixa coletora de sarjeta-CCS 02</v>
          </cell>
          <cell r="C53" t="str">
            <v>DNER-ES287/97</v>
          </cell>
          <cell r="D53" t="str">
            <v xml:space="preserve"> </v>
          </cell>
          <cell r="E53" t="str">
            <v>un</v>
          </cell>
          <cell r="F53">
            <v>1</v>
          </cell>
          <cell r="G53">
            <v>555.63</v>
          </cell>
        </row>
        <row r="54">
          <cell r="A54" t="str">
            <v>P 04.100.08</v>
          </cell>
          <cell r="B54" t="str">
            <v>Execução de galerias D=0,40 c/ lastro de concreto</v>
          </cell>
          <cell r="C54" t="str">
            <v xml:space="preserve"> </v>
          </cell>
          <cell r="D54" t="str">
            <v xml:space="preserve"> </v>
          </cell>
          <cell r="E54" t="str">
            <v>m</v>
          </cell>
          <cell r="F54">
            <v>28</v>
          </cell>
          <cell r="G54">
            <v>58.65</v>
          </cell>
        </row>
        <row r="55">
          <cell r="A55" t="str">
            <v>P 04.100.10</v>
          </cell>
          <cell r="B55" t="str">
            <v>Execução de galerias D=0,60 c/ lastro de concreto</v>
          </cell>
          <cell r="C55" t="str">
            <v xml:space="preserve"> </v>
          </cell>
          <cell r="D55" t="str">
            <v xml:space="preserve"> </v>
          </cell>
          <cell r="E55" t="str">
            <v>m</v>
          </cell>
          <cell r="F55">
            <v>70</v>
          </cell>
          <cell r="G55">
            <v>131.66</v>
          </cell>
        </row>
        <row r="56">
          <cell r="A56" t="str">
            <v>P 04.100.40</v>
          </cell>
          <cell r="B56" t="str">
            <v>Execução de galerias D=0,80m c/ lastro de concreto</v>
          </cell>
          <cell r="C56" t="str">
            <v xml:space="preserve"> </v>
          </cell>
          <cell r="D56" t="str">
            <v xml:space="preserve"> </v>
          </cell>
          <cell r="E56" t="str">
            <v>m</v>
          </cell>
          <cell r="F56">
            <v>12</v>
          </cell>
          <cell r="G56">
            <v>197.36</v>
          </cell>
        </row>
        <row r="57">
          <cell r="A57" t="str">
            <v>DER72350b</v>
          </cell>
          <cell r="B57" t="str">
            <v>Boca para BSTC D=40cm - Normal</v>
          </cell>
          <cell r="C57" t="str">
            <v xml:space="preserve"> </v>
          </cell>
          <cell r="D57" t="str">
            <v xml:space="preserve"> </v>
          </cell>
          <cell r="E57" t="str">
            <v>un</v>
          </cell>
          <cell r="F57">
            <v>3</v>
          </cell>
          <cell r="G57">
            <v>147.57</v>
          </cell>
        </row>
        <row r="58">
          <cell r="A58" t="str">
            <v>04.101.01</v>
          </cell>
          <cell r="B58" t="str">
            <v>Boca de BSTC D=0.60m-normal</v>
          </cell>
          <cell r="C58" t="str">
            <v>DNER-ES284/97</v>
          </cell>
          <cell r="D58" t="str">
            <v xml:space="preserve"> </v>
          </cell>
          <cell r="E58" t="str">
            <v>un</v>
          </cell>
          <cell r="F58">
            <v>2</v>
          </cell>
          <cell r="G58">
            <v>299.62</v>
          </cell>
        </row>
        <row r="59">
          <cell r="A59" t="str">
            <v>P 04.100.06</v>
          </cell>
          <cell r="B59" t="str">
            <v>Galeria D=0,40m envelopada</v>
          </cell>
          <cell r="C59" t="str">
            <v xml:space="preserve"> </v>
          </cell>
          <cell r="D59" t="str">
            <v xml:space="preserve"> </v>
          </cell>
          <cell r="E59" t="str">
            <v>m</v>
          </cell>
          <cell r="F59">
            <v>40</v>
          </cell>
          <cell r="G59">
            <v>103.37</v>
          </cell>
        </row>
        <row r="60">
          <cell r="F60" t="str">
            <v>SUB-TOTAL</v>
          </cell>
        </row>
        <row r="62">
          <cell r="B62" t="str">
            <v>OBRAS DE ARTE CORRENTES</v>
          </cell>
        </row>
        <row r="63">
          <cell r="A63" t="str">
            <v>04.001.01</v>
          </cell>
          <cell r="B63" t="str">
            <v>Escavação mecânica,reaterro e compactação (material de 1a categoria)</v>
          </cell>
          <cell r="C63" t="str">
            <v xml:space="preserve"> </v>
          </cell>
          <cell r="D63" t="str">
            <v xml:space="preserve"> </v>
          </cell>
          <cell r="E63" t="str">
            <v>m3</v>
          </cell>
          <cell r="F63">
            <v>2170.4</v>
          </cell>
          <cell r="G63">
            <v>3.03</v>
          </cell>
        </row>
        <row r="64">
          <cell r="A64" t="str">
            <v>DER66050</v>
          </cell>
          <cell r="B64" t="str">
            <v>Corpo de BSTC D=50cm c/ lastro de brita</v>
          </cell>
          <cell r="C64" t="str">
            <v xml:space="preserve"> </v>
          </cell>
          <cell r="D64" t="str">
            <v xml:space="preserve"> </v>
          </cell>
          <cell r="E64" t="str">
            <v>m</v>
          </cell>
          <cell r="F64">
            <v>27</v>
          </cell>
          <cell r="G64">
            <v>54.42</v>
          </cell>
        </row>
        <row r="65">
          <cell r="A65" t="str">
            <v>04.100.02</v>
          </cell>
          <cell r="B65" t="str">
            <v>Corpo de BSTC D=0.80m</v>
          </cell>
          <cell r="C65" t="str">
            <v>DNER-ES284/97</v>
          </cell>
          <cell r="D65" t="str">
            <v xml:space="preserve"> </v>
          </cell>
          <cell r="E65" t="str">
            <v xml:space="preserve">m </v>
          </cell>
          <cell r="F65">
            <v>113</v>
          </cell>
          <cell r="G65">
            <v>201.98</v>
          </cell>
        </row>
        <row r="66">
          <cell r="A66" t="str">
            <v>DER72350a</v>
          </cell>
          <cell r="B66" t="str">
            <v>Boca para BSTC D=50cm - Normal</v>
          </cell>
          <cell r="C66" t="str">
            <v xml:space="preserve"> </v>
          </cell>
          <cell r="D66" t="str">
            <v xml:space="preserve"> </v>
          </cell>
          <cell r="E66" t="str">
            <v>un</v>
          </cell>
          <cell r="F66">
            <v>1</v>
          </cell>
          <cell r="G66">
            <v>157.56</v>
          </cell>
        </row>
        <row r="67">
          <cell r="A67" t="str">
            <v>04.101.02</v>
          </cell>
          <cell r="B67" t="str">
            <v>Boca de BSTC D=0.80m-normal</v>
          </cell>
          <cell r="C67" t="str">
            <v>DNER-ES284/97</v>
          </cell>
          <cell r="D67" t="str">
            <v xml:space="preserve"> </v>
          </cell>
          <cell r="E67" t="str">
            <v>un</v>
          </cell>
          <cell r="F67">
            <v>4</v>
          </cell>
          <cell r="G67">
            <v>494.05</v>
          </cell>
        </row>
        <row r="68">
          <cell r="A68" t="str">
            <v>04.101.05</v>
          </cell>
          <cell r="B68" t="str">
            <v>Boca de BSTC D=1.50m-normal</v>
          </cell>
          <cell r="C68" t="str">
            <v>DNER-ES284/97</v>
          </cell>
          <cell r="D68" t="str">
            <v xml:space="preserve"> </v>
          </cell>
          <cell r="E68" t="str">
            <v>un</v>
          </cell>
          <cell r="F68">
            <v>2</v>
          </cell>
          <cell r="G68">
            <v>1942.12</v>
          </cell>
        </row>
        <row r="69">
          <cell r="A69" t="str">
            <v>04.110.01</v>
          </cell>
          <cell r="B69" t="str">
            <v>Corpo de BDTC D=1.00m</v>
          </cell>
          <cell r="C69" t="str">
            <v>DNER-ES284/97</v>
          </cell>
          <cell r="D69" t="str">
            <v xml:space="preserve"> </v>
          </cell>
          <cell r="E69" t="str">
            <v>m</v>
          </cell>
          <cell r="F69">
            <v>118</v>
          </cell>
          <cell r="G69">
            <v>572.14</v>
          </cell>
        </row>
        <row r="70">
          <cell r="A70" t="str">
            <v>04.111.01</v>
          </cell>
          <cell r="B70" t="str">
            <v>Boca de BDTC D=1.00m-normal</v>
          </cell>
          <cell r="C70" t="str">
            <v>DNER-ES284/97</v>
          </cell>
          <cell r="D70" t="str">
            <v xml:space="preserve"> </v>
          </cell>
          <cell r="E70" t="str">
            <v>un</v>
          </cell>
          <cell r="F70">
            <v>4</v>
          </cell>
          <cell r="G70">
            <v>1056.6199999999999</v>
          </cell>
        </row>
        <row r="71">
          <cell r="A71" t="str">
            <v>DER67700</v>
          </cell>
          <cell r="B71" t="str">
            <v>Corpo de BTTC D=0.80m c/enrocamento e laje</v>
          </cell>
          <cell r="C71" t="str">
            <v xml:space="preserve"> </v>
          </cell>
          <cell r="D71" t="str">
            <v xml:space="preserve"> </v>
          </cell>
          <cell r="E71" t="str">
            <v>m</v>
          </cell>
          <cell r="F71">
            <v>51</v>
          </cell>
          <cell r="G71">
            <v>599.96</v>
          </cell>
        </row>
        <row r="72">
          <cell r="A72" t="str">
            <v>DER73550</v>
          </cell>
          <cell r="B72" t="str">
            <v>Boca de BTTC D=0,80m-normal</v>
          </cell>
          <cell r="C72" t="str">
            <v xml:space="preserve"> </v>
          </cell>
          <cell r="D72" t="str">
            <v xml:space="preserve"> </v>
          </cell>
          <cell r="E72" t="str">
            <v>un</v>
          </cell>
          <cell r="F72">
            <v>2</v>
          </cell>
          <cell r="G72">
            <v>685.42</v>
          </cell>
        </row>
        <row r="73">
          <cell r="A73" t="str">
            <v>04.999.01</v>
          </cell>
          <cell r="B73" t="str">
            <v>Remoção de bueiros existentes</v>
          </cell>
          <cell r="C73" t="str">
            <v xml:space="preserve"> </v>
          </cell>
          <cell r="D73" t="str">
            <v xml:space="preserve"> </v>
          </cell>
          <cell r="E73" t="str">
            <v>m</v>
          </cell>
          <cell r="F73">
            <v>143</v>
          </cell>
          <cell r="G73">
            <v>13.06</v>
          </cell>
        </row>
        <row r="74">
          <cell r="A74" t="str">
            <v>04.999.02</v>
          </cell>
          <cell r="B74" t="str">
            <v>Demolição de dispositivos de concreto</v>
          </cell>
          <cell r="C74" t="str">
            <v>DNER-ES296/97</v>
          </cell>
          <cell r="D74" t="str">
            <v xml:space="preserve"> </v>
          </cell>
          <cell r="E74" t="str">
            <v>m3</v>
          </cell>
          <cell r="F74">
            <v>48.8</v>
          </cell>
          <cell r="G74">
            <v>12.58</v>
          </cell>
        </row>
        <row r="75">
          <cell r="A75" t="str">
            <v>P 04.100.23</v>
          </cell>
          <cell r="B75" t="str">
            <v>Bueiro Met.Corrug.circular, T.Armco,  c/Epoxy-bonded, MP-100, D=1,50 m, E=2,0mm</v>
          </cell>
          <cell r="C75" t="str">
            <v xml:space="preserve"> </v>
          </cell>
          <cell r="D75" t="str">
            <v xml:space="preserve"> </v>
          </cell>
          <cell r="E75" t="str">
            <v>m</v>
          </cell>
          <cell r="F75">
            <v>60</v>
          </cell>
          <cell r="G75">
            <v>510.8</v>
          </cell>
        </row>
        <row r="76">
          <cell r="F76" t="str">
            <v>SUB-TOTAL</v>
          </cell>
        </row>
        <row r="78">
          <cell r="B78" t="str">
            <v>OBRAS DE ARTE ESPECIAIS</v>
          </cell>
        </row>
        <row r="79">
          <cell r="B79" t="str">
            <v>(Quatro tabuleiros)</v>
          </cell>
        </row>
        <row r="80">
          <cell r="B80" t="str">
            <v>Infra e Mesoestrutura</v>
          </cell>
        </row>
        <row r="81">
          <cell r="A81" t="str">
            <v>03.000.02</v>
          </cell>
          <cell r="B81" t="str">
            <v>Escavação manual de cavas em mat. 1a  categoria</v>
          </cell>
          <cell r="C81" t="str">
            <v xml:space="preserve"> </v>
          </cell>
          <cell r="D81" t="str">
            <v xml:space="preserve"> </v>
          </cell>
          <cell r="E81" t="str">
            <v>m3</v>
          </cell>
          <cell r="F81">
            <v>65</v>
          </cell>
          <cell r="G81">
            <v>19.760000000000002</v>
          </cell>
        </row>
        <row r="82">
          <cell r="A82" t="str">
            <v>OAE5</v>
          </cell>
          <cell r="B82" t="str">
            <v>Estaca metálica - tipo CS 300 x 130 - Fornecimento e cravação</v>
          </cell>
          <cell r="C82" t="str">
            <v xml:space="preserve"> </v>
          </cell>
          <cell r="D82" t="str">
            <v xml:space="preserve"> </v>
          </cell>
          <cell r="E82" t="str">
            <v>m</v>
          </cell>
          <cell r="F82">
            <v>480</v>
          </cell>
          <cell r="G82">
            <v>176.68</v>
          </cell>
        </row>
        <row r="83">
          <cell r="A83" t="str">
            <v>03.371.01</v>
          </cell>
          <cell r="B83" t="str">
            <v>Formas de placa compensada resinada</v>
          </cell>
          <cell r="C83" t="str">
            <v xml:space="preserve"> </v>
          </cell>
          <cell r="D83" t="str">
            <v xml:space="preserve"> </v>
          </cell>
          <cell r="E83" t="str">
            <v>m2</v>
          </cell>
          <cell r="F83">
            <v>284</v>
          </cell>
          <cell r="G83">
            <v>21.86</v>
          </cell>
        </row>
        <row r="84">
          <cell r="A84" t="str">
            <v>03.353.00</v>
          </cell>
          <cell r="B84" t="str">
            <v>Forn., preparo e colocação nas formas, de aço CA-50</v>
          </cell>
          <cell r="C84" t="str">
            <v xml:space="preserve"> </v>
          </cell>
          <cell r="D84" t="str">
            <v xml:space="preserve"> </v>
          </cell>
          <cell r="E84" t="str">
            <v>kg</v>
          </cell>
          <cell r="F84">
            <v>7377</v>
          </cell>
          <cell r="G84">
            <v>2.59</v>
          </cell>
        </row>
        <row r="85">
          <cell r="A85" t="str">
            <v>P 03.327.01</v>
          </cell>
          <cell r="B85" t="str">
            <v xml:space="preserve">Concreto fck= 25 MPa-contr. raz. uso ger. </v>
          </cell>
          <cell r="C85" t="str">
            <v xml:space="preserve"> </v>
          </cell>
          <cell r="D85" t="str">
            <v xml:space="preserve"> </v>
          </cell>
          <cell r="E85" t="str">
            <v>m3</v>
          </cell>
          <cell r="F85">
            <v>99</v>
          </cell>
          <cell r="G85">
            <v>163.22</v>
          </cell>
        </row>
        <row r="86">
          <cell r="B86" t="str">
            <v>Superestrutura</v>
          </cell>
        </row>
        <row r="87">
          <cell r="A87" t="str">
            <v>03.371.02</v>
          </cell>
          <cell r="B87" t="str">
            <v>Formas de placa compensada plastificada</v>
          </cell>
          <cell r="C87" t="str">
            <v xml:space="preserve"> </v>
          </cell>
          <cell r="D87" t="str">
            <v xml:space="preserve"> </v>
          </cell>
          <cell r="E87" t="str">
            <v>m2</v>
          </cell>
          <cell r="F87">
            <v>2564</v>
          </cell>
          <cell r="G87">
            <v>30.76</v>
          </cell>
        </row>
        <row r="88">
          <cell r="A88" t="str">
            <v>03.353.00</v>
          </cell>
          <cell r="B88" t="str">
            <v>Forn., preparo e colocação nas formas, de aço CA-50</v>
          </cell>
          <cell r="C88" t="str">
            <v xml:space="preserve"> </v>
          </cell>
          <cell r="D88" t="str">
            <v xml:space="preserve"> </v>
          </cell>
          <cell r="E88" t="str">
            <v>kg</v>
          </cell>
          <cell r="F88">
            <v>71840</v>
          </cell>
          <cell r="G88">
            <v>2.59</v>
          </cell>
        </row>
        <row r="89">
          <cell r="A89" t="str">
            <v>OAE17</v>
          </cell>
          <cell r="B89" t="str">
            <v>Transporte e lançamento de pré-lages</v>
          </cell>
          <cell r="C89" t="str">
            <v xml:space="preserve"> </v>
          </cell>
          <cell r="D89" t="str">
            <v xml:space="preserve"> </v>
          </cell>
          <cell r="E89" t="str">
            <v>un</v>
          </cell>
          <cell r="F89">
            <v>684</v>
          </cell>
          <cell r="G89">
            <v>23.47</v>
          </cell>
        </row>
        <row r="90">
          <cell r="A90" t="str">
            <v>OAE18</v>
          </cell>
          <cell r="B90" t="str">
            <v>Transporte e lançamento de vigas pré-moldadas</v>
          </cell>
          <cell r="C90" t="str">
            <v xml:space="preserve"> </v>
          </cell>
          <cell r="D90" t="str">
            <v xml:space="preserve"> </v>
          </cell>
          <cell r="E90" t="str">
            <v>un</v>
          </cell>
          <cell r="F90">
            <v>40</v>
          </cell>
          <cell r="G90">
            <v>1281.27</v>
          </cell>
        </row>
        <row r="91">
          <cell r="A91" t="str">
            <v>03.330.00</v>
          </cell>
          <cell r="B91" t="str">
            <v>Concreto fck= 35 MPa-contr. raz. uso ger.</v>
          </cell>
          <cell r="C91" t="str">
            <v xml:space="preserve"> </v>
          </cell>
          <cell r="D91" t="str">
            <v xml:space="preserve"> </v>
          </cell>
          <cell r="E91" t="str">
            <v>m3</v>
          </cell>
          <cell r="F91">
            <v>378</v>
          </cell>
          <cell r="G91">
            <v>166.78</v>
          </cell>
        </row>
        <row r="92">
          <cell r="B92" t="str">
            <v>Diversos</v>
          </cell>
        </row>
        <row r="93">
          <cell r="B93" t="str">
            <v>Barreiras de segurança (C.A.) Tipo New Jersey (156 m)</v>
          </cell>
        </row>
        <row r="94">
          <cell r="A94" t="str">
            <v>03.371.00</v>
          </cell>
          <cell r="B94" t="str">
            <v>Formas de madeira compensada</v>
          </cell>
          <cell r="C94" t="str">
            <v xml:space="preserve"> </v>
          </cell>
          <cell r="D94" t="str">
            <v xml:space="preserve"> </v>
          </cell>
          <cell r="E94" t="str">
            <v>m2</v>
          </cell>
          <cell r="F94">
            <v>280</v>
          </cell>
          <cell r="G94">
            <v>21.86</v>
          </cell>
        </row>
        <row r="95">
          <cell r="A95" t="str">
            <v>03.353.00</v>
          </cell>
          <cell r="B95" t="str">
            <v>Forn., preparo e colocação nas formas, de aço CA-50</v>
          </cell>
          <cell r="C95" t="str">
            <v xml:space="preserve"> </v>
          </cell>
          <cell r="D95" t="str">
            <v xml:space="preserve"> </v>
          </cell>
          <cell r="E95" t="str">
            <v>kg</v>
          </cell>
          <cell r="F95">
            <v>2328</v>
          </cell>
          <cell r="G95">
            <v>2.59</v>
          </cell>
        </row>
        <row r="96">
          <cell r="A96" t="str">
            <v>P 03.327.01</v>
          </cell>
          <cell r="B96" t="str">
            <v xml:space="preserve">Concreto fck= 25 MPa-contr. raz. uso ger. </v>
          </cell>
          <cell r="C96" t="str">
            <v xml:space="preserve"> </v>
          </cell>
          <cell r="D96" t="str">
            <v xml:space="preserve"> </v>
          </cell>
          <cell r="E96" t="str">
            <v>m3</v>
          </cell>
          <cell r="F96">
            <v>36</v>
          </cell>
          <cell r="G96">
            <v>163.22</v>
          </cell>
        </row>
        <row r="97">
          <cell r="B97" t="str">
            <v>Placas de aproximação( 04 unidades) (dimensão 4,0m x 11,2m x 0,3m)</v>
          </cell>
        </row>
        <row r="98">
          <cell r="A98" t="str">
            <v>03.371.00</v>
          </cell>
          <cell r="B98" t="str">
            <v>Formas de madeira compensada</v>
          </cell>
          <cell r="C98" t="str">
            <v xml:space="preserve"> </v>
          </cell>
          <cell r="D98" t="str">
            <v xml:space="preserve"> </v>
          </cell>
          <cell r="E98" t="str">
            <v>m2</v>
          </cell>
          <cell r="F98">
            <v>37</v>
          </cell>
          <cell r="G98">
            <v>21.86</v>
          </cell>
        </row>
        <row r="99">
          <cell r="A99" t="str">
            <v>03.353.00</v>
          </cell>
          <cell r="B99" t="str">
            <v>Forn., preparo e colocação nas formas, de aço CA-50</v>
          </cell>
          <cell r="C99" t="str">
            <v xml:space="preserve"> </v>
          </cell>
          <cell r="D99" t="str">
            <v xml:space="preserve"> </v>
          </cell>
          <cell r="E99" t="str">
            <v>kg</v>
          </cell>
          <cell r="F99">
            <v>3716</v>
          </cell>
          <cell r="G99">
            <v>2.59</v>
          </cell>
        </row>
        <row r="100">
          <cell r="A100" t="str">
            <v>P 03.327.01</v>
          </cell>
          <cell r="B100" t="str">
            <v xml:space="preserve">Concreto fck= 25 MPa-contr. raz. uso ger. </v>
          </cell>
          <cell r="C100" t="str">
            <v xml:space="preserve"> </v>
          </cell>
          <cell r="D100" t="str">
            <v xml:space="preserve"> </v>
          </cell>
          <cell r="E100" t="str">
            <v>m3</v>
          </cell>
          <cell r="F100">
            <v>54</v>
          </cell>
          <cell r="G100">
            <v>163.22</v>
          </cell>
        </row>
        <row r="101">
          <cell r="B101" t="str">
            <v>Drenos</v>
          </cell>
        </row>
        <row r="102">
          <cell r="A102" t="str">
            <v>P 03.991.01f</v>
          </cell>
          <cell r="B102" t="str">
            <v>Dreno de FF D= 150 mm x 400mm</v>
          </cell>
          <cell r="C102" t="str">
            <v xml:space="preserve"> </v>
          </cell>
          <cell r="D102" t="str">
            <v xml:space="preserve"> </v>
          </cell>
          <cell r="E102" t="str">
            <v>un</v>
          </cell>
          <cell r="F102">
            <v>18</v>
          </cell>
          <cell r="G102">
            <v>20.37</v>
          </cell>
        </row>
        <row r="103">
          <cell r="F103" t="str">
            <v>SUB-TOTAL</v>
          </cell>
        </row>
        <row r="105">
          <cell r="B105" t="str">
            <v>OBRAS COMPLEMENTARES</v>
          </cell>
        </row>
        <row r="106">
          <cell r="A106" t="str">
            <v>05.100.00</v>
          </cell>
          <cell r="B106" t="str">
            <v>Enleivamento</v>
          </cell>
          <cell r="C106" t="str">
            <v>DNER-ES341/97</v>
          </cell>
          <cell r="D106" t="str">
            <v xml:space="preserve"> </v>
          </cell>
          <cell r="E106" t="str">
            <v>m2</v>
          </cell>
          <cell r="F106">
            <v>37800</v>
          </cell>
          <cell r="G106">
            <v>2.06</v>
          </cell>
        </row>
        <row r="107">
          <cell r="A107" t="str">
            <v>DER53460a</v>
          </cell>
          <cell r="B107" t="str">
            <v>Calçamento com briquetes de 6 cm</v>
          </cell>
          <cell r="C107" t="str">
            <v xml:space="preserve"> </v>
          </cell>
          <cell r="D107" t="str">
            <v xml:space="preserve"> </v>
          </cell>
          <cell r="E107" t="str">
            <v>m2</v>
          </cell>
          <cell r="F107">
            <v>700</v>
          </cell>
          <cell r="G107">
            <v>20.48</v>
          </cell>
        </row>
        <row r="108">
          <cell r="A108" t="str">
            <v>P 05.100.01</v>
          </cell>
          <cell r="B108" t="str">
            <v>Fornecimento e plantio de lírio amarelo</v>
          </cell>
          <cell r="C108" t="str">
            <v xml:space="preserve"> </v>
          </cell>
          <cell r="D108" t="str">
            <v xml:space="preserve"> </v>
          </cell>
          <cell r="E108" t="str">
            <v>m2</v>
          </cell>
          <cell r="F108">
            <v>544</v>
          </cell>
          <cell r="G108">
            <v>14.14</v>
          </cell>
        </row>
        <row r="109">
          <cell r="A109" t="str">
            <v>P 05.100.02</v>
          </cell>
          <cell r="B109" t="str">
            <v>Fornecimento e plantio de árvore selecionada</v>
          </cell>
          <cell r="C109" t="str">
            <v xml:space="preserve"> </v>
          </cell>
          <cell r="D109" t="str">
            <v xml:space="preserve"> </v>
          </cell>
          <cell r="E109" t="str">
            <v>un</v>
          </cell>
          <cell r="F109">
            <v>404</v>
          </cell>
          <cell r="G109">
            <v>6.02</v>
          </cell>
        </row>
        <row r="110">
          <cell r="A110" t="str">
            <v>05.102.00</v>
          </cell>
          <cell r="B110" t="str">
            <v>Hidrossemeadura</v>
          </cell>
          <cell r="C110" t="str">
            <v>DNER-ES341/97</v>
          </cell>
          <cell r="D110" t="str">
            <v xml:space="preserve"> </v>
          </cell>
          <cell r="E110" t="str">
            <v>m2</v>
          </cell>
          <cell r="F110">
            <v>3618</v>
          </cell>
          <cell r="G110">
            <v>0.49</v>
          </cell>
        </row>
        <row r="111">
          <cell r="A111" t="str">
            <v>PI 60</v>
          </cell>
          <cell r="B111" t="str">
            <v>Lâmpada a vapor de mercúrio 250W</v>
          </cell>
          <cell r="C111" t="str">
            <v xml:space="preserve"> </v>
          </cell>
          <cell r="D111" t="str">
            <v xml:space="preserve"> </v>
          </cell>
          <cell r="E111" t="str">
            <v>un</v>
          </cell>
          <cell r="F111">
            <v>20</v>
          </cell>
          <cell r="G111">
            <v>16.3</v>
          </cell>
        </row>
        <row r="112">
          <cell r="A112" t="str">
            <v>PI 52</v>
          </cell>
          <cell r="B112" t="str">
            <v>Luminária IMB C-300 ou similar</v>
          </cell>
          <cell r="C112" t="str">
            <v xml:space="preserve"> </v>
          </cell>
          <cell r="D112" t="str">
            <v xml:space="preserve"> </v>
          </cell>
          <cell r="E112" t="str">
            <v>un</v>
          </cell>
          <cell r="F112">
            <v>4</v>
          </cell>
          <cell r="G112">
            <v>410</v>
          </cell>
        </row>
        <row r="113">
          <cell r="A113" t="str">
            <v>PI 13</v>
          </cell>
          <cell r="B113" t="str">
            <v>Eletroduto de aço 20mm, vara de 3m</v>
          </cell>
          <cell r="C113" t="str">
            <v xml:space="preserve"> </v>
          </cell>
          <cell r="D113" t="str">
            <v xml:space="preserve"> </v>
          </cell>
          <cell r="E113" t="str">
            <v>un</v>
          </cell>
          <cell r="F113">
            <v>8</v>
          </cell>
          <cell r="G113">
            <v>14.49</v>
          </cell>
        </row>
        <row r="114">
          <cell r="A114" t="str">
            <v>PI 62</v>
          </cell>
          <cell r="B114" t="str">
            <v>Caixa de passagem para instalação aparente D=20mm, tipo T</v>
          </cell>
          <cell r="C114" t="str">
            <v xml:space="preserve"> </v>
          </cell>
          <cell r="D114" t="str">
            <v xml:space="preserve"> </v>
          </cell>
          <cell r="E114" t="str">
            <v>un</v>
          </cell>
          <cell r="F114">
            <v>4</v>
          </cell>
          <cell r="G114">
            <v>20</v>
          </cell>
        </row>
        <row r="115">
          <cell r="A115" t="str">
            <v>PI 15</v>
          </cell>
          <cell r="B115" t="str">
            <v>Caixa de passagem para instalação aparente D=20mm, tipo LB</v>
          </cell>
          <cell r="C115" t="str">
            <v xml:space="preserve"> </v>
          </cell>
          <cell r="D115" t="str">
            <v xml:space="preserve"> </v>
          </cell>
          <cell r="E115" t="str">
            <v>un</v>
          </cell>
          <cell r="F115">
            <v>2</v>
          </cell>
          <cell r="G115">
            <v>3.62</v>
          </cell>
        </row>
        <row r="116">
          <cell r="A116" t="str">
            <v>PI 18</v>
          </cell>
          <cell r="B116" t="str">
            <v>Braço curvo p/ iluminação pública padrão CELESC</v>
          </cell>
          <cell r="C116" t="str">
            <v xml:space="preserve"> </v>
          </cell>
          <cell r="D116" t="str">
            <v xml:space="preserve"> </v>
          </cell>
          <cell r="E116" t="str">
            <v>un</v>
          </cell>
          <cell r="F116">
            <v>20</v>
          </cell>
          <cell r="G116">
            <v>6.33</v>
          </cell>
        </row>
        <row r="117">
          <cell r="A117" t="str">
            <v>PI 22</v>
          </cell>
          <cell r="B117" t="str">
            <v>Base completa com fusível Diazed, 6A, retardado, incluíndo tampa, anel de proteção e ajuste</v>
          </cell>
          <cell r="C117" t="str">
            <v xml:space="preserve"> </v>
          </cell>
          <cell r="D117" t="str">
            <v xml:space="preserve"> </v>
          </cell>
          <cell r="E117" t="str">
            <v>un</v>
          </cell>
          <cell r="F117">
            <v>22</v>
          </cell>
          <cell r="G117">
            <v>8.6300000000000008</v>
          </cell>
        </row>
        <row r="118">
          <cell r="A118" t="str">
            <v>PI 23</v>
          </cell>
          <cell r="B118" t="str">
            <v>Contator tripolar a seco, p/ corrente alternada - 55 A, para uso em rede 380/220V - 60Hz</v>
          </cell>
          <cell r="C118" t="str">
            <v xml:space="preserve"> </v>
          </cell>
          <cell r="D118" t="str">
            <v xml:space="preserve"> </v>
          </cell>
          <cell r="E118" t="str">
            <v>un</v>
          </cell>
          <cell r="F118">
            <v>2</v>
          </cell>
          <cell r="G118">
            <v>234.6</v>
          </cell>
        </row>
        <row r="119">
          <cell r="A119" t="str">
            <v>PI 24</v>
          </cell>
          <cell r="B119" t="str">
            <v>Fita elétrica auto fusão a base de borracha EPR</v>
          </cell>
          <cell r="C119" t="str">
            <v xml:space="preserve"> </v>
          </cell>
          <cell r="D119" t="str">
            <v xml:space="preserve"> </v>
          </cell>
          <cell r="E119" t="str">
            <v>un</v>
          </cell>
          <cell r="F119">
            <v>4</v>
          </cell>
          <cell r="G119">
            <v>6.39</v>
          </cell>
        </row>
        <row r="120">
          <cell r="A120" t="str">
            <v>PI 25</v>
          </cell>
          <cell r="B120" t="str">
            <v>Fita adesiva plástica isolante</v>
          </cell>
          <cell r="C120" t="str">
            <v xml:space="preserve"> </v>
          </cell>
          <cell r="D120" t="str">
            <v xml:space="preserve"> </v>
          </cell>
          <cell r="E120" t="str">
            <v>un</v>
          </cell>
          <cell r="F120">
            <v>6</v>
          </cell>
          <cell r="G120">
            <v>3.84</v>
          </cell>
        </row>
        <row r="121">
          <cell r="A121" t="str">
            <v>PI 26</v>
          </cell>
          <cell r="B121" t="str">
            <v>Relé fotoelétrico c/ suporte para fixação galv. com furo 18mm</v>
          </cell>
          <cell r="C121" t="str">
            <v xml:space="preserve"> </v>
          </cell>
          <cell r="D121" t="str">
            <v xml:space="preserve"> </v>
          </cell>
          <cell r="E121" t="str">
            <v>un</v>
          </cell>
          <cell r="F121">
            <v>22</v>
          </cell>
          <cell r="G121">
            <v>11.5</v>
          </cell>
        </row>
        <row r="122">
          <cell r="A122" t="str">
            <v>PI 56</v>
          </cell>
          <cell r="B122" t="str">
            <v>Cabo isolado p/ 1000V, 4 mm² de alumínio</v>
          </cell>
          <cell r="C122" t="str">
            <v xml:space="preserve"> </v>
          </cell>
          <cell r="D122" t="str">
            <v xml:space="preserve"> </v>
          </cell>
          <cell r="E122" t="str">
            <v>m</v>
          </cell>
          <cell r="F122">
            <v>110</v>
          </cell>
          <cell r="G122">
            <v>0.37</v>
          </cell>
        </row>
        <row r="123">
          <cell r="A123" t="str">
            <v>PI 28</v>
          </cell>
          <cell r="B123" t="str">
            <v>Eletroduto de aço tipo pesado 100mm</v>
          </cell>
          <cell r="C123" t="str">
            <v xml:space="preserve"> </v>
          </cell>
          <cell r="D123" t="str">
            <v xml:space="preserve"> </v>
          </cell>
          <cell r="E123" t="str">
            <v>m</v>
          </cell>
          <cell r="F123">
            <v>140</v>
          </cell>
          <cell r="G123">
            <v>28.55</v>
          </cell>
        </row>
        <row r="124">
          <cell r="A124" t="str">
            <v>PI 29</v>
          </cell>
          <cell r="B124" t="str">
            <v>Curva em alumínio fundido de alta resistência, fixação por encaixe,50mm</v>
          </cell>
          <cell r="C124" t="str">
            <v xml:space="preserve"> </v>
          </cell>
          <cell r="D124" t="str">
            <v xml:space="preserve"> </v>
          </cell>
          <cell r="E124" t="str">
            <v>un</v>
          </cell>
          <cell r="F124">
            <v>2</v>
          </cell>
          <cell r="G124">
            <v>18.75</v>
          </cell>
        </row>
        <row r="125">
          <cell r="A125" t="str">
            <v>PI 30</v>
          </cell>
          <cell r="B125" t="str">
            <v>Haste para aterramento aço-cobre D 13x2400mm</v>
          </cell>
          <cell r="C125" t="str">
            <v xml:space="preserve"> </v>
          </cell>
          <cell r="D125" t="str">
            <v xml:space="preserve"> </v>
          </cell>
          <cell r="E125" t="str">
            <v>un</v>
          </cell>
          <cell r="F125">
            <v>12</v>
          </cell>
          <cell r="G125">
            <v>6.04</v>
          </cell>
        </row>
        <row r="126">
          <cell r="A126" t="str">
            <v>PI 31</v>
          </cell>
          <cell r="B126" t="str">
            <v>Cabo de cobre nú meio duro, 7 fios 2AWG</v>
          </cell>
          <cell r="C126" t="str">
            <v xml:space="preserve"> </v>
          </cell>
          <cell r="D126" t="str">
            <v xml:space="preserve"> </v>
          </cell>
          <cell r="E126" t="str">
            <v>kg</v>
          </cell>
          <cell r="F126">
            <v>4</v>
          </cell>
          <cell r="G126">
            <v>7.02</v>
          </cell>
        </row>
        <row r="127">
          <cell r="A127" t="str">
            <v>PI 32</v>
          </cell>
          <cell r="B127" t="str">
            <v>Conetor paralelo, liga alumínio tronco 1/0-4 AWG e derivação 2-4AWG</v>
          </cell>
          <cell r="C127" t="str">
            <v xml:space="preserve"> </v>
          </cell>
          <cell r="D127" t="str">
            <v xml:space="preserve"> </v>
          </cell>
          <cell r="E127" t="str">
            <v>un</v>
          </cell>
          <cell r="F127">
            <v>5</v>
          </cell>
          <cell r="G127">
            <v>1.04</v>
          </cell>
        </row>
        <row r="128">
          <cell r="A128" t="str">
            <v>PI 20</v>
          </cell>
          <cell r="B128" t="str">
            <v>Poste de concreto duplo T 10m, 150 daN</v>
          </cell>
          <cell r="C128" t="str">
            <v xml:space="preserve"> </v>
          </cell>
          <cell r="D128" t="str">
            <v xml:space="preserve"> </v>
          </cell>
          <cell r="E128" t="str">
            <v>un</v>
          </cell>
          <cell r="F128">
            <v>10</v>
          </cell>
          <cell r="G128">
            <v>200</v>
          </cell>
        </row>
        <row r="129">
          <cell r="A129" t="str">
            <v>PI 48</v>
          </cell>
          <cell r="B129" t="str">
            <v>Armação secundária p/ 2 estribo</v>
          </cell>
          <cell r="C129" t="str">
            <v xml:space="preserve"> </v>
          </cell>
          <cell r="D129" t="str">
            <v xml:space="preserve"> </v>
          </cell>
          <cell r="E129" t="str">
            <v>un</v>
          </cell>
          <cell r="F129">
            <v>20</v>
          </cell>
          <cell r="G129">
            <v>7.5</v>
          </cell>
        </row>
        <row r="130">
          <cell r="A130" t="str">
            <v>PI 49</v>
          </cell>
          <cell r="B130" t="str">
            <v>Armação secundária p/ 1 estribo</v>
          </cell>
          <cell r="C130" t="str">
            <v xml:space="preserve"> </v>
          </cell>
          <cell r="D130" t="str">
            <v xml:space="preserve"> </v>
          </cell>
          <cell r="E130" t="str">
            <v>un</v>
          </cell>
          <cell r="F130">
            <v>10</v>
          </cell>
          <cell r="G130">
            <v>3.5</v>
          </cell>
        </row>
        <row r="131">
          <cell r="A131" t="str">
            <v>PI 33</v>
          </cell>
          <cell r="B131" t="str">
            <v>Tubo de aço galvanizado, vara de 6m e 50mm</v>
          </cell>
          <cell r="C131" t="str">
            <v xml:space="preserve"> </v>
          </cell>
          <cell r="D131" t="str">
            <v xml:space="preserve"> </v>
          </cell>
          <cell r="E131" t="str">
            <v>un</v>
          </cell>
          <cell r="F131">
            <v>2</v>
          </cell>
          <cell r="G131">
            <v>74.06</v>
          </cell>
        </row>
        <row r="132">
          <cell r="A132" t="str">
            <v>PI 34</v>
          </cell>
          <cell r="B132" t="str">
            <v>Construção de caixa tipo SP, ou pré-instalada com as mesmas características</v>
          </cell>
          <cell r="C132" t="str">
            <v xml:space="preserve"> </v>
          </cell>
          <cell r="D132" t="str">
            <v xml:space="preserve"> </v>
          </cell>
          <cell r="E132" t="str">
            <v>un</v>
          </cell>
          <cell r="F132">
            <v>6</v>
          </cell>
          <cell r="G132">
            <v>180</v>
          </cell>
        </row>
        <row r="133">
          <cell r="A133" t="str">
            <v>PI 36</v>
          </cell>
          <cell r="B133" t="str">
            <v>Construção de embasamento p/ poste tipo engastado, concreto duplo T, 10m de altura</v>
          </cell>
          <cell r="C133" t="str">
            <v xml:space="preserve"> </v>
          </cell>
          <cell r="D133" t="str">
            <v xml:space="preserve"> </v>
          </cell>
          <cell r="E133" t="str">
            <v>un</v>
          </cell>
          <cell r="F133">
            <v>10</v>
          </cell>
          <cell r="G133">
            <v>285</v>
          </cell>
        </row>
        <row r="134">
          <cell r="A134" t="str">
            <v>PI 37</v>
          </cell>
          <cell r="B134" t="str">
            <v>Lançamento de cabos em dutos de aço, classe 1000V, circuito trifásico mais neutro, e monofásico</v>
          </cell>
          <cell r="C134" t="str">
            <v xml:space="preserve"> </v>
          </cell>
          <cell r="D134" t="str">
            <v xml:space="preserve"> </v>
          </cell>
          <cell r="E134" t="str">
            <v>m</v>
          </cell>
          <cell r="F134">
            <v>70</v>
          </cell>
          <cell r="G134">
            <v>4</v>
          </cell>
        </row>
        <row r="135">
          <cell r="A135" t="str">
            <v>PI 38</v>
          </cell>
          <cell r="B135" t="str">
            <v>Confecção de emendas retas ou derivação em cabos classe 1000V, c/ conector à compressão</v>
          </cell>
          <cell r="C135" t="str">
            <v xml:space="preserve"> </v>
          </cell>
          <cell r="D135" t="str">
            <v xml:space="preserve"> </v>
          </cell>
          <cell r="E135" t="str">
            <v>un</v>
          </cell>
          <cell r="F135">
            <v>2</v>
          </cell>
          <cell r="G135">
            <v>4.5</v>
          </cell>
        </row>
        <row r="136">
          <cell r="A136" t="str">
            <v>PI 39</v>
          </cell>
          <cell r="B136" t="str">
            <v>Fixação de haste de terra e conexão ao neutro</v>
          </cell>
          <cell r="C136" t="str">
            <v xml:space="preserve"> </v>
          </cell>
          <cell r="D136" t="str">
            <v xml:space="preserve"> </v>
          </cell>
          <cell r="E136" t="str">
            <v>un</v>
          </cell>
          <cell r="F136">
            <v>12</v>
          </cell>
          <cell r="G136">
            <v>35</v>
          </cell>
        </row>
        <row r="137">
          <cell r="A137" t="str">
            <v>PI 41</v>
          </cell>
          <cell r="B137" t="str">
            <v>Instalação de tubo de aço vara de 6m e curva de entrada de cabos na lateral do poste c/ fix. dutos</v>
          </cell>
          <cell r="C137" t="str">
            <v xml:space="preserve"> </v>
          </cell>
          <cell r="D137" t="str">
            <v xml:space="preserve"> </v>
          </cell>
          <cell r="E137" t="str">
            <v>un</v>
          </cell>
          <cell r="F137">
            <v>2</v>
          </cell>
          <cell r="G137">
            <v>200</v>
          </cell>
        </row>
        <row r="138">
          <cell r="A138" t="str">
            <v>PI 43</v>
          </cell>
          <cell r="B138" t="str">
            <v>Travessia de pista asfáltica p/ lançamento dutos aço tipo pesado 100mm</v>
          </cell>
          <cell r="C138" t="str">
            <v xml:space="preserve"> </v>
          </cell>
          <cell r="D138" t="str">
            <v xml:space="preserve"> </v>
          </cell>
          <cell r="E138" t="str">
            <v>m</v>
          </cell>
          <cell r="F138">
            <v>70</v>
          </cell>
          <cell r="G138">
            <v>70</v>
          </cell>
        </row>
        <row r="139">
          <cell r="A139" t="str">
            <v>PI 44</v>
          </cell>
          <cell r="B139" t="str">
            <v>Montagem eletromecânica de luminária 10,0m de altura, c/ fixação dos equip.e conexões elétricos</v>
          </cell>
          <cell r="C139" t="str">
            <v xml:space="preserve"> </v>
          </cell>
          <cell r="D139" t="str">
            <v xml:space="preserve"> </v>
          </cell>
          <cell r="E139" t="str">
            <v>un</v>
          </cell>
          <cell r="F139">
            <v>10</v>
          </cell>
          <cell r="G139">
            <v>60</v>
          </cell>
        </row>
        <row r="140">
          <cell r="A140" t="str">
            <v>PI 58</v>
          </cell>
          <cell r="B140" t="str">
            <v>Fixação de caixas de passagem p/ instalação aparente D=20mm</v>
          </cell>
          <cell r="C140" t="str">
            <v xml:space="preserve"> </v>
          </cell>
          <cell r="D140" t="str">
            <v xml:space="preserve"> </v>
          </cell>
          <cell r="E140" t="str">
            <v>un</v>
          </cell>
          <cell r="F140">
            <v>4</v>
          </cell>
          <cell r="G140">
            <v>10</v>
          </cell>
        </row>
        <row r="141">
          <cell r="A141" t="str">
            <v>PI 59</v>
          </cell>
          <cell r="B141" t="str">
            <v>Instalação de luminária blindada para lâmpada a vapor de mercúrio 250W</v>
          </cell>
          <cell r="C141" t="str">
            <v xml:space="preserve"> </v>
          </cell>
          <cell r="D141" t="str">
            <v xml:space="preserve"> </v>
          </cell>
          <cell r="E141" t="str">
            <v>un</v>
          </cell>
          <cell r="F141">
            <v>4</v>
          </cell>
          <cell r="G141">
            <v>20</v>
          </cell>
        </row>
        <row r="142">
          <cell r="A142" t="str">
            <v>PI 01</v>
          </cell>
          <cell r="B142" t="str">
            <v>Poste de aço galv. a fogo, c/ 20,0m de alt. p/ instal. tipo engastado</v>
          </cell>
          <cell r="C142" t="str">
            <v xml:space="preserve"> </v>
          </cell>
          <cell r="D142" t="str">
            <v xml:space="preserve"> </v>
          </cell>
          <cell r="E142" t="str">
            <v>un</v>
          </cell>
          <cell r="F142">
            <v>1</v>
          </cell>
          <cell r="G142">
            <v>2662.25</v>
          </cell>
        </row>
        <row r="143">
          <cell r="A143" t="str">
            <v>PI 07</v>
          </cell>
          <cell r="B143" t="str">
            <v>Suporte p/ luminária tipo ZGP402 da Philips ou similar</v>
          </cell>
          <cell r="C143" t="str">
            <v xml:space="preserve"> </v>
          </cell>
          <cell r="D143" t="str">
            <v xml:space="preserve"> </v>
          </cell>
          <cell r="E143" t="str">
            <v>un</v>
          </cell>
          <cell r="F143">
            <v>1</v>
          </cell>
          <cell r="G143">
            <v>100</v>
          </cell>
        </row>
        <row r="144">
          <cell r="A144" t="str">
            <v>PI 04</v>
          </cell>
          <cell r="B144" t="str">
            <v xml:space="preserve">Luminária p/ iluminação pública ref.SRC-612 da Philips ou similar </v>
          </cell>
          <cell r="C144" t="str">
            <v xml:space="preserve"> </v>
          </cell>
          <cell r="D144" t="str">
            <v xml:space="preserve"> </v>
          </cell>
          <cell r="E144" t="str">
            <v>un</v>
          </cell>
          <cell r="F144">
            <v>2</v>
          </cell>
          <cell r="G144">
            <v>425.5</v>
          </cell>
        </row>
        <row r="145">
          <cell r="A145" t="str">
            <v>PI 03</v>
          </cell>
          <cell r="B145" t="str">
            <v xml:space="preserve">Luminária p/ iluminação pública ref.HRC-612 da Philips ou similar </v>
          </cell>
          <cell r="C145" t="str">
            <v xml:space="preserve"> </v>
          </cell>
          <cell r="D145" t="str">
            <v xml:space="preserve"> </v>
          </cell>
          <cell r="E145" t="str">
            <v>un</v>
          </cell>
          <cell r="F145">
            <v>20</v>
          </cell>
          <cell r="G145">
            <v>400</v>
          </cell>
        </row>
        <row r="146">
          <cell r="A146" t="str">
            <v>PI 09</v>
          </cell>
          <cell r="B146" t="str">
            <v>Lâmpada a vapor de sódio 400W, alta pressão, base E40</v>
          </cell>
          <cell r="C146" t="str">
            <v xml:space="preserve"> </v>
          </cell>
          <cell r="D146" t="str">
            <v xml:space="preserve"> </v>
          </cell>
          <cell r="E146" t="str">
            <v>un</v>
          </cell>
          <cell r="F146">
            <v>2</v>
          </cell>
          <cell r="G146">
            <v>33.35</v>
          </cell>
        </row>
        <row r="147">
          <cell r="A147" t="str">
            <v>PI 35</v>
          </cell>
          <cell r="B147" t="str">
            <v>Construção de embasamento p/ poste tipo engastado, 20m de altura</v>
          </cell>
          <cell r="C147" t="str">
            <v xml:space="preserve"> </v>
          </cell>
          <cell r="D147" t="str">
            <v xml:space="preserve"> </v>
          </cell>
          <cell r="E147" t="str">
            <v>un</v>
          </cell>
          <cell r="F147">
            <v>1</v>
          </cell>
          <cell r="G147">
            <v>494</v>
          </cell>
        </row>
        <row r="148">
          <cell r="A148" t="str">
            <v>PI 42</v>
          </cell>
          <cell r="B148" t="str">
            <v>Instalação de poste de aço de 20m de altura engastado</v>
          </cell>
          <cell r="C148" t="str">
            <v xml:space="preserve"> </v>
          </cell>
          <cell r="D148" t="str">
            <v xml:space="preserve"> </v>
          </cell>
          <cell r="E148" t="str">
            <v>un</v>
          </cell>
          <cell r="F148">
            <v>1</v>
          </cell>
          <cell r="G148">
            <v>250</v>
          </cell>
        </row>
        <row r="149">
          <cell r="A149" t="str">
            <v>PI 69</v>
          </cell>
          <cell r="B149" t="str">
            <v>Instalação de poste concreto duplo T, 10m de altura, engastado</v>
          </cell>
          <cell r="C149" t="str">
            <v xml:space="preserve"> </v>
          </cell>
          <cell r="D149" t="str">
            <v xml:space="preserve"> </v>
          </cell>
          <cell r="E149" t="str">
            <v>un</v>
          </cell>
          <cell r="F149">
            <v>10</v>
          </cell>
          <cell r="G149">
            <v>200</v>
          </cell>
        </row>
        <row r="150">
          <cell r="A150" t="str">
            <v>PI 27</v>
          </cell>
          <cell r="B150" t="str">
            <v>Cabo isolado p/ 1000V, bitola 35mm²</v>
          </cell>
          <cell r="C150" t="str">
            <v xml:space="preserve"> </v>
          </cell>
          <cell r="D150" t="str">
            <v xml:space="preserve"> </v>
          </cell>
          <cell r="E150" t="str">
            <v>m</v>
          </cell>
          <cell r="F150">
            <v>200</v>
          </cell>
          <cell r="G150">
            <v>1.55</v>
          </cell>
        </row>
        <row r="151">
          <cell r="A151" t="str">
            <v>PI 65</v>
          </cell>
          <cell r="B151" t="str">
            <v>Cabo de alumínio 1/0</v>
          </cell>
          <cell r="C151" t="str">
            <v xml:space="preserve"> </v>
          </cell>
          <cell r="D151" t="str">
            <v xml:space="preserve"> </v>
          </cell>
          <cell r="E151" t="str">
            <v>m</v>
          </cell>
          <cell r="F151">
            <v>2650</v>
          </cell>
          <cell r="G151">
            <v>1.7</v>
          </cell>
        </row>
        <row r="152">
          <cell r="A152" t="str">
            <v>PI 66</v>
          </cell>
          <cell r="B152" t="str">
            <v>Cabo isolado p/ 1000 V, 6 mm2 de alumínio</v>
          </cell>
          <cell r="C152" t="str">
            <v xml:space="preserve"> </v>
          </cell>
          <cell r="D152" t="str">
            <v xml:space="preserve"> </v>
          </cell>
          <cell r="E152" t="str">
            <v>m</v>
          </cell>
          <cell r="F152">
            <v>20</v>
          </cell>
          <cell r="G152">
            <v>1</v>
          </cell>
        </row>
        <row r="153">
          <cell r="A153" t="str">
            <v>PI 67</v>
          </cell>
          <cell r="B153" t="str">
            <v>Cabo isolado p/ 1000 V, 2,5 mm2 de alumínio</v>
          </cell>
          <cell r="C153" t="str">
            <v xml:space="preserve"> </v>
          </cell>
          <cell r="D153" t="str">
            <v xml:space="preserve"> </v>
          </cell>
          <cell r="E153" t="str">
            <v>m</v>
          </cell>
          <cell r="F153">
            <v>60</v>
          </cell>
          <cell r="G153">
            <v>0.6</v>
          </cell>
        </row>
        <row r="154">
          <cell r="A154" t="str">
            <v>R1</v>
          </cell>
          <cell r="B154" t="str">
            <v>Remanejamento de Rede de Baixa Tensão (220/380V)</v>
          </cell>
          <cell r="C154" t="str">
            <v xml:space="preserve"> </v>
          </cell>
          <cell r="D154" t="str">
            <v xml:space="preserve"> </v>
          </cell>
          <cell r="E154" t="str">
            <v>m</v>
          </cell>
          <cell r="F154">
            <v>100</v>
          </cell>
          <cell r="G154">
            <v>4.7</v>
          </cell>
        </row>
        <row r="155">
          <cell r="A155" t="str">
            <v>R2</v>
          </cell>
          <cell r="B155" t="str">
            <v>Remanejamento de Rede de Alta Tensão (138kV)</v>
          </cell>
          <cell r="C155" t="str">
            <v xml:space="preserve"> </v>
          </cell>
          <cell r="D155" t="str">
            <v xml:space="preserve"> </v>
          </cell>
          <cell r="E155" t="str">
            <v>m</v>
          </cell>
          <cell r="F155">
            <v>120</v>
          </cell>
          <cell r="G155">
            <v>6.2</v>
          </cell>
        </row>
        <row r="156">
          <cell r="A156" t="str">
            <v>R10</v>
          </cell>
          <cell r="B156" t="str">
            <v>Remanejamento de Poste de Concreto 10/150</v>
          </cell>
          <cell r="C156" t="str">
            <v xml:space="preserve"> </v>
          </cell>
          <cell r="D156" t="str">
            <v xml:space="preserve"> </v>
          </cell>
          <cell r="E156" t="str">
            <v>un</v>
          </cell>
          <cell r="F156">
            <v>2</v>
          </cell>
          <cell r="G156">
            <v>75</v>
          </cell>
        </row>
        <row r="157">
          <cell r="A157" t="str">
            <v>R11</v>
          </cell>
          <cell r="B157" t="str">
            <v>Remanejamento de Poste de Concreto 10/300</v>
          </cell>
          <cell r="C157" t="str">
            <v xml:space="preserve"> </v>
          </cell>
          <cell r="D157" t="str">
            <v xml:space="preserve"> </v>
          </cell>
          <cell r="E157" t="str">
            <v>un</v>
          </cell>
          <cell r="F157">
            <v>2</v>
          </cell>
          <cell r="G157">
            <v>75</v>
          </cell>
        </row>
      </sheetData>
      <sheetData sheetId="16"/>
      <sheetData sheetId="17"/>
      <sheetData sheetId="18">
        <row r="16">
          <cell r="A16" t="str">
            <v>DER90150</v>
          </cell>
          <cell r="B16" t="str">
            <v>Escavação em tubulão a céu aberto em material de 1ªcateg.</v>
          </cell>
          <cell r="C16" t="str">
            <v xml:space="preserve"> </v>
          </cell>
          <cell r="D16" t="str">
            <v xml:space="preserve"> </v>
          </cell>
          <cell r="E16" t="str">
            <v>m3</v>
          </cell>
          <cell r="F16">
            <v>22</v>
          </cell>
          <cell r="G16">
            <v>184.89</v>
          </cell>
        </row>
        <row r="17">
          <cell r="A17" t="str">
            <v>DER90160</v>
          </cell>
          <cell r="B17" t="str">
            <v>Escavação em tubulão a céu aberto em material de 3ªcateg.</v>
          </cell>
          <cell r="C17" t="str">
            <v xml:space="preserve"> </v>
          </cell>
          <cell r="D17" t="str">
            <v xml:space="preserve"> </v>
          </cell>
          <cell r="E17" t="str">
            <v>m3</v>
          </cell>
          <cell r="F17">
            <v>1</v>
          </cell>
          <cell r="G17">
            <v>640.85</v>
          </cell>
        </row>
        <row r="18">
          <cell r="A18" t="str">
            <v>DER90170</v>
          </cell>
          <cell r="B18" t="str">
            <v>Escavação em tubulão sob ar comprimido em material de 1ªcateg.</v>
          </cell>
          <cell r="C18" t="str">
            <v xml:space="preserve"> </v>
          </cell>
          <cell r="D18" t="str">
            <v xml:space="preserve"> </v>
          </cell>
          <cell r="E18" t="str">
            <v>m3</v>
          </cell>
          <cell r="F18">
            <v>1</v>
          </cell>
          <cell r="G18">
            <v>742.04</v>
          </cell>
        </row>
        <row r="19">
          <cell r="A19" t="str">
            <v>DER90180</v>
          </cell>
          <cell r="B19" t="str">
            <v>Escavação em tubulão sob ar comprimido em material de 3ªcateg.</v>
          </cell>
          <cell r="C19" t="str">
            <v xml:space="preserve"> </v>
          </cell>
          <cell r="D19" t="str">
            <v xml:space="preserve"> </v>
          </cell>
          <cell r="E19" t="str">
            <v>m3</v>
          </cell>
          <cell r="F19">
            <v>33</v>
          </cell>
          <cell r="G19">
            <v>1154.25</v>
          </cell>
        </row>
        <row r="20">
          <cell r="A20" t="str">
            <v>03.010.01</v>
          </cell>
          <cell r="B20" t="str">
            <v>Escavação em cavas de fundação com esgotamento</v>
          </cell>
          <cell r="C20" t="str">
            <v xml:space="preserve"> </v>
          </cell>
          <cell r="D20" t="str">
            <v xml:space="preserve"> </v>
          </cell>
          <cell r="E20" t="str">
            <v>m3</v>
          </cell>
          <cell r="F20">
            <v>173</v>
          </cell>
          <cell r="G20">
            <v>22.39</v>
          </cell>
        </row>
        <row r="21">
          <cell r="A21" t="str">
            <v>03.119.01</v>
          </cell>
          <cell r="B21" t="str">
            <v>Escoramento</v>
          </cell>
          <cell r="C21" t="str">
            <v xml:space="preserve"> </v>
          </cell>
          <cell r="D21" t="str">
            <v xml:space="preserve"> </v>
          </cell>
          <cell r="E21" t="str">
            <v>m3</v>
          </cell>
          <cell r="F21">
            <v>204</v>
          </cell>
          <cell r="G21">
            <v>19.190000000000001</v>
          </cell>
        </row>
        <row r="22">
          <cell r="A22" t="str">
            <v>03.371.00</v>
          </cell>
          <cell r="B22" t="str">
            <v>Formas de madeira compensada</v>
          </cell>
          <cell r="C22" t="str">
            <v xml:space="preserve"> </v>
          </cell>
          <cell r="D22" t="str">
            <v xml:space="preserve"> </v>
          </cell>
          <cell r="E22" t="str">
            <v>m2</v>
          </cell>
          <cell r="F22">
            <v>223</v>
          </cell>
          <cell r="G22">
            <v>21.86</v>
          </cell>
        </row>
        <row r="23">
          <cell r="A23" t="str">
            <v>03.371.02</v>
          </cell>
          <cell r="B23" t="str">
            <v>Formas de placa compensada plastificada</v>
          </cell>
          <cell r="C23" t="str">
            <v xml:space="preserve"> </v>
          </cell>
          <cell r="D23" t="str">
            <v xml:space="preserve"> </v>
          </cell>
          <cell r="E23" t="str">
            <v>m2</v>
          </cell>
          <cell r="F23">
            <v>261</v>
          </cell>
          <cell r="G23">
            <v>30.76</v>
          </cell>
        </row>
        <row r="24">
          <cell r="A24" t="str">
            <v>03.353.00</v>
          </cell>
          <cell r="B24" t="str">
            <v>Forn., preparo e colocação nas formas, de aço CA-50</v>
          </cell>
          <cell r="C24" t="str">
            <v xml:space="preserve"> </v>
          </cell>
          <cell r="D24" t="str">
            <v xml:space="preserve"> </v>
          </cell>
          <cell r="E24" t="str">
            <v>kg</v>
          </cell>
          <cell r="F24">
            <v>5462</v>
          </cell>
          <cell r="G24">
            <v>2.59</v>
          </cell>
        </row>
        <row r="25">
          <cell r="A25" t="str">
            <v>03.326.00</v>
          </cell>
          <cell r="B25" t="str">
            <v xml:space="preserve">Concreto fck= 20 MPa-contr. raz. uso ger. </v>
          </cell>
          <cell r="C25" t="str">
            <v xml:space="preserve"> </v>
          </cell>
          <cell r="D25" t="str">
            <v xml:space="preserve"> </v>
          </cell>
          <cell r="E25" t="str">
            <v>m3</v>
          </cell>
          <cell r="F25">
            <v>117</v>
          </cell>
          <cell r="G25">
            <v>149.19999999999999</v>
          </cell>
        </row>
        <row r="26">
          <cell r="B26" t="str">
            <v>Superestrutura</v>
          </cell>
        </row>
        <row r="27">
          <cell r="A27" t="str">
            <v>03.371.02</v>
          </cell>
          <cell r="B27" t="str">
            <v>Formas de placa compensada plastificada</v>
          </cell>
          <cell r="C27" t="str">
            <v xml:space="preserve"> </v>
          </cell>
          <cell r="D27" t="str">
            <v xml:space="preserve"> </v>
          </cell>
          <cell r="E27" t="str">
            <v>m2</v>
          </cell>
          <cell r="F27">
            <v>1745</v>
          </cell>
          <cell r="G27">
            <v>30.76</v>
          </cell>
        </row>
        <row r="28">
          <cell r="A28" t="str">
            <v>OAE6</v>
          </cell>
          <cell r="B28" t="str">
            <v>Escoramento metálico comum (cimbramento)</v>
          </cell>
          <cell r="C28" t="str">
            <v xml:space="preserve"> </v>
          </cell>
          <cell r="D28" t="str">
            <v xml:space="preserve"> </v>
          </cell>
          <cell r="E28" t="str">
            <v>m3</v>
          </cell>
          <cell r="F28">
            <v>1725</v>
          </cell>
          <cell r="G28">
            <v>27.58</v>
          </cell>
        </row>
        <row r="29">
          <cell r="A29" t="str">
            <v>03.353.00</v>
          </cell>
          <cell r="B29" t="str">
            <v>Forn., preparo e colocação nas formas, de aço CA-50</v>
          </cell>
          <cell r="C29" t="str">
            <v xml:space="preserve"> </v>
          </cell>
          <cell r="D29" t="str">
            <v xml:space="preserve"> </v>
          </cell>
          <cell r="E29" t="str">
            <v>kg</v>
          </cell>
          <cell r="F29">
            <v>20346</v>
          </cell>
          <cell r="G29">
            <v>2.59</v>
          </cell>
        </row>
        <row r="30">
          <cell r="A30" t="str">
            <v>03.354.00</v>
          </cell>
          <cell r="B30" t="str">
            <v>Forn., preparo e colocação nas formas, de aço CA-60</v>
          </cell>
          <cell r="C30" t="str">
            <v xml:space="preserve"> </v>
          </cell>
          <cell r="D30" t="str">
            <v xml:space="preserve"> </v>
          </cell>
          <cell r="E30" t="str">
            <v>kg</v>
          </cell>
          <cell r="F30">
            <v>2058</v>
          </cell>
          <cell r="G30">
            <v>2.85</v>
          </cell>
        </row>
        <row r="31">
          <cell r="A31" t="str">
            <v>03.359.01</v>
          </cell>
          <cell r="B31" t="str">
            <v>Forn., preparo e colocação nas formas, de aço CA-25</v>
          </cell>
          <cell r="C31" t="str">
            <v xml:space="preserve"> </v>
          </cell>
          <cell r="D31" t="str">
            <v xml:space="preserve"> </v>
          </cell>
          <cell r="E31" t="str">
            <v>kg</v>
          </cell>
          <cell r="F31">
            <v>114</v>
          </cell>
          <cell r="G31">
            <v>2.4300000000000002</v>
          </cell>
        </row>
        <row r="32">
          <cell r="A32" t="str">
            <v>03.330.00</v>
          </cell>
          <cell r="B32" t="str">
            <v>Concreto fck= 35 MPa-contr. raz. uso ger.</v>
          </cell>
          <cell r="C32" t="str">
            <v xml:space="preserve"> </v>
          </cell>
          <cell r="D32" t="str">
            <v xml:space="preserve"> </v>
          </cell>
          <cell r="E32" t="str">
            <v>m3</v>
          </cell>
          <cell r="F32">
            <v>130</v>
          </cell>
          <cell r="G32">
            <v>166.78</v>
          </cell>
        </row>
        <row r="33">
          <cell r="A33" t="str">
            <v>03.326.00</v>
          </cell>
          <cell r="B33" t="str">
            <v xml:space="preserve">Concreto fck= 20 MPa-contr. raz. uso ger. </v>
          </cell>
          <cell r="C33" t="str">
            <v xml:space="preserve"> </v>
          </cell>
          <cell r="D33" t="str">
            <v xml:space="preserve"> </v>
          </cell>
          <cell r="E33" t="str">
            <v>m3</v>
          </cell>
          <cell r="F33">
            <v>33</v>
          </cell>
          <cell r="G33">
            <v>149.19999999999999</v>
          </cell>
        </row>
        <row r="34">
          <cell r="B34" t="str">
            <v>Diversos</v>
          </cell>
        </row>
        <row r="35">
          <cell r="A35" t="str">
            <v>03.510.00</v>
          </cell>
          <cell r="B35" t="str">
            <v>Aparelho de apoio em neoprene</v>
          </cell>
          <cell r="C35" t="str">
            <v xml:space="preserve"> </v>
          </cell>
          <cell r="D35" t="str">
            <v xml:space="preserve"> </v>
          </cell>
          <cell r="E35" t="str">
            <v>kg</v>
          </cell>
          <cell r="F35">
            <v>50</v>
          </cell>
          <cell r="G35">
            <v>86.94</v>
          </cell>
        </row>
        <row r="36">
          <cell r="A36" t="str">
            <v>P 03.991.01b</v>
          </cell>
          <cell r="B36" t="str">
            <v>Dreno de FF D= 50 mm x 500mm</v>
          </cell>
          <cell r="C36" t="str">
            <v xml:space="preserve"> </v>
          </cell>
          <cell r="D36" t="str">
            <v xml:space="preserve"> </v>
          </cell>
          <cell r="E36" t="str">
            <v>un</v>
          </cell>
          <cell r="F36">
            <v>42</v>
          </cell>
          <cell r="G36">
            <v>6.63</v>
          </cell>
        </row>
        <row r="37">
          <cell r="F37" t="str">
            <v>SUB-TOTAL OAE</v>
          </cell>
        </row>
        <row r="38">
          <cell r="B38" t="str">
            <v>OBRAS COMPLEMENTARES</v>
          </cell>
        </row>
        <row r="39">
          <cell r="B39" t="str">
            <v>Iluminação das passarelas</v>
          </cell>
        </row>
        <row r="40">
          <cell r="A40" t="str">
            <v>PI 02a</v>
          </cell>
          <cell r="B40" t="str">
            <v>Poste de aço galvanizado a fogo, c/ 5,0m de alt. p/instal.na lat. das passarelas</v>
          </cell>
          <cell r="C40" t="str">
            <v xml:space="preserve"> </v>
          </cell>
          <cell r="D40" t="str">
            <v xml:space="preserve"> </v>
          </cell>
          <cell r="E40" t="str">
            <v>un</v>
          </cell>
          <cell r="F40">
            <v>4</v>
          </cell>
          <cell r="G40">
            <v>300</v>
          </cell>
        </row>
        <row r="41">
          <cell r="A41" t="str">
            <v>PI 03</v>
          </cell>
          <cell r="B41" t="str">
            <v xml:space="preserve">Luminária p/ iluminação pública ref.HRC-612 da Philips ou similar </v>
          </cell>
          <cell r="C41" t="str">
            <v xml:space="preserve"> </v>
          </cell>
          <cell r="D41" t="str">
            <v xml:space="preserve"> </v>
          </cell>
          <cell r="E41" t="str">
            <v>un</v>
          </cell>
          <cell r="F41">
            <v>4</v>
          </cell>
          <cell r="G41">
            <v>400</v>
          </cell>
        </row>
        <row r="42">
          <cell r="A42" t="str">
            <v>PI 08</v>
          </cell>
          <cell r="B42" t="str">
            <v>Suporte p/ luminária tipo ZGP401 da Philips ou similar</v>
          </cell>
          <cell r="C42" t="str">
            <v xml:space="preserve"> </v>
          </cell>
          <cell r="D42" t="str">
            <v xml:space="preserve"> </v>
          </cell>
          <cell r="E42" t="str">
            <v>un</v>
          </cell>
          <cell r="F42">
            <v>4</v>
          </cell>
          <cell r="G42">
            <v>81.650000000000006</v>
          </cell>
        </row>
        <row r="43">
          <cell r="A43" t="str">
            <v>PI 10</v>
          </cell>
          <cell r="B43" t="str">
            <v>Lâmpada a vapor de mercúrio 250W, alta pressão, base E40</v>
          </cell>
          <cell r="C43" t="str">
            <v xml:space="preserve"> </v>
          </cell>
          <cell r="D43" t="str">
            <v xml:space="preserve"> </v>
          </cell>
          <cell r="E43" t="str">
            <v>un</v>
          </cell>
          <cell r="F43">
            <v>4</v>
          </cell>
          <cell r="G43">
            <v>28.75</v>
          </cell>
        </row>
        <row r="44">
          <cell r="A44" t="str">
            <v>PI 71</v>
          </cell>
          <cell r="B44" t="str">
            <v>Cabo isolado p/ 1000V, de alumínio, singelo, cor preto, bitola 25 mm² (XLPE) est.</v>
          </cell>
          <cell r="C44" t="str">
            <v xml:space="preserve"> </v>
          </cell>
          <cell r="D44" t="str">
            <v xml:space="preserve"> </v>
          </cell>
          <cell r="E44" t="str">
            <v>m</v>
          </cell>
          <cell r="F44">
            <v>100</v>
          </cell>
          <cell r="G44">
            <v>4.62</v>
          </cell>
        </row>
        <row r="45">
          <cell r="A45" t="str">
            <v>PI 67</v>
          </cell>
          <cell r="B45" t="str">
            <v>Cabo isolado p/ 1000 V, 2,5 mm2 de alumínio</v>
          </cell>
          <cell r="C45" t="str">
            <v xml:space="preserve"> </v>
          </cell>
          <cell r="D45" t="str">
            <v xml:space="preserve"> </v>
          </cell>
          <cell r="E45" t="str">
            <v>m</v>
          </cell>
          <cell r="F45">
            <v>40</v>
          </cell>
          <cell r="G45">
            <v>0.6</v>
          </cell>
        </row>
        <row r="46">
          <cell r="A46" t="str">
            <v>PI 72</v>
          </cell>
          <cell r="B46" t="str">
            <v>Eletroduto de aço 1.1/4" (vara de 3m), na passarela, conforme projeto</v>
          </cell>
          <cell r="C46">
            <v>0</v>
          </cell>
          <cell r="D46">
            <v>0</v>
          </cell>
          <cell r="E46" t="str">
            <v>m</v>
          </cell>
          <cell r="F46">
            <v>50</v>
          </cell>
          <cell r="G46">
            <v>18</v>
          </cell>
        </row>
        <row r="47">
          <cell r="A47" t="str">
            <v>PI 30</v>
          </cell>
          <cell r="B47" t="str">
            <v>Haste para aterramento aço-cobre D 13x2400mm</v>
          </cell>
          <cell r="C47" t="str">
            <v xml:space="preserve"> </v>
          </cell>
          <cell r="D47" t="str">
            <v xml:space="preserve"> </v>
          </cell>
          <cell r="E47" t="str">
            <v>un</v>
          </cell>
          <cell r="F47">
            <v>1</v>
          </cell>
          <cell r="G47">
            <v>6.04</v>
          </cell>
        </row>
        <row r="48">
          <cell r="A48" t="str">
            <v>PI 31</v>
          </cell>
          <cell r="B48" t="str">
            <v>Cabo de cobre nú meio duro, 7 fios 2AWG</v>
          </cell>
          <cell r="C48" t="str">
            <v xml:space="preserve"> </v>
          </cell>
          <cell r="D48" t="str">
            <v xml:space="preserve"> </v>
          </cell>
          <cell r="E48" t="str">
            <v>kg</v>
          </cell>
          <cell r="F48">
            <v>4</v>
          </cell>
          <cell r="G48">
            <v>7.02</v>
          </cell>
        </row>
        <row r="49">
          <cell r="A49" t="str">
            <v>PI 39</v>
          </cell>
          <cell r="B49" t="str">
            <v>Fixação de haste de terra e conexão ao neutro</v>
          </cell>
          <cell r="C49" t="str">
            <v xml:space="preserve"> </v>
          </cell>
          <cell r="D49" t="str">
            <v xml:space="preserve"> </v>
          </cell>
          <cell r="E49" t="str">
            <v>un</v>
          </cell>
          <cell r="F49">
            <v>4</v>
          </cell>
          <cell r="G49">
            <v>35</v>
          </cell>
        </row>
        <row r="50">
          <cell r="A50" t="str">
            <v>PI 37</v>
          </cell>
          <cell r="B50" t="str">
            <v>Lançamento de cabos em dutos de aço, classe 1000V, circuito trifásico mais neutro, e monofásico</v>
          </cell>
          <cell r="C50" t="str">
            <v xml:space="preserve"> </v>
          </cell>
          <cell r="D50" t="str">
            <v xml:space="preserve"> </v>
          </cell>
          <cell r="E50" t="str">
            <v>m</v>
          </cell>
          <cell r="F50">
            <v>100</v>
          </cell>
          <cell r="G50">
            <v>4</v>
          </cell>
        </row>
        <row r="51">
          <cell r="A51" t="str">
            <v>PI 73</v>
          </cell>
          <cell r="B51" t="str">
            <v>Reator de alto fator externo c/ignitor p/ lâmpada a vapor de mercúrio,  da Entral ou similar</v>
          </cell>
          <cell r="C51">
            <v>0</v>
          </cell>
          <cell r="D51">
            <v>0</v>
          </cell>
          <cell r="E51" t="str">
            <v>un</v>
          </cell>
          <cell r="F51">
            <v>4</v>
          </cell>
          <cell r="G51">
            <v>37</v>
          </cell>
        </row>
        <row r="52">
          <cell r="A52" t="str">
            <v>PI 74</v>
          </cell>
          <cell r="B52" t="str">
            <v>Chave de iluminação pública</v>
          </cell>
          <cell r="C52">
            <v>0</v>
          </cell>
          <cell r="D52">
            <v>0</v>
          </cell>
          <cell r="E52" t="str">
            <v>un</v>
          </cell>
          <cell r="F52">
            <v>1</v>
          </cell>
          <cell r="G52">
            <v>95</v>
          </cell>
        </row>
        <row r="53">
          <cell r="A53" t="str">
            <v>PI 75</v>
          </cell>
          <cell r="B53" t="str">
            <v>Montagem eletromecânica de luminária 5m de altura, c/fixação dos equipam.e conexões elét.</v>
          </cell>
          <cell r="C53">
            <v>0</v>
          </cell>
          <cell r="D53">
            <v>0</v>
          </cell>
          <cell r="E53" t="str">
            <v>un</v>
          </cell>
          <cell r="F53">
            <v>4</v>
          </cell>
          <cell r="G53">
            <v>67.08</v>
          </cell>
        </row>
        <row r="54">
          <cell r="A54" t="str">
            <v>PI 22</v>
          </cell>
          <cell r="B54" t="str">
            <v>Base completa com fusível Diazed, 6A, retardado, incluíndo tampa, anel de proteção e ajuste</v>
          </cell>
          <cell r="C54" t="str">
            <v xml:space="preserve"> </v>
          </cell>
          <cell r="D54" t="str">
            <v xml:space="preserve"> </v>
          </cell>
          <cell r="E54" t="str">
            <v>un</v>
          </cell>
          <cell r="F54">
            <v>4</v>
          </cell>
          <cell r="G54">
            <v>8.6300000000000008</v>
          </cell>
        </row>
        <row r="55">
          <cell r="A55" t="str">
            <v>PI 26</v>
          </cell>
          <cell r="B55" t="str">
            <v>Relé fotoelétrico c/ suporte para fixação galv. com furo 18mm</v>
          </cell>
          <cell r="C55" t="str">
            <v xml:space="preserve"> </v>
          </cell>
          <cell r="D55" t="str">
            <v xml:space="preserve"> </v>
          </cell>
          <cell r="E55" t="str">
            <v>un</v>
          </cell>
          <cell r="F55">
            <v>1</v>
          </cell>
          <cell r="G55">
            <v>11.5</v>
          </cell>
        </row>
        <row r="56">
          <cell r="A56" t="str">
            <v>PI 24</v>
          </cell>
          <cell r="B56" t="str">
            <v>Fita elétrica auto fusão a base de borracha EPR</v>
          </cell>
          <cell r="C56" t="str">
            <v xml:space="preserve"> </v>
          </cell>
          <cell r="D56" t="str">
            <v xml:space="preserve"> </v>
          </cell>
          <cell r="E56" t="str">
            <v>un</v>
          </cell>
          <cell r="F56">
            <v>2</v>
          </cell>
          <cell r="G56">
            <v>6.39</v>
          </cell>
        </row>
        <row r="57">
          <cell r="A57" t="str">
            <v>PI 25</v>
          </cell>
          <cell r="B57" t="str">
            <v>Fita adesiva plástica isolante</v>
          </cell>
          <cell r="C57" t="str">
            <v xml:space="preserve"> </v>
          </cell>
          <cell r="D57" t="str">
            <v xml:space="preserve"> </v>
          </cell>
          <cell r="E57" t="str">
            <v>un</v>
          </cell>
          <cell r="F57">
            <v>2</v>
          </cell>
          <cell r="G57">
            <v>3.84</v>
          </cell>
        </row>
        <row r="58">
          <cell r="A58" t="str">
            <v>PI 38</v>
          </cell>
          <cell r="B58" t="str">
            <v>Confecção de emendas retas ou derivação em cabos classe 1000V, c/ conector à compressão</v>
          </cell>
          <cell r="C58" t="str">
            <v xml:space="preserve"> </v>
          </cell>
          <cell r="D58" t="str">
            <v xml:space="preserve"> </v>
          </cell>
          <cell r="E58" t="str">
            <v>un</v>
          </cell>
          <cell r="F58">
            <v>12</v>
          </cell>
          <cell r="G58">
            <v>4.5</v>
          </cell>
        </row>
        <row r="59">
          <cell r="F59" t="str">
            <v>SUB-TOTAL - OBRAS COMPLEMENTARES</v>
          </cell>
        </row>
        <row r="61">
          <cell r="F61" t="str">
            <v>SUB-TOTAL - Passarela do Km 4+700/391+700</v>
          </cell>
        </row>
        <row r="63">
          <cell r="B63" t="str">
            <v>Passarela do Km 9+680/396+680</v>
          </cell>
        </row>
        <row r="64">
          <cell r="B64" t="str">
            <v>OBRAS DE ARTE ESPECIAIS</v>
          </cell>
        </row>
        <row r="65">
          <cell r="B65" t="str">
            <v>Infra e Mesoestrutura</v>
          </cell>
        </row>
        <row r="66">
          <cell r="A66" t="str">
            <v>DER90150</v>
          </cell>
          <cell r="B66" t="str">
            <v>Escavação em tubulão a céu aberto em material de 1ªcateg.</v>
          </cell>
          <cell r="C66" t="str">
            <v xml:space="preserve"> </v>
          </cell>
          <cell r="D66" t="str">
            <v xml:space="preserve"> </v>
          </cell>
          <cell r="E66" t="str">
            <v>m3</v>
          </cell>
          <cell r="F66">
            <v>31</v>
          </cell>
          <cell r="G66">
            <v>184.89</v>
          </cell>
        </row>
        <row r="67">
          <cell r="A67" t="str">
            <v>DER90160</v>
          </cell>
          <cell r="B67" t="str">
            <v>Escavação em tubulão a céu aberto em material de 3ªcateg.</v>
          </cell>
          <cell r="C67" t="str">
            <v xml:space="preserve"> </v>
          </cell>
          <cell r="D67" t="str">
            <v xml:space="preserve"> </v>
          </cell>
          <cell r="E67" t="str">
            <v>m3</v>
          </cell>
          <cell r="F67">
            <v>1</v>
          </cell>
          <cell r="G67">
            <v>640.85</v>
          </cell>
        </row>
        <row r="68">
          <cell r="A68" t="str">
            <v>DER90170</v>
          </cell>
          <cell r="B68" t="str">
            <v>Escavação em tubulão sob ar comprimido em material de 1ªcateg.</v>
          </cell>
          <cell r="C68" t="str">
            <v xml:space="preserve"> </v>
          </cell>
          <cell r="D68" t="str">
            <v xml:space="preserve"> </v>
          </cell>
          <cell r="E68" t="str">
            <v>m3</v>
          </cell>
          <cell r="F68">
            <v>1</v>
          </cell>
          <cell r="G68">
            <v>742.04</v>
          </cell>
        </row>
        <row r="69">
          <cell r="A69" t="str">
            <v>DER90180</v>
          </cell>
          <cell r="B69" t="str">
            <v>Escavação em tubulão sob ar comprimido em material de 3ªcateg.</v>
          </cell>
          <cell r="C69" t="str">
            <v xml:space="preserve"> </v>
          </cell>
          <cell r="D69" t="str">
            <v xml:space="preserve"> </v>
          </cell>
          <cell r="E69" t="str">
            <v>m3</v>
          </cell>
          <cell r="F69">
            <v>46</v>
          </cell>
          <cell r="G69">
            <v>1154.25</v>
          </cell>
        </row>
        <row r="70">
          <cell r="A70" t="str">
            <v>03.010.01</v>
          </cell>
          <cell r="B70" t="str">
            <v>Escavação em cavas de fundação com esgotamento</v>
          </cell>
          <cell r="C70" t="str">
            <v xml:space="preserve"> </v>
          </cell>
          <cell r="D70" t="str">
            <v xml:space="preserve"> </v>
          </cell>
          <cell r="E70" t="str">
            <v>m3</v>
          </cell>
          <cell r="F70">
            <v>17</v>
          </cell>
          <cell r="G70">
            <v>22.39</v>
          </cell>
        </row>
        <row r="71">
          <cell r="A71" t="str">
            <v>03.371.00</v>
          </cell>
          <cell r="B71" t="str">
            <v>Formas de madeira compensada</v>
          </cell>
          <cell r="C71" t="str">
            <v xml:space="preserve"> </v>
          </cell>
          <cell r="D71" t="str">
            <v xml:space="preserve"> </v>
          </cell>
          <cell r="E71" t="str">
            <v>m2</v>
          </cell>
          <cell r="F71">
            <v>263</v>
          </cell>
          <cell r="G71">
            <v>21.86</v>
          </cell>
        </row>
        <row r="72">
          <cell r="A72" t="str">
            <v>03.371.02</v>
          </cell>
          <cell r="B72" t="str">
            <v>Formas de placa compensada plastificada</v>
          </cell>
          <cell r="C72" t="str">
            <v xml:space="preserve"> </v>
          </cell>
          <cell r="D72" t="str">
            <v xml:space="preserve"> </v>
          </cell>
          <cell r="E72" t="str">
            <v>m2</v>
          </cell>
          <cell r="F72">
            <v>203</v>
          </cell>
          <cell r="G72">
            <v>30.76</v>
          </cell>
        </row>
        <row r="73">
          <cell r="A73" t="str">
            <v>03.353.00</v>
          </cell>
          <cell r="B73" t="str">
            <v>Forn., preparo e colocação nas formas, de aço CA-50</v>
          </cell>
          <cell r="C73" t="str">
            <v xml:space="preserve"> </v>
          </cell>
          <cell r="D73" t="str">
            <v xml:space="preserve"> </v>
          </cell>
          <cell r="E73" t="str">
            <v>kg</v>
          </cell>
          <cell r="F73">
            <v>5616</v>
          </cell>
          <cell r="G73">
            <v>2.59</v>
          </cell>
        </row>
        <row r="74">
          <cell r="A74" t="str">
            <v>03.326.00</v>
          </cell>
          <cell r="B74" t="str">
            <v xml:space="preserve">Concreto fck= 20 MPa-contr. raz. uso ger. </v>
          </cell>
          <cell r="C74" t="str">
            <v xml:space="preserve"> </v>
          </cell>
          <cell r="D74" t="str">
            <v xml:space="preserve"> </v>
          </cell>
          <cell r="E74" t="str">
            <v>m3</v>
          </cell>
          <cell r="F74">
            <v>124</v>
          </cell>
          <cell r="G74">
            <v>149.19999999999999</v>
          </cell>
        </row>
        <row r="75">
          <cell r="B75" t="str">
            <v>Superestrutura</v>
          </cell>
        </row>
        <row r="76">
          <cell r="A76" t="str">
            <v>03.371.02</v>
          </cell>
          <cell r="B76" t="str">
            <v>Formas de placa compensada plastificada</v>
          </cell>
          <cell r="C76" t="str">
            <v xml:space="preserve"> </v>
          </cell>
          <cell r="D76" t="str">
            <v xml:space="preserve"> </v>
          </cell>
          <cell r="E76" t="str">
            <v>m2</v>
          </cell>
          <cell r="F76">
            <v>1450</v>
          </cell>
          <cell r="G76">
            <v>30.76</v>
          </cell>
        </row>
        <row r="77">
          <cell r="A77" t="str">
            <v>OAE6</v>
          </cell>
          <cell r="B77" t="str">
            <v>Escoramento metálico comum (cimbramento)</v>
          </cell>
          <cell r="C77" t="str">
            <v xml:space="preserve"> </v>
          </cell>
          <cell r="D77" t="str">
            <v xml:space="preserve"> </v>
          </cell>
          <cell r="E77" t="str">
            <v>m3</v>
          </cell>
          <cell r="F77">
            <v>1124</v>
          </cell>
          <cell r="G77">
            <v>27.58</v>
          </cell>
        </row>
        <row r="78">
          <cell r="A78" t="str">
            <v>03.353.00</v>
          </cell>
          <cell r="B78" t="str">
            <v>Forn., preparo e colocação nas formas, de aço CA-50</v>
          </cell>
          <cell r="C78" t="str">
            <v xml:space="preserve"> </v>
          </cell>
          <cell r="D78" t="str">
            <v xml:space="preserve"> </v>
          </cell>
          <cell r="E78" t="str">
            <v>kg</v>
          </cell>
          <cell r="F78">
            <v>13768</v>
          </cell>
          <cell r="G78">
            <v>2.59</v>
          </cell>
        </row>
        <row r="79">
          <cell r="A79" t="str">
            <v>03.354.00</v>
          </cell>
          <cell r="B79" t="str">
            <v>Forn., preparo e colocação nas formas, de aço CA-60</v>
          </cell>
          <cell r="C79" t="str">
            <v xml:space="preserve"> </v>
          </cell>
          <cell r="D79" t="str">
            <v xml:space="preserve"> </v>
          </cell>
          <cell r="E79" t="str">
            <v>kg</v>
          </cell>
          <cell r="F79">
            <v>1517</v>
          </cell>
          <cell r="G79">
            <v>2.85</v>
          </cell>
        </row>
        <row r="80">
          <cell r="A80" t="str">
            <v>03.359.01</v>
          </cell>
          <cell r="B80" t="str">
            <v>Forn., preparo e colocação nas formas, de aço CA-25</v>
          </cell>
          <cell r="C80" t="str">
            <v xml:space="preserve"> </v>
          </cell>
          <cell r="D80" t="str">
            <v xml:space="preserve"> </v>
          </cell>
          <cell r="E80" t="str">
            <v>kg</v>
          </cell>
          <cell r="F80">
            <v>99</v>
          </cell>
          <cell r="G80">
            <v>2.4300000000000002</v>
          </cell>
        </row>
        <row r="81">
          <cell r="A81" t="str">
            <v>03.330.00</v>
          </cell>
          <cell r="B81" t="str">
            <v>Concreto fck= 35 MPa-contr. raz. uso ger.</v>
          </cell>
          <cell r="C81" t="str">
            <v xml:space="preserve"> </v>
          </cell>
          <cell r="D81" t="str">
            <v xml:space="preserve"> </v>
          </cell>
          <cell r="E81" t="str">
            <v>m3</v>
          </cell>
          <cell r="F81">
            <v>102</v>
          </cell>
          <cell r="G81">
            <v>166.78</v>
          </cell>
        </row>
        <row r="82">
          <cell r="A82" t="str">
            <v>03.326.00</v>
          </cell>
          <cell r="B82" t="str">
            <v xml:space="preserve">Concreto fck= 20 MPa-contr. raz. uso ger. </v>
          </cell>
          <cell r="C82" t="str">
            <v xml:space="preserve"> </v>
          </cell>
          <cell r="D82" t="str">
            <v xml:space="preserve"> </v>
          </cell>
          <cell r="E82" t="str">
            <v>m3</v>
          </cell>
          <cell r="F82">
            <v>27</v>
          </cell>
          <cell r="G82">
            <v>149.19999999999999</v>
          </cell>
        </row>
        <row r="83">
          <cell r="B83" t="str">
            <v>Diversos</v>
          </cell>
        </row>
        <row r="84">
          <cell r="A84" t="str">
            <v>03.510.00</v>
          </cell>
          <cell r="B84" t="str">
            <v>Aparelho de apoio em neoprene</v>
          </cell>
          <cell r="C84" t="str">
            <v xml:space="preserve"> </v>
          </cell>
          <cell r="D84" t="str">
            <v xml:space="preserve"> </v>
          </cell>
          <cell r="E84" t="str">
            <v>kg</v>
          </cell>
          <cell r="F84">
            <v>33</v>
          </cell>
          <cell r="G84">
            <v>86.94</v>
          </cell>
        </row>
        <row r="85">
          <cell r="A85" t="str">
            <v>P 03.991.01b</v>
          </cell>
          <cell r="B85" t="str">
            <v>Dreno de FF D= 50 mm x 500mm</v>
          </cell>
          <cell r="C85" t="str">
            <v xml:space="preserve"> </v>
          </cell>
          <cell r="D85" t="str">
            <v xml:space="preserve"> </v>
          </cell>
          <cell r="E85" t="str">
            <v>un</v>
          </cell>
          <cell r="F85">
            <v>20</v>
          </cell>
          <cell r="G85">
            <v>6.63</v>
          </cell>
        </row>
        <row r="86">
          <cell r="F86" t="str">
            <v>SUB-TOTAL OAE</v>
          </cell>
        </row>
        <row r="87">
          <cell r="B87" t="str">
            <v>OBRAS COMPLEMENTARES</v>
          </cell>
        </row>
        <row r="88">
          <cell r="B88" t="str">
            <v>Iluminação das passarelas</v>
          </cell>
        </row>
        <row r="89">
          <cell r="A89" t="str">
            <v>PI 02a</v>
          </cell>
          <cell r="B89" t="str">
            <v>Poste de aço galvanizado a fogo, c/ 5,0m de alt. p/instal.na lat. das passarelas</v>
          </cell>
          <cell r="C89" t="str">
            <v xml:space="preserve"> </v>
          </cell>
          <cell r="D89" t="str">
            <v xml:space="preserve"> </v>
          </cell>
          <cell r="E89" t="str">
            <v>un</v>
          </cell>
          <cell r="F89">
            <v>4</v>
          </cell>
          <cell r="G89">
            <v>300</v>
          </cell>
        </row>
        <row r="90">
          <cell r="A90" t="str">
            <v>PI 03</v>
          </cell>
          <cell r="B90" t="str">
            <v xml:space="preserve">Luminária p/ iluminação pública ref.HRC-612 da Philips ou similar </v>
          </cell>
          <cell r="C90" t="str">
            <v xml:space="preserve"> </v>
          </cell>
          <cell r="D90" t="str">
            <v xml:space="preserve"> </v>
          </cell>
          <cell r="E90" t="str">
            <v>un</v>
          </cell>
          <cell r="F90">
            <v>4</v>
          </cell>
          <cell r="G90">
            <v>400</v>
          </cell>
        </row>
        <row r="91">
          <cell r="A91" t="str">
            <v>PI 08</v>
          </cell>
          <cell r="B91" t="str">
            <v>Suporte p/ luminária tipo ZGP401 da Philips ou similar</v>
          </cell>
          <cell r="C91" t="str">
            <v xml:space="preserve"> </v>
          </cell>
          <cell r="D91" t="str">
            <v xml:space="preserve"> </v>
          </cell>
          <cell r="E91" t="str">
            <v>un</v>
          </cell>
          <cell r="F91">
            <v>4</v>
          </cell>
          <cell r="G91">
            <v>81.650000000000006</v>
          </cell>
        </row>
        <row r="92">
          <cell r="A92" t="str">
            <v>PI 10</v>
          </cell>
          <cell r="B92" t="str">
            <v>Lâmpada a vapor de mercúrio 250W, alta pressão, base E40</v>
          </cell>
          <cell r="C92" t="str">
            <v xml:space="preserve"> </v>
          </cell>
          <cell r="D92" t="str">
            <v xml:space="preserve"> </v>
          </cell>
          <cell r="E92" t="str">
            <v>un</v>
          </cell>
          <cell r="F92">
            <v>4</v>
          </cell>
          <cell r="G92">
            <v>28.75</v>
          </cell>
        </row>
        <row r="93">
          <cell r="A93" t="str">
            <v>PI 71</v>
          </cell>
          <cell r="B93" t="str">
            <v>Cabo isolado p/ 1000V, de alumínio, singelo, cor preto, bitola 25 mm² (XLPE) est.</v>
          </cell>
          <cell r="C93" t="str">
            <v xml:space="preserve"> </v>
          </cell>
          <cell r="D93" t="str">
            <v xml:space="preserve"> </v>
          </cell>
          <cell r="E93" t="str">
            <v>m</v>
          </cell>
          <cell r="F93">
            <v>100</v>
          </cell>
          <cell r="G93">
            <v>4.62</v>
          </cell>
        </row>
        <row r="94">
          <cell r="A94" t="str">
            <v>PI 67</v>
          </cell>
          <cell r="B94" t="str">
            <v>Cabo isolado p/ 1000 V, 2,5 mm2 de alumínio</v>
          </cell>
          <cell r="C94" t="str">
            <v xml:space="preserve"> </v>
          </cell>
          <cell r="D94" t="str">
            <v xml:space="preserve"> </v>
          </cell>
          <cell r="E94" t="str">
            <v>m</v>
          </cell>
          <cell r="F94">
            <v>40</v>
          </cell>
          <cell r="G94">
            <v>0.6</v>
          </cell>
        </row>
        <row r="95">
          <cell r="A95" t="str">
            <v>PI 72</v>
          </cell>
          <cell r="B95" t="str">
            <v>Eletroduto de aço 1.1/4" (vara de 3m), na passarela, conforme projeto</v>
          </cell>
          <cell r="C95">
            <v>0</v>
          </cell>
          <cell r="D95">
            <v>0</v>
          </cell>
          <cell r="E95" t="str">
            <v>m</v>
          </cell>
          <cell r="F95">
            <v>50</v>
          </cell>
          <cell r="G95">
            <v>18</v>
          </cell>
        </row>
        <row r="96">
          <cell r="A96" t="str">
            <v>PI 30</v>
          </cell>
          <cell r="B96" t="str">
            <v>Haste para aterramento aço-cobre D 13x2400mm</v>
          </cell>
          <cell r="C96" t="str">
            <v xml:space="preserve"> </v>
          </cell>
          <cell r="D96" t="str">
            <v xml:space="preserve"> </v>
          </cell>
          <cell r="E96" t="str">
            <v>un</v>
          </cell>
          <cell r="F96">
            <v>1</v>
          </cell>
          <cell r="G96">
            <v>6.04</v>
          </cell>
        </row>
        <row r="97">
          <cell r="A97" t="str">
            <v>PI 31</v>
          </cell>
          <cell r="B97" t="str">
            <v>Cabo de cobre nú meio duro, 7 fios 2AWG</v>
          </cell>
          <cell r="C97" t="str">
            <v xml:space="preserve"> </v>
          </cell>
          <cell r="D97" t="str">
            <v xml:space="preserve"> </v>
          </cell>
          <cell r="E97" t="str">
            <v>kg</v>
          </cell>
          <cell r="F97">
            <v>4</v>
          </cell>
          <cell r="G97">
            <v>7.02</v>
          </cell>
        </row>
        <row r="98">
          <cell r="A98" t="str">
            <v>PI 39</v>
          </cell>
          <cell r="B98" t="str">
            <v>Fixação de haste de terra e conexão ao neutro</v>
          </cell>
          <cell r="C98" t="str">
            <v xml:space="preserve"> </v>
          </cell>
          <cell r="D98" t="str">
            <v xml:space="preserve"> </v>
          </cell>
          <cell r="E98" t="str">
            <v>un</v>
          </cell>
          <cell r="F98">
            <v>4</v>
          </cell>
          <cell r="G98">
            <v>35</v>
          </cell>
        </row>
        <row r="99">
          <cell r="A99" t="str">
            <v>PI 37</v>
          </cell>
          <cell r="B99" t="str">
            <v>Lançamento de cabos em dutos de aço, classe 1000V, circuito trifásico mais neutro, e monofásico</v>
          </cell>
          <cell r="C99" t="str">
            <v xml:space="preserve"> </v>
          </cell>
          <cell r="D99" t="str">
            <v xml:space="preserve"> </v>
          </cell>
          <cell r="E99" t="str">
            <v>m</v>
          </cell>
          <cell r="F99">
            <v>100</v>
          </cell>
          <cell r="G99">
            <v>4</v>
          </cell>
        </row>
        <row r="100">
          <cell r="A100" t="str">
            <v>PI 73</v>
          </cell>
          <cell r="B100" t="str">
            <v>Reator de alto fator externo c/ignitor p/ lâmpada a vapor de mercúrio,  da Entral ou similar</v>
          </cell>
          <cell r="C100">
            <v>0</v>
          </cell>
          <cell r="D100">
            <v>0</v>
          </cell>
          <cell r="E100" t="str">
            <v>un</v>
          </cell>
          <cell r="F100">
            <v>4</v>
          </cell>
          <cell r="G100">
            <v>37</v>
          </cell>
        </row>
        <row r="101">
          <cell r="A101" t="str">
            <v>PI 74</v>
          </cell>
          <cell r="B101" t="str">
            <v>Chave de iluminação pública</v>
          </cell>
          <cell r="C101">
            <v>0</v>
          </cell>
          <cell r="D101">
            <v>0</v>
          </cell>
          <cell r="E101" t="str">
            <v>un</v>
          </cell>
          <cell r="F101">
            <v>1</v>
          </cell>
          <cell r="G101">
            <v>95</v>
          </cell>
        </row>
        <row r="102">
          <cell r="A102" t="str">
            <v>PI 75</v>
          </cell>
          <cell r="B102" t="str">
            <v>Montagem eletromecânica de luminária 5m de altura, c/fixação dos equipam.e conexões elét.</v>
          </cell>
          <cell r="C102">
            <v>0</v>
          </cell>
          <cell r="D102">
            <v>0</v>
          </cell>
          <cell r="E102" t="str">
            <v>un</v>
          </cell>
          <cell r="F102">
            <v>4</v>
          </cell>
          <cell r="G102">
            <v>67.08</v>
          </cell>
        </row>
        <row r="103">
          <cell r="A103" t="str">
            <v>PI 22</v>
          </cell>
          <cell r="B103" t="str">
            <v>Base completa com fusível Diazed, 6A, retardado, incluíndo tampa, anel de proteção e ajuste</v>
          </cell>
          <cell r="C103" t="str">
            <v xml:space="preserve"> </v>
          </cell>
          <cell r="D103" t="str">
            <v xml:space="preserve"> </v>
          </cell>
          <cell r="E103" t="str">
            <v>un</v>
          </cell>
          <cell r="F103">
            <v>4</v>
          </cell>
          <cell r="G103">
            <v>8.6300000000000008</v>
          </cell>
        </row>
        <row r="104">
          <cell r="A104" t="str">
            <v>PI 26</v>
          </cell>
          <cell r="B104" t="str">
            <v>Relé fotoelétrico c/ suporte para fixação galv. com furo 18mm</v>
          </cell>
          <cell r="C104" t="str">
            <v xml:space="preserve"> </v>
          </cell>
          <cell r="D104" t="str">
            <v xml:space="preserve"> </v>
          </cell>
          <cell r="E104" t="str">
            <v>un</v>
          </cell>
          <cell r="F104">
            <v>1</v>
          </cell>
          <cell r="G104">
            <v>11.5</v>
          </cell>
        </row>
        <row r="105">
          <cell r="A105" t="str">
            <v>PI 24</v>
          </cell>
          <cell r="B105" t="str">
            <v>Fita elétrica auto fusão a base de borracha EPR</v>
          </cell>
          <cell r="C105" t="str">
            <v xml:space="preserve"> </v>
          </cell>
          <cell r="D105" t="str">
            <v xml:space="preserve"> </v>
          </cell>
          <cell r="E105" t="str">
            <v>un</v>
          </cell>
          <cell r="F105">
            <v>2</v>
          </cell>
          <cell r="G105">
            <v>6.39</v>
          </cell>
        </row>
        <row r="106">
          <cell r="A106" t="str">
            <v>PI 25</v>
          </cell>
          <cell r="B106" t="str">
            <v>Fita adesiva plástica isolante</v>
          </cell>
          <cell r="C106" t="str">
            <v xml:space="preserve"> </v>
          </cell>
          <cell r="D106" t="str">
            <v xml:space="preserve"> </v>
          </cell>
          <cell r="E106" t="str">
            <v>un</v>
          </cell>
          <cell r="F106">
            <v>2</v>
          </cell>
          <cell r="G106">
            <v>3.84</v>
          </cell>
        </row>
        <row r="107">
          <cell r="A107" t="str">
            <v>PI 38</v>
          </cell>
          <cell r="B107" t="str">
            <v>Confecção de emendas retas ou derivação em cabos classe 1000V, c/ conector à compressão</v>
          </cell>
          <cell r="C107" t="str">
            <v xml:space="preserve"> </v>
          </cell>
          <cell r="D107" t="str">
            <v xml:space="preserve"> </v>
          </cell>
          <cell r="E107" t="str">
            <v>un</v>
          </cell>
          <cell r="F107">
            <v>12</v>
          </cell>
          <cell r="G107">
            <v>4.5</v>
          </cell>
        </row>
        <row r="108">
          <cell r="F108" t="str">
            <v>SUB-TOTAL - OBRAS COMPLEMENTARES</v>
          </cell>
        </row>
        <row r="110">
          <cell r="F110" t="str">
            <v>SUB-TOTAL - Passarela do Km 9+680/396+680</v>
          </cell>
        </row>
        <row r="112">
          <cell r="B112" t="str">
            <v>Passarela do Km 14+733/401+733</v>
          </cell>
        </row>
        <row r="113">
          <cell r="B113" t="str">
            <v>OBRAS DE ARTE ESPECIAIS</v>
          </cell>
        </row>
        <row r="114">
          <cell r="B114" t="str">
            <v>Infra e Mesoestrutura</v>
          </cell>
        </row>
        <row r="115">
          <cell r="A115" t="str">
            <v>03.010.01</v>
          </cell>
          <cell r="B115" t="str">
            <v>Escavação em cavas de fundação com esgotamento</v>
          </cell>
          <cell r="C115" t="str">
            <v xml:space="preserve"> </v>
          </cell>
          <cell r="D115" t="str">
            <v xml:space="preserve"> </v>
          </cell>
          <cell r="E115" t="str">
            <v>m3</v>
          </cell>
          <cell r="F115">
            <v>62</v>
          </cell>
          <cell r="G115">
            <v>22.39</v>
          </cell>
        </row>
        <row r="116">
          <cell r="A116" t="str">
            <v>03.371.00</v>
          </cell>
          <cell r="B116" t="str">
            <v>Formas de madeira compensada</v>
          </cell>
          <cell r="C116" t="str">
            <v xml:space="preserve"> </v>
          </cell>
          <cell r="D116" t="str">
            <v xml:space="preserve"> </v>
          </cell>
          <cell r="E116" t="str">
            <v>m2</v>
          </cell>
          <cell r="F116">
            <v>57</v>
          </cell>
          <cell r="G116">
            <v>21.86</v>
          </cell>
        </row>
        <row r="117">
          <cell r="A117" t="str">
            <v>03.371.02</v>
          </cell>
          <cell r="B117" t="str">
            <v>Formas de placa compensada plastificada</v>
          </cell>
          <cell r="C117" t="str">
            <v xml:space="preserve"> </v>
          </cell>
          <cell r="D117" t="str">
            <v xml:space="preserve"> </v>
          </cell>
          <cell r="E117" t="str">
            <v>m2</v>
          </cell>
          <cell r="F117">
            <v>209</v>
          </cell>
          <cell r="G117">
            <v>30.76</v>
          </cell>
        </row>
        <row r="118">
          <cell r="A118" t="str">
            <v>03.353.00</v>
          </cell>
          <cell r="B118" t="str">
            <v>Forn., preparo e colocação nas formas, de aço CA-50</v>
          </cell>
          <cell r="C118" t="str">
            <v xml:space="preserve"> </v>
          </cell>
          <cell r="D118" t="str">
            <v xml:space="preserve"> </v>
          </cell>
          <cell r="E118" t="str">
            <v>kg</v>
          </cell>
          <cell r="F118">
            <v>2992</v>
          </cell>
          <cell r="G118">
            <v>2.59</v>
          </cell>
        </row>
        <row r="119">
          <cell r="A119" t="str">
            <v>03.326.00</v>
          </cell>
          <cell r="B119" t="str">
            <v xml:space="preserve">Concreto fck= 20 MPa-contr. raz. uso ger. </v>
          </cell>
          <cell r="C119" t="str">
            <v xml:space="preserve"> </v>
          </cell>
          <cell r="D119" t="str">
            <v xml:space="preserve"> </v>
          </cell>
          <cell r="E119" t="str">
            <v>m3</v>
          </cell>
          <cell r="F119">
            <v>41</v>
          </cell>
          <cell r="G119">
            <v>149.19999999999999</v>
          </cell>
        </row>
        <row r="120">
          <cell r="A120" t="str">
            <v>OAE5a</v>
          </cell>
          <cell r="B120" t="str">
            <v>Estaca metálica - tipo CS 250 X 52 - Fornecimento e cravação</v>
          </cell>
          <cell r="C120" t="str">
            <v xml:space="preserve"> </v>
          </cell>
          <cell r="D120" t="str">
            <v xml:space="preserve"> </v>
          </cell>
          <cell r="E120" t="str">
            <v>m</v>
          </cell>
          <cell r="F120">
            <v>152</v>
          </cell>
          <cell r="G120">
            <v>97.23</v>
          </cell>
        </row>
        <row r="121">
          <cell r="A121" t="str">
            <v>OAE5b</v>
          </cell>
          <cell r="B121" t="str">
            <v>Estaca metálica - tipo CS 300 x 77 - Fornecimento e cravação</v>
          </cell>
          <cell r="C121" t="str">
            <v xml:space="preserve"> </v>
          </cell>
          <cell r="D121" t="str">
            <v xml:space="preserve"> </v>
          </cell>
          <cell r="E121" t="str">
            <v>m</v>
          </cell>
          <cell r="F121">
            <v>152</v>
          </cell>
          <cell r="G121">
            <v>122.7</v>
          </cell>
        </row>
        <row r="122">
          <cell r="A122" t="str">
            <v>OAE5c</v>
          </cell>
          <cell r="B122" t="str">
            <v>Estaca metálica - tipo CS 300 x 116 - Fornecimento e cravação</v>
          </cell>
          <cell r="C122" t="str">
            <v xml:space="preserve"> </v>
          </cell>
          <cell r="D122" t="str">
            <v xml:space="preserve"> </v>
          </cell>
          <cell r="E122" t="str">
            <v>m</v>
          </cell>
          <cell r="F122">
            <v>76</v>
          </cell>
          <cell r="G122">
            <v>162.41999999999999</v>
          </cell>
        </row>
        <row r="123">
          <cell r="B123" t="str">
            <v>Superestrutura</v>
          </cell>
        </row>
        <row r="124">
          <cell r="A124" t="str">
            <v>03.371.02</v>
          </cell>
          <cell r="B124" t="str">
            <v>Formas de placa compensada plastificada</v>
          </cell>
          <cell r="C124" t="str">
            <v xml:space="preserve"> </v>
          </cell>
          <cell r="D124" t="str">
            <v xml:space="preserve"> </v>
          </cell>
          <cell r="E124" t="str">
            <v>m2</v>
          </cell>
          <cell r="F124">
            <v>1939</v>
          </cell>
          <cell r="G124">
            <v>30.76</v>
          </cell>
        </row>
        <row r="125">
          <cell r="A125" t="str">
            <v>OAE6</v>
          </cell>
          <cell r="B125" t="str">
            <v>Escoramento metálico comum (cimbramento)</v>
          </cell>
          <cell r="C125" t="str">
            <v xml:space="preserve"> </v>
          </cell>
          <cell r="D125" t="str">
            <v xml:space="preserve"> </v>
          </cell>
          <cell r="E125" t="str">
            <v>m3</v>
          </cell>
          <cell r="F125">
            <v>1503</v>
          </cell>
          <cell r="G125">
            <v>27.58</v>
          </cell>
        </row>
        <row r="126">
          <cell r="A126" t="str">
            <v>03.353.00</v>
          </cell>
          <cell r="B126" t="str">
            <v>Forn., preparo e colocação nas formas, de aço CA-50</v>
          </cell>
          <cell r="C126" t="str">
            <v xml:space="preserve"> </v>
          </cell>
          <cell r="D126" t="str">
            <v xml:space="preserve"> </v>
          </cell>
          <cell r="E126" t="str">
            <v>kg</v>
          </cell>
          <cell r="F126">
            <v>17581</v>
          </cell>
          <cell r="G126">
            <v>2.59</v>
          </cell>
        </row>
        <row r="127">
          <cell r="A127" t="str">
            <v>03.354.00</v>
          </cell>
          <cell r="B127" t="str">
            <v>Forn., preparo e colocação nas formas, de aço CA-60</v>
          </cell>
          <cell r="C127" t="str">
            <v xml:space="preserve"> </v>
          </cell>
          <cell r="D127" t="str">
            <v xml:space="preserve"> </v>
          </cell>
          <cell r="E127" t="str">
            <v>kg</v>
          </cell>
          <cell r="F127">
            <v>1877</v>
          </cell>
          <cell r="G127">
            <v>2.85</v>
          </cell>
        </row>
        <row r="128">
          <cell r="A128" t="str">
            <v>03.359.01</v>
          </cell>
          <cell r="B128" t="str">
            <v>Forn., preparo e colocação nas formas, de aço CA-25</v>
          </cell>
          <cell r="C128" t="str">
            <v xml:space="preserve"> </v>
          </cell>
          <cell r="D128" t="str">
            <v xml:space="preserve"> </v>
          </cell>
          <cell r="E128" t="str">
            <v>kg</v>
          </cell>
          <cell r="F128">
            <v>104</v>
          </cell>
          <cell r="G128">
            <v>2.4300000000000002</v>
          </cell>
        </row>
        <row r="129">
          <cell r="A129" t="str">
            <v>03.330.00</v>
          </cell>
          <cell r="B129" t="str">
            <v>Concreto fck= 35 MPa-contr. raz. uso ger.</v>
          </cell>
          <cell r="C129" t="str">
            <v xml:space="preserve"> </v>
          </cell>
          <cell r="D129" t="str">
            <v xml:space="preserve"> </v>
          </cell>
          <cell r="E129" t="str">
            <v>m3</v>
          </cell>
          <cell r="F129">
            <v>161</v>
          </cell>
          <cell r="G129">
            <v>166.78</v>
          </cell>
        </row>
        <row r="130">
          <cell r="A130" t="str">
            <v>03.326.00</v>
          </cell>
          <cell r="B130" t="str">
            <v xml:space="preserve">Concreto fck= 20 MPa-contr. raz. uso ger. </v>
          </cell>
          <cell r="C130" t="str">
            <v xml:space="preserve"> </v>
          </cell>
          <cell r="D130" t="str">
            <v xml:space="preserve"> </v>
          </cell>
          <cell r="E130" t="str">
            <v>m3</v>
          </cell>
          <cell r="F130">
            <v>29</v>
          </cell>
          <cell r="G130">
            <v>149.19999999999999</v>
          </cell>
        </row>
        <row r="131">
          <cell r="B131" t="str">
            <v>Diversos</v>
          </cell>
        </row>
        <row r="132">
          <cell r="A132" t="str">
            <v>03.510.00</v>
          </cell>
          <cell r="B132" t="str">
            <v>Aparelho de apoio em neoprene</v>
          </cell>
          <cell r="C132" t="str">
            <v xml:space="preserve"> </v>
          </cell>
          <cell r="D132" t="str">
            <v xml:space="preserve"> </v>
          </cell>
          <cell r="E132" t="str">
            <v>kg</v>
          </cell>
          <cell r="F132">
            <v>51</v>
          </cell>
          <cell r="G132">
            <v>86.94</v>
          </cell>
        </row>
        <row r="133">
          <cell r="A133" t="str">
            <v>P 03.991.01b</v>
          </cell>
          <cell r="B133" t="str">
            <v>Dreno de FF D= 50 mm x 500mm</v>
          </cell>
          <cell r="C133" t="str">
            <v xml:space="preserve"> </v>
          </cell>
          <cell r="D133" t="str">
            <v xml:space="preserve"> </v>
          </cell>
          <cell r="E133" t="str">
            <v>un</v>
          </cell>
          <cell r="F133">
            <v>34</v>
          </cell>
          <cell r="G133">
            <v>6.63</v>
          </cell>
        </row>
        <row r="134">
          <cell r="F134" t="str">
            <v>SUB-TOTAL OAE</v>
          </cell>
        </row>
        <row r="135">
          <cell r="B135" t="str">
            <v>OBRAS COMPLEMENTARES</v>
          </cell>
        </row>
        <row r="136">
          <cell r="B136" t="str">
            <v>Iluminação das passarelas</v>
          </cell>
        </row>
        <row r="137">
          <cell r="A137" t="str">
            <v>PI 02a</v>
          </cell>
          <cell r="B137" t="str">
            <v>Poste de aço galvanizado a fogo, c/ 5,0m de alt. p/instal.na lat. das passarelas</v>
          </cell>
          <cell r="C137" t="str">
            <v xml:space="preserve"> </v>
          </cell>
          <cell r="D137" t="str">
            <v xml:space="preserve"> </v>
          </cell>
          <cell r="E137" t="str">
            <v>un</v>
          </cell>
          <cell r="F137">
            <v>4</v>
          </cell>
          <cell r="G137">
            <v>300</v>
          </cell>
        </row>
        <row r="138">
          <cell r="A138" t="str">
            <v>PI 03</v>
          </cell>
          <cell r="B138" t="str">
            <v xml:space="preserve">Luminária p/ iluminação pública ref.HRC-612 da Philips ou similar </v>
          </cell>
          <cell r="C138" t="str">
            <v xml:space="preserve"> </v>
          </cell>
          <cell r="D138" t="str">
            <v xml:space="preserve"> </v>
          </cell>
          <cell r="E138" t="str">
            <v>un</v>
          </cell>
          <cell r="F138">
            <v>4</v>
          </cell>
          <cell r="G138">
            <v>400</v>
          </cell>
        </row>
        <row r="139">
          <cell r="A139" t="str">
            <v>PI 08</v>
          </cell>
          <cell r="B139" t="str">
            <v>Suporte p/ luminária tipo ZGP401 da Philips ou similar</v>
          </cell>
          <cell r="C139" t="str">
            <v xml:space="preserve"> </v>
          </cell>
          <cell r="D139" t="str">
            <v xml:space="preserve"> </v>
          </cell>
          <cell r="E139" t="str">
            <v>un</v>
          </cell>
          <cell r="F139">
            <v>4</v>
          </cell>
          <cell r="G139">
            <v>81.650000000000006</v>
          </cell>
        </row>
        <row r="140">
          <cell r="A140" t="str">
            <v>PI 10</v>
          </cell>
          <cell r="B140" t="str">
            <v>Lâmpada a vapor de mercúrio 250W, alta pressão, base E40</v>
          </cell>
          <cell r="C140" t="str">
            <v xml:space="preserve"> </v>
          </cell>
          <cell r="D140" t="str">
            <v xml:space="preserve"> </v>
          </cell>
          <cell r="E140" t="str">
            <v>un</v>
          </cell>
          <cell r="F140">
            <v>4</v>
          </cell>
          <cell r="G140">
            <v>28.75</v>
          </cell>
        </row>
        <row r="141">
          <cell r="A141" t="str">
            <v>PI 71</v>
          </cell>
          <cell r="B141" t="str">
            <v>Cabo isolado p/ 1000V, de alumínio, singelo, cor preto, bitola 25 mm² (XLPE) est.</v>
          </cell>
          <cell r="C141" t="str">
            <v xml:space="preserve"> </v>
          </cell>
          <cell r="D141" t="str">
            <v xml:space="preserve"> </v>
          </cell>
          <cell r="E141" t="str">
            <v>m</v>
          </cell>
          <cell r="F141">
            <v>100</v>
          </cell>
          <cell r="G141">
            <v>4.62</v>
          </cell>
        </row>
        <row r="142">
          <cell r="A142" t="str">
            <v>PI 67</v>
          </cell>
          <cell r="B142" t="str">
            <v>Cabo isolado p/ 1000 V, 2,5 mm2 de alumínio</v>
          </cell>
          <cell r="C142" t="str">
            <v xml:space="preserve"> </v>
          </cell>
          <cell r="D142" t="str">
            <v xml:space="preserve"> </v>
          </cell>
          <cell r="E142" t="str">
            <v>m</v>
          </cell>
          <cell r="F142">
            <v>40</v>
          </cell>
          <cell r="G142">
            <v>0.6</v>
          </cell>
        </row>
        <row r="143">
          <cell r="A143" t="str">
            <v>PI 72</v>
          </cell>
          <cell r="B143" t="str">
            <v>Eletroduto de aço 1.1/4" (vara de 3m), na passarela, conforme projeto</v>
          </cell>
          <cell r="C143">
            <v>0</v>
          </cell>
          <cell r="D143">
            <v>0</v>
          </cell>
          <cell r="E143" t="str">
            <v>m</v>
          </cell>
          <cell r="F143">
            <v>50</v>
          </cell>
          <cell r="G143">
            <v>18</v>
          </cell>
        </row>
        <row r="144">
          <cell r="A144" t="str">
            <v>PI 30</v>
          </cell>
          <cell r="B144" t="str">
            <v>Haste para aterramento aço-cobre D 13x2400mm</v>
          </cell>
          <cell r="C144" t="str">
            <v xml:space="preserve"> </v>
          </cell>
          <cell r="D144" t="str">
            <v xml:space="preserve"> </v>
          </cell>
          <cell r="E144" t="str">
            <v>un</v>
          </cell>
          <cell r="F144">
            <v>1</v>
          </cell>
          <cell r="G144">
            <v>6.04</v>
          </cell>
        </row>
        <row r="145">
          <cell r="A145" t="str">
            <v>PI 31</v>
          </cell>
          <cell r="B145" t="str">
            <v>Cabo de cobre nú meio duro, 7 fios 2AWG</v>
          </cell>
          <cell r="C145" t="str">
            <v xml:space="preserve"> </v>
          </cell>
          <cell r="D145" t="str">
            <v xml:space="preserve"> </v>
          </cell>
          <cell r="E145" t="str">
            <v>kg</v>
          </cell>
          <cell r="F145">
            <v>4</v>
          </cell>
          <cell r="G145">
            <v>7.02</v>
          </cell>
        </row>
        <row r="146">
          <cell r="A146" t="str">
            <v>PI 39</v>
          </cell>
          <cell r="B146" t="str">
            <v>Fixação de haste de terra e conexão ao neutro</v>
          </cell>
          <cell r="C146" t="str">
            <v xml:space="preserve"> </v>
          </cell>
          <cell r="D146" t="str">
            <v xml:space="preserve"> </v>
          </cell>
          <cell r="E146" t="str">
            <v>un</v>
          </cell>
          <cell r="F146">
            <v>4</v>
          </cell>
          <cell r="G146">
            <v>35</v>
          </cell>
        </row>
        <row r="147">
          <cell r="A147" t="str">
            <v>PI 37</v>
          </cell>
          <cell r="B147" t="str">
            <v>Lançamento de cabos em dutos de aço, classe 1000V, circuito trifásico mais neutro, e monofásico</v>
          </cell>
          <cell r="C147" t="str">
            <v xml:space="preserve"> </v>
          </cell>
          <cell r="D147" t="str">
            <v xml:space="preserve"> </v>
          </cell>
          <cell r="E147" t="str">
            <v>m</v>
          </cell>
          <cell r="F147">
            <v>100</v>
          </cell>
          <cell r="G147">
            <v>4</v>
          </cell>
        </row>
        <row r="148">
          <cell r="A148" t="str">
            <v>PI 73</v>
          </cell>
          <cell r="B148" t="str">
            <v>Reator de alto fator externo c/ignitor p/ lâmpada a vapor de mercúrio,  da Entral ou similar</v>
          </cell>
          <cell r="C148">
            <v>0</v>
          </cell>
          <cell r="D148">
            <v>0</v>
          </cell>
          <cell r="E148" t="str">
            <v>un</v>
          </cell>
          <cell r="F148">
            <v>4</v>
          </cell>
          <cell r="G148">
            <v>37</v>
          </cell>
        </row>
        <row r="149">
          <cell r="A149" t="str">
            <v>PI 74</v>
          </cell>
          <cell r="B149" t="str">
            <v>Chave de iluminação pública</v>
          </cell>
          <cell r="C149">
            <v>0</v>
          </cell>
          <cell r="D149">
            <v>0</v>
          </cell>
          <cell r="E149" t="str">
            <v>un</v>
          </cell>
          <cell r="F149">
            <v>1</v>
          </cell>
          <cell r="G149">
            <v>95</v>
          </cell>
        </row>
        <row r="150">
          <cell r="A150" t="str">
            <v>PI 75</v>
          </cell>
          <cell r="B150" t="str">
            <v>Montagem eletromecânica de luminária 5m de altura, c/fixação dos equipam.e conexões elét.</v>
          </cell>
          <cell r="C150">
            <v>0</v>
          </cell>
          <cell r="D150">
            <v>0</v>
          </cell>
          <cell r="E150" t="str">
            <v>un</v>
          </cell>
          <cell r="F150">
            <v>4</v>
          </cell>
          <cell r="G150">
            <v>67.08</v>
          </cell>
        </row>
        <row r="151">
          <cell r="A151" t="str">
            <v>PI 22</v>
          </cell>
          <cell r="B151" t="str">
            <v>Base completa com fusível Diazed, 6A, retardado, incluíndo tampa, anel de proteção e ajuste</v>
          </cell>
          <cell r="C151" t="str">
            <v xml:space="preserve"> </v>
          </cell>
          <cell r="D151" t="str">
            <v xml:space="preserve"> </v>
          </cell>
          <cell r="E151" t="str">
            <v>un</v>
          </cell>
          <cell r="F151">
            <v>4</v>
          </cell>
          <cell r="G151">
            <v>8.6300000000000008</v>
          </cell>
        </row>
        <row r="152">
          <cell r="A152" t="str">
            <v>PI 26</v>
          </cell>
          <cell r="B152" t="str">
            <v>Relé fotoelétrico c/ suporte para fixação galv. com furo 18mm</v>
          </cell>
          <cell r="C152" t="str">
            <v xml:space="preserve"> </v>
          </cell>
          <cell r="D152" t="str">
            <v xml:space="preserve"> </v>
          </cell>
          <cell r="E152" t="str">
            <v>un</v>
          </cell>
          <cell r="F152">
            <v>1</v>
          </cell>
          <cell r="G152">
            <v>11.5</v>
          </cell>
        </row>
        <row r="153">
          <cell r="A153" t="str">
            <v>PI 24</v>
          </cell>
          <cell r="B153" t="str">
            <v>Fita elétrica auto fusão a base de borracha EPR</v>
          </cell>
          <cell r="C153" t="str">
            <v xml:space="preserve"> </v>
          </cell>
          <cell r="D153" t="str">
            <v xml:space="preserve"> </v>
          </cell>
          <cell r="E153" t="str">
            <v>un</v>
          </cell>
          <cell r="F153">
            <v>2</v>
          </cell>
          <cell r="G153">
            <v>6.39</v>
          </cell>
        </row>
        <row r="154">
          <cell r="A154" t="str">
            <v>PI 25</v>
          </cell>
          <cell r="B154" t="str">
            <v>Fita adesiva plástica isolante</v>
          </cell>
          <cell r="C154" t="str">
            <v xml:space="preserve"> </v>
          </cell>
          <cell r="D154" t="str">
            <v xml:space="preserve"> </v>
          </cell>
          <cell r="E154" t="str">
            <v>un</v>
          </cell>
          <cell r="F154">
            <v>2</v>
          </cell>
          <cell r="G154">
            <v>3.84</v>
          </cell>
        </row>
        <row r="155">
          <cell r="A155" t="str">
            <v>PI 38</v>
          </cell>
          <cell r="B155" t="str">
            <v>Confecção de emendas retas ou derivação em cabos classe 1000V, c/ conector à compressão</v>
          </cell>
          <cell r="C155" t="str">
            <v xml:space="preserve"> </v>
          </cell>
          <cell r="D155" t="str">
            <v xml:space="preserve"> </v>
          </cell>
          <cell r="E155" t="str">
            <v>un</v>
          </cell>
          <cell r="F155">
            <v>12</v>
          </cell>
          <cell r="G155">
            <v>4.5</v>
          </cell>
        </row>
        <row r="156">
          <cell r="F156" t="str">
            <v>SUB-TOTAL - OBRAS COMPLEMENTARES</v>
          </cell>
        </row>
        <row r="158">
          <cell r="F158" t="str">
            <v>SUB-TOTAL - Passarela do Km 14+733/401+733</v>
          </cell>
        </row>
        <row r="160">
          <cell r="B160" t="str">
            <v>Passarela do Km 16+401/Km 403+410</v>
          </cell>
        </row>
        <row r="161">
          <cell r="B161" t="str">
            <v>OBRAS DE ARTE ESPECIAIS</v>
          </cell>
        </row>
        <row r="162">
          <cell r="B162" t="str">
            <v>Infra e Mesoestrutura</v>
          </cell>
        </row>
        <row r="163">
          <cell r="A163" t="str">
            <v>03.010.01</v>
          </cell>
          <cell r="B163" t="str">
            <v>Escavação em cavas de fundação com esgotamento</v>
          </cell>
          <cell r="C163" t="str">
            <v xml:space="preserve"> </v>
          </cell>
          <cell r="D163" t="str">
            <v xml:space="preserve"> </v>
          </cell>
          <cell r="E163" t="str">
            <v>m3</v>
          </cell>
          <cell r="F163">
            <v>62</v>
          </cell>
          <cell r="G163">
            <v>22.39</v>
          </cell>
        </row>
        <row r="164">
          <cell r="A164" t="str">
            <v>03.371.01</v>
          </cell>
          <cell r="B164" t="str">
            <v>Formas de placa compensada resinada</v>
          </cell>
          <cell r="C164" t="str">
            <v xml:space="preserve"> </v>
          </cell>
          <cell r="D164" t="str">
            <v xml:space="preserve"> </v>
          </cell>
          <cell r="E164" t="str">
            <v>m2</v>
          </cell>
          <cell r="F164">
            <v>57</v>
          </cell>
          <cell r="G164">
            <v>21.86</v>
          </cell>
        </row>
        <row r="165">
          <cell r="A165" t="str">
            <v>03.371.02</v>
          </cell>
          <cell r="B165" t="str">
            <v>Formas de placa compensada plastificada</v>
          </cell>
          <cell r="C165" t="str">
            <v xml:space="preserve"> </v>
          </cell>
          <cell r="D165" t="str">
            <v xml:space="preserve"> </v>
          </cell>
          <cell r="E165" t="str">
            <v>m2</v>
          </cell>
          <cell r="F165">
            <v>180</v>
          </cell>
          <cell r="G165">
            <v>30.76</v>
          </cell>
        </row>
        <row r="166">
          <cell r="A166" t="str">
            <v>03.353.00</v>
          </cell>
          <cell r="B166" t="str">
            <v>Forn., preparo e colocação nas formas, de aço CA-50</v>
          </cell>
          <cell r="C166" t="str">
            <v xml:space="preserve"> </v>
          </cell>
          <cell r="D166" t="str">
            <v xml:space="preserve"> </v>
          </cell>
          <cell r="E166" t="str">
            <v>kg</v>
          </cell>
          <cell r="F166">
            <v>2456</v>
          </cell>
          <cell r="G166">
            <v>2.59</v>
          </cell>
        </row>
        <row r="167">
          <cell r="A167" t="str">
            <v>03.326.00</v>
          </cell>
          <cell r="B167" t="str">
            <v xml:space="preserve">Concreto fck= 20 MPa-contr. raz. uso ger. </v>
          </cell>
          <cell r="C167" t="str">
            <v xml:space="preserve"> </v>
          </cell>
          <cell r="D167" t="str">
            <v xml:space="preserve"> </v>
          </cell>
          <cell r="E167" t="str">
            <v>m3</v>
          </cell>
          <cell r="F167">
            <v>37</v>
          </cell>
          <cell r="G167">
            <v>149.19999999999999</v>
          </cell>
        </row>
        <row r="168">
          <cell r="A168" t="str">
            <v>OAE5a</v>
          </cell>
          <cell r="B168" t="str">
            <v>Estaca metálica - tipo CS 250 X 52 - Fornecimento e cravação</v>
          </cell>
          <cell r="C168" t="str">
            <v xml:space="preserve"> </v>
          </cell>
          <cell r="D168" t="str">
            <v xml:space="preserve"> </v>
          </cell>
          <cell r="E168" t="str">
            <v>m</v>
          </cell>
          <cell r="F168">
            <v>136</v>
          </cell>
          <cell r="G168">
            <v>97.23</v>
          </cell>
        </row>
        <row r="169">
          <cell r="A169" t="str">
            <v>OAE5b</v>
          </cell>
          <cell r="B169" t="str">
            <v>Estaca metálica - tipo CS 300 x 77 - Fornecimento e cravação</v>
          </cell>
          <cell r="C169" t="str">
            <v xml:space="preserve"> </v>
          </cell>
          <cell r="D169" t="str">
            <v xml:space="preserve"> </v>
          </cell>
          <cell r="E169" t="str">
            <v>m</v>
          </cell>
          <cell r="F169">
            <v>136</v>
          </cell>
          <cell r="G169">
            <v>122.7</v>
          </cell>
        </row>
        <row r="170">
          <cell r="A170" t="str">
            <v>OAE5c</v>
          </cell>
          <cell r="B170" t="str">
            <v>Estaca metálica - tipo CS 300 x 116 - Fornecimento e cravação</v>
          </cell>
          <cell r="C170" t="str">
            <v xml:space="preserve"> </v>
          </cell>
          <cell r="D170" t="str">
            <v xml:space="preserve"> </v>
          </cell>
          <cell r="E170" t="str">
            <v>m</v>
          </cell>
          <cell r="F170">
            <v>68</v>
          </cell>
          <cell r="G170">
            <v>162.41999999999999</v>
          </cell>
        </row>
        <row r="171">
          <cell r="B171" t="str">
            <v>Superestrutura</v>
          </cell>
        </row>
        <row r="172">
          <cell r="A172" t="str">
            <v>03.371.02</v>
          </cell>
          <cell r="B172" t="str">
            <v>Formas de placa compensada plastificada</v>
          </cell>
          <cell r="C172" t="str">
            <v xml:space="preserve"> </v>
          </cell>
          <cell r="D172" t="str">
            <v xml:space="preserve"> </v>
          </cell>
          <cell r="E172" t="str">
            <v>m2</v>
          </cell>
          <cell r="F172">
            <v>1734</v>
          </cell>
          <cell r="G172">
            <v>30.76</v>
          </cell>
        </row>
        <row r="173">
          <cell r="A173" t="str">
            <v>OAE6</v>
          </cell>
          <cell r="B173" t="str">
            <v>Escoramento metálico comum (cimbramento)</v>
          </cell>
          <cell r="C173" t="str">
            <v xml:space="preserve"> </v>
          </cell>
          <cell r="D173" t="str">
            <v xml:space="preserve"> </v>
          </cell>
          <cell r="E173" t="str">
            <v>m3</v>
          </cell>
          <cell r="F173">
            <v>1118</v>
          </cell>
          <cell r="G173">
            <v>27.58</v>
          </cell>
        </row>
        <row r="174">
          <cell r="A174" t="str">
            <v>03.353.00</v>
          </cell>
          <cell r="B174" t="str">
            <v>Forn., preparo e colocação nas formas, de aço CA-50</v>
          </cell>
          <cell r="C174" t="str">
            <v xml:space="preserve"> </v>
          </cell>
          <cell r="D174" t="str">
            <v xml:space="preserve"> </v>
          </cell>
          <cell r="E174" t="str">
            <v>kg</v>
          </cell>
          <cell r="F174">
            <v>15155</v>
          </cell>
          <cell r="G174">
            <v>2.59</v>
          </cell>
        </row>
        <row r="175">
          <cell r="A175" t="str">
            <v>03.354.00</v>
          </cell>
          <cell r="B175" t="str">
            <v>Forn., preparo e colocação nas formas, de aço CA-60</v>
          </cell>
          <cell r="C175" t="str">
            <v xml:space="preserve"> </v>
          </cell>
          <cell r="D175" t="str">
            <v xml:space="preserve"> </v>
          </cell>
          <cell r="E175" t="str">
            <v>kg</v>
          </cell>
          <cell r="F175">
            <v>1086</v>
          </cell>
          <cell r="G175">
            <v>2.85</v>
          </cell>
        </row>
        <row r="176">
          <cell r="A176" t="str">
            <v>03.359.01</v>
          </cell>
          <cell r="B176" t="str">
            <v>Forn., preparo e colocação nas formas, de aço CA-25</v>
          </cell>
          <cell r="C176" t="str">
            <v xml:space="preserve"> </v>
          </cell>
          <cell r="D176" t="str">
            <v xml:space="preserve"> </v>
          </cell>
          <cell r="E176" t="str">
            <v>kg</v>
          </cell>
          <cell r="F176">
            <v>89</v>
          </cell>
          <cell r="G176">
            <v>2.4300000000000002</v>
          </cell>
        </row>
        <row r="177">
          <cell r="A177" t="str">
            <v>03.330.00</v>
          </cell>
          <cell r="B177" t="str">
            <v>Concreto fck= 35 MPa-contr. raz. uso ger.</v>
          </cell>
          <cell r="C177" t="str">
            <v xml:space="preserve"> </v>
          </cell>
          <cell r="D177" t="str">
            <v xml:space="preserve"> </v>
          </cell>
          <cell r="E177" t="str">
            <v>m3</v>
          </cell>
          <cell r="F177">
            <v>145</v>
          </cell>
          <cell r="G177">
            <v>166.78</v>
          </cell>
        </row>
        <row r="178">
          <cell r="A178" t="str">
            <v>03.326.00</v>
          </cell>
          <cell r="B178" t="str">
            <v xml:space="preserve">Concreto fck= 20 MPa-contr. raz. uso ger. </v>
          </cell>
          <cell r="C178" t="str">
            <v xml:space="preserve"> </v>
          </cell>
          <cell r="D178" t="str">
            <v xml:space="preserve"> </v>
          </cell>
          <cell r="E178" t="str">
            <v>m3</v>
          </cell>
          <cell r="F178">
            <v>26</v>
          </cell>
          <cell r="G178">
            <v>149.19999999999999</v>
          </cell>
        </row>
        <row r="179">
          <cell r="B179" t="str">
            <v>Diversos</v>
          </cell>
        </row>
        <row r="180">
          <cell r="A180" t="str">
            <v>03.510.00</v>
          </cell>
          <cell r="B180" t="str">
            <v>Aparelho de apoio em neoprene</v>
          </cell>
          <cell r="C180" t="str">
            <v xml:space="preserve"> </v>
          </cell>
          <cell r="D180" t="str">
            <v xml:space="preserve"> </v>
          </cell>
          <cell r="E180" t="str">
            <v>kg</v>
          </cell>
          <cell r="F180">
            <v>51</v>
          </cell>
          <cell r="G180">
            <v>86.94</v>
          </cell>
        </row>
        <row r="181">
          <cell r="A181" t="str">
            <v>P 03.991.01b</v>
          </cell>
          <cell r="B181" t="str">
            <v>Dreno de FF D= 50 mm x 500mm</v>
          </cell>
          <cell r="C181" t="str">
            <v xml:space="preserve"> </v>
          </cell>
          <cell r="D181" t="str">
            <v xml:space="preserve"> </v>
          </cell>
          <cell r="E181" t="str">
            <v>un</v>
          </cell>
          <cell r="F181">
            <v>34</v>
          </cell>
          <cell r="G181">
            <v>6.63</v>
          </cell>
        </row>
      </sheetData>
      <sheetData sheetId="19">
        <row r="13">
          <cell r="A13" t="str">
            <v>06.100.21</v>
          </cell>
          <cell r="B13" t="str">
            <v>Pintura de faixa - tinta acrílica - 2 anos</v>
          </cell>
          <cell r="C13" t="str">
            <v>DNER-EM371-372-373/97</v>
          </cell>
          <cell r="D13" t="str">
            <v xml:space="preserve"> </v>
          </cell>
          <cell r="E13" t="str">
            <v>m2</v>
          </cell>
          <cell r="F13">
            <v>33650</v>
          </cell>
          <cell r="G13">
            <v>7.08</v>
          </cell>
        </row>
        <row r="14">
          <cell r="A14" t="str">
            <v>06.110.02</v>
          </cell>
          <cell r="B14" t="str">
            <v>Pint. setas e zebrados - termopl. - 3 anos</v>
          </cell>
          <cell r="C14" t="str">
            <v>DNER-EM371-372-373/97</v>
          </cell>
          <cell r="D14" t="str">
            <v xml:space="preserve"> </v>
          </cell>
          <cell r="E14" t="str">
            <v>m2</v>
          </cell>
          <cell r="F14">
            <v>1700</v>
          </cell>
          <cell r="G14">
            <v>31.52</v>
          </cell>
        </row>
        <row r="15">
          <cell r="A15" t="str">
            <v>06.200.02</v>
          </cell>
          <cell r="B15" t="str">
            <v>Placa de sinalização tot. refletiva (forn/impl)</v>
          </cell>
          <cell r="C15" t="str">
            <v>DNER-EM371-372-373/97</v>
          </cell>
          <cell r="D15" t="str">
            <v xml:space="preserve"> </v>
          </cell>
          <cell r="E15" t="str">
            <v>m2</v>
          </cell>
          <cell r="F15">
            <v>540</v>
          </cell>
          <cell r="G15">
            <v>211.92</v>
          </cell>
        </row>
        <row r="16">
          <cell r="A16" t="str">
            <v>06.210.01</v>
          </cell>
          <cell r="B16" t="str">
            <v>Pórtico metálico</v>
          </cell>
          <cell r="C16" t="str">
            <v xml:space="preserve"> </v>
          </cell>
          <cell r="D16" t="str">
            <v xml:space="preserve"> </v>
          </cell>
          <cell r="E16" t="str">
            <v>un</v>
          </cell>
          <cell r="F16">
            <v>19</v>
          </cell>
          <cell r="G16">
            <v>27044.98</v>
          </cell>
        </row>
        <row r="17">
          <cell r="A17" t="str">
            <v>P06.210.02</v>
          </cell>
          <cell r="B17" t="str">
            <v>Bandeira simples 5,10 x 6,50m</v>
          </cell>
          <cell r="C17" t="str">
            <v xml:space="preserve"> </v>
          </cell>
          <cell r="D17" t="str">
            <v xml:space="preserve"> </v>
          </cell>
          <cell r="E17" t="str">
            <v>un</v>
          </cell>
          <cell r="F17">
            <v>33</v>
          </cell>
          <cell r="G17">
            <v>7876.4</v>
          </cell>
        </row>
        <row r="18">
          <cell r="A18" t="str">
            <v>06.120.01</v>
          </cell>
          <cell r="B18" t="str">
            <v>Tacha refletiva monodirecional (forn/coloc)</v>
          </cell>
          <cell r="C18" t="str">
            <v>DNER-EM371-372-373/97</v>
          </cell>
          <cell r="D18" t="str">
            <v xml:space="preserve"> </v>
          </cell>
          <cell r="E18" t="str">
            <v>und</v>
          </cell>
          <cell r="F18">
            <v>9050</v>
          </cell>
          <cell r="G18">
            <v>9.3699999999999992</v>
          </cell>
        </row>
        <row r="19">
          <cell r="A19" t="str">
            <v>06.010.01</v>
          </cell>
          <cell r="B19" t="str">
            <v>Defensa semi-maleável simples (forn / impl)</v>
          </cell>
          <cell r="C19" t="str">
            <v xml:space="preserve"> </v>
          </cell>
          <cell r="D19" t="str">
            <v xml:space="preserve"> </v>
          </cell>
          <cell r="E19" t="str">
            <v>m</v>
          </cell>
          <cell r="F19">
            <v>40841</v>
          </cell>
          <cell r="G19">
            <v>74.150000000000006</v>
          </cell>
        </row>
        <row r="20">
          <cell r="A20" t="str">
            <v>06.010.11</v>
          </cell>
          <cell r="B20" t="str">
            <v>Defensa semi-maleável dupla (forn / impl)</v>
          </cell>
          <cell r="C20" t="str">
            <v xml:space="preserve"> </v>
          </cell>
          <cell r="D20" t="str">
            <v xml:space="preserve"> </v>
          </cell>
          <cell r="E20" t="str">
            <v>m</v>
          </cell>
          <cell r="F20">
            <v>10435</v>
          </cell>
          <cell r="G20">
            <v>125.57</v>
          </cell>
        </row>
        <row r="21">
          <cell r="A21" t="str">
            <v>06.030.01</v>
          </cell>
          <cell r="B21" t="str">
            <v>Barreira de segurança dupla - DNER PRO 176/86</v>
          </cell>
          <cell r="C21" t="str">
            <v xml:space="preserve"> </v>
          </cell>
          <cell r="D21" t="str">
            <v xml:space="preserve"> </v>
          </cell>
          <cell r="E21" t="str">
            <v>m</v>
          </cell>
          <cell r="F21">
            <v>5759</v>
          </cell>
          <cell r="G21">
            <v>79.48</v>
          </cell>
        </row>
        <row r="22">
          <cell r="F22" t="str">
            <v>SUB-TOTAL</v>
          </cell>
        </row>
        <row r="23">
          <cell r="B23" t="str">
            <v>SINALIZAÇÃO PROVISÓRIA</v>
          </cell>
        </row>
        <row r="24">
          <cell r="A24" t="str">
            <v>06.200.01</v>
          </cell>
          <cell r="B24" t="str">
            <v>Placa de sinalização semi-refletiva (forn/impl)</v>
          </cell>
          <cell r="C24" t="str">
            <v>DNER-EM371-372-373/97</v>
          </cell>
          <cell r="D24" t="str">
            <v xml:space="preserve"> </v>
          </cell>
          <cell r="E24" t="str">
            <v>m2</v>
          </cell>
          <cell r="F24">
            <v>992</v>
          </cell>
          <cell r="G24">
            <v>133.07</v>
          </cell>
        </row>
        <row r="25">
          <cell r="A25" t="str">
            <v>P06.200.01j</v>
          </cell>
          <cell r="B25" t="str">
            <v>Sinalizador intermitente</v>
          </cell>
          <cell r="C25" t="str">
            <v xml:space="preserve"> </v>
          </cell>
          <cell r="D25" t="str">
            <v xml:space="preserve"> </v>
          </cell>
          <cell r="E25" t="str">
            <v>un</v>
          </cell>
          <cell r="F25">
            <v>16</v>
          </cell>
          <cell r="G25">
            <v>16.3</v>
          </cell>
        </row>
        <row r="26">
          <cell r="A26" t="str">
            <v>P06.200.01k</v>
          </cell>
          <cell r="B26" t="str">
            <v>Sinalizador (balde)</v>
          </cell>
          <cell r="C26" t="str">
            <v xml:space="preserve"> </v>
          </cell>
          <cell r="D26" t="str">
            <v xml:space="preserve"> </v>
          </cell>
          <cell r="E26" t="str">
            <v>un</v>
          </cell>
          <cell r="F26">
            <v>1550</v>
          </cell>
          <cell r="G26">
            <v>9.51</v>
          </cell>
        </row>
        <row r="27">
          <cell r="A27" t="str">
            <v>P 06.030.02</v>
          </cell>
          <cell r="B27" t="str">
            <v>Barreira Classe II</v>
          </cell>
          <cell r="C27" t="str">
            <v xml:space="preserve"> </v>
          </cell>
          <cell r="D27" t="str">
            <v xml:space="preserve"> </v>
          </cell>
          <cell r="E27" t="str">
            <v>un</v>
          </cell>
          <cell r="F27">
            <v>212</v>
          </cell>
          <cell r="G27">
            <v>52.27</v>
          </cell>
        </row>
        <row r="28">
          <cell r="A28" t="str">
            <v>P 06.030.03</v>
          </cell>
          <cell r="B28" t="str">
            <v>Barreira Classe III</v>
          </cell>
          <cell r="C28" t="str">
            <v xml:space="preserve"> </v>
          </cell>
          <cell r="D28" t="str">
            <v xml:space="preserve"> </v>
          </cell>
          <cell r="E28" t="str">
            <v>un</v>
          </cell>
          <cell r="F28">
            <v>19</v>
          </cell>
          <cell r="G28">
            <v>70.48</v>
          </cell>
        </row>
        <row r="29">
          <cell r="A29" t="str">
            <v>P06.200.01l</v>
          </cell>
          <cell r="B29" t="str">
            <v>Sinalizador com bandeira</v>
          </cell>
          <cell r="C29" t="str">
            <v xml:space="preserve"> </v>
          </cell>
          <cell r="D29" t="str">
            <v xml:space="preserve"> </v>
          </cell>
          <cell r="E29" t="str">
            <v>homxh</v>
          </cell>
          <cell r="F29">
            <v>25000</v>
          </cell>
          <cell r="G29">
            <v>5.01</v>
          </cell>
        </row>
        <row r="30">
          <cell r="A30" t="str">
            <v>06.100.12</v>
          </cell>
          <cell r="B30" t="str">
            <v>Pintura setas e zebrado - tinta alquidica - 1 ano</v>
          </cell>
          <cell r="C30" t="str">
            <v>DNER-EM371-372-373/97</v>
          </cell>
          <cell r="D30" t="str">
            <v xml:space="preserve"> </v>
          </cell>
          <cell r="E30" t="str">
            <v>m2</v>
          </cell>
          <cell r="F30">
            <v>220</v>
          </cell>
          <cell r="G30">
            <v>6.55</v>
          </cell>
        </row>
        <row r="31">
          <cell r="A31" t="str">
            <v>06.100.11</v>
          </cell>
          <cell r="B31" t="str">
            <v>Pintura de faixa - tinta alquidica - 1 ano</v>
          </cell>
          <cell r="C31" t="str">
            <v>DNER-EM371-372-373/97</v>
          </cell>
          <cell r="D31" t="str">
            <v xml:space="preserve"> </v>
          </cell>
          <cell r="E31" t="str">
            <v>m2</v>
          </cell>
          <cell r="F31">
            <v>10600</v>
          </cell>
          <cell r="G31">
            <v>4.03</v>
          </cell>
        </row>
        <row r="32">
          <cell r="A32" t="str">
            <v>06.121.11</v>
          </cell>
          <cell r="B32" t="str">
            <v>Tachão refletivo bidirecional (forn/coloc)</v>
          </cell>
          <cell r="C32" t="str">
            <v>DNER-EM371-372-373/97</v>
          </cell>
          <cell r="D32" t="str">
            <v xml:space="preserve"> </v>
          </cell>
          <cell r="E32" t="str">
            <v>und</v>
          </cell>
          <cell r="F32">
            <v>3000</v>
          </cell>
          <cell r="G32">
            <v>31.13</v>
          </cell>
        </row>
        <row r="33">
          <cell r="A33" t="str">
            <v>06.120.11</v>
          </cell>
          <cell r="B33" t="str">
            <v>Tachão refletivo monodirecional (forn/coloc)</v>
          </cell>
          <cell r="C33" t="str">
            <v>DNER-EM371-372-373/97</v>
          </cell>
          <cell r="D33" t="str">
            <v xml:space="preserve"> </v>
          </cell>
          <cell r="E33" t="str">
            <v>und</v>
          </cell>
          <cell r="F33">
            <v>3000</v>
          </cell>
          <cell r="G33">
            <v>25.9</v>
          </cell>
        </row>
        <row r="34">
          <cell r="A34" t="str">
            <v>06.121.01</v>
          </cell>
          <cell r="B34" t="str">
            <v>Tacha refletiva bidirecional (forn/coloc)</v>
          </cell>
          <cell r="C34" t="str">
            <v>DNER-EM371-372-373/97</v>
          </cell>
          <cell r="D34" t="str">
            <v xml:space="preserve"> </v>
          </cell>
          <cell r="E34" t="str">
            <v>und</v>
          </cell>
          <cell r="F34">
            <v>1560</v>
          </cell>
          <cell r="G34">
            <v>10.47</v>
          </cell>
        </row>
      </sheetData>
      <sheetData sheetId="20">
        <row r="14">
          <cell r="A14" t="str">
            <v>P02.999.10</v>
          </cell>
          <cell r="B14" t="str">
            <v>Frezagem de revestimento em CAUQ e&lt;= 8 cm c/transporte até 2km</v>
          </cell>
          <cell r="C14" t="str">
            <v xml:space="preserve"> </v>
          </cell>
          <cell r="D14" t="str">
            <v xml:space="preserve"> </v>
          </cell>
          <cell r="E14" t="str">
            <v>m3</v>
          </cell>
          <cell r="F14">
            <v>4008</v>
          </cell>
          <cell r="G14">
            <v>24.96</v>
          </cell>
        </row>
        <row r="15">
          <cell r="A15" t="str">
            <v>02.400.00</v>
          </cell>
          <cell r="B15" t="str">
            <v>Pintura de ligação - Fornec., transporte e execução</v>
          </cell>
          <cell r="C15" t="str">
            <v>DNER-ES307/97</v>
          </cell>
          <cell r="D15" t="str">
            <v xml:space="preserve"> </v>
          </cell>
          <cell r="E15" t="str">
            <v>m2</v>
          </cell>
          <cell r="F15">
            <v>267192</v>
          </cell>
          <cell r="G15">
            <v>0.41</v>
          </cell>
        </row>
        <row r="16">
          <cell r="A16" t="str">
            <v>02.540.01</v>
          </cell>
          <cell r="B16" t="str">
            <v>Concreto betuminoso usinado a quente - usina 100/140 t/h</v>
          </cell>
          <cell r="C16" t="str">
            <v>DNER-ES313/97</v>
          </cell>
          <cell r="D16" t="str">
            <v xml:space="preserve"> </v>
          </cell>
          <cell r="E16" t="str">
            <v>t</v>
          </cell>
          <cell r="F16">
            <v>32063</v>
          </cell>
          <cell r="G16">
            <v>67.64</v>
          </cell>
        </row>
      </sheetData>
      <sheetData sheetId="21">
        <row r="14">
          <cell r="A14" t="str">
            <v>01.000.00</v>
          </cell>
          <cell r="B14" t="str">
            <v>Desmatamento,destocamento e limpeza de área com árvore até 0,15m</v>
          </cell>
          <cell r="C14" t="str">
            <v>DNER-ES278/97</v>
          </cell>
          <cell r="D14" t="str">
            <v xml:space="preserve"> </v>
          </cell>
          <cell r="E14" t="str">
            <v>m2</v>
          </cell>
          <cell r="F14">
            <v>221400</v>
          </cell>
          <cell r="G14">
            <v>7.0000000000000007E-2</v>
          </cell>
        </row>
        <row r="15">
          <cell r="A15" t="str">
            <v>01.010.00</v>
          </cell>
          <cell r="B15" t="str">
            <v>Desmatamento e destocamento árvores de 0,15m a 0,30m</v>
          </cell>
          <cell r="C15" t="str">
            <v>DNER-ES278/97</v>
          </cell>
          <cell r="D15" t="str">
            <v xml:space="preserve"> </v>
          </cell>
          <cell r="E15" t="str">
            <v>un</v>
          </cell>
          <cell r="F15">
            <v>2214</v>
          </cell>
          <cell r="G15">
            <v>8.92</v>
          </cell>
        </row>
        <row r="16">
          <cell r="A16" t="str">
            <v>01.011.00</v>
          </cell>
          <cell r="B16" t="str">
            <v>Desmatamento e destocamento árvores superior a 0,30m</v>
          </cell>
          <cell r="C16" t="str">
            <v>DNER-ES278/97</v>
          </cell>
          <cell r="D16" t="str">
            <v xml:space="preserve"> </v>
          </cell>
          <cell r="E16" t="str">
            <v>un</v>
          </cell>
          <cell r="F16">
            <v>4428</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2624</v>
          </cell>
          <cell r="G18">
            <v>1.89</v>
          </cell>
        </row>
        <row r="19">
          <cell r="A19" t="str">
            <v>01.100.10</v>
          </cell>
          <cell r="B19" t="str">
            <v>Escavação,carga e transportes de material de 1a categoria DMT= 200 a 400m</v>
          </cell>
          <cell r="C19" t="str">
            <v>DNER-ES280/97</v>
          </cell>
          <cell r="D19" t="str">
            <v xml:space="preserve"> </v>
          </cell>
          <cell r="E19" t="str">
            <v>m3</v>
          </cell>
          <cell r="F19">
            <v>1478</v>
          </cell>
          <cell r="G19">
            <v>1.98</v>
          </cell>
        </row>
        <row r="20">
          <cell r="A20" t="str">
            <v>01.100.11</v>
          </cell>
          <cell r="B20" t="str">
            <v>Escavação,carga e transportes de material de 1a categoria DMT= 400 a 600m</v>
          </cell>
          <cell r="C20" t="str">
            <v>DNER-ES280/97</v>
          </cell>
          <cell r="D20" t="str">
            <v xml:space="preserve"> </v>
          </cell>
          <cell r="E20" t="str">
            <v>m3</v>
          </cell>
          <cell r="F20">
            <v>1002</v>
          </cell>
          <cell r="G20">
            <v>2.12</v>
          </cell>
        </row>
        <row r="21">
          <cell r="A21" t="str">
            <v>01.100.12</v>
          </cell>
          <cell r="B21" t="str">
            <v>Escavação,carga e transportes de material de 1a categoria DMT= 600 a 800m</v>
          </cell>
          <cell r="C21" t="str">
            <v>DNER-ES280/97</v>
          </cell>
          <cell r="D21" t="str">
            <v xml:space="preserve"> </v>
          </cell>
          <cell r="E21" t="str">
            <v>m3</v>
          </cell>
          <cell r="F21">
            <v>4665</v>
          </cell>
          <cell r="G21">
            <v>2.19</v>
          </cell>
        </row>
        <row r="22">
          <cell r="A22" t="str">
            <v>01.100.13</v>
          </cell>
          <cell r="B22" t="str">
            <v>Escavação,carga e transportes de material de 1a categoria DMT= 800 a 1000m</v>
          </cell>
          <cell r="C22" t="str">
            <v>DNER-ES280/97</v>
          </cell>
          <cell r="D22" t="str">
            <v xml:space="preserve"> </v>
          </cell>
          <cell r="E22" t="str">
            <v>m3</v>
          </cell>
          <cell r="F22">
            <v>1693</v>
          </cell>
          <cell r="G22">
            <v>2.36</v>
          </cell>
        </row>
        <row r="23">
          <cell r="A23" t="str">
            <v>01.100.14</v>
          </cell>
          <cell r="B23" t="str">
            <v>Escavação,carga e transportes de material de 1a categoria DMT= 1000 a 1200m</v>
          </cell>
          <cell r="C23" t="str">
            <v>DNER-ES280/97</v>
          </cell>
          <cell r="D23" t="str">
            <v xml:space="preserve"> </v>
          </cell>
          <cell r="E23" t="str">
            <v>m3</v>
          </cell>
          <cell r="F23">
            <v>292</v>
          </cell>
          <cell r="G23">
            <v>2.4</v>
          </cell>
        </row>
        <row r="24">
          <cell r="A24" t="str">
            <v>01.100.15</v>
          </cell>
          <cell r="B24" t="str">
            <v>Escavação,carga e transportes de material de 1a categoria DMT= 1200 a 1400m</v>
          </cell>
          <cell r="C24" t="str">
            <v>DNER-ES280/97</v>
          </cell>
          <cell r="D24" t="str">
            <v xml:space="preserve"> </v>
          </cell>
          <cell r="E24" t="str">
            <v>m3</v>
          </cell>
          <cell r="F24">
            <v>2861</v>
          </cell>
          <cell r="G24">
            <v>2.62</v>
          </cell>
        </row>
        <row r="25">
          <cell r="A25" t="str">
            <v>01.100.18</v>
          </cell>
          <cell r="B25" t="str">
            <v>Escavação,carga e transportes de material de 1a categoria DMT= 1800 a 2000m</v>
          </cell>
          <cell r="C25" t="str">
            <v>DNER-ES280/97</v>
          </cell>
          <cell r="D25" t="str">
            <v xml:space="preserve"> </v>
          </cell>
          <cell r="E25" t="str">
            <v>m3</v>
          </cell>
          <cell r="F25">
            <v>1131</v>
          </cell>
          <cell r="G25">
            <v>2.92</v>
          </cell>
        </row>
        <row r="26">
          <cell r="A26" t="str">
            <v>01.100.19</v>
          </cell>
          <cell r="B26" t="str">
            <v>Escavação,carga e transportes de material de 1a categoria DMT= 2000 a 3000m</v>
          </cell>
          <cell r="C26" t="str">
            <v>DNER-ES280/97</v>
          </cell>
          <cell r="D26" t="str">
            <v xml:space="preserve"> </v>
          </cell>
          <cell r="E26" t="str">
            <v>m3</v>
          </cell>
          <cell r="F26">
            <v>99</v>
          </cell>
          <cell r="G26">
            <v>3.26</v>
          </cell>
        </row>
        <row r="27">
          <cell r="A27" t="str">
            <v>DER50265</v>
          </cell>
          <cell r="B27" t="str">
            <v>Esc.  Carga e Transp. de mat. 1a cat. c/ CB 4000&lt;DMT&lt;5000m</v>
          </cell>
          <cell r="C27" t="str">
            <v xml:space="preserve"> </v>
          </cell>
          <cell r="D27" t="str">
            <v xml:space="preserve"> </v>
          </cell>
          <cell r="E27" t="str">
            <v>m3</v>
          </cell>
          <cell r="F27">
            <v>14245</v>
          </cell>
          <cell r="G27">
            <v>3.76</v>
          </cell>
        </row>
        <row r="28">
          <cell r="A28" t="str">
            <v>DER50260</v>
          </cell>
          <cell r="B28" t="str">
            <v>Esc.  Carga e Transp. de mat. 1a cat. c/ CB 5000&lt;DMT&lt;6000m</v>
          </cell>
          <cell r="C28" t="str">
            <v xml:space="preserve"> </v>
          </cell>
          <cell r="D28" t="str">
            <v xml:space="preserve"> </v>
          </cell>
          <cell r="E28" t="str">
            <v>m3</v>
          </cell>
          <cell r="F28">
            <v>6163</v>
          </cell>
          <cell r="G28">
            <v>4.29</v>
          </cell>
        </row>
        <row r="29">
          <cell r="A29" t="str">
            <v>DER50270</v>
          </cell>
          <cell r="B29" t="str">
            <v>Esc.  Carga e Transp. de mat. 1a cat. c/ CB 6000&lt;DMT&lt;7000m</v>
          </cell>
          <cell r="C29" t="str">
            <v xml:space="preserve"> </v>
          </cell>
          <cell r="D29" t="str">
            <v xml:space="preserve"> </v>
          </cell>
          <cell r="E29" t="str">
            <v>m3</v>
          </cell>
          <cell r="F29">
            <v>8063</v>
          </cell>
          <cell r="G29">
            <v>4.79</v>
          </cell>
        </row>
        <row r="30">
          <cell r="A30" t="str">
            <v>DER50325</v>
          </cell>
          <cell r="B30" t="str">
            <v>Esc.  Carga e Transp. de mat. 1a cat. c/ CB 14000&lt;DMT&lt;16000m</v>
          </cell>
          <cell r="C30" t="str">
            <v xml:space="preserve"> </v>
          </cell>
          <cell r="D30" t="str">
            <v xml:space="preserve"> </v>
          </cell>
          <cell r="E30" t="str">
            <v>m3</v>
          </cell>
          <cell r="F30">
            <v>23987</v>
          </cell>
          <cell r="G30">
            <v>9</v>
          </cell>
        </row>
        <row r="31">
          <cell r="A31" t="str">
            <v>DER50335</v>
          </cell>
          <cell r="B31" t="str">
            <v>Esc.  Carga e Transp. de mat. 1a cat. c/ CB 16000&lt;DMT&lt;18000m</v>
          </cell>
          <cell r="C31" t="str">
            <v xml:space="preserve"> </v>
          </cell>
          <cell r="D31" t="str">
            <v xml:space="preserve"> </v>
          </cell>
          <cell r="E31" t="str">
            <v>m3</v>
          </cell>
          <cell r="F31">
            <v>2816</v>
          </cell>
          <cell r="G31">
            <v>10.08</v>
          </cell>
        </row>
        <row r="32">
          <cell r="A32" t="str">
            <v>DER50365</v>
          </cell>
          <cell r="B32" t="str">
            <v>Esc.  Carga e Transp. de mat. 1a cat. c/ CB 22000&lt;DMT&lt;24000m</v>
          </cell>
          <cell r="C32" t="str">
            <v xml:space="preserve"> </v>
          </cell>
          <cell r="D32" t="str">
            <v xml:space="preserve"> </v>
          </cell>
          <cell r="E32" t="str">
            <v>m3</v>
          </cell>
          <cell r="F32">
            <v>12280</v>
          </cell>
          <cell r="G32">
            <v>13.06</v>
          </cell>
        </row>
        <row r="33">
          <cell r="A33" t="str">
            <v>DER50375</v>
          </cell>
          <cell r="B33" t="str">
            <v>Esc.  Carga e Transp. de mat. 1a cat. c/ CB 24000&lt;DMT&lt;26000m</v>
          </cell>
          <cell r="C33" t="str">
            <v xml:space="preserve"> </v>
          </cell>
          <cell r="D33" t="str">
            <v xml:space="preserve"> </v>
          </cell>
          <cell r="E33" t="str">
            <v>m3</v>
          </cell>
          <cell r="F33">
            <v>8549</v>
          </cell>
          <cell r="G33">
            <v>14.08</v>
          </cell>
        </row>
        <row r="34">
          <cell r="A34" t="str">
            <v>01.101.10</v>
          </cell>
          <cell r="B34" t="str">
            <v>Escavação,carga e transportes de material de 2a categoria,c/CB,  DMT 200 a 400m</v>
          </cell>
          <cell r="C34" t="str">
            <v>DNER-ES280/97</v>
          </cell>
          <cell r="D34" t="str">
            <v xml:space="preserve"> </v>
          </cell>
          <cell r="E34" t="str">
            <v>m3</v>
          </cell>
          <cell r="F34">
            <v>904</v>
          </cell>
          <cell r="G34">
            <v>2.97</v>
          </cell>
        </row>
        <row r="35">
          <cell r="A35" t="str">
            <v>01.101.13</v>
          </cell>
          <cell r="B35" t="str">
            <v>Escavação,carga e transportes de material de 2a categoria,c/CB,  DMT 800 a 1 000m</v>
          </cell>
          <cell r="C35" t="str">
            <v>DNER-ES280/97</v>
          </cell>
          <cell r="D35" t="str">
            <v xml:space="preserve"> </v>
          </cell>
          <cell r="E35" t="str">
            <v>m3</v>
          </cell>
          <cell r="F35">
            <v>837</v>
          </cell>
          <cell r="G35">
            <v>3.42</v>
          </cell>
        </row>
        <row r="36">
          <cell r="A36" t="str">
            <v>01.101.14</v>
          </cell>
          <cell r="B36" t="str">
            <v>Escavação,carga e transportes de material de 2a categoria,c/CB,  DMT 1000 a 1200m</v>
          </cell>
          <cell r="C36" t="str">
            <v>DNER-ES280/97</v>
          </cell>
          <cell r="D36" t="str">
            <v xml:space="preserve"> </v>
          </cell>
          <cell r="E36" t="str">
            <v>m3</v>
          </cell>
          <cell r="F36">
            <v>479</v>
          </cell>
          <cell r="G36">
            <v>3.49</v>
          </cell>
        </row>
        <row r="37">
          <cell r="A37" t="str">
            <v>01.101.19</v>
          </cell>
          <cell r="B37" t="str">
            <v>Escavação,carga e transportes de material de 2a categoria,c/CB,  DMT 2000 a 3000m</v>
          </cell>
          <cell r="C37" t="str">
            <v>DNER-ES280/97</v>
          </cell>
          <cell r="D37" t="str">
            <v xml:space="preserve"> </v>
          </cell>
          <cell r="E37" t="str">
            <v>m3</v>
          </cell>
          <cell r="F37">
            <v>231</v>
          </cell>
          <cell r="G37">
            <v>4.51</v>
          </cell>
        </row>
        <row r="38">
          <cell r="A38" t="str">
            <v>DER51235</v>
          </cell>
          <cell r="B38" t="str">
            <v>Escavação,carga e transportes de material de 2a categoria DMT 4000 a 5000m</v>
          </cell>
          <cell r="C38" t="str">
            <v xml:space="preserve"> </v>
          </cell>
          <cell r="D38" t="str">
            <v xml:space="preserve"> </v>
          </cell>
          <cell r="E38" t="str">
            <v>m3</v>
          </cell>
          <cell r="F38">
            <v>5988</v>
          </cell>
          <cell r="G38">
            <v>5.15</v>
          </cell>
        </row>
        <row r="39">
          <cell r="A39" t="str">
            <v>DER52087</v>
          </cell>
          <cell r="B39" t="str">
            <v>Esc. Carga e Transp. de solos moles 400&lt;DMT&lt;=600m</v>
          </cell>
          <cell r="C39" t="str">
            <v xml:space="preserve"> </v>
          </cell>
          <cell r="D39" t="str">
            <v xml:space="preserve"> </v>
          </cell>
          <cell r="E39" t="str">
            <v>m3</v>
          </cell>
          <cell r="F39">
            <v>1558</v>
          </cell>
          <cell r="G39">
            <v>4.5999999999999996</v>
          </cell>
        </row>
        <row r="40">
          <cell r="A40" t="str">
            <v>DER52090</v>
          </cell>
          <cell r="B40" t="str">
            <v>Esc. Carga e Transp. de solos moles 600&lt;DMT&lt;=800m</v>
          </cell>
          <cell r="C40" t="str">
            <v xml:space="preserve"> </v>
          </cell>
          <cell r="D40" t="str">
            <v xml:space="preserve"> </v>
          </cell>
          <cell r="E40" t="str">
            <v>m3</v>
          </cell>
          <cell r="F40">
            <v>12066</v>
          </cell>
          <cell r="G40">
            <v>4.6399999999999997</v>
          </cell>
        </row>
        <row r="41">
          <cell r="A41" t="str">
            <v>DER52095</v>
          </cell>
          <cell r="B41" t="str">
            <v>Esc. Carga e Transp. de solos moles 800&lt;DMT&lt;=1000m</v>
          </cell>
          <cell r="C41" t="str">
            <v xml:space="preserve"> </v>
          </cell>
          <cell r="D41" t="str">
            <v xml:space="preserve"> </v>
          </cell>
          <cell r="E41" t="str">
            <v>m3</v>
          </cell>
          <cell r="F41">
            <v>9412</v>
          </cell>
          <cell r="G41">
            <v>4.7</v>
          </cell>
        </row>
        <row r="42">
          <cell r="A42" t="str">
            <v>DER52100</v>
          </cell>
          <cell r="B42" t="str">
            <v>Esc. Carga e Transp. de solos moles 1000&lt;DMT&lt;=1200m</v>
          </cell>
          <cell r="C42" t="str">
            <v xml:space="preserve"> </v>
          </cell>
          <cell r="D42" t="str">
            <v xml:space="preserve"> </v>
          </cell>
          <cell r="E42" t="str">
            <v>m3</v>
          </cell>
          <cell r="F42">
            <v>960</v>
          </cell>
          <cell r="G42">
            <v>4.71</v>
          </cell>
        </row>
        <row r="43">
          <cell r="A43" t="str">
            <v>DER52101</v>
          </cell>
          <cell r="B43" t="str">
            <v>Esc. Carga e Transp. de solos moles 1200&lt;DMT&lt;=1400m</v>
          </cell>
          <cell r="C43" t="str">
            <v xml:space="preserve"> </v>
          </cell>
          <cell r="D43" t="str">
            <v xml:space="preserve"> </v>
          </cell>
          <cell r="E43" t="str">
            <v>m3</v>
          </cell>
          <cell r="F43">
            <v>2575</v>
          </cell>
          <cell r="G43">
            <v>4.74</v>
          </cell>
        </row>
        <row r="44">
          <cell r="A44" t="str">
            <v>DER52102</v>
          </cell>
          <cell r="B44" t="str">
            <v>Esc. Carga e Transp. de solos moles 1400&lt;DMT&lt;=1600m</v>
          </cell>
          <cell r="C44" t="str">
            <v xml:space="preserve"> </v>
          </cell>
          <cell r="D44" t="str">
            <v xml:space="preserve"> </v>
          </cell>
          <cell r="E44" t="str">
            <v>m3</v>
          </cell>
          <cell r="F44">
            <v>2321</v>
          </cell>
          <cell r="G44">
            <v>4.8099999999999996</v>
          </cell>
        </row>
        <row r="45">
          <cell r="A45" t="str">
            <v>01.510.00</v>
          </cell>
          <cell r="B45" t="str">
            <v>Compactação de aterros a 95% Proctor Normal</v>
          </cell>
          <cell r="C45" t="str">
            <v>DNER-ES282/97</v>
          </cell>
          <cell r="D45" t="str">
            <v xml:space="preserve"> </v>
          </cell>
          <cell r="E45" t="str">
            <v>m3</v>
          </cell>
          <cell r="F45">
            <v>45560</v>
          </cell>
          <cell r="G45">
            <v>0.79</v>
          </cell>
        </row>
        <row r="46">
          <cell r="A46" t="str">
            <v>01.511.00</v>
          </cell>
          <cell r="B46" t="str">
            <v>Compactação de aterros a 100% Proctor Normal</v>
          </cell>
          <cell r="C46" t="str">
            <v>DNER-ES282/97</v>
          </cell>
          <cell r="D46" t="str">
            <v xml:space="preserve"> </v>
          </cell>
          <cell r="E46" t="str">
            <v>m3</v>
          </cell>
          <cell r="F46">
            <v>13303</v>
          </cell>
          <cell r="G46">
            <v>1.36</v>
          </cell>
        </row>
        <row r="47">
          <cell r="F47" t="str">
            <v>SUB-TOTAL</v>
          </cell>
        </row>
        <row r="49">
          <cell r="B49" t="str">
            <v>PAVIMENTAÇÃO</v>
          </cell>
        </row>
        <row r="50">
          <cell r="A50" t="str">
            <v>02.000.00</v>
          </cell>
          <cell r="B50" t="str">
            <v>Regularização do subleito</v>
          </cell>
          <cell r="C50" t="str">
            <v xml:space="preserve"> </v>
          </cell>
          <cell r="D50" t="str">
            <v xml:space="preserve"> </v>
          </cell>
          <cell r="E50" t="str">
            <v>m2</v>
          </cell>
          <cell r="F50">
            <v>62658</v>
          </cell>
          <cell r="G50">
            <v>0.3</v>
          </cell>
        </row>
        <row r="51">
          <cell r="A51" t="str">
            <v>DER53110</v>
          </cell>
          <cell r="B51" t="str">
            <v>Camada de seixo classificado</v>
          </cell>
          <cell r="C51" t="str">
            <v xml:space="preserve"> </v>
          </cell>
          <cell r="D51" t="str">
            <v xml:space="preserve"> </v>
          </cell>
          <cell r="E51" t="str">
            <v>m3</v>
          </cell>
          <cell r="F51">
            <v>12034</v>
          </cell>
          <cell r="G51">
            <v>16.09</v>
          </cell>
        </row>
        <row r="52">
          <cell r="F52" t="str">
            <v>SUB-TOTAL</v>
          </cell>
        </row>
        <row r="54">
          <cell r="B54" t="str">
            <v>DRENAGEM</v>
          </cell>
        </row>
        <row r="55">
          <cell r="A55" t="str">
            <v>04.000.00</v>
          </cell>
          <cell r="B55" t="str">
            <v>Escavação manual em material de 1a categoria</v>
          </cell>
          <cell r="C55" t="str">
            <v xml:space="preserve"> </v>
          </cell>
          <cell r="D55" t="str">
            <v xml:space="preserve"> </v>
          </cell>
          <cell r="E55" t="str">
            <v>m3</v>
          </cell>
          <cell r="F55">
            <v>146</v>
          </cell>
          <cell r="G55">
            <v>17.57</v>
          </cell>
        </row>
        <row r="56">
          <cell r="A56" t="str">
            <v>04.001.00</v>
          </cell>
          <cell r="B56" t="str">
            <v>Escavação mecânica em material de 1a categoria</v>
          </cell>
          <cell r="C56" t="str">
            <v xml:space="preserve"> </v>
          </cell>
          <cell r="D56" t="str">
            <v xml:space="preserve"> </v>
          </cell>
          <cell r="E56" t="str">
            <v>m3</v>
          </cell>
          <cell r="F56">
            <v>332</v>
          </cell>
          <cell r="G56">
            <v>2.09</v>
          </cell>
        </row>
        <row r="57">
          <cell r="A57" t="str">
            <v>04.001.01</v>
          </cell>
          <cell r="B57" t="str">
            <v>Escavação mecânica,reaterro e compactação (material de 1a categoria)</v>
          </cell>
          <cell r="C57" t="str">
            <v xml:space="preserve"> </v>
          </cell>
          <cell r="D57" t="str">
            <v xml:space="preserve"> </v>
          </cell>
          <cell r="E57" t="str">
            <v>m3</v>
          </cell>
          <cell r="F57">
            <v>524</v>
          </cell>
          <cell r="G57">
            <v>3.03</v>
          </cell>
        </row>
        <row r="58">
          <cell r="A58" t="str">
            <v>04.011.00</v>
          </cell>
          <cell r="B58" t="str">
            <v>Escavação mecânica em material de 2a categoria</v>
          </cell>
          <cell r="C58" t="str">
            <v xml:space="preserve"> </v>
          </cell>
          <cell r="D58" t="str">
            <v xml:space="preserve"> </v>
          </cell>
          <cell r="E58" t="str">
            <v>m3</v>
          </cell>
          <cell r="F58">
            <v>291</v>
          </cell>
          <cell r="G58">
            <v>0.9</v>
          </cell>
        </row>
        <row r="59">
          <cell r="A59" t="str">
            <v>04.401.02</v>
          </cell>
          <cell r="B59" t="str">
            <v>Valeta de prot. de aterro c/ revest. vegetal VPA 02</v>
          </cell>
          <cell r="C59" t="str">
            <v xml:space="preserve"> </v>
          </cell>
          <cell r="D59" t="str">
            <v xml:space="preserve"> </v>
          </cell>
          <cell r="E59" t="str">
            <v>m</v>
          </cell>
          <cell r="F59">
            <v>7590</v>
          </cell>
          <cell r="G59">
            <v>24.32</v>
          </cell>
        </row>
        <row r="60">
          <cell r="A60" t="str">
            <v>04.900.21</v>
          </cell>
          <cell r="B60" t="str">
            <v>Sarjeta de cant. central de concreto-SCC 01</v>
          </cell>
          <cell r="C60" t="str">
            <v>DNER-ES288/97</v>
          </cell>
          <cell r="D60" t="str">
            <v xml:space="preserve"> </v>
          </cell>
          <cell r="E60" t="str">
            <v>m</v>
          </cell>
          <cell r="F60">
            <v>3531</v>
          </cell>
          <cell r="G60">
            <v>13.85</v>
          </cell>
        </row>
        <row r="61">
          <cell r="A61" t="str">
            <v>04.900.22</v>
          </cell>
          <cell r="B61" t="str">
            <v>Sarjeta de cant. central de concreto-SCC 02</v>
          </cell>
          <cell r="C61" t="str">
            <v>DNER-ES288/97</v>
          </cell>
          <cell r="D61" t="str">
            <v xml:space="preserve"> </v>
          </cell>
          <cell r="E61" t="str">
            <v>m</v>
          </cell>
          <cell r="F61">
            <v>110</v>
          </cell>
          <cell r="G61">
            <v>19.170000000000002</v>
          </cell>
        </row>
        <row r="62">
          <cell r="A62" t="str">
            <v>04.900.33</v>
          </cell>
          <cell r="B62" t="str">
            <v>Sarjeta triangular de grama-STG 03</v>
          </cell>
          <cell r="C62" t="str">
            <v xml:space="preserve"> </v>
          </cell>
          <cell r="D62" t="str">
            <v xml:space="preserve"> </v>
          </cell>
          <cell r="E62" t="str">
            <v>m</v>
          </cell>
          <cell r="F62">
            <v>66</v>
          </cell>
          <cell r="G62">
            <v>10.61</v>
          </cell>
        </row>
        <row r="63">
          <cell r="A63" t="str">
            <v>04.900.34</v>
          </cell>
          <cell r="B63" t="str">
            <v>Sarjeta triangular de grama-STG 04</v>
          </cell>
          <cell r="C63" t="str">
            <v xml:space="preserve"> </v>
          </cell>
          <cell r="D63" t="str">
            <v xml:space="preserve"> </v>
          </cell>
          <cell r="E63" t="str">
            <v>m</v>
          </cell>
          <cell r="F63">
            <v>2326</v>
          </cell>
          <cell r="G63">
            <v>8.4700000000000006</v>
          </cell>
        </row>
        <row r="64">
          <cell r="A64" t="str">
            <v>DER78150a</v>
          </cell>
          <cell r="B64" t="str">
            <v>Caixa coletora de sarjeta - CCS, D=60cm E H=1,5m</v>
          </cell>
          <cell r="C64" t="str">
            <v xml:space="preserve"> </v>
          </cell>
          <cell r="D64" t="str">
            <v xml:space="preserve"> </v>
          </cell>
          <cell r="E64" t="str">
            <v>un</v>
          </cell>
          <cell r="F64">
            <v>7</v>
          </cell>
          <cell r="G64">
            <v>500.45</v>
          </cell>
        </row>
        <row r="65">
          <cell r="A65" t="str">
            <v>04.930.01</v>
          </cell>
          <cell r="B65" t="str">
            <v>Caixa coletora de sarjeta-CCS 01</v>
          </cell>
          <cell r="C65" t="str">
            <v>DNER-ES287/97</v>
          </cell>
          <cell r="D65" t="str">
            <v xml:space="preserve"> </v>
          </cell>
          <cell r="E65" t="str">
            <v>un</v>
          </cell>
          <cell r="F65">
            <v>1</v>
          </cell>
          <cell r="G65">
            <v>568.85</v>
          </cell>
        </row>
        <row r="66">
          <cell r="A66" t="str">
            <v>P 04.100.08</v>
          </cell>
          <cell r="B66" t="str">
            <v>Execução de galerias D=0,40 c/ lastro de concreto</v>
          </cell>
          <cell r="C66" t="str">
            <v xml:space="preserve"> </v>
          </cell>
          <cell r="D66" t="str">
            <v xml:space="preserve"> </v>
          </cell>
          <cell r="E66" t="str">
            <v>m</v>
          </cell>
          <cell r="F66">
            <v>48</v>
          </cell>
          <cell r="G66">
            <v>58.65</v>
          </cell>
        </row>
        <row r="67">
          <cell r="A67" t="str">
            <v>P 04.100.10</v>
          </cell>
          <cell r="B67" t="str">
            <v>Execução de galerias D=0,60 c/ lastro de concreto</v>
          </cell>
          <cell r="C67" t="str">
            <v xml:space="preserve"> </v>
          </cell>
          <cell r="D67" t="str">
            <v xml:space="preserve"> </v>
          </cell>
          <cell r="E67" t="str">
            <v>m</v>
          </cell>
          <cell r="F67">
            <v>146</v>
          </cell>
          <cell r="G67">
            <v>131.66</v>
          </cell>
        </row>
        <row r="68">
          <cell r="A68" t="str">
            <v>P 04.100.40</v>
          </cell>
          <cell r="B68" t="str">
            <v>Execução de galerias D=0,80m c/ lastro de concreto</v>
          </cell>
          <cell r="C68" t="str">
            <v xml:space="preserve"> </v>
          </cell>
          <cell r="D68" t="str">
            <v xml:space="preserve"> </v>
          </cell>
          <cell r="E68" t="str">
            <v>m</v>
          </cell>
          <cell r="F68">
            <v>10</v>
          </cell>
          <cell r="G68">
            <v>197.36</v>
          </cell>
        </row>
        <row r="69">
          <cell r="A69" t="str">
            <v>DER72350b</v>
          </cell>
          <cell r="B69" t="str">
            <v>Boca para BSTC D=40cm - Normal</v>
          </cell>
          <cell r="C69" t="str">
            <v xml:space="preserve"> </v>
          </cell>
          <cell r="D69" t="str">
            <v xml:space="preserve"> </v>
          </cell>
          <cell r="E69" t="str">
            <v>un</v>
          </cell>
          <cell r="F69">
            <v>2</v>
          </cell>
          <cell r="G69">
            <v>147.57</v>
          </cell>
        </row>
        <row r="70">
          <cell r="A70" t="str">
            <v>04.101.01</v>
          </cell>
          <cell r="B70" t="str">
            <v>Boca de BSTC D=0.60m-normal</v>
          </cell>
          <cell r="C70" t="str">
            <v>DNER-ES284/97</v>
          </cell>
          <cell r="D70" t="str">
            <v xml:space="preserve"> </v>
          </cell>
          <cell r="E70" t="str">
            <v>un</v>
          </cell>
          <cell r="F70">
            <v>4</v>
          </cell>
          <cell r="G70">
            <v>299.62</v>
          </cell>
        </row>
        <row r="71">
          <cell r="F71" t="str">
            <v>SUB-TOTAL</v>
          </cell>
        </row>
        <row r="73">
          <cell r="B73" t="str">
            <v>OBRAS DE ARTE CORRENTES</v>
          </cell>
        </row>
        <row r="74">
          <cell r="A74" t="str">
            <v>04.001.01</v>
          </cell>
          <cell r="B74" t="str">
            <v>Escavação mecânica,reaterro e compactação (material de 1a categoria)</v>
          </cell>
          <cell r="C74" t="str">
            <v xml:space="preserve"> </v>
          </cell>
          <cell r="D74" t="str">
            <v xml:space="preserve"> </v>
          </cell>
          <cell r="E74" t="str">
            <v>m3</v>
          </cell>
          <cell r="F74">
            <v>2095</v>
          </cell>
          <cell r="G74">
            <v>3.03</v>
          </cell>
        </row>
        <row r="75">
          <cell r="A75" t="str">
            <v>04.100.01</v>
          </cell>
          <cell r="B75" t="str">
            <v>Corpo de BSTC D=0.60m</v>
          </cell>
          <cell r="C75" t="str">
            <v>DNER-ES284/97</v>
          </cell>
          <cell r="D75" t="str">
            <v xml:space="preserve"> </v>
          </cell>
          <cell r="E75" t="str">
            <v xml:space="preserve">m </v>
          </cell>
          <cell r="F75">
            <v>20</v>
          </cell>
          <cell r="G75">
            <v>139.21</v>
          </cell>
        </row>
        <row r="76">
          <cell r="A76" t="str">
            <v>04.100.02</v>
          </cell>
          <cell r="B76" t="str">
            <v>Corpo de BSTC D=0.80m</v>
          </cell>
          <cell r="C76" t="str">
            <v>DNER-ES284/97</v>
          </cell>
          <cell r="D76" t="str">
            <v xml:space="preserve"> </v>
          </cell>
          <cell r="E76" t="str">
            <v xml:space="preserve">m </v>
          </cell>
          <cell r="F76">
            <v>44</v>
          </cell>
          <cell r="G76">
            <v>201.98</v>
          </cell>
        </row>
        <row r="77">
          <cell r="A77" t="str">
            <v>04.100.03</v>
          </cell>
          <cell r="B77" t="str">
            <v>Corpo de BSTC D=1.00m</v>
          </cell>
          <cell r="C77" t="str">
            <v>DNER-ES284/97</v>
          </cell>
          <cell r="D77" t="str">
            <v xml:space="preserve"> </v>
          </cell>
          <cell r="E77" t="str">
            <v xml:space="preserve">m </v>
          </cell>
          <cell r="F77">
            <v>63</v>
          </cell>
          <cell r="G77">
            <v>280.33</v>
          </cell>
        </row>
        <row r="78">
          <cell r="A78" t="str">
            <v>04.101.01</v>
          </cell>
          <cell r="B78" t="str">
            <v>Boca de BSTC D=0.60m-normal</v>
          </cell>
          <cell r="C78" t="str">
            <v>DNER-ES284/97</v>
          </cell>
          <cell r="D78" t="str">
            <v xml:space="preserve"> </v>
          </cell>
          <cell r="E78" t="str">
            <v>un</v>
          </cell>
          <cell r="F78">
            <v>2</v>
          </cell>
          <cell r="G78">
            <v>299.62</v>
          </cell>
        </row>
        <row r="79">
          <cell r="A79" t="str">
            <v>04.101.02</v>
          </cell>
          <cell r="B79" t="str">
            <v>Boca de BSTC D=0.80m-normal</v>
          </cell>
          <cell r="C79" t="str">
            <v>DNER-ES284/97</v>
          </cell>
          <cell r="D79" t="str">
            <v xml:space="preserve"> </v>
          </cell>
          <cell r="E79" t="str">
            <v>un</v>
          </cell>
          <cell r="F79">
            <v>7</v>
          </cell>
          <cell r="G79">
            <v>494.05</v>
          </cell>
        </row>
        <row r="80">
          <cell r="A80" t="str">
            <v>04.101.03</v>
          </cell>
          <cell r="B80" t="str">
            <v>Boca de BSTC D=1.00m-normal</v>
          </cell>
          <cell r="C80" t="str">
            <v>DNER-ES284/97</v>
          </cell>
          <cell r="D80" t="str">
            <v xml:space="preserve"> </v>
          </cell>
          <cell r="E80" t="str">
            <v>un</v>
          </cell>
          <cell r="F80">
            <v>8</v>
          </cell>
          <cell r="G80">
            <v>757.56</v>
          </cell>
        </row>
        <row r="81">
          <cell r="A81" t="str">
            <v>04.110.01</v>
          </cell>
          <cell r="B81" t="str">
            <v>Corpo de BDTC D=1.00m</v>
          </cell>
          <cell r="C81" t="str">
            <v>DNER-ES284/97</v>
          </cell>
          <cell r="D81" t="str">
            <v xml:space="preserve"> </v>
          </cell>
          <cell r="E81" t="str">
            <v>m</v>
          </cell>
          <cell r="F81">
            <v>40</v>
          </cell>
          <cell r="G81">
            <v>572.14</v>
          </cell>
        </row>
        <row r="82">
          <cell r="A82" t="str">
            <v>04.111.01</v>
          </cell>
          <cell r="B82" t="str">
            <v>Boca de BDTC D=1.00m-normal</v>
          </cell>
          <cell r="C82" t="str">
            <v>DNER-ES284/97</v>
          </cell>
          <cell r="D82" t="str">
            <v xml:space="preserve"> </v>
          </cell>
          <cell r="E82" t="str">
            <v>un</v>
          </cell>
          <cell r="F82">
            <v>5</v>
          </cell>
          <cell r="G82">
            <v>1056.6199999999999</v>
          </cell>
        </row>
        <row r="83">
          <cell r="A83" t="str">
            <v>04.200.01</v>
          </cell>
          <cell r="B83" t="str">
            <v>Corpo de BSCC 1.50x1.50m-H=0 a 1.00m</v>
          </cell>
          <cell r="C83" t="str">
            <v>DNER-ES286/97</v>
          </cell>
          <cell r="D83" t="str">
            <v xml:space="preserve"> </v>
          </cell>
          <cell r="E83" t="str">
            <v>m</v>
          </cell>
          <cell r="F83">
            <v>11</v>
          </cell>
          <cell r="G83">
            <v>528.09</v>
          </cell>
        </row>
        <row r="84">
          <cell r="A84" t="str">
            <v>04.200.02</v>
          </cell>
          <cell r="B84" t="str">
            <v>Corpo de BSCC 2.00x2.00m-H=0 a 1.00m</v>
          </cell>
          <cell r="C84" t="str">
            <v>DNER-ES286/97</v>
          </cell>
          <cell r="D84" t="str">
            <v xml:space="preserve"> </v>
          </cell>
          <cell r="E84" t="str">
            <v>m</v>
          </cell>
          <cell r="F84">
            <v>12</v>
          </cell>
          <cell r="G84">
            <v>737.8</v>
          </cell>
        </row>
        <row r="85">
          <cell r="A85" t="str">
            <v>04.200.06</v>
          </cell>
          <cell r="B85" t="str">
            <v>Corpo de BSCC 2.00x2.00m-H=1.00 a 2.50m</v>
          </cell>
          <cell r="C85" t="str">
            <v>DNER-ES286/97</v>
          </cell>
          <cell r="D85" t="str">
            <v xml:space="preserve"> </v>
          </cell>
          <cell r="E85" t="str">
            <v>m</v>
          </cell>
          <cell r="F85">
            <v>13</v>
          </cell>
          <cell r="G85">
            <v>661.97</v>
          </cell>
        </row>
        <row r="86">
          <cell r="A86" t="str">
            <v>04.200.07</v>
          </cell>
          <cell r="B86" t="str">
            <v>Corpo de BSCC 2.50x2.50m-H=1.00 a 2.50m</v>
          </cell>
          <cell r="C86" t="str">
            <v>DNER-ES286/97</v>
          </cell>
          <cell r="D86" t="str">
            <v xml:space="preserve"> </v>
          </cell>
          <cell r="E86" t="str">
            <v>m</v>
          </cell>
          <cell r="F86">
            <v>48</v>
          </cell>
          <cell r="G86">
            <v>975.93</v>
          </cell>
        </row>
        <row r="87">
          <cell r="A87" t="str">
            <v>04.201.01</v>
          </cell>
          <cell r="B87" t="str">
            <v>Boca de BSCC 1.50x1.50m - normal</v>
          </cell>
          <cell r="C87" t="str">
            <v xml:space="preserve"> </v>
          </cell>
          <cell r="D87" t="str">
            <v xml:space="preserve"> </v>
          </cell>
          <cell r="E87" t="str">
            <v>un</v>
          </cell>
          <cell r="F87">
            <v>2</v>
          </cell>
          <cell r="G87">
            <v>3149.41</v>
          </cell>
        </row>
        <row r="88">
          <cell r="A88" t="str">
            <v>04.201.02</v>
          </cell>
          <cell r="B88" t="str">
            <v>Boca de BSCC 2.00x2.00m - normal</v>
          </cell>
          <cell r="C88" t="str">
            <v xml:space="preserve"> </v>
          </cell>
          <cell r="D88" t="str">
            <v xml:space="preserve"> </v>
          </cell>
          <cell r="E88" t="str">
            <v>un</v>
          </cell>
          <cell r="F88">
            <v>4</v>
          </cell>
          <cell r="G88">
            <v>4874.24</v>
          </cell>
        </row>
        <row r="89">
          <cell r="A89" t="str">
            <v>04.201.03</v>
          </cell>
          <cell r="B89" t="str">
            <v>Boca de BSCC 2.50x2.50m - normal</v>
          </cell>
          <cell r="C89" t="str">
            <v xml:space="preserve"> </v>
          </cell>
          <cell r="D89" t="str">
            <v xml:space="preserve"> </v>
          </cell>
          <cell r="E89" t="str">
            <v>un</v>
          </cell>
          <cell r="F89">
            <v>8</v>
          </cell>
          <cell r="G89">
            <v>6579.56</v>
          </cell>
        </row>
        <row r="90">
          <cell r="A90" t="str">
            <v>04.210.01</v>
          </cell>
          <cell r="B90" t="str">
            <v>Corpo de BDCC 1.50x1.50m-H=0 a 1.00m</v>
          </cell>
          <cell r="C90" t="str">
            <v>DNER-ES286/97</v>
          </cell>
          <cell r="D90" t="str">
            <v xml:space="preserve"> </v>
          </cell>
          <cell r="E90" t="str">
            <v>m</v>
          </cell>
          <cell r="F90">
            <v>22</v>
          </cell>
          <cell r="G90">
            <v>864.14</v>
          </cell>
        </row>
        <row r="91">
          <cell r="A91" t="str">
            <v>04.211.01</v>
          </cell>
          <cell r="B91" t="str">
            <v>Boca de BDCC 1.50x1.50m - normal</v>
          </cell>
          <cell r="C91" t="str">
            <v xml:space="preserve"> </v>
          </cell>
          <cell r="D91" t="str">
            <v xml:space="preserve"> </v>
          </cell>
          <cell r="E91" t="str">
            <v>un</v>
          </cell>
          <cell r="F91">
            <v>3</v>
          </cell>
          <cell r="G91">
            <v>3642.66</v>
          </cell>
        </row>
        <row r="92">
          <cell r="A92" t="str">
            <v>04.999.01</v>
          </cell>
          <cell r="B92" t="str">
            <v>Remoção de bueiros existentes</v>
          </cell>
          <cell r="C92" t="str">
            <v xml:space="preserve"> </v>
          </cell>
          <cell r="D92" t="str">
            <v xml:space="preserve"> </v>
          </cell>
          <cell r="E92" t="str">
            <v>m</v>
          </cell>
          <cell r="F92">
            <v>57</v>
          </cell>
          <cell r="G92">
            <v>13.06</v>
          </cell>
        </row>
        <row r="93">
          <cell r="A93" t="str">
            <v>04.999.02</v>
          </cell>
          <cell r="B93" t="str">
            <v>Demolição de dispositivos de concreto</v>
          </cell>
          <cell r="C93" t="str">
            <v>DNER-ES296/97</v>
          </cell>
          <cell r="D93" t="str">
            <v xml:space="preserve"> </v>
          </cell>
          <cell r="E93" t="str">
            <v>m3</v>
          </cell>
          <cell r="F93">
            <v>38</v>
          </cell>
          <cell r="G93">
            <v>12.58</v>
          </cell>
        </row>
        <row r="94">
          <cell r="A94" t="str">
            <v>P 04.100.22</v>
          </cell>
          <cell r="B94" t="str">
            <v>Bueiro Met.Corrug.circular, T.Armco,  c/Epoxy-bonded, MP-100, D=1,40 m, E=2,0mm</v>
          </cell>
          <cell r="C94" t="str">
            <v xml:space="preserve"> </v>
          </cell>
          <cell r="D94" t="str">
            <v xml:space="preserve"> </v>
          </cell>
          <cell r="E94" t="str">
            <v>m</v>
          </cell>
          <cell r="F94">
            <v>12</v>
          </cell>
          <cell r="G94">
            <v>486.03</v>
          </cell>
        </row>
        <row r="95">
          <cell r="A95" t="str">
            <v>DER72450a</v>
          </cell>
          <cell r="B95" t="str">
            <v>Boca para BSTM D=140cm - Normal</v>
          </cell>
          <cell r="C95" t="str">
            <v xml:space="preserve"> </v>
          </cell>
          <cell r="D95" t="str">
            <v xml:space="preserve"> </v>
          </cell>
          <cell r="E95" t="str">
            <v>un</v>
          </cell>
          <cell r="F95">
            <v>2</v>
          </cell>
          <cell r="G95">
            <v>690.23</v>
          </cell>
        </row>
        <row r="96">
          <cell r="F96" t="str">
            <v>SUB-TOTAL</v>
          </cell>
        </row>
        <row r="97">
          <cell r="B97" t="str">
            <v>OBRAS COMPLEMENTARES</v>
          </cell>
        </row>
        <row r="98">
          <cell r="A98" t="str">
            <v>05.100.00</v>
          </cell>
          <cell r="B98" t="str">
            <v>Enleivamento</v>
          </cell>
          <cell r="C98" t="str">
            <v>DNER-ES341/97</v>
          </cell>
          <cell r="D98" t="str">
            <v xml:space="preserve"> </v>
          </cell>
          <cell r="E98" t="str">
            <v>m2</v>
          </cell>
          <cell r="F98">
            <v>30953</v>
          </cell>
          <cell r="G98">
            <v>2.06</v>
          </cell>
        </row>
        <row r="99">
          <cell r="A99" t="str">
            <v>05.102.00</v>
          </cell>
          <cell r="B99" t="str">
            <v>Hidrossemeadura</v>
          </cell>
          <cell r="C99" t="str">
            <v>DNER-ES341/97</v>
          </cell>
          <cell r="D99" t="str">
            <v xml:space="preserve"> </v>
          </cell>
          <cell r="E99" t="str">
            <v>m2</v>
          </cell>
          <cell r="F99">
            <v>10630</v>
          </cell>
          <cell r="G99">
            <v>0.49</v>
          </cell>
        </row>
        <row r="100">
          <cell r="A100" t="str">
            <v>P 05.100.02</v>
          </cell>
          <cell r="B100" t="str">
            <v>Fornecimento e plantio de árvore selecionada</v>
          </cell>
          <cell r="C100" t="str">
            <v xml:space="preserve"> </v>
          </cell>
          <cell r="D100" t="str">
            <v xml:space="preserve"> </v>
          </cell>
          <cell r="E100" t="str">
            <v>un</v>
          </cell>
          <cell r="F100">
            <v>329</v>
          </cell>
          <cell r="G100">
            <v>6.02</v>
          </cell>
        </row>
        <row r="101">
          <cell r="A101" t="str">
            <v>R1</v>
          </cell>
          <cell r="B101" t="str">
            <v>Remanejamento de Rede de Baixa Tensão (220/380V)</v>
          </cell>
          <cell r="C101" t="str">
            <v xml:space="preserve"> </v>
          </cell>
          <cell r="D101" t="str">
            <v xml:space="preserve"> </v>
          </cell>
          <cell r="E101" t="str">
            <v>m</v>
          </cell>
          <cell r="F101">
            <v>480</v>
          </cell>
          <cell r="G101">
            <v>4.7</v>
          </cell>
        </row>
        <row r="102">
          <cell r="A102" t="str">
            <v>R2</v>
          </cell>
          <cell r="B102" t="str">
            <v>Remanejamento de Rede de Alta Tensão (138kV)</v>
          </cell>
          <cell r="C102" t="str">
            <v xml:space="preserve"> </v>
          </cell>
          <cell r="D102" t="str">
            <v xml:space="preserve"> </v>
          </cell>
          <cell r="E102" t="str">
            <v>m</v>
          </cell>
          <cell r="F102">
            <v>480</v>
          </cell>
          <cell r="G102">
            <v>6.2</v>
          </cell>
        </row>
        <row r="103">
          <cell r="A103" t="str">
            <v>R10</v>
          </cell>
          <cell r="B103" t="str">
            <v>Remanejamento de Poste de Concreto 10/150</v>
          </cell>
          <cell r="C103" t="str">
            <v xml:space="preserve"> </v>
          </cell>
          <cell r="D103" t="str">
            <v xml:space="preserve"> </v>
          </cell>
          <cell r="E103" t="str">
            <v>un</v>
          </cell>
          <cell r="F103">
            <v>5</v>
          </cell>
          <cell r="G103">
            <v>75</v>
          </cell>
        </row>
        <row r="104">
          <cell r="A104" t="str">
            <v>R27</v>
          </cell>
          <cell r="B104" t="str">
            <v>Remanejamento de Poste de Madeira</v>
          </cell>
          <cell r="C104" t="str">
            <v xml:space="preserve"> </v>
          </cell>
          <cell r="D104" t="str">
            <v xml:space="preserve"> </v>
          </cell>
          <cell r="E104" t="str">
            <v>un</v>
          </cell>
          <cell r="F104">
            <v>2</v>
          </cell>
          <cell r="G104">
            <v>70</v>
          </cell>
        </row>
      </sheetData>
      <sheetData sheetId="22">
        <row r="14">
          <cell r="A14" t="str">
            <v>02.000.00</v>
          </cell>
          <cell r="B14" t="str">
            <v>Regularização do subleito</v>
          </cell>
          <cell r="C14" t="str">
            <v xml:space="preserve"> </v>
          </cell>
          <cell r="D14" t="str">
            <v xml:space="preserve"> </v>
          </cell>
          <cell r="E14" t="str">
            <v>m2</v>
          </cell>
          <cell r="F14">
            <v>1137</v>
          </cell>
          <cell r="G14">
            <v>0.3</v>
          </cell>
        </row>
        <row r="15">
          <cell r="A15" t="str">
            <v>DER53130</v>
          </cell>
          <cell r="B15" t="str">
            <v>Camada de macadame seco</v>
          </cell>
          <cell r="C15" t="str">
            <v xml:space="preserve"> </v>
          </cell>
          <cell r="D15" t="str">
            <v xml:space="preserve"> </v>
          </cell>
          <cell r="E15" t="str">
            <v>m3</v>
          </cell>
          <cell r="F15">
            <v>177</v>
          </cell>
          <cell r="G15">
            <v>21.86</v>
          </cell>
        </row>
        <row r="16">
          <cell r="A16" t="str">
            <v>02.230.00</v>
          </cell>
          <cell r="B16" t="str">
            <v>Base brita graduada</v>
          </cell>
          <cell r="C16" t="str">
            <v>DNER-ES303/97</v>
          </cell>
          <cell r="D16" t="str">
            <v xml:space="preserve"> </v>
          </cell>
          <cell r="E16" t="str">
            <v>m3</v>
          </cell>
          <cell r="F16">
            <v>149</v>
          </cell>
          <cell r="G16">
            <v>28.06</v>
          </cell>
        </row>
        <row r="17">
          <cell r="A17" t="str">
            <v>02.300.00</v>
          </cell>
          <cell r="B17" t="str">
            <v>Imprimação - Fornecimento, transporte e execução</v>
          </cell>
          <cell r="C17" t="str">
            <v>DNER-ES306/97</v>
          </cell>
          <cell r="D17" t="str">
            <v xml:space="preserve"> </v>
          </cell>
          <cell r="E17" t="str">
            <v>m2</v>
          </cell>
          <cell r="F17">
            <v>993</v>
          </cell>
          <cell r="G17">
            <v>1.1100000000000001</v>
          </cell>
        </row>
        <row r="18">
          <cell r="A18" t="str">
            <v>02.400.00</v>
          </cell>
          <cell r="B18" t="str">
            <v>Pintura de ligação - Fornec., transporte e execução</v>
          </cell>
          <cell r="C18" t="str">
            <v>DNER-ES307/97</v>
          </cell>
          <cell r="D18" t="str">
            <v xml:space="preserve"> </v>
          </cell>
          <cell r="E18" t="str">
            <v>m2</v>
          </cell>
          <cell r="F18">
            <v>1784</v>
          </cell>
          <cell r="G18">
            <v>0.41</v>
          </cell>
        </row>
        <row r="19">
          <cell r="A19" t="str">
            <v>02.540.01</v>
          </cell>
          <cell r="B19" t="str">
            <v>Concreto betuminoso usinado a quente - usina 100/140 t/h</v>
          </cell>
          <cell r="C19" t="str">
            <v>DNER-ES313/97</v>
          </cell>
          <cell r="D19" t="str">
            <v xml:space="preserve"> </v>
          </cell>
          <cell r="E19" t="str">
            <v>t</v>
          </cell>
          <cell r="F19">
            <v>198</v>
          </cell>
          <cell r="G19">
            <v>67.64</v>
          </cell>
        </row>
        <row r="20">
          <cell r="F20" t="str">
            <v>SUB-TOTAL</v>
          </cell>
        </row>
        <row r="22">
          <cell r="B22" t="str">
            <v>DRENAGEM</v>
          </cell>
        </row>
        <row r="23">
          <cell r="A23" t="str">
            <v>04.000.00</v>
          </cell>
          <cell r="B23" t="str">
            <v>Escavação manual em material de 1a categoria</v>
          </cell>
          <cell r="C23" t="str">
            <v xml:space="preserve"> </v>
          </cell>
          <cell r="D23" t="str">
            <v xml:space="preserve"> </v>
          </cell>
          <cell r="E23" t="str">
            <v>m3</v>
          </cell>
          <cell r="F23">
            <v>10</v>
          </cell>
          <cell r="G23">
            <v>17.57</v>
          </cell>
        </row>
        <row r="24">
          <cell r="A24" t="str">
            <v>04.001.00</v>
          </cell>
          <cell r="B24" t="str">
            <v>Escavação mecânica em material de 1a categoria</v>
          </cell>
          <cell r="C24" t="str">
            <v xml:space="preserve"> </v>
          </cell>
          <cell r="D24" t="str">
            <v xml:space="preserve"> </v>
          </cell>
          <cell r="E24" t="str">
            <v>m3</v>
          </cell>
          <cell r="F24">
            <v>20</v>
          </cell>
          <cell r="G24">
            <v>2.09</v>
          </cell>
        </row>
        <row r="25">
          <cell r="A25" t="str">
            <v>04.001.01</v>
          </cell>
          <cell r="B25" t="str">
            <v>Escavação mecânica,reaterro e compactação (material de 1a categoria)</v>
          </cell>
          <cell r="C25" t="str">
            <v xml:space="preserve"> </v>
          </cell>
          <cell r="D25" t="str">
            <v xml:space="preserve"> </v>
          </cell>
          <cell r="E25" t="str">
            <v>m3</v>
          </cell>
          <cell r="F25">
            <v>107</v>
          </cell>
          <cell r="G25">
            <v>3.03</v>
          </cell>
        </row>
        <row r="26">
          <cell r="A26" t="str">
            <v>04.401.02</v>
          </cell>
          <cell r="B26" t="str">
            <v>Valeta de prot. de aterro c/ revest. vegetal VPA 02</v>
          </cell>
          <cell r="C26" t="str">
            <v xml:space="preserve"> </v>
          </cell>
          <cell r="D26" t="str">
            <v xml:space="preserve"> </v>
          </cell>
          <cell r="E26" t="str">
            <v>m</v>
          </cell>
          <cell r="F26">
            <v>165</v>
          </cell>
          <cell r="G26">
            <v>24.32</v>
          </cell>
        </row>
        <row r="27">
          <cell r="A27" t="str">
            <v>04.900.21</v>
          </cell>
          <cell r="B27" t="str">
            <v>Sarjeta de cant. central de concreto-SCC 01</v>
          </cell>
          <cell r="C27" t="str">
            <v>DNER-ES288/97</v>
          </cell>
          <cell r="D27" t="str">
            <v xml:space="preserve"> </v>
          </cell>
          <cell r="E27" t="str">
            <v>m</v>
          </cell>
          <cell r="F27">
            <v>132</v>
          </cell>
          <cell r="G27">
            <v>13.85</v>
          </cell>
        </row>
        <row r="28">
          <cell r="A28" t="str">
            <v>04.910.05</v>
          </cell>
          <cell r="B28" t="str">
            <v>Meio-fio de concreto-MFC 05</v>
          </cell>
          <cell r="C28" t="str">
            <v>DNER-ES290/97</v>
          </cell>
          <cell r="D28" t="str">
            <v xml:space="preserve"> </v>
          </cell>
          <cell r="E28" t="str">
            <v>m</v>
          </cell>
          <cell r="F28">
            <v>35</v>
          </cell>
          <cell r="G28">
            <v>10.54</v>
          </cell>
        </row>
        <row r="29">
          <cell r="A29" t="str">
            <v>DER78150a</v>
          </cell>
          <cell r="B29" t="str">
            <v>Caixa coletora de sarjeta - CCS, D=60cm E H=1,5m</v>
          </cell>
          <cell r="C29" t="str">
            <v xml:space="preserve"> </v>
          </cell>
          <cell r="D29" t="str">
            <v xml:space="preserve"> </v>
          </cell>
          <cell r="E29" t="str">
            <v>un</v>
          </cell>
          <cell r="F29">
            <v>1</v>
          </cell>
          <cell r="G29">
            <v>500.45</v>
          </cell>
        </row>
        <row r="30">
          <cell r="A30" t="str">
            <v>P 04.100.08</v>
          </cell>
          <cell r="B30" t="str">
            <v>Execução de galerias D=0,40 c/ lastro de concreto</v>
          </cell>
          <cell r="C30" t="str">
            <v xml:space="preserve"> </v>
          </cell>
          <cell r="D30" t="str">
            <v xml:space="preserve"> </v>
          </cell>
          <cell r="E30" t="str">
            <v>m</v>
          </cell>
          <cell r="F30">
            <v>13</v>
          </cell>
          <cell r="G30">
            <v>58.65</v>
          </cell>
        </row>
        <row r="31">
          <cell r="A31" t="str">
            <v>P 04.100.10</v>
          </cell>
          <cell r="B31" t="str">
            <v>Execução de galerias D=0,60 c/ lastro de concreto</v>
          </cell>
          <cell r="C31" t="str">
            <v xml:space="preserve"> </v>
          </cell>
          <cell r="D31" t="str">
            <v xml:space="preserve"> </v>
          </cell>
          <cell r="E31" t="str">
            <v>m</v>
          </cell>
          <cell r="F31">
            <v>17</v>
          </cell>
          <cell r="G31">
            <v>131.66</v>
          </cell>
        </row>
        <row r="32">
          <cell r="A32" t="str">
            <v>DER72350b</v>
          </cell>
          <cell r="B32" t="str">
            <v>Boca para BSTC D=40cm - Normal</v>
          </cell>
          <cell r="C32" t="str">
            <v xml:space="preserve"> </v>
          </cell>
          <cell r="D32" t="str">
            <v xml:space="preserve"> </v>
          </cell>
          <cell r="E32" t="str">
            <v>un</v>
          </cell>
          <cell r="F32">
            <v>1</v>
          </cell>
          <cell r="G32">
            <v>147.57</v>
          </cell>
        </row>
        <row r="33">
          <cell r="A33" t="str">
            <v>04.101.01</v>
          </cell>
          <cell r="B33" t="str">
            <v>Boca de BSTC D=0.60m-normal</v>
          </cell>
          <cell r="C33" t="str">
            <v>DNER-ES284/97</v>
          </cell>
          <cell r="D33" t="str">
            <v xml:space="preserve"> </v>
          </cell>
          <cell r="E33" t="str">
            <v>un</v>
          </cell>
          <cell r="F33">
            <v>1</v>
          </cell>
          <cell r="G33">
            <v>299.62</v>
          </cell>
        </row>
      </sheetData>
      <sheetData sheetId="23">
        <row r="16">
          <cell r="A16" t="str">
            <v>03.010.01</v>
          </cell>
          <cell r="B16" t="str">
            <v>Escavação em cavas de fundação com esgotamento</v>
          </cell>
          <cell r="C16" t="str">
            <v xml:space="preserve"> </v>
          </cell>
          <cell r="D16" t="str">
            <v xml:space="preserve"> </v>
          </cell>
          <cell r="E16" t="str">
            <v>m3</v>
          </cell>
          <cell r="F16">
            <v>62</v>
          </cell>
          <cell r="G16">
            <v>22.39</v>
          </cell>
        </row>
        <row r="17">
          <cell r="A17" t="str">
            <v>03.371.01</v>
          </cell>
          <cell r="B17" t="str">
            <v>Formas de placa compensada resinada</v>
          </cell>
          <cell r="C17" t="str">
            <v xml:space="preserve"> </v>
          </cell>
          <cell r="D17" t="str">
            <v xml:space="preserve"> </v>
          </cell>
          <cell r="E17" t="str">
            <v>m2</v>
          </cell>
          <cell r="F17">
            <v>57</v>
          </cell>
          <cell r="G17">
            <v>21.86</v>
          </cell>
        </row>
        <row r="18">
          <cell r="A18" t="str">
            <v>03.371.02</v>
          </cell>
          <cell r="B18" t="str">
            <v>Formas de placa compensada plastificada</v>
          </cell>
          <cell r="C18" t="str">
            <v xml:space="preserve"> </v>
          </cell>
          <cell r="D18" t="str">
            <v xml:space="preserve"> </v>
          </cell>
          <cell r="E18" t="str">
            <v>m2</v>
          </cell>
          <cell r="F18">
            <v>194</v>
          </cell>
          <cell r="G18">
            <v>30.76</v>
          </cell>
        </row>
        <row r="19">
          <cell r="A19" t="str">
            <v>03.353.00</v>
          </cell>
          <cell r="B19" t="str">
            <v>Forn., preparo e colocação nas formas, de aço CA-50</v>
          </cell>
          <cell r="C19" t="str">
            <v xml:space="preserve"> </v>
          </cell>
          <cell r="D19" t="str">
            <v xml:space="preserve"> </v>
          </cell>
          <cell r="E19" t="str">
            <v>kg</v>
          </cell>
          <cell r="F19">
            <v>2950</v>
          </cell>
          <cell r="G19">
            <v>2.59</v>
          </cell>
        </row>
        <row r="20">
          <cell r="A20" t="str">
            <v>03.326.00</v>
          </cell>
          <cell r="B20" t="str">
            <v xml:space="preserve">Concreto fck= 20 MPa-contr. raz. uso ger. </v>
          </cell>
          <cell r="C20" t="str">
            <v xml:space="preserve"> </v>
          </cell>
          <cell r="D20" t="str">
            <v xml:space="preserve"> </v>
          </cell>
          <cell r="E20" t="str">
            <v>m3</v>
          </cell>
          <cell r="F20">
            <v>39</v>
          </cell>
          <cell r="G20">
            <v>149.19999999999999</v>
          </cell>
        </row>
        <row r="21">
          <cell r="A21" t="str">
            <v>OAE5a</v>
          </cell>
          <cell r="B21" t="str">
            <v>Estaca metálica - tipo CS 250 X 52 - Fornecimento e cravação</v>
          </cell>
          <cell r="C21" t="str">
            <v xml:space="preserve"> </v>
          </cell>
          <cell r="D21" t="str">
            <v xml:space="preserve"> </v>
          </cell>
          <cell r="E21" t="str">
            <v>m</v>
          </cell>
          <cell r="F21">
            <v>64</v>
          </cell>
          <cell r="G21">
            <v>97.23</v>
          </cell>
        </row>
        <row r="22">
          <cell r="A22" t="str">
            <v>OAE5b</v>
          </cell>
          <cell r="B22" t="str">
            <v>Estaca metálica - tipo CS 300 x 77 - Fornecimento e cravação</v>
          </cell>
          <cell r="C22" t="str">
            <v xml:space="preserve"> </v>
          </cell>
          <cell r="D22" t="str">
            <v xml:space="preserve"> </v>
          </cell>
          <cell r="E22" t="str">
            <v>m</v>
          </cell>
          <cell r="F22">
            <v>192</v>
          </cell>
          <cell r="G22">
            <v>122.7</v>
          </cell>
        </row>
        <row r="23">
          <cell r="A23" t="str">
            <v>OAE5c</v>
          </cell>
          <cell r="B23" t="str">
            <v>Estaca metálica - tipo CS 300 x 116 - Fornecimento e cravação</v>
          </cell>
          <cell r="C23" t="str">
            <v xml:space="preserve"> </v>
          </cell>
          <cell r="D23" t="str">
            <v xml:space="preserve"> </v>
          </cell>
          <cell r="E23" t="str">
            <v>m</v>
          </cell>
          <cell r="F23">
            <v>64</v>
          </cell>
          <cell r="G23">
            <v>162.41999999999999</v>
          </cell>
        </row>
        <row r="24">
          <cell r="B24" t="str">
            <v>Superestrutura</v>
          </cell>
        </row>
        <row r="25">
          <cell r="A25" t="str">
            <v>03.371.02</v>
          </cell>
          <cell r="B25" t="str">
            <v>Formas de placa compensada plastificada</v>
          </cell>
          <cell r="C25" t="str">
            <v xml:space="preserve"> </v>
          </cell>
          <cell r="D25" t="str">
            <v xml:space="preserve"> </v>
          </cell>
          <cell r="E25" t="str">
            <v>m2</v>
          </cell>
          <cell r="F25">
            <v>2100</v>
          </cell>
          <cell r="G25">
            <v>30.76</v>
          </cell>
        </row>
        <row r="26">
          <cell r="A26" t="str">
            <v>OAE6</v>
          </cell>
          <cell r="B26" t="str">
            <v>Escoramento metálico comum (cimbramento)</v>
          </cell>
          <cell r="C26" t="str">
            <v xml:space="preserve"> </v>
          </cell>
          <cell r="D26" t="str">
            <v xml:space="preserve"> </v>
          </cell>
          <cell r="E26" t="str">
            <v>m3</v>
          </cell>
          <cell r="F26">
            <v>1630</v>
          </cell>
          <cell r="G26">
            <v>27.58</v>
          </cell>
        </row>
        <row r="27">
          <cell r="A27" t="str">
            <v>03.353.00</v>
          </cell>
          <cell r="B27" t="str">
            <v>Forn., preparo e colocação nas formas, de aço CA-50</v>
          </cell>
          <cell r="C27" t="str">
            <v xml:space="preserve"> </v>
          </cell>
          <cell r="D27" t="str">
            <v xml:space="preserve"> </v>
          </cell>
          <cell r="E27" t="str">
            <v>kg</v>
          </cell>
          <cell r="F27">
            <v>19390</v>
          </cell>
          <cell r="G27">
            <v>2.59</v>
          </cell>
        </row>
        <row r="28">
          <cell r="A28" t="str">
            <v>03.354.00</v>
          </cell>
          <cell r="B28" t="str">
            <v>Forn., preparo e colocação nas formas, de aço CA-60</v>
          </cell>
          <cell r="C28" t="str">
            <v xml:space="preserve"> </v>
          </cell>
          <cell r="D28" t="str">
            <v xml:space="preserve"> </v>
          </cell>
          <cell r="E28" t="str">
            <v>kg</v>
          </cell>
          <cell r="F28">
            <v>2200</v>
          </cell>
          <cell r="G28">
            <v>2.85</v>
          </cell>
        </row>
        <row r="29">
          <cell r="A29" t="str">
            <v>03.359.01</v>
          </cell>
          <cell r="B29" t="str">
            <v>Forn., preparo e colocação nas formas, de aço CA-25</v>
          </cell>
          <cell r="C29" t="str">
            <v xml:space="preserve"> </v>
          </cell>
          <cell r="D29" t="str">
            <v xml:space="preserve"> </v>
          </cell>
          <cell r="E29" t="str">
            <v>kg</v>
          </cell>
          <cell r="F29">
            <v>115</v>
          </cell>
          <cell r="G29">
            <v>2.4300000000000002</v>
          </cell>
        </row>
        <row r="30">
          <cell r="A30" t="str">
            <v>03.330.00</v>
          </cell>
          <cell r="B30" t="str">
            <v>Concreto fck= 35 MPa-contr. raz. uso ger.</v>
          </cell>
          <cell r="C30" t="str">
            <v xml:space="preserve"> </v>
          </cell>
          <cell r="D30" t="str">
            <v xml:space="preserve"> </v>
          </cell>
          <cell r="E30" t="str">
            <v>m3</v>
          </cell>
          <cell r="F30">
            <v>173</v>
          </cell>
          <cell r="G30">
            <v>166.78</v>
          </cell>
        </row>
        <row r="31">
          <cell r="A31" t="str">
            <v>03.326.00</v>
          </cell>
          <cell r="B31" t="str">
            <v xml:space="preserve">Concreto fck= 20 MPa-contr. raz. uso ger. </v>
          </cell>
          <cell r="C31" t="str">
            <v xml:space="preserve"> </v>
          </cell>
          <cell r="D31" t="str">
            <v xml:space="preserve"> </v>
          </cell>
          <cell r="E31" t="str">
            <v>m3</v>
          </cell>
          <cell r="F31">
            <v>32</v>
          </cell>
          <cell r="G31">
            <v>149.19999999999999</v>
          </cell>
        </row>
        <row r="32">
          <cell r="B32" t="str">
            <v>Diversos</v>
          </cell>
        </row>
        <row r="33">
          <cell r="A33" t="str">
            <v>03.510.00</v>
          </cell>
          <cell r="B33" t="str">
            <v>Aparelho de apoio em neoprene</v>
          </cell>
          <cell r="C33" t="str">
            <v xml:space="preserve"> </v>
          </cell>
          <cell r="D33" t="str">
            <v xml:space="preserve"> </v>
          </cell>
          <cell r="E33" t="str">
            <v>kg</v>
          </cell>
          <cell r="F33">
            <v>47</v>
          </cell>
          <cell r="G33">
            <v>86.94</v>
          </cell>
        </row>
        <row r="34">
          <cell r="A34" t="str">
            <v>P 03.991.01b</v>
          </cell>
          <cell r="B34" t="str">
            <v>Dreno de FF D= 50 mm x 500mm</v>
          </cell>
          <cell r="C34" t="str">
            <v xml:space="preserve"> </v>
          </cell>
          <cell r="D34" t="str">
            <v xml:space="preserve"> </v>
          </cell>
          <cell r="E34" t="str">
            <v>un</v>
          </cell>
          <cell r="F34">
            <v>36</v>
          </cell>
          <cell r="G34">
            <v>6.63</v>
          </cell>
        </row>
        <row r="35">
          <cell r="F35" t="str">
            <v>SUB-TOTAL OAE</v>
          </cell>
        </row>
        <row r="36">
          <cell r="B36" t="str">
            <v>OBRAS COMPLEMENTARES</v>
          </cell>
        </row>
        <row r="37">
          <cell r="B37" t="str">
            <v>Iluminação das passarelas</v>
          </cell>
        </row>
        <row r="38">
          <cell r="A38" t="str">
            <v>PI 02a</v>
          </cell>
          <cell r="B38" t="str">
            <v>Poste de aço galvanizado a fogo, c/ 5,0m de alt. p/instal.na lat. das passarelas</v>
          </cell>
          <cell r="C38" t="str">
            <v xml:space="preserve"> </v>
          </cell>
          <cell r="D38" t="str">
            <v xml:space="preserve"> </v>
          </cell>
          <cell r="E38" t="str">
            <v>un</v>
          </cell>
          <cell r="F38">
            <v>4</v>
          </cell>
          <cell r="G38">
            <v>300</v>
          </cell>
        </row>
        <row r="39">
          <cell r="A39" t="str">
            <v>PI 03</v>
          </cell>
          <cell r="B39" t="str">
            <v xml:space="preserve">Luminária p/ iluminação pública ref.HRC-612 da Philips ou similar </v>
          </cell>
          <cell r="C39" t="str">
            <v xml:space="preserve"> </v>
          </cell>
          <cell r="D39" t="str">
            <v xml:space="preserve"> </v>
          </cell>
          <cell r="E39" t="str">
            <v>un</v>
          </cell>
          <cell r="F39">
            <v>4</v>
          </cell>
          <cell r="G39">
            <v>400</v>
          </cell>
        </row>
        <row r="40">
          <cell r="A40" t="str">
            <v>PI 08</v>
          </cell>
          <cell r="B40" t="str">
            <v>Suporte p/ luminária tipo ZGP401 da Philips ou similar</v>
          </cell>
          <cell r="C40" t="str">
            <v xml:space="preserve"> </v>
          </cell>
          <cell r="D40" t="str">
            <v xml:space="preserve"> </v>
          </cell>
          <cell r="E40" t="str">
            <v>un</v>
          </cell>
          <cell r="F40">
            <v>4</v>
          </cell>
          <cell r="G40">
            <v>81.650000000000006</v>
          </cell>
        </row>
        <row r="41">
          <cell r="A41" t="str">
            <v>PI 10</v>
          </cell>
          <cell r="B41" t="str">
            <v>Lâmpada a vapor de mercúrio 250W, alta pressão, base E40</v>
          </cell>
          <cell r="C41" t="str">
            <v xml:space="preserve"> </v>
          </cell>
          <cell r="D41" t="str">
            <v xml:space="preserve"> </v>
          </cell>
          <cell r="E41" t="str">
            <v>un</v>
          </cell>
          <cell r="F41">
            <v>4</v>
          </cell>
          <cell r="G41">
            <v>28.75</v>
          </cell>
        </row>
        <row r="42">
          <cell r="A42" t="str">
            <v>PI 71</v>
          </cell>
          <cell r="B42" t="str">
            <v>Cabo isolado p/ 1000V, de alumínio, singelo, cor preto, bitola 25 mm² (XLPE) est.</v>
          </cell>
          <cell r="C42" t="str">
            <v xml:space="preserve"> </v>
          </cell>
          <cell r="D42" t="str">
            <v xml:space="preserve"> </v>
          </cell>
          <cell r="E42" t="str">
            <v>m</v>
          </cell>
          <cell r="F42">
            <v>100</v>
          </cell>
          <cell r="G42">
            <v>4.62</v>
          </cell>
        </row>
        <row r="43">
          <cell r="A43" t="str">
            <v>PI 67</v>
          </cell>
          <cell r="B43" t="str">
            <v>Cabo isolado p/ 1000 V, 2,5 mm2 de alumínio</v>
          </cell>
          <cell r="C43" t="str">
            <v xml:space="preserve"> </v>
          </cell>
          <cell r="D43" t="str">
            <v xml:space="preserve"> </v>
          </cell>
          <cell r="E43" t="str">
            <v>m</v>
          </cell>
          <cell r="F43">
            <v>40</v>
          </cell>
          <cell r="G43">
            <v>0.6</v>
          </cell>
        </row>
        <row r="44">
          <cell r="A44" t="str">
            <v>PI 72</v>
          </cell>
          <cell r="B44" t="str">
            <v>Eletroduto de aço 1.1/4" (vara de 3m), na passarela, conforme projeto</v>
          </cell>
          <cell r="C44">
            <v>0</v>
          </cell>
          <cell r="D44">
            <v>0</v>
          </cell>
          <cell r="E44" t="str">
            <v>m</v>
          </cell>
          <cell r="F44">
            <v>50</v>
          </cell>
          <cell r="G44">
            <v>18</v>
          </cell>
        </row>
        <row r="45">
          <cell r="A45" t="str">
            <v>PI 30</v>
          </cell>
          <cell r="B45" t="str">
            <v>Haste para aterramento aço-cobre D 13x2400mm</v>
          </cell>
          <cell r="C45" t="str">
            <v xml:space="preserve"> </v>
          </cell>
          <cell r="D45" t="str">
            <v xml:space="preserve"> </v>
          </cell>
          <cell r="E45" t="str">
            <v>un</v>
          </cell>
          <cell r="F45">
            <v>1</v>
          </cell>
          <cell r="G45">
            <v>6.04</v>
          </cell>
        </row>
        <row r="46">
          <cell r="A46" t="str">
            <v>PI 31</v>
          </cell>
          <cell r="B46" t="str">
            <v>Cabo de cobre nú meio duro, 7 fios 2AWG</v>
          </cell>
          <cell r="C46" t="str">
            <v xml:space="preserve"> </v>
          </cell>
          <cell r="D46" t="str">
            <v xml:space="preserve"> </v>
          </cell>
          <cell r="E46" t="str">
            <v>kg</v>
          </cell>
          <cell r="F46">
            <v>4</v>
          </cell>
          <cell r="G46">
            <v>7.02</v>
          </cell>
        </row>
        <row r="47">
          <cell r="A47" t="str">
            <v>PI 39</v>
          </cell>
          <cell r="B47" t="str">
            <v>Fixação de haste de terra e conexão ao neutro</v>
          </cell>
          <cell r="C47" t="str">
            <v xml:space="preserve"> </v>
          </cell>
          <cell r="D47" t="str">
            <v xml:space="preserve"> </v>
          </cell>
          <cell r="E47" t="str">
            <v>un</v>
          </cell>
          <cell r="F47">
            <v>4</v>
          </cell>
          <cell r="G47">
            <v>35</v>
          </cell>
        </row>
        <row r="48">
          <cell r="A48" t="str">
            <v>PI 37</v>
          </cell>
          <cell r="B48" t="str">
            <v>Lançamento de cabos em dutos de aço, classe 1000V, circuito trifásico mais neutro, e monofásico</v>
          </cell>
          <cell r="C48" t="str">
            <v xml:space="preserve"> </v>
          </cell>
          <cell r="D48" t="str">
            <v xml:space="preserve"> </v>
          </cell>
          <cell r="E48" t="str">
            <v>m</v>
          </cell>
          <cell r="F48">
            <v>100</v>
          </cell>
          <cell r="G48">
            <v>4</v>
          </cell>
        </row>
        <row r="49">
          <cell r="A49" t="str">
            <v>PI 73</v>
          </cell>
          <cell r="B49" t="str">
            <v>Reator de alto fator externo c/ignitor p/ lâmpada a vapor de mercúrio,  da Entral ou similar</v>
          </cell>
          <cell r="C49">
            <v>0</v>
          </cell>
          <cell r="D49">
            <v>0</v>
          </cell>
          <cell r="E49" t="str">
            <v>un</v>
          </cell>
          <cell r="F49">
            <v>4</v>
          </cell>
          <cell r="G49">
            <v>37</v>
          </cell>
        </row>
        <row r="50">
          <cell r="A50" t="str">
            <v>PI 74</v>
          </cell>
          <cell r="B50" t="str">
            <v>Chave de iluminação pública</v>
          </cell>
          <cell r="C50">
            <v>0</v>
          </cell>
          <cell r="D50">
            <v>0</v>
          </cell>
          <cell r="E50" t="str">
            <v>un</v>
          </cell>
          <cell r="F50">
            <v>1</v>
          </cell>
          <cell r="G50">
            <v>95</v>
          </cell>
        </row>
        <row r="51">
          <cell r="A51" t="str">
            <v>PI 75</v>
          </cell>
          <cell r="B51" t="str">
            <v>Montagem eletromecânica de luminária 5m de altura, c/fixação dos equipam.e conexões elét.</v>
          </cell>
          <cell r="C51">
            <v>0</v>
          </cell>
          <cell r="D51">
            <v>0</v>
          </cell>
          <cell r="E51" t="str">
            <v>un</v>
          </cell>
          <cell r="F51">
            <v>4</v>
          </cell>
          <cell r="G51">
            <v>67.08</v>
          </cell>
        </row>
        <row r="52">
          <cell r="A52" t="str">
            <v>PI 22</v>
          </cell>
          <cell r="B52" t="str">
            <v>Base completa com fusível Diazed, 6A, retardado, incluíndo tampa, anel de proteção e ajuste</v>
          </cell>
          <cell r="C52" t="str">
            <v xml:space="preserve"> </v>
          </cell>
          <cell r="D52" t="str">
            <v xml:space="preserve"> </v>
          </cell>
          <cell r="E52" t="str">
            <v>un</v>
          </cell>
          <cell r="F52">
            <v>4</v>
          </cell>
          <cell r="G52">
            <v>8.6300000000000008</v>
          </cell>
        </row>
        <row r="53">
          <cell r="A53" t="str">
            <v>PI 26</v>
          </cell>
          <cell r="B53" t="str">
            <v>Relé fotoelétrico c/ suporte para fixação galv. com furo 18mm</v>
          </cell>
          <cell r="C53" t="str">
            <v xml:space="preserve"> </v>
          </cell>
          <cell r="D53" t="str">
            <v xml:space="preserve"> </v>
          </cell>
          <cell r="E53" t="str">
            <v>un</v>
          </cell>
          <cell r="F53">
            <v>1</v>
          </cell>
          <cell r="G53">
            <v>11.5</v>
          </cell>
        </row>
        <row r="54">
          <cell r="A54" t="str">
            <v>PI 24</v>
          </cell>
          <cell r="B54" t="str">
            <v>Fita elétrica auto fusão a base de borracha EPR</v>
          </cell>
          <cell r="C54" t="str">
            <v xml:space="preserve"> </v>
          </cell>
          <cell r="D54" t="str">
            <v xml:space="preserve"> </v>
          </cell>
          <cell r="E54" t="str">
            <v>un</v>
          </cell>
          <cell r="F54">
            <v>2</v>
          </cell>
          <cell r="G54">
            <v>6.39</v>
          </cell>
        </row>
        <row r="55">
          <cell r="A55" t="str">
            <v>PI 25</v>
          </cell>
          <cell r="B55" t="str">
            <v>Fita adesiva plástica isolante</v>
          </cell>
          <cell r="C55" t="str">
            <v xml:space="preserve"> </v>
          </cell>
          <cell r="D55" t="str">
            <v xml:space="preserve"> </v>
          </cell>
          <cell r="E55" t="str">
            <v>un</v>
          </cell>
          <cell r="F55">
            <v>2</v>
          </cell>
          <cell r="G55">
            <v>3.84</v>
          </cell>
        </row>
        <row r="56">
          <cell r="A56" t="str">
            <v>PI 38</v>
          </cell>
          <cell r="B56" t="str">
            <v>Confecção de emendas retas ou derivação em cabos classe 1000V, c/ conector à compressão</v>
          </cell>
          <cell r="C56" t="str">
            <v xml:space="preserve"> </v>
          </cell>
          <cell r="D56" t="str">
            <v xml:space="preserve"> </v>
          </cell>
          <cell r="E56" t="str">
            <v>un</v>
          </cell>
          <cell r="F56">
            <v>12</v>
          </cell>
          <cell r="G56">
            <v>4.5</v>
          </cell>
        </row>
        <row r="57">
          <cell r="F57" t="str">
            <v>SUB-TOTAL - OBRAS COMPLEMENTARES</v>
          </cell>
        </row>
        <row r="58">
          <cell r="F58" t="str">
            <v>SUB-TOTAL - Passarela do Km 14+000/Km 401+000</v>
          </cell>
        </row>
        <row r="60">
          <cell r="B60" t="str">
            <v>Passarela do Km 15+527/Km 402+527</v>
          </cell>
        </row>
        <row r="61">
          <cell r="B61" t="str">
            <v>OBRAS DE ARTE ESPECIAIS</v>
          </cell>
        </row>
        <row r="62">
          <cell r="B62" t="str">
            <v>Infra e Mesoestrutura</v>
          </cell>
        </row>
        <row r="63">
          <cell r="A63" t="str">
            <v>03.010.01</v>
          </cell>
          <cell r="B63" t="str">
            <v>Escavação em cavas de fundação com esgotamento</v>
          </cell>
          <cell r="C63" t="str">
            <v xml:space="preserve"> </v>
          </cell>
          <cell r="D63" t="str">
            <v xml:space="preserve"> </v>
          </cell>
          <cell r="E63" t="str">
            <v>m3</v>
          </cell>
          <cell r="F63">
            <v>40</v>
          </cell>
          <cell r="G63">
            <v>22.39</v>
          </cell>
        </row>
        <row r="64">
          <cell r="A64" t="str">
            <v>03.371.01</v>
          </cell>
          <cell r="B64" t="str">
            <v>Formas de placa compensada resinada</v>
          </cell>
          <cell r="C64" t="str">
            <v xml:space="preserve"> </v>
          </cell>
          <cell r="D64" t="str">
            <v xml:space="preserve"> </v>
          </cell>
          <cell r="E64" t="str">
            <v>m2</v>
          </cell>
          <cell r="F64">
            <v>36</v>
          </cell>
          <cell r="G64">
            <v>21.86</v>
          </cell>
        </row>
        <row r="65">
          <cell r="A65" t="str">
            <v>03.371.02</v>
          </cell>
          <cell r="B65" t="str">
            <v>Formas de placa compensada plastificada</v>
          </cell>
          <cell r="C65" t="str">
            <v xml:space="preserve"> </v>
          </cell>
          <cell r="D65" t="str">
            <v xml:space="preserve"> </v>
          </cell>
          <cell r="E65" t="str">
            <v>m2</v>
          </cell>
          <cell r="F65">
            <v>94</v>
          </cell>
          <cell r="G65">
            <v>30.76</v>
          </cell>
        </row>
        <row r="66">
          <cell r="A66" t="str">
            <v>03.353.00</v>
          </cell>
          <cell r="B66" t="str">
            <v>Forn., preparo e colocação nas formas, de aço CA-50</v>
          </cell>
          <cell r="C66" t="str">
            <v xml:space="preserve"> </v>
          </cell>
          <cell r="D66" t="str">
            <v xml:space="preserve"> </v>
          </cell>
          <cell r="E66" t="str">
            <v>kg</v>
          </cell>
          <cell r="F66">
            <v>1694</v>
          </cell>
          <cell r="G66">
            <v>2.59</v>
          </cell>
        </row>
        <row r="67">
          <cell r="A67" t="str">
            <v>03.326.00</v>
          </cell>
          <cell r="B67" t="str">
            <v xml:space="preserve">Concreto fck= 20 MPa-contr. raz. uso ger. </v>
          </cell>
          <cell r="C67" t="str">
            <v xml:space="preserve"> </v>
          </cell>
          <cell r="D67" t="str">
            <v xml:space="preserve"> </v>
          </cell>
          <cell r="E67" t="str">
            <v>m3</v>
          </cell>
          <cell r="F67">
            <v>20</v>
          </cell>
          <cell r="G67">
            <v>149.19999999999999</v>
          </cell>
        </row>
        <row r="68">
          <cell r="A68" t="str">
            <v>OAE5a</v>
          </cell>
          <cell r="B68" t="str">
            <v>Estaca metálica - tipo CS 250 X 52 - Fornecimento e cravação</v>
          </cell>
          <cell r="C68" t="str">
            <v xml:space="preserve"> </v>
          </cell>
          <cell r="D68" t="str">
            <v xml:space="preserve"> </v>
          </cell>
          <cell r="E68" t="str">
            <v>m</v>
          </cell>
          <cell r="F68">
            <v>60</v>
          </cell>
          <cell r="G68">
            <v>97.23</v>
          </cell>
        </row>
        <row r="69">
          <cell r="A69" t="str">
            <v>OAE5</v>
          </cell>
          <cell r="B69" t="str">
            <v>Estaca metálica - tipo CS 300 x 130 - Fornecimento e cravação</v>
          </cell>
          <cell r="C69" t="str">
            <v xml:space="preserve"> </v>
          </cell>
          <cell r="D69" t="str">
            <v xml:space="preserve"> </v>
          </cell>
          <cell r="E69" t="str">
            <v>m</v>
          </cell>
          <cell r="F69">
            <v>120</v>
          </cell>
          <cell r="G69">
            <v>176.68</v>
          </cell>
        </row>
        <row r="70">
          <cell r="B70" t="str">
            <v>Superestrutura</v>
          </cell>
        </row>
        <row r="71">
          <cell r="A71" t="str">
            <v>03.371.02</v>
          </cell>
          <cell r="B71" t="str">
            <v>Formas de placa compensada plastificada</v>
          </cell>
          <cell r="C71" t="str">
            <v xml:space="preserve"> </v>
          </cell>
          <cell r="D71" t="str">
            <v xml:space="preserve"> </v>
          </cell>
          <cell r="E71" t="str">
            <v>m2</v>
          </cell>
          <cell r="F71">
            <v>1674</v>
          </cell>
          <cell r="G71">
            <v>30.76</v>
          </cell>
        </row>
        <row r="72">
          <cell r="A72" t="str">
            <v>OAE6</v>
          </cell>
          <cell r="B72" t="str">
            <v>Escoramento metálico comum (cimbramento)</v>
          </cell>
          <cell r="C72" t="str">
            <v xml:space="preserve"> </v>
          </cell>
          <cell r="D72" t="str">
            <v xml:space="preserve"> </v>
          </cell>
          <cell r="E72" t="str">
            <v>m3</v>
          </cell>
          <cell r="F72">
            <v>1160</v>
          </cell>
          <cell r="G72">
            <v>27.58</v>
          </cell>
        </row>
        <row r="73">
          <cell r="A73" t="str">
            <v>03.353.00</v>
          </cell>
          <cell r="B73" t="str">
            <v>Forn., preparo e colocação nas formas, de aço CA-50</v>
          </cell>
          <cell r="C73" t="str">
            <v xml:space="preserve"> </v>
          </cell>
          <cell r="D73" t="str">
            <v xml:space="preserve"> </v>
          </cell>
          <cell r="E73" t="str">
            <v>kg</v>
          </cell>
          <cell r="F73">
            <v>18873</v>
          </cell>
          <cell r="G73">
            <v>2.59</v>
          </cell>
        </row>
        <row r="74">
          <cell r="A74" t="str">
            <v>03.354.00</v>
          </cell>
          <cell r="B74" t="str">
            <v>Forn., preparo e colocação nas formas, de aço CA-60</v>
          </cell>
          <cell r="C74" t="str">
            <v xml:space="preserve"> </v>
          </cell>
          <cell r="D74" t="str">
            <v xml:space="preserve"> </v>
          </cell>
          <cell r="E74" t="str">
            <v>kg</v>
          </cell>
          <cell r="F74">
            <v>1654</v>
          </cell>
          <cell r="G74">
            <v>2.85</v>
          </cell>
        </row>
        <row r="75">
          <cell r="A75" t="str">
            <v>03.359.01</v>
          </cell>
          <cell r="B75" t="str">
            <v>Forn., preparo e colocação nas formas, de aço CA-25</v>
          </cell>
          <cell r="C75" t="str">
            <v xml:space="preserve"> </v>
          </cell>
          <cell r="D75" t="str">
            <v xml:space="preserve"> </v>
          </cell>
          <cell r="E75" t="str">
            <v>kg</v>
          </cell>
          <cell r="F75">
            <v>95</v>
          </cell>
          <cell r="G75">
            <v>2.4300000000000002</v>
          </cell>
        </row>
        <row r="76">
          <cell r="A76" t="str">
            <v>03.330.00</v>
          </cell>
          <cell r="B76" t="str">
            <v>Concreto fck= 35 MPa-contr. raz. uso ger.</v>
          </cell>
          <cell r="C76" t="str">
            <v xml:space="preserve"> </v>
          </cell>
          <cell r="D76" t="str">
            <v xml:space="preserve"> </v>
          </cell>
          <cell r="E76" t="str">
            <v>m3</v>
          </cell>
          <cell r="F76">
            <v>138</v>
          </cell>
          <cell r="G76">
            <v>166.78</v>
          </cell>
        </row>
        <row r="77">
          <cell r="A77" t="str">
            <v>03.326.00</v>
          </cell>
          <cell r="B77" t="str">
            <v xml:space="preserve">Concreto fck= 20 MPa-contr. raz. uso ger. </v>
          </cell>
          <cell r="C77" t="str">
            <v xml:space="preserve"> </v>
          </cell>
          <cell r="D77" t="str">
            <v xml:space="preserve"> </v>
          </cell>
          <cell r="E77" t="str">
            <v>m3</v>
          </cell>
          <cell r="F77">
            <v>25</v>
          </cell>
          <cell r="G77">
            <v>149.19999999999999</v>
          </cell>
        </row>
        <row r="78">
          <cell r="B78" t="str">
            <v>Diversos</v>
          </cell>
        </row>
        <row r="79">
          <cell r="A79" t="str">
            <v>03.510.00</v>
          </cell>
          <cell r="B79" t="str">
            <v>Aparelho de apoio em neoprene</v>
          </cell>
          <cell r="C79" t="str">
            <v xml:space="preserve"> </v>
          </cell>
          <cell r="D79" t="str">
            <v xml:space="preserve"> </v>
          </cell>
          <cell r="E79" t="str">
            <v>kg</v>
          </cell>
          <cell r="F79">
            <v>30</v>
          </cell>
          <cell r="G79">
            <v>86.94</v>
          </cell>
        </row>
        <row r="80">
          <cell r="A80" t="str">
            <v>P 03.991.01b</v>
          </cell>
          <cell r="B80" t="str">
            <v>Dreno de FF D= 50 mm x 500mm</v>
          </cell>
          <cell r="C80" t="str">
            <v xml:space="preserve"> </v>
          </cell>
          <cell r="D80" t="str">
            <v xml:space="preserve"> </v>
          </cell>
          <cell r="E80" t="str">
            <v>un</v>
          </cell>
          <cell r="F80">
            <v>52</v>
          </cell>
          <cell r="G80">
            <v>6.63</v>
          </cell>
        </row>
        <row r="84">
          <cell r="A84" t="str">
            <v>PI 02a</v>
          </cell>
        </row>
        <row r="85">
          <cell r="A85" t="str">
            <v>PI 03</v>
          </cell>
        </row>
        <row r="86">
          <cell r="A86" t="str">
            <v>PI 08</v>
          </cell>
        </row>
        <row r="87">
          <cell r="A87" t="str">
            <v>PI 10</v>
          </cell>
        </row>
        <row r="88">
          <cell r="A88" t="str">
            <v>PI 71</v>
          </cell>
        </row>
        <row r="89">
          <cell r="A89" t="str">
            <v>PI 67</v>
          </cell>
        </row>
        <row r="90">
          <cell r="A90" t="str">
            <v>PI 72</v>
          </cell>
        </row>
        <row r="91">
          <cell r="A91" t="str">
            <v>PI 30</v>
          </cell>
        </row>
        <row r="92">
          <cell r="A92" t="str">
            <v>PI 31</v>
          </cell>
        </row>
        <row r="93">
          <cell r="A93" t="str">
            <v>PI 39</v>
          </cell>
        </row>
        <row r="94">
          <cell r="A94" t="str">
            <v>PI 37</v>
          </cell>
        </row>
        <row r="95">
          <cell r="A95" t="str">
            <v>PI 73</v>
          </cell>
        </row>
        <row r="96">
          <cell r="A96" t="str">
            <v>PI 74</v>
          </cell>
        </row>
        <row r="97">
          <cell r="A97" t="str">
            <v>PI 75</v>
          </cell>
        </row>
        <row r="98">
          <cell r="A98" t="str">
            <v>PI 22</v>
          </cell>
        </row>
        <row r="99">
          <cell r="A99" t="str">
            <v>PI 26</v>
          </cell>
        </row>
        <row r="100">
          <cell r="A100" t="str">
            <v>PI 24</v>
          </cell>
        </row>
        <row r="101">
          <cell r="A101" t="str">
            <v>PI 25</v>
          </cell>
        </row>
        <row r="102">
          <cell r="A102" t="str">
            <v>PI 38</v>
          </cell>
        </row>
      </sheetData>
      <sheetData sheetId="24">
        <row r="14">
          <cell r="A14" t="str">
            <v>01.000.00</v>
          </cell>
          <cell r="B14" t="str">
            <v>Desmatamento,destocamento e limpeza de área com árvore até 0,15m</v>
          </cell>
          <cell r="C14" t="str">
            <v>DNER-ES278/97</v>
          </cell>
          <cell r="D14" t="str">
            <v xml:space="preserve"> </v>
          </cell>
          <cell r="E14" t="str">
            <v>m2</v>
          </cell>
          <cell r="F14">
            <v>348300</v>
          </cell>
          <cell r="G14">
            <v>7.0000000000000007E-2</v>
          </cell>
        </row>
        <row r="15">
          <cell r="A15" t="str">
            <v>01.010.00</v>
          </cell>
          <cell r="B15" t="str">
            <v>Desmatamento e destocamento árvores de 0,15m a 0,30m</v>
          </cell>
          <cell r="C15" t="str">
            <v>DNER-ES278/97</v>
          </cell>
          <cell r="D15" t="str">
            <v xml:space="preserve"> </v>
          </cell>
          <cell r="E15" t="str">
            <v>un</v>
          </cell>
          <cell r="F15">
            <v>3483</v>
          </cell>
          <cell r="G15">
            <v>8.92</v>
          </cell>
        </row>
        <row r="16">
          <cell r="A16" t="str">
            <v>01.011.00</v>
          </cell>
          <cell r="B16" t="str">
            <v>Desmatamento e destocamento árvores superior a 0,30m</v>
          </cell>
          <cell r="C16" t="str">
            <v>DNER-ES278/97</v>
          </cell>
          <cell r="D16" t="str">
            <v xml:space="preserve"> </v>
          </cell>
          <cell r="E16" t="str">
            <v>un</v>
          </cell>
          <cell r="F16">
            <v>1741</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1484</v>
          </cell>
          <cell r="G18">
            <v>1.89</v>
          </cell>
        </row>
        <row r="19">
          <cell r="A19" t="str">
            <v>01.100.10</v>
          </cell>
          <cell r="B19" t="str">
            <v>Escavação,carga e transportes de material de 1a categoria DMT= 200 a 400m</v>
          </cell>
          <cell r="C19" t="str">
            <v>DNER-ES280/97</v>
          </cell>
          <cell r="D19" t="str">
            <v xml:space="preserve"> </v>
          </cell>
          <cell r="E19" t="str">
            <v>m3</v>
          </cell>
          <cell r="F19">
            <v>1250</v>
          </cell>
          <cell r="G19">
            <v>1.98</v>
          </cell>
        </row>
        <row r="20">
          <cell r="A20" t="str">
            <v>01.100.11</v>
          </cell>
          <cell r="B20" t="str">
            <v>Escavação,carga e transportes de material de 1a categoria DMT= 400 a 600m</v>
          </cell>
          <cell r="C20" t="str">
            <v>DNER-ES280/97</v>
          </cell>
          <cell r="D20" t="str">
            <v xml:space="preserve"> </v>
          </cell>
          <cell r="E20" t="str">
            <v>m3</v>
          </cell>
          <cell r="F20">
            <v>3925</v>
          </cell>
          <cell r="G20">
            <v>2.12</v>
          </cell>
        </row>
        <row r="21">
          <cell r="A21" t="str">
            <v>01.100.12</v>
          </cell>
          <cell r="B21" t="str">
            <v>Escavação,carga e transportes de material de 1a categoria DMT= 600 a 800m</v>
          </cell>
          <cell r="C21" t="str">
            <v>DNER-ES280/97</v>
          </cell>
          <cell r="D21" t="str">
            <v xml:space="preserve"> </v>
          </cell>
          <cell r="E21" t="str">
            <v>m3</v>
          </cell>
          <cell r="F21">
            <v>1512</v>
          </cell>
          <cell r="G21">
            <v>2.19</v>
          </cell>
        </row>
        <row r="22">
          <cell r="A22" t="str">
            <v>01.100.13</v>
          </cell>
          <cell r="B22" t="str">
            <v>Escavação,carga e transportes de material de 1a categoria DMT= 800 a 1000m</v>
          </cell>
          <cell r="C22" t="str">
            <v>DNER-ES280/97</v>
          </cell>
          <cell r="D22" t="str">
            <v xml:space="preserve"> </v>
          </cell>
          <cell r="E22" t="str">
            <v>m3</v>
          </cell>
          <cell r="F22">
            <v>1019</v>
          </cell>
          <cell r="G22">
            <v>2.36</v>
          </cell>
        </row>
        <row r="23">
          <cell r="A23" t="str">
            <v>01.100.14</v>
          </cell>
          <cell r="B23" t="str">
            <v>Escavação,carga e transportes de material de 1a categoria DMT= 1000 a 1200m</v>
          </cell>
          <cell r="C23" t="str">
            <v>DNER-ES280/97</v>
          </cell>
          <cell r="D23" t="str">
            <v xml:space="preserve"> </v>
          </cell>
          <cell r="E23" t="str">
            <v>m3</v>
          </cell>
          <cell r="F23">
            <v>8380</v>
          </cell>
          <cell r="G23">
            <v>2.4</v>
          </cell>
        </row>
        <row r="24">
          <cell r="A24" t="str">
            <v>01.100.15</v>
          </cell>
          <cell r="B24" t="str">
            <v>Escavação,carga e transportes de material de 1a categoria DMT= 1200 a 1400m</v>
          </cell>
          <cell r="C24" t="str">
            <v>DNER-ES280/97</v>
          </cell>
          <cell r="D24" t="str">
            <v xml:space="preserve"> </v>
          </cell>
          <cell r="E24" t="str">
            <v>m3</v>
          </cell>
          <cell r="F24">
            <v>4445</v>
          </cell>
          <cell r="G24">
            <v>2.62</v>
          </cell>
        </row>
        <row r="25">
          <cell r="A25" t="str">
            <v>01.100.16</v>
          </cell>
          <cell r="B25" t="str">
            <v>Escavação,carga e transportes de material de 1a  categoria DMT 1400 a 1600m</v>
          </cell>
          <cell r="C25" t="str">
            <v>DNER-ES280/97</v>
          </cell>
          <cell r="D25" t="str">
            <v xml:space="preserve"> </v>
          </cell>
          <cell r="E25" t="str">
            <v>m3</v>
          </cell>
          <cell r="F25">
            <v>10739</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1768</v>
          </cell>
          <cell r="G26">
            <v>2.84</v>
          </cell>
        </row>
        <row r="27">
          <cell r="A27" t="str">
            <v>01.100.19</v>
          </cell>
          <cell r="B27" t="str">
            <v>Escavação,carga e transportes de material de 1a categoria DMT= 2000 a 3000m</v>
          </cell>
          <cell r="C27" t="str">
            <v>DNER-ES280/97</v>
          </cell>
          <cell r="D27" t="str">
            <v xml:space="preserve"> </v>
          </cell>
          <cell r="E27" t="str">
            <v>m3</v>
          </cell>
          <cell r="F27">
            <v>11011</v>
          </cell>
          <cell r="G27">
            <v>3.26</v>
          </cell>
        </row>
        <row r="28">
          <cell r="A28" t="str">
            <v>DER50255</v>
          </cell>
          <cell r="B28" t="str">
            <v>Esc.  Carga e Transp. de mat. 1a cat. c/ CB 3000&lt;DMT&lt;4000m</v>
          </cell>
          <cell r="C28" t="str">
            <v xml:space="preserve"> </v>
          </cell>
          <cell r="D28" t="str">
            <v xml:space="preserve"> </v>
          </cell>
          <cell r="E28" t="str">
            <v>m3</v>
          </cell>
          <cell r="F28">
            <v>8863</v>
          </cell>
          <cell r="G28">
            <v>3.3</v>
          </cell>
        </row>
        <row r="29">
          <cell r="A29" t="str">
            <v>DER50265</v>
          </cell>
          <cell r="B29" t="str">
            <v>Esc.  Carga e Transp. de mat. 1a cat. c/ CB 4000&lt;DMT&lt;5000m</v>
          </cell>
          <cell r="C29" t="str">
            <v xml:space="preserve"> </v>
          </cell>
          <cell r="D29" t="str">
            <v xml:space="preserve"> </v>
          </cell>
          <cell r="E29" t="str">
            <v>m3</v>
          </cell>
          <cell r="F29">
            <v>5413</v>
          </cell>
          <cell r="G29">
            <v>3.76</v>
          </cell>
        </row>
        <row r="30">
          <cell r="A30" t="str">
            <v>DER50260</v>
          </cell>
          <cell r="B30" t="str">
            <v>Esc.  Carga e Transp. de mat. 1a cat. c/ CB 5000&lt;DMT&lt;6000m</v>
          </cell>
          <cell r="C30" t="str">
            <v xml:space="preserve"> </v>
          </cell>
          <cell r="D30" t="str">
            <v xml:space="preserve"> </v>
          </cell>
          <cell r="E30" t="str">
            <v>m3</v>
          </cell>
          <cell r="F30">
            <v>2698</v>
          </cell>
          <cell r="G30">
            <v>4.29</v>
          </cell>
        </row>
        <row r="31">
          <cell r="A31" t="str">
            <v>DER50270</v>
          </cell>
          <cell r="B31" t="str">
            <v>Esc.  Carga e Transp. de mat. 1a cat. c/ CB 6000&lt;DMT&lt;7000m</v>
          </cell>
          <cell r="C31" t="str">
            <v xml:space="preserve"> </v>
          </cell>
          <cell r="D31" t="str">
            <v xml:space="preserve"> </v>
          </cell>
          <cell r="E31" t="str">
            <v>m3</v>
          </cell>
          <cell r="F31">
            <v>2091</v>
          </cell>
          <cell r="G31">
            <v>4.79</v>
          </cell>
        </row>
        <row r="32">
          <cell r="A32" t="str">
            <v>DER50280</v>
          </cell>
          <cell r="B32" t="str">
            <v>Esc.  Carga e Transp. de mat. 1a cat. c/ CB 7000&lt;DMT&lt;8000m</v>
          </cell>
          <cell r="C32" t="str">
            <v xml:space="preserve"> </v>
          </cell>
          <cell r="D32" t="str">
            <v xml:space="preserve"> </v>
          </cell>
          <cell r="E32" t="str">
            <v>m3</v>
          </cell>
          <cell r="F32">
            <v>13314</v>
          </cell>
          <cell r="G32">
            <v>5.27</v>
          </cell>
        </row>
        <row r="33">
          <cell r="A33" t="str">
            <v>DER50300</v>
          </cell>
          <cell r="B33" t="str">
            <v>Esc.  Carga e Transp. de mat. 1a cat. c/ CB 9000&lt;DMT&lt;10000m</v>
          </cell>
          <cell r="C33" t="str">
            <v xml:space="preserve"> </v>
          </cell>
          <cell r="D33" t="str">
            <v xml:space="preserve"> </v>
          </cell>
          <cell r="E33" t="str">
            <v>m3</v>
          </cell>
          <cell r="F33">
            <v>10102</v>
          </cell>
          <cell r="G33">
            <v>6.3</v>
          </cell>
        </row>
        <row r="34">
          <cell r="A34" t="str">
            <v>DER50305</v>
          </cell>
          <cell r="B34" t="str">
            <v>Esc.  Carga e Transp. de mat. 1a cat. c/ CB 10000&lt;DMT&lt;12000m</v>
          </cell>
          <cell r="C34" t="str">
            <v xml:space="preserve"> </v>
          </cell>
          <cell r="D34" t="str">
            <v xml:space="preserve"> </v>
          </cell>
          <cell r="E34" t="str">
            <v>m3</v>
          </cell>
          <cell r="F34">
            <v>14258</v>
          </cell>
          <cell r="G34">
            <v>7.05</v>
          </cell>
        </row>
        <row r="35">
          <cell r="A35" t="str">
            <v>01.101.11</v>
          </cell>
          <cell r="B35" t="str">
            <v>Escavação,carga e transportes de material de 2a categoria,c/CB,  DMT 400 a 600m</v>
          </cell>
          <cell r="C35" t="str">
            <v>DNER-ES280/97</v>
          </cell>
          <cell r="D35" t="str">
            <v xml:space="preserve"> </v>
          </cell>
          <cell r="E35" t="str">
            <v>m3</v>
          </cell>
          <cell r="F35">
            <v>1631</v>
          </cell>
          <cell r="G35">
            <v>3.15</v>
          </cell>
        </row>
        <row r="36">
          <cell r="A36" t="str">
            <v>01.101.12</v>
          </cell>
          <cell r="B36" t="str">
            <v>Escavação,carga e transportes de material de 2a categoria,c/CB,  DMT 600 a 800m</v>
          </cell>
          <cell r="C36" t="str">
            <v>DNER-ES280/97</v>
          </cell>
          <cell r="D36" t="str">
            <v xml:space="preserve"> </v>
          </cell>
          <cell r="E36" t="str">
            <v>m3</v>
          </cell>
          <cell r="F36">
            <v>3757</v>
          </cell>
          <cell r="G36">
            <v>3.23</v>
          </cell>
        </row>
        <row r="37">
          <cell r="A37" t="str">
            <v>01.101.14</v>
          </cell>
          <cell r="B37" t="str">
            <v>Escavação,carga e transportes de material de 2a categoria,c/CB,  DMT 1000 a 1200m</v>
          </cell>
          <cell r="C37" t="str">
            <v>DNER-ES280/97</v>
          </cell>
          <cell r="D37" t="str">
            <v xml:space="preserve"> </v>
          </cell>
          <cell r="E37" t="str">
            <v>m3</v>
          </cell>
          <cell r="F37">
            <v>1333</v>
          </cell>
          <cell r="G37">
            <v>3.49</v>
          </cell>
        </row>
        <row r="38">
          <cell r="A38" t="str">
            <v>01.101.15</v>
          </cell>
          <cell r="B38" t="str">
            <v>Escavação,carga e transportes de material de 2a categoria,c/CB,  DMT 1200 a 1400m</v>
          </cell>
          <cell r="C38" t="str">
            <v>DNER-ES280/97</v>
          </cell>
          <cell r="D38" t="str">
            <v xml:space="preserve"> </v>
          </cell>
          <cell r="E38" t="str">
            <v>m3</v>
          </cell>
          <cell r="F38">
            <v>1404</v>
          </cell>
          <cell r="G38">
            <v>3.73</v>
          </cell>
        </row>
        <row r="39">
          <cell r="A39" t="str">
            <v>01.101.16</v>
          </cell>
          <cell r="B39" t="str">
            <v>Escavação,carga e transportes de material de 2a categoria,c/CB,  DMT 1400 a 1600m</v>
          </cell>
          <cell r="C39" t="str">
            <v>DNER-ES280/97</v>
          </cell>
          <cell r="D39" t="str">
            <v xml:space="preserve"> </v>
          </cell>
          <cell r="E39" t="str">
            <v>m3</v>
          </cell>
          <cell r="F39">
            <v>2888</v>
          </cell>
          <cell r="G39">
            <v>3.87</v>
          </cell>
        </row>
        <row r="40">
          <cell r="A40" t="str">
            <v>01.101.19</v>
          </cell>
          <cell r="B40" t="str">
            <v>Escavação,carga e transportes de material de 2a categoria,c/CB,  DMT 2000 a 3000m</v>
          </cell>
          <cell r="C40" t="str">
            <v>DNER-ES280/97</v>
          </cell>
          <cell r="D40" t="str">
            <v xml:space="preserve"> </v>
          </cell>
          <cell r="E40" t="str">
            <v>m3</v>
          </cell>
          <cell r="F40">
            <v>6541</v>
          </cell>
          <cell r="G40">
            <v>4.51</v>
          </cell>
        </row>
        <row r="41">
          <cell r="A41" t="str">
            <v>DER51225</v>
          </cell>
          <cell r="B41" t="str">
            <v>Escavação,carga e transportes de material de 2a categoria DMT 3000 a 4000m</v>
          </cell>
          <cell r="C41" t="str">
            <v xml:space="preserve"> </v>
          </cell>
          <cell r="D41" t="str">
            <v xml:space="preserve"> </v>
          </cell>
          <cell r="E41" t="str">
            <v>m3</v>
          </cell>
          <cell r="F41">
            <v>2216</v>
          </cell>
          <cell r="G41">
            <v>4.5599999999999996</v>
          </cell>
        </row>
        <row r="42">
          <cell r="A42" t="str">
            <v>DER51235</v>
          </cell>
          <cell r="B42" t="str">
            <v>Escavação,carga e transportes de material de 2a categoria DMT 4000 a 5000m</v>
          </cell>
          <cell r="C42" t="str">
            <v xml:space="preserve"> </v>
          </cell>
          <cell r="D42" t="str">
            <v xml:space="preserve"> </v>
          </cell>
          <cell r="E42" t="str">
            <v>m3</v>
          </cell>
          <cell r="F42">
            <v>1163</v>
          </cell>
          <cell r="G42">
            <v>5.15</v>
          </cell>
        </row>
        <row r="43">
          <cell r="A43" t="str">
            <v>DER51270</v>
          </cell>
          <cell r="B43" t="str">
            <v>Escavação,carga e transportes de material de 2a categoria DMT 7000 a 8000m</v>
          </cell>
          <cell r="C43" t="str">
            <v xml:space="preserve"> </v>
          </cell>
          <cell r="D43" t="str">
            <v xml:space="preserve"> </v>
          </cell>
          <cell r="E43" t="str">
            <v>m3</v>
          </cell>
          <cell r="F43">
            <v>1969</v>
          </cell>
          <cell r="G43">
            <v>6.93</v>
          </cell>
        </row>
        <row r="44">
          <cell r="A44" t="str">
            <v>DER51330</v>
          </cell>
          <cell r="B44" t="str">
            <v>Escavação,carga e transportes de material de 2a categoria DMT 16000 a 18000m</v>
          </cell>
          <cell r="C44" t="str">
            <v xml:space="preserve"> </v>
          </cell>
          <cell r="D44" t="str">
            <v xml:space="preserve"> </v>
          </cell>
          <cell r="E44" t="str">
            <v>m3</v>
          </cell>
          <cell r="F44">
            <v>5909</v>
          </cell>
          <cell r="G44">
            <v>12.53</v>
          </cell>
        </row>
        <row r="45">
          <cell r="A45" t="str">
            <v>DER51340</v>
          </cell>
          <cell r="B45" t="str">
            <v>Escavação,carga e transportes de material de 2a categoria DMT 18000 a 20000m</v>
          </cell>
          <cell r="C45" t="str">
            <v xml:space="preserve"> </v>
          </cell>
          <cell r="D45" t="str">
            <v xml:space="preserve"> </v>
          </cell>
          <cell r="E45" t="str">
            <v>m3</v>
          </cell>
          <cell r="F45">
            <v>6828</v>
          </cell>
          <cell r="G45">
            <v>13.65</v>
          </cell>
        </row>
        <row r="46">
          <cell r="A46" t="str">
            <v>DER52070</v>
          </cell>
          <cell r="B46" t="str">
            <v>Esc. Carga e Transp. de solos moles 100&lt;DMT&lt;=200m</v>
          </cell>
          <cell r="C46" t="str">
            <v xml:space="preserve"> </v>
          </cell>
          <cell r="D46" t="str">
            <v xml:space="preserve"> </v>
          </cell>
          <cell r="E46" t="str">
            <v>m3</v>
          </cell>
          <cell r="F46">
            <v>592</v>
          </cell>
          <cell r="G46">
            <v>3.95</v>
          </cell>
        </row>
        <row r="47">
          <cell r="A47" t="str">
            <v>DER52082</v>
          </cell>
          <cell r="B47" t="str">
            <v>Esc. Carga e Transp. de solos moles 200&lt;DMT&lt;=400m</v>
          </cell>
          <cell r="C47" t="str">
            <v xml:space="preserve"> </v>
          </cell>
          <cell r="D47" t="str">
            <v xml:space="preserve"> </v>
          </cell>
          <cell r="E47" t="str">
            <v>m3</v>
          </cell>
          <cell r="F47">
            <v>1203</v>
          </cell>
          <cell r="G47">
            <v>4.03</v>
          </cell>
        </row>
        <row r="48">
          <cell r="A48" t="str">
            <v>DER52087</v>
          </cell>
          <cell r="B48" t="str">
            <v>Esc. Carga e Transp. de solos moles 400&lt;DMT&lt;=600m</v>
          </cell>
          <cell r="C48" t="str">
            <v xml:space="preserve"> </v>
          </cell>
          <cell r="D48" t="str">
            <v xml:space="preserve"> </v>
          </cell>
          <cell r="E48" t="str">
            <v>m3</v>
          </cell>
          <cell r="F48">
            <v>8307</v>
          </cell>
          <cell r="G48">
            <v>4.5999999999999996</v>
          </cell>
        </row>
        <row r="49">
          <cell r="A49" t="str">
            <v>DER52090</v>
          </cell>
          <cell r="B49" t="str">
            <v>Esc. Carga e Transp. de solos moles 600&lt;DMT&lt;=800m</v>
          </cell>
          <cell r="C49" t="str">
            <v xml:space="preserve"> </v>
          </cell>
          <cell r="D49" t="str">
            <v xml:space="preserve"> </v>
          </cell>
          <cell r="E49" t="str">
            <v>m3</v>
          </cell>
          <cell r="F49">
            <v>1430</v>
          </cell>
          <cell r="G49">
            <v>4.6399999999999997</v>
          </cell>
        </row>
        <row r="50">
          <cell r="A50" t="str">
            <v>DER52095</v>
          </cell>
          <cell r="B50" t="str">
            <v>Esc. Carga e Transp. de solos moles 800&lt;DMT&lt;=1000m</v>
          </cell>
          <cell r="C50" t="str">
            <v xml:space="preserve"> </v>
          </cell>
          <cell r="D50" t="str">
            <v xml:space="preserve"> </v>
          </cell>
          <cell r="E50" t="str">
            <v>m3</v>
          </cell>
          <cell r="F50">
            <v>2650</v>
          </cell>
          <cell r="G50">
            <v>4.7</v>
          </cell>
        </row>
        <row r="51">
          <cell r="A51" t="str">
            <v>DER52100</v>
          </cell>
          <cell r="B51" t="str">
            <v>Esc. Carga e Transp. de solos moles 1000&lt;DMT&lt;=1200m</v>
          </cell>
          <cell r="C51" t="str">
            <v xml:space="preserve"> </v>
          </cell>
          <cell r="D51" t="str">
            <v xml:space="preserve"> </v>
          </cell>
          <cell r="E51" t="str">
            <v>m3</v>
          </cell>
          <cell r="F51">
            <v>3238</v>
          </cell>
          <cell r="G51">
            <v>4.71</v>
          </cell>
        </row>
        <row r="52">
          <cell r="A52" t="str">
            <v>DER52101</v>
          </cell>
          <cell r="B52" t="str">
            <v>Esc. Carga e Transp. de solos moles 1200&lt;DMT&lt;=1400m</v>
          </cell>
          <cell r="C52" t="str">
            <v xml:space="preserve"> </v>
          </cell>
          <cell r="D52" t="str">
            <v xml:space="preserve"> </v>
          </cell>
          <cell r="E52" t="str">
            <v>m3</v>
          </cell>
          <cell r="F52">
            <v>762</v>
          </cell>
          <cell r="G52">
            <v>4.74</v>
          </cell>
        </row>
        <row r="53">
          <cell r="A53" t="str">
            <v>DER52102</v>
          </cell>
          <cell r="B53" t="str">
            <v>Esc. Carga e Transp. de solos moles 1400&lt;DMT&lt;=1600m</v>
          </cell>
          <cell r="C53" t="str">
            <v xml:space="preserve"> </v>
          </cell>
          <cell r="D53" t="str">
            <v xml:space="preserve"> </v>
          </cell>
          <cell r="E53" t="str">
            <v>m3</v>
          </cell>
          <cell r="F53">
            <v>1375</v>
          </cell>
          <cell r="G53">
            <v>4.8099999999999996</v>
          </cell>
        </row>
        <row r="54">
          <cell r="A54" t="str">
            <v>DER52103</v>
          </cell>
          <cell r="B54" t="str">
            <v>Esc. Carga e Transp. de solos moles 1600&lt;DMT&lt;=1800m</v>
          </cell>
          <cell r="C54" t="str">
            <v xml:space="preserve"> </v>
          </cell>
          <cell r="D54" t="str">
            <v xml:space="preserve"> </v>
          </cell>
          <cell r="E54" t="str">
            <v>m3</v>
          </cell>
          <cell r="F54">
            <v>1388</v>
          </cell>
          <cell r="G54">
            <v>4.8600000000000003</v>
          </cell>
        </row>
        <row r="55">
          <cell r="A55" t="str">
            <v>DER52105</v>
          </cell>
          <cell r="B55" t="str">
            <v>Esc. Carga e Transp. de solos moles 2000&lt;DMT&lt;=3000m</v>
          </cell>
          <cell r="C55" t="str">
            <v xml:space="preserve"> </v>
          </cell>
          <cell r="D55" t="str">
            <v xml:space="preserve"> </v>
          </cell>
          <cell r="E55" t="str">
            <v>m3</v>
          </cell>
          <cell r="F55">
            <v>15176</v>
          </cell>
          <cell r="G55">
            <v>5.77</v>
          </cell>
        </row>
        <row r="56">
          <cell r="A56" t="str">
            <v>01.510.00</v>
          </cell>
          <cell r="B56" t="str">
            <v>Compactação de aterros a 95% Proctor Normal</v>
          </cell>
          <cell r="C56" t="str">
            <v>DNER-ES282/97</v>
          </cell>
          <cell r="D56" t="str">
            <v xml:space="preserve"> </v>
          </cell>
          <cell r="E56" t="str">
            <v>m3</v>
          </cell>
          <cell r="F56">
            <v>62802</v>
          </cell>
          <cell r="G56">
            <v>0.79</v>
          </cell>
        </row>
        <row r="57">
          <cell r="A57" t="str">
            <v>01.511.00</v>
          </cell>
          <cell r="B57" t="str">
            <v>Compactação de aterros a 100% Proctor Normal</v>
          </cell>
          <cell r="C57" t="str">
            <v>DNER-ES282/97</v>
          </cell>
          <cell r="D57" t="str">
            <v xml:space="preserve"> </v>
          </cell>
          <cell r="E57" t="str">
            <v>m3</v>
          </cell>
          <cell r="F57">
            <v>42418</v>
          </cell>
          <cell r="G57">
            <v>1.36</v>
          </cell>
        </row>
        <row r="58">
          <cell r="F58" t="str">
            <v>SUB-TOTAL</v>
          </cell>
        </row>
        <row r="60">
          <cell r="B60" t="str">
            <v>PAVIMENTAÇÃO</v>
          </cell>
        </row>
        <row r="61">
          <cell r="A61" t="str">
            <v>02.000.00</v>
          </cell>
          <cell r="B61" t="str">
            <v>Regularização do subleito</v>
          </cell>
          <cell r="C61" t="str">
            <v xml:space="preserve"> </v>
          </cell>
          <cell r="D61" t="str">
            <v xml:space="preserve"> </v>
          </cell>
          <cell r="E61" t="str">
            <v>m2</v>
          </cell>
          <cell r="F61">
            <v>95629</v>
          </cell>
          <cell r="G61">
            <v>0.3</v>
          </cell>
        </row>
        <row r="62">
          <cell r="A62" t="str">
            <v>DER53110</v>
          </cell>
          <cell r="B62" t="str">
            <v>Camada de seixo classificado</v>
          </cell>
          <cell r="C62" t="str">
            <v xml:space="preserve"> </v>
          </cell>
          <cell r="D62" t="str">
            <v xml:space="preserve"> </v>
          </cell>
          <cell r="E62" t="str">
            <v>m3</v>
          </cell>
          <cell r="F62">
            <v>18370</v>
          </cell>
          <cell r="G62">
            <v>16.09</v>
          </cell>
        </row>
        <row r="63">
          <cell r="F63" t="str">
            <v>SUB-TOTAL</v>
          </cell>
        </row>
        <row r="65">
          <cell r="B65" t="str">
            <v>DRENAGEM</v>
          </cell>
        </row>
        <row r="66">
          <cell r="A66" t="str">
            <v>04.000.00</v>
          </cell>
          <cell r="B66" t="str">
            <v>Escavação manual em material de 1a categoria</v>
          </cell>
          <cell r="C66" t="str">
            <v xml:space="preserve"> </v>
          </cell>
          <cell r="D66" t="str">
            <v xml:space="preserve"> </v>
          </cell>
          <cell r="E66" t="str">
            <v>m3</v>
          </cell>
          <cell r="F66">
            <v>161</v>
          </cell>
          <cell r="G66">
            <v>17.57</v>
          </cell>
        </row>
        <row r="67">
          <cell r="A67" t="str">
            <v>04.001.00</v>
          </cell>
          <cell r="B67" t="str">
            <v>Escavação mecânica em material de 1a categoria</v>
          </cell>
          <cell r="C67" t="str">
            <v xml:space="preserve"> </v>
          </cell>
          <cell r="D67" t="str">
            <v xml:space="preserve"> </v>
          </cell>
          <cell r="E67" t="str">
            <v>m3</v>
          </cell>
          <cell r="F67">
            <v>824</v>
          </cell>
          <cell r="G67">
            <v>2.09</v>
          </cell>
        </row>
        <row r="68">
          <cell r="A68" t="str">
            <v>04.001.01</v>
          </cell>
          <cell r="B68" t="str">
            <v>Escavação mecânica,reaterro e compactação (material de 1a categoria)</v>
          </cell>
          <cell r="C68" t="str">
            <v xml:space="preserve"> </v>
          </cell>
          <cell r="D68" t="str">
            <v xml:space="preserve"> </v>
          </cell>
          <cell r="E68" t="str">
            <v>m3</v>
          </cell>
          <cell r="F68">
            <v>658.80000000000007</v>
          </cell>
          <cell r="G68">
            <v>3.03</v>
          </cell>
        </row>
        <row r="69">
          <cell r="A69" t="str">
            <v>04.400.02</v>
          </cell>
          <cell r="B69" t="str">
            <v>Valeta de prot. de cortes c/ revest. vegetal VPC 02</v>
          </cell>
          <cell r="C69" t="str">
            <v xml:space="preserve"> </v>
          </cell>
          <cell r="D69" t="str">
            <v xml:space="preserve"> </v>
          </cell>
          <cell r="E69" t="str">
            <v>m</v>
          </cell>
          <cell r="F69">
            <v>3333</v>
          </cell>
          <cell r="G69">
            <v>23.24</v>
          </cell>
        </row>
        <row r="70">
          <cell r="A70" t="str">
            <v>04.401.01</v>
          </cell>
          <cell r="B70" t="str">
            <v>Valeta de prot. de aterro c/ revest. vegetal VPA 01</v>
          </cell>
          <cell r="C70" t="str">
            <v xml:space="preserve"> </v>
          </cell>
          <cell r="D70" t="str">
            <v xml:space="preserve"> </v>
          </cell>
          <cell r="E70" t="str">
            <v>m</v>
          </cell>
          <cell r="F70">
            <v>2294</v>
          </cell>
          <cell r="G70">
            <v>31.98</v>
          </cell>
        </row>
        <row r="71">
          <cell r="A71" t="str">
            <v>04.401.02</v>
          </cell>
          <cell r="B71" t="str">
            <v>Valeta de prot. de aterro c/ revest. vegetal VPA 02</v>
          </cell>
          <cell r="C71" t="str">
            <v xml:space="preserve"> </v>
          </cell>
          <cell r="D71" t="str">
            <v xml:space="preserve"> </v>
          </cell>
          <cell r="E71" t="str">
            <v>m</v>
          </cell>
          <cell r="F71">
            <v>5351</v>
          </cell>
          <cell r="G71">
            <v>24.32</v>
          </cell>
        </row>
        <row r="72">
          <cell r="A72" t="str">
            <v>04.900.21</v>
          </cell>
          <cell r="B72" t="str">
            <v>Sarjeta de cant. central de concreto-SCC 01</v>
          </cell>
          <cell r="C72" t="str">
            <v>DNER-ES288/97</v>
          </cell>
          <cell r="D72" t="str">
            <v xml:space="preserve"> </v>
          </cell>
          <cell r="E72" t="str">
            <v>m</v>
          </cell>
          <cell r="F72">
            <v>5269</v>
          </cell>
          <cell r="G72">
            <v>13.85</v>
          </cell>
        </row>
        <row r="73">
          <cell r="A73" t="str">
            <v>04.900.22</v>
          </cell>
          <cell r="B73" t="str">
            <v>Sarjeta de cant. central de concreto-SCC 02</v>
          </cell>
          <cell r="C73" t="str">
            <v>DNER-ES288/97</v>
          </cell>
          <cell r="D73" t="str">
            <v xml:space="preserve"> </v>
          </cell>
          <cell r="E73" t="str">
            <v>m</v>
          </cell>
          <cell r="F73">
            <v>484</v>
          </cell>
          <cell r="G73">
            <v>19.170000000000002</v>
          </cell>
        </row>
        <row r="74">
          <cell r="A74" t="str">
            <v>04.900.32</v>
          </cell>
          <cell r="B74" t="str">
            <v>Sarjeta triangular de grama-STG 02</v>
          </cell>
          <cell r="C74" t="str">
            <v xml:space="preserve"> </v>
          </cell>
          <cell r="D74" t="str">
            <v xml:space="preserve"> </v>
          </cell>
          <cell r="E74" t="str">
            <v>m</v>
          </cell>
          <cell r="F74">
            <v>319</v>
          </cell>
          <cell r="G74">
            <v>12.14</v>
          </cell>
        </row>
        <row r="75">
          <cell r="A75" t="str">
            <v>04.900.33</v>
          </cell>
          <cell r="B75" t="str">
            <v>Sarjeta triangular de grama-STG 03</v>
          </cell>
          <cell r="C75" t="str">
            <v xml:space="preserve"> </v>
          </cell>
          <cell r="D75" t="str">
            <v xml:space="preserve"> </v>
          </cell>
          <cell r="E75" t="str">
            <v>m</v>
          </cell>
          <cell r="F75">
            <v>341</v>
          </cell>
          <cell r="G75">
            <v>10.61</v>
          </cell>
        </row>
        <row r="76">
          <cell r="A76" t="str">
            <v>04.900.34</v>
          </cell>
          <cell r="B76" t="str">
            <v>Sarjeta triangular de grama-STG 04</v>
          </cell>
          <cell r="C76" t="str">
            <v xml:space="preserve"> </v>
          </cell>
          <cell r="D76" t="str">
            <v xml:space="preserve"> </v>
          </cell>
          <cell r="E76" t="str">
            <v>m</v>
          </cell>
          <cell r="F76">
            <v>3872</v>
          </cell>
          <cell r="G76">
            <v>8.4700000000000006</v>
          </cell>
        </row>
        <row r="77">
          <cell r="A77" t="str">
            <v>DER78150b</v>
          </cell>
          <cell r="B77" t="str">
            <v>Caixa coletora de sarjeta - CCS, D=40cm E H=1,00m</v>
          </cell>
          <cell r="C77" t="str">
            <v xml:space="preserve"> </v>
          </cell>
          <cell r="D77" t="str">
            <v xml:space="preserve"> </v>
          </cell>
          <cell r="E77" t="str">
            <v>un</v>
          </cell>
          <cell r="F77">
            <v>5</v>
          </cell>
          <cell r="G77">
            <v>382.07</v>
          </cell>
        </row>
        <row r="78">
          <cell r="A78" t="str">
            <v>DER78150a</v>
          </cell>
          <cell r="B78" t="str">
            <v>Caixa coletora de sarjeta - CCS, D=60cm E H=1,5m</v>
          </cell>
          <cell r="C78" t="str">
            <v xml:space="preserve"> </v>
          </cell>
          <cell r="D78" t="str">
            <v xml:space="preserve"> </v>
          </cell>
          <cell r="E78" t="str">
            <v>un</v>
          </cell>
          <cell r="F78">
            <v>6</v>
          </cell>
          <cell r="G78">
            <v>500.45</v>
          </cell>
        </row>
        <row r="79">
          <cell r="A79" t="str">
            <v>DER78250</v>
          </cell>
          <cell r="B79" t="str">
            <v>Caixa coletora de sarjeta - CCS, D=80cm E H=1,50m</v>
          </cell>
          <cell r="C79" t="str">
            <v xml:space="preserve"> </v>
          </cell>
          <cell r="D79" t="str">
            <v xml:space="preserve"> </v>
          </cell>
          <cell r="E79" t="str">
            <v>un</v>
          </cell>
          <cell r="F79">
            <v>2</v>
          </cell>
          <cell r="G79">
            <v>436.66</v>
          </cell>
        </row>
        <row r="80">
          <cell r="A80" t="str">
            <v>DER78300</v>
          </cell>
          <cell r="B80" t="str">
            <v>Caixa coletora de sarjeta - CCS, D=100cm E H=1,50m</v>
          </cell>
          <cell r="C80" t="str">
            <v xml:space="preserve"> </v>
          </cell>
          <cell r="D80" t="str">
            <v xml:space="preserve"> </v>
          </cell>
          <cell r="E80" t="str">
            <v>un</v>
          </cell>
          <cell r="F80">
            <v>2</v>
          </cell>
          <cell r="G80">
            <v>449.54</v>
          </cell>
        </row>
        <row r="81">
          <cell r="A81" t="str">
            <v>04.930.01</v>
          </cell>
          <cell r="B81" t="str">
            <v>Caixa coletora de sarjeta-CCS 01</v>
          </cell>
          <cell r="C81" t="str">
            <v>DNER-ES287/97</v>
          </cell>
          <cell r="D81" t="str">
            <v xml:space="preserve"> </v>
          </cell>
          <cell r="E81" t="str">
            <v>un</v>
          </cell>
          <cell r="F81">
            <v>3</v>
          </cell>
          <cell r="G81">
            <v>568.85</v>
          </cell>
        </row>
        <row r="82">
          <cell r="A82" t="str">
            <v>04.930.02</v>
          </cell>
          <cell r="B82" t="str">
            <v>Caixa coletora de sarjeta-CCS 02</v>
          </cell>
          <cell r="C82" t="str">
            <v>DNER-ES287/97</v>
          </cell>
          <cell r="D82" t="str">
            <v xml:space="preserve"> </v>
          </cell>
          <cell r="E82" t="str">
            <v>un</v>
          </cell>
          <cell r="F82">
            <v>3</v>
          </cell>
          <cell r="G82">
            <v>555.63</v>
          </cell>
        </row>
        <row r="83">
          <cell r="A83" t="str">
            <v>04.930.03</v>
          </cell>
          <cell r="B83" t="str">
            <v>Caixa coletora de sarjeta-CCS 03</v>
          </cell>
          <cell r="C83" t="str">
            <v>DNER-ES287/97</v>
          </cell>
          <cell r="D83" t="str">
            <v xml:space="preserve"> </v>
          </cell>
          <cell r="E83" t="str">
            <v>un</v>
          </cell>
          <cell r="F83">
            <v>1</v>
          </cell>
          <cell r="G83">
            <v>542.39</v>
          </cell>
        </row>
        <row r="84">
          <cell r="A84" t="str">
            <v>DER77100</v>
          </cell>
          <cell r="B84" t="str">
            <v>Caixa coletora de talvegue - CCT, D=80cm E H=1,50m</v>
          </cell>
          <cell r="C84" t="str">
            <v xml:space="preserve"> </v>
          </cell>
          <cell r="D84" t="str">
            <v xml:space="preserve"> </v>
          </cell>
          <cell r="E84" t="str">
            <v>un</v>
          </cell>
          <cell r="F84">
            <v>4</v>
          </cell>
          <cell r="G84">
            <v>419.95</v>
          </cell>
        </row>
        <row r="85">
          <cell r="A85" t="str">
            <v>DER77150</v>
          </cell>
          <cell r="B85" t="str">
            <v>Caixa coletora de talvegue - CCT, D=100cm E H=1,50m</v>
          </cell>
          <cell r="C85" t="str">
            <v xml:space="preserve"> </v>
          </cell>
          <cell r="D85" t="str">
            <v xml:space="preserve"> </v>
          </cell>
          <cell r="E85" t="str">
            <v>un</v>
          </cell>
          <cell r="F85">
            <v>1</v>
          </cell>
          <cell r="G85">
            <v>410.6</v>
          </cell>
        </row>
        <row r="86">
          <cell r="A86" t="str">
            <v>DER77150d</v>
          </cell>
          <cell r="B86" t="str">
            <v>Caixa coletora de talvegue, para BDTC, D=1,20m E H=1,50m</v>
          </cell>
          <cell r="C86" t="str">
            <v xml:space="preserve"> </v>
          </cell>
          <cell r="D86" t="str">
            <v xml:space="preserve"> </v>
          </cell>
          <cell r="E86" t="str">
            <v>un</v>
          </cell>
          <cell r="F86">
            <v>1</v>
          </cell>
          <cell r="G86">
            <v>581.30999999999995</v>
          </cell>
        </row>
        <row r="87">
          <cell r="A87" t="str">
            <v>P 04.100.07</v>
          </cell>
          <cell r="B87" t="str">
            <v>Execução de galerias D=0,40 c/ lastro de brita</v>
          </cell>
          <cell r="C87" t="str">
            <v xml:space="preserve"> </v>
          </cell>
          <cell r="D87" t="str">
            <v xml:space="preserve"> </v>
          </cell>
          <cell r="E87" t="str">
            <v>m</v>
          </cell>
          <cell r="F87">
            <v>81</v>
          </cell>
          <cell r="G87">
            <v>41.68</v>
          </cell>
        </row>
        <row r="88">
          <cell r="A88" t="str">
            <v>P 04.100.09</v>
          </cell>
          <cell r="B88" t="str">
            <v>Execução de galerias D=0,60 c/ lastro de brita</v>
          </cell>
          <cell r="C88" t="str">
            <v xml:space="preserve"> </v>
          </cell>
          <cell r="D88" t="str">
            <v xml:space="preserve"> </v>
          </cell>
          <cell r="E88" t="str">
            <v>m</v>
          </cell>
          <cell r="F88">
            <v>139</v>
          </cell>
          <cell r="G88">
            <v>100.67</v>
          </cell>
        </row>
        <row r="89">
          <cell r="A89" t="str">
            <v>P 04.100.08</v>
          </cell>
          <cell r="B89" t="str">
            <v>Execução de galerias D=0,40 c/ lastro de concreto</v>
          </cell>
          <cell r="C89" t="str">
            <v xml:space="preserve"> </v>
          </cell>
          <cell r="D89" t="str">
            <v xml:space="preserve"> </v>
          </cell>
          <cell r="E89" t="str">
            <v>m</v>
          </cell>
          <cell r="F89">
            <v>35</v>
          </cell>
          <cell r="G89">
            <v>58.65</v>
          </cell>
        </row>
        <row r="90">
          <cell r="A90" t="str">
            <v>DER72350b</v>
          </cell>
          <cell r="B90" t="str">
            <v>Boca para BSTC D=40cm - Normal</v>
          </cell>
          <cell r="C90" t="str">
            <v xml:space="preserve"> </v>
          </cell>
          <cell r="D90" t="str">
            <v xml:space="preserve"> </v>
          </cell>
          <cell r="E90" t="str">
            <v>un</v>
          </cell>
          <cell r="F90">
            <v>4</v>
          </cell>
          <cell r="G90">
            <v>147.57</v>
          </cell>
        </row>
        <row r="91">
          <cell r="A91" t="str">
            <v>04.101.01</v>
          </cell>
          <cell r="B91" t="str">
            <v>Boca de BSTC D=0.60m-normal</v>
          </cell>
          <cell r="C91" t="str">
            <v>DNER-ES284/97</v>
          </cell>
          <cell r="D91" t="str">
            <v xml:space="preserve"> </v>
          </cell>
          <cell r="E91" t="str">
            <v>un</v>
          </cell>
          <cell r="F91">
            <v>7</v>
          </cell>
          <cell r="G91">
            <v>299.62</v>
          </cell>
        </row>
        <row r="92">
          <cell r="A92" t="str">
            <v>04.940.02</v>
          </cell>
          <cell r="B92" t="str">
            <v>Descida d’água tipo rápido- canal retangular-DAR 02</v>
          </cell>
          <cell r="C92" t="str">
            <v>DNER-ES291/97</v>
          </cell>
          <cell r="D92" t="str">
            <v xml:space="preserve"> </v>
          </cell>
          <cell r="E92" t="str">
            <v>m</v>
          </cell>
          <cell r="F92">
            <v>5</v>
          </cell>
          <cell r="G92">
            <v>57.28</v>
          </cell>
        </row>
        <row r="93">
          <cell r="F93" t="str">
            <v>SUB-TOTAL</v>
          </cell>
        </row>
        <row r="94">
          <cell r="B94" t="str">
            <v>OBRAS DE ARTE CORRENTES</v>
          </cell>
        </row>
        <row r="95">
          <cell r="A95" t="str">
            <v>04.000.01</v>
          </cell>
          <cell r="B95" t="str">
            <v>Escavação manual,reaterro e compactação (material de 1a categoria)</v>
          </cell>
          <cell r="C95" t="str">
            <v xml:space="preserve"> </v>
          </cell>
          <cell r="D95" t="str">
            <v xml:space="preserve"> </v>
          </cell>
          <cell r="E95" t="str">
            <v>m3</v>
          </cell>
          <cell r="F95">
            <v>2635.2000000000003</v>
          </cell>
          <cell r="G95">
            <v>22.33</v>
          </cell>
        </row>
        <row r="96">
          <cell r="A96" t="str">
            <v>04.100.02</v>
          </cell>
          <cell r="B96" t="str">
            <v>Corpo de BSTC D=0.80m</v>
          </cell>
          <cell r="C96" t="str">
            <v>DNER-ES284/97</v>
          </cell>
          <cell r="D96" t="str">
            <v xml:space="preserve"> </v>
          </cell>
          <cell r="E96" t="str">
            <v xml:space="preserve">m </v>
          </cell>
          <cell r="F96">
            <v>158</v>
          </cell>
          <cell r="G96">
            <v>201.98</v>
          </cell>
        </row>
        <row r="97">
          <cell r="A97" t="str">
            <v>04.100.03</v>
          </cell>
          <cell r="B97" t="str">
            <v>Corpo de BSTC D=1.00m</v>
          </cell>
          <cell r="C97" t="str">
            <v>DNER-ES284/97</v>
          </cell>
          <cell r="D97" t="str">
            <v xml:space="preserve"> </v>
          </cell>
          <cell r="E97" t="str">
            <v xml:space="preserve">m </v>
          </cell>
          <cell r="F97">
            <v>99</v>
          </cell>
          <cell r="G97">
            <v>280.33</v>
          </cell>
        </row>
        <row r="98">
          <cell r="A98" t="str">
            <v>04.101.02</v>
          </cell>
          <cell r="B98" t="str">
            <v>Boca de BSTC D=0.80m-normal</v>
          </cell>
          <cell r="C98" t="str">
            <v>DNER-ES284/97</v>
          </cell>
          <cell r="D98" t="str">
            <v xml:space="preserve"> </v>
          </cell>
          <cell r="E98" t="str">
            <v>un</v>
          </cell>
          <cell r="F98">
            <v>16</v>
          </cell>
          <cell r="G98">
            <v>494.05</v>
          </cell>
        </row>
        <row r="99">
          <cell r="A99" t="str">
            <v>04.101.03</v>
          </cell>
          <cell r="B99" t="str">
            <v>Boca de BSTC D=1.00m-normal</v>
          </cell>
          <cell r="C99" t="str">
            <v>DNER-ES284/97</v>
          </cell>
          <cell r="D99" t="str">
            <v xml:space="preserve"> </v>
          </cell>
          <cell r="E99" t="str">
            <v>un</v>
          </cell>
          <cell r="F99">
            <v>6</v>
          </cell>
          <cell r="G99">
            <v>757.56</v>
          </cell>
        </row>
        <row r="100">
          <cell r="A100" t="str">
            <v>P04.110.00</v>
          </cell>
          <cell r="B100" t="str">
            <v>Corpo de BDTC D=0.80m c/ laje de concreto</v>
          </cell>
          <cell r="C100" t="str">
            <v xml:space="preserve"> </v>
          </cell>
          <cell r="D100" t="str">
            <v xml:space="preserve"> </v>
          </cell>
          <cell r="E100" t="str">
            <v>m</v>
          </cell>
          <cell r="F100">
            <v>33</v>
          </cell>
          <cell r="G100">
            <v>335.3</v>
          </cell>
        </row>
        <row r="101">
          <cell r="A101" t="str">
            <v>04.110.01</v>
          </cell>
          <cell r="B101" t="str">
            <v>Corpo de BDTC D=1.00m</v>
          </cell>
          <cell r="C101" t="str">
            <v>DNER-ES284/97</v>
          </cell>
          <cell r="D101" t="str">
            <v xml:space="preserve"> </v>
          </cell>
          <cell r="E101" t="str">
            <v>m</v>
          </cell>
          <cell r="F101">
            <v>69</v>
          </cell>
          <cell r="G101">
            <v>572.14</v>
          </cell>
        </row>
        <row r="102">
          <cell r="A102" t="str">
            <v>04.110.02</v>
          </cell>
          <cell r="B102" t="str">
            <v>Corpo de BDTC D=1.20m</v>
          </cell>
          <cell r="C102" t="str">
            <v>DNER-ES284/97</v>
          </cell>
          <cell r="D102" t="str">
            <v xml:space="preserve"> </v>
          </cell>
          <cell r="E102" t="str">
            <v>m</v>
          </cell>
          <cell r="F102">
            <v>21</v>
          </cell>
          <cell r="G102">
            <v>745.38</v>
          </cell>
        </row>
        <row r="103">
          <cell r="A103" t="str">
            <v>P04.111.01</v>
          </cell>
          <cell r="B103" t="str">
            <v>Boca de BDTC D=0.80m</v>
          </cell>
          <cell r="C103" t="str">
            <v xml:space="preserve"> </v>
          </cell>
          <cell r="D103" t="str">
            <v xml:space="preserve"> </v>
          </cell>
          <cell r="E103" t="str">
            <v>un</v>
          </cell>
          <cell r="F103">
            <v>2</v>
          </cell>
          <cell r="G103">
            <v>560.76</v>
          </cell>
        </row>
        <row r="104">
          <cell r="A104" t="str">
            <v>04.111.01</v>
          </cell>
          <cell r="B104" t="str">
            <v>Boca de BDTC D=1.00m-normal</v>
          </cell>
          <cell r="C104" t="str">
            <v>DNER-ES284/97</v>
          </cell>
          <cell r="D104" t="str">
            <v xml:space="preserve"> </v>
          </cell>
          <cell r="E104" t="str">
            <v>un</v>
          </cell>
          <cell r="F104">
            <v>11</v>
          </cell>
          <cell r="G104">
            <v>1056.6199999999999</v>
          </cell>
        </row>
        <row r="105">
          <cell r="A105" t="str">
            <v>04.111.02</v>
          </cell>
          <cell r="B105" t="str">
            <v>Boca de BDTC D=1.20m-normal</v>
          </cell>
          <cell r="C105" t="str">
            <v>DNER-ES284/97</v>
          </cell>
          <cell r="D105" t="str">
            <v xml:space="preserve"> </v>
          </cell>
          <cell r="E105" t="str">
            <v>un</v>
          </cell>
          <cell r="F105">
            <v>2</v>
          </cell>
          <cell r="G105">
            <v>1521.54</v>
          </cell>
        </row>
        <row r="106">
          <cell r="A106" t="str">
            <v>04.120.02</v>
          </cell>
          <cell r="B106" t="str">
            <v>Corpo de BTTC D=1.20m</v>
          </cell>
          <cell r="C106" t="str">
            <v>DNER-ES284/97</v>
          </cell>
          <cell r="D106" t="str">
            <v xml:space="preserve"> </v>
          </cell>
          <cell r="E106" t="str">
            <v>m</v>
          </cell>
          <cell r="F106">
            <v>20</v>
          </cell>
          <cell r="G106">
            <v>1110.23</v>
          </cell>
        </row>
        <row r="107">
          <cell r="A107" t="str">
            <v>04.121.02</v>
          </cell>
          <cell r="B107" t="str">
            <v>Boca de BTTC D=1.20m-normal</v>
          </cell>
          <cell r="C107" t="str">
            <v xml:space="preserve"> </v>
          </cell>
          <cell r="D107" t="str">
            <v xml:space="preserve"> </v>
          </cell>
          <cell r="E107" t="str">
            <v>un</v>
          </cell>
          <cell r="F107">
            <v>3</v>
          </cell>
          <cell r="G107">
            <v>1955.59</v>
          </cell>
        </row>
        <row r="108">
          <cell r="A108" t="str">
            <v>04.200.02</v>
          </cell>
          <cell r="B108" t="str">
            <v>Corpo de BSCC 2.00x2.00m-H=0 a 1.00m</v>
          </cell>
          <cell r="C108" t="str">
            <v>DNER-ES286/97</v>
          </cell>
          <cell r="D108" t="str">
            <v xml:space="preserve"> </v>
          </cell>
          <cell r="E108" t="str">
            <v>m</v>
          </cell>
          <cell r="F108">
            <v>21</v>
          </cell>
          <cell r="G108">
            <v>737.8</v>
          </cell>
        </row>
        <row r="109">
          <cell r="A109" t="str">
            <v>04.200.05</v>
          </cell>
          <cell r="B109" t="str">
            <v>Corpo de BSCC 1.50x1.50m-H=1.00 a 2.50m</v>
          </cell>
          <cell r="C109" t="str">
            <v>DNER-ES286/97</v>
          </cell>
          <cell r="D109" t="str">
            <v xml:space="preserve"> </v>
          </cell>
          <cell r="E109" t="str">
            <v>m</v>
          </cell>
          <cell r="F109">
            <v>23</v>
          </cell>
          <cell r="G109">
            <v>468.54</v>
          </cell>
        </row>
        <row r="110">
          <cell r="A110" t="str">
            <v>04.201.01</v>
          </cell>
          <cell r="B110" t="str">
            <v>Boca de BSCC 1.50x1.50m - normal</v>
          </cell>
          <cell r="C110" t="str">
            <v xml:space="preserve"> </v>
          </cell>
          <cell r="D110" t="str">
            <v xml:space="preserve"> </v>
          </cell>
          <cell r="E110" t="str">
            <v>un</v>
          </cell>
          <cell r="F110">
            <v>4</v>
          </cell>
          <cell r="G110">
            <v>3149.41</v>
          </cell>
        </row>
        <row r="111">
          <cell r="A111" t="str">
            <v>04.201.02</v>
          </cell>
          <cell r="B111" t="str">
            <v>Boca de BSCC 2.00x2.00m - normal</v>
          </cell>
          <cell r="C111" t="str">
            <v xml:space="preserve"> </v>
          </cell>
          <cell r="D111" t="str">
            <v xml:space="preserve"> </v>
          </cell>
          <cell r="E111" t="str">
            <v>un</v>
          </cell>
          <cell r="F111">
            <v>3</v>
          </cell>
          <cell r="G111">
            <v>4874.24</v>
          </cell>
        </row>
        <row r="112">
          <cell r="A112" t="str">
            <v>04.999.01</v>
          </cell>
          <cell r="B112" t="str">
            <v>Remoção de bueiros existentes</v>
          </cell>
          <cell r="C112" t="str">
            <v xml:space="preserve"> </v>
          </cell>
          <cell r="D112" t="str">
            <v xml:space="preserve"> </v>
          </cell>
          <cell r="E112" t="str">
            <v>m</v>
          </cell>
          <cell r="F112">
            <v>147</v>
          </cell>
          <cell r="G112">
            <v>13.06</v>
          </cell>
        </row>
        <row r="113">
          <cell r="A113" t="str">
            <v>04.999.02</v>
          </cell>
          <cell r="B113" t="str">
            <v>Demolição de dispositivos de concreto</v>
          </cell>
          <cell r="C113" t="str">
            <v>DNER-ES296/97</v>
          </cell>
          <cell r="D113" t="str">
            <v xml:space="preserve"> </v>
          </cell>
          <cell r="E113" t="str">
            <v>m3</v>
          </cell>
          <cell r="F113">
            <v>88</v>
          </cell>
          <cell r="G113">
            <v>12.58</v>
          </cell>
        </row>
        <row r="114">
          <cell r="A114" t="str">
            <v>P 04.610.01</v>
          </cell>
          <cell r="B114" t="str">
            <v>Demolição e remoção de pontilhão de madeira</v>
          </cell>
          <cell r="C114" t="str">
            <v xml:space="preserve"> </v>
          </cell>
          <cell r="D114" t="str">
            <v xml:space="preserve"> </v>
          </cell>
          <cell r="E114" t="str">
            <v>m2</v>
          </cell>
          <cell r="F114">
            <v>12</v>
          </cell>
          <cell r="G114">
            <v>40.74</v>
          </cell>
        </row>
        <row r="115">
          <cell r="F115" t="str">
            <v>SUB-TOTAL</v>
          </cell>
        </row>
        <row r="116">
          <cell r="B116" t="str">
            <v>OBRAS COMPLEMENTARES</v>
          </cell>
        </row>
        <row r="117">
          <cell r="A117" t="str">
            <v>05.100.00</v>
          </cell>
          <cell r="B117" t="str">
            <v>Enleivamento</v>
          </cell>
          <cell r="C117" t="str">
            <v>DNER-ES341/97</v>
          </cell>
          <cell r="D117" t="str">
            <v xml:space="preserve"> </v>
          </cell>
          <cell r="E117" t="str">
            <v>m2</v>
          </cell>
          <cell r="F117">
            <v>45657</v>
          </cell>
          <cell r="G117">
            <v>2.06</v>
          </cell>
        </row>
        <row r="118">
          <cell r="A118" t="str">
            <v>05.102.00</v>
          </cell>
          <cell r="B118" t="str">
            <v>Hidrossemeadura</v>
          </cell>
          <cell r="C118" t="str">
            <v>DNER-ES341/97</v>
          </cell>
          <cell r="D118" t="str">
            <v xml:space="preserve"> </v>
          </cell>
          <cell r="E118" t="str">
            <v>m2</v>
          </cell>
          <cell r="F118">
            <v>25854</v>
          </cell>
          <cell r="G118">
            <v>0.49</v>
          </cell>
        </row>
        <row r="119">
          <cell r="A119" t="str">
            <v>P 05.100.02</v>
          </cell>
          <cell r="B119" t="str">
            <v>Fornecimento e plantio de árvore selecionada</v>
          </cell>
          <cell r="C119" t="str">
            <v xml:space="preserve"> </v>
          </cell>
          <cell r="D119" t="str">
            <v xml:space="preserve"> </v>
          </cell>
          <cell r="E119" t="str">
            <v>un</v>
          </cell>
          <cell r="F119">
            <v>355</v>
          </cell>
          <cell r="G119">
            <v>6.02</v>
          </cell>
        </row>
        <row r="120">
          <cell r="A120" t="str">
            <v>R2</v>
          </cell>
          <cell r="B120" t="str">
            <v>Remanejamento de Rede de Alta Tensão (138kV)</v>
          </cell>
          <cell r="C120" t="str">
            <v xml:space="preserve"> </v>
          </cell>
          <cell r="D120" t="str">
            <v xml:space="preserve"> </v>
          </cell>
          <cell r="E120" t="str">
            <v>m</v>
          </cell>
          <cell r="F120">
            <v>180</v>
          </cell>
          <cell r="G120">
            <v>6.2</v>
          </cell>
        </row>
        <row r="121">
          <cell r="A121" t="str">
            <v>R14</v>
          </cell>
          <cell r="B121" t="str">
            <v>Remanejamento de Poste de Concreto 11/300</v>
          </cell>
          <cell r="C121" t="str">
            <v xml:space="preserve"> </v>
          </cell>
          <cell r="D121" t="str">
            <v xml:space="preserve"> </v>
          </cell>
          <cell r="E121" t="str">
            <v>un</v>
          </cell>
          <cell r="F121">
            <v>4</v>
          </cell>
          <cell r="G121">
            <v>75</v>
          </cell>
        </row>
        <row r="122">
          <cell r="A122" t="str">
            <v>R31</v>
          </cell>
          <cell r="B122" t="str">
            <v>Remoção de poste metálico c/iluminação - 1pétala</v>
          </cell>
          <cell r="C122" t="str">
            <v xml:space="preserve"> </v>
          </cell>
          <cell r="D122" t="str">
            <v xml:space="preserve"> </v>
          </cell>
          <cell r="E122" t="str">
            <v>un</v>
          </cell>
          <cell r="F122">
            <v>3</v>
          </cell>
          <cell r="G122">
            <v>75</v>
          </cell>
        </row>
        <row r="123">
          <cell r="A123" t="str">
            <v>R32</v>
          </cell>
          <cell r="B123" t="str">
            <v>Remoção de poste metálico c/iluminação - 2pétalas</v>
          </cell>
          <cell r="C123" t="str">
            <v xml:space="preserve"> </v>
          </cell>
          <cell r="D123" t="str">
            <v xml:space="preserve"> </v>
          </cell>
          <cell r="E123" t="str">
            <v>un</v>
          </cell>
          <cell r="F123">
            <v>3</v>
          </cell>
          <cell r="G123">
            <v>75</v>
          </cell>
        </row>
      </sheetData>
      <sheetData sheetId="25">
        <row r="14">
          <cell r="A14" t="str">
            <v>01.000.00</v>
          </cell>
          <cell r="B14" t="str">
            <v>Desmatamento,destocamento e limpeza de área com árvore até 0,15m</v>
          </cell>
          <cell r="C14" t="str">
            <v>DNER-ES278/97</v>
          </cell>
          <cell r="D14" t="str">
            <v xml:space="preserve"> </v>
          </cell>
          <cell r="E14" t="str">
            <v>m2</v>
          </cell>
          <cell r="F14">
            <v>78000</v>
          </cell>
          <cell r="G14">
            <v>7.0000000000000007E-2</v>
          </cell>
        </row>
        <row r="15">
          <cell r="A15" t="str">
            <v>01.010.00</v>
          </cell>
          <cell r="B15" t="str">
            <v>Desmatamento e destocamento árvores de 0,15m a 0,30m</v>
          </cell>
          <cell r="C15" t="str">
            <v>DNER-ES278/97</v>
          </cell>
          <cell r="D15" t="str">
            <v xml:space="preserve"> </v>
          </cell>
          <cell r="E15" t="str">
            <v>un</v>
          </cell>
          <cell r="F15">
            <v>780</v>
          </cell>
          <cell r="G15">
            <v>8.92</v>
          </cell>
        </row>
        <row r="16">
          <cell r="A16" t="str">
            <v>01.011.00</v>
          </cell>
          <cell r="B16" t="str">
            <v>Desmatamento e destocamento árvores superior a 0,30m</v>
          </cell>
          <cell r="C16" t="str">
            <v>DNER-ES278/97</v>
          </cell>
          <cell r="D16" t="str">
            <v xml:space="preserve"> </v>
          </cell>
          <cell r="E16" t="str">
            <v>un</v>
          </cell>
          <cell r="F16">
            <v>390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1281</v>
          </cell>
          <cell r="G18">
            <v>1.89</v>
          </cell>
        </row>
        <row r="19">
          <cell r="A19" t="str">
            <v>01.100.10</v>
          </cell>
          <cell r="B19" t="str">
            <v>Escavação,carga e transportes de material de 1a categoria DMT= 200 a 400m</v>
          </cell>
          <cell r="C19" t="str">
            <v>DNER-ES280/97</v>
          </cell>
          <cell r="D19" t="str">
            <v xml:space="preserve"> </v>
          </cell>
          <cell r="E19" t="str">
            <v>m3</v>
          </cell>
          <cell r="F19">
            <v>2898</v>
          </cell>
          <cell r="G19">
            <v>1.98</v>
          </cell>
        </row>
        <row r="20">
          <cell r="A20" t="str">
            <v>01.100.12</v>
          </cell>
          <cell r="B20" t="str">
            <v>Escavação,carga e transportes de material de 1a categoria DMT= 600 a 800m</v>
          </cell>
          <cell r="C20" t="str">
            <v>DNER-ES280/97</v>
          </cell>
          <cell r="D20" t="str">
            <v xml:space="preserve"> </v>
          </cell>
          <cell r="E20" t="str">
            <v>m3</v>
          </cell>
          <cell r="F20">
            <v>10522</v>
          </cell>
          <cell r="G20">
            <v>2.19</v>
          </cell>
        </row>
        <row r="21">
          <cell r="A21" t="str">
            <v>01.100.14</v>
          </cell>
          <cell r="B21" t="str">
            <v>Escavação,carga e transportes de material de 1a categoria DMT= 1000 a 1200m</v>
          </cell>
          <cell r="C21" t="str">
            <v>DNER-ES280/97</v>
          </cell>
          <cell r="D21" t="str">
            <v xml:space="preserve"> </v>
          </cell>
          <cell r="E21" t="str">
            <v>m3</v>
          </cell>
          <cell r="F21">
            <v>1455</v>
          </cell>
          <cell r="G21">
            <v>2.4</v>
          </cell>
        </row>
        <row r="22">
          <cell r="A22" t="str">
            <v>01.100.19</v>
          </cell>
          <cell r="B22" t="str">
            <v>Escavação,carga e transportes de material de 1a categoria DMT= 2000 a 3000m</v>
          </cell>
          <cell r="C22" t="str">
            <v>DNER-ES280/97</v>
          </cell>
          <cell r="D22" t="str">
            <v xml:space="preserve"> </v>
          </cell>
          <cell r="E22" t="str">
            <v>m3</v>
          </cell>
          <cell r="F22">
            <v>7388</v>
          </cell>
          <cell r="G22">
            <v>3.26</v>
          </cell>
        </row>
        <row r="23">
          <cell r="A23" t="str">
            <v>01.101.14</v>
          </cell>
          <cell r="B23" t="str">
            <v>Escavação,carga e transportes de material de 2a categoria,c/CB,  DMT 1000 a 1200m</v>
          </cell>
          <cell r="C23" t="str">
            <v>DNER-ES280/97</v>
          </cell>
          <cell r="D23" t="str">
            <v xml:space="preserve"> </v>
          </cell>
          <cell r="E23" t="str">
            <v>m3</v>
          </cell>
          <cell r="F23">
            <v>970</v>
          </cell>
          <cell r="G23">
            <v>3.49</v>
          </cell>
        </row>
        <row r="24">
          <cell r="A24" t="str">
            <v>01.101.19</v>
          </cell>
          <cell r="B24" t="str">
            <v>Escavação,carga e transportes de material de 2a categoria,c/CB,  DMT 2000 a 3000m</v>
          </cell>
          <cell r="C24" t="str">
            <v>DNER-ES280/97</v>
          </cell>
          <cell r="D24" t="str">
            <v xml:space="preserve"> </v>
          </cell>
          <cell r="E24" t="str">
            <v>m3</v>
          </cell>
          <cell r="F24">
            <v>4925</v>
          </cell>
          <cell r="G24">
            <v>4.51</v>
          </cell>
        </row>
        <row r="25">
          <cell r="A25" t="str">
            <v>01.510.00</v>
          </cell>
          <cell r="B25" t="str">
            <v>Compactação de aterros a 95% Proctor Normal</v>
          </cell>
          <cell r="C25" t="str">
            <v>DNER-ES282/97</v>
          </cell>
          <cell r="D25" t="str">
            <v xml:space="preserve"> </v>
          </cell>
          <cell r="E25" t="str">
            <v>m3</v>
          </cell>
          <cell r="F25">
            <v>11953</v>
          </cell>
          <cell r="G25">
            <v>0.79</v>
          </cell>
        </row>
        <row r="26">
          <cell r="A26" t="str">
            <v>01.511.00</v>
          </cell>
          <cell r="B26" t="str">
            <v>Compactação de aterros a 100% Proctor Normal</v>
          </cell>
          <cell r="C26" t="str">
            <v>DNER-ES282/97</v>
          </cell>
          <cell r="D26" t="str">
            <v xml:space="preserve"> </v>
          </cell>
          <cell r="E26" t="str">
            <v>m3</v>
          </cell>
          <cell r="F26">
            <v>12582</v>
          </cell>
          <cell r="G26">
            <v>1.36</v>
          </cell>
        </row>
        <row r="27">
          <cell r="F27" t="str">
            <v>SUB-TOTAL</v>
          </cell>
        </row>
        <row r="29">
          <cell r="B29" t="str">
            <v>PAVIMENTAÇÃO</v>
          </cell>
        </row>
        <row r="30">
          <cell r="A30" t="str">
            <v>02.000.00</v>
          </cell>
          <cell r="B30" t="str">
            <v>Regularização do subleito</v>
          </cell>
          <cell r="C30" t="str">
            <v xml:space="preserve"> </v>
          </cell>
          <cell r="D30" t="str">
            <v xml:space="preserve"> </v>
          </cell>
          <cell r="E30" t="str">
            <v>m2</v>
          </cell>
          <cell r="F30">
            <v>33079</v>
          </cell>
          <cell r="G30">
            <v>0.3</v>
          </cell>
        </row>
        <row r="31">
          <cell r="A31" t="str">
            <v>DER53130</v>
          </cell>
          <cell r="B31" t="str">
            <v>Camada de macadame seco</v>
          </cell>
          <cell r="C31" t="str">
            <v xml:space="preserve"> </v>
          </cell>
          <cell r="D31" t="str">
            <v xml:space="preserve"> </v>
          </cell>
          <cell r="E31" t="str">
            <v>m3</v>
          </cell>
          <cell r="F31">
            <v>7328</v>
          </cell>
          <cell r="G31">
            <v>21.86</v>
          </cell>
        </row>
        <row r="32">
          <cell r="A32" t="str">
            <v>02.230.00</v>
          </cell>
          <cell r="B32" t="str">
            <v>Base brita graduada</v>
          </cell>
          <cell r="C32" t="str">
            <v>DNER-ES303/97</v>
          </cell>
          <cell r="D32" t="str">
            <v xml:space="preserve"> </v>
          </cell>
          <cell r="E32" t="str">
            <v>m3</v>
          </cell>
          <cell r="F32">
            <v>4583</v>
          </cell>
          <cell r="G32">
            <v>28.06</v>
          </cell>
        </row>
        <row r="33">
          <cell r="A33" t="str">
            <v>02.300.00</v>
          </cell>
          <cell r="B33" t="str">
            <v>Imprimação - Fornecimento, transporte e execução</v>
          </cell>
          <cell r="C33" t="str">
            <v>DNER-ES306/97</v>
          </cell>
          <cell r="D33" t="str">
            <v xml:space="preserve"> </v>
          </cell>
          <cell r="E33" t="str">
            <v>m2</v>
          </cell>
          <cell r="F33">
            <v>30503</v>
          </cell>
          <cell r="G33">
            <v>1.1100000000000001</v>
          </cell>
        </row>
        <row r="34">
          <cell r="A34" t="str">
            <v>02.400.00</v>
          </cell>
          <cell r="B34" t="str">
            <v>Pintura de ligação - Fornec., transporte e execução</v>
          </cell>
          <cell r="C34" t="str">
            <v>DNER-ES307/97</v>
          </cell>
          <cell r="D34" t="str">
            <v xml:space="preserve"> </v>
          </cell>
          <cell r="E34" t="str">
            <v>m2</v>
          </cell>
          <cell r="F34">
            <v>55033</v>
          </cell>
          <cell r="G34">
            <v>0.41</v>
          </cell>
        </row>
        <row r="35">
          <cell r="A35" t="str">
            <v>02.540.01</v>
          </cell>
          <cell r="B35" t="str">
            <v>Concreto betuminoso usinado a quente - usina 100/140 t/h</v>
          </cell>
          <cell r="C35" t="str">
            <v>DNER-ES313/97</v>
          </cell>
          <cell r="D35" t="str">
            <v xml:space="preserve"> </v>
          </cell>
          <cell r="E35" t="str">
            <v>t</v>
          </cell>
          <cell r="F35">
            <v>6110</v>
          </cell>
          <cell r="G35">
            <v>67.64</v>
          </cell>
        </row>
        <row r="36">
          <cell r="F36" t="str">
            <v>SUB-TOTAL</v>
          </cell>
        </row>
        <row r="37">
          <cell r="B37" t="str">
            <v>DRENAGEM</v>
          </cell>
        </row>
        <row r="38">
          <cell r="A38" t="str">
            <v>04.000.00</v>
          </cell>
          <cell r="B38" t="str">
            <v>Escavação manual em material de 1a categoria</v>
          </cell>
          <cell r="C38" t="str">
            <v xml:space="preserve"> </v>
          </cell>
          <cell r="D38" t="str">
            <v xml:space="preserve"> </v>
          </cell>
          <cell r="E38" t="str">
            <v>m3</v>
          </cell>
          <cell r="F38">
            <v>238</v>
          </cell>
          <cell r="G38">
            <v>17.57</v>
          </cell>
        </row>
        <row r="39">
          <cell r="A39" t="str">
            <v>04.001.00</v>
          </cell>
          <cell r="B39" t="str">
            <v>Escavação mecânica em material de 1a categoria</v>
          </cell>
          <cell r="C39" t="str">
            <v xml:space="preserve"> </v>
          </cell>
          <cell r="D39" t="str">
            <v xml:space="preserve"> </v>
          </cell>
          <cell r="E39" t="str">
            <v>m3</v>
          </cell>
          <cell r="F39">
            <v>1515</v>
          </cell>
          <cell r="G39">
            <v>2.09</v>
          </cell>
        </row>
        <row r="40">
          <cell r="A40" t="str">
            <v>04.001.01</v>
          </cell>
          <cell r="B40" t="str">
            <v>Escavação mecânica,reaterro e compactação (material de 1a categoria)</v>
          </cell>
          <cell r="C40" t="str">
            <v xml:space="preserve"> </v>
          </cell>
          <cell r="D40" t="str">
            <v xml:space="preserve"> </v>
          </cell>
          <cell r="E40" t="str">
            <v>m3</v>
          </cell>
          <cell r="F40">
            <v>953.6</v>
          </cell>
          <cell r="G40">
            <v>3.03</v>
          </cell>
        </row>
        <row r="41">
          <cell r="A41" t="str">
            <v>04.400.02</v>
          </cell>
          <cell r="B41" t="str">
            <v>Valeta de prot. de cortes c/ revest. vegetal VPC 02</v>
          </cell>
          <cell r="C41" t="str">
            <v xml:space="preserve"> </v>
          </cell>
          <cell r="D41" t="str">
            <v xml:space="preserve"> </v>
          </cell>
          <cell r="E41" t="str">
            <v>m</v>
          </cell>
          <cell r="F41">
            <v>154</v>
          </cell>
          <cell r="G41">
            <v>23.24</v>
          </cell>
        </row>
        <row r="42">
          <cell r="A42" t="str">
            <v>04.401.02</v>
          </cell>
          <cell r="B42" t="str">
            <v>Valeta de prot. de aterro c/ revest. vegetal VPA 02</v>
          </cell>
          <cell r="C42" t="str">
            <v xml:space="preserve"> </v>
          </cell>
          <cell r="D42" t="str">
            <v xml:space="preserve"> </v>
          </cell>
          <cell r="E42" t="str">
            <v>m</v>
          </cell>
          <cell r="F42">
            <v>776</v>
          </cell>
          <cell r="G42">
            <v>24.32</v>
          </cell>
        </row>
        <row r="43">
          <cell r="A43" t="str">
            <v>04.500.06</v>
          </cell>
          <cell r="B43" t="str">
            <v>Dreno longit. profundo p/cortes em solo- DPS 06</v>
          </cell>
          <cell r="C43" t="str">
            <v>DNER-ES292/97</v>
          </cell>
          <cell r="D43" t="str">
            <v xml:space="preserve"> </v>
          </cell>
          <cell r="E43" t="str">
            <v>m</v>
          </cell>
          <cell r="F43">
            <v>1837</v>
          </cell>
          <cell r="G43">
            <v>34.94</v>
          </cell>
        </row>
        <row r="44">
          <cell r="A44" t="str">
            <v>04.502.02</v>
          </cell>
          <cell r="B44" t="str">
            <v>Boca de saída p/ dreno longit. profundo- BSD 02</v>
          </cell>
          <cell r="C44" t="str">
            <v xml:space="preserve"> </v>
          </cell>
          <cell r="D44" t="str">
            <v xml:space="preserve"> </v>
          </cell>
          <cell r="E44" t="str">
            <v>un</v>
          </cell>
          <cell r="F44">
            <v>6</v>
          </cell>
          <cell r="G44">
            <v>49.08</v>
          </cell>
        </row>
        <row r="45">
          <cell r="A45" t="str">
            <v>04.510.03</v>
          </cell>
          <cell r="B45" t="str">
            <v>Dreno sub- superficial- DSS 03</v>
          </cell>
          <cell r="C45" t="str">
            <v>DNER-ES294/97</v>
          </cell>
          <cell r="D45" t="str">
            <v xml:space="preserve"> </v>
          </cell>
          <cell r="E45" t="str">
            <v>m</v>
          </cell>
          <cell r="F45">
            <v>1133</v>
          </cell>
          <cell r="G45">
            <v>3.71</v>
          </cell>
        </row>
        <row r="46">
          <cell r="A46" t="str">
            <v>04.511.01</v>
          </cell>
          <cell r="B46" t="str">
            <v>Boca de saída p/ dreno sub-superficial-BSD 03</v>
          </cell>
          <cell r="C46" t="str">
            <v xml:space="preserve"> </v>
          </cell>
          <cell r="D46" t="str">
            <v xml:space="preserve"> </v>
          </cell>
          <cell r="E46" t="str">
            <v>un</v>
          </cell>
          <cell r="F46">
            <v>3</v>
          </cell>
          <cell r="G46">
            <v>20.86</v>
          </cell>
        </row>
        <row r="47">
          <cell r="A47" t="str">
            <v>04.900.21</v>
          </cell>
          <cell r="B47" t="str">
            <v>Sarjeta de cant. central de concreto-SCC 01</v>
          </cell>
          <cell r="C47" t="str">
            <v>DNER-ES288/97</v>
          </cell>
          <cell r="D47" t="str">
            <v xml:space="preserve"> </v>
          </cell>
          <cell r="E47" t="str">
            <v>m</v>
          </cell>
          <cell r="F47">
            <v>66</v>
          </cell>
          <cell r="G47">
            <v>13.85</v>
          </cell>
        </row>
        <row r="48">
          <cell r="A48" t="str">
            <v>04.900.04</v>
          </cell>
          <cell r="B48" t="str">
            <v>Sarjeta triangular de concreto-STC 04</v>
          </cell>
          <cell r="C48" t="str">
            <v>DNER-ES288/97</v>
          </cell>
          <cell r="D48" t="str">
            <v xml:space="preserve"> </v>
          </cell>
          <cell r="E48" t="str">
            <v>m</v>
          </cell>
          <cell r="F48">
            <v>473</v>
          </cell>
          <cell r="G48">
            <v>12.93</v>
          </cell>
        </row>
        <row r="49">
          <cell r="A49" t="str">
            <v>DER78150b</v>
          </cell>
          <cell r="B49" t="str">
            <v>Caixa coletora de sarjeta - CCS, D=40cm E H=1,00m</v>
          </cell>
          <cell r="C49" t="str">
            <v xml:space="preserve"> </v>
          </cell>
          <cell r="D49" t="str">
            <v xml:space="preserve"> </v>
          </cell>
          <cell r="E49" t="str">
            <v>un</v>
          </cell>
          <cell r="F49">
            <v>2</v>
          </cell>
          <cell r="G49">
            <v>382.07</v>
          </cell>
        </row>
        <row r="50">
          <cell r="A50" t="str">
            <v>DER78150c</v>
          </cell>
          <cell r="B50" t="str">
            <v>Caixa coletora de sarjeta - CCS, D=40cm E H=1,50m</v>
          </cell>
          <cell r="C50" t="str">
            <v xml:space="preserve"> </v>
          </cell>
          <cell r="D50" t="str">
            <v xml:space="preserve"> </v>
          </cell>
          <cell r="E50" t="str">
            <v>un</v>
          </cell>
          <cell r="F50">
            <v>3</v>
          </cell>
          <cell r="G50">
            <v>503.68</v>
          </cell>
        </row>
        <row r="51">
          <cell r="A51" t="str">
            <v>DER78150a</v>
          </cell>
          <cell r="B51" t="str">
            <v>Caixa coletora de sarjeta - CCS, D=60cm E H=1,5m</v>
          </cell>
          <cell r="C51" t="str">
            <v xml:space="preserve"> </v>
          </cell>
          <cell r="D51" t="str">
            <v xml:space="preserve"> </v>
          </cell>
          <cell r="E51" t="str">
            <v>un</v>
          </cell>
          <cell r="F51">
            <v>1</v>
          </cell>
          <cell r="G51">
            <v>500.45</v>
          </cell>
        </row>
        <row r="52">
          <cell r="A52" t="str">
            <v>04.930.01</v>
          </cell>
          <cell r="B52" t="str">
            <v>Caixa coletora de sarjeta-CCS 01</v>
          </cell>
          <cell r="C52" t="str">
            <v>DNER-ES287/97</v>
          </cell>
          <cell r="D52" t="str">
            <v xml:space="preserve"> </v>
          </cell>
          <cell r="E52" t="str">
            <v>un</v>
          </cell>
          <cell r="F52">
            <v>1</v>
          </cell>
          <cell r="G52">
            <v>568.85</v>
          </cell>
        </row>
        <row r="53">
          <cell r="A53" t="str">
            <v>04.960.01</v>
          </cell>
          <cell r="B53" t="str">
            <v>Boca de lobo simples c/ grelha de concreto-BLS 01</v>
          </cell>
          <cell r="C53" t="str">
            <v xml:space="preserve"> </v>
          </cell>
          <cell r="D53" t="str">
            <v xml:space="preserve"> </v>
          </cell>
          <cell r="E53" t="str">
            <v>un</v>
          </cell>
          <cell r="F53">
            <v>4</v>
          </cell>
          <cell r="G53">
            <v>203.51</v>
          </cell>
        </row>
        <row r="54">
          <cell r="A54" t="str">
            <v>04.960.02</v>
          </cell>
          <cell r="B54" t="str">
            <v>Boca de lobo simples c/ grelha de concreto-BLS 02</v>
          </cell>
          <cell r="C54" t="str">
            <v xml:space="preserve"> </v>
          </cell>
          <cell r="D54" t="str">
            <v xml:space="preserve"> </v>
          </cell>
          <cell r="E54" t="str">
            <v>un</v>
          </cell>
          <cell r="F54">
            <v>9</v>
          </cell>
          <cell r="G54">
            <v>257.83999999999997</v>
          </cell>
        </row>
        <row r="55">
          <cell r="A55" t="str">
            <v>04.960.03</v>
          </cell>
          <cell r="B55" t="str">
            <v>Boca de lobo simples c/ grelha de concreto-BLS 03</v>
          </cell>
          <cell r="C55" t="str">
            <v xml:space="preserve"> </v>
          </cell>
          <cell r="D55" t="str">
            <v xml:space="preserve"> </v>
          </cell>
          <cell r="E55" t="str">
            <v>un</v>
          </cell>
          <cell r="F55">
            <v>5</v>
          </cell>
          <cell r="G55">
            <v>312.23</v>
          </cell>
        </row>
        <row r="56">
          <cell r="A56" t="str">
            <v>P.04.100.15</v>
          </cell>
          <cell r="B56" t="str">
            <v>Caixa de ligação e passagem BSTC,  D=1,00m, H=1,50m</v>
          </cell>
          <cell r="C56" t="str">
            <v xml:space="preserve"> </v>
          </cell>
          <cell r="D56" t="str">
            <v xml:space="preserve"> </v>
          </cell>
          <cell r="E56" t="str">
            <v>un</v>
          </cell>
          <cell r="F56">
            <v>2</v>
          </cell>
          <cell r="G56">
            <v>741.5</v>
          </cell>
        </row>
        <row r="57">
          <cell r="A57" t="str">
            <v>04.962.02</v>
          </cell>
          <cell r="B57" t="str">
            <v>Caixa de ligação e passagem- CLP 02</v>
          </cell>
          <cell r="C57" t="str">
            <v>DNER-ES287/97</v>
          </cell>
          <cell r="D57" t="str">
            <v xml:space="preserve"> </v>
          </cell>
          <cell r="E57" t="str">
            <v>un</v>
          </cell>
          <cell r="F57">
            <v>1</v>
          </cell>
          <cell r="G57">
            <v>359.92</v>
          </cell>
        </row>
        <row r="58">
          <cell r="A58" t="str">
            <v>04.999.02</v>
          </cell>
          <cell r="B58" t="str">
            <v>Demolição de dispositivos de concreto</v>
          </cell>
          <cell r="C58" t="str">
            <v>DNER-ES296/97</v>
          </cell>
          <cell r="D58" t="str">
            <v xml:space="preserve"> </v>
          </cell>
          <cell r="E58" t="str">
            <v>m3</v>
          </cell>
          <cell r="F58">
            <v>15</v>
          </cell>
          <cell r="G58">
            <v>12.58</v>
          </cell>
        </row>
        <row r="59">
          <cell r="A59" t="str">
            <v>P 04.100.07</v>
          </cell>
          <cell r="B59" t="str">
            <v>Execução de galerias D=0,40 c/ lastro de brita</v>
          </cell>
          <cell r="C59" t="str">
            <v xml:space="preserve"> </v>
          </cell>
          <cell r="D59" t="str">
            <v xml:space="preserve"> </v>
          </cell>
          <cell r="E59" t="str">
            <v>m</v>
          </cell>
          <cell r="F59">
            <v>773</v>
          </cell>
          <cell r="G59">
            <v>41.68</v>
          </cell>
        </row>
        <row r="60">
          <cell r="A60" t="str">
            <v>P 04.100.09</v>
          </cell>
          <cell r="B60" t="str">
            <v>Execução de galerias D=0,60 c/ lastro de brita</v>
          </cell>
          <cell r="C60" t="str">
            <v xml:space="preserve"> </v>
          </cell>
          <cell r="D60" t="str">
            <v xml:space="preserve"> </v>
          </cell>
          <cell r="E60" t="str">
            <v>m</v>
          </cell>
          <cell r="F60">
            <v>426</v>
          </cell>
          <cell r="G60">
            <v>100.67</v>
          </cell>
        </row>
        <row r="61">
          <cell r="A61" t="str">
            <v>P 04.100.08</v>
          </cell>
          <cell r="B61" t="str">
            <v>Execução de galerias D=0,40 c/ lastro de concreto</v>
          </cell>
          <cell r="C61" t="str">
            <v xml:space="preserve"> </v>
          </cell>
          <cell r="D61" t="str">
            <v xml:space="preserve"> </v>
          </cell>
          <cell r="E61" t="str">
            <v>m</v>
          </cell>
          <cell r="F61">
            <v>110</v>
          </cell>
          <cell r="G61">
            <v>58.65</v>
          </cell>
        </row>
        <row r="62">
          <cell r="A62" t="str">
            <v>P 04.100.10</v>
          </cell>
          <cell r="B62" t="str">
            <v>Execução de galerias D=0,60 c/ lastro de concreto</v>
          </cell>
          <cell r="C62" t="str">
            <v xml:space="preserve"> </v>
          </cell>
          <cell r="D62" t="str">
            <v xml:space="preserve"> </v>
          </cell>
          <cell r="E62" t="str">
            <v>m</v>
          </cell>
          <cell r="F62">
            <v>82</v>
          </cell>
          <cell r="G62">
            <v>131.66</v>
          </cell>
        </row>
        <row r="63">
          <cell r="A63" t="str">
            <v>DER72350b</v>
          </cell>
          <cell r="B63" t="str">
            <v>Boca para BSTC D=40cm - Normal</v>
          </cell>
          <cell r="C63" t="str">
            <v xml:space="preserve"> </v>
          </cell>
          <cell r="D63" t="str">
            <v xml:space="preserve"> </v>
          </cell>
          <cell r="E63" t="str">
            <v>un</v>
          </cell>
          <cell r="F63">
            <v>2</v>
          </cell>
          <cell r="G63">
            <v>147.57</v>
          </cell>
        </row>
        <row r="64">
          <cell r="A64" t="str">
            <v>04.101.01</v>
          </cell>
          <cell r="B64" t="str">
            <v>Boca de BSTC D=0.60m-normal</v>
          </cell>
          <cell r="C64" t="str">
            <v>DNER-ES284/97</v>
          </cell>
          <cell r="D64" t="str">
            <v xml:space="preserve"> </v>
          </cell>
          <cell r="E64" t="str">
            <v>un</v>
          </cell>
          <cell r="F64">
            <v>6</v>
          </cell>
          <cell r="G64">
            <v>299.62</v>
          </cell>
        </row>
        <row r="65">
          <cell r="A65" t="str">
            <v>04.910.05</v>
          </cell>
          <cell r="B65" t="str">
            <v>Meio-fio de concreto-MFC 05</v>
          </cell>
          <cell r="C65" t="str">
            <v>DNER-ES290/97</v>
          </cell>
          <cell r="D65" t="str">
            <v xml:space="preserve"> </v>
          </cell>
          <cell r="E65" t="str">
            <v>m</v>
          </cell>
          <cell r="F65">
            <v>8514</v>
          </cell>
          <cell r="G65">
            <v>10.54</v>
          </cell>
        </row>
        <row r="66">
          <cell r="F66" t="str">
            <v>SUB-TOTAL</v>
          </cell>
        </row>
        <row r="68">
          <cell r="B68" t="str">
            <v>OBRAS DE ARTE CORRENTES</v>
          </cell>
        </row>
        <row r="69">
          <cell r="A69" t="str">
            <v>04.100.02</v>
          </cell>
          <cell r="B69" t="str">
            <v>Corpo de BSTC D=0.80m</v>
          </cell>
          <cell r="C69" t="str">
            <v>DNER-ES284/97</v>
          </cell>
          <cell r="D69" t="str">
            <v xml:space="preserve"> </v>
          </cell>
          <cell r="E69" t="str">
            <v xml:space="preserve">m </v>
          </cell>
          <cell r="F69">
            <v>44</v>
          </cell>
          <cell r="G69">
            <v>201.98</v>
          </cell>
        </row>
        <row r="70">
          <cell r="A70" t="str">
            <v>04.100.03</v>
          </cell>
          <cell r="B70" t="str">
            <v>Corpo de BSTC D=1.00m</v>
          </cell>
          <cell r="C70" t="str">
            <v>DNER-ES284/97</v>
          </cell>
          <cell r="D70" t="str">
            <v xml:space="preserve"> </v>
          </cell>
          <cell r="E70" t="str">
            <v xml:space="preserve">m </v>
          </cell>
          <cell r="F70">
            <v>40</v>
          </cell>
          <cell r="G70">
            <v>280.33</v>
          </cell>
        </row>
        <row r="71">
          <cell r="A71" t="str">
            <v>04.101.02</v>
          </cell>
          <cell r="B71" t="str">
            <v>Boca de BSTC D=0.80m-normal</v>
          </cell>
          <cell r="C71" t="str">
            <v>DNER-ES284/97</v>
          </cell>
          <cell r="D71" t="str">
            <v xml:space="preserve"> </v>
          </cell>
          <cell r="E71" t="str">
            <v>un</v>
          </cell>
          <cell r="F71">
            <v>3</v>
          </cell>
          <cell r="G71">
            <v>494.05</v>
          </cell>
        </row>
        <row r="72">
          <cell r="A72" t="str">
            <v>04.101.03</v>
          </cell>
          <cell r="B72" t="str">
            <v>Boca de BSTC D=1.00m-normal</v>
          </cell>
          <cell r="C72" t="str">
            <v>DNER-ES284/97</v>
          </cell>
          <cell r="D72" t="str">
            <v xml:space="preserve"> </v>
          </cell>
          <cell r="E72" t="str">
            <v>un</v>
          </cell>
          <cell r="F72">
            <v>2</v>
          </cell>
          <cell r="G72">
            <v>757.56</v>
          </cell>
        </row>
        <row r="73">
          <cell r="A73" t="str">
            <v>04.110.01</v>
          </cell>
          <cell r="B73" t="str">
            <v>Corpo de BDTC D=1.00m</v>
          </cell>
          <cell r="C73" t="str">
            <v>DNER-ES284/97</v>
          </cell>
          <cell r="D73" t="str">
            <v xml:space="preserve"> </v>
          </cell>
          <cell r="E73" t="str">
            <v>m</v>
          </cell>
          <cell r="F73">
            <v>27</v>
          </cell>
          <cell r="G73">
            <v>572.14</v>
          </cell>
        </row>
        <row r="74">
          <cell r="A74" t="str">
            <v>04.111.01</v>
          </cell>
          <cell r="B74" t="str">
            <v>Boca de BDTC D=1.00m-normal</v>
          </cell>
          <cell r="C74" t="str">
            <v>DNER-ES284/97</v>
          </cell>
          <cell r="D74" t="str">
            <v xml:space="preserve"> </v>
          </cell>
          <cell r="E74" t="str">
            <v>un</v>
          </cell>
          <cell r="F74">
            <v>4</v>
          </cell>
          <cell r="G74">
            <v>1056.6199999999999</v>
          </cell>
        </row>
        <row r="75">
          <cell r="F75" t="str">
            <v>SUB-TOTAL</v>
          </cell>
        </row>
        <row r="76">
          <cell r="B76" t="str">
            <v>OBRAS COMPLEMENTARES</v>
          </cell>
        </row>
        <row r="77">
          <cell r="A77" t="str">
            <v>05.100.00</v>
          </cell>
          <cell r="B77" t="str">
            <v>Enleivamento</v>
          </cell>
          <cell r="C77" t="str">
            <v>DNER-ES341/97</v>
          </cell>
          <cell r="D77" t="str">
            <v xml:space="preserve"> </v>
          </cell>
          <cell r="E77" t="str">
            <v>m2</v>
          </cell>
          <cell r="F77">
            <v>14884</v>
          </cell>
          <cell r="G77">
            <v>2.06</v>
          </cell>
        </row>
        <row r="78">
          <cell r="A78" t="str">
            <v>P 05.100.02</v>
          </cell>
          <cell r="B78" t="str">
            <v>Fornecimento e plantio de árvore selecionada</v>
          </cell>
          <cell r="C78" t="str">
            <v xml:space="preserve"> </v>
          </cell>
          <cell r="D78" t="str">
            <v xml:space="preserve"> </v>
          </cell>
          <cell r="E78" t="str">
            <v>un</v>
          </cell>
          <cell r="F78">
            <v>275</v>
          </cell>
          <cell r="G78">
            <v>6.02</v>
          </cell>
        </row>
        <row r="79">
          <cell r="A79" t="str">
            <v>DER81950</v>
          </cell>
          <cell r="B79" t="str">
            <v>Calçada em lastro de brita c/revestimento em concreto</v>
          </cell>
          <cell r="C79" t="str">
            <v xml:space="preserve"> </v>
          </cell>
          <cell r="D79" t="str">
            <v xml:space="preserve"> </v>
          </cell>
          <cell r="E79" t="str">
            <v>m2</v>
          </cell>
          <cell r="F79">
            <v>5840</v>
          </cell>
          <cell r="G79">
            <v>8.94</v>
          </cell>
        </row>
        <row r="80">
          <cell r="A80" t="str">
            <v>PI 04</v>
          </cell>
          <cell r="B80" t="str">
            <v xml:space="preserve">Luminária p/ iluminação pública ref.SRC-612 da Philips ou similar </v>
          </cell>
          <cell r="C80" t="str">
            <v xml:space="preserve"> </v>
          </cell>
          <cell r="D80" t="str">
            <v xml:space="preserve"> </v>
          </cell>
          <cell r="E80" t="str">
            <v>un</v>
          </cell>
          <cell r="F80">
            <v>87</v>
          </cell>
          <cell r="G80">
            <v>425.5</v>
          </cell>
        </row>
        <row r="81">
          <cell r="A81" t="str">
            <v>PI 10</v>
          </cell>
          <cell r="B81" t="str">
            <v>Lâmpada a vapor de mercúrio 250W, alta pressão, base E40</v>
          </cell>
          <cell r="C81" t="str">
            <v xml:space="preserve"> </v>
          </cell>
          <cell r="D81" t="str">
            <v xml:space="preserve"> </v>
          </cell>
          <cell r="E81" t="str">
            <v>un</v>
          </cell>
          <cell r="F81">
            <v>69</v>
          </cell>
          <cell r="G81">
            <v>28.75</v>
          </cell>
        </row>
        <row r="82">
          <cell r="A82" t="str">
            <v>PI 18</v>
          </cell>
          <cell r="B82" t="str">
            <v>Braço curvo p/ iluminação pública padrão CELESC</v>
          </cell>
          <cell r="C82" t="str">
            <v xml:space="preserve"> </v>
          </cell>
          <cell r="D82" t="str">
            <v xml:space="preserve"> </v>
          </cell>
          <cell r="E82" t="str">
            <v>un</v>
          </cell>
          <cell r="F82">
            <v>87</v>
          </cell>
          <cell r="G82">
            <v>6.33</v>
          </cell>
        </row>
        <row r="83">
          <cell r="A83" t="str">
            <v>PI 20</v>
          </cell>
          <cell r="B83" t="str">
            <v>Poste de concreto duplo T 10m, 150 daN</v>
          </cell>
          <cell r="C83" t="str">
            <v xml:space="preserve"> </v>
          </cell>
          <cell r="D83" t="str">
            <v xml:space="preserve"> </v>
          </cell>
          <cell r="E83" t="str">
            <v>un</v>
          </cell>
          <cell r="F83">
            <v>30</v>
          </cell>
          <cell r="G83">
            <v>200</v>
          </cell>
        </row>
        <row r="84">
          <cell r="A84" t="str">
            <v>PI 24</v>
          </cell>
          <cell r="B84" t="str">
            <v>Fita elétrica auto fusão a base de borracha EPR</v>
          </cell>
          <cell r="C84" t="str">
            <v xml:space="preserve"> </v>
          </cell>
          <cell r="D84" t="str">
            <v xml:space="preserve"> </v>
          </cell>
          <cell r="E84" t="str">
            <v>un</v>
          </cell>
          <cell r="F84">
            <v>5</v>
          </cell>
          <cell r="G84">
            <v>6.39</v>
          </cell>
        </row>
        <row r="85">
          <cell r="A85" t="str">
            <v>PI 25</v>
          </cell>
          <cell r="B85" t="str">
            <v>Fita adesiva plástica isolante</v>
          </cell>
          <cell r="C85" t="str">
            <v xml:space="preserve"> </v>
          </cell>
          <cell r="D85" t="str">
            <v xml:space="preserve"> </v>
          </cell>
          <cell r="E85" t="str">
            <v>un</v>
          </cell>
          <cell r="F85">
            <v>8</v>
          </cell>
          <cell r="G85">
            <v>3.84</v>
          </cell>
        </row>
        <row r="86">
          <cell r="A86" t="str">
            <v>PI 30</v>
          </cell>
          <cell r="B86" t="str">
            <v>Haste para aterramento aço-cobre D 13x2400mm</v>
          </cell>
          <cell r="C86" t="str">
            <v xml:space="preserve"> </v>
          </cell>
          <cell r="D86" t="str">
            <v xml:space="preserve"> </v>
          </cell>
          <cell r="E86" t="str">
            <v>un</v>
          </cell>
          <cell r="F86">
            <v>30</v>
          </cell>
          <cell r="G86">
            <v>6.04</v>
          </cell>
        </row>
        <row r="87">
          <cell r="A87" t="str">
            <v>PI 31</v>
          </cell>
          <cell r="B87" t="str">
            <v>Cabo de cobre nú meio duro, 7 fios 2AWG</v>
          </cell>
          <cell r="C87" t="str">
            <v xml:space="preserve"> </v>
          </cell>
          <cell r="D87" t="str">
            <v xml:space="preserve"> </v>
          </cell>
          <cell r="E87" t="str">
            <v>kg</v>
          </cell>
          <cell r="F87">
            <v>18</v>
          </cell>
          <cell r="G87">
            <v>7.02</v>
          </cell>
        </row>
        <row r="88">
          <cell r="A88" t="str">
            <v>PI 36</v>
          </cell>
          <cell r="B88" t="str">
            <v>Construção de embasamento p/ poste tipo engastado, concreto duplo T, 10m de altura</v>
          </cell>
          <cell r="C88" t="str">
            <v xml:space="preserve"> </v>
          </cell>
          <cell r="D88" t="str">
            <v xml:space="preserve"> </v>
          </cell>
          <cell r="E88" t="str">
            <v>un</v>
          </cell>
          <cell r="F88">
            <v>30</v>
          </cell>
          <cell r="G88">
            <v>285</v>
          </cell>
        </row>
        <row r="89">
          <cell r="A89" t="str">
            <v>PI 39</v>
          </cell>
          <cell r="B89" t="str">
            <v>Fixação de haste de terra e conexão ao neutro</v>
          </cell>
          <cell r="C89" t="str">
            <v xml:space="preserve"> </v>
          </cell>
          <cell r="D89" t="str">
            <v xml:space="preserve"> </v>
          </cell>
          <cell r="E89" t="str">
            <v>un</v>
          </cell>
          <cell r="F89">
            <v>30</v>
          </cell>
          <cell r="G89">
            <v>35</v>
          </cell>
        </row>
        <row r="90">
          <cell r="A90" t="str">
            <v>PI 45</v>
          </cell>
          <cell r="B90" t="str">
            <v>Montagem eletromecânica de luminária padrão CELESC em poste de 11m de altura, duplo T,c/ fixação dos equip.e conexões elétricos</v>
          </cell>
          <cell r="C90" t="str">
            <v xml:space="preserve"> </v>
          </cell>
          <cell r="D90" t="str">
            <v xml:space="preserve"> </v>
          </cell>
          <cell r="E90" t="str">
            <v>un</v>
          </cell>
          <cell r="F90">
            <v>87</v>
          </cell>
          <cell r="G90">
            <v>35</v>
          </cell>
        </row>
        <row r="91">
          <cell r="A91" t="str">
            <v>PI 48</v>
          </cell>
          <cell r="B91" t="str">
            <v>Armação secundária p/ 2 estribo</v>
          </cell>
          <cell r="C91" t="str">
            <v xml:space="preserve"> </v>
          </cell>
          <cell r="D91" t="str">
            <v xml:space="preserve"> </v>
          </cell>
          <cell r="E91" t="str">
            <v>un</v>
          </cell>
          <cell r="F91">
            <v>60</v>
          </cell>
          <cell r="G91">
            <v>7.5</v>
          </cell>
        </row>
        <row r="92">
          <cell r="A92" t="str">
            <v>PI 49</v>
          </cell>
          <cell r="B92" t="str">
            <v>Armação secundária p/ 1 estribo</v>
          </cell>
          <cell r="C92" t="str">
            <v xml:space="preserve"> </v>
          </cell>
          <cell r="D92" t="str">
            <v xml:space="preserve"> </v>
          </cell>
          <cell r="E92" t="str">
            <v>un</v>
          </cell>
          <cell r="F92">
            <v>30</v>
          </cell>
          <cell r="G92">
            <v>3.5</v>
          </cell>
        </row>
        <row r="93">
          <cell r="A93" t="str">
            <v>PI 61</v>
          </cell>
          <cell r="B93" t="str">
            <v>Isolador de roldana</v>
          </cell>
          <cell r="C93" t="str">
            <v xml:space="preserve"> </v>
          </cell>
          <cell r="D93" t="str">
            <v xml:space="preserve"> </v>
          </cell>
          <cell r="E93" t="str">
            <v>un</v>
          </cell>
          <cell r="F93">
            <v>150</v>
          </cell>
          <cell r="G93">
            <v>4.5</v>
          </cell>
        </row>
        <row r="94">
          <cell r="A94" t="str">
            <v>PI 65</v>
          </cell>
          <cell r="B94" t="str">
            <v>Cabo de alumínio 1/0</v>
          </cell>
          <cell r="C94" t="str">
            <v xml:space="preserve"> </v>
          </cell>
          <cell r="D94" t="str">
            <v xml:space="preserve"> </v>
          </cell>
          <cell r="E94" t="str">
            <v>m</v>
          </cell>
          <cell r="F94">
            <v>2880</v>
          </cell>
          <cell r="G94">
            <v>1.7</v>
          </cell>
        </row>
        <row r="95">
          <cell r="A95" t="str">
            <v>PI 69</v>
          </cell>
          <cell r="B95" t="str">
            <v>Instalação de poste concreto duplo T, 10m de altura, engastado</v>
          </cell>
          <cell r="C95" t="str">
            <v xml:space="preserve"> </v>
          </cell>
          <cell r="D95" t="str">
            <v xml:space="preserve"> </v>
          </cell>
          <cell r="E95" t="str">
            <v>un</v>
          </cell>
          <cell r="F95">
            <v>2</v>
          </cell>
          <cell r="G95">
            <v>200</v>
          </cell>
        </row>
        <row r="96">
          <cell r="A96" t="str">
            <v>R16</v>
          </cell>
          <cell r="B96" t="str">
            <v>Remanejamento de Poste de Concreto 10/150 c/ 1 pétala (400W) instalado</v>
          </cell>
          <cell r="C96" t="str">
            <v xml:space="preserve"> </v>
          </cell>
          <cell r="D96" t="str">
            <v xml:space="preserve"> </v>
          </cell>
          <cell r="E96" t="str">
            <v>un</v>
          </cell>
          <cell r="F96">
            <v>12</v>
          </cell>
          <cell r="G96">
            <v>150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tório-5ª med."/>
      <sheetName val="RESUMO-DVOP"/>
      <sheetName val="REAJUSTE "/>
      <sheetName val="Rem. e limpeza "/>
      <sheetName val="Cubação - Teórica"/>
      <sheetName val="DMT - TEORICO "/>
      <sheetName val="Cub.-Med 5"/>
      <sheetName val="DMT-5ª MEDIÇÃO "/>
      <sheetName val="Cronograma Físico-Financeiro"/>
      <sheetName val="Cronograma Semanal"/>
      <sheetName val="Bueiros"/>
      <sheetName val="Regula"/>
      <sheetName val="Sub-base"/>
      <sheetName val="Base"/>
      <sheetName val="Imprimação"/>
      <sheetName val="CBUQ"/>
      <sheetName val="Colchão drenante"/>
      <sheetName val="TSS"/>
      <sheetName val="TSD-FOG"/>
      <sheetName val="AGREGADOS"/>
      <sheetName val="Pintura"/>
      <sheetName val="Grama"/>
      <sheetName val="Transporte de brita"/>
      <sheetName val="DRENO"/>
      <sheetName val="DRENO SALDO"/>
      <sheetName val="AÇO CA-50"/>
      <sheetName val="AÇO CA-50 (2)"/>
      <sheetName val="DMT - TEORICO 2"/>
      <sheetName val="Acumulado"/>
    </sheetNames>
    <sheetDataSet>
      <sheetData sheetId="0"/>
      <sheetData sheetId="1"/>
      <sheetData sheetId="2"/>
      <sheetData sheetId="3"/>
      <sheetData sheetId="4"/>
      <sheetData sheetId="5"/>
      <sheetData sheetId="6"/>
      <sheetData sheetId="7"/>
      <sheetData sheetId="8"/>
      <sheetData sheetId="9"/>
      <sheetData sheetId="10"/>
      <sheetData sheetId="11" refreshError="1">
        <row r="36">
          <cell r="J36">
            <v>39224</v>
          </cell>
        </row>
      </sheetData>
      <sheetData sheetId="12" refreshError="1">
        <row r="36">
          <cell r="U36">
            <v>228419.09999999998</v>
          </cell>
        </row>
      </sheetData>
      <sheetData sheetId="13" refreshError="1">
        <row r="39">
          <cell r="U39">
            <v>263049.59999999998</v>
          </cell>
        </row>
        <row r="40">
          <cell r="U40">
            <v>13152.48</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xecuçServiços"/>
      <sheetName val="PARADA DE ÔNIBUS"/>
      <sheetName val="ACESSO TIPO II"/>
      <sheetName val="Faixas adic."/>
      <sheetName val="RESUMO reordenamento"/>
      <sheetName val="MODELO PARA ORÇAMENTO"/>
      <sheetName val="DER janeiro98"/>
      <sheetName val="orcID nº1"/>
      <sheetName val="orc ID nº12"/>
      <sheetName val="orc ID nº13"/>
      <sheetName val="orc ID nº 14"/>
      <sheetName val="orc ID nº 15"/>
      <sheetName val="orc ID nº16"/>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POR EXTENSO"/>
      <sheetName val="p a t o 99 b"/>
      <sheetName val="projeto"/>
      <sheetName val="1.6"/>
      <sheetName val="Sub Base sim"/>
      <sheetName val="Price List"/>
      <sheetName val="composições"/>
      <sheetName val="Mão de Obra"/>
      <sheetName val="61M-CBMI"/>
      <sheetName val="fluxo - execução própria"/>
      <sheetName val="resumo_aut1"/>
      <sheetName val="DIAGRAMA"/>
      <sheetName val="EQ_SicroPE_201511"/>
      <sheetName val="MA_SICROPE_201511"/>
      <sheetName val="MO_SicroPE_201511"/>
      <sheetName val="SERVIÇOS COMPOR 201511"/>
      <sheetName val="SE_SicroPE_201511"/>
      <sheetName val="P reaj x P atual"/>
      <sheetName val="FRESA"/>
      <sheetName val="RO"/>
      <sheetName val="DRENO"/>
      <sheetName val="ESC MEC "/>
      <sheetName val="MICRO"/>
      <sheetName val="RMECCGP"/>
      <sheetName val="RMECREVBET"/>
      <sheetName val="RP"/>
      <sheetName val="CDF"/>
      <sheetName val="ROÇCOL"/>
      <sheetName val="8ª mp_br_459"/>
      <sheetName val="CALCULOS AUXILIARES"/>
      <sheetName val="Pato"/>
      <sheetName val="Croqui"/>
      <sheetName val="teor"/>
      <sheetName val="eq"/>
      <sheetName val="mo"/>
      <sheetName val="CCusto"/>
    </sheetNames>
    <sheetDataSet>
      <sheetData sheetId="0">
        <row r="1">
          <cell r="A1" t="str">
            <v>CÓDIGO</v>
          </cell>
        </row>
      </sheetData>
      <sheetData sheetId="1" refreshError="1"/>
      <sheetData sheetId="2" refreshError="1"/>
      <sheetData sheetId="3" refreshError="1"/>
      <sheetData sheetId="4"/>
      <sheetData sheetId="5" refreshError="1"/>
      <sheetData sheetId="6">
        <row r="1">
          <cell r="A1" t="str">
            <v>CÓDIGO</v>
          </cell>
          <cell r="B1" t="str">
            <v>SERVIÇO</v>
          </cell>
          <cell r="C1" t="str">
            <v>UNIDADE</v>
          </cell>
          <cell r="D1" t="str">
            <v>sisNORTE</v>
          </cell>
        </row>
        <row r="2">
          <cell r="D2" t="str">
            <v>(R$)1/98</v>
          </cell>
        </row>
        <row r="3">
          <cell r="A3">
            <v>45000</v>
          </cell>
          <cell r="B3" t="str">
            <v>Extração e carga de areia</v>
          </cell>
          <cell r="C3" t="str">
            <v>m³</v>
          </cell>
          <cell r="D3">
            <v>3.24</v>
          </cell>
        </row>
        <row r="4">
          <cell r="A4">
            <v>45005</v>
          </cell>
          <cell r="B4" t="str">
            <v>Extração e carga de seixo com DRAG-LINE</v>
          </cell>
          <cell r="C4" t="str">
            <v>m³</v>
          </cell>
          <cell r="D4">
            <v>2.2599999999999998</v>
          </cell>
        </row>
        <row r="5">
          <cell r="A5">
            <v>45010</v>
          </cell>
          <cell r="B5" t="str">
            <v>Extração e carga de seixo com trator</v>
          </cell>
          <cell r="C5" t="str">
            <v>m³</v>
          </cell>
          <cell r="D5">
            <v>1.82</v>
          </cell>
        </row>
        <row r="6">
          <cell r="A6">
            <v>45015</v>
          </cell>
          <cell r="B6" t="str">
            <v>Extração de rocha para britagem</v>
          </cell>
          <cell r="C6" t="str">
            <v>m³</v>
          </cell>
          <cell r="D6">
            <v>3.97</v>
          </cell>
        </row>
        <row r="7">
          <cell r="A7">
            <v>45020</v>
          </cell>
          <cell r="B7" t="str">
            <v>Fogacho para rocha extraída</v>
          </cell>
          <cell r="C7" t="str">
            <v>m³</v>
          </cell>
          <cell r="D7">
            <v>8.14</v>
          </cell>
        </row>
        <row r="8">
          <cell r="A8">
            <v>45025</v>
          </cell>
          <cell r="B8" t="str">
            <v>Extração de rocha e fogacho</v>
          </cell>
          <cell r="C8" t="str">
            <v>m³</v>
          </cell>
          <cell r="D8">
            <v>5.19</v>
          </cell>
        </row>
        <row r="9">
          <cell r="A9">
            <v>45030</v>
          </cell>
          <cell r="B9" t="str">
            <v>Carga e transporte da rocha da pedreira para o britador</v>
          </cell>
          <cell r="C9" t="str">
            <v>m³</v>
          </cell>
          <cell r="D9">
            <v>4.82</v>
          </cell>
        </row>
        <row r="10">
          <cell r="A10">
            <v>45035</v>
          </cell>
          <cell r="B10" t="str">
            <v>Carregamento de seixo</v>
          </cell>
          <cell r="C10" t="str">
            <v>m³</v>
          </cell>
          <cell r="D10">
            <v>0.45</v>
          </cell>
        </row>
        <row r="11">
          <cell r="A11">
            <v>45040</v>
          </cell>
          <cell r="B11" t="str">
            <v>Britagem de seixo</v>
          </cell>
          <cell r="C11" t="str">
            <v>m³</v>
          </cell>
          <cell r="D11">
            <v>6.88</v>
          </cell>
        </row>
        <row r="12">
          <cell r="A12">
            <v>45045</v>
          </cell>
          <cell r="B12" t="str">
            <v>Extração , carga e transporte de rocha até o britador</v>
          </cell>
          <cell r="C12" t="str">
            <v>m³</v>
          </cell>
          <cell r="D12">
            <v>10.02</v>
          </cell>
        </row>
        <row r="13">
          <cell r="A13">
            <v>45050</v>
          </cell>
          <cell r="B13" t="str">
            <v>Britagem primária - produção de pedra pulmão D &lt;=10 cm</v>
          </cell>
          <cell r="C13" t="str">
            <v>m³</v>
          </cell>
          <cell r="D13">
            <v>9.91</v>
          </cell>
        </row>
        <row r="14">
          <cell r="A14">
            <v>45055</v>
          </cell>
          <cell r="B14" t="str">
            <v>Bica corrida (produção de brita)</v>
          </cell>
          <cell r="C14" t="str">
            <v>m³</v>
          </cell>
          <cell r="D14">
            <v>10.87</v>
          </cell>
        </row>
        <row r="15">
          <cell r="A15">
            <v>45060</v>
          </cell>
          <cell r="B15" t="str">
            <v>Britagem de rocha - produção de brita</v>
          </cell>
          <cell r="C15" t="str">
            <v>m³</v>
          </cell>
          <cell r="D15">
            <v>12.44</v>
          </cell>
        </row>
        <row r="16">
          <cell r="A16">
            <v>45070</v>
          </cell>
          <cell r="B16" t="str">
            <v>Escavação e carga de materiais de 1a. categoria</v>
          </cell>
          <cell r="C16" t="str">
            <v>m³</v>
          </cell>
          <cell r="D16">
            <v>1.54</v>
          </cell>
        </row>
        <row r="17">
          <cell r="A17">
            <v>45075</v>
          </cell>
          <cell r="B17" t="str">
            <v>Escavação e carga de materiais de 2a. categoria</v>
          </cell>
          <cell r="C17" t="str">
            <v>m³</v>
          </cell>
          <cell r="D17">
            <v>2.4</v>
          </cell>
        </row>
        <row r="18">
          <cell r="A18">
            <v>45080</v>
          </cell>
          <cell r="B18" t="str">
            <v>Produção de seixo peneirado</v>
          </cell>
          <cell r="C18" t="str">
            <v>m³</v>
          </cell>
          <cell r="D18">
            <v>3.39</v>
          </cell>
        </row>
        <row r="19">
          <cell r="A19">
            <v>45085</v>
          </cell>
          <cell r="B19" t="str">
            <v>Produção de seixo parcialmente britado e peneirado</v>
          </cell>
          <cell r="C19" t="str">
            <v>m³</v>
          </cell>
          <cell r="D19">
            <v>4.41</v>
          </cell>
        </row>
        <row r="20">
          <cell r="A20">
            <v>45090</v>
          </cell>
          <cell r="B20" t="str">
            <v>Seixo retido na peneira 2"</v>
          </cell>
          <cell r="C20" t="str">
            <v>m³</v>
          </cell>
          <cell r="D20">
            <v>3.4</v>
          </cell>
        </row>
        <row r="21">
          <cell r="A21">
            <v>45095</v>
          </cell>
          <cell r="B21" t="str">
            <v>Carregamento de brita para drenagem e O.A.C.</v>
          </cell>
          <cell r="C21" t="str">
            <v>m³</v>
          </cell>
          <cell r="D21">
            <v>0.56000000000000005</v>
          </cell>
        </row>
        <row r="22">
          <cell r="A22">
            <v>45100</v>
          </cell>
          <cell r="B22" t="str">
            <v>Material jazida 1a categoria</v>
          </cell>
          <cell r="C22" t="str">
            <v>m³</v>
          </cell>
          <cell r="D22">
            <v>1.54</v>
          </cell>
        </row>
        <row r="23">
          <cell r="A23">
            <v>45105</v>
          </cell>
          <cell r="B23" t="str">
            <v>Escavação e carga de material de 2a categoria</v>
          </cell>
          <cell r="C23" t="str">
            <v>m³</v>
          </cell>
          <cell r="D23">
            <v>2.38</v>
          </cell>
        </row>
        <row r="24">
          <cell r="A24">
            <v>45110</v>
          </cell>
          <cell r="B24" t="str">
            <v>Extração do material de 3a categoria para terraplenagem</v>
          </cell>
          <cell r="C24" t="str">
            <v>m³</v>
          </cell>
          <cell r="D24">
            <v>6.3</v>
          </cell>
        </row>
        <row r="25">
          <cell r="A25">
            <v>45115</v>
          </cell>
          <cell r="B25" t="str">
            <v>Carga do material de 3a categoria</v>
          </cell>
          <cell r="C25" t="str">
            <v>m³</v>
          </cell>
          <cell r="D25">
            <v>2.1800000000000002</v>
          </cell>
        </row>
        <row r="26">
          <cell r="A26">
            <v>45120</v>
          </cell>
          <cell r="B26" t="str">
            <v>Espalhamento do material de 3a categoria</v>
          </cell>
          <cell r="C26" t="str">
            <v>m³</v>
          </cell>
          <cell r="D26">
            <v>0.3</v>
          </cell>
        </row>
        <row r="27">
          <cell r="A27">
            <v>45125</v>
          </cell>
          <cell r="B27" t="str">
            <v>Escavação carga e espalhamento de material de 3a. categoria</v>
          </cell>
          <cell r="C27" t="str">
            <v>m³</v>
          </cell>
          <cell r="D27">
            <v>8.7799999999999994</v>
          </cell>
        </row>
        <row r="28">
          <cell r="A28">
            <v>45210</v>
          </cell>
          <cell r="B28" t="str">
            <v>Concreto magro</v>
          </cell>
          <cell r="C28" t="str">
            <v>m³</v>
          </cell>
          <cell r="D28">
            <v>87.09</v>
          </cell>
        </row>
        <row r="29">
          <cell r="A29">
            <v>45215</v>
          </cell>
          <cell r="B29" t="str">
            <v>Concreto magro com brita comercial</v>
          </cell>
          <cell r="C29" t="str">
            <v>m³</v>
          </cell>
          <cell r="D29">
            <v>103.07</v>
          </cell>
        </row>
        <row r="30">
          <cell r="A30">
            <v>45220</v>
          </cell>
          <cell r="B30" t="str">
            <v>Concreto fck 9 MPa</v>
          </cell>
          <cell r="C30" t="str">
            <v>m³</v>
          </cell>
          <cell r="D30">
            <v>102.67</v>
          </cell>
        </row>
        <row r="31">
          <cell r="A31">
            <v>45225</v>
          </cell>
          <cell r="B31" t="str">
            <v>Concreto fck 9 MPa com brita comercial</v>
          </cell>
          <cell r="C31" t="str">
            <v>m³</v>
          </cell>
          <cell r="D31">
            <v>116.3</v>
          </cell>
        </row>
        <row r="32">
          <cell r="A32">
            <v>45230</v>
          </cell>
          <cell r="B32" t="str">
            <v xml:space="preserve">Concreto fck 11 MPa </v>
          </cell>
          <cell r="C32" t="str">
            <v>m³</v>
          </cell>
          <cell r="D32">
            <v>108.67</v>
          </cell>
        </row>
        <row r="33">
          <cell r="A33">
            <v>45235</v>
          </cell>
          <cell r="B33" t="str">
            <v>Concreto fck 11 MPa com brita comercial</v>
          </cell>
          <cell r="C33" t="str">
            <v>m³</v>
          </cell>
          <cell r="D33">
            <v>122.71</v>
          </cell>
        </row>
        <row r="34">
          <cell r="A34">
            <v>45240</v>
          </cell>
          <cell r="B34" t="str">
            <v xml:space="preserve">Concreto fck 15 MPa </v>
          </cell>
          <cell r="C34" t="str">
            <v>m³</v>
          </cell>
          <cell r="D34">
            <v>115.68</v>
          </cell>
        </row>
        <row r="35">
          <cell r="A35">
            <v>45245</v>
          </cell>
          <cell r="B35" t="str">
            <v>Concreto fck 15 MPa com brita comercial</v>
          </cell>
          <cell r="C35" t="str">
            <v>m³</v>
          </cell>
          <cell r="D35">
            <v>127.79</v>
          </cell>
        </row>
        <row r="36">
          <cell r="A36">
            <v>45250</v>
          </cell>
          <cell r="B36" t="str">
            <v>Concreto Poroso</v>
          </cell>
          <cell r="C36" t="str">
            <v>m³</v>
          </cell>
          <cell r="D36">
            <v>116.3</v>
          </cell>
        </row>
        <row r="37">
          <cell r="A37">
            <v>45255</v>
          </cell>
          <cell r="B37" t="str">
            <v>Concreto poroso com brita comercial</v>
          </cell>
          <cell r="C37" t="str">
            <v>m³</v>
          </cell>
          <cell r="D37">
            <v>133.1</v>
          </cell>
        </row>
        <row r="38">
          <cell r="A38">
            <v>45260</v>
          </cell>
          <cell r="B38" t="str">
            <v>Concreto ciclopico fck 11 MPa</v>
          </cell>
          <cell r="C38" t="str">
            <v>m³</v>
          </cell>
          <cell r="D38">
            <v>93.84</v>
          </cell>
        </row>
        <row r="39">
          <cell r="A39">
            <v>45265</v>
          </cell>
          <cell r="B39" t="str">
            <v>Concreto ciclopico fck 11 MPa com brita comercial</v>
          </cell>
          <cell r="C39" t="str">
            <v>m³</v>
          </cell>
          <cell r="D39">
            <v>103.67</v>
          </cell>
        </row>
        <row r="40">
          <cell r="A40">
            <v>45270</v>
          </cell>
          <cell r="B40" t="str">
            <v>Concreto ciclopico fck 15 MPa</v>
          </cell>
          <cell r="C40" t="str">
            <v>m³</v>
          </cell>
          <cell r="D40">
            <v>98.75</v>
          </cell>
        </row>
        <row r="41">
          <cell r="A41">
            <v>45275</v>
          </cell>
          <cell r="B41" t="str">
            <v>Concreto ciclopico fck 15 MPa com brita comercial</v>
          </cell>
          <cell r="C41" t="str">
            <v>m³</v>
          </cell>
          <cell r="D41">
            <v>107.23</v>
          </cell>
        </row>
        <row r="42">
          <cell r="A42">
            <v>45280</v>
          </cell>
          <cell r="B42" t="str">
            <v>Argamassa de cimento e areia 1:4</v>
          </cell>
          <cell r="C42" t="str">
            <v>m³</v>
          </cell>
          <cell r="D42">
            <v>103.72</v>
          </cell>
        </row>
        <row r="43">
          <cell r="A43">
            <v>45285</v>
          </cell>
          <cell r="B43" t="str">
            <v>Argamassa de cimento e areia 1:3</v>
          </cell>
          <cell r="C43" t="str">
            <v>m³</v>
          </cell>
          <cell r="D43">
            <v>120.94</v>
          </cell>
        </row>
        <row r="44">
          <cell r="A44">
            <v>45290</v>
          </cell>
          <cell r="B44" t="str">
            <v>Formas comuns de madeira com reaproveitamento de duas vezes</v>
          </cell>
          <cell r="C44" t="str">
            <v>m²</v>
          </cell>
          <cell r="D44">
            <v>22.28</v>
          </cell>
        </row>
        <row r="45">
          <cell r="A45">
            <v>45295</v>
          </cell>
          <cell r="B45" t="str">
            <v>Escoramento para bueiros celulares</v>
          </cell>
          <cell r="C45" t="str">
            <v>m³</v>
          </cell>
          <cell r="D45">
            <v>9.67</v>
          </cell>
        </row>
        <row r="46">
          <cell r="A46">
            <v>45300</v>
          </cell>
          <cell r="B46" t="str">
            <v>Armadura aço CA-25 fornecimento dobragem e colocação</v>
          </cell>
          <cell r="C46" t="str">
            <v>kg</v>
          </cell>
          <cell r="D46">
            <v>2.0299999999999998</v>
          </cell>
        </row>
        <row r="47">
          <cell r="A47">
            <v>45305</v>
          </cell>
          <cell r="B47" t="str">
            <v>Armadura aço CA-50 fornecimento dobragem e colocação</v>
          </cell>
          <cell r="C47" t="str">
            <v>kg</v>
          </cell>
          <cell r="D47">
            <v>2.11</v>
          </cell>
        </row>
        <row r="48">
          <cell r="A48">
            <v>45310</v>
          </cell>
          <cell r="B48" t="str">
            <v>Armadura aço CA-60 fornecimento dobragem e colocação</v>
          </cell>
          <cell r="C48" t="str">
            <v>kg</v>
          </cell>
          <cell r="D48">
            <v>2.38</v>
          </cell>
        </row>
        <row r="49">
          <cell r="A49">
            <v>45315</v>
          </cell>
          <cell r="B49" t="str">
            <v>Lastro de brita</v>
          </cell>
          <cell r="C49" t="str">
            <v>m³</v>
          </cell>
          <cell r="D49">
            <v>25.13</v>
          </cell>
        </row>
        <row r="50">
          <cell r="A50">
            <v>45320</v>
          </cell>
          <cell r="B50" t="str">
            <v>Lastro de brita com brita comercial</v>
          </cell>
          <cell r="C50" t="str">
            <v>m³</v>
          </cell>
          <cell r="D50">
            <v>46.72</v>
          </cell>
        </row>
        <row r="51">
          <cell r="A51">
            <v>45335</v>
          </cell>
          <cell r="B51" t="str">
            <v>Enrocamento de pedra jogada com pedra do primário</v>
          </cell>
          <cell r="C51" t="str">
            <v>m³</v>
          </cell>
          <cell r="D51">
            <v>12.12</v>
          </cell>
        </row>
        <row r="52">
          <cell r="A52">
            <v>45340</v>
          </cell>
          <cell r="B52" t="str">
            <v>Enrocamento pedra arrumada</v>
          </cell>
          <cell r="C52" t="str">
            <v>m³</v>
          </cell>
          <cell r="D52">
            <v>22.83</v>
          </cell>
        </row>
        <row r="53">
          <cell r="A53">
            <v>45345</v>
          </cell>
          <cell r="B53" t="str">
            <v>Alvenaria de pedra-de-mão argamassada</v>
          </cell>
          <cell r="C53" t="str">
            <v>m³</v>
          </cell>
          <cell r="D53">
            <v>62.17</v>
          </cell>
        </row>
        <row r="54">
          <cell r="A54">
            <v>45350</v>
          </cell>
          <cell r="B54" t="str">
            <v>Alvenaria de tijolos maciços p/ parede de 20cm</v>
          </cell>
          <cell r="C54" t="str">
            <v>m²</v>
          </cell>
          <cell r="D54">
            <v>47.7</v>
          </cell>
        </row>
        <row r="55">
          <cell r="A55">
            <v>46000</v>
          </cell>
          <cell r="B55" t="str">
            <v>Torre de madeira para cravação de tubulação (OAE)</v>
          </cell>
          <cell r="C55" t="str">
            <v>m</v>
          </cell>
          <cell r="D55">
            <v>450.9</v>
          </cell>
        </row>
        <row r="56">
          <cell r="A56">
            <v>46010</v>
          </cell>
          <cell r="B56" t="str">
            <v>Argamassa de cimento e areia 1:4 preparo e materiais (OAE)</v>
          </cell>
          <cell r="C56" t="str">
            <v>m³</v>
          </cell>
          <cell r="D56">
            <v>104.93</v>
          </cell>
        </row>
        <row r="57">
          <cell r="A57">
            <v>46020</v>
          </cell>
          <cell r="B57" t="str">
            <v>Formas de madeira (OAE)</v>
          </cell>
          <cell r="C57" t="str">
            <v>m²</v>
          </cell>
          <cell r="D57">
            <v>29.37</v>
          </cell>
        </row>
        <row r="58">
          <cell r="A58">
            <v>46030</v>
          </cell>
          <cell r="B58" t="str">
            <v>Armadura aço CA-50 fornec. dobr. e colocação (OAE)</v>
          </cell>
          <cell r="C58" t="str">
            <v>kg</v>
          </cell>
          <cell r="D58">
            <v>2.2000000000000002</v>
          </cell>
        </row>
        <row r="59">
          <cell r="A59">
            <v>46040</v>
          </cell>
          <cell r="B59" t="str">
            <v>Concreto fck 15 MPa - preparo lançamento e cura (OAE)</v>
          </cell>
          <cell r="C59" t="str">
            <v>m³</v>
          </cell>
          <cell r="D59">
            <v>129.38</v>
          </cell>
        </row>
        <row r="60">
          <cell r="A60">
            <v>46050</v>
          </cell>
          <cell r="B60" t="str">
            <v>Concreto fck 18 MPa - preparo lançamento e cura (OAE)</v>
          </cell>
          <cell r="C60" t="str">
            <v>m³</v>
          </cell>
          <cell r="D60">
            <v>134.74</v>
          </cell>
        </row>
        <row r="61">
          <cell r="A61">
            <v>46070</v>
          </cell>
          <cell r="B61" t="str">
            <v>Demolição de estrutura em concreto simples (OAE)</v>
          </cell>
          <cell r="C61" t="str">
            <v>m³</v>
          </cell>
          <cell r="D61">
            <v>13.96</v>
          </cell>
        </row>
        <row r="62">
          <cell r="A62">
            <v>46080</v>
          </cell>
          <cell r="B62" t="str">
            <v>Demolição de estrutura em concreto armado (OAE)</v>
          </cell>
          <cell r="C62" t="str">
            <v>m³</v>
          </cell>
          <cell r="D62">
            <v>27.9</v>
          </cell>
        </row>
        <row r="63">
          <cell r="A63">
            <v>46090</v>
          </cell>
          <cell r="B63" t="str">
            <v>Aterro para vedação de ensecadeiras (OAE)</v>
          </cell>
          <cell r="C63" t="str">
            <v>m³</v>
          </cell>
          <cell r="D63">
            <v>7.52</v>
          </cell>
        </row>
        <row r="64">
          <cell r="A64">
            <v>46100</v>
          </cell>
          <cell r="B64" t="str">
            <v>Ensecadeiras duplas (OAE)</v>
          </cell>
          <cell r="C64" t="str">
            <v>m²</v>
          </cell>
          <cell r="D64">
            <v>157.55000000000001</v>
          </cell>
        </row>
        <row r="65">
          <cell r="A65">
            <v>50000</v>
          </cell>
          <cell r="B65" t="str">
            <v>Desmatamento e limpeza do terreno - condição1</v>
          </cell>
          <cell r="C65" t="str">
            <v>m²</v>
          </cell>
          <cell r="D65">
            <v>0.15</v>
          </cell>
        </row>
        <row r="66">
          <cell r="A66">
            <v>50001</v>
          </cell>
          <cell r="B66" t="str">
            <v>Desmatamento e limpeza do terreno - condição2</v>
          </cell>
          <cell r="C66" t="str">
            <v>m²</v>
          </cell>
          <cell r="D66">
            <v>0.47</v>
          </cell>
        </row>
        <row r="67">
          <cell r="A67">
            <v>50002</v>
          </cell>
          <cell r="B67" t="str">
            <v>Desmatamento e limpeza do terreno - condição3</v>
          </cell>
          <cell r="C67" t="str">
            <v>m²</v>
          </cell>
          <cell r="D67">
            <v>1.41</v>
          </cell>
        </row>
        <row r="68">
          <cell r="A68">
            <v>50003</v>
          </cell>
          <cell r="B68" t="str">
            <v>Desmatamento e limpeza do terreno - condição4</v>
          </cell>
          <cell r="C68" t="str">
            <v>m²</v>
          </cell>
          <cell r="D68">
            <v>2.0499999999999998</v>
          </cell>
        </row>
        <row r="69">
          <cell r="A69">
            <v>50010</v>
          </cell>
          <cell r="B69" t="str">
            <v>Esc. carga e transp. de mat. clas. 1a cat DMT&lt;= 50 m</v>
          </cell>
          <cell r="C69" t="str">
            <v>m³</v>
          </cell>
          <cell r="D69">
            <v>0.83</v>
          </cell>
        </row>
        <row r="70">
          <cell r="A70">
            <v>50020</v>
          </cell>
          <cell r="B70" t="str">
            <v>Esc. carga e transp. de mat. clas 1a cat 50&lt;DMT&lt;=100 m</v>
          </cell>
          <cell r="C70" t="str">
            <v>m³</v>
          </cell>
          <cell r="D70">
            <v>1.43</v>
          </cell>
        </row>
        <row r="71">
          <cell r="A71">
            <v>50030</v>
          </cell>
          <cell r="B71" t="str">
            <v>Esc. carga e transp. de mat. clas 1a cat 100&lt;DMT&lt;=150 m</v>
          </cell>
          <cell r="C71" t="str">
            <v>m³</v>
          </cell>
          <cell r="D71">
            <v>1.5</v>
          </cell>
        </row>
        <row r="72">
          <cell r="A72">
            <v>50040</v>
          </cell>
          <cell r="B72" t="str">
            <v>Esc. carga e transp. de mat. clas 1a cat 150&lt;DMT&lt;=200 m</v>
          </cell>
          <cell r="C72" t="str">
            <v>m³</v>
          </cell>
          <cell r="D72">
            <v>1.52</v>
          </cell>
        </row>
        <row r="73">
          <cell r="A73">
            <v>50050</v>
          </cell>
          <cell r="B73" t="str">
            <v>Esc. carga e transp. de mat. clas 1a cat 200&lt;DMT&lt;=250 m</v>
          </cell>
          <cell r="C73" t="str">
            <v>m³</v>
          </cell>
          <cell r="D73">
            <v>1.69</v>
          </cell>
        </row>
        <row r="74">
          <cell r="A74">
            <v>50060</v>
          </cell>
          <cell r="B74" t="str">
            <v>Esc. carga e transp. de mat. clas 1a cat 250&lt;DMT&lt;=300 m</v>
          </cell>
          <cell r="C74" t="str">
            <v>m³</v>
          </cell>
          <cell r="D74">
            <v>1.8</v>
          </cell>
        </row>
        <row r="75">
          <cell r="A75">
            <v>50070</v>
          </cell>
          <cell r="B75" t="str">
            <v>Esc. carga e transp. de mat. clas 1a cat 300&lt;DMT&lt;=350 m</v>
          </cell>
          <cell r="C75" t="str">
            <v>m³</v>
          </cell>
          <cell r="D75">
            <v>1.94</v>
          </cell>
        </row>
        <row r="76">
          <cell r="A76">
            <v>50080</v>
          </cell>
          <cell r="B76" t="str">
            <v>Esc. carga e transp. de mat. clas 1a cat 350&lt;DMT&lt;=400 m</v>
          </cell>
          <cell r="C76" t="str">
            <v>m³</v>
          </cell>
          <cell r="D76">
            <v>2</v>
          </cell>
        </row>
        <row r="77">
          <cell r="A77">
            <v>50090</v>
          </cell>
          <cell r="B77" t="str">
            <v>Esc. carga e transp. de mat. clas 1a cat 400&lt;DMT&lt;=500 m</v>
          </cell>
          <cell r="C77" t="str">
            <v>m³</v>
          </cell>
          <cell r="D77">
            <v>2.09</v>
          </cell>
        </row>
        <row r="78">
          <cell r="A78">
            <v>50100</v>
          </cell>
          <cell r="B78" t="str">
            <v>Esc. carga e transp. de mat. clas 1a cat 500&lt;DMT&lt;=600 m</v>
          </cell>
          <cell r="C78" t="str">
            <v>m³</v>
          </cell>
          <cell r="D78">
            <v>2.2200000000000002</v>
          </cell>
        </row>
        <row r="79">
          <cell r="A79">
            <v>50110</v>
          </cell>
          <cell r="B79" t="str">
            <v>Esc. carga e transp. de mat. clas 1a cat 600&lt;DMT&lt;=700 m</v>
          </cell>
          <cell r="C79" t="str">
            <v>m³</v>
          </cell>
          <cell r="D79">
            <v>2.4</v>
          </cell>
        </row>
        <row r="80">
          <cell r="A80">
            <v>50120</v>
          </cell>
          <cell r="B80" t="str">
            <v>Esc. carga e transp. de mat. clas 1a cat 700&lt;DMT&lt;=800 m</v>
          </cell>
          <cell r="C80" t="str">
            <v>m³</v>
          </cell>
          <cell r="D80">
            <v>2.56</v>
          </cell>
        </row>
        <row r="81">
          <cell r="A81">
            <v>50130</v>
          </cell>
          <cell r="B81" t="str">
            <v>Esc. carga e transp. de mat. clas 1a cat 800&lt;DMT&lt;=900 m</v>
          </cell>
          <cell r="C81" t="str">
            <v>m³</v>
          </cell>
          <cell r="D81">
            <v>2.66</v>
          </cell>
        </row>
        <row r="82">
          <cell r="A82">
            <v>50140</v>
          </cell>
          <cell r="B82" t="str">
            <v>Esc. carga e transp. de mat. clas 1a cat 900&lt;DMT&lt;=1000 m</v>
          </cell>
          <cell r="C82" t="str">
            <v>m³</v>
          </cell>
          <cell r="D82">
            <v>2.8</v>
          </cell>
        </row>
        <row r="83">
          <cell r="A83">
            <v>50150</v>
          </cell>
          <cell r="B83" t="str">
            <v>Esc. carga e transp. de mat. clas 1a cat 1000&lt;DMT&lt;=1200 m</v>
          </cell>
          <cell r="C83" t="str">
            <v>m³</v>
          </cell>
          <cell r="D83">
            <v>3.68</v>
          </cell>
        </row>
        <row r="84">
          <cell r="A84">
            <v>50160</v>
          </cell>
          <cell r="B84" t="str">
            <v>Esc. carga e transp. de mat. clas 1a cat 1200&lt;DMT&lt;=1400 m</v>
          </cell>
          <cell r="C84" t="str">
            <v>m³</v>
          </cell>
          <cell r="D84">
            <v>3.94</v>
          </cell>
        </row>
        <row r="85">
          <cell r="A85">
            <v>50170</v>
          </cell>
          <cell r="B85" t="str">
            <v>Esc. carga e transp. de mat. clas 1a cat 1400&lt;DMT&lt;=1600 m</v>
          </cell>
          <cell r="C85" t="str">
            <v>m³</v>
          </cell>
          <cell r="D85">
            <v>4.13</v>
          </cell>
        </row>
        <row r="86">
          <cell r="A86">
            <v>50180</v>
          </cell>
          <cell r="B86" t="str">
            <v>Esc. carga e transp. de mat. clas 1a cat 1600&lt;DMT&lt;=1800 m</v>
          </cell>
          <cell r="C86" t="str">
            <v>m³</v>
          </cell>
          <cell r="D86">
            <v>4.3</v>
          </cell>
        </row>
        <row r="87">
          <cell r="A87">
            <v>50190</v>
          </cell>
          <cell r="B87" t="str">
            <v>Esc. carga e transp. de mat. clas 1a cat 1800&lt;DMT&lt;2000 m</v>
          </cell>
          <cell r="C87" t="str">
            <v>m³</v>
          </cell>
          <cell r="D87">
            <v>4.37</v>
          </cell>
        </row>
        <row r="88">
          <cell r="A88">
            <v>50200</v>
          </cell>
          <cell r="B88" t="str">
            <v>Esc. carga e transp. de mat. clas 1a cat 2000&lt;DMT&lt;2500 m</v>
          </cell>
          <cell r="C88" t="str">
            <v>m³</v>
          </cell>
          <cell r="D88">
            <v>4.55</v>
          </cell>
        </row>
        <row r="89">
          <cell r="A89">
            <v>50210</v>
          </cell>
          <cell r="B89" t="str">
            <v>Esc. carga e transp. de mat. clas 1a cat 2500&lt;DMT&lt;3000 m</v>
          </cell>
          <cell r="C89" t="str">
            <v>m³</v>
          </cell>
          <cell r="D89">
            <v>4.91</v>
          </cell>
        </row>
        <row r="90">
          <cell r="A90">
            <v>50220</v>
          </cell>
          <cell r="B90" t="str">
            <v>Esc. carga e transp. de mat. clas 1a cat 3000&lt;DMT&lt;3500 m</v>
          </cell>
          <cell r="C90" t="str">
            <v>m³</v>
          </cell>
          <cell r="D90">
            <v>5.3</v>
          </cell>
        </row>
        <row r="91">
          <cell r="A91">
            <v>50230</v>
          </cell>
          <cell r="B91" t="str">
            <v>Esc. carga e transp. de mat. clas 1a cat 3500&lt;DMT&lt;4000 m</v>
          </cell>
          <cell r="C91" t="str">
            <v>m³</v>
          </cell>
          <cell r="D91">
            <v>5.51</v>
          </cell>
        </row>
        <row r="92">
          <cell r="A92">
            <v>50240</v>
          </cell>
          <cell r="B92" t="str">
            <v>Esc. carga e transp. de mat. clas 1a cat 4000&lt;DMT&lt;4500 m</v>
          </cell>
          <cell r="C92" t="str">
            <v>m³</v>
          </cell>
          <cell r="D92">
            <v>5.8</v>
          </cell>
        </row>
        <row r="93">
          <cell r="A93">
            <v>50250</v>
          </cell>
          <cell r="B93" t="str">
            <v>Esc. carga e transp. de mat. clas 1a cat 4500&lt;DMT&lt;5000 m</v>
          </cell>
          <cell r="C93" t="str">
            <v>m³</v>
          </cell>
          <cell r="D93">
            <v>6.1</v>
          </cell>
        </row>
        <row r="94">
          <cell r="A94">
            <v>50260</v>
          </cell>
          <cell r="B94" t="str">
            <v>Esc. carga e transp. de mat. clas 1a cat 5000&lt;DMT&lt;6000 m</v>
          </cell>
          <cell r="C94" t="str">
            <v>m³</v>
          </cell>
          <cell r="D94">
            <v>6.81</v>
          </cell>
        </row>
        <row r="95">
          <cell r="A95">
            <v>50270</v>
          </cell>
          <cell r="B95" t="str">
            <v>Esc. carga e transp. de mat. clas 1a cat 6000&lt;DMT&lt;7000 m</v>
          </cell>
          <cell r="C95" t="str">
            <v>m³</v>
          </cell>
          <cell r="D95">
            <v>7.32</v>
          </cell>
        </row>
        <row r="96">
          <cell r="A96">
            <v>50280</v>
          </cell>
          <cell r="B96" t="str">
            <v>Esc. carga e transp. de mat. clas 1a cat 7000&lt;DMT&lt;8000 m</v>
          </cell>
          <cell r="C96" t="str">
            <v>m³</v>
          </cell>
          <cell r="D96">
            <v>7.99</v>
          </cell>
        </row>
        <row r="97">
          <cell r="A97">
            <v>50290</v>
          </cell>
          <cell r="B97" t="str">
            <v>Esc. carga e transp. de mat. clas 1a cat 8000&lt;DMT&lt;9000 m</v>
          </cell>
          <cell r="C97" t="str">
            <v>m³</v>
          </cell>
          <cell r="D97">
            <v>8.65</v>
          </cell>
        </row>
        <row r="98">
          <cell r="A98">
            <v>50300</v>
          </cell>
          <cell r="B98" t="str">
            <v>Esc. carga e transp. de mat. clas 1a cat 9000&lt;DMT&lt;1000 m</v>
          </cell>
          <cell r="C98" t="str">
            <v>m³</v>
          </cell>
          <cell r="D98">
            <v>9.1199999999999992</v>
          </cell>
        </row>
        <row r="99">
          <cell r="A99">
            <v>51000</v>
          </cell>
          <cell r="B99" t="str">
            <v>Esc. carga e transp. de mat. clas. 2a cat DMT&lt;= 50 m</v>
          </cell>
          <cell r="C99" t="str">
            <v>m³</v>
          </cell>
          <cell r="D99">
            <v>1.36</v>
          </cell>
        </row>
        <row r="100">
          <cell r="A100">
            <v>51010</v>
          </cell>
          <cell r="B100" t="str">
            <v>Esc. carga e transp. de mat. clas 2a cat 50&lt;DMT&lt;=100 m</v>
          </cell>
          <cell r="C100" t="str">
            <v>m³</v>
          </cell>
          <cell r="D100">
            <v>2.23</v>
          </cell>
        </row>
        <row r="101">
          <cell r="A101">
            <v>51020</v>
          </cell>
          <cell r="B101" t="str">
            <v>Esc. carga e transp. de mat. clas 2a cat 100&lt;DMT&lt;=150 m</v>
          </cell>
          <cell r="C101" t="str">
            <v>m³</v>
          </cell>
          <cell r="D101">
            <v>2.31</v>
          </cell>
        </row>
        <row r="102">
          <cell r="A102">
            <v>51030</v>
          </cell>
          <cell r="B102" t="str">
            <v>Esc. carga e transp. de mat. clas 2a cat 150&lt;DMT&lt;=200 m</v>
          </cell>
          <cell r="C102" t="str">
            <v>m³</v>
          </cell>
          <cell r="D102">
            <v>2.44</v>
          </cell>
        </row>
        <row r="103">
          <cell r="A103">
            <v>51040</v>
          </cell>
          <cell r="B103" t="str">
            <v>Esc. carga e transp. de mat. clas 2a cat 200&lt;DMT&lt;=250 m</v>
          </cell>
          <cell r="C103" t="str">
            <v>m³</v>
          </cell>
          <cell r="D103">
            <v>2.62</v>
          </cell>
        </row>
        <row r="104">
          <cell r="A104">
            <v>51050</v>
          </cell>
          <cell r="B104" t="str">
            <v>Esc. carga e transp. de mat. clas 2a cat 250&lt;DMT&lt;=300 m</v>
          </cell>
          <cell r="C104" t="str">
            <v>m³</v>
          </cell>
          <cell r="D104">
            <v>2.69</v>
          </cell>
        </row>
        <row r="105">
          <cell r="A105">
            <v>51060</v>
          </cell>
          <cell r="B105" t="str">
            <v>Esc. carga e transp. de mat. clas 2a cat 300&lt;DMT&lt;=350 m</v>
          </cell>
          <cell r="C105" t="str">
            <v>m³</v>
          </cell>
          <cell r="D105">
            <v>2.84</v>
          </cell>
        </row>
        <row r="106">
          <cell r="A106">
            <v>51070</v>
          </cell>
          <cell r="B106" t="str">
            <v>Esc. carga e transp. de mat. clas 2a cat 350&lt;DMT&lt;=400 m</v>
          </cell>
          <cell r="C106" t="str">
            <v>m³</v>
          </cell>
          <cell r="D106">
            <v>2.91</v>
          </cell>
        </row>
        <row r="107">
          <cell r="A107">
            <v>51080</v>
          </cell>
          <cell r="B107" t="str">
            <v>Esc. carga e transp. de mat. clas 2a cat 400&lt;DMT&lt;=500 m</v>
          </cell>
          <cell r="C107" t="str">
            <v>m³</v>
          </cell>
          <cell r="D107">
            <v>3.03</v>
          </cell>
        </row>
        <row r="108">
          <cell r="A108">
            <v>51090</v>
          </cell>
          <cell r="B108" t="str">
            <v>Esc. carga e transp. de mat. clas 2a cat 500&lt;DMT&lt;=600 m</v>
          </cell>
          <cell r="C108" t="str">
            <v>m³</v>
          </cell>
          <cell r="D108">
            <v>3.21</v>
          </cell>
        </row>
        <row r="109">
          <cell r="A109">
            <v>51100</v>
          </cell>
          <cell r="B109" t="str">
            <v>Esc. carga e transp. de mat. clas 2a cat 600&lt;DMT&lt;=700 m</v>
          </cell>
          <cell r="C109" t="str">
            <v>m³</v>
          </cell>
          <cell r="D109">
            <v>3.44</v>
          </cell>
        </row>
        <row r="110">
          <cell r="A110">
            <v>51110</v>
          </cell>
          <cell r="B110" t="str">
            <v>Esc. carga e transp. de mat. clas 2a cat 700&lt;DMT&lt;=800 m</v>
          </cell>
          <cell r="C110" t="str">
            <v>m³</v>
          </cell>
          <cell r="D110">
            <v>3.57</v>
          </cell>
        </row>
        <row r="111">
          <cell r="A111">
            <v>51120</v>
          </cell>
          <cell r="B111" t="str">
            <v>Esc. carga e transp. de mat. clas 2a cat 800&lt;DMT&lt;=900 m</v>
          </cell>
          <cell r="C111" t="str">
            <v>m³</v>
          </cell>
          <cell r="D111">
            <v>3.73</v>
          </cell>
        </row>
        <row r="112">
          <cell r="A112">
            <v>51130</v>
          </cell>
          <cell r="B112" t="str">
            <v>Esc. carga e transp. de mat. clas 2a cat 900&lt;DMT&lt;=1000 m</v>
          </cell>
          <cell r="C112" t="str">
            <v>m³</v>
          </cell>
          <cell r="D112">
            <v>3.94</v>
          </cell>
        </row>
        <row r="113">
          <cell r="A113">
            <v>51140</v>
          </cell>
          <cell r="B113" t="str">
            <v>Esc. carga e transp. de mat. clas 2a cat 1000&lt;DMT&lt;=1200 m</v>
          </cell>
          <cell r="C113" t="str">
            <v>m³</v>
          </cell>
          <cell r="D113">
            <v>4.82</v>
          </cell>
        </row>
        <row r="114">
          <cell r="A114">
            <v>51150</v>
          </cell>
          <cell r="B114" t="str">
            <v>Esc. carga e transp. de mat. clas 2a cat 1200&lt;DMT&lt;=1400 m</v>
          </cell>
          <cell r="C114" t="str">
            <v>m³</v>
          </cell>
          <cell r="D114">
            <v>5.0599999999999996</v>
          </cell>
        </row>
        <row r="115">
          <cell r="A115">
            <v>51160</v>
          </cell>
          <cell r="B115" t="str">
            <v>Esc. carga e transp. de mat. clas 2a cat 1400&lt;DMT&lt;=1600 m</v>
          </cell>
          <cell r="C115" t="str">
            <v>m³</v>
          </cell>
          <cell r="D115">
            <v>5.26</v>
          </cell>
        </row>
        <row r="116">
          <cell r="A116">
            <v>51170</v>
          </cell>
          <cell r="B116" t="str">
            <v>Esc. carga e transp. de mat. clas 2a cat 1600&lt;DMT&lt;=1800 m</v>
          </cell>
          <cell r="C116" t="str">
            <v>m³</v>
          </cell>
          <cell r="D116">
            <v>5.33</v>
          </cell>
        </row>
        <row r="117">
          <cell r="A117">
            <v>51180</v>
          </cell>
          <cell r="B117" t="str">
            <v>Esc. carga e transp. de mat. clas 2a cat 1800&lt;DMT&lt;2000 m</v>
          </cell>
          <cell r="C117" t="str">
            <v>m³</v>
          </cell>
          <cell r="D117">
            <v>5.43</v>
          </cell>
        </row>
        <row r="118">
          <cell r="A118">
            <v>51190</v>
          </cell>
          <cell r="B118" t="str">
            <v>Esc. carga e transp. de mat. clas 2a cat 2000&lt;DMT&lt;2500 m</v>
          </cell>
          <cell r="C118" t="str">
            <v>m³</v>
          </cell>
          <cell r="D118">
            <v>5.62</v>
          </cell>
        </row>
        <row r="119">
          <cell r="A119">
            <v>51200</v>
          </cell>
          <cell r="B119" t="str">
            <v>Esc. carga e transp. de mat. clas 2a cat 2500&lt;DMT&lt;3000 m</v>
          </cell>
          <cell r="C119" t="str">
            <v>m³</v>
          </cell>
          <cell r="D119">
            <v>6.09</v>
          </cell>
        </row>
        <row r="120">
          <cell r="A120">
            <v>51210</v>
          </cell>
          <cell r="B120" t="str">
            <v>Esc. carga e transp. de mat. clas 2a cat 3000&lt;DMT&lt;3500 m</v>
          </cell>
          <cell r="C120" t="str">
            <v>m³</v>
          </cell>
          <cell r="D120">
            <v>6.45</v>
          </cell>
        </row>
        <row r="121">
          <cell r="A121">
            <v>51220</v>
          </cell>
          <cell r="B121" t="str">
            <v>Esc. carga e transp. de mat. clas 2a cat 3500&lt;DMT&lt;4000 m</v>
          </cell>
          <cell r="C121" t="str">
            <v>m³</v>
          </cell>
          <cell r="D121">
            <v>6.65</v>
          </cell>
        </row>
        <row r="122">
          <cell r="A122">
            <v>51230</v>
          </cell>
          <cell r="B122" t="str">
            <v>Esc. carga e transp. de mat. clas 2a cat 4000&lt;DMT&lt;4500 m</v>
          </cell>
          <cell r="C122" t="str">
            <v>m³</v>
          </cell>
          <cell r="D122">
            <v>6.97</v>
          </cell>
        </row>
        <row r="123">
          <cell r="A123">
            <v>51240</v>
          </cell>
          <cell r="B123" t="str">
            <v>Esc. carga e transp. de mat. clas 2a cat 4500&lt;DMT&lt;5000 m</v>
          </cell>
          <cell r="C123" t="str">
            <v>m³</v>
          </cell>
          <cell r="D123">
            <v>7.44</v>
          </cell>
        </row>
        <row r="124">
          <cell r="A124">
            <v>51250</v>
          </cell>
          <cell r="B124" t="str">
            <v>Esc. carga e transp. de mat. clas 2a cat 5000&lt;DMT&lt;6000 m</v>
          </cell>
          <cell r="C124" t="str">
            <v>m³</v>
          </cell>
          <cell r="D124">
            <v>8.06</v>
          </cell>
        </row>
        <row r="125">
          <cell r="A125">
            <v>51260</v>
          </cell>
          <cell r="B125" t="str">
            <v>Esc. carga e transp. de mat. clas 2a cat 6000&lt;DMT&lt;7000 m</v>
          </cell>
          <cell r="C125" t="str">
            <v>m³</v>
          </cell>
          <cell r="D125">
            <v>8.69</v>
          </cell>
        </row>
        <row r="126">
          <cell r="A126">
            <v>51270</v>
          </cell>
          <cell r="B126" t="str">
            <v>Esc. carga e transp. de mat. clas 2a cat 7000&lt;DMT&lt;8000 m</v>
          </cell>
          <cell r="C126" t="str">
            <v>m³</v>
          </cell>
          <cell r="D126">
            <v>9.4</v>
          </cell>
        </row>
        <row r="127">
          <cell r="A127">
            <v>51280</v>
          </cell>
          <cell r="B127" t="str">
            <v>Esc. carga e transp. de mat. clas 2a cat 8000&lt;DMT&lt;9000 m</v>
          </cell>
          <cell r="C127" t="str">
            <v>m³</v>
          </cell>
          <cell r="D127">
            <v>10.029999999999999</v>
          </cell>
        </row>
        <row r="128">
          <cell r="A128">
            <v>51290</v>
          </cell>
          <cell r="B128" t="str">
            <v>Esc. carga e transp. de mat. clas 2a cat 9000&lt;DMT&lt;1000 m</v>
          </cell>
          <cell r="C128" t="str">
            <v>m³</v>
          </cell>
          <cell r="D128">
            <v>10.61</v>
          </cell>
        </row>
        <row r="129">
          <cell r="A129">
            <v>51500</v>
          </cell>
          <cell r="B129" t="str">
            <v>Esc. carga e transp. e espalh. mat. 3a cat 000&lt;DMT&lt;=050 m</v>
          </cell>
          <cell r="C129" t="str">
            <v>m³</v>
          </cell>
          <cell r="D129">
            <v>8.7799999999999994</v>
          </cell>
        </row>
        <row r="130">
          <cell r="A130">
            <v>51510</v>
          </cell>
          <cell r="B130" t="str">
            <v>Esc. carga e transp. e espalh. mat. 3a cat 050&lt;DMT&lt;=100 m</v>
          </cell>
          <cell r="C130" t="str">
            <v>m³</v>
          </cell>
          <cell r="D130">
            <v>10.54</v>
          </cell>
        </row>
        <row r="131">
          <cell r="A131">
            <v>51520</v>
          </cell>
          <cell r="B131" t="str">
            <v>Esc. carga e transp. e espalh. mat. 3a cat 100&lt;DMT&lt;=150 m</v>
          </cell>
          <cell r="C131" t="str">
            <v>m³</v>
          </cell>
          <cell r="D131">
            <v>10.65</v>
          </cell>
        </row>
        <row r="132">
          <cell r="A132">
            <v>51530</v>
          </cell>
          <cell r="B132" t="str">
            <v>Esc. carga e transp. e espalh. mat. 3a cat 150&lt;DMT&lt;=200 m</v>
          </cell>
          <cell r="C132" t="str">
            <v>m³</v>
          </cell>
          <cell r="D132">
            <v>10.79</v>
          </cell>
        </row>
        <row r="133">
          <cell r="A133">
            <v>51540</v>
          </cell>
          <cell r="B133" t="str">
            <v>Esc. carga e transp. e espalh. mat. 3a cat 200&lt;DMT&lt;=250 m</v>
          </cell>
          <cell r="C133" t="str">
            <v>m³</v>
          </cell>
          <cell r="D133">
            <v>11.06</v>
          </cell>
        </row>
        <row r="134">
          <cell r="A134">
            <v>51550</v>
          </cell>
          <cell r="B134" t="str">
            <v>Esc. carga e transp. e espalh. mat. 3a cat 250&lt;DMT&lt;=300 m</v>
          </cell>
          <cell r="C134" t="str">
            <v>m³</v>
          </cell>
          <cell r="D134">
            <v>11.16</v>
          </cell>
        </row>
        <row r="135">
          <cell r="A135">
            <v>51560</v>
          </cell>
          <cell r="B135" t="str">
            <v>Esc. carga e transp. e espalh. mat. 3a cat 300&lt;DMT&lt;=350 m</v>
          </cell>
          <cell r="C135" t="str">
            <v>m³</v>
          </cell>
          <cell r="D135">
            <v>11.24</v>
          </cell>
        </row>
        <row r="136">
          <cell r="A136">
            <v>51570</v>
          </cell>
          <cell r="B136" t="str">
            <v>Esc. carga e transp. e espalh. mat. 3a cat 350&lt;DMT&lt;=400 m</v>
          </cell>
          <cell r="C136" t="str">
            <v>m³</v>
          </cell>
          <cell r="D136">
            <v>11.49</v>
          </cell>
        </row>
        <row r="137">
          <cell r="A137">
            <v>51580</v>
          </cell>
          <cell r="B137" t="str">
            <v>Esc. carga e transp. e espalh. mat. 3a cat 400&lt;DMT&lt;=500 m</v>
          </cell>
          <cell r="C137" t="str">
            <v>m³</v>
          </cell>
          <cell r="D137">
            <v>11.61</v>
          </cell>
        </row>
        <row r="138">
          <cell r="A138">
            <v>51590</v>
          </cell>
          <cell r="B138" t="str">
            <v>Esc. carga e transp. e espalh. mat. 3a cat 500&lt;DMT&lt;=600 m</v>
          </cell>
          <cell r="C138" t="str">
            <v>m³</v>
          </cell>
          <cell r="D138">
            <v>11.78</v>
          </cell>
        </row>
        <row r="139">
          <cell r="A139">
            <v>51600</v>
          </cell>
          <cell r="B139" t="str">
            <v>Esc. carga e transp. e espalh. mat. 3a cat 600&lt;DMT&lt;=700 m</v>
          </cell>
          <cell r="C139" t="str">
            <v>m³</v>
          </cell>
          <cell r="D139">
            <v>12.1</v>
          </cell>
        </row>
        <row r="140">
          <cell r="A140">
            <v>51610</v>
          </cell>
          <cell r="B140" t="str">
            <v>Esc. carga e transp. e espalh. mat. 3a cat 700&lt;DMT&lt;=800 m</v>
          </cell>
          <cell r="C140" t="str">
            <v>m³</v>
          </cell>
          <cell r="D140">
            <v>12.15</v>
          </cell>
        </row>
        <row r="141">
          <cell r="A141">
            <v>51620</v>
          </cell>
          <cell r="B141" t="str">
            <v>Esc. carga e transp. e espalh. mat. 3a cat 800&lt;DMT&lt;=900 m</v>
          </cell>
          <cell r="C141" t="str">
            <v>m³</v>
          </cell>
          <cell r="D141">
            <v>12.23</v>
          </cell>
        </row>
        <row r="142">
          <cell r="A142">
            <v>51630</v>
          </cell>
          <cell r="B142" t="str">
            <v>Esc. carga e transp. e espalh. mat. 3a cat 900&lt;DMT&lt;=1000 m</v>
          </cell>
          <cell r="C142" t="str">
            <v>m³</v>
          </cell>
          <cell r="D142">
            <v>12.26</v>
          </cell>
        </row>
        <row r="143">
          <cell r="A143">
            <v>51640</v>
          </cell>
          <cell r="B143" t="str">
            <v>Esc. carga e transp. e espalh. mat. 3a cat 1000&lt;DMT&lt;=1200 m</v>
          </cell>
          <cell r="C143" t="str">
            <v>m³</v>
          </cell>
          <cell r="D143">
            <v>12.35</v>
          </cell>
        </row>
        <row r="144">
          <cell r="A144">
            <v>51650</v>
          </cell>
          <cell r="B144" t="str">
            <v>Esc. carga e transp. e espalh. mat. 3a cat 1200&lt;DMT&lt;=1400 m</v>
          </cell>
          <cell r="C144" t="str">
            <v>m³</v>
          </cell>
          <cell r="D144">
            <v>12.72</v>
          </cell>
        </row>
        <row r="145">
          <cell r="A145">
            <v>51660</v>
          </cell>
          <cell r="B145" t="str">
            <v>Esc. carga e transp. e espalh. mat. 3a cat 1400&lt;DMT&lt;=1600 m</v>
          </cell>
          <cell r="C145" t="str">
            <v>m³</v>
          </cell>
          <cell r="D145">
            <v>12.88</v>
          </cell>
        </row>
        <row r="146">
          <cell r="A146">
            <v>51670</v>
          </cell>
          <cell r="B146" t="str">
            <v>Esc. carga e transp. e espalh. mat. 3a cat 1600&lt;DMT&lt;=1800 m</v>
          </cell>
          <cell r="C146" t="str">
            <v>m³</v>
          </cell>
          <cell r="D146">
            <v>13.16</v>
          </cell>
        </row>
        <row r="147">
          <cell r="A147">
            <v>51690</v>
          </cell>
          <cell r="B147" t="str">
            <v>Esc. carga e transp. e espalh. mat. 3a cat 1800&lt;DMT&lt;=2000 m</v>
          </cell>
          <cell r="C147" t="str">
            <v>m³</v>
          </cell>
          <cell r="D147">
            <v>13.31</v>
          </cell>
        </row>
        <row r="148">
          <cell r="A148">
            <v>51700</v>
          </cell>
          <cell r="B148" t="str">
            <v>Esc. carga e transp. e espalh. mat. 3a cat 2000&lt;DMT&lt;=2500 m</v>
          </cell>
          <cell r="C148" t="str">
            <v>m³</v>
          </cell>
          <cell r="D148">
            <v>13.63</v>
          </cell>
        </row>
        <row r="149">
          <cell r="A149">
            <v>51710</v>
          </cell>
          <cell r="B149" t="str">
            <v>Esc. carga e transp. e espalh. mat. 3a cat 2500&lt;DMT&lt;=3000 m</v>
          </cell>
          <cell r="C149" t="str">
            <v>m³</v>
          </cell>
          <cell r="D149">
            <v>14.19</v>
          </cell>
        </row>
        <row r="150">
          <cell r="A150">
            <v>51720</v>
          </cell>
          <cell r="B150" t="str">
            <v>Esc. carga e transp. e espalh. mat. 3a cat 3000&lt;DMT&lt;=3500 m</v>
          </cell>
          <cell r="C150" t="str">
            <v>m³</v>
          </cell>
          <cell r="D150">
            <v>14.74</v>
          </cell>
        </row>
        <row r="151">
          <cell r="A151">
            <v>51730</v>
          </cell>
          <cell r="B151" t="str">
            <v>Esc. carga e transp. e espalh. mat. 3a cat 3500&lt;DMT&lt;=4000 m</v>
          </cell>
          <cell r="C151" t="str">
            <v>m³</v>
          </cell>
          <cell r="D151">
            <v>15.09</v>
          </cell>
        </row>
        <row r="152">
          <cell r="A152">
            <v>51740</v>
          </cell>
          <cell r="B152" t="str">
            <v>Esc. carga e transp. e espalh. mat. 3a cat 4000&lt;DMT&lt;=4500 m</v>
          </cell>
          <cell r="C152" t="str">
            <v>m³</v>
          </cell>
          <cell r="D152">
            <v>15.54</v>
          </cell>
        </row>
        <row r="153">
          <cell r="A153">
            <v>51750</v>
          </cell>
          <cell r="B153" t="str">
            <v>Esc. carga e transp. e espalh. mat. 3a cat 4500&lt;DMT&lt;=5000 m</v>
          </cell>
          <cell r="C153" t="str">
            <v>m³</v>
          </cell>
          <cell r="D153">
            <v>16.11</v>
          </cell>
        </row>
        <row r="154">
          <cell r="A154">
            <v>51760</v>
          </cell>
          <cell r="B154" t="str">
            <v>Esc. carga e transp. e espalh. mat. 3a cat 5000&lt;DMT&lt;=6000 m</v>
          </cell>
          <cell r="C154" t="str">
            <v>m³</v>
          </cell>
          <cell r="D154">
            <v>17.100000000000001</v>
          </cell>
        </row>
        <row r="155">
          <cell r="A155">
            <v>51850</v>
          </cell>
          <cell r="B155" t="str">
            <v>Fendilhamento de rebaixo de corte em rocha</v>
          </cell>
          <cell r="C155" t="str">
            <v>m³</v>
          </cell>
          <cell r="D155">
            <v>3.38</v>
          </cell>
        </row>
        <row r="156">
          <cell r="A156">
            <v>51900</v>
          </cell>
          <cell r="B156" t="str">
            <v>Extração carga e descarga de seixo com DRAG-LINE</v>
          </cell>
          <cell r="C156" t="str">
            <v>m³</v>
          </cell>
          <cell r="D156">
            <v>2.2599999999999998</v>
          </cell>
        </row>
        <row r="157">
          <cell r="A157">
            <v>51950</v>
          </cell>
          <cell r="B157" t="str">
            <v>Extração carga e descarga de seixo com trator</v>
          </cell>
          <cell r="C157" t="str">
            <v>m³</v>
          </cell>
          <cell r="D157">
            <v>1.82</v>
          </cell>
        </row>
        <row r="158">
          <cell r="A158">
            <v>52000</v>
          </cell>
          <cell r="B158" t="str">
            <v>Compactação de aterros a 95% do Proctor Normal</v>
          </cell>
          <cell r="C158" t="str">
            <v>m³</v>
          </cell>
          <cell r="D158">
            <v>0.94</v>
          </cell>
        </row>
        <row r="159">
          <cell r="A159">
            <v>52010</v>
          </cell>
          <cell r="B159" t="str">
            <v>Compactação de aterro a 100% do Proctor Normal</v>
          </cell>
          <cell r="C159" t="str">
            <v>m³</v>
          </cell>
          <cell r="D159">
            <v>1.1599999999999999</v>
          </cell>
        </row>
        <row r="160">
          <cell r="A160">
            <v>52015</v>
          </cell>
          <cell r="B160" t="str">
            <v>Compactação de aterro em rocha</v>
          </cell>
          <cell r="C160" t="str">
            <v>m³</v>
          </cell>
          <cell r="D160">
            <v>0.41</v>
          </cell>
        </row>
        <row r="161">
          <cell r="A161">
            <v>52020</v>
          </cell>
          <cell r="B161" t="str">
            <v>Esc. carga transp. e espalh. de mat. de jazida clas. 1a. cat.</v>
          </cell>
          <cell r="C161" t="str">
            <v>m³</v>
          </cell>
          <cell r="D161">
            <v>1.54</v>
          </cell>
        </row>
        <row r="162">
          <cell r="A162">
            <v>52030</v>
          </cell>
          <cell r="B162" t="str">
            <v>Esc. carga transp. e espalh. de mat. de jazida clas. 2a. cat.</v>
          </cell>
          <cell r="C162" t="str">
            <v>m³</v>
          </cell>
          <cell r="D162">
            <v>2.4</v>
          </cell>
        </row>
        <row r="163">
          <cell r="A163">
            <v>52040</v>
          </cell>
          <cell r="B163" t="str">
            <v>Revestimento primário - execução</v>
          </cell>
          <cell r="C163" t="str">
            <v>m³</v>
          </cell>
          <cell r="D163">
            <v>0.68</v>
          </cell>
        </row>
        <row r="164">
          <cell r="A164">
            <v>52045</v>
          </cell>
          <cell r="B164" t="str">
            <v>Remoção de solos moles sem transporte</v>
          </cell>
          <cell r="C164" t="str">
            <v>m³</v>
          </cell>
          <cell r="D164">
            <v>1.56</v>
          </cell>
        </row>
        <row r="165">
          <cell r="A165">
            <v>52050</v>
          </cell>
          <cell r="B165" t="str">
            <v>Remoção de solos moles com transporte 0&lt; DMT&lt;= 50 m</v>
          </cell>
          <cell r="C165" t="str">
            <v>m³</v>
          </cell>
          <cell r="D165">
            <v>3.49</v>
          </cell>
        </row>
        <row r="166">
          <cell r="A166">
            <v>52060</v>
          </cell>
          <cell r="B166" t="str">
            <v>Remoção de solos moles c/transporte  50&lt; DMT&lt;=100 m</v>
          </cell>
          <cell r="C166" t="str">
            <v>m³</v>
          </cell>
          <cell r="D166">
            <v>3.55</v>
          </cell>
        </row>
        <row r="167">
          <cell r="A167">
            <v>52070</v>
          </cell>
          <cell r="B167" t="str">
            <v>Remoção de solos moles c/transporte  100&lt; DMT&lt;=200 m</v>
          </cell>
          <cell r="C167" t="str">
            <v>m³</v>
          </cell>
          <cell r="D167">
            <v>3.72</v>
          </cell>
        </row>
        <row r="168">
          <cell r="A168">
            <v>52080</v>
          </cell>
          <cell r="B168" t="str">
            <v>Remoção de solos moles c/transporte  200&lt; DMT&lt;=300 m</v>
          </cell>
          <cell r="C168" t="str">
            <v>m³</v>
          </cell>
          <cell r="D168">
            <v>3.84</v>
          </cell>
        </row>
        <row r="169">
          <cell r="A169">
            <v>52084</v>
          </cell>
          <cell r="B169" t="str">
            <v>Remoção de solos moles c/transporte  300&lt; DMT&lt;=400 m</v>
          </cell>
          <cell r="C169" t="str">
            <v>m³</v>
          </cell>
          <cell r="D169">
            <v>3.93</v>
          </cell>
        </row>
        <row r="170">
          <cell r="A170">
            <v>52087</v>
          </cell>
          <cell r="B170" t="str">
            <v>Remoção de solos moles c/transporte  400&lt; DMT&lt;=600 m</v>
          </cell>
          <cell r="C170" t="str">
            <v>m³</v>
          </cell>
          <cell r="D170">
            <v>4.4400000000000004</v>
          </cell>
        </row>
        <row r="171">
          <cell r="A171">
            <v>52090</v>
          </cell>
          <cell r="B171" t="str">
            <v>Remoção de solos moles c/transporte  600&lt; DMT&lt;=800 m</v>
          </cell>
          <cell r="C171" t="str">
            <v>m³</v>
          </cell>
          <cell r="D171">
            <v>4.53</v>
          </cell>
        </row>
        <row r="172">
          <cell r="A172">
            <v>52095</v>
          </cell>
          <cell r="B172" t="str">
            <v>Remoção de solos moles c/transporte  800&lt; DMT&lt;=1000 m</v>
          </cell>
          <cell r="C172" t="str">
            <v>m³</v>
          </cell>
          <cell r="D172">
            <v>4.59</v>
          </cell>
        </row>
        <row r="173">
          <cell r="A173">
            <v>52100</v>
          </cell>
          <cell r="B173" t="str">
            <v>Remoção de solos moles c/transporte  1000&lt; DMT&lt;=1200 m</v>
          </cell>
          <cell r="C173" t="str">
            <v>m³</v>
          </cell>
          <cell r="D173">
            <v>4.7</v>
          </cell>
        </row>
        <row r="174">
          <cell r="A174">
            <v>52119</v>
          </cell>
          <cell r="B174" t="str">
            <v>Colchão de areia extraída</v>
          </cell>
          <cell r="C174" t="str">
            <v>m³</v>
          </cell>
          <cell r="D174">
            <v>15.319999999999999</v>
          </cell>
        </row>
        <row r="175">
          <cell r="A175">
            <v>52120</v>
          </cell>
          <cell r="B175" t="str">
            <v>Colchão de areia comercial</v>
          </cell>
          <cell r="C175" t="str">
            <v>m³</v>
          </cell>
          <cell r="D175">
            <v>19.32</v>
          </cell>
        </row>
        <row r="176">
          <cell r="A176">
            <v>52150</v>
          </cell>
          <cell r="B176" t="str">
            <v>Carga de material</v>
          </cell>
          <cell r="C176" t="str">
            <v>m³</v>
          </cell>
          <cell r="D176">
            <v>0.56000000000000005</v>
          </cell>
        </row>
        <row r="177">
          <cell r="A177">
            <v>52160</v>
          </cell>
          <cell r="B177" t="str">
            <v>Camada drenante c/ pedra pulmão - fechamento c/ brita</v>
          </cell>
          <cell r="C177" t="str">
            <v>m³</v>
          </cell>
          <cell r="D177">
            <v>25.28</v>
          </cell>
        </row>
        <row r="178">
          <cell r="A178">
            <v>52200</v>
          </cell>
          <cell r="B178" t="str">
            <v>Fornec. e espalh. de brita para regulariz. de corte em rocha</v>
          </cell>
          <cell r="C178" t="str">
            <v>m²</v>
          </cell>
          <cell r="D178">
            <v>1.38</v>
          </cell>
        </row>
        <row r="179">
          <cell r="A179">
            <v>53000</v>
          </cell>
          <cell r="B179" t="str">
            <v>Regularização do sub leito a 100% do Proctor Normal</v>
          </cell>
          <cell r="C179" t="str">
            <v>m²</v>
          </cell>
          <cell r="D179">
            <v>0.28999999999999998</v>
          </cell>
        </row>
        <row r="180">
          <cell r="A180">
            <v>53010</v>
          </cell>
          <cell r="B180" t="str">
            <v>Regularização do sub leito a 100% PI</v>
          </cell>
          <cell r="C180" t="str">
            <v>m²</v>
          </cell>
          <cell r="D180">
            <v>0.33</v>
          </cell>
        </row>
        <row r="181">
          <cell r="A181">
            <v>53020</v>
          </cell>
          <cell r="B181" t="str">
            <v>Decapagem de jazida classificada em 1a. cat.</v>
          </cell>
          <cell r="C181" t="str">
            <v>m³</v>
          </cell>
          <cell r="D181">
            <v>1.5</v>
          </cell>
        </row>
        <row r="182">
          <cell r="A182">
            <v>53030</v>
          </cell>
          <cell r="B182" t="str">
            <v>Decapagem de jazida classificada em 2a. cat.</v>
          </cell>
          <cell r="C182" t="str">
            <v>m³</v>
          </cell>
          <cell r="D182">
            <v>2.2200000000000002</v>
          </cell>
        </row>
        <row r="183">
          <cell r="A183">
            <v>53035</v>
          </cell>
          <cell r="B183" t="str">
            <v>Decapagem de jazida classificada em 3a. cat.</v>
          </cell>
          <cell r="C183" t="str">
            <v>m³</v>
          </cell>
          <cell r="D183">
            <v>5.44</v>
          </cell>
        </row>
        <row r="184">
          <cell r="A184">
            <v>53040</v>
          </cell>
          <cell r="B184" t="str">
            <v>Escavação e carga de mat. de jazida classif. em 1a. categoria</v>
          </cell>
          <cell r="C184" t="str">
            <v>m³</v>
          </cell>
          <cell r="D184">
            <v>1.54</v>
          </cell>
        </row>
        <row r="185">
          <cell r="A185">
            <v>53050</v>
          </cell>
          <cell r="B185" t="str">
            <v>Escavação e carga de mat. de jazida classif. em 2a. categoria</v>
          </cell>
          <cell r="C185" t="str">
            <v>m³</v>
          </cell>
          <cell r="D185">
            <v>2.4</v>
          </cell>
        </row>
        <row r="186">
          <cell r="A186">
            <v>53060</v>
          </cell>
          <cell r="B186" t="str">
            <v>Extração carga e peneiramento de seixo rejeitado</v>
          </cell>
          <cell r="C186" t="str">
            <v>m³</v>
          </cell>
          <cell r="D186">
            <v>3.39</v>
          </cell>
        </row>
        <row r="187">
          <cell r="A187">
            <v>53090</v>
          </cell>
          <cell r="B187" t="str">
            <v>Camada de reforço c/ solo estabilizado s/ mistura</v>
          </cell>
          <cell r="C187" t="str">
            <v>m³</v>
          </cell>
          <cell r="D187">
            <v>1.74</v>
          </cell>
        </row>
        <row r="188">
          <cell r="A188">
            <v>53100</v>
          </cell>
          <cell r="B188" t="str">
            <v>Camada de seixo bruto</v>
          </cell>
          <cell r="C188" t="str">
            <v>m³</v>
          </cell>
          <cell r="D188">
            <v>3.89</v>
          </cell>
        </row>
        <row r="189">
          <cell r="A189">
            <v>53105</v>
          </cell>
          <cell r="B189" t="str">
            <v>Camada de melafiro preenchido com brita</v>
          </cell>
          <cell r="C189" t="str">
            <v>m³</v>
          </cell>
          <cell r="D189">
            <v>11.96</v>
          </cell>
        </row>
        <row r="190">
          <cell r="A190">
            <v>53110</v>
          </cell>
          <cell r="B190" t="str">
            <v>Camada de seixo classificado</v>
          </cell>
          <cell r="C190" t="str">
            <v>m³</v>
          </cell>
          <cell r="D190">
            <v>7.07</v>
          </cell>
        </row>
        <row r="191">
          <cell r="A191">
            <v>53120</v>
          </cell>
          <cell r="B191" t="str">
            <v>Camada de seixo classificado britado no primário</v>
          </cell>
          <cell r="C191" t="str">
            <v>m³</v>
          </cell>
          <cell r="D191">
            <v>8.39</v>
          </cell>
        </row>
        <row r="192">
          <cell r="A192">
            <v>53130</v>
          </cell>
          <cell r="B192" t="str">
            <v>Camada de macadame seco</v>
          </cell>
          <cell r="C192" t="str">
            <v>m³</v>
          </cell>
          <cell r="D192">
            <v>33.19</v>
          </cell>
        </row>
        <row r="193">
          <cell r="A193">
            <v>53170</v>
          </cell>
          <cell r="B193" t="str">
            <v>Brita para acessos</v>
          </cell>
          <cell r="C193" t="str">
            <v>m²</v>
          </cell>
          <cell r="D193">
            <v>19.849999999999998</v>
          </cell>
        </row>
        <row r="194">
          <cell r="A194">
            <v>53180</v>
          </cell>
          <cell r="B194" t="str">
            <v>Camada de brita corrida</v>
          </cell>
          <cell r="C194" t="str">
            <v>m³</v>
          </cell>
          <cell r="D194">
            <v>32.17</v>
          </cell>
        </row>
        <row r="195">
          <cell r="A195">
            <v>53190</v>
          </cell>
          <cell r="B195" t="str">
            <v>Camada de brita graduada</v>
          </cell>
          <cell r="C195" t="str">
            <v>m³</v>
          </cell>
          <cell r="D195">
            <v>42.9</v>
          </cell>
        </row>
        <row r="196">
          <cell r="A196">
            <v>53195</v>
          </cell>
          <cell r="B196" t="str">
            <v>Brita graduada - na usina</v>
          </cell>
          <cell r="C196" t="str">
            <v>ton</v>
          </cell>
          <cell r="D196">
            <v>9.16</v>
          </cell>
        </row>
        <row r="197">
          <cell r="A197">
            <v>53200</v>
          </cell>
          <cell r="B197" t="str">
            <v>Camada de solo brita - 30/70</v>
          </cell>
          <cell r="C197" t="str">
            <v>m³</v>
          </cell>
          <cell r="D197">
            <v>19.14</v>
          </cell>
        </row>
        <row r="198">
          <cell r="A198">
            <v>53210</v>
          </cell>
          <cell r="B198" t="str">
            <v>Camada de seixo parcialmente britado - 70% britado</v>
          </cell>
          <cell r="C198" t="str">
            <v>m³</v>
          </cell>
          <cell r="D198">
            <v>13.02</v>
          </cell>
        </row>
        <row r="199">
          <cell r="A199">
            <v>53220</v>
          </cell>
          <cell r="B199" t="str">
            <v>Camada de seixo parcialmente britado - 65% britado</v>
          </cell>
          <cell r="C199" t="str">
            <v>m³</v>
          </cell>
          <cell r="D199">
            <v>12.76</v>
          </cell>
        </row>
        <row r="200">
          <cell r="A200">
            <v>53230</v>
          </cell>
          <cell r="B200" t="str">
            <v>Camada de seixo parcialmente britado - 60% britado</v>
          </cell>
          <cell r="C200" t="str">
            <v>m³</v>
          </cell>
          <cell r="D200">
            <v>12.51</v>
          </cell>
        </row>
        <row r="201">
          <cell r="A201">
            <v>53240</v>
          </cell>
          <cell r="B201" t="str">
            <v>Camada de seixo parcialmente britado - 50% britado</v>
          </cell>
          <cell r="C201" t="str">
            <v>m³</v>
          </cell>
          <cell r="D201">
            <v>11.97</v>
          </cell>
        </row>
        <row r="202">
          <cell r="A202">
            <v>53250</v>
          </cell>
          <cell r="B202" t="str">
            <v>Camada de seixo parcialmente britado - 40% britado</v>
          </cell>
          <cell r="C202" t="str">
            <v>m³</v>
          </cell>
          <cell r="D202">
            <v>11.44</v>
          </cell>
        </row>
        <row r="203">
          <cell r="A203">
            <v>53260</v>
          </cell>
          <cell r="B203" t="str">
            <v>Camada de seixo parcialmente britado - 30% britado</v>
          </cell>
          <cell r="C203" t="str">
            <v>m³</v>
          </cell>
          <cell r="D203">
            <v>10.93</v>
          </cell>
        </row>
        <row r="204">
          <cell r="A204">
            <v>53270</v>
          </cell>
          <cell r="B204" t="str">
            <v>Camada de seixo parcialmente britado - 20% britado</v>
          </cell>
          <cell r="C204" t="str">
            <v>m³</v>
          </cell>
          <cell r="D204">
            <v>10.4</v>
          </cell>
        </row>
        <row r="205">
          <cell r="A205">
            <v>53280</v>
          </cell>
          <cell r="B205" t="str">
            <v xml:space="preserve">Camada de seixo britado </v>
          </cell>
          <cell r="C205" t="str">
            <v>m³</v>
          </cell>
          <cell r="D205">
            <v>26.13</v>
          </cell>
        </row>
        <row r="206">
          <cell r="A206">
            <v>53300</v>
          </cell>
          <cell r="B206" t="str">
            <v>Imprimação</v>
          </cell>
          <cell r="C206" t="str">
            <v>m²</v>
          </cell>
          <cell r="D206">
            <v>0.1</v>
          </cell>
        </row>
        <row r="207">
          <cell r="A207">
            <v>53310</v>
          </cell>
          <cell r="B207" t="str">
            <v>Pintura de Ligação</v>
          </cell>
          <cell r="C207" t="str">
            <v>m²</v>
          </cell>
          <cell r="D207">
            <v>7.0000000000000007E-2</v>
          </cell>
        </row>
        <row r="208">
          <cell r="A208">
            <v>53320</v>
          </cell>
          <cell r="B208" t="str">
            <v>Tratamento superficial simples</v>
          </cell>
          <cell r="C208" t="str">
            <v>m²</v>
          </cell>
          <cell r="D208">
            <v>0.45999999999999996</v>
          </cell>
        </row>
        <row r="209">
          <cell r="A209">
            <v>53321</v>
          </cell>
          <cell r="B209" t="str">
            <v>Tratamento superficial simples com seixo</v>
          </cell>
          <cell r="C209" t="str">
            <v>m²</v>
          </cell>
          <cell r="D209">
            <v>0.32</v>
          </cell>
        </row>
        <row r="210">
          <cell r="A210">
            <v>53330</v>
          </cell>
          <cell r="B210" t="str">
            <v>Tratamento superficial duplo</v>
          </cell>
          <cell r="C210" t="str">
            <v>m²</v>
          </cell>
          <cell r="D210">
            <v>0.97</v>
          </cell>
        </row>
        <row r="211">
          <cell r="A211">
            <v>53331</v>
          </cell>
          <cell r="B211" t="str">
            <v>Tratamento superficial duplo com seixo</v>
          </cell>
          <cell r="C211" t="str">
            <v>m²</v>
          </cell>
          <cell r="D211">
            <v>0.82000000000000006</v>
          </cell>
        </row>
        <row r="212">
          <cell r="A212">
            <v>53350</v>
          </cell>
          <cell r="B212" t="str">
            <v>Tratamento superficial triplo</v>
          </cell>
          <cell r="C212" t="str">
            <v>m²</v>
          </cell>
          <cell r="D212">
            <v>1.06</v>
          </cell>
        </row>
        <row r="213">
          <cell r="A213">
            <v>53351</v>
          </cell>
          <cell r="B213" t="str">
            <v>Tratamento superficial triplo com seixo</v>
          </cell>
          <cell r="C213" t="str">
            <v>m²</v>
          </cell>
          <cell r="D213">
            <v>0.83</v>
          </cell>
        </row>
        <row r="214">
          <cell r="A214">
            <v>53360</v>
          </cell>
          <cell r="B214" t="str">
            <v>Camada de pre-misturado a frio</v>
          </cell>
          <cell r="C214" t="str">
            <v>ton</v>
          </cell>
          <cell r="D214">
            <v>18.36</v>
          </cell>
        </row>
        <row r="215">
          <cell r="A215">
            <v>53361</v>
          </cell>
          <cell r="B215" t="str">
            <v>Camada de pre-misturado a frio com seixo</v>
          </cell>
          <cell r="C215" t="str">
            <v>ton</v>
          </cell>
          <cell r="D215">
            <v>15.24</v>
          </cell>
        </row>
        <row r="216">
          <cell r="A216">
            <v>53365</v>
          </cell>
          <cell r="B216" t="str">
            <v>Pré-misturado a frio - na usina</v>
          </cell>
          <cell r="C216" t="str">
            <v>ton</v>
          </cell>
          <cell r="D216">
            <v>8.34</v>
          </cell>
        </row>
        <row r="217">
          <cell r="A217">
            <v>53370</v>
          </cell>
          <cell r="B217" t="str">
            <v>Camada de pré-misturado a quente</v>
          </cell>
          <cell r="C217" t="str">
            <v>ton</v>
          </cell>
          <cell r="D217">
            <v>29.86</v>
          </cell>
        </row>
        <row r="218">
          <cell r="A218">
            <v>53371</v>
          </cell>
          <cell r="B218" t="str">
            <v>Camada de pré-misturado a quente com seixo</v>
          </cell>
          <cell r="C218" t="str">
            <v>ton</v>
          </cell>
          <cell r="D218">
            <v>26.29</v>
          </cell>
        </row>
        <row r="219">
          <cell r="A219">
            <v>53375</v>
          </cell>
          <cell r="B219" t="str">
            <v>Pré-misturado a quente - na usina</v>
          </cell>
          <cell r="C219" t="str">
            <v>ton</v>
          </cell>
          <cell r="D219">
            <v>18.46</v>
          </cell>
        </row>
        <row r="220">
          <cell r="A220">
            <v>53380</v>
          </cell>
          <cell r="B220" t="str">
            <v>Camada de concreto asfáltico usinado a quente</v>
          </cell>
          <cell r="C220" t="str">
            <v>ton</v>
          </cell>
          <cell r="D220">
            <v>30.89</v>
          </cell>
        </row>
        <row r="221">
          <cell r="A221">
            <v>53381</v>
          </cell>
          <cell r="B221" t="str">
            <v>Camada de concreto asfáltico usinado a quente com seixo</v>
          </cell>
          <cell r="C221" t="str">
            <v>ton</v>
          </cell>
          <cell r="D221">
            <v>28.04</v>
          </cell>
        </row>
        <row r="222">
          <cell r="A222">
            <v>53382</v>
          </cell>
          <cell r="B222" t="str">
            <v>Concreto asfáltico usinado a quente  - na usina</v>
          </cell>
          <cell r="C222" t="str">
            <v>ton</v>
          </cell>
          <cell r="D222">
            <v>19.21</v>
          </cell>
        </row>
        <row r="223">
          <cell r="A223">
            <v>53383</v>
          </cell>
          <cell r="B223" t="str">
            <v>Camada de concreto asfáltico usinado a quente sem areia</v>
          </cell>
          <cell r="C223" t="str">
            <v>ton</v>
          </cell>
          <cell r="D223">
            <v>23.74</v>
          </cell>
        </row>
        <row r="224">
          <cell r="A224">
            <v>53390</v>
          </cell>
          <cell r="B224" t="str">
            <v>Capa selante</v>
          </cell>
          <cell r="C224" t="str">
            <v>m²</v>
          </cell>
          <cell r="D224">
            <v>0.18</v>
          </cell>
        </row>
        <row r="225">
          <cell r="A225">
            <v>53420</v>
          </cell>
          <cell r="B225" t="str">
            <v>Lama asfáltica</v>
          </cell>
          <cell r="C225" t="str">
            <v>m²</v>
          </cell>
          <cell r="D225">
            <v>0.18</v>
          </cell>
        </row>
        <row r="226">
          <cell r="A226">
            <v>53430</v>
          </cell>
          <cell r="B226" t="str">
            <v>Calçamento com paralelepipedos</v>
          </cell>
          <cell r="C226" t="str">
            <v>m²</v>
          </cell>
          <cell r="D226">
            <v>21.970000000000002</v>
          </cell>
        </row>
        <row r="227">
          <cell r="A227">
            <v>53440</v>
          </cell>
          <cell r="B227" t="str">
            <v>Meio-fio de pedra</v>
          </cell>
          <cell r="C227" t="str">
            <v>m</v>
          </cell>
          <cell r="D227">
            <v>7.5</v>
          </cell>
        </row>
        <row r="228">
          <cell r="A228">
            <v>53450</v>
          </cell>
          <cell r="B228" t="str">
            <v>Calçamento com lajotas sextavadas de 10 cm</v>
          </cell>
          <cell r="C228" t="str">
            <v>m²</v>
          </cell>
          <cell r="D228">
            <v>16.78</v>
          </cell>
        </row>
        <row r="229">
          <cell r="A229">
            <v>53460</v>
          </cell>
          <cell r="B229" t="str">
            <v>Calçamento com briquetes de 8 cm</v>
          </cell>
          <cell r="C229" t="str">
            <v>m²</v>
          </cell>
          <cell r="D229">
            <v>20.21</v>
          </cell>
        </row>
        <row r="230">
          <cell r="A230">
            <v>53470</v>
          </cell>
          <cell r="B230" t="str">
            <v>Pavimento rígido de concreto</v>
          </cell>
          <cell r="C230" t="str">
            <v>m³</v>
          </cell>
          <cell r="D230">
            <v>77.569999999999993</v>
          </cell>
        </row>
        <row r="231">
          <cell r="A231">
            <v>53480</v>
          </cell>
          <cell r="B231" t="str">
            <v>Concreto pobre rolado</v>
          </cell>
          <cell r="C231" t="str">
            <v>m³</v>
          </cell>
          <cell r="D231">
            <v>64.87</v>
          </cell>
        </row>
        <row r="232">
          <cell r="A232">
            <v>53481</v>
          </cell>
          <cell r="B232" t="str">
            <v>Camada drenante com brita para banqueta</v>
          </cell>
          <cell r="C232" t="str">
            <v>m³</v>
          </cell>
          <cell r="D232">
            <v>37.22</v>
          </cell>
        </row>
        <row r="233">
          <cell r="A233">
            <v>53482</v>
          </cell>
          <cell r="B233" t="str">
            <v>Banqueta de segurança com solo - execução</v>
          </cell>
          <cell r="C233" t="str">
            <v>m³</v>
          </cell>
          <cell r="D233">
            <v>15.28</v>
          </cell>
        </row>
        <row r="234">
          <cell r="A234">
            <v>53490</v>
          </cell>
          <cell r="B234" t="str">
            <v>Fornecimento de C.A.P. 20</v>
          </cell>
          <cell r="C234" t="str">
            <v>ton</v>
          </cell>
          <cell r="D234">
            <v>287.75</v>
          </cell>
        </row>
        <row r="235">
          <cell r="A235">
            <v>53500</v>
          </cell>
          <cell r="B235" t="str">
            <v>Fornecimento de C.A.P. 55</v>
          </cell>
          <cell r="C235" t="str">
            <v>ton</v>
          </cell>
          <cell r="D235">
            <v>259.63</v>
          </cell>
        </row>
        <row r="236">
          <cell r="A236">
            <v>53510</v>
          </cell>
          <cell r="B236" t="str">
            <v xml:space="preserve">Fornecimento de asfalto diluido CM-30 </v>
          </cell>
          <cell r="C236" t="str">
            <v>ton</v>
          </cell>
          <cell r="D236">
            <v>380.07000000000005</v>
          </cell>
        </row>
        <row r="237">
          <cell r="A237">
            <v>53520</v>
          </cell>
          <cell r="B237" t="str">
            <v>Fornecimento de asfalto diluido CR/70/250/800</v>
          </cell>
          <cell r="C237" t="str">
            <v>ton</v>
          </cell>
          <cell r="D237">
            <v>380.07000000000005</v>
          </cell>
        </row>
        <row r="238">
          <cell r="A238">
            <v>53530</v>
          </cell>
          <cell r="B238" t="str">
            <v>Fornecimento  de emulsão asfáltica RM-1C</v>
          </cell>
          <cell r="C238" t="str">
            <v>ton</v>
          </cell>
          <cell r="D238">
            <v>369.02000000000004</v>
          </cell>
        </row>
        <row r="239">
          <cell r="A239">
            <v>53540</v>
          </cell>
          <cell r="B239" t="str">
            <v>Fornecimento  de emulsão asfáltica RM-2C</v>
          </cell>
          <cell r="C239" t="str">
            <v>ton</v>
          </cell>
          <cell r="D239">
            <v>376.73</v>
          </cell>
        </row>
        <row r="240">
          <cell r="A240">
            <v>53550</v>
          </cell>
          <cell r="B240" t="str">
            <v>Fornecimento  de emulsão asfáltica RR-1C</v>
          </cell>
          <cell r="C240" t="str">
            <v>ton</v>
          </cell>
          <cell r="D240">
            <v>298.06</v>
          </cell>
        </row>
        <row r="241">
          <cell r="A241">
            <v>53560</v>
          </cell>
          <cell r="B241" t="str">
            <v>Fornecimento  de emulsão asfáltica RR-2C</v>
          </cell>
          <cell r="C241" t="str">
            <v>ton</v>
          </cell>
          <cell r="D241">
            <v>317.21000000000004</v>
          </cell>
        </row>
        <row r="242">
          <cell r="A242">
            <v>53570</v>
          </cell>
          <cell r="B242" t="str">
            <v>Fornecimento  de emulsão asfáltica RL-1C</v>
          </cell>
          <cell r="C242" t="str">
            <v>ton</v>
          </cell>
          <cell r="D242">
            <v>388.35</v>
          </cell>
        </row>
        <row r="243">
          <cell r="A243">
            <v>53580</v>
          </cell>
          <cell r="B243" t="str">
            <v>Fornecimento e transporte de cimento para pavimentação</v>
          </cell>
          <cell r="C243" t="str">
            <v>ton</v>
          </cell>
          <cell r="D243">
            <v>179.11</v>
          </cell>
        </row>
        <row r="244">
          <cell r="A244">
            <v>53610</v>
          </cell>
          <cell r="B244" t="str">
            <v>Solo melhorado com cimento (3%) - mistura na pista</v>
          </cell>
          <cell r="C244" t="str">
            <v>m³</v>
          </cell>
          <cell r="D244">
            <v>19.73</v>
          </cell>
        </row>
        <row r="245">
          <cell r="A245">
            <v>53620</v>
          </cell>
          <cell r="B245" t="str">
            <v>Solo melhorado com cimento (4%) - mistura na pista</v>
          </cell>
          <cell r="C245" t="str">
            <v>m³</v>
          </cell>
          <cell r="D245">
            <v>23.73</v>
          </cell>
        </row>
        <row r="246">
          <cell r="A246">
            <v>53630</v>
          </cell>
          <cell r="B246" t="str">
            <v>Solo melhorado com cimento (5%) - mistura na pista</v>
          </cell>
          <cell r="C246" t="str">
            <v>m³</v>
          </cell>
          <cell r="D246">
            <v>26.95</v>
          </cell>
        </row>
        <row r="247">
          <cell r="A247">
            <v>53636</v>
          </cell>
          <cell r="B247" t="str">
            <v>Solo melhorado com cimento (8%) - mistura na pista</v>
          </cell>
          <cell r="C247" t="str">
            <v>m³</v>
          </cell>
          <cell r="D247">
            <v>36.299999999999997</v>
          </cell>
        </row>
        <row r="248">
          <cell r="A248">
            <v>53640</v>
          </cell>
          <cell r="B248" t="str">
            <v>Solo-cal (2%) -cimento (3%) - mistura na pista</v>
          </cell>
          <cell r="C248" t="str">
            <v>m³</v>
          </cell>
          <cell r="D248">
            <v>22.11</v>
          </cell>
        </row>
        <row r="249">
          <cell r="A249">
            <v>53650</v>
          </cell>
          <cell r="B249" t="str">
            <v>Solo-cal (2%) -cimento (4%) - mistura na pista</v>
          </cell>
          <cell r="C249" t="str">
            <v>m³</v>
          </cell>
          <cell r="D249">
            <v>26.81</v>
          </cell>
        </row>
        <row r="250">
          <cell r="A250">
            <v>53660</v>
          </cell>
          <cell r="B250" t="str">
            <v>Solo-cal (2%) -cimento (5%) - mistura na pista</v>
          </cell>
          <cell r="C250" t="str">
            <v>m³</v>
          </cell>
          <cell r="D250">
            <v>28.86</v>
          </cell>
        </row>
        <row r="251">
          <cell r="A251">
            <v>53670</v>
          </cell>
          <cell r="B251" t="str">
            <v>Solo-cal (3%) -cimento (3%) - mistura na pista</v>
          </cell>
          <cell r="C251" t="str">
            <v>m³</v>
          </cell>
          <cell r="D251">
            <v>25.13</v>
          </cell>
        </row>
        <row r="252">
          <cell r="A252">
            <v>53680</v>
          </cell>
          <cell r="B252" t="str">
            <v>Solo-cal (3%) -cimento (4%) - mistura na pista</v>
          </cell>
          <cell r="C252" t="str">
            <v>m³</v>
          </cell>
          <cell r="D252">
            <v>28.02</v>
          </cell>
        </row>
        <row r="253">
          <cell r="A253">
            <v>53690</v>
          </cell>
          <cell r="B253" t="str">
            <v>Solo-cal (3%) -cimento (5%) - mistura na pista</v>
          </cell>
          <cell r="C253" t="str">
            <v>m³</v>
          </cell>
          <cell r="D253">
            <v>30.85</v>
          </cell>
        </row>
        <row r="254">
          <cell r="A254">
            <v>53700</v>
          </cell>
          <cell r="B254" t="str">
            <v>Solo-cal (4%) -cimento (4%) - mistura na pista</v>
          </cell>
          <cell r="C254" t="str">
            <v>m³</v>
          </cell>
          <cell r="D254">
            <v>30.01</v>
          </cell>
        </row>
        <row r="255">
          <cell r="A255">
            <v>53710</v>
          </cell>
          <cell r="B255" t="str">
            <v>Solo-cal (4%) -cimento (5%) - mistura na pista</v>
          </cell>
          <cell r="C255" t="str">
            <v>m³</v>
          </cell>
          <cell r="D255">
            <v>32.9</v>
          </cell>
        </row>
        <row r="256">
          <cell r="A256">
            <v>53720</v>
          </cell>
          <cell r="B256" t="str">
            <v>Solo-cal (5%) -cimento (5%) - mistura na pista</v>
          </cell>
          <cell r="C256" t="str">
            <v>m³</v>
          </cell>
          <cell r="D256">
            <v>34.89</v>
          </cell>
        </row>
        <row r="257">
          <cell r="A257">
            <v>53730</v>
          </cell>
          <cell r="B257" t="str">
            <v>Cascalho (local) - cal (3%) - cimento (3%)</v>
          </cell>
          <cell r="C257" t="str">
            <v>m³</v>
          </cell>
          <cell r="D257">
            <v>25.86</v>
          </cell>
        </row>
        <row r="258">
          <cell r="A258">
            <v>53740</v>
          </cell>
          <cell r="B258" t="str">
            <v>Cascalho (local) - cal (3%) - cimento (4%)</v>
          </cell>
          <cell r="C258" t="str">
            <v>m³</v>
          </cell>
          <cell r="D258">
            <v>29.61</v>
          </cell>
        </row>
        <row r="259">
          <cell r="A259">
            <v>53750</v>
          </cell>
          <cell r="B259" t="str">
            <v>Cascalho (local) - cal (4%) - cimento (4%)</v>
          </cell>
          <cell r="C259" t="str">
            <v>m³</v>
          </cell>
          <cell r="D259">
            <v>32.119999999999997</v>
          </cell>
        </row>
        <row r="260">
          <cell r="A260">
            <v>53760</v>
          </cell>
          <cell r="B260" t="str">
            <v>Cascalho (local) - cal (4%) - cimento (5%)</v>
          </cell>
          <cell r="C260" t="str">
            <v>m³</v>
          </cell>
          <cell r="D260">
            <v>35.619999999999997</v>
          </cell>
        </row>
        <row r="261">
          <cell r="A261">
            <v>53770</v>
          </cell>
          <cell r="B261" t="str">
            <v>Cascalho (local) - cal (5%) - cimento (5%)</v>
          </cell>
          <cell r="C261" t="str">
            <v>m³</v>
          </cell>
          <cell r="D261">
            <v>38.01</v>
          </cell>
        </row>
        <row r="262">
          <cell r="A262">
            <v>53780</v>
          </cell>
          <cell r="B262" t="str">
            <v xml:space="preserve">Cascalho (local) - cal (4%) </v>
          </cell>
          <cell r="C262" t="str">
            <v>m³</v>
          </cell>
          <cell r="D262">
            <v>17.149999999999999</v>
          </cell>
        </row>
        <row r="263">
          <cell r="A263">
            <v>53790</v>
          </cell>
          <cell r="B263" t="str">
            <v xml:space="preserve">Cascalho (local) - cal (5%) </v>
          </cell>
          <cell r="C263" t="str">
            <v>m³</v>
          </cell>
          <cell r="D263">
            <v>20.02</v>
          </cell>
        </row>
        <row r="264">
          <cell r="A264">
            <v>53800</v>
          </cell>
          <cell r="B264" t="str">
            <v xml:space="preserve">Cascalho (local) - cal (6%) </v>
          </cell>
          <cell r="C264" t="str">
            <v>m³</v>
          </cell>
          <cell r="D264">
            <v>22.65</v>
          </cell>
        </row>
        <row r="265">
          <cell r="A265">
            <v>53810</v>
          </cell>
          <cell r="B265" t="str">
            <v>Solo-brita (20-80) mistura  na pista (solo argiloso)</v>
          </cell>
          <cell r="C265" t="str">
            <v>m³</v>
          </cell>
          <cell r="D265">
            <v>18.420000000000002</v>
          </cell>
        </row>
        <row r="266">
          <cell r="A266">
            <v>53820</v>
          </cell>
          <cell r="B266" t="str">
            <v>Solo-brita (25-75) mistura  na pista (solo argiloso)</v>
          </cell>
          <cell r="C266" t="str">
            <v>m³</v>
          </cell>
          <cell r="D266">
            <v>18.2</v>
          </cell>
        </row>
        <row r="267">
          <cell r="A267">
            <v>53830</v>
          </cell>
          <cell r="B267" t="str">
            <v>Solo-brita (30-70) mistura  na pista (solo argiloso)</v>
          </cell>
          <cell r="C267" t="str">
            <v>m³</v>
          </cell>
          <cell r="D267">
            <v>17.989999999999998</v>
          </cell>
        </row>
        <row r="268">
          <cell r="A268">
            <v>53840</v>
          </cell>
          <cell r="B268" t="str">
            <v>Solo-brita (35-65) mistura  na pista (solo argiloso)</v>
          </cell>
          <cell r="C268" t="str">
            <v>m³</v>
          </cell>
          <cell r="D268">
            <v>17.79</v>
          </cell>
        </row>
        <row r="269">
          <cell r="A269">
            <v>53850</v>
          </cell>
          <cell r="B269" t="str">
            <v>Solo-brita (50-50) mistura  na pista (solo argiloso)</v>
          </cell>
          <cell r="C269" t="str">
            <v>m³</v>
          </cell>
          <cell r="D269">
            <v>17.13</v>
          </cell>
        </row>
        <row r="270">
          <cell r="A270">
            <v>53860</v>
          </cell>
          <cell r="B270" t="str">
            <v>TST I-4 com emulsão</v>
          </cell>
          <cell r="C270" t="str">
            <v>m²</v>
          </cell>
          <cell r="D270">
            <v>1.01</v>
          </cell>
        </row>
        <row r="271">
          <cell r="A271">
            <v>55000</v>
          </cell>
          <cell r="B271" t="str">
            <v>Escav.valas p/drenagem profunda em material de 1a. categoria</v>
          </cell>
          <cell r="C271" t="str">
            <v>m³</v>
          </cell>
          <cell r="D271">
            <v>6.57</v>
          </cell>
        </row>
        <row r="272">
          <cell r="A272">
            <v>55050</v>
          </cell>
          <cell r="B272" t="str">
            <v>Escav.valas p/drenagem profunda em material de 2a. categoria</v>
          </cell>
          <cell r="C272" t="str">
            <v>m³</v>
          </cell>
          <cell r="D272">
            <v>8.2899999999999991</v>
          </cell>
        </row>
        <row r="273">
          <cell r="A273">
            <v>55100</v>
          </cell>
          <cell r="B273" t="str">
            <v>Escav.valas p/drenagem profunda em material de 3a. categoria</v>
          </cell>
          <cell r="C273" t="str">
            <v>m³</v>
          </cell>
          <cell r="D273">
            <v>35.119999999999997</v>
          </cell>
        </row>
        <row r="274">
          <cell r="A274">
            <v>55150</v>
          </cell>
          <cell r="B274" t="str">
            <v>Escavação de valetas de proteção</v>
          </cell>
          <cell r="C274" t="str">
            <v>m³</v>
          </cell>
          <cell r="D274">
            <v>12.15</v>
          </cell>
        </row>
        <row r="275">
          <cell r="A275">
            <v>55200</v>
          </cell>
          <cell r="B275" t="str">
            <v>Produção carga e transporte de brita para drenos</v>
          </cell>
          <cell r="C275" t="str">
            <v>m³</v>
          </cell>
          <cell r="D275">
            <v>13.01</v>
          </cell>
        </row>
        <row r="276">
          <cell r="A276">
            <v>55250</v>
          </cell>
          <cell r="B276" t="str">
            <v>Sarjeta em meia calha com D=30 cm</v>
          </cell>
          <cell r="C276" t="str">
            <v>m</v>
          </cell>
          <cell r="D276">
            <v>8.17</v>
          </cell>
        </row>
        <row r="277">
          <cell r="A277">
            <v>55300</v>
          </cell>
          <cell r="B277" t="str">
            <v>Sarjeta em meia calha com D=40 cm</v>
          </cell>
          <cell r="C277" t="str">
            <v>m</v>
          </cell>
          <cell r="D277">
            <v>11</v>
          </cell>
        </row>
        <row r="278">
          <cell r="A278">
            <v>55350</v>
          </cell>
          <cell r="B278" t="str">
            <v>Sarjeta em meia calha com D=60 cm</v>
          </cell>
          <cell r="C278" t="str">
            <v>m</v>
          </cell>
          <cell r="D278">
            <v>20.260000000000002</v>
          </cell>
        </row>
        <row r="279">
          <cell r="A279">
            <v>55450</v>
          </cell>
          <cell r="B279" t="str">
            <v>Sarjeta triangular de concreto - tipo I</v>
          </cell>
          <cell r="C279" t="str">
            <v>m</v>
          </cell>
          <cell r="D279">
            <v>11.56</v>
          </cell>
        </row>
        <row r="280">
          <cell r="A280">
            <v>55500</v>
          </cell>
          <cell r="B280" t="str">
            <v>Sarjeta triangular de concreto - tipo II</v>
          </cell>
          <cell r="C280" t="str">
            <v>m</v>
          </cell>
          <cell r="D280">
            <v>14.270000000000001</v>
          </cell>
        </row>
        <row r="281">
          <cell r="A281">
            <v>55550</v>
          </cell>
          <cell r="B281" t="str">
            <v>Sarjeta triangular de concreto - tipo III</v>
          </cell>
          <cell r="C281" t="str">
            <v>m</v>
          </cell>
          <cell r="D281">
            <v>17.04</v>
          </cell>
        </row>
        <row r="282">
          <cell r="A282">
            <v>55650</v>
          </cell>
          <cell r="B282" t="str">
            <v>Sarjeta trapezoidal de concreto - tipo I</v>
          </cell>
          <cell r="C282" t="str">
            <v>m</v>
          </cell>
          <cell r="D282">
            <v>16.740000000000002</v>
          </cell>
        </row>
        <row r="283">
          <cell r="A283">
            <v>55700</v>
          </cell>
          <cell r="B283" t="str">
            <v>Sarjeta trapezoidal de concreto - tipo II</v>
          </cell>
          <cell r="C283" t="str">
            <v>m</v>
          </cell>
          <cell r="D283">
            <v>32.21</v>
          </cell>
        </row>
        <row r="284">
          <cell r="A284">
            <v>55850</v>
          </cell>
          <cell r="B284" t="str">
            <v>Sarjeta retangular de concreto armado - tipo I</v>
          </cell>
          <cell r="C284" t="str">
            <v>m</v>
          </cell>
          <cell r="D284">
            <v>83.36</v>
          </cell>
        </row>
        <row r="285">
          <cell r="A285">
            <v>55900</v>
          </cell>
          <cell r="B285" t="str">
            <v>Sarjeta retangular de concreto armado - tipo II</v>
          </cell>
          <cell r="C285" t="str">
            <v>m</v>
          </cell>
          <cell r="D285">
            <v>95.6</v>
          </cell>
        </row>
        <row r="286">
          <cell r="A286">
            <v>55950</v>
          </cell>
          <cell r="B286" t="str">
            <v>Sarjeta retangular de concreto armado - tipo III</v>
          </cell>
          <cell r="C286" t="str">
            <v>m</v>
          </cell>
          <cell r="D286">
            <v>114.44000000000001</v>
          </cell>
        </row>
        <row r="287">
          <cell r="A287">
            <v>56000</v>
          </cell>
          <cell r="B287" t="str">
            <v>Sarjeta retangular de concreto armado - tipo IV</v>
          </cell>
          <cell r="C287" t="str">
            <v>m</v>
          </cell>
          <cell r="D287">
            <v>143.44</v>
          </cell>
        </row>
        <row r="288">
          <cell r="A288">
            <v>56050</v>
          </cell>
          <cell r="B288" t="str">
            <v>Sarjeta de terraceamento</v>
          </cell>
          <cell r="C288" t="str">
            <v>m</v>
          </cell>
          <cell r="D288">
            <v>15.04</v>
          </cell>
        </row>
        <row r="289">
          <cell r="A289">
            <v>56150</v>
          </cell>
          <cell r="B289" t="str">
            <v>Banqueta de condução - tipo I</v>
          </cell>
          <cell r="C289" t="str">
            <v>m</v>
          </cell>
          <cell r="D289">
            <v>15.5</v>
          </cell>
        </row>
        <row r="290">
          <cell r="A290">
            <v>56200</v>
          </cell>
          <cell r="B290" t="str">
            <v>Banqueta de condução - tipo II</v>
          </cell>
          <cell r="C290" t="str">
            <v>m</v>
          </cell>
          <cell r="D290">
            <v>12.75</v>
          </cell>
        </row>
        <row r="291">
          <cell r="A291">
            <v>56250</v>
          </cell>
          <cell r="B291" t="str">
            <v>Rápidos</v>
          </cell>
          <cell r="C291" t="str">
            <v>m</v>
          </cell>
          <cell r="D291">
            <v>14.4</v>
          </cell>
        </row>
        <row r="292">
          <cell r="A292">
            <v>56300</v>
          </cell>
          <cell r="B292" t="str">
            <v>Meio-fio de concreto simples</v>
          </cell>
          <cell r="C292" t="str">
            <v>m</v>
          </cell>
          <cell r="D292">
            <v>16.7</v>
          </cell>
        </row>
        <row r="293">
          <cell r="A293">
            <v>56350</v>
          </cell>
          <cell r="B293" t="str">
            <v>Meio-fio de concreto armado</v>
          </cell>
          <cell r="C293" t="str">
            <v>m</v>
          </cell>
          <cell r="D293">
            <v>30.419999999999998</v>
          </cell>
        </row>
        <row r="294">
          <cell r="A294">
            <v>56400</v>
          </cell>
          <cell r="B294" t="str">
            <v>Meio-fio de concreto 12 x 15 cm - moldado por extrusão</v>
          </cell>
          <cell r="C294" t="str">
            <v>m</v>
          </cell>
          <cell r="D294">
            <v>3.4</v>
          </cell>
        </row>
        <row r="295">
          <cell r="A295">
            <v>56450</v>
          </cell>
          <cell r="B295" t="str">
            <v>Travessia sobre sarjeta em acesso secundário</v>
          </cell>
          <cell r="C295" t="str">
            <v>m</v>
          </cell>
          <cell r="D295">
            <v>44.46</v>
          </cell>
        </row>
        <row r="296">
          <cell r="A296">
            <v>56500</v>
          </cell>
          <cell r="B296" t="str">
            <v>Travessia sobre valetão em acesso secundário</v>
          </cell>
          <cell r="C296" t="str">
            <v>m</v>
          </cell>
          <cell r="D296">
            <v>49.800000000000004</v>
          </cell>
        </row>
        <row r="297">
          <cell r="A297">
            <v>56550</v>
          </cell>
          <cell r="B297" t="str">
            <v>Caixa coletora com boca de lobo tipo C1 com H=2,0 m</v>
          </cell>
          <cell r="C297" t="str">
            <v>un</v>
          </cell>
          <cell r="D297">
            <v>614.54999999999995</v>
          </cell>
        </row>
        <row r="298">
          <cell r="A298">
            <v>56600</v>
          </cell>
          <cell r="B298" t="str">
            <v>Caixa coletora com boca de lobo tipo C2 com H=2,0 m</v>
          </cell>
          <cell r="C298" t="str">
            <v>un</v>
          </cell>
          <cell r="D298">
            <v>804.09</v>
          </cell>
        </row>
        <row r="299">
          <cell r="A299">
            <v>56650</v>
          </cell>
          <cell r="B299" t="str">
            <v>Caixa coletora com boca de lobo tipo C1 com H=3,0 m</v>
          </cell>
          <cell r="C299" t="str">
            <v>un</v>
          </cell>
          <cell r="D299">
            <v>952.55000000000007</v>
          </cell>
        </row>
        <row r="300">
          <cell r="A300">
            <v>56700</v>
          </cell>
          <cell r="B300" t="str">
            <v>Caixa coletora com boca de lobo tipo C2 com H=3,5 m</v>
          </cell>
          <cell r="C300" t="str">
            <v>un</v>
          </cell>
          <cell r="D300">
            <v>1100.99</v>
          </cell>
        </row>
        <row r="301">
          <cell r="A301">
            <v>57050</v>
          </cell>
          <cell r="B301" t="str">
            <v>Caixa coletora sobre galeria</v>
          </cell>
          <cell r="C301" t="str">
            <v>un</v>
          </cell>
          <cell r="D301">
            <v>316.95</v>
          </cell>
        </row>
        <row r="302">
          <cell r="A302">
            <v>57100</v>
          </cell>
          <cell r="B302" t="str">
            <v>Caixa coletora com boca de lobo - tipo I</v>
          </cell>
          <cell r="C302" t="str">
            <v>un</v>
          </cell>
          <cell r="D302">
            <v>1049.42</v>
          </cell>
        </row>
        <row r="303">
          <cell r="A303">
            <v>57150</v>
          </cell>
          <cell r="B303" t="str">
            <v>Caixa coletora com boca de lobo - tipo II</v>
          </cell>
          <cell r="C303" t="str">
            <v>un</v>
          </cell>
          <cell r="D303">
            <v>881.63</v>
          </cell>
        </row>
        <row r="304">
          <cell r="A304">
            <v>57200</v>
          </cell>
          <cell r="B304" t="str">
            <v>Caixa coletora com boca de lobo para BSTC D=40 cm e H=1,5 m</v>
          </cell>
          <cell r="C304" t="str">
            <v>un</v>
          </cell>
          <cell r="D304">
            <v>487.98</v>
          </cell>
        </row>
        <row r="305">
          <cell r="A305">
            <v>57250</v>
          </cell>
          <cell r="B305" t="str">
            <v>Caixa coletora com boca de lobo para BSTC D=40 cm e H=2,0 m</v>
          </cell>
          <cell r="C305" t="str">
            <v>un</v>
          </cell>
          <cell r="D305">
            <v>601.89</v>
          </cell>
        </row>
        <row r="306">
          <cell r="A306">
            <v>57300</v>
          </cell>
          <cell r="B306" t="str">
            <v>Caixa coletora com boca de lobo para BSTC D=50 cm e H=1,5 m</v>
          </cell>
          <cell r="C306" t="str">
            <v>un</v>
          </cell>
          <cell r="D306">
            <v>515.80000000000007</v>
          </cell>
        </row>
        <row r="307">
          <cell r="A307">
            <v>57350</v>
          </cell>
          <cell r="B307" t="str">
            <v>Caixa coletora com boca de lobo para BSTC D=50 cm e H=2,0 m</v>
          </cell>
          <cell r="C307" t="str">
            <v>un</v>
          </cell>
          <cell r="D307">
            <v>636.0100000000001</v>
          </cell>
        </row>
        <row r="308">
          <cell r="A308">
            <v>57400</v>
          </cell>
          <cell r="B308" t="str">
            <v>Caixa coletora com boca de lobo para BSTC D=60 cm e H=1,5 m</v>
          </cell>
          <cell r="C308" t="str">
            <v>un</v>
          </cell>
          <cell r="D308">
            <v>545.13</v>
          </cell>
        </row>
        <row r="309">
          <cell r="A309">
            <v>57450</v>
          </cell>
          <cell r="B309" t="str">
            <v>Caixa coletora com boca de lobo para BSTC D=60 cm e H=2,0 m</v>
          </cell>
          <cell r="C309" t="str">
            <v>un</v>
          </cell>
          <cell r="D309">
            <v>673.43000000000006</v>
          </cell>
        </row>
        <row r="310">
          <cell r="A310">
            <v>57500</v>
          </cell>
          <cell r="B310" t="str">
            <v>Caixa coletora com boca de lobo para BSTC D=60 cm e H=2,5 m</v>
          </cell>
          <cell r="C310" t="str">
            <v>un</v>
          </cell>
          <cell r="D310">
            <v>801.77</v>
          </cell>
        </row>
        <row r="311">
          <cell r="A311">
            <v>57550</v>
          </cell>
          <cell r="B311" t="str">
            <v>Caixa coletora com boca de lobo para BSTC D=100 cm e H=2,0 m</v>
          </cell>
          <cell r="C311" t="str">
            <v>un</v>
          </cell>
          <cell r="D311">
            <v>780.62</v>
          </cell>
        </row>
        <row r="312">
          <cell r="A312">
            <v>57600</v>
          </cell>
          <cell r="B312" t="str">
            <v>Caixa coletora com boca de lobo para BSTC D=120 cm e H=2,0 m</v>
          </cell>
          <cell r="C312" t="str">
            <v>un</v>
          </cell>
          <cell r="D312">
            <v>828.1</v>
          </cell>
        </row>
        <row r="313">
          <cell r="A313">
            <v>57650</v>
          </cell>
          <cell r="B313" t="str">
            <v>Descida d'água para valetas de corte - tipo DDV</v>
          </cell>
          <cell r="C313" t="str">
            <v>m</v>
          </cell>
          <cell r="D313">
            <v>81.430000000000007</v>
          </cell>
        </row>
        <row r="314">
          <cell r="A314">
            <v>57700</v>
          </cell>
          <cell r="B314" t="str">
            <v>Entrada d'água para descida tipo DDV</v>
          </cell>
          <cell r="C314" t="str">
            <v>un</v>
          </cell>
          <cell r="D314">
            <v>73.5</v>
          </cell>
        </row>
        <row r="315">
          <cell r="A315">
            <v>57750</v>
          </cell>
          <cell r="B315" t="str">
            <v>Caixa de amortecimento para descida d'água tipo DDV</v>
          </cell>
          <cell r="C315" t="str">
            <v>un</v>
          </cell>
          <cell r="D315">
            <v>77.58</v>
          </cell>
        </row>
        <row r="316">
          <cell r="A316">
            <v>57800</v>
          </cell>
          <cell r="B316" t="str">
            <v>Descida d'água em cortes - tipo DD-1</v>
          </cell>
          <cell r="C316" t="str">
            <v>m</v>
          </cell>
          <cell r="D316">
            <v>125.19999999999999</v>
          </cell>
        </row>
        <row r="317">
          <cell r="A317">
            <v>57850</v>
          </cell>
          <cell r="B317" t="str">
            <v>Descida d'água em cortes - tipo DD-2</v>
          </cell>
          <cell r="C317" t="str">
            <v>m</v>
          </cell>
          <cell r="D317">
            <v>135.91</v>
          </cell>
        </row>
        <row r="318">
          <cell r="A318">
            <v>57900</v>
          </cell>
          <cell r="B318" t="str">
            <v>Descida d'água em cortes - tipo DD-3</v>
          </cell>
          <cell r="C318" t="str">
            <v>m</v>
          </cell>
          <cell r="D318">
            <v>146.51</v>
          </cell>
        </row>
        <row r="319">
          <cell r="A319">
            <v>57950</v>
          </cell>
          <cell r="B319" t="str">
            <v>Descida d'água em cortes - tipo DD-4</v>
          </cell>
          <cell r="C319" t="str">
            <v>m</v>
          </cell>
          <cell r="D319">
            <v>199.45</v>
          </cell>
        </row>
        <row r="320">
          <cell r="A320">
            <v>58000</v>
          </cell>
          <cell r="B320" t="str">
            <v>Descida d'água em cortes - tipo DD-5</v>
          </cell>
          <cell r="C320" t="str">
            <v>m</v>
          </cell>
          <cell r="D320">
            <v>224.54</v>
          </cell>
        </row>
        <row r="321">
          <cell r="A321">
            <v>58050</v>
          </cell>
          <cell r="B321" t="str">
            <v>Descida d'água em cortes - tipo DD-6</v>
          </cell>
          <cell r="C321" t="str">
            <v>m</v>
          </cell>
          <cell r="D321">
            <v>248.6</v>
          </cell>
        </row>
        <row r="322">
          <cell r="A322">
            <v>58100</v>
          </cell>
          <cell r="B322" t="str">
            <v>Descida d'água em aterros - tipo DD-1</v>
          </cell>
          <cell r="C322" t="str">
            <v>m</v>
          </cell>
          <cell r="D322">
            <v>156.13</v>
          </cell>
        </row>
        <row r="323">
          <cell r="A323">
            <v>58150</v>
          </cell>
          <cell r="B323" t="str">
            <v>Descida d'água em aterros - tipo DD-2</v>
          </cell>
          <cell r="C323" t="str">
            <v>m</v>
          </cell>
          <cell r="D323">
            <v>173.10000000000002</v>
          </cell>
        </row>
        <row r="324">
          <cell r="A324">
            <v>58200</v>
          </cell>
          <cell r="B324" t="str">
            <v>Descida d'água em aterros - tipo DD-3</v>
          </cell>
          <cell r="C324" t="str">
            <v>m</v>
          </cell>
          <cell r="D324">
            <v>189.79</v>
          </cell>
        </row>
        <row r="325">
          <cell r="A325">
            <v>58250</v>
          </cell>
          <cell r="B325" t="str">
            <v>Descida d'água em aterros - tipo DD-4</v>
          </cell>
          <cell r="C325" t="str">
            <v>m</v>
          </cell>
          <cell r="D325">
            <v>257.08999999999997</v>
          </cell>
        </row>
        <row r="326">
          <cell r="A326">
            <v>58300</v>
          </cell>
          <cell r="B326" t="str">
            <v>Descida d'água em aterros - tipo DD-5</v>
          </cell>
          <cell r="C326" t="str">
            <v>m</v>
          </cell>
          <cell r="D326">
            <v>314.51</v>
          </cell>
        </row>
        <row r="327">
          <cell r="A327">
            <v>58350</v>
          </cell>
          <cell r="B327" t="str">
            <v>Descida d'água em aterros - tipo DD-6</v>
          </cell>
          <cell r="C327" t="str">
            <v>m</v>
          </cell>
          <cell r="D327">
            <v>328.98</v>
          </cell>
        </row>
        <row r="328">
          <cell r="A328">
            <v>58400</v>
          </cell>
          <cell r="B328" t="str">
            <v>Descida d'água em aterros para BTTC D= 120 cm</v>
          </cell>
          <cell r="C328" t="str">
            <v>m</v>
          </cell>
          <cell r="D328">
            <v>579.87</v>
          </cell>
        </row>
        <row r="329">
          <cell r="A329">
            <v>58450</v>
          </cell>
          <cell r="B329" t="str">
            <v>Boca para descida d'água em cortes - tipo DD-1</v>
          </cell>
          <cell r="C329" t="str">
            <v>un</v>
          </cell>
          <cell r="D329">
            <v>126.08000000000001</v>
          </cell>
        </row>
        <row r="330">
          <cell r="A330">
            <v>58500</v>
          </cell>
          <cell r="B330" t="str">
            <v>Boca para descida d'água em cortes - tipo DD-2</v>
          </cell>
          <cell r="C330" t="str">
            <v>un</v>
          </cell>
          <cell r="D330">
            <v>138.61000000000001</v>
          </cell>
        </row>
        <row r="331">
          <cell r="A331">
            <v>58550</v>
          </cell>
          <cell r="B331" t="str">
            <v>Boca para descida d'água em cortes - tipo DD-3</v>
          </cell>
          <cell r="C331" t="str">
            <v>un</v>
          </cell>
          <cell r="D331">
            <v>151.62</v>
          </cell>
        </row>
        <row r="332">
          <cell r="A332">
            <v>58600</v>
          </cell>
          <cell r="B332" t="str">
            <v>Boca para descida d'água em cortes - tipo DD-4</v>
          </cell>
          <cell r="C332" t="str">
            <v>un</v>
          </cell>
          <cell r="D332">
            <v>216.17000000000002</v>
          </cell>
        </row>
        <row r="333">
          <cell r="A333">
            <v>58650</v>
          </cell>
          <cell r="B333" t="str">
            <v>Boca para descida d'água em cortes - tipo DD-5</v>
          </cell>
          <cell r="C333" t="str">
            <v>un</v>
          </cell>
          <cell r="D333">
            <v>247.35000000000002</v>
          </cell>
        </row>
        <row r="334">
          <cell r="A334">
            <v>58700</v>
          </cell>
          <cell r="B334" t="str">
            <v>Boca para descida d'água em cortes - tipo DD-6</v>
          </cell>
          <cell r="C334" t="str">
            <v>un</v>
          </cell>
          <cell r="D334">
            <v>276.43</v>
          </cell>
        </row>
        <row r="335">
          <cell r="A335">
            <v>58750</v>
          </cell>
          <cell r="B335" t="str">
            <v>Boca para descida d'água em aterros - tipo DD-1</v>
          </cell>
          <cell r="C335" t="str">
            <v>un</v>
          </cell>
          <cell r="D335">
            <v>298.39999999999998</v>
          </cell>
        </row>
        <row r="336">
          <cell r="A336">
            <v>58800</v>
          </cell>
          <cell r="B336" t="str">
            <v>Boca para descida d'água em aterros - tipo DD-2</v>
          </cell>
          <cell r="C336" t="str">
            <v>un</v>
          </cell>
          <cell r="D336">
            <v>417.74</v>
          </cell>
        </row>
        <row r="337">
          <cell r="A337">
            <v>58850</v>
          </cell>
          <cell r="B337" t="str">
            <v>Boca para descida d'água em aterros - tipo DD-3</v>
          </cell>
          <cell r="C337" t="str">
            <v>un</v>
          </cell>
          <cell r="D337">
            <v>515.94000000000005</v>
          </cell>
        </row>
        <row r="338">
          <cell r="A338">
            <v>58900</v>
          </cell>
          <cell r="B338" t="str">
            <v>Boca para descida d'água em aterros - tipo DD-4</v>
          </cell>
          <cell r="C338" t="str">
            <v>un</v>
          </cell>
          <cell r="D338">
            <v>430.45</v>
          </cell>
        </row>
        <row r="339">
          <cell r="A339">
            <v>58950</v>
          </cell>
          <cell r="B339" t="str">
            <v>Boca para descida d'água em aterros - tipo DD-5</v>
          </cell>
          <cell r="C339" t="str">
            <v>un</v>
          </cell>
          <cell r="D339">
            <v>614.89</v>
          </cell>
        </row>
        <row r="340">
          <cell r="A340">
            <v>59000</v>
          </cell>
          <cell r="B340" t="str">
            <v>Boca para descida d'água em aterros - tipo DD-6</v>
          </cell>
          <cell r="C340" t="str">
            <v>un</v>
          </cell>
          <cell r="D340">
            <v>823.26</v>
          </cell>
        </row>
        <row r="341">
          <cell r="A341">
            <v>59050</v>
          </cell>
          <cell r="B341" t="str">
            <v>Boca para descida d'água em aterros para BTTC D=120 cm</v>
          </cell>
          <cell r="C341" t="str">
            <v>un</v>
          </cell>
          <cell r="D341">
            <v>1039.94</v>
          </cell>
        </row>
        <row r="342">
          <cell r="A342">
            <v>59100</v>
          </cell>
          <cell r="B342" t="str">
            <v>Caixa para descida d'água em aterros - tipo DD-1</v>
          </cell>
          <cell r="C342" t="str">
            <v>un</v>
          </cell>
          <cell r="D342">
            <v>152.68</v>
          </cell>
        </row>
        <row r="343">
          <cell r="A343">
            <v>59150</v>
          </cell>
          <cell r="B343" t="str">
            <v>Caixa para descida d'água em aterros - tipo DD-2</v>
          </cell>
          <cell r="C343" t="str">
            <v>un</v>
          </cell>
          <cell r="D343">
            <v>163.63</v>
          </cell>
        </row>
        <row r="344">
          <cell r="A344">
            <v>59200</v>
          </cell>
          <cell r="B344" t="str">
            <v>Caixa para descida d'água em aterros - tipo DD-3</v>
          </cell>
          <cell r="C344" t="str">
            <v>un</v>
          </cell>
          <cell r="D344">
            <v>174.17000000000002</v>
          </cell>
        </row>
        <row r="345">
          <cell r="A345">
            <v>59250</v>
          </cell>
          <cell r="B345" t="str">
            <v>Caixa para descida d'água em aterros - tipo DD-4</v>
          </cell>
          <cell r="C345" t="str">
            <v>un</v>
          </cell>
          <cell r="D345">
            <v>217.56</v>
          </cell>
        </row>
        <row r="346">
          <cell r="A346">
            <v>59300</v>
          </cell>
          <cell r="B346" t="str">
            <v>Caixa para descida d'água em aterros - tipo DD-5</v>
          </cell>
          <cell r="C346" t="str">
            <v>un</v>
          </cell>
          <cell r="D346">
            <v>252.54000000000002</v>
          </cell>
        </row>
        <row r="347">
          <cell r="A347">
            <v>59350</v>
          </cell>
          <cell r="B347" t="str">
            <v>Caixa para descida d'água em aterros - tipo DD-6</v>
          </cell>
          <cell r="C347" t="str">
            <v>un</v>
          </cell>
          <cell r="D347">
            <v>263.90999999999997</v>
          </cell>
        </row>
        <row r="348">
          <cell r="A348">
            <v>59400</v>
          </cell>
          <cell r="B348" t="str">
            <v>Caixa para descida d'água em aterros para BTTC de D=120 cm</v>
          </cell>
          <cell r="C348" t="str">
            <v>un</v>
          </cell>
          <cell r="D348">
            <v>440.04</v>
          </cell>
        </row>
        <row r="349">
          <cell r="A349">
            <v>59450</v>
          </cell>
          <cell r="B349" t="str">
            <v>Caixa coletora com boca de lobo - Tipo C-1 com H=2,0 m</v>
          </cell>
          <cell r="C349" t="str">
            <v>un</v>
          </cell>
          <cell r="D349">
            <v>614.54999999999995</v>
          </cell>
        </row>
        <row r="350">
          <cell r="A350">
            <v>59500</v>
          </cell>
          <cell r="B350" t="str">
            <v>Caixa coletora com boca de lobo - Tipo C-2 com H=2,0 m</v>
          </cell>
          <cell r="C350" t="str">
            <v>un</v>
          </cell>
          <cell r="D350">
            <v>655.62</v>
          </cell>
        </row>
        <row r="351">
          <cell r="A351">
            <v>59550</v>
          </cell>
          <cell r="B351" t="str">
            <v>Caixa de inspeção de esgoto com D=60 cm</v>
          </cell>
          <cell r="C351" t="str">
            <v>un</v>
          </cell>
          <cell r="D351">
            <v>60.69</v>
          </cell>
        </row>
        <row r="352">
          <cell r="A352">
            <v>59650</v>
          </cell>
          <cell r="B352" t="str">
            <v>Dreno tipo I - execução</v>
          </cell>
          <cell r="C352" t="str">
            <v>m</v>
          </cell>
          <cell r="D352">
            <v>24.919999999999998</v>
          </cell>
        </row>
        <row r="353">
          <cell r="A353">
            <v>59700</v>
          </cell>
          <cell r="B353" t="str">
            <v>Dreno tipo II - execução</v>
          </cell>
          <cell r="C353" t="str">
            <v>m</v>
          </cell>
          <cell r="D353">
            <v>32.69</v>
          </cell>
        </row>
        <row r="354">
          <cell r="A354">
            <v>59750</v>
          </cell>
          <cell r="B354" t="str">
            <v>Dreno tipo III - execução</v>
          </cell>
          <cell r="C354" t="str">
            <v>m</v>
          </cell>
          <cell r="D354">
            <v>42.17</v>
          </cell>
        </row>
        <row r="355">
          <cell r="A355">
            <v>59800</v>
          </cell>
          <cell r="B355" t="str">
            <v>Dreno tipo IV - execução</v>
          </cell>
          <cell r="C355" t="str">
            <v>m</v>
          </cell>
          <cell r="D355">
            <v>19.93</v>
          </cell>
        </row>
        <row r="356">
          <cell r="A356">
            <v>59850</v>
          </cell>
          <cell r="B356" t="str">
            <v>Dreno tipo V - execução</v>
          </cell>
          <cell r="C356" t="str">
            <v>m</v>
          </cell>
          <cell r="D356">
            <v>22.7</v>
          </cell>
        </row>
        <row r="357">
          <cell r="A357">
            <v>59900</v>
          </cell>
          <cell r="B357" t="str">
            <v>Dreno tipo VI - execução</v>
          </cell>
          <cell r="C357" t="str">
            <v>m</v>
          </cell>
          <cell r="D357">
            <v>2.1800000000000002</v>
          </cell>
        </row>
        <row r="358">
          <cell r="A358">
            <v>60000</v>
          </cell>
          <cell r="B358" t="str">
            <v>Dreno tipo VII - execução</v>
          </cell>
          <cell r="C358" t="str">
            <v>m</v>
          </cell>
          <cell r="D358">
            <v>1.33</v>
          </cell>
        </row>
        <row r="359">
          <cell r="A359">
            <v>60050</v>
          </cell>
          <cell r="B359" t="str">
            <v>Dreno tipo VIII - execução</v>
          </cell>
          <cell r="C359" t="str">
            <v>m</v>
          </cell>
          <cell r="D359">
            <v>2.57</v>
          </cell>
        </row>
        <row r="360">
          <cell r="A360">
            <v>60100</v>
          </cell>
          <cell r="B360" t="str">
            <v>Dreno tipo IX - execução</v>
          </cell>
          <cell r="C360" t="str">
            <v>m</v>
          </cell>
          <cell r="D360">
            <v>4.66</v>
          </cell>
        </row>
        <row r="361">
          <cell r="A361">
            <v>60150</v>
          </cell>
          <cell r="B361" t="str">
            <v>Dreno tipo X - execução</v>
          </cell>
          <cell r="C361" t="str">
            <v>m</v>
          </cell>
          <cell r="D361">
            <v>38.800000000000004</v>
          </cell>
        </row>
        <row r="362">
          <cell r="A362">
            <v>60200</v>
          </cell>
          <cell r="B362" t="str">
            <v>Dreno tipo XI - execução</v>
          </cell>
          <cell r="C362" t="str">
            <v>m</v>
          </cell>
          <cell r="D362">
            <v>73.55</v>
          </cell>
        </row>
        <row r="363">
          <cell r="A363">
            <v>60250</v>
          </cell>
          <cell r="B363" t="str">
            <v>Dreno tipo XII - execução</v>
          </cell>
          <cell r="C363" t="str">
            <v>m</v>
          </cell>
          <cell r="D363">
            <v>60.3</v>
          </cell>
        </row>
        <row r="364">
          <cell r="A364">
            <v>60300</v>
          </cell>
          <cell r="B364" t="str">
            <v>Dreno tipo XIII - execução</v>
          </cell>
          <cell r="C364" t="str">
            <v>m</v>
          </cell>
          <cell r="D364">
            <v>56.16</v>
          </cell>
        </row>
        <row r="365">
          <cell r="A365">
            <v>60350</v>
          </cell>
          <cell r="B365" t="str">
            <v>Dreno tipo XIV - execução</v>
          </cell>
          <cell r="C365" t="str">
            <v>m</v>
          </cell>
          <cell r="D365">
            <v>42.91</v>
          </cell>
        </row>
        <row r="366">
          <cell r="A366">
            <v>60400</v>
          </cell>
          <cell r="B366" t="str">
            <v>Dreno tipo XV - execução</v>
          </cell>
          <cell r="C366" t="str">
            <v>m</v>
          </cell>
          <cell r="D366">
            <v>70.509999999999991</v>
          </cell>
        </row>
        <row r="367">
          <cell r="A367">
            <v>60450</v>
          </cell>
          <cell r="B367" t="str">
            <v>Dreno tipo XVI - execução</v>
          </cell>
          <cell r="C367" t="str">
            <v>m</v>
          </cell>
          <cell r="D367">
            <v>53.14</v>
          </cell>
        </row>
        <row r="368">
          <cell r="A368">
            <v>60500</v>
          </cell>
          <cell r="B368" t="str">
            <v>Dreno tipo XVII - execução</v>
          </cell>
          <cell r="C368" t="str">
            <v>m</v>
          </cell>
          <cell r="D368">
            <v>58.62</v>
          </cell>
        </row>
        <row r="369">
          <cell r="A369">
            <v>60550</v>
          </cell>
          <cell r="B369" t="str">
            <v>Dreno tipo XVIII - execução</v>
          </cell>
          <cell r="C369" t="str">
            <v>m</v>
          </cell>
          <cell r="D369">
            <v>41.24</v>
          </cell>
        </row>
        <row r="370">
          <cell r="A370">
            <v>60600</v>
          </cell>
          <cell r="B370" t="str">
            <v>Dreno tipo XIX - execução</v>
          </cell>
          <cell r="C370" t="str">
            <v>m</v>
          </cell>
          <cell r="D370">
            <v>53.19</v>
          </cell>
        </row>
        <row r="371">
          <cell r="A371">
            <v>60650</v>
          </cell>
          <cell r="B371" t="str">
            <v>Dreno tipo XX - execução</v>
          </cell>
          <cell r="C371" t="str">
            <v>m</v>
          </cell>
          <cell r="D371">
            <v>35.79</v>
          </cell>
        </row>
        <row r="372">
          <cell r="A372">
            <v>60750</v>
          </cell>
          <cell r="B372" t="str">
            <v>Dreno 0,5x2,0 m - com brita e bidim</v>
          </cell>
          <cell r="C372" t="str">
            <v>m</v>
          </cell>
          <cell r="D372">
            <v>42.239999999999995</v>
          </cell>
        </row>
        <row r="373">
          <cell r="A373">
            <v>60800</v>
          </cell>
          <cell r="B373" t="str">
            <v>Dreno 0,5x2,5 m - com areia grossa</v>
          </cell>
          <cell r="C373" t="str">
            <v>m</v>
          </cell>
          <cell r="D373">
            <v>16.28</v>
          </cell>
        </row>
        <row r="374">
          <cell r="A374">
            <v>60850</v>
          </cell>
          <cell r="B374" t="str">
            <v>Dreno 0,5x0,8 m - com brita - execução</v>
          </cell>
          <cell r="C374" t="str">
            <v>m</v>
          </cell>
          <cell r="D374">
            <v>9.08</v>
          </cell>
        </row>
        <row r="375">
          <cell r="A375">
            <v>61000</v>
          </cell>
          <cell r="B375" t="str">
            <v>Dreno 0,5x0,6 m - com areia</v>
          </cell>
          <cell r="C375" t="str">
            <v>m</v>
          </cell>
          <cell r="D375">
            <v>3.89</v>
          </cell>
        </row>
        <row r="376">
          <cell r="A376">
            <v>61200</v>
          </cell>
          <cell r="B376" t="str">
            <v>Dreno tipo XXI</v>
          </cell>
          <cell r="C376" t="str">
            <v>m</v>
          </cell>
          <cell r="D376">
            <v>17.169999999999998</v>
          </cell>
        </row>
        <row r="377">
          <cell r="A377">
            <v>61250</v>
          </cell>
          <cell r="B377" t="str">
            <v>Dreno tipo XXII</v>
          </cell>
          <cell r="C377" t="str">
            <v>m</v>
          </cell>
          <cell r="D377">
            <v>17.810000000000002</v>
          </cell>
        </row>
        <row r="378">
          <cell r="A378">
            <v>61300</v>
          </cell>
          <cell r="B378" t="str">
            <v>Dreno tipo XXIII</v>
          </cell>
          <cell r="C378" t="str">
            <v>m</v>
          </cell>
          <cell r="D378">
            <v>1.33</v>
          </cell>
        </row>
        <row r="379">
          <cell r="A379">
            <v>61350</v>
          </cell>
          <cell r="B379" t="str">
            <v>Saída para drenos profundos - tipo U</v>
          </cell>
          <cell r="C379" t="str">
            <v>un</v>
          </cell>
          <cell r="D379">
            <v>52.32</v>
          </cell>
        </row>
        <row r="380">
          <cell r="A380">
            <v>61400</v>
          </cell>
          <cell r="B380" t="str">
            <v>Saída para drenos profundos - tipo L</v>
          </cell>
          <cell r="C380" t="str">
            <v>un</v>
          </cell>
          <cell r="D380">
            <v>24.040000000000003</v>
          </cell>
        </row>
        <row r="381">
          <cell r="A381">
            <v>61450</v>
          </cell>
          <cell r="B381" t="str">
            <v>Fornecimento e assentamento de tubo para saida de dreno</v>
          </cell>
          <cell r="C381" t="str">
            <v>un</v>
          </cell>
          <cell r="D381">
            <v>8.49</v>
          </cell>
        </row>
        <row r="382">
          <cell r="A382">
            <v>61500</v>
          </cell>
          <cell r="B382" t="str">
            <v>execução do revestimento de valas de gabião - H=30 cm</v>
          </cell>
          <cell r="C382" t="str">
            <v>m²</v>
          </cell>
          <cell r="D382">
            <v>35.479999999999997</v>
          </cell>
        </row>
        <row r="383">
          <cell r="A383">
            <v>65000</v>
          </cell>
          <cell r="B383" t="str">
            <v>Esc. mec. de valas p/obras de arte correntes - 1a. categoria</v>
          </cell>
          <cell r="C383" t="str">
            <v>m³</v>
          </cell>
          <cell r="D383">
            <v>4.16</v>
          </cell>
        </row>
        <row r="384">
          <cell r="A384">
            <v>65050</v>
          </cell>
          <cell r="B384" t="str">
            <v>Esc. mec. de valas p/obras de arte correntes - 2a. categoria</v>
          </cell>
          <cell r="C384" t="str">
            <v>m³</v>
          </cell>
          <cell r="D384">
            <v>5.3</v>
          </cell>
        </row>
        <row r="385">
          <cell r="A385">
            <v>65100</v>
          </cell>
          <cell r="B385" t="str">
            <v>Esc. mec. de valas p/obras de arte correntes - 3a. categoria</v>
          </cell>
          <cell r="C385" t="str">
            <v>m³</v>
          </cell>
          <cell r="D385">
            <v>32.25</v>
          </cell>
        </row>
        <row r="386">
          <cell r="A386">
            <v>65150</v>
          </cell>
          <cell r="B386" t="str">
            <v>Escavação manual de solos</v>
          </cell>
          <cell r="C386" t="str">
            <v>m³</v>
          </cell>
          <cell r="D386">
            <v>12.15</v>
          </cell>
        </row>
        <row r="387">
          <cell r="A387">
            <v>65200</v>
          </cell>
          <cell r="B387" t="str">
            <v>Reaterro e apiloamento em camadas de 20 cm</v>
          </cell>
          <cell r="C387" t="str">
            <v>m³</v>
          </cell>
          <cell r="D387">
            <v>3.86</v>
          </cell>
        </row>
        <row r="388">
          <cell r="A388">
            <v>65850</v>
          </cell>
          <cell r="B388" t="str">
            <v>Execução de galerias D=40 cm</v>
          </cell>
          <cell r="C388" t="str">
            <v>m</v>
          </cell>
          <cell r="D388">
            <v>17.5</v>
          </cell>
        </row>
        <row r="389">
          <cell r="A389">
            <v>65900</v>
          </cell>
          <cell r="B389" t="str">
            <v>Execução de galerias D=60 cm</v>
          </cell>
          <cell r="C389" t="str">
            <v>m</v>
          </cell>
          <cell r="D389">
            <v>31.14</v>
          </cell>
        </row>
        <row r="390">
          <cell r="A390">
            <v>65940</v>
          </cell>
          <cell r="B390" t="str">
            <v>Corpo de BSTC D=20 cm com lastro de brita</v>
          </cell>
          <cell r="C390" t="str">
            <v>m</v>
          </cell>
          <cell r="D390">
            <v>14.58</v>
          </cell>
        </row>
        <row r="391">
          <cell r="A391">
            <v>65950</v>
          </cell>
          <cell r="B391" t="str">
            <v>Corpo de BSTC D=30 cm com lastro de brita</v>
          </cell>
          <cell r="C391" t="str">
            <v>m</v>
          </cell>
          <cell r="D391">
            <v>15.87</v>
          </cell>
        </row>
        <row r="392">
          <cell r="A392">
            <v>66000</v>
          </cell>
          <cell r="B392" t="str">
            <v>Corpo de BSTC D=40 cm com lastro de brita</v>
          </cell>
          <cell r="C392" t="str">
            <v>m</v>
          </cell>
          <cell r="D392">
            <v>21.18</v>
          </cell>
        </row>
        <row r="393">
          <cell r="A393">
            <v>66050</v>
          </cell>
          <cell r="B393" t="str">
            <v>Corpo de BSTC D=50 cm com lastro de brita</v>
          </cell>
          <cell r="C393" t="str">
            <v>m</v>
          </cell>
          <cell r="D393">
            <v>34.17</v>
          </cell>
        </row>
        <row r="394">
          <cell r="A394">
            <v>66100</v>
          </cell>
          <cell r="B394" t="str">
            <v>Corpo de BSTC D=60 cm com lastro de brita</v>
          </cell>
          <cell r="C394" t="str">
            <v>m</v>
          </cell>
          <cell r="D394">
            <v>42.79</v>
          </cell>
        </row>
        <row r="395">
          <cell r="A395">
            <v>66150</v>
          </cell>
          <cell r="B395" t="str">
            <v>Corpo de BSTC D=60 cm com lastro de brita - tubo CA 1</v>
          </cell>
          <cell r="C395" t="str">
            <v>m</v>
          </cell>
          <cell r="D395">
            <v>72.17</v>
          </cell>
        </row>
        <row r="396">
          <cell r="A396">
            <v>66200</v>
          </cell>
          <cell r="B396" t="str">
            <v>Corpo de BSTC D=60 cm com berço de concreto - tubo CA 2</v>
          </cell>
          <cell r="C396" t="str">
            <v>m</v>
          </cell>
          <cell r="D396">
            <v>124.16</v>
          </cell>
        </row>
        <row r="397">
          <cell r="A397">
            <v>66250</v>
          </cell>
          <cell r="B397" t="str">
            <v>Corpo de BSTC D=80 cm com berço de concreto - tubo CA 2</v>
          </cell>
          <cell r="C397" t="str">
            <v>m</v>
          </cell>
          <cell r="D397">
            <v>170.82</v>
          </cell>
        </row>
        <row r="398">
          <cell r="A398">
            <v>66300</v>
          </cell>
          <cell r="B398" t="str">
            <v>Corpo de BSTC D=100 cm com berço de concreto - tubo CA 2</v>
          </cell>
          <cell r="C398" t="str">
            <v>m</v>
          </cell>
          <cell r="D398">
            <v>233.88</v>
          </cell>
        </row>
        <row r="399">
          <cell r="A399">
            <v>66350</v>
          </cell>
          <cell r="B399" t="str">
            <v>Corpo de BSTC D=120 cm com berço de concreto - tubo CA 2</v>
          </cell>
          <cell r="C399" t="str">
            <v>m</v>
          </cell>
          <cell r="D399">
            <v>315.08</v>
          </cell>
        </row>
        <row r="400">
          <cell r="A400">
            <v>66400</v>
          </cell>
          <cell r="B400" t="str">
            <v>Corpo de BDTC D=80 cm com berço de concreto - tubo CA 2</v>
          </cell>
          <cell r="C400" t="str">
            <v>m</v>
          </cell>
          <cell r="D400">
            <v>314.56</v>
          </cell>
        </row>
        <row r="401">
          <cell r="A401">
            <v>66450</v>
          </cell>
          <cell r="B401" t="str">
            <v>Corpo de BDTC D=100 cm com berço de concreto - tubo CA 2</v>
          </cell>
          <cell r="C401" t="str">
            <v>m</v>
          </cell>
          <cell r="D401">
            <v>435.5</v>
          </cell>
        </row>
        <row r="402">
          <cell r="A402">
            <v>66500</v>
          </cell>
          <cell r="B402" t="str">
            <v>Corpo de BDTC D=120 cm com berço de concreto - tubo CA 2</v>
          </cell>
          <cell r="C402" t="str">
            <v>m</v>
          </cell>
          <cell r="D402">
            <v>588.61</v>
          </cell>
        </row>
        <row r="403">
          <cell r="A403">
            <v>66550</v>
          </cell>
          <cell r="B403" t="str">
            <v>Corpo de BTTC D=80 cm com berço de concreto - tubo CA 2</v>
          </cell>
          <cell r="C403" t="str">
            <v>m</v>
          </cell>
          <cell r="D403">
            <v>459.09000000000003</v>
          </cell>
        </row>
        <row r="404">
          <cell r="A404">
            <v>66600</v>
          </cell>
          <cell r="B404" t="str">
            <v>Corpo de BTTC D=100 cm com berço de concreto - tubo CA 2</v>
          </cell>
          <cell r="C404" t="str">
            <v>m</v>
          </cell>
          <cell r="D404">
            <v>637.95000000000005</v>
          </cell>
        </row>
        <row r="405">
          <cell r="A405">
            <v>66650</v>
          </cell>
          <cell r="B405" t="str">
            <v>Corpo de BTTC D=120 cm com berço de concreto - tubo CA 2</v>
          </cell>
          <cell r="C405" t="str">
            <v>m</v>
          </cell>
          <cell r="D405">
            <v>864.55000000000007</v>
          </cell>
        </row>
        <row r="406">
          <cell r="A406">
            <v>66700</v>
          </cell>
          <cell r="B406" t="str">
            <v>Corpo de BSTC D=80 cm com berço de concreto - tubo CA 3</v>
          </cell>
          <cell r="C406" t="str">
            <v>m</v>
          </cell>
          <cell r="D406">
            <v>167.76</v>
          </cell>
        </row>
        <row r="407">
          <cell r="A407">
            <v>66750</v>
          </cell>
          <cell r="B407" t="str">
            <v>Corpo de BSTC D=100 cm com berço de concreto - tubo CA 3</v>
          </cell>
          <cell r="C407" t="str">
            <v>m</v>
          </cell>
          <cell r="D407">
            <v>243.07</v>
          </cell>
        </row>
        <row r="408">
          <cell r="A408">
            <v>66800</v>
          </cell>
          <cell r="B408" t="str">
            <v>Corpo de BSTC D=120 cm com berço de concreto - tubo CA 3</v>
          </cell>
          <cell r="C408" t="str">
            <v>m</v>
          </cell>
          <cell r="D408">
            <v>315.08</v>
          </cell>
        </row>
        <row r="409">
          <cell r="A409">
            <v>66850</v>
          </cell>
          <cell r="B409" t="str">
            <v>Corpo de BDTC D=80 cm com berço de concreto - tubo CA 3</v>
          </cell>
          <cell r="C409" t="str">
            <v>m</v>
          </cell>
          <cell r="D409">
            <v>308.44</v>
          </cell>
        </row>
        <row r="410">
          <cell r="A410">
            <v>66900</v>
          </cell>
          <cell r="B410" t="str">
            <v>Corpo de BDTC D=100 cm com berço de concreto - tubo CA 3</v>
          </cell>
          <cell r="C410" t="str">
            <v>m</v>
          </cell>
          <cell r="D410">
            <v>453.87</v>
          </cell>
        </row>
        <row r="411">
          <cell r="A411">
            <v>66950</v>
          </cell>
          <cell r="B411" t="str">
            <v>Corpo de BDTC D=120 cm com berço de concreto - tubo CA 3</v>
          </cell>
          <cell r="C411" t="str">
            <v>m</v>
          </cell>
          <cell r="D411">
            <v>588.61</v>
          </cell>
        </row>
        <row r="412">
          <cell r="A412">
            <v>67000</v>
          </cell>
          <cell r="B412" t="str">
            <v>Corpo de BTTC D=80 cm com berço de concreto - tubo CA 3</v>
          </cell>
          <cell r="C412" t="str">
            <v>m</v>
          </cell>
          <cell r="D412">
            <v>449.9</v>
          </cell>
        </row>
        <row r="413">
          <cell r="A413">
            <v>67050</v>
          </cell>
          <cell r="B413" t="str">
            <v>Corpo de BTTC D=100 cm com berço de concreto - tubo CA 3</v>
          </cell>
          <cell r="C413" t="str">
            <v>m</v>
          </cell>
          <cell r="D413">
            <v>665.24</v>
          </cell>
        </row>
        <row r="414">
          <cell r="A414">
            <v>67100</v>
          </cell>
          <cell r="B414" t="str">
            <v>Corpo de BTTC D=120 cm com berço de concreto - tubo CA 3</v>
          </cell>
          <cell r="C414" t="str">
            <v>m</v>
          </cell>
          <cell r="D414">
            <v>864.55000000000007</v>
          </cell>
        </row>
        <row r="415">
          <cell r="A415">
            <v>67150</v>
          </cell>
          <cell r="B415" t="str">
            <v>Corpo de BSTC D=60 cm com enrocamento e laje de concreto</v>
          </cell>
          <cell r="C415" t="str">
            <v>m</v>
          </cell>
          <cell r="D415">
            <v>110.75</v>
          </cell>
        </row>
        <row r="416">
          <cell r="A416">
            <v>67200</v>
          </cell>
          <cell r="B416" t="str">
            <v>Corpo de BSTC D=80 cm com enrocamento e laje de concreto</v>
          </cell>
          <cell r="C416" t="str">
            <v>m</v>
          </cell>
          <cell r="D416">
            <v>145.69999999999999</v>
          </cell>
        </row>
        <row r="417">
          <cell r="A417">
            <v>67250</v>
          </cell>
          <cell r="B417" t="str">
            <v>Corpo de BSTC D=100 cm com enrocamento e laje de concreto</v>
          </cell>
          <cell r="C417" t="str">
            <v>m</v>
          </cell>
          <cell r="D417">
            <v>198.86</v>
          </cell>
        </row>
        <row r="418">
          <cell r="A418">
            <v>67300</v>
          </cell>
          <cell r="B418" t="str">
            <v>Corpo de BSTC D=120 cm com enrocamento e laje de concreto</v>
          </cell>
          <cell r="C418" t="str">
            <v>m</v>
          </cell>
          <cell r="D418">
            <v>268.74</v>
          </cell>
        </row>
        <row r="419">
          <cell r="A419">
            <v>67350</v>
          </cell>
          <cell r="B419" t="str">
            <v>Corpo de BSTC D=150 cm com enrocamento e laje de concreto</v>
          </cell>
          <cell r="C419" t="str">
            <v>m</v>
          </cell>
          <cell r="D419">
            <v>372.12</v>
          </cell>
        </row>
        <row r="420">
          <cell r="A420">
            <v>67400</v>
          </cell>
          <cell r="B420" t="str">
            <v>Corpo de BSTC D=200 cm com enrocamento e laje de concreto</v>
          </cell>
          <cell r="C420" t="str">
            <v>m</v>
          </cell>
          <cell r="D420">
            <v>637.98</v>
          </cell>
        </row>
        <row r="421">
          <cell r="A421">
            <v>67450</v>
          </cell>
          <cell r="B421" t="str">
            <v>Corpo de BDTC D=80 cm com enrocamento e laje de concreto</v>
          </cell>
          <cell r="C421" t="str">
            <v>m</v>
          </cell>
          <cell r="D421">
            <v>274.34000000000003</v>
          </cell>
        </row>
        <row r="422">
          <cell r="A422">
            <v>67500</v>
          </cell>
          <cell r="B422" t="str">
            <v>Corpo de BDTC D=100 cm com enrocamento e laje de concreto</v>
          </cell>
          <cell r="C422" t="str">
            <v>m</v>
          </cell>
          <cell r="D422">
            <v>377.54</v>
          </cell>
        </row>
        <row r="423">
          <cell r="A423">
            <v>67550</v>
          </cell>
          <cell r="B423" t="str">
            <v>Corpo de BDTC D=120 cm com enrocamento e laje de concreto</v>
          </cell>
          <cell r="C423" t="str">
            <v>m</v>
          </cell>
          <cell r="D423">
            <v>510.48</v>
          </cell>
        </row>
        <row r="424">
          <cell r="A424">
            <v>67600</v>
          </cell>
          <cell r="B424" t="str">
            <v>Corpo de BDTC D=150 cm com enrocamento e laje de concreto</v>
          </cell>
          <cell r="C424" t="str">
            <v>m</v>
          </cell>
          <cell r="D424">
            <v>720.94999999999993</v>
          </cell>
        </row>
        <row r="425">
          <cell r="A425">
            <v>67650</v>
          </cell>
          <cell r="B425" t="str">
            <v>Corpo de BDTC D=200 cm com enrocamento e laje de concreto</v>
          </cell>
          <cell r="C425" t="str">
            <v>m</v>
          </cell>
          <cell r="D425">
            <v>1244.1399999999999</v>
          </cell>
        </row>
        <row r="426">
          <cell r="A426">
            <v>67700</v>
          </cell>
          <cell r="B426" t="str">
            <v>Corpo de BTTC D=80 cm com enrocamento e laje de concreto</v>
          </cell>
          <cell r="C426" t="str">
            <v>m</v>
          </cell>
          <cell r="D426">
            <v>403.28</v>
          </cell>
        </row>
        <row r="427">
          <cell r="A427">
            <v>67750</v>
          </cell>
          <cell r="B427" t="str">
            <v>Corpo de BTTC D=100 cm com enrocamento e laje de concreto</v>
          </cell>
          <cell r="C427" t="str">
            <v>m</v>
          </cell>
          <cell r="D427">
            <v>556.84</v>
          </cell>
        </row>
        <row r="428">
          <cell r="A428">
            <v>67800</v>
          </cell>
          <cell r="B428" t="str">
            <v>Corpo de BTTC D=120 cm com enrocamento e laje de concreto</v>
          </cell>
          <cell r="C428" t="str">
            <v>m</v>
          </cell>
          <cell r="D428">
            <v>754.93</v>
          </cell>
        </row>
        <row r="429">
          <cell r="A429">
            <v>67850</v>
          </cell>
          <cell r="B429" t="str">
            <v>Corpo de BTTC D=150 cm com enrocamento e laje de concreto</v>
          </cell>
          <cell r="C429" t="str">
            <v>m</v>
          </cell>
          <cell r="D429">
            <v>1069.82</v>
          </cell>
        </row>
        <row r="430">
          <cell r="A430">
            <v>67900</v>
          </cell>
          <cell r="B430" t="str">
            <v>Corpo de BTTC D=200 cm com enrocamento e laje de concreto</v>
          </cell>
          <cell r="C430" t="str">
            <v>m</v>
          </cell>
          <cell r="D430">
            <v>1850.26</v>
          </cell>
        </row>
        <row r="431">
          <cell r="A431">
            <v>67950</v>
          </cell>
          <cell r="B431" t="str">
            <v>Corpo de BSTC D=80 cm c/ enroc. e laje de concreto - tubo CA 3</v>
          </cell>
          <cell r="C431" t="str">
            <v>m</v>
          </cell>
          <cell r="D431">
            <v>142.63</v>
          </cell>
        </row>
        <row r="432">
          <cell r="A432">
            <v>68000</v>
          </cell>
          <cell r="B432" t="str">
            <v>Corpo de BSTC D=100 cm c/ enroc. e laje de concreto - tubo CA 3</v>
          </cell>
          <cell r="C432" t="str">
            <v>m</v>
          </cell>
          <cell r="D432">
            <v>208.04</v>
          </cell>
        </row>
        <row r="433">
          <cell r="A433">
            <v>68050</v>
          </cell>
          <cell r="B433" t="str">
            <v>Corpo de BSTC D=120 cm c/ enroc. e laje de concreto - tubo CA 3</v>
          </cell>
          <cell r="C433" t="str">
            <v>m</v>
          </cell>
          <cell r="D433">
            <v>268.74</v>
          </cell>
        </row>
        <row r="434">
          <cell r="A434">
            <v>68100</v>
          </cell>
          <cell r="B434" t="str">
            <v>Corpo de BDTC D=80 cm c/ enroc. e laje de concreto - tubo CA 3</v>
          </cell>
          <cell r="C434" t="str">
            <v>m</v>
          </cell>
          <cell r="D434">
            <v>268.21000000000004</v>
          </cell>
        </row>
        <row r="435">
          <cell r="A435">
            <v>68150</v>
          </cell>
          <cell r="B435" t="str">
            <v>Corpo de BDTC D=100 cm c/ enroc. e laje de concreto - tubo CA 3</v>
          </cell>
          <cell r="C435" t="str">
            <v>m</v>
          </cell>
          <cell r="D435">
            <v>395.91</v>
          </cell>
        </row>
        <row r="436">
          <cell r="A436">
            <v>68200</v>
          </cell>
          <cell r="B436" t="str">
            <v>Corpo de BDTC D=120 cm c/ enroc. e laje de concreto - tubo CA 3</v>
          </cell>
          <cell r="C436" t="str">
            <v>m</v>
          </cell>
          <cell r="D436">
            <v>510.48</v>
          </cell>
        </row>
        <row r="437">
          <cell r="A437">
            <v>68250</v>
          </cell>
          <cell r="B437" t="str">
            <v>Corpo de BTTC D=80 cm c/ enroc. e laje de concreto - tubo CA 3</v>
          </cell>
          <cell r="C437" t="str">
            <v>m</v>
          </cell>
          <cell r="D437">
            <v>394.09999999999997</v>
          </cell>
        </row>
        <row r="438">
          <cell r="A438">
            <v>68300</v>
          </cell>
          <cell r="B438" t="str">
            <v>Corpo de BTTC D=100 cm c/ enroc. e laje de concreto - tubo CA 3</v>
          </cell>
          <cell r="C438" t="str">
            <v>m</v>
          </cell>
          <cell r="D438">
            <v>584.4</v>
          </cell>
        </row>
        <row r="439">
          <cell r="A439">
            <v>68350</v>
          </cell>
          <cell r="B439" t="str">
            <v>Corpo de BTTC D=120 cm c/ enroc. e laje de concreto - tubo CA 3</v>
          </cell>
          <cell r="C439" t="str">
            <v>m</v>
          </cell>
          <cell r="D439">
            <v>754.93</v>
          </cell>
        </row>
        <row r="440">
          <cell r="A440">
            <v>68400</v>
          </cell>
          <cell r="B440" t="str">
            <v>Corpo de BSCC de 1,3 x 2,0 m       1,0 &lt; H &lt;= 3,0 m</v>
          </cell>
          <cell r="C440" t="str">
            <v>m</v>
          </cell>
          <cell r="D440">
            <v>680.17000000000007</v>
          </cell>
        </row>
        <row r="441">
          <cell r="A441">
            <v>68450</v>
          </cell>
          <cell r="B441" t="str">
            <v>Corpo de BSCC de 1,3 x 2,0 m       3,0 &lt; H &lt;= 6,0 m</v>
          </cell>
          <cell r="C441" t="str">
            <v>m</v>
          </cell>
          <cell r="D441">
            <v>680.88</v>
          </cell>
        </row>
        <row r="442">
          <cell r="A442">
            <v>68500</v>
          </cell>
          <cell r="B442" t="str">
            <v>Corpo de BSCC de 1,6 x 2,4 m       1,0 &lt; H &lt;= 3,0 m</v>
          </cell>
          <cell r="C442" t="str">
            <v>m</v>
          </cell>
          <cell r="D442">
            <v>802.67000000000007</v>
          </cell>
        </row>
        <row r="443">
          <cell r="A443">
            <v>68550</v>
          </cell>
          <cell r="B443" t="str">
            <v>Corpo de BSCC de 1,5 x 1,5 m       1,0 &lt; H &lt;= 2,5 m</v>
          </cell>
          <cell r="C443" t="str">
            <v>m</v>
          </cell>
          <cell r="D443">
            <v>581.76</v>
          </cell>
        </row>
        <row r="444">
          <cell r="A444">
            <v>68600</v>
          </cell>
          <cell r="B444" t="str">
            <v>Corpo de BSCC de 1,9 x 2,9 m       1,0 &lt; H &lt;= 3,0 m</v>
          </cell>
          <cell r="C444" t="str">
            <v>m</v>
          </cell>
          <cell r="D444">
            <v>933.54</v>
          </cell>
        </row>
        <row r="445">
          <cell r="A445">
            <v>68650</v>
          </cell>
          <cell r="B445" t="str">
            <v>Corpo de BSCC de 2,0 x 1,5 m       1,0 &lt; H &lt;= 2,5 m</v>
          </cell>
          <cell r="C445" t="str">
            <v>m</v>
          </cell>
          <cell r="D445">
            <v>722.98</v>
          </cell>
        </row>
        <row r="446">
          <cell r="A446">
            <v>68700</v>
          </cell>
          <cell r="B446" t="str">
            <v>Corpo de BSCC de 2,0 x 2,0 m       1,0 &lt; H &lt;= 2,5 m</v>
          </cell>
          <cell r="C446" t="str">
            <v>m</v>
          </cell>
          <cell r="D446">
            <v>817.25</v>
          </cell>
        </row>
        <row r="447">
          <cell r="A447">
            <v>68750</v>
          </cell>
          <cell r="B447" t="str">
            <v>Corpo de BSCC de 2,1 x 3,2 m       1,0 &lt; H &lt;= 3,0 m</v>
          </cell>
          <cell r="C447" t="str">
            <v>m</v>
          </cell>
          <cell r="D447">
            <v>1113.97</v>
          </cell>
        </row>
        <row r="448">
          <cell r="A448">
            <v>68800</v>
          </cell>
          <cell r="B448" t="str">
            <v>Corpo de BSCC de 2,3 x 3,5 m       1,0 &lt; H &lt;= 3,0 m</v>
          </cell>
          <cell r="C448" t="str">
            <v>m</v>
          </cell>
          <cell r="D448">
            <v>1420.67</v>
          </cell>
        </row>
        <row r="449">
          <cell r="A449">
            <v>68850</v>
          </cell>
          <cell r="B449" t="str">
            <v>Corpo de BSCC de 2,5 x 2,0 m       1,0 &lt; H &lt;= 2,5 m</v>
          </cell>
          <cell r="C449" t="str">
            <v>m</v>
          </cell>
          <cell r="D449">
            <v>1016.5899999999999</v>
          </cell>
        </row>
        <row r="450">
          <cell r="A450">
            <v>68900</v>
          </cell>
          <cell r="B450" t="str">
            <v>Corpo de BSCC de 2,5 x 2,5 m       1,0 &lt; H &lt;= 2,5 m</v>
          </cell>
          <cell r="C450" t="str">
            <v>m</v>
          </cell>
          <cell r="D450">
            <v>1195.5800000000002</v>
          </cell>
        </row>
        <row r="451">
          <cell r="A451">
            <v>68950</v>
          </cell>
          <cell r="B451" t="str">
            <v>Corpo de BSCC de 3,0 x 1,0 m       1,0 &lt; H &lt;= 2,5 m</v>
          </cell>
          <cell r="C451" t="str">
            <v>m</v>
          </cell>
          <cell r="D451">
            <v>1089.75</v>
          </cell>
        </row>
        <row r="452">
          <cell r="A452">
            <v>69000</v>
          </cell>
          <cell r="B452" t="str">
            <v>Corpo de BSCC de 3,0 x 2,0 m       1,0 &lt; H &lt;= 2,5 m</v>
          </cell>
          <cell r="C452" t="str">
            <v>m</v>
          </cell>
          <cell r="D452">
            <v>1218.1600000000001</v>
          </cell>
        </row>
        <row r="453">
          <cell r="A453">
            <v>69050</v>
          </cell>
          <cell r="B453" t="str">
            <v>Corpo de BSCC de 3,0 x 2,5 m       1,0 &lt; H &lt;= 2,5 m</v>
          </cell>
          <cell r="C453" t="str">
            <v>m</v>
          </cell>
          <cell r="D453">
            <v>1343.8200000000002</v>
          </cell>
        </row>
        <row r="454">
          <cell r="A454">
            <v>69100</v>
          </cell>
          <cell r="B454" t="str">
            <v>Corpo de BSCC de 3,0 x 3,0 m       1,0 &lt; H &lt;= 2,5 m</v>
          </cell>
          <cell r="C454" t="str">
            <v>m</v>
          </cell>
          <cell r="D454">
            <v>1549.88</v>
          </cell>
        </row>
        <row r="455">
          <cell r="A455">
            <v>69150</v>
          </cell>
          <cell r="B455" t="str">
            <v>Corpo de BSCC de 1,5 x 1,5 m       2,5 &lt; H &lt;= 5,0 m</v>
          </cell>
          <cell r="C455" t="str">
            <v>m</v>
          </cell>
          <cell r="D455">
            <v>631.94000000000005</v>
          </cell>
        </row>
        <row r="456">
          <cell r="A456">
            <v>69200</v>
          </cell>
          <cell r="B456" t="str">
            <v>Corpo de BSCC de 1,3 x 2,0 m       3,0 &lt; H &lt;= 6,0 m</v>
          </cell>
          <cell r="C456" t="str">
            <v>m</v>
          </cell>
          <cell r="D456">
            <v>680.17000000000007</v>
          </cell>
        </row>
        <row r="457">
          <cell r="A457">
            <v>69250</v>
          </cell>
          <cell r="B457" t="str">
            <v>Corpo de BSCC de 2,0 x 1,5 m       2,5 &lt; H &lt;= 5,0 m</v>
          </cell>
          <cell r="C457" t="str">
            <v>m</v>
          </cell>
          <cell r="D457">
            <v>823.55</v>
          </cell>
        </row>
        <row r="458">
          <cell r="A458">
            <v>69300</v>
          </cell>
          <cell r="B458" t="str">
            <v>Corpo de BSCC de 1,6 x 2,4 m      3,0 &lt; H &lt;= 6,0 m</v>
          </cell>
          <cell r="C458" t="str">
            <v>m</v>
          </cell>
          <cell r="D458">
            <v>816.85</v>
          </cell>
        </row>
        <row r="459">
          <cell r="A459">
            <v>69350</v>
          </cell>
          <cell r="B459" t="str">
            <v>Corpo de BSCC de 2,0 x 2,0 m       2,5 &lt; H &lt;= 5,0 m</v>
          </cell>
          <cell r="C459" t="str">
            <v>m</v>
          </cell>
          <cell r="D459">
            <v>951.18000000000006</v>
          </cell>
        </row>
        <row r="460">
          <cell r="A460">
            <v>69400</v>
          </cell>
          <cell r="B460" t="str">
            <v>Corpo de BSCC de 2,5 x 2,0 m       2,5 &lt; H &lt;= 5,0 m</v>
          </cell>
          <cell r="C460" t="str">
            <v>m</v>
          </cell>
          <cell r="D460">
            <v>1167.27</v>
          </cell>
        </row>
        <row r="461">
          <cell r="A461">
            <v>69450</v>
          </cell>
          <cell r="B461" t="str">
            <v>Corpo de BSCC de 2,5 x 2,5 m       2,5 &lt; H &lt;= 5,0 m</v>
          </cell>
          <cell r="C461" t="str">
            <v>m</v>
          </cell>
          <cell r="D461">
            <v>1333.85</v>
          </cell>
        </row>
        <row r="462">
          <cell r="A462">
            <v>69500</v>
          </cell>
          <cell r="B462" t="str">
            <v>Corpo de BSCC de 3,0 x 2,5 m       2,5 &lt; H &lt;= 5,0 m</v>
          </cell>
          <cell r="C462" t="str">
            <v>m</v>
          </cell>
          <cell r="D462">
            <v>1541.07</v>
          </cell>
        </row>
        <row r="463">
          <cell r="A463">
            <v>69550</v>
          </cell>
          <cell r="B463" t="str">
            <v>Corpo de BSCC de 3,0 x 3,0 m       2,5 &lt; H &lt;= 5,0 m</v>
          </cell>
          <cell r="C463" t="str">
            <v>m</v>
          </cell>
          <cell r="D463">
            <v>1839.46</v>
          </cell>
        </row>
        <row r="464">
          <cell r="A464">
            <v>69600</v>
          </cell>
          <cell r="B464" t="str">
            <v>Corpo de BSCC de 1,5 x 1,5 m       5,0 &lt; H &lt;= 7,5 m</v>
          </cell>
          <cell r="C464" t="str">
            <v>m</v>
          </cell>
          <cell r="D464">
            <v>709.26</v>
          </cell>
        </row>
        <row r="465">
          <cell r="A465">
            <v>69650</v>
          </cell>
          <cell r="B465" t="str">
            <v>Corpo de BSCC de 1,3 x 2,0 m       6,0 &lt; H &lt;= 9,0 m</v>
          </cell>
          <cell r="C465" t="str">
            <v>m</v>
          </cell>
          <cell r="D465">
            <v>684.59</v>
          </cell>
        </row>
        <row r="466">
          <cell r="A466">
            <v>69700</v>
          </cell>
          <cell r="B466" t="str">
            <v>Corpo de BSCC de 1,6 x 2,4 m       6,0 &lt; H &lt;= 9,0 m</v>
          </cell>
          <cell r="C466" t="str">
            <v>m</v>
          </cell>
          <cell r="D466">
            <v>885.68999999999994</v>
          </cell>
        </row>
        <row r="467">
          <cell r="A467">
            <v>69750</v>
          </cell>
          <cell r="B467" t="str">
            <v>Corpo de BSCC de 2,0 x 2,0 m       5,0 &lt; H &lt;= 7,5 m</v>
          </cell>
          <cell r="C467" t="str">
            <v>m</v>
          </cell>
          <cell r="D467">
            <v>1073.19</v>
          </cell>
        </row>
        <row r="468">
          <cell r="A468">
            <v>69800</v>
          </cell>
          <cell r="B468" t="str">
            <v>Corpo de BSCC de 2,5 x 2,0 m       5,0 &lt; H &lt;= 7,5 m</v>
          </cell>
          <cell r="C468" t="str">
            <v>m</v>
          </cell>
          <cell r="D468">
            <v>1305.6100000000001</v>
          </cell>
        </row>
        <row r="469">
          <cell r="A469">
            <v>69850</v>
          </cell>
          <cell r="B469" t="str">
            <v>Corpo de BSCC de 2,5 x 2,5 m       5,0 &lt; H &lt;= 7,5 m</v>
          </cell>
          <cell r="C469" t="str">
            <v>m</v>
          </cell>
          <cell r="D469">
            <v>1490.62</v>
          </cell>
        </row>
        <row r="470">
          <cell r="A470">
            <v>69900</v>
          </cell>
          <cell r="B470" t="str">
            <v>Corpo de BSCC de 3,0 x 2,0 m       2,5 &lt; H &lt;= 5,0 m</v>
          </cell>
          <cell r="C470" t="str">
            <v>m</v>
          </cell>
          <cell r="D470">
            <v>1402.61</v>
          </cell>
        </row>
        <row r="471">
          <cell r="A471">
            <v>69950</v>
          </cell>
          <cell r="B471" t="str">
            <v>Corpo de BSCC de 3,0 x 3,0 m       5,0 &lt; H &lt;= 7,5 m</v>
          </cell>
          <cell r="C471" t="str">
            <v>m</v>
          </cell>
          <cell r="D471">
            <v>1947.1</v>
          </cell>
        </row>
        <row r="472">
          <cell r="A472">
            <v>70000</v>
          </cell>
          <cell r="B472" t="str">
            <v>Corpo de BSCC de 2,0 x 1,5 m       7,5 &lt; H &lt;= 10,0 m</v>
          </cell>
          <cell r="C472" t="str">
            <v>m</v>
          </cell>
          <cell r="D472">
            <v>1033.23</v>
          </cell>
        </row>
        <row r="473">
          <cell r="A473">
            <v>70050</v>
          </cell>
          <cell r="B473" t="str">
            <v>Corpo de BSCC de 2,0 x 2,0 m       7,5 &lt; H &lt;= 10,0 m</v>
          </cell>
          <cell r="C473" t="str">
            <v>m</v>
          </cell>
          <cell r="D473">
            <v>1168.06</v>
          </cell>
        </row>
        <row r="474">
          <cell r="A474">
            <v>70100</v>
          </cell>
          <cell r="B474" t="str">
            <v>Corpo de BSCC de 2,5 x 2,0 m       7,5 &lt; H &lt;= 10,0 m</v>
          </cell>
          <cell r="C474" t="str">
            <v>m</v>
          </cell>
          <cell r="D474">
            <v>1449.31</v>
          </cell>
        </row>
        <row r="475">
          <cell r="A475">
            <v>70150</v>
          </cell>
          <cell r="B475" t="str">
            <v>Corpo de BSCC de 2,5 x 2,5 m       7,5 &lt; H &lt;= 10,0 m</v>
          </cell>
          <cell r="C475" t="str">
            <v>m</v>
          </cell>
          <cell r="D475">
            <v>1663.78</v>
          </cell>
        </row>
        <row r="476">
          <cell r="A476">
            <v>70200</v>
          </cell>
          <cell r="B476" t="str">
            <v>Corpo de BSCC de 3,0 x 3,0 m       7,5 &lt; H &lt;= 10,0 m</v>
          </cell>
          <cell r="C476" t="str">
            <v>m</v>
          </cell>
          <cell r="D476">
            <v>2208.0299999999997</v>
          </cell>
        </row>
        <row r="477">
          <cell r="A477">
            <v>70250</v>
          </cell>
          <cell r="B477" t="str">
            <v>Corpo de BSCC de 1,5 x 1,5 m      10,0 &lt; H &lt;= 12,5 m</v>
          </cell>
          <cell r="C477" t="str">
            <v>m</v>
          </cell>
          <cell r="D477">
            <v>822.26</v>
          </cell>
        </row>
        <row r="478">
          <cell r="A478">
            <v>70300</v>
          </cell>
          <cell r="B478" t="str">
            <v>Corpo de BSCC de 2,0 x 2,0 m      10,0 &lt; H &lt;= 12,5 m</v>
          </cell>
          <cell r="C478" t="str">
            <v>m</v>
          </cell>
          <cell r="D478">
            <v>1243.19</v>
          </cell>
        </row>
        <row r="479">
          <cell r="A479">
            <v>70350</v>
          </cell>
          <cell r="B479" t="str">
            <v>Corpo de BSCC de 2,5 x 2,0 m      10,0 &lt; H &lt;= 12,5 m</v>
          </cell>
          <cell r="C479" t="str">
            <v>m</v>
          </cell>
          <cell r="D479">
            <v>1609.82</v>
          </cell>
        </row>
        <row r="480">
          <cell r="A480">
            <v>70400</v>
          </cell>
          <cell r="B480" t="str">
            <v>Corpo de BSCC de 2,5 x 2,5 m      10,0 &lt; H &lt;= 12,5 m</v>
          </cell>
          <cell r="C480" t="str">
            <v>m</v>
          </cell>
          <cell r="D480">
            <v>1782.23</v>
          </cell>
        </row>
        <row r="481">
          <cell r="A481">
            <v>70450</v>
          </cell>
          <cell r="B481" t="str">
            <v>Corpo de BSCC de 3,0 x 3,0 m      10,0 &lt; H &lt;= 12,5 m</v>
          </cell>
          <cell r="C481" t="str">
            <v>m</v>
          </cell>
          <cell r="D481">
            <v>2417.2600000000002</v>
          </cell>
        </row>
        <row r="482">
          <cell r="A482">
            <v>70455</v>
          </cell>
          <cell r="B482" t="str">
            <v>Corpo de BDCC de 1,5 x 1,0 m           0 &lt; H &lt;= 1,0 m</v>
          </cell>
          <cell r="C482" t="str">
            <v>m</v>
          </cell>
          <cell r="D482">
            <v>804.73</v>
          </cell>
        </row>
        <row r="483">
          <cell r="A483">
            <v>70500</v>
          </cell>
          <cell r="B483" t="str">
            <v>Corpo de BDCC de 1,5 x 1,5 m         1,0 &lt; H &lt;= 2,5 m</v>
          </cell>
          <cell r="C483" t="str">
            <v>m</v>
          </cell>
          <cell r="D483">
            <v>962.27</v>
          </cell>
        </row>
        <row r="484">
          <cell r="A484">
            <v>70550</v>
          </cell>
          <cell r="B484" t="str">
            <v>Corpo de BDCC de 2,0 x 1,5 m         1,0 &lt; H &lt;= 2,5 m</v>
          </cell>
          <cell r="C484" t="str">
            <v>m</v>
          </cell>
          <cell r="D484">
            <v>1190.49</v>
          </cell>
        </row>
        <row r="485">
          <cell r="A485">
            <v>70600</v>
          </cell>
          <cell r="B485" t="str">
            <v>Corpo de BDCC de 2,0 x 2,0 m         1,0 &lt; H &lt;= 2,5 m</v>
          </cell>
          <cell r="C485" t="str">
            <v>m</v>
          </cell>
          <cell r="D485">
            <v>1341.27</v>
          </cell>
        </row>
        <row r="486">
          <cell r="A486">
            <v>70650</v>
          </cell>
          <cell r="B486" t="str">
            <v>Corpo de BDCC de 2,5 x 2,0 m         1,0 &lt; H &lt;= 2,5 m</v>
          </cell>
          <cell r="C486" t="str">
            <v>m</v>
          </cell>
          <cell r="D486">
            <v>1657.6200000000001</v>
          </cell>
        </row>
        <row r="487">
          <cell r="A487">
            <v>70700</v>
          </cell>
          <cell r="B487" t="str">
            <v>Corpo de BDCC de 3,0 x 2,0 m         2,5 &lt; H &lt;= 5,0 m</v>
          </cell>
          <cell r="C487" t="str">
            <v>m</v>
          </cell>
          <cell r="D487">
            <v>2321.1799999999998</v>
          </cell>
        </row>
        <row r="488">
          <cell r="A488">
            <v>70750</v>
          </cell>
          <cell r="B488" t="str">
            <v>Corpo de BDCC de 2,3 x 3,5 m         1,5 &lt; H &lt;= 3,0 m</v>
          </cell>
          <cell r="C488" t="str">
            <v>m</v>
          </cell>
          <cell r="D488">
            <v>2310.02</v>
          </cell>
        </row>
        <row r="489">
          <cell r="A489">
            <v>70800</v>
          </cell>
          <cell r="B489" t="str">
            <v>Corpo de BDCC de 2,5 x 2,5 m         1,0 &lt; H &lt;= 2,5 m</v>
          </cell>
          <cell r="C489" t="str">
            <v>m</v>
          </cell>
          <cell r="D489">
            <v>1867.77</v>
          </cell>
        </row>
        <row r="490">
          <cell r="A490">
            <v>70850</v>
          </cell>
          <cell r="B490" t="str">
            <v>Corpo de BDCC de 3,0 x 2,0 m         1,0 &lt; H &lt;= 2,5 m</v>
          </cell>
          <cell r="C490" t="str">
            <v>m</v>
          </cell>
          <cell r="D490">
            <v>1754.2</v>
          </cell>
        </row>
        <row r="491">
          <cell r="A491">
            <v>70900</v>
          </cell>
          <cell r="B491" t="str">
            <v>Corpo de BDCC de 3,0 x 2,5 m         1,0 &lt; H &lt;= 2,5 m</v>
          </cell>
          <cell r="C491" t="str">
            <v>m</v>
          </cell>
          <cell r="D491">
            <v>2167.4300000000003</v>
          </cell>
        </row>
        <row r="492">
          <cell r="A492">
            <v>70950</v>
          </cell>
          <cell r="B492" t="str">
            <v>Corpo de BDCC de 3,0 x 2,5 m         2,5 &lt; H &lt;= 5,0 m</v>
          </cell>
          <cell r="C492" t="str">
            <v>m</v>
          </cell>
          <cell r="D492">
            <v>2510.4499999999998</v>
          </cell>
        </row>
        <row r="493">
          <cell r="A493">
            <v>71000</v>
          </cell>
          <cell r="B493" t="str">
            <v>Corpo de BDCC de 3,0 x 3,0 m         1,0 &lt; H &lt;= 2,5 m</v>
          </cell>
          <cell r="C493" t="str">
            <v>m</v>
          </cell>
          <cell r="D493">
            <v>2471.2199999999998</v>
          </cell>
        </row>
        <row r="494">
          <cell r="A494">
            <v>71050</v>
          </cell>
          <cell r="B494" t="str">
            <v>Corpo de BDCC de 2,0 x 1,5 m         2,5 &lt; H &lt;= 5,0 m</v>
          </cell>
          <cell r="C494" t="str">
            <v>m</v>
          </cell>
          <cell r="D494">
            <v>1357.64</v>
          </cell>
        </row>
        <row r="495">
          <cell r="A495">
            <v>71100</v>
          </cell>
          <cell r="B495" t="str">
            <v>Corpo de BDCC de 2,7 x 3,9 m         1,5 &lt; H &lt;= 3,0 m</v>
          </cell>
          <cell r="C495" t="str">
            <v>m</v>
          </cell>
          <cell r="D495">
            <v>2671.5299999999997</v>
          </cell>
        </row>
        <row r="496">
          <cell r="A496">
            <v>71150</v>
          </cell>
          <cell r="B496" t="str">
            <v>Corpo de BDCC de 2,0 x 2,0 m         2,5 &lt; H &lt;= 5,0 m</v>
          </cell>
          <cell r="C496" t="str">
            <v>m</v>
          </cell>
          <cell r="D496">
            <v>1500.29</v>
          </cell>
        </row>
        <row r="497">
          <cell r="A497">
            <v>71200</v>
          </cell>
          <cell r="B497" t="str">
            <v>Corpo de BDCC de 2,0 x 2,0 m         5,0 &lt; H &lt;= 7,5 m</v>
          </cell>
          <cell r="C497" t="str">
            <v>m</v>
          </cell>
          <cell r="D497">
            <v>1660.84</v>
          </cell>
        </row>
        <row r="498">
          <cell r="A498">
            <v>71250</v>
          </cell>
          <cell r="B498" t="str">
            <v>Corpo de BDCC de 3,0 x 3,0 m         5,0 &lt; H &lt;= 7,5 m</v>
          </cell>
          <cell r="C498" t="str">
            <v>m</v>
          </cell>
          <cell r="D498">
            <v>3172.5</v>
          </cell>
        </row>
        <row r="499">
          <cell r="A499">
            <v>71300</v>
          </cell>
          <cell r="B499" t="str">
            <v>Corpo de BDCC de 2,0 x 2,0 m         7,5 &lt; H &lt;= 10,0 m</v>
          </cell>
          <cell r="C499" t="str">
            <v>m</v>
          </cell>
          <cell r="D499">
            <v>1821.79</v>
          </cell>
        </row>
        <row r="500">
          <cell r="A500">
            <v>71350</v>
          </cell>
          <cell r="B500" t="str">
            <v>Corpo de BDCC de 2,5 x 2,5 m         7,5 &lt; H &lt;= 10,0 m</v>
          </cell>
          <cell r="C500" t="str">
            <v>m</v>
          </cell>
          <cell r="D500">
            <v>2528.35</v>
          </cell>
        </row>
        <row r="501">
          <cell r="A501">
            <v>71400</v>
          </cell>
          <cell r="B501" t="str">
            <v>Corpo de BDCC de 3,0 x 2,5 m         7,5 &lt; H &lt;= 10,0 m</v>
          </cell>
          <cell r="C501" t="str">
            <v>m</v>
          </cell>
          <cell r="D501">
            <v>3117.77</v>
          </cell>
        </row>
        <row r="502">
          <cell r="A502">
            <v>71450</v>
          </cell>
          <cell r="B502" t="str">
            <v>Corpo de BDCC de 2,0 x 2,0 m        10,0 &lt; H &lt;= 12,5 m</v>
          </cell>
          <cell r="C502" t="str">
            <v>m</v>
          </cell>
          <cell r="D502">
            <v>1973.79</v>
          </cell>
        </row>
        <row r="503">
          <cell r="A503">
            <v>71500</v>
          </cell>
          <cell r="B503" t="str">
            <v>Corpo de BTCC de 2,0 x 2,0 m           1,0 &lt; H &lt;= 2,5 m</v>
          </cell>
          <cell r="C503" t="str">
            <v>m</v>
          </cell>
          <cell r="D503">
            <v>1887.08</v>
          </cell>
        </row>
        <row r="504">
          <cell r="A504">
            <v>71550</v>
          </cell>
          <cell r="B504" t="str">
            <v>Corpo de BTCC de 2,5 x 2,0 m           1,0 &lt; H &lt;= 2,5 m</v>
          </cell>
          <cell r="C504" t="str">
            <v>m</v>
          </cell>
          <cell r="D504">
            <v>2358.1400000000003</v>
          </cell>
        </row>
        <row r="505">
          <cell r="A505">
            <v>71600</v>
          </cell>
          <cell r="B505" t="str">
            <v>Corpo de BTCC de 3,0 x 2,0 m           2,5 &lt; H &lt;= 5,0 m</v>
          </cell>
          <cell r="C505" t="str">
            <v>m</v>
          </cell>
          <cell r="D505">
            <v>3271.73</v>
          </cell>
        </row>
        <row r="506">
          <cell r="A506">
            <v>71650</v>
          </cell>
          <cell r="B506" t="str">
            <v>Corpo de BTCC de 1,7 x 3,9 m           1,5 &lt; H &lt;= 3,0 m</v>
          </cell>
          <cell r="C506" t="str">
            <v>m</v>
          </cell>
          <cell r="D506">
            <v>3980.2200000000003</v>
          </cell>
        </row>
        <row r="507">
          <cell r="A507">
            <v>71700</v>
          </cell>
          <cell r="B507" t="str">
            <v>Corpo de BTCC de 2,7 x 3,9 m           3,0 &lt; H &lt;= 6,0 m</v>
          </cell>
          <cell r="C507" t="str">
            <v>m</v>
          </cell>
          <cell r="D507">
            <v>4283.26</v>
          </cell>
        </row>
        <row r="508">
          <cell r="A508">
            <v>71750</v>
          </cell>
          <cell r="B508" t="str">
            <v>Corpo de BTCC de 2,7 x 3,9 m           6,0 &lt; H &lt;= 9,0 m</v>
          </cell>
          <cell r="C508" t="str">
            <v>m</v>
          </cell>
          <cell r="D508">
            <v>4644.5</v>
          </cell>
        </row>
        <row r="509">
          <cell r="A509">
            <v>71800</v>
          </cell>
          <cell r="B509" t="str">
            <v>Corpo de BTCC de 2,7 x 3,9 m           9,0 &lt; H &lt;= 12,0 m</v>
          </cell>
          <cell r="C509" t="str">
            <v>m</v>
          </cell>
          <cell r="D509">
            <v>5077.63</v>
          </cell>
        </row>
        <row r="510">
          <cell r="A510">
            <v>71850</v>
          </cell>
          <cell r="B510" t="str">
            <v>Corpo de BTCC de 3,0 x 3,0 m           1,0 &lt; H &lt;= 2,5 m</v>
          </cell>
          <cell r="C510" t="str">
            <v>m</v>
          </cell>
          <cell r="D510">
            <v>3508.51</v>
          </cell>
        </row>
        <row r="511">
          <cell r="A511">
            <v>72000</v>
          </cell>
          <cell r="B511" t="str">
            <v>Bueiro armco circular mp 152 c/epoxi - D = 2,75 m - E = 2,7mm</v>
          </cell>
          <cell r="C511" t="str">
            <v>m</v>
          </cell>
          <cell r="D511">
            <v>1962.1599999999999</v>
          </cell>
        </row>
        <row r="512">
          <cell r="A512">
            <v>72050</v>
          </cell>
          <cell r="B512" t="str">
            <v>Bueiro armco circular mp 152 c/epoxi - D = 4,60 m - E = 2,7mm</v>
          </cell>
          <cell r="C512" t="str">
            <v>m</v>
          </cell>
          <cell r="D512">
            <v>3331.86</v>
          </cell>
        </row>
        <row r="513">
          <cell r="A513">
            <v>72100</v>
          </cell>
          <cell r="B513" t="str">
            <v>Bueiro armco lenticular mp 152 c/epoxi (2,2 x 1,7) m - E=2,7 mm</v>
          </cell>
          <cell r="C513" t="str">
            <v>m</v>
          </cell>
          <cell r="D513">
            <v>1475.4</v>
          </cell>
        </row>
        <row r="514">
          <cell r="A514">
            <v>72150</v>
          </cell>
          <cell r="B514" t="str">
            <v>Bueiro armco circular mp 152 c/epoxi D = 1,80 m - E=2,7 mm</v>
          </cell>
          <cell r="C514" t="str">
            <v>m</v>
          </cell>
          <cell r="D514">
            <v>1313.1100000000001</v>
          </cell>
        </row>
        <row r="515">
          <cell r="A515">
            <v>72200</v>
          </cell>
          <cell r="B515" t="str">
            <v>Tunel liner c/ epoxi - D = 1,80 m - E = 4,7 mm com 1,5 &lt; H &lt; 17,7 m</v>
          </cell>
          <cell r="C515" t="str">
            <v>m</v>
          </cell>
          <cell r="D515">
            <v>2067.04</v>
          </cell>
        </row>
        <row r="516">
          <cell r="A516">
            <v>72300</v>
          </cell>
          <cell r="B516" t="str">
            <v>Boca para BSTC D=60 cm - normal (tipo DNER)</v>
          </cell>
          <cell r="C516" t="str">
            <v>un</v>
          </cell>
          <cell r="D516">
            <v>263.37</v>
          </cell>
        </row>
        <row r="517">
          <cell r="A517">
            <v>72350</v>
          </cell>
          <cell r="B517" t="str">
            <v>Boca para BSTC D=60 cm - tipo DER/SC , normal</v>
          </cell>
          <cell r="C517" t="str">
            <v>un</v>
          </cell>
          <cell r="D517">
            <v>197.86</v>
          </cell>
        </row>
        <row r="518">
          <cell r="A518">
            <v>72380</v>
          </cell>
          <cell r="B518" t="str">
            <v>Boca para BSTC D=60 cm - tipo DER/SC , esconsidade 15 graus</v>
          </cell>
          <cell r="C518" t="str">
            <v>un</v>
          </cell>
          <cell r="D518">
            <v>235.8</v>
          </cell>
        </row>
        <row r="519">
          <cell r="A519">
            <v>72390</v>
          </cell>
          <cell r="B519" t="str">
            <v>Boca para BSTC D=60 cm - tipo DER/SC , esconsidade 20 graus</v>
          </cell>
          <cell r="C519" t="str">
            <v>un</v>
          </cell>
          <cell r="D519">
            <v>244.34</v>
          </cell>
        </row>
        <row r="520">
          <cell r="A520">
            <v>72400</v>
          </cell>
          <cell r="B520" t="str">
            <v>Boca para BSTC D=60 cm - tipo DER/SC , esconsidade 30 graus</v>
          </cell>
          <cell r="C520" t="str">
            <v>un</v>
          </cell>
          <cell r="D520">
            <v>263.88</v>
          </cell>
        </row>
        <row r="521">
          <cell r="A521">
            <v>72450</v>
          </cell>
          <cell r="B521" t="str">
            <v>Boca para BSTC D=80 cm - normal (tipo DNER)</v>
          </cell>
          <cell r="C521" t="str">
            <v>un</v>
          </cell>
          <cell r="D521">
            <v>445.34000000000003</v>
          </cell>
        </row>
        <row r="522">
          <cell r="A522">
            <v>72480</v>
          </cell>
          <cell r="B522" t="str">
            <v>Boca para BSTC D=80 cm - tipo DER/SC , esconsidade 15 graus</v>
          </cell>
          <cell r="C522" t="str">
            <v>un</v>
          </cell>
          <cell r="D522">
            <v>351.77000000000004</v>
          </cell>
        </row>
        <row r="523">
          <cell r="A523">
            <v>72490</v>
          </cell>
          <cell r="B523" t="str">
            <v>Boca para BSTC D=80 cm - tipo DER/SC , esconsidade 20 graus</v>
          </cell>
          <cell r="C523" t="str">
            <v>un</v>
          </cell>
          <cell r="D523">
            <v>371.21</v>
          </cell>
        </row>
        <row r="524">
          <cell r="A524">
            <v>72500</v>
          </cell>
          <cell r="B524" t="str">
            <v>Boca para BSTC D=80 cm - tipo DER/SC , esconsidade 30 graus</v>
          </cell>
          <cell r="C524" t="str">
            <v>un</v>
          </cell>
          <cell r="D524">
            <v>399.8</v>
          </cell>
        </row>
        <row r="525">
          <cell r="A525">
            <v>72550</v>
          </cell>
          <cell r="B525" t="str">
            <v>Boca para BSTC D=80 cm - tipo DER/SC , normal</v>
          </cell>
          <cell r="C525" t="str">
            <v>un</v>
          </cell>
          <cell r="D525">
            <v>266.89999999999998</v>
          </cell>
        </row>
        <row r="526">
          <cell r="A526">
            <v>72600</v>
          </cell>
          <cell r="B526" t="str">
            <v>Boca para BSTC D=100 cm - normal (tipo DNER)</v>
          </cell>
          <cell r="C526" t="str">
            <v>un</v>
          </cell>
          <cell r="D526">
            <v>689.4</v>
          </cell>
        </row>
        <row r="527">
          <cell r="A527">
            <v>72630</v>
          </cell>
          <cell r="B527" t="str">
            <v>Boca para BSTC D=100 cm - tipo DER/SC , esconsidade 15 graus</v>
          </cell>
          <cell r="C527" t="str">
            <v>un</v>
          </cell>
          <cell r="D527">
            <v>517.41999999999996</v>
          </cell>
        </row>
        <row r="528">
          <cell r="A528">
            <v>72640</v>
          </cell>
          <cell r="B528" t="str">
            <v>Boca para BSTC D=100 cm - tipo DER/SC , esconsidade 20 graus</v>
          </cell>
          <cell r="C528" t="str">
            <v>un</v>
          </cell>
          <cell r="D528">
            <v>550.14</v>
          </cell>
        </row>
        <row r="529">
          <cell r="A529">
            <v>72650</v>
          </cell>
          <cell r="B529" t="str">
            <v>Boca para BSTC D=100 cm - tipo DER/SC , esconsidade 30 graus</v>
          </cell>
          <cell r="C529" t="str">
            <v>un</v>
          </cell>
          <cell r="D529">
            <v>598.29</v>
          </cell>
        </row>
        <row r="530">
          <cell r="A530">
            <v>72700</v>
          </cell>
          <cell r="B530" t="str">
            <v>Boca para BSTC D=100 cm - tipo DER/SC , normal</v>
          </cell>
          <cell r="C530" t="str">
            <v>un</v>
          </cell>
          <cell r="D530">
            <v>378.53999999999996</v>
          </cell>
        </row>
        <row r="531">
          <cell r="A531">
            <v>72750</v>
          </cell>
          <cell r="B531" t="str">
            <v>Boca para BSTC D=120 cm - normal (tipo DNER)</v>
          </cell>
          <cell r="C531" t="str">
            <v>un</v>
          </cell>
          <cell r="D531">
            <v>984.65</v>
          </cell>
        </row>
        <row r="532">
          <cell r="A532">
            <v>72780</v>
          </cell>
          <cell r="B532" t="str">
            <v>Boca para BSTC D=120 cm - tipo DER/SC , esconsidade 15 graus</v>
          </cell>
          <cell r="C532" t="str">
            <v>un</v>
          </cell>
          <cell r="D532">
            <v>697.81</v>
          </cell>
        </row>
        <row r="533">
          <cell r="A533">
            <v>72790</v>
          </cell>
          <cell r="B533" t="str">
            <v>Boca para BSTC D=120 cm - tipo DER/SC , esconsidade 20 graus</v>
          </cell>
          <cell r="C533" t="str">
            <v>un</v>
          </cell>
          <cell r="D533">
            <v>746.87</v>
          </cell>
        </row>
        <row r="534">
          <cell r="A534">
            <v>72800</v>
          </cell>
          <cell r="B534" t="str">
            <v>Boca para BSTC D=120 cm - tipo DER/SC , esconsidade 30 graus</v>
          </cell>
          <cell r="C534" t="str">
            <v>un</v>
          </cell>
          <cell r="D534">
            <v>816.6</v>
          </cell>
        </row>
        <row r="535">
          <cell r="A535">
            <v>72850</v>
          </cell>
          <cell r="B535" t="str">
            <v>Boca para BSTC D=120 cm - tipo DER/SC , normal</v>
          </cell>
          <cell r="C535" t="str">
            <v>un</v>
          </cell>
          <cell r="D535">
            <v>491.17999999999995</v>
          </cell>
        </row>
        <row r="536">
          <cell r="A536">
            <v>72900</v>
          </cell>
          <cell r="B536" t="str">
            <v>Boca para BSTC D=150 cm - tipo DER/SC , normal</v>
          </cell>
          <cell r="C536" t="str">
            <v>un</v>
          </cell>
          <cell r="D536">
            <v>740.01</v>
          </cell>
        </row>
        <row r="537">
          <cell r="A537">
            <v>72910</v>
          </cell>
          <cell r="B537" t="str">
            <v>Boca para BSTC D=150 cm - tipo DER/SC , esconsidade 15 graus</v>
          </cell>
          <cell r="C537" t="str">
            <v>un</v>
          </cell>
          <cell r="D537">
            <v>1003.35</v>
          </cell>
        </row>
        <row r="538">
          <cell r="A538">
            <v>72920</v>
          </cell>
          <cell r="B538" t="str">
            <v>Boca para BSTC D=150 cm - tipo DER/SC , esconsidade 20 graus</v>
          </cell>
          <cell r="C538" t="str">
            <v>un</v>
          </cell>
          <cell r="D538">
            <v>1072.94</v>
          </cell>
        </row>
        <row r="539">
          <cell r="A539">
            <v>72930</v>
          </cell>
          <cell r="B539" t="str">
            <v>Boca para BSTC D=150 cm - tipo DER/SC , esconsidade 30 graus</v>
          </cell>
          <cell r="C539" t="str">
            <v>un</v>
          </cell>
          <cell r="D539">
            <v>1165.6600000000001</v>
          </cell>
        </row>
        <row r="540">
          <cell r="A540">
            <v>72950</v>
          </cell>
          <cell r="B540" t="str">
            <v>Boca para BSTC D=200 cm - tipo DER/SC , normal</v>
          </cell>
          <cell r="C540" t="str">
            <v>un</v>
          </cell>
          <cell r="D540">
            <v>1282.3</v>
          </cell>
        </row>
        <row r="541">
          <cell r="A541">
            <v>72960</v>
          </cell>
          <cell r="B541" t="str">
            <v>Boca para BSTC D=200 cm - tipo DER/SC , esconsidade 15 graus</v>
          </cell>
          <cell r="C541" t="str">
            <v>un</v>
          </cell>
          <cell r="D541">
            <v>1627.46</v>
          </cell>
        </row>
        <row r="542">
          <cell r="A542">
            <v>72970</v>
          </cell>
          <cell r="B542" t="str">
            <v>Boca para BSTC D=200 cm - tipo DER/SC , esconsidade 20 graus</v>
          </cell>
          <cell r="C542" t="str">
            <v>un</v>
          </cell>
          <cell r="D542">
            <v>1749.01</v>
          </cell>
        </row>
        <row r="543">
          <cell r="A543">
            <v>72980</v>
          </cell>
          <cell r="B543" t="str">
            <v>Boca para BSTC D=200 cm - tipo DER/SC , esconsidade 30 graus</v>
          </cell>
          <cell r="C543" t="str">
            <v>un</v>
          </cell>
          <cell r="D543">
            <v>1918.74</v>
          </cell>
        </row>
        <row r="544">
          <cell r="A544">
            <v>73000</v>
          </cell>
          <cell r="B544" t="str">
            <v>Boca para BDTC D=80 cm - normal (tipo DNER)</v>
          </cell>
          <cell r="C544" t="str">
            <v>un</v>
          </cell>
          <cell r="D544">
            <v>601.46999999999991</v>
          </cell>
        </row>
        <row r="545">
          <cell r="A545">
            <v>73030</v>
          </cell>
          <cell r="B545" t="str">
            <v>Boca para BDTC D=80 cm - tipo DER/SC , esconsidade 15 graus</v>
          </cell>
          <cell r="C545" t="str">
            <v>un</v>
          </cell>
          <cell r="D545">
            <v>453.55</v>
          </cell>
        </row>
        <row r="546">
          <cell r="A546">
            <v>73040</v>
          </cell>
          <cell r="B546" t="str">
            <v>Boca para BDTC D=80 cm - tipo DER/SC , esconsidade 20 graus</v>
          </cell>
          <cell r="C546" t="str">
            <v>un</v>
          </cell>
          <cell r="D546">
            <v>473.01</v>
          </cell>
        </row>
        <row r="547">
          <cell r="A547">
            <v>73050</v>
          </cell>
          <cell r="B547" t="str">
            <v>Boca para BDTC D=80 cm - tipo DER/SC , esconsidade 30 graus</v>
          </cell>
          <cell r="C547" t="str">
            <v>un</v>
          </cell>
          <cell r="D547">
            <v>501.5</v>
          </cell>
        </row>
        <row r="548">
          <cell r="A548">
            <v>73100</v>
          </cell>
          <cell r="B548" t="str">
            <v>Boca para BDTC D=80 cm - tipo DER/SC , normal</v>
          </cell>
          <cell r="C548" t="str">
            <v>un</v>
          </cell>
          <cell r="D548">
            <v>381.61</v>
          </cell>
        </row>
        <row r="549">
          <cell r="A549">
            <v>73150</v>
          </cell>
          <cell r="B549" t="str">
            <v>Boca para BDTC D=100 cm - normal (tipo DNER)</v>
          </cell>
          <cell r="C549" t="str">
            <v>un</v>
          </cell>
          <cell r="D549">
            <v>911.33</v>
          </cell>
        </row>
        <row r="550">
          <cell r="A550">
            <v>73180</v>
          </cell>
          <cell r="B550" t="str">
            <v>Boca para BDTC D=100 cm - tipo DER/SC , esconsidade 15 graus</v>
          </cell>
          <cell r="C550" t="str">
            <v>un</v>
          </cell>
          <cell r="D550">
            <v>650.9899999999999</v>
          </cell>
        </row>
        <row r="551">
          <cell r="A551">
            <v>73190</v>
          </cell>
          <cell r="B551" t="str">
            <v>Boca para BDTC D=100 cm - tipo DER/SC , esconsidade 20 graus</v>
          </cell>
          <cell r="C551" t="str">
            <v>un</v>
          </cell>
          <cell r="D551">
            <v>683.58</v>
          </cell>
        </row>
        <row r="552">
          <cell r="A552">
            <v>73200</v>
          </cell>
          <cell r="B552" t="str">
            <v>Boca para BDTC D=100 cm - tipo DER/SC , esconsidade 30 graus</v>
          </cell>
          <cell r="C552" t="str">
            <v>un</v>
          </cell>
          <cell r="D552">
            <v>731.83999999999992</v>
          </cell>
        </row>
        <row r="553">
          <cell r="A553">
            <v>73250</v>
          </cell>
          <cell r="B553" t="str">
            <v>Boca para BDTC D=100 cm - tipo DER/SC , normal</v>
          </cell>
          <cell r="C553" t="str">
            <v>un</v>
          </cell>
          <cell r="D553">
            <v>528.32000000000005</v>
          </cell>
        </row>
        <row r="554">
          <cell r="A554">
            <v>73300</v>
          </cell>
          <cell r="B554" t="str">
            <v>Boca para BDTC D=120 cm - normal (tipo DNER)</v>
          </cell>
          <cell r="C554" t="str">
            <v>un</v>
          </cell>
          <cell r="D554">
            <v>1281.3499999999999</v>
          </cell>
        </row>
        <row r="555">
          <cell r="A555">
            <v>73330</v>
          </cell>
          <cell r="B555" t="str">
            <v>Boca para BDTC D=120 cm - tipo DER/SC , esconsidade 15 graus</v>
          </cell>
          <cell r="C555" t="str">
            <v>un</v>
          </cell>
          <cell r="D555">
            <v>877.46</v>
          </cell>
        </row>
        <row r="556">
          <cell r="A556">
            <v>73340</v>
          </cell>
          <cell r="B556" t="str">
            <v>Boca para BDTC D=120 cm - tipo DER/SC , esconsidade 20 graus</v>
          </cell>
          <cell r="C556" t="str">
            <v>un</v>
          </cell>
          <cell r="D556">
            <v>927.56</v>
          </cell>
        </row>
        <row r="557">
          <cell r="A557">
            <v>73350</v>
          </cell>
          <cell r="B557" t="str">
            <v>Boca para BDTC D=120 cm - tipo DER/SC , esconsidade 30 graus</v>
          </cell>
          <cell r="C557" t="str">
            <v>un</v>
          </cell>
          <cell r="D557">
            <v>997.31999999999994</v>
          </cell>
        </row>
        <row r="558">
          <cell r="A558">
            <v>73400</v>
          </cell>
          <cell r="B558" t="str">
            <v>Boca para BDTC D=120 cm - tipo DER/SC , normal</v>
          </cell>
          <cell r="C558" t="str">
            <v>un</v>
          </cell>
          <cell r="D558">
            <v>686.29</v>
          </cell>
        </row>
        <row r="559">
          <cell r="A559">
            <v>73450</v>
          </cell>
          <cell r="B559" t="str">
            <v>Boca para BDTC D=150 cm - tipo DER/SC , normal</v>
          </cell>
          <cell r="C559" t="str">
            <v>un</v>
          </cell>
          <cell r="D559">
            <v>994.31</v>
          </cell>
        </row>
        <row r="560">
          <cell r="A560">
            <v>73460</v>
          </cell>
          <cell r="B560" t="str">
            <v>Boca para BDTC D=150 cm - tipo DER/SC , esconsidade 15 graus</v>
          </cell>
          <cell r="C560" t="str">
            <v>un</v>
          </cell>
          <cell r="D560">
            <v>1244.1699999999998</v>
          </cell>
        </row>
        <row r="561">
          <cell r="A561">
            <v>73470</v>
          </cell>
          <cell r="B561" t="str">
            <v>Boca para BDTC D=150 cm - tipo DER/SC , esconsidade 20 graus</v>
          </cell>
          <cell r="C561" t="str">
            <v>un</v>
          </cell>
          <cell r="D561">
            <v>1313.6100000000001</v>
          </cell>
        </row>
        <row r="562">
          <cell r="A562">
            <v>73480</v>
          </cell>
          <cell r="B562" t="str">
            <v>Boca para BDTC D=150 cm - tipo DER/SC , esconsidade 30 graus</v>
          </cell>
          <cell r="C562" t="str">
            <v>un</v>
          </cell>
          <cell r="D562">
            <v>1410.53</v>
          </cell>
        </row>
        <row r="563">
          <cell r="A563">
            <v>73500</v>
          </cell>
          <cell r="B563" t="str">
            <v>Boca para BDTC D=200 cm - tipo DER/SC , normal</v>
          </cell>
          <cell r="C563" t="str">
            <v>un</v>
          </cell>
          <cell r="D563">
            <v>1644.8</v>
          </cell>
        </row>
        <row r="564">
          <cell r="A564">
            <v>73510</v>
          </cell>
          <cell r="B564" t="str">
            <v>Boca para BDTC D=200 cm - tipo DER/SC , esconsidade 15 graus</v>
          </cell>
          <cell r="C564" t="str">
            <v>un</v>
          </cell>
          <cell r="D564">
            <v>1975.8000000000002</v>
          </cell>
        </row>
        <row r="565">
          <cell r="A565">
            <v>73520</v>
          </cell>
          <cell r="B565" t="str">
            <v>Boca para BDTC D=200 cm - tipo DER/SC , esconsidade 20 graus</v>
          </cell>
          <cell r="C565" t="str">
            <v>un</v>
          </cell>
          <cell r="D565">
            <v>2097.0700000000002</v>
          </cell>
        </row>
        <row r="566">
          <cell r="A566">
            <v>73530</v>
          </cell>
          <cell r="B566" t="str">
            <v>Boca para BDTC D=200 cm - tipo DER/SC , esconsidade 30 graus</v>
          </cell>
          <cell r="C566" t="str">
            <v>un</v>
          </cell>
          <cell r="D566">
            <v>2266.79</v>
          </cell>
        </row>
        <row r="567">
          <cell r="A567">
            <v>73550</v>
          </cell>
          <cell r="B567" t="str">
            <v>Boca para BTTC D=80 cm - normal (tipo DNER)</v>
          </cell>
          <cell r="C567" t="str">
            <v>un</v>
          </cell>
          <cell r="D567">
            <v>757.34</v>
          </cell>
        </row>
        <row r="568">
          <cell r="A568">
            <v>73580</v>
          </cell>
          <cell r="B568" t="str">
            <v>Boca para BTTC D=80 cm - tipo DER/SC , esconsidade 15 graus</v>
          </cell>
          <cell r="C568" t="str">
            <v>un</v>
          </cell>
          <cell r="D568">
            <v>554.96</v>
          </cell>
        </row>
        <row r="569">
          <cell r="A569">
            <v>73590</v>
          </cell>
          <cell r="B569" t="str">
            <v>Boca para BTTC D=80 cm - tipo DER/SC , esconsidade 20 graus</v>
          </cell>
          <cell r="C569" t="str">
            <v>un</v>
          </cell>
          <cell r="D569">
            <v>574.35</v>
          </cell>
        </row>
        <row r="570">
          <cell r="A570">
            <v>73600</v>
          </cell>
          <cell r="B570" t="str">
            <v>Boca para BTTC D=80 cm - tipo DER/SC , esconsidade 30 graus</v>
          </cell>
          <cell r="C570" t="str">
            <v>un</v>
          </cell>
          <cell r="D570">
            <v>602.95000000000005</v>
          </cell>
        </row>
        <row r="571">
          <cell r="A571">
            <v>73650</v>
          </cell>
          <cell r="B571" t="str">
            <v>Boca para BTTC D=80 cm - tipo DER/SC , normal</v>
          </cell>
          <cell r="C571" t="str">
            <v>un</v>
          </cell>
          <cell r="D571">
            <v>488.6</v>
          </cell>
        </row>
        <row r="572">
          <cell r="A572">
            <v>73700</v>
          </cell>
          <cell r="B572" t="str">
            <v>Boca para BTTC D=100 cm - normal (tipo DNER)</v>
          </cell>
          <cell r="C572" t="str">
            <v>un</v>
          </cell>
          <cell r="D572">
            <v>1133.8399999999999</v>
          </cell>
        </row>
        <row r="573">
          <cell r="A573">
            <v>73730</v>
          </cell>
          <cell r="B573" t="str">
            <v>Boca para BTTC D=100 cm - tipo DER/SC , esconsidade 15 graus</v>
          </cell>
          <cell r="C573" t="str">
            <v>un</v>
          </cell>
          <cell r="D573">
            <v>784.89</v>
          </cell>
        </row>
        <row r="574">
          <cell r="A574">
            <v>73740</v>
          </cell>
          <cell r="B574" t="str">
            <v>Boca para BTTC D=100 cm - tipo DER/SC , esconsidade 20 graus</v>
          </cell>
          <cell r="C574" t="str">
            <v>un</v>
          </cell>
          <cell r="D574">
            <v>817.48</v>
          </cell>
        </row>
        <row r="575">
          <cell r="A575">
            <v>73750</v>
          </cell>
          <cell r="B575" t="str">
            <v>Boca para BTTC D=100 cm - tipo DER/SC , esconsidade 30 graus</v>
          </cell>
          <cell r="C575" t="str">
            <v>un</v>
          </cell>
          <cell r="D575">
            <v>865.6099999999999</v>
          </cell>
        </row>
        <row r="576">
          <cell r="A576">
            <v>73800</v>
          </cell>
          <cell r="B576" t="str">
            <v>Boca para BTTC D=100 cm - tipo DER/SC , normal</v>
          </cell>
          <cell r="C576" t="str">
            <v>un</v>
          </cell>
          <cell r="D576">
            <v>669.93999999999994</v>
          </cell>
        </row>
        <row r="577">
          <cell r="A577">
            <v>73850</v>
          </cell>
          <cell r="B577" t="str">
            <v>Boca para BTTC D=120 cm - normal (tipo DNER)</v>
          </cell>
          <cell r="C577" t="str">
            <v>un</v>
          </cell>
          <cell r="D577">
            <v>1578.39</v>
          </cell>
        </row>
        <row r="578">
          <cell r="A578">
            <v>73880</v>
          </cell>
          <cell r="B578" t="str">
            <v>Boca para BTTC D=120 cm - tipo DER/SC , esconsidade 15 graus</v>
          </cell>
          <cell r="C578" t="str">
            <v>un</v>
          </cell>
          <cell r="D578">
            <v>1057.8700000000001</v>
          </cell>
        </row>
        <row r="579">
          <cell r="A579">
            <v>73890</v>
          </cell>
          <cell r="B579" t="str">
            <v>Boca para BTTC D=120 cm - tipo DER/SC , esconsidade 20 graus</v>
          </cell>
          <cell r="C579" t="str">
            <v>un</v>
          </cell>
          <cell r="D579">
            <v>1108</v>
          </cell>
        </row>
        <row r="580">
          <cell r="A580">
            <v>73900</v>
          </cell>
          <cell r="B580" t="str">
            <v>Boca para BTTC D=120 cm - tipo DER/SC , esconsidade 30 graus</v>
          </cell>
          <cell r="C580" t="str">
            <v>un</v>
          </cell>
          <cell r="D580">
            <v>1178</v>
          </cell>
        </row>
        <row r="581">
          <cell r="A581">
            <v>73950</v>
          </cell>
          <cell r="B581" t="str">
            <v>Boca para BTTC D=120 cm - tipo DER/SC , normal</v>
          </cell>
          <cell r="C581" t="str">
            <v>un</v>
          </cell>
          <cell r="D581">
            <v>873.04</v>
          </cell>
        </row>
        <row r="582">
          <cell r="A582">
            <v>74000</v>
          </cell>
          <cell r="B582" t="str">
            <v>Boca para BTTC D=150 cm - tipo DER/SC , normal</v>
          </cell>
          <cell r="C582" t="str">
            <v>un</v>
          </cell>
          <cell r="D582">
            <v>1237.76</v>
          </cell>
        </row>
        <row r="583">
          <cell r="A583">
            <v>74010</v>
          </cell>
          <cell r="B583" t="str">
            <v>Boca para BTTC D=150 cm - tipo DER/SC , esconsidade 15 graus</v>
          </cell>
          <cell r="C583" t="str">
            <v>un</v>
          </cell>
          <cell r="D583">
            <v>1483.04</v>
          </cell>
        </row>
        <row r="584">
          <cell r="A584">
            <v>74020</v>
          </cell>
          <cell r="B584" t="str">
            <v>Boca para BTTC D=150 cm - tipo DER/SC , esconsidade 20 graus</v>
          </cell>
          <cell r="C584" t="str">
            <v>un</v>
          </cell>
          <cell r="D584">
            <v>1552.4499999999998</v>
          </cell>
        </row>
        <row r="585">
          <cell r="A585">
            <v>74030</v>
          </cell>
          <cell r="B585" t="str">
            <v>Boca para BTTC D=150 cm - tipo DER/SC , esconsidade 30 graus</v>
          </cell>
          <cell r="C585" t="str">
            <v>un</v>
          </cell>
          <cell r="D585">
            <v>1649.3600000000001</v>
          </cell>
        </row>
        <row r="586">
          <cell r="A586">
            <v>74050</v>
          </cell>
          <cell r="B586" t="str">
            <v>Boca para BTTC D=200 cm - tipo DER/SC , normal</v>
          </cell>
          <cell r="C586" t="str">
            <v>un</v>
          </cell>
          <cell r="D586">
            <v>1988.26</v>
          </cell>
        </row>
        <row r="587">
          <cell r="A587">
            <v>74060</v>
          </cell>
          <cell r="B587" t="str">
            <v>Boca para BTTC D=200 cm - tipo DER/SC , esconsidade 15 graus</v>
          </cell>
          <cell r="C587" t="str">
            <v>un</v>
          </cell>
          <cell r="D587">
            <v>2314.9199999999996</v>
          </cell>
        </row>
        <row r="588">
          <cell r="A588">
            <v>74070</v>
          </cell>
          <cell r="B588" t="str">
            <v>Boca para BTTC D=200 cm - tipo DER/SC , esconsidade 20 graus</v>
          </cell>
          <cell r="C588" t="str">
            <v>un</v>
          </cell>
          <cell r="D588">
            <v>2436.1699999999996</v>
          </cell>
        </row>
        <row r="589">
          <cell r="A589">
            <v>74080</v>
          </cell>
          <cell r="B589" t="str">
            <v>Boca para BTTC D=200 cm - tipo DER/SC , esconsidade 30 graus</v>
          </cell>
          <cell r="C589" t="str">
            <v>un</v>
          </cell>
          <cell r="D589">
            <v>2606.4499999999998</v>
          </cell>
        </row>
        <row r="590">
          <cell r="A590">
            <v>74100</v>
          </cell>
          <cell r="B590" t="str">
            <v>Boca para BSCC de 1,3 x 2,0 m - normal</v>
          </cell>
          <cell r="C590" t="str">
            <v>un</v>
          </cell>
          <cell r="D590">
            <v>3769.0099999999998</v>
          </cell>
        </row>
        <row r="591">
          <cell r="A591">
            <v>74150</v>
          </cell>
          <cell r="B591" t="str">
            <v>Boca para BSCC de 1,3 x 2,0 m - esconsidade de 10 graus</v>
          </cell>
          <cell r="C591" t="str">
            <v>un</v>
          </cell>
          <cell r="D591">
            <v>3914.96</v>
          </cell>
        </row>
        <row r="592">
          <cell r="A592">
            <v>74200</v>
          </cell>
          <cell r="B592" t="str">
            <v>Boca para BSCC de 1,3 x 2,0 m - esconsidade de 20 graus</v>
          </cell>
          <cell r="C592" t="str">
            <v>un</v>
          </cell>
          <cell r="D592">
            <v>4198.34</v>
          </cell>
        </row>
        <row r="593">
          <cell r="A593">
            <v>74250</v>
          </cell>
          <cell r="B593" t="str">
            <v>Boca para BSCC de 1,3 x 2,0 m - esconsidade de 30 graus</v>
          </cell>
          <cell r="C593" t="str">
            <v>un</v>
          </cell>
          <cell r="D593">
            <v>4921.53</v>
          </cell>
        </row>
        <row r="594">
          <cell r="A594">
            <v>74300</v>
          </cell>
          <cell r="B594" t="str">
            <v>Boca para BSCC de 1,5 x 1,5 m - normal</v>
          </cell>
          <cell r="C594" t="str">
            <v>un</v>
          </cell>
          <cell r="D594">
            <v>2526.54</v>
          </cell>
        </row>
        <row r="595">
          <cell r="A595">
            <v>74350</v>
          </cell>
          <cell r="B595" t="str">
            <v>Boca para BSCC de 1,5 x 1,5 m - esconsidade de 15 graus</v>
          </cell>
          <cell r="C595" t="str">
            <v>un</v>
          </cell>
          <cell r="D595">
            <v>2653.6000000000004</v>
          </cell>
        </row>
        <row r="596">
          <cell r="A596">
            <v>74400</v>
          </cell>
          <cell r="B596" t="str">
            <v>Boca para BSCC de 1,6 x 2,4 m - normal</v>
          </cell>
          <cell r="C596" t="str">
            <v>un</v>
          </cell>
          <cell r="D596">
            <v>4458</v>
          </cell>
        </row>
        <row r="597">
          <cell r="A597">
            <v>74450</v>
          </cell>
          <cell r="B597" t="str">
            <v>Boca para BSCC de 1,6 x 2,4 m - esconsidade de 5 graus</v>
          </cell>
          <cell r="C597" t="str">
            <v>un</v>
          </cell>
          <cell r="D597">
            <v>5690.28</v>
          </cell>
        </row>
        <row r="598">
          <cell r="A598">
            <v>74500</v>
          </cell>
          <cell r="B598" t="str">
            <v>Boca para BSCC de 1,6 x 2,4 m - esconsidade de 10 graus</v>
          </cell>
          <cell r="C598" t="str">
            <v>un</v>
          </cell>
          <cell r="D598">
            <v>5743.1200000000008</v>
          </cell>
        </row>
        <row r="599">
          <cell r="A599">
            <v>74550</v>
          </cell>
          <cell r="B599" t="str">
            <v>Boca para BSCC de 1,6 x 2,4 m - esconsidade de 30 graus</v>
          </cell>
          <cell r="C599" t="str">
            <v>un</v>
          </cell>
          <cell r="D599">
            <v>7137.3</v>
          </cell>
        </row>
        <row r="600">
          <cell r="A600">
            <v>74600</v>
          </cell>
          <cell r="B600" t="str">
            <v>Boca para BSCC de 2,0 x 1,5 m - normal</v>
          </cell>
          <cell r="C600" t="str">
            <v>un</v>
          </cell>
          <cell r="D600">
            <v>2950.79</v>
          </cell>
        </row>
        <row r="601">
          <cell r="A601">
            <v>74650</v>
          </cell>
          <cell r="B601" t="str">
            <v>Boca para BSCC de 2,0 x 1,5 m - esconsidade de 15 graus</v>
          </cell>
          <cell r="C601" t="str">
            <v>un</v>
          </cell>
          <cell r="D601">
            <v>3262.7999999999997</v>
          </cell>
        </row>
        <row r="602">
          <cell r="A602">
            <v>74700</v>
          </cell>
          <cell r="B602" t="str">
            <v>Boca para BSCC de 1,9 x 2,9 m - esconsidade de 10 graus</v>
          </cell>
          <cell r="C602" t="str">
            <v>un</v>
          </cell>
          <cell r="D602">
            <v>7513.0700000000006</v>
          </cell>
        </row>
        <row r="603">
          <cell r="A603">
            <v>74750</v>
          </cell>
          <cell r="B603" t="str">
            <v>Boca para BSCC de 1,9 x 2,9 m - esconsidade de 20 graus</v>
          </cell>
          <cell r="C603" t="str">
            <v>un</v>
          </cell>
          <cell r="D603">
            <v>8165.5199999999995</v>
          </cell>
        </row>
        <row r="604">
          <cell r="A604">
            <v>74800</v>
          </cell>
          <cell r="B604" t="str">
            <v>Boca para BSCC de 1,9 x 2,9 m - esconsidade de 30 graus</v>
          </cell>
          <cell r="C604" t="str">
            <v>un</v>
          </cell>
          <cell r="D604">
            <v>9833.9500000000007</v>
          </cell>
        </row>
        <row r="605">
          <cell r="A605">
            <v>74850</v>
          </cell>
          <cell r="B605" t="str">
            <v>Boca para BSCC de 2,0 x 2,0 m - normal</v>
          </cell>
          <cell r="C605" t="str">
            <v>un</v>
          </cell>
          <cell r="D605">
            <v>3694.44</v>
          </cell>
        </row>
        <row r="606">
          <cell r="A606">
            <v>74900</v>
          </cell>
          <cell r="B606" t="str">
            <v>Boca para BSCC de 2,0 x 2,0 m - esconsidade de 15 graus</v>
          </cell>
          <cell r="C606" t="str">
            <v>un</v>
          </cell>
          <cell r="D606">
            <v>3934.56</v>
          </cell>
        </row>
        <row r="607">
          <cell r="A607">
            <v>74950</v>
          </cell>
          <cell r="B607" t="str">
            <v>Boca para BSCC de 2,0 x 2,0 m - esconsidade de 25 graus</v>
          </cell>
          <cell r="C607" t="str">
            <v>un</v>
          </cell>
          <cell r="D607">
            <v>4895.7000000000007</v>
          </cell>
        </row>
        <row r="608">
          <cell r="A608">
            <v>75000</v>
          </cell>
          <cell r="B608" t="str">
            <v>Boca para BSCC de 2,0 x 2,0 m - esconsidade de 40 graus</v>
          </cell>
          <cell r="C608" t="str">
            <v>un</v>
          </cell>
          <cell r="D608">
            <v>6837.2000000000007</v>
          </cell>
        </row>
        <row r="609">
          <cell r="A609">
            <v>75050</v>
          </cell>
          <cell r="B609" t="str">
            <v>Boca para BSCC de 2,1 x 3,2 m - normal</v>
          </cell>
          <cell r="C609" t="str">
            <v>un</v>
          </cell>
          <cell r="D609">
            <v>9169.34</v>
          </cell>
        </row>
        <row r="610">
          <cell r="A610">
            <v>75100</v>
          </cell>
          <cell r="B610" t="str">
            <v>Boca para BSCC de 2,1 x 3,2 m - esconsidade de 10 graus</v>
          </cell>
          <cell r="C610" t="str">
            <v>un</v>
          </cell>
          <cell r="D610">
            <v>9002.26</v>
          </cell>
        </row>
        <row r="611">
          <cell r="A611">
            <v>75150</v>
          </cell>
          <cell r="B611" t="str">
            <v>Boca para BSCC de 2,1 x 3,2 m - esconsidade de 30 graus</v>
          </cell>
          <cell r="C611" t="str">
            <v>un</v>
          </cell>
          <cell r="D611">
            <v>9235.34</v>
          </cell>
        </row>
        <row r="612">
          <cell r="A612">
            <v>75200</v>
          </cell>
          <cell r="B612" t="str">
            <v>Boca para BSCC de 2,3 x 3,5 m - normal</v>
          </cell>
          <cell r="C612" t="str">
            <v>un</v>
          </cell>
          <cell r="D612">
            <v>10091.61</v>
          </cell>
        </row>
        <row r="613">
          <cell r="A613">
            <v>75250</v>
          </cell>
          <cell r="B613" t="str">
            <v>Boca para BSCC de 2,5 x 2,0 m - normal</v>
          </cell>
          <cell r="C613" t="str">
            <v>un</v>
          </cell>
          <cell r="D613">
            <v>4299.34</v>
          </cell>
        </row>
        <row r="614">
          <cell r="A614">
            <v>75300</v>
          </cell>
          <cell r="B614" t="str">
            <v>Boca para BSCC de 2,5 x 2,0 m - esconsidade de 15 graus</v>
          </cell>
          <cell r="C614" t="str">
            <v>un</v>
          </cell>
          <cell r="D614">
            <v>4523.5999999999995</v>
          </cell>
        </row>
        <row r="615">
          <cell r="A615">
            <v>75350</v>
          </cell>
          <cell r="B615" t="str">
            <v>Boca para BSCC de 2,5 x 2,5 m - normal</v>
          </cell>
          <cell r="C615" t="str">
            <v>un</v>
          </cell>
          <cell r="D615">
            <v>5467.25</v>
          </cell>
        </row>
        <row r="616">
          <cell r="A616">
            <v>75400</v>
          </cell>
          <cell r="B616" t="str">
            <v>Boca para BSCC de 2,5 x 2,5 m - esconsa</v>
          </cell>
          <cell r="C616" t="str">
            <v>un</v>
          </cell>
          <cell r="D616">
            <v>5788.26</v>
          </cell>
        </row>
        <row r="617">
          <cell r="A617">
            <v>75450</v>
          </cell>
          <cell r="B617" t="str">
            <v>Boca para BSCC de 3,0 x 2,0 m - normal</v>
          </cell>
          <cell r="C617" t="str">
            <v>un</v>
          </cell>
          <cell r="D617">
            <v>5136.12</v>
          </cell>
        </row>
        <row r="618">
          <cell r="A618">
            <v>75500</v>
          </cell>
          <cell r="B618" t="str">
            <v>Boca para BSCC de 3,0 x 2,5 m - normal</v>
          </cell>
          <cell r="C618" t="str">
            <v>un</v>
          </cell>
          <cell r="D618">
            <v>6405.8600000000006</v>
          </cell>
        </row>
        <row r="619">
          <cell r="A619">
            <v>75550</v>
          </cell>
          <cell r="B619" t="str">
            <v>Boca para BSCC de 3,0 x 3,0 m - normal</v>
          </cell>
          <cell r="C619" t="str">
            <v>un</v>
          </cell>
          <cell r="D619">
            <v>7375.6</v>
          </cell>
        </row>
        <row r="620">
          <cell r="A620">
            <v>75600</v>
          </cell>
          <cell r="B620" t="str">
            <v>Boca para BSCC de 3,0 x 3,0 m - esconsidade de 15 graus</v>
          </cell>
          <cell r="C620" t="str">
            <v>un</v>
          </cell>
          <cell r="D620">
            <v>7839.06</v>
          </cell>
        </row>
        <row r="621">
          <cell r="A621">
            <v>75645</v>
          </cell>
          <cell r="B621" t="str">
            <v>Boca para BDCC de 1,5 x 1,0 m - normal</v>
          </cell>
          <cell r="C621" t="str">
            <v>un</v>
          </cell>
          <cell r="D621">
            <v>2462.52</v>
          </cell>
        </row>
        <row r="622">
          <cell r="A622">
            <v>75650</v>
          </cell>
          <cell r="B622" t="str">
            <v>Boca para BDCC de 1,5 x 1,5 m - normal</v>
          </cell>
          <cell r="C622" t="str">
            <v>un</v>
          </cell>
          <cell r="D622">
            <v>3122.25</v>
          </cell>
        </row>
        <row r="623">
          <cell r="A623">
            <v>75700</v>
          </cell>
          <cell r="B623" t="str">
            <v>Boca para BDCC de 2,0 x 1,5 m - normal</v>
          </cell>
          <cell r="C623" t="str">
            <v>un</v>
          </cell>
          <cell r="D623">
            <v>3744.2999999999997</v>
          </cell>
        </row>
        <row r="624">
          <cell r="A624">
            <v>75750</v>
          </cell>
          <cell r="B624" t="str">
            <v>Boca para BDCC de 2,0 x 1,5 m - esconsidade de 35 graus</v>
          </cell>
          <cell r="C624" t="str">
            <v>un</v>
          </cell>
          <cell r="D624">
            <v>5237.1799999999994</v>
          </cell>
        </row>
        <row r="625">
          <cell r="A625">
            <v>75800</v>
          </cell>
          <cell r="B625" t="str">
            <v>Boca para BDCC de 2,0 x 2,0 m - normal</v>
          </cell>
          <cell r="C625" t="str">
            <v>un</v>
          </cell>
          <cell r="D625">
            <v>4563.67</v>
          </cell>
        </row>
        <row r="626">
          <cell r="A626">
            <v>75850</v>
          </cell>
          <cell r="B626" t="str">
            <v>Boca para BDCC de 2,0 x 2,0 m - esconsidade de 15 graus</v>
          </cell>
          <cell r="C626" t="str">
            <v>un</v>
          </cell>
          <cell r="D626">
            <v>4912.7699999999995</v>
          </cell>
        </row>
        <row r="627">
          <cell r="A627">
            <v>75900</v>
          </cell>
          <cell r="B627" t="str">
            <v>Boca para BDCC de 2,0 x 2,0 m - esconsidade de 40 graus</v>
          </cell>
          <cell r="C627" t="str">
            <v>un</v>
          </cell>
          <cell r="D627">
            <v>7568.55</v>
          </cell>
        </row>
        <row r="628">
          <cell r="A628">
            <v>75950</v>
          </cell>
          <cell r="B628" t="str">
            <v>Boca para BDCC de 2,5 x 2,0 m - normal</v>
          </cell>
          <cell r="C628" t="str">
            <v>un</v>
          </cell>
          <cell r="D628">
            <v>5487.7800000000007</v>
          </cell>
        </row>
        <row r="629">
          <cell r="A629">
            <v>76000</v>
          </cell>
          <cell r="B629" t="str">
            <v>Boca para BDCC de 2,5 x 2,0 m - esconsidade de 15 graus</v>
          </cell>
          <cell r="C629" t="str">
            <v>un</v>
          </cell>
          <cell r="D629">
            <v>5666.62</v>
          </cell>
        </row>
        <row r="630">
          <cell r="A630">
            <v>76050</v>
          </cell>
          <cell r="B630" t="str">
            <v>Boca para BDCC de 2,3 x 3,5 m - esconsidade de 20 graus</v>
          </cell>
          <cell r="C630" t="str">
            <v>un</v>
          </cell>
          <cell r="D630">
            <v>12982.48</v>
          </cell>
        </row>
        <row r="631">
          <cell r="A631">
            <v>76100</v>
          </cell>
          <cell r="B631" t="str">
            <v>Boca para BDCC de 2,5 x 2,5 m - normal</v>
          </cell>
          <cell r="C631" t="str">
            <v>un</v>
          </cell>
          <cell r="D631">
            <v>7128.9400000000005</v>
          </cell>
        </row>
        <row r="632">
          <cell r="A632">
            <v>76150</v>
          </cell>
          <cell r="B632" t="str">
            <v>Boca para BDCC de 3,0 x 2,0 m - normal</v>
          </cell>
          <cell r="C632" t="str">
            <v>un</v>
          </cell>
          <cell r="D632">
            <v>6517.86</v>
          </cell>
        </row>
        <row r="633">
          <cell r="A633">
            <v>76200</v>
          </cell>
          <cell r="B633" t="str">
            <v>Boca para BDCC de 3,0 x 2,5 m - esconsidade de 15 graus</v>
          </cell>
          <cell r="C633" t="str">
            <v>un</v>
          </cell>
          <cell r="D633">
            <v>8013.64</v>
          </cell>
        </row>
        <row r="634">
          <cell r="A634">
            <v>76250</v>
          </cell>
          <cell r="B634" t="str">
            <v>Boca para BDCC de 3,0 x 3,0 m - normal</v>
          </cell>
          <cell r="C634" t="str">
            <v>un</v>
          </cell>
          <cell r="D634">
            <v>9050.24</v>
          </cell>
        </row>
        <row r="635">
          <cell r="A635">
            <v>76300</v>
          </cell>
          <cell r="B635" t="str">
            <v>Boca para BDCC de 3,0 x 3,0 m - esconsidade de 15 graus</v>
          </cell>
          <cell r="C635" t="str">
            <v>un</v>
          </cell>
          <cell r="D635">
            <v>9570.6099999999988</v>
          </cell>
        </row>
        <row r="636">
          <cell r="A636">
            <v>76350</v>
          </cell>
          <cell r="B636" t="str">
            <v>Boca para BDCC de 2,7 x 3,9 m - normal</v>
          </cell>
          <cell r="C636" t="str">
            <v>un</v>
          </cell>
          <cell r="D636">
            <v>11053.35</v>
          </cell>
        </row>
        <row r="637">
          <cell r="A637">
            <v>76400</v>
          </cell>
          <cell r="B637" t="str">
            <v>Boca para BTCC de 2,0 x 2,0 m - normal</v>
          </cell>
          <cell r="C637" t="str">
            <v>un</v>
          </cell>
          <cell r="D637">
            <v>5493.13</v>
          </cell>
        </row>
        <row r="638">
          <cell r="A638">
            <v>76450</v>
          </cell>
          <cell r="B638" t="str">
            <v>Boca para BTCC de 2,5 x 2,0 m - normal</v>
          </cell>
          <cell r="C638" t="str">
            <v>un</v>
          </cell>
          <cell r="D638">
            <v>6674.98</v>
          </cell>
        </row>
        <row r="639">
          <cell r="A639">
            <v>76500</v>
          </cell>
          <cell r="B639" t="str">
            <v>Boca para BTCC de 3,0 x 2,0 m - normal</v>
          </cell>
          <cell r="C639" t="str">
            <v>un</v>
          </cell>
          <cell r="D639">
            <v>7904.41</v>
          </cell>
        </row>
        <row r="640">
          <cell r="A640">
            <v>76550</v>
          </cell>
          <cell r="B640" t="str">
            <v>Boca para BTCC de 2,7 x 3,9 m - normal</v>
          </cell>
          <cell r="C640" t="str">
            <v>un</v>
          </cell>
          <cell r="D640">
            <v>10751.11</v>
          </cell>
        </row>
        <row r="641">
          <cell r="A641">
            <v>76600</v>
          </cell>
          <cell r="B641" t="str">
            <v>Boca para BTCC de 2,7 x 3,9 m - esconsidade de 10 graus</v>
          </cell>
          <cell r="C641" t="str">
            <v>un</v>
          </cell>
          <cell r="D641">
            <v>11178.310000000001</v>
          </cell>
        </row>
        <row r="642">
          <cell r="A642">
            <v>76650</v>
          </cell>
          <cell r="B642" t="str">
            <v>Boca para BTCC de 2,7 x 3,9 m - esconsidade de 20 graus</v>
          </cell>
          <cell r="C642" t="str">
            <v>un</v>
          </cell>
          <cell r="D642">
            <v>12257.23</v>
          </cell>
        </row>
        <row r="643">
          <cell r="A643">
            <v>76700</v>
          </cell>
          <cell r="B643" t="str">
            <v>Boca para BTCC de 2,7 x 3,9 m - esconsidade de 30 graus</v>
          </cell>
          <cell r="C643" t="str">
            <v>un</v>
          </cell>
          <cell r="D643">
            <v>14441.89</v>
          </cell>
        </row>
        <row r="644">
          <cell r="A644">
            <v>76750</v>
          </cell>
          <cell r="B644" t="str">
            <v>Boca para BTCC de 3,0 x 3,0 m - normal</v>
          </cell>
          <cell r="C644" t="str">
            <v>un</v>
          </cell>
          <cell r="D644">
            <v>10826.220000000001</v>
          </cell>
        </row>
        <row r="645">
          <cell r="A645">
            <v>77000</v>
          </cell>
          <cell r="B645" t="str">
            <v>Caixa coletora de talvegue para BSTC D=60 cm e H=1,5 m</v>
          </cell>
          <cell r="C645" t="str">
            <v>un</v>
          </cell>
          <cell r="D645">
            <v>438.55</v>
          </cell>
        </row>
        <row r="646">
          <cell r="A646">
            <v>77050</v>
          </cell>
          <cell r="B646" t="str">
            <v>Caixa coletora de talvegue para BSTC D=60 cm e H=2,0 m</v>
          </cell>
          <cell r="C646" t="str">
            <v>un</v>
          </cell>
          <cell r="D646">
            <v>593.97</v>
          </cell>
        </row>
        <row r="647">
          <cell r="A647">
            <v>77100</v>
          </cell>
          <cell r="B647" t="str">
            <v>Caixa coletora de talvegue para BSTC D=80 cm e H=1,5 m</v>
          </cell>
          <cell r="C647" t="str">
            <v>un</v>
          </cell>
          <cell r="D647">
            <v>467.28000000000003</v>
          </cell>
        </row>
        <row r="648">
          <cell r="A648">
            <v>77150</v>
          </cell>
          <cell r="B648" t="str">
            <v>Caixa coletora de talvegue para BSTC D=100 cm e H=1,5 m</v>
          </cell>
          <cell r="C648" t="str">
            <v>un</v>
          </cell>
          <cell r="D648">
            <v>457.03000000000003</v>
          </cell>
        </row>
        <row r="649">
          <cell r="A649">
            <v>77200</v>
          </cell>
          <cell r="B649" t="str">
            <v>Caixa coletora de talvegue para BSTC D=80 cm e H=2,0 m</v>
          </cell>
          <cell r="C649" t="str">
            <v>un</v>
          </cell>
          <cell r="D649">
            <v>651.92999999999995</v>
          </cell>
        </row>
        <row r="650">
          <cell r="A650">
            <v>77250</v>
          </cell>
          <cell r="B650" t="str">
            <v>Caixa coletora de talvegue para BSTC D=100 cm e H=2,0 m</v>
          </cell>
          <cell r="C650" t="str">
            <v>un</v>
          </cell>
          <cell r="D650">
            <v>641.66000000000008</v>
          </cell>
        </row>
        <row r="651">
          <cell r="A651">
            <v>77300</v>
          </cell>
          <cell r="B651" t="str">
            <v>Caixa coletora de talvegue para BSTC D=120 cm e H=2,0 m</v>
          </cell>
          <cell r="C651" t="str">
            <v>un</v>
          </cell>
          <cell r="D651">
            <v>631.41</v>
          </cell>
        </row>
        <row r="652">
          <cell r="A652">
            <v>77350</v>
          </cell>
          <cell r="B652" t="str">
            <v>Caixa coletora de talvegue para BSTC D=150 cm e H=2,0 m</v>
          </cell>
          <cell r="C652" t="str">
            <v>un</v>
          </cell>
          <cell r="D652">
            <v>645.87</v>
          </cell>
        </row>
        <row r="653">
          <cell r="A653">
            <v>77400</v>
          </cell>
          <cell r="B653" t="str">
            <v>Caixa coletora de talvegue para BSTC D=80 cm e H=2,5 m</v>
          </cell>
          <cell r="C653" t="str">
            <v>un</v>
          </cell>
          <cell r="D653">
            <v>836.73</v>
          </cell>
        </row>
        <row r="654">
          <cell r="A654">
            <v>77450</v>
          </cell>
          <cell r="B654" t="str">
            <v>Caixa coletora de talvegue para BSTC D=100 cm e H=2,5 m</v>
          </cell>
          <cell r="C654" t="str">
            <v>un</v>
          </cell>
          <cell r="D654">
            <v>826.46</v>
          </cell>
        </row>
        <row r="655">
          <cell r="A655">
            <v>77500</v>
          </cell>
          <cell r="B655" t="str">
            <v>Caixa coletora de talvegue para BSTC D=120 cm e H=2,5 m</v>
          </cell>
          <cell r="C655" t="str">
            <v>un</v>
          </cell>
          <cell r="D655">
            <v>816.2</v>
          </cell>
        </row>
        <row r="656">
          <cell r="A656">
            <v>77550</v>
          </cell>
          <cell r="B656" t="str">
            <v>Caixa coletora de talvegue para BSTC D=150 cm e H=2,5 m</v>
          </cell>
          <cell r="C656" t="str">
            <v>un</v>
          </cell>
          <cell r="D656">
            <v>852.67</v>
          </cell>
        </row>
        <row r="657">
          <cell r="A657">
            <v>77600</v>
          </cell>
          <cell r="B657" t="str">
            <v>Caixa coletora de talvegue para BSTC D=60 cm e H=3,0 m</v>
          </cell>
          <cell r="C657" t="str">
            <v>un</v>
          </cell>
          <cell r="D657">
            <v>919.7</v>
          </cell>
        </row>
        <row r="658">
          <cell r="A658">
            <v>77650</v>
          </cell>
          <cell r="B658" t="str">
            <v>Caixa coletora de talvegue para BSTC D=80 cm e H=3,0 m</v>
          </cell>
          <cell r="C658" t="str">
            <v>un</v>
          </cell>
          <cell r="D658">
            <v>1020.8299999999999</v>
          </cell>
        </row>
        <row r="659">
          <cell r="A659">
            <v>77700</v>
          </cell>
          <cell r="B659" t="str">
            <v>Caixa coletora de talvegue para BSTC D=100 cm e H=3,0 m</v>
          </cell>
          <cell r="C659" t="str">
            <v>un</v>
          </cell>
          <cell r="D659">
            <v>1010.57</v>
          </cell>
        </row>
        <row r="660">
          <cell r="A660">
            <v>77750</v>
          </cell>
          <cell r="B660" t="str">
            <v>Caixa coletora de talvegue para BSTC D=120 cm e H=3,0 m</v>
          </cell>
          <cell r="C660" t="str">
            <v>un</v>
          </cell>
          <cell r="D660">
            <v>1000.3199999999999</v>
          </cell>
        </row>
        <row r="661">
          <cell r="A661">
            <v>77800</v>
          </cell>
          <cell r="B661" t="str">
            <v>Caixa coletora de talvegue para BSTC D=150 cm e H=3,0 m</v>
          </cell>
          <cell r="C661" t="str">
            <v>un</v>
          </cell>
          <cell r="D661">
            <v>1058.82</v>
          </cell>
        </row>
        <row r="662">
          <cell r="A662">
            <v>77850</v>
          </cell>
          <cell r="B662" t="str">
            <v>Caixa coletora de talvegue para BSTC D=80 cm e H=3,5 m</v>
          </cell>
          <cell r="C662" t="str">
            <v>un</v>
          </cell>
          <cell r="D662">
            <v>1205.6099999999999</v>
          </cell>
        </row>
        <row r="663">
          <cell r="A663">
            <v>77900</v>
          </cell>
          <cell r="B663" t="str">
            <v>Caixa coletora de talvegue para BSTC D=100 cm e H=3,5 m</v>
          </cell>
          <cell r="C663" t="str">
            <v>un</v>
          </cell>
          <cell r="D663">
            <v>1195.3500000000001</v>
          </cell>
        </row>
        <row r="664">
          <cell r="A664">
            <v>77950</v>
          </cell>
          <cell r="B664" t="str">
            <v>Caixa coletora de talvegue para BTTC D=100 cm e H=2,0 m</v>
          </cell>
          <cell r="C664" t="str">
            <v>un</v>
          </cell>
          <cell r="D664">
            <v>1270.52</v>
          </cell>
        </row>
        <row r="665">
          <cell r="A665">
            <v>78000</v>
          </cell>
          <cell r="B665" t="str">
            <v>Caixa coletora de talvegue para BSTC D=120 cm e H=3,5 m</v>
          </cell>
          <cell r="C665" t="str">
            <v>un</v>
          </cell>
          <cell r="D665">
            <v>1185.0999999999999</v>
          </cell>
        </row>
        <row r="666">
          <cell r="A666">
            <v>78050</v>
          </cell>
          <cell r="B666" t="str">
            <v>Caixa coletora de talvegue para BDTC D=120 cm e H=2,0 m</v>
          </cell>
          <cell r="C666" t="str">
            <v>un</v>
          </cell>
          <cell r="D666">
            <v>1469.61</v>
          </cell>
        </row>
        <row r="667">
          <cell r="A667">
            <v>78100</v>
          </cell>
          <cell r="B667" t="str">
            <v>Caixa coletora de talvegue para BDTC D=100 cm e H=3,5 m</v>
          </cell>
          <cell r="C667" t="str">
            <v>un</v>
          </cell>
          <cell r="D667">
            <v>2235.73</v>
          </cell>
        </row>
        <row r="668">
          <cell r="A668">
            <v>78150</v>
          </cell>
          <cell r="B668" t="str">
            <v>Caixa coletora de sarjeta para BSTC D=60 cm e H=1,0 m</v>
          </cell>
          <cell r="C668" t="str">
            <v>un</v>
          </cell>
          <cell r="D668">
            <v>347.53</v>
          </cell>
        </row>
        <row r="669">
          <cell r="A669">
            <v>78250</v>
          </cell>
          <cell r="B669" t="str">
            <v>Caixa coletora de sarjeta para BSTC D=80 cm e H=1,5 m</v>
          </cell>
          <cell r="C669" t="str">
            <v>un</v>
          </cell>
          <cell r="D669">
            <v>485.55</v>
          </cell>
        </row>
        <row r="670">
          <cell r="A670">
            <v>78300</v>
          </cell>
          <cell r="B670" t="str">
            <v>Caixa coletora de sarjeta para BSTC D=100 cm e H=1,5 m</v>
          </cell>
          <cell r="C670" t="str">
            <v>un</v>
          </cell>
          <cell r="D670">
            <v>499.58000000000004</v>
          </cell>
        </row>
        <row r="671">
          <cell r="A671">
            <v>78350</v>
          </cell>
          <cell r="B671" t="str">
            <v>Caixa coletora de sarjeta para BSTC D=60 cm e H=2,0 m</v>
          </cell>
          <cell r="C671" t="str">
            <v>un</v>
          </cell>
          <cell r="D671">
            <v>693.69</v>
          </cell>
        </row>
        <row r="672">
          <cell r="A672">
            <v>78400</v>
          </cell>
          <cell r="B672" t="str">
            <v>Caixa coletora de sarjeta para BSTC D=80 cm e H=2,0 m</v>
          </cell>
          <cell r="C672" t="str">
            <v>un</v>
          </cell>
          <cell r="D672">
            <v>688.91</v>
          </cell>
        </row>
        <row r="673">
          <cell r="A673">
            <v>78450</v>
          </cell>
          <cell r="B673" t="str">
            <v>Caixa coletora de sarjeta para BSTC D=100 cm e H=2,0 m</v>
          </cell>
          <cell r="C673" t="str">
            <v>un</v>
          </cell>
          <cell r="D673">
            <v>744.80000000000007</v>
          </cell>
        </row>
        <row r="674">
          <cell r="A674">
            <v>78500</v>
          </cell>
          <cell r="B674" t="str">
            <v>Caixa coletora de sarjeta para BSTC D=120 cm e H=2,0 m</v>
          </cell>
          <cell r="C674" t="str">
            <v>un</v>
          </cell>
          <cell r="D674">
            <v>766.28</v>
          </cell>
        </row>
        <row r="675">
          <cell r="A675">
            <v>78600</v>
          </cell>
          <cell r="B675" t="str">
            <v>Caixa coletora de sarjeta para BSTC D=80 cm e H=2,5 m</v>
          </cell>
          <cell r="C675" t="str">
            <v>un</v>
          </cell>
          <cell r="D675">
            <v>771.62</v>
          </cell>
        </row>
        <row r="676">
          <cell r="A676">
            <v>78650</v>
          </cell>
          <cell r="B676" t="str">
            <v>Caixa coletora de sarjeta para BSTC D=100 cm e H=2,5 m</v>
          </cell>
          <cell r="C676" t="str">
            <v>un</v>
          </cell>
          <cell r="D676">
            <v>860.93</v>
          </cell>
        </row>
        <row r="677">
          <cell r="A677">
            <v>78700</v>
          </cell>
          <cell r="B677" t="str">
            <v>Caixa coletora de sarjeta para BSTC D=120 cm e H=3,0 m</v>
          </cell>
          <cell r="C677" t="str">
            <v>un</v>
          </cell>
          <cell r="D677">
            <v>1022.52</v>
          </cell>
        </row>
        <row r="678">
          <cell r="A678">
            <v>78750</v>
          </cell>
          <cell r="B678" t="str">
            <v>Caixa coletora de sarjeta para BDTC D=80 cm e H=1,5 m</v>
          </cell>
          <cell r="C678" t="str">
            <v>un</v>
          </cell>
          <cell r="D678">
            <v>907.5</v>
          </cell>
        </row>
        <row r="679">
          <cell r="A679">
            <v>78900</v>
          </cell>
          <cell r="B679" t="str">
            <v>Caixa coletora de sarjeta para BTTC D=120 cm e H=2,0 m</v>
          </cell>
          <cell r="C679" t="str">
            <v>un</v>
          </cell>
          <cell r="D679">
            <v>1367.32</v>
          </cell>
        </row>
        <row r="680">
          <cell r="A680">
            <v>79450</v>
          </cell>
          <cell r="B680" t="str">
            <v>Tampa para caixa coletora inclusive vigote</v>
          </cell>
          <cell r="C680" t="str">
            <v>un</v>
          </cell>
          <cell r="D680">
            <v>106.84</v>
          </cell>
        </row>
        <row r="681">
          <cell r="A681">
            <v>79795</v>
          </cell>
          <cell r="B681" t="str">
            <v>Remoção de bueiro com D=30 cm</v>
          </cell>
          <cell r="C681" t="str">
            <v>m</v>
          </cell>
          <cell r="D681">
            <v>3.52</v>
          </cell>
        </row>
        <row r="682">
          <cell r="A682">
            <v>79800</v>
          </cell>
          <cell r="B682" t="str">
            <v>Remoção de bueiro com D=30 cm</v>
          </cell>
          <cell r="C682" t="str">
            <v>m</v>
          </cell>
          <cell r="D682">
            <v>4.8100000000000005</v>
          </cell>
        </row>
        <row r="683">
          <cell r="A683">
            <v>79850</v>
          </cell>
          <cell r="B683" t="str">
            <v>Remoção de bueiro com D=40 cm</v>
          </cell>
          <cell r="C683" t="str">
            <v>m</v>
          </cell>
          <cell r="D683">
            <v>6.39</v>
          </cell>
        </row>
        <row r="684">
          <cell r="A684">
            <v>79860</v>
          </cell>
          <cell r="B684" t="str">
            <v>Remoção de bueiro com D=50 cm</v>
          </cell>
          <cell r="C684" t="str">
            <v>m</v>
          </cell>
          <cell r="D684">
            <v>7.69</v>
          </cell>
        </row>
        <row r="685">
          <cell r="A685">
            <v>79880</v>
          </cell>
          <cell r="B685" t="str">
            <v>Remoção de bueiro com D=60 cm</v>
          </cell>
          <cell r="C685" t="str">
            <v>m</v>
          </cell>
          <cell r="D685">
            <v>10.95</v>
          </cell>
        </row>
        <row r="686">
          <cell r="A686">
            <v>79900</v>
          </cell>
          <cell r="B686" t="str">
            <v>Remoção de bueiro com D=80 cm</v>
          </cell>
          <cell r="C686" t="str">
            <v>m</v>
          </cell>
          <cell r="D686">
            <v>15.799999999999999</v>
          </cell>
        </row>
        <row r="687">
          <cell r="A687">
            <v>79920</v>
          </cell>
          <cell r="B687" t="str">
            <v>Remoção de bueiro com D=100 cm</v>
          </cell>
          <cell r="C687" t="str">
            <v>m</v>
          </cell>
          <cell r="D687">
            <v>18.580000000000002</v>
          </cell>
        </row>
        <row r="688">
          <cell r="A688">
            <v>79940</v>
          </cell>
          <cell r="B688" t="str">
            <v>Remoção de bueiro com D=120 cm</v>
          </cell>
          <cell r="C688" t="str">
            <v>m</v>
          </cell>
          <cell r="D688">
            <v>22.83</v>
          </cell>
        </row>
        <row r="689">
          <cell r="A689">
            <v>79945</v>
          </cell>
          <cell r="B689" t="str">
            <v>Remoção de bueiro com D=150 cm</v>
          </cell>
          <cell r="C689" t="str">
            <v>m</v>
          </cell>
          <cell r="D689">
            <v>27.39</v>
          </cell>
        </row>
        <row r="690">
          <cell r="A690">
            <v>79950</v>
          </cell>
          <cell r="B690" t="str">
            <v>Remoção de bueiro com D=200 cm</v>
          </cell>
          <cell r="C690" t="str">
            <v>m</v>
          </cell>
          <cell r="D690">
            <v>34.230000000000004</v>
          </cell>
        </row>
        <row r="691">
          <cell r="A691">
            <v>79960</v>
          </cell>
          <cell r="B691" t="str">
            <v>Remoção de bueiro duplo tubular de D=100 cm</v>
          </cell>
          <cell r="C691" t="str">
            <v>m</v>
          </cell>
          <cell r="D691">
            <v>41.67</v>
          </cell>
        </row>
        <row r="692">
          <cell r="A692">
            <v>80000</v>
          </cell>
          <cell r="B692" t="str">
            <v>Remoção de cercas de arame farpado</v>
          </cell>
          <cell r="C692" t="str">
            <v>m</v>
          </cell>
          <cell r="D692">
            <v>0.75</v>
          </cell>
        </row>
        <row r="693">
          <cell r="A693">
            <v>80050</v>
          </cell>
          <cell r="B693" t="str">
            <v>Remoção e recolocação de cercas de arame farpado</v>
          </cell>
          <cell r="C693" t="str">
            <v>m</v>
          </cell>
          <cell r="D693">
            <v>2.66</v>
          </cell>
        </row>
        <row r="694">
          <cell r="A694">
            <v>80100</v>
          </cell>
          <cell r="B694" t="str">
            <v>Cercas c/ mourões triangulares de concreto c/4 fios de arame</v>
          </cell>
          <cell r="C694" t="str">
            <v>m</v>
          </cell>
          <cell r="D694">
            <v>4.9300000000000006</v>
          </cell>
        </row>
        <row r="695">
          <cell r="A695">
            <v>80150</v>
          </cell>
          <cell r="B695" t="str">
            <v>Cercas c/ 4 fios de arame c/ mourões de concreto de 10x10x220</v>
          </cell>
          <cell r="C695" t="str">
            <v>m</v>
          </cell>
          <cell r="D695">
            <v>4.9800000000000004</v>
          </cell>
        </row>
        <row r="696">
          <cell r="A696">
            <v>80200</v>
          </cell>
          <cell r="B696" t="str">
            <v>Execução de porteira</v>
          </cell>
          <cell r="C696" t="str">
            <v>un</v>
          </cell>
          <cell r="D696">
            <v>487.01</v>
          </cell>
        </row>
        <row r="697">
          <cell r="A697">
            <v>80250</v>
          </cell>
          <cell r="B697" t="str">
            <v>Execução de mata-burro</v>
          </cell>
          <cell r="C697" t="str">
            <v>un</v>
          </cell>
          <cell r="D697">
            <v>576.79999999999995</v>
          </cell>
        </row>
        <row r="698">
          <cell r="A698">
            <v>80300</v>
          </cell>
          <cell r="B698" t="str">
            <v>Enleivamento</v>
          </cell>
          <cell r="C698" t="str">
            <v>m²</v>
          </cell>
          <cell r="D698">
            <v>3.81</v>
          </cell>
        </row>
        <row r="699">
          <cell r="A699">
            <v>80350</v>
          </cell>
          <cell r="B699" t="str">
            <v>Hidrosemeadura</v>
          </cell>
          <cell r="C699" t="str">
            <v>m²</v>
          </cell>
          <cell r="D699">
            <v>1.06</v>
          </cell>
        </row>
        <row r="700">
          <cell r="A700">
            <v>80400</v>
          </cell>
          <cell r="B700" t="str">
            <v>Pintura de faixa horizontal com tinta acrilica branca</v>
          </cell>
          <cell r="C700" t="str">
            <v>m²</v>
          </cell>
          <cell r="D700">
            <v>5.69</v>
          </cell>
        </row>
        <row r="701">
          <cell r="A701">
            <v>80450</v>
          </cell>
          <cell r="B701" t="str">
            <v>Pintura de faixa horizontal com tinta acrilica amarela</v>
          </cell>
          <cell r="C701" t="str">
            <v>m²</v>
          </cell>
          <cell r="D701">
            <v>5.69</v>
          </cell>
        </row>
        <row r="702">
          <cell r="A702">
            <v>80401</v>
          </cell>
          <cell r="B702" t="str">
            <v>Pintura de faixa horizontal com tinta termoplástica</v>
          </cell>
          <cell r="C702" t="str">
            <v>m²</v>
          </cell>
          <cell r="D702">
            <v>16.38</v>
          </cell>
        </row>
        <row r="703">
          <cell r="A703">
            <v>80402</v>
          </cell>
          <cell r="B703" t="str">
            <v>Pintura de faixa horizontal</v>
          </cell>
          <cell r="C703" t="str">
            <v>m²</v>
          </cell>
          <cell r="D703">
            <v>12</v>
          </cell>
        </row>
        <row r="704">
          <cell r="A704">
            <v>80451</v>
          </cell>
          <cell r="B704" t="str">
            <v>Pintura de faixa horizontal com tinta acrilica termoplástica amarela</v>
          </cell>
          <cell r="C704" t="str">
            <v>m²</v>
          </cell>
          <cell r="D704">
            <v>16.38</v>
          </cell>
        </row>
        <row r="705">
          <cell r="A705">
            <v>80550</v>
          </cell>
          <cell r="B705" t="str">
            <v>Pintura de seta e/ou dizeres na pista</v>
          </cell>
          <cell r="C705" t="str">
            <v>m²</v>
          </cell>
          <cell r="D705">
            <v>5.69</v>
          </cell>
        </row>
        <row r="706">
          <cell r="A706">
            <v>80551</v>
          </cell>
          <cell r="B706" t="str">
            <v>Pintura de seta e/ou dizeres na pista com tinta termoplástica</v>
          </cell>
          <cell r="C706" t="str">
            <v>m²</v>
          </cell>
          <cell r="D706">
            <v>16.38</v>
          </cell>
        </row>
        <row r="707">
          <cell r="A707">
            <v>80552</v>
          </cell>
          <cell r="B707" t="str">
            <v>Pintura de seta e/ou dizeres na pista</v>
          </cell>
          <cell r="C707" t="str">
            <v>m²</v>
          </cell>
          <cell r="D707">
            <v>12</v>
          </cell>
        </row>
        <row r="708">
          <cell r="A708">
            <v>80600</v>
          </cell>
          <cell r="B708" t="str">
            <v>Sinalização - placas D=80 cm</v>
          </cell>
          <cell r="C708" t="str">
            <v>un</v>
          </cell>
          <cell r="D708">
            <v>79.760000000000005</v>
          </cell>
        </row>
        <row r="709">
          <cell r="A709">
            <v>80650</v>
          </cell>
          <cell r="B709" t="str">
            <v>Sinalização - placas D=100 cm</v>
          </cell>
          <cell r="C709" t="str">
            <v>un</v>
          </cell>
          <cell r="D709">
            <v>110.53</v>
          </cell>
        </row>
        <row r="710">
          <cell r="A710">
            <v>80850</v>
          </cell>
          <cell r="B710" t="str">
            <v>Sinalização - placas de 80 x 80 cm</v>
          </cell>
          <cell r="C710" t="str">
            <v>un</v>
          </cell>
          <cell r="D710">
            <v>80.5</v>
          </cell>
        </row>
        <row r="711">
          <cell r="A711">
            <v>80900</v>
          </cell>
          <cell r="B711" t="str">
            <v>Sinalização - placas de 100 x 100 cm</v>
          </cell>
          <cell r="C711" t="str">
            <v>un</v>
          </cell>
          <cell r="D711">
            <v>111.45</v>
          </cell>
        </row>
        <row r="712">
          <cell r="A712">
            <v>81000</v>
          </cell>
          <cell r="B712" t="str">
            <v>Sinalização - placas de 50 x 200 cm</v>
          </cell>
          <cell r="C712" t="str">
            <v>un</v>
          </cell>
          <cell r="D712">
            <v>138.25</v>
          </cell>
        </row>
        <row r="713">
          <cell r="A713">
            <v>81050</v>
          </cell>
          <cell r="B713" t="str">
            <v>Sinalização - placas de 100 x 200 cm</v>
          </cell>
          <cell r="C713" t="str">
            <v>un</v>
          </cell>
          <cell r="D713">
            <v>224.32</v>
          </cell>
        </row>
        <row r="714">
          <cell r="A714">
            <v>81150</v>
          </cell>
          <cell r="B714" t="str">
            <v>Sinalização - placa triangualr com L = 75 cm</v>
          </cell>
          <cell r="C714" t="str">
            <v>un</v>
          </cell>
          <cell r="D714">
            <v>38.340000000000003</v>
          </cell>
        </row>
        <row r="715">
          <cell r="A715">
            <v>81200</v>
          </cell>
          <cell r="B715" t="str">
            <v>Sinalização - placa octogonal com L = 33 cm</v>
          </cell>
          <cell r="C715" t="str">
            <v>un</v>
          </cell>
          <cell r="D715">
            <v>79.760000000000005</v>
          </cell>
        </row>
        <row r="716">
          <cell r="A716">
            <v>81225</v>
          </cell>
          <cell r="B716" t="str">
            <v>Sinalização - placa octogonal com L = 41 cm</v>
          </cell>
          <cell r="C716" t="str">
            <v>un</v>
          </cell>
          <cell r="D716">
            <v>110.09</v>
          </cell>
        </row>
        <row r="717">
          <cell r="A717">
            <v>81240</v>
          </cell>
          <cell r="B717" t="str">
            <v>Sinalização - delineador com placa de 33 x 40 cm</v>
          </cell>
          <cell r="C717" t="str">
            <v>un</v>
          </cell>
          <cell r="D717">
            <v>27.4</v>
          </cell>
        </row>
        <row r="718">
          <cell r="A718">
            <v>81245</v>
          </cell>
          <cell r="B718" t="str">
            <v>Fornec. e colocação de porticos de sinalização rodoviária</v>
          </cell>
          <cell r="C718" t="str">
            <v>un</v>
          </cell>
          <cell r="D718">
            <v>8757.8799999999992</v>
          </cell>
        </row>
        <row r="719">
          <cell r="A719">
            <v>81246</v>
          </cell>
          <cell r="B719" t="str">
            <v>Placas refletivas para porticos de 150 x 300 cm</v>
          </cell>
          <cell r="C719" t="str">
            <v>un</v>
          </cell>
          <cell r="D719">
            <v>402.28</v>
          </cell>
        </row>
        <row r="720">
          <cell r="A720">
            <v>81250</v>
          </cell>
          <cell r="B720" t="str">
            <v>Fornecimento e colocação de tachões mono-refletivos</v>
          </cell>
          <cell r="C720" t="str">
            <v>un</v>
          </cell>
          <cell r="D720">
            <v>18.5</v>
          </cell>
        </row>
        <row r="721">
          <cell r="A721">
            <v>81251</v>
          </cell>
          <cell r="B721" t="str">
            <v>Fornecimento e colocação de tachões bi-refletivos</v>
          </cell>
          <cell r="C721" t="str">
            <v>un</v>
          </cell>
          <cell r="D721">
            <v>20.65</v>
          </cell>
        </row>
        <row r="722">
          <cell r="A722">
            <v>81252</v>
          </cell>
          <cell r="B722" t="str">
            <v>Fornecimento e colocação de tachinhas mono-refletivas</v>
          </cell>
          <cell r="C722" t="str">
            <v>un</v>
          </cell>
          <cell r="D722">
            <v>4.46</v>
          </cell>
        </row>
        <row r="723">
          <cell r="A723">
            <v>81253</v>
          </cell>
          <cell r="B723" t="str">
            <v>Fornecimento e colocação de tachinhas bi-refletivas</v>
          </cell>
          <cell r="C723" t="str">
            <v>un</v>
          </cell>
          <cell r="D723">
            <v>6.12</v>
          </cell>
        </row>
        <row r="724">
          <cell r="A724">
            <v>81254</v>
          </cell>
          <cell r="B724" t="str">
            <v>Fornecimento e colocação de tachões não refletivos</v>
          </cell>
          <cell r="C724" t="str">
            <v>un</v>
          </cell>
          <cell r="D724">
            <v>16.739999999999998</v>
          </cell>
        </row>
        <row r="725">
          <cell r="A725">
            <v>81255</v>
          </cell>
          <cell r="B725" t="str">
            <v>Fornecimento e colocação de calotas esféricas D=15 cm x 4  cm</v>
          </cell>
          <cell r="C725" t="str">
            <v>un</v>
          </cell>
          <cell r="D725">
            <v>13.54</v>
          </cell>
        </row>
        <row r="726">
          <cell r="A726">
            <v>81300</v>
          </cell>
          <cell r="B726" t="str">
            <v>Marco quilométrico de 50 x 67 cm</v>
          </cell>
          <cell r="C726" t="str">
            <v>un</v>
          </cell>
          <cell r="D726">
            <v>36.700000000000003</v>
          </cell>
        </row>
        <row r="727">
          <cell r="A727">
            <v>81350</v>
          </cell>
          <cell r="B727" t="str">
            <v>Balisador de concreto</v>
          </cell>
          <cell r="C727" t="str">
            <v>un</v>
          </cell>
          <cell r="D727">
            <v>30.77</v>
          </cell>
        </row>
        <row r="728">
          <cell r="A728">
            <v>81600</v>
          </cell>
          <cell r="B728" t="str">
            <v>Defensa singela semi-maleável</v>
          </cell>
          <cell r="C728" t="str">
            <v>m</v>
          </cell>
          <cell r="D728">
            <v>88.57</v>
          </cell>
        </row>
        <row r="729">
          <cell r="A729">
            <v>81650</v>
          </cell>
          <cell r="B729" t="str">
            <v>Remoção e recalçamento de pavimento a lajotas</v>
          </cell>
          <cell r="C729" t="str">
            <v>m²</v>
          </cell>
          <cell r="D729">
            <v>3.9299999999999997</v>
          </cell>
        </row>
        <row r="730">
          <cell r="A730">
            <v>81700</v>
          </cell>
          <cell r="B730" t="str">
            <v>Remoção e relocalização de postes</v>
          </cell>
          <cell r="C730" t="str">
            <v>un</v>
          </cell>
          <cell r="D730">
            <v>222.06</v>
          </cell>
        </row>
        <row r="731">
          <cell r="A731">
            <v>81800</v>
          </cell>
          <cell r="B731" t="str">
            <v>Recuperação de taludes com argila ensacada em polipropileno</v>
          </cell>
          <cell r="C731" t="str">
            <v>un</v>
          </cell>
          <cell r="D731">
            <v>3.98</v>
          </cell>
        </row>
        <row r="732">
          <cell r="A732">
            <v>81900</v>
          </cell>
          <cell r="B732" t="str">
            <v>Calçada em lastro de brita com revestimento em argamassa 1:3</v>
          </cell>
          <cell r="C732" t="str">
            <v>m²</v>
          </cell>
          <cell r="D732">
            <v>8.75</v>
          </cell>
        </row>
        <row r="733">
          <cell r="A733">
            <v>81950</v>
          </cell>
          <cell r="B733" t="str">
            <v>Calçada em lastro de brita com revestimento em concreto</v>
          </cell>
          <cell r="C733" t="str">
            <v>m²</v>
          </cell>
          <cell r="D733">
            <v>9.8800000000000008</v>
          </cell>
        </row>
        <row r="734">
          <cell r="A734">
            <v>82000</v>
          </cell>
          <cell r="B734" t="str">
            <v>Remoção de meio-fio</v>
          </cell>
          <cell r="C734" t="str">
            <v>m</v>
          </cell>
          <cell r="D734">
            <v>0.96</v>
          </cell>
        </row>
        <row r="735">
          <cell r="A735">
            <v>82050</v>
          </cell>
          <cell r="B735" t="str">
            <v>Remoção de camada granular</v>
          </cell>
          <cell r="C735" t="str">
            <v>m³</v>
          </cell>
          <cell r="D735">
            <v>1.2999999999999998</v>
          </cell>
        </row>
        <row r="736">
          <cell r="A736">
            <v>82100</v>
          </cell>
          <cell r="B736" t="str">
            <v>Remoção de pavimento a lajota</v>
          </cell>
          <cell r="C736" t="str">
            <v>m²</v>
          </cell>
          <cell r="D736">
            <v>0.44</v>
          </cell>
        </row>
        <row r="737">
          <cell r="A737">
            <v>82150</v>
          </cell>
          <cell r="B737" t="str">
            <v>Remoção de pavimento a paralelepípedos</v>
          </cell>
          <cell r="C737" t="str">
            <v>m²</v>
          </cell>
          <cell r="D737">
            <v>0.66999999999999993</v>
          </cell>
        </row>
        <row r="738">
          <cell r="A738">
            <v>82200</v>
          </cell>
          <cell r="B738" t="str">
            <v>Remoção de pavimento de CBUQ</v>
          </cell>
          <cell r="C738" t="str">
            <v>m³</v>
          </cell>
          <cell r="D738">
            <v>2.4000000000000004</v>
          </cell>
        </row>
        <row r="739">
          <cell r="A739">
            <v>82250</v>
          </cell>
          <cell r="B739" t="str">
            <v>Remoção de sarjeta em meia calha</v>
          </cell>
          <cell r="C739" t="str">
            <v>un</v>
          </cell>
          <cell r="D739">
            <v>0.6100000000000001</v>
          </cell>
        </row>
        <row r="740">
          <cell r="A740">
            <v>82300</v>
          </cell>
          <cell r="B740" t="str">
            <v>Demolição de alvenaria</v>
          </cell>
          <cell r="C740" t="str">
            <v>m³</v>
          </cell>
          <cell r="D740">
            <v>10.66</v>
          </cell>
        </row>
        <row r="741">
          <cell r="A741">
            <v>82350</v>
          </cell>
          <cell r="B741" t="str">
            <v>Demolição de estrutura em concreto simples</v>
          </cell>
          <cell r="C741" t="str">
            <v>m³</v>
          </cell>
          <cell r="D741">
            <v>13.96</v>
          </cell>
        </row>
        <row r="742">
          <cell r="A742">
            <v>82400</v>
          </cell>
          <cell r="B742" t="str">
            <v>Demolição de estrutura em concreto armado</v>
          </cell>
          <cell r="C742" t="str">
            <v>m³</v>
          </cell>
          <cell r="D742">
            <v>27.9</v>
          </cell>
        </row>
        <row r="743">
          <cell r="A743">
            <v>82600</v>
          </cell>
          <cell r="B743" t="str">
            <v>Gabião caixa galvanizada c/ H=50 cm</v>
          </cell>
          <cell r="C743" t="str">
            <v>m³</v>
          </cell>
          <cell r="D743">
            <v>117.59</v>
          </cell>
        </row>
        <row r="744">
          <cell r="A744">
            <v>82610</v>
          </cell>
          <cell r="B744" t="str">
            <v>Gabião caixa em PVC com H=50 cm</v>
          </cell>
          <cell r="C744" t="str">
            <v>m³</v>
          </cell>
          <cell r="D744">
            <v>130.93</v>
          </cell>
        </row>
        <row r="745">
          <cell r="A745">
            <v>82650</v>
          </cell>
          <cell r="B745" t="str">
            <v>Gabião caixa galvanizada com H=100 cm</v>
          </cell>
          <cell r="C745" t="str">
            <v>m³</v>
          </cell>
          <cell r="D745">
            <v>96.23</v>
          </cell>
        </row>
        <row r="746">
          <cell r="A746">
            <v>82660</v>
          </cell>
          <cell r="B746" t="str">
            <v>Gabião caixa em PVC com H=100 cm</v>
          </cell>
          <cell r="C746" t="str">
            <v>m³</v>
          </cell>
          <cell r="D746">
            <v>104.39</v>
          </cell>
        </row>
        <row r="747">
          <cell r="A747">
            <v>90000</v>
          </cell>
          <cell r="B747" t="str">
            <v>Torre de madeira para cravação de tubulão</v>
          </cell>
          <cell r="C747" t="str">
            <v>m</v>
          </cell>
          <cell r="D747">
            <v>450.9</v>
          </cell>
        </row>
        <row r="748">
          <cell r="A748">
            <v>90010</v>
          </cell>
          <cell r="B748" t="str">
            <v>Argamassa de cimento e areia 1:4 - preparo e materiais</v>
          </cell>
          <cell r="C748" t="str">
            <v>m³</v>
          </cell>
          <cell r="D748">
            <v>104.93</v>
          </cell>
        </row>
        <row r="749">
          <cell r="A749">
            <v>90020</v>
          </cell>
          <cell r="B749" t="str">
            <v>Formas de madeira</v>
          </cell>
          <cell r="C749" t="str">
            <v>m²</v>
          </cell>
          <cell r="D749">
            <v>29.37</v>
          </cell>
        </row>
        <row r="750">
          <cell r="A750">
            <v>90030</v>
          </cell>
          <cell r="B750" t="str">
            <v>Armadura de aço CA-50/CA-60 - fornec. dobr. e colocação</v>
          </cell>
          <cell r="C750" t="str">
            <v>kg</v>
          </cell>
          <cell r="D750">
            <v>2.15</v>
          </cell>
        </row>
        <row r="751">
          <cell r="A751">
            <v>90040</v>
          </cell>
          <cell r="B751" t="str">
            <v>Concreto fck 15 MPa - preparo lançamento e cura</v>
          </cell>
          <cell r="C751" t="str">
            <v>m³</v>
          </cell>
          <cell r="D751">
            <v>129.1</v>
          </cell>
        </row>
        <row r="752">
          <cell r="A752">
            <v>90050</v>
          </cell>
          <cell r="B752" t="str">
            <v>Concreto fck 18 MPa - preparo lançamento e cura</v>
          </cell>
          <cell r="C752" t="str">
            <v>m³</v>
          </cell>
          <cell r="D752">
            <v>134.51</v>
          </cell>
        </row>
        <row r="753">
          <cell r="A753">
            <v>90060</v>
          </cell>
          <cell r="B753" t="str">
            <v>Demolição de estrutura em concreto simples</v>
          </cell>
          <cell r="C753" t="str">
            <v>m³</v>
          </cell>
          <cell r="D753">
            <v>13.96</v>
          </cell>
        </row>
        <row r="754">
          <cell r="A754">
            <v>90070</v>
          </cell>
          <cell r="B754" t="str">
            <v>Demolição de estrutura em concreto armado</v>
          </cell>
          <cell r="C754" t="str">
            <v>m³</v>
          </cell>
          <cell r="D754">
            <v>27.9</v>
          </cell>
        </row>
        <row r="755">
          <cell r="A755">
            <v>90080</v>
          </cell>
          <cell r="B755" t="str">
            <v>Ensecadeiras duplas</v>
          </cell>
          <cell r="C755" t="str">
            <v>m²</v>
          </cell>
          <cell r="D755">
            <v>152.29</v>
          </cell>
        </row>
        <row r="756">
          <cell r="A756">
            <v>90100</v>
          </cell>
          <cell r="B756" t="str">
            <v>Escav. manual p/ cavas de fundação em 1a cat. H&lt;=4,0 m c/ esg.</v>
          </cell>
          <cell r="C756" t="str">
            <v>m³</v>
          </cell>
          <cell r="D756">
            <v>16.75</v>
          </cell>
        </row>
        <row r="757">
          <cell r="A757">
            <v>90110</v>
          </cell>
          <cell r="B757" t="str">
            <v>Escav. mecan. p/ cavas de fundação em 1a cat. H&lt;=4,0 m c/ esg.</v>
          </cell>
          <cell r="C757" t="str">
            <v>m³</v>
          </cell>
          <cell r="D757">
            <v>3.58</v>
          </cell>
        </row>
        <row r="758">
          <cell r="A758">
            <v>90120</v>
          </cell>
          <cell r="B758" t="str">
            <v>Escavação para cavas de fundação em mat. 3a. cat. c/ esgoto.</v>
          </cell>
          <cell r="C758" t="str">
            <v>m³</v>
          </cell>
          <cell r="D758">
            <v>49.13</v>
          </cell>
        </row>
        <row r="759">
          <cell r="A759">
            <v>90130</v>
          </cell>
          <cell r="B759" t="str">
            <v>Estacas matálicas 3 TR-32 - fornecimento e cravação</v>
          </cell>
          <cell r="C759" t="str">
            <v>m</v>
          </cell>
          <cell r="D759">
            <v>120.79</v>
          </cell>
        </row>
        <row r="760">
          <cell r="A760">
            <v>90140</v>
          </cell>
          <cell r="B760" t="str">
            <v>Estacas matálicas 3 TR-37 - fornecimento e cravação</v>
          </cell>
          <cell r="C760" t="str">
            <v>m</v>
          </cell>
          <cell r="D760">
            <v>130.56</v>
          </cell>
        </row>
        <row r="761">
          <cell r="A761">
            <v>90150</v>
          </cell>
          <cell r="B761" t="str">
            <v>Escavação em tubulão a céu aberto em material de 1a. cat.</v>
          </cell>
          <cell r="C761" t="str">
            <v>m³</v>
          </cell>
          <cell r="D761">
            <v>133.01</v>
          </cell>
        </row>
        <row r="762">
          <cell r="A762">
            <v>90160</v>
          </cell>
          <cell r="B762" t="str">
            <v>Escavação em tubulão a céu aberto em material de 3a. cat.</v>
          </cell>
          <cell r="C762" t="str">
            <v>m³</v>
          </cell>
          <cell r="D762">
            <v>548.16</v>
          </cell>
        </row>
        <row r="763">
          <cell r="A763">
            <v>90170</v>
          </cell>
          <cell r="B763" t="str">
            <v>Escavação em tubulão sob ar comprimido em mat. de 1a. cat.</v>
          </cell>
          <cell r="C763" t="str">
            <v>m³</v>
          </cell>
          <cell r="D763">
            <v>638.22</v>
          </cell>
        </row>
        <row r="764">
          <cell r="A764">
            <v>90180</v>
          </cell>
          <cell r="B764" t="str">
            <v>Escavação em tubulão sob ar comprimido em mat. de 3a. cat.</v>
          </cell>
          <cell r="C764" t="str">
            <v>m³</v>
          </cell>
          <cell r="D764">
            <v>1056.97</v>
          </cell>
        </row>
        <row r="765">
          <cell r="A765">
            <v>90190</v>
          </cell>
          <cell r="B765" t="str">
            <v>Cravação de fuste de tubulão a céu aberto</v>
          </cell>
          <cell r="C765" t="str">
            <v>m</v>
          </cell>
          <cell r="D765">
            <v>214.47</v>
          </cell>
        </row>
        <row r="766">
          <cell r="A766">
            <v>90200</v>
          </cell>
          <cell r="B766" t="str">
            <v>Cravação de fuste de tubulão sob ar comprimido</v>
          </cell>
          <cell r="C766" t="str">
            <v>m</v>
          </cell>
          <cell r="D766">
            <v>226.1</v>
          </cell>
        </row>
        <row r="767">
          <cell r="A767">
            <v>90210</v>
          </cell>
          <cell r="B767" t="str">
            <v>Formas de madeira</v>
          </cell>
          <cell r="C767" t="str">
            <v>m²</v>
          </cell>
          <cell r="D767">
            <v>29.37</v>
          </cell>
        </row>
        <row r="768">
          <cell r="A768">
            <v>90220</v>
          </cell>
          <cell r="B768" t="str">
            <v>Formas de placa compensada para mesoestrutura</v>
          </cell>
          <cell r="C768" t="str">
            <v>m²</v>
          </cell>
          <cell r="D768">
            <v>16.239999999999998</v>
          </cell>
        </row>
        <row r="769">
          <cell r="A769">
            <v>90230</v>
          </cell>
          <cell r="B769" t="str">
            <v>Armada de aço CA-50/CA-60 - Fornec. dobr. e colocação</v>
          </cell>
          <cell r="C769" t="str">
            <v>kg</v>
          </cell>
          <cell r="D769">
            <v>2.15</v>
          </cell>
        </row>
        <row r="770">
          <cell r="A770">
            <v>90240</v>
          </cell>
          <cell r="B770" t="str">
            <v>Concreto fck 15 MPa - preparo lançamento e cura</v>
          </cell>
          <cell r="C770" t="str">
            <v>m³</v>
          </cell>
          <cell r="D770">
            <v>129.1</v>
          </cell>
        </row>
        <row r="771">
          <cell r="A771">
            <v>90250</v>
          </cell>
          <cell r="B771" t="str">
            <v>Concreto fck 18 MPa - preparo lançamento e cura</v>
          </cell>
          <cell r="C771" t="str">
            <v>m³</v>
          </cell>
          <cell r="D771">
            <v>134.51</v>
          </cell>
        </row>
        <row r="772">
          <cell r="A772">
            <v>90260</v>
          </cell>
          <cell r="B772" t="str">
            <v>Concreto ciclopico fck 15 MPa - preparo lançamento e cura</v>
          </cell>
          <cell r="C772" t="str">
            <v>m³</v>
          </cell>
          <cell r="D772">
            <v>108.06</v>
          </cell>
        </row>
        <row r="773">
          <cell r="A773">
            <v>90270</v>
          </cell>
          <cell r="B773" t="str">
            <v>Fornecimento e colocação  de aparelho de apoio neoprene</v>
          </cell>
          <cell r="C773" t="str">
            <v>kg</v>
          </cell>
          <cell r="D773">
            <v>46.96</v>
          </cell>
        </row>
        <row r="774">
          <cell r="A774">
            <v>90280</v>
          </cell>
          <cell r="B774" t="str">
            <v>Fornecimento e colocação de aparelho de apoio neoprene</v>
          </cell>
          <cell r="C774" t="str">
            <v>dm³</v>
          </cell>
          <cell r="D774">
            <v>63.21</v>
          </cell>
        </row>
        <row r="775">
          <cell r="A775">
            <v>90500</v>
          </cell>
          <cell r="B775" t="str">
            <v>Escoramento de madeira (cimbramento)</v>
          </cell>
          <cell r="C775" t="str">
            <v>m³</v>
          </cell>
          <cell r="D775">
            <v>24.28</v>
          </cell>
        </row>
        <row r="776">
          <cell r="A776">
            <v>90510</v>
          </cell>
          <cell r="B776" t="str">
            <v>Formas de placa compensada</v>
          </cell>
          <cell r="C776" t="str">
            <v>m²</v>
          </cell>
          <cell r="D776">
            <v>16.239999999999998</v>
          </cell>
        </row>
        <row r="777">
          <cell r="A777">
            <v>90511</v>
          </cell>
          <cell r="B777" t="str">
            <v>Formas de placa compensada plastificada</v>
          </cell>
          <cell r="C777" t="str">
            <v>m²</v>
          </cell>
          <cell r="D777">
            <v>17.47</v>
          </cell>
        </row>
        <row r="778">
          <cell r="A778">
            <v>90520</v>
          </cell>
          <cell r="B778" t="str">
            <v>Armadura de aço CA-50/CA-6 - fornec. dobr. e colocação</v>
          </cell>
          <cell r="C778" t="str">
            <v>kg</v>
          </cell>
          <cell r="D778">
            <v>2.15</v>
          </cell>
        </row>
        <row r="779">
          <cell r="A779">
            <v>90530</v>
          </cell>
          <cell r="B779" t="str">
            <v>Concreto fck 15 MPa - preparo lançamento e cura</v>
          </cell>
          <cell r="C779" t="str">
            <v>m³</v>
          </cell>
          <cell r="D779">
            <v>129.1</v>
          </cell>
        </row>
        <row r="780">
          <cell r="A780">
            <v>90540</v>
          </cell>
          <cell r="B780" t="str">
            <v>Concreto fck 18 MPa - preparo lançamento e cura</v>
          </cell>
          <cell r="C780" t="str">
            <v>m³</v>
          </cell>
          <cell r="D780">
            <v>134.79</v>
          </cell>
        </row>
        <row r="781">
          <cell r="A781">
            <v>90550</v>
          </cell>
          <cell r="B781" t="str">
            <v>Concreto fck 20 MPa - preparo lançamento e cura</v>
          </cell>
          <cell r="C781" t="str">
            <v>m³</v>
          </cell>
          <cell r="D781">
            <v>136.37</v>
          </cell>
        </row>
        <row r="782">
          <cell r="A782">
            <v>90551</v>
          </cell>
          <cell r="B782" t="str">
            <v>Concreto fck 20 MPa - com aditivo plastificante</v>
          </cell>
          <cell r="C782" t="str">
            <v>m³</v>
          </cell>
          <cell r="D782">
            <v>157.04</v>
          </cell>
        </row>
        <row r="783">
          <cell r="A783">
            <v>90560</v>
          </cell>
          <cell r="B783" t="str">
            <v>Concreto fck 24 MPa - preparo lançamento e cura</v>
          </cell>
          <cell r="C783" t="str">
            <v>m³</v>
          </cell>
          <cell r="D783">
            <v>137.75</v>
          </cell>
        </row>
        <row r="784">
          <cell r="A784">
            <v>90570</v>
          </cell>
          <cell r="B784" t="str">
            <v>Concreto fck 32 MPa - preparo lançamento e cura</v>
          </cell>
          <cell r="C784" t="str">
            <v>m³</v>
          </cell>
          <cell r="D784">
            <v>141.86000000000001</v>
          </cell>
        </row>
        <row r="785">
          <cell r="A785">
            <v>90580</v>
          </cell>
          <cell r="B785" t="str">
            <v>Concreto para pavimentação de pista de rolamento</v>
          </cell>
          <cell r="C785" t="str">
            <v>m³</v>
          </cell>
          <cell r="D785">
            <v>132.38</v>
          </cell>
        </row>
        <row r="786">
          <cell r="A786">
            <v>90581</v>
          </cell>
          <cell r="B786" t="str">
            <v>Adesivo estrutural</v>
          </cell>
          <cell r="C786" t="str">
            <v>kg</v>
          </cell>
          <cell r="D786">
            <v>37.32</v>
          </cell>
        </row>
        <row r="787">
          <cell r="A787">
            <v>90582</v>
          </cell>
          <cell r="B787" t="str">
            <v>Argamassa sob adesivo estrutural</v>
          </cell>
          <cell r="C787" t="str">
            <v>m²</v>
          </cell>
          <cell r="D787">
            <v>21.27</v>
          </cell>
        </row>
        <row r="788">
          <cell r="A788">
            <v>90590</v>
          </cell>
          <cell r="B788" t="str">
            <v>Guarda-corpo - materiais moldagem e colocação</v>
          </cell>
          <cell r="C788" t="str">
            <v>m</v>
          </cell>
          <cell r="D788">
            <v>61.3</v>
          </cell>
        </row>
        <row r="789">
          <cell r="A789">
            <v>90600</v>
          </cell>
          <cell r="B789" t="str">
            <v>Dreno de PVC D=100 mm - fornecimento e colocação</v>
          </cell>
          <cell r="C789" t="str">
            <v>un</v>
          </cell>
          <cell r="D789">
            <v>5.32</v>
          </cell>
        </row>
        <row r="790">
          <cell r="A790">
            <v>90610</v>
          </cell>
          <cell r="B790" t="str">
            <v>Dreno de PVC D=50 mm - fornecimento e colocação</v>
          </cell>
          <cell r="C790" t="str">
            <v>un</v>
          </cell>
          <cell r="D790">
            <v>3.98</v>
          </cell>
        </row>
        <row r="791">
          <cell r="A791">
            <v>90611</v>
          </cell>
          <cell r="B791" t="str">
            <v>Corte de concreto</v>
          </cell>
          <cell r="C791" t="str">
            <v>m²</v>
          </cell>
          <cell r="D791">
            <v>46</v>
          </cell>
        </row>
        <row r="792">
          <cell r="A792">
            <v>90612</v>
          </cell>
          <cell r="B792" t="str">
            <v>Apicoamento de concreto</v>
          </cell>
          <cell r="C792" t="str">
            <v>m²</v>
          </cell>
          <cell r="D792">
            <v>19.29</v>
          </cell>
        </row>
        <row r="793">
          <cell r="A793">
            <v>90613</v>
          </cell>
          <cell r="B793" t="str">
            <v>Jateamento de estrutura de concreto</v>
          </cell>
          <cell r="C793" t="str">
            <v>m²</v>
          </cell>
          <cell r="D793">
            <v>14.43</v>
          </cell>
        </row>
        <row r="794">
          <cell r="A794">
            <v>90620</v>
          </cell>
          <cell r="B794" t="str">
            <v>Limpeza e pintura de cimento</v>
          </cell>
          <cell r="C794" t="str">
            <v>m²</v>
          </cell>
          <cell r="D794">
            <v>2.11</v>
          </cell>
        </row>
        <row r="795">
          <cell r="A795">
            <v>90630</v>
          </cell>
          <cell r="B795" t="str">
            <v>Pintura com silicone sobre estrutura nova de concreto</v>
          </cell>
          <cell r="C795" t="str">
            <v>m²</v>
          </cell>
          <cell r="D795">
            <v>12.33</v>
          </cell>
        </row>
        <row r="797">
          <cell r="A797" t="str">
            <v>*1</v>
          </cell>
          <cell r="B797" t="str">
            <v>Caixa coletora com boca de lobo p/ BSTC, D=80cm e h=1,5m</v>
          </cell>
          <cell r="C797" t="str">
            <v>un</v>
          </cell>
          <cell r="D797">
            <v>771.32</v>
          </cell>
        </row>
        <row r="798">
          <cell r="A798" t="str">
            <v>*2</v>
          </cell>
          <cell r="B798" t="str">
            <v>Caixa coletora com boca de lobo p/ BSTC, D=80cm e h=2,5m</v>
          </cell>
          <cell r="C798" t="str">
            <v>un</v>
          </cell>
          <cell r="D798">
            <v>820</v>
          </cell>
        </row>
        <row r="799">
          <cell r="A799" t="str">
            <v>*3</v>
          </cell>
          <cell r="B799" t="str">
            <v>Barreira Tipo DNER</v>
          </cell>
          <cell r="C799" t="str">
            <v>m</v>
          </cell>
          <cell r="D799">
            <v>66.55</v>
          </cell>
        </row>
        <row r="800">
          <cell r="A800" t="str">
            <v>*4</v>
          </cell>
          <cell r="B800" t="str">
            <v>Lombada eletrônica</v>
          </cell>
          <cell r="C800" t="str">
            <v>un</v>
          </cell>
          <cell r="D800">
            <v>36000</v>
          </cell>
        </row>
        <row r="801">
          <cell r="A801" t="str">
            <v>*5</v>
          </cell>
          <cell r="B801" t="str">
            <v>Meio-fio de concreto tipo MFC-03 (DNER)</v>
          </cell>
          <cell r="C801" t="str">
            <v>m</v>
          </cell>
          <cell r="D801">
            <v>24.040000000000003</v>
          </cell>
        </row>
        <row r="802">
          <cell r="A802" t="str">
            <v>*6</v>
          </cell>
          <cell r="B802" t="str">
            <v>Cortina atirantada</v>
          </cell>
          <cell r="C802" t="str">
            <v>m²</v>
          </cell>
          <cell r="D802">
            <v>400</v>
          </cell>
        </row>
        <row r="803">
          <cell r="A803" t="str">
            <v>*7</v>
          </cell>
          <cell r="B803" t="str">
            <v>Fornec. e plantio de mudas de árvores selecionadas</v>
          </cell>
          <cell r="C803" t="str">
            <v>un</v>
          </cell>
          <cell r="D803">
            <v>5.21</v>
          </cell>
        </row>
        <row r="804">
          <cell r="A804" t="str">
            <v>*8</v>
          </cell>
          <cell r="B804" t="str">
            <v>Semáforo</v>
          </cell>
          <cell r="C804" t="str">
            <v>un</v>
          </cell>
          <cell r="D804">
            <v>20000</v>
          </cell>
        </row>
        <row r="805">
          <cell r="A805" t="str">
            <v>*9</v>
          </cell>
          <cell r="B805" t="str">
            <v>Iluminação</v>
          </cell>
          <cell r="C805" t="str">
            <v>postes</v>
          </cell>
          <cell r="D805">
            <v>5000</v>
          </cell>
        </row>
        <row r="806">
          <cell r="A806" t="str">
            <v>*10</v>
          </cell>
          <cell r="B806" t="str">
            <v>Cancela automatizada</v>
          </cell>
          <cell r="C806" t="str">
            <v>un</v>
          </cell>
          <cell r="D806">
            <v>12000</v>
          </cell>
        </row>
        <row r="807">
          <cell r="A807" t="str">
            <v>*11</v>
          </cell>
          <cell r="B807" t="str">
            <v>Poste de sinalização automatizado</v>
          </cell>
          <cell r="C807" t="str">
            <v>un</v>
          </cell>
          <cell r="D807">
            <v>6000</v>
          </cell>
        </row>
        <row r="808">
          <cell r="A808" t="str">
            <v>*12</v>
          </cell>
          <cell r="B808" t="str">
            <v>Posto da Polícia Rodoviária Federal</v>
          </cell>
          <cell r="C808" t="str">
            <v>m²</v>
          </cell>
          <cell r="D808">
            <v>422.52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refreshError="1"/>
      <sheetData sheetId="58" refreshError="1"/>
      <sheetData sheetId="5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4"/>
      <sheetName val="50"/>
      <sheetName val="40"/>
      <sheetName val="38"/>
      <sheetName val="financ"/>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1ExecuçServiços"/>
      <sheetName val="orc ID nº12"/>
      <sheetName val="orc ID nº13"/>
      <sheetName val="orc ID nº 14"/>
      <sheetName val="orc ID nº16"/>
      <sheetName val="planilha"/>
    </sheetNames>
    <sheetDataSet>
      <sheetData sheetId="0"/>
      <sheetData sheetId="1"/>
      <sheetData sheetId="2"/>
      <sheetData sheetId="3">
        <row r="1">
          <cell r="B1">
            <v>100</v>
          </cell>
        </row>
        <row r="2">
          <cell r="B2">
            <v>37.869999999999997</v>
          </cell>
          <cell r="C2">
            <v>100</v>
          </cell>
        </row>
        <row r="3">
          <cell r="B3">
            <v>17.02</v>
          </cell>
          <cell r="C3">
            <v>66.48</v>
          </cell>
          <cell r="D3">
            <v>100</v>
          </cell>
        </row>
        <row r="4">
          <cell r="B4">
            <v>10.06</v>
          </cell>
          <cell r="C4">
            <v>37.869999999999997</v>
          </cell>
          <cell r="D4">
            <v>80.28</v>
          </cell>
          <cell r="E4">
            <v>100</v>
          </cell>
        </row>
        <row r="5">
          <cell r="B5">
            <v>6.69</v>
          </cell>
          <cell r="C5">
            <v>24.15</v>
          </cell>
          <cell r="D5">
            <v>54.64</v>
          </cell>
          <cell r="E5">
            <v>87.22</v>
          </cell>
          <cell r="F5">
            <v>100</v>
          </cell>
        </row>
        <row r="6">
          <cell r="B6">
            <v>4.7300000000000004</v>
          </cell>
          <cell r="C6">
            <v>17.02</v>
          </cell>
          <cell r="D6">
            <v>37.869999999999997</v>
          </cell>
          <cell r="E6">
            <v>66.48</v>
          </cell>
          <cell r="F6">
            <v>91.03</v>
          </cell>
          <cell r="G6">
            <v>100</v>
          </cell>
        </row>
        <row r="7">
          <cell r="B7">
            <v>3.48</v>
          </cell>
          <cell r="C7">
            <v>12.81</v>
          </cell>
          <cell r="D7">
            <v>27.7</v>
          </cell>
          <cell r="E7">
            <v>49.64</v>
          </cell>
          <cell r="F7">
            <v>74.62</v>
          </cell>
          <cell r="G7">
            <v>93.3</v>
          </cell>
          <cell r="H7">
            <v>100</v>
          </cell>
        </row>
        <row r="8">
          <cell r="B8">
            <v>2.62</v>
          </cell>
          <cell r="C8">
            <v>10.06</v>
          </cell>
          <cell r="D8">
            <v>21.3</v>
          </cell>
          <cell r="E8">
            <v>37.869999999999997</v>
          </cell>
          <cell r="F8">
            <v>59.08</v>
          </cell>
          <cell r="G8">
            <v>80.28</v>
          </cell>
          <cell r="H8">
            <v>94.74</v>
          </cell>
          <cell r="I8">
            <v>100</v>
          </cell>
        </row>
        <row r="9">
          <cell r="B9">
            <v>2.33</v>
          </cell>
          <cell r="C9">
            <v>8.1300000000000008</v>
          </cell>
          <cell r="D9">
            <v>17.02</v>
          </cell>
          <cell r="E9">
            <v>29.8</v>
          </cell>
          <cell r="F9">
            <v>46.92</v>
          </cell>
          <cell r="G9">
            <v>66.48</v>
          </cell>
          <cell r="H9">
            <v>84.3</v>
          </cell>
          <cell r="I9">
            <v>95.7</v>
          </cell>
          <cell r="J9">
            <v>100</v>
          </cell>
        </row>
        <row r="10">
          <cell r="B10">
            <v>2.1</v>
          </cell>
          <cell r="C10">
            <v>6.69</v>
          </cell>
          <cell r="D10">
            <v>14.01</v>
          </cell>
          <cell r="E10">
            <v>24.15</v>
          </cell>
          <cell r="F10">
            <v>37.869999999999997</v>
          </cell>
          <cell r="G10">
            <v>54.64</v>
          </cell>
          <cell r="H10">
            <v>72.23</v>
          </cell>
          <cell r="I10">
            <v>87.22</v>
          </cell>
          <cell r="J10">
            <v>96.37</v>
          </cell>
          <cell r="K10">
            <v>100</v>
          </cell>
        </row>
        <row r="11">
          <cell r="B11">
            <v>1.91</v>
          </cell>
          <cell r="C11">
            <v>5.6</v>
          </cell>
          <cell r="D11">
            <v>11.78</v>
          </cell>
          <cell r="E11">
            <v>20.07</v>
          </cell>
          <cell r="F11">
            <v>31.19</v>
          </cell>
          <cell r="G11">
            <v>45.21</v>
          </cell>
          <cell r="H11">
            <v>61.11</v>
          </cell>
          <cell r="I11">
            <v>76.73</v>
          </cell>
          <cell r="J11">
            <v>89.38</v>
          </cell>
          <cell r="K11">
            <v>96.85</v>
          </cell>
          <cell r="L11">
            <v>100</v>
          </cell>
        </row>
        <row r="12">
          <cell r="B12">
            <v>1.75</v>
          </cell>
          <cell r="C12">
            <v>4.7300000000000004</v>
          </cell>
          <cell r="D12">
            <v>10.06</v>
          </cell>
          <cell r="E12">
            <v>17.02</v>
          </cell>
          <cell r="F12">
            <v>26.19</v>
          </cell>
          <cell r="G12">
            <v>37.869999999999997</v>
          </cell>
          <cell r="H12">
            <v>51.71</v>
          </cell>
          <cell r="I12">
            <v>66.430000000000007</v>
          </cell>
          <cell r="J12">
            <v>80.28</v>
          </cell>
          <cell r="K12">
            <v>91.03</v>
          </cell>
          <cell r="L12">
            <v>97.21</v>
          </cell>
          <cell r="M12">
            <v>100</v>
          </cell>
        </row>
        <row r="13">
          <cell r="B13">
            <v>1.61</v>
          </cell>
          <cell r="C13">
            <v>4.04</v>
          </cell>
          <cell r="D13">
            <v>8.6999999999999993</v>
          </cell>
          <cell r="E13">
            <v>14.67</v>
          </cell>
          <cell r="F13">
            <v>22.37</v>
          </cell>
          <cell r="G13">
            <v>32.17</v>
          </cell>
          <cell r="H13">
            <v>44.05</v>
          </cell>
          <cell r="I13">
            <v>57.37</v>
          </cell>
          <cell r="J13">
            <v>70.92</v>
          </cell>
          <cell r="K13">
            <v>83.1</v>
          </cell>
          <cell r="L13">
            <v>92.3</v>
          </cell>
          <cell r="M13">
            <v>97.43</v>
          </cell>
          <cell r="N13">
            <v>100</v>
          </cell>
        </row>
        <row r="14">
          <cell r="B14">
            <v>1.5</v>
          </cell>
          <cell r="C14">
            <v>3.48</v>
          </cell>
          <cell r="D14">
            <v>7.6</v>
          </cell>
          <cell r="E14">
            <v>12.81</v>
          </cell>
          <cell r="F14">
            <v>19.39</v>
          </cell>
          <cell r="G14">
            <v>27.7</v>
          </cell>
          <cell r="H14">
            <v>37.869999999999997</v>
          </cell>
          <cell r="I14">
            <v>49.64</v>
          </cell>
          <cell r="J14">
            <v>62.26</v>
          </cell>
          <cell r="K14">
            <v>74.62</v>
          </cell>
          <cell r="L14">
            <v>85.37</v>
          </cell>
          <cell r="M14">
            <v>93.3</v>
          </cell>
          <cell r="N14">
            <v>97.61</v>
          </cell>
          <cell r="O14">
            <v>100</v>
          </cell>
        </row>
        <row r="15">
          <cell r="B15">
            <v>1.4</v>
          </cell>
          <cell r="C15">
            <v>3.01</v>
          </cell>
          <cell r="D15">
            <v>6.69</v>
          </cell>
          <cell r="E15">
            <v>11.31</v>
          </cell>
          <cell r="F15">
            <v>17.02</v>
          </cell>
          <cell r="G15">
            <v>24.15</v>
          </cell>
          <cell r="H15">
            <v>32.9</v>
          </cell>
          <cell r="I15">
            <v>43.2</v>
          </cell>
          <cell r="J15">
            <v>54.64</v>
          </cell>
          <cell r="K15">
            <v>66.48</v>
          </cell>
          <cell r="L15">
            <v>77.7</v>
          </cell>
          <cell r="M15">
            <v>87.22</v>
          </cell>
          <cell r="N15">
            <v>94.09</v>
          </cell>
          <cell r="O15">
            <v>97.77</v>
          </cell>
          <cell r="P15">
            <v>100</v>
          </cell>
        </row>
        <row r="16">
          <cell r="B16">
            <v>1.31</v>
          </cell>
          <cell r="C16">
            <v>2.62</v>
          </cell>
          <cell r="D16">
            <v>5.93</v>
          </cell>
          <cell r="E16">
            <v>10.06</v>
          </cell>
          <cell r="F16">
            <v>15.1</v>
          </cell>
          <cell r="G16">
            <v>21.3</v>
          </cell>
          <cell r="H16">
            <v>28.87</v>
          </cell>
          <cell r="I16">
            <v>37.869999999999997</v>
          </cell>
          <cell r="J16">
            <v>48.1</v>
          </cell>
          <cell r="K16">
            <v>59.08</v>
          </cell>
          <cell r="L16">
            <v>70.099999999999994</v>
          </cell>
          <cell r="M16">
            <v>80.28</v>
          </cell>
          <cell r="N16">
            <v>88.73</v>
          </cell>
          <cell r="O16">
            <v>94.74</v>
          </cell>
          <cell r="P16">
            <v>97.91</v>
          </cell>
          <cell r="Q16">
            <v>100</v>
          </cell>
        </row>
        <row r="17">
          <cell r="B17">
            <v>1.23</v>
          </cell>
          <cell r="C17">
            <v>2.4700000000000002</v>
          </cell>
          <cell r="D17">
            <v>5.29</v>
          </cell>
          <cell r="E17">
            <v>9.02</v>
          </cell>
          <cell r="F17">
            <v>13.51</v>
          </cell>
          <cell r="G17">
            <v>18.96</v>
          </cell>
          <cell r="H17">
            <v>25.58</v>
          </cell>
          <cell r="I17">
            <v>33.47</v>
          </cell>
          <cell r="J17">
            <v>42.56</v>
          </cell>
          <cell r="K17">
            <v>52.57</v>
          </cell>
          <cell r="L17">
            <v>63.01</v>
          </cell>
          <cell r="M17">
            <v>73.22</v>
          </cell>
          <cell r="N17">
            <v>82.46</v>
          </cell>
          <cell r="O17">
            <v>89.98</v>
          </cell>
          <cell r="P17">
            <v>95.26</v>
          </cell>
          <cell r="Q17">
            <v>98.03</v>
          </cell>
          <cell r="R17">
            <v>100</v>
          </cell>
        </row>
        <row r="18">
          <cell r="B18">
            <v>1.17</v>
          </cell>
          <cell r="C18">
            <v>2.33</v>
          </cell>
          <cell r="D18">
            <v>4.7300000000000004</v>
          </cell>
          <cell r="E18">
            <v>8.1300000000000008</v>
          </cell>
          <cell r="F18">
            <v>12.17</v>
          </cell>
          <cell r="G18">
            <v>17.02</v>
          </cell>
          <cell r="H18">
            <v>22.86</v>
          </cell>
          <cell r="I18">
            <v>29.8</v>
          </cell>
          <cell r="J18">
            <v>37.869999999999997</v>
          </cell>
          <cell r="K18">
            <v>46.92</v>
          </cell>
          <cell r="L18">
            <v>56.61</v>
          </cell>
          <cell r="M18">
            <v>66.48</v>
          </cell>
          <cell r="N18">
            <v>75.92</v>
          </cell>
          <cell r="O18">
            <v>84.3</v>
          </cell>
          <cell r="P18">
            <v>91.03</v>
          </cell>
          <cell r="Q18">
            <v>95.7</v>
          </cell>
          <cell r="R18">
            <v>98.14</v>
          </cell>
          <cell r="S18">
            <v>100</v>
          </cell>
        </row>
        <row r="19">
          <cell r="B19">
            <v>1.1000000000000001</v>
          </cell>
          <cell r="C19">
            <v>2.21</v>
          </cell>
          <cell r="D19">
            <v>4.26</v>
          </cell>
          <cell r="E19">
            <v>7.36</v>
          </cell>
          <cell r="F19">
            <v>11.04</v>
          </cell>
          <cell r="G19">
            <v>16.39</v>
          </cell>
          <cell r="H19">
            <v>20.58</v>
          </cell>
          <cell r="I19">
            <v>26.74</v>
          </cell>
          <cell r="J19">
            <v>33.92</v>
          </cell>
          <cell r="K19">
            <v>42.05</v>
          </cell>
          <cell r="L19">
            <v>50.94</v>
          </cell>
          <cell r="M19">
            <v>60.26</v>
          </cell>
          <cell r="N19">
            <v>69.53</v>
          </cell>
          <cell r="O19">
            <v>78.25</v>
          </cell>
          <cell r="P19">
            <v>85.87</v>
          </cell>
          <cell r="Q19">
            <v>91.91</v>
          </cell>
          <cell r="R19">
            <v>96.06</v>
          </cell>
          <cell r="S19">
            <v>98.24</v>
          </cell>
          <cell r="T19">
            <v>100</v>
          </cell>
        </row>
        <row r="20">
          <cell r="B20">
            <v>1.05</v>
          </cell>
          <cell r="C20">
            <v>2.1</v>
          </cell>
          <cell r="D20">
            <v>3.84</v>
          </cell>
          <cell r="E20">
            <v>6.69</v>
          </cell>
          <cell r="F20">
            <v>10.06</v>
          </cell>
          <cell r="G20">
            <v>14.01</v>
          </cell>
          <cell r="H20">
            <v>18.66</v>
          </cell>
          <cell r="I20">
            <v>24.15</v>
          </cell>
          <cell r="J20">
            <v>30.56</v>
          </cell>
          <cell r="K20">
            <v>37.869999999999997</v>
          </cell>
          <cell r="L20">
            <v>45.98</v>
          </cell>
          <cell r="M20">
            <v>54.64</v>
          </cell>
          <cell r="N20">
            <v>63.53</v>
          </cell>
          <cell r="O20">
            <v>72.23</v>
          </cell>
          <cell r="P20">
            <v>80.28</v>
          </cell>
          <cell r="Q20">
            <v>87.22</v>
          </cell>
          <cell r="R20">
            <v>92.66</v>
          </cell>
          <cell r="S20">
            <v>96.37</v>
          </cell>
          <cell r="T20">
            <v>98.33</v>
          </cell>
          <cell r="U20">
            <v>100</v>
          </cell>
        </row>
        <row r="21">
          <cell r="B21">
            <v>1</v>
          </cell>
          <cell r="C21">
            <v>2</v>
          </cell>
          <cell r="D21">
            <v>3.48</v>
          </cell>
          <cell r="E21">
            <v>6.11</v>
          </cell>
          <cell r="F21">
            <v>9.2100000000000009</v>
          </cell>
          <cell r="G21">
            <v>12.81</v>
          </cell>
          <cell r="H21">
            <v>17.02</v>
          </cell>
          <cell r="I21">
            <v>21.96</v>
          </cell>
          <cell r="J21">
            <v>27.7</v>
          </cell>
          <cell r="K21">
            <v>34.28</v>
          </cell>
          <cell r="L21">
            <v>41.65</v>
          </cell>
          <cell r="M21">
            <v>49.65</v>
          </cell>
          <cell r="N21">
            <v>58.02</v>
          </cell>
          <cell r="O21">
            <v>66.48</v>
          </cell>
          <cell r="P21">
            <v>74.62</v>
          </cell>
          <cell r="Q21">
            <v>82.05</v>
          </cell>
          <cell r="R21">
            <v>88.38</v>
          </cell>
          <cell r="S21">
            <v>93.3</v>
          </cell>
          <cell r="T21">
            <v>96.63</v>
          </cell>
          <cell r="U21">
            <v>98.41</v>
          </cell>
          <cell r="V21">
            <v>100</v>
          </cell>
        </row>
        <row r="22">
          <cell r="B22">
            <v>0.95</v>
          </cell>
          <cell r="C22">
            <v>1.91</v>
          </cell>
          <cell r="D22">
            <v>3.16</v>
          </cell>
          <cell r="E22">
            <v>5.6</v>
          </cell>
          <cell r="F22">
            <v>8.4700000000000006</v>
          </cell>
          <cell r="G22">
            <v>11.78</v>
          </cell>
          <cell r="H22">
            <v>15.61</v>
          </cell>
          <cell r="I22">
            <v>20.07</v>
          </cell>
          <cell r="J22">
            <v>25.25</v>
          </cell>
          <cell r="K22">
            <v>31.19</v>
          </cell>
          <cell r="L22">
            <v>37.869999999999997</v>
          </cell>
          <cell r="M22">
            <v>45.21</v>
          </cell>
          <cell r="N22">
            <v>53.04</v>
          </cell>
          <cell r="O22">
            <v>61.11</v>
          </cell>
          <cell r="P22">
            <v>69.12</v>
          </cell>
          <cell r="Q22">
            <v>76.73</v>
          </cell>
          <cell r="R22">
            <v>83.6</v>
          </cell>
          <cell r="S22">
            <v>89.38</v>
          </cell>
          <cell r="T22">
            <v>93.85</v>
          </cell>
          <cell r="U22">
            <v>96.85</v>
          </cell>
          <cell r="V22">
            <v>98.48</v>
          </cell>
          <cell r="W22">
            <v>100</v>
          </cell>
        </row>
        <row r="23">
          <cell r="B23">
            <v>0.91</v>
          </cell>
          <cell r="C23">
            <v>1.82</v>
          </cell>
          <cell r="D23">
            <v>2.87</v>
          </cell>
          <cell r="E23">
            <v>5.14</v>
          </cell>
          <cell r="F23">
            <v>7.81</v>
          </cell>
          <cell r="G23">
            <v>10.87</v>
          </cell>
          <cell r="H23">
            <v>14.38</v>
          </cell>
          <cell r="I23">
            <v>18.440000000000001</v>
          </cell>
          <cell r="J23">
            <v>23.14</v>
          </cell>
          <cell r="K23">
            <v>28.51</v>
          </cell>
          <cell r="L23">
            <v>34.590000000000003</v>
          </cell>
          <cell r="M23">
            <v>41.31</v>
          </cell>
          <cell r="N23">
            <v>48.57</v>
          </cell>
          <cell r="O23">
            <v>56.18</v>
          </cell>
          <cell r="P23">
            <v>63.92</v>
          </cell>
          <cell r="Q23">
            <v>71.5</v>
          </cell>
          <cell r="R23">
            <v>78.61</v>
          </cell>
          <cell r="S23">
            <v>84.96</v>
          </cell>
          <cell r="T23">
            <v>90.25</v>
          </cell>
          <cell r="U23">
            <v>94.32</v>
          </cell>
          <cell r="V23">
            <v>97.05</v>
          </cell>
          <cell r="W23">
            <v>98.55</v>
          </cell>
          <cell r="X23">
            <v>100</v>
          </cell>
        </row>
        <row r="24">
          <cell r="B24">
            <v>0.87</v>
          </cell>
          <cell r="C24">
            <v>1.75</v>
          </cell>
          <cell r="D24">
            <v>2.62</v>
          </cell>
          <cell r="E24">
            <v>4.7300000000000004</v>
          </cell>
          <cell r="F24">
            <v>7.22</v>
          </cell>
          <cell r="G24">
            <v>10.06</v>
          </cell>
          <cell r="H24">
            <v>13.3</v>
          </cell>
          <cell r="I24">
            <v>17.02</v>
          </cell>
          <cell r="J24">
            <v>21.3</v>
          </cell>
          <cell r="K24">
            <v>26.19</v>
          </cell>
          <cell r="L24">
            <v>31.72</v>
          </cell>
          <cell r="M24">
            <v>37.869999999999997</v>
          </cell>
          <cell r="N24">
            <v>44.58</v>
          </cell>
          <cell r="O24">
            <v>51.71</v>
          </cell>
          <cell r="P24">
            <v>59.08</v>
          </cell>
          <cell r="Q24">
            <v>66.48</v>
          </cell>
          <cell r="R24">
            <v>73.63</v>
          </cell>
          <cell r="S24">
            <v>80.28</v>
          </cell>
          <cell r="T24">
            <v>86.16</v>
          </cell>
          <cell r="U24">
            <v>91.03</v>
          </cell>
          <cell r="V24">
            <v>94.74</v>
          </cell>
          <cell r="W24">
            <v>97.21</v>
          </cell>
          <cell r="X24">
            <v>98.61</v>
          </cell>
          <cell r="Y24">
            <v>100</v>
          </cell>
        </row>
        <row r="25">
          <cell r="B25">
            <v>0.84</v>
          </cell>
          <cell r="C25">
            <v>1.68</v>
          </cell>
          <cell r="D25">
            <v>2.52</v>
          </cell>
          <cell r="E25">
            <v>4.37</v>
          </cell>
          <cell r="F25">
            <v>6.69</v>
          </cell>
          <cell r="G25">
            <v>9.35</v>
          </cell>
          <cell r="H25">
            <v>12.35</v>
          </cell>
          <cell r="I25">
            <v>15.78</v>
          </cell>
          <cell r="J25">
            <v>19.690000000000001</v>
          </cell>
          <cell r="K25">
            <v>24.15</v>
          </cell>
          <cell r="L25">
            <v>29.21</v>
          </cell>
          <cell r="M25">
            <v>34.85</v>
          </cell>
          <cell r="N25">
            <v>41.03</v>
          </cell>
          <cell r="O25">
            <v>47.67</v>
          </cell>
          <cell r="P25">
            <v>54.64</v>
          </cell>
          <cell r="Q25">
            <v>61.75</v>
          </cell>
          <cell r="R25">
            <v>68.8</v>
          </cell>
          <cell r="S25">
            <v>75.56</v>
          </cell>
          <cell r="T25">
            <v>81.77</v>
          </cell>
          <cell r="U25">
            <v>87.22</v>
          </cell>
          <cell r="V25">
            <v>91.7</v>
          </cell>
          <cell r="W25">
            <v>95.1</v>
          </cell>
          <cell r="X25">
            <v>97.33</v>
          </cell>
          <cell r="Y25">
            <v>98.66</v>
          </cell>
          <cell r="Z25">
            <v>100</v>
          </cell>
        </row>
        <row r="26">
          <cell r="B26">
            <v>0.81</v>
          </cell>
          <cell r="C26">
            <v>1.61</v>
          </cell>
          <cell r="D26">
            <v>2.42</v>
          </cell>
          <cell r="E26">
            <v>4.04</v>
          </cell>
          <cell r="F26">
            <v>6.22</v>
          </cell>
          <cell r="G26">
            <v>8.6999999999999993</v>
          </cell>
          <cell r="H26">
            <v>11.5</v>
          </cell>
          <cell r="I26">
            <v>14.67</v>
          </cell>
          <cell r="J26">
            <v>18.28</v>
          </cell>
          <cell r="K26">
            <v>22.37</v>
          </cell>
          <cell r="L26">
            <v>27</v>
          </cell>
          <cell r="M26">
            <v>32.17</v>
          </cell>
          <cell r="N26">
            <v>37.869999999999997</v>
          </cell>
          <cell r="O26">
            <v>44.05</v>
          </cell>
          <cell r="P26">
            <v>50.59</v>
          </cell>
          <cell r="Q26">
            <v>57.37</v>
          </cell>
          <cell r="R26">
            <v>64.209999999999994</v>
          </cell>
          <cell r="S26">
            <v>70.92</v>
          </cell>
          <cell r="T26">
            <v>77.290000000000006</v>
          </cell>
          <cell r="U26">
            <v>83.1</v>
          </cell>
          <cell r="V26">
            <v>88.16</v>
          </cell>
          <cell r="W26">
            <v>92.3</v>
          </cell>
          <cell r="X26">
            <v>95.42</v>
          </cell>
          <cell r="Y26">
            <v>97.43</v>
          </cell>
          <cell r="Z26">
            <v>98.71</v>
          </cell>
          <cell r="AA26">
            <v>100</v>
          </cell>
        </row>
        <row r="27">
          <cell r="B27">
            <v>0.78</v>
          </cell>
          <cell r="C27">
            <v>1.55</v>
          </cell>
          <cell r="D27">
            <v>2.33</v>
          </cell>
          <cell r="E27">
            <v>3.75</v>
          </cell>
          <cell r="F27">
            <v>5.8</v>
          </cell>
          <cell r="G27">
            <v>8.1300000000000008</v>
          </cell>
          <cell r="H27">
            <v>10.75</v>
          </cell>
          <cell r="I27">
            <v>13.69</v>
          </cell>
          <cell r="J27">
            <v>17.02</v>
          </cell>
          <cell r="K27">
            <v>20.79</v>
          </cell>
          <cell r="L27">
            <v>25.05</v>
          </cell>
          <cell r="M27">
            <v>29.8</v>
          </cell>
          <cell r="N27">
            <v>35.06</v>
          </cell>
          <cell r="O27">
            <v>40.79</v>
          </cell>
          <cell r="P27">
            <v>46.92</v>
          </cell>
          <cell r="Q27">
            <v>53.33</v>
          </cell>
          <cell r="R27">
            <v>59.91</v>
          </cell>
          <cell r="S27">
            <v>66.48</v>
          </cell>
          <cell r="T27">
            <v>72.86</v>
          </cell>
          <cell r="U27">
            <v>78.86</v>
          </cell>
          <cell r="V27">
            <v>84.3</v>
          </cell>
          <cell r="W27">
            <v>89</v>
          </cell>
          <cell r="X27">
            <v>92.83</v>
          </cell>
          <cell r="Y27">
            <v>95.7</v>
          </cell>
          <cell r="Z27">
            <v>97.52</v>
          </cell>
          <cell r="AA27">
            <v>98.76</v>
          </cell>
          <cell r="AB27">
            <v>100</v>
          </cell>
        </row>
        <row r="28">
          <cell r="B28">
            <v>0.75</v>
          </cell>
          <cell r="C28">
            <v>1.5</v>
          </cell>
          <cell r="D28">
            <v>2.25</v>
          </cell>
          <cell r="E28">
            <v>3.48</v>
          </cell>
          <cell r="F28">
            <v>5.41</v>
          </cell>
          <cell r="G28">
            <v>7.6</v>
          </cell>
          <cell r="H28">
            <v>10.06</v>
          </cell>
          <cell r="I28">
            <v>12.81</v>
          </cell>
          <cell r="J28">
            <v>15.91</v>
          </cell>
          <cell r="K28">
            <v>19.39</v>
          </cell>
          <cell r="L28">
            <v>23.32</v>
          </cell>
          <cell r="M28">
            <v>27.7</v>
          </cell>
          <cell r="N28">
            <v>32.56</v>
          </cell>
          <cell r="O28">
            <v>37.869999999999997</v>
          </cell>
          <cell r="P28">
            <v>43.59</v>
          </cell>
          <cell r="Q28">
            <v>49.64</v>
          </cell>
          <cell r="R28">
            <v>55.91</v>
          </cell>
          <cell r="S28">
            <v>62.26</v>
          </cell>
          <cell r="T28">
            <v>68.56</v>
          </cell>
          <cell r="U28">
            <v>74.62</v>
          </cell>
          <cell r="V28">
            <v>80.28</v>
          </cell>
          <cell r="W28">
            <v>85.37</v>
          </cell>
          <cell r="X28">
            <v>89.75</v>
          </cell>
          <cell r="Y28">
            <v>93.3</v>
          </cell>
          <cell r="Z28">
            <v>95.95</v>
          </cell>
          <cell r="AA28">
            <v>97.61</v>
          </cell>
          <cell r="AB28">
            <v>98.81</v>
          </cell>
          <cell r="AC28">
            <v>100</v>
          </cell>
        </row>
        <row r="29">
          <cell r="B29">
            <v>0.72</v>
          </cell>
          <cell r="C29">
            <v>1.45</v>
          </cell>
          <cell r="D29">
            <v>2.17</v>
          </cell>
          <cell r="E29">
            <v>3.23</v>
          </cell>
          <cell r="F29">
            <v>5.0599999999999996</v>
          </cell>
          <cell r="G29">
            <v>7.13</v>
          </cell>
          <cell r="H29">
            <v>9.44</v>
          </cell>
          <cell r="I29">
            <v>12.02</v>
          </cell>
          <cell r="J29">
            <v>14.91</v>
          </cell>
          <cell r="K29">
            <v>18.14</v>
          </cell>
          <cell r="L29">
            <v>21.77</v>
          </cell>
          <cell r="M29">
            <v>25.83</v>
          </cell>
          <cell r="N29">
            <v>30.33</v>
          </cell>
          <cell r="O29">
            <v>35.25</v>
          </cell>
          <cell r="P29">
            <v>40.590000000000003</v>
          </cell>
          <cell r="Q29">
            <v>46.27</v>
          </cell>
          <cell r="R29">
            <v>52.21</v>
          </cell>
          <cell r="S29">
            <v>58.31</v>
          </cell>
          <cell r="T29">
            <v>64.45</v>
          </cell>
          <cell r="U29">
            <v>70.47</v>
          </cell>
          <cell r="V29">
            <v>76.23</v>
          </cell>
          <cell r="W29">
            <v>81.569999999999993</v>
          </cell>
          <cell r="X29">
            <v>86.34</v>
          </cell>
          <cell r="Y29">
            <v>90.42</v>
          </cell>
          <cell r="Z29">
            <v>93.72</v>
          </cell>
          <cell r="AA29">
            <v>96.17</v>
          </cell>
          <cell r="AB29">
            <v>97.69</v>
          </cell>
          <cell r="AC29">
            <v>98.85</v>
          </cell>
          <cell r="AD29">
            <v>100</v>
          </cell>
        </row>
        <row r="30">
          <cell r="B30">
            <v>0.7</v>
          </cell>
          <cell r="C30">
            <v>1.4</v>
          </cell>
          <cell r="D30">
            <v>2.1</v>
          </cell>
          <cell r="E30">
            <v>3.01</v>
          </cell>
          <cell r="F30">
            <v>4.7300000000000004</v>
          </cell>
          <cell r="G30">
            <v>6.69</v>
          </cell>
          <cell r="H30">
            <v>8.8800000000000008</v>
          </cell>
          <cell r="I30">
            <v>11.31</v>
          </cell>
          <cell r="J30">
            <v>14.01</v>
          </cell>
          <cell r="K30">
            <v>17.02</v>
          </cell>
          <cell r="L30">
            <v>20.399999999999999</v>
          </cell>
          <cell r="M30">
            <v>24.15</v>
          </cell>
          <cell r="N30">
            <v>28.32</v>
          </cell>
          <cell r="O30">
            <v>32.9</v>
          </cell>
          <cell r="P30">
            <v>37.869999999999997</v>
          </cell>
          <cell r="Q30">
            <v>43.2</v>
          </cell>
          <cell r="R30">
            <v>48.82</v>
          </cell>
          <cell r="S30">
            <v>54.64</v>
          </cell>
          <cell r="T30">
            <v>60.57</v>
          </cell>
          <cell r="U30">
            <v>66.48</v>
          </cell>
          <cell r="V30">
            <v>72.23</v>
          </cell>
          <cell r="W30">
            <v>77.7</v>
          </cell>
          <cell r="X30">
            <v>82.74</v>
          </cell>
          <cell r="Y30">
            <v>87.22</v>
          </cell>
          <cell r="Z30">
            <v>91.03</v>
          </cell>
          <cell r="AA30">
            <v>94.09</v>
          </cell>
          <cell r="AB30">
            <v>96.37</v>
          </cell>
          <cell r="AC30">
            <v>97.77</v>
          </cell>
          <cell r="AD30">
            <v>98.89</v>
          </cell>
          <cell r="AE30">
            <v>100</v>
          </cell>
        </row>
        <row r="31">
          <cell r="B31">
            <v>0.68</v>
          </cell>
          <cell r="C31">
            <v>1.35</v>
          </cell>
          <cell r="D31">
            <v>2.0299999999999998</v>
          </cell>
          <cell r="E31">
            <v>2.81</v>
          </cell>
          <cell r="F31">
            <v>4.4400000000000004</v>
          </cell>
          <cell r="G31">
            <v>6.3</v>
          </cell>
          <cell r="H31">
            <v>8.3699999999999992</v>
          </cell>
          <cell r="I31">
            <v>10.66</v>
          </cell>
          <cell r="J31">
            <v>13.19</v>
          </cell>
          <cell r="K31">
            <v>16.010000000000002</v>
          </cell>
          <cell r="L31">
            <v>19.16</v>
          </cell>
          <cell r="M31">
            <v>22.65</v>
          </cell>
          <cell r="N31">
            <v>26.52</v>
          </cell>
          <cell r="O31">
            <v>30.78</v>
          </cell>
          <cell r="P31">
            <v>35.42</v>
          </cell>
          <cell r="Q31">
            <v>40.409999999999997</v>
          </cell>
          <cell r="R31">
            <v>45.71</v>
          </cell>
          <cell r="S31">
            <v>51.24</v>
          </cell>
          <cell r="T31">
            <v>56.93</v>
          </cell>
          <cell r="U31">
            <v>62.67</v>
          </cell>
          <cell r="V31">
            <v>68.36</v>
          </cell>
          <cell r="W31">
            <v>73.86</v>
          </cell>
          <cell r="X31">
            <v>79.05</v>
          </cell>
          <cell r="Y31">
            <v>83.8</v>
          </cell>
          <cell r="Z31">
            <v>88.01</v>
          </cell>
          <cell r="AA31">
            <v>91.58</v>
          </cell>
          <cell r="AB31">
            <v>94.43</v>
          </cell>
          <cell r="AC31">
            <v>96.55</v>
          </cell>
          <cell r="AD31">
            <v>97.84</v>
          </cell>
          <cell r="AE31">
            <v>98.92</v>
          </cell>
          <cell r="AF31">
            <v>100</v>
          </cell>
        </row>
        <row r="32">
          <cell r="B32">
            <v>0.66</v>
          </cell>
          <cell r="C32">
            <v>1.31</v>
          </cell>
          <cell r="D32">
            <v>1.97</v>
          </cell>
          <cell r="E32">
            <v>2.62</v>
          </cell>
          <cell r="F32">
            <v>4.17</v>
          </cell>
          <cell r="G32">
            <v>5.93</v>
          </cell>
          <cell r="H32">
            <v>7.9</v>
          </cell>
          <cell r="I32">
            <v>10.06</v>
          </cell>
          <cell r="J32">
            <v>12.45</v>
          </cell>
          <cell r="K32">
            <v>15.1</v>
          </cell>
          <cell r="L32">
            <v>18.04</v>
          </cell>
          <cell r="M32">
            <v>21.3</v>
          </cell>
          <cell r="N32">
            <v>24.9</v>
          </cell>
          <cell r="O32">
            <v>28.87</v>
          </cell>
          <cell r="P32">
            <v>33.200000000000003</v>
          </cell>
          <cell r="Q32">
            <v>37.869999999999997</v>
          </cell>
          <cell r="R32">
            <v>42.86</v>
          </cell>
          <cell r="S32">
            <v>48.1</v>
          </cell>
          <cell r="T32">
            <v>53.54</v>
          </cell>
          <cell r="U32">
            <v>59.08</v>
          </cell>
          <cell r="V32">
            <v>64.64</v>
          </cell>
          <cell r="W32">
            <v>70.099999999999994</v>
          </cell>
          <cell r="X32">
            <v>75.349999999999994</v>
          </cell>
          <cell r="Y32">
            <v>80.28</v>
          </cell>
          <cell r="Z32">
            <v>84.77</v>
          </cell>
          <cell r="AA32">
            <v>88.73</v>
          </cell>
          <cell r="AB32">
            <v>92.07</v>
          </cell>
          <cell r="AC32">
            <v>94.74</v>
          </cell>
          <cell r="AD32">
            <v>96.71</v>
          </cell>
          <cell r="AE32">
            <v>97.91</v>
          </cell>
          <cell r="AF32">
            <v>98.96</v>
          </cell>
          <cell r="AG32">
            <v>100</v>
          </cell>
        </row>
        <row r="33">
          <cell r="B33">
            <v>0.64700000000000002</v>
          </cell>
          <cell r="C33">
            <v>1.27</v>
          </cell>
          <cell r="D33">
            <v>1.91</v>
          </cell>
          <cell r="E33">
            <v>2.54</v>
          </cell>
          <cell r="F33">
            <v>3.92</v>
          </cell>
          <cell r="G33">
            <v>5.6</v>
          </cell>
          <cell r="H33">
            <v>7.46</v>
          </cell>
          <cell r="I33">
            <v>9.52</v>
          </cell>
          <cell r="J33">
            <v>11.78</v>
          </cell>
          <cell r="K33">
            <v>14.27</v>
          </cell>
          <cell r="L33">
            <v>17.02</v>
          </cell>
          <cell r="M33">
            <v>20.07</v>
          </cell>
          <cell r="N33">
            <v>23.44</v>
          </cell>
          <cell r="O33">
            <v>27.15</v>
          </cell>
          <cell r="P33">
            <v>32.19</v>
          </cell>
          <cell r="Q33">
            <v>35.57</v>
          </cell>
          <cell r="R33">
            <v>40.25</v>
          </cell>
          <cell r="S33">
            <v>45.21</v>
          </cell>
          <cell r="T33">
            <v>50.39</v>
          </cell>
          <cell r="U33">
            <v>55.71</v>
          </cell>
          <cell r="V33">
            <v>61.11</v>
          </cell>
          <cell r="W33">
            <v>66.48</v>
          </cell>
          <cell r="X33">
            <v>71.72</v>
          </cell>
          <cell r="Y33">
            <v>76.73</v>
          </cell>
          <cell r="Z33">
            <v>81.41</v>
          </cell>
          <cell r="AA33">
            <v>85.66</v>
          </cell>
          <cell r="AB33">
            <v>89.38</v>
          </cell>
          <cell r="AC33">
            <v>92.52</v>
          </cell>
          <cell r="AD33">
            <v>95.01</v>
          </cell>
          <cell r="AE33">
            <v>96.85</v>
          </cell>
          <cell r="AF33">
            <v>97.97</v>
          </cell>
          <cell r="AG33">
            <v>98.99</v>
          </cell>
          <cell r="AH33">
            <v>100</v>
          </cell>
        </row>
        <row r="34">
          <cell r="B34">
            <v>0.62</v>
          </cell>
          <cell r="C34">
            <v>1.23</v>
          </cell>
          <cell r="D34">
            <v>1.85</v>
          </cell>
          <cell r="E34">
            <v>2.4700000000000002</v>
          </cell>
          <cell r="F34">
            <v>3.69</v>
          </cell>
          <cell r="G34">
            <v>5.29</v>
          </cell>
          <cell r="H34">
            <v>7.06</v>
          </cell>
          <cell r="I34">
            <v>9.02</v>
          </cell>
          <cell r="J34">
            <v>11.16</v>
          </cell>
          <cell r="K34">
            <v>13.51</v>
          </cell>
          <cell r="L34">
            <v>16.100000000000001</v>
          </cell>
          <cell r="M34">
            <v>18.96</v>
          </cell>
          <cell r="N34">
            <v>22.11</v>
          </cell>
          <cell r="O34">
            <v>25.58</v>
          </cell>
          <cell r="P34">
            <v>29.36</v>
          </cell>
          <cell r="Q34">
            <v>33.47</v>
          </cell>
          <cell r="R34">
            <v>37.869999999999997</v>
          </cell>
          <cell r="S34">
            <v>42.56</v>
          </cell>
          <cell r="T34">
            <v>47.47</v>
          </cell>
          <cell r="U34">
            <v>52.57</v>
          </cell>
          <cell r="V34">
            <v>57.77</v>
          </cell>
          <cell r="W34">
            <v>63.01</v>
          </cell>
          <cell r="X34">
            <v>68.19</v>
          </cell>
          <cell r="Y34">
            <v>73.22</v>
          </cell>
          <cell r="Z34">
            <v>78.010000000000005</v>
          </cell>
          <cell r="AA34">
            <v>82.46</v>
          </cell>
          <cell r="AB34">
            <v>86.47</v>
          </cell>
          <cell r="AC34">
            <v>89.98</v>
          </cell>
          <cell r="AD34">
            <v>92.92</v>
          </cell>
          <cell r="AE34">
            <v>95.26</v>
          </cell>
          <cell r="AF34">
            <v>96.98</v>
          </cell>
          <cell r="AG34">
            <v>98.03</v>
          </cell>
          <cell r="AH34">
            <v>99.02</v>
          </cell>
          <cell r="AI34">
            <v>100</v>
          </cell>
        </row>
        <row r="35">
          <cell r="B35">
            <v>0.6</v>
          </cell>
          <cell r="C35">
            <v>1.2</v>
          </cell>
          <cell r="D35">
            <v>1.8</v>
          </cell>
          <cell r="E35">
            <v>2.4</v>
          </cell>
          <cell r="F35">
            <v>3.48</v>
          </cell>
          <cell r="G35">
            <v>5</v>
          </cell>
          <cell r="H35">
            <v>6.69</v>
          </cell>
          <cell r="I35">
            <v>8.5500000000000007</v>
          </cell>
          <cell r="J35">
            <v>10.59</v>
          </cell>
          <cell r="K35">
            <v>12.81</v>
          </cell>
          <cell r="L35">
            <v>15.26</v>
          </cell>
          <cell r="M35">
            <v>17.95</v>
          </cell>
          <cell r="N35">
            <v>20.91</v>
          </cell>
          <cell r="O35">
            <v>24.15</v>
          </cell>
          <cell r="P35">
            <v>27.7</v>
          </cell>
          <cell r="Q35">
            <v>31.55</v>
          </cell>
          <cell r="R35">
            <v>35.700000000000003</v>
          </cell>
          <cell r="S35">
            <v>40.119999999999997</v>
          </cell>
          <cell r="T35">
            <v>44.78</v>
          </cell>
          <cell r="U35">
            <v>49.64</v>
          </cell>
          <cell r="V35">
            <v>54.64</v>
          </cell>
          <cell r="W35">
            <v>59.72</v>
          </cell>
          <cell r="X35">
            <v>64.8</v>
          </cell>
          <cell r="Y35">
            <v>69.790000000000006</v>
          </cell>
          <cell r="Z35">
            <v>74.62</v>
          </cell>
          <cell r="AA35">
            <v>79.19</v>
          </cell>
          <cell r="AB35">
            <v>83.41</v>
          </cell>
          <cell r="AC35">
            <v>87.22</v>
          </cell>
          <cell r="AD35">
            <v>90.53</v>
          </cell>
          <cell r="AE35">
            <v>93.3</v>
          </cell>
          <cell r="AF35">
            <v>95.49</v>
          </cell>
          <cell r="AG35">
            <v>97.1</v>
          </cell>
          <cell r="AH35">
            <v>98.09</v>
          </cell>
          <cell r="AI35">
            <v>99.04</v>
          </cell>
          <cell r="AJ35">
            <v>100</v>
          </cell>
        </row>
        <row r="36">
          <cell r="B36">
            <v>0.57999999999999996</v>
          </cell>
          <cell r="C36">
            <v>1.17</v>
          </cell>
          <cell r="D36">
            <v>1.75</v>
          </cell>
          <cell r="E36">
            <v>2.33</v>
          </cell>
          <cell r="F36">
            <v>3.28</v>
          </cell>
          <cell r="G36">
            <v>4.7300000000000004</v>
          </cell>
          <cell r="H36">
            <v>6.35</v>
          </cell>
          <cell r="I36">
            <v>8.1300000000000008</v>
          </cell>
          <cell r="J36">
            <v>10.06</v>
          </cell>
          <cell r="K36">
            <v>12.17</v>
          </cell>
          <cell r="L36">
            <v>14.49</v>
          </cell>
          <cell r="M36">
            <v>17.02</v>
          </cell>
          <cell r="N36">
            <v>19.809999999999999</v>
          </cell>
          <cell r="O36">
            <v>22.86</v>
          </cell>
          <cell r="P36">
            <v>26.19</v>
          </cell>
          <cell r="Q36">
            <v>29.8</v>
          </cell>
          <cell r="R36">
            <v>33.700000000000003</v>
          </cell>
          <cell r="S36">
            <v>37.869999999999997</v>
          </cell>
          <cell r="T36">
            <v>42.29</v>
          </cell>
          <cell r="U36">
            <v>46.92</v>
          </cell>
          <cell r="V36">
            <v>51.71</v>
          </cell>
          <cell r="W36">
            <v>56.61</v>
          </cell>
          <cell r="X36">
            <v>61.56</v>
          </cell>
          <cell r="Y36">
            <v>66.180000000000007</v>
          </cell>
          <cell r="Z36">
            <v>71.08</v>
          </cell>
          <cell r="AA36">
            <v>75.92</v>
          </cell>
          <cell r="AB36">
            <v>80.28</v>
          </cell>
          <cell r="AC36">
            <v>84.3</v>
          </cell>
          <cell r="AD36">
            <v>87.9</v>
          </cell>
          <cell r="AE36">
            <v>91.03</v>
          </cell>
          <cell r="AF36">
            <v>93.64</v>
          </cell>
          <cell r="AG36">
            <v>95.7</v>
          </cell>
          <cell r="AH36">
            <v>97.21</v>
          </cell>
          <cell r="AI36">
            <v>98.14</v>
          </cell>
          <cell r="AJ36">
            <v>99.07</v>
          </cell>
          <cell r="AK36">
            <v>100</v>
          </cell>
        </row>
        <row r="37">
          <cell r="B37">
            <v>0.56999999999999995</v>
          </cell>
          <cell r="C37">
            <v>1.1299999999999999</v>
          </cell>
          <cell r="D37">
            <v>1.7</v>
          </cell>
          <cell r="E37">
            <v>2.27</v>
          </cell>
          <cell r="F37">
            <v>3.1</v>
          </cell>
          <cell r="G37">
            <v>4.49</v>
          </cell>
          <cell r="H37">
            <v>6.03</v>
          </cell>
          <cell r="I37">
            <v>7.73</v>
          </cell>
          <cell r="J37">
            <v>9.57</v>
          </cell>
          <cell r="K37">
            <v>11.58</v>
          </cell>
          <cell r="L37">
            <v>13.78</v>
          </cell>
          <cell r="M37">
            <v>16.18</v>
          </cell>
          <cell r="N37">
            <v>18.8</v>
          </cell>
          <cell r="O37">
            <v>21.67</v>
          </cell>
          <cell r="P37">
            <v>24.8</v>
          </cell>
          <cell r="Q37">
            <v>28.2</v>
          </cell>
          <cell r="R37">
            <v>31.88</v>
          </cell>
          <cell r="S37">
            <v>35.81</v>
          </cell>
          <cell r="T37">
            <v>39.99</v>
          </cell>
          <cell r="U37">
            <v>44.39</v>
          </cell>
          <cell r="V37">
            <v>48.97</v>
          </cell>
          <cell r="W37">
            <v>53.69</v>
          </cell>
          <cell r="X37">
            <v>58.48</v>
          </cell>
          <cell r="Y37">
            <v>63.23</v>
          </cell>
          <cell r="Z37">
            <v>68.05</v>
          </cell>
          <cell r="AA37">
            <v>72.69</v>
          </cell>
          <cell r="AB37">
            <v>77.13</v>
          </cell>
          <cell r="AC37">
            <v>81.290000000000006</v>
          </cell>
          <cell r="AD37">
            <v>85.11</v>
          </cell>
          <cell r="AE37">
            <v>88.53</v>
          </cell>
          <cell r="AF37">
            <v>91.49</v>
          </cell>
          <cell r="AG37">
            <v>93.95</v>
          </cell>
          <cell r="AH37">
            <v>95.89</v>
          </cell>
          <cell r="AI37">
            <v>97.29</v>
          </cell>
          <cell r="AJ37">
            <v>98.19</v>
          </cell>
          <cell r="AK37">
            <v>99.1</v>
          </cell>
          <cell r="AL37">
            <v>100</v>
          </cell>
        </row>
        <row r="38">
          <cell r="B38">
            <v>0.55000000000000004</v>
          </cell>
          <cell r="C38">
            <v>1.1000000000000001</v>
          </cell>
          <cell r="D38">
            <v>1.66</v>
          </cell>
          <cell r="E38">
            <v>2.21</v>
          </cell>
          <cell r="F38">
            <v>2.93</v>
          </cell>
          <cell r="G38">
            <v>4.26</v>
          </cell>
          <cell r="H38">
            <v>5.74</v>
          </cell>
          <cell r="I38">
            <v>7.36</v>
          </cell>
          <cell r="J38">
            <v>9.1199999999999992</v>
          </cell>
          <cell r="K38">
            <v>11.04</v>
          </cell>
          <cell r="L38">
            <v>13.12</v>
          </cell>
          <cell r="M38">
            <v>15.39</v>
          </cell>
          <cell r="N38">
            <v>17.88</v>
          </cell>
          <cell r="O38">
            <v>20.58</v>
          </cell>
          <cell r="P38">
            <v>23.53</v>
          </cell>
          <cell r="Q38">
            <v>26.74</v>
          </cell>
          <cell r="R38">
            <v>30.2</v>
          </cell>
          <cell r="S38">
            <v>33.92</v>
          </cell>
          <cell r="T38">
            <v>37.869999999999997</v>
          </cell>
          <cell r="U38">
            <v>42.05</v>
          </cell>
          <cell r="V38">
            <v>46.42</v>
          </cell>
          <cell r="W38">
            <v>50.94</v>
          </cell>
          <cell r="X38">
            <v>55.57</v>
          </cell>
          <cell r="Y38">
            <v>60.26</v>
          </cell>
          <cell r="Z38">
            <v>64.930000000000007</v>
          </cell>
          <cell r="AA38">
            <v>69.53</v>
          </cell>
          <cell r="AB38">
            <v>74</v>
          </cell>
          <cell r="AC38">
            <v>78.25</v>
          </cell>
          <cell r="AD38">
            <v>82.23</v>
          </cell>
          <cell r="AE38">
            <v>85.87</v>
          </cell>
          <cell r="AF38">
            <v>89.11</v>
          </cell>
          <cell r="AG38">
            <v>91.91</v>
          </cell>
          <cell r="AH38">
            <v>94.23</v>
          </cell>
          <cell r="AI38">
            <v>96.06</v>
          </cell>
          <cell r="AJ38">
            <v>97.36</v>
          </cell>
          <cell r="AK38">
            <v>98.24</v>
          </cell>
          <cell r="AL38">
            <v>99.12</v>
          </cell>
          <cell r="AM38">
            <v>100</v>
          </cell>
        </row>
        <row r="39">
          <cell r="B39">
            <v>0.54</v>
          </cell>
          <cell r="C39">
            <v>1.08</v>
          </cell>
          <cell r="D39">
            <v>1.61</v>
          </cell>
          <cell r="E39">
            <v>2.15</v>
          </cell>
          <cell r="F39">
            <v>2.77</v>
          </cell>
          <cell r="G39">
            <v>4.04</v>
          </cell>
          <cell r="H39">
            <v>5.46</v>
          </cell>
          <cell r="I39">
            <v>7.02</v>
          </cell>
          <cell r="J39">
            <v>8.6999999999999993</v>
          </cell>
          <cell r="K39">
            <v>10.53</v>
          </cell>
          <cell r="L39">
            <v>12.52</v>
          </cell>
          <cell r="M39">
            <v>14.67</v>
          </cell>
          <cell r="N39">
            <v>17.02</v>
          </cell>
          <cell r="O39">
            <v>19.579999999999998</v>
          </cell>
          <cell r="P39">
            <v>22.37</v>
          </cell>
          <cell r="Q39">
            <v>25.39</v>
          </cell>
          <cell r="R39">
            <v>28.66</v>
          </cell>
          <cell r="S39">
            <v>32.17</v>
          </cell>
          <cell r="T39">
            <v>35.92</v>
          </cell>
          <cell r="U39">
            <v>39.880000000000003</v>
          </cell>
          <cell r="V39">
            <v>44.05</v>
          </cell>
          <cell r="W39">
            <v>48.38</v>
          </cell>
          <cell r="X39">
            <v>52.83</v>
          </cell>
          <cell r="Y39">
            <v>57.37</v>
          </cell>
          <cell r="Z39">
            <v>61.94</v>
          </cell>
          <cell r="AA39">
            <v>66.48</v>
          </cell>
          <cell r="AB39">
            <v>70.92</v>
          </cell>
          <cell r="AC39">
            <v>75.22</v>
          </cell>
          <cell r="AD39">
            <v>79.3</v>
          </cell>
          <cell r="AE39">
            <v>83.1</v>
          </cell>
          <cell r="AF39">
            <v>86.57</v>
          </cell>
          <cell r="AG39">
            <v>89.65</v>
          </cell>
          <cell r="AH39">
            <v>92.3</v>
          </cell>
          <cell r="AI39">
            <v>94.49</v>
          </cell>
          <cell r="AJ39">
            <v>96.22</v>
          </cell>
          <cell r="AK39">
            <v>97.43</v>
          </cell>
          <cell r="AL39">
            <v>98.29</v>
          </cell>
          <cell r="AM39">
            <v>99.14</v>
          </cell>
          <cell r="AN39">
            <v>100</v>
          </cell>
        </row>
        <row r="40">
          <cell r="B40">
            <v>0.52</v>
          </cell>
          <cell r="C40">
            <v>1.05</v>
          </cell>
          <cell r="D40">
            <v>1.57</v>
          </cell>
          <cell r="E40">
            <v>2.1</v>
          </cell>
          <cell r="F40">
            <v>2.62</v>
          </cell>
          <cell r="G40">
            <v>3.84</v>
          </cell>
          <cell r="H40">
            <v>5.2</v>
          </cell>
          <cell r="I40">
            <v>6.69</v>
          </cell>
          <cell r="J40">
            <v>8.31</v>
          </cell>
          <cell r="K40">
            <v>10.06</v>
          </cell>
          <cell r="L40">
            <v>11.95</v>
          </cell>
          <cell r="M40">
            <v>14.01</v>
          </cell>
          <cell r="N40">
            <v>16.239999999999998</v>
          </cell>
          <cell r="O40">
            <v>18.66</v>
          </cell>
          <cell r="P40">
            <v>21.3</v>
          </cell>
          <cell r="Q40">
            <v>24.15</v>
          </cell>
          <cell r="R40">
            <v>27.24</v>
          </cell>
          <cell r="S40">
            <v>30.56</v>
          </cell>
          <cell r="T40">
            <v>34.11</v>
          </cell>
          <cell r="U40">
            <v>37.869999999999997</v>
          </cell>
          <cell r="V40">
            <v>41.84</v>
          </cell>
          <cell r="W40">
            <v>45.98</v>
          </cell>
          <cell r="X40">
            <v>50.26</v>
          </cell>
          <cell r="Y40">
            <v>54.64</v>
          </cell>
          <cell r="Z40">
            <v>59.08</v>
          </cell>
          <cell r="AA40">
            <v>63.53</v>
          </cell>
          <cell r="AB40">
            <v>67.930000000000007</v>
          </cell>
          <cell r="AC40">
            <v>72.23</v>
          </cell>
          <cell r="AD40">
            <v>76.37</v>
          </cell>
          <cell r="AE40">
            <v>80.28</v>
          </cell>
          <cell r="AF40">
            <v>83.91</v>
          </cell>
          <cell r="AG40">
            <v>87.22</v>
          </cell>
          <cell r="AH40">
            <v>90.14</v>
          </cell>
          <cell r="AI40">
            <v>92.66</v>
          </cell>
          <cell r="AJ40">
            <v>94.74</v>
          </cell>
          <cell r="AK40">
            <v>96.37</v>
          </cell>
          <cell r="AL40">
            <v>97.49</v>
          </cell>
          <cell r="AM40">
            <v>98.33</v>
          </cell>
          <cell r="AN40">
            <v>99.16</v>
          </cell>
          <cell r="AO40">
            <v>100</v>
          </cell>
        </row>
        <row r="41">
          <cell r="B41">
            <v>0.51</v>
          </cell>
          <cell r="C41">
            <v>1.02</v>
          </cell>
          <cell r="D41">
            <v>1.54</v>
          </cell>
          <cell r="E41">
            <v>2.0499999999999998</v>
          </cell>
          <cell r="F41">
            <v>2.56</v>
          </cell>
          <cell r="G41">
            <v>3.65</v>
          </cell>
          <cell r="H41">
            <v>4.96</v>
          </cell>
          <cell r="I41">
            <v>6.39</v>
          </cell>
          <cell r="J41">
            <v>7.95</v>
          </cell>
          <cell r="K41">
            <v>9.6199999999999992</v>
          </cell>
          <cell r="L41">
            <v>11.43</v>
          </cell>
          <cell r="M41">
            <v>13.39</v>
          </cell>
          <cell r="N41">
            <v>15.51</v>
          </cell>
          <cell r="O41">
            <v>17.809999999999999</v>
          </cell>
          <cell r="P41">
            <v>20.309999999999999</v>
          </cell>
          <cell r="Q41">
            <v>23.01</v>
          </cell>
          <cell r="R41">
            <v>25.93</v>
          </cell>
          <cell r="S41">
            <v>29.08</v>
          </cell>
          <cell r="T41">
            <v>32.44</v>
          </cell>
          <cell r="U41">
            <v>36.01</v>
          </cell>
          <cell r="V41">
            <v>39.78</v>
          </cell>
          <cell r="W41">
            <v>43.74</v>
          </cell>
          <cell r="X41">
            <v>47.84</v>
          </cell>
          <cell r="Y41">
            <v>52.07</v>
          </cell>
          <cell r="Z41">
            <v>56.37</v>
          </cell>
          <cell r="AA41">
            <v>60.71</v>
          </cell>
          <cell r="AB41">
            <v>65.040000000000006</v>
          </cell>
          <cell r="AC41">
            <v>69.31</v>
          </cell>
          <cell r="AD41">
            <v>73.459999999999994</v>
          </cell>
          <cell r="AE41">
            <v>77.44</v>
          </cell>
          <cell r="AF41">
            <v>81.19</v>
          </cell>
          <cell r="AG41">
            <v>84.67</v>
          </cell>
          <cell r="AH41">
            <v>87.82</v>
          </cell>
          <cell r="AI41">
            <v>90.6</v>
          </cell>
          <cell r="AJ41">
            <v>92.6</v>
          </cell>
          <cell r="AK41">
            <v>94.96</v>
          </cell>
          <cell r="AL41">
            <v>96.5</v>
          </cell>
          <cell r="AM41">
            <v>97.55</v>
          </cell>
          <cell r="AN41">
            <v>98.37</v>
          </cell>
          <cell r="AO41">
            <v>99.18</v>
          </cell>
          <cell r="AP41">
            <v>100</v>
          </cell>
        </row>
        <row r="42">
          <cell r="B42">
            <v>0.5</v>
          </cell>
          <cell r="C42">
            <v>1</v>
          </cell>
          <cell r="D42">
            <v>1.5</v>
          </cell>
          <cell r="E42">
            <v>2</v>
          </cell>
          <cell r="F42">
            <v>2.5</v>
          </cell>
          <cell r="G42">
            <v>3.48</v>
          </cell>
          <cell r="H42">
            <v>4.7300000000000004</v>
          </cell>
          <cell r="I42">
            <v>5.1100000000000003</v>
          </cell>
          <cell r="J42">
            <v>7.6</v>
          </cell>
          <cell r="K42">
            <v>9.2100000000000009</v>
          </cell>
          <cell r="L42">
            <v>10.94</v>
          </cell>
          <cell r="M42">
            <v>12.81</v>
          </cell>
          <cell r="N42">
            <v>14.84</v>
          </cell>
          <cell r="O42">
            <v>17.02</v>
          </cell>
          <cell r="P42">
            <v>19.39</v>
          </cell>
          <cell r="Q42">
            <v>21.96</v>
          </cell>
          <cell r="R42">
            <v>24.73</v>
          </cell>
          <cell r="S42">
            <v>27.7</v>
          </cell>
          <cell r="T42">
            <v>30.89</v>
          </cell>
          <cell r="U42">
            <v>34.28</v>
          </cell>
          <cell r="V42">
            <v>37.869999999999997</v>
          </cell>
          <cell r="W42">
            <v>41.65</v>
          </cell>
          <cell r="X42">
            <v>45.58</v>
          </cell>
          <cell r="Y42">
            <v>49.64</v>
          </cell>
          <cell r="Z42">
            <v>53.8</v>
          </cell>
          <cell r="AA42">
            <v>58.02</v>
          </cell>
          <cell r="AB42">
            <v>62.26</v>
          </cell>
          <cell r="AC42">
            <v>66.48</v>
          </cell>
          <cell r="AD42">
            <v>70.61</v>
          </cell>
          <cell r="AE42">
            <v>74.62</v>
          </cell>
          <cell r="AF42">
            <v>78.45</v>
          </cell>
          <cell r="AG42">
            <v>82.05</v>
          </cell>
          <cell r="AH42">
            <v>85.37</v>
          </cell>
          <cell r="AI42">
            <v>88.38</v>
          </cell>
          <cell r="AJ42">
            <v>91.03</v>
          </cell>
          <cell r="AK42">
            <v>93.3</v>
          </cell>
          <cell r="AL42">
            <v>95.16</v>
          </cell>
          <cell r="AM42">
            <v>96.63</v>
          </cell>
          <cell r="AN42">
            <v>97.61</v>
          </cell>
          <cell r="AO42">
            <v>98.41</v>
          </cell>
          <cell r="AP42">
            <v>99.2</v>
          </cell>
          <cell r="AQ42">
            <v>100</v>
          </cell>
        </row>
        <row r="43">
          <cell r="B43">
            <v>0.49</v>
          </cell>
          <cell r="C43">
            <v>0.98</v>
          </cell>
          <cell r="D43">
            <v>1.46</v>
          </cell>
          <cell r="E43">
            <v>1.95</v>
          </cell>
          <cell r="F43">
            <v>2.44</v>
          </cell>
          <cell r="G43">
            <v>3.31</v>
          </cell>
          <cell r="H43">
            <v>4.5199999999999996</v>
          </cell>
          <cell r="I43">
            <v>5.85</v>
          </cell>
          <cell r="J43">
            <v>7.28</v>
          </cell>
          <cell r="K43">
            <v>8.83</v>
          </cell>
          <cell r="L43">
            <v>10.49</v>
          </cell>
          <cell r="M43">
            <v>12.28</v>
          </cell>
          <cell r="N43">
            <v>14.21</v>
          </cell>
          <cell r="O43">
            <v>16.29</v>
          </cell>
          <cell r="P43">
            <v>18.55</v>
          </cell>
          <cell r="Q43">
            <v>20.98</v>
          </cell>
          <cell r="R43">
            <v>23.61</v>
          </cell>
          <cell r="S43">
            <v>26.43</v>
          </cell>
          <cell r="T43">
            <v>29.46</v>
          </cell>
          <cell r="U43">
            <v>32.68</v>
          </cell>
          <cell r="V43">
            <v>36.1</v>
          </cell>
          <cell r="W43">
            <v>39.69</v>
          </cell>
          <cell r="X43">
            <v>43.46</v>
          </cell>
          <cell r="Y43">
            <v>47.36</v>
          </cell>
          <cell r="Z43">
            <v>51.37</v>
          </cell>
          <cell r="AA43">
            <v>55.46</v>
          </cell>
          <cell r="AB43">
            <v>59.6</v>
          </cell>
          <cell r="AC43">
            <v>63.74</v>
          </cell>
          <cell r="AD43">
            <v>67.83</v>
          </cell>
          <cell r="AE43">
            <v>71.84</v>
          </cell>
          <cell r="AF43">
            <v>75.709999999999994</v>
          </cell>
          <cell r="AG43">
            <v>79.39</v>
          </cell>
          <cell r="AH43">
            <v>82.85</v>
          </cell>
          <cell r="AI43">
            <v>86.03</v>
          </cell>
          <cell r="AJ43">
            <v>88.9</v>
          </cell>
          <cell r="AK43">
            <v>91.42</v>
          </cell>
          <cell r="AL43">
            <v>93.58</v>
          </cell>
          <cell r="AM43">
            <v>95.36</v>
          </cell>
          <cell r="AN43">
            <v>96.75</v>
          </cell>
          <cell r="AO43">
            <v>97.67</v>
          </cell>
          <cell r="AP43">
            <v>98.45</v>
          </cell>
          <cell r="AQ43">
            <v>99.22</v>
          </cell>
          <cell r="AR43">
            <v>100</v>
          </cell>
        </row>
        <row r="44">
          <cell r="B44">
            <v>0.48</v>
          </cell>
          <cell r="C44">
            <v>0.95</v>
          </cell>
          <cell r="D44">
            <v>1.43</v>
          </cell>
          <cell r="E44">
            <v>1.91</v>
          </cell>
          <cell r="F44">
            <v>2.38</v>
          </cell>
          <cell r="G44">
            <v>3.16</v>
          </cell>
          <cell r="H44">
            <v>4.32</v>
          </cell>
          <cell r="I44">
            <v>5.6</v>
          </cell>
          <cell r="J44">
            <v>6.98</v>
          </cell>
          <cell r="K44">
            <v>8.4700000000000006</v>
          </cell>
          <cell r="L44">
            <v>10.06</v>
          </cell>
          <cell r="M44">
            <v>11.78</v>
          </cell>
          <cell r="N44">
            <v>13.62</v>
          </cell>
          <cell r="O44">
            <v>15.61</v>
          </cell>
          <cell r="P44">
            <v>17.760000000000002</v>
          </cell>
          <cell r="Q44">
            <v>20.07</v>
          </cell>
          <cell r="R44">
            <v>22.57</v>
          </cell>
          <cell r="S44">
            <v>25.25</v>
          </cell>
          <cell r="T44">
            <v>28.12</v>
          </cell>
          <cell r="U44">
            <v>31.19</v>
          </cell>
          <cell r="V44">
            <v>34.44</v>
          </cell>
          <cell r="W44">
            <v>37.869999999999997</v>
          </cell>
          <cell r="X44">
            <v>41.47</v>
          </cell>
          <cell r="Y44">
            <v>45.21</v>
          </cell>
          <cell r="Z44">
            <v>49.08</v>
          </cell>
          <cell r="AA44">
            <v>53.04</v>
          </cell>
          <cell r="AB44">
            <v>57.06</v>
          </cell>
          <cell r="AC44">
            <v>61.11</v>
          </cell>
          <cell r="AD44">
            <v>65.14</v>
          </cell>
          <cell r="AE44">
            <v>69.12</v>
          </cell>
          <cell r="AF44">
            <v>73</v>
          </cell>
          <cell r="AG44">
            <v>76.73</v>
          </cell>
          <cell r="AH44">
            <v>80.28</v>
          </cell>
          <cell r="AI44">
            <v>83.6</v>
          </cell>
          <cell r="AJ44">
            <v>86.64</v>
          </cell>
          <cell r="AK44">
            <v>89.38</v>
          </cell>
          <cell r="AL44">
            <v>91.79</v>
          </cell>
          <cell r="AM44">
            <v>93.85</v>
          </cell>
          <cell r="AN44">
            <v>95.53</v>
          </cell>
          <cell r="AO44">
            <v>96.85</v>
          </cell>
          <cell r="AP44">
            <v>97.72</v>
          </cell>
          <cell r="AQ44">
            <v>98.43</v>
          </cell>
          <cell r="AR44">
            <v>99.24</v>
          </cell>
          <cell r="AS44">
            <v>100</v>
          </cell>
        </row>
        <row r="45">
          <cell r="B45">
            <v>0.47</v>
          </cell>
          <cell r="C45">
            <v>0.93</v>
          </cell>
          <cell r="D45">
            <v>1.4</v>
          </cell>
          <cell r="E45">
            <v>1.87</v>
          </cell>
          <cell r="F45">
            <v>2.33</v>
          </cell>
          <cell r="G45">
            <v>3.01</v>
          </cell>
          <cell r="H45">
            <v>4.13</v>
          </cell>
          <cell r="I45">
            <v>5.36</v>
          </cell>
          <cell r="J45">
            <v>6.69</v>
          </cell>
          <cell r="K45">
            <v>8.1300000000000008</v>
          </cell>
          <cell r="L45">
            <v>9.66</v>
          </cell>
          <cell r="M45">
            <v>11.31</v>
          </cell>
          <cell r="N45">
            <v>13.07</v>
          </cell>
          <cell r="O45">
            <v>14.98</v>
          </cell>
          <cell r="P45">
            <v>17.02</v>
          </cell>
          <cell r="Q45">
            <v>19.23</v>
          </cell>
          <cell r="R45">
            <v>21.6</v>
          </cell>
          <cell r="S45">
            <v>24.15</v>
          </cell>
          <cell r="T45">
            <v>26.39</v>
          </cell>
          <cell r="U45">
            <v>29.8</v>
          </cell>
          <cell r="V45">
            <v>32.9</v>
          </cell>
          <cell r="W45">
            <v>36.17</v>
          </cell>
          <cell r="X45">
            <v>39.61</v>
          </cell>
          <cell r="Y45">
            <v>43.2</v>
          </cell>
          <cell r="Z45">
            <v>46.92</v>
          </cell>
          <cell r="AA45">
            <v>50.74</v>
          </cell>
          <cell r="AB45">
            <v>54.64</v>
          </cell>
          <cell r="AC45">
            <v>58.59</v>
          </cell>
          <cell r="AD45">
            <v>62.55</v>
          </cell>
          <cell r="AE45">
            <v>66.48</v>
          </cell>
          <cell r="AF45">
            <v>70.34</v>
          </cell>
          <cell r="AG45">
            <v>74.09</v>
          </cell>
          <cell r="AH45">
            <v>77.7</v>
          </cell>
          <cell r="AI45">
            <v>81.11</v>
          </cell>
          <cell r="AJ45">
            <v>84.3</v>
          </cell>
          <cell r="AK45">
            <v>87.022000000000006</v>
          </cell>
          <cell r="AL45">
            <v>89.84</v>
          </cell>
          <cell r="AM45">
            <v>92.14</v>
          </cell>
          <cell r="AN45">
            <v>94.09</v>
          </cell>
          <cell r="AO45">
            <v>95.7</v>
          </cell>
          <cell r="AP45">
            <v>96.95</v>
          </cell>
          <cell r="AQ45">
            <v>97.77</v>
          </cell>
          <cell r="AR45">
            <v>98.51</v>
          </cell>
          <cell r="AS45">
            <v>99.26</v>
          </cell>
          <cell r="AT45">
            <v>100</v>
          </cell>
        </row>
        <row r="46">
          <cell r="B46">
            <v>0.46</v>
          </cell>
          <cell r="C46">
            <v>0.91</v>
          </cell>
          <cell r="D46">
            <v>1.37</v>
          </cell>
          <cell r="E46">
            <v>1.82</v>
          </cell>
          <cell r="F46">
            <v>2.2799999999999998</v>
          </cell>
          <cell r="G46">
            <v>2.87</v>
          </cell>
          <cell r="H46">
            <v>3.95</v>
          </cell>
          <cell r="I46">
            <v>5.14</v>
          </cell>
          <cell r="J46">
            <v>6.43</v>
          </cell>
          <cell r="K46">
            <v>7.81</v>
          </cell>
          <cell r="L46">
            <v>9.2799999999999994</v>
          </cell>
          <cell r="M46">
            <v>10.87</v>
          </cell>
          <cell r="N46">
            <v>12.56</v>
          </cell>
          <cell r="O46">
            <v>14.38</v>
          </cell>
          <cell r="P46">
            <v>16.34</v>
          </cell>
          <cell r="Q46">
            <v>18.440000000000001</v>
          </cell>
          <cell r="R46">
            <v>20.71</v>
          </cell>
          <cell r="S46">
            <v>23.14</v>
          </cell>
          <cell r="T46">
            <v>25.74</v>
          </cell>
          <cell r="U46">
            <v>28.51</v>
          </cell>
          <cell r="V46">
            <v>31.47</v>
          </cell>
          <cell r="W46">
            <v>34.590000000000003</v>
          </cell>
          <cell r="X46">
            <v>37.869999999999997</v>
          </cell>
          <cell r="Y46">
            <v>41.31</v>
          </cell>
          <cell r="Z46">
            <v>44.88</v>
          </cell>
          <cell r="AA46">
            <v>48.57</v>
          </cell>
          <cell r="AB46">
            <v>52.34</v>
          </cell>
          <cell r="AC46">
            <v>56.18</v>
          </cell>
          <cell r="AD46">
            <v>60.05</v>
          </cell>
          <cell r="AE46">
            <v>63.92</v>
          </cell>
          <cell r="AF46">
            <v>67.739999999999995</v>
          </cell>
          <cell r="AG46">
            <v>71.5</v>
          </cell>
          <cell r="AH46">
            <v>75.13</v>
          </cell>
          <cell r="AI46">
            <v>78.61</v>
          </cell>
          <cell r="AJ46">
            <v>81.900000000000006</v>
          </cell>
          <cell r="AK46">
            <v>84.6</v>
          </cell>
          <cell r="AL46">
            <v>87.75</v>
          </cell>
          <cell r="AM46">
            <v>90.26</v>
          </cell>
          <cell r="AN46">
            <v>92.46</v>
          </cell>
          <cell r="AO46">
            <v>94.32</v>
          </cell>
          <cell r="AP46">
            <v>95.85</v>
          </cell>
          <cell r="AQ46">
            <v>97.05</v>
          </cell>
          <cell r="AR46">
            <v>97.82</v>
          </cell>
          <cell r="AS46">
            <v>98.55</v>
          </cell>
          <cell r="AT46">
            <v>99.27</v>
          </cell>
          <cell r="AU46">
            <v>100</v>
          </cell>
        </row>
        <row r="47">
          <cell r="B47">
            <v>0.45</v>
          </cell>
          <cell r="C47">
            <v>0.89</v>
          </cell>
          <cell r="D47">
            <v>1.34</v>
          </cell>
          <cell r="E47">
            <v>1.79</v>
          </cell>
          <cell r="F47">
            <v>2.23</v>
          </cell>
          <cell r="G47">
            <v>2.74</v>
          </cell>
          <cell r="H47">
            <v>3.79</v>
          </cell>
          <cell r="I47">
            <v>4.93</v>
          </cell>
          <cell r="J47">
            <v>6.17</v>
          </cell>
          <cell r="K47">
            <v>7.5</v>
          </cell>
          <cell r="L47">
            <v>8.93</v>
          </cell>
          <cell r="M47">
            <v>10.45</v>
          </cell>
          <cell r="N47">
            <v>12.18</v>
          </cell>
          <cell r="O47">
            <v>13.83</v>
          </cell>
          <cell r="P47">
            <v>15.7</v>
          </cell>
          <cell r="Q47">
            <v>17.71</v>
          </cell>
          <cell r="R47">
            <v>19.87</v>
          </cell>
          <cell r="S47">
            <v>22.18</v>
          </cell>
          <cell r="T47">
            <v>24.66</v>
          </cell>
          <cell r="U47">
            <v>27.31</v>
          </cell>
          <cell r="V47">
            <v>30.12</v>
          </cell>
          <cell r="W47">
            <v>33.11</v>
          </cell>
          <cell r="X47">
            <v>36.25</v>
          </cell>
          <cell r="Y47">
            <v>39.54</v>
          </cell>
          <cell r="Z47">
            <v>42.97</v>
          </cell>
          <cell r="AA47">
            <v>46.52</v>
          </cell>
          <cell r="AB47">
            <v>50.17</v>
          </cell>
          <cell r="AC47">
            <v>53.896000000000001</v>
          </cell>
          <cell r="AD47">
            <v>57.66</v>
          </cell>
          <cell r="AE47">
            <v>61.45</v>
          </cell>
          <cell r="AF47">
            <v>65.23</v>
          </cell>
          <cell r="AG47">
            <v>68.95</v>
          </cell>
          <cell r="AH47">
            <v>72.59</v>
          </cell>
          <cell r="AI47">
            <v>76.11</v>
          </cell>
          <cell r="AJ47">
            <v>79.47</v>
          </cell>
          <cell r="AK47">
            <v>82.64</v>
          </cell>
          <cell r="AL47">
            <v>85.57</v>
          </cell>
          <cell r="AM47">
            <v>88.26</v>
          </cell>
          <cell r="AN47">
            <v>90.66</v>
          </cell>
          <cell r="AO47">
            <v>92.75</v>
          </cell>
          <cell r="AP47">
            <v>94.54</v>
          </cell>
          <cell r="AQ47">
            <v>95.99</v>
          </cell>
          <cell r="AR47">
            <v>97.13</v>
          </cell>
          <cell r="AS47">
            <v>97.87</v>
          </cell>
          <cell r="AT47">
            <v>98.58</v>
          </cell>
          <cell r="AU47">
            <v>99.29</v>
          </cell>
          <cell r="AV47">
            <v>100</v>
          </cell>
        </row>
        <row r="48">
          <cell r="B48">
            <v>0.44</v>
          </cell>
          <cell r="C48">
            <v>0.87</v>
          </cell>
          <cell r="D48">
            <v>1.31</v>
          </cell>
          <cell r="E48">
            <v>1.75</v>
          </cell>
          <cell r="F48">
            <v>2.19</v>
          </cell>
          <cell r="G48">
            <v>2.62</v>
          </cell>
          <cell r="H48">
            <v>3.63</v>
          </cell>
          <cell r="I48">
            <v>4.7300000000000004</v>
          </cell>
          <cell r="J48">
            <v>5.93</v>
          </cell>
          <cell r="K48">
            <v>7.22</v>
          </cell>
          <cell r="L48">
            <v>8.59</v>
          </cell>
          <cell r="M48">
            <v>10.06</v>
          </cell>
          <cell r="N48">
            <v>11.63</v>
          </cell>
          <cell r="O48">
            <v>13.3</v>
          </cell>
          <cell r="P48">
            <v>15.1</v>
          </cell>
          <cell r="Q48">
            <v>17.02</v>
          </cell>
          <cell r="R48">
            <v>19.079999999999998</v>
          </cell>
          <cell r="S48">
            <v>21.3</v>
          </cell>
          <cell r="T48">
            <v>23.66</v>
          </cell>
          <cell r="U48">
            <v>26.19</v>
          </cell>
          <cell r="V48">
            <v>28.87</v>
          </cell>
          <cell r="W48">
            <v>31.72</v>
          </cell>
          <cell r="X48">
            <v>34.72</v>
          </cell>
          <cell r="Y48">
            <v>37.869999999999997</v>
          </cell>
          <cell r="Z48">
            <v>41.16</v>
          </cell>
          <cell r="AA48">
            <v>44.58</v>
          </cell>
          <cell r="AB48">
            <v>48.1</v>
          </cell>
          <cell r="AC48">
            <v>51.71</v>
          </cell>
          <cell r="AD48">
            <v>55.38</v>
          </cell>
          <cell r="AE48">
            <v>59.08</v>
          </cell>
          <cell r="AF48">
            <v>62.79</v>
          </cell>
          <cell r="AG48">
            <v>66.48</v>
          </cell>
          <cell r="AH48">
            <v>70.099999999999994</v>
          </cell>
          <cell r="AI48">
            <v>73.63</v>
          </cell>
          <cell r="AJ48">
            <v>77.040000000000006</v>
          </cell>
          <cell r="AK48">
            <v>80.28</v>
          </cell>
          <cell r="AL48">
            <v>83.33</v>
          </cell>
          <cell r="AM48">
            <v>86.16</v>
          </cell>
          <cell r="AN48">
            <v>88.73</v>
          </cell>
          <cell r="AO48">
            <v>91.03</v>
          </cell>
          <cell r="AP48">
            <v>93.03</v>
          </cell>
          <cell r="AQ48">
            <v>94.74</v>
          </cell>
          <cell r="AR48">
            <v>96.13</v>
          </cell>
          <cell r="AS48">
            <v>97.21</v>
          </cell>
          <cell r="AT48">
            <v>97.91</v>
          </cell>
          <cell r="AU48">
            <v>98.61</v>
          </cell>
          <cell r="AV48">
            <v>99.3</v>
          </cell>
          <cell r="AW48">
            <v>100</v>
          </cell>
        </row>
        <row r="53">
          <cell r="B53">
            <v>0.1</v>
          </cell>
          <cell r="C53">
            <v>0.2</v>
          </cell>
          <cell r="D53">
            <v>0.3</v>
          </cell>
          <cell r="E53">
            <v>0.4</v>
          </cell>
          <cell r="F53">
            <v>0.5</v>
          </cell>
          <cell r="G53">
            <v>0.6</v>
          </cell>
          <cell r="H53">
            <v>0.7</v>
          </cell>
          <cell r="I53">
            <v>0.8</v>
          </cell>
          <cell r="J53">
            <v>1</v>
          </cell>
          <cell r="K53">
            <v>1.2</v>
          </cell>
          <cell r="L53">
            <v>1.4</v>
          </cell>
          <cell r="M53">
            <v>1.7</v>
          </cell>
          <cell r="N53">
            <v>2.1</v>
          </cell>
          <cell r="O53">
            <v>2.6</v>
          </cell>
          <cell r="P53">
            <v>3.6</v>
          </cell>
          <cell r="Q53">
            <v>4.8</v>
          </cell>
          <cell r="R53">
            <v>6.4</v>
          </cell>
          <cell r="S53">
            <v>8.1999999999999993</v>
          </cell>
          <cell r="T53">
            <v>10.199999999999999</v>
          </cell>
          <cell r="U53">
            <v>12.4</v>
          </cell>
          <cell r="V53">
            <v>14.8</v>
          </cell>
          <cell r="W53">
            <v>17.399999999999999</v>
          </cell>
          <cell r="X53">
            <v>20.2</v>
          </cell>
          <cell r="Y53">
            <v>23.2</v>
          </cell>
          <cell r="Z53">
            <v>26.4</v>
          </cell>
          <cell r="AA53">
            <v>30.2</v>
          </cell>
          <cell r="AB53">
            <v>34.200000000000003</v>
          </cell>
          <cell r="AC53">
            <v>38.4</v>
          </cell>
          <cell r="AD53">
            <v>42.9</v>
          </cell>
          <cell r="AE53">
            <v>47.7</v>
          </cell>
          <cell r="AF53">
            <v>52.7</v>
          </cell>
          <cell r="AG53">
            <v>57.7</v>
          </cell>
          <cell r="AH53">
            <v>62.7</v>
          </cell>
          <cell r="AI53">
            <v>67.900000000000006</v>
          </cell>
          <cell r="AJ53">
            <v>72.5</v>
          </cell>
          <cell r="AK53">
            <v>76.5</v>
          </cell>
          <cell r="AL53">
            <v>79.7</v>
          </cell>
          <cell r="AM53">
            <v>82.9</v>
          </cell>
          <cell r="AN53">
            <v>85.7</v>
          </cell>
          <cell r="AO53">
            <v>87.9</v>
          </cell>
          <cell r="AP53">
            <v>90.1</v>
          </cell>
          <cell r="AQ53">
            <v>91.9</v>
          </cell>
          <cell r="AR53">
            <v>93.7</v>
          </cell>
          <cell r="AS53">
            <v>94.7</v>
          </cell>
          <cell r="AT53">
            <v>95.7</v>
          </cell>
          <cell r="AU53">
            <v>96.7</v>
          </cell>
          <cell r="AV53">
            <v>97.6</v>
          </cell>
          <cell r="AW53">
            <v>98.4</v>
          </cell>
          <cell r="AX53">
            <v>99.1</v>
          </cell>
          <cell r="AY53">
            <v>99.6</v>
          </cell>
          <cell r="AZ53">
            <v>99.8</v>
          </cell>
          <cell r="BA53">
            <v>99.9</v>
          </cell>
          <cell r="BB53">
            <v>100</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1-_QUADRO_DE_QUANTIDADE_(2)"/>
      <sheetName val="Transporte_5m³"/>
      <sheetName val="Transporte_4m³"/>
      <sheetName val="Transporte_4t"/>
      <sheetName val="Transporte_Mat__Frio"/>
      <sheetName val="Cronograma_(2)"/>
      <sheetName val="ESTUDO_PREÇOS"/>
      <sheetName val="BANCO"/>
      <sheetName val="Índices_de_Reajustamento"/>
      <sheetName val="PROJETO"/>
      <sheetName val="Resumo Vertical"/>
      <sheetName val="Dados"/>
      <sheetName val="Plan1"/>
      <sheetName val="PATO - BR - 425 aditivo"/>
      <sheetName val="DG"/>
      <sheetName val="AUX."/>
      <sheetName val="Real"/>
      <sheetName val="Calendário"/>
      <sheetName val="Serviços"/>
      <sheetName val="Teor"/>
      <sheetName val="Equipamentos"/>
      <sheetName val="1-_QUADRO_DE_QUANTIDADE_(2)1"/>
      <sheetName val="Transporte_5m³1"/>
      <sheetName val="Transporte_4m³1"/>
      <sheetName val="Transporte_4t1"/>
      <sheetName val="Transporte_Mat__Frio1"/>
      <sheetName val="Cronograma_(2)1"/>
      <sheetName val="ESTUDO_PREÇOS1"/>
      <sheetName val="INVENTÁRIO"/>
      <sheetName val="Orçamentária"/>
      <sheetName val="Conversão"/>
      <sheetName val="ORÇAMENTO"/>
      <sheetName val="PT"/>
      <sheetName val="COMPOSIÇÕES"/>
      <sheetName val="CUSTO_EQP-VTR"/>
      <sheetName val="ÍNDICE"/>
      <sheetName val="TapaBuraco"/>
      <sheetName val="1-_QUADRO_DE_QUANTIDADE_(2)2"/>
      <sheetName val="Transporte_5m³2"/>
      <sheetName val="Transporte_4m³2"/>
      <sheetName val="Transporte_4t2"/>
      <sheetName val="Transporte_Mat__Frio2"/>
      <sheetName val="Cronograma_(2)2"/>
      <sheetName val="ESTUDO_PREÇOS2"/>
      <sheetName val="1-_QUADRO_DE_QUANTIDADE_(2)3"/>
      <sheetName val="Transporte_5m³3"/>
      <sheetName val="Transporte_4m³3"/>
      <sheetName val="Transporte_4t3"/>
      <sheetName val="Transporte_Mat__Frio3"/>
      <sheetName val="Cronograma_(2)3"/>
      <sheetName val="ESTUDO_PREÇOS3"/>
      <sheetName val="1-_QUADRO_DE_QUANTIDADE_(2)4"/>
      <sheetName val="Transporte_5m³4"/>
      <sheetName val="Transporte_4m³4"/>
      <sheetName val="Transporte_4t4"/>
      <sheetName val="Transporte_Mat__Frio4"/>
      <sheetName val="Cronograma_(2)4"/>
      <sheetName val="ESTUDO_PREÇOS4"/>
      <sheetName val="1-_QUADRO_DE_QUANTIDADE_(2)5"/>
      <sheetName val="Transporte_5m³5"/>
      <sheetName val="Transporte_4m³5"/>
      <sheetName val="Transporte_4t5"/>
      <sheetName val="Transporte_Mat__Frio5"/>
      <sheetName val="Cronograma_(2)5"/>
      <sheetName val="ESTUDO_PREÇOS5"/>
      <sheetName val="dez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2"/>
      <sheetName val="Comparativo Areia Brita"/>
    </sheetNames>
    <definedNames>
      <definedName name="_A14" refersTo="#REF!"/>
      <definedName name="CC" refersTo="#REF!"/>
      <definedName name="ddddddddddd" refersTo="#REF!"/>
      <definedName name="dfre" refersTo="#REF!"/>
      <definedName name="eee" refersTo="#REF!"/>
      <definedName name="eeee" refersTo="#REF!"/>
      <definedName name="err" refersTo="#REF!"/>
      <definedName name="M" refersTo="#REF!"/>
      <definedName name="NN" refersTo="#REF!"/>
      <definedName name="nnnn" refersTo="#REF!"/>
      <definedName name="NNNNN" refersTo="#REF!"/>
      <definedName name="Q" refersTo="#REF!"/>
      <definedName name="qqe" refersTo="#REF!"/>
      <definedName name="RESUMO1" refersTo="#REF!"/>
      <definedName name="vv" refersTo="#REF!"/>
      <definedName name="WEWRWRE" refersTo="#REF!"/>
      <definedName name="XXXX" refersTo="#REF!"/>
      <definedName name="XXXXXXXX" refersTo="#REF!"/>
    </defined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Insumos"/>
      <sheetName val="Orçamento"/>
      <sheetName val="Dados Gerais"/>
      <sheetName val="Empreitada"/>
      <sheetName val="Empreitada (2)"/>
    </sheetNames>
    <sheetDataSet>
      <sheetData sheetId="0"/>
      <sheetData sheetId="1" refreshError="1">
        <row r="3">
          <cell r="A3" t="str">
            <v>CÓDIGO</v>
          </cell>
          <cell r="B3" t="str">
            <v>DISCRIMINAÇÃO</v>
          </cell>
          <cell r="C3" t="str">
            <v>UN</v>
          </cell>
          <cell r="D3" t="str">
            <v>COEFICIENTE</v>
          </cell>
          <cell r="E3" t="str">
            <v>CUSTO UN</v>
          </cell>
          <cell r="F3" t="str">
            <v>CUSTO MT</v>
          </cell>
          <cell r="G3" t="str">
            <v>CUSTO MO</v>
          </cell>
          <cell r="H3" t="str">
            <v>TOTAL</v>
          </cell>
        </row>
        <row r="4">
          <cell r="A4" t="str">
            <v>01000</v>
          </cell>
          <cell r="B4" t="str">
            <v>SERVIÇOS PRELIMINARES</v>
          </cell>
        </row>
        <row r="6">
          <cell r="A6" t="str">
            <v>01001</v>
          </cell>
          <cell r="B6" t="str">
            <v>Tapume simples  h=2,10</v>
          </cell>
          <cell r="C6" t="str">
            <v>m</v>
          </cell>
          <cell r="F6">
            <v>25.65</v>
          </cell>
          <cell r="G6">
            <v>9.76</v>
          </cell>
          <cell r="H6">
            <v>35.409999999999997</v>
          </cell>
        </row>
        <row r="7">
          <cell r="A7" t="str">
            <v>275</v>
          </cell>
          <cell r="B7" t="str">
            <v>Prego 17x27</v>
          </cell>
          <cell r="C7" t="str">
            <v>kg</v>
          </cell>
          <cell r="D7">
            <v>0.11</v>
          </cell>
          <cell r="E7">
            <v>2.09</v>
          </cell>
          <cell r="F7">
            <v>0.23</v>
          </cell>
        </row>
        <row r="8">
          <cell r="A8" t="str">
            <v>221</v>
          </cell>
          <cell r="B8" t="str">
            <v>Madeira de pinus 5x10</v>
          </cell>
          <cell r="C8" t="str">
            <v>ml</v>
          </cell>
          <cell r="D8">
            <v>2.9</v>
          </cell>
          <cell r="E8">
            <v>1.5</v>
          </cell>
          <cell r="F8">
            <v>4.3499999999999996</v>
          </cell>
        </row>
        <row r="9">
          <cell r="A9" t="str">
            <v>219</v>
          </cell>
          <cell r="B9" t="str">
            <v>Madeira de pinus 2,5x7</v>
          </cell>
          <cell r="C9" t="str">
            <v>ml</v>
          </cell>
          <cell r="D9">
            <v>2.1</v>
          </cell>
          <cell r="E9">
            <v>0.53</v>
          </cell>
          <cell r="F9">
            <v>1.1100000000000001</v>
          </cell>
        </row>
        <row r="10">
          <cell r="A10" t="str">
            <v>075</v>
          </cell>
          <cell r="B10" t="str">
            <v>Chapa compensada resinada 12mm</v>
          </cell>
          <cell r="C10" t="str">
            <v>m2</v>
          </cell>
          <cell r="D10">
            <v>2.2000000000000002</v>
          </cell>
          <cell r="E10">
            <v>6.38</v>
          </cell>
          <cell r="F10">
            <v>14.04</v>
          </cell>
          <cell r="G10" t="str">
            <v/>
          </cell>
          <cell r="H10" t="str">
            <v/>
          </cell>
        </row>
        <row r="11">
          <cell r="A11" t="str">
            <v>070</v>
          </cell>
          <cell r="B11" t="str">
            <v>Carpinteiro</v>
          </cell>
          <cell r="C11" t="str">
            <v>h</v>
          </cell>
          <cell r="D11">
            <v>1.2</v>
          </cell>
          <cell r="E11">
            <v>5.38</v>
          </cell>
          <cell r="F11" t="str">
            <v/>
          </cell>
          <cell r="G11">
            <v>6.46</v>
          </cell>
        </row>
        <row r="12">
          <cell r="A12" t="str">
            <v>300</v>
          </cell>
          <cell r="B12" t="str">
            <v>Servente</v>
          </cell>
          <cell r="C12" t="str">
            <v>h</v>
          </cell>
          <cell r="D12">
            <v>0.3</v>
          </cell>
          <cell r="E12">
            <v>3.51</v>
          </cell>
          <cell r="F12" t="str">
            <v/>
          </cell>
          <cell r="G12">
            <v>1.05</v>
          </cell>
        </row>
        <row r="13">
          <cell r="B13" t="str">
            <v>Total sem BDI</v>
          </cell>
          <cell r="F13">
            <v>19.73</v>
          </cell>
          <cell r="G13">
            <v>7.51</v>
          </cell>
          <cell r="H13">
            <v>27.240000000000002</v>
          </cell>
        </row>
        <row r="14">
          <cell r="B14" t="str">
            <v>Total com BDI</v>
          </cell>
          <cell r="F14">
            <v>25.65</v>
          </cell>
          <cell r="G14">
            <v>9.76</v>
          </cell>
          <cell r="H14">
            <v>35.409999999999997</v>
          </cell>
        </row>
        <row r="16">
          <cell r="A16" t="str">
            <v>01010</v>
          </cell>
          <cell r="B16" t="str">
            <v>Tapume simples  h=1,50</v>
          </cell>
          <cell r="C16" t="str">
            <v>m</v>
          </cell>
          <cell r="F16">
            <v>16.989999999999998</v>
          </cell>
          <cell r="G16">
            <v>7.74</v>
          </cell>
          <cell r="H16">
            <v>24.729999999999997</v>
          </cell>
        </row>
        <row r="17">
          <cell r="A17" t="str">
            <v>275</v>
          </cell>
          <cell r="B17" t="str">
            <v>Prego 17x27</v>
          </cell>
          <cell r="C17" t="str">
            <v>kg</v>
          </cell>
          <cell r="D17">
            <v>0.11</v>
          </cell>
          <cell r="E17">
            <v>2.09</v>
          </cell>
          <cell r="F17">
            <v>0.23</v>
          </cell>
        </row>
        <row r="18">
          <cell r="A18" t="str">
            <v>219</v>
          </cell>
          <cell r="B18" t="str">
            <v>Madeira de pinus 2,5x7</v>
          </cell>
          <cell r="C18" t="str">
            <v>m</v>
          </cell>
          <cell r="D18">
            <v>3</v>
          </cell>
          <cell r="E18">
            <v>0.53</v>
          </cell>
          <cell r="F18">
            <v>1.59</v>
          </cell>
        </row>
        <row r="19">
          <cell r="A19" t="str">
            <v>224</v>
          </cell>
          <cell r="B19" t="str">
            <v>madeira pinus 2,5x20</v>
          </cell>
          <cell r="C19" t="str">
            <v>m</v>
          </cell>
          <cell r="D19">
            <v>7.5</v>
          </cell>
          <cell r="E19">
            <v>1.5</v>
          </cell>
          <cell r="F19">
            <v>11.25</v>
          </cell>
          <cell r="G19" t="str">
            <v/>
          </cell>
          <cell r="H19" t="str">
            <v/>
          </cell>
        </row>
        <row r="20">
          <cell r="A20" t="str">
            <v>070</v>
          </cell>
          <cell r="B20" t="str">
            <v>Carpinteiro</v>
          </cell>
          <cell r="C20" t="str">
            <v>h</v>
          </cell>
          <cell r="D20">
            <v>0.95</v>
          </cell>
          <cell r="E20">
            <v>5.38</v>
          </cell>
          <cell r="F20" t="str">
            <v/>
          </cell>
          <cell r="G20">
            <v>5.1100000000000003</v>
          </cell>
        </row>
        <row r="21">
          <cell r="A21" t="str">
            <v>300</v>
          </cell>
          <cell r="B21" t="str">
            <v>Servente</v>
          </cell>
          <cell r="C21" t="str">
            <v>h</v>
          </cell>
          <cell r="D21">
            <v>0.24</v>
          </cell>
          <cell r="E21">
            <v>3.51</v>
          </cell>
          <cell r="F21" t="str">
            <v/>
          </cell>
          <cell r="G21">
            <v>0.84</v>
          </cell>
        </row>
        <row r="22">
          <cell r="B22" t="str">
            <v>Total sem BDI</v>
          </cell>
          <cell r="F22">
            <v>13.07</v>
          </cell>
          <cell r="G22">
            <v>5.95</v>
          </cell>
          <cell r="H22">
            <v>19.02</v>
          </cell>
        </row>
        <row r="23">
          <cell r="B23" t="str">
            <v>Total com BDI</v>
          </cell>
          <cell r="F23">
            <v>16.989999999999998</v>
          </cell>
          <cell r="G23">
            <v>7.74</v>
          </cell>
          <cell r="H23">
            <v>24.729999999999997</v>
          </cell>
        </row>
        <row r="25">
          <cell r="A25" t="str">
            <v>01011</v>
          </cell>
          <cell r="B25" t="str">
            <v>Cerca para proteção  h=1,00</v>
          </cell>
          <cell r="C25" t="str">
            <v>m</v>
          </cell>
          <cell r="F25">
            <v>7.64</v>
          </cell>
          <cell r="G25">
            <v>3.07</v>
          </cell>
          <cell r="H25">
            <v>10.709999999999999</v>
          </cell>
        </row>
        <row r="26">
          <cell r="A26" t="str">
            <v>275</v>
          </cell>
          <cell r="B26" t="str">
            <v>Prego 17x27</v>
          </cell>
          <cell r="C26" t="str">
            <v>kg</v>
          </cell>
          <cell r="D26">
            <v>0.05</v>
          </cell>
          <cell r="E26">
            <v>2.09</v>
          </cell>
          <cell r="F26">
            <v>0.1</v>
          </cell>
        </row>
        <row r="27">
          <cell r="A27" t="str">
            <v>219</v>
          </cell>
          <cell r="B27" t="str">
            <v>Madeira de pinus 2,5x7</v>
          </cell>
          <cell r="C27" t="str">
            <v>m</v>
          </cell>
          <cell r="D27">
            <v>1</v>
          </cell>
          <cell r="E27">
            <v>0.53</v>
          </cell>
          <cell r="F27">
            <v>0.53</v>
          </cell>
        </row>
        <row r="28">
          <cell r="A28" t="str">
            <v>224</v>
          </cell>
          <cell r="B28" t="str">
            <v>madeira pinus 2,5x20</v>
          </cell>
          <cell r="C28" t="str">
            <v>m</v>
          </cell>
          <cell r="D28">
            <v>2</v>
          </cell>
          <cell r="E28">
            <v>1.5</v>
          </cell>
          <cell r="F28">
            <v>3</v>
          </cell>
          <cell r="G28" t="str">
            <v/>
          </cell>
          <cell r="H28" t="str">
            <v/>
          </cell>
        </row>
        <row r="29">
          <cell r="A29" t="str">
            <v>221</v>
          </cell>
          <cell r="B29" t="str">
            <v>Madeira de pinus 5x10</v>
          </cell>
          <cell r="C29" t="str">
            <v>ml</v>
          </cell>
          <cell r="D29">
            <v>1.5</v>
          </cell>
          <cell r="E29">
            <v>1.5</v>
          </cell>
          <cell r="F29">
            <v>2.25</v>
          </cell>
        </row>
        <row r="30">
          <cell r="A30" t="str">
            <v>070</v>
          </cell>
          <cell r="B30" t="str">
            <v>Carpinteiro</v>
          </cell>
          <cell r="C30" t="str">
            <v>h</v>
          </cell>
          <cell r="D30">
            <v>0.36</v>
          </cell>
          <cell r="E30">
            <v>5.38</v>
          </cell>
          <cell r="F30" t="str">
            <v/>
          </cell>
          <cell r="G30">
            <v>1.94</v>
          </cell>
        </row>
        <row r="31">
          <cell r="A31" t="str">
            <v>300</v>
          </cell>
          <cell r="B31" t="str">
            <v>Servente</v>
          </cell>
          <cell r="C31" t="str">
            <v>h</v>
          </cell>
          <cell r="D31">
            <v>0.12</v>
          </cell>
          <cell r="E31">
            <v>3.51</v>
          </cell>
          <cell r="F31" t="str">
            <v/>
          </cell>
          <cell r="G31">
            <v>0.42</v>
          </cell>
        </row>
        <row r="32">
          <cell r="B32" t="str">
            <v>Total sem BDI</v>
          </cell>
          <cell r="F32">
            <v>5.88</v>
          </cell>
          <cell r="G32">
            <v>2.36</v>
          </cell>
          <cell r="H32">
            <v>8.24</v>
          </cell>
        </row>
        <row r="33">
          <cell r="B33" t="str">
            <v>Total com BDI</v>
          </cell>
          <cell r="F33">
            <v>7.64</v>
          </cell>
          <cell r="G33">
            <v>3.07</v>
          </cell>
          <cell r="H33">
            <v>10.709999999999999</v>
          </cell>
        </row>
        <row r="35">
          <cell r="A35" t="str">
            <v>01002</v>
          </cell>
          <cell r="B35" t="str">
            <v>Depósito tábua pinus</v>
          </cell>
          <cell r="C35" t="str">
            <v>m2</v>
          </cell>
          <cell r="F35">
            <v>54.25</v>
          </cell>
          <cell r="G35">
            <v>39.229999999999997</v>
          </cell>
          <cell r="H35">
            <v>93.47999999999999</v>
          </cell>
        </row>
        <row r="36">
          <cell r="A36" t="str">
            <v>221</v>
          </cell>
          <cell r="B36" t="str">
            <v>Madeira de pinus 5x10</v>
          </cell>
          <cell r="C36" t="str">
            <v>ml</v>
          </cell>
          <cell r="D36">
            <v>6</v>
          </cell>
          <cell r="E36">
            <v>1.5</v>
          </cell>
          <cell r="F36">
            <v>9</v>
          </cell>
        </row>
        <row r="37">
          <cell r="A37" t="str">
            <v>275</v>
          </cell>
          <cell r="B37" t="str">
            <v>Prego 17x27</v>
          </cell>
          <cell r="C37" t="str">
            <v>kg</v>
          </cell>
          <cell r="D37">
            <v>0.22</v>
          </cell>
          <cell r="E37">
            <v>2.09</v>
          </cell>
          <cell r="F37">
            <v>0.45979999999999999</v>
          </cell>
        </row>
        <row r="38">
          <cell r="A38" t="str">
            <v>224</v>
          </cell>
          <cell r="B38" t="str">
            <v>madeira pinus 2,5x20</v>
          </cell>
          <cell r="C38" t="str">
            <v>ml</v>
          </cell>
          <cell r="D38">
            <v>16</v>
          </cell>
          <cell r="E38">
            <v>1.5</v>
          </cell>
          <cell r="F38">
            <v>24</v>
          </cell>
        </row>
        <row r="39">
          <cell r="A39" t="str">
            <v>219</v>
          </cell>
          <cell r="B39" t="str">
            <v>Madeira de pinus 2,5x7</v>
          </cell>
          <cell r="C39" t="str">
            <v>ml</v>
          </cell>
          <cell r="D39">
            <v>5.77</v>
          </cell>
          <cell r="E39">
            <v>0.53</v>
          </cell>
          <cell r="F39">
            <v>3.0581</v>
          </cell>
        </row>
        <row r="40">
          <cell r="A40" t="str">
            <v>117</v>
          </cell>
          <cell r="B40" t="str">
            <v>Dobradiça comum</v>
          </cell>
          <cell r="C40" t="str">
            <v>un</v>
          </cell>
          <cell r="D40">
            <v>0.3</v>
          </cell>
          <cell r="E40">
            <v>1.1000000000000001</v>
          </cell>
          <cell r="F40">
            <v>0.33</v>
          </cell>
        </row>
        <row r="41">
          <cell r="A41" t="str">
            <v>326</v>
          </cell>
          <cell r="B41" t="str">
            <v>Telha fibrocimento ond. 4mm</v>
          </cell>
          <cell r="C41" t="str">
            <v>m2</v>
          </cell>
          <cell r="D41">
            <v>1.36</v>
          </cell>
          <cell r="E41">
            <v>3.59</v>
          </cell>
          <cell r="F41">
            <v>4.8824000000000005</v>
          </cell>
          <cell r="G41" t="str">
            <v/>
          </cell>
          <cell r="H41" t="str">
            <v/>
          </cell>
        </row>
        <row r="42">
          <cell r="A42" t="str">
            <v>070</v>
          </cell>
          <cell r="B42" t="str">
            <v>Carpinterio</v>
          </cell>
          <cell r="C42" t="str">
            <v>h</v>
          </cell>
          <cell r="D42">
            <v>3</v>
          </cell>
          <cell r="E42">
            <v>5.38</v>
          </cell>
          <cell r="F42" t="str">
            <v/>
          </cell>
          <cell r="G42">
            <v>16.14</v>
          </cell>
        </row>
        <row r="43">
          <cell r="A43" t="str">
            <v>300</v>
          </cell>
          <cell r="B43" t="str">
            <v>Servente</v>
          </cell>
          <cell r="C43" t="str">
            <v>h</v>
          </cell>
          <cell r="D43">
            <v>4</v>
          </cell>
          <cell r="E43">
            <v>3.51</v>
          </cell>
          <cell r="F43" t="str">
            <v/>
          </cell>
          <cell r="G43">
            <v>14.04</v>
          </cell>
        </row>
        <row r="44">
          <cell r="B44" t="str">
            <v>Total sem BDI</v>
          </cell>
          <cell r="F44">
            <v>41.7303</v>
          </cell>
          <cell r="G44">
            <v>30.18</v>
          </cell>
          <cell r="H44">
            <v>71.910300000000007</v>
          </cell>
        </row>
        <row r="45">
          <cell r="B45" t="str">
            <v>Total com BDI</v>
          </cell>
          <cell r="F45">
            <v>54.25</v>
          </cell>
          <cell r="G45">
            <v>39.229999999999997</v>
          </cell>
          <cell r="H45">
            <v>93.47999999999999</v>
          </cell>
        </row>
        <row r="47">
          <cell r="A47" t="str">
            <v>01003</v>
          </cell>
          <cell r="B47" t="str">
            <v>Ponto provisório de água</v>
          </cell>
          <cell r="C47" t="str">
            <v>pt</v>
          </cell>
          <cell r="F47">
            <v>19.760000000000002</v>
          </cell>
          <cell r="G47">
            <v>5.78</v>
          </cell>
          <cell r="H47">
            <v>25.540000000000003</v>
          </cell>
        </row>
        <row r="48">
          <cell r="A48" t="str">
            <v>373</v>
          </cell>
          <cell r="B48" t="str">
            <v>Tubo PVC soldável 25</v>
          </cell>
          <cell r="C48" t="str">
            <v>ml</v>
          </cell>
          <cell r="D48">
            <v>6</v>
          </cell>
          <cell r="E48">
            <v>0.66</v>
          </cell>
          <cell r="F48">
            <v>3.96</v>
          </cell>
        </row>
        <row r="49">
          <cell r="A49" t="str">
            <v>101</v>
          </cell>
          <cell r="B49" t="str">
            <v>Conexão PVC soldável 25</v>
          </cell>
          <cell r="C49" t="str">
            <v>un</v>
          </cell>
          <cell r="D49">
            <v>3</v>
          </cell>
          <cell r="E49">
            <v>0.33</v>
          </cell>
          <cell r="F49">
            <v>0.99</v>
          </cell>
        </row>
        <row r="50">
          <cell r="A50" t="str">
            <v>345</v>
          </cell>
          <cell r="B50" t="str">
            <v>Torneira metálica jardim</v>
          </cell>
          <cell r="C50" t="str">
            <v>un</v>
          </cell>
          <cell r="D50">
            <v>1</v>
          </cell>
          <cell r="E50">
            <v>10.119999999999999</v>
          </cell>
          <cell r="F50">
            <v>10.119999999999999</v>
          </cell>
        </row>
        <row r="51">
          <cell r="A51" t="str">
            <v>016</v>
          </cell>
          <cell r="B51" t="str">
            <v>Adesivo plástico/PVC</v>
          </cell>
          <cell r="C51" t="str">
            <v>kg</v>
          </cell>
          <cell r="D51">
            <v>0.01</v>
          </cell>
          <cell r="E51">
            <v>13.2</v>
          </cell>
          <cell r="F51">
            <v>0.13200000000000001</v>
          </cell>
          <cell r="G51" t="str">
            <v/>
          </cell>
          <cell r="H51" t="str">
            <v/>
          </cell>
        </row>
        <row r="52">
          <cell r="A52" t="str">
            <v>132</v>
          </cell>
          <cell r="B52" t="str">
            <v>Encanador</v>
          </cell>
          <cell r="C52" t="str">
            <v>h</v>
          </cell>
          <cell r="D52">
            <v>0.5</v>
          </cell>
          <cell r="E52">
            <v>5.380725</v>
          </cell>
          <cell r="F52" t="str">
            <v/>
          </cell>
          <cell r="G52">
            <v>2.6903625</v>
          </cell>
        </row>
        <row r="53">
          <cell r="A53" t="str">
            <v>300</v>
          </cell>
          <cell r="B53" t="str">
            <v>Servente</v>
          </cell>
          <cell r="C53" t="str">
            <v>h</v>
          </cell>
          <cell r="D53">
            <v>0.5</v>
          </cell>
          <cell r="E53">
            <v>3.51</v>
          </cell>
          <cell r="F53" t="str">
            <v/>
          </cell>
          <cell r="G53">
            <v>1.7549999999999999</v>
          </cell>
        </row>
        <row r="54">
          <cell r="B54" t="str">
            <v>Total sem BDI</v>
          </cell>
          <cell r="C54" t="str">
            <v/>
          </cell>
          <cell r="F54">
            <v>15.202</v>
          </cell>
          <cell r="G54">
            <v>4.4453624999999999</v>
          </cell>
          <cell r="H54">
            <v>19.6473625</v>
          </cell>
        </row>
        <row r="55">
          <cell r="B55" t="str">
            <v>Total com BDI</v>
          </cell>
          <cell r="F55">
            <v>19.760000000000002</v>
          </cell>
          <cell r="G55">
            <v>5.78</v>
          </cell>
          <cell r="H55">
            <v>25.540000000000003</v>
          </cell>
        </row>
        <row r="57">
          <cell r="A57" t="str">
            <v>01008</v>
          </cell>
          <cell r="B57" t="str">
            <v>Ponto provisório de esgoto</v>
          </cell>
          <cell r="C57" t="str">
            <v>pt</v>
          </cell>
          <cell r="F57">
            <v>14.85</v>
          </cell>
          <cell r="G57">
            <v>5.78</v>
          </cell>
          <cell r="H57">
            <v>20.63</v>
          </cell>
        </row>
        <row r="58">
          <cell r="A58" t="str">
            <v>369</v>
          </cell>
          <cell r="B58" t="str">
            <v>Tubo PVC 100 esgoto</v>
          </cell>
          <cell r="C58" t="str">
            <v>ml</v>
          </cell>
          <cell r="D58">
            <v>3</v>
          </cell>
          <cell r="E58">
            <v>2.37</v>
          </cell>
          <cell r="F58">
            <v>7.11</v>
          </cell>
        </row>
        <row r="59">
          <cell r="A59" t="str">
            <v>097</v>
          </cell>
          <cell r="B59" t="str">
            <v>Conexão PVC esgoto 100</v>
          </cell>
          <cell r="C59" t="str">
            <v>un</v>
          </cell>
          <cell r="D59">
            <v>1</v>
          </cell>
          <cell r="E59">
            <v>4.18</v>
          </cell>
          <cell r="F59">
            <v>4.18</v>
          </cell>
        </row>
        <row r="60">
          <cell r="A60" t="str">
            <v>016</v>
          </cell>
          <cell r="B60" t="str">
            <v>Adesivo plástico/PVC</v>
          </cell>
          <cell r="C60" t="str">
            <v>kg</v>
          </cell>
          <cell r="D60">
            <v>0.01</v>
          </cell>
          <cell r="E60">
            <v>13.2</v>
          </cell>
          <cell r="F60">
            <v>0.13200000000000001</v>
          </cell>
        </row>
        <row r="61">
          <cell r="A61" t="str">
            <v>132</v>
          </cell>
          <cell r="B61" t="str">
            <v>Encanador</v>
          </cell>
          <cell r="C61" t="str">
            <v>h</v>
          </cell>
          <cell r="D61">
            <v>0.5</v>
          </cell>
          <cell r="E61">
            <v>5.380725</v>
          </cell>
          <cell r="F61" t="str">
            <v/>
          </cell>
          <cell r="G61">
            <v>2.6903625</v>
          </cell>
        </row>
        <row r="62">
          <cell r="A62" t="str">
            <v>300</v>
          </cell>
          <cell r="B62" t="str">
            <v>Servente</v>
          </cell>
          <cell r="C62" t="str">
            <v>h</v>
          </cell>
          <cell r="D62">
            <v>0.5</v>
          </cell>
          <cell r="E62">
            <v>3.51</v>
          </cell>
          <cell r="F62" t="str">
            <v/>
          </cell>
          <cell r="G62">
            <v>1.7549999999999999</v>
          </cell>
        </row>
        <row r="63">
          <cell r="B63" t="str">
            <v>Total sem BDI</v>
          </cell>
          <cell r="C63" t="str">
            <v/>
          </cell>
          <cell r="F63">
            <v>11.421999999999999</v>
          </cell>
          <cell r="G63">
            <v>4.4453624999999999</v>
          </cell>
          <cell r="H63">
            <v>15.867362499999999</v>
          </cell>
        </row>
        <row r="64">
          <cell r="B64" t="str">
            <v>Total com BDI</v>
          </cell>
          <cell r="F64">
            <v>14.85</v>
          </cell>
          <cell r="G64">
            <v>5.78</v>
          </cell>
          <cell r="H64">
            <v>20.63</v>
          </cell>
        </row>
        <row r="66">
          <cell r="A66" t="str">
            <v>01004</v>
          </cell>
          <cell r="B66" t="str">
            <v>Ponto provisório de esgoto geral</v>
          </cell>
          <cell r="F66">
            <v>365.06</v>
          </cell>
          <cell r="G66">
            <v>50.79</v>
          </cell>
          <cell r="H66">
            <v>415.85</v>
          </cell>
        </row>
        <row r="67">
          <cell r="A67" t="str">
            <v>383</v>
          </cell>
          <cell r="B67" t="str">
            <v>Vaso sanitário</v>
          </cell>
          <cell r="C67" t="str">
            <v>un</v>
          </cell>
          <cell r="D67">
            <v>1</v>
          </cell>
          <cell r="E67">
            <v>56.1</v>
          </cell>
          <cell r="F67">
            <v>56.1</v>
          </cell>
        </row>
        <row r="68">
          <cell r="A68" t="str">
            <v>208</v>
          </cell>
          <cell r="B68" t="str">
            <v>Lavatório de louça sem coluna</v>
          </cell>
          <cell r="C68" t="str">
            <v>un</v>
          </cell>
          <cell r="D68">
            <v>1</v>
          </cell>
          <cell r="E68">
            <v>20.49</v>
          </cell>
          <cell r="F68">
            <v>20.49</v>
          </cell>
        </row>
        <row r="69">
          <cell r="A69" t="str">
            <v>373</v>
          </cell>
          <cell r="B69" t="str">
            <v>Tubo PVC soldável 25</v>
          </cell>
          <cell r="C69" t="str">
            <v>ml</v>
          </cell>
          <cell r="D69">
            <v>3</v>
          </cell>
          <cell r="E69">
            <v>0.66</v>
          </cell>
          <cell r="F69">
            <v>1.98</v>
          </cell>
        </row>
        <row r="70">
          <cell r="A70" t="str">
            <v>101</v>
          </cell>
          <cell r="B70" t="str">
            <v>Conexão PVC soldável 25</v>
          </cell>
          <cell r="C70" t="str">
            <v>un</v>
          </cell>
          <cell r="D70">
            <v>3</v>
          </cell>
          <cell r="E70">
            <v>0.33</v>
          </cell>
          <cell r="F70">
            <v>0.99</v>
          </cell>
        </row>
        <row r="71">
          <cell r="A71" t="str">
            <v>389</v>
          </cell>
          <cell r="B71" t="str">
            <v>Caixa de descarga plástica</v>
          </cell>
          <cell r="C71" t="str">
            <v>un</v>
          </cell>
          <cell r="D71">
            <v>1</v>
          </cell>
          <cell r="E71">
            <v>7.15</v>
          </cell>
          <cell r="F71">
            <v>7.15</v>
          </cell>
        </row>
        <row r="72">
          <cell r="A72" t="str">
            <v>369</v>
          </cell>
          <cell r="B72" t="str">
            <v>Tubo PVC 100 esgoto</v>
          </cell>
          <cell r="C72" t="str">
            <v>ml</v>
          </cell>
          <cell r="D72">
            <v>4</v>
          </cell>
          <cell r="E72">
            <v>2.37</v>
          </cell>
          <cell r="F72">
            <v>9.48</v>
          </cell>
        </row>
        <row r="73">
          <cell r="A73" t="str">
            <v>097</v>
          </cell>
          <cell r="B73" t="str">
            <v>Conexão PVC esgoto 100</v>
          </cell>
          <cell r="C73" t="str">
            <v>un</v>
          </cell>
          <cell r="D73">
            <v>2</v>
          </cell>
          <cell r="E73">
            <v>4.18</v>
          </cell>
          <cell r="F73">
            <v>8.36</v>
          </cell>
        </row>
        <row r="74">
          <cell r="A74" t="str">
            <v>016</v>
          </cell>
          <cell r="B74" t="str">
            <v>Adesivo plástico/PVC</v>
          </cell>
          <cell r="C74" t="str">
            <v>kg</v>
          </cell>
          <cell r="D74">
            <v>0.02</v>
          </cell>
          <cell r="E74">
            <v>13.2</v>
          </cell>
          <cell r="F74">
            <v>0.26400000000000001</v>
          </cell>
        </row>
        <row r="75">
          <cell r="A75" t="str">
            <v>161</v>
          </cell>
          <cell r="B75" t="str">
            <v>Fossa séptica anel 1,20x2,04</v>
          </cell>
          <cell r="C75" t="str">
            <v>un</v>
          </cell>
          <cell r="D75">
            <v>1</v>
          </cell>
          <cell r="E75">
            <v>143</v>
          </cell>
          <cell r="F75">
            <v>143</v>
          </cell>
        </row>
        <row r="76">
          <cell r="A76" t="str">
            <v>304</v>
          </cell>
          <cell r="B76" t="str">
            <v>Sumidouro 0,90x0,90</v>
          </cell>
          <cell r="C76" t="str">
            <v>un</v>
          </cell>
          <cell r="D76">
            <v>1</v>
          </cell>
          <cell r="E76">
            <v>33</v>
          </cell>
          <cell r="F76">
            <v>33</v>
          </cell>
          <cell r="G76" t="str">
            <v/>
          </cell>
          <cell r="H76" t="str">
            <v/>
          </cell>
        </row>
        <row r="77">
          <cell r="A77" t="str">
            <v>132</v>
          </cell>
          <cell r="B77" t="str">
            <v>Encanador</v>
          </cell>
          <cell r="C77" t="str">
            <v>h</v>
          </cell>
          <cell r="D77">
            <v>4</v>
          </cell>
          <cell r="E77">
            <v>5.380725</v>
          </cell>
          <cell r="F77" t="str">
            <v/>
          </cell>
          <cell r="G77">
            <v>21.5229</v>
          </cell>
        </row>
        <row r="78">
          <cell r="A78" t="str">
            <v>300</v>
          </cell>
          <cell r="B78" t="str">
            <v>Servente</v>
          </cell>
          <cell r="C78" t="str">
            <v>h</v>
          </cell>
          <cell r="D78">
            <v>5</v>
          </cell>
          <cell r="E78">
            <v>3.51</v>
          </cell>
          <cell r="F78" t="str">
            <v/>
          </cell>
          <cell r="G78">
            <v>17.549999999999997</v>
          </cell>
        </row>
        <row r="79">
          <cell r="B79" t="str">
            <v>Total sem BDI</v>
          </cell>
          <cell r="F79">
            <v>280.81400000000002</v>
          </cell>
          <cell r="G79">
            <v>39.072899999999997</v>
          </cell>
          <cell r="H79">
            <v>319.88690000000003</v>
          </cell>
        </row>
        <row r="80">
          <cell r="B80" t="str">
            <v>Total com BDI</v>
          </cell>
          <cell r="F80">
            <v>365.06</v>
          </cell>
          <cell r="G80">
            <v>50.79</v>
          </cell>
          <cell r="H80">
            <v>415.85</v>
          </cell>
        </row>
        <row r="82">
          <cell r="A82" t="str">
            <v>01005</v>
          </cell>
          <cell r="B82" t="str">
            <v>Entrada provisória de energia</v>
          </cell>
          <cell r="C82" t="str">
            <v>pt</v>
          </cell>
          <cell r="F82">
            <v>266.24</v>
          </cell>
          <cell r="G82">
            <v>56.51</v>
          </cell>
          <cell r="H82">
            <v>322.75</v>
          </cell>
        </row>
        <row r="83">
          <cell r="A83" t="str">
            <v>273</v>
          </cell>
          <cell r="B83" t="str">
            <v>Poste de concreto 7,00m</v>
          </cell>
          <cell r="C83" t="str">
            <v>un</v>
          </cell>
          <cell r="D83">
            <v>1</v>
          </cell>
          <cell r="E83">
            <v>74.8</v>
          </cell>
          <cell r="F83">
            <v>74.8</v>
          </cell>
        </row>
        <row r="84">
          <cell r="A84" t="str">
            <v>131</v>
          </cell>
          <cell r="B84" t="str">
            <v>Eletroduto PVC rígido 3/4</v>
          </cell>
          <cell r="C84" t="str">
            <v>ml</v>
          </cell>
          <cell r="D84">
            <v>9</v>
          </cell>
          <cell r="E84">
            <v>0.72</v>
          </cell>
          <cell r="F84">
            <v>6.4799999999999995</v>
          </cell>
        </row>
        <row r="85">
          <cell r="A85" t="str">
            <v>151</v>
          </cell>
          <cell r="B85" t="str">
            <v>Fio isolado 10mm2</v>
          </cell>
          <cell r="C85" t="str">
            <v>ml</v>
          </cell>
          <cell r="D85">
            <v>2</v>
          </cell>
          <cell r="E85">
            <v>0.65</v>
          </cell>
          <cell r="F85">
            <v>1.3</v>
          </cell>
        </row>
        <row r="86">
          <cell r="A86" t="str">
            <v>154</v>
          </cell>
          <cell r="B86" t="str">
            <v>Fio isolado 6,0mm2</v>
          </cell>
          <cell r="C86" t="str">
            <v>ml</v>
          </cell>
          <cell r="D86">
            <v>80</v>
          </cell>
          <cell r="E86">
            <v>0.49</v>
          </cell>
          <cell r="F86">
            <v>39.200000000000003</v>
          </cell>
        </row>
        <row r="87">
          <cell r="A87" t="str">
            <v>278</v>
          </cell>
          <cell r="B87" t="str">
            <v>Quadro medição alu. trifásico</v>
          </cell>
          <cell r="C87" t="str">
            <v>un</v>
          </cell>
          <cell r="D87">
            <v>1</v>
          </cell>
          <cell r="E87">
            <v>34.840000000000003</v>
          </cell>
          <cell r="F87">
            <v>34.840000000000003</v>
          </cell>
        </row>
        <row r="88">
          <cell r="A88" t="str">
            <v>390</v>
          </cell>
          <cell r="B88" t="str">
            <v>Haste de aterramento cobre 2,00m</v>
          </cell>
          <cell r="C88" t="str">
            <v>un</v>
          </cell>
          <cell r="D88">
            <v>1</v>
          </cell>
          <cell r="E88">
            <v>7.48</v>
          </cell>
          <cell r="F88">
            <v>7.48</v>
          </cell>
        </row>
        <row r="89">
          <cell r="A89" t="str">
            <v>391</v>
          </cell>
          <cell r="B89" t="str">
            <v>Braquete trifásica</v>
          </cell>
          <cell r="C89" t="str">
            <v>un</v>
          </cell>
          <cell r="D89">
            <v>1</v>
          </cell>
          <cell r="E89">
            <v>12.1</v>
          </cell>
          <cell r="F89">
            <v>12.1</v>
          </cell>
        </row>
        <row r="90">
          <cell r="A90" t="str">
            <v>115</v>
          </cell>
          <cell r="B90" t="str">
            <v>Disjuntor trifásico 50A</v>
          </cell>
          <cell r="C90" t="str">
            <v>un</v>
          </cell>
          <cell r="D90">
            <v>1</v>
          </cell>
          <cell r="E90">
            <v>28.6</v>
          </cell>
          <cell r="F90">
            <v>28.6</v>
          </cell>
          <cell r="G90" t="str">
            <v/>
          </cell>
          <cell r="H90" t="str">
            <v/>
          </cell>
        </row>
        <row r="91">
          <cell r="A91" t="str">
            <v>392</v>
          </cell>
          <cell r="B91" t="str">
            <v>Eletrecista</v>
          </cell>
          <cell r="C91" t="str">
            <v>h</v>
          </cell>
          <cell r="D91">
            <v>4</v>
          </cell>
          <cell r="E91">
            <v>6.48</v>
          </cell>
          <cell r="F91" t="str">
            <v/>
          </cell>
          <cell r="G91">
            <v>25.92</v>
          </cell>
          <cell r="H91" t="str">
            <v/>
          </cell>
        </row>
        <row r="92">
          <cell r="A92" t="str">
            <v>300</v>
          </cell>
          <cell r="B92" t="str">
            <v>Servente</v>
          </cell>
          <cell r="C92" t="str">
            <v>h</v>
          </cell>
          <cell r="D92">
            <v>5</v>
          </cell>
          <cell r="E92">
            <v>3.51</v>
          </cell>
          <cell r="F92" t="str">
            <v/>
          </cell>
          <cell r="G92">
            <v>17.549999999999997</v>
          </cell>
        </row>
        <row r="93">
          <cell r="B93" t="str">
            <v>Total sem BDI</v>
          </cell>
          <cell r="F93">
            <v>204.79999999999998</v>
          </cell>
          <cell r="G93">
            <v>43.47</v>
          </cell>
          <cell r="H93">
            <v>248.26999999999998</v>
          </cell>
        </row>
        <row r="94">
          <cell r="B94" t="str">
            <v>Total com BDI</v>
          </cell>
          <cell r="F94">
            <v>266.24</v>
          </cell>
          <cell r="G94">
            <v>56.51</v>
          </cell>
          <cell r="H94">
            <v>322.75</v>
          </cell>
        </row>
        <row r="96">
          <cell r="A96" t="str">
            <v>01009</v>
          </cell>
          <cell r="B96" t="str">
            <v>Ponto de energia provisório</v>
          </cell>
          <cell r="C96" t="str">
            <v>pt</v>
          </cell>
          <cell r="F96">
            <v>6.01</v>
          </cell>
          <cell r="G96">
            <v>5.19</v>
          </cell>
          <cell r="H96">
            <v>11.2</v>
          </cell>
        </row>
        <row r="97">
          <cell r="A97" t="str">
            <v>342</v>
          </cell>
          <cell r="B97" t="str">
            <v xml:space="preserve">Tomada embutir com espelho </v>
          </cell>
          <cell r="C97" t="str">
            <v>un</v>
          </cell>
          <cell r="D97">
            <v>1</v>
          </cell>
          <cell r="E97">
            <v>3.72</v>
          </cell>
          <cell r="F97">
            <v>3.72</v>
          </cell>
        </row>
        <row r="98">
          <cell r="A98" t="str">
            <v>150</v>
          </cell>
          <cell r="B98" t="str">
            <v>Fio isolado 1,5mm2</v>
          </cell>
          <cell r="C98" t="str">
            <v>ml</v>
          </cell>
          <cell r="D98">
            <v>6</v>
          </cell>
          <cell r="E98">
            <v>0.15</v>
          </cell>
          <cell r="F98">
            <v>0.89999999999999991</v>
          </cell>
        </row>
        <row r="99">
          <cell r="A99" t="str">
            <v>300</v>
          </cell>
          <cell r="B99" t="str">
            <v>Servente</v>
          </cell>
          <cell r="C99" t="str">
            <v>h</v>
          </cell>
          <cell r="D99">
            <v>0.4</v>
          </cell>
          <cell r="E99">
            <v>3.51</v>
          </cell>
          <cell r="G99">
            <v>1.4039999999999999</v>
          </cell>
          <cell r="H99" t="str">
            <v/>
          </cell>
        </row>
        <row r="100">
          <cell r="A100" t="str">
            <v>392</v>
          </cell>
          <cell r="B100" t="str">
            <v>Eletrecista</v>
          </cell>
          <cell r="C100" t="str">
            <v>h</v>
          </cell>
          <cell r="D100">
            <v>0.4</v>
          </cell>
          <cell r="E100">
            <v>6.48</v>
          </cell>
          <cell r="G100">
            <v>2.5920000000000005</v>
          </cell>
        </row>
        <row r="101">
          <cell r="B101" t="str">
            <v>Total sem BDI</v>
          </cell>
          <cell r="F101">
            <v>4.62</v>
          </cell>
          <cell r="G101">
            <v>3.9960000000000004</v>
          </cell>
          <cell r="H101">
            <v>8.6159999999999997</v>
          </cell>
        </row>
        <row r="102">
          <cell r="B102" t="str">
            <v>Total com BDI</v>
          </cell>
          <cell r="F102">
            <v>6.01</v>
          </cell>
          <cell r="G102">
            <v>5.19</v>
          </cell>
          <cell r="H102">
            <v>11.2</v>
          </cell>
        </row>
        <row r="104">
          <cell r="A104" t="str">
            <v>01006</v>
          </cell>
          <cell r="B104" t="str">
            <v>Placa da obra mod. PMF</v>
          </cell>
          <cell r="C104" t="str">
            <v>m2</v>
          </cell>
          <cell r="F104">
            <v>90.8</v>
          </cell>
          <cell r="G104">
            <v>5.78</v>
          </cell>
          <cell r="H104">
            <v>96.58</v>
          </cell>
        </row>
        <row r="105">
          <cell r="A105" t="str">
            <v>260</v>
          </cell>
          <cell r="B105" t="str">
            <v xml:space="preserve">Placa da obra </v>
          </cell>
          <cell r="C105" t="str">
            <v>m2</v>
          </cell>
          <cell r="D105">
            <v>1</v>
          </cell>
          <cell r="E105">
            <v>66</v>
          </cell>
          <cell r="F105">
            <v>66</v>
          </cell>
        </row>
        <row r="106">
          <cell r="A106" t="str">
            <v>275</v>
          </cell>
          <cell r="B106" t="str">
            <v>Prego 17x27</v>
          </cell>
          <cell r="C106" t="str">
            <v>kg</v>
          </cell>
          <cell r="D106">
            <v>0.1</v>
          </cell>
          <cell r="E106">
            <v>2.09</v>
          </cell>
          <cell r="F106">
            <v>0.20899999999999999</v>
          </cell>
        </row>
        <row r="107">
          <cell r="A107" t="str">
            <v>219</v>
          </cell>
          <cell r="B107" t="str">
            <v>Madeira de pinus 2,5x7</v>
          </cell>
          <cell r="C107" t="str">
            <v>m</v>
          </cell>
          <cell r="D107">
            <v>2.9</v>
          </cell>
          <cell r="E107">
            <v>0.53</v>
          </cell>
          <cell r="F107">
            <v>1.5369999999999999</v>
          </cell>
        </row>
        <row r="108">
          <cell r="A108" t="str">
            <v>221</v>
          </cell>
          <cell r="B108" t="str">
            <v>Madeira de pinus 5x10</v>
          </cell>
          <cell r="C108" t="str">
            <v>m</v>
          </cell>
          <cell r="D108">
            <v>1.4</v>
          </cell>
          <cell r="E108">
            <v>1.5</v>
          </cell>
          <cell r="F108">
            <v>2.0999999999999996</v>
          </cell>
          <cell r="G108" t="str">
            <v/>
          </cell>
          <cell r="H108" t="str">
            <v/>
          </cell>
        </row>
        <row r="109">
          <cell r="A109" t="str">
            <v>070</v>
          </cell>
          <cell r="B109" t="str">
            <v>Carpinteiro</v>
          </cell>
          <cell r="C109" t="str">
            <v>h</v>
          </cell>
          <cell r="D109">
            <v>0.5</v>
          </cell>
          <cell r="E109">
            <v>5.38</v>
          </cell>
          <cell r="F109" t="str">
            <v/>
          </cell>
          <cell r="G109">
            <v>2.69</v>
          </cell>
          <cell r="H109" t="str">
            <v/>
          </cell>
        </row>
        <row r="110">
          <cell r="A110" t="str">
            <v>300</v>
          </cell>
          <cell r="B110" t="str">
            <v>Servente</v>
          </cell>
          <cell r="C110" t="str">
            <v>h</v>
          </cell>
          <cell r="D110">
            <v>0.5</v>
          </cell>
          <cell r="E110">
            <v>3.51</v>
          </cell>
          <cell r="F110" t="str">
            <v/>
          </cell>
          <cell r="G110">
            <v>1.7549999999999999</v>
          </cell>
          <cell r="H110" t="str">
            <v/>
          </cell>
        </row>
        <row r="111">
          <cell r="B111" t="str">
            <v>Total sem BDI</v>
          </cell>
          <cell r="F111">
            <v>69.846000000000004</v>
          </cell>
          <cell r="G111">
            <v>4.4450000000000003</v>
          </cell>
          <cell r="H111">
            <v>74.290999999999997</v>
          </cell>
        </row>
        <row r="112">
          <cell r="B112" t="str">
            <v>Total com BDI</v>
          </cell>
          <cell r="F112">
            <v>90.8</v>
          </cell>
          <cell r="G112">
            <v>5.78</v>
          </cell>
          <cell r="H112">
            <v>96.58</v>
          </cell>
        </row>
        <row r="114">
          <cell r="A114" t="str">
            <v>01007</v>
          </cell>
          <cell r="B114" t="str">
            <v>Sinalização com balde plástico</v>
          </cell>
          <cell r="C114" t="str">
            <v>pt</v>
          </cell>
          <cell r="F114">
            <v>7.55</v>
          </cell>
          <cell r="G114">
            <v>1.76</v>
          </cell>
          <cell r="H114">
            <v>9.31</v>
          </cell>
        </row>
        <row r="115">
          <cell r="A115" t="str">
            <v>536</v>
          </cell>
          <cell r="B115" t="str">
            <v>Balde plástico sinalização</v>
          </cell>
          <cell r="C115" t="str">
            <v>un</v>
          </cell>
          <cell r="D115">
            <v>1</v>
          </cell>
          <cell r="E115">
            <v>2.5</v>
          </cell>
          <cell r="F115">
            <v>2.5</v>
          </cell>
        </row>
        <row r="116">
          <cell r="A116" t="str">
            <v>152</v>
          </cell>
          <cell r="B116" t="str">
            <v>Fio isolado 2,5mm2</v>
          </cell>
          <cell r="C116" t="str">
            <v>m</v>
          </cell>
          <cell r="D116">
            <v>4</v>
          </cell>
          <cell r="E116">
            <v>0.25</v>
          </cell>
          <cell r="F116">
            <v>1</v>
          </cell>
        </row>
        <row r="117">
          <cell r="A117" t="str">
            <v>155</v>
          </cell>
          <cell r="B117" t="str">
            <v>Fita isolante</v>
          </cell>
          <cell r="C117" t="str">
            <v>m</v>
          </cell>
          <cell r="D117">
            <v>1</v>
          </cell>
          <cell r="E117">
            <v>0.11</v>
          </cell>
          <cell r="F117">
            <v>0.11</v>
          </cell>
        </row>
        <row r="118">
          <cell r="A118" t="str">
            <v>206</v>
          </cell>
          <cell r="B118" t="str">
            <v>Lâmpada  incandescente 100w</v>
          </cell>
          <cell r="C118" t="str">
            <v>un</v>
          </cell>
          <cell r="D118">
            <v>1</v>
          </cell>
          <cell r="E118">
            <v>1.1000000000000001</v>
          </cell>
          <cell r="F118">
            <v>1.1000000000000001</v>
          </cell>
          <cell r="G118" t="str">
            <v/>
          </cell>
          <cell r="H118" t="str">
            <v/>
          </cell>
        </row>
        <row r="119">
          <cell r="A119" t="str">
            <v>537</v>
          </cell>
          <cell r="B119" t="str">
            <v>Receptáculo de porcelana</v>
          </cell>
          <cell r="C119" t="str">
            <v>un</v>
          </cell>
          <cell r="D119">
            <v>1</v>
          </cell>
          <cell r="E119">
            <v>1.1000000000000001</v>
          </cell>
          <cell r="F119">
            <v>1.1000000000000001</v>
          </cell>
        </row>
        <row r="120">
          <cell r="A120" t="str">
            <v>392</v>
          </cell>
          <cell r="B120" t="str">
            <v>Eletrecista</v>
          </cell>
          <cell r="C120" t="str">
            <v>h</v>
          </cell>
          <cell r="D120">
            <v>0.1</v>
          </cell>
          <cell r="E120">
            <v>6.48</v>
          </cell>
          <cell r="F120" t="str">
            <v/>
          </cell>
          <cell r="G120">
            <v>0.64800000000000013</v>
          </cell>
          <cell r="H120" t="str">
            <v/>
          </cell>
        </row>
        <row r="121">
          <cell r="A121" t="str">
            <v>300</v>
          </cell>
          <cell r="B121" t="str">
            <v>Servente</v>
          </cell>
          <cell r="C121" t="str">
            <v>h</v>
          </cell>
          <cell r="D121">
            <v>0.2</v>
          </cell>
          <cell r="E121">
            <v>3.51</v>
          </cell>
          <cell r="F121" t="str">
            <v/>
          </cell>
          <cell r="G121">
            <v>0.70199999999999996</v>
          </cell>
          <cell r="H121" t="str">
            <v/>
          </cell>
        </row>
        <row r="122">
          <cell r="B122" t="str">
            <v>Total sem BDI</v>
          </cell>
          <cell r="F122">
            <v>5.8100000000000005</v>
          </cell>
          <cell r="G122">
            <v>1.35</v>
          </cell>
          <cell r="H122">
            <v>7.16</v>
          </cell>
        </row>
        <row r="123">
          <cell r="B123" t="str">
            <v>Total com BDI</v>
          </cell>
          <cell r="F123">
            <v>7.55</v>
          </cell>
          <cell r="G123">
            <v>1.76</v>
          </cell>
          <cell r="H123">
            <v>9.31</v>
          </cell>
        </row>
        <row r="125">
          <cell r="A125" t="str">
            <v>02000</v>
          </cell>
          <cell r="B125" t="str">
            <v>REMOÇÃO E DEMOLIÇÃO</v>
          </cell>
        </row>
        <row r="127">
          <cell r="A127" t="str">
            <v>02001</v>
          </cell>
          <cell r="B127" t="str">
            <v>Demolição alvenaria de tijolos</v>
          </cell>
          <cell r="C127" t="str">
            <v>m3</v>
          </cell>
          <cell r="F127">
            <v>0</v>
          </cell>
          <cell r="G127">
            <v>19.920000000000002</v>
          </cell>
          <cell r="H127">
            <v>19.920000000000002</v>
          </cell>
        </row>
        <row r="128">
          <cell r="A128" t="str">
            <v>254</v>
          </cell>
          <cell r="B128" t="str">
            <v>Pedreiro</v>
          </cell>
          <cell r="C128" t="str">
            <v>h</v>
          </cell>
          <cell r="D128">
            <v>0.5</v>
          </cell>
          <cell r="E128">
            <v>5.38</v>
          </cell>
          <cell r="F128" t="str">
            <v/>
          </cell>
          <cell r="G128">
            <v>2.69</v>
          </cell>
        </row>
        <row r="129">
          <cell r="A129" t="str">
            <v>300</v>
          </cell>
          <cell r="B129" t="str">
            <v>Servente</v>
          </cell>
          <cell r="C129" t="str">
            <v>h</v>
          </cell>
          <cell r="D129">
            <v>3.6</v>
          </cell>
          <cell r="E129">
            <v>3.51</v>
          </cell>
          <cell r="F129" t="str">
            <v/>
          </cell>
          <cell r="G129">
            <v>12.635999999999999</v>
          </cell>
        </row>
        <row r="130">
          <cell r="B130" t="str">
            <v>Total sem BDI</v>
          </cell>
          <cell r="G130">
            <v>15.325999999999999</v>
          </cell>
          <cell r="H130">
            <v>15.325999999999999</v>
          </cell>
        </row>
        <row r="131">
          <cell r="B131" t="str">
            <v>Total com BDI</v>
          </cell>
          <cell r="F131">
            <v>0</v>
          </cell>
          <cell r="G131">
            <v>19.920000000000002</v>
          </cell>
          <cell r="H131">
            <v>19.920000000000002</v>
          </cell>
        </row>
        <row r="133">
          <cell r="A133" t="str">
            <v>02002</v>
          </cell>
          <cell r="B133" t="str">
            <v>Demolição alvenaria de pedras</v>
          </cell>
          <cell r="C133" t="str">
            <v>m3</v>
          </cell>
          <cell r="F133">
            <v>0</v>
          </cell>
          <cell r="G133">
            <v>30.88</v>
          </cell>
          <cell r="H133">
            <v>30.88</v>
          </cell>
        </row>
        <row r="134">
          <cell r="A134" t="str">
            <v>254</v>
          </cell>
          <cell r="B134" t="str">
            <v>Pedreiro</v>
          </cell>
          <cell r="C134" t="str">
            <v>h</v>
          </cell>
          <cell r="D134">
            <v>0.5</v>
          </cell>
          <cell r="E134">
            <v>5.38</v>
          </cell>
          <cell r="F134" t="str">
            <v/>
          </cell>
          <cell r="G134">
            <v>2.69</v>
          </cell>
        </row>
        <row r="135">
          <cell r="A135" t="str">
            <v>300</v>
          </cell>
          <cell r="B135" t="str">
            <v>Servente</v>
          </cell>
          <cell r="C135" t="str">
            <v>h</v>
          </cell>
          <cell r="D135">
            <v>6</v>
          </cell>
          <cell r="E135">
            <v>3.51</v>
          </cell>
          <cell r="F135" t="str">
            <v/>
          </cell>
          <cell r="G135">
            <v>21.06</v>
          </cell>
        </row>
        <row r="136">
          <cell r="B136" t="str">
            <v>Total sem BDI</v>
          </cell>
          <cell r="G136">
            <v>23.75</v>
          </cell>
          <cell r="H136">
            <v>23.75</v>
          </cell>
        </row>
        <row r="137">
          <cell r="B137" t="str">
            <v>Total com BDI</v>
          </cell>
          <cell r="F137">
            <v>0</v>
          </cell>
          <cell r="G137">
            <v>30.88</v>
          </cell>
          <cell r="H137">
            <v>30.88</v>
          </cell>
        </row>
        <row r="138">
          <cell r="A138" t="str">
            <v/>
          </cell>
        </row>
        <row r="139">
          <cell r="A139" t="str">
            <v>02014</v>
          </cell>
          <cell r="B139" t="str">
            <v>Dem. de concr. armado c/ martelete</v>
          </cell>
          <cell r="C139" t="str">
            <v>m3</v>
          </cell>
          <cell r="F139">
            <v>101.67</v>
          </cell>
          <cell r="G139">
            <v>25.27</v>
          </cell>
          <cell r="H139">
            <v>126.94</v>
          </cell>
        </row>
        <row r="140">
          <cell r="A140" t="str">
            <v>081</v>
          </cell>
          <cell r="B140" t="str">
            <v>Compressor de ar 175 PCM</v>
          </cell>
          <cell r="C140" t="str">
            <v>h</v>
          </cell>
          <cell r="D140">
            <v>3</v>
          </cell>
          <cell r="E140">
            <v>21.95</v>
          </cell>
          <cell r="F140">
            <v>65.849999999999994</v>
          </cell>
        </row>
        <row r="141">
          <cell r="A141" t="str">
            <v>228</v>
          </cell>
          <cell r="B141" t="str">
            <v>Martelete pneumático</v>
          </cell>
          <cell r="C141" t="str">
            <v>h</v>
          </cell>
          <cell r="D141">
            <v>3</v>
          </cell>
          <cell r="E141">
            <v>4.12</v>
          </cell>
          <cell r="F141">
            <v>12.36</v>
          </cell>
        </row>
        <row r="142">
          <cell r="A142" t="str">
            <v>244</v>
          </cell>
          <cell r="B142" t="str">
            <v>Operador de martelete</v>
          </cell>
          <cell r="C142" t="str">
            <v>h</v>
          </cell>
          <cell r="D142">
            <v>3</v>
          </cell>
          <cell r="E142">
            <v>6.48</v>
          </cell>
          <cell r="G142">
            <v>19.440000000000001</v>
          </cell>
        </row>
        <row r="143">
          <cell r="B143" t="str">
            <v>Total sem BDI</v>
          </cell>
          <cell r="F143">
            <v>78.209999999999994</v>
          </cell>
          <cell r="G143">
            <v>19.440000000000001</v>
          </cell>
          <cell r="H143">
            <v>97.649999999999991</v>
          </cell>
        </row>
        <row r="144">
          <cell r="B144" t="str">
            <v>Total com BDI</v>
          </cell>
          <cell r="F144">
            <v>101.67</v>
          </cell>
          <cell r="G144">
            <v>25.27</v>
          </cell>
          <cell r="H144">
            <v>126.94</v>
          </cell>
        </row>
        <row r="147">
          <cell r="A147" t="str">
            <v>02003</v>
          </cell>
          <cell r="B147" t="str">
            <v>Demolição de concreto simples</v>
          </cell>
          <cell r="C147" t="str">
            <v>m3</v>
          </cell>
          <cell r="G147">
            <v>52.62</v>
          </cell>
          <cell r="H147">
            <v>52.62</v>
          </cell>
        </row>
        <row r="148">
          <cell r="A148" t="str">
            <v>254</v>
          </cell>
          <cell r="B148" t="str">
            <v>Pedreiro</v>
          </cell>
          <cell r="C148" t="str">
            <v>h</v>
          </cell>
          <cell r="D148">
            <v>1</v>
          </cell>
          <cell r="E148">
            <v>5.38</v>
          </cell>
          <cell r="F148" t="str">
            <v/>
          </cell>
          <cell r="G148">
            <v>5.38</v>
          </cell>
        </row>
        <row r="149">
          <cell r="A149" t="str">
            <v>300</v>
          </cell>
          <cell r="B149" t="str">
            <v>Servente</v>
          </cell>
          <cell r="C149" t="str">
            <v>h</v>
          </cell>
          <cell r="D149">
            <v>10</v>
          </cell>
          <cell r="E149">
            <v>3.51</v>
          </cell>
          <cell r="F149" t="str">
            <v/>
          </cell>
          <cell r="G149">
            <v>35.099999999999994</v>
          </cell>
        </row>
        <row r="150">
          <cell r="B150" t="str">
            <v>Total sem BDI</v>
          </cell>
          <cell r="G150">
            <v>40.479999999999997</v>
          </cell>
          <cell r="H150">
            <v>40.479999999999997</v>
          </cell>
        </row>
        <row r="151">
          <cell r="B151" t="str">
            <v>Total com BDI</v>
          </cell>
          <cell r="F151">
            <v>0</v>
          </cell>
          <cell r="G151">
            <v>52.62</v>
          </cell>
          <cell r="H151">
            <v>52.62</v>
          </cell>
        </row>
        <row r="153">
          <cell r="A153" t="str">
            <v>02004</v>
          </cell>
          <cell r="B153" t="str">
            <v>Demolição contrapiso simples 5cm</v>
          </cell>
          <cell r="C153" t="str">
            <v>m2</v>
          </cell>
          <cell r="G153">
            <v>5.26</v>
          </cell>
          <cell r="H153">
            <v>5.26</v>
          </cell>
        </row>
        <row r="154">
          <cell r="A154" t="str">
            <v>254</v>
          </cell>
          <cell r="B154" t="str">
            <v>Pedreiro</v>
          </cell>
          <cell r="C154" t="str">
            <v>h</v>
          </cell>
          <cell r="D154">
            <v>0.1</v>
          </cell>
          <cell r="E154">
            <v>5.38</v>
          </cell>
          <cell r="F154" t="str">
            <v/>
          </cell>
          <cell r="G154">
            <v>0.53800000000000003</v>
          </cell>
        </row>
        <row r="155">
          <cell r="A155" t="str">
            <v>300</v>
          </cell>
          <cell r="B155" t="str">
            <v>Servente</v>
          </cell>
          <cell r="C155" t="str">
            <v>h</v>
          </cell>
          <cell r="D155">
            <v>1</v>
          </cell>
          <cell r="E155">
            <v>3.51</v>
          </cell>
          <cell r="F155" t="str">
            <v/>
          </cell>
          <cell r="G155">
            <v>3.51</v>
          </cell>
        </row>
        <row r="156">
          <cell r="B156" t="str">
            <v>Total sem BDI</v>
          </cell>
          <cell r="G156">
            <v>4.048</v>
          </cell>
          <cell r="H156">
            <v>4.048</v>
          </cell>
        </row>
        <row r="157">
          <cell r="B157" t="str">
            <v>Total com BDI</v>
          </cell>
          <cell r="F157">
            <v>0</v>
          </cell>
          <cell r="G157">
            <v>5.26</v>
          </cell>
          <cell r="H157">
            <v>5.26</v>
          </cell>
        </row>
        <row r="159">
          <cell r="A159" t="str">
            <v>02036</v>
          </cell>
          <cell r="B159" t="str">
            <v>Demolição manual de piso Petit-Pavet com empilhamento</v>
          </cell>
          <cell r="C159" t="str">
            <v>m2</v>
          </cell>
          <cell r="F159">
            <v>0</v>
          </cell>
          <cell r="G159">
            <v>5.26</v>
          </cell>
          <cell r="H159">
            <v>5.26</v>
          </cell>
        </row>
        <row r="160">
          <cell r="A160" t="str">
            <v>254</v>
          </cell>
          <cell r="B160" t="str">
            <v>Pedreiro</v>
          </cell>
          <cell r="C160" t="str">
            <v>h</v>
          </cell>
          <cell r="D160">
            <v>0.1</v>
          </cell>
          <cell r="E160">
            <v>5.38</v>
          </cell>
          <cell r="F160" t="str">
            <v/>
          </cell>
          <cell r="G160">
            <v>0.53800000000000003</v>
          </cell>
        </row>
        <row r="161">
          <cell r="A161" t="str">
            <v>300</v>
          </cell>
          <cell r="B161" t="str">
            <v>Servente</v>
          </cell>
          <cell r="C161" t="str">
            <v>h</v>
          </cell>
          <cell r="D161">
            <v>1</v>
          </cell>
          <cell r="E161">
            <v>3.51</v>
          </cell>
          <cell r="F161" t="str">
            <v/>
          </cell>
          <cell r="G161">
            <v>3.51</v>
          </cell>
        </row>
        <row r="162">
          <cell r="B162" t="str">
            <v>Total sem BDI</v>
          </cell>
          <cell r="G162">
            <v>4.048</v>
          </cell>
          <cell r="H162">
            <v>4.048</v>
          </cell>
        </row>
        <row r="163">
          <cell r="B163" t="str">
            <v>Total com BDI</v>
          </cell>
          <cell r="F163">
            <v>0</v>
          </cell>
          <cell r="G163">
            <v>5.26</v>
          </cell>
          <cell r="H163">
            <v>5.26</v>
          </cell>
        </row>
        <row r="165">
          <cell r="A165" t="str">
            <v>02005</v>
          </cell>
          <cell r="B165" t="str">
            <v>Demolição de piso cimentado</v>
          </cell>
          <cell r="C165" t="str">
            <v>m2</v>
          </cell>
          <cell r="G165">
            <v>2.63</v>
          </cell>
          <cell r="H165">
            <v>2.63</v>
          </cell>
        </row>
        <row r="166">
          <cell r="A166" t="str">
            <v>254</v>
          </cell>
          <cell r="B166" t="str">
            <v>Pedreiro</v>
          </cell>
          <cell r="C166" t="str">
            <v>h</v>
          </cell>
          <cell r="D166">
            <v>0.05</v>
          </cell>
          <cell r="E166">
            <v>5.38</v>
          </cell>
          <cell r="F166" t="str">
            <v/>
          </cell>
          <cell r="G166">
            <v>0.26900000000000002</v>
          </cell>
        </row>
        <row r="167">
          <cell r="A167" t="str">
            <v>300</v>
          </cell>
          <cell r="B167" t="str">
            <v>Servente</v>
          </cell>
          <cell r="C167" t="str">
            <v>h</v>
          </cell>
          <cell r="D167">
            <v>0.5</v>
          </cell>
          <cell r="E167">
            <v>3.51</v>
          </cell>
          <cell r="F167" t="str">
            <v/>
          </cell>
          <cell r="G167">
            <v>1.7549999999999999</v>
          </cell>
        </row>
        <row r="168">
          <cell r="B168" t="str">
            <v>Total sem BDI</v>
          </cell>
          <cell r="G168">
            <v>2.024</v>
          </cell>
          <cell r="H168">
            <v>2.024</v>
          </cell>
        </row>
        <row r="169">
          <cell r="B169" t="str">
            <v>Total com BDI</v>
          </cell>
          <cell r="F169">
            <v>0</v>
          </cell>
          <cell r="G169">
            <v>2.63</v>
          </cell>
          <cell r="H169">
            <v>2.63</v>
          </cell>
        </row>
        <row r="171">
          <cell r="A171" t="str">
            <v>02035</v>
          </cell>
          <cell r="B171" t="str">
            <v>Demolição de laje pré-fabricada (beirado)</v>
          </cell>
          <cell r="C171" t="str">
            <v>m2</v>
          </cell>
          <cell r="F171">
            <v>0</v>
          </cell>
          <cell r="G171">
            <v>7.54</v>
          </cell>
          <cell r="H171">
            <v>7.54</v>
          </cell>
        </row>
        <row r="172">
          <cell r="A172" t="str">
            <v>254</v>
          </cell>
          <cell r="B172" t="str">
            <v>Pedreiro</v>
          </cell>
          <cell r="C172" t="str">
            <v>h</v>
          </cell>
          <cell r="D172">
            <v>0.1</v>
          </cell>
          <cell r="E172">
            <v>5.38</v>
          </cell>
          <cell r="F172" t="str">
            <v/>
          </cell>
          <cell r="G172">
            <v>0.53800000000000003</v>
          </cell>
        </row>
        <row r="173">
          <cell r="A173" t="str">
            <v>300</v>
          </cell>
          <cell r="B173" t="str">
            <v>Servente</v>
          </cell>
          <cell r="C173" t="str">
            <v>h</v>
          </cell>
          <cell r="D173">
            <v>1.5</v>
          </cell>
          <cell r="E173">
            <v>3.51</v>
          </cell>
          <cell r="F173" t="str">
            <v/>
          </cell>
          <cell r="G173">
            <v>5.2649999999999997</v>
          </cell>
        </row>
        <row r="174">
          <cell r="B174" t="str">
            <v>Total sem BDI</v>
          </cell>
          <cell r="G174">
            <v>5.8029999999999999</v>
          </cell>
          <cell r="H174">
            <v>5.8029999999999999</v>
          </cell>
        </row>
        <row r="175">
          <cell r="B175" t="str">
            <v>Total com BDI</v>
          </cell>
          <cell r="F175">
            <v>0</v>
          </cell>
          <cell r="G175">
            <v>7.54</v>
          </cell>
          <cell r="H175">
            <v>7.54</v>
          </cell>
        </row>
        <row r="177">
          <cell r="A177" t="str">
            <v>02006</v>
          </cell>
          <cell r="B177" t="str">
            <v>Remoção piso cerâmico</v>
          </cell>
          <cell r="C177" t="str">
            <v>m2</v>
          </cell>
          <cell r="G177">
            <v>4</v>
          </cell>
          <cell r="H177">
            <v>4</v>
          </cell>
        </row>
        <row r="178">
          <cell r="A178" t="str">
            <v>254</v>
          </cell>
          <cell r="B178" t="str">
            <v>Pedreiro</v>
          </cell>
          <cell r="C178" t="str">
            <v>h</v>
          </cell>
          <cell r="D178">
            <v>0.05</v>
          </cell>
          <cell r="E178">
            <v>5.38</v>
          </cell>
          <cell r="F178" t="str">
            <v/>
          </cell>
          <cell r="G178">
            <v>0.26900000000000002</v>
          </cell>
        </row>
        <row r="179">
          <cell r="A179" t="str">
            <v>300</v>
          </cell>
          <cell r="B179" t="str">
            <v>Servente</v>
          </cell>
          <cell r="C179" t="str">
            <v>h</v>
          </cell>
          <cell r="D179">
            <v>0.8</v>
          </cell>
          <cell r="E179">
            <v>3.51</v>
          </cell>
          <cell r="F179" t="str">
            <v/>
          </cell>
          <cell r="G179">
            <v>2.8079999999999998</v>
          </cell>
        </row>
        <row r="180">
          <cell r="B180" t="str">
            <v>Total sem BDI</v>
          </cell>
          <cell r="G180">
            <v>3.077</v>
          </cell>
          <cell r="H180">
            <v>3.077</v>
          </cell>
        </row>
        <row r="181">
          <cell r="B181" t="str">
            <v>Total com BDI</v>
          </cell>
          <cell r="F181">
            <v>0</v>
          </cell>
          <cell r="G181">
            <v>4</v>
          </cell>
          <cell r="H181">
            <v>4</v>
          </cell>
        </row>
        <row r="183">
          <cell r="A183" t="str">
            <v>02015</v>
          </cell>
          <cell r="B183" t="str">
            <v>Demolição piso tabua corrida</v>
          </cell>
          <cell r="C183" t="str">
            <v>m2</v>
          </cell>
          <cell r="G183">
            <v>3.09</v>
          </cell>
          <cell r="H183">
            <v>3.09</v>
          </cell>
        </row>
        <row r="184">
          <cell r="A184" t="str">
            <v>070</v>
          </cell>
          <cell r="B184" t="str">
            <v>Carpinteiro</v>
          </cell>
          <cell r="C184" t="str">
            <v>h</v>
          </cell>
          <cell r="D184">
            <v>0.05</v>
          </cell>
          <cell r="E184">
            <v>5.38</v>
          </cell>
          <cell r="F184" t="str">
            <v/>
          </cell>
          <cell r="G184">
            <v>0.26900000000000002</v>
          </cell>
        </row>
        <row r="185">
          <cell r="A185" t="str">
            <v>300</v>
          </cell>
          <cell r="B185" t="str">
            <v>Servente</v>
          </cell>
          <cell r="C185" t="str">
            <v>h</v>
          </cell>
          <cell r="D185">
            <v>0.6</v>
          </cell>
          <cell r="E185">
            <v>3.51</v>
          </cell>
          <cell r="F185" t="str">
            <v/>
          </cell>
          <cell r="G185">
            <v>2.1059999999999999</v>
          </cell>
        </row>
        <row r="186">
          <cell r="B186" t="str">
            <v>Total sem BDI</v>
          </cell>
          <cell r="G186">
            <v>2.375</v>
          </cell>
          <cell r="H186">
            <v>2.375</v>
          </cell>
        </row>
        <row r="187">
          <cell r="B187" t="str">
            <v>Total com BDI</v>
          </cell>
          <cell r="F187">
            <v>0</v>
          </cell>
          <cell r="G187">
            <v>3.09</v>
          </cell>
          <cell r="H187">
            <v>3.09</v>
          </cell>
        </row>
        <row r="189">
          <cell r="A189" t="str">
            <v>02007</v>
          </cell>
          <cell r="B189" t="str">
            <v>Remoção piso taco</v>
          </cell>
          <cell r="C189" t="str">
            <v>m2</v>
          </cell>
          <cell r="G189">
            <v>3.09</v>
          </cell>
          <cell r="H189">
            <v>3.09</v>
          </cell>
        </row>
        <row r="190">
          <cell r="A190" t="str">
            <v>254</v>
          </cell>
          <cell r="B190" t="str">
            <v>Pedreiro</v>
          </cell>
          <cell r="C190" t="str">
            <v>h</v>
          </cell>
          <cell r="D190">
            <v>0.05</v>
          </cell>
          <cell r="E190">
            <v>5.38</v>
          </cell>
          <cell r="F190" t="str">
            <v/>
          </cell>
          <cell r="G190">
            <v>0.26900000000000002</v>
          </cell>
        </row>
        <row r="191">
          <cell r="A191" t="str">
            <v>300</v>
          </cell>
          <cell r="B191" t="str">
            <v>Servente</v>
          </cell>
          <cell r="C191" t="str">
            <v>h</v>
          </cell>
          <cell r="D191">
            <v>0.6</v>
          </cell>
          <cell r="E191">
            <v>3.51</v>
          </cell>
          <cell r="F191" t="str">
            <v/>
          </cell>
          <cell r="G191">
            <v>2.1059999999999999</v>
          </cell>
        </row>
        <row r="192">
          <cell r="B192" t="str">
            <v>Total sem BDI</v>
          </cell>
          <cell r="G192">
            <v>2.375</v>
          </cell>
          <cell r="H192">
            <v>2.375</v>
          </cell>
        </row>
        <row r="193">
          <cell r="B193" t="str">
            <v>Total com BDI</v>
          </cell>
          <cell r="F193">
            <v>0</v>
          </cell>
          <cell r="G193">
            <v>3.09</v>
          </cell>
          <cell r="H193">
            <v>3.09</v>
          </cell>
        </row>
        <row r="195">
          <cell r="A195" t="str">
            <v>02008</v>
          </cell>
          <cell r="B195" t="str">
            <v>Demolição de reboco</v>
          </cell>
          <cell r="C195" t="str">
            <v>m2</v>
          </cell>
          <cell r="G195">
            <v>0.81</v>
          </cell>
          <cell r="H195">
            <v>0.81</v>
          </cell>
        </row>
        <row r="196">
          <cell r="A196" t="str">
            <v>254</v>
          </cell>
          <cell r="B196" t="str">
            <v>Pedreiro</v>
          </cell>
          <cell r="C196" t="str">
            <v>h</v>
          </cell>
          <cell r="D196">
            <v>0.05</v>
          </cell>
          <cell r="E196">
            <v>5.38</v>
          </cell>
          <cell r="F196" t="str">
            <v/>
          </cell>
          <cell r="G196">
            <v>0.26900000000000002</v>
          </cell>
        </row>
        <row r="197">
          <cell r="A197" t="str">
            <v>300</v>
          </cell>
          <cell r="B197" t="str">
            <v>Servente</v>
          </cell>
          <cell r="C197" t="str">
            <v>h</v>
          </cell>
          <cell r="D197">
            <v>0.1</v>
          </cell>
          <cell r="E197">
            <v>3.51</v>
          </cell>
          <cell r="F197" t="str">
            <v/>
          </cell>
          <cell r="G197">
            <v>0.35099999999999998</v>
          </cell>
        </row>
        <row r="198">
          <cell r="B198" t="str">
            <v>Total sem BDI</v>
          </cell>
          <cell r="G198">
            <v>0.62</v>
          </cell>
          <cell r="H198">
            <v>0.62</v>
          </cell>
        </row>
        <row r="199">
          <cell r="B199" t="str">
            <v>Total com BDI</v>
          </cell>
          <cell r="F199">
            <v>0</v>
          </cell>
          <cell r="G199">
            <v>0.81</v>
          </cell>
          <cell r="H199">
            <v>0.81</v>
          </cell>
        </row>
        <row r="201">
          <cell r="A201" t="str">
            <v>02009</v>
          </cell>
          <cell r="B201" t="str">
            <v>Remoção de azulejo</v>
          </cell>
          <cell r="C201" t="str">
            <v>m2</v>
          </cell>
          <cell r="G201">
            <v>3.09</v>
          </cell>
          <cell r="H201">
            <v>3.09</v>
          </cell>
        </row>
        <row r="202">
          <cell r="A202" t="str">
            <v>254</v>
          </cell>
          <cell r="B202" t="str">
            <v>Pedreiro</v>
          </cell>
          <cell r="C202" t="str">
            <v>h</v>
          </cell>
          <cell r="D202">
            <v>0.05</v>
          </cell>
          <cell r="E202">
            <v>5.38</v>
          </cell>
          <cell r="F202" t="str">
            <v/>
          </cell>
          <cell r="G202">
            <v>0.26900000000000002</v>
          </cell>
        </row>
        <row r="203">
          <cell r="A203" t="str">
            <v>300</v>
          </cell>
          <cell r="B203" t="str">
            <v>Servente</v>
          </cell>
          <cell r="C203" t="str">
            <v>h</v>
          </cell>
          <cell r="D203">
            <v>0.6</v>
          </cell>
          <cell r="E203">
            <v>3.51</v>
          </cell>
          <cell r="F203" t="str">
            <v/>
          </cell>
          <cell r="G203">
            <v>2.1059999999999999</v>
          </cell>
        </row>
        <row r="204">
          <cell r="B204" t="str">
            <v>Total sem BDI</v>
          </cell>
          <cell r="G204">
            <v>2.375</v>
          </cell>
          <cell r="H204">
            <v>2.375</v>
          </cell>
        </row>
        <row r="205">
          <cell r="B205" t="str">
            <v>Total com BDI</v>
          </cell>
          <cell r="F205">
            <v>0</v>
          </cell>
          <cell r="G205">
            <v>3.09</v>
          </cell>
          <cell r="H205">
            <v>3.09</v>
          </cell>
        </row>
        <row r="207">
          <cell r="A207" t="str">
            <v>02010</v>
          </cell>
          <cell r="B207" t="str">
            <v>Remoção forro madeira</v>
          </cell>
          <cell r="C207" t="str">
            <v>m2</v>
          </cell>
          <cell r="G207">
            <v>1.49</v>
          </cell>
          <cell r="H207">
            <v>1.49</v>
          </cell>
        </row>
        <row r="208">
          <cell r="A208" t="str">
            <v>070</v>
          </cell>
          <cell r="B208" t="str">
            <v>Carpinteiro</v>
          </cell>
          <cell r="C208" t="str">
            <v>h</v>
          </cell>
          <cell r="D208">
            <v>0.05</v>
          </cell>
          <cell r="E208">
            <v>5.38</v>
          </cell>
          <cell r="F208" t="str">
            <v/>
          </cell>
          <cell r="G208">
            <v>0.26900000000000002</v>
          </cell>
        </row>
        <row r="209">
          <cell r="A209" t="str">
            <v>300</v>
          </cell>
          <cell r="B209" t="str">
            <v>Servente</v>
          </cell>
          <cell r="C209" t="str">
            <v>h</v>
          </cell>
          <cell r="D209">
            <v>0.25</v>
          </cell>
          <cell r="E209">
            <v>3.51</v>
          </cell>
          <cell r="F209" t="str">
            <v/>
          </cell>
          <cell r="G209">
            <v>0.87749999999999995</v>
          </cell>
        </row>
        <row r="210">
          <cell r="B210" t="str">
            <v>Total sem BDI</v>
          </cell>
          <cell r="G210">
            <v>1.1465000000000001</v>
          </cell>
          <cell r="H210">
            <v>1.1465000000000001</v>
          </cell>
        </row>
        <row r="211">
          <cell r="B211" t="str">
            <v>Total com BDI</v>
          </cell>
          <cell r="F211">
            <v>0</v>
          </cell>
          <cell r="G211">
            <v>1.49</v>
          </cell>
          <cell r="H211">
            <v>1.49</v>
          </cell>
        </row>
        <row r="213">
          <cell r="A213" t="str">
            <v>02011</v>
          </cell>
          <cell r="B213" t="str">
            <v>Demolição estrutura telhado mad.</v>
          </cell>
          <cell r="C213" t="str">
            <v>m2</v>
          </cell>
          <cell r="G213">
            <v>3.54</v>
          </cell>
          <cell r="H213">
            <v>3.54</v>
          </cell>
        </row>
        <row r="214">
          <cell r="A214" t="str">
            <v>070</v>
          </cell>
          <cell r="B214" t="str">
            <v>Carpinteiro</v>
          </cell>
          <cell r="C214" t="str">
            <v>h</v>
          </cell>
          <cell r="D214">
            <v>0.05</v>
          </cell>
          <cell r="E214">
            <v>5.38</v>
          </cell>
          <cell r="F214" t="str">
            <v/>
          </cell>
          <cell r="G214">
            <v>0.26900000000000002</v>
          </cell>
        </row>
        <row r="215">
          <cell r="A215" t="str">
            <v>300</v>
          </cell>
          <cell r="B215" t="str">
            <v>Servente</v>
          </cell>
          <cell r="C215" t="str">
            <v>h</v>
          </cell>
          <cell r="D215">
            <v>0.7</v>
          </cell>
          <cell r="E215">
            <v>3.51</v>
          </cell>
          <cell r="F215" t="str">
            <v/>
          </cell>
          <cell r="G215">
            <v>2.4569999999999999</v>
          </cell>
        </row>
        <row r="216">
          <cell r="B216" t="str">
            <v>Total sem BDI</v>
          </cell>
          <cell r="G216">
            <v>2.726</v>
          </cell>
          <cell r="H216">
            <v>2.726</v>
          </cell>
        </row>
        <row r="217">
          <cell r="B217" t="str">
            <v>Total com BDI</v>
          </cell>
          <cell r="F217">
            <v>0</v>
          </cell>
          <cell r="G217">
            <v>3.54</v>
          </cell>
          <cell r="H217">
            <v>3.54</v>
          </cell>
        </row>
        <row r="219">
          <cell r="A219" t="str">
            <v>02012</v>
          </cell>
          <cell r="B219" t="str">
            <v>Remoção cobertura telha barro</v>
          </cell>
          <cell r="C219" t="str">
            <v>m2</v>
          </cell>
          <cell r="G219">
            <v>1.72</v>
          </cell>
          <cell r="H219">
            <v>1.72</v>
          </cell>
        </row>
        <row r="220">
          <cell r="A220" t="str">
            <v>330</v>
          </cell>
          <cell r="B220" t="str">
            <v>Telhadista</v>
          </cell>
          <cell r="C220" t="str">
            <v>h</v>
          </cell>
          <cell r="D220">
            <v>0.05</v>
          </cell>
          <cell r="E220">
            <v>5.38</v>
          </cell>
          <cell r="F220" t="str">
            <v/>
          </cell>
          <cell r="G220">
            <v>0.26900000000000002</v>
          </cell>
        </row>
        <row r="221">
          <cell r="A221" t="str">
            <v>300</v>
          </cell>
          <cell r="B221" t="str">
            <v>Servente</v>
          </cell>
          <cell r="C221" t="str">
            <v>h</v>
          </cell>
          <cell r="D221">
            <v>0.3</v>
          </cell>
          <cell r="E221">
            <v>3.51</v>
          </cell>
          <cell r="F221" t="str">
            <v/>
          </cell>
          <cell r="G221">
            <v>1.0529999999999999</v>
          </cell>
        </row>
        <row r="222">
          <cell r="B222" t="str">
            <v>Total sem BDI</v>
          </cell>
          <cell r="G222">
            <v>1.3220000000000001</v>
          </cell>
          <cell r="H222">
            <v>1.3220000000000001</v>
          </cell>
        </row>
        <row r="223">
          <cell r="B223" t="str">
            <v>Total com BDI</v>
          </cell>
          <cell r="F223">
            <v>0</v>
          </cell>
          <cell r="G223">
            <v>1.72</v>
          </cell>
          <cell r="H223">
            <v>1.72</v>
          </cell>
        </row>
        <row r="225">
          <cell r="A225" t="str">
            <v>02013</v>
          </cell>
          <cell r="B225" t="str">
            <v>Remoção de telha fibrocimento</v>
          </cell>
          <cell r="C225" t="str">
            <v>m2</v>
          </cell>
          <cell r="G225">
            <v>1.26</v>
          </cell>
          <cell r="H225">
            <v>1.26</v>
          </cell>
        </row>
        <row r="226">
          <cell r="A226" t="str">
            <v>330</v>
          </cell>
          <cell r="B226" t="str">
            <v>Telhadista</v>
          </cell>
          <cell r="C226" t="str">
            <v>h</v>
          </cell>
          <cell r="D226">
            <v>0.05</v>
          </cell>
          <cell r="E226">
            <v>5.38</v>
          </cell>
          <cell r="F226" t="str">
            <v/>
          </cell>
          <cell r="G226">
            <v>0.26900000000000002</v>
          </cell>
        </row>
        <row r="227">
          <cell r="A227" t="str">
            <v>300</v>
          </cell>
          <cell r="B227" t="str">
            <v>Servente</v>
          </cell>
          <cell r="C227" t="str">
            <v>h</v>
          </cell>
          <cell r="D227">
            <v>0.2</v>
          </cell>
          <cell r="E227">
            <v>3.51</v>
          </cell>
          <cell r="F227" t="str">
            <v/>
          </cell>
          <cell r="G227">
            <v>0.70199999999999996</v>
          </cell>
        </row>
        <row r="228">
          <cell r="B228" t="str">
            <v>Total sem BDI</v>
          </cell>
          <cell r="G228">
            <v>0.97099999999999997</v>
          </cell>
          <cell r="H228">
            <v>0.97099999999999997</v>
          </cell>
        </row>
        <row r="229">
          <cell r="B229" t="str">
            <v>Total com BDI</v>
          </cell>
          <cell r="F229">
            <v>0</v>
          </cell>
          <cell r="G229">
            <v>1.26</v>
          </cell>
          <cell r="H229">
            <v>1.26</v>
          </cell>
        </row>
        <row r="231">
          <cell r="A231" t="str">
            <v>02016</v>
          </cell>
          <cell r="B231" t="str">
            <v>Remoção de janelas até 1,00m2</v>
          </cell>
          <cell r="C231" t="str">
            <v>un</v>
          </cell>
          <cell r="F231">
            <v>0</v>
          </cell>
          <cell r="G231">
            <v>1.06</v>
          </cell>
          <cell r="H231">
            <v>1.06</v>
          </cell>
        </row>
        <row r="232">
          <cell r="A232" t="str">
            <v>254</v>
          </cell>
          <cell r="B232" t="str">
            <v>Pedreiro</v>
          </cell>
          <cell r="C232" t="str">
            <v>h</v>
          </cell>
          <cell r="D232">
            <v>0.1</v>
          </cell>
          <cell r="E232">
            <v>5.38</v>
          </cell>
          <cell r="F232" t="str">
            <v/>
          </cell>
          <cell r="G232">
            <v>0.53800000000000003</v>
          </cell>
        </row>
        <row r="233">
          <cell r="A233" t="str">
            <v>300</v>
          </cell>
          <cell r="B233" t="str">
            <v>Servente</v>
          </cell>
          <cell r="C233" t="str">
            <v>h</v>
          </cell>
          <cell r="D233">
            <v>0.08</v>
          </cell>
          <cell r="E233">
            <v>3.51</v>
          </cell>
          <cell r="F233" t="str">
            <v/>
          </cell>
          <cell r="G233">
            <v>0.28079999999999999</v>
          </cell>
        </row>
        <row r="234">
          <cell r="B234" t="str">
            <v>Total sem BDI</v>
          </cell>
          <cell r="G234">
            <v>0.81879999999999997</v>
          </cell>
          <cell r="H234">
            <v>0.81879999999999997</v>
          </cell>
        </row>
        <row r="235">
          <cell r="B235" t="str">
            <v>Total com BDI</v>
          </cell>
          <cell r="F235">
            <v>0</v>
          </cell>
          <cell r="G235">
            <v>1.06</v>
          </cell>
          <cell r="H235">
            <v>1.06</v>
          </cell>
        </row>
        <row r="237">
          <cell r="A237" t="str">
            <v>02017</v>
          </cell>
          <cell r="B237" t="str">
            <v>Remoção de janelas &gt; 1,00m2</v>
          </cell>
          <cell r="C237" t="str">
            <v>un</v>
          </cell>
          <cell r="F237">
            <v>0</v>
          </cell>
          <cell r="G237">
            <v>5.26</v>
          </cell>
          <cell r="H237">
            <v>5.26</v>
          </cell>
        </row>
        <row r="238">
          <cell r="A238" t="str">
            <v>254</v>
          </cell>
          <cell r="B238" t="str">
            <v>Pedreiro</v>
          </cell>
          <cell r="C238" t="str">
            <v>h</v>
          </cell>
          <cell r="D238">
            <v>0.1</v>
          </cell>
          <cell r="E238">
            <v>5.38</v>
          </cell>
          <cell r="F238" t="str">
            <v/>
          </cell>
          <cell r="G238">
            <v>0.53800000000000003</v>
          </cell>
        </row>
        <row r="239">
          <cell r="A239" t="str">
            <v>300</v>
          </cell>
          <cell r="B239" t="str">
            <v>Servente</v>
          </cell>
          <cell r="C239" t="str">
            <v>h</v>
          </cell>
          <cell r="D239">
            <v>1</v>
          </cell>
          <cell r="E239">
            <v>3.51</v>
          </cell>
          <cell r="F239" t="str">
            <v/>
          </cell>
          <cell r="G239">
            <v>3.51</v>
          </cell>
        </row>
        <row r="240">
          <cell r="B240" t="str">
            <v>Total sem BDI</v>
          </cell>
          <cell r="G240">
            <v>4.048</v>
          </cell>
          <cell r="H240">
            <v>4.048</v>
          </cell>
        </row>
        <row r="241">
          <cell r="B241" t="str">
            <v>Total com BDI</v>
          </cell>
          <cell r="F241">
            <v>0</v>
          </cell>
          <cell r="G241">
            <v>5.26</v>
          </cell>
          <cell r="H241">
            <v>5.26</v>
          </cell>
        </row>
        <row r="243">
          <cell r="A243" t="str">
            <v>02018</v>
          </cell>
          <cell r="B243" t="str">
            <v>Remoção de portas até 2,00m2</v>
          </cell>
          <cell r="C243" t="str">
            <v>un</v>
          </cell>
          <cell r="F243">
            <v>0</v>
          </cell>
          <cell r="G243">
            <v>6.18</v>
          </cell>
          <cell r="H243">
            <v>6.18</v>
          </cell>
        </row>
        <row r="244">
          <cell r="A244" t="str">
            <v>254</v>
          </cell>
          <cell r="B244" t="str">
            <v>Pedreiro</v>
          </cell>
          <cell r="C244" t="str">
            <v>h</v>
          </cell>
          <cell r="D244">
            <v>0.1</v>
          </cell>
          <cell r="E244">
            <v>5.38</v>
          </cell>
          <cell r="F244" t="str">
            <v/>
          </cell>
          <cell r="G244">
            <v>0.53800000000000003</v>
          </cell>
        </row>
        <row r="245">
          <cell r="A245" t="str">
            <v>300</v>
          </cell>
          <cell r="B245" t="str">
            <v>Servente</v>
          </cell>
          <cell r="C245" t="str">
            <v>h</v>
          </cell>
          <cell r="D245">
            <v>1.2</v>
          </cell>
          <cell r="E245">
            <v>3.51</v>
          </cell>
          <cell r="F245" t="str">
            <v/>
          </cell>
          <cell r="G245">
            <v>4.2119999999999997</v>
          </cell>
        </row>
        <row r="246">
          <cell r="B246" t="str">
            <v>Total sem BDI</v>
          </cell>
          <cell r="G246">
            <v>4.75</v>
          </cell>
          <cell r="H246">
            <v>4.75</v>
          </cell>
        </row>
        <row r="247">
          <cell r="B247" t="str">
            <v>Total com BDI</v>
          </cell>
          <cell r="F247">
            <v>0</v>
          </cell>
          <cell r="G247">
            <v>6.18</v>
          </cell>
          <cell r="H247">
            <v>6.18</v>
          </cell>
        </row>
        <row r="249">
          <cell r="A249" t="str">
            <v>02019</v>
          </cell>
          <cell r="B249" t="str">
            <v>Remoção de janelas &gt; 2,00m2</v>
          </cell>
          <cell r="C249" t="str">
            <v>un</v>
          </cell>
          <cell r="F249">
            <v>0</v>
          </cell>
          <cell r="G249">
            <v>6.18</v>
          </cell>
          <cell r="H249">
            <v>6.18</v>
          </cell>
        </row>
        <row r="250">
          <cell r="A250" t="str">
            <v>254</v>
          </cell>
          <cell r="B250" t="str">
            <v>Pedreiro</v>
          </cell>
          <cell r="C250" t="str">
            <v>h</v>
          </cell>
          <cell r="D250">
            <v>0.1</v>
          </cell>
          <cell r="E250">
            <v>5.38</v>
          </cell>
          <cell r="F250" t="str">
            <v/>
          </cell>
          <cell r="G250">
            <v>0.53800000000000003</v>
          </cell>
        </row>
        <row r="251">
          <cell r="A251" t="str">
            <v>300</v>
          </cell>
          <cell r="B251" t="str">
            <v>Servente</v>
          </cell>
          <cell r="C251" t="str">
            <v>h</v>
          </cell>
          <cell r="D251">
            <v>1.2</v>
          </cell>
          <cell r="E251">
            <v>3.51</v>
          </cell>
          <cell r="F251" t="str">
            <v/>
          </cell>
          <cell r="G251">
            <v>4.2119999999999997</v>
          </cell>
        </row>
        <row r="252">
          <cell r="B252" t="str">
            <v>Total sem BDI</v>
          </cell>
          <cell r="G252">
            <v>4.75</v>
          </cell>
          <cell r="H252">
            <v>4.75</v>
          </cell>
        </row>
        <row r="253">
          <cell r="B253" t="str">
            <v>Total com BDI</v>
          </cell>
          <cell r="F253">
            <v>0</v>
          </cell>
          <cell r="G253">
            <v>6.18</v>
          </cell>
          <cell r="H253">
            <v>6.18</v>
          </cell>
        </row>
        <row r="255">
          <cell r="A255" t="str">
            <v>02020</v>
          </cell>
          <cell r="B255" t="str">
            <v>Limpeza do terreno</v>
          </cell>
          <cell r="C255" t="str">
            <v>un</v>
          </cell>
          <cell r="F255">
            <v>0</v>
          </cell>
          <cell r="G255">
            <v>0.46</v>
          </cell>
          <cell r="H255">
            <v>0.46</v>
          </cell>
        </row>
        <row r="256">
          <cell r="A256" t="str">
            <v>300</v>
          </cell>
          <cell r="B256" t="str">
            <v>Servente</v>
          </cell>
          <cell r="C256" t="str">
            <v>h</v>
          </cell>
          <cell r="D256">
            <v>0.1</v>
          </cell>
          <cell r="E256">
            <v>3.51</v>
          </cell>
          <cell r="F256" t="str">
            <v/>
          </cell>
          <cell r="G256">
            <v>0.35099999999999998</v>
          </cell>
        </row>
        <row r="257">
          <cell r="B257" t="str">
            <v>Total sem BDI</v>
          </cell>
          <cell r="G257">
            <v>0.35099999999999998</v>
          </cell>
          <cell r="H257">
            <v>0.35099999999999998</v>
          </cell>
        </row>
        <row r="258">
          <cell r="B258" t="str">
            <v>Total com BDI</v>
          </cell>
          <cell r="F258">
            <v>0</v>
          </cell>
          <cell r="G258">
            <v>0.46</v>
          </cell>
          <cell r="H258">
            <v>0.46</v>
          </cell>
        </row>
        <row r="260">
          <cell r="A260" t="str">
            <v>02021</v>
          </cell>
          <cell r="B260" t="str">
            <v>Corte de capoeira fina</v>
          </cell>
          <cell r="C260" t="str">
            <v>un</v>
          </cell>
          <cell r="F260">
            <v>0</v>
          </cell>
          <cell r="G260">
            <v>0.46</v>
          </cell>
          <cell r="H260">
            <v>0.46</v>
          </cell>
        </row>
        <row r="261">
          <cell r="A261" t="str">
            <v>300</v>
          </cell>
          <cell r="B261" t="str">
            <v>Servente</v>
          </cell>
          <cell r="C261" t="str">
            <v>h</v>
          </cell>
          <cell r="D261">
            <v>0.1</v>
          </cell>
          <cell r="E261">
            <v>3.51</v>
          </cell>
          <cell r="F261" t="str">
            <v/>
          </cell>
          <cell r="G261">
            <v>0.35099999999999998</v>
          </cell>
        </row>
        <row r="262">
          <cell r="B262" t="str">
            <v>Total sem BDI</v>
          </cell>
          <cell r="G262">
            <v>0.35099999999999998</v>
          </cell>
          <cell r="H262">
            <v>0.35099999999999998</v>
          </cell>
        </row>
        <row r="263">
          <cell r="B263" t="str">
            <v>Total com BDI</v>
          </cell>
          <cell r="F263">
            <v>0</v>
          </cell>
          <cell r="G263">
            <v>0.46</v>
          </cell>
          <cell r="H263">
            <v>0.46</v>
          </cell>
        </row>
        <row r="265">
          <cell r="A265" t="str">
            <v>02023</v>
          </cell>
          <cell r="B265" t="str">
            <v>Destocamento e corte de árvores  Ø 30cm</v>
          </cell>
          <cell r="C265" t="str">
            <v>un</v>
          </cell>
          <cell r="F265">
            <v>8.99</v>
          </cell>
          <cell r="G265">
            <v>7.55</v>
          </cell>
          <cell r="H265">
            <v>16.54</v>
          </cell>
        </row>
        <row r="266">
          <cell r="A266" t="str">
            <v>415</v>
          </cell>
          <cell r="B266" t="str">
            <v>Retro escavadeira</v>
          </cell>
          <cell r="C266" t="str">
            <v>h</v>
          </cell>
          <cell r="D266">
            <v>0.3</v>
          </cell>
          <cell r="E266">
            <v>23.06</v>
          </cell>
          <cell r="F266">
            <v>6.9179999999999993</v>
          </cell>
        </row>
        <row r="267">
          <cell r="A267" t="str">
            <v>243</v>
          </cell>
          <cell r="B267" t="str">
            <v>Operador de máquina</v>
          </cell>
          <cell r="C267" t="str">
            <v>h</v>
          </cell>
          <cell r="D267">
            <v>0.3</v>
          </cell>
          <cell r="E267">
            <v>6.48</v>
          </cell>
          <cell r="G267">
            <v>1.944</v>
          </cell>
        </row>
        <row r="268">
          <cell r="A268" t="str">
            <v>192</v>
          </cell>
          <cell r="B268" t="str">
            <v>Jardineiro</v>
          </cell>
          <cell r="C268" t="str">
            <v>h</v>
          </cell>
          <cell r="D268">
            <v>0.1</v>
          </cell>
          <cell r="E268">
            <v>3.51</v>
          </cell>
          <cell r="G268">
            <v>0.35099999999999998</v>
          </cell>
        </row>
        <row r="269">
          <cell r="A269" t="str">
            <v>300</v>
          </cell>
          <cell r="B269" t="str">
            <v>Servente</v>
          </cell>
          <cell r="C269" t="str">
            <v>h</v>
          </cell>
          <cell r="D269">
            <v>1</v>
          </cell>
          <cell r="E269">
            <v>3.51</v>
          </cell>
          <cell r="G269">
            <v>3.51</v>
          </cell>
        </row>
        <row r="270">
          <cell r="B270" t="str">
            <v>Total sem BDI</v>
          </cell>
          <cell r="F270">
            <v>6.9179999999999993</v>
          </cell>
          <cell r="G270">
            <v>5.8049999999999997</v>
          </cell>
          <cell r="H270">
            <v>12.722999999999999</v>
          </cell>
        </row>
        <row r="271">
          <cell r="B271" t="str">
            <v>Total com BDI</v>
          </cell>
          <cell r="F271">
            <v>8.99</v>
          </cell>
          <cell r="G271">
            <v>7.55</v>
          </cell>
          <cell r="H271">
            <v>16.54</v>
          </cell>
        </row>
        <row r="273">
          <cell r="A273" t="str">
            <v>02024</v>
          </cell>
          <cell r="B273" t="str">
            <v>Destocamento e corte de árvores Ø 20cm</v>
          </cell>
          <cell r="C273" t="str">
            <v>ml</v>
          </cell>
          <cell r="F273">
            <v>4.5</v>
          </cell>
          <cell r="G273">
            <v>5.14</v>
          </cell>
          <cell r="H273">
            <v>9.64</v>
          </cell>
        </row>
        <row r="274">
          <cell r="A274" t="str">
            <v>415</v>
          </cell>
          <cell r="B274" t="str">
            <v>Retro escavadeira</v>
          </cell>
          <cell r="C274" t="str">
            <v>h</v>
          </cell>
          <cell r="D274">
            <v>0.15</v>
          </cell>
          <cell r="E274">
            <v>23.06</v>
          </cell>
          <cell r="F274">
            <v>3.46</v>
          </cell>
        </row>
        <row r="275">
          <cell r="A275" t="str">
            <v>243</v>
          </cell>
          <cell r="B275" t="str">
            <v>Operador de máquina</v>
          </cell>
          <cell r="C275" t="str">
            <v>h</v>
          </cell>
          <cell r="D275">
            <v>0.15</v>
          </cell>
          <cell r="E275">
            <v>6.48</v>
          </cell>
          <cell r="G275">
            <v>0.97</v>
          </cell>
        </row>
        <row r="276">
          <cell r="A276" t="str">
            <v>192</v>
          </cell>
          <cell r="B276" t="str">
            <v>Jardineiro</v>
          </cell>
          <cell r="C276" t="str">
            <v>h</v>
          </cell>
          <cell r="D276">
            <v>0.1</v>
          </cell>
          <cell r="E276">
            <v>3.51</v>
          </cell>
          <cell r="F276" t="str">
            <v/>
          </cell>
          <cell r="G276">
            <v>0.35</v>
          </cell>
        </row>
        <row r="277">
          <cell r="A277" t="str">
            <v>300</v>
          </cell>
          <cell r="B277" t="str">
            <v>Servente</v>
          </cell>
          <cell r="C277" t="str">
            <v>h</v>
          </cell>
          <cell r="D277">
            <v>0.75</v>
          </cell>
          <cell r="E277">
            <v>3.51</v>
          </cell>
          <cell r="F277" t="str">
            <v/>
          </cell>
          <cell r="G277">
            <v>2.63</v>
          </cell>
        </row>
        <row r="278">
          <cell r="B278" t="str">
            <v>Total sem BDI</v>
          </cell>
          <cell r="F278">
            <v>3.46</v>
          </cell>
          <cell r="G278">
            <v>3.9499999999999997</v>
          </cell>
          <cell r="H278">
            <v>7.41</v>
          </cell>
        </row>
        <row r="279">
          <cell r="B279" t="str">
            <v>Total com BDI</v>
          </cell>
          <cell r="F279">
            <v>4.5</v>
          </cell>
          <cell r="G279">
            <v>5.14</v>
          </cell>
          <cell r="H279">
            <v>9.64</v>
          </cell>
        </row>
        <row r="281">
          <cell r="A281" t="str">
            <v>02025</v>
          </cell>
          <cell r="B281" t="str">
            <v>Destocamento e corte de árvores Ø 10cm</v>
          </cell>
          <cell r="C281" t="str">
            <v>ml</v>
          </cell>
          <cell r="F281">
            <v>3</v>
          </cell>
          <cell r="G281">
            <v>3.59</v>
          </cell>
          <cell r="H281">
            <v>6.59</v>
          </cell>
        </row>
        <row r="282">
          <cell r="A282" t="str">
            <v>415</v>
          </cell>
          <cell r="B282" t="str">
            <v>Retro escavadeira</v>
          </cell>
          <cell r="C282" t="str">
            <v>h</v>
          </cell>
          <cell r="D282">
            <v>0.1</v>
          </cell>
          <cell r="E282">
            <v>23.06</v>
          </cell>
          <cell r="F282">
            <v>2.31</v>
          </cell>
        </row>
        <row r="283">
          <cell r="A283" t="str">
            <v>243</v>
          </cell>
          <cell r="B283" t="str">
            <v>Operador de máquina</v>
          </cell>
          <cell r="C283" t="str">
            <v>h</v>
          </cell>
          <cell r="D283">
            <v>0.1</v>
          </cell>
          <cell r="E283">
            <v>6.48</v>
          </cell>
          <cell r="G283">
            <v>0.65</v>
          </cell>
        </row>
        <row r="284">
          <cell r="A284" t="str">
            <v>192</v>
          </cell>
          <cell r="B284" t="str">
            <v>Jardineiro</v>
          </cell>
          <cell r="C284" t="str">
            <v>h</v>
          </cell>
          <cell r="D284">
            <v>0.1</v>
          </cell>
          <cell r="E284">
            <v>3.51</v>
          </cell>
          <cell r="F284" t="str">
            <v/>
          </cell>
          <cell r="G284">
            <v>0.35</v>
          </cell>
        </row>
        <row r="285">
          <cell r="A285" t="str">
            <v>300</v>
          </cell>
          <cell r="B285" t="str">
            <v>Servente</v>
          </cell>
          <cell r="C285" t="str">
            <v>h</v>
          </cell>
          <cell r="D285">
            <v>0.5</v>
          </cell>
          <cell r="E285">
            <v>3.51</v>
          </cell>
          <cell r="F285" t="str">
            <v/>
          </cell>
          <cell r="G285">
            <v>1.76</v>
          </cell>
        </row>
        <row r="286">
          <cell r="B286" t="str">
            <v>Total sem BDI</v>
          </cell>
          <cell r="F286">
            <v>2.31</v>
          </cell>
          <cell r="G286">
            <v>2.76</v>
          </cell>
          <cell r="H286">
            <v>5.07</v>
          </cell>
        </row>
        <row r="287">
          <cell r="B287" t="str">
            <v>Total com BDI</v>
          </cell>
          <cell r="F287">
            <v>3</v>
          </cell>
          <cell r="G287">
            <v>3.59</v>
          </cell>
          <cell r="H287">
            <v>6.59</v>
          </cell>
        </row>
        <row r="289">
          <cell r="A289" t="str">
            <v>02022</v>
          </cell>
          <cell r="B289" t="str">
            <v>Remoção de cerca com empilhamento dos moeirões</v>
          </cell>
          <cell r="C289" t="str">
            <v>m</v>
          </cell>
          <cell r="F289">
            <v>0</v>
          </cell>
          <cell r="G289">
            <v>1.83</v>
          </cell>
          <cell r="H289">
            <v>1.83</v>
          </cell>
        </row>
        <row r="290">
          <cell r="A290" t="str">
            <v>300</v>
          </cell>
          <cell r="B290" t="str">
            <v>Servente</v>
          </cell>
          <cell r="C290" t="str">
            <v>h</v>
          </cell>
          <cell r="D290">
            <v>0.4</v>
          </cell>
          <cell r="E290">
            <v>3.51</v>
          </cell>
          <cell r="F290" t="str">
            <v/>
          </cell>
          <cell r="G290">
            <v>1.4039999999999999</v>
          </cell>
        </row>
        <row r="291">
          <cell r="B291" t="str">
            <v>Total sem BDI</v>
          </cell>
          <cell r="G291">
            <v>1.4039999999999999</v>
          </cell>
          <cell r="H291">
            <v>1.4039999999999999</v>
          </cell>
        </row>
        <row r="292">
          <cell r="B292" t="str">
            <v>Total com BDI</v>
          </cell>
          <cell r="F292">
            <v>0</v>
          </cell>
          <cell r="G292">
            <v>1.83</v>
          </cell>
          <cell r="H292">
            <v>1.83</v>
          </cell>
        </row>
        <row r="295">
          <cell r="A295" t="str">
            <v>02026</v>
          </cell>
          <cell r="B295" t="str">
            <v>Remoção manual de tampa em concreto 2,00x0,50</v>
          </cell>
          <cell r="C295" t="str">
            <v>m</v>
          </cell>
          <cell r="F295">
            <v>0</v>
          </cell>
          <cell r="G295">
            <v>4.5599999999999996</v>
          </cell>
          <cell r="H295">
            <v>4.5599999999999996</v>
          </cell>
        </row>
        <row r="296">
          <cell r="A296" t="str">
            <v>300</v>
          </cell>
          <cell r="B296" t="str">
            <v>Servente</v>
          </cell>
          <cell r="C296" t="str">
            <v>h</v>
          </cell>
          <cell r="D296">
            <v>1</v>
          </cell>
          <cell r="E296">
            <v>3.51</v>
          </cell>
          <cell r="F296" t="str">
            <v/>
          </cell>
          <cell r="G296">
            <v>3.51</v>
          </cell>
        </row>
        <row r="297">
          <cell r="B297" t="str">
            <v>Total sem BDI</v>
          </cell>
          <cell r="G297">
            <v>3.51</v>
          </cell>
          <cell r="H297">
            <v>3.51</v>
          </cell>
        </row>
        <row r="298">
          <cell r="B298" t="str">
            <v>Total com BDI</v>
          </cell>
          <cell r="F298">
            <v>0</v>
          </cell>
          <cell r="G298">
            <v>4.5599999999999996</v>
          </cell>
          <cell r="H298">
            <v>4.5599999999999996</v>
          </cell>
        </row>
        <row r="300">
          <cell r="A300" t="str">
            <v>02027</v>
          </cell>
          <cell r="B300" t="str">
            <v>Remoção de poste de quadra em concreto 7,00m cm guincho, incluindo escavação</v>
          </cell>
          <cell r="C300" t="str">
            <v>m</v>
          </cell>
          <cell r="F300">
            <v>13.73</v>
          </cell>
          <cell r="G300">
            <v>6.84</v>
          </cell>
          <cell r="H300">
            <v>20.57</v>
          </cell>
        </row>
        <row r="301">
          <cell r="A301" t="str">
            <v>463</v>
          </cell>
          <cell r="B301" t="str">
            <v>Guinchos para Remoção de pré-moldados</v>
          </cell>
          <cell r="C301" t="str">
            <v>h</v>
          </cell>
          <cell r="D301">
            <v>0.16</v>
          </cell>
          <cell r="E301">
            <v>66</v>
          </cell>
          <cell r="F301">
            <v>10.56</v>
          </cell>
        </row>
        <row r="302">
          <cell r="A302" t="str">
            <v>241</v>
          </cell>
          <cell r="B302" t="str">
            <v>Motorista</v>
          </cell>
          <cell r="C302" t="str">
            <v>h</v>
          </cell>
          <cell r="D302">
            <v>0.16</v>
          </cell>
          <cell r="E302">
            <v>6.48</v>
          </cell>
          <cell r="G302">
            <v>1.0368000000000002</v>
          </cell>
        </row>
        <row r="303">
          <cell r="A303" t="str">
            <v>300</v>
          </cell>
          <cell r="B303" t="str">
            <v>Servente</v>
          </cell>
          <cell r="C303" t="str">
            <v>h</v>
          </cell>
          <cell r="D303">
            <v>1.5</v>
          </cell>
          <cell r="E303">
            <v>3.51</v>
          </cell>
          <cell r="F303" t="str">
            <v/>
          </cell>
          <cell r="G303">
            <v>5.2649999999999997</v>
          </cell>
        </row>
        <row r="304">
          <cell r="B304" t="str">
            <v>Total sem BDI</v>
          </cell>
          <cell r="F304">
            <v>10.56</v>
          </cell>
          <cell r="G304">
            <v>5.2649999999999997</v>
          </cell>
          <cell r="H304">
            <v>15.824999999999999</v>
          </cell>
        </row>
        <row r="305">
          <cell r="B305" t="str">
            <v>Total com BDI</v>
          </cell>
          <cell r="F305">
            <v>13.73</v>
          </cell>
          <cell r="G305">
            <v>6.84</v>
          </cell>
          <cell r="H305">
            <v>20.57</v>
          </cell>
        </row>
        <row r="307">
          <cell r="A307" t="str">
            <v>02028</v>
          </cell>
          <cell r="B307" t="str">
            <v>Relocação de poste de quadra em concreto 7,00m com guincho, incluindo escavação</v>
          </cell>
          <cell r="C307" t="str">
            <v>m</v>
          </cell>
          <cell r="F307">
            <v>17.16</v>
          </cell>
          <cell r="G307">
            <v>6.84</v>
          </cell>
          <cell r="H307">
            <v>24</v>
          </cell>
        </row>
        <row r="308">
          <cell r="A308" t="str">
            <v>463</v>
          </cell>
          <cell r="B308" t="str">
            <v>Guinchos para colocação de pré-moldados</v>
          </cell>
          <cell r="C308" t="str">
            <v>h</v>
          </cell>
          <cell r="D308">
            <v>0.2</v>
          </cell>
          <cell r="E308">
            <v>66</v>
          </cell>
          <cell r="F308">
            <v>13.200000000000001</v>
          </cell>
        </row>
        <row r="309">
          <cell r="A309" t="str">
            <v>241</v>
          </cell>
          <cell r="B309" t="str">
            <v>Motorista</v>
          </cell>
          <cell r="C309" t="str">
            <v>h</v>
          </cell>
          <cell r="D309">
            <v>0.16</v>
          </cell>
          <cell r="E309">
            <v>6.48</v>
          </cell>
          <cell r="G309">
            <v>1.0368000000000002</v>
          </cell>
        </row>
        <row r="310">
          <cell r="A310" t="str">
            <v>300</v>
          </cell>
          <cell r="B310" t="str">
            <v>Servente</v>
          </cell>
          <cell r="C310" t="str">
            <v>h</v>
          </cell>
          <cell r="D310">
            <v>1.5</v>
          </cell>
          <cell r="E310">
            <v>3.51</v>
          </cell>
          <cell r="F310" t="str">
            <v/>
          </cell>
          <cell r="G310">
            <v>5.2649999999999997</v>
          </cell>
        </row>
        <row r="311">
          <cell r="B311" t="str">
            <v>Total sem BDI</v>
          </cell>
          <cell r="F311">
            <v>13.200000000000001</v>
          </cell>
          <cell r="G311">
            <v>5.2649999999999997</v>
          </cell>
          <cell r="H311">
            <v>18.465</v>
          </cell>
        </row>
        <row r="312">
          <cell r="B312" t="str">
            <v>Total com BDI</v>
          </cell>
          <cell r="F312">
            <v>17.16</v>
          </cell>
          <cell r="G312">
            <v>6.84</v>
          </cell>
          <cell r="H312">
            <v>24</v>
          </cell>
        </row>
        <row r="314">
          <cell r="A314" t="str">
            <v>02029</v>
          </cell>
          <cell r="B314" t="str">
            <v>Desmontagem e montagem de estufa com cobertura em lona plástica, estrutura em eucalipato e pilares em eucalipto</v>
          </cell>
          <cell r="C314" t="str">
            <v>m2</v>
          </cell>
          <cell r="F314">
            <v>0</v>
          </cell>
          <cell r="G314">
            <v>3.22</v>
          </cell>
          <cell r="H314">
            <v>3.22</v>
          </cell>
        </row>
        <row r="315">
          <cell r="A315" t="str">
            <v>070</v>
          </cell>
          <cell r="B315" t="str">
            <v>Carpinteiro</v>
          </cell>
          <cell r="C315" t="str">
            <v>h</v>
          </cell>
          <cell r="D315">
            <v>0.2</v>
          </cell>
          <cell r="E315">
            <v>5.38</v>
          </cell>
          <cell r="F315" t="str">
            <v/>
          </cell>
          <cell r="G315">
            <v>1.08</v>
          </cell>
        </row>
        <row r="316">
          <cell r="A316" t="str">
            <v>300</v>
          </cell>
          <cell r="B316" t="str">
            <v>Servente</v>
          </cell>
          <cell r="C316" t="str">
            <v>h</v>
          </cell>
          <cell r="D316">
            <v>0.4</v>
          </cell>
          <cell r="E316">
            <v>3.51</v>
          </cell>
          <cell r="F316" t="str">
            <v/>
          </cell>
          <cell r="G316">
            <v>1.4</v>
          </cell>
        </row>
        <row r="317">
          <cell r="B317" t="str">
            <v>Total sem BDI</v>
          </cell>
          <cell r="F317">
            <v>0</v>
          </cell>
          <cell r="G317">
            <v>2.48</v>
          </cell>
          <cell r="H317">
            <v>2.48</v>
          </cell>
        </row>
        <row r="318">
          <cell r="B318" t="str">
            <v>Total com BDI</v>
          </cell>
          <cell r="F318">
            <v>0</v>
          </cell>
          <cell r="G318">
            <v>3.22</v>
          </cell>
          <cell r="H318">
            <v>3.22</v>
          </cell>
        </row>
        <row r="320">
          <cell r="A320" t="str">
            <v>02030</v>
          </cell>
          <cell r="B320" t="str">
            <v>Desmontagem e montagem de galpão pré-fabricado, estruturado com eucalipto, fechamento com madeira de pinus, cobertura com telha 4mm, instalação elétricas, portas e ferragens. Dimensões 20x20=400m2</v>
          </cell>
          <cell r="C320" t="str">
            <v>un</v>
          </cell>
          <cell r="F320">
            <v>647.29999999999995</v>
          </cell>
          <cell r="G320">
            <v>8947.1200000000008</v>
          </cell>
          <cell r="H320">
            <v>9594.42</v>
          </cell>
        </row>
        <row r="321">
          <cell r="A321" t="str">
            <v>520</v>
          </cell>
          <cell r="B321" t="str">
            <v>Caminhão Chassi L1418 simples</v>
          </cell>
          <cell r="C321" t="str">
            <v>h</v>
          </cell>
          <cell r="D321">
            <v>16</v>
          </cell>
          <cell r="E321">
            <v>31.12</v>
          </cell>
          <cell r="F321">
            <v>497.92</v>
          </cell>
        </row>
        <row r="322">
          <cell r="A322" t="str">
            <v>241</v>
          </cell>
          <cell r="B322" t="str">
            <v>Motorista</v>
          </cell>
          <cell r="C322" t="str">
            <v>h</v>
          </cell>
          <cell r="D322">
            <v>16</v>
          </cell>
          <cell r="E322">
            <v>6.48</v>
          </cell>
          <cell r="G322">
            <v>103.68</v>
          </cell>
        </row>
        <row r="323">
          <cell r="A323" t="str">
            <v>070</v>
          </cell>
          <cell r="B323" t="str">
            <v>Carpinteiro</v>
          </cell>
          <cell r="C323" t="str">
            <v>h</v>
          </cell>
          <cell r="D323">
            <v>400</v>
          </cell>
          <cell r="E323">
            <v>5.38</v>
          </cell>
          <cell r="F323" t="str">
            <v/>
          </cell>
          <cell r="G323">
            <v>2152</v>
          </cell>
        </row>
        <row r="324">
          <cell r="A324" t="str">
            <v>392</v>
          </cell>
          <cell r="B324" t="str">
            <v>Eletrecista</v>
          </cell>
          <cell r="C324" t="str">
            <v>h</v>
          </cell>
          <cell r="D324">
            <v>80</v>
          </cell>
          <cell r="E324">
            <v>6.48</v>
          </cell>
          <cell r="G324">
            <v>518.4</v>
          </cell>
        </row>
        <row r="325">
          <cell r="A325" t="str">
            <v>300</v>
          </cell>
          <cell r="B325" t="str">
            <v>Servente</v>
          </cell>
          <cell r="C325" t="str">
            <v>h</v>
          </cell>
          <cell r="D325">
            <v>1200</v>
          </cell>
          <cell r="E325">
            <v>3.51</v>
          </cell>
          <cell r="F325" t="str">
            <v/>
          </cell>
          <cell r="G325">
            <v>4212</v>
          </cell>
        </row>
        <row r="326">
          <cell r="B326" t="str">
            <v>Total sem BDI</v>
          </cell>
          <cell r="F326">
            <v>497.92</v>
          </cell>
          <cell r="G326">
            <v>6882.4</v>
          </cell>
          <cell r="H326">
            <v>7380.32</v>
          </cell>
        </row>
        <row r="327">
          <cell r="B327" t="str">
            <v>Total com BDI</v>
          </cell>
          <cell r="F327">
            <v>647.29999999999995</v>
          </cell>
          <cell r="G327">
            <v>8947.1200000000008</v>
          </cell>
          <cell r="H327">
            <v>9594.42</v>
          </cell>
        </row>
        <row r="329">
          <cell r="A329" t="str">
            <v>02031</v>
          </cell>
          <cell r="B329" t="str">
            <v>Corte cabeça de estaca</v>
          </cell>
          <cell r="C329" t="str">
            <v>un</v>
          </cell>
          <cell r="F329">
            <v>0</v>
          </cell>
          <cell r="G329">
            <v>9.48</v>
          </cell>
          <cell r="H329">
            <v>9.48</v>
          </cell>
        </row>
        <row r="330">
          <cell r="A330" t="str">
            <v>254</v>
          </cell>
          <cell r="B330" t="str">
            <v>Pedreiro</v>
          </cell>
          <cell r="C330" t="str">
            <v>h</v>
          </cell>
          <cell r="D330">
            <v>0.05</v>
          </cell>
          <cell r="E330">
            <v>5.38</v>
          </cell>
          <cell r="F330" t="str">
            <v/>
          </cell>
          <cell r="G330">
            <v>0.26900000000000002</v>
          </cell>
        </row>
        <row r="331">
          <cell r="A331" t="str">
            <v>300</v>
          </cell>
          <cell r="B331" t="str">
            <v>Servente</v>
          </cell>
          <cell r="C331" t="str">
            <v>h</v>
          </cell>
          <cell r="D331">
            <v>2</v>
          </cell>
          <cell r="E331">
            <v>3.51</v>
          </cell>
          <cell r="F331" t="str">
            <v/>
          </cell>
          <cell r="G331">
            <v>7.02</v>
          </cell>
        </row>
        <row r="332">
          <cell r="B332" t="str">
            <v>Total sem BDI</v>
          </cell>
          <cell r="G332">
            <v>7.2889999999999997</v>
          </cell>
          <cell r="H332">
            <v>7.2889999999999997</v>
          </cell>
        </row>
        <row r="333">
          <cell r="B333" t="str">
            <v>Total com BDI</v>
          </cell>
          <cell r="F333">
            <v>0</v>
          </cell>
          <cell r="G333">
            <v>9.48</v>
          </cell>
          <cell r="H333">
            <v>9.48</v>
          </cell>
        </row>
        <row r="335">
          <cell r="A335" t="str">
            <v>02032</v>
          </cell>
          <cell r="B335" t="str">
            <v>Preparação e limpeza de quadra para recuperação</v>
          </cell>
          <cell r="C335" t="str">
            <v>m2</v>
          </cell>
          <cell r="F335">
            <v>0</v>
          </cell>
          <cell r="G335">
            <v>0.27</v>
          </cell>
          <cell r="H335">
            <v>0.27</v>
          </cell>
        </row>
        <row r="336">
          <cell r="A336" t="str">
            <v>300</v>
          </cell>
          <cell r="B336" t="str">
            <v>Servente</v>
          </cell>
          <cell r="C336" t="str">
            <v>h</v>
          </cell>
          <cell r="D336">
            <v>0.06</v>
          </cell>
          <cell r="E336">
            <v>3.51</v>
          </cell>
          <cell r="F336" t="str">
            <v/>
          </cell>
          <cell r="G336">
            <v>0.21059999999999998</v>
          </cell>
        </row>
        <row r="337">
          <cell r="B337" t="str">
            <v>Total sem BDI</v>
          </cell>
          <cell r="G337">
            <v>0.21059999999999998</v>
          </cell>
          <cell r="H337">
            <v>0.21059999999999998</v>
          </cell>
        </row>
        <row r="338">
          <cell r="B338" t="str">
            <v>Total com BDI</v>
          </cell>
          <cell r="F338">
            <v>0</v>
          </cell>
          <cell r="G338">
            <v>0.27</v>
          </cell>
          <cell r="H338">
            <v>0.27</v>
          </cell>
        </row>
        <row r="340">
          <cell r="A340" t="str">
            <v>02033</v>
          </cell>
          <cell r="B340" t="str">
            <v>Demolição construção em alvenaria</v>
          </cell>
          <cell r="C340" t="str">
            <v>m2</v>
          </cell>
          <cell r="F340">
            <v>0</v>
          </cell>
          <cell r="G340">
            <v>12.81</v>
          </cell>
          <cell r="H340">
            <v>12.81</v>
          </cell>
        </row>
        <row r="341">
          <cell r="A341" t="str">
            <v>070</v>
          </cell>
          <cell r="B341" t="str">
            <v>Carpinteiro</v>
          </cell>
          <cell r="C341" t="str">
            <v>h</v>
          </cell>
          <cell r="D341">
            <v>0.05</v>
          </cell>
          <cell r="E341">
            <v>5.38</v>
          </cell>
          <cell r="F341" t="str">
            <v/>
          </cell>
          <cell r="G341">
            <v>0.27</v>
          </cell>
        </row>
        <row r="342">
          <cell r="A342" t="str">
            <v>254</v>
          </cell>
          <cell r="B342" t="str">
            <v>Pedreiro</v>
          </cell>
          <cell r="C342" t="str">
            <v>h</v>
          </cell>
          <cell r="D342">
            <v>0.2</v>
          </cell>
          <cell r="E342">
            <v>5.38</v>
          </cell>
          <cell r="F342" t="str">
            <v/>
          </cell>
          <cell r="G342">
            <v>1.0760000000000001</v>
          </cell>
        </row>
        <row r="343">
          <cell r="A343" t="str">
            <v>300</v>
          </cell>
          <cell r="B343" t="str">
            <v>Servente</v>
          </cell>
          <cell r="C343" t="str">
            <v>h</v>
          </cell>
          <cell r="D343">
            <v>2.5</v>
          </cell>
          <cell r="E343">
            <v>3.51</v>
          </cell>
          <cell r="F343" t="str">
            <v/>
          </cell>
          <cell r="G343">
            <v>8.7749999999999986</v>
          </cell>
        </row>
        <row r="344">
          <cell r="B344" t="str">
            <v>Total sem BDI</v>
          </cell>
          <cell r="G344">
            <v>9.8509999999999991</v>
          </cell>
          <cell r="H344">
            <v>9.8509999999999991</v>
          </cell>
        </row>
        <row r="345">
          <cell r="B345" t="str">
            <v>Total com BDI</v>
          </cell>
          <cell r="F345">
            <v>0</v>
          </cell>
          <cell r="G345">
            <v>12.81</v>
          </cell>
          <cell r="H345">
            <v>12.81</v>
          </cell>
        </row>
        <row r="347">
          <cell r="A347" t="str">
            <v>02034</v>
          </cell>
          <cell r="B347" t="str">
            <v>Remoção de alambrado com aproveitamento</v>
          </cell>
          <cell r="C347" t="str">
            <v>m2</v>
          </cell>
          <cell r="F347">
            <v>0</v>
          </cell>
          <cell r="G347">
            <v>2.63</v>
          </cell>
          <cell r="H347">
            <v>2.63</v>
          </cell>
        </row>
        <row r="348">
          <cell r="A348" t="str">
            <v>254</v>
          </cell>
          <cell r="B348" t="str">
            <v>Pedreiro</v>
          </cell>
          <cell r="C348" t="str">
            <v>h</v>
          </cell>
          <cell r="D348">
            <v>0.05</v>
          </cell>
          <cell r="E348">
            <v>5.38</v>
          </cell>
          <cell r="F348" t="str">
            <v/>
          </cell>
          <cell r="G348">
            <v>0.26900000000000002</v>
          </cell>
        </row>
        <row r="349">
          <cell r="A349" t="str">
            <v>300</v>
          </cell>
          <cell r="B349" t="str">
            <v>Servente</v>
          </cell>
          <cell r="C349" t="str">
            <v>h</v>
          </cell>
          <cell r="D349">
            <v>0.5</v>
          </cell>
          <cell r="E349">
            <v>3.51</v>
          </cell>
          <cell r="F349" t="str">
            <v/>
          </cell>
          <cell r="G349">
            <v>1.7549999999999999</v>
          </cell>
        </row>
        <row r="350">
          <cell r="B350" t="str">
            <v>Total sem BDI</v>
          </cell>
          <cell r="G350">
            <v>2.024</v>
          </cell>
          <cell r="H350">
            <v>2.024</v>
          </cell>
        </row>
        <row r="351">
          <cell r="B351" t="str">
            <v>Total com BDI</v>
          </cell>
          <cell r="F351">
            <v>0</v>
          </cell>
          <cell r="G351">
            <v>2.63</v>
          </cell>
          <cell r="H351">
            <v>2.63</v>
          </cell>
        </row>
        <row r="353">
          <cell r="A353" t="str">
            <v>03000</v>
          </cell>
          <cell r="B353" t="str">
            <v>ESTRUTURA E FUNDAÇÃO</v>
          </cell>
        </row>
        <row r="355">
          <cell r="A355" t="str">
            <v>03002</v>
          </cell>
          <cell r="B355" t="str">
            <v>Locação da obra</v>
          </cell>
          <cell r="C355" t="str">
            <v>m2</v>
          </cell>
          <cell r="F355">
            <v>0.38</v>
          </cell>
          <cell r="G355">
            <v>1.1599999999999999</v>
          </cell>
          <cell r="H355">
            <v>1.54</v>
          </cell>
        </row>
        <row r="356">
          <cell r="A356" t="str">
            <v>135</v>
          </cell>
          <cell r="B356" t="str">
            <v>Escora de eucalipto</v>
          </cell>
          <cell r="C356" t="str">
            <v>m</v>
          </cell>
          <cell r="D356">
            <v>0.17</v>
          </cell>
          <cell r="E356">
            <v>0.44</v>
          </cell>
          <cell r="F356">
            <v>7.4800000000000005E-2</v>
          </cell>
        </row>
        <row r="357">
          <cell r="A357" t="str">
            <v>275</v>
          </cell>
          <cell r="B357" t="str">
            <v>Prego 17x27</v>
          </cell>
          <cell r="C357" t="str">
            <v>kg</v>
          </cell>
          <cell r="D357">
            <v>1.4999999999999999E-2</v>
          </cell>
          <cell r="E357">
            <v>2.09</v>
          </cell>
          <cell r="F357">
            <v>3.1349999999999996E-2</v>
          </cell>
        </row>
        <row r="358">
          <cell r="A358" t="str">
            <v>213</v>
          </cell>
          <cell r="B358" t="str">
            <v>Madeira de pinus 2,5x9</v>
          </cell>
          <cell r="C358" t="str">
            <v>ml</v>
          </cell>
          <cell r="D358">
            <v>0.14000000000000001</v>
          </cell>
          <cell r="E358">
            <v>1.35</v>
          </cell>
          <cell r="F358">
            <v>0.18900000000000003</v>
          </cell>
          <cell r="G358" t="str">
            <v/>
          </cell>
          <cell r="H358" t="str">
            <v/>
          </cell>
        </row>
        <row r="359">
          <cell r="A359" t="str">
            <v>070</v>
          </cell>
          <cell r="B359" t="str">
            <v>Carpinteiro</v>
          </cell>
          <cell r="C359" t="str">
            <v>h</v>
          </cell>
          <cell r="D359">
            <v>0.1</v>
          </cell>
          <cell r="E359">
            <v>5.38</v>
          </cell>
          <cell r="F359" t="str">
            <v/>
          </cell>
          <cell r="G359">
            <v>0.53800000000000003</v>
          </cell>
        </row>
        <row r="360">
          <cell r="A360" t="str">
            <v>300</v>
          </cell>
          <cell r="B360" t="str">
            <v>Servente</v>
          </cell>
          <cell r="C360" t="str">
            <v>h</v>
          </cell>
          <cell r="D360">
            <v>0.1</v>
          </cell>
          <cell r="E360">
            <v>3.51</v>
          </cell>
          <cell r="F360" t="str">
            <v/>
          </cell>
          <cell r="G360">
            <v>0.35099999999999998</v>
          </cell>
        </row>
        <row r="361">
          <cell r="B361" t="str">
            <v>Total sem BDI</v>
          </cell>
          <cell r="C361" t="str">
            <v/>
          </cell>
          <cell r="F361">
            <v>0.29515000000000002</v>
          </cell>
          <cell r="G361">
            <v>0.88900000000000001</v>
          </cell>
          <cell r="H361">
            <v>1.18415</v>
          </cell>
        </row>
        <row r="362">
          <cell r="B362" t="str">
            <v>Total com BDI</v>
          </cell>
          <cell r="F362">
            <v>0.38</v>
          </cell>
          <cell r="G362">
            <v>1.1599999999999999</v>
          </cell>
          <cell r="H362">
            <v>1.54</v>
          </cell>
        </row>
        <row r="364">
          <cell r="A364" t="str">
            <v>03016</v>
          </cell>
          <cell r="B364" t="str">
            <v>Estaca pré-moldada 18x18 cravada</v>
          </cell>
          <cell r="C364" t="str">
            <v>m</v>
          </cell>
          <cell r="F364">
            <v>25.03</v>
          </cell>
          <cell r="G364">
            <v>11.3</v>
          </cell>
          <cell r="H364">
            <v>36.33</v>
          </cell>
        </row>
        <row r="365">
          <cell r="A365" t="str">
            <v>140</v>
          </cell>
          <cell r="B365" t="str">
            <v>Estaca pré-moldada 18x18 cravada</v>
          </cell>
          <cell r="C365" t="str">
            <v>m</v>
          </cell>
          <cell r="D365">
            <v>1</v>
          </cell>
          <cell r="E365">
            <v>19.25</v>
          </cell>
          <cell r="F365">
            <v>19.25</v>
          </cell>
        </row>
        <row r="366">
          <cell r="A366" t="str">
            <v>716</v>
          </cell>
          <cell r="B366" t="str">
            <v>Mão de obra para cravação mínimo 200m</v>
          </cell>
          <cell r="C366" t="str">
            <v>m</v>
          </cell>
          <cell r="D366">
            <v>1</v>
          </cell>
          <cell r="E366">
            <v>8.69</v>
          </cell>
          <cell r="G366">
            <v>8.69</v>
          </cell>
        </row>
        <row r="367">
          <cell r="B367" t="str">
            <v>Total sem BDI</v>
          </cell>
          <cell r="C367" t="str">
            <v/>
          </cell>
          <cell r="F367">
            <v>19.25</v>
          </cell>
          <cell r="G367">
            <v>8.69</v>
          </cell>
          <cell r="H367">
            <v>27.939999999999998</v>
          </cell>
        </row>
        <row r="368">
          <cell r="B368" t="str">
            <v>Total com BDI</v>
          </cell>
          <cell r="F368">
            <v>25.03</v>
          </cell>
          <cell r="G368">
            <v>11.3</v>
          </cell>
          <cell r="H368">
            <v>36.33</v>
          </cell>
        </row>
        <row r="370">
          <cell r="A370" t="str">
            <v>03020</v>
          </cell>
          <cell r="B370" t="str">
            <v>Estaca pré-moldada 16x16 cravada</v>
          </cell>
          <cell r="C370" t="str">
            <v>m</v>
          </cell>
          <cell r="F370">
            <v>12.52</v>
          </cell>
          <cell r="G370">
            <v>11.3</v>
          </cell>
          <cell r="H370">
            <v>23.82</v>
          </cell>
        </row>
        <row r="371">
          <cell r="A371" t="str">
            <v>717</v>
          </cell>
          <cell r="B371" t="str">
            <v>Estaca pré-moldada 16x16 cravada</v>
          </cell>
          <cell r="C371" t="str">
            <v>m</v>
          </cell>
          <cell r="D371">
            <v>1</v>
          </cell>
          <cell r="E371">
            <v>9.6300000000000008</v>
          </cell>
          <cell r="F371">
            <v>9.6300000000000008</v>
          </cell>
        </row>
        <row r="372">
          <cell r="A372" t="str">
            <v>716</v>
          </cell>
          <cell r="B372" t="str">
            <v>Mão de obra para cravação mínimo 200m</v>
          </cell>
          <cell r="C372" t="str">
            <v>m</v>
          </cell>
          <cell r="D372">
            <v>1</v>
          </cell>
          <cell r="E372">
            <v>8.69</v>
          </cell>
          <cell r="G372">
            <v>8.69</v>
          </cell>
        </row>
        <row r="373">
          <cell r="B373" t="str">
            <v>Total sem BDI</v>
          </cell>
          <cell r="C373" t="str">
            <v/>
          </cell>
          <cell r="F373">
            <v>9.6300000000000008</v>
          </cell>
          <cell r="G373">
            <v>8.69</v>
          </cell>
          <cell r="H373">
            <v>18.32</v>
          </cell>
        </row>
        <row r="374">
          <cell r="B374" t="str">
            <v>Total com BDI</v>
          </cell>
          <cell r="F374">
            <v>12.52</v>
          </cell>
          <cell r="G374">
            <v>11.3</v>
          </cell>
          <cell r="H374">
            <v>23.82</v>
          </cell>
        </row>
        <row r="376">
          <cell r="A376" t="str">
            <v>03017</v>
          </cell>
          <cell r="B376" t="str">
            <v>Mobilização de equip. para estaquea.</v>
          </cell>
          <cell r="C376" t="str">
            <v>un</v>
          </cell>
          <cell r="F376">
            <v>715</v>
          </cell>
          <cell r="G376">
            <v>0</v>
          </cell>
          <cell r="H376">
            <v>715</v>
          </cell>
        </row>
        <row r="377">
          <cell r="A377" t="str">
            <v>450</v>
          </cell>
          <cell r="B377" t="str">
            <v>Mobilização de equip. para estaquea.</v>
          </cell>
          <cell r="C377" t="str">
            <v>un</v>
          </cell>
          <cell r="D377">
            <v>1</v>
          </cell>
          <cell r="E377">
            <v>550</v>
          </cell>
          <cell r="F377">
            <v>550</v>
          </cell>
        </row>
        <row r="378">
          <cell r="B378" t="str">
            <v>Total sem BDI</v>
          </cell>
          <cell r="C378" t="str">
            <v/>
          </cell>
          <cell r="F378">
            <v>550</v>
          </cell>
          <cell r="H378">
            <v>550</v>
          </cell>
        </row>
        <row r="379">
          <cell r="B379" t="str">
            <v>Total com BDI</v>
          </cell>
          <cell r="F379">
            <v>715</v>
          </cell>
          <cell r="G379">
            <v>0</v>
          </cell>
          <cell r="H379">
            <v>715</v>
          </cell>
        </row>
        <row r="381">
          <cell r="A381" t="str">
            <v>03001</v>
          </cell>
          <cell r="B381" t="str">
            <v>Lançamento de concreto em fundação</v>
          </cell>
          <cell r="C381" t="str">
            <v>m3</v>
          </cell>
          <cell r="F381">
            <v>0.48</v>
          </cell>
          <cell r="G381">
            <v>28.74</v>
          </cell>
          <cell r="H381">
            <v>29.22</v>
          </cell>
        </row>
        <row r="382">
          <cell r="A382" t="str">
            <v>385</v>
          </cell>
          <cell r="B382" t="str">
            <v>Vibrador 2HP</v>
          </cell>
          <cell r="C382" t="str">
            <v>h</v>
          </cell>
          <cell r="D382">
            <v>0.48</v>
          </cell>
          <cell r="E382">
            <v>0.77</v>
          </cell>
          <cell r="F382">
            <v>0.36959999999999998</v>
          </cell>
        </row>
        <row r="383">
          <cell r="A383" t="str">
            <v>254</v>
          </cell>
          <cell r="B383" t="str">
            <v>Pedreiro</v>
          </cell>
          <cell r="C383" t="str">
            <v>h</v>
          </cell>
          <cell r="D383">
            <v>1.5</v>
          </cell>
          <cell r="E383">
            <v>5.38</v>
          </cell>
          <cell r="G383">
            <v>8.07</v>
          </cell>
        </row>
        <row r="384">
          <cell r="A384" t="str">
            <v>300</v>
          </cell>
          <cell r="B384" t="str">
            <v>Servente</v>
          </cell>
          <cell r="C384" t="str">
            <v>h</v>
          </cell>
          <cell r="D384">
            <v>4</v>
          </cell>
          <cell r="E384">
            <v>3.51</v>
          </cell>
          <cell r="G384">
            <v>14.04</v>
          </cell>
        </row>
        <row r="385">
          <cell r="B385" t="str">
            <v>Total sem BDI</v>
          </cell>
          <cell r="F385">
            <v>0.36959999999999998</v>
          </cell>
          <cell r="G385">
            <v>22.11</v>
          </cell>
          <cell r="H385">
            <v>22.479599999999998</v>
          </cell>
        </row>
        <row r="386">
          <cell r="B386" t="str">
            <v>Total com BDI</v>
          </cell>
          <cell r="F386">
            <v>0.48</v>
          </cell>
          <cell r="G386">
            <v>28.74</v>
          </cell>
          <cell r="H386">
            <v>29.22</v>
          </cell>
        </row>
        <row r="388">
          <cell r="A388" t="str">
            <v>03004</v>
          </cell>
          <cell r="B388" t="str">
            <v>Conreto fck 15MPa  (preparo)</v>
          </cell>
          <cell r="C388" t="str">
            <v>m3</v>
          </cell>
          <cell r="F388">
            <v>149.38</v>
          </cell>
          <cell r="G388">
            <v>27.38</v>
          </cell>
          <cell r="H388">
            <v>176.76</v>
          </cell>
        </row>
        <row r="389">
          <cell r="A389" t="str">
            <v>028</v>
          </cell>
          <cell r="B389" t="str">
            <v>Betoneira 320 litros</v>
          </cell>
          <cell r="C389" t="str">
            <v>h</v>
          </cell>
          <cell r="D389">
            <v>0.48</v>
          </cell>
          <cell r="E389">
            <v>0.77</v>
          </cell>
          <cell r="F389">
            <v>0.36959999999999998</v>
          </cell>
        </row>
        <row r="390">
          <cell r="A390" t="str">
            <v>022</v>
          </cell>
          <cell r="B390" t="str">
            <v>Areia média</v>
          </cell>
          <cell r="C390" t="str">
            <v>m3</v>
          </cell>
          <cell r="D390">
            <v>0.62</v>
          </cell>
          <cell r="E390">
            <v>12</v>
          </cell>
          <cell r="F390">
            <v>7.4399999999999995</v>
          </cell>
        </row>
        <row r="391">
          <cell r="A391" t="str">
            <v>078</v>
          </cell>
          <cell r="B391" t="str">
            <v>Cimento</v>
          </cell>
          <cell r="C391" t="str">
            <v>kg</v>
          </cell>
          <cell r="D391">
            <v>340</v>
          </cell>
          <cell r="E391">
            <v>0.24</v>
          </cell>
          <cell r="F391">
            <v>81.599999999999994</v>
          </cell>
        </row>
        <row r="392">
          <cell r="A392" t="str">
            <v>036</v>
          </cell>
          <cell r="B392" t="str">
            <v xml:space="preserve">Brita 1 </v>
          </cell>
          <cell r="C392" t="str">
            <v>m3</v>
          </cell>
          <cell r="D392">
            <v>0.85</v>
          </cell>
          <cell r="E392">
            <v>30</v>
          </cell>
          <cell r="F392">
            <v>25.5</v>
          </cell>
        </row>
        <row r="393">
          <cell r="A393" t="str">
            <v>300</v>
          </cell>
          <cell r="B393" t="str">
            <v>Servente</v>
          </cell>
          <cell r="C393" t="str">
            <v>h</v>
          </cell>
          <cell r="D393">
            <v>6</v>
          </cell>
          <cell r="E393">
            <v>3.51</v>
          </cell>
          <cell r="G393">
            <v>21.06</v>
          </cell>
        </row>
        <row r="394">
          <cell r="B394" t="str">
            <v>Total sem BDI</v>
          </cell>
          <cell r="F394">
            <v>114.9096</v>
          </cell>
          <cell r="G394">
            <v>21.06</v>
          </cell>
          <cell r="H394">
            <v>135.96959999999999</v>
          </cell>
        </row>
        <row r="395">
          <cell r="B395" t="str">
            <v>Total com BDI</v>
          </cell>
          <cell r="F395">
            <v>149.38</v>
          </cell>
          <cell r="G395">
            <v>27.38</v>
          </cell>
          <cell r="H395">
            <v>176.76</v>
          </cell>
        </row>
        <row r="397">
          <cell r="A397" t="str">
            <v>03011</v>
          </cell>
          <cell r="B397" t="str">
            <v>Concreto fck 15 Mpa (prep. lanc. e cura)</v>
          </cell>
          <cell r="C397" t="str">
            <v>m3</v>
          </cell>
          <cell r="F397">
            <v>149.86000000000001</v>
          </cell>
          <cell r="G397">
            <v>56.12</v>
          </cell>
          <cell r="H397">
            <v>205.98000000000002</v>
          </cell>
        </row>
        <row r="398">
          <cell r="A398" t="str">
            <v>385</v>
          </cell>
          <cell r="B398" t="str">
            <v>Vibrador 2HP</v>
          </cell>
          <cell r="C398" t="str">
            <v>h</v>
          </cell>
          <cell r="D398">
            <v>0.48</v>
          </cell>
          <cell r="E398">
            <v>0.77</v>
          </cell>
          <cell r="F398">
            <v>0.36959999999999998</v>
          </cell>
        </row>
        <row r="399">
          <cell r="A399" t="str">
            <v>028</v>
          </cell>
          <cell r="B399" t="str">
            <v>Betoneira 320 litros</v>
          </cell>
          <cell r="C399" t="str">
            <v>h</v>
          </cell>
          <cell r="D399">
            <v>0.48</v>
          </cell>
          <cell r="E399">
            <v>0.77</v>
          </cell>
          <cell r="F399">
            <v>0.36959999999999998</v>
          </cell>
        </row>
        <row r="400">
          <cell r="A400" t="str">
            <v>022</v>
          </cell>
          <cell r="B400" t="str">
            <v>Areia média</v>
          </cell>
          <cell r="C400" t="str">
            <v>m3</v>
          </cell>
          <cell r="D400">
            <v>0.62</v>
          </cell>
          <cell r="E400">
            <v>12</v>
          </cell>
          <cell r="F400">
            <v>7.4399999999999995</v>
          </cell>
        </row>
        <row r="401">
          <cell r="A401" t="str">
            <v>078</v>
          </cell>
          <cell r="B401" t="str">
            <v>Cimento</v>
          </cell>
          <cell r="C401" t="str">
            <v>kg</v>
          </cell>
          <cell r="D401">
            <v>340</v>
          </cell>
          <cell r="E401">
            <v>0.24</v>
          </cell>
          <cell r="F401">
            <v>81.599999999999994</v>
          </cell>
        </row>
        <row r="402">
          <cell r="A402" t="str">
            <v>036</v>
          </cell>
          <cell r="B402" t="str">
            <v xml:space="preserve">Brita 1 </v>
          </cell>
          <cell r="C402" t="str">
            <v>m3</v>
          </cell>
          <cell r="D402">
            <v>0.85</v>
          </cell>
          <cell r="E402">
            <v>30</v>
          </cell>
          <cell r="F402">
            <v>25.5</v>
          </cell>
        </row>
        <row r="403">
          <cell r="A403" t="str">
            <v>300</v>
          </cell>
          <cell r="B403" t="str">
            <v>Servente</v>
          </cell>
          <cell r="C403" t="str">
            <v>h</v>
          </cell>
          <cell r="D403">
            <v>10</v>
          </cell>
          <cell r="E403">
            <v>3.51</v>
          </cell>
          <cell r="G403">
            <v>35.099999999999994</v>
          </cell>
        </row>
        <row r="404">
          <cell r="A404" t="str">
            <v>254</v>
          </cell>
          <cell r="B404" t="str">
            <v>Pedreiro</v>
          </cell>
          <cell r="C404" t="str">
            <v>h</v>
          </cell>
          <cell r="D404">
            <v>1.5</v>
          </cell>
          <cell r="E404">
            <v>5.38</v>
          </cell>
          <cell r="G404">
            <v>8.07</v>
          </cell>
        </row>
        <row r="405">
          <cell r="B405" t="str">
            <v>Total sem BDI</v>
          </cell>
          <cell r="F405">
            <v>115.27919999999999</v>
          </cell>
          <cell r="G405">
            <v>43.169999999999995</v>
          </cell>
          <cell r="H405">
            <v>158.44919999999999</v>
          </cell>
        </row>
        <row r="406">
          <cell r="B406" t="str">
            <v>Total com BDI</v>
          </cell>
          <cell r="F406">
            <v>149.86000000000001</v>
          </cell>
          <cell r="G406">
            <v>56.12</v>
          </cell>
          <cell r="H406">
            <v>205.98000000000002</v>
          </cell>
        </row>
        <row r="408">
          <cell r="A408" t="str">
            <v>03026</v>
          </cell>
          <cell r="B408" t="str">
            <v xml:space="preserve">Concreto estrutural usinado  15MPa incluíndo lançamento e cura </v>
          </cell>
          <cell r="C408" t="str">
            <v>m3</v>
          </cell>
          <cell r="F408">
            <v>174.65</v>
          </cell>
          <cell r="G408">
            <v>28.74</v>
          </cell>
          <cell r="H408">
            <v>203.39000000000001</v>
          </cell>
        </row>
        <row r="409">
          <cell r="A409" t="str">
            <v>385</v>
          </cell>
          <cell r="B409" t="str">
            <v>Vibrador 2HP</v>
          </cell>
          <cell r="C409" t="str">
            <v>h</v>
          </cell>
          <cell r="D409">
            <v>0.48</v>
          </cell>
          <cell r="E409">
            <v>0.77</v>
          </cell>
          <cell r="F409">
            <v>0.36959999999999998</v>
          </cell>
        </row>
        <row r="410">
          <cell r="A410" t="str">
            <v>083</v>
          </cell>
          <cell r="B410" t="str">
            <v>Concreto usinado fck 15MPa c/ lançamento</v>
          </cell>
          <cell r="C410" t="str">
            <v>m3</v>
          </cell>
          <cell r="D410">
            <v>1.05</v>
          </cell>
          <cell r="E410">
            <v>127.6</v>
          </cell>
          <cell r="F410">
            <v>133.97999999999999</v>
          </cell>
        </row>
        <row r="411">
          <cell r="A411" t="str">
            <v>254</v>
          </cell>
          <cell r="B411" t="str">
            <v>Pedreiro</v>
          </cell>
          <cell r="C411" t="str">
            <v>h</v>
          </cell>
          <cell r="D411">
            <v>1.5</v>
          </cell>
          <cell r="E411">
            <v>5.38</v>
          </cell>
          <cell r="F411" t="str">
            <v/>
          </cell>
          <cell r="G411">
            <v>8.07</v>
          </cell>
        </row>
        <row r="412">
          <cell r="A412" t="str">
            <v>300</v>
          </cell>
          <cell r="B412" t="str">
            <v>Servente</v>
          </cell>
          <cell r="C412" t="str">
            <v>h</v>
          </cell>
          <cell r="D412">
            <v>4</v>
          </cell>
          <cell r="E412">
            <v>3.51</v>
          </cell>
          <cell r="F412" t="str">
            <v/>
          </cell>
          <cell r="G412">
            <v>14.04</v>
          </cell>
        </row>
        <row r="413">
          <cell r="B413" t="str">
            <v>Total sem BDI</v>
          </cell>
          <cell r="C413" t="str">
            <v/>
          </cell>
          <cell r="D413" t="str">
            <v/>
          </cell>
          <cell r="F413">
            <v>134.34959999999998</v>
          </cell>
          <cell r="G413">
            <v>22.11</v>
          </cell>
          <cell r="H413">
            <v>156.45959999999997</v>
          </cell>
        </row>
        <row r="414">
          <cell r="B414" t="str">
            <v>Total com BDI</v>
          </cell>
          <cell r="F414">
            <v>174.65</v>
          </cell>
          <cell r="G414">
            <v>28.74</v>
          </cell>
          <cell r="H414">
            <v>203.39000000000001</v>
          </cell>
        </row>
        <row r="416">
          <cell r="A416" t="str">
            <v>03027</v>
          </cell>
          <cell r="B416" t="str">
            <v>Concreto armado  estrutural usinado  15MPa  para quadra</v>
          </cell>
          <cell r="C416" t="str">
            <v>m3</v>
          </cell>
          <cell r="F416">
            <v>210.73</v>
          </cell>
          <cell r="G416">
            <v>8.06</v>
          </cell>
          <cell r="H416">
            <v>218.79</v>
          </cell>
        </row>
        <row r="417">
          <cell r="A417" t="str">
            <v>385</v>
          </cell>
          <cell r="B417" t="str">
            <v>Vibrador 2HP</v>
          </cell>
          <cell r="C417" t="str">
            <v>h</v>
          </cell>
          <cell r="D417">
            <v>0.48</v>
          </cell>
          <cell r="E417">
            <v>0.77</v>
          </cell>
          <cell r="F417">
            <v>0.36959999999999998</v>
          </cell>
        </row>
        <row r="418">
          <cell r="A418" t="str">
            <v>083</v>
          </cell>
          <cell r="B418" t="str">
            <v>Concreto usinado fck 15MPa c/ lançamento</v>
          </cell>
          <cell r="C418" t="str">
            <v>m3</v>
          </cell>
          <cell r="D418">
            <v>1.05</v>
          </cell>
          <cell r="E418">
            <v>127.6</v>
          </cell>
          <cell r="F418">
            <v>133.97999999999999</v>
          </cell>
        </row>
        <row r="419">
          <cell r="A419" t="str">
            <v>687</v>
          </cell>
          <cell r="B419" t="str">
            <v>Aço tela 4,2mm  para laje 15x15</v>
          </cell>
          <cell r="C419" t="str">
            <v>m2</v>
          </cell>
          <cell r="D419">
            <v>15</v>
          </cell>
          <cell r="E419">
            <v>1.85</v>
          </cell>
          <cell r="F419">
            <v>27.75</v>
          </cell>
        </row>
        <row r="420">
          <cell r="A420" t="str">
            <v>147</v>
          </cell>
          <cell r="B420" t="str">
            <v>Ferreiro</v>
          </cell>
          <cell r="C420" t="str">
            <v>h</v>
          </cell>
          <cell r="D420">
            <v>0.5</v>
          </cell>
          <cell r="E420">
            <v>5.38</v>
          </cell>
          <cell r="G420">
            <v>2.69</v>
          </cell>
        </row>
        <row r="421">
          <cell r="A421" t="str">
            <v>254</v>
          </cell>
          <cell r="B421" t="str">
            <v>Pedreiro</v>
          </cell>
          <cell r="C421" t="str">
            <v>h</v>
          </cell>
          <cell r="D421">
            <v>0.5</v>
          </cell>
          <cell r="E421">
            <v>5.38</v>
          </cell>
          <cell r="F421" t="str">
            <v/>
          </cell>
          <cell r="G421">
            <v>2.69</v>
          </cell>
        </row>
        <row r="422">
          <cell r="A422" t="str">
            <v>300</v>
          </cell>
          <cell r="B422" t="str">
            <v>Servente</v>
          </cell>
          <cell r="C422" t="str">
            <v>h</v>
          </cell>
          <cell r="D422">
            <v>1</v>
          </cell>
          <cell r="E422">
            <v>3.51</v>
          </cell>
          <cell r="F422" t="str">
            <v/>
          </cell>
          <cell r="G422">
            <v>3.51</v>
          </cell>
        </row>
        <row r="423">
          <cell r="B423" t="str">
            <v>Total sem BDI</v>
          </cell>
          <cell r="C423" t="str">
            <v/>
          </cell>
          <cell r="D423" t="str">
            <v/>
          </cell>
          <cell r="F423">
            <v>162.09959999999998</v>
          </cell>
          <cell r="G423">
            <v>6.1999999999999993</v>
          </cell>
          <cell r="H423">
            <v>168.29959999999997</v>
          </cell>
        </row>
        <row r="424">
          <cell r="B424" t="str">
            <v>Total com BDI</v>
          </cell>
          <cell r="F424">
            <v>210.73</v>
          </cell>
          <cell r="G424">
            <v>8.06</v>
          </cell>
          <cell r="H424">
            <v>218.79</v>
          </cell>
        </row>
        <row r="426">
          <cell r="A426" t="str">
            <v>03028</v>
          </cell>
          <cell r="B426" t="str">
            <v>Concreto armado  estrutural usinado  18MPa  para quadra</v>
          </cell>
          <cell r="C426" t="str">
            <v>m3</v>
          </cell>
          <cell r="F426">
            <v>231.41</v>
          </cell>
          <cell r="G426">
            <v>8.06</v>
          </cell>
          <cell r="H426">
            <v>239.47</v>
          </cell>
        </row>
        <row r="427">
          <cell r="A427" t="str">
            <v>385</v>
          </cell>
          <cell r="B427" t="str">
            <v>Vibrador 2HP</v>
          </cell>
          <cell r="C427" t="str">
            <v>h</v>
          </cell>
          <cell r="D427">
            <v>0.48</v>
          </cell>
          <cell r="E427">
            <v>0.77</v>
          </cell>
          <cell r="F427">
            <v>0.36959999999999998</v>
          </cell>
        </row>
        <row r="428">
          <cell r="A428" t="str">
            <v>757</v>
          </cell>
          <cell r="B428" t="str">
            <v>Concreto usinado fck 18MPa c/ lançamento</v>
          </cell>
          <cell r="C428" t="str">
            <v>m3</v>
          </cell>
          <cell r="D428">
            <v>1.05</v>
          </cell>
          <cell r="E428">
            <v>142.75</v>
          </cell>
          <cell r="F428">
            <v>149.88750000000002</v>
          </cell>
        </row>
        <row r="429">
          <cell r="A429" t="str">
            <v>687</v>
          </cell>
          <cell r="B429" t="str">
            <v>Aço tela 4,2mm  para laje 15x15</v>
          </cell>
          <cell r="C429" t="str">
            <v>m2</v>
          </cell>
          <cell r="D429">
            <v>15</v>
          </cell>
          <cell r="E429">
            <v>1.85</v>
          </cell>
          <cell r="F429">
            <v>27.75</v>
          </cell>
        </row>
        <row r="430">
          <cell r="A430" t="str">
            <v>147</v>
          </cell>
          <cell r="B430" t="str">
            <v>Ferreiro</v>
          </cell>
          <cell r="C430" t="str">
            <v>h</v>
          </cell>
          <cell r="D430">
            <v>0.5</v>
          </cell>
          <cell r="E430">
            <v>5.38</v>
          </cell>
          <cell r="G430">
            <v>2.69</v>
          </cell>
        </row>
        <row r="431">
          <cell r="A431" t="str">
            <v>254</v>
          </cell>
          <cell r="B431" t="str">
            <v>Pedreiro</v>
          </cell>
          <cell r="C431" t="str">
            <v>h</v>
          </cell>
          <cell r="D431">
            <v>0.5</v>
          </cell>
          <cell r="E431">
            <v>5.38</v>
          </cell>
          <cell r="F431" t="str">
            <v/>
          </cell>
          <cell r="G431">
            <v>2.69</v>
          </cell>
        </row>
        <row r="432">
          <cell r="A432" t="str">
            <v>300</v>
          </cell>
          <cell r="B432" t="str">
            <v>Servente</v>
          </cell>
          <cell r="C432" t="str">
            <v>h</v>
          </cell>
          <cell r="D432">
            <v>1</v>
          </cell>
          <cell r="E432">
            <v>3.51</v>
          </cell>
          <cell r="F432" t="str">
            <v/>
          </cell>
          <cell r="G432">
            <v>3.51</v>
          </cell>
        </row>
        <row r="433">
          <cell r="B433" t="str">
            <v>Total sem BDI</v>
          </cell>
          <cell r="C433" t="str">
            <v/>
          </cell>
          <cell r="D433" t="str">
            <v/>
          </cell>
          <cell r="F433">
            <v>178.00710000000001</v>
          </cell>
          <cell r="G433">
            <v>6.1999999999999993</v>
          </cell>
          <cell r="H433">
            <v>184.2071</v>
          </cell>
        </row>
        <row r="434">
          <cell r="B434" t="str">
            <v>Total com BDI</v>
          </cell>
          <cell r="F434">
            <v>231.41</v>
          </cell>
          <cell r="G434">
            <v>8.06</v>
          </cell>
          <cell r="H434">
            <v>239.47</v>
          </cell>
        </row>
        <row r="436">
          <cell r="A436" t="str">
            <v>03034</v>
          </cell>
          <cell r="B436" t="str">
            <v>Concreto   estrutural usinado  18MPa  para quadra</v>
          </cell>
          <cell r="C436" t="str">
            <v>m3</v>
          </cell>
          <cell r="F436">
            <v>195.33</v>
          </cell>
          <cell r="G436">
            <v>8.06</v>
          </cell>
          <cell r="H436">
            <v>203.39000000000001</v>
          </cell>
        </row>
        <row r="437">
          <cell r="A437" t="str">
            <v>385</v>
          </cell>
          <cell r="B437" t="str">
            <v>Vibrador 2HP</v>
          </cell>
          <cell r="C437" t="str">
            <v>h</v>
          </cell>
          <cell r="D437">
            <v>0.48</v>
          </cell>
          <cell r="E437">
            <v>0.77</v>
          </cell>
          <cell r="F437">
            <v>0.36959999999999998</v>
          </cell>
        </row>
        <row r="438">
          <cell r="A438" t="str">
            <v>757</v>
          </cell>
          <cell r="B438" t="str">
            <v>Concreto usinado fck 18MPa c/ lançamento</v>
          </cell>
          <cell r="C438" t="str">
            <v>m3</v>
          </cell>
          <cell r="D438">
            <v>1.05</v>
          </cell>
          <cell r="E438">
            <v>142.75</v>
          </cell>
          <cell r="F438">
            <v>149.88750000000002</v>
          </cell>
        </row>
        <row r="439">
          <cell r="A439" t="str">
            <v>254</v>
          </cell>
          <cell r="B439" t="str">
            <v>Pedreiro</v>
          </cell>
          <cell r="C439" t="str">
            <v>h</v>
          </cell>
          <cell r="D439">
            <v>0.5</v>
          </cell>
          <cell r="E439">
            <v>5.38</v>
          </cell>
          <cell r="F439" t="str">
            <v/>
          </cell>
          <cell r="G439">
            <v>2.69</v>
          </cell>
        </row>
        <row r="440">
          <cell r="A440" t="str">
            <v>300</v>
          </cell>
          <cell r="B440" t="str">
            <v>Servente</v>
          </cell>
          <cell r="C440" t="str">
            <v>h</v>
          </cell>
          <cell r="D440">
            <v>1</v>
          </cell>
          <cell r="E440">
            <v>3.51</v>
          </cell>
          <cell r="F440" t="str">
            <v/>
          </cell>
          <cell r="G440">
            <v>3.51</v>
          </cell>
        </row>
        <row r="441">
          <cell r="B441" t="str">
            <v>Total sem BDI</v>
          </cell>
          <cell r="C441" t="str">
            <v/>
          </cell>
          <cell r="D441" t="str">
            <v/>
          </cell>
          <cell r="F441">
            <v>150.25710000000001</v>
          </cell>
          <cell r="G441">
            <v>6.1999999999999993</v>
          </cell>
          <cell r="H441">
            <v>156.4571</v>
          </cell>
        </row>
        <row r="442">
          <cell r="B442" t="str">
            <v>Total com BDI</v>
          </cell>
          <cell r="F442">
            <v>195.33</v>
          </cell>
          <cell r="G442">
            <v>8.06</v>
          </cell>
          <cell r="H442">
            <v>203.39000000000001</v>
          </cell>
        </row>
        <row r="444">
          <cell r="A444" t="str">
            <v>03012</v>
          </cell>
          <cell r="B444" t="str">
            <v>Concreto fck 20 Mpa (prep. lanc. e cura)</v>
          </cell>
          <cell r="C444" t="str">
            <v>m3</v>
          </cell>
          <cell r="F444">
            <v>159.22</v>
          </cell>
          <cell r="G444">
            <v>56.12</v>
          </cell>
          <cell r="H444">
            <v>215.34</v>
          </cell>
        </row>
        <row r="445">
          <cell r="A445" t="str">
            <v>385</v>
          </cell>
          <cell r="B445" t="str">
            <v>Vibrador 2HP</v>
          </cell>
          <cell r="C445" t="str">
            <v>h</v>
          </cell>
          <cell r="D445">
            <v>0.48</v>
          </cell>
          <cell r="E445">
            <v>0.77</v>
          </cell>
          <cell r="F445">
            <v>0.36959999999999998</v>
          </cell>
        </row>
        <row r="446">
          <cell r="A446" t="str">
            <v>028</v>
          </cell>
          <cell r="B446" t="str">
            <v>Betoneira 320 litros</v>
          </cell>
          <cell r="C446" t="str">
            <v>h</v>
          </cell>
          <cell r="D446">
            <v>0.48</v>
          </cell>
          <cell r="E446">
            <v>0.77</v>
          </cell>
          <cell r="F446">
            <v>0.36959999999999998</v>
          </cell>
        </row>
        <row r="447">
          <cell r="A447" t="str">
            <v>022</v>
          </cell>
          <cell r="B447" t="str">
            <v>Areia média</v>
          </cell>
          <cell r="C447" t="str">
            <v>m3</v>
          </cell>
          <cell r="D447">
            <v>0.62</v>
          </cell>
          <cell r="E447">
            <v>12</v>
          </cell>
          <cell r="F447">
            <v>7.4399999999999995</v>
          </cell>
        </row>
        <row r="448">
          <cell r="A448" t="str">
            <v>078</v>
          </cell>
          <cell r="B448" t="str">
            <v>Cimento</v>
          </cell>
          <cell r="C448" t="str">
            <v>kg</v>
          </cell>
          <cell r="D448">
            <v>370</v>
          </cell>
          <cell r="E448">
            <v>0.24</v>
          </cell>
          <cell r="F448">
            <v>88.8</v>
          </cell>
        </row>
        <row r="449">
          <cell r="A449" t="str">
            <v>036</v>
          </cell>
          <cell r="B449" t="str">
            <v xml:space="preserve">Brita 1 </v>
          </cell>
          <cell r="C449" t="str">
            <v>m3</v>
          </cell>
          <cell r="D449">
            <v>0.85</v>
          </cell>
          <cell r="E449">
            <v>30</v>
          </cell>
          <cell r="F449">
            <v>25.5</v>
          </cell>
        </row>
        <row r="450">
          <cell r="A450" t="str">
            <v>300</v>
          </cell>
          <cell r="B450" t="str">
            <v>Servente</v>
          </cell>
          <cell r="C450" t="str">
            <v>h</v>
          </cell>
          <cell r="D450">
            <v>10</v>
          </cell>
          <cell r="E450">
            <v>3.51</v>
          </cell>
          <cell r="G450">
            <v>35.099999999999994</v>
          </cell>
        </row>
        <row r="451">
          <cell r="A451" t="str">
            <v>254</v>
          </cell>
          <cell r="B451" t="str">
            <v>Pedreiro</v>
          </cell>
          <cell r="C451" t="str">
            <v>h</v>
          </cell>
          <cell r="D451">
            <v>1.5</v>
          </cell>
          <cell r="E451">
            <v>5.38</v>
          </cell>
          <cell r="G451">
            <v>8.07</v>
          </cell>
        </row>
        <row r="452">
          <cell r="B452" t="str">
            <v>Total sem BDI</v>
          </cell>
          <cell r="F452">
            <v>122.47919999999999</v>
          </cell>
          <cell r="G452">
            <v>43.169999999999995</v>
          </cell>
          <cell r="H452">
            <v>165.64919999999998</v>
          </cell>
        </row>
        <row r="453">
          <cell r="B453" t="str">
            <v>Total com BDI</v>
          </cell>
          <cell r="F453">
            <v>159.22</v>
          </cell>
          <cell r="G453">
            <v>56.12</v>
          </cell>
          <cell r="H453">
            <v>215.34</v>
          </cell>
        </row>
        <row r="455">
          <cell r="A455" t="str">
            <v>03013</v>
          </cell>
          <cell r="B455" t="str">
            <v>Forma de pinus para concreto armado 3x</v>
          </cell>
          <cell r="C455" t="str">
            <v>m2</v>
          </cell>
          <cell r="F455">
            <v>4.5</v>
          </cell>
          <cell r="G455">
            <v>5.78</v>
          </cell>
          <cell r="H455">
            <v>10.280000000000001</v>
          </cell>
        </row>
        <row r="456">
          <cell r="A456" t="str">
            <v>222</v>
          </cell>
          <cell r="B456" t="str">
            <v>Madeira de caixaria</v>
          </cell>
          <cell r="C456" t="str">
            <v>dz</v>
          </cell>
          <cell r="D456">
            <v>0.13</v>
          </cell>
          <cell r="E456">
            <v>25</v>
          </cell>
          <cell r="F456">
            <v>3.25</v>
          </cell>
        </row>
        <row r="457">
          <cell r="A457" t="str">
            <v>275</v>
          </cell>
          <cell r="B457" t="str">
            <v>Prego 17x27</v>
          </cell>
          <cell r="C457" t="str">
            <v>kg</v>
          </cell>
          <cell r="D457">
            <v>0.1</v>
          </cell>
          <cell r="E457">
            <v>2.09</v>
          </cell>
          <cell r="F457">
            <v>0.20899999999999999</v>
          </cell>
        </row>
        <row r="458">
          <cell r="A458" t="str">
            <v>070</v>
          </cell>
          <cell r="B458" t="str">
            <v>Carpinteiro</v>
          </cell>
          <cell r="C458" t="str">
            <v>h</v>
          </cell>
          <cell r="D458">
            <v>0.5</v>
          </cell>
          <cell r="E458">
            <v>5.38</v>
          </cell>
          <cell r="G458">
            <v>2.69</v>
          </cell>
        </row>
        <row r="459">
          <cell r="A459" t="str">
            <v>300</v>
          </cell>
          <cell r="B459" t="str">
            <v>Servente</v>
          </cell>
          <cell r="C459" t="str">
            <v>h</v>
          </cell>
          <cell r="D459">
            <v>0.5</v>
          </cell>
          <cell r="E459">
            <v>3.51</v>
          </cell>
          <cell r="G459">
            <v>1.7549999999999999</v>
          </cell>
        </row>
        <row r="460">
          <cell r="B460" t="str">
            <v>Total sem BDI</v>
          </cell>
          <cell r="F460">
            <v>3.4590000000000001</v>
          </cell>
          <cell r="G460">
            <v>4.4450000000000003</v>
          </cell>
          <cell r="H460">
            <v>7.9039999999999999</v>
          </cell>
        </row>
        <row r="461">
          <cell r="B461" t="str">
            <v>Total com BDI</v>
          </cell>
          <cell r="F461">
            <v>4.5</v>
          </cell>
          <cell r="G461">
            <v>5.78</v>
          </cell>
          <cell r="H461">
            <v>10.280000000000001</v>
          </cell>
        </row>
        <row r="463">
          <cell r="A463" t="str">
            <v>03014</v>
          </cell>
          <cell r="B463" t="str">
            <v>Armadura CA-50  média</v>
          </cell>
          <cell r="C463" t="str">
            <v>kg</v>
          </cell>
          <cell r="F463">
            <v>1.62</v>
          </cell>
          <cell r="G463">
            <v>0.79</v>
          </cell>
          <cell r="H463">
            <v>2.41</v>
          </cell>
        </row>
        <row r="464">
          <cell r="A464" t="str">
            <v>020</v>
          </cell>
          <cell r="B464" t="str">
            <v>Arame recozido 18</v>
          </cell>
          <cell r="C464" t="str">
            <v>kg</v>
          </cell>
          <cell r="D464">
            <v>0.03</v>
          </cell>
          <cell r="E464">
            <v>2.37</v>
          </cell>
          <cell r="F464">
            <v>7.1099999999999997E-2</v>
          </cell>
        </row>
        <row r="465">
          <cell r="A465" t="str">
            <v>010</v>
          </cell>
          <cell r="B465" t="str">
            <v>Aço CA-60 4,2mm   0,109kg/m</v>
          </cell>
          <cell r="C465" t="str">
            <v>kg</v>
          </cell>
          <cell r="D465">
            <v>0.3</v>
          </cell>
          <cell r="E465">
            <v>1.19</v>
          </cell>
          <cell r="F465">
            <v>0.35699999999999998</v>
          </cell>
        </row>
        <row r="466">
          <cell r="A466" t="str">
            <v>004</v>
          </cell>
          <cell r="B466" t="str">
            <v>Aço CA-50 1/4    0,250kg/m</v>
          </cell>
          <cell r="C466" t="str">
            <v>kg</v>
          </cell>
          <cell r="D466">
            <v>0.2</v>
          </cell>
          <cell r="E466">
            <v>1.3</v>
          </cell>
          <cell r="F466">
            <v>0.26</v>
          </cell>
        </row>
        <row r="467">
          <cell r="A467" t="str">
            <v>007</v>
          </cell>
          <cell r="B467" t="str">
            <v>Aço CA-50 5/16  0,390kg/m</v>
          </cell>
          <cell r="C467" t="str">
            <v>kg</v>
          </cell>
          <cell r="D467">
            <v>0.25</v>
          </cell>
          <cell r="E467">
            <v>1.17</v>
          </cell>
          <cell r="F467">
            <v>0.29249999999999998</v>
          </cell>
        </row>
        <row r="468">
          <cell r="A468" t="str">
            <v>006</v>
          </cell>
          <cell r="B468" t="str">
            <v>Aço CA-50 3/8    0,556kg/m</v>
          </cell>
          <cell r="C468" t="str">
            <v>kg</v>
          </cell>
          <cell r="D468">
            <v>0.25</v>
          </cell>
          <cell r="E468">
            <v>1.05</v>
          </cell>
          <cell r="F468">
            <v>0.26250000000000001</v>
          </cell>
        </row>
        <row r="469">
          <cell r="A469" t="str">
            <v>147</v>
          </cell>
          <cell r="B469" t="str">
            <v>Ferreiro</v>
          </cell>
          <cell r="C469" t="str">
            <v>h</v>
          </cell>
          <cell r="D469">
            <v>0.08</v>
          </cell>
          <cell r="E469">
            <v>5.38</v>
          </cell>
          <cell r="G469">
            <v>0.4304</v>
          </cell>
        </row>
        <row r="470">
          <cell r="A470" t="str">
            <v>300</v>
          </cell>
          <cell r="B470" t="str">
            <v>Servente</v>
          </cell>
          <cell r="C470" t="str">
            <v>h</v>
          </cell>
          <cell r="D470">
            <v>0.05</v>
          </cell>
          <cell r="E470">
            <v>3.51</v>
          </cell>
          <cell r="G470">
            <v>0.17549999999999999</v>
          </cell>
        </row>
        <row r="471">
          <cell r="B471" t="str">
            <v>Total sem BDI</v>
          </cell>
          <cell r="F471">
            <v>1.2430999999999999</v>
          </cell>
          <cell r="G471">
            <v>0.60589999999999999</v>
          </cell>
          <cell r="H471">
            <v>1.8489999999999998</v>
          </cell>
        </row>
        <row r="472">
          <cell r="B472" t="str">
            <v>Total com BDI</v>
          </cell>
          <cell r="F472">
            <v>1.62</v>
          </cell>
          <cell r="G472">
            <v>0.79</v>
          </cell>
          <cell r="H472">
            <v>2.41</v>
          </cell>
        </row>
        <row r="474">
          <cell r="A474" t="str">
            <v>03015</v>
          </cell>
          <cell r="B474" t="str">
            <v>Armadura CA-60 média</v>
          </cell>
          <cell r="C474" t="str">
            <v>kg</v>
          </cell>
          <cell r="F474">
            <v>1.84</v>
          </cell>
          <cell r="G474">
            <v>0.79</v>
          </cell>
          <cell r="H474">
            <v>2.63</v>
          </cell>
        </row>
        <row r="475">
          <cell r="A475" t="str">
            <v>020</v>
          </cell>
          <cell r="B475" t="str">
            <v>Arame recozido 18</v>
          </cell>
          <cell r="C475" t="str">
            <v>kg</v>
          </cell>
          <cell r="D475">
            <v>0.03</v>
          </cell>
          <cell r="E475">
            <v>2.37</v>
          </cell>
          <cell r="F475">
            <v>7.1099999999999997E-2</v>
          </cell>
        </row>
        <row r="476">
          <cell r="A476" t="str">
            <v>013</v>
          </cell>
          <cell r="B476" t="str">
            <v>Aço CA-60 6mm</v>
          </cell>
          <cell r="C476" t="str">
            <v>kg</v>
          </cell>
          <cell r="D476">
            <v>0.55000000000000004</v>
          </cell>
          <cell r="E476">
            <v>1.25</v>
          </cell>
          <cell r="F476">
            <v>0.6875</v>
          </cell>
        </row>
        <row r="477">
          <cell r="A477" t="str">
            <v>012</v>
          </cell>
          <cell r="B477" t="str">
            <v>Aço CA-60 5mm  0,154kg/m</v>
          </cell>
          <cell r="C477" t="str">
            <v>kg</v>
          </cell>
          <cell r="D477">
            <v>0.55000000000000004</v>
          </cell>
          <cell r="E477">
            <v>1.2</v>
          </cell>
          <cell r="F477">
            <v>0.66</v>
          </cell>
        </row>
        <row r="478">
          <cell r="A478" t="str">
            <v>147</v>
          </cell>
          <cell r="B478" t="str">
            <v>Ferreiro</v>
          </cell>
          <cell r="C478" t="str">
            <v>h</v>
          </cell>
          <cell r="D478">
            <v>0.08</v>
          </cell>
          <cell r="E478">
            <v>5.38</v>
          </cell>
          <cell r="G478">
            <v>0.4304</v>
          </cell>
        </row>
        <row r="479">
          <cell r="A479" t="str">
            <v>300</v>
          </cell>
          <cell r="B479" t="str">
            <v>Servente</v>
          </cell>
          <cell r="C479" t="str">
            <v>h</v>
          </cell>
          <cell r="D479">
            <v>0.05</v>
          </cell>
          <cell r="E479">
            <v>3.51</v>
          </cell>
          <cell r="G479">
            <v>0.17549999999999999</v>
          </cell>
        </row>
        <row r="480">
          <cell r="B480" t="str">
            <v>Total sem BDI</v>
          </cell>
          <cell r="F480">
            <v>1.4186000000000001</v>
          </cell>
          <cell r="G480">
            <v>0.60589999999999999</v>
          </cell>
          <cell r="H480">
            <v>2.0245000000000002</v>
          </cell>
        </row>
        <row r="481">
          <cell r="B481" t="str">
            <v>Total com BDI</v>
          </cell>
          <cell r="F481">
            <v>1.84</v>
          </cell>
          <cell r="G481">
            <v>0.79</v>
          </cell>
          <cell r="H481">
            <v>2.63</v>
          </cell>
        </row>
        <row r="483">
          <cell r="A483" t="str">
            <v>03024</v>
          </cell>
          <cell r="B483" t="str">
            <v xml:space="preserve">Concreto estrutural   15MPa incluíndo  Forma (5m2/m3)   </v>
          </cell>
          <cell r="C483" t="str">
            <v>m3</v>
          </cell>
          <cell r="F483">
            <v>169.37</v>
          </cell>
          <cell r="G483">
            <v>85.01</v>
          </cell>
          <cell r="H483">
            <v>254.38</v>
          </cell>
        </row>
        <row r="484">
          <cell r="A484" t="str">
            <v>385</v>
          </cell>
          <cell r="B484" t="str">
            <v>Vibrador 2HP</v>
          </cell>
          <cell r="C484" t="str">
            <v>h</v>
          </cell>
          <cell r="D484">
            <v>0.48</v>
          </cell>
          <cell r="E484">
            <v>0.77</v>
          </cell>
          <cell r="F484">
            <v>0.36959999999999998</v>
          </cell>
        </row>
        <row r="485">
          <cell r="A485" t="str">
            <v>028</v>
          </cell>
          <cell r="B485" t="str">
            <v>Betoneira 320 litros</v>
          </cell>
          <cell r="C485" t="str">
            <v>h</v>
          </cell>
          <cell r="D485">
            <v>0.48</v>
          </cell>
          <cell r="E485">
            <v>0.77</v>
          </cell>
          <cell r="F485">
            <v>0.36959999999999998</v>
          </cell>
        </row>
        <row r="486">
          <cell r="A486" t="str">
            <v>022</v>
          </cell>
          <cell r="B486" t="str">
            <v>Areia média</v>
          </cell>
          <cell r="C486" t="str">
            <v>m3</v>
          </cell>
          <cell r="D486">
            <v>0.62</v>
          </cell>
          <cell r="E486">
            <v>12</v>
          </cell>
          <cell r="F486">
            <v>7.4399999999999995</v>
          </cell>
        </row>
        <row r="487">
          <cell r="A487" t="str">
            <v>078</v>
          </cell>
          <cell r="B487" t="str">
            <v>Cimento</v>
          </cell>
          <cell r="C487" t="str">
            <v>kg</v>
          </cell>
          <cell r="D487">
            <v>340</v>
          </cell>
          <cell r="E487">
            <v>0.24</v>
          </cell>
          <cell r="F487">
            <v>81.599999999999994</v>
          </cell>
        </row>
        <row r="488">
          <cell r="A488" t="str">
            <v>036</v>
          </cell>
          <cell r="B488" t="str">
            <v>Brita 1</v>
          </cell>
          <cell r="C488" t="str">
            <v>m3</v>
          </cell>
          <cell r="D488">
            <v>0.85</v>
          </cell>
          <cell r="E488">
            <v>30</v>
          </cell>
          <cell r="F488">
            <v>25.5</v>
          </cell>
        </row>
        <row r="489">
          <cell r="A489" t="str">
            <v>275</v>
          </cell>
          <cell r="B489" t="str">
            <v>Prego 17x27</v>
          </cell>
          <cell r="C489" t="str">
            <v>kg</v>
          </cell>
          <cell r="D489">
            <v>1.2</v>
          </cell>
          <cell r="E489">
            <v>2.09</v>
          </cell>
          <cell r="F489">
            <v>2.5079999999999996</v>
          </cell>
        </row>
        <row r="490">
          <cell r="A490" t="str">
            <v>222</v>
          </cell>
          <cell r="B490" t="str">
            <v>Madeira para caixaria    reapr. 3x</v>
          </cell>
          <cell r="C490" t="str">
            <v>dz</v>
          </cell>
          <cell r="D490">
            <v>0.5</v>
          </cell>
          <cell r="E490">
            <v>25</v>
          </cell>
          <cell r="F490">
            <v>12.5</v>
          </cell>
        </row>
        <row r="491">
          <cell r="A491" t="str">
            <v>070</v>
          </cell>
          <cell r="B491" t="str">
            <v>Carpinteiro</v>
          </cell>
          <cell r="C491" t="str">
            <v>h</v>
          </cell>
          <cell r="D491">
            <v>2.5</v>
          </cell>
          <cell r="E491">
            <v>5.38</v>
          </cell>
          <cell r="F491" t="str">
            <v/>
          </cell>
          <cell r="G491">
            <v>13.45</v>
          </cell>
        </row>
        <row r="492">
          <cell r="A492" t="str">
            <v>254</v>
          </cell>
          <cell r="B492" t="str">
            <v>Pedreiro</v>
          </cell>
          <cell r="C492" t="str">
            <v>h</v>
          </cell>
          <cell r="D492">
            <v>1.5</v>
          </cell>
          <cell r="E492">
            <v>5.38</v>
          </cell>
          <cell r="F492" t="str">
            <v/>
          </cell>
          <cell r="G492">
            <v>8.07</v>
          </cell>
        </row>
        <row r="493">
          <cell r="A493" t="str">
            <v>300</v>
          </cell>
          <cell r="B493" t="str">
            <v>Servente</v>
          </cell>
          <cell r="C493" t="str">
            <v>h</v>
          </cell>
          <cell r="D493">
            <v>12.5</v>
          </cell>
          <cell r="E493">
            <v>3.51</v>
          </cell>
          <cell r="F493" t="str">
            <v/>
          </cell>
          <cell r="G493">
            <v>43.875</v>
          </cell>
        </row>
        <row r="494">
          <cell r="B494" t="str">
            <v>Total sem BDI</v>
          </cell>
          <cell r="C494" t="str">
            <v/>
          </cell>
          <cell r="D494" t="str">
            <v/>
          </cell>
          <cell r="F494">
            <v>130.28719999999998</v>
          </cell>
          <cell r="G494">
            <v>65.394999999999996</v>
          </cell>
          <cell r="H494">
            <v>195.68219999999997</v>
          </cell>
        </row>
        <row r="495">
          <cell r="B495" t="str">
            <v>Total com BDI</v>
          </cell>
          <cell r="F495">
            <v>169.37</v>
          </cell>
          <cell r="G495">
            <v>85.01</v>
          </cell>
          <cell r="H495">
            <v>254.38</v>
          </cell>
        </row>
        <row r="497">
          <cell r="A497" t="str">
            <v>03025</v>
          </cell>
          <cell r="B497" t="str">
            <v xml:space="preserve">Concreto estrutural   15MPa incluíndo  Forma (12m2/m3)   </v>
          </cell>
          <cell r="C497" t="str">
            <v>m3</v>
          </cell>
          <cell r="F497">
            <v>192.12</v>
          </cell>
          <cell r="G497">
            <v>125.46</v>
          </cell>
          <cell r="H497">
            <v>317.58</v>
          </cell>
        </row>
        <row r="498">
          <cell r="A498" t="str">
            <v>385</v>
          </cell>
          <cell r="B498" t="str">
            <v>Vibrador 2HP</v>
          </cell>
          <cell r="C498" t="str">
            <v>h</v>
          </cell>
          <cell r="D498">
            <v>0.48</v>
          </cell>
          <cell r="E498">
            <v>0.77</v>
          </cell>
          <cell r="F498">
            <v>0.36959999999999998</v>
          </cell>
        </row>
        <row r="499">
          <cell r="A499" t="str">
            <v>028</v>
          </cell>
          <cell r="B499" t="str">
            <v>Betoneira 320 litros</v>
          </cell>
          <cell r="C499" t="str">
            <v>h</v>
          </cell>
          <cell r="D499">
            <v>0.48</v>
          </cell>
          <cell r="E499">
            <v>0.77</v>
          </cell>
          <cell r="F499">
            <v>0.36959999999999998</v>
          </cell>
        </row>
        <row r="500">
          <cell r="A500" t="str">
            <v>022</v>
          </cell>
          <cell r="B500" t="str">
            <v>Areia média</v>
          </cell>
          <cell r="C500" t="str">
            <v>m3</v>
          </cell>
          <cell r="D500">
            <v>0.62</v>
          </cell>
          <cell r="E500">
            <v>12</v>
          </cell>
          <cell r="F500">
            <v>7.4399999999999995</v>
          </cell>
        </row>
        <row r="501">
          <cell r="A501" t="str">
            <v>078</v>
          </cell>
          <cell r="B501" t="str">
            <v>Cimento</v>
          </cell>
          <cell r="C501" t="str">
            <v>kg</v>
          </cell>
          <cell r="D501">
            <v>340</v>
          </cell>
          <cell r="E501">
            <v>0.24</v>
          </cell>
          <cell r="F501">
            <v>81.599999999999994</v>
          </cell>
        </row>
        <row r="502">
          <cell r="A502" t="str">
            <v>036</v>
          </cell>
          <cell r="B502" t="str">
            <v>Brita 1</v>
          </cell>
          <cell r="C502" t="str">
            <v>m3</v>
          </cell>
          <cell r="D502">
            <v>0.85</v>
          </cell>
          <cell r="E502">
            <v>30</v>
          </cell>
          <cell r="F502">
            <v>25.5</v>
          </cell>
        </row>
        <row r="503">
          <cell r="A503" t="str">
            <v>275</v>
          </cell>
          <cell r="B503" t="str">
            <v>Prego 17x27</v>
          </cell>
          <cell r="C503" t="str">
            <v>kg</v>
          </cell>
          <cell r="D503">
            <v>1.2</v>
          </cell>
          <cell r="E503">
            <v>2.09</v>
          </cell>
          <cell r="F503">
            <v>2.5079999999999996</v>
          </cell>
        </row>
        <row r="504">
          <cell r="A504" t="str">
            <v>222</v>
          </cell>
          <cell r="B504" t="str">
            <v>Madeira para caixaria    reapr. 3x</v>
          </cell>
          <cell r="C504" t="str">
            <v>dz</v>
          </cell>
          <cell r="D504">
            <v>1.2</v>
          </cell>
          <cell r="E504">
            <v>25</v>
          </cell>
          <cell r="F504">
            <v>30</v>
          </cell>
        </row>
        <row r="505">
          <cell r="A505" t="str">
            <v>070</v>
          </cell>
          <cell r="B505" t="str">
            <v>Carpinteiro</v>
          </cell>
          <cell r="C505" t="str">
            <v>h</v>
          </cell>
          <cell r="D505">
            <v>6</v>
          </cell>
          <cell r="E505">
            <v>5.38</v>
          </cell>
          <cell r="F505" t="str">
            <v/>
          </cell>
          <cell r="G505">
            <v>32.28</v>
          </cell>
        </row>
        <row r="506">
          <cell r="A506" t="str">
            <v>254</v>
          </cell>
          <cell r="B506" t="str">
            <v>Pedreiro</v>
          </cell>
          <cell r="C506" t="str">
            <v>h</v>
          </cell>
          <cell r="D506">
            <v>1.5</v>
          </cell>
          <cell r="E506">
            <v>5.38</v>
          </cell>
          <cell r="F506" t="str">
            <v/>
          </cell>
          <cell r="G506">
            <v>8.07</v>
          </cell>
        </row>
        <row r="507">
          <cell r="A507" t="str">
            <v>300</v>
          </cell>
          <cell r="B507" t="str">
            <v>Servente</v>
          </cell>
          <cell r="C507" t="str">
            <v>h</v>
          </cell>
          <cell r="D507">
            <v>16</v>
          </cell>
          <cell r="E507">
            <v>3.51</v>
          </cell>
          <cell r="F507" t="str">
            <v/>
          </cell>
          <cell r="G507">
            <v>56.16</v>
          </cell>
        </row>
        <row r="508">
          <cell r="B508" t="str">
            <v>Total sem BDI</v>
          </cell>
          <cell r="C508" t="str">
            <v/>
          </cell>
          <cell r="D508" t="str">
            <v/>
          </cell>
          <cell r="F508">
            <v>147.78719999999998</v>
          </cell>
          <cell r="G508">
            <v>96.509999999999991</v>
          </cell>
          <cell r="H508">
            <v>244.29719999999998</v>
          </cell>
        </row>
        <row r="509">
          <cell r="B509" t="str">
            <v>Total com BDI</v>
          </cell>
          <cell r="F509">
            <v>192.12</v>
          </cell>
          <cell r="G509">
            <v>125.46</v>
          </cell>
          <cell r="H509">
            <v>317.58</v>
          </cell>
        </row>
        <row r="511">
          <cell r="A511" t="str">
            <v>03008</v>
          </cell>
          <cell r="B511" t="str">
            <v xml:space="preserve">Concreto estrutural   13,5MPa incluíndo Aço (60kg/m3) e Forma (5m2/m3)   </v>
          </cell>
          <cell r="C511" t="str">
            <v>m3</v>
          </cell>
          <cell r="F511">
            <v>240.86</v>
          </cell>
          <cell r="G511">
            <v>134.56</v>
          </cell>
          <cell r="H511">
            <v>375.42</v>
          </cell>
        </row>
        <row r="512">
          <cell r="A512" t="str">
            <v>385</v>
          </cell>
          <cell r="B512" t="str">
            <v>Vibrador 2HP</v>
          </cell>
          <cell r="C512" t="str">
            <v>h</v>
          </cell>
          <cell r="D512">
            <v>0.48</v>
          </cell>
          <cell r="E512">
            <v>0.77</v>
          </cell>
          <cell r="F512">
            <v>0.36959999999999998</v>
          </cell>
        </row>
        <row r="513">
          <cell r="A513" t="str">
            <v>028</v>
          </cell>
          <cell r="B513" t="str">
            <v>Betoneira 320 litros</v>
          </cell>
          <cell r="C513" t="str">
            <v>h</v>
          </cell>
          <cell r="D513">
            <v>0.48</v>
          </cell>
          <cell r="E513">
            <v>0.77</v>
          </cell>
          <cell r="F513">
            <v>0.36959999999999998</v>
          </cell>
        </row>
        <row r="514">
          <cell r="A514" t="str">
            <v>022</v>
          </cell>
          <cell r="B514" t="str">
            <v>Areia média</v>
          </cell>
          <cell r="C514" t="str">
            <v>m3</v>
          </cell>
          <cell r="D514">
            <v>0.5</v>
          </cell>
          <cell r="E514">
            <v>12</v>
          </cell>
          <cell r="F514">
            <v>6</v>
          </cell>
        </row>
        <row r="515">
          <cell r="A515" t="str">
            <v>078</v>
          </cell>
          <cell r="B515" t="str">
            <v>Cimento</v>
          </cell>
          <cell r="C515" t="str">
            <v>kg</v>
          </cell>
          <cell r="D515">
            <v>230</v>
          </cell>
          <cell r="E515">
            <v>0.24</v>
          </cell>
          <cell r="F515">
            <v>55.199999999999996</v>
          </cell>
        </row>
        <row r="516">
          <cell r="A516" t="str">
            <v>036</v>
          </cell>
          <cell r="B516" t="str">
            <v>Brita 1</v>
          </cell>
          <cell r="C516" t="str">
            <v>m3</v>
          </cell>
          <cell r="D516">
            <v>0.85</v>
          </cell>
          <cell r="E516">
            <v>30</v>
          </cell>
          <cell r="F516">
            <v>25.5</v>
          </cell>
        </row>
        <row r="517">
          <cell r="A517" t="str">
            <v>275</v>
          </cell>
          <cell r="B517" t="str">
            <v>Prego 17x27</v>
          </cell>
          <cell r="C517" t="str">
            <v>kg</v>
          </cell>
          <cell r="D517">
            <v>1</v>
          </cell>
          <cell r="E517">
            <v>2.09</v>
          </cell>
          <cell r="F517">
            <v>2.09</v>
          </cell>
        </row>
        <row r="518">
          <cell r="A518" t="str">
            <v>222</v>
          </cell>
          <cell r="B518" t="str">
            <v>Madeira para caixaria</v>
          </cell>
          <cell r="C518" t="str">
            <v>dz</v>
          </cell>
          <cell r="D518">
            <v>0.5</v>
          </cell>
          <cell r="E518">
            <v>25</v>
          </cell>
          <cell r="F518">
            <v>12.5</v>
          </cell>
        </row>
        <row r="519">
          <cell r="A519" t="str">
            <v>010</v>
          </cell>
          <cell r="B519" t="str">
            <v>Aço CA-60 4,2mm</v>
          </cell>
          <cell r="C519" t="str">
            <v>kg</v>
          </cell>
          <cell r="D519">
            <v>18</v>
          </cell>
          <cell r="E519">
            <v>1.19</v>
          </cell>
          <cell r="F519">
            <v>21.419999999999998</v>
          </cell>
        </row>
        <row r="520">
          <cell r="A520" t="str">
            <v>004</v>
          </cell>
          <cell r="B520" t="str">
            <v>Aço CA-50 1/4</v>
          </cell>
          <cell r="C520" t="str">
            <v>kg</v>
          </cell>
          <cell r="D520">
            <v>15</v>
          </cell>
          <cell r="E520">
            <v>1.3</v>
          </cell>
          <cell r="F520">
            <v>19.5</v>
          </cell>
        </row>
        <row r="521">
          <cell r="A521" t="str">
            <v>007</v>
          </cell>
          <cell r="B521" t="str">
            <v>Aço CA-50 5/16</v>
          </cell>
          <cell r="C521" t="str">
            <v>kg</v>
          </cell>
          <cell r="D521">
            <v>18</v>
          </cell>
          <cell r="E521">
            <v>1.17</v>
          </cell>
          <cell r="F521">
            <v>21.06</v>
          </cell>
        </row>
        <row r="522">
          <cell r="A522" t="str">
            <v>006</v>
          </cell>
          <cell r="B522" t="str">
            <v>Aço CA-50 3/8</v>
          </cell>
          <cell r="C522" t="str">
            <v>kg</v>
          </cell>
          <cell r="D522">
            <v>18</v>
          </cell>
          <cell r="E522">
            <v>1.05</v>
          </cell>
          <cell r="F522">
            <v>18.900000000000002</v>
          </cell>
        </row>
        <row r="523">
          <cell r="A523" t="str">
            <v>020</v>
          </cell>
          <cell r="B523" t="str">
            <v>Arame recozido 18</v>
          </cell>
          <cell r="C523" t="str">
            <v>kg</v>
          </cell>
          <cell r="D523">
            <v>1</v>
          </cell>
          <cell r="E523">
            <v>2.37</v>
          </cell>
          <cell r="F523">
            <v>2.37</v>
          </cell>
          <cell r="G523" t="str">
            <v/>
          </cell>
          <cell r="H523" t="str">
            <v/>
          </cell>
        </row>
        <row r="524">
          <cell r="A524" t="str">
            <v>070</v>
          </cell>
          <cell r="B524" t="str">
            <v>Carpinteiro</v>
          </cell>
          <cell r="C524" t="str">
            <v>h</v>
          </cell>
          <cell r="D524">
            <v>2.5</v>
          </cell>
          <cell r="E524">
            <v>5.38</v>
          </cell>
          <cell r="F524" t="str">
            <v/>
          </cell>
          <cell r="G524">
            <v>13.45</v>
          </cell>
        </row>
        <row r="525">
          <cell r="A525" t="str">
            <v>147</v>
          </cell>
          <cell r="B525" t="str">
            <v>Ferreiro</v>
          </cell>
          <cell r="C525" t="str">
            <v>h</v>
          </cell>
          <cell r="D525">
            <v>4.8</v>
          </cell>
          <cell r="E525">
            <v>5.38</v>
          </cell>
          <cell r="F525" t="str">
            <v/>
          </cell>
          <cell r="G525">
            <v>25.823999999999998</v>
          </cell>
        </row>
        <row r="526">
          <cell r="A526" t="str">
            <v>254</v>
          </cell>
          <cell r="B526" t="str">
            <v>Pedreiro</v>
          </cell>
          <cell r="C526" t="str">
            <v>h</v>
          </cell>
          <cell r="D526">
            <v>1.5</v>
          </cell>
          <cell r="E526">
            <v>5.38</v>
          </cell>
          <cell r="F526" t="str">
            <v/>
          </cell>
          <cell r="G526">
            <v>8.07</v>
          </cell>
        </row>
        <row r="527">
          <cell r="A527" t="str">
            <v>300</v>
          </cell>
          <cell r="B527" t="str">
            <v>Servente</v>
          </cell>
          <cell r="C527" t="str">
            <v>h</v>
          </cell>
          <cell r="D527">
            <v>16</v>
          </cell>
          <cell r="E527">
            <v>3.51</v>
          </cell>
          <cell r="F527" t="str">
            <v/>
          </cell>
          <cell r="G527">
            <v>56.16</v>
          </cell>
        </row>
        <row r="528">
          <cell r="B528" t="str">
            <v>Total sem BDI</v>
          </cell>
          <cell r="C528" t="str">
            <v/>
          </cell>
          <cell r="D528" t="str">
            <v/>
          </cell>
          <cell r="F528">
            <v>185.27920000000003</v>
          </cell>
          <cell r="G528">
            <v>103.50399999999999</v>
          </cell>
          <cell r="H528">
            <v>103.50399999999999</v>
          </cell>
        </row>
        <row r="529">
          <cell r="B529" t="str">
            <v>Total com BDI</v>
          </cell>
          <cell r="F529">
            <v>240.86</v>
          </cell>
          <cell r="G529">
            <v>134.56</v>
          </cell>
          <cell r="H529">
            <v>375.42</v>
          </cell>
        </row>
        <row r="531">
          <cell r="A531" t="str">
            <v>03023</v>
          </cell>
          <cell r="B531" t="str">
            <v xml:space="preserve">Concreto estrutural   15MPa incluíndo Aço (60kg/m3) e Forma (5m2/m3)   </v>
          </cell>
          <cell r="C531" t="str">
            <v>m3</v>
          </cell>
          <cell r="F531">
            <v>264.35000000000002</v>
          </cell>
          <cell r="G531">
            <v>134.56</v>
          </cell>
          <cell r="H531">
            <v>398.91</v>
          </cell>
        </row>
        <row r="532">
          <cell r="A532" t="str">
            <v>385</v>
          </cell>
          <cell r="B532" t="str">
            <v>Vibrador 2HP</v>
          </cell>
          <cell r="C532" t="str">
            <v>h</v>
          </cell>
          <cell r="D532">
            <v>0.48</v>
          </cell>
          <cell r="E532">
            <v>0.77</v>
          </cell>
          <cell r="F532">
            <v>0.36959999999999998</v>
          </cell>
        </row>
        <row r="533">
          <cell r="A533" t="str">
            <v>028</v>
          </cell>
          <cell r="B533" t="str">
            <v>Betoneira 320 litros</v>
          </cell>
          <cell r="C533" t="str">
            <v>h</v>
          </cell>
          <cell r="D533">
            <v>0.48</v>
          </cell>
          <cell r="E533">
            <v>0.77</v>
          </cell>
          <cell r="F533">
            <v>0.36959999999999998</v>
          </cell>
        </row>
        <row r="534">
          <cell r="A534" t="str">
            <v>022</v>
          </cell>
          <cell r="B534" t="str">
            <v>Areia média</v>
          </cell>
          <cell r="C534" t="str">
            <v>m3</v>
          </cell>
          <cell r="D534">
            <v>0.62</v>
          </cell>
          <cell r="E534">
            <v>12</v>
          </cell>
          <cell r="F534">
            <v>7.4399999999999995</v>
          </cell>
        </row>
        <row r="535">
          <cell r="A535" t="str">
            <v>078</v>
          </cell>
          <cell r="B535" t="str">
            <v>Cimento</v>
          </cell>
          <cell r="C535" t="str">
            <v>kg</v>
          </cell>
          <cell r="D535">
            <v>340</v>
          </cell>
          <cell r="E535">
            <v>0.24</v>
          </cell>
          <cell r="F535">
            <v>81.599999999999994</v>
          </cell>
        </row>
        <row r="536">
          <cell r="A536" t="str">
            <v>036</v>
          </cell>
          <cell r="B536" t="str">
            <v>Brita 1</v>
          </cell>
          <cell r="C536" t="str">
            <v>m3</v>
          </cell>
          <cell r="D536">
            <v>0.85</v>
          </cell>
          <cell r="E536">
            <v>30</v>
          </cell>
          <cell r="F536">
            <v>25.5</v>
          </cell>
        </row>
        <row r="537">
          <cell r="A537" t="str">
            <v>275</v>
          </cell>
          <cell r="B537" t="str">
            <v>Prego 17x27</v>
          </cell>
          <cell r="C537" t="str">
            <v>kg</v>
          </cell>
          <cell r="D537">
            <v>1.2</v>
          </cell>
          <cell r="E537">
            <v>2.09</v>
          </cell>
          <cell r="F537">
            <v>2.5079999999999996</v>
          </cell>
        </row>
        <row r="538">
          <cell r="A538" t="str">
            <v>222</v>
          </cell>
          <cell r="B538" t="str">
            <v>Madeira para caixaria    reapr. 3x</v>
          </cell>
          <cell r="C538" t="str">
            <v>dz</v>
          </cell>
          <cell r="D538">
            <v>0.5</v>
          </cell>
          <cell r="E538">
            <v>25</v>
          </cell>
          <cell r="F538">
            <v>12.5</v>
          </cell>
        </row>
        <row r="539">
          <cell r="A539" t="str">
            <v>010</v>
          </cell>
          <cell r="B539" t="str">
            <v>Aço CA-60 4,2mm</v>
          </cell>
          <cell r="C539" t="str">
            <v>kg</v>
          </cell>
          <cell r="D539">
            <v>20</v>
          </cell>
          <cell r="E539">
            <v>1.19</v>
          </cell>
          <cell r="F539">
            <v>23.799999999999997</v>
          </cell>
        </row>
        <row r="540">
          <cell r="A540" t="str">
            <v>004</v>
          </cell>
          <cell r="B540" t="str">
            <v>Aço CA-50 1/4</v>
          </cell>
          <cell r="C540" t="str">
            <v>kg</v>
          </cell>
          <cell r="D540">
            <v>10</v>
          </cell>
          <cell r="E540">
            <v>1.3</v>
          </cell>
          <cell r="F540">
            <v>13</v>
          </cell>
        </row>
        <row r="541">
          <cell r="A541" t="str">
            <v>007</v>
          </cell>
          <cell r="B541" t="str">
            <v>Aço CA-50 5/16</v>
          </cell>
          <cell r="C541" t="str">
            <v>kg</v>
          </cell>
          <cell r="D541">
            <v>15</v>
          </cell>
          <cell r="E541">
            <v>1.17</v>
          </cell>
          <cell r="F541">
            <v>17.549999999999997</v>
          </cell>
        </row>
        <row r="542">
          <cell r="A542" t="str">
            <v>006</v>
          </cell>
          <cell r="B542" t="str">
            <v>Aço CA-50 3/8</v>
          </cell>
          <cell r="C542" t="str">
            <v>kg</v>
          </cell>
          <cell r="D542">
            <v>15</v>
          </cell>
          <cell r="E542">
            <v>1.05</v>
          </cell>
          <cell r="F542">
            <v>15.75</v>
          </cell>
        </row>
        <row r="543">
          <cell r="A543" t="str">
            <v>020</v>
          </cell>
          <cell r="B543" t="str">
            <v>Arame recozido 18</v>
          </cell>
          <cell r="C543" t="str">
            <v>kg</v>
          </cell>
          <cell r="D543">
            <v>1.25</v>
          </cell>
          <cell r="E543">
            <v>2.37</v>
          </cell>
          <cell r="F543">
            <v>2.9625000000000004</v>
          </cell>
          <cell r="G543" t="str">
            <v/>
          </cell>
          <cell r="H543" t="str">
            <v/>
          </cell>
        </row>
        <row r="544">
          <cell r="A544" t="str">
            <v>070</v>
          </cell>
          <cell r="B544" t="str">
            <v>Carpinteiro</v>
          </cell>
          <cell r="C544" t="str">
            <v>h</v>
          </cell>
          <cell r="D544">
            <v>2.5</v>
          </cell>
          <cell r="E544">
            <v>5.38</v>
          </cell>
          <cell r="F544" t="str">
            <v/>
          </cell>
          <cell r="G544">
            <v>13.45</v>
          </cell>
        </row>
        <row r="545">
          <cell r="A545" t="str">
            <v>147</v>
          </cell>
          <cell r="B545" t="str">
            <v>Ferreiro</v>
          </cell>
          <cell r="C545" t="str">
            <v>h</v>
          </cell>
          <cell r="D545">
            <v>4.8</v>
          </cell>
          <cell r="E545">
            <v>5.38</v>
          </cell>
          <cell r="F545" t="str">
            <v/>
          </cell>
          <cell r="G545">
            <v>25.823999999999998</v>
          </cell>
        </row>
        <row r="546">
          <cell r="A546" t="str">
            <v>254</v>
          </cell>
          <cell r="B546" t="str">
            <v>Pedreiro</v>
          </cell>
          <cell r="C546" t="str">
            <v>h</v>
          </cell>
          <cell r="D546">
            <v>1.5</v>
          </cell>
          <cell r="E546">
            <v>5.38</v>
          </cell>
          <cell r="F546" t="str">
            <v/>
          </cell>
          <cell r="G546">
            <v>8.07</v>
          </cell>
        </row>
        <row r="547">
          <cell r="A547" t="str">
            <v>300</v>
          </cell>
          <cell r="B547" t="str">
            <v>Servente</v>
          </cell>
          <cell r="C547" t="str">
            <v>h</v>
          </cell>
          <cell r="D547">
            <v>16</v>
          </cell>
          <cell r="E547">
            <v>3.51</v>
          </cell>
          <cell r="F547" t="str">
            <v/>
          </cell>
          <cell r="G547">
            <v>56.16</v>
          </cell>
        </row>
        <row r="548">
          <cell r="B548" t="str">
            <v>Total sem BDI</v>
          </cell>
          <cell r="C548" t="str">
            <v/>
          </cell>
          <cell r="D548" t="str">
            <v/>
          </cell>
          <cell r="F548">
            <v>203.34970000000001</v>
          </cell>
          <cell r="G548">
            <v>103.50399999999999</v>
          </cell>
          <cell r="H548">
            <v>306.8537</v>
          </cell>
        </row>
        <row r="549">
          <cell r="B549" t="str">
            <v>Total com BDI</v>
          </cell>
          <cell r="F549">
            <v>264.35000000000002</v>
          </cell>
          <cell r="G549">
            <v>134.56</v>
          </cell>
          <cell r="H549">
            <v>398.91</v>
          </cell>
        </row>
        <row r="551">
          <cell r="A551" t="str">
            <v>03033</v>
          </cell>
          <cell r="B551" t="str">
            <v xml:space="preserve">Concreto estrutural   15MPa incluíndo Aço (60kg/m3) </v>
          </cell>
          <cell r="C551" t="str">
            <v>m3</v>
          </cell>
          <cell r="F551">
            <v>244.84</v>
          </cell>
          <cell r="G551">
            <v>94.26</v>
          </cell>
          <cell r="H551">
            <v>339.1</v>
          </cell>
        </row>
        <row r="552">
          <cell r="A552" t="str">
            <v>385</v>
          </cell>
          <cell r="B552" t="str">
            <v>Vibrador 2HP</v>
          </cell>
          <cell r="C552" t="str">
            <v>h</v>
          </cell>
          <cell r="D552">
            <v>0.48</v>
          </cell>
          <cell r="E552">
            <v>0.77</v>
          </cell>
          <cell r="F552">
            <v>0.36959999999999998</v>
          </cell>
        </row>
        <row r="553">
          <cell r="A553" t="str">
            <v>028</v>
          </cell>
          <cell r="B553" t="str">
            <v>Betoneira 320 litros</v>
          </cell>
          <cell r="C553" t="str">
            <v>h</v>
          </cell>
          <cell r="D553">
            <v>0.48</v>
          </cell>
          <cell r="E553">
            <v>0.77</v>
          </cell>
          <cell r="F553">
            <v>0.36959999999999998</v>
          </cell>
        </row>
        <row r="554">
          <cell r="A554" t="str">
            <v>022</v>
          </cell>
          <cell r="B554" t="str">
            <v>Areia média</v>
          </cell>
          <cell r="C554" t="str">
            <v>m3</v>
          </cell>
          <cell r="D554">
            <v>0.62</v>
          </cell>
          <cell r="E554">
            <v>12</v>
          </cell>
          <cell r="F554">
            <v>7.4399999999999995</v>
          </cell>
        </row>
        <row r="555">
          <cell r="A555" t="str">
            <v>078</v>
          </cell>
          <cell r="B555" t="str">
            <v>Cimento</v>
          </cell>
          <cell r="C555" t="str">
            <v>kg</v>
          </cell>
          <cell r="D555">
            <v>340</v>
          </cell>
          <cell r="E555">
            <v>0.24</v>
          </cell>
          <cell r="F555">
            <v>81.599999999999994</v>
          </cell>
        </row>
        <row r="556">
          <cell r="A556" t="str">
            <v>036</v>
          </cell>
          <cell r="B556" t="str">
            <v>Brita 1</v>
          </cell>
          <cell r="C556" t="str">
            <v>m3</v>
          </cell>
          <cell r="D556">
            <v>0.85</v>
          </cell>
          <cell r="E556">
            <v>30</v>
          </cell>
          <cell r="F556">
            <v>25.5</v>
          </cell>
        </row>
        <row r="557">
          <cell r="A557" t="str">
            <v>010</v>
          </cell>
          <cell r="B557" t="str">
            <v>Aço CA-60 4,2mm</v>
          </cell>
          <cell r="C557" t="str">
            <v>kg</v>
          </cell>
          <cell r="D557">
            <v>20</v>
          </cell>
          <cell r="E557">
            <v>1.19</v>
          </cell>
          <cell r="F557">
            <v>23.799999999999997</v>
          </cell>
        </row>
        <row r="558">
          <cell r="A558" t="str">
            <v>004</v>
          </cell>
          <cell r="B558" t="str">
            <v>Aço CA-50 1/4</v>
          </cell>
          <cell r="C558" t="str">
            <v>kg</v>
          </cell>
          <cell r="D558">
            <v>10</v>
          </cell>
          <cell r="E558">
            <v>1.3</v>
          </cell>
          <cell r="F558">
            <v>13</v>
          </cell>
        </row>
        <row r="559">
          <cell r="A559" t="str">
            <v>007</v>
          </cell>
          <cell r="B559" t="str">
            <v>Aço CA-50 5/16</v>
          </cell>
          <cell r="C559" t="str">
            <v>kg</v>
          </cell>
          <cell r="D559">
            <v>15</v>
          </cell>
          <cell r="E559">
            <v>1.17</v>
          </cell>
          <cell r="F559">
            <v>17.549999999999997</v>
          </cell>
        </row>
        <row r="560">
          <cell r="A560" t="str">
            <v>006</v>
          </cell>
          <cell r="B560" t="str">
            <v>Aço CA-50 3/8</v>
          </cell>
          <cell r="C560" t="str">
            <v>kg</v>
          </cell>
          <cell r="D560">
            <v>15</v>
          </cell>
          <cell r="E560">
            <v>1.05</v>
          </cell>
          <cell r="F560">
            <v>15.75</v>
          </cell>
        </row>
        <row r="561">
          <cell r="A561" t="str">
            <v>020</v>
          </cell>
          <cell r="B561" t="str">
            <v>Arame recozido 18</v>
          </cell>
          <cell r="C561" t="str">
            <v>kg</v>
          </cell>
          <cell r="D561">
            <v>1.25</v>
          </cell>
          <cell r="E561">
            <v>2.37</v>
          </cell>
          <cell r="F561">
            <v>2.9625000000000004</v>
          </cell>
          <cell r="G561" t="str">
            <v/>
          </cell>
          <cell r="H561" t="str">
            <v/>
          </cell>
        </row>
        <row r="562">
          <cell r="A562" t="str">
            <v>147</v>
          </cell>
          <cell r="B562" t="str">
            <v>Ferreiro</v>
          </cell>
          <cell r="C562" t="str">
            <v>h</v>
          </cell>
          <cell r="D562">
            <v>4.8</v>
          </cell>
          <cell r="E562">
            <v>5.38</v>
          </cell>
          <cell r="F562" t="str">
            <v/>
          </cell>
          <cell r="G562">
            <v>25.823999999999998</v>
          </cell>
        </row>
        <row r="563">
          <cell r="A563" t="str">
            <v>254</v>
          </cell>
          <cell r="B563" t="str">
            <v>Pedreiro</v>
          </cell>
          <cell r="C563" t="str">
            <v>h</v>
          </cell>
          <cell r="D563">
            <v>1.5</v>
          </cell>
          <cell r="E563">
            <v>5.38</v>
          </cell>
          <cell r="F563" t="str">
            <v/>
          </cell>
          <cell r="G563">
            <v>8.07</v>
          </cell>
        </row>
        <row r="564">
          <cell r="A564" t="str">
            <v>300</v>
          </cell>
          <cell r="B564" t="str">
            <v>Servente</v>
          </cell>
          <cell r="C564" t="str">
            <v>h</v>
          </cell>
          <cell r="D564">
            <v>11</v>
          </cell>
          <cell r="E564">
            <v>3.51</v>
          </cell>
          <cell r="F564" t="str">
            <v/>
          </cell>
          <cell r="G564">
            <v>38.61</v>
          </cell>
        </row>
        <row r="565">
          <cell r="B565" t="str">
            <v>Total sem BDI</v>
          </cell>
          <cell r="C565" t="str">
            <v/>
          </cell>
          <cell r="D565" t="str">
            <v/>
          </cell>
          <cell r="F565">
            <v>188.34169999999997</v>
          </cell>
          <cell r="G565">
            <v>72.503999999999991</v>
          </cell>
          <cell r="H565">
            <v>260.84569999999997</v>
          </cell>
        </row>
        <row r="566">
          <cell r="B566" t="str">
            <v>Total com BDI</v>
          </cell>
          <cell r="F566">
            <v>244.84</v>
          </cell>
          <cell r="G566">
            <v>94.26</v>
          </cell>
          <cell r="H566">
            <v>339.1</v>
          </cell>
        </row>
        <row r="568">
          <cell r="A568" t="str">
            <v>03007</v>
          </cell>
          <cell r="B568" t="str">
            <v xml:space="preserve">Concreto estrutural   15MPa incluíndo Aço (100kg/m3) e Forma (12m2/m3)   </v>
          </cell>
          <cell r="C568" t="str">
            <v>m3</v>
          </cell>
          <cell r="F568">
            <v>348.33</v>
          </cell>
          <cell r="G568">
            <v>195.1</v>
          </cell>
          <cell r="H568">
            <v>543.42999999999995</v>
          </cell>
        </row>
        <row r="569">
          <cell r="A569" t="str">
            <v>385</v>
          </cell>
          <cell r="B569" t="str">
            <v>Vibrador 2HP</v>
          </cell>
          <cell r="C569" t="str">
            <v>h</v>
          </cell>
          <cell r="D569">
            <v>0.48</v>
          </cell>
          <cell r="E569">
            <v>0.77</v>
          </cell>
          <cell r="F569">
            <v>0.36959999999999998</v>
          </cell>
        </row>
        <row r="570">
          <cell r="A570" t="str">
            <v>028</v>
          </cell>
          <cell r="B570" t="str">
            <v>Betoneira 320 litros</v>
          </cell>
          <cell r="C570" t="str">
            <v>h</v>
          </cell>
          <cell r="D570">
            <v>0.48</v>
          </cell>
          <cell r="E570">
            <v>0.77</v>
          </cell>
          <cell r="F570">
            <v>0.36959999999999998</v>
          </cell>
        </row>
        <row r="571">
          <cell r="A571" t="str">
            <v>022</v>
          </cell>
          <cell r="B571" t="str">
            <v>Areia média</v>
          </cell>
          <cell r="C571" t="str">
            <v>m3</v>
          </cell>
          <cell r="D571">
            <v>0.62</v>
          </cell>
          <cell r="E571">
            <v>12</v>
          </cell>
          <cell r="F571">
            <v>7.4399999999999995</v>
          </cell>
        </row>
        <row r="572">
          <cell r="A572" t="str">
            <v>078</v>
          </cell>
          <cell r="B572" t="str">
            <v>Cimento</v>
          </cell>
          <cell r="C572" t="str">
            <v>kg</v>
          </cell>
          <cell r="D572">
            <v>340</v>
          </cell>
          <cell r="E572">
            <v>0.24</v>
          </cell>
          <cell r="F572">
            <v>81.599999999999994</v>
          </cell>
        </row>
        <row r="573">
          <cell r="A573" t="str">
            <v>036</v>
          </cell>
          <cell r="B573" t="str">
            <v>Brita 1</v>
          </cell>
          <cell r="C573" t="str">
            <v>m3</v>
          </cell>
          <cell r="D573">
            <v>0.85</v>
          </cell>
          <cell r="E573">
            <v>30</v>
          </cell>
          <cell r="F573">
            <v>25.5</v>
          </cell>
        </row>
        <row r="574">
          <cell r="A574" t="str">
            <v>275</v>
          </cell>
          <cell r="B574" t="str">
            <v>Prego 17x27</v>
          </cell>
          <cell r="C574" t="str">
            <v>kg</v>
          </cell>
          <cell r="D574">
            <v>1.2</v>
          </cell>
          <cell r="E574">
            <v>2.09</v>
          </cell>
          <cell r="F574">
            <v>2.5079999999999996</v>
          </cell>
        </row>
        <row r="575">
          <cell r="A575" t="str">
            <v>222</v>
          </cell>
          <cell r="B575" t="str">
            <v>Madeira para caixaria    reapr. 3x</v>
          </cell>
          <cell r="C575" t="str">
            <v>dz</v>
          </cell>
          <cell r="D575">
            <v>1.2</v>
          </cell>
          <cell r="E575">
            <v>25</v>
          </cell>
          <cell r="F575">
            <v>30</v>
          </cell>
        </row>
        <row r="576">
          <cell r="A576" t="str">
            <v>010</v>
          </cell>
          <cell r="B576" t="str">
            <v>Aço CA-60 4,2mm</v>
          </cell>
          <cell r="C576" t="str">
            <v>kg</v>
          </cell>
          <cell r="D576">
            <v>30</v>
          </cell>
          <cell r="E576">
            <v>1.19</v>
          </cell>
          <cell r="F576">
            <v>35.699999999999996</v>
          </cell>
        </row>
        <row r="577">
          <cell r="A577" t="str">
            <v>004</v>
          </cell>
          <cell r="B577" t="str">
            <v>Aço CA-50 1/4</v>
          </cell>
          <cell r="C577" t="str">
            <v>kg</v>
          </cell>
          <cell r="D577">
            <v>20</v>
          </cell>
          <cell r="E577">
            <v>1.3</v>
          </cell>
          <cell r="F577">
            <v>26</v>
          </cell>
        </row>
        <row r="578">
          <cell r="A578" t="str">
            <v>007</v>
          </cell>
          <cell r="B578" t="str">
            <v>Aço CA-50 5/16</v>
          </cell>
          <cell r="C578" t="str">
            <v>kg</v>
          </cell>
          <cell r="D578">
            <v>25</v>
          </cell>
          <cell r="E578">
            <v>1.17</v>
          </cell>
          <cell r="F578">
            <v>29.25</v>
          </cell>
        </row>
        <row r="579">
          <cell r="A579" t="str">
            <v>006</v>
          </cell>
          <cell r="B579" t="str">
            <v>Aço CA-50 3/8</v>
          </cell>
          <cell r="C579" t="str">
            <v>kg</v>
          </cell>
          <cell r="D579">
            <v>25</v>
          </cell>
          <cell r="E579">
            <v>1.05</v>
          </cell>
          <cell r="F579">
            <v>26.25</v>
          </cell>
        </row>
        <row r="580">
          <cell r="A580" t="str">
            <v>020</v>
          </cell>
          <cell r="B580" t="str">
            <v>Arame recozido 18</v>
          </cell>
          <cell r="C580" t="str">
            <v>kg</v>
          </cell>
          <cell r="D580">
            <v>1.25</v>
          </cell>
          <cell r="E580">
            <v>2.37</v>
          </cell>
          <cell r="F580">
            <v>2.9625000000000004</v>
          </cell>
          <cell r="G580" t="str">
            <v/>
          </cell>
          <cell r="H580" t="str">
            <v/>
          </cell>
        </row>
        <row r="581">
          <cell r="A581" t="str">
            <v>070</v>
          </cell>
          <cell r="B581" t="str">
            <v>Carpinteiro</v>
          </cell>
          <cell r="C581" t="str">
            <v>h</v>
          </cell>
          <cell r="D581">
            <v>6</v>
          </cell>
          <cell r="E581">
            <v>5.38</v>
          </cell>
          <cell r="F581" t="str">
            <v/>
          </cell>
          <cell r="G581">
            <v>32.28</v>
          </cell>
        </row>
        <row r="582">
          <cell r="A582" t="str">
            <v>147</v>
          </cell>
          <cell r="B582" t="str">
            <v>Ferreiro</v>
          </cell>
          <cell r="C582" t="str">
            <v>h</v>
          </cell>
          <cell r="D582">
            <v>8</v>
          </cell>
          <cell r="E582">
            <v>5.38</v>
          </cell>
          <cell r="F582" t="str">
            <v/>
          </cell>
          <cell r="G582">
            <v>43.04</v>
          </cell>
        </row>
        <row r="583">
          <cell r="A583" t="str">
            <v>254</v>
          </cell>
          <cell r="B583" t="str">
            <v>Pedreiro</v>
          </cell>
          <cell r="C583" t="str">
            <v>h</v>
          </cell>
          <cell r="D583">
            <v>1.5</v>
          </cell>
          <cell r="E583">
            <v>5.38</v>
          </cell>
          <cell r="F583" t="str">
            <v/>
          </cell>
          <cell r="G583">
            <v>8.07</v>
          </cell>
        </row>
        <row r="584">
          <cell r="A584" t="str">
            <v>300</v>
          </cell>
          <cell r="B584" t="str">
            <v>Servente</v>
          </cell>
          <cell r="C584" t="str">
            <v>h</v>
          </cell>
          <cell r="D584">
            <v>19</v>
          </cell>
          <cell r="E584">
            <v>3.51</v>
          </cell>
          <cell r="F584" t="str">
            <v/>
          </cell>
          <cell r="G584">
            <v>66.69</v>
          </cell>
        </row>
        <row r="585">
          <cell r="B585" t="str">
            <v>Total sem BDI</v>
          </cell>
          <cell r="C585" t="str">
            <v/>
          </cell>
          <cell r="D585" t="str">
            <v/>
          </cell>
          <cell r="F585">
            <v>267.94969999999995</v>
          </cell>
          <cell r="G585">
            <v>150.07999999999998</v>
          </cell>
          <cell r="H585">
            <v>418.02969999999993</v>
          </cell>
        </row>
        <row r="586">
          <cell r="B586" t="str">
            <v>Total com BDI</v>
          </cell>
          <cell r="F586">
            <v>348.33</v>
          </cell>
          <cell r="G586">
            <v>195.1</v>
          </cell>
          <cell r="H586">
            <v>543.42999999999995</v>
          </cell>
        </row>
        <row r="588">
          <cell r="A588" t="str">
            <v>03022</v>
          </cell>
          <cell r="B588" t="str">
            <v xml:space="preserve">Concreto estrutural usinado  15MPa incluíndo Aço (100kg/m3) e Forma (12m2/m3)   </v>
          </cell>
          <cell r="C588" t="str">
            <v>m3</v>
          </cell>
          <cell r="F588">
            <v>373.13</v>
          </cell>
          <cell r="G588">
            <v>172.29</v>
          </cell>
          <cell r="H588">
            <v>545.41999999999996</v>
          </cell>
        </row>
        <row r="589">
          <cell r="A589" t="str">
            <v>385</v>
          </cell>
          <cell r="B589" t="str">
            <v>Vibrador 2HP</v>
          </cell>
          <cell r="C589" t="str">
            <v>h</v>
          </cell>
          <cell r="D589">
            <v>0.48</v>
          </cell>
          <cell r="E589">
            <v>0.77</v>
          </cell>
          <cell r="F589">
            <v>0.36959999999999998</v>
          </cell>
        </row>
        <row r="590">
          <cell r="A590" t="str">
            <v>083</v>
          </cell>
          <cell r="B590" t="str">
            <v>Concreto usinado fck 15MPa c/ lançamento</v>
          </cell>
          <cell r="C590" t="str">
            <v>m3</v>
          </cell>
          <cell r="D590">
            <v>1.05</v>
          </cell>
          <cell r="E590">
            <v>127.6</v>
          </cell>
          <cell r="F590">
            <v>133.97999999999999</v>
          </cell>
        </row>
        <row r="591">
          <cell r="A591" t="str">
            <v>275</v>
          </cell>
          <cell r="B591" t="str">
            <v>Prego 17x27</v>
          </cell>
          <cell r="C591" t="str">
            <v>kg</v>
          </cell>
          <cell r="D591">
            <v>1.2</v>
          </cell>
          <cell r="E591">
            <v>2.09</v>
          </cell>
          <cell r="F591">
            <v>2.5079999999999996</v>
          </cell>
        </row>
        <row r="592">
          <cell r="A592" t="str">
            <v>222</v>
          </cell>
          <cell r="B592" t="str">
            <v>Madeira para caixaria   reaprov. 3x</v>
          </cell>
          <cell r="C592" t="str">
            <v>dz</v>
          </cell>
          <cell r="D592">
            <v>1.2</v>
          </cell>
          <cell r="E592">
            <v>25</v>
          </cell>
          <cell r="F592">
            <v>30</v>
          </cell>
        </row>
        <row r="593">
          <cell r="A593" t="str">
            <v>010</v>
          </cell>
          <cell r="B593" t="str">
            <v>Aço CA-60 4,2mm</v>
          </cell>
          <cell r="C593" t="str">
            <v>kg</v>
          </cell>
          <cell r="D593">
            <v>30</v>
          </cell>
          <cell r="E593">
            <v>1.19</v>
          </cell>
          <cell r="F593">
            <v>35.699999999999996</v>
          </cell>
        </row>
        <row r="594">
          <cell r="A594" t="str">
            <v>004</v>
          </cell>
          <cell r="B594" t="str">
            <v>Aço CA-50 1/4</v>
          </cell>
          <cell r="C594" t="str">
            <v>kg</v>
          </cell>
          <cell r="D594">
            <v>20</v>
          </cell>
          <cell r="E594">
            <v>1.3</v>
          </cell>
          <cell r="F594">
            <v>26</v>
          </cell>
        </row>
        <row r="595">
          <cell r="A595" t="str">
            <v>007</v>
          </cell>
          <cell r="B595" t="str">
            <v>Aço CA-50 5/16</v>
          </cell>
          <cell r="C595" t="str">
            <v>kg</v>
          </cell>
          <cell r="D595">
            <v>25</v>
          </cell>
          <cell r="E595">
            <v>1.17</v>
          </cell>
          <cell r="F595">
            <v>29.25</v>
          </cell>
        </row>
        <row r="596">
          <cell r="A596" t="str">
            <v>006</v>
          </cell>
          <cell r="B596" t="str">
            <v>Aço CA-50 3/8</v>
          </cell>
          <cell r="C596" t="str">
            <v>kg</v>
          </cell>
          <cell r="D596">
            <v>25</v>
          </cell>
          <cell r="E596">
            <v>1.05</v>
          </cell>
          <cell r="F596">
            <v>26.25</v>
          </cell>
        </row>
        <row r="597">
          <cell r="A597" t="str">
            <v>020</v>
          </cell>
          <cell r="B597" t="str">
            <v>Arame recozido 18</v>
          </cell>
          <cell r="C597" t="str">
            <v>kg</v>
          </cell>
          <cell r="D597">
            <v>1.25</v>
          </cell>
          <cell r="E597">
            <v>2.37</v>
          </cell>
          <cell r="F597">
            <v>2.9625000000000004</v>
          </cell>
          <cell r="G597" t="str">
            <v/>
          </cell>
          <cell r="H597" t="str">
            <v/>
          </cell>
        </row>
        <row r="598">
          <cell r="A598" t="str">
            <v>070</v>
          </cell>
          <cell r="B598" t="str">
            <v>Carpinteiro</v>
          </cell>
          <cell r="C598" t="str">
            <v>h</v>
          </cell>
          <cell r="D598">
            <v>6</v>
          </cell>
          <cell r="E598">
            <v>5.38</v>
          </cell>
          <cell r="F598" t="str">
            <v/>
          </cell>
          <cell r="G598">
            <v>32.28</v>
          </cell>
        </row>
        <row r="599">
          <cell r="A599" t="str">
            <v>147</v>
          </cell>
          <cell r="B599" t="str">
            <v>Ferreiro</v>
          </cell>
          <cell r="C599" t="str">
            <v>h</v>
          </cell>
          <cell r="D599">
            <v>8</v>
          </cell>
          <cell r="E599">
            <v>5.38</v>
          </cell>
          <cell r="F599" t="str">
            <v/>
          </cell>
          <cell r="G599">
            <v>43.04</v>
          </cell>
        </row>
        <row r="600">
          <cell r="A600" t="str">
            <v>254</v>
          </cell>
          <cell r="B600" t="str">
            <v>Pedreiro</v>
          </cell>
          <cell r="C600" t="str">
            <v>h</v>
          </cell>
          <cell r="D600">
            <v>1.5</v>
          </cell>
          <cell r="E600">
            <v>5.38</v>
          </cell>
          <cell r="F600" t="str">
            <v/>
          </cell>
          <cell r="G600">
            <v>8.07</v>
          </cell>
        </row>
        <row r="601">
          <cell r="A601" t="str">
            <v>300</v>
          </cell>
          <cell r="B601" t="str">
            <v>Servente</v>
          </cell>
          <cell r="C601" t="str">
            <v>h</v>
          </cell>
          <cell r="D601">
            <v>14</v>
          </cell>
          <cell r="E601">
            <v>3.51</v>
          </cell>
          <cell r="F601" t="str">
            <v/>
          </cell>
          <cell r="G601">
            <v>49.14</v>
          </cell>
        </row>
        <row r="602">
          <cell r="B602" t="str">
            <v>Total sem BDI</v>
          </cell>
          <cell r="C602" t="str">
            <v/>
          </cell>
          <cell r="D602" t="str">
            <v/>
          </cell>
          <cell r="F602">
            <v>287.02009999999996</v>
          </cell>
          <cell r="G602">
            <v>132.52999999999997</v>
          </cell>
          <cell r="H602">
            <v>419.55009999999993</v>
          </cell>
        </row>
        <row r="603">
          <cell r="B603" t="str">
            <v>Total com BDI</v>
          </cell>
          <cell r="F603">
            <v>373.13</v>
          </cell>
          <cell r="G603">
            <v>172.29</v>
          </cell>
          <cell r="H603">
            <v>545.41999999999996</v>
          </cell>
        </row>
        <row r="606">
          <cell r="A606" t="str">
            <v>03021</v>
          </cell>
          <cell r="B606" t="str">
            <v xml:space="preserve">Concreto estrutural usinado  21MPa incluíndo Aço (100kg/m3) e Forma (12m2/m3)   </v>
          </cell>
          <cell r="C606" t="str">
            <v>m3</v>
          </cell>
          <cell r="F606">
            <v>404.08</v>
          </cell>
          <cell r="G606">
            <v>172.29</v>
          </cell>
          <cell r="H606">
            <v>576.37</v>
          </cell>
        </row>
        <row r="607">
          <cell r="A607" t="str">
            <v>385</v>
          </cell>
          <cell r="B607" t="str">
            <v>Vibrador 2HP</v>
          </cell>
          <cell r="C607" t="str">
            <v>h</v>
          </cell>
          <cell r="D607">
            <v>0.48</v>
          </cell>
          <cell r="E607">
            <v>0.77</v>
          </cell>
          <cell r="F607">
            <v>0.36959999999999998</v>
          </cell>
        </row>
        <row r="608">
          <cell r="A608" t="str">
            <v>675</v>
          </cell>
          <cell r="B608" t="str">
            <v>Concreto usinado fck 21MPa c/ lançamento</v>
          </cell>
          <cell r="C608" t="str">
            <v>m3</v>
          </cell>
          <cell r="D608">
            <v>1.05</v>
          </cell>
          <cell r="E608">
            <v>150.28</v>
          </cell>
          <cell r="F608">
            <v>157.79400000000001</v>
          </cell>
        </row>
        <row r="609">
          <cell r="A609" t="str">
            <v>275</v>
          </cell>
          <cell r="B609" t="str">
            <v>Prego 17x27</v>
          </cell>
          <cell r="C609" t="str">
            <v>kg</v>
          </cell>
          <cell r="D609">
            <v>1.2</v>
          </cell>
          <cell r="E609">
            <v>2.09</v>
          </cell>
          <cell r="F609">
            <v>2.5079999999999996</v>
          </cell>
        </row>
        <row r="610">
          <cell r="A610" t="str">
            <v>222</v>
          </cell>
          <cell r="B610" t="str">
            <v>Madeira para caixaria   reaprov. 3x</v>
          </cell>
          <cell r="C610" t="str">
            <v>dz</v>
          </cell>
          <cell r="D610">
            <v>1.2</v>
          </cell>
          <cell r="E610">
            <v>25</v>
          </cell>
          <cell r="F610">
            <v>30</v>
          </cell>
        </row>
        <row r="611">
          <cell r="A611" t="str">
            <v>010</v>
          </cell>
          <cell r="B611" t="str">
            <v>Aço CA-60 4,2mm</v>
          </cell>
          <cell r="C611" t="str">
            <v>kg</v>
          </cell>
          <cell r="D611">
            <v>30</v>
          </cell>
          <cell r="E611">
            <v>1.19</v>
          </cell>
          <cell r="F611">
            <v>35.699999999999996</v>
          </cell>
        </row>
        <row r="612">
          <cell r="A612" t="str">
            <v>004</v>
          </cell>
          <cell r="B612" t="str">
            <v>Aço CA-50 1/4</v>
          </cell>
          <cell r="C612" t="str">
            <v>kg</v>
          </cell>
          <cell r="D612">
            <v>20</v>
          </cell>
          <cell r="E612">
            <v>1.3</v>
          </cell>
          <cell r="F612">
            <v>26</v>
          </cell>
        </row>
        <row r="613">
          <cell r="A613" t="str">
            <v>007</v>
          </cell>
          <cell r="B613" t="str">
            <v>Aço CA-50 5/16</v>
          </cell>
          <cell r="C613" t="str">
            <v>kg</v>
          </cell>
          <cell r="D613">
            <v>25</v>
          </cell>
          <cell r="E613">
            <v>1.17</v>
          </cell>
          <cell r="F613">
            <v>29.25</v>
          </cell>
        </row>
        <row r="614">
          <cell r="A614" t="str">
            <v>006</v>
          </cell>
          <cell r="B614" t="str">
            <v>Aço CA-50 3/8</v>
          </cell>
          <cell r="C614" t="str">
            <v>kg</v>
          </cell>
          <cell r="D614">
            <v>25</v>
          </cell>
          <cell r="E614">
            <v>1.05</v>
          </cell>
          <cell r="F614">
            <v>26.25</v>
          </cell>
        </row>
        <row r="615">
          <cell r="A615" t="str">
            <v>020</v>
          </cell>
          <cell r="B615" t="str">
            <v>Arame recozido 18</v>
          </cell>
          <cell r="C615" t="str">
            <v>kg</v>
          </cell>
          <cell r="D615">
            <v>1.25</v>
          </cell>
          <cell r="E615">
            <v>2.37</v>
          </cell>
          <cell r="F615">
            <v>2.9625000000000004</v>
          </cell>
          <cell r="G615" t="str">
            <v/>
          </cell>
          <cell r="H615" t="str">
            <v/>
          </cell>
        </row>
        <row r="616">
          <cell r="A616" t="str">
            <v>070</v>
          </cell>
          <cell r="B616" t="str">
            <v>Carpinteiro</v>
          </cell>
          <cell r="C616" t="str">
            <v>h</v>
          </cell>
          <cell r="D616">
            <v>6</v>
          </cell>
          <cell r="E616">
            <v>5.38</v>
          </cell>
          <cell r="F616" t="str">
            <v/>
          </cell>
          <cell r="G616">
            <v>32.28</v>
          </cell>
        </row>
        <row r="617">
          <cell r="A617" t="str">
            <v>147</v>
          </cell>
          <cell r="B617" t="str">
            <v>Ferreiro</v>
          </cell>
          <cell r="C617" t="str">
            <v>h</v>
          </cell>
          <cell r="D617">
            <v>8</v>
          </cell>
          <cell r="E617">
            <v>5.38</v>
          </cell>
          <cell r="F617" t="str">
            <v/>
          </cell>
          <cell r="G617">
            <v>43.04</v>
          </cell>
        </row>
        <row r="618">
          <cell r="A618" t="str">
            <v>254</v>
          </cell>
          <cell r="B618" t="str">
            <v>Pedreiro</v>
          </cell>
          <cell r="C618" t="str">
            <v>h</v>
          </cell>
          <cell r="D618">
            <v>1.5</v>
          </cell>
          <cell r="E618">
            <v>5.38</v>
          </cell>
          <cell r="F618" t="str">
            <v/>
          </cell>
          <cell r="G618">
            <v>8.07</v>
          </cell>
        </row>
        <row r="619">
          <cell r="A619" t="str">
            <v>300</v>
          </cell>
          <cell r="B619" t="str">
            <v>Servente</v>
          </cell>
          <cell r="C619" t="str">
            <v>h</v>
          </cell>
          <cell r="D619">
            <v>14</v>
          </cell>
          <cell r="E619">
            <v>3.51</v>
          </cell>
          <cell r="F619" t="str">
            <v/>
          </cell>
          <cell r="G619">
            <v>49.14</v>
          </cell>
        </row>
        <row r="620">
          <cell r="B620" t="str">
            <v>Total sem BDI</v>
          </cell>
          <cell r="C620" t="str">
            <v/>
          </cell>
          <cell r="D620" t="str">
            <v/>
          </cell>
          <cell r="F620">
            <v>310.83409999999998</v>
          </cell>
          <cell r="G620">
            <v>132.52999999999997</v>
          </cell>
          <cell r="H620">
            <v>443.36409999999995</v>
          </cell>
        </row>
        <row r="621">
          <cell r="B621" t="str">
            <v>Total com BDI</v>
          </cell>
          <cell r="F621">
            <v>404.08</v>
          </cell>
          <cell r="G621">
            <v>172.29</v>
          </cell>
          <cell r="H621">
            <v>576.37</v>
          </cell>
        </row>
        <row r="623">
          <cell r="A623" t="str">
            <v>03009</v>
          </cell>
          <cell r="B623" t="str">
            <v>Laje pré-fabricada forro</v>
          </cell>
          <cell r="C623" t="str">
            <v>m2</v>
          </cell>
          <cell r="F623">
            <v>16.7</v>
          </cell>
          <cell r="G623">
            <v>9.02</v>
          </cell>
          <cell r="H623">
            <v>25.72</v>
          </cell>
        </row>
        <row r="624">
          <cell r="A624" t="str">
            <v>028</v>
          </cell>
          <cell r="B624" t="str">
            <v>Betoneira 320 litros</v>
          </cell>
          <cell r="C624" t="str">
            <v>h</v>
          </cell>
          <cell r="D624">
            <v>2.4E-2</v>
          </cell>
          <cell r="E624">
            <v>0.77</v>
          </cell>
          <cell r="F624">
            <v>1.848E-2</v>
          </cell>
        </row>
        <row r="625">
          <cell r="A625" t="str">
            <v>385</v>
          </cell>
          <cell r="B625" t="str">
            <v>Vibrador 2HP</v>
          </cell>
          <cell r="C625" t="str">
            <v>h</v>
          </cell>
          <cell r="D625">
            <v>2.4E-2</v>
          </cell>
          <cell r="E625">
            <v>0.77</v>
          </cell>
          <cell r="F625">
            <v>1.848E-2</v>
          </cell>
        </row>
        <row r="626">
          <cell r="A626" t="str">
            <v>012</v>
          </cell>
          <cell r="B626" t="str">
            <v>Aço CA-60 5,0mm</v>
          </cell>
          <cell r="C626" t="str">
            <v>kg</v>
          </cell>
          <cell r="D626">
            <v>0.91</v>
          </cell>
          <cell r="E626">
            <v>1.2</v>
          </cell>
          <cell r="F626">
            <v>1.0920000000000001</v>
          </cell>
        </row>
        <row r="627">
          <cell r="A627" t="str">
            <v>022</v>
          </cell>
          <cell r="B627" t="str">
            <v>Areia média</v>
          </cell>
          <cell r="C627" t="str">
            <v>m3</v>
          </cell>
          <cell r="D627">
            <v>0.02</v>
          </cell>
          <cell r="E627">
            <v>12</v>
          </cell>
          <cell r="F627">
            <v>0.24</v>
          </cell>
        </row>
        <row r="628">
          <cell r="A628" t="str">
            <v>078</v>
          </cell>
          <cell r="B628" t="str">
            <v>Cimento</v>
          </cell>
          <cell r="C628" t="str">
            <v>kg</v>
          </cell>
          <cell r="D628">
            <v>12</v>
          </cell>
          <cell r="E628">
            <v>0.24</v>
          </cell>
          <cell r="F628">
            <v>2.88</v>
          </cell>
        </row>
        <row r="629">
          <cell r="A629" t="str">
            <v>036</v>
          </cell>
          <cell r="B629" t="str">
            <v>Brita 1</v>
          </cell>
          <cell r="C629" t="str">
            <v>m3</v>
          </cell>
          <cell r="D629">
            <v>2.5000000000000001E-2</v>
          </cell>
          <cell r="E629">
            <v>30</v>
          </cell>
          <cell r="F629">
            <v>0.75</v>
          </cell>
        </row>
        <row r="630">
          <cell r="A630" t="str">
            <v>135</v>
          </cell>
          <cell r="B630" t="str">
            <v>Escora de eucalipto</v>
          </cell>
          <cell r="C630" t="str">
            <v>ml</v>
          </cell>
          <cell r="D630">
            <v>1.3</v>
          </cell>
          <cell r="E630">
            <v>0.44</v>
          </cell>
          <cell r="F630">
            <v>0.57200000000000006</v>
          </cell>
        </row>
        <row r="631">
          <cell r="A631" t="str">
            <v>275</v>
          </cell>
          <cell r="B631" t="str">
            <v>Prego 17x27</v>
          </cell>
          <cell r="C631" t="str">
            <v>kg</v>
          </cell>
          <cell r="D631">
            <v>0.03</v>
          </cell>
          <cell r="E631">
            <v>2.09</v>
          </cell>
          <cell r="F631">
            <v>6.2699999999999992E-2</v>
          </cell>
        </row>
        <row r="632">
          <cell r="A632" t="str">
            <v>222</v>
          </cell>
          <cell r="B632" t="str">
            <v>Madeira para caixaria</v>
          </cell>
          <cell r="C632" t="str">
            <v>dz</v>
          </cell>
          <cell r="D632">
            <v>0.04</v>
          </cell>
          <cell r="E632">
            <v>25</v>
          </cell>
          <cell r="F632">
            <v>1</v>
          </cell>
        </row>
        <row r="633">
          <cell r="A633" t="str">
            <v>198</v>
          </cell>
          <cell r="B633" t="str">
            <v>Laje pré-fabricada forro</v>
          </cell>
          <cell r="C633" t="str">
            <v>m2</v>
          </cell>
          <cell r="D633">
            <v>1</v>
          </cell>
          <cell r="E633">
            <v>6.21</v>
          </cell>
          <cell r="F633">
            <v>6.21</v>
          </cell>
          <cell r="G633" t="str">
            <v/>
          </cell>
          <cell r="H633" t="str">
            <v/>
          </cell>
        </row>
        <row r="634">
          <cell r="A634" t="str">
            <v>147</v>
          </cell>
          <cell r="B634" t="str">
            <v>Ferreiro</v>
          </cell>
          <cell r="C634" t="str">
            <v>h</v>
          </cell>
          <cell r="D634">
            <v>0.4</v>
          </cell>
          <cell r="E634">
            <v>5.38</v>
          </cell>
          <cell r="G634">
            <v>2.1520000000000001</v>
          </cell>
        </row>
        <row r="635">
          <cell r="A635" t="str">
            <v>254</v>
          </cell>
          <cell r="B635" t="str">
            <v>Pedreiro</v>
          </cell>
          <cell r="C635" t="str">
            <v>h</v>
          </cell>
          <cell r="D635">
            <v>0.4</v>
          </cell>
          <cell r="E635">
            <v>5.38</v>
          </cell>
          <cell r="F635" t="str">
            <v/>
          </cell>
          <cell r="G635">
            <v>2.1520000000000001</v>
          </cell>
        </row>
        <row r="636">
          <cell r="A636" t="str">
            <v>300</v>
          </cell>
          <cell r="B636" t="str">
            <v>Servente</v>
          </cell>
          <cell r="C636" t="str">
            <v>h</v>
          </cell>
          <cell r="D636">
            <v>0.75</v>
          </cell>
          <cell r="E636">
            <v>3.51</v>
          </cell>
          <cell r="F636" t="str">
            <v/>
          </cell>
          <cell r="G636">
            <v>2.6324999999999998</v>
          </cell>
        </row>
        <row r="637">
          <cell r="B637" t="str">
            <v>Total sem BDI</v>
          </cell>
          <cell r="C637" t="str">
            <v/>
          </cell>
          <cell r="F637">
            <v>12.84366</v>
          </cell>
          <cell r="G637">
            <v>6.9365000000000006</v>
          </cell>
          <cell r="H637">
            <v>19.780160000000002</v>
          </cell>
        </row>
        <row r="638">
          <cell r="B638" t="str">
            <v>Total com BDI</v>
          </cell>
          <cell r="F638">
            <v>16.7</v>
          </cell>
          <cell r="G638">
            <v>9.02</v>
          </cell>
          <cell r="H638">
            <v>25.72</v>
          </cell>
        </row>
        <row r="640">
          <cell r="A640" t="str">
            <v>03018</v>
          </cell>
          <cell r="B640" t="str">
            <v>Laje pré-fabricada forro inclinada</v>
          </cell>
          <cell r="C640" t="str">
            <v>m2</v>
          </cell>
          <cell r="F640">
            <v>16.7</v>
          </cell>
          <cell r="G640">
            <v>11.8</v>
          </cell>
          <cell r="H640">
            <v>28.5</v>
          </cell>
        </row>
        <row r="641">
          <cell r="A641" t="str">
            <v>028</v>
          </cell>
          <cell r="B641" t="str">
            <v>Betoneira 320 litros</v>
          </cell>
          <cell r="C641" t="str">
            <v>h</v>
          </cell>
          <cell r="D641">
            <v>2.4E-2</v>
          </cell>
          <cell r="E641">
            <v>0.77</v>
          </cell>
          <cell r="F641">
            <v>1.848E-2</v>
          </cell>
        </row>
        <row r="642">
          <cell r="A642" t="str">
            <v>385</v>
          </cell>
          <cell r="B642" t="str">
            <v>Vibrador 2HP</v>
          </cell>
          <cell r="C642" t="str">
            <v>h</v>
          </cell>
          <cell r="D642">
            <v>2.4E-2</v>
          </cell>
          <cell r="E642">
            <v>0.77</v>
          </cell>
          <cell r="F642">
            <v>1.848E-2</v>
          </cell>
        </row>
        <row r="643">
          <cell r="A643" t="str">
            <v>012</v>
          </cell>
          <cell r="B643" t="str">
            <v>Aço CA-60 5,0mm</v>
          </cell>
          <cell r="C643" t="str">
            <v>kg</v>
          </cell>
          <cell r="D643">
            <v>0.91</v>
          </cell>
          <cell r="E643">
            <v>1.2</v>
          </cell>
          <cell r="F643">
            <v>1.0920000000000001</v>
          </cell>
        </row>
        <row r="644">
          <cell r="A644" t="str">
            <v>022</v>
          </cell>
          <cell r="B644" t="str">
            <v>Areia média</v>
          </cell>
          <cell r="C644" t="str">
            <v>m3</v>
          </cell>
          <cell r="D644">
            <v>0.02</v>
          </cell>
          <cell r="E644">
            <v>12</v>
          </cell>
          <cell r="F644">
            <v>0.24</v>
          </cell>
        </row>
        <row r="645">
          <cell r="A645" t="str">
            <v>078</v>
          </cell>
          <cell r="B645" t="str">
            <v>Cimento</v>
          </cell>
          <cell r="C645" t="str">
            <v>kg</v>
          </cell>
          <cell r="D645">
            <v>12</v>
          </cell>
          <cell r="E645">
            <v>0.24</v>
          </cell>
          <cell r="F645">
            <v>2.88</v>
          </cell>
        </row>
        <row r="646">
          <cell r="A646" t="str">
            <v>036</v>
          </cell>
          <cell r="B646" t="str">
            <v>Brita 1</v>
          </cell>
          <cell r="C646" t="str">
            <v>m3</v>
          </cell>
          <cell r="D646">
            <v>2.5000000000000001E-2</v>
          </cell>
          <cell r="E646">
            <v>30</v>
          </cell>
          <cell r="F646">
            <v>0.75</v>
          </cell>
        </row>
        <row r="647">
          <cell r="A647" t="str">
            <v>135</v>
          </cell>
          <cell r="B647" t="str">
            <v>Escora de eucalipto</v>
          </cell>
          <cell r="C647" t="str">
            <v>ml</v>
          </cell>
          <cell r="D647">
            <v>1.3</v>
          </cell>
          <cell r="E647">
            <v>0.44</v>
          </cell>
          <cell r="F647">
            <v>0.57200000000000006</v>
          </cell>
        </row>
        <row r="648">
          <cell r="A648" t="str">
            <v>275</v>
          </cell>
          <cell r="B648" t="str">
            <v>Prego 17x27</v>
          </cell>
          <cell r="C648" t="str">
            <v>kg</v>
          </cell>
          <cell r="D648">
            <v>0.03</v>
          </cell>
          <cell r="E648">
            <v>2.09</v>
          </cell>
          <cell r="F648">
            <v>6.2699999999999992E-2</v>
          </cell>
        </row>
        <row r="649">
          <cell r="A649" t="str">
            <v>222</v>
          </cell>
          <cell r="B649" t="str">
            <v>Madeira para caixaria</v>
          </cell>
          <cell r="C649" t="str">
            <v>dz</v>
          </cell>
          <cell r="D649">
            <v>0.04</v>
          </cell>
          <cell r="E649">
            <v>25</v>
          </cell>
          <cell r="F649">
            <v>1</v>
          </cell>
        </row>
        <row r="650">
          <cell r="A650" t="str">
            <v>198</v>
          </cell>
          <cell r="B650" t="str">
            <v>Laje pré-fabricada forro</v>
          </cell>
          <cell r="C650" t="str">
            <v>m2</v>
          </cell>
          <cell r="D650">
            <v>1</v>
          </cell>
          <cell r="E650">
            <v>6.21</v>
          </cell>
          <cell r="F650">
            <v>6.21</v>
          </cell>
          <cell r="G650" t="str">
            <v/>
          </cell>
          <cell r="H650" t="str">
            <v/>
          </cell>
        </row>
        <row r="651">
          <cell r="A651" t="str">
            <v>147</v>
          </cell>
          <cell r="B651" t="str">
            <v>Ferreiro</v>
          </cell>
          <cell r="C651" t="str">
            <v>h</v>
          </cell>
          <cell r="D651">
            <v>0.5</v>
          </cell>
          <cell r="E651">
            <v>5.38</v>
          </cell>
          <cell r="G651">
            <v>2.69</v>
          </cell>
        </row>
        <row r="652">
          <cell r="A652" t="str">
            <v>254</v>
          </cell>
          <cell r="B652" t="str">
            <v>Pedreiro</v>
          </cell>
          <cell r="C652" t="str">
            <v>h</v>
          </cell>
          <cell r="D652">
            <v>0.6</v>
          </cell>
          <cell r="E652">
            <v>5.38</v>
          </cell>
          <cell r="F652" t="str">
            <v/>
          </cell>
          <cell r="G652">
            <v>3.2279999999999998</v>
          </cell>
        </row>
        <row r="653">
          <cell r="A653" t="str">
            <v>300</v>
          </cell>
          <cell r="B653" t="str">
            <v>Servente</v>
          </cell>
          <cell r="C653" t="str">
            <v>h</v>
          </cell>
          <cell r="D653">
            <v>0.9</v>
          </cell>
          <cell r="E653">
            <v>3.51</v>
          </cell>
          <cell r="F653" t="str">
            <v/>
          </cell>
          <cell r="G653">
            <v>3.1589999999999998</v>
          </cell>
        </row>
        <row r="654">
          <cell r="B654" t="str">
            <v>Total sem BDI</v>
          </cell>
          <cell r="C654" t="str">
            <v/>
          </cell>
          <cell r="F654">
            <v>12.84366</v>
          </cell>
          <cell r="G654">
            <v>9.0769999999999982</v>
          </cell>
          <cell r="H654">
            <v>21.920659999999998</v>
          </cell>
        </row>
        <row r="655">
          <cell r="B655" t="str">
            <v>Total com BDI</v>
          </cell>
          <cell r="F655">
            <v>16.7</v>
          </cell>
          <cell r="G655">
            <v>11.8</v>
          </cell>
          <cell r="H655">
            <v>28.5</v>
          </cell>
        </row>
        <row r="657">
          <cell r="A657" t="str">
            <v>03010</v>
          </cell>
          <cell r="B657" t="str">
            <v>Laje pré-fabricada piso</v>
          </cell>
          <cell r="C657" t="str">
            <v>m2</v>
          </cell>
          <cell r="F657">
            <v>18.93</v>
          </cell>
          <cell r="G657">
            <v>10.64</v>
          </cell>
          <cell r="H657">
            <v>29.57</v>
          </cell>
        </row>
        <row r="658">
          <cell r="A658" t="str">
            <v>028</v>
          </cell>
          <cell r="B658" t="str">
            <v>Betoneira 320 litros</v>
          </cell>
          <cell r="C658" t="str">
            <v>h</v>
          </cell>
          <cell r="D658">
            <v>3.2000000000000001E-2</v>
          </cell>
          <cell r="E658">
            <v>0.77</v>
          </cell>
          <cell r="F658">
            <v>2.4640000000000002E-2</v>
          </cell>
        </row>
        <row r="659">
          <cell r="A659" t="str">
            <v>385</v>
          </cell>
          <cell r="B659" t="str">
            <v>Vibrador 2HP</v>
          </cell>
          <cell r="C659" t="str">
            <v>h</v>
          </cell>
          <cell r="D659">
            <v>3.2000000000000001E-2</v>
          </cell>
          <cell r="E659">
            <v>0.77</v>
          </cell>
          <cell r="F659">
            <v>2.4640000000000002E-2</v>
          </cell>
        </row>
        <row r="660">
          <cell r="A660" t="str">
            <v>012</v>
          </cell>
          <cell r="B660" t="str">
            <v>Aço CA-60 5,0mm</v>
          </cell>
          <cell r="C660" t="str">
            <v>kg</v>
          </cell>
          <cell r="D660">
            <v>1.042</v>
          </cell>
          <cell r="E660">
            <v>1.2</v>
          </cell>
          <cell r="F660">
            <v>1.2504</v>
          </cell>
        </row>
        <row r="661">
          <cell r="A661" t="str">
            <v>022</v>
          </cell>
          <cell r="B661" t="str">
            <v>Areia média</v>
          </cell>
          <cell r="C661" t="str">
            <v>m3</v>
          </cell>
          <cell r="D661">
            <v>2.5000000000000001E-2</v>
          </cell>
          <cell r="E661">
            <v>12</v>
          </cell>
          <cell r="F661">
            <v>0.30000000000000004</v>
          </cell>
        </row>
        <row r="662">
          <cell r="A662" t="str">
            <v>078</v>
          </cell>
          <cell r="B662" t="str">
            <v>Cimento</v>
          </cell>
          <cell r="C662" t="str">
            <v>kg</v>
          </cell>
          <cell r="D662">
            <v>16</v>
          </cell>
          <cell r="E662">
            <v>0.24</v>
          </cell>
          <cell r="F662">
            <v>3.84</v>
          </cell>
        </row>
        <row r="663">
          <cell r="A663" t="str">
            <v>036</v>
          </cell>
          <cell r="B663" t="str">
            <v>Brita 1</v>
          </cell>
          <cell r="C663" t="str">
            <v>m3</v>
          </cell>
          <cell r="D663">
            <v>0.04</v>
          </cell>
          <cell r="E663">
            <v>30</v>
          </cell>
          <cell r="F663">
            <v>1.2</v>
          </cell>
        </row>
        <row r="664">
          <cell r="A664" t="str">
            <v>135</v>
          </cell>
          <cell r="B664" t="str">
            <v>Escora de eucalipto</v>
          </cell>
          <cell r="C664" t="str">
            <v>ml</v>
          </cell>
          <cell r="D664">
            <v>1.5</v>
          </cell>
          <cell r="E664">
            <v>0.44</v>
          </cell>
          <cell r="F664">
            <v>0.66</v>
          </cell>
        </row>
        <row r="665">
          <cell r="A665" t="str">
            <v>275</v>
          </cell>
          <cell r="B665" t="str">
            <v>Prego 17x27</v>
          </cell>
          <cell r="C665" t="str">
            <v>kg</v>
          </cell>
          <cell r="D665">
            <v>2.5000000000000001E-2</v>
          </cell>
          <cell r="E665">
            <v>2.09</v>
          </cell>
          <cell r="F665">
            <v>5.2249999999999998E-2</v>
          </cell>
        </row>
        <row r="666">
          <cell r="A666" t="str">
            <v>222</v>
          </cell>
          <cell r="B666" t="str">
            <v>Madeira para caixaria</v>
          </cell>
          <cell r="C666" t="str">
            <v>dz</v>
          </cell>
          <cell r="D666">
            <v>0.04</v>
          </cell>
          <cell r="E666">
            <v>25</v>
          </cell>
          <cell r="F666">
            <v>1</v>
          </cell>
        </row>
        <row r="667">
          <cell r="A667" t="str">
            <v>199</v>
          </cell>
          <cell r="B667" t="str">
            <v>Laje pré-fabricada piso</v>
          </cell>
          <cell r="C667" t="str">
            <v>m2</v>
          </cell>
          <cell r="D667">
            <v>1</v>
          </cell>
          <cell r="E667">
            <v>6.21</v>
          </cell>
          <cell r="F667">
            <v>6.21</v>
          </cell>
          <cell r="G667" t="str">
            <v/>
          </cell>
          <cell r="H667" t="str">
            <v/>
          </cell>
        </row>
        <row r="668">
          <cell r="A668" t="str">
            <v>147</v>
          </cell>
          <cell r="B668" t="str">
            <v>Ferreiro</v>
          </cell>
          <cell r="C668" t="str">
            <v>h</v>
          </cell>
          <cell r="D668">
            <v>0.5</v>
          </cell>
          <cell r="E668">
            <v>5.38</v>
          </cell>
          <cell r="G668">
            <v>2.69</v>
          </cell>
        </row>
        <row r="669">
          <cell r="A669" t="str">
            <v>254</v>
          </cell>
          <cell r="B669" t="str">
            <v>Pedreiro</v>
          </cell>
          <cell r="C669" t="str">
            <v>h</v>
          </cell>
          <cell r="D669">
            <v>0.5</v>
          </cell>
          <cell r="E669">
            <v>5.38</v>
          </cell>
          <cell r="F669" t="str">
            <v/>
          </cell>
          <cell r="G669">
            <v>2.69</v>
          </cell>
        </row>
        <row r="670">
          <cell r="A670" t="str">
            <v>300</v>
          </cell>
          <cell r="B670" t="str">
            <v>Servente</v>
          </cell>
          <cell r="C670" t="str">
            <v>h</v>
          </cell>
          <cell r="D670">
            <v>0.8</v>
          </cell>
          <cell r="E670">
            <v>3.51</v>
          </cell>
          <cell r="F670" t="str">
            <v/>
          </cell>
          <cell r="G670">
            <v>2.8079999999999998</v>
          </cell>
        </row>
        <row r="671">
          <cell r="B671" t="str">
            <v>Total sem BDI</v>
          </cell>
          <cell r="C671" t="str">
            <v/>
          </cell>
          <cell r="F671">
            <v>14.56193</v>
          </cell>
          <cell r="G671">
            <v>8.1879999999999988</v>
          </cell>
          <cell r="H671">
            <v>22.749929999999999</v>
          </cell>
        </row>
        <row r="672">
          <cell r="B672" t="str">
            <v>Total com BDI</v>
          </cell>
          <cell r="F672">
            <v>18.93</v>
          </cell>
          <cell r="G672">
            <v>10.64</v>
          </cell>
          <cell r="H672">
            <v>29.57</v>
          </cell>
        </row>
        <row r="674">
          <cell r="A674" t="str">
            <v>03019</v>
          </cell>
          <cell r="B674" t="str">
            <v>Laje maciça  concreto para abrigo do gás</v>
          </cell>
          <cell r="C674" t="str">
            <v>m2</v>
          </cell>
          <cell r="F674">
            <v>27.04</v>
          </cell>
          <cell r="G674">
            <v>7.15</v>
          </cell>
          <cell r="H674">
            <v>34.19</v>
          </cell>
        </row>
        <row r="675">
          <cell r="A675" t="str">
            <v>004</v>
          </cell>
          <cell r="B675" t="str">
            <v>Aço CA-50 1/4"</v>
          </cell>
          <cell r="C675" t="str">
            <v>kg</v>
          </cell>
          <cell r="D675">
            <v>5</v>
          </cell>
          <cell r="E675">
            <v>1.3</v>
          </cell>
          <cell r="F675">
            <v>6.5</v>
          </cell>
        </row>
        <row r="676">
          <cell r="A676" t="str">
            <v>022</v>
          </cell>
          <cell r="B676" t="str">
            <v>Areia média</v>
          </cell>
          <cell r="C676" t="str">
            <v>m3</v>
          </cell>
          <cell r="D676">
            <v>6.2E-2</v>
          </cell>
          <cell r="E676">
            <v>12</v>
          </cell>
          <cell r="F676">
            <v>0.74399999999999999</v>
          </cell>
        </row>
        <row r="677">
          <cell r="A677" t="str">
            <v>078</v>
          </cell>
          <cell r="B677" t="str">
            <v>Cimento</v>
          </cell>
          <cell r="C677" t="str">
            <v>kg</v>
          </cell>
          <cell r="D677">
            <v>35</v>
          </cell>
          <cell r="E677">
            <v>0.24</v>
          </cell>
          <cell r="F677">
            <v>8.4</v>
          </cell>
        </row>
        <row r="678">
          <cell r="A678" t="str">
            <v>036</v>
          </cell>
          <cell r="B678" t="str">
            <v>Brita 1</v>
          </cell>
          <cell r="C678" t="str">
            <v>m3</v>
          </cell>
          <cell r="D678">
            <v>8.5000000000000006E-2</v>
          </cell>
          <cell r="E678">
            <v>30</v>
          </cell>
          <cell r="F678">
            <v>2.5500000000000003</v>
          </cell>
        </row>
        <row r="679">
          <cell r="A679" t="str">
            <v>275</v>
          </cell>
          <cell r="B679" t="str">
            <v>Prego 17x27</v>
          </cell>
          <cell r="C679" t="str">
            <v>kg</v>
          </cell>
          <cell r="D679">
            <v>0.05</v>
          </cell>
          <cell r="E679">
            <v>2.09</v>
          </cell>
          <cell r="F679">
            <v>0.1045</v>
          </cell>
        </row>
        <row r="680">
          <cell r="A680" t="str">
            <v>222</v>
          </cell>
          <cell r="B680" t="str">
            <v>Madeira para caixaria</v>
          </cell>
          <cell r="C680" t="str">
            <v>dz</v>
          </cell>
          <cell r="D680">
            <v>0.1</v>
          </cell>
          <cell r="E680">
            <v>25</v>
          </cell>
          <cell r="F680">
            <v>2.5</v>
          </cell>
        </row>
        <row r="681">
          <cell r="A681" t="str">
            <v>254</v>
          </cell>
          <cell r="B681" t="str">
            <v>Pedreiro</v>
          </cell>
          <cell r="C681" t="str">
            <v>h</v>
          </cell>
          <cell r="D681">
            <v>0.5</v>
          </cell>
          <cell r="E681">
            <v>5.38</v>
          </cell>
          <cell r="F681" t="str">
            <v/>
          </cell>
          <cell r="G681">
            <v>2.69</v>
          </cell>
        </row>
        <row r="682">
          <cell r="A682" t="str">
            <v>300</v>
          </cell>
          <cell r="B682" t="str">
            <v>Servente</v>
          </cell>
          <cell r="C682" t="str">
            <v>h</v>
          </cell>
          <cell r="D682">
            <v>0.8</v>
          </cell>
          <cell r="E682">
            <v>3.51</v>
          </cell>
          <cell r="F682" t="str">
            <v/>
          </cell>
          <cell r="G682">
            <v>2.8079999999999998</v>
          </cell>
        </row>
        <row r="683">
          <cell r="B683" t="str">
            <v>Total sem BDI</v>
          </cell>
          <cell r="C683" t="str">
            <v/>
          </cell>
          <cell r="F683">
            <v>20.798500000000001</v>
          </cell>
          <cell r="G683">
            <v>5.4979999999999993</v>
          </cell>
          <cell r="H683">
            <v>26.296500000000002</v>
          </cell>
        </row>
        <row r="684">
          <cell r="B684" t="str">
            <v>Total com BDI</v>
          </cell>
          <cell r="F684">
            <v>27.04</v>
          </cell>
          <cell r="G684">
            <v>7.15</v>
          </cell>
          <cell r="H684">
            <v>34.19</v>
          </cell>
        </row>
        <row r="686">
          <cell r="A686" t="str">
            <v>03029</v>
          </cell>
          <cell r="B686" t="str">
            <v>Serviços gerais de preparação de superfície de piso utilizando Régua vibratória dupla e alizadora para piso</v>
          </cell>
          <cell r="C686" t="str">
            <v>m2</v>
          </cell>
          <cell r="F686">
            <v>5.85</v>
          </cell>
          <cell r="G686">
            <v>0</v>
          </cell>
          <cell r="H686">
            <v>5.85</v>
          </cell>
        </row>
        <row r="687">
          <cell r="A687" t="str">
            <v>758</v>
          </cell>
          <cell r="B687" t="str">
            <v>Serviços gerais de preparação de superfície de piso utilizando Régua vibratória dupla e alizadora para piso</v>
          </cell>
          <cell r="C687" t="str">
            <v>m2</v>
          </cell>
          <cell r="D687">
            <v>1</v>
          </cell>
          <cell r="E687">
            <v>4.5</v>
          </cell>
          <cell r="F687">
            <v>4.5</v>
          </cell>
        </row>
        <row r="688">
          <cell r="B688" t="str">
            <v>Total sem BDI</v>
          </cell>
          <cell r="C688" t="str">
            <v/>
          </cell>
          <cell r="F688">
            <v>4.5</v>
          </cell>
          <cell r="G688">
            <v>0</v>
          </cell>
          <cell r="H688">
            <v>4.5</v>
          </cell>
        </row>
        <row r="689">
          <cell r="B689" t="str">
            <v>Total com BDI</v>
          </cell>
          <cell r="F689">
            <v>5.85</v>
          </cell>
          <cell r="G689">
            <v>0</v>
          </cell>
          <cell r="H689">
            <v>5.85</v>
          </cell>
        </row>
        <row r="691">
          <cell r="A691" t="str">
            <v>03030</v>
          </cell>
          <cell r="B691" t="str">
            <v>Corte com serra em concreto</v>
          </cell>
          <cell r="C691" t="str">
            <v>m</v>
          </cell>
          <cell r="F691">
            <v>2.6</v>
          </cell>
          <cell r="G691">
            <v>0</v>
          </cell>
          <cell r="H691">
            <v>2.6</v>
          </cell>
        </row>
        <row r="692">
          <cell r="A692" t="str">
            <v>759</v>
          </cell>
          <cell r="B692" t="str">
            <v>Serra corte concreto clipper</v>
          </cell>
          <cell r="C692" t="str">
            <v>m</v>
          </cell>
          <cell r="D692">
            <v>1</v>
          </cell>
          <cell r="E692">
            <v>2</v>
          </cell>
          <cell r="F692">
            <v>2</v>
          </cell>
        </row>
        <row r="693">
          <cell r="B693" t="str">
            <v>Total sem BDI</v>
          </cell>
          <cell r="F693">
            <v>2</v>
          </cell>
          <cell r="G693">
            <v>0</v>
          </cell>
          <cell r="H693">
            <v>2</v>
          </cell>
        </row>
        <row r="694">
          <cell r="B694" t="str">
            <v>Total com BDI</v>
          </cell>
          <cell r="F694">
            <v>2.6</v>
          </cell>
          <cell r="G694">
            <v>0</v>
          </cell>
          <cell r="H694">
            <v>2.6</v>
          </cell>
        </row>
        <row r="696">
          <cell r="A696" t="str">
            <v>03031</v>
          </cell>
          <cell r="B696" t="str">
            <v>Selante para junta de quadra</v>
          </cell>
          <cell r="C696" t="str">
            <v>m</v>
          </cell>
          <cell r="F696">
            <v>3.25</v>
          </cell>
          <cell r="G696">
            <v>0</v>
          </cell>
          <cell r="H696">
            <v>3.25</v>
          </cell>
        </row>
        <row r="697">
          <cell r="A697" t="str">
            <v>760</v>
          </cell>
          <cell r="B697" t="str">
            <v>Selante para junta de quadra</v>
          </cell>
          <cell r="C697" t="str">
            <v>m</v>
          </cell>
          <cell r="D697">
            <v>1</v>
          </cell>
          <cell r="E697">
            <v>2.5</v>
          </cell>
          <cell r="F697">
            <v>2.5</v>
          </cell>
        </row>
        <row r="698">
          <cell r="B698" t="str">
            <v>Total sem BDI</v>
          </cell>
          <cell r="F698">
            <v>2.5</v>
          </cell>
          <cell r="G698">
            <v>0</v>
          </cell>
          <cell r="H698">
            <v>2.5</v>
          </cell>
        </row>
        <row r="699">
          <cell r="B699" t="str">
            <v>Total com BDI</v>
          </cell>
          <cell r="F699">
            <v>3.25</v>
          </cell>
          <cell r="G699">
            <v>0</v>
          </cell>
          <cell r="H699">
            <v>3.25</v>
          </cell>
        </row>
        <row r="701">
          <cell r="A701" t="str">
            <v>03032</v>
          </cell>
          <cell r="B701" t="str">
            <v>Cura do concreto incluíndo lona plástica e manutenção da umidade (mínimo 3 dias) para quadra</v>
          </cell>
          <cell r="C701" t="str">
            <v>m2</v>
          </cell>
          <cell r="F701">
            <v>0.62</v>
          </cell>
          <cell r="G701">
            <v>0.11</v>
          </cell>
          <cell r="H701">
            <v>0.73</v>
          </cell>
        </row>
        <row r="702">
          <cell r="A702" t="str">
            <v>608</v>
          </cell>
          <cell r="B702" t="str">
            <v>Lona plástica</v>
          </cell>
          <cell r="C702" t="str">
            <v>m2</v>
          </cell>
          <cell r="D702">
            <v>1</v>
          </cell>
          <cell r="E702">
            <v>0.48</v>
          </cell>
          <cell r="F702">
            <v>0.48</v>
          </cell>
        </row>
        <row r="703">
          <cell r="A703" t="str">
            <v>300</v>
          </cell>
          <cell r="B703" t="str">
            <v>Servente</v>
          </cell>
          <cell r="C703" t="str">
            <v>h</v>
          </cell>
          <cell r="D703">
            <v>2.4E-2</v>
          </cell>
          <cell r="E703">
            <v>3.51</v>
          </cell>
          <cell r="F703" t="str">
            <v/>
          </cell>
          <cell r="G703">
            <v>8.4239999999999995E-2</v>
          </cell>
        </row>
        <row r="704">
          <cell r="B704" t="str">
            <v>Total sem BDI</v>
          </cell>
          <cell r="C704" t="str">
            <v/>
          </cell>
          <cell r="F704">
            <v>0.48</v>
          </cell>
          <cell r="G704">
            <v>8.4239999999999995E-2</v>
          </cell>
          <cell r="H704">
            <v>0.56423999999999996</v>
          </cell>
        </row>
        <row r="705">
          <cell r="B705" t="str">
            <v>Total com BDI</v>
          </cell>
          <cell r="F705">
            <v>0.62</v>
          </cell>
          <cell r="G705">
            <v>0.11</v>
          </cell>
          <cell r="H705">
            <v>0.73</v>
          </cell>
        </row>
        <row r="708">
          <cell r="A708" t="str">
            <v>04000</v>
          </cell>
          <cell r="B708" t="str">
            <v>ALVENARIA</v>
          </cell>
        </row>
        <row r="710">
          <cell r="A710" t="str">
            <v>04001</v>
          </cell>
          <cell r="B710" t="str">
            <v>Alvenaria de tijolos  6FP   (15)</v>
          </cell>
          <cell r="C710" t="str">
            <v>m2</v>
          </cell>
          <cell r="F710">
            <v>4.68</v>
          </cell>
          <cell r="G710">
            <v>9.25</v>
          </cell>
          <cell r="H710">
            <v>13.93</v>
          </cell>
        </row>
        <row r="711">
          <cell r="A711" t="str">
            <v>078</v>
          </cell>
          <cell r="B711" t="str">
            <v xml:space="preserve">Cimento </v>
          </cell>
          <cell r="C711" t="str">
            <v>kg</v>
          </cell>
          <cell r="D711">
            <v>2.52</v>
          </cell>
          <cell r="E711">
            <v>0.24</v>
          </cell>
          <cell r="F711">
            <v>0.6048</v>
          </cell>
        </row>
        <row r="712">
          <cell r="A712" t="str">
            <v>332</v>
          </cell>
          <cell r="B712" t="str">
            <v>Tijolo 6 furos médio</v>
          </cell>
          <cell r="C712" t="str">
            <v>un</v>
          </cell>
          <cell r="D712">
            <v>33</v>
          </cell>
          <cell r="E712">
            <v>0.1</v>
          </cell>
          <cell r="F712">
            <v>3.3000000000000003</v>
          </cell>
        </row>
        <row r="713">
          <cell r="A713" t="str">
            <v>022</v>
          </cell>
          <cell r="B713" t="str">
            <v>Areia média</v>
          </cell>
          <cell r="C713" t="str">
            <v>m3</v>
          </cell>
          <cell r="D713">
            <v>1.34E-2</v>
          </cell>
          <cell r="E713">
            <v>12</v>
          </cell>
          <cell r="F713">
            <v>0.1608</v>
          </cell>
        </row>
        <row r="714">
          <cell r="A714" t="str">
            <v>059</v>
          </cell>
          <cell r="B714" t="str">
            <v>Cal hidratada</v>
          </cell>
          <cell r="C714" t="str">
            <v>kg</v>
          </cell>
          <cell r="D714">
            <v>1.369</v>
          </cell>
          <cell r="E714">
            <v>0.1</v>
          </cell>
          <cell r="F714">
            <v>0.13689999999999999</v>
          </cell>
          <cell r="G714" t="str">
            <v/>
          </cell>
          <cell r="H714" t="str">
            <v/>
          </cell>
        </row>
        <row r="715">
          <cell r="A715" t="str">
            <v>300</v>
          </cell>
          <cell r="B715" t="str">
            <v>Servente</v>
          </cell>
          <cell r="C715" t="str">
            <v>h</v>
          </cell>
          <cell r="D715">
            <v>0.8</v>
          </cell>
          <cell r="E715">
            <v>3.51</v>
          </cell>
          <cell r="F715" t="str">
            <v/>
          </cell>
          <cell r="G715">
            <v>2.8079999999999998</v>
          </cell>
        </row>
        <row r="716">
          <cell r="A716" t="str">
            <v>254</v>
          </cell>
          <cell r="B716" t="str">
            <v>Pedreiro</v>
          </cell>
          <cell r="C716" t="str">
            <v>h</v>
          </cell>
          <cell r="D716">
            <v>0.8</v>
          </cell>
          <cell r="E716">
            <v>5.38</v>
          </cell>
          <cell r="F716" t="str">
            <v/>
          </cell>
          <cell r="G716">
            <v>4.3040000000000003</v>
          </cell>
          <cell r="H716" t="str">
            <v/>
          </cell>
        </row>
        <row r="717">
          <cell r="B717" t="str">
            <v>Total sem BDI</v>
          </cell>
          <cell r="C717" t="str">
            <v/>
          </cell>
          <cell r="F717">
            <v>3.5977000000000001</v>
          </cell>
          <cell r="G717">
            <v>7.1120000000000001</v>
          </cell>
          <cell r="H717">
            <v>10.7097</v>
          </cell>
        </row>
        <row r="718">
          <cell r="B718" t="str">
            <v>Total com BDI</v>
          </cell>
          <cell r="F718">
            <v>4.68</v>
          </cell>
          <cell r="G718">
            <v>9.25</v>
          </cell>
          <cell r="H718">
            <v>13.93</v>
          </cell>
        </row>
        <row r="720">
          <cell r="A720" t="str">
            <v>04026</v>
          </cell>
          <cell r="B720" t="str">
            <v>Alvenaria de tijolos 6FP  10x15x20   (15) assentado com argmassa pré fabricada</v>
          </cell>
          <cell r="C720" t="str">
            <v>m2</v>
          </cell>
          <cell r="F720">
            <v>5.56</v>
          </cell>
          <cell r="G720">
            <v>9.25</v>
          </cell>
          <cell r="H720">
            <v>14.809999999999999</v>
          </cell>
        </row>
        <row r="721">
          <cell r="A721" t="str">
            <v>078</v>
          </cell>
          <cell r="B721" t="str">
            <v>Cimento</v>
          </cell>
          <cell r="C721" t="str">
            <v>kg</v>
          </cell>
          <cell r="D721">
            <v>2.52</v>
          </cell>
          <cell r="E721">
            <v>0.24</v>
          </cell>
          <cell r="F721">
            <v>0.6048</v>
          </cell>
        </row>
        <row r="722">
          <cell r="A722" t="str">
            <v>332</v>
          </cell>
          <cell r="B722" t="str">
            <v>Tijolo 6 furos médio</v>
          </cell>
          <cell r="C722" t="str">
            <v>un</v>
          </cell>
          <cell r="D722">
            <v>33</v>
          </cell>
          <cell r="E722">
            <v>0.1</v>
          </cell>
          <cell r="F722">
            <v>3.3000000000000003</v>
          </cell>
        </row>
        <row r="723">
          <cell r="A723" t="str">
            <v>473</v>
          </cell>
          <cell r="B723" t="str">
            <v>Argamassa pré fabricada  (cal e areia)</v>
          </cell>
          <cell r="C723" t="str">
            <v>m3</v>
          </cell>
          <cell r="D723">
            <v>1.0699999999999999E-2</v>
          </cell>
          <cell r="E723">
            <v>35</v>
          </cell>
          <cell r="F723">
            <v>0.3745</v>
          </cell>
        </row>
        <row r="724">
          <cell r="A724" t="str">
            <v>300</v>
          </cell>
          <cell r="B724" t="str">
            <v>Servente</v>
          </cell>
          <cell r="C724" t="str">
            <v>h</v>
          </cell>
          <cell r="D724">
            <v>0.8</v>
          </cell>
          <cell r="E724">
            <v>3.51</v>
          </cell>
          <cell r="F724" t="str">
            <v/>
          </cell>
          <cell r="G724">
            <v>2.8079999999999998</v>
          </cell>
        </row>
        <row r="725">
          <cell r="A725" t="str">
            <v>254</v>
          </cell>
          <cell r="B725" t="str">
            <v>Pedreiro</v>
          </cell>
          <cell r="C725" t="str">
            <v>h</v>
          </cell>
          <cell r="D725">
            <v>0.8</v>
          </cell>
          <cell r="E725">
            <v>5.38</v>
          </cell>
          <cell r="F725" t="str">
            <v/>
          </cell>
          <cell r="G725">
            <v>4.3040000000000003</v>
          </cell>
          <cell r="H725" t="str">
            <v/>
          </cell>
        </row>
        <row r="726">
          <cell r="B726" t="str">
            <v>Total sem BDI</v>
          </cell>
          <cell r="C726" t="str">
            <v/>
          </cell>
          <cell r="F726">
            <v>4.2793000000000001</v>
          </cell>
          <cell r="G726">
            <v>7.1120000000000001</v>
          </cell>
          <cell r="H726">
            <v>11.391300000000001</v>
          </cell>
        </row>
        <row r="727">
          <cell r="B727" t="str">
            <v>Total com BDI</v>
          </cell>
          <cell r="F727">
            <v>5.56</v>
          </cell>
          <cell r="G727">
            <v>9.25</v>
          </cell>
          <cell r="H727">
            <v>14.809999999999999</v>
          </cell>
        </row>
        <row r="729">
          <cell r="A729" t="str">
            <v>04002</v>
          </cell>
          <cell r="B729" t="str">
            <v>Alvenaria de tijolos 6FP (20)</v>
          </cell>
          <cell r="C729" t="str">
            <v>m2</v>
          </cell>
          <cell r="F729">
            <v>9.14</v>
          </cell>
          <cell r="G729">
            <v>11.56</v>
          </cell>
          <cell r="H729">
            <v>20.700000000000003</v>
          </cell>
        </row>
        <row r="730">
          <cell r="A730" t="str">
            <v>078</v>
          </cell>
          <cell r="B730" t="str">
            <v>Cimento</v>
          </cell>
          <cell r="C730" t="str">
            <v>kg</v>
          </cell>
          <cell r="D730">
            <v>4.5949999999999998</v>
          </cell>
          <cell r="E730">
            <v>0.24</v>
          </cell>
          <cell r="F730">
            <v>1.1028</v>
          </cell>
        </row>
        <row r="731">
          <cell r="A731" t="str">
            <v>332</v>
          </cell>
          <cell r="B731" t="str">
            <v>Tijolo 6 furos médio</v>
          </cell>
          <cell r="C731" t="str">
            <v>un</v>
          </cell>
          <cell r="D731">
            <v>49</v>
          </cell>
          <cell r="E731">
            <v>0.1</v>
          </cell>
          <cell r="F731">
            <v>4.9000000000000004</v>
          </cell>
        </row>
        <row r="732">
          <cell r="A732" t="str">
            <v>022</v>
          </cell>
          <cell r="B732" t="str">
            <v>Areia média</v>
          </cell>
          <cell r="C732" t="str">
            <v>m3</v>
          </cell>
          <cell r="D732">
            <v>0.04</v>
          </cell>
          <cell r="E732">
            <v>12</v>
          </cell>
          <cell r="F732">
            <v>0.48</v>
          </cell>
        </row>
        <row r="733">
          <cell r="A733" t="str">
            <v>059</v>
          </cell>
          <cell r="B733" t="str">
            <v>Cal hidratada</v>
          </cell>
          <cell r="C733" t="str">
            <v>kg</v>
          </cell>
          <cell r="D733">
            <v>5.5</v>
          </cell>
          <cell r="E733">
            <v>0.1</v>
          </cell>
          <cell r="F733">
            <v>0.55000000000000004</v>
          </cell>
          <cell r="G733" t="str">
            <v/>
          </cell>
          <cell r="H733" t="str">
            <v/>
          </cell>
        </row>
        <row r="734">
          <cell r="A734" t="str">
            <v>300</v>
          </cell>
          <cell r="B734" t="str">
            <v>Servente</v>
          </cell>
          <cell r="C734" t="str">
            <v>h</v>
          </cell>
          <cell r="D734">
            <v>1</v>
          </cell>
          <cell r="E734">
            <v>3.51</v>
          </cell>
          <cell r="F734" t="str">
            <v/>
          </cell>
          <cell r="G734">
            <v>3.51</v>
          </cell>
        </row>
        <row r="735">
          <cell r="A735" t="str">
            <v>254</v>
          </cell>
          <cell r="B735" t="str">
            <v>Pedreiro</v>
          </cell>
          <cell r="C735" t="str">
            <v>h</v>
          </cell>
          <cell r="D735">
            <v>1</v>
          </cell>
          <cell r="E735">
            <v>5.38</v>
          </cell>
          <cell r="F735" t="str">
            <v/>
          </cell>
          <cell r="G735">
            <v>5.38</v>
          </cell>
          <cell r="H735" t="str">
            <v/>
          </cell>
        </row>
        <row r="736">
          <cell r="B736" t="str">
            <v>Total sem BDI</v>
          </cell>
          <cell r="C736" t="str">
            <v/>
          </cell>
          <cell r="F736">
            <v>7.0328000000000008</v>
          </cell>
          <cell r="G736">
            <v>8.89</v>
          </cell>
          <cell r="H736">
            <v>15.922800000000002</v>
          </cell>
        </row>
        <row r="737">
          <cell r="B737" t="str">
            <v>Total com BDI</v>
          </cell>
          <cell r="F737">
            <v>9.14</v>
          </cell>
          <cell r="G737">
            <v>11.56</v>
          </cell>
          <cell r="H737">
            <v>20.700000000000003</v>
          </cell>
        </row>
        <row r="739">
          <cell r="A739" t="str">
            <v>04018</v>
          </cell>
          <cell r="B739" t="str">
            <v>Verga de concreto 11x3cm</v>
          </cell>
          <cell r="C739" t="str">
            <v>m3</v>
          </cell>
          <cell r="F739">
            <v>1.74</v>
          </cell>
          <cell r="G739">
            <v>5.78</v>
          </cell>
          <cell r="H739">
            <v>7.5200000000000005</v>
          </cell>
        </row>
        <row r="740">
          <cell r="A740" t="str">
            <v>078</v>
          </cell>
          <cell r="B740" t="str">
            <v>Cimento</v>
          </cell>
          <cell r="C740" t="str">
            <v>kg</v>
          </cell>
          <cell r="D740">
            <v>1.3</v>
          </cell>
          <cell r="E740">
            <v>0.24</v>
          </cell>
          <cell r="F740">
            <v>0.312</v>
          </cell>
        </row>
        <row r="741">
          <cell r="A741" t="str">
            <v>224</v>
          </cell>
          <cell r="B741" t="str">
            <v>Madeira pinus 2,5x20</v>
          </cell>
          <cell r="C741" t="str">
            <v>m3</v>
          </cell>
          <cell r="D741">
            <v>0.3</v>
          </cell>
          <cell r="E741">
            <v>1.5</v>
          </cell>
          <cell r="F741">
            <v>0.44999999999999996</v>
          </cell>
        </row>
        <row r="742">
          <cell r="A742" t="str">
            <v>022</v>
          </cell>
          <cell r="B742" t="str">
            <v>Areia média</v>
          </cell>
          <cell r="C742" t="str">
            <v>m3</v>
          </cell>
          <cell r="D742">
            <v>5.0000000000000001E-3</v>
          </cell>
          <cell r="E742">
            <v>12</v>
          </cell>
          <cell r="F742">
            <v>0.06</v>
          </cell>
        </row>
        <row r="743">
          <cell r="A743" t="str">
            <v>013</v>
          </cell>
          <cell r="B743" t="str">
            <v>Aço CA-60 6mm</v>
          </cell>
          <cell r="C743" t="str">
            <v>kg</v>
          </cell>
          <cell r="D743">
            <v>0.41299999999999998</v>
          </cell>
          <cell r="E743">
            <v>1.25</v>
          </cell>
          <cell r="F743">
            <v>0.51624999999999999</v>
          </cell>
          <cell r="G743" t="str">
            <v/>
          </cell>
          <cell r="H743" t="str">
            <v/>
          </cell>
        </row>
        <row r="744">
          <cell r="A744" t="str">
            <v>300</v>
          </cell>
          <cell r="B744" t="str">
            <v>Servente</v>
          </cell>
          <cell r="C744" t="str">
            <v>h</v>
          </cell>
          <cell r="D744">
            <v>0.5</v>
          </cell>
          <cell r="E744">
            <v>3.51</v>
          </cell>
          <cell r="F744" t="str">
            <v/>
          </cell>
          <cell r="G744">
            <v>1.7549999999999999</v>
          </cell>
        </row>
        <row r="745">
          <cell r="A745" t="str">
            <v>254</v>
          </cell>
          <cell r="B745" t="str">
            <v>Pedreiro</v>
          </cell>
          <cell r="C745" t="str">
            <v>h</v>
          </cell>
          <cell r="D745">
            <v>0.5</v>
          </cell>
          <cell r="E745">
            <v>5.38</v>
          </cell>
          <cell r="F745" t="str">
            <v/>
          </cell>
          <cell r="G745">
            <v>2.69</v>
          </cell>
          <cell r="H745" t="str">
            <v/>
          </cell>
        </row>
        <row r="746">
          <cell r="B746" t="str">
            <v>Total sem BDI</v>
          </cell>
          <cell r="C746" t="str">
            <v/>
          </cell>
          <cell r="F746">
            <v>1.3382499999999999</v>
          </cell>
          <cell r="G746">
            <v>4.4450000000000003</v>
          </cell>
          <cell r="H746">
            <v>5.7832500000000007</v>
          </cell>
        </row>
        <row r="747">
          <cell r="B747" t="str">
            <v>Total com BDI</v>
          </cell>
          <cell r="F747">
            <v>1.74</v>
          </cell>
          <cell r="G747">
            <v>5.78</v>
          </cell>
          <cell r="H747">
            <v>7.5200000000000005</v>
          </cell>
        </row>
        <row r="749">
          <cell r="A749" t="str">
            <v>04003</v>
          </cell>
          <cell r="B749" t="str">
            <v>Alvenaria de tijolos maciços parede simples</v>
          </cell>
          <cell r="C749" t="str">
            <v>m2</v>
          </cell>
          <cell r="F749">
            <v>12.84</v>
          </cell>
          <cell r="G749">
            <v>10.4</v>
          </cell>
          <cell r="H749">
            <v>23.240000000000002</v>
          </cell>
        </row>
        <row r="750">
          <cell r="A750" t="str">
            <v>333</v>
          </cell>
          <cell r="B750" t="str">
            <v>Tijolo maciço 5x10x20</v>
          </cell>
          <cell r="C750" t="str">
            <v>un</v>
          </cell>
          <cell r="D750">
            <v>79</v>
          </cell>
          <cell r="E750">
            <v>0.1</v>
          </cell>
          <cell r="F750">
            <v>7.9</v>
          </cell>
        </row>
        <row r="751">
          <cell r="A751" t="str">
            <v>078</v>
          </cell>
          <cell r="B751" t="str">
            <v>Cimento</v>
          </cell>
          <cell r="C751" t="str">
            <v>kg</v>
          </cell>
          <cell r="D751">
            <v>4.5949999999999998</v>
          </cell>
          <cell r="E751">
            <v>0.24</v>
          </cell>
          <cell r="F751">
            <v>1.1028</v>
          </cell>
        </row>
        <row r="752">
          <cell r="A752" t="str">
            <v>022</v>
          </cell>
          <cell r="B752" t="str">
            <v>Areia média</v>
          </cell>
          <cell r="C752" t="str">
            <v>m3</v>
          </cell>
          <cell r="D752">
            <v>3.9E-2</v>
          </cell>
          <cell r="E752">
            <v>12</v>
          </cell>
          <cell r="F752">
            <v>0.46799999999999997</v>
          </cell>
        </row>
        <row r="753">
          <cell r="A753" t="str">
            <v>059</v>
          </cell>
          <cell r="B753" t="str">
            <v>Cal hidratada</v>
          </cell>
          <cell r="C753" t="str">
            <v>kg</v>
          </cell>
          <cell r="D753">
            <v>4.09</v>
          </cell>
          <cell r="E753">
            <v>0.1</v>
          </cell>
          <cell r="F753">
            <v>0.40900000000000003</v>
          </cell>
        </row>
        <row r="754">
          <cell r="A754" t="str">
            <v>300</v>
          </cell>
          <cell r="B754" t="str">
            <v>Servente</v>
          </cell>
          <cell r="C754" t="str">
            <v>h</v>
          </cell>
          <cell r="D754">
            <v>0.9</v>
          </cell>
          <cell r="E754">
            <v>3.51</v>
          </cell>
          <cell r="F754" t="str">
            <v/>
          </cell>
          <cell r="G754">
            <v>3.1589999999999998</v>
          </cell>
        </row>
        <row r="755">
          <cell r="A755" t="str">
            <v>254</v>
          </cell>
          <cell r="B755" t="str">
            <v>Pedreiro</v>
          </cell>
          <cell r="C755" t="str">
            <v>h</v>
          </cell>
          <cell r="D755">
            <v>0.9</v>
          </cell>
          <cell r="E755">
            <v>5.38</v>
          </cell>
          <cell r="F755" t="str">
            <v/>
          </cell>
          <cell r="G755">
            <v>4.8419999999999996</v>
          </cell>
          <cell r="H755" t="str">
            <v/>
          </cell>
        </row>
        <row r="756">
          <cell r="B756" t="str">
            <v>Total sem BDI</v>
          </cell>
          <cell r="C756" t="str">
            <v/>
          </cell>
          <cell r="F756">
            <v>9.8798000000000012</v>
          </cell>
          <cell r="G756">
            <v>8.0009999999999994</v>
          </cell>
          <cell r="H756">
            <v>17.880800000000001</v>
          </cell>
        </row>
        <row r="757">
          <cell r="B757" t="str">
            <v>Total com BDI</v>
          </cell>
          <cell r="F757">
            <v>12.84</v>
          </cell>
          <cell r="G757">
            <v>10.4</v>
          </cell>
          <cell r="H757">
            <v>23.240000000000002</v>
          </cell>
        </row>
        <row r="759">
          <cell r="A759" t="str">
            <v>04027</v>
          </cell>
          <cell r="B759" t="str">
            <v>Alvenaria Maciços parede simples assentado com argamassa pré-fabricada</v>
          </cell>
          <cell r="C759" t="str">
            <v>m2</v>
          </cell>
          <cell r="F759">
            <v>12.66</v>
          </cell>
          <cell r="G759">
            <v>10.4</v>
          </cell>
          <cell r="H759">
            <v>23.060000000000002</v>
          </cell>
        </row>
        <row r="760">
          <cell r="A760" t="str">
            <v>333</v>
          </cell>
          <cell r="B760" t="str">
            <v>Tijolo maciço 5x10x20</v>
          </cell>
          <cell r="C760" t="str">
            <v>un</v>
          </cell>
          <cell r="D760">
            <v>79</v>
          </cell>
          <cell r="E760">
            <v>0.1</v>
          </cell>
          <cell r="F760">
            <v>7.9</v>
          </cell>
        </row>
        <row r="761">
          <cell r="A761" t="str">
            <v>078</v>
          </cell>
          <cell r="B761" t="str">
            <v>Cimento</v>
          </cell>
          <cell r="C761" t="str">
            <v>kg</v>
          </cell>
          <cell r="D761">
            <v>4.5949999999999998</v>
          </cell>
          <cell r="E761">
            <v>0.24</v>
          </cell>
          <cell r="F761">
            <v>1.1028</v>
          </cell>
        </row>
        <row r="762">
          <cell r="A762" t="str">
            <v>473</v>
          </cell>
          <cell r="B762" t="str">
            <v>Argamassa pré fabricada  (cal e areia)</v>
          </cell>
          <cell r="C762" t="str">
            <v>m3</v>
          </cell>
          <cell r="D762">
            <v>2.1000000000000001E-2</v>
          </cell>
          <cell r="E762">
            <v>35</v>
          </cell>
          <cell r="F762">
            <v>0.7350000000000001</v>
          </cell>
        </row>
        <row r="763">
          <cell r="A763" t="str">
            <v>300</v>
          </cell>
          <cell r="B763" t="str">
            <v>Servente</v>
          </cell>
          <cell r="C763" t="str">
            <v>h</v>
          </cell>
          <cell r="D763">
            <v>0.9</v>
          </cell>
          <cell r="E763">
            <v>3.51</v>
          </cell>
          <cell r="F763" t="str">
            <v/>
          </cell>
          <cell r="G763">
            <v>3.1589999999999998</v>
          </cell>
        </row>
        <row r="764">
          <cell r="A764" t="str">
            <v>254</v>
          </cell>
          <cell r="B764" t="str">
            <v>Pedreiro</v>
          </cell>
          <cell r="C764" t="str">
            <v>h</v>
          </cell>
          <cell r="D764">
            <v>0.9</v>
          </cell>
          <cell r="E764">
            <v>5.38</v>
          </cell>
          <cell r="F764" t="str">
            <v/>
          </cell>
          <cell r="G764">
            <v>4.8419999999999996</v>
          </cell>
          <cell r="H764" t="str">
            <v/>
          </cell>
        </row>
        <row r="765">
          <cell r="B765" t="str">
            <v>Total sem BDI</v>
          </cell>
          <cell r="C765" t="str">
            <v/>
          </cell>
          <cell r="F765">
            <v>9.7378</v>
          </cell>
          <cell r="G765">
            <v>8.0009999999999994</v>
          </cell>
          <cell r="H765">
            <v>17.738799999999998</v>
          </cell>
        </row>
        <row r="766">
          <cell r="B766" t="str">
            <v>Total com BDI</v>
          </cell>
          <cell r="F766">
            <v>12.66</v>
          </cell>
          <cell r="G766">
            <v>10.4</v>
          </cell>
          <cell r="H766">
            <v>23.060000000000002</v>
          </cell>
        </row>
        <row r="768">
          <cell r="A768" t="str">
            <v>04029</v>
          </cell>
          <cell r="B768" t="str">
            <v>Alvenaria Maciços tipo branco parede simples assentado com argamassa pré-fabricada</v>
          </cell>
          <cell r="C768" t="str">
            <v>m2</v>
          </cell>
          <cell r="F768">
            <v>21.89</v>
          </cell>
          <cell r="G768">
            <v>17.34</v>
          </cell>
          <cell r="H768">
            <v>39.230000000000004</v>
          </cell>
        </row>
        <row r="769">
          <cell r="A769" t="str">
            <v>658</v>
          </cell>
          <cell r="B769" t="str">
            <v>Tijolo Robertão Branco liso</v>
          </cell>
          <cell r="C769" t="str">
            <v>un</v>
          </cell>
          <cell r="D769">
            <v>60</v>
          </cell>
          <cell r="E769">
            <v>0.25</v>
          </cell>
          <cell r="F769">
            <v>15</v>
          </cell>
        </row>
        <row r="770">
          <cell r="A770" t="str">
            <v>078</v>
          </cell>
          <cell r="B770" t="str">
            <v>Cimento</v>
          </cell>
          <cell r="C770" t="str">
            <v>kg</v>
          </cell>
          <cell r="D770">
            <v>4.5949999999999998</v>
          </cell>
          <cell r="E770">
            <v>0.24</v>
          </cell>
          <cell r="F770">
            <v>1.1028</v>
          </cell>
        </row>
        <row r="771">
          <cell r="A771" t="str">
            <v>473</v>
          </cell>
          <cell r="B771" t="str">
            <v>Argamassa pré fabricada  (cal e areia)</v>
          </cell>
          <cell r="C771" t="str">
            <v>m3</v>
          </cell>
          <cell r="D771">
            <v>2.1000000000000001E-2</v>
          </cell>
          <cell r="E771">
            <v>35</v>
          </cell>
          <cell r="F771">
            <v>0.7350000000000001</v>
          </cell>
        </row>
        <row r="772">
          <cell r="A772" t="str">
            <v>300</v>
          </cell>
          <cell r="B772" t="str">
            <v>Servente</v>
          </cell>
          <cell r="C772" t="str">
            <v>h</v>
          </cell>
          <cell r="D772">
            <v>1.5</v>
          </cell>
          <cell r="E772">
            <v>3.51</v>
          </cell>
          <cell r="F772" t="str">
            <v/>
          </cell>
          <cell r="G772">
            <v>5.2649999999999997</v>
          </cell>
        </row>
        <row r="773">
          <cell r="A773" t="str">
            <v>254</v>
          </cell>
          <cell r="B773" t="str">
            <v>Pedreiro</v>
          </cell>
          <cell r="C773" t="str">
            <v>h</v>
          </cell>
          <cell r="D773">
            <v>1.5</v>
          </cell>
          <cell r="E773">
            <v>5.38</v>
          </cell>
          <cell r="F773" t="str">
            <v/>
          </cell>
          <cell r="G773">
            <v>8.07</v>
          </cell>
          <cell r="H773" t="str">
            <v/>
          </cell>
        </row>
        <row r="774">
          <cell r="B774" t="str">
            <v>Total sem BDI</v>
          </cell>
          <cell r="C774" t="str">
            <v/>
          </cell>
          <cell r="F774">
            <v>16.837799999999998</v>
          </cell>
          <cell r="G774">
            <v>13.335000000000001</v>
          </cell>
          <cell r="H774">
            <v>30.172799999999999</v>
          </cell>
        </row>
        <row r="775">
          <cell r="B775" t="str">
            <v>Total com BDI</v>
          </cell>
          <cell r="F775">
            <v>21.89</v>
          </cell>
          <cell r="G775">
            <v>17.34</v>
          </cell>
          <cell r="H775">
            <v>39.230000000000004</v>
          </cell>
        </row>
        <row r="777">
          <cell r="A777" t="str">
            <v>04004</v>
          </cell>
          <cell r="B777" t="str">
            <v>Alvenaria de tijolos maciços (D)</v>
          </cell>
          <cell r="F777">
            <v>25.67</v>
          </cell>
          <cell r="G777">
            <v>18.489999999999998</v>
          </cell>
          <cell r="H777">
            <v>44.16</v>
          </cell>
        </row>
        <row r="778">
          <cell r="A778" t="str">
            <v>333</v>
          </cell>
          <cell r="B778" t="str">
            <v>Tijolo maciço 5x10x20</v>
          </cell>
          <cell r="C778" t="str">
            <v>un</v>
          </cell>
          <cell r="D778">
            <v>151</v>
          </cell>
          <cell r="E778">
            <v>0.1</v>
          </cell>
          <cell r="F778">
            <v>15.100000000000001</v>
          </cell>
        </row>
        <row r="779">
          <cell r="A779" t="str">
            <v>078</v>
          </cell>
          <cell r="B779" t="str">
            <v>Cimento</v>
          </cell>
          <cell r="C779" t="str">
            <v>kg</v>
          </cell>
          <cell r="D779">
            <v>10.82</v>
          </cell>
          <cell r="E779">
            <v>0.24</v>
          </cell>
          <cell r="F779">
            <v>2.5968</v>
          </cell>
        </row>
        <row r="780">
          <cell r="A780" t="str">
            <v>022</v>
          </cell>
          <cell r="B780" t="str">
            <v>Areia média</v>
          </cell>
          <cell r="C780" t="str">
            <v>m3</v>
          </cell>
          <cell r="D780">
            <v>9.1999999999999998E-2</v>
          </cell>
          <cell r="E780">
            <v>12</v>
          </cell>
          <cell r="F780">
            <v>1.1040000000000001</v>
          </cell>
        </row>
        <row r="781">
          <cell r="A781" t="str">
            <v>059</v>
          </cell>
          <cell r="B781" t="str">
            <v>Cal hidratada</v>
          </cell>
          <cell r="C781" t="str">
            <v>kg</v>
          </cell>
          <cell r="D781">
            <v>9.4700000000000006</v>
          </cell>
          <cell r="E781">
            <v>0.1</v>
          </cell>
          <cell r="F781">
            <v>0.94700000000000006</v>
          </cell>
        </row>
        <row r="782">
          <cell r="A782" t="str">
            <v>300</v>
          </cell>
          <cell r="B782" t="str">
            <v>Servente</v>
          </cell>
          <cell r="C782" t="str">
            <v>h</v>
          </cell>
          <cell r="D782">
            <v>1.6</v>
          </cell>
          <cell r="E782">
            <v>3.51</v>
          </cell>
          <cell r="F782" t="str">
            <v/>
          </cell>
          <cell r="G782">
            <v>5.6159999999999997</v>
          </cell>
        </row>
        <row r="783">
          <cell r="A783" t="str">
            <v>254</v>
          </cell>
          <cell r="B783" t="str">
            <v>Pedreiro</v>
          </cell>
          <cell r="C783" t="str">
            <v>h</v>
          </cell>
          <cell r="D783">
            <v>1.6</v>
          </cell>
          <cell r="E783">
            <v>5.38</v>
          </cell>
          <cell r="F783" t="str">
            <v/>
          </cell>
          <cell r="G783">
            <v>8.6080000000000005</v>
          </cell>
          <cell r="H783" t="str">
            <v/>
          </cell>
        </row>
        <row r="784">
          <cell r="B784" t="str">
            <v>Total sem BDI</v>
          </cell>
          <cell r="C784" t="str">
            <v/>
          </cell>
          <cell r="F784">
            <v>19.747800000000002</v>
          </cell>
          <cell r="G784">
            <v>14.224</v>
          </cell>
          <cell r="H784">
            <v>33.971800000000002</v>
          </cell>
        </row>
        <row r="785">
          <cell r="B785" t="str">
            <v>Total com BDI</v>
          </cell>
          <cell r="F785">
            <v>25.67</v>
          </cell>
          <cell r="G785">
            <v>18.489999999999998</v>
          </cell>
          <cell r="H785">
            <v>44.16</v>
          </cell>
        </row>
        <row r="787">
          <cell r="A787" t="str">
            <v>04028</v>
          </cell>
          <cell r="B787" t="str">
            <v>Alvenaria Maciços parede dupla assentado com argamassa pré-fabricada</v>
          </cell>
          <cell r="F787">
            <v>25.24</v>
          </cell>
          <cell r="G787">
            <v>18.489999999999998</v>
          </cell>
          <cell r="H787">
            <v>43.73</v>
          </cell>
        </row>
        <row r="788">
          <cell r="A788" t="str">
            <v>333</v>
          </cell>
          <cell r="B788" t="str">
            <v>Tijolo maciço 5x10x20</v>
          </cell>
          <cell r="C788" t="str">
            <v>un</v>
          </cell>
          <cell r="D788">
            <v>151</v>
          </cell>
          <cell r="E788">
            <v>0.1</v>
          </cell>
          <cell r="F788">
            <v>15.100000000000001</v>
          </cell>
        </row>
        <row r="789">
          <cell r="A789" t="str">
            <v>078</v>
          </cell>
          <cell r="B789" t="str">
            <v>Cimento</v>
          </cell>
          <cell r="C789" t="str">
            <v>kg</v>
          </cell>
          <cell r="D789">
            <v>10.82</v>
          </cell>
          <cell r="E789">
            <v>0.24</v>
          </cell>
          <cell r="F789">
            <v>2.5968</v>
          </cell>
        </row>
        <row r="790">
          <cell r="A790" t="str">
            <v>473</v>
          </cell>
          <cell r="B790" t="str">
            <v>Argamassa pré fabricada  (cal e areia)</v>
          </cell>
          <cell r="C790" t="str">
            <v>m3</v>
          </cell>
          <cell r="D790">
            <v>4.9000000000000002E-2</v>
          </cell>
          <cell r="E790">
            <v>35</v>
          </cell>
          <cell r="F790">
            <v>1.7150000000000001</v>
          </cell>
        </row>
        <row r="791">
          <cell r="A791" t="str">
            <v>300</v>
          </cell>
          <cell r="B791" t="str">
            <v>Servente</v>
          </cell>
          <cell r="C791" t="str">
            <v>h</v>
          </cell>
          <cell r="D791">
            <v>1.6</v>
          </cell>
          <cell r="E791">
            <v>3.51</v>
          </cell>
          <cell r="F791" t="str">
            <v/>
          </cell>
          <cell r="G791">
            <v>5.6159999999999997</v>
          </cell>
        </row>
        <row r="792">
          <cell r="A792" t="str">
            <v>254</v>
          </cell>
          <cell r="B792" t="str">
            <v>Pedreiro</v>
          </cell>
          <cell r="C792" t="str">
            <v>h</v>
          </cell>
          <cell r="D792">
            <v>1.6</v>
          </cell>
          <cell r="E792">
            <v>5.38</v>
          </cell>
          <cell r="F792" t="str">
            <v/>
          </cell>
          <cell r="G792">
            <v>8.6080000000000005</v>
          </cell>
          <cell r="H792" t="str">
            <v/>
          </cell>
        </row>
        <row r="793">
          <cell r="B793" t="str">
            <v>Total sem BDI</v>
          </cell>
          <cell r="C793" t="str">
            <v/>
          </cell>
          <cell r="F793">
            <v>19.411800000000003</v>
          </cell>
          <cell r="G793">
            <v>14.224</v>
          </cell>
          <cell r="H793">
            <v>33.635800000000003</v>
          </cell>
        </row>
        <row r="794">
          <cell r="B794" t="str">
            <v>Total com BDI</v>
          </cell>
          <cell r="F794">
            <v>25.24</v>
          </cell>
          <cell r="G794">
            <v>18.489999999999998</v>
          </cell>
          <cell r="H794">
            <v>43.73</v>
          </cell>
        </row>
        <row r="796">
          <cell r="A796" t="str">
            <v>04021</v>
          </cell>
          <cell r="B796" t="str">
            <v>Alvenaria de bloco de concreto 19x19x39 vedação</v>
          </cell>
          <cell r="C796" t="str">
            <v>m2</v>
          </cell>
          <cell r="F796">
            <v>20.2</v>
          </cell>
          <cell r="G796">
            <v>9.25</v>
          </cell>
          <cell r="H796">
            <v>29.45</v>
          </cell>
        </row>
        <row r="797">
          <cell r="A797" t="str">
            <v>031</v>
          </cell>
          <cell r="B797" t="str">
            <v>Bloco de concreto 19x19x39 vedação</v>
          </cell>
          <cell r="C797" t="str">
            <v>un</v>
          </cell>
          <cell r="D797">
            <v>13</v>
          </cell>
          <cell r="E797">
            <v>1.07</v>
          </cell>
          <cell r="F797">
            <v>13.91</v>
          </cell>
        </row>
        <row r="798">
          <cell r="A798" t="str">
            <v>078</v>
          </cell>
          <cell r="B798" t="str">
            <v>Cimento</v>
          </cell>
          <cell r="C798" t="str">
            <v>kg</v>
          </cell>
          <cell r="D798">
            <v>5.7</v>
          </cell>
          <cell r="E798">
            <v>0.24</v>
          </cell>
          <cell r="F798">
            <v>1.3679999999999999</v>
          </cell>
        </row>
        <row r="799">
          <cell r="A799" t="str">
            <v>022</v>
          </cell>
          <cell r="B799" t="str">
            <v>Areia média</v>
          </cell>
          <cell r="C799" t="str">
            <v>m3</v>
          </cell>
          <cell r="D799">
            <v>2.1999999999999999E-2</v>
          </cell>
          <cell r="E799">
            <v>12</v>
          </cell>
          <cell r="F799">
            <v>0.26400000000000001</v>
          </cell>
        </row>
        <row r="800">
          <cell r="A800" t="str">
            <v>300</v>
          </cell>
          <cell r="B800" t="str">
            <v>Servente</v>
          </cell>
          <cell r="C800" t="str">
            <v>h</v>
          </cell>
          <cell r="D800">
            <v>0.8</v>
          </cell>
          <cell r="E800">
            <v>3.51</v>
          </cell>
          <cell r="F800" t="str">
            <v/>
          </cell>
          <cell r="G800">
            <v>2.8079999999999998</v>
          </cell>
        </row>
        <row r="801">
          <cell r="A801" t="str">
            <v>254</v>
          </cell>
          <cell r="B801" t="str">
            <v>Pedreiro</v>
          </cell>
          <cell r="C801" t="str">
            <v>h</v>
          </cell>
          <cell r="D801">
            <v>0.8</v>
          </cell>
          <cell r="E801">
            <v>5.38</v>
          </cell>
          <cell r="F801" t="str">
            <v/>
          </cell>
          <cell r="G801">
            <v>4.3040000000000003</v>
          </cell>
          <cell r="H801" t="str">
            <v/>
          </cell>
        </row>
        <row r="802">
          <cell r="B802" t="str">
            <v>Total sem BDI</v>
          </cell>
          <cell r="C802" t="str">
            <v/>
          </cell>
          <cell r="F802">
            <v>15.542</v>
          </cell>
          <cell r="G802">
            <v>7.1120000000000001</v>
          </cell>
          <cell r="H802">
            <v>22.654</v>
          </cell>
        </row>
        <row r="803">
          <cell r="B803" t="str">
            <v>Total com BDI</v>
          </cell>
          <cell r="F803">
            <v>20.2</v>
          </cell>
          <cell r="G803">
            <v>9.25</v>
          </cell>
          <cell r="H803">
            <v>29.45</v>
          </cell>
        </row>
        <row r="805">
          <cell r="A805" t="str">
            <v>04022</v>
          </cell>
          <cell r="B805" t="str">
            <v>Alvenaria de bloco de concreto 14x19x39 vedação</v>
          </cell>
          <cell r="C805" t="str">
            <v>m2</v>
          </cell>
          <cell r="F805">
            <v>14.73</v>
          </cell>
          <cell r="G805">
            <v>9.25</v>
          </cell>
          <cell r="H805">
            <v>23.98</v>
          </cell>
        </row>
        <row r="806">
          <cell r="A806" t="str">
            <v>030</v>
          </cell>
          <cell r="B806" t="str">
            <v>Bloco de concreto 14x19x39 vedação</v>
          </cell>
          <cell r="C806" t="str">
            <v>un</v>
          </cell>
          <cell r="D806">
            <v>13</v>
          </cell>
          <cell r="E806">
            <v>0.78</v>
          </cell>
          <cell r="F806">
            <v>10.14</v>
          </cell>
        </row>
        <row r="807">
          <cell r="A807" t="str">
            <v>078</v>
          </cell>
          <cell r="B807" t="str">
            <v>Cimento</v>
          </cell>
          <cell r="C807" t="str">
            <v>kg</v>
          </cell>
          <cell r="D807">
            <v>4.16</v>
          </cell>
          <cell r="E807">
            <v>0.24</v>
          </cell>
          <cell r="F807">
            <v>0.99839999999999995</v>
          </cell>
        </row>
        <row r="808">
          <cell r="A808" t="str">
            <v>022</v>
          </cell>
          <cell r="B808" t="str">
            <v>Areia média</v>
          </cell>
          <cell r="C808" t="str">
            <v>m3</v>
          </cell>
          <cell r="D808">
            <v>1.6E-2</v>
          </cell>
          <cell r="E808">
            <v>12</v>
          </cell>
          <cell r="F808">
            <v>0.192</v>
          </cell>
        </row>
        <row r="809">
          <cell r="A809" t="str">
            <v>300</v>
          </cell>
          <cell r="B809" t="str">
            <v>Servente</v>
          </cell>
          <cell r="C809" t="str">
            <v>h</v>
          </cell>
          <cell r="D809">
            <v>0.8</v>
          </cell>
          <cell r="E809">
            <v>3.51</v>
          </cell>
          <cell r="F809" t="str">
            <v/>
          </cell>
          <cell r="G809">
            <v>2.8079999999999998</v>
          </cell>
        </row>
        <row r="810">
          <cell r="A810" t="str">
            <v>254</v>
          </cell>
          <cell r="B810" t="str">
            <v>Pedreiro</v>
          </cell>
          <cell r="C810" t="str">
            <v>h</v>
          </cell>
          <cell r="D810">
            <v>0.8</v>
          </cell>
          <cell r="E810">
            <v>5.38</v>
          </cell>
          <cell r="F810" t="str">
            <v/>
          </cell>
          <cell r="G810">
            <v>4.3040000000000003</v>
          </cell>
          <cell r="H810" t="str">
            <v/>
          </cell>
        </row>
        <row r="811">
          <cell r="B811" t="str">
            <v>Total sem BDI</v>
          </cell>
          <cell r="C811" t="str">
            <v/>
          </cell>
          <cell r="F811">
            <v>11.330400000000001</v>
          </cell>
          <cell r="G811">
            <v>7.1120000000000001</v>
          </cell>
          <cell r="H811">
            <v>18.442399999999999</v>
          </cell>
        </row>
        <row r="812">
          <cell r="B812" t="str">
            <v>Total com BDI</v>
          </cell>
          <cell r="F812">
            <v>14.73</v>
          </cell>
          <cell r="G812">
            <v>9.25</v>
          </cell>
          <cell r="H812">
            <v>23.98</v>
          </cell>
        </row>
        <row r="814">
          <cell r="A814" t="str">
            <v>04023</v>
          </cell>
          <cell r="B814" t="str">
            <v>Alvenaria de bloco de concreto 9x19x39 vedação</v>
          </cell>
          <cell r="C814" t="str">
            <v>m2</v>
          </cell>
          <cell r="F814">
            <v>11.03</v>
          </cell>
          <cell r="G814">
            <v>8.09</v>
          </cell>
          <cell r="H814">
            <v>19.119999999999997</v>
          </cell>
        </row>
        <row r="815">
          <cell r="A815" t="str">
            <v>033</v>
          </cell>
          <cell r="B815" t="str">
            <v>Bloco de concreto 9x19x39 vedação</v>
          </cell>
          <cell r="C815" t="str">
            <v>un</v>
          </cell>
          <cell r="D815">
            <v>13</v>
          </cell>
          <cell r="E815">
            <v>0.59</v>
          </cell>
          <cell r="F815">
            <v>7.67</v>
          </cell>
        </row>
        <row r="816">
          <cell r="A816" t="str">
            <v>078</v>
          </cell>
          <cell r="B816" t="str">
            <v>Cimento</v>
          </cell>
          <cell r="C816" t="str">
            <v>kg</v>
          </cell>
          <cell r="D816">
            <v>2.86</v>
          </cell>
          <cell r="E816">
            <v>0.24</v>
          </cell>
          <cell r="F816">
            <v>0.6863999999999999</v>
          </cell>
        </row>
        <row r="817">
          <cell r="A817" t="str">
            <v>022</v>
          </cell>
          <cell r="B817" t="str">
            <v>Areia média</v>
          </cell>
          <cell r="C817" t="str">
            <v>m3</v>
          </cell>
          <cell r="D817">
            <v>1.0999999999999999E-2</v>
          </cell>
          <cell r="E817">
            <v>12</v>
          </cell>
          <cell r="F817">
            <v>0.13200000000000001</v>
          </cell>
        </row>
        <row r="818">
          <cell r="A818" t="str">
            <v>300</v>
          </cell>
          <cell r="B818" t="str">
            <v>Servente</v>
          </cell>
          <cell r="C818" t="str">
            <v>h</v>
          </cell>
          <cell r="D818">
            <v>0.7</v>
          </cell>
          <cell r="E818">
            <v>3.51</v>
          </cell>
          <cell r="F818" t="str">
            <v/>
          </cell>
          <cell r="G818">
            <v>2.4569999999999999</v>
          </cell>
        </row>
        <row r="819">
          <cell r="A819" t="str">
            <v>254</v>
          </cell>
          <cell r="B819" t="str">
            <v>Pedreiro</v>
          </cell>
          <cell r="C819" t="str">
            <v>h</v>
          </cell>
          <cell r="D819">
            <v>0.7</v>
          </cell>
          <cell r="E819">
            <v>5.38</v>
          </cell>
          <cell r="F819" t="str">
            <v/>
          </cell>
          <cell r="G819">
            <v>3.7659999999999996</v>
          </cell>
          <cell r="H819" t="str">
            <v/>
          </cell>
        </row>
        <row r="820">
          <cell r="B820" t="str">
            <v>Total sem BDI</v>
          </cell>
          <cell r="C820" t="str">
            <v/>
          </cell>
          <cell r="F820">
            <v>8.4884000000000004</v>
          </cell>
          <cell r="G820">
            <v>6.222999999999999</v>
          </cell>
          <cell r="H820">
            <v>14.711399999999999</v>
          </cell>
        </row>
        <row r="821">
          <cell r="B821" t="str">
            <v>Total com BDI</v>
          </cell>
          <cell r="F821">
            <v>11.03</v>
          </cell>
          <cell r="G821">
            <v>8.09</v>
          </cell>
          <cell r="H821">
            <v>19.119999999999997</v>
          </cell>
        </row>
        <row r="823">
          <cell r="A823" t="str">
            <v>04024</v>
          </cell>
          <cell r="B823" t="str">
            <v>Alvenaria de bloco de concreto 19x19x39 estrutural</v>
          </cell>
          <cell r="C823" t="str">
            <v>m2</v>
          </cell>
          <cell r="F823">
            <v>23.92</v>
          </cell>
          <cell r="G823">
            <v>9.25</v>
          </cell>
          <cell r="H823">
            <v>33.17</v>
          </cell>
        </row>
        <row r="824">
          <cell r="A824" t="str">
            <v>680</v>
          </cell>
          <cell r="B824" t="str">
            <v>Bloco de concreto 19x19x39 estrutural</v>
          </cell>
          <cell r="C824" t="str">
            <v>un</v>
          </cell>
          <cell r="D824">
            <v>13</v>
          </cell>
          <cell r="E824">
            <v>1.29</v>
          </cell>
          <cell r="F824">
            <v>16.77</v>
          </cell>
        </row>
        <row r="825">
          <cell r="A825" t="str">
            <v>078</v>
          </cell>
          <cell r="B825" t="str">
            <v>Cimento</v>
          </cell>
          <cell r="C825" t="str">
            <v>kg</v>
          </cell>
          <cell r="D825">
            <v>5.7</v>
          </cell>
          <cell r="E825">
            <v>0.24</v>
          </cell>
          <cell r="F825">
            <v>1.3679999999999999</v>
          </cell>
        </row>
        <row r="826">
          <cell r="A826" t="str">
            <v>022</v>
          </cell>
          <cell r="B826" t="str">
            <v>Areia média</v>
          </cell>
          <cell r="C826" t="str">
            <v>m3</v>
          </cell>
          <cell r="D826">
            <v>2.1999999999999999E-2</v>
          </cell>
          <cell r="E826">
            <v>12</v>
          </cell>
          <cell r="F826">
            <v>0.26400000000000001</v>
          </cell>
        </row>
        <row r="827">
          <cell r="A827" t="str">
            <v>300</v>
          </cell>
          <cell r="B827" t="str">
            <v>Servente</v>
          </cell>
          <cell r="C827" t="str">
            <v>h</v>
          </cell>
          <cell r="D827">
            <v>0.8</v>
          </cell>
          <cell r="E827">
            <v>3.51</v>
          </cell>
          <cell r="F827" t="str">
            <v/>
          </cell>
          <cell r="G827">
            <v>2.8079999999999998</v>
          </cell>
        </row>
        <row r="828">
          <cell r="A828" t="str">
            <v>254</v>
          </cell>
          <cell r="B828" t="str">
            <v>Pedreiro</v>
          </cell>
          <cell r="C828" t="str">
            <v>h</v>
          </cell>
          <cell r="D828">
            <v>0.8</v>
          </cell>
          <cell r="E828">
            <v>5.38</v>
          </cell>
          <cell r="F828" t="str">
            <v/>
          </cell>
          <cell r="G828">
            <v>4.3040000000000003</v>
          </cell>
          <cell r="H828" t="str">
            <v/>
          </cell>
        </row>
        <row r="829">
          <cell r="B829" t="str">
            <v>Total sem BDI</v>
          </cell>
          <cell r="C829" t="str">
            <v/>
          </cell>
          <cell r="F829">
            <v>18.401999999999997</v>
          </cell>
          <cell r="G829">
            <v>7.1120000000000001</v>
          </cell>
          <cell r="H829">
            <v>25.513999999999996</v>
          </cell>
        </row>
        <row r="830">
          <cell r="B830" t="str">
            <v>Total com BDI</v>
          </cell>
          <cell r="F830">
            <v>23.92</v>
          </cell>
          <cell r="G830">
            <v>9.25</v>
          </cell>
          <cell r="H830">
            <v>33.17</v>
          </cell>
        </row>
        <row r="832">
          <cell r="A832" t="str">
            <v>04025</v>
          </cell>
          <cell r="B832" t="str">
            <v>Alvenaria de bloco de concreto 14x19x39 estrutural</v>
          </cell>
          <cell r="C832" t="str">
            <v>m2</v>
          </cell>
          <cell r="F832">
            <v>16.420000000000002</v>
          </cell>
          <cell r="G832">
            <v>9.25</v>
          </cell>
          <cell r="H832">
            <v>25.67</v>
          </cell>
        </row>
        <row r="833">
          <cell r="A833" t="str">
            <v>679</v>
          </cell>
          <cell r="B833" t="str">
            <v>Bloco de concreto 14x19x39 estrutural</v>
          </cell>
          <cell r="C833" t="str">
            <v>un</v>
          </cell>
          <cell r="D833">
            <v>13</v>
          </cell>
          <cell r="E833">
            <v>0.88</v>
          </cell>
          <cell r="F833">
            <v>11.44</v>
          </cell>
        </row>
        <row r="834">
          <cell r="A834" t="str">
            <v>078</v>
          </cell>
          <cell r="B834" t="str">
            <v>Cimento</v>
          </cell>
          <cell r="C834" t="str">
            <v>kg</v>
          </cell>
          <cell r="D834">
            <v>4.16</v>
          </cell>
          <cell r="E834">
            <v>0.24</v>
          </cell>
          <cell r="F834">
            <v>0.99839999999999995</v>
          </cell>
        </row>
        <row r="835">
          <cell r="A835" t="str">
            <v>022</v>
          </cell>
          <cell r="B835" t="str">
            <v>Areia média</v>
          </cell>
          <cell r="C835" t="str">
            <v>m3</v>
          </cell>
          <cell r="D835">
            <v>1.6E-2</v>
          </cell>
          <cell r="E835">
            <v>12</v>
          </cell>
          <cell r="F835">
            <v>0.192</v>
          </cell>
        </row>
        <row r="836">
          <cell r="A836" t="str">
            <v>300</v>
          </cell>
          <cell r="B836" t="str">
            <v>Servente</v>
          </cell>
          <cell r="C836" t="str">
            <v>h</v>
          </cell>
          <cell r="D836">
            <v>0.8</v>
          </cell>
          <cell r="E836">
            <v>3.51</v>
          </cell>
          <cell r="F836" t="str">
            <v/>
          </cell>
          <cell r="G836">
            <v>2.8079999999999998</v>
          </cell>
        </row>
        <row r="837">
          <cell r="A837" t="str">
            <v>254</v>
          </cell>
          <cell r="B837" t="str">
            <v>Pedreiro</v>
          </cell>
          <cell r="C837" t="str">
            <v>h</v>
          </cell>
          <cell r="D837">
            <v>0.8</v>
          </cell>
          <cell r="E837">
            <v>5.38</v>
          </cell>
          <cell r="F837" t="str">
            <v/>
          </cell>
          <cell r="G837">
            <v>4.3040000000000003</v>
          </cell>
          <cell r="H837" t="str">
            <v/>
          </cell>
        </row>
        <row r="838">
          <cell r="B838" t="str">
            <v>Total sem BDI</v>
          </cell>
          <cell r="C838" t="str">
            <v/>
          </cell>
          <cell r="F838">
            <v>12.6304</v>
          </cell>
          <cell r="G838">
            <v>7.1120000000000001</v>
          </cell>
          <cell r="H838">
            <v>19.7424</v>
          </cell>
        </row>
        <row r="839">
          <cell r="B839" t="str">
            <v>Total com BDI</v>
          </cell>
          <cell r="F839">
            <v>16.420000000000002</v>
          </cell>
          <cell r="G839">
            <v>9.25</v>
          </cell>
          <cell r="H839">
            <v>25.67</v>
          </cell>
        </row>
        <row r="841">
          <cell r="A841" t="str">
            <v>04005</v>
          </cell>
          <cell r="B841" t="str">
            <v>Chapisco  traço 1:4</v>
          </cell>
          <cell r="C841" t="str">
            <v>m2</v>
          </cell>
          <cell r="F841">
            <v>0.85</v>
          </cell>
          <cell r="G841">
            <v>1.38</v>
          </cell>
          <cell r="H841">
            <v>2.23</v>
          </cell>
        </row>
        <row r="842">
          <cell r="A842" t="str">
            <v>022</v>
          </cell>
          <cell r="B842" t="str">
            <v>Areia média</v>
          </cell>
          <cell r="C842" t="str">
            <v>m3</v>
          </cell>
          <cell r="D842">
            <v>8.9999999999999993E-3</v>
          </cell>
          <cell r="E842">
            <v>12</v>
          </cell>
          <cell r="F842">
            <v>0.10799999999999998</v>
          </cell>
        </row>
        <row r="843">
          <cell r="A843" t="str">
            <v>078</v>
          </cell>
          <cell r="B843" t="str">
            <v xml:space="preserve">cimento </v>
          </cell>
          <cell r="C843" t="str">
            <v>kg</v>
          </cell>
          <cell r="D843">
            <v>2.2749999999999999</v>
          </cell>
          <cell r="E843">
            <v>0.24</v>
          </cell>
          <cell r="F843">
            <v>0.54599999999999993</v>
          </cell>
          <cell r="G843" t="str">
            <v/>
          </cell>
          <cell r="H843" t="str">
            <v/>
          </cell>
        </row>
        <row r="844">
          <cell r="A844" t="str">
            <v>300</v>
          </cell>
          <cell r="B844" t="str">
            <v>Servente</v>
          </cell>
          <cell r="C844" t="str">
            <v>h</v>
          </cell>
          <cell r="D844">
            <v>0.15</v>
          </cell>
          <cell r="E844">
            <v>3.51</v>
          </cell>
          <cell r="F844" t="str">
            <v/>
          </cell>
          <cell r="G844">
            <v>0.52649999999999997</v>
          </cell>
        </row>
        <row r="845">
          <cell r="A845" t="str">
            <v>254</v>
          </cell>
          <cell r="B845" t="str">
            <v>Pedreiro</v>
          </cell>
          <cell r="C845" t="str">
            <v>h</v>
          </cell>
          <cell r="D845">
            <v>0.1</v>
          </cell>
          <cell r="E845">
            <v>5.38</v>
          </cell>
          <cell r="F845" t="str">
            <v/>
          </cell>
          <cell r="G845">
            <v>0.53800000000000003</v>
          </cell>
        </row>
        <row r="846">
          <cell r="B846" t="str">
            <v>Total sem BDI</v>
          </cell>
          <cell r="C846" t="str">
            <v/>
          </cell>
          <cell r="F846">
            <v>0.65399999999999991</v>
          </cell>
          <cell r="G846">
            <v>1.0645</v>
          </cell>
          <cell r="H846">
            <v>1.7184999999999999</v>
          </cell>
        </row>
        <row r="847">
          <cell r="B847" t="str">
            <v>Total com BDI</v>
          </cell>
          <cell r="F847">
            <v>0.85</v>
          </cell>
          <cell r="G847">
            <v>1.38</v>
          </cell>
          <cell r="H847">
            <v>2.23</v>
          </cell>
        </row>
        <row r="849">
          <cell r="A849" t="str">
            <v>04020</v>
          </cell>
          <cell r="B849" t="str">
            <v>Chapisco  traço 1:5</v>
          </cell>
          <cell r="C849" t="str">
            <v>m2</v>
          </cell>
          <cell r="F849">
            <v>0.66</v>
          </cell>
          <cell r="G849">
            <v>1.38</v>
          </cell>
          <cell r="H849">
            <v>2.04</v>
          </cell>
        </row>
        <row r="850">
          <cell r="A850" t="str">
            <v>022</v>
          </cell>
          <cell r="B850" t="str">
            <v>Areia média</v>
          </cell>
          <cell r="C850" t="str">
            <v>m3</v>
          </cell>
          <cell r="D850">
            <v>8.0000000000000002E-3</v>
          </cell>
          <cell r="E850">
            <v>12</v>
          </cell>
          <cell r="F850">
            <v>9.6000000000000002E-2</v>
          </cell>
        </row>
        <row r="851">
          <cell r="A851" t="str">
            <v>078</v>
          </cell>
          <cell r="B851" t="str">
            <v xml:space="preserve">cimento </v>
          </cell>
          <cell r="C851" t="str">
            <v>kg</v>
          </cell>
          <cell r="D851">
            <v>1.7</v>
          </cell>
          <cell r="E851">
            <v>0.24</v>
          </cell>
          <cell r="F851">
            <v>0.40799999999999997</v>
          </cell>
          <cell r="G851" t="str">
            <v/>
          </cell>
          <cell r="H851" t="str">
            <v/>
          </cell>
        </row>
        <row r="852">
          <cell r="A852" t="str">
            <v>300</v>
          </cell>
          <cell r="B852" t="str">
            <v>Servente</v>
          </cell>
          <cell r="C852" t="str">
            <v>h</v>
          </cell>
          <cell r="D852">
            <v>0.15</v>
          </cell>
          <cell r="E852">
            <v>3.51</v>
          </cell>
          <cell r="F852" t="str">
            <v/>
          </cell>
          <cell r="G852">
            <v>0.52649999999999997</v>
          </cell>
        </row>
        <row r="853">
          <cell r="A853" t="str">
            <v>254</v>
          </cell>
          <cell r="B853" t="str">
            <v>Pedreiro</v>
          </cell>
          <cell r="C853" t="str">
            <v>h</v>
          </cell>
          <cell r="D853">
            <v>0.1</v>
          </cell>
          <cell r="E853">
            <v>5.38</v>
          </cell>
          <cell r="F853" t="str">
            <v/>
          </cell>
          <cell r="G853">
            <v>0.53800000000000003</v>
          </cell>
        </row>
        <row r="854">
          <cell r="B854" t="str">
            <v>Total sem BDI</v>
          </cell>
          <cell r="C854" t="str">
            <v/>
          </cell>
          <cell r="F854">
            <v>0.504</v>
          </cell>
          <cell r="G854">
            <v>1.0645</v>
          </cell>
          <cell r="H854">
            <v>1.5685</v>
          </cell>
        </row>
        <row r="855">
          <cell r="B855" t="str">
            <v>Total com BDI</v>
          </cell>
          <cell r="F855">
            <v>0.66</v>
          </cell>
          <cell r="G855">
            <v>1.38</v>
          </cell>
          <cell r="H855">
            <v>2.04</v>
          </cell>
        </row>
        <row r="857">
          <cell r="A857" t="str">
            <v>04006</v>
          </cell>
          <cell r="B857" t="str">
            <v>Reboco  (massa única) 1:2:8</v>
          </cell>
          <cell r="C857" t="str">
            <v>m2</v>
          </cell>
          <cell r="F857">
            <v>1.25</v>
          </cell>
          <cell r="G857">
            <v>6.93</v>
          </cell>
          <cell r="H857">
            <v>8.18</v>
          </cell>
        </row>
        <row r="858">
          <cell r="A858" t="str">
            <v>028</v>
          </cell>
          <cell r="B858" t="str">
            <v>Betoneira 320 litros</v>
          </cell>
          <cell r="C858" t="str">
            <v>h</v>
          </cell>
          <cell r="D858">
            <v>1.6E-2</v>
          </cell>
          <cell r="E858">
            <v>0.77</v>
          </cell>
          <cell r="F858">
            <v>1.2320000000000001E-2</v>
          </cell>
        </row>
        <row r="859">
          <cell r="A859" t="str">
            <v>078</v>
          </cell>
          <cell r="B859" t="str">
            <v>Cimento</v>
          </cell>
          <cell r="C859" t="str">
            <v>kg</v>
          </cell>
          <cell r="D859">
            <v>2.23</v>
          </cell>
          <cell r="E859">
            <v>0.24</v>
          </cell>
          <cell r="F859">
            <v>0.53520000000000001</v>
          </cell>
        </row>
        <row r="860">
          <cell r="A860" t="str">
            <v>021</v>
          </cell>
          <cell r="B860" t="str">
            <v>Areia fina</v>
          </cell>
          <cell r="C860" t="str">
            <v>m3</v>
          </cell>
          <cell r="D860">
            <v>0.02</v>
          </cell>
          <cell r="E860">
            <v>12</v>
          </cell>
          <cell r="F860">
            <v>0.24</v>
          </cell>
          <cell r="G860" t="str">
            <v/>
          </cell>
        </row>
        <row r="861">
          <cell r="A861" t="str">
            <v>059</v>
          </cell>
          <cell r="B861" t="str">
            <v>Cal hidratada</v>
          </cell>
          <cell r="C861" t="str">
            <v>kg</v>
          </cell>
          <cell r="D861">
            <v>1.7509999999999999</v>
          </cell>
          <cell r="E861">
            <v>0.1</v>
          </cell>
          <cell r="F861">
            <v>0.17510000000000001</v>
          </cell>
          <cell r="G861" t="str">
            <v/>
          </cell>
          <cell r="H861" t="str">
            <v/>
          </cell>
        </row>
        <row r="862">
          <cell r="A862" t="str">
            <v>300</v>
          </cell>
          <cell r="B862" t="str">
            <v>Servente</v>
          </cell>
          <cell r="C862" t="str">
            <v>h</v>
          </cell>
          <cell r="D862">
            <v>0.6</v>
          </cell>
          <cell r="E862">
            <v>3.51</v>
          </cell>
          <cell r="F862" t="str">
            <v/>
          </cell>
          <cell r="G862">
            <v>2.1059999999999999</v>
          </cell>
        </row>
        <row r="863">
          <cell r="A863" t="str">
            <v>254</v>
          </cell>
          <cell r="B863" t="str">
            <v>Pedreiro</v>
          </cell>
          <cell r="C863" t="str">
            <v>h</v>
          </cell>
          <cell r="D863">
            <v>0.6</v>
          </cell>
          <cell r="E863">
            <v>5.38</v>
          </cell>
          <cell r="F863" t="str">
            <v/>
          </cell>
          <cell r="G863">
            <v>3.2279999999999998</v>
          </cell>
        </row>
        <row r="864">
          <cell r="B864" t="str">
            <v>Total sem BDI</v>
          </cell>
          <cell r="C864" t="str">
            <v/>
          </cell>
          <cell r="F864">
            <v>0.96262000000000003</v>
          </cell>
          <cell r="G864">
            <v>5.3339999999999996</v>
          </cell>
          <cell r="H864">
            <v>6.2966199999999999</v>
          </cell>
        </row>
        <row r="865">
          <cell r="B865" t="str">
            <v>Total com BDI</v>
          </cell>
          <cell r="F865">
            <v>1.25</v>
          </cell>
          <cell r="G865">
            <v>6.93</v>
          </cell>
          <cell r="H865">
            <v>8.18</v>
          </cell>
        </row>
        <row r="867">
          <cell r="A867" t="str">
            <v>04017</v>
          </cell>
          <cell r="B867" t="str">
            <v>Requadro de esquadrias</v>
          </cell>
          <cell r="C867" t="str">
            <v>m</v>
          </cell>
          <cell r="F867">
            <v>0.69</v>
          </cell>
          <cell r="G867">
            <v>2.31</v>
          </cell>
          <cell r="H867">
            <v>3</v>
          </cell>
        </row>
        <row r="868">
          <cell r="A868" t="str">
            <v>220</v>
          </cell>
          <cell r="B868" t="str">
            <v>Madeira pinus 2,5x9cm</v>
          </cell>
          <cell r="C868" t="str">
            <v>m</v>
          </cell>
          <cell r="D868">
            <v>1.6E-2</v>
          </cell>
          <cell r="E868">
            <v>0.68</v>
          </cell>
          <cell r="F868">
            <v>1.0880000000000001E-2</v>
          </cell>
        </row>
        <row r="869">
          <cell r="A869" t="str">
            <v>078</v>
          </cell>
          <cell r="B869" t="str">
            <v>Cimento</v>
          </cell>
          <cell r="C869" t="str">
            <v>kg</v>
          </cell>
          <cell r="D869">
            <v>0.44</v>
          </cell>
          <cell r="E869">
            <v>0.24</v>
          </cell>
          <cell r="F869">
            <v>0.1056</v>
          </cell>
        </row>
        <row r="870">
          <cell r="A870" t="str">
            <v>021</v>
          </cell>
          <cell r="B870" t="str">
            <v>Areia fina</v>
          </cell>
          <cell r="C870" t="str">
            <v>m3</v>
          </cell>
          <cell r="D870">
            <v>3.2000000000000001E-2</v>
          </cell>
          <cell r="E870">
            <v>12</v>
          </cell>
          <cell r="F870">
            <v>0.38400000000000001</v>
          </cell>
          <cell r="G870" t="str">
            <v/>
          </cell>
        </row>
        <row r="871">
          <cell r="A871" t="str">
            <v>059</v>
          </cell>
          <cell r="B871" t="str">
            <v>Cal hidratada</v>
          </cell>
          <cell r="C871" t="str">
            <v>kg</v>
          </cell>
          <cell r="D871">
            <v>0.34</v>
          </cell>
          <cell r="E871">
            <v>0.1</v>
          </cell>
          <cell r="F871">
            <v>3.4000000000000002E-2</v>
          </cell>
          <cell r="G871" t="str">
            <v/>
          </cell>
          <cell r="H871" t="str">
            <v/>
          </cell>
        </row>
        <row r="872">
          <cell r="A872" t="str">
            <v>300</v>
          </cell>
          <cell r="B872" t="str">
            <v>Servente</v>
          </cell>
          <cell r="C872" t="str">
            <v>h</v>
          </cell>
          <cell r="D872">
            <v>0.2</v>
          </cell>
          <cell r="E872">
            <v>3.51</v>
          </cell>
          <cell r="F872" t="str">
            <v/>
          </cell>
          <cell r="G872">
            <v>0.70199999999999996</v>
          </cell>
        </row>
        <row r="873">
          <cell r="A873" t="str">
            <v>254</v>
          </cell>
          <cell r="B873" t="str">
            <v>Pedreiro</v>
          </cell>
          <cell r="C873" t="str">
            <v>h</v>
          </cell>
          <cell r="D873">
            <v>0.2</v>
          </cell>
          <cell r="E873">
            <v>5.38</v>
          </cell>
          <cell r="F873" t="str">
            <v/>
          </cell>
          <cell r="G873">
            <v>1.0760000000000001</v>
          </cell>
        </row>
        <row r="874">
          <cell r="B874" t="str">
            <v>Total sem BDI</v>
          </cell>
          <cell r="C874" t="str">
            <v/>
          </cell>
          <cell r="F874">
            <v>0.53448000000000007</v>
          </cell>
          <cell r="G874">
            <v>1.778</v>
          </cell>
          <cell r="H874">
            <v>2.3124799999999999</v>
          </cell>
        </row>
        <row r="875">
          <cell r="B875" t="str">
            <v>Total com BDI</v>
          </cell>
          <cell r="F875">
            <v>0.69</v>
          </cell>
          <cell r="G875">
            <v>2.31</v>
          </cell>
          <cell r="H875">
            <v>3</v>
          </cell>
        </row>
        <row r="877">
          <cell r="A877" t="str">
            <v>04016</v>
          </cell>
          <cell r="B877" t="str">
            <v>Reboco  com argamassa pré-misturada</v>
          </cell>
          <cell r="C877" t="str">
            <v>m2</v>
          </cell>
          <cell r="F877">
            <v>1.62</v>
          </cell>
          <cell r="G877">
            <v>6.48</v>
          </cell>
          <cell r="H877">
            <v>8.1000000000000014</v>
          </cell>
        </row>
        <row r="878">
          <cell r="A878" t="str">
            <v>028</v>
          </cell>
          <cell r="B878" t="str">
            <v>Betoneira 320 litros</v>
          </cell>
          <cell r="C878" t="str">
            <v>h</v>
          </cell>
          <cell r="D878">
            <v>1.6E-2</v>
          </cell>
          <cell r="E878">
            <v>0.77</v>
          </cell>
          <cell r="F878">
            <v>1.2320000000000001E-2</v>
          </cell>
        </row>
        <row r="879">
          <cell r="A879" t="str">
            <v>078</v>
          </cell>
          <cell r="B879" t="str">
            <v>Cimento</v>
          </cell>
          <cell r="C879" t="str">
            <v>kg</v>
          </cell>
          <cell r="D879">
            <v>2.23</v>
          </cell>
          <cell r="E879">
            <v>0.24</v>
          </cell>
          <cell r="F879">
            <v>0.53520000000000001</v>
          </cell>
        </row>
        <row r="880">
          <cell r="A880" t="str">
            <v>473</v>
          </cell>
          <cell r="B880" t="str">
            <v>Argamassa para reboco pré-misturada</v>
          </cell>
          <cell r="C880" t="str">
            <v>m3</v>
          </cell>
          <cell r="D880">
            <v>0.02</v>
          </cell>
          <cell r="E880">
            <v>35</v>
          </cell>
          <cell r="F880">
            <v>0.70000000000000007</v>
          </cell>
          <cell r="G880" t="str">
            <v/>
          </cell>
        </row>
        <row r="881">
          <cell r="A881" t="str">
            <v>300</v>
          </cell>
          <cell r="B881" t="str">
            <v>Servente</v>
          </cell>
          <cell r="C881" t="str">
            <v>h</v>
          </cell>
          <cell r="D881">
            <v>0.5</v>
          </cell>
          <cell r="E881">
            <v>3.51</v>
          </cell>
          <cell r="F881" t="str">
            <v/>
          </cell>
          <cell r="G881">
            <v>1.7549999999999999</v>
          </cell>
        </row>
        <row r="882">
          <cell r="A882" t="str">
            <v>254</v>
          </cell>
          <cell r="B882" t="str">
            <v>Pedreiro</v>
          </cell>
          <cell r="C882" t="str">
            <v>h</v>
          </cell>
          <cell r="D882">
            <v>0.6</v>
          </cell>
          <cell r="E882">
            <v>5.38</v>
          </cell>
          <cell r="F882" t="str">
            <v/>
          </cell>
          <cell r="G882">
            <v>3.2279999999999998</v>
          </cell>
        </row>
        <row r="883">
          <cell r="B883" t="str">
            <v>Total sem BDI</v>
          </cell>
          <cell r="C883" t="str">
            <v/>
          </cell>
          <cell r="F883">
            <v>1.2475200000000002</v>
          </cell>
          <cell r="G883">
            <v>4.9829999999999997</v>
          </cell>
          <cell r="H883">
            <v>6.2305200000000003</v>
          </cell>
        </row>
        <row r="884">
          <cell r="B884" t="str">
            <v>Total com BDI</v>
          </cell>
          <cell r="F884">
            <v>1.62</v>
          </cell>
          <cell r="G884">
            <v>6.48</v>
          </cell>
          <cell r="H884">
            <v>8.1000000000000014</v>
          </cell>
        </row>
        <row r="886">
          <cell r="A886" t="str">
            <v>04007</v>
          </cell>
          <cell r="B886" t="str">
            <v>Azulejo 20x20 extra</v>
          </cell>
          <cell r="C886" t="str">
            <v>m2</v>
          </cell>
          <cell r="F886">
            <v>12.41</v>
          </cell>
          <cell r="G886">
            <v>6.93</v>
          </cell>
          <cell r="H886">
            <v>19.34</v>
          </cell>
        </row>
        <row r="887">
          <cell r="A887" t="str">
            <v>025</v>
          </cell>
          <cell r="B887" t="str">
            <v>Azulejo 20x20 extra</v>
          </cell>
          <cell r="C887" t="str">
            <v>m2</v>
          </cell>
          <cell r="D887">
            <v>1.1000000000000001</v>
          </cell>
          <cell r="E887">
            <v>7.7</v>
          </cell>
          <cell r="F887">
            <v>8.4700000000000006</v>
          </cell>
        </row>
        <row r="888">
          <cell r="A888" t="str">
            <v>023</v>
          </cell>
          <cell r="B888" t="str">
            <v>Argamassa colante</v>
          </cell>
          <cell r="C888" t="str">
            <v>kg</v>
          </cell>
          <cell r="D888">
            <v>3</v>
          </cell>
          <cell r="E888">
            <v>0.22</v>
          </cell>
          <cell r="F888">
            <v>0.66</v>
          </cell>
        </row>
        <row r="889">
          <cell r="A889" t="str">
            <v>289</v>
          </cell>
          <cell r="B889" t="str">
            <v>Rejunte preto junta larga</v>
          </cell>
          <cell r="C889" t="str">
            <v>kg</v>
          </cell>
          <cell r="D889">
            <v>0.5</v>
          </cell>
          <cell r="E889">
            <v>0.83</v>
          </cell>
          <cell r="F889">
            <v>0.41499999999999998</v>
          </cell>
          <cell r="G889" t="str">
            <v/>
          </cell>
          <cell r="H889" t="str">
            <v/>
          </cell>
        </row>
        <row r="890">
          <cell r="A890" t="str">
            <v>300</v>
          </cell>
          <cell r="B890" t="str">
            <v>Servente</v>
          </cell>
          <cell r="C890" t="str">
            <v>h</v>
          </cell>
          <cell r="D890">
            <v>0.6</v>
          </cell>
          <cell r="E890">
            <v>3.51</v>
          </cell>
          <cell r="F890" t="str">
            <v/>
          </cell>
          <cell r="G890">
            <v>2.1059999999999999</v>
          </cell>
        </row>
        <row r="891">
          <cell r="A891" t="str">
            <v>441</v>
          </cell>
          <cell r="B891" t="str">
            <v>Azulejista</v>
          </cell>
          <cell r="C891" t="str">
            <v>h</v>
          </cell>
          <cell r="D891">
            <v>0.6</v>
          </cell>
          <cell r="E891">
            <v>5.38</v>
          </cell>
          <cell r="F891" t="str">
            <v/>
          </cell>
          <cell r="G891">
            <v>3.2279999999999998</v>
          </cell>
        </row>
        <row r="892">
          <cell r="B892" t="str">
            <v>Total sem BDI</v>
          </cell>
          <cell r="F892">
            <v>9.5449999999999999</v>
          </cell>
          <cell r="G892">
            <v>5.3339999999999996</v>
          </cell>
          <cell r="H892">
            <v>14.879</v>
          </cell>
        </row>
        <row r="893">
          <cell r="B893" t="str">
            <v>Total com BDI</v>
          </cell>
          <cell r="F893">
            <v>12.41</v>
          </cell>
          <cell r="G893">
            <v>6.93</v>
          </cell>
          <cell r="H893">
            <v>19.34</v>
          </cell>
        </row>
        <row r="895">
          <cell r="A895" t="str">
            <v>04008</v>
          </cell>
          <cell r="B895" t="str">
            <v>Elemento vazado cimento 40x40x7</v>
          </cell>
          <cell r="C895" t="str">
            <v>m2</v>
          </cell>
          <cell r="F895">
            <v>8.42</v>
          </cell>
          <cell r="G895">
            <v>6.93</v>
          </cell>
          <cell r="H895">
            <v>15.35</v>
          </cell>
        </row>
        <row r="896">
          <cell r="A896" t="str">
            <v>393</v>
          </cell>
          <cell r="B896" t="str">
            <v>Elemento vazado cimento 40x40x7</v>
          </cell>
          <cell r="C896" t="str">
            <v>un</v>
          </cell>
          <cell r="D896">
            <v>6</v>
          </cell>
          <cell r="E896">
            <v>0.99</v>
          </cell>
          <cell r="F896">
            <v>5.9399999999999995</v>
          </cell>
        </row>
        <row r="897">
          <cell r="A897" t="str">
            <v>078</v>
          </cell>
          <cell r="B897" t="str">
            <v>Cimento</v>
          </cell>
          <cell r="C897" t="str">
            <v>kg</v>
          </cell>
          <cell r="D897">
            <v>1.9</v>
          </cell>
          <cell r="E897">
            <v>0.24</v>
          </cell>
          <cell r="F897">
            <v>0.45599999999999996</v>
          </cell>
        </row>
        <row r="898">
          <cell r="A898" t="str">
            <v>022</v>
          </cell>
          <cell r="B898" t="str">
            <v>Areia média</v>
          </cell>
          <cell r="C898" t="str">
            <v>m3</v>
          </cell>
          <cell r="D898">
            <v>7.0000000000000001E-3</v>
          </cell>
          <cell r="E898">
            <v>12</v>
          </cell>
          <cell r="F898">
            <v>8.4000000000000005E-2</v>
          </cell>
        </row>
        <row r="899">
          <cell r="A899" t="str">
            <v>254</v>
          </cell>
          <cell r="B899" t="str">
            <v>Pedreiro</v>
          </cell>
          <cell r="C899" t="str">
            <v>h</v>
          </cell>
          <cell r="D899">
            <v>0.6</v>
          </cell>
          <cell r="E899">
            <v>5.38</v>
          </cell>
          <cell r="G899">
            <v>3.2279999999999998</v>
          </cell>
        </row>
        <row r="900">
          <cell r="A900" t="str">
            <v>300</v>
          </cell>
          <cell r="B900" t="str">
            <v>servente</v>
          </cell>
          <cell r="C900" t="str">
            <v>h</v>
          </cell>
          <cell r="D900">
            <v>0.6</v>
          </cell>
          <cell r="E900">
            <v>3.51</v>
          </cell>
          <cell r="G900">
            <v>2.1059999999999999</v>
          </cell>
        </row>
        <row r="901">
          <cell r="B901" t="str">
            <v>Total sem BDI</v>
          </cell>
          <cell r="F901">
            <v>6.4799999999999986</v>
          </cell>
          <cell r="G901">
            <v>5.3339999999999996</v>
          </cell>
          <cell r="H901">
            <v>11.813999999999998</v>
          </cell>
        </row>
        <row r="902">
          <cell r="B902" t="str">
            <v>Total com BDI</v>
          </cell>
          <cell r="F902">
            <v>8.42</v>
          </cell>
          <cell r="G902">
            <v>6.93</v>
          </cell>
          <cell r="H902">
            <v>15.35</v>
          </cell>
        </row>
        <row r="904">
          <cell r="A904" t="str">
            <v>04009</v>
          </cell>
          <cell r="B904" t="str">
            <v>Elemento vazado cimento 24x24x10</v>
          </cell>
          <cell r="C904" t="str">
            <v>m2</v>
          </cell>
          <cell r="F904">
            <v>19.32</v>
          </cell>
          <cell r="G904">
            <v>10.4</v>
          </cell>
          <cell r="H904">
            <v>29.72</v>
          </cell>
        </row>
        <row r="905">
          <cell r="A905" t="str">
            <v>394</v>
          </cell>
          <cell r="B905" t="str">
            <v xml:space="preserve">Elemento vazado cimento 24x24x10 </v>
          </cell>
          <cell r="C905" t="str">
            <v>un</v>
          </cell>
          <cell r="D905">
            <v>17</v>
          </cell>
          <cell r="E905">
            <v>0.82</v>
          </cell>
          <cell r="F905">
            <v>13.94</v>
          </cell>
        </row>
        <row r="906">
          <cell r="A906" t="str">
            <v>078</v>
          </cell>
          <cell r="B906" t="str">
            <v>Cimento</v>
          </cell>
          <cell r="C906" t="str">
            <v>kg</v>
          </cell>
          <cell r="D906">
            <v>3.1</v>
          </cell>
          <cell r="E906">
            <v>0.24</v>
          </cell>
          <cell r="F906">
            <v>0.74399999999999999</v>
          </cell>
        </row>
        <row r="907">
          <cell r="A907" t="str">
            <v>022</v>
          </cell>
          <cell r="B907" t="str">
            <v>Areia média</v>
          </cell>
          <cell r="C907" t="str">
            <v>m3</v>
          </cell>
          <cell r="D907">
            <v>1.4999999999999999E-2</v>
          </cell>
          <cell r="E907">
            <v>12</v>
          </cell>
          <cell r="F907">
            <v>0.18</v>
          </cell>
        </row>
        <row r="908">
          <cell r="A908" t="str">
            <v>254</v>
          </cell>
          <cell r="B908" t="str">
            <v>Pedreiro</v>
          </cell>
          <cell r="C908" t="str">
            <v>h</v>
          </cell>
          <cell r="D908">
            <v>0.9</v>
          </cell>
          <cell r="E908">
            <v>5.38</v>
          </cell>
          <cell r="G908">
            <v>4.8419999999999996</v>
          </cell>
        </row>
        <row r="909">
          <cell r="A909" t="str">
            <v>300</v>
          </cell>
          <cell r="B909" t="str">
            <v>servente</v>
          </cell>
          <cell r="C909" t="str">
            <v>h</v>
          </cell>
          <cell r="D909">
            <v>0.9</v>
          </cell>
          <cell r="E909">
            <v>3.51</v>
          </cell>
          <cell r="G909">
            <v>3.1589999999999998</v>
          </cell>
        </row>
        <row r="910">
          <cell r="B910" t="str">
            <v>Total sem BDI</v>
          </cell>
          <cell r="F910">
            <v>14.863999999999999</v>
          </cell>
          <cell r="G910">
            <v>8.0009999999999994</v>
          </cell>
          <cell r="H910">
            <v>22.864999999999998</v>
          </cell>
        </row>
        <row r="911">
          <cell r="B911" t="str">
            <v>Total com BDI</v>
          </cell>
          <cell r="F911">
            <v>19.32</v>
          </cell>
          <cell r="G911">
            <v>10.4</v>
          </cell>
          <cell r="H911">
            <v>29.72</v>
          </cell>
        </row>
        <row r="913">
          <cell r="A913" t="str">
            <v>04010</v>
          </cell>
          <cell r="B913" t="str">
            <v>Elemento vazado cerâmica</v>
          </cell>
          <cell r="C913" t="str">
            <v>m2</v>
          </cell>
          <cell r="F913">
            <v>4.6900000000000004</v>
          </cell>
          <cell r="G913">
            <v>10.4</v>
          </cell>
          <cell r="H913">
            <v>15.09</v>
          </cell>
        </row>
        <row r="914">
          <cell r="A914" t="str">
            <v>122</v>
          </cell>
          <cell r="B914" t="str">
            <v>Elemento vazado cerâmico reto</v>
          </cell>
          <cell r="C914" t="str">
            <v>un</v>
          </cell>
          <cell r="D914">
            <v>17</v>
          </cell>
          <cell r="E914">
            <v>0.16</v>
          </cell>
          <cell r="F914">
            <v>2.72</v>
          </cell>
        </row>
        <row r="915">
          <cell r="A915" t="str">
            <v>078</v>
          </cell>
          <cell r="B915" t="str">
            <v>Cimento</v>
          </cell>
          <cell r="C915" t="str">
            <v>kg</v>
          </cell>
          <cell r="D915">
            <v>3</v>
          </cell>
          <cell r="E915">
            <v>0.24</v>
          </cell>
          <cell r="F915">
            <v>0.72</v>
          </cell>
        </row>
        <row r="916">
          <cell r="A916" t="str">
            <v>022</v>
          </cell>
          <cell r="B916" t="str">
            <v>Areia média</v>
          </cell>
          <cell r="C916" t="str">
            <v>m3</v>
          </cell>
          <cell r="D916">
            <v>1.4E-2</v>
          </cell>
          <cell r="E916">
            <v>12</v>
          </cell>
          <cell r="F916">
            <v>0.16800000000000001</v>
          </cell>
        </row>
        <row r="917">
          <cell r="A917" t="str">
            <v>254</v>
          </cell>
          <cell r="B917" t="str">
            <v>Pedreiro</v>
          </cell>
          <cell r="C917" t="str">
            <v>h</v>
          </cell>
          <cell r="D917">
            <v>0.9</v>
          </cell>
          <cell r="E917">
            <v>5.38</v>
          </cell>
          <cell r="G917">
            <v>4.8419999999999996</v>
          </cell>
        </row>
        <row r="918">
          <cell r="A918" t="str">
            <v>300</v>
          </cell>
          <cell r="B918" t="str">
            <v>servente</v>
          </cell>
          <cell r="C918" t="str">
            <v>h</v>
          </cell>
          <cell r="D918">
            <v>0.9</v>
          </cell>
          <cell r="E918">
            <v>3.51</v>
          </cell>
          <cell r="G918">
            <v>3.1589999999999998</v>
          </cell>
        </row>
        <row r="919">
          <cell r="B919" t="str">
            <v>Total sem BDI</v>
          </cell>
          <cell r="F919">
            <v>3.6080000000000005</v>
          </cell>
          <cell r="G919">
            <v>8.0009999999999994</v>
          </cell>
          <cell r="H919">
            <v>11.609</v>
          </cell>
        </row>
        <row r="920">
          <cell r="B920" t="str">
            <v>Total com BDI</v>
          </cell>
          <cell r="F920">
            <v>4.6900000000000004</v>
          </cell>
          <cell r="G920">
            <v>10.4</v>
          </cell>
          <cell r="H920">
            <v>15.09</v>
          </cell>
        </row>
        <row r="922">
          <cell r="A922" t="str">
            <v>04011</v>
          </cell>
          <cell r="B922" t="str">
            <v>Chapa lisa fibrocimento 6mm</v>
          </cell>
          <cell r="C922" t="str">
            <v>m2</v>
          </cell>
          <cell r="F922">
            <v>27.74</v>
          </cell>
          <cell r="G922">
            <v>6.23</v>
          </cell>
          <cell r="H922">
            <v>33.97</v>
          </cell>
        </row>
        <row r="923">
          <cell r="A923" t="str">
            <v>250</v>
          </cell>
          <cell r="B923" t="str">
            <v>Parafuso 5/16x50 com arruela</v>
          </cell>
          <cell r="C923" t="str">
            <v>un</v>
          </cell>
          <cell r="D923">
            <v>12</v>
          </cell>
          <cell r="E923">
            <v>0.19</v>
          </cell>
          <cell r="F923">
            <v>2.2800000000000002</v>
          </cell>
        </row>
        <row r="924">
          <cell r="A924" t="str">
            <v>426</v>
          </cell>
          <cell r="B924" t="str">
            <v>Chapa de fibrocimento 6mm</v>
          </cell>
          <cell r="C924" t="str">
            <v>m2</v>
          </cell>
          <cell r="D924">
            <v>1.05</v>
          </cell>
          <cell r="E924">
            <v>18.149999999999999</v>
          </cell>
          <cell r="F924">
            <v>19.057500000000001</v>
          </cell>
        </row>
        <row r="925">
          <cell r="A925" t="str">
            <v>070</v>
          </cell>
          <cell r="B925" t="str">
            <v>Carpinteiro</v>
          </cell>
          <cell r="C925" t="str">
            <v>h</v>
          </cell>
          <cell r="D925">
            <v>0.5</v>
          </cell>
          <cell r="E925">
            <v>5.38</v>
          </cell>
          <cell r="G925">
            <v>2.69</v>
          </cell>
        </row>
        <row r="926">
          <cell r="A926" t="str">
            <v>300</v>
          </cell>
          <cell r="B926" t="str">
            <v>Servente</v>
          </cell>
          <cell r="C926" t="str">
            <v>h</v>
          </cell>
          <cell r="D926">
            <v>0.6</v>
          </cell>
          <cell r="E926">
            <v>3.51</v>
          </cell>
          <cell r="G926">
            <v>2.1059999999999999</v>
          </cell>
        </row>
        <row r="927">
          <cell r="B927" t="str">
            <v>Total sem BDI</v>
          </cell>
          <cell r="F927">
            <v>21.337500000000002</v>
          </cell>
          <cell r="G927">
            <v>4.7959999999999994</v>
          </cell>
          <cell r="H927">
            <v>26.133500000000002</v>
          </cell>
        </row>
        <row r="928">
          <cell r="B928" t="str">
            <v>Total com BDI</v>
          </cell>
          <cell r="F928">
            <v>27.74</v>
          </cell>
          <cell r="G928">
            <v>6.23</v>
          </cell>
          <cell r="H928">
            <v>33.97</v>
          </cell>
        </row>
        <row r="930">
          <cell r="A930" t="str">
            <v>04019</v>
          </cell>
          <cell r="B930" t="str">
            <v>Chapa lisa compensado naval 15mm</v>
          </cell>
          <cell r="C930" t="str">
            <v>m2</v>
          </cell>
          <cell r="F930">
            <v>29.14</v>
          </cell>
          <cell r="G930">
            <v>5.78</v>
          </cell>
          <cell r="H930">
            <v>34.92</v>
          </cell>
        </row>
        <row r="931">
          <cell r="A931" t="str">
            <v>610</v>
          </cell>
          <cell r="B931" t="str">
            <v>Chapa compensada naval 15mm 160x220</v>
          </cell>
          <cell r="C931" t="str">
            <v>un</v>
          </cell>
          <cell r="D931">
            <v>0.31</v>
          </cell>
          <cell r="E931">
            <v>72</v>
          </cell>
          <cell r="F931">
            <v>22.32</v>
          </cell>
        </row>
        <row r="932">
          <cell r="A932" t="str">
            <v>274</v>
          </cell>
          <cell r="B932" t="str">
            <v>Prego</v>
          </cell>
          <cell r="C932" t="str">
            <v>kg</v>
          </cell>
          <cell r="D932">
            <v>0.05</v>
          </cell>
          <cell r="E932">
            <v>1.87</v>
          </cell>
          <cell r="F932">
            <v>9.3500000000000014E-2</v>
          </cell>
        </row>
        <row r="933">
          <cell r="A933" t="str">
            <v>070</v>
          </cell>
          <cell r="B933" t="str">
            <v>Carpinteiro</v>
          </cell>
          <cell r="C933" t="str">
            <v>h</v>
          </cell>
          <cell r="D933">
            <v>0.5</v>
          </cell>
          <cell r="E933">
            <v>5.38</v>
          </cell>
          <cell r="G933">
            <v>2.69</v>
          </cell>
        </row>
        <row r="934">
          <cell r="A934" t="str">
            <v>300</v>
          </cell>
          <cell r="B934" t="str">
            <v>Servente</v>
          </cell>
          <cell r="C934" t="str">
            <v>h</v>
          </cell>
          <cell r="D934">
            <v>0.5</v>
          </cell>
          <cell r="E934">
            <v>3.51</v>
          </cell>
          <cell r="G934">
            <v>1.7549999999999999</v>
          </cell>
        </row>
        <row r="935">
          <cell r="B935" t="str">
            <v>Total sem BDI</v>
          </cell>
          <cell r="F935">
            <v>22.413499999999999</v>
          </cell>
          <cell r="G935">
            <v>4.4450000000000003</v>
          </cell>
          <cell r="H935">
            <v>26.858499999999999</v>
          </cell>
        </row>
        <row r="936">
          <cell r="B936" t="str">
            <v>Total com BDI</v>
          </cell>
          <cell r="F936">
            <v>29.14</v>
          </cell>
          <cell r="G936">
            <v>5.78</v>
          </cell>
          <cell r="H936">
            <v>34.92</v>
          </cell>
        </row>
        <row r="938">
          <cell r="A938" t="str">
            <v>04012</v>
          </cell>
          <cell r="B938" t="str">
            <v>Divisória  em argamassa armada 5cm</v>
          </cell>
          <cell r="C938" t="str">
            <v>m2</v>
          </cell>
          <cell r="F938">
            <v>31.61</v>
          </cell>
          <cell r="G938">
            <v>9.7899999999999991</v>
          </cell>
          <cell r="H938">
            <v>41.4</v>
          </cell>
        </row>
        <row r="939">
          <cell r="A939" t="str">
            <v>078</v>
          </cell>
          <cell r="B939" t="str">
            <v>Cimento</v>
          </cell>
          <cell r="C939" t="str">
            <v>kg</v>
          </cell>
          <cell r="D939">
            <v>20</v>
          </cell>
          <cell r="E939">
            <v>0.24</v>
          </cell>
          <cell r="F939">
            <v>4.8</v>
          </cell>
        </row>
        <row r="940">
          <cell r="A940" t="str">
            <v>022</v>
          </cell>
          <cell r="B940" t="str">
            <v>Areia média</v>
          </cell>
          <cell r="C940" t="str">
            <v>m3</v>
          </cell>
          <cell r="D940">
            <v>0.04</v>
          </cell>
          <cell r="E940">
            <v>12</v>
          </cell>
          <cell r="F940">
            <v>0.48</v>
          </cell>
        </row>
        <row r="941">
          <cell r="A941" t="str">
            <v>440</v>
          </cell>
          <cell r="B941" t="str">
            <v>Brita 3/4</v>
          </cell>
          <cell r="C941" t="str">
            <v>M3</v>
          </cell>
          <cell r="D941">
            <v>0.04</v>
          </cell>
          <cell r="E941">
            <v>26.5</v>
          </cell>
          <cell r="F941">
            <v>1.06</v>
          </cell>
        </row>
        <row r="942">
          <cell r="A942" t="str">
            <v>012</v>
          </cell>
          <cell r="B942" t="str">
            <v>Aço CA-60 5mm</v>
          </cell>
          <cell r="C942" t="str">
            <v>kg</v>
          </cell>
          <cell r="D942">
            <v>4</v>
          </cell>
          <cell r="E942">
            <v>1.2</v>
          </cell>
          <cell r="F942">
            <v>4.8</v>
          </cell>
        </row>
        <row r="943">
          <cell r="A943" t="str">
            <v>075</v>
          </cell>
          <cell r="B943" t="str">
            <v>Chapa madeirit 12mm</v>
          </cell>
          <cell r="C943" t="str">
            <v>m2</v>
          </cell>
          <cell r="D943">
            <v>2</v>
          </cell>
          <cell r="E943">
            <v>6.38</v>
          </cell>
          <cell r="F943">
            <v>12.76</v>
          </cell>
        </row>
        <row r="944">
          <cell r="A944" t="str">
            <v>275</v>
          </cell>
          <cell r="B944" t="str">
            <v>Pregos 17x27</v>
          </cell>
          <cell r="C944" t="str">
            <v>kg</v>
          </cell>
          <cell r="D944">
            <v>0.2</v>
          </cell>
          <cell r="E944">
            <v>2.09</v>
          </cell>
          <cell r="F944">
            <v>0.41799999999999998</v>
          </cell>
        </row>
        <row r="945">
          <cell r="A945" t="str">
            <v>254</v>
          </cell>
          <cell r="B945" t="str">
            <v>Pedreiro</v>
          </cell>
          <cell r="C945" t="str">
            <v>h</v>
          </cell>
          <cell r="D945">
            <v>0.2</v>
          </cell>
          <cell r="E945">
            <v>5.38</v>
          </cell>
          <cell r="G945">
            <v>1.0760000000000001</v>
          </cell>
        </row>
        <row r="946">
          <cell r="A946" t="str">
            <v>300</v>
          </cell>
          <cell r="B946" t="str">
            <v>Servente</v>
          </cell>
          <cell r="C946" t="str">
            <v>h</v>
          </cell>
          <cell r="D946">
            <v>1.2</v>
          </cell>
          <cell r="E946">
            <v>3.51</v>
          </cell>
          <cell r="G946">
            <v>4.2119999999999997</v>
          </cell>
        </row>
        <row r="947">
          <cell r="A947" t="str">
            <v>070</v>
          </cell>
          <cell r="B947" t="str">
            <v>Carpinteiro</v>
          </cell>
          <cell r="C947" t="str">
            <v>h</v>
          </cell>
          <cell r="D947">
            <v>1</v>
          </cell>
          <cell r="E947">
            <v>5.38</v>
          </cell>
          <cell r="G947">
            <v>5.38</v>
          </cell>
        </row>
        <row r="948">
          <cell r="A948" t="str">
            <v>147</v>
          </cell>
          <cell r="B948" t="str">
            <v>Ferreiro</v>
          </cell>
          <cell r="C948" t="str">
            <v>h</v>
          </cell>
          <cell r="D948">
            <v>0.4</v>
          </cell>
          <cell r="E948">
            <v>5.38</v>
          </cell>
          <cell r="G948">
            <v>2.1520000000000001</v>
          </cell>
        </row>
        <row r="949">
          <cell r="B949" t="str">
            <v>Total sem BDI</v>
          </cell>
          <cell r="F949">
            <v>24.317999999999998</v>
          </cell>
          <cell r="G949">
            <v>7.532</v>
          </cell>
          <cell r="H949">
            <v>31.849999999999998</v>
          </cell>
        </row>
        <row r="950">
          <cell r="B950" t="str">
            <v>Total com BDI</v>
          </cell>
          <cell r="F950">
            <v>31.61</v>
          </cell>
          <cell r="G950">
            <v>9.7899999999999991</v>
          </cell>
          <cell r="H950">
            <v>41.4</v>
          </cell>
        </row>
        <row r="952">
          <cell r="A952" t="str">
            <v>04014</v>
          </cell>
          <cell r="B952" t="str">
            <v>Divisória tipo divilux</v>
          </cell>
          <cell r="C952" t="str">
            <v>m2</v>
          </cell>
          <cell r="F952">
            <v>27.93</v>
          </cell>
          <cell r="G952">
            <v>5.98</v>
          </cell>
          <cell r="H952">
            <v>33.909999999999997</v>
          </cell>
        </row>
        <row r="953">
          <cell r="A953" t="str">
            <v>116</v>
          </cell>
          <cell r="B953" t="str">
            <v>Divisória divilux placa 1,20x2,11</v>
          </cell>
          <cell r="C953" t="str">
            <v>un</v>
          </cell>
          <cell r="D953">
            <v>0.5</v>
          </cell>
          <cell r="E953">
            <v>35.200000000000003</v>
          </cell>
          <cell r="F953">
            <v>17.600000000000001</v>
          </cell>
        </row>
        <row r="954">
          <cell r="A954" t="str">
            <v>456</v>
          </cell>
          <cell r="B954" t="str">
            <v>Perfil N-19 preto</v>
          </cell>
          <cell r="C954" t="str">
            <v>ml</v>
          </cell>
          <cell r="D954">
            <v>1.5</v>
          </cell>
          <cell r="E954">
            <v>1.45</v>
          </cell>
          <cell r="F954">
            <v>2.1749999999999998</v>
          </cell>
        </row>
        <row r="955">
          <cell r="A955" t="str">
            <v>457</v>
          </cell>
          <cell r="B955" t="str">
            <v>Perfil NTR preto</v>
          </cell>
          <cell r="C955" t="str">
            <v>ml</v>
          </cell>
          <cell r="D955">
            <v>1</v>
          </cell>
          <cell r="E955">
            <v>1.71</v>
          </cell>
          <cell r="F955">
            <v>1.71</v>
          </cell>
        </row>
        <row r="956">
          <cell r="A956" t="str">
            <v>460</v>
          </cell>
          <cell r="B956" t="str">
            <v>Mão de obra para montagem de divisória</v>
          </cell>
          <cell r="C956" t="str">
            <v>m2</v>
          </cell>
          <cell r="D956">
            <v>1</v>
          </cell>
          <cell r="E956">
            <v>4.5999999999999996</v>
          </cell>
          <cell r="G956">
            <v>4.5999999999999996</v>
          </cell>
        </row>
        <row r="957">
          <cell r="B957" t="str">
            <v>Total sem BDI</v>
          </cell>
          <cell r="F957">
            <v>21.485000000000003</v>
          </cell>
          <cell r="G957">
            <v>4.5999999999999996</v>
          </cell>
          <cell r="H957">
            <v>26.085000000000001</v>
          </cell>
        </row>
        <row r="958">
          <cell r="B958" t="str">
            <v>Total com BDI</v>
          </cell>
          <cell r="F958">
            <v>27.93</v>
          </cell>
          <cell r="G958">
            <v>5.98</v>
          </cell>
          <cell r="H958">
            <v>33.909999999999997</v>
          </cell>
        </row>
        <row r="960">
          <cell r="A960" t="str">
            <v>04015</v>
          </cell>
          <cell r="B960" t="str">
            <v>Divisória tipo divilux com vidro</v>
          </cell>
          <cell r="C960" t="str">
            <v>m2</v>
          </cell>
          <cell r="F960">
            <v>32.89</v>
          </cell>
          <cell r="G960">
            <v>5.98</v>
          </cell>
          <cell r="H960">
            <v>38.870000000000005</v>
          </cell>
        </row>
        <row r="961">
          <cell r="A961" t="str">
            <v>116</v>
          </cell>
          <cell r="B961" t="str">
            <v>Divisória divilux placa 1,20x2,11</v>
          </cell>
          <cell r="C961" t="str">
            <v>un</v>
          </cell>
          <cell r="D961">
            <v>0.4</v>
          </cell>
          <cell r="E961">
            <v>35.200000000000003</v>
          </cell>
          <cell r="F961">
            <v>14.080000000000002</v>
          </cell>
        </row>
        <row r="962">
          <cell r="A962" t="str">
            <v>387</v>
          </cell>
          <cell r="B962" t="str">
            <v>Vidro 3mm</v>
          </cell>
          <cell r="C962" t="str">
            <v>m2</v>
          </cell>
          <cell r="D962">
            <v>0.3</v>
          </cell>
          <cell r="E962">
            <v>17.600000000000001</v>
          </cell>
          <cell r="F962">
            <v>5.28</v>
          </cell>
        </row>
        <row r="963">
          <cell r="A963" t="str">
            <v>458</v>
          </cell>
          <cell r="B963" t="str">
            <v>Baguete NBV-1</v>
          </cell>
          <cell r="C963" t="str">
            <v>ml</v>
          </cell>
          <cell r="D963">
            <v>1.3</v>
          </cell>
          <cell r="E963">
            <v>1.45</v>
          </cell>
          <cell r="F963">
            <v>1.885</v>
          </cell>
        </row>
        <row r="964">
          <cell r="A964" t="str">
            <v>459</v>
          </cell>
          <cell r="B964" t="str">
            <v>Baguete NBV-2</v>
          </cell>
          <cell r="C964" t="str">
            <v>ml</v>
          </cell>
          <cell r="D964">
            <v>1.3</v>
          </cell>
          <cell r="E964">
            <v>0.79</v>
          </cell>
          <cell r="F964">
            <v>1.0270000000000001</v>
          </cell>
        </row>
        <row r="965">
          <cell r="A965" t="str">
            <v>456</v>
          </cell>
          <cell r="B965" t="str">
            <v>Perfil N-19 preto</v>
          </cell>
          <cell r="C965" t="str">
            <v>ml</v>
          </cell>
          <cell r="D965">
            <v>1.5</v>
          </cell>
          <cell r="E965">
            <v>1.45</v>
          </cell>
          <cell r="F965">
            <v>2.1749999999999998</v>
          </cell>
        </row>
        <row r="966">
          <cell r="A966" t="str">
            <v>457</v>
          </cell>
          <cell r="B966" t="str">
            <v>Perfil NTR preto</v>
          </cell>
          <cell r="C966" t="str">
            <v>ml</v>
          </cell>
          <cell r="D966">
            <v>0.5</v>
          </cell>
          <cell r="E966">
            <v>1.71</v>
          </cell>
          <cell r="F966">
            <v>0.85499999999999998</v>
          </cell>
        </row>
        <row r="967">
          <cell r="A967" t="str">
            <v>460</v>
          </cell>
          <cell r="B967" t="str">
            <v>Mão de obra para montagem de divisória</v>
          </cell>
          <cell r="C967" t="str">
            <v>m2</v>
          </cell>
          <cell r="D967">
            <v>1</v>
          </cell>
          <cell r="E967">
            <v>4.5999999999999996</v>
          </cell>
          <cell r="G967">
            <v>4.5999999999999996</v>
          </cell>
        </row>
        <row r="968">
          <cell r="B968" t="str">
            <v>Total sem BDI</v>
          </cell>
          <cell r="F968">
            <v>25.302000000000007</v>
          </cell>
          <cell r="G968">
            <v>4.5999999999999996</v>
          </cell>
          <cell r="H968">
            <v>29.902000000000008</v>
          </cell>
        </row>
        <row r="969">
          <cell r="B969" t="str">
            <v>Total com BDI</v>
          </cell>
          <cell r="F969">
            <v>32.89</v>
          </cell>
          <cell r="G969">
            <v>5.98</v>
          </cell>
          <cell r="H969">
            <v>38.870000000000005</v>
          </cell>
        </row>
        <row r="971">
          <cell r="A971" t="str">
            <v>05000</v>
          </cell>
          <cell r="B971" t="str">
            <v>PISO</v>
          </cell>
        </row>
        <row r="973">
          <cell r="A973" t="str">
            <v>05001</v>
          </cell>
          <cell r="B973" t="str">
            <v>Contrapiso simples 5cm</v>
          </cell>
          <cell r="C973" t="str">
            <v>m2</v>
          </cell>
          <cell r="F973">
            <v>7.32</v>
          </cell>
          <cell r="G973">
            <v>3.33</v>
          </cell>
          <cell r="H973">
            <v>10.65</v>
          </cell>
        </row>
        <row r="974">
          <cell r="A974" t="str">
            <v>028</v>
          </cell>
          <cell r="B974" t="str">
            <v>Betoneira 320 litros</v>
          </cell>
          <cell r="C974" t="str">
            <v>h</v>
          </cell>
          <cell r="D974">
            <v>8.0000000000000002E-3</v>
          </cell>
          <cell r="E974">
            <v>0.77</v>
          </cell>
          <cell r="F974">
            <v>6.1600000000000005E-3</v>
          </cell>
        </row>
        <row r="975">
          <cell r="A975" t="str">
            <v>022</v>
          </cell>
          <cell r="B975" t="str">
            <v>Areia regular</v>
          </cell>
          <cell r="C975" t="str">
            <v>m3</v>
          </cell>
          <cell r="D975">
            <v>3.5999999999999997E-2</v>
          </cell>
          <cell r="E975">
            <v>12</v>
          </cell>
          <cell r="F975">
            <v>0.43199999999999994</v>
          </cell>
        </row>
        <row r="976">
          <cell r="A976" t="str">
            <v>036</v>
          </cell>
          <cell r="B976" t="str">
            <v>Brita 1</v>
          </cell>
          <cell r="C976" t="str">
            <v>m3</v>
          </cell>
          <cell r="D976">
            <v>3.6999999999999998E-2</v>
          </cell>
          <cell r="E976">
            <v>30</v>
          </cell>
          <cell r="F976">
            <v>1.1099999999999999</v>
          </cell>
        </row>
        <row r="977">
          <cell r="A977" t="str">
            <v>078</v>
          </cell>
          <cell r="B977" t="str">
            <v>Cimento</v>
          </cell>
          <cell r="C977" t="str">
            <v>kg</v>
          </cell>
          <cell r="D977">
            <v>17</v>
          </cell>
          <cell r="E977">
            <v>0.24</v>
          </cell>
          <cell r="F977">
            <v>4.08</v>
          </cell>
          <cell r="G977" t="str">
            <v/>
          </cell>
          <cell r="H977" t="str">
            <v/>
          </cell>
        </row>
        <row r="978">
          <cell r="A978" t="str">
            <v>300</v>
          </cell>
          <cell r="B978" t="str">
            <v>Servente</v>
          </cell>
          <cell r="C978" t="str">
            <v>h</v>
          </cell>
          <cell r="D978">
            <v>0.5</v>
          </cell>
          <cell r="E978">
            <v>3.51</v>
          </cell>
          <cell r="F978" t="str">
            <v/>
          </cell>
          <cell r="G978">
            <v>1.7549999999999999</v>
          </cell>
        </row>
        <row r="979">
          <cell r="A979" t="str">
            <v>254</v>
          </cell>
          <cell r="B979" t="str">
            <v>Pedreiro</v>
          </cell>
          <cell r="C979" t="str">
            <v>h</v>
          </cell>
          <cell r="D979">
            <v>0.15</v>
          </cell>
          <cell r="E979">
            <v>5.38</v>
          </cell>
          <cell r="F979" t="str">
            <v/>
          </cell>
          <cell r="G979">
            <v>0.80699999999999994</v>
          </cell>
        </row>
        <row r="980">
          <cell r="B980" t="str">
            <v>Total sem BDI</v>
          </cell>
          <cell r="F980">
            <v>5.6281599999999994</v>
          </cell>
          <cell r="G980">
            <v>2.5619999999999998</v>
          </cell>
          <cell r="H980">
            <v>8.1901599999999988</v>
          </cell>
        </row>
        <row r="981">
          <cell r="B981" t="str">
            <v>Total com BDI</v>
          </cell>
          <cell r="F981">
            <v>7.32</v>
          </cell>
          <cell r="G981">
            <v>3.33</v>
          </cell>
          <cell r="H981">
            <v>10.65</v>
          </cell>
        </row>
        <row r="983">
          <cell r="A983" t="str">
            <v>05015</v>
          </cell>
          <cell r="B983" t="str">
            <v>Piso em concreto simples fck 15MPa e=10cm</v>
          </cell>
          <cell r="C983" t="str">
            <v>m2</v>
          </cell>
          <cell r="F983">
            <v>14.99</v>
          </cell>
          <cell r="G983">
            <v>5.61</v>
          </cell>
          <cell r="H983">
            <v>20.6</v>
          </cell>
        </row>
        <row r="984">
          <cell r="A984" t="str">
            <v>385</v>
          </cell>
          <cell r="B984" t="str">
            <v>Vibrador 2HP</v>
          </cell>
          <cell r="C984" t="str">
            <v>h</v>
          </cell>
          <cell r="D984">
            <v>4.8000000000000001E-2</v>
          </cell>
          <cell r="E984">
            <v>0.77</v>
          </cell>
          <cell r="F984">
            <v>3.696E-2</v>
          </cell>
        </row>
        <row r="985">
          <cell r="A985" t="str">
            <v>028</v>
          </cell>
          <cell r="B985" t="str">
            <v>Betoneira 320 litros</v>
          </cell>
          <cell r="C985" t="str">
            <v>h</v>
          </cell>
          <cell r="D985">
            <v>4.8000000000000001E-2</v>
          </cell>
          <cell r="E985">
            <v>0.77</v>
          </cell>
          <cell r="F985">
            <v>3.696E-2</v>
          </cell>
        </row>
        <row r="986">
          <cell r="A986" t="str">
            <v>022</v>
          </cell>
          <cell r="B986" t="str">
            <v>Areia média</v>
          </cell>
          <cell r="C986" t="str">
            <v>m3</v>
          </cell>
          <cell r="D986">
            <v>6.2E-2</v>
          </cell>
          <cell r="E986">
            <v>12</v>
          </cell>
          <cell r="F986">
            <v>0.74399999999999999</v>
          </cell>
        </row>
        <row r="987">
          <cell r="A987" t="str">
            <v>078</v>
          </cell>
          <cell r="B987" t="str">
            <v>Cimento</v>
          </cell>
          <cell r="C987" t="str">
            <v>kg</v>
          </cell>
          <cell r="D987">
            <v>34</v>
          </cell>
          <cell r="E987">
            <v>0.24</v>
          </cell>
          <cell r="F987">
            <v>8.16</v>
          </cell>
        </row>
        <row r="988">
          <cell r="A988" t="str">
            <v>036</v>
          </cell>
          <cell r="B988" t="str">
            <v xml:space="preserve">Brita 1 </v>
          </cell>
          <cell r="C988" t="str">
            <v>m3</v>
          </cell>
          <cell r="D988">
            <v>8.5000000000000006E-2</v>
          </cell>
          <cell r="E988">
            <v>30</v>
          </cell>
          <cell r="F988">
            <v>2.5500000000000003</v>
          </cell>
        </row>
        <row r="989">
          <cell r="A989" t="str">
            <v>300</v>
          </cell>
          <cell r="B989" t="str">
            <v>Servente</v>
          </cell>
          <cell r="C989" t="str">
            <v>h</v>
          </cell>
          <cell r="D989">
            <v>1</v>
          </cell>
          <cell r="E989">
            <v>3.51</v>
          </cell>
          <cell r="G989">
            <v>3.51</v>
          </cell>
        </row>
        <row r="990">
          <cell r="A990" t="str">
            <v>254</v>
          </cell>
          <cell r="B990" t="str">
            <v>Pedreiro</v>
          </cell>
          <cell r="C990" t="str">
            <v>h</v>
          </cell>
          <cell r="D990">
            <v>0.15</v>
          </cell>
          <cell r="E990">
            <v>5.38</v>
          </cell>
          <cell r="G990">
            <v>0.80699999999999994</v>
          </cell>
        </row>
        <row r="991">
          <cell r="B991" t="str">
            <v>Total sem BDI</v>
          </cell>
          <cell r="F991">
            <v>11.527920000000002</v>
          </cell>
          <cell r="G991">
            <v>4.3170000000000002</v>
          </cell>
          <cell r="H991">
            <v>15.844920000000002</v>
          </cell>
        </row>
        <row r="992">
          <cell r="B992" t="str">
            <v>Total com BDI</v>
          </cell>
          <cell r="F992">
            <v>14.99</v>
          </cell>
          <cell r="G992">
            <v>5.61</v>
          </cell>
          <cell r="H992">
            <v>20.6</v>
          </cell>
        </row>
        <row r="994">
          <cell r="A994" t="str">
            <v>05003</v>
          </cell>
          <cell r="B994" t="str">
            <v>Contrapiso concreto armado 10cm</v>
          </cell>
          <cell r="C994" t="str">
            <v>m2</v>
          </cell>
          <cell r="F994">
            <v>17.07</v>
          </cell>
          <cell r="G994">
            <v>7.71</v>
          </cell>
          <cell r="H994">
            <v>24.78</v>
          </cell>
        </row>
        <row r="995">
          <cell r="A995" t="str">
            <v>028</v>
          </cell>
          <cell r="B995" t="str">
            <v>Betoneira 320 litros</v>
          </cell>
          <cell r="C995" t="str">
            <v>h</v>
          </cell>
          <cell r="D995">
            <v>1.6E-2</v>
          </cell>
          <cell r="E995">
            <v>0.77</v>
          </cell>
          <cell r="F995">
            <v>1.2320000000000001E-2</v>
          </cell>
        </row>
        <row r="996">
          <cell r="A996" t="str">
            <v>021</v>
          </cell>
          <cell r="B996" t="str">
            <v>Areia regular</v>
          </cell>
          <cell r="C996" t="str">
            <v>m3</v>
          </cell>
          <cell r="D996">
            <v>7.0000000000000007E-2</v>
          </cell>
          <cell r="E996">
            <v>12</v>
          </cell>
          <cell r="F996">
            <v>0.84000000000000008</v>
          </cell>
        </row>
        <row r="997">
          <cell r="A997" t="str">
            <v>078</v>
          </cell>
          <cell r="B997" t="str">
            <v>Cimento</v>
          </cell>
          <cell r="C997" t="str">
            <v>kg</v>
          </cell>
          <cell r="D997">
            <v>35</v>
          </cell>
          <cell r="E997">
            <v>0.24</v>
          </cell>
          <cell r="F997">
            <v>8.4</v>
          </cell>
        </row>
        <row r="998">
          <cell r="A998" t="str">
            <v>012</v>
          </cell>
          <cell r="B998" t="str">
            <v>Aço CA-60 5,0mm</v>
          </cell>
          <cell r="C998" t="str">
            <v>kg</v>
          </cell>
          <cell r="D998">
            <v>1.23</v>
          </cell>
          <cell r="E998">
            <v>1.2</v>
          </cell>
          <cell r="F998">
            <v>1.476</v>
          </cell>
        </row>
        <row r="999">
          <cell r="A999" t="str">
            <v>036</v>
          </cell>
          <cell r="B999" t="str">
            <v>Brita 1</v>
          </cell>
          <cell r="C999" t="str">
            <v>m3</v>
          </cell>
          <cell r="D999">
            <v>0.08</v>
          </cell>
          <cell r="E999">
            <v>30</v>
          </cell>
          <cell r="F999">
            <v>2.4</v>
          </cell>
        </row>
        <row r="1000">
          <cell r="A1000" t="str">
            <v>300</v>
          </cell>
          <cell r="B1000" t="str">
            <v>Servente</v>
          </cell>
          <cell r="C1000" t="str">
            <v>h</v>
          </cell>
          <cell r="D1000">
            <v>1</v>
          </cell>
          <cell r="E1000">
            <v>3.51</v>
          </cell>
          <cell r="F1000" t="str">
            <v/>
          </cell>
          <cell r="G1000">
            <v>3.51</v>
          </cell>
        </row>
        <row r="1001">
          <cell r="A1001" t="str">
            <v>254</v>
          </cell>
          <cell r="B1001" t="str">
            <v>Pedreiro</v>
          </cell>
          <cell r="C1001" t="str">
            <v>h</v>
          </cell>
          <cell r="D1001">
            <v>0.45</v>
          </cell>
          <cell r="E1001">
            <v>5.38</v>
          </cell>
          <cell r="F1001" t="str">
            <v/>
          </cell>
          <cell r="G1001">
            <v>2.4209999999999998</v>
          </cell>
        </row>
        <row r="1002">
          <cell r="B1002" t="str">
            <v>Total sem BDI</v>
          </cell>
          <cell r="F1002">
            <v>13.12832</v>
          </cell>
          <cell r="G1002">
            <v>5.9309999999999992</v>
          </cell>
          <cell r="H1002">
            <v>19.05932</v>
          </cell>
        </row>
        <row r="1003">
          <cell r="B1003" t="str">
            <v>Total com BDI</v>
          </cell>
          <cell r="F1003">
            <v>17.07</v>
          </cell>
          <cell r="G1003">
            <v>7.71</v>
          </cell>
          <cell r="H1003">
            <v>24.78</v>
          </cell>
        </row>
        <row r="1005">
          <cell r="A1005" t="str">
            <v>05004</v>
          </cell>
          <cell r="B1005" t="str">
            <v>Cimentado base 3cm traço 1:4</v>
          </cell>
          <cell r="C1005" t="str">
            <v>m2</v>
          </cell>
          <cell r="F1005">
            <v>3.63</v>
          </cell>
          <cell r="G1005">
            <v>3.48</v>
          </cell>
          <cell r="H1005">
            <v>7.1099999999999994</v>
          </cell>
        </row>
        <row r="1006">
          <cell r="A1006" t="str">
            <v>078</v>
          </cell>
          <cell r="B1006" t="str">
            <v>Cimento</v>
          </cell>
          <cell r="C1006" t="str">
            <v>kg</v>
          </cell>
          <cell r="D1006">
            <v>9.75</v>
          </cell>
          <cell r="E1006">
            <v>0.24</v>
          </cell>
          <cell r="F1006">
            <v>2.34</v>
          </cell>
        </row>
        <row r="1007">
          <cell r="A1007" t="str">
            <v>022</v>
          </cell>
          <cell r="B1007" t="str">
            <v>Areia média</v>
          </cell>
          <cell r="C1007" t="str">
            <v>m3</v>
          </cell>
          <cell r="D1007">
            <v>3.7499999999999999E-2</v>
          </cell>
          <cell r="E1007">
            <v>12</v>
          </cell>
          <cell r="F1007">
            <v>0.44999999999999996</v>
          </cell>
          <cell r="G1007" t="str">
            <v/>
          </cell>
          <cell r="H1007" t="str">
            <v/>
          </cell>
        </row>
        <row r="1008">
          <cell r="A1008" t="str">
            <v>300</v>
          </cell>
          <cell r="B1008" t="str">
            <v>Servente</v>
          </cell>
          <cell r="C1008" t="str">
            <v>h</v>
          </cell>
          <cell r="D1008">
            <v>0.28000000000000003</v>
          </cell>
          <cell r="E1008">
            <v>3.51</v>
          </cell>
          <cell r="F1008" t="str">
            <v/>
          </cell>
          <cell r="G1008">
            <v>0.98280000000000001</v>
          </cell>
        </row>
        <row r="1009">
          <cell r="A1009" t="str">
            <v>254</v>
          </cell>
          <cell r="B1009" t="str">
            <v>Pedreiro</v>
          </cell>
          <cell r="C1009" t="str">
            <v>h</v>
          </cell>
          <cell r="D1009">
            <v>0.315</v>
          </cell>
          <cell r="E1009">
            <v>5.38</v>
          </cell>
          <cell r="F1009" t="str">
            <v/>
          </cell>
          <cell r="G1009">
            <v>1.6946999999999999</v>
          </cell>
        </row>
        <row r="1010">
          <cell r="B1010" t="str">
            <v>Total sem BDI</v>
          </cell>
          <cell r="F1010">
            <v>2.79</v>
          </cell>
          <cell r="G1010">
            <v>2.6774999999999998</v>
          </cell>
          <cell r="H1010">
            <v>5.4674999999999994</v>
          </cell>
        </row>
        <row r="1011">
          <cell r="B1011" t="str">
            <v>Total com BDI</v>
          </cell>
          <cell r="F1011">
            <v>3.63</v>
          </cell>
          <cell r="G1011">
            <v>3.48</v>
          </cell>
          <cell r="H1011">
            <v>7.1099999999999994</v>
          </cell>
        </row>
        <row r="1013">
          <cell r="A1013" t="str">
            <v>05013</v>
          </cell>
          <cell r="B1013" t="str">
            <v>Argamassa no traço 1:4 (prep, lanç e cura)</v>
          </cell>
          <cell r="C1013" t="str">
            <v>m3</v>
          </cell>
          <cell r="F1013">
            <v>120.9</v>
          </cell>
          <cell r="G1013">
            <v>30.88</v>
          </cell>
          <cell r="H1013">
            <v>151.78</v>
          </cell>
        </row>
        <row r="1014">
          <cell r="A1014" t="str">
            <v>078</v>
          </cell>
          <cell r="B1014" t="str">
            <v>Cimento</v>
          </cell>
          <cell r="C1014" t="str">
            <v>kg</v>
          </cell>
          <cell r="D1014">
            <v>325</v>
          </cell>
          <cell r="E1014">
            <v>0.24</v>
          </cell>
          <cell r="F1014">
            <v>78</v>
          </cell>
        </row>
        <row r="1015">
          <cell r="A1015" t="str">
            <v>022</v>
          </cell>
          <cell r="B1015" t="str">
            <v>Areia média</v>
          </cell>
          <cell r="C1015" t="str">
            <v>m3</v>
          </cell>
          <cell r="D1015">
            <v>1.25</v>
          </cell>
          <cell r="E1015">
            <v>12</v>
          </cell>
          <cell r="F1015">
            <v>15</v>
          </cell>
          <cell r="G1015" t="str">
            <v/>
          </cell>
          <cell r="H1015" t="str">
            <v/>
          </cell>
        </row>
        <row r="1016">
          <cell r="A1016" t="str">
            <v>300</v>
          </cell>
          <cell r="B1016" t="str">
            <v>Servente</v>
          </cell>
          <cell r="C1016" t="str">
            <v>h</v>
          </cell>
          <cell r="D1016">
            <v>6</v>
          </cell>
          <cell r="E1016">
            <v>3.51</v>
          </cell>
          <cell r="F1016" t="str">
            <v/>
          </cell>
          <cell r="G1016">
            <v>21.06</v>
          </cell>
        </row>
        <row r="1017">
          <cell r="A1017" t="str">
            <v>254</v>
          </cell>
          <cell r="B1017" t="str">
            <v>Pedreiro</v>
          </cell>
          <cell r="C1017" t="str">
            <v>h</v>
          </cell>
          <cell r="D1017">
            <v>0.5</v>
          </cell>
          <cell r="E1017">
            <v>5.38</v>
          </cell>
          <cell r="F1017" t="str">
            <v/>
          </cell>
          <cell r="G1017">
            <v>2.69</v>
          </cell>
        </row>
        <row r="1018">
          <cell r="B1018" t="str">
            <v>Total sem BDI</v>
          </cell>
          <cell r="F1018">
            <v>93</v>
          </cell>
          <cell r="G1018">
            <v>23.75</v>
          </cell>
          <cell r="H1018">
            <v>116.75</v>
          </cell>
        </row>
        <row r="1019">
          <cell r="B1019" t="str">
            <v>Total com BDI</v>
          </cell>
          <cell r="F1019">
            <v>120.9</v>
          </cell>
          <cell r="G1019">
            <v>30.88</v>
          </cell>
          <cell r="H1019">
            <v>151.78</v>
          </cell>
        </row>
        <row r="1021">
          <cell r="A1021" t="str">
            <v>05014</v>
          </cell>
          <cell r="B1021" t="str">
            <v>Argamassa no traço 1:3 (prep, lanç e cura)</v>
          </cell>
          <cell r="C1021" t="str">
            <v>m3</v>
          </cell>
          <cell r="F1021">
            <v>154.75</v>
          </cell>
          <cell r="G1021">
            <v>35.44</v>
          </cell>
          <cell r="H1021">
            <v>190.19</v>
          </cell>
        </row>
        <row r="1022">
          <cell r="A1022" t="str">
            <v>078</v>
          </cell>
          <cell r="B1022" t="str">
            <v>Cimento</v>
          </cell>
          <cell r="C1022" t="str">
            <v>kg</v>
          </cell>
          <cell r="D1022">
            <v>433.5</v>
          </cell>
          <cell r="E1022">
            <v>0.24</v>
          </cell>
          <cell r="F1022">
            <v>104.03999999999999</v>
          </cell>
        </row>
        <row r="1023">
          <cell r="A1023" t="str">
            <v>022</v>
          </cell>
          <cell r="B1023" t="str">
            <v>Areia média</v>
          </cell>
          <cell r="C1023" t="str">
            <v>m3</v>
          </cell>
          <cell r="D1023">
            <v>1.25</v>
          </cell>
          <cell r="E1023">
            <v>12</v>
          </cell>
          <cell r="F1023">
            <v>15</v>
          </cell>
          <cell r="G1023" t="str">
            <v/>
          </cell>
          <cell r="H1023" t="str">
            <v/>
          </cell>
        </row>
        <row r="1024">
          <cell r="A1024" t="str">
            <v>300</v>
          </cell>
          <cell r="B1024" t="str">
            <v>Servente</v>
          </cell>
          <cell r="C1024" t="str">
            <v>h</v>
          </cell>
          <cell r="D1024">
            <v>7</v>
          </cell>
          <cell r="E1024">
            <v>3.51</v>
          </cell>
          <cell r="F1024" t="str">
            <v/>
          </cell>
          <cell r="G1024">
            <v>24.57</v>
          </cell>
        </row>
        <row r="1025">
          <cell r="A1025" t="str">
            <v>254</v>
          </cell>
          <cell r="B1025" t="str">
            <v>Pedreiro</v>
          </cell>
          <cell r="C1025" t="str">
            <v>h</v>
          </cell>
          <cell r="D1025">
            <v>0.5</v>
          </cell>
          <cell r="E1025">
            <v>5.38</v>
          </cell>
          <cell r="F1025" t="str">
            <v/>
          </cell>
          <cell r="G1025">
            <v>2.69</v>
          </cell>
        </row>
        <row r="1026">
          <cell r="B1026" t="str">
            <v>Total sem BDI</v>
          </cell>
          <cell r="F1026">
            <v>119.03999999999999</v>
          </cell>
          <cell r="G1026">
            <v>27.26</v>
          </cell>
          <cell r="H1026">
            <v>146.29999999999998</v>
          </cell>
        </row>
        <row r="1027">
          <cell r="B1027" t="str">
            <v>Total com BDI</v>
          </cell>
          <cell r="F1027">
            <v>154.75</v>
          </cell>
          <cell r="G1027">
            <v>35.44</v>
          </cell>
          <cell r="H1027">
            <v>190.19</v>
          </cell>
        </row>
        <row r="1029">
          <cell r="A1029" t="str">
            <v>05005</v>
          </cell>
          <cell r="B1029" t="str">
            <v>Piso cerâmico extra 30x30 PEI-4 assentado na massa 1:4  3cm</v>
          </cell>
          <cell r="C1029" t="str">
            <v>m2</v>
          </cell>
          <cell r="F1029">
            <v>16.170000000000002</v>
          </cell>
          <cell r="G1029">
            <v>7.88</v>
          </cell>
          <cell r="H1029">
            <v>24.05</v>
          </cell>
        </row>
        <row r="1030">
          <cell r="A1030" t="str">
            <v>022</v>
          </cell>
          <cell r="B1030" t="str">
            <v>Areia média</v>
          </cell>
          <cell r="C1030" t="str">
            <v>m3</v>
          </cell>
          <cell r="D1030">
            <v>3.7499999999999999E-2</v>
          </cell>
          <cell r="E1030">
            <v>12</v>
          </cell>
          <cell r="F1030">
            <v>0.44999999999999996</v>
          </cell>
        </row>
        <row r="1031">
          <cell r="A1031" t="str">
            <v>078</v>
          </cell>
          <cell r="B1031" t="str">
            <v xml:space="preserve">Cimento </v>
          </cell>
          <cell r="C1031" t="str">
            <v>kg</v>
          </cell>
          <cell r="D1031">
            <v>9.75</v>
          </cell>
          <cell r="E1031">
            <v>0.24</v>
          </cell>
          <cell r="F1031">
            <v>2.34</v>
          </cell>
        </row>
        <row r="1032">
          <cell r="A1032" t="str">
            <v>258</v>
          </cell>
          <cell r="B1032" t="str">
            <v>Piso cerâmico 30x30 extra (PEI-4)</v>
          </cell>
          <cell r="C1032" t="str">
            <v>m2</v>
          </cell>
          <cell r="D1032">
            <v>1.03</v>
          </cell>
          <cell r="E1032">
            <v>8.8000000000000007</v>
          </cell>
          <cell r="F1032">
            <v>9.0640000000000018</v>
          </cell>
        </row>
        <row r="1033">
          <cell r="A1033" t="str">
            <v>289</v>
          </cell>
          <cell r="B1033" t="str">
            <v>Rejunte preto junta larga</v>
          </cell>
          <cell r="C1033" t="str">
            <v>kg</v>
          </cell>
          <cell r="D1033">
            <v>0.7</v>
          </cell>
          <cell r="E1033">
            <v>0.83</v>
          </cell>
          <cell r="F1033">
            <v>0.58099999999999996</v>
          </cell>
          <cell r="G1033" t="str">
            <v/>
          </cell>
          <cell r="H1033" t="str">
            <v/>
          </cell>
        </row>
        <row r="1034">
          <cell r="A1034" t="str">
            <v>300</v>
          </cell>
          <cell r="B1034" t="str">
            <v>Servente</v>
          </cell>
          <cell r="C1034" t="str">
            <v>h</v>
          </cell>
          <cell r="D1034">
            <v>0.5</v>
          </cell>
          <cell r="E1034">
            <v>3.51</v>
          </cell>
          <cell r="F1034" t="str">
            <v/>
          </cell>
          <cell r="G1034">
            <v>1.7549999999999999</v>
          </cell>
        </row>
        <row r="1035">
          <cell r="A1035" t="str">
            <v>254</v>
          </cell>
          <cell r="B1035" t="str">
            <v>Pedreiro</v>
          </cell>
          <cell r="C1035" t="str">
            <v>h</v>
          </cell>
          <cell r="D1035">
            <v>0.8</v>
          </cell>
          <cell r="E1035">
            <v>5.38</v>
          </cell>
          <cell r="F1035" t="str">
            <v/>
          </cell>
          <cell r="G1035">
            <v>4.3040000000000003</v>
          </cell>
        </row>
        <row r="1036">
          <cell r="B1036" t="str">
            <v>Total sem BDI</v>
          </cell>
          <cell r="F1036">
            <v>12.435000000000002</v>
          </cell>
          <cell r="G1036">
            <v>6.0590000000000002</v>
          </cell>
          <cell r="H1036">
            <v>18.494000000000003</v>
          </cell>
        </row>
        <row r="1037">
          <cell r="B1037" t="str">
            <v>Total com BDI</v>
          </cell>
          <cell r="F1037">
            <v>16.170000000000002</v>
          </cell>
          <cell r="G1037">
            <v>7.88</v>
          </cell>
          <cell r="H1037">
            <v>24.05</v>
          </cell>
        </row>
        <row r="1039">
          <cell r="A1039" t="str">
            <v>05006</v>
          </cell>
          <cell r="B1039" t="str">
            <v>Piso cerâmico extra 30x30 PEI-4 assentado com argamassa colante</v>
          </cell>
          <cell r="C1039" t="str">
            <v>m2</v>
          </cell>
          <cell r="F1039">
            <v>13.4</v>
          </cell>
          <cell r="G1039">
            <v>6.95</v>
          </cell>
          <cell r="H1039">
            <v>20.350000000000001</v>
          </cell>
        </row>
        <row r="1040">
          <cell r="A1040" t="str">
            <v>023</v>
          </cell>
          <cell r="B1040" t="str">
            <v>Argamassa colante</v>
          </cell>
          <cell r="C1040" t="str">
            <v>kg</v>
          </cell>
          <cell r="D1040">
            <v>3</v>
          </cell>
          <cell r="E1040">
            <v>0.22</v>
          </cell>
          <cell r="F1040">
            <v>0.66</v>
          </cell>
        </row>
        <row r="1041">
          <cell r="A1041" t="str">
            <v>258</v>
          </cell>
          <cell r="B1041" t="str">
            <v>Piso cerâmico 30x30 extra (PEI-4)</v>
          </cell>
          <cell r="C1041" t="str">
            <v>m2</v>
          </cell>
          <cell r="D1041">
            <v>1.03</v>
          </cell>
          <cell r="E1041">
            <v>8.8000000000000007</v>
          </cell>
          <cell r="F1041">
            <v>9.0640000000000018</v>
          </cell>
        </row>
        <row r="1042">
          <cell r="A1042" t="str">
            <v>289</v>
          </cell>
          <cell r="B1042" t="str">
            <v>Rejunte Preto junta larga</v>
          </cell>
          <cell r="C1042" t="str">
            <v>kg</v>
          </cell>
          <cell r="D1042">
            <v>0.7</v>
          </cell>
          <cell r="E1042">
            <v>0.83</v>
          </cell>
          <cell r="F1042">
            <v>0.58099999999999996</v>
          </cell>
          <cell r="G1042" t="str">
            <v/>
          </cell>
          <cell r="H1042" t="str">
            <v/>
          </cell>
        </row>
        <row r="1043">
          <cell r="A1043" t="str">
            <v>300</v>
          </cell>
          <cell r="B1043" t="str">
            <v>Servente</v>
          </cell>
          <cell r="C1043" t="str">
            <v>h</v>
          </cell>
          <cell r="D1043">
            <v>0.45</v>
          </cell>
          <cell r="E1043">
            <v>3.51</v>
          </cell>
          <cell r="F1043" t="str">
            <v/>
          </cell>
          <cell r="G1043">
            <v>1.5794999999999999</v>
          </cell>
        </row>
        <row r="1044">
          <cell r="A1044" t="str">
            <v>254</v>
          </cell>
          <cell r="B1044" t="str">
            <v>Pedreiro</v>
          </cell>
          <cell r="C1044" t="str">
            <v>h</v>
          </cell>
          <cell r="D1044">
            <v>0.7</v>
          </cell>
          <cell r="E1044">
            <v>5.38</v>
          </cell>
          <cell r="F1044" t="str">
            <v/>
          </cell>
          <cell r="G1044">
            <v>3.7659999999999996</v>
          </cell>
        </row>
        <row r="1045">
          <cell r="B1045" t="str">
            <v>Total sem BDI</v>
          </cell>
          <cell r="F1045">
            <v>10.305000000000001</v>
          </cell>
          <cell r="G1045">
            <v>5.3454999999999995</v>
          </cell>
          <cell r="H1045">
            <v>15.650500000000001</v>
          </cell>
        </row>
        <row r="1046">
          <cell r="B1046" t="str">
            <v>Total com BDI</v>
          </cell>
          <cell r="F1046">
            <v>13.4</v>
          </cell>
          <cell r="G1046">
            <v>6.95</v>
          </cell>
          <cell r="H1046">
            <v>20.350000000000001</v>
          </cell>
        </row>
        <row r="1048">
          <cell r="A1048" t="str">
            <v>05007</v>
          </cell>
          <cell r="B1048" t="str">
            <v>Rodapé cerâmico 7cm</v>
          </cell>
          <cell r="C1048" t="str">
            <v>ml</v>
          </cell>
          <cell r="F1048">
            <v>1.27</v>
          </cell>
          <cell r="G1048">
            <v>1.51</v>
          </cell>
          <cell r="H1048">
            <v>2.7800000000000002</v>
          </cell>
        </row>
        <row r="1049">
          <cell r="A1049" t="str">
            <v>023</v>
          </cell>
          <cell r="B1049" t="str">
            <v>Argamassa colante</v>
          </cell>
          <cell r="C1049" t="str">
            <v>kg</v>
          </cell>
          <cell r="D1049">
            <v>0.21</v>
          </cell>
          <cell r="E1049">
            <v>0.22</v>
          </cell>
          <cell r="F1049">
            <v>4.6199999999999998E-2</v>
          </cell>
        </row>
        <row r="1050">
          <cell r="A1050" t="str">
            <v>258</v>
          </cell>
          <cell r="B1050" t="str">
            <v>Piso cerâmico 30x30 extra (PEI-4)</v>
          </cell>
          <cell r="C1050" t="str">
            <v>m2</v>
          </cell>
          <cell r="D1050">
            <v>0.1</v>
          </cell>
          <cell r="E1050">
            <v>8.8000000000000007</v>
          </cell>
          <cell r="F1050">
            <v>0.88000000000000012</v>
          </cell>
        </row>
        <row r="1051">
          <cell r="A1051" t="str">
            <v>289</v>
          </cell>
          <cell r="B1051" t="str">
            <v>Rejunte Preto junta larga</v>
          </cell>
          <cell r="C1051" t="str">
            <v>kg</v>
          </cell>
          <cell r="D1051">
            <v>0.06</v>
          </cell>
          <cell r="E1051">
            <v>0.83</v>
          </cell>
          <cell r="F1051">
            <v>4.9799999999999997E-2</v>
          </cell>
          <cell r="G1051" t="str">
            <v/>
          </cell>
          <cell r="H1051" t="str">
            <v/>
          </cell>
        </row>
        <row r="1052">
          <cell r="A1052" t="str">
            <v>300</v>
          </cell>
          <cell r="B1052" t="str">
            <v>Servente</v>
          </cell>
          <cell r="C1052" t="str">
            <v>h</v>
          </cell>
          <cell r="D1052">
            <v>0.1</v>
          </cell>
          <cell r="E1052">
            <v>3.51</v>
          </cell>
          <cell r="F1052" t="str">
            <v/>
          </cell>
          <cell r="G1052">
            <v>0.35099999999999998</v>
          </cell>
        </row>
        <row r="1053">
          <cell r="A1053" t="str">
            <v>254</v>
          </cell>
          <cell r="B1053" t="str">
            <v>Pedreiro</v>
          </cell>
          <cell r="C1053" t="str">
            <v>h</v>
          </cell>
          <cell r="D1053">
            <v>0.15</v>
          </cell>
          <cell r="E1053">
            <v>5.38</v>
          </cell>
          <cell r="F1053" t="str">
            <v/>
          </cell>
          <cell r="G1053">
            <v>0.80699999999999994</v>
          </cell>
        </row>
        <row r="1054">
          <cell r="B1054" t="str">
            <v>Total sem BDI</v>
          </cell>
          <cell r="F1054">
            <v>0.97600000000000009</v>
          </cell>
          <cell r="G1054">
            <v>1.1579999999999999</v>
          </cell>
          <cell r="H1054">
            <v>2.1339999999999999</v>
          </cell>
        </row>
        <row r="1055">
          <cell r="B1055" t="str">
            <v>Total com BDI</v>
          </cell>
          <cell r="F1055">
            <v>1.27</v>
          </cell>
          <cell r="G1055">
            <v>1.51</v>
          </cell>
          <cell r="H1055">
            <v>2.7800000000000002</v>
          </cell>
        </row>
        <row r="1057">
          <cell r="A1057" t="str">
            <v>05008</v>
          </cell>
          <cell r="B1057" t="str">
            <v>Rodapé de madeira  7cm</v>
          </cell>
          <cell r="C1057" t="str">
            <v>m</v>
          </cell>
          <cell r="F1057">
            <v>2.59</v>
          </cell>
          <cell r="G1057">
            <v>0.83</v>
          </cell>
          <cell r="H1057">
            <v>3.42</v>
          </cell>
        </row>
        <row r="1058">
          <cell r="A1058" t="str">
            <v>274</v>
          </cell>
          <cell r="B1058" t="str">
            <v xml:space="preserve">Pregos  13x15 </v>
          </cell>
          <cell r="C1058" t="str">
            <v>kg</v>
          </cell>
          <cell r="D1058">
            <v>1.4999999999999999E-2</v>
          </cell>
          <cell r="E1058">
            <v>1.87</v>
          </cell>
          <cell r="F1058">
            <v>2.8050000000000002E-2</v>
          </cell>
        </row>
        <row r="1059">
          <cell r="A1059" t="str">
            <v>292</v>
          </cell>
          <cell r="B1059" t="str">
            <v>Rodapé de madeira 7cm</v>
          </cell>
          <cell r="C1059" t="str">
            <v>m</v>
          </cell>
          <cell r="D1059">
            <v>1.05</v>
          </cell>
          <cell r="E1059">
            <v>1.87</v>
          </cell>
          <cell r="F1059">
            <v>1.9635000000000002</v>
          </cell>
        </row>
        <row r="1060">
          <cell r="A1060" t="str">
            <v>300</v>
          </cell>
          <cell r="B1060" t="str">
            <v>Servente</v>
          </cell>
          <cell r="C1060" t="str">
            <v>h</v>
          </cell>
          <cell r="D1060">
            <v>0.06</v>
          </cell>
          <cell r="E1060">
            <v>3.51</v>
          </cell>
          <cell r="G1060">
            <v>0.21059999999999998</v>
          </cell>
        </row>
        <row r="1061">
          <cell r="A1061" t="str">
            <v>070</v>
          </cell>
          <cell r="B1061" t="str">
            <v>Carpinteiro</v>
          </cell>
          <cell r="C1061" t="str">
            <v>h</v>
          </cell>
          <cell r="D1061">
            <v>0.08</v>
          </cell>
          <cell r="E1061">
            <v>5.38</v>
          </cell>
          <cell r="G1061">
            <v>0.4304</v>
          </cell>
        </row>
        <row r="1062">
          <cell r="B1062" t="str">
            <v>Total sem BDI</v>
          </cell>
          <cell r="F1062">
            <v>1.9915500000000002</v>
          </cell>
          <cell r="G1062">
            <v>0.64100000000000001</v>
          </cell>
          <cell r="H1062">
            <v>2.6325500000000002</v>
          </cell>
        </row>
        <row r="1063">
          <cell r="B1063" t="str">
            <v>Total com BDI</v>
          </cell>
          <cell r="F1063">
            <v>2.59</v>
          </cell>
          <cell r="G1063">
            <v>0.83</v>
          </cell>
          <cell r="H1063">
            <v>3.42</v>
          </cell>
        </row>
        <row r="1065">
          <cell r="A1065" t="str">
            <v>05012</v>
          </cell>
          <cell r="B1065" t="str">
            <v>Rodapé vinílico 7,5cm</v>
          </cell>
          <cell r="C1065" t="str">
            <v>m</v>
          </cell>
          <cell r="F1065">
            <v>2.5499999999999998</v>
          </cell>
          <cell r="G1065">
            <v>1.1399999999999999</v>
          </cell>
          <cell r="H1065">
            <v>3.6899999999999995</v>
          </cell>
        </row>
        <row r="1066">
          <cell r="A1066" t="str">
            <v>639</v>
          </cell>
          <cell r="B1066" t="str">
            <v>Rodapé vinílico 7,5cm</v>
          </cell>
          <cell r="C1066" t="str">
            <v>m</v>
          </cell>
          <cell r="D1066">
            <v>1.02</v>
          </cell>
          <cell r="E1066">
            <v>1.81</v>
          </cell>
          <cell r="F1066">
            <v>1.8462000000000001</v>
          </cell>
        </row>
        <row r="1067">
          <cell r="A1067" t="str">
            <v>079</v>
          </cell>
          <cell r="B1067" t="str">
            <v>Cola para piso vinílico</v>
          </cell>
          <cell r="C1067" t="str">
            <v>kg</v>
          </cell>
          <cell r="D1067">
            <v>0.03</v>
          </cell>
          <cell r="E1067">
            <v>3.85</v>
          </cell>
          <cell r="F1067">
            <v>0.11549999999999999</v>
          </cell>
        </row>
        <row r="1068">
          <cell r="A1068" t="str">
            <v>640</v>
          </cell>
          <cell r="B1068" t="str">
            <v>Mão de obra para colocação de piso vinílico</v>
          </cell>
          <cell r="C1068" t="str">
            <v>m</v>
          </cell>
          <cell r="D1068">
            <v>1</v>
          </cell>
          <cell r="E1068">
            <v>0.88</v>
          </cell>
          <cell r="G1068">
            <v>0.88</v>
          </cell>
        </row>
        <row r="1069">
          <cell r="B1069" t="str">
            <v>Total sem BDI</v>
          </cell>
          <cell r="F1069">
            <v>1.9617</v>
          </cell>
          <cell r="G1069">
            <v>0.88</v>
          </cell>
          <cell r="H1069">
            <v>2.8416999999999999</v>
          </cell>
        </row>
        <row r="1070">
          <cell r="B1070" t="str">
            <v>Total com BDI</v>
          </cell>
          <cell r="F1070">
            <v>2.5499999999999998</v>
          </cell>
          <cell r="G1070">
            <v>1.1399999999999999</v>
          </cell>
          <cell r="H1070">
            <v>3.6899999999999995</v>
          </cell>
        </row>
        <row r="1072">
          <cell r="A1072" t="str">
            <v>05009</v>
          </cell>
          <cell r="B1072" t="str">
            <v>Piso vinílico 30x30 2mm</v>
          </cell>
          <cell r="C1072" t="str">
            <v>m²</v>
          </cell>
          <cell r="F1072">
            <v>15.71</v>
          </cell>
          <cell r="G1072">
            <v>5.85</v>
          </cell>
          <cell r="H1072">
            <v>21.560000000000002</v>
          </cell>
        </row>
        <row r="1073">
          <cell r="A1073" t="str">
            <v>259</v>
          </cell>
          <cell r="B1073" t="str">
            <v>Piso vinílico 30x30 2mm</v>
          </cell>
          <cell r="C1073" t="str">
            <v>m²</v>
          </cell>
          <cell r="D1073">
            <v>1.02</v>
          </cell>
          <cell r="E1073">
            <v>10.34</v>
          </cell>
          <cell r="F1073">
            <v>10.546799999999999</v>
          </cell>
        </row>
        <row r="1074">
          <cell r="A1074" t="str">
            <v>079</v>
          </cell>
          <cell r="B1074" t="str">
            <v>Cola para piso vinílico</v>
          </cell>
          <cell r="C1074" t="str">
            <v>kg</v>
          </cell>
          <cell r="D1074">
            <v>0.4</v>
          </cell>
          <cell r="E1074">
            <v>3.85</v>
          </cell>
          <cell r="F1074">
            <v>1.54</v>
          </cell>
        </row>
        <row r="1075">
          <cell r="A1075" t="str">
            <v>662</v>
          </cell>
          <cell r="B1075" t="str">
            <v>Mão de obra para colocação de piso vinílico</v>
          </cell>
          <cell r="C1075" t="str">
            <v>m²</v>
          </cell>
          <cell r="D1075">
            <v>1</v>
          </cell>
          <cell r="E1075">
            <v>4.5</v>
          </cell>
          <cell r="G1075">
            <v>4.5</v>
          </cell>
        </row>
        <row r="1076">
          <cell r="B1076" t="str">
            <v>Total sem BDI</v>
          </cell>
          <cell r="F1076">
            <v>12.0868</v>
          </cell>
          <cell r="G1076">
            <v>4.5</v>
          </cell>
          <cell r="H1076">
            <v>16.5868</v>
          </cell>
        </row>
        <row r="1077">
          <cell r="B1077" t="str">
            <v>Total com BDI</v>
          </cell>
          <cell r="F1077">
            <v>15.71</v>
          </cell>
          <cell r="G1077">
            <v>5.85</v>
          </cell>
          <cell r="H1077">
            <v>21.560000000000002</v>
          </cell>
        </row>
        <row r="1079">
          <cell r="A1079" t="str">
            <v>05010</v>
          </cell>
          <cell r="B1079" t="str">
            <v>Piso de borracha pastilhado 2mm preto</v>
          </cell>
          <cell r="C1079" t="str">
            <v>m²</v>
          </cell>
          <cell r="F1079">
            <v>18.05</v>
          </cell>
          <cell r="G1079">
            <v>5.85</v>
          </cell>
          <cell r="H1079">
            <v>23.9</v>
          </cell>
        </row>
        <row r="1080">
          <cell r="A1080" t="str">
            <v>636</v>
          </cell>
          <cell r="B1080" t="str">
            <v>Piso de borracha pastilhado 2mm preto</v>
          </cell>
          <cell r="C1080" t="str">
            <v>m²</v>
          </cell>
          <cell r="D1080">
            <v>1.02</v>
          </cell>
          <cell r="E1080">
            <v>12.1</v>
          </cell>
          <cell r="F1080">
            <v>12.342000000000001</v>
          </cell>
        </row>
        <row r="1081">
          <cell r="A1081" t="str">
            <v>079</v>
          </cell>
          <cell r="B1081" t="str">
            <v>Cola para piso vinílico</v>
          </cell>
          <cell r="C1081" t="str">
            <v>kg</v>
          </cell>
          <cell r="D1081">
            <v>0.4</v>
          </cell>
          <cell r="E1081">
            <v>3.85</v>
          </cell>
          <cell r="F1081">
            <v>1.54</v>
          </cell>
        </row>
        <row r="1082">
          <cell r="A1082" t="str">
            <v>638</v>
          </cell>
          <cell r="B1082" t="str">
            <v>Mão de obra para colocação de piso borracha</v>
          </cell>
          <cell r="C1082" t="str">
            <v>m²</v>
          </cell>
          <cell r="D1082">
            <v>1</v>
          </cell>
          <cell r="E1082">
            <v>4.5</v>
          </cell>
          <cell r="G1082">
            <v>4.5</v>
          </cell>
        </row>
        <row r="1083">
          <cell r="B1083" t="str">
            <v>Total sem BDI</v>
          </cell>
          <cell r="F1083">
            <v>13.882000000000001</v>
          </cell>
          <cell r="G1083">
            <v>4.5</v>
          </cell>
          <cell r="H1083">
            <v>18.382000000000001</v>
          </cell>
        </row>
        <row r="1084">
          <cell r="B1084" t="str">
            <v>Total com BDI</v>
          </cell>
          <cell r="F1084">
            <v>18.05</v>
          </cell>
          <cell r="G1084">
            <v>5.85</v>
          </cell>
          <cell r="H1084">
            <v>23.9</v>
          </cell>
        </row>
        <row r="1086">
          <cell r="A1086" t="str">
            <v>05011</v>
          </cell>
          <cell r="B1086" t="str">
            <v>Piso de borracha pastilhado 2mm colorido</v>
          </cell>
          <cell r="C1086" t="str">
            <v>m²</v>
          </cell>
          <cell r="F1086">
            <v>28.99</v>
          </cell>
          <cell r="G1086">
            <v>5.85</v>
          </cell>
          <cell r="H1086">
            <v>34.839999999999996</v>
          </cell>
        </row>
        <row r="1087">
          <cell r="A1087" t="str">
            <v>637</v>
          </cell>
          <cell r="B1087" t="str">
            <v>Piso de borracha pastilhado 2mm colorido</v>
          </cell>
          <cell r="C1087" t="str">
            <v>m²</v>
          </cell>
          <cell r="D1087">
            <v>1.02</v>
          </cell>
          <cell r="E1087">
            <v>20.350000000000001</v>
          </cell>
          <cell r="F1087">
            <v>20.757000000000001</v>
          </cell>
        </row>
        <row r="1088">
          <cell r="A1088" t="str">
            <v>079</v>
          </cell>
          <cell r="B1088" t="str">
            <v>Cola para piso vinílico</v>
          </cell>
          <cell r="C1088" t="str">
            <v>kg</v>
          </cell>
          <cell r="D1088">
            <v>0.4</v>
          </cell>
          <cell r="E1088">
            <v>3.85</v>
          </cell>
          <cell r="F1088">
            <v>1.54</v>
          </cell>
        </row>
        <row r="1089">
          <cell r="A1089" t="str">
            <v>638</v>
          </cell>
          <cell r="B1089" t="str">
            <v>Mão de obra para colocação de piso borracha</v>
          </cell>
          <cell r="C1089" t="str">
            <v>m²</v>
          </cell>
          <cell r="D1089">
            <v>1</v>
          </cell>
          <cell r="E1089">
            <v>4.5</v>
          </cell>
          <cell r="G1089">
            <v>4.5</v>
          </cell>
        </row>
        <row r="1090">
          <cell r="B1090" t="str">
            <v>Total sem BDI</v>
          </cell>
          <cell r="F1090">
            <v>22.297000000000001</v>
          </cell>
          <cell r="G1090">
            <v>4.5</v>
          </cell>
          <cell r="H1090">
            <v>26.797000000000001</v>
          </cell>
        </row>
        <row r="1091">
          <cell r="B1091" t="str">
            <v>Total com BDI</v>
          </cell>
          <cell r="F1091">
            <v>28.99</v>
          </cell>
          <cell r="G1091">
            <v>5.85</v>
          </cell>
          <cell r="H1091">
            <v>34.839999999999996</v>
          </cell>
        </row>
        <row r="1093">
          <cell r="A1093" t="str">
            <v>06000</v>
          </cell>
          <cell r="B1093" t="str">
            <v>COBERTURA</v>
          </cell>
        </row>
        <row r="1095">
          <cell r="A1095" t="str">
            <v>06001</v>
          </cell>
          <cell r="B1095" t="str">
            <v>Estrutura madeira p/ telha cerâmica</v>
          </cell>
          <cell r="C1095" t="str">
            <v>m2</v>
          </cell>
          <cell r="F1095">
            <v>19.829999999999998</v>
          </cell>
          <cell r="G1095">
            <v>11.56</v>
          </cell>
          <cell r="H1095">
            <v>31.39</v>
          </cell>
        </row>
        <row r="1096">
          <cell r="A1096" t="str">
            <v>275</v>
          </cell>
          <cell r="B1096" t="str">
            <v>Prego 17x27</v>
          </cell>
          <cell r="C1096" t="str">
            <v>kg</v>
          </cell>
          <cell r="D1096">
            <v>0.12</v>
          </cell>
          <cell r="E1096">
            <v>2.09</v>
          </cell>
          <cell r="F1096">
            <v>0.25079999999999997</v>
          </cell>
        </row>
        <row r="1097">
          <cell r="A1097" t="str">
            <v>210</v>
          </cell>
          <cell r="B1097" t="str">
            <v>Madeira de lei</v>
          </cell>
          <cell r="C1097" t="str">
            <v>m3</v>
          </cell>
          <cell r="D1097">
            <v>2.5000000000000001E-2</v>
          </cell>
          <cell r="E1097">
            <v>600</v>
          </cell>
          <cell r="F1097">
            <v>15</v>
          </cell>
          <cell r="G1097" t="str">
            <v/>
          </cell>
          <cell r="H1097" t="str">
            <v/>
          </cell>
        </row>
        <row r="1098">
          <cell r="A1098" t="str">
            <v>300</v>
          </cell>
          <cell r="B1098" t="str">
            <v>Servente</v>
          </cell>
          <cell r="C1098" t="str">
            <v>h</v>
          </cell>
          <cell r="D1098">
            <v>1</v>
          </cell>
          <cell r="E1098">
            <v>3.51</v>
          </cell>
          <cell r="F1098" t="str">
            <v/>
          </cell>
          <cell r="G1098">
            <v>3.51</v>
          </cell>
        </row>
        <row r="1099">
          <cell r="A1099" t="str">
            <v>070</v>
          </cell>
          <cell r="B1099" t="str">
            <v>Carpinteiro</v>
          </cell>
          <cell r="C1099" t="str">
            <v>h</v>
          </cell>
          <cell r="D1099">
            <v>1</v>
          </cell>
          <cell r="E1099">
            <v>5.38</v>
          </cell>
          <cell r="F1099" t="str">
            <v/>
          </cell>
          <cell r="G1099">
            <v>5.38</v>
          </cell>
        </row>
        <row r="1100">
          <cell r="B1100" t="str">
            <v>Total sem BDI</v>
          </cell>
          <cell r="F1100">
            <v>15.2508</v>
          </cell>
          <cell r="G1100">
            <v>8.89</v>
          </cell>
          <cell r="H1100">
            <v>24.140799999999999</v>
          </cell>
        </row>
        <row r="1101">
          <cell r="B1101" t="str">
            <v>Total com BDI</v>
          </cell>
          <cell r="F1101">
            <v>19.829999999999998</v>
          </cell>
          <cell r="G1101">
            <v>11.56</v>
          </cell>
          <cell r="H1101">
            <v>31.39</v>
          </cell>
        </row>
        <row r="1103">
          <cell r="A1103" t="str">
            <v>06026</v>
          </cell>
          <cell r="B1103" t="str">
            <v>Estrutura madeira p/ telha cerâmica sem laje de apoio</v>
          </cell>
          <cell r="C1103" t="str">
            <v>m2</v>
          </cell>
          <cell r="F1103">
            <v>15.96</v>
          </cell>
          <cell r="G1103">
            <v>11.56</v>
          </cell>
          <cell r="H1103">
            <v>27.520000000000003</v>
          </cell>
        </row>
        <row r="1104">
          <cell r="A1104" t="str">
            <v>275</v>
          </cell>
          <cell r="B1104" t="str">
            <v>Prego 17x27</v>
          </cell>
          <cell r="C1104" t="str">
            <v>kg</v>
          </cell>
          <cell r="D1104">
            <v>0.12</v>
          </cell>
          <cell r="E1104">
            <v>2.09</v>
          </cell>
          <cell r="F1104">
            <v>0.25079999999999997</v>
          </cell>
        </row>
        <row r="1105">
          <cell r="A1105" t="str">
            <v>215</v>
          </cell>
          <cell r="B1105" t="str">
            <v>Madeira de lei  6x12</v>
          </cell>
          <cell r="C1105" t="str">
            <v>m</v>
          </cell>
          <cell r="D1105">
            <v>1.3</v>
          </cell>
          <cell r="E1105">
            <v>4.32</v>
          </cell>
          <cell r="F1105">
            <v>5.6160000000000005</v>
          </cell>
        </row>
        <row r="1106">
          <cell r="A1106" t="str">
            <v>214</v>
          </cell>
          <cell r="B1106" t="str">
            <v>Madeira de lei  5x10</v>
          </cell>
          <cell r="C1106" t="str">
            <v>m</v>
          </cell>
          <cell r="D1106">
            <v>0.3</v>
          </cell>
          <cell r="E1106">
            <v>3</v>
          </cell>
          <cell r="F1106">
            <v>0.89999999999999991</v>
          </cell>
        </row>
        <row r="1107">
          <cell r="A1107" t="str">
            <v>213</v>
          </cell>
          <cell r="B1107" t="str">
            <v>Madeira de lei  2,5x9</v>
          </cell>
          <cell r="C1107" t="str">
            <v>m</v>
          </cell>
          <cell r="D1107">
            <v>2.08</v>
          </cell>
          <cell r="E1107">
            <v>1.35</v>
          </cell>
          <cell r="F1107">
            <v>2.8080000000000003</v>
          </cell>
        </row>
        <row r="1108">
          <cell r="A1108" t="str">
            <v>211</v>
          </cell>
          <cell r="B1108" t="str">
            <v>Madeira de lei  2,5x5</v>
          </cell>
          <cell r="C1108" t="str">
            <v>m</v>
          </cell>
          <cell r="D1108">
            <v>3.6</v>
          </cell>
          <cell r="E1108">
            <v>0.75</v>
          </cell>
          <cell r="F1108">
            <v>2.7</v>
          </cell>
        </row>
        <row r="1109">
          <cell r="A1109" t="str">
            <v>300</v>
          </cell>
          <cell r="B1109" t="str">
            <v>Servente</v>
          </cell>
          <cell r="C1109" t="str">
            <v>h</v>
          </cell>
          <cell r="D1109">
            <v>1</v>
          </cell>
          <cell r="E1109">
            <v>3.51</v>
          </cell>
          <cell r="F1109" t="str">
            <v/>
          </cell>
          <cell r="G1109">
            <v>3.51</v>
          </cell>
        </row>
        <row r="1110">
          <cell r="A1110" t="str">
            <v>070</v>
          </cell>
          <cell r="B1110" t="str">
            <v>Carpinteiro</v>
          </cell>
          <cell r="C1110" t="str">
            <v>h</v>
          </cell>
          <cell r="D1110">
            <v>1</v>
          </cell>
          <cell r="E1110">
            <v>5.38</v>
          </cell>
          <cell r="F1110" t="str">
            <v/>
          </cell>
          <cell r="G1110">
            <v>5.38</v>
          </cell>
        </row>
        <row r="1111">
          <cell r="B1111" t="str">
            <v>Total sem BDI</v>
          </cell>
          <cell r="F1111">
            <v>12.274799999999999</v>
          </cell>
          <cell r="G1111">
            <v>8.89</v>
          </cell>
          <cell r="H1111">
            <v>21.1648</v>
          </cell>
        </row>
        <row r="1112">
          <cell r="B1112" t="str">
            <v>Total com BDI</v>
          </cell>
          <cell r="F1112">
            <v>15.96</v>
          </cell>
          <cell r="G1112">
            <v>11.56</v>
          </cell>
          <cell r="H1112">
            <v>27.520000000000003</v>
          </cell>
        </row>
        <row r="1114">
          <cell r="A1114" t="str">
            <v>06027</v>
          </cell>
          <cell r="B1114" t="str">
            <v>Estrutura madeira p/ telha cerâmica com laje de apoio</v>
          </cell>
          <cell r="C1114" t="str">
            <v>m2</v>
          </cell>
          <cell r="F1114">
            <v>13.76</v>
          </cell>
          <cell r="G1114">
            <v>10.4</v>
          </cell>
          <cell r="H1114">
            <v>24.16</v>
          </cell>
        </row>
        <row r="1115">
          <cell r="A1115" t="str">
            <v>275</v>
          </cell>
          <cell r="B1115" t="str">
            <v>Prego 17x27</v>
          </cell>
          <cell r="C1115" t="str">
            <v>kg</v>
          </cell>
          <cell r="D1115">
            <v>0.12</v>
          </cell>
          <cell r="E1115">
            <v>2.09</v>
          </cell>
          <cell r="F1115">
            <v>0.25079999999999997</v>
          </cell>
        </row>
        <row r="1116">
          <cell r="A1116" t="str">
            <v>215</v>
          </cell>
          <cell r="B1116" t="str">
            <v>Madeira de lei  6x12</v>
          </cell>
          <cell r="C1116" t="str">
            <v>m</v>
          </cell>
          <cell r="D1116">
            <v>0.7</v>
          </cell>
          <cell r="E1116">
            <v>4.32</v>
          </cell>
          <cell r="F1116">
            <v>3.024</v>
          </cell>
        </row>
        <row r="1117">
          <cell r="A1117" t="str">
            <v>214</v>
          </cell>
          <cell r="B1117" t="str">
            <v>Madeira de lei  5x10</v>
          </cell>
          <cell r="C1117" t="str">
            <v>m</v>
          </cell>
          <cell r="D1117">
            <v>0.6</v>
          </cell>
          <cell r="E1117">
            <v>3</v>
          </cell>
          <cell r="F1117">
            <v>1.7999999999999998</v>
          </cell>
        </row>
        <row r="1118">
          <cell r="A1118" t="str">
            <v>213</v>
          </cell>
          <cell r="B1118" t="str">
            <v>Madeira de lei  2,5x9</v>
          </cell>
          <cell r="C1118" t="str">
            <v>m</v>
          </cell>
          <cell r="D1118">
            <v>2.08</v>
          </cell>
          <cell r="E1118">
            <v>1.35</v>
          </cell>
          <cell r="F1118">
            <v>2.8080000000000003</v>
          </cell>
        </row>
        <row r="1119">
          <cell r="A1119" t="str">
            <v>211</v>
          </cell>
          <cell r="B1119" t="str">
            <v>Madeira de lei  2,5x5</v>
          </cell>
          <cell r="C1119" t="str">
            <v>m</v>
          </cell>
          <cell r="D1119">
            <v>3.6</v>
          </cell>
          <cell r="E1119">
            <v>0.75</v>
          </cell>
          <cell r="F1119">
            <v>2.7</v>
          </cell>
        </row>
        <row r="1120">
          <cell r="A1120" t="str">
            <v>300</v>
          </cell>
          <cell r="B1120" t="str">
            <v>Servente</v>
          </cell>
          <cell r="C1120" t="str">
            <v>h</v>
          </cell>
          <cell r="D1120">
            <v>0.9</v>
          </cell>
          <cell r="E1120">
            <v>3.51</v>
          </cell>
          <cell r="F1120" t="str">
            <v/>
          </cell>
          <cell r="G1120">
            <v>3.1589999999999998</v>
          </cell>
        </row>
        <row r="1121">
          <cell r="A1121" t="str">
            <v>070</v>
          </cell>
          <cell r="B1121" t="str">
            <v>Carpinteiro</v>
          </cell>
          <cell r="C1121" t="str">
            <v>h</v>
          </cell>
          <cell r="D1121">
            <v>0.9</v>
          </cell>
          <cell r="E1121">
            <v>5.38</v>
          </cell>
          <cell r="F1121" t="str">
            <v/>
          </cell>
          <cell r="G1121">
            <v>4.8419999999999996</v>
          </cell>
        </row>
        <row r="1122">
          <cell r="B1122" t="str">
            <v>Total sem BDI</v>
          </cell>
          <cell r="F1122">
            <v>10.582799999999999</v>
          </cell>
          <cell r="G1122">
            <v>8.0009999999999994</v>
          </cell>
          <cell r="H1122">
            <v>18.583799999999997</v>
          </cell>
        </row>
        <row r="1123">
          <cell r="B1123" t="str">
            <v>Total com BDI</v>
          </cell>
          <cell r="F1123">
            <v>13.76</v>
          </cell>
          <cell r="G1123">
            <v>10.4</v>
          </cell>
          <cell r="H1123">
            <v>24.16</v>
          </cell>
        </row>
        <row r="1125">
          <cell r="A1125" t="str">
            <v>06002</v>
          </cell>
          <cell r="B1125" t="str">
            <v>Estrutura madeira  telha fibrocimento</v>
          </cell>
          <cell r="C1125" t="str">
            <v>m2</v>
          </cell>
          <cell r="F1125">
            <v>13.59</v>
          </cell>
          <cell r="G1125">
            <v>9.25</v>
          </cell>
          <cell r="H1125">
            <v>22.84</v>
          </cell>
        </row>
        <row r="1126">
          <cell r="A1126" t="str">
            <v>275</v>
          </cell>
          <cell r="B1126" t="str">
            <v>Prego 17x27</v>
          </cell>
          <cell r="C1126" t="str">
            <v>kg</v>
          </cell>
          <cell r="D1126">
            <v>0.12</v>
          </cell>
          <cell r="E1126">
            <v>2.09</v>
          </cell>
          <cell r="F1126">
            <v>0.25079999999999997</v>
          </cell>
        </row>
        <row r="1127">
          <cell r="A1127" t="str">
            <v>210</v>
          </cell>
          <cell r="B1127" t="str">
            <v>Madeira de lei</v>
          </cell>
          <cell r="C1127" t="str">
            <v>m3</v>
          </cell>
          <cell r="D1127">
            <v>1.7000000000000001E-2</v>
          </cell>
          <cell r="E1127">
            <v>600</v>
          </cell>
          <cell r="F1127">
            <v>10.200000000000001</v>
          </cell>
          <cell r="G1127" t="str">
            <v/>
          </cell>
          <cell r="H1127" t="str">
            <v/>
          </cell>
        </row>
        <row r="1128">
          <cell r="A1128" t="str">
            <v>300</v>
          </cell>
          <cell r="B1128" t="str">
            <v>Servente</v>
          </cell>
          <cell r="C1128" t="str">
            <v>h</v>
          </cell>
          <cell r="D1128">
            <v>0.8</v>
          </cell>
          <cell r="E1128">
            <v>3.51</v>
          </cell>
          <cell r="F1128" t="str">
            <v/>
          </cell>
          <cell r="G1128">
            <v>2.8079999999999998</v>
          </cell>
        </row>
        <row r="1129">
          <cell r="A1129" t="str">
            <v>070</v>
          </cell>
          <cell r="B1129" t="str">
            <v>Carpinteiro</v>
          </cell>
          <cell r="C1129" t="str">
            <v>h</v>
          </cell>
          <cell r="D1129">
            <v>0.8</v>
          </cell>
          <cell r="E1129">
            <v>5.38</v>
          </cell>
          <cell r="F1129" t="str">
            <v/>
          </cell>
          <cell r="G1129">
            <v>4.3040000000000003</v>
          </cell>
        </row>
        <row r="1130">
          <cell r="B1130" t="str">
            <v>Total sem BDI</v>
          </cell>
          <cell r="F1130">
            <v>10.450800000000001</v>
          </cell>
          <cell r="G1130">
            <v>7.1120000000000001</v>
          </cell>
          <cell r="H1130">
            <v>17.562800000000003</v>
          </cell>
        </row>
        <row r="1131">
          <cell r="B1131" t="str">
            <v>Total com BDI</v>
          </cell>
          <cell r="F1131">
            <v>13.59</v>
          </cell>
          <cell r="G1131">
            <v>9.25</v>
          </cell>
          <cell r="H1131">
            <v>22.84</v>
          </cell>
        </row>
        <row r="1133">
          <cell r="A1133" t="str">
            <v>06003</v>
          </cell>
          <cell r="B1133" t="str">
            <v>Estrutura madeira ancorada laje para telha fibrocimento</v>
          </cell>
          <cell r="C1133" t="str">
            <v>m2</v>
          </cell>
          <cell r="F1133">
            <v>8.1300000000000008</v>
          </cell>
          <cell r="G1133">
            <v>6.93</v>
          </cell>
          <cell r="H1133">
            <v>15.06</v>
          </cell>
        </row>
        <row r="1134">
          <cell r="A1134" t="str">
            <v>275</v>
          </cell>
          <cell r="B1134" t="str">
            <v>Prego 17x27</v>
          </cell>
          <cell r="C1134" t="str">
            <v>kg</v>
          </cell>
          <cell r="D1134">
            <v>0.12</v>
          </cell>
          <cell r="E1134">
            <v>2.09</v>
          </cell>
          <cell r="F1134">
            <v>0.25079999999999997</v>
          </cell>
        </row>
        <row r="1135">
          <cell r="A1135" t="str">
            <v>210</v>
          </cell>
          <cell r="B1135" t="str">
            <v>Madeira de lei</v>
          </cell>
          <cell r="C1135" t="str">
            <v>m3</v>
          </cell>
          <cell r="D1135">
            <v>0.01</v>
          </cell>
          <cell r="E1135">
            <v>600</v>
          </cell>
          <cell r="F1135">
            <v>6</v>
          </cell>
          <cell r="G1135" t="str">
            <v/>
          </cell>
          <cell r="H1135" t="str">
            <v/>
          </cell>
        </row>
        <row r="1136">
          <cell r="A1136" t="str">
            <v>300</v>
          </cell>
          <cell r="B1136" t="str">
            <v>Servente</v>
          </cell>
          <cell r="C1136" t="str">
            <v>h</v>
          </cell>
          <cell r="D1136">
            <v>0.6</v>
          </cell>
          <cell r="E1136">
            <v>3.51</v>
          </cell>
          <cell r="F1136" t="str">
            <v/>
          </cell>
          <cell r="G1136">
            <v>2.1059999999999999</v>
          </cell>
        </row>
        <row r="1137">
          <cell r="A1137" t="str">
            <v>070</v>
          </cell>
          <cell r="B1137" t="str">
            <v>Carpinteiro</v>
          </cell>
          <cell r="C1137" t="str">
            <v>h</v>
          </cell>
          <cell r="D1137">
            <v>0.6</v>
          </cell>
          <cell r="E1137">
            <v>5.38</v>
          </cell>
          <cell r="F1137" t="str">
            <v/>
          </cell>
          <cell r="G1137">
            <v>3.2279999999999998</v>
          </cell>
        </row>
        <row r="1138">
          <cell r="B1138" t="str">
            <v>Total sem BDI</v>
          </cell>
          <cell r="F1138">
            <v>6.2507999999999999</v>
          </cell>
          <cell r="G1138">
            <v>5.3339999999999996</v>
          </cell>
          <cell r="H1138">
            <v>11.5848</v>
          </cell>
        </row>
        <row r="1139">
          <cell r="B1139" t="str">
            <v>Total com BDI</v>
          </cell>
          <cell r="F1139">
            <v>8.1300000000000008</v>
          </cell>
          <cell r="G1139">
            <v>6.93</v>
          </cell>
          <cell r="H1139">
            <v>15.06</v>
          </cell>
        </row>
        <row r="1141">
          <cell r="A1141" t="str">
            <v>06004</v>
          </cell>
          <cell r="B1141" t="str">
            <v>Cobertura com telha francesa</v>
          </cell>
          <cell r="C1141" t="str">
            <v>m2</v>
          </cell>
          <cell r="F1141">
            <v>5.97</v>
          </cell>
          <cell r="G1141">
            <v>6.69</v>
          </cell>
          <cell r="H1141">
            <v>12.66</v>
          </cell>
        </row>
        <row r="1142">
          <cell r="A1142" t="str">
            <v>328</v>
          </cell>
          <cell r="B1142" t="str">
            <v>Telha francesa</v>
          </cell>
          <cell r="C1142" t="str">
            <v>un</v>
          </cell>
          <cell r="D1142">
            <v>17</v>
          </cell>
          <cell r="E1142">
            <v>0.27</v>
          </cell>
          <cell r="F1142">
            <v>4.59</v>
          </cell>
          <cell r="G1142" t="str">
            <v/>
          </cell>
          <cell r="H1142" t="str">
            <v/>
          </cell>
        </row>
        <row r="1143">
          <cell r="A1143" t="str">
            <v>300</v>
          </cell>
          <cell r="B1143" t="str">
            <v>Servente</v>
          </cell>
          <cell r="C1143" t="str">
            <v>h</v>
          </cell>
          <cell r="D1143">
            <v>0.7</v>
          </cell>
          <cell r="E1143">
            <v>3.51</v>
          </cell>
          <cell r="F1143" t="str">
            <v/>
          </cell>
          <cell r="G1143">
            <v>2.4569999999999999</v>
          </cell>
        </row>
        <row r="1144">
          <cell r="A1144" t="str">
            <v>330</v>
          </cell>
          <cell r="B1144" t="str">
            <v>Telhadista</v>
          </cell>
          <cell r="C1144" t="str">
            <v>h</v>
          </cell>
          <cell r="D1144">
            <v>0.5</v>
          </cell>
          <cell r="E1144">
            <v>5.38</v>
          </cell>
          <cell r="F1144" t="str">
            <v/>
          </cell>
          <cell r="G1144">
            <v>2.69</v>
          </cell>
        </row>
        <row r="1145">
          <cell r="B1145" t="str">
            <v>Total sem BDI</v>
          </cell>
          <cell r="F1145">
            <v>4.59</v>
          </cell>
          <cell r="G1145">
            <v>5.1470000000000002</v>
          </cell>
          <cell r="H1145">
            <v>9.7370000000000001</v>
          </cell>
        </row>
        <row r="1146">
          <cell r="B1146" t="str">
            <v>Total com BDI</v>
          </cell>
          <cell r="F1146">
            <v>5.97</v>
          </cell>
          <cell r="G1146">
            <v>6.69</v>
          </cell>
          <cell r="H1146">
            <v>12.66</v>
          </cell>
        </row>
        <row r="1148">
          <cell r="A1148" t="str">
            <v>06033</v>
          </cell>
          <cell r="B1148" t="str">
            <v xml:space="preserve">Cobertura com telha portuguesa natural incluindo ripamento </v>
          </cell>
          <cell r="C1148" t="str">
            <v>m2</v>
          </cell>
          <cell r="F1148">
            <v>10.41</v>
          </cell>
          <cell r="G1148">
            <v>9</v>
          </cell>
          <cell r="H1148">
            <v>19.41</v>
          </cell>
        </row>
        <row r="1149">
          <cell r="A1149" t="str">
            <v>767</v>
          </cell>
          <cell r="B1149" t="str">
            <v>Telha Portuguesa natural</v>
          </cell>
          <cell r="C1149" t="str">
            <v>un</v>
          </cell>
          <cell r="D1149">
            <v>18</v>
          </cell>
          <cell r="E1149">
            <v>0.32</v>
          </cell>
          <cell r="F1149">
            <v>5.76</v>
          </cell>
          <cell r="G1149" t="str">
            <v/>
          </cell>
          <cell r="H1149" t="str">
            <v/>
          </cell>
        </row>
        <row r="1150">
          <cell r="A1150" t="str">
            <v>211</v>
          </cell>
          <cell r="B1150" t="str">
            <v>Madeira de lei  2,5x5</v>
          </cell>
          <cell r="C1150" t="str">
            <v>m</v>
          </cell>
          <cell r="D1150">
            <v>3</v>
          </cell>
          <cell r="E1150">
            <v>0.75</v>
          </cell>
          <cell r="F1150">
            <v>2.25</v>
          </cell>
        </row>
        <row r="1151">
          <cell r="A1151" t="str">
            <v>300</v>
          </cell>
          <cell r="B1151" t="str">
            <v>Servente</v>
          </cell>
          <cell r="C1151" t="str">
            <v>h</v>
          </cell>
          <cell r="D1151">
            <v>0.9</v>
          </cell>
          <cell r="E1151">
            <v>3.51</v>
          </cell>
          <cell r="F1151" t="str">
            <v/>
          </cell>
          <cell r="G1151">
            <v>3.1589999999999998</v>
          </cell>
        </row>
        <row r="1152">
          <cell r="A1152" t="str">
            <v>330</v>
          </cell>
          <cell r="B1152" t="str">
            <v>Telhadista</v>
          </cell>
          <cell r="C1152" t="str">
            <v>h</v>
          </cell>
          <cell r="D1152">
            <v>0.7</v>
          </cell>
          <cell r="E1152">
            <v>5.38</v>
          </cell>
          <cell r="F1152" t="str">
            <v/>
          </cell>
          <cell r="G1152">
            <v>3.7659999999999996</v>
          </cell>
        </row>
        <row r="1153">
          <cell r="B1153" t="str">
            <v>Total sem BDI</v>
          </cell>
          <cell r="F1153">
            <v>8.01</v>
          </cell>
          <cell r="G1153">
            <v>6.9249999999999989</v>
          </cell>
          <cell r="H1153">
            <v>14.934999999999999</v>
          </cell>
        </row>
        <row r="1154">
          <cell r="B1154" t="str">
            <v>Total com BDI</v>
          </cell>
          <cell r="F1154">
            <v>10.41</v>
          </cell>
          <cell r="G1154">
            <v>9</v>
          </cell>
          <cell r="H1154">
            <v>19.41</v>
          </cell>
        </row>
        <row r="1156">
          <cell r="A1156" t="str">
            <v>06034</v>
          </cell>
          <cell r="B1156" t="str">
            <v xml:space="preserve">Cobertura com telha portuguesa natural incluindo ripamento </v>
          </cell>
          <cell r="C1156" t="str">
            <v>m2</v>
          </cell>
          <cell r="F1156">
            <v>22.11</v>
          </cell>
          <cell r="G1156">
            <v>9</v>
          </cell>
          <cell r="H1156">
            <v>31.11</v>
          </cell>
        </row>
        <row r="1157">
          <cell r="A1157" t="str">
            <v>768</v>
          </cell>
          <cell r="B1157" t="str">
            <v>Telha Portuguesa esmaltada</v>
          </cell>
          <cell r="C1157" t="str">
            <v>un</v>
          </cell>
          <cell r="D1157">
            <v>18</v>
          </cell>
          <cell r="E1157">
            <v>0.82</v>
          </cell>
          <cell r="F1157">
            <v>14.76</v>
          </cell>
          <cell r="G1157" t="str">
            <v/>
          </cell>
          <cell r="H1157" t="str">
            <v/>
          </cell>
        </row>
        <row r="1158">
          <cell r="A1158" t="str">
            <v>211</v>
          </cell>
          <cell r="B1158" t="str">
            <v>Madeira de lei  2,5x5</v>
          </cell>
          <cell r="C1158" t="str">
            <v>m</v>
          </cell>
          <cell r="D1158">
            <v>3</v>
          </cell>
          <cell r="E1158">
            <v>0.75</v>
          </cell>
          <cell r="F1158">
            <v>2.25</v>
          </cell>
        </row>
        <row r="1159">
          <cell r="A1159" t="str">
            <v>300</v>
          </cell>
          <cell r="B1159" t="str">
            <v>Servente</v>
          </cell>
          <cell r="C1159" t="str">
            <v>h</v>
          </cell>
          <cell r="D1159">
            <v>0.9</v>
          </cell>
          <cell r="E1159">
            <v>3.51</v>
          </cell>
          <cell r="F1159" t="str">
            <v/>
          </cell>
          <cell r="G1159">
            <v>3.1589999999999998</v>
          </cell>
        </row>
        <row r="1160">
          <cell r="A1160" t="str">
            <v>330</v>
          </cell>
          <cell r="B1160" t="str">
            <v>Telhadista</v>
          </cell>
          <cell r="C1160" t="str">
            <v>h</v>
          </cell>
          <cell r="D1160">
            <v>0.7</v>
          </cell>
          <cell r="E1160">
            <v>5.38</v>
          </cell>
          <cell r="F1160" t="str">
            <v/>
          </cell>
          <cell r="G1160">
            <v>3.7659999999999996</v>
          </cell>
        </row>
        <row r="1161">
          <cell r="B1161" t="str">
            <v>Total sem BDI</v>
          </cell>
          <cell r="F1161">
            <v>17.009999999999998</v>
          </cell>
          <cell r="G1161">
            <v>6.9249999999999989</v>
          </cell>
          <cell r="H1161">
            <v>23.934999999999995</v>
          </cell>
        </row>
        <row r="1162">
          <cell r="B1162" t="str">
            <v>Total com BDI</v>
          </cell>
          <cell r="F1162">
            <v>22.11</v>
          </cell>
          <cell r="G1162">
            <v>9</v>
          </cell>
          <cell r="H1162">
            <v>31.11</v>
          </cell>
        </row>
        <row r="1164">
          <cell r="A1164" t="str">
            <v>06012</v>
          </cell>
          <cell r="B1164" t="str">
            <v>Cumeeira para telha francesa</v>
          </cell>
          <cell r="C1164" t="str">
            <v>ml</v>
          </cell>
          <cell r="F1164">
            <v>1.72</v>
          </cell>
          <cell r="G1164">
            <v>5.78</v>
          </cell>
          <cell r="H1164">
            <v>7.5</v>
          </cell>
        </row>
        <row r="1165">
          <cell r="A1165" t="str">
            <v>112</v>
          </cell>
          <cell r="B1165" t="str">
            <v>Cumeeira para telha francesa</v>
          </cell>
          <cell r="C1165" t="str">
            <v>un</v>
          </cell>
          <cell r="D1165">
            <v>3</v>
          </cell>
          <cell r="E1165">
            <v>0.44</v>
          </cell>
          <cell r="F1165">
            <v>1.32</v>
          </cell>
        </row>
        <row r="1166">
          <cell r="A1166" t="str">
            <v>078</v>
          </cell>
          <cell r="B1166" t="str">
            <v>Cimento</v>
          </cell>
          <cell r="C1166" t="str">
            <v>kg</v>
          </cell>
          <cell r="D1166">
            <v>0.32</v>
          </cell>
          <cell r="E1166">
            <v>0.24</v>
          </cell>
        </row>
        <row r="1167">
          <cell r="A1167" t="str">
            <v>022</v>
          </cell>
          <cell r="B1167" t="str">
            <v>Areia média</v>
          </cell>
          <cell r="C1167" t="str">
            <v>m3</v>
          </cell>
          <cell r="D1167">
            <v>2.5000000000000001E-3</v>
          </cell>
          <cell r="E1167">
            <v>12</v>
          </cell>
        </row>
        <row r="1168">
          <cell r="A1168" t="str">
            <v>059</v>
          </cell>
          <cell r="B1168" t="str">
            <v>Cal hidratada</v>
          </cell>
          <cell r="C1168" t="str">
            <v>kg</v>
          </cell>
          <cell r="D1168">
            <v>0.32400000000000001</v>
          </cell>
          <cell r="E1168">
            <v>0.1</v>
          </cell>
        </row>
        <row r="1169">
          <cell r="A1169" t="str">
            <v>300</v>
          </cell>
          <cell r="B1169" t="str">
            <v>Servente</v>
          </cell>
          <cell r="C1169" t="str">
            <v>h</v>
          </cell>
          <cell r="D1169">
            <v>0.5</v>
          </cell>
          <cell r="E1169">
            <v>3.51</v>
          </cell>
          <cell r="F1169" t="str">
            <v/>
          </cell>
          <cell r="G1169">
            <v>1.7549999999999999</v>
          </cell>
        </row>
        <row r="1170">
          <cell r="A1170" t="str">
            <v>330</v>
          </cell>
          <cell r="B1170" t="str">
            <v>Telhadista</v>
          </cell>
          <cell r="C1170" t="str">
            <v>h</v>
          </cell>
          <cell r="D1170">
            <v>0.5</v>
          </cell>
          <cell r="E1170">
            <v>5.38</v>
          </cell>
          <cell r="F1170" t="str">
            <v/>
          </cell>
          <cell r="G1170">
            <v>2.69</v>
          </cell>
        </row>
        <row r="1171">
          <cell r="B1171" t="str">
            <v>Total sem BDI</v>
          </cell>
          <cell r="F1171">
            <v>1.32</v>
          </cell>
          <cell r="G1171">
            <v>4.4450000000000003</v>
          </cell>
          <cell r="H1171">
            <v>5.7650000000000006</v>
          </cell>
        </row>
        <row r="1172">
          <cell r="B1172" t="str">
            <v>Total com BDI</v>
          </cell>
          <cell r="F1172">
            <v>1.72</v>
          </cell>
          <cell r="G1172">
            <v>5.78</v>
          </cell>
          <cell r="H1172">
            <v>7.5</v>
          </cell>
        </row>
        <row r="1174">
          <cell r="A1174" t="str">
            <v>06011</v>
          </cell>
          <cell r="B1174" t="str">
            <v>Cobertura com telha PLAN</v>
          </cell>
          <cell r="C1174" t="str">
            <v>m2</v>
          </cell>
          <cell r="F1174">
            <v>6.86</v>
          </cell>
          <cell r="G1174">
            <v>6.69</v>
          </cell>
          <cell r="H1174">
            <v>13.55</v>
          </cell>
        </row>
        <row r="1175">
          <cell r="A1175" t="str">
            <v>329</v>
          </cell>
          <cell r="B1175" t="str">
            <v>Telha plan</v>
          </cell>
          <cell r="C1175" t="str">
            <v>un</v>
          </cell>
          <cell r="D1175">
            <v>22</v>
          </cell>
          <cell r="E1175">
            <v>0.24</v>
          </cell>
          <cell r="F1175">
            <v>5.2799999999999994</v>
          </cell>
        </row>
        <row r="1176">
          <cell r="A1176" t="str">
            <v>300</v>
          </cell>
          <cell r="B1176" t="str">
            <v>Servente</v>
          </cell>
          <cell r="C1176" t="str">
            <v>h</v>
          </cell>
          <cell r="D1176">
            <v>0.7</v>
          </cell>
          <cell r="E1176">
            <v>3.51</v>
          </cell>
          <cell r="F1176" t="str">
            <v/>
          </cell>
          <cell r="G1176">
            <v>2.4569999999999999</v>
          </cell>
        </row>
        <row r="1177">
          <cell r="A1177" t="str">
            <v>330</v>
          </cell>
          <cell r="B1177" t="str">
            <v>Telhadista</v>
          </cell>
          <cell r="C1177" t="str">
            <v>h</v>
          </cell>
          <cell r="D1177">
            <v>0.5</v>
          </cell>
          <cell r="E1177">
            <v>5.38</v>
          </cell>
          <cell r="F1177" t="str">
            <v/>
          </cell>
          <cell r="G1177">
            <v>2.69</v>
          </cell>
        </row>
        <row r="1178">
          <cell r="B1178" t="str">
            <v>Total sem BDI</v>
          </cell>
          <cell r="F1178">
            <v>5.2799999999999994</v>
          </cell>
          <cell r="G1178">
            <v>5.1470000000000002</v>
          </cell>
          <cell r="H1178">
            <v>10.427</v>
          </cell>
        </row>
        <row r="1179">
          <cell r="B1179" t="str">
            <v>Total com BDI</v>
          </cell>
          <cell r="F1179">
            <v>6.86</v>
          </cell>
          <cell r="G1179">
            <v>6.69</v>
          </cell>
          <cell r="H1179">
            <v>13.55</v>
          </cell>
        </row>
        <row r="1181">
          <cell r="A1181" t="str">
            <v>06005</v>
          </cell>
          <cell r="B1181" t="str">
            <v>Cobertura fibrocimento 6mm</v>
          </cell>
          <cell r="C1181" t="str">
            <v>m2</v>
          </cell>
          <cell r="F1181">
            <v>10.64</v>
          </cell>
          <cell r="G1181">
            <v>3.92</v>
          </cell>
          <cell r="H1181">
            <v>14.56</v>
          </cell>
        </row>
        <row r="1182">
          <cell r="A1182" t="str">
            <v>327</v>
          </cell>
          <cell r="B1182" t="str">
            <v>Telha fibrocimento ond. 6mm</v>
          </cell>
          <cell r="C1182" t="str">
            <v>m2</v>
          </cell>
          <cell r="D1182">
            <v>1.1499999999999999</v>
          </cell>
          <cell r="E1182">
            <v>6.75</v>
          </cell>
          <cell r="F1182">
            <v>7.7624999999999993</v>
          </cell>
        </row>
        <row r="1183">
          <cell r="A1183" t="str">
            <v>248</v>
          </cell>
          <cell r="B1183" t="str">
            <v xml:space="preserve">Parafuso 110mm com arruela </v>
          </cell>
          <cell r="C1183" t="str">
            <v>un</v>
          </cell>
          <cell r="D1183">
            <v>1.5</v>
          </cell>
          <cell r="E1183">
            <v>0.25</v>
          </cell>
          <cell r="F1183">
            <v>0.375</v>
          </cell>
        </row>
        <row r="1184">
          <cell r="A1184" t="str">
            <v>232</v>
          </cell>
          <cell r="B1184" t="str">
            <v>Massa de vedação</v>
          </cell>
          <cell r="C1184" t="str">
            <v>kg</v>
          </cell>
          <cell r="D1184">
            <v>1.4999999999999999E-2</v>
          </cell>
          <cell r="E1184">
            <v>3.08</v>
          </cell>
          <cell r="F1184">
            <v>4.6199999999999998E-2</v>
          </cell>
          <cell r="G1184" t="str">
            <v/>
          </cell>
          <cell r="H1184" t="str">
            <v/>
          </cell>
        </row>
        <row r="1185">
          <cell r="A1185" t="str">
            <v>300</v>
          </cell>
          <cell r="B1185" t="str">
            <v>Servente</v>
          </cell>
          <cell r="C1185" t="str">
            <v>h</v>
          </cell>
          <cell r="D1185">
            <v>0.4</v>
          </cell>
          <cell r="E1185">
            <v>3.51</v>
          </cell>
          <cell r="F1185" t="str">
            <v/>
          </cell>
          <cell r="G1185">
            <v>1.4039999999999999</v>
          </cell>
        </row>
        <row r="1186">
          <cell r="A1186" t="str">
            <v>330</v>
          </cell>
          <cell r="B1186" t="str">
            <v>Telhadista</v>
          </cell>
          <cell r="C1186" t="str">
            <v>h</v>
          </cell>
          <cell r="D1186">
            <v>0.3</v>
          </cell>
          <cell r="E1186">
            <v>5.38</v>
          </cell>
          <cell r="F1186" t="str">
            <v/>
          </cell>
          <cell r="G1186">
            <v>1.6139999999999999</v>
          </cell>
        </row>
        <row r="1187">
          <cell r="B1187" t="str">
            <v>Total sem BDI</v>
          </cell>
          <cell r="F1187">
            <v>8.1837</v>
          </cell>
          <cell r="G1187">
            <v>3.0179999999999998</v>
          </cell>
          <cell r="H1187">
            <v>11.201699999999999</v>
          </cell>
        </row>
        <row r="1188">
          <cell r="B1188" t="str">
            <v>Total com BDI</v>
          </cell>
          <cell r="F1188">
            <v>10.64</v>
          </cell>
          <cell r="G1188">
            <v>3.92</v>
          </cell>
          <cell r="H1188">
            <v>14.56</v>
          </cell>
        </row>
        <row r="1190">
          <cell r="A1190" t="str">
            <v>06023</v>
          </cell>
          <cell r="B1190" t="str">
            <v>Cobertura transparente  6mm</v>
          </cell>
          <cell r="C1190" t="str">
            <v>m2</v>
          </cell>
          <cell r="F1190">
            <v>15.09</v>
          </cell>
          <cell r="G1190">
            <v>3.92</v>
          </cell>
          <cell r="H1190">
            <v>19.009999999999998</v>
          </cell>
        </row>
        <row r="1191">
          <cell r="A1191" t="str">
            <v>609</v>
          </cell>
          <cell r="B1191" t="str">
            <v>Telha tranparente de fibra  ond. 6mm</v>
          </cell>
          <cell r="C1191" t="str">
            <v>m2</v>
          </cell>
          <cell r="D1191">
            <v>1.1499999999999999</v>
          </cell>
          <cell r="E1191">
            <v>9.73</v>
          </cell>
          <cell r="F1191">
            <v>11.189499999999999</v>
          </cell>
        </row>
        <row r="1192">
          <cell r="A1192" t="str">
            <v>248</v>
          </cell>
          <cell r="B1192" t="str">
            <v xml:space="preserve">Parafuso 110mm com arruela </v>
          </cell>
          <cell r="C1192" t="str">
            <v>un</v>
          </cell>
          <cell r="D1192">
            <v>1.5</v>
          </cell>
          <cell r="E1192">
            <v>0.25</v>
          </cell>
          <cell r="F1192">
            <v>0.375</v>
          </cell>
        </row>
        <row r="1193">
          <cell r="A1193" t="str">
            <v>232</v>
          </cell>
          <cell r="B1193" t="str">
            <v>Massa de vedação</v>
          </cell>
          <cell r="C1193" t="str">
            <v>kg</v>
          </cell>
          <cell r="D1193">
            <v>1.4999999999999999E-2</v>
          </cell>
          <cell r="E1193">
            <v>3.08</v>
          </cell>
          <cell r="F1193">
            <v>4.6199999999999998E-2</v>
          </cell>
          <cell r="G1193" t="str">
            <v/>
          </cell>
          <cell r="H1193" t="str">
            <v/>
          </cell>
        </row>
        <row r="1194">
          <cell r="A1194" t="str">
            <v>300</v>
          </cell>
          <cell r="B1194" t="str">
            <v>Servente</v>
          </cell>
          <cell r="C1194" t="str">
            <v>h</v>
          </cell>
          <cell r="D1194">
            <v>0.4</v>
          </cell>
          <cell r="E1194">
            <v>3.51</v>
          </cell>
          <cell r="F1194" t="str">
            <v/>
          </cell>
          <cell r="G1194">
            <v>1.4039999999999999</v>
          </cell>
        </row>
        <row r="1195">
          <cell r="A1195" t="str">
            <v>330</v>
          </cell>
          <cell r="B1195" t="str">
            <v>Telhadista</v>
          </cell>
          <cell r="C1195" t="str">
            <v>h</v>
          </cell>
          <cell r="D1195">
            <v>0.3</v>
          </cell>
          <cell r="E1195">
            <v>5.38</v>
          </cell>
          <cell r="F1195" t="str">
            <v/>
          </cell>
          <cell r="G1195">
            <v>1.6139999999999999</v>
          </cell>
        </row>
        <row r="1196">
          <cell r="B1196" t="str">
            <v>Total sem BDI</v>
          </cell>
          <cell r="F1196">
            <v>11.6107</v>
          </cell>
          <cell r="G1196">
            <v>3.0179999999999998</v>
          </cell>
          <cell r="H1196">
            <v>14.628699999999998</v>
          </cell>
        </row>
        <row r="1197">
          <cell r="B1197" t="str">
            <v>Total com BDI</v>
          </cell>
          <cell r="F1197">
            <v>15.09</v>
          </cell>
          <cell r="G1197">
            <v>3.92</v>
          </cell>
          <cell r="H1197">
            <v>19.009999999999998</v>
          </cell>
        </row>
        <row r="1199">
          <cell r="A1199" t="str">
            <v>06013</v>
          </cell>
          <cell r="B1199" t="str">
            <v>Cobertura fibrocimento 4mm</v>
          </cell>
          <cell r="C1199" t="str">
            <v>m2</v>
          </cell>
          <cell r="F1199">
            <v>5.56</v>
          </cell>
          <cell r="G1199">
            <v>2.31</v>
          </cell>
          <cell r="H1199">
            <v>7.8699999999999992</v>
          </cell>
        </row>
        <row r="1200">
          <cell r="A1200" t="str">
            <v>326</v>
          </cell>
          <cell r="B1200" t="str">
            <v>Telha fibrocimento ond. 4mm</v>
          </cell>
          <cell r="C1200" t="str">
            <v>m2</v>
          </cell>
          <cell r="D1200">
            <v>1.1499999999999999</v>
          </cell>
          <cell r="E1200">
            <v>3.59</v>
          </cell>
          <cell r="F1200">
            <v>4.1284999999999998</v>
          </cell>
        </row>
        <row r="1201">
          <cell r="A1201" t="str">
            <v>275</v>
          </cell>
          <cell r="B1201" t="str">
            <v>Prego galvanizado com arruela</v>
          </cell>
          <cell r="C1201" t="str">
            <v>kg</v>
          </cell>
          <cell r="D1201">
            <v>0.05</v>
          </cell>
          <cell r="E1201">
            <v>2.09</v>
          </cell>
          <cell r="F1201">
            <v>0.1045</v>
          </cell>
        </row>
        <row r="1202">
          <cell r="A1202" t="str">
            <v>232</v>
          </cell>
          <cell r="B1202" t="str">
            <v>Massa de vedação</v>
          </cell>
          <cell r="C1202" t="str">
            <v>kg</v>
          </cell>
          <cell r="D1202">
            <v>1.4999999999999999E-2</v>
          </cell>
          <cell r="E1202">
            <v>3.08</v>
          </cell>
          <cell r="F1202">
            <v>4.6199999999999998E-2</v>
          </cell>
          <cell r="G1202" t="str">
            <v/>
          </cell>
          <cell r="H1202" t="str">
            <v/>
          </cell>
        </row>
        <row r="1203">
          <cell r="A1203" t="str">
            <v>300</v>
          </cell>
          <cell r="B1203" t="str">
            <v>Servente</v>
          </cell>
          <cell r="C1203" t="str">
            <v>h</v>
          </cell>
          <cell r="D1203">
            <v>0.2</v>
          </cell>
          <cell r="E1203">
            <v>3.51</v>
          </cell>
          <cell r="F1203" t="str">
            <v/>
          </cell>
          <cell r="G1203">
            <v>0.70199999999999996</v>
          </cell>
        </row>
        <row r="1204">
          <cell r="A1204" t="str">
            <v>330</v>
          </cell>
          <cell r="B1204" t="str">
            <v>Telhadista</v>
          </cell>
          <cell r="C1204" t="str">
            <v>h</v>
          </cell>
          <cell r="D1204">
            <v>0.2</v>
          </cell>
          <cell r="E1204">
            <v>5.38</v>
          </cell>
          <cell r="F1204" t="str">
            <v/>
          </cell>
          <cell r="G1204">
            <v>1.0760000000000001</v>
          </cell>
        </row>
        <row r="1205">
          <cell r="B1205" t="str">
            <v>Total sem BDI</v>
          </cell>
          <cell r="F1205">
            <v>4.2791999999999994</v>
          </cell>
          <cell r="G1205">
            <v>1.778</v>
          </cell>
          <cell r="H1205">
            <v>6.0571999999999999</v>
          </cell>
        </row>
        <row r="1206">
          <cell r="B1206" t="str">
            <v>Total com BDI</v>
          </cell>
          <cell r="F1206">
            <v>5.56</v>
          </cell>
          <cell r="G1206">
            <v>2.31</v>
          </cell>
          <cell r="H1206">
            <v>7.8699999999999992</v>
          </cell>
        </row>
        <row r="1208">
          <cell r="A1208" t="str">
            <v>06014</v>
          </cell>
          <cell r="B1208" t="str">
            <v>Cobertura fibrocimento Kalheta</v>
          </cell>
          <cell r="C1208" t="str">
            <v>m2</v>
          </cell>
          <cell r="F1208">
            <v>23.53</v>
          </cell>
          <cell r="G1208">
            <v>3.68</v>
          </cell>
          <cell r="H1208">
            <v>27.21</v>
          </cell>
        </row>
        <row r="1209">
          <cell r="A1209" t="str">
            <v>324</v>
          </cell>
          <cell r="B1209" t="str">
            <v>Telha fibrocimento kalheta</v>
          </cell>
          <cell r="C1209" t="str">
            <v>m2</v>
          </cell>
          <cell r="D1209">
            <v>1.1000000000000001</v>
          </cell>
          <cell r="E1209">
            <v>15.97</v>
          </cell>
          <cell r="F1209">
            <v>17.567000000000004</v>
          </cell>
        </row>
        <row r="1210">
          <cell r="A1210" t="str">
            <v>250</v>
          </cell>
          <cell r="B1210" t="str">
            <v>Parafuso 5/16 x 50</v>
          </cell>
          <cell r="C1210" t="str">
            <v>un</v>
          </cell>
          <cell r="D1210">
            <v>0.65</v>
          </cell>
          <cell r="E1210">
            <v>0.19</v>
          </cell>
          <cell r="F1210">
            <v>0.12350000000000001</v>
          </cell>
        </row>
        <row r="1211">
          <cell r="A1211" t="str">
            <v>232</v>
          </cell>
          <cell r="B1211" t="str">
            <v>Massa de vedação</v>
          </cell>
          <cell r="C1211" t="str">
            <v>kg</v>
          </cell>
          <cell r="D1211">
            <v>7.0000000000000001E-3</v>
          </cell>
          <cell r="E1211">
            <v>3.08</v>
          </cell>
          <cell r="F1211">
            <v>2.1559999999999999E-2</v>
          </cell>
          <cell r="G1211" t="str">
            <v/>
          </cell>
          <cell r="H1211" t="str">
            <v/>
          </cell>
        </row>
        <row r="1212">
          <cell r="A1212" t="str">
            <v>156</v>
          </cell>
          <cell r="B1212" t="str">
            <v>Fixador aba simples kalheta</v>
          </cell>
          <cell r="C1212" t="str">
            <v>un</v>
          </cell>
          <cell r="D1212">
            <v>0.35</v>
          </cell>
          <cell r="E1212">
            <v>1.1000000000000001</v>
          </cell>
          <cell r="F1212">
            <v>0.38500000000000001</v>
          </cell>
        </row>
        <row r="1213">
          <cell r="A1213" t="str">
            <v>300</v>
          </cell>
          <cell r="B1213" t="str">
            <v>Servente</v>
          </cell>
          <cell r="C1213" t="str">
            <v>h</v>
          </cell>
          <cell r="D1213">
            <v>0.5</v>
          </cell>
          <cell r="E1213">
            <v>3.51</v>
          </cell>
          <cell r="F1213" t="str">
            <v/>
          </cell>
          <cell r="G1213">
            <v>1.7549999999999999</v>
          </cell>
        </row>
        <row r="1214">
          <cell r="A1214" t="str">
            <v>330</v>
          </cell>
          <cell r="B1214" t="str">
            <v>Telhadista</v>
          </cell>
          <cell r="C1214" t="str">
            <v>h</v>
          </cell>
          <cell r="D1214">
            <v>0.2</v>
          </cell>
          <cell r="E1214">
            <v>5.38</v>
          </cell>
          <cell r="F1214" t="str">
            <v/>
          </cell>
          <cell r="G1214">
            <v>1.0760000000000001</v>
          </cell>
        </row>
        <row r="1215">
          <cell r="B1215" t="str">
            <v>Total sem BDI</v>
          </cell>
          <cell r="F1215">
            <v>18.097060000000006</v>
          </cell>
          <cell r="G1215">
            <v>2.831</v>
          </cell>
          <cell r="H1215">
            <v>20.928060000000006</v>
          </cell>
        </row>
        <row r="1216">
          <cell r="B1216" t="str">
            <v>Total com BDI</v>
          </cell>
          <cell r="F1216">
            <v>23.53</v>
          </cell>
          <cell r="G1216">
            <v>3.68</v>
          </cell>
          <cell r="H1216">
            <v>27.21</v>
          </cell>
        </row>
        <row r="1218">
          <cell r="A1218" t="str">
            <v>06015</v>
          </cell>
          <cell r="B1218" t="str">
            <v>Cobertura fibrocimento Kalhetão</v>
          </cell>
          <cell r="C1218" t="str">
            <v>m2</v>
          </cell>
          <cell r="F1218">
            <v>27.77</v>
          </cell>
          <cell r="G1218">
            <v>4.49</v>
          </cell>
          <cell r="H1218">
            <v>32.26</v>
          </cell>
        </row>
        <row r="1219">
          <cell r="A1219" t="str">
            <v>325</v>
          </cell>
          <cell r="B1219" t="str">
            <v>Telha fibrocimento kalhetão</v>
          </cell>
          <cell r="C1219" t="str">
            <v>m2</v>
          </cell>
          <cell r="D1219">
            <v>1.1000000000000001</v>
          </cell>
          <cell r="E1219">
            <v>18.78</v>
          </cell>
          <cell r="F1219">
            <v>20.658000000000001</v>
          </cell>
        </row>
        <row r="1220">
          <cell r="A1220" t="str">
            <v>250</v>
          </cell>
          <cell r="B1220" t="str">
            <v>Parafuso 5/16 x 50</v>
          </cell>
          <cell r="C1220" t="str">
            <v>un</v>
          </cell>
          <cell r="D1220">
            <v>0.65</v>
          </cell>
          <cell r="E1220">
            <v>0.19</v>
          </cell>
          <cell r="F1220">
            <v>0.12350000000000001</v>
          </cell>
        </row>
        <row r="1221">
          <cell r="A1221" t="str">
            <v>232</v>
          </cell>
          <cell r="B1221" t="str">
            <v>Massa de vedação</v>
          </cell>
          <cell r="C1221" t="str">
            <v>kg</v>
          </cell>
          <cell r="D1221">
            <v>0.01</v>
          </cell>
          <cell r="E1221">
            <v>3.08</v>
          </cell>
          <cell r="F1221">
            <v>3.0800000000000001E-2</v>
          </cell>
          <cell r="G1221" t="str">
            <v/>
          </cell>
          <cell r="H1221" t="str">
            <v/>
          </cell>
        </row>
        <row r="1222">
          <cell r="A1222" t="str">
            <v>157</v>
          </cell>
          <cell r="B1222" t="str">
            <v>Fixador aba simples kalhetão</v>
          </cell>
          <cell r="C1222" t="str">
            <v>un</v>
          </cell>
          <cell r="D1222">
            <v>0.5</v>
          </cell>
          <cell r="E1222">
            <v>1.1000000000000001</v>
          </cell>
          <cell r="F1222">
            <v>0.55000000000000004</v>
          </cell>
        </row>
        <row r="1223">
          <cell r="A1223" t="str">
            <v>300</v>
          </cell>
          <cell r="B1223" t="str">
            <v>Servente</v>
          </cell>
          <cell r="C1223" t="str">
            <v>h</v>
          </cell>
          <cell r="D1223">
            <v>0.6</v>
          </cell>
          <cell r="E1223">
            <v>3.51</v>
          </cell>
          <cell r="F1223" t="str">
            <v/>
          </cell>
          <cell r="G1223">
            <v>2.1059999999999999</v>
          </cell>
        </row>
        <row r="1224">
          <cell r="A1224" t="str">
            <v>330</v>
          </cell>
          <cell r="B1224" t="str">
            <v>Telhadista</v>
          </cell>
          <cell r="C1224" t="str">
            <v>h</v>
          </cell>
          <cell r="D1224">
            <v>0.25</v>
          </cell>
          <cell r="E1224">
            <v>5.38</v>
          </cell>
          <cell r="F1224" t="str">
            <v/>
          </cell>
          <cell r="G1224">
            <v>1.345</v>
          </cell>
        </row>
        <row r="1225">
          <cell r="B1225" t="str">
            <v>Total sem BDI</v>
          </cell>
          <cell r="F1225">
            <v>21.362300000000001</v>
          </cell>
          <cell r="G1225">
            <v>3.4509999999999996</v>
          </cell>
          <cell r="H1225">
            <v>24.813300000000002</v>
          </cell>
        </row>
        <row r="1226">
          <cell r="B1226" t="str">
            <v>Total com BDI</v>
          </cell>
          <cell r="F1226">
            <v>27.77</v>
          </cell>
          <cell r="G1226">
            <v>4.49</v>
          </cell>
          <cell r="H1226">
            <v>32.26</v>
          </cell>
        </row>
        <row r="1228">
          <cell r="A1228" t="str">
            <v>06016</v>
          </cell>
          <cell r="B1228" t="str">
            <v xml:space="preserve">Cobertura com telha ondulada/trapezoidal de alumínio 0,6mm </v>
          </cell>
          <cell r="C1228" t="str">
            <v>m2</v>
          </cell>
          <cell r="F1228">
            <v>18.420000000000002</v>
          </cell>
          <cell r="G1228">
            <v>4.49</v>
          </cell>
          <cell r="H1228">
            <v>22.910000000000004</v>
          </cell>
        </row>
        <row r="1229">
          <cell r="A1229" t="str">
            <v>320</v>
          </cell>
          <cell r="B1229" t="str">
            <v>Telha de alumínio 0,6mm</v>
          </cell>
          <cell r="C1229" t="str">
            <v>m</v>
          </cell>
          <cell r="D1229">
            <v>1.05</v>
          </cell>
          <cell r="E1229">
            <v>12.35</v>
          </cell>
          <cell r="F1229">
            <v>12.967499999999999</v>
          </cell>
        </row>
        <row r="1230">
          <cell r="A1230" t="str">
            <v>276</v>
          </cell>
          <cell r="B1230" t="str">
            <v>Prego de aço zincado com arruela</v>
          </cell>
          <cell r="C1230" t="str">
            <v>un</v>
          </cell>
          <cell r="D1230">
            <v>6</v>
          </cell>
          <cell r="E1230">
            <v>0.2</v>
          </cell>
          <cell r="F1230">
            <v>1.2000000000000002</v>
          </cell>
        </row>
        <row r="1231">
          <cell r="A1231" t="str">
            <v>300</v>
          </cell>
          <cell r="B1231" t="str">
            <v>Servente</v>
          </cell>
          <cell r="C1231" t="str">
            <v>h</v>
          </cell>
          <cell r="D1231">
            <v>0.6</v>
          </cell>
          <cell r="E1231">
            <v>3.51</v>
          </cell>
          <cell r="F1231" t="str">
            <v/>
          </cell>
          <cell r="G1231">
            <v>2.1059999999999999</v>
          </cell>
        </row>
        <row r="1232">
          <cell r="A1232" t="str">
            <v>330</v>
          </cell>
          <cell r="B1232" t="str">
            <v>Telhadista</v>
          </cell>
          <cell r="C1232" t="str">
            <v>h</v>
          </cell>
          <cell r="D1232">
            <v>0.25</v>
          </cell>
          <cell r="E1232">
            <v>5.38</v>
          </cell>
          <cell r="F1232" t="str">
            <v/>
          </cell>
          <cell r="G1232">
            <v>1.345</v>
          </cell>
        </row>
        <row r="1233">
          <cell r="B1233" t="str">
            <v>Total sem BDI</v>
          </cell>
          <cell r="F1233">
            <v>14.1675</v>
          </cell>
          <cell r="G1233">
            <v>3.4509999999999996</v>
          </cell>
          <cell r="H1233">
            <v>17.618500000000001</v>
          </cell>
        </row>
        <row r="1234">
          <cell r="B1234" t="str">
            <v>Total com BDI</v>
          </cell>
          <cell r="F1234">
            <v>18.420000000000002</v>
          </cell>
          <cell r="G1234">
            <v>4.49</v>
          </cell>
          <cell r="H1234">
            <v>22.910000000000004</v>
          </cell>
        </row>
        <row r="1236">
          <cell r="A1236" t="str">
            <v>06017</v>
          </cell>
          <cell r="B1236" t="str">
            <v xml:space="preserve">Cobertura com telha de aço zincado trapezoidal  0,5mm </v>
          </cell>
          <cell r="C1236" t="str">
            <v>m2</v>
          </cell>
          <cell r="F1236">
            <v>12.98</v>
          </cell>
          <cell r="G1236">
            <v>4.49</v>
          </cell>
          <cell r="H1236">
            <v>17.47</v>
          </cell>
        </row>
        <row r="1237">
          <cell r="A1237" t="str">
            <v>323</v>
          </cell>
          <cell r="B1237" t="str">
            <v>Telha de aço zincado trapezoidal 0,5mm</v>
          </cell>
          <cell r="C1237" t="str">
            <v>m</v>
          </cell>
          <cell r="D1237">
            <v>1.3</v>
          </cell>
          <cell r="E1237">
            <v>6.6</v>
          </cell>
          <cell r="F1237">
            <v>8.58</v>
          </cell>
        </row>
        <row r="1238">
          <cell r="A1238" t="str">
            <v>256</v>
          </cell>
          <cell r="B1238" t="str">
            <v>Pino de aço 1/4 (6,35)x250</v>
          </cell>
          <cell r="C1238" t="str">
            <v>un</v>
          </cell>
          <cell r="D1238">
            <v>3.2</v>
          </cell>
          <cell r="E1238">
            <v>0.44</v>
          </cell>
          <cell r="F1238">
            <v>1.4080000000000001</v>
          </cell>
        </row>
        <row r="1239">
          <cell r="A1239" t="str">
            <v>300</v>
          </cell>
          <cell r="B1239" t="str">
            <v>Servente</v>
          </cell>
          <cell r="C1239" t="str">
            <v>h</v>
          </cell>
          <cell r="D1239">
            <v>0.6</v>
          </cell>
          <cell r="E1239">
            <v>3.51</v>
          </cell>
          <cell r="F1239" t="str">
            <v/>
          </cell>
          <cell r="G1239">
            <v>2.1059999999999999</v>
          </cell>
        </row>
        <row r="1240">
          <cell r="A1240" t="str">
            <v>330</v>
          </cell>
          <cell r="B1240" t="str">
            <v>Telhadista</v>
          </cell>
          <cell r="C1240" t="str">
            <v>h</v>
          </cell>
          <cell r="D1240">
            <v>0.25</v>
          </cell>
          <cell r="E1240">
            <v>5.38</v>
          </cell>
          <cell r="F1240" t="str">
            <v/>
          </cell>
          <cell r="G1240">
            <v>1.345</v>
          </cell>
        </row>
        <row r="1241">
          <cell r="B1241" t="str">
            <v>Total sem BDI</v>
          </cell>
          <cell r="F1241">
            <v>9.9879999999999995</v>
          </cell>
          <cell r="G1241">
            <v>3.4509999999999996</v>
          </cell>
          <cell r="H1241">
            <v>13.439</v>
          </cell>
        </row>
        <row r="1242">
          <cell r="B1242" t="str">
            <v>Total com BDI</v>
          </cell>
          <cell r="F1242">
            <v>12.98</v>
          </cell>
          <cell r="G1242">
            <v>4.49</v>
          </cell>
          <cell r="H1242">
            <v>17.47</v>
          </cell>
        </row>
        <row r="1244">
          <cell r="A1244" t="str">
            <v>06018</v>
          </cell>
          <cell r="B1244" t="str">
            <v>Cumeeira para telha de alumínio</v>
          </cell>
          <cell r="C1244" t="str">
            <v>m</v>
          </cell>
          <cell r="F1244">
            <v>20.77</v>
          </cell>
          <cell r="G1244">
            <v>2.31</v>
          </cell>
          <cell r="H1244">
            <v>23.08</v>
          </cell>
        </row>
        <row r="1245">
          <cell r="A1245" t="str">
            <v>111</v>
          </cell>
          <cell r="B1245" t="str">
            <v>Cumeeira alumínio 0,6mm</v>
          </cell>
          <cell r="C1245" t="str">
            <v>un</v>
          </cell>
          <cell r="D1245">
            <v>2</v>
          </cell>
          <cell r="E1245">
            <v>7.59</v>
          </cell>
          <cell r="F1245">
            <v>15.18</v>
          </cell>
        </row>
        <row r="1246">
          <cell r="A1246" t="str">
            <v>276</v>
          </cell>
          <cell r="B1246" t="str">
            <v>Prego de aço zincado com arruela</v>
          </cell>
          <cell r="C1246" t="str">
            <v>un</v>
          </cell>
          <cell r="D1246">
            <v>4</v>
          </cell>
          <cell r="E1246">
            <v>0.2</v>
          </cell>
          <cell r="F1246">
            <v>0.8</v>
          </cell>
        </row>
        <row r="1247">
          <cell r="A1247" t="str">
            <v>300</v>
          </cell>
          <cell r="B1247" t="str">
            <v>Servente</v>
          </cell>
          <cell r="C1247" t="str">
            <v>h</v>
          </cell>
          <cell r="D1247">
            <v>0.2</v>
          </cell>
          <cell r="E1247">
            <v>3.51</v>
          </cell>
          <cell r="F1247" t="str">
            <v/>
          </cell>
          <cell r="G1247">
            <v>0.70199999999999996</v>
          </cell>
        </row>
        <row r="1248">
          <cell r="A1248" t="str">
            <v>330</v>
          </cell>
          <cell r="B1248" t="str">
            <v>Telhadista</v>
          </cell>
          <cell r="C1248" t="str">
            <v>h</v>
          </cell>
          <cell r="D1248">
            <v>0.2</v>
          </cell>
          <cell r="E1248">
            <v>5.38</v>
          </cell>
          <cell r="F1248" t="str">
            <v/>
          </cell>
          <cell r="G1248">
            <v>1.0760000000000001</v>
          </cell>
        </row>
        <row r="1249">
          <cell r="B1249" t="str">
            <v>Total sem BDI</v>
          </cell>
          <cell r="F1249">
            <v>15.98</v>
          </cell>
          <cell r="G1249">
            <v>1.778</v>
          </cell>
          <cell r="H1249">
            <v>17.757999999999999</v>
          </cell>
        </row>
        <row r="1250">
          <cell r="B1250" t="str">
            <v>Total com BDI</v>
          </cell>
          <cell r="F1250">
            <v>20.77</v>
          </cell>
          <cell r="G1250">
            <v>2.31</v>
          </cell>
          <cell r="H1250">
            <v>23.08</v>
          </cell>
        </row>
        <row r="1252">
          <cell r="A1252" t="str">
            <v>06019</v>
          </cell>
          <cell r="B1252" t="str">
            <v>Cumeeira para telha de barro natural</v>
          </cell>
          <cell r="C1252" t="str">
            <v>m</v>
          </cell>
          <cell r="F1252">
            <v>1.95</v>
          </cell>
          <cell r="G1252">
            <v>3.22</v>
          </cell>
          <cell r="H1252">
            <v>5.17</v>
          </cell>
        </row>
        <row r="1253">
          <cell r="A1253" t="str">
            <v>110</v>
          </cell>
          <cell r="B1253" t="str">
            <v>Cumeeira telhão barro natural</v>
          </cell>
          <cell r="C1253" t="str">
            <v>un</v>
          </cell>
          <cell r="D1253">
            <v>3</v>
          </cell>
          <cell r="E1253">
            <v>0.44</v>
          </cell>
          <cell r="F1253">
            <v>1.32</v>
          </cell>
        </row>
        <row r="1254">
          <cell r="A1254" t="str">
            <v>078</v>
          </cell>
          <cell r="B1254" t="str">
            <v>Cimento</v>
          </cell>
          <cell r="C1254" t="str">
            <v>un</v>
          </cell>
          <cell r="D1254">
            <v>0.56000000000000005</v>
          </cell>
          <cell r="E1254">
            <v>0.24</v>
          </cell>
          <cell r="F1254">
            <v>0.13440000000000002</v>
          </cell>
        </row>
        <row r="1255">
          <cell r="A1255" t="str">
            <v>022</v>
          </cell>
          <cell r="B1255" t="str">
            <v>Areia média</v>
          </cell>
          <cell r="C1255" t="str">
            <v>m3</v>
          </cell>
          <cell r="D1255">
            <v>4.0000000000000001E-3</v>
          </cell>
          <cell r="E1255">
            <v>12</v>
          </cell>
          <cell r="F1255">
            <v>4.8000000000000001E-2</v>
          </cell>
        </row>
        <row r="1256">
          <cell r="A1256" t="str">
            <v>300</v>
          </cell>
          <cell r="B1256" t="str">
            <v>Servente</v>
          </cell>
          <cell r="C1256" t="str">
            <v>h</v>
          </cell>
          <cell r="D1256">
            <v>0.4</v>
          </cell>
          <cell r="E1256">
            <v>3.51</v>
          </cell>
          <cell r="F1256" t="str">
            <v/>
          </cell>
          <cell r="G1256">
            <v>1.4039999999999999</v>
          </cell>
        </row>
        <row r="1257">
          <cell r="A1257" t="str">
            <v>330</v>
          </cell>
          <cell r="B1257" t="str">
            <v>Telhadista</v>
          </cell>
          <cell r="C1257" t="str">
            <v>h</v>
          </cell>
          <cell r="D1257">
            <v>0.2</v>
          </cell>
          <cell r="E1257">
            <v>5.38</v>
          </cell>
          <cell r="F1257" t="str">
            <v/>
          </cell>
          <cell r="G1257">
            <v>1.0760000000000001</v>
          </cell>
        </row>
        <row r="1258">
          <cell r="B1258" t="str">
            <v>Total sem BDI</v>
          </cell>
          <cell r="F1258">
            <v>1.5024000000000002</v>
          </cell>
          <cell r="G1258">
            <v>2.48</v>
          </cell>
          <cell r="H1258">
            <v>3.9824000000000002</v>
          </cell>
        </row>
        <row r="1259">
          <cell r="B1259" t="str">
            <v>Total com BDI</v>
          </cell>
          <cell r="F1259">
            <v>1.95</v>
          </cell>
          <cell r="G1259">
            <v>3.22</v>
          </cell>
          <cell r="H1259">
            <v>5.17</v>
          </cell>
        </row>
        <row r="1261">
          <cell r="A1261" t="str">
            <v>06035</v>
          </cell>
          <cell r="B1261" t="str">
            <v>Cumeeira para telha de barro esmaltado</v>
          </cell>
          <cell r="C1261" t="str">
            <v>m</v>
          </cell>
          <cell r="F1261">
            <v>3.86</v>
          </cell>
          <cell r="G1261">
            <v>3.22</v>
          </cell>
          <cell r="H1261">
            <v>7.08</v>
          </cell>
        </row>
        <row r="1262">
          <cell r="A1262" t="str">
            <v>769</v>
          </cell>
          <cell r="B1262" t="str">
            <v>Cumeeira telhão barro esmaltada</v>
          </cell>
          <cell r="C1262" t="str">
            <v>un</v>
          </cell>
          <cell r="D1262">
            <v>3</v>
          </cell>
          <cell r="E1262">
            <v>0.93</v>
          </cell>
          <cell r="F1262">
            <v>2.79</v>
          </cell>
        </row>
        <row r="1263">
          <cell r="A1263" t="str">
            <v>078</v>
          </cell>
          <cell r="B1263" t="str">
            <v>Cimento</v>
          </cell>
          <cell r="C1263" t="str">
            <v>un</v>
          </cell>
          <cell r="D1263">
            <v>0.56000000000000005</v>
          </cell>
          <cell r="E1263">
            <v>0.24</v>
          </cell>
          <cell r="F1263">
            <v>0.13440000000000002</v>
          </cell>
        </row>
        <row r="1264">
          <cell r="A1264" t="str">
            <v>022</v>
          </cell>
          <cell r="B1264" t="str">
            <v>Areia média</v>
          </cell>
          <cell r="C1264" t="str">
            <v>m3</v>
          </cell>
          <cell r="D1264">
            <v>4.0000000000000001E-3</v>
          </cell>
          <cell r="E1264">
            <v>12</v>
          </cell>
          <cell r="F1264">
            <v>4.8000000000000001E-2</v>
          </cell>
        </row>
        <row r="1265">
          <cell r="A1265" t="str">
            <v>300</v>
          </cell>
          <cell r="B1265" t="str">
            <v>Servente</v>
          </cell>
          <cell r="C1265" t="str">
            <v>h</v>
          </cell>
          <cell r="D1265">
            <v>0.4</v>
          </cell>
          <cell r="E1265">
            <v>3.51</v>
          </cell>
          <cell r="F1265" t="str">
            <v/>
          </cell>
          <cell r="G1265">
            <v>1.4039999999999999</v>
          </cell>
        </row>
        <row r="1266">
          <cell r="A1266" t="str">
            <v>330</v>
          </cell>
          <cell r="B1266" t="str">
            <v>Telhadista</v>
          </cell>
          <cell r="C1266" t="str">
            <v>h</v>
          </cell>
          <cell r="D1266">
            <v>0.2</v>
          </cell>
          <cell r="E1266">
            <v>5.38</v>
          </cell>
          <cell r="F1266" t="str">
            <v/>
          </cell>
          <cell r="G1266">
            <v>1.0760000000000001</v>
          </cell>
        </row>
        <row r="1267">
          <cell r="B1267" t="str">
            <v>Total sem BDI</v>
          </cell>
          <cell r="F1267">
            <v>2.9723999999999999</v>
          </cell>
          <cell r="G1267">
            <v>2.48</v>
          </cell>
          <cell r="H1267">
            <v>5.4523999999999999</v>
          </cell>
        </row>
        <row r="1268">
          <cell r="B1268" t="str">
            <v>Total com BDI</v>
          </cell>
          <cell r="F1268">
            <v>3.86</v>
          </cell>
          <cell r="G1268">
            <v>3.22</v>
          </cell>
          <cell r="H1268">
            <v>7.08</v>
          </cell>
        </row>
        <row r="1270">
          <cell r="A1270" t="str">
            <v>06020</v>
          </cell>
          <cell r="B1270" t="str">
            <v>Cumeeira para telha fibrocimento 6mm</v>
          </cell>
          <cell r="C1270" t="str">
            <v>m</v>
          </cell>
          <cell r="F1270">
            <v>23.35</v>
          </cell>
          <cell r="G1270">
            <v>1.73</v>
          </cell>
          <cell r="H1270">
            <v>25.080000000000002</v>
          </cell>
        </row>
        <row r="1271">
          <cell r="A1271" t="str">
            <v>107</v>
          </cell>
          <cell r="B1271" t="str">
            <v>Cumeeira para telha fibrocimento 6mm</v>
          </cell>
          <cell r="C1271" t="str">
            <v>un</v>
          </cell>
          <cell r="D1271">
            <v>1.1100000000000001</v>
          </cell>
          <cell r="E1271">
            <v>15.73</v>
          </cell>
          <cell r="F1271">
            <v>17.460300000000004</v>
          </cell>
        </row>
        <row r="1272">
          <cell r="A1272" t="str">
            <v>248</v>
          </cell>
          <cell r="B1272" t="str">
            <v xml:space="preserve">Parafuso 110mm com arruela </v>
          </cell>
          <cell r="C1272" t="str">
            <v>un</v>
          </cell>
          <cell r="D1272">
            <v>2</v>
          </cell>
          <cell r="E1272">
            <v>0.25</v>
          </cell>
          <cell r="F1272">
            <v>0.5</v>
          </cell>
        </row>
        <row r="1273">
          <cell r="A1273" t="str">
            <v>300</v>
          </cell>
          <cell r="B1273" t="str">
            <v>Servente</v>
          </cell>
          <cell r="C1273" t="str">
            <v>h</v>
          </cell>
          <cell r="D1273">
            <v>0.15</v>
          </cell>
          <cell r="E1273">
            <v>3.51</v>
          </cell>
          <cell r="F1273" t="str">
            <v/>
          </cell>
          <cell r="G1273">
            <v>0.52649999999999997</v>
          </cell>
        </row>
        <row r="1274">
          <cell r="A1274" t="str">
            <v>330</v>
          </cell>
          <cell r="B1274" t="str">
            <v>Telhadista</v>
          </cell>
          <cell r="C1274" t="str">
            <v>h</v>
          </cell>
          <cell r="D1274">
            <v>0.15</v>
          </cell>
          <cell r="E1274">
            <v>5.38</v>
          </cell>
          <cell r="F1274" t="str">
            <v/>
          </cell>
          <cell r="G1274">
            <v>0.80699999999999994</v>
          </cell>
        </row>
        <row r="1275">
          <cell r="B1275" t="str">
            <v>Total sem BDI</v>
          </cell>
          <cell r="F1275">
            <v>17.960300000000004</v>
          </cell>
          <cell r="G1275">
            <v>1.3334999999999999</v>
          </cell>
          <cell r="H1275">
            <v>19.293800000000005</v>
          </cell>
        </row>
        <row r="1276">
          <cell r="B1276" t="str">
            <v>Total com BDI</v>
          </cell>
          <cell r="F1276">
            <v>23.35</v>
          </cell>
          <cell r="G1276">
            <v>1.73</v>
          </cell>
          <cell r="H1276">
            <v>25.080000000000002</v>
          </cell>
        </row>
        <row r="1278">
          <cell r="A1278" t="str">
            <v>06024</v>
          </cell>
          <cell r="B1278" t="str">
            <v>Espigão de abas planas fibrocimento 6mm</v>
          </cell>
          <cell r="C1278" t="str">
            <v>m</v>
          </cell>
          <cell r="F1278">
            <v>13.86</v>
          </cell>
          <cell r="G1278">
            <v>1.73</v>
          </cell>
          <cell r="H1278">
            <v>15.59</v>
          </cell>
        </row>
        <row r="1279">
          <cell r="A1279" t="str">
            <v>607</v>
          </cell>
          <cell r="B1279" t="str">
            <v>Espigão de abas planas fibrocimento 6mm</v>
          </cell>
          <cell r="C1279" t="str">
            <v>un</v>
          </cell>
          <cell r="D1279">
            <v>1.1000000000000001</v>
          </cell>
          <cell r="E1279">
            <v>9.24</v>
          </cell>
          <cell r="F1279">
            <v>10.164000000000001</v>
          </cell>
        </row>
        <row r="1280">
          <cell r="A1280" t="str">
            <v>248</v>
          </cell>
          <cell r="B1280" t="str">
            <v xml:space="preserve">Parafuso 110mm com arruela </v>
          </cell>
          <cell r="C1280" t="str">
            <v>un</v>
          </cell>
          <cell r="D1280">
            <v>2</v>
          </cell>
          <cell r="E1280">
            <v>0.25</v>
          </cell>
          <cell r="F1280">
            <v>0.5</v>
          </cell>
        </row>
        <row r="1281">
          <cell r="A1281" t="str">
            <v>300</v>
          </cell>
          <cell r="B1281" t="str">
            <v>Servente</v>
          </cell>
          <cell r="C1281" t="str">
            <v>h</v>
          </cell>
          <cell r="D1281">
            <v>0.15</v>
          </cell>
          <cell r="E1281">
            <v>3.51</v>
          </cell>
          <cell r="F1281" t="str">
            <v/>
          </cell>
          <cell r="G1281">
            <v>0.52649999999999997</v>
          </cell>
        </row>
        <row r="1282">
          <cell r="A1282" t="str">
            <v>330</v>
          </cell>
          <cell r="B1282" t="str">
            <v>Telhadista</v>
          </cell>
          <cell r="C1282" t="str">
            <v>h</v>
          </cell>
          <cell r="D1282">
            <v>0.15</v>
          </cell>
          <cell r="E1282">
            <v>5.38</v>
          </cell>
          <cell r="F1282" t="str">
            <v/>
          </cell>
          <cell r="G1282">
            <v>0.80699999999999994</v>
          </cell>
        </row>
        <row r="1283">
          <cell r="B1283" t="str">
            <v>Total sem BDI</v>
          </cell>
          <cell r="F1283">
            <v>10.664000000000001</v>
          </cell>
          <cell r="G1283">
            <v>1.3334999999999999</v>
          </cell>
          <cell r="H1283">
            <v>11.997500000000002</v>
          </cell>
        </row>
        <row r="1284">
          <cell r="B1284" t="str">
            <v>Total com BDI</v>
          </cell>
          <cell r="F1284">
            <v>13.86</v>
          </cell>
          <cell r="G1284">
            <v>1.73</v>
          </cell>
          <cell r="H1284">
            <v>15.59</v>
          </cell>
        </row>
        <row r="1286">
          <cell r="A1286" t="str">
            <v>06021</v>
          </cell>
          <cell r="B1286" t="str">
            <v>Cumeeira para telha fibrocimento Kalheta</v>
          </cell>
          <cell r="C1286" t="str">
            <v>m</v>
          </cell>
          <cell r="F1286">
            <v>20.02</v>
          </cell>
          <cell r="G1286">
            <v>2.31</v>
          </cell>
          <cell r="H1286">
            <v>22.33</v>
          </cell>
        </row>
        <row r="1287">
          <cell r="A1287" t="str">
            <v>108</v>
          </cell>
          <cell r="B1287" t="str">
            <v>Cumeeira para telha fibrocimento Kalheta</v>
          </cell>
          <cell r="C1287" t="str">
            <v>un</v>
          </cell>
          <cell r="D1287">
            <v>2.2799999999999998</v>
          </cell>
          <cell r="E1287">
            <v>6.38</v>
          </cell>
          <cell r="F1287">
            <v>14.546399999999998</v>
          </cell>
        </row>
        <row r="1288">
          <cell r="A1288" t="str">
            <v>250</v>
          </cell>
          <cell r="B1288" t="str">
            <v>Parafuso 5/16 x 50</v>
          </cell>
          <cell r="C1288" t="str">
            <v>un</v>
          </cell>
          <cell r="D1288">
            <v>4.5</v>
          </cell>
          <cell r="E1288">
            <v>0.19</v>
          </cell>
          <cell r="F1288">
            <v>0.85499999999999998</v>
          </cell>
        </row>
        <row r="1289">
          <cell r="A1289" t="str">
            <v>300</v>
          </cell>
          <cell r="B1289" t="str">
            <v>Servente</v>
          </cell>
          <cell r="C1289" t="str">
            <v>h</v>
          </cell>
          <cell r="D1289">
            <v>0.2</v>
          </cell>
          <cell r="E1289">
            <v>3.51</v>
          </cell>
          <cell r="F1289" t="str">
            <v/>
          </cell>
          <cell r="G1289">
            <v>0.70199999999999996</v>
          </cell>
        </row>
        <row r="1290">
          <cell r="A1290" t="str">
            <v>330</v>
          </cell>
          <cell r="B1290" t="str">
            <v>Telhadista</v>
          </cell>
          <cell r="C1290" t="str">
            <v>h</v>
          </cell>
          <cell r="D1290">
            <v>0.2</v>
          </cell>
          <cell r="E1290">
            <v>5.38</v>
          </cell>
          <cell r="F1290" t="str">
            <v/>
          </cell>
          <cell r="G1290">
            <v>1.0760000000000001</v>
          </cell>
        </row>
        <row r="1291">
          <cell r="B1291" t="str">
            <v>Total sem BDI</v>
          </cell>
          <cell r="F1291">
            <v>15.401399999999999</v>
          </cell>
          <cell r="G1291">
            <v>1.778</v>
          </cell>
          <cell r="H1291">
            <v>17.179399999999998</v>
          </cell>
        </row>
        <row r="1292">
          <cell r="B1292" t="str">
            <v>Total com BDI</v>
          </cell>
          <cell r="F1292">
            <v>20.02</v>
          </cell>
          <cell r="G1292">
            <v>2.31</v>
          </cell>
          <cell r="H1292">
            <v>22.33</v>
          </cell>
        </row>
        <row r="1294">
          <cell r="A1294" t="str">
            <v>06022</v>
          </cell>
          <cell r="B1294" t="str">
            <v>Cumeeira para telha fibrocimento Kalhetão</v>
          </cell>
          <cell r="C1294" t="str">
            <v>m</v>
          </cell>
          <cell r="F1294">
            <v>20.02</v>
          </cell>
          <cell r="G1294">
            <v>2.31</v>
          </cell>
          <cell r="H1294">
            <v>22.33</v>
          </cell>
        </row>
        <row r="1295">
          <cell r="A1295" t="str">
            <v>109</v>
          </cell>
          <cell r="B1295" t="str">
            <v>Cumeeira para telha fibrocimento Kalhetão</v>
          </cell>
          <cell r="C1295" t="str">
            <v>un</v>
          </cell>
          <cell r="D1295">
            <v>1.1299999999999999</v>
          </cell>
          <cell r="E1295">
            <v>14.3</v>
          </cell>
          <cell r="F1295">
            <v>16.158999999999999</v>
          </cell>
        </row>
        <row r="1296">
          <cell r="A1296" t="str">
            <v>250</v>
          </cell>
          <cell r="B1296" t="str">
            <v>Parafuso 5/16 x 50</v>
          </cell>
          <cell r="C1296" t="str">
            <v>un</v>
          </cell>
          <cell r="D1296">
            <v>2</v>
          </cell>
          <cell r="E1296">
            <v>0.19</v>
          </cell>
          <cell r="F1296">
            <v>0.38</v>
          </cell>
        </row>
        <row r="1297">
          <cell r="A1297" t="str">
            <v>300</v>
          </cell>
          <cell r="B1297" t="str">
            <v>Servente</v>
          </cell>
          <cell r="C1297" t="str">
            <v>h</v>
          </cell>
          <cell r="D1297">
            <v>0.15</v>
          </cell>
          <cell r="E1297">
            <v>3.51</v>
          </cell>
          <cell r="F1297" t="str">
            <v/>
          </cell>
          <cell r="G1297">
            <v>0.52649999999999997</v>
          </cell>
        </row>
        <row r="1298">
          <cell r="A1298" t="str">
            <v>330</v>
          </cell>
          <cell r="B1298" t="str">
            <v>Telhadista</v>
          </cell>
          <cell r="C1298" t="str">
            <v>h</v>
          </cell>
          <cell r="D1298">
            <v>0.15</v>
          </cell>
          <cell r="E1298">
            <v>5.38</v>
          </cell>
          <cell r="F1298" t="str">
            <v/>
          </cell>
          <cell r="G1298">
            <v>0.80699999999999994</v>
          </cell>
        </row>
        <row r="1299">
          <cell r="B1299" t="str">
            <v>Total sem BDI</v>
          </cell>
          <cell r="F1299">
            <v>16.538999999999998</v>
          </cell>
          <cell r="G1299">
            <v>1.3334999999999999</v>
          </cell>
          <cell r="H1299">
            <v>17.872499999999999</v>
          </cell>
        </row>
        <row r="1300">
          <cell r="B1300" t="str">
            <v>Total com BDI</v>
          </cell>
          <cell r="F1300">
            <v>21.5</v>
          </cell>
          <cell r="G1300">
            <v>1.73</v>
          </cell>
          <cell r="H1300">
            <v>23.23</v>
          </cell>
        </row>
        <row r="1302">
          <cell r="A1302" t="str">
            <v>06006</v>
          </cell>
          <cell r="B1302" t="str">
            <v>Calha alumínio corte 60</v>
          </cell>
          <cell r="C1302" t="str">
            <v>ml</v>
          </cell>
          <cell r="F1302">
            <v>11.71</v>
          </cell>
          <cell r="G1302">
            <v>1.61</v>
          </cell>
          <cell r="H1302">
            <v>13.32</v>
          </cell>
        </row>
        <row r="1303">
          <cell r="A1303" t="str">
            <v>062</v>
          </cell>
          <cell r="B1303" t="str">
            <v>Calha de alumínio corte 60</v>
          </cell>
          <cell r="C1303" t="str">
            <v>ml</v>
          </cell>
          <cell r="D1303">
            <v>1.05</v>
          </cell>
          <cell r="E1303">
            <v>8.58</v>
          </cell>
          <cell r="F1303">
            <v>9.0090000000000003</v>
          </cell>
          <cell r="G1303" t="str">
            <v/>
          </cell>
          <cell r="H1303" t="str">
            <v/>
          </cell>
        </row>
        <row r="1304">
          <cell r="A1304" t="str">
            <v>300</v>
          </cell>
          <cell r="B1304" t="str">
            <v>servente</v>
          </cell>
          <cell r="C1304" t="str">
            <v>h</v>
          </cell>
          <cell r="D1304">
            <v>0.2</v>
          </cell>
          <cell r="E1304">
            <v>3.51</v>
          </cell>
          <cell r="F1304" t="str">
            <v/>
          </cell>
          <cell r="G1304">
            <v>0.70199999999999996</v>
          </cell>
        </row>
        <row r="1305">
          <cell r="A1305" t="str">
            <v>070</v>
          </cell>
          <cell r="B1305" t="str">
            <v>Carpinteiro</v>
          </cell>
          <cell r="C1305" t="str">
            <v>h</v>
          </cell>
          <cell r="D1305">
            <v>0.1</v>
          </cell>
          <cell r="E1305">
            <v>5.38</v>
          </cell>
          <cell r="F1305" t="str">
            <v/>
          </cell>
          <cell r="G1305">
            <v>0.53800000000000003</v>
          </cell>
        </row>
        <row r="1306">
          <cell r="B1306" t="str">
            <v>Total sem BDI</v>
          </cell>
          <cell r="F1306">
            <v>9.0090000000000003</v>
          </cell>
          <cell r="G1306">
            <v>1.24</v>
          </cell>
          <cell r="H1306">
            <v>10.249000000000001</v>
          </cell>
        </row>
        <row r="1307">
          <cell r="B1307" t="str">
            <v>Total com BDI</v>
          </cell>
          <cell r="F1307">
            <v>11.71</v>
          </cell>
          <cell r="G1307">
            <v>1.61</v>
          </cell>
          <cell r="H1307">
            <v>13.32</v>
          </cell>
        </row>
        <row r="1309">
          <cell r="A1309" t="str">
            <v>06007</v>
          </cell>
          <cell r="B1309" t="str">
            <v>Rufo de cimento 10x25</v>
          </cell>
          <cell r="C1309" t="str">
            <v>ml</v>
          </cell>
          <cell r="F1309">
            <v>6.77</v>
          </cell>
          <cell r="G1309">
            <v>9.0299999999999994</v>
          </cell>
          <cell r="H1309">
            <v>15.799999999999999</v>
          </cell>
        </row>
        <row r="1310">
          <cell r="A1310" t="str">
            <v>078</v>
          </cell>
          <cell r="B1310" t="str">
            <v>Cimento</v>
          </cell>
          <cell r="C1310" t="str">
            <v>kg</v>
          </cell>
          <cell r="D1310">
            <v>10.83</v>
          </cell>
          <cell r="E1310">
            <v>0.24</v>
          </cell>
          <cell r="F1310">
            <v>2.5991999999999997</v>
          </cell>
        </row>
        <row r="1311">
          <cell r="A1311" t="str">
            <v>022</v>
          </cell>
          <cell r="B1311" t="str">
            <v>Areia média</v>
          </cell>
          <cell r="C1311" t="str">
            <v>m3</v>
          </cell>
          <cell r="D1311">
            <v>0.03</v>
          </cell>
          <cell r="E1311">
            <v>12</v>
          </cell>
          <cell r="F1311">
            <v>0.36</v>
          </cell>
        </row>
        <row r="1312">
          <cell r="A1312" t="str">
            <v>275</v>
          </cell>
          <cell r="B1312" t="str">
            <v>Prego 17x27</v>
          </cell>
          <cell r="C1312" t="str">
            <v>kg</v>
          </cell>
          <cell r="D1312">
            <v>0.05</v>
          </cell>
          <cell r="E1312">
            <v>2.09</v>
          </cell>
          <cell r="F1312">
            <v>0.1045</v>
          </cell>
        </row>
        <row r="1313">
          <cell r="A1313" t="str">
            <v>010</v>
          </cell>
          <cell r="B1313" t="str">
            <v>Aço CA-60 4,2mm</v>
          </cell>
          <cell r="C1313" t="str">
            <v>kg</v>
          </cell>
          <cell r="D1313">
            <v>0.75</v>
          </cell>
          <cell r="E1313">
            <v>1.19</v>
          </cell>
          <cell r="F1313">
            <v>0.89249999999999996</v>
          </cell>
        </row>
        <row r="1314">
          <cell r="A1314" t="str">
            <v>222</v>
          </cell>
          <cell r="B1314" t="str">
            <v>Madeira para caixaria</v>
          </cell>
          <cell r="C1314" t="str">
            <v>dz</v>
          </cell>
          <cell r="D1314">
            <v>0.05</v>
          </cell>
          <cell r="E1314">
            <v>25</v>
          </cell>
          <cell r="F1314">
            <v>1.25</v>
          </cell>
          <cell r="G1314" t="str">
            <v/>
          </cell>
          <cell r="H1314" t="str">
            <v/>
          </cell>
        </row>
        <row r="1315">
          <cell r="A1315" t="str">
            <v>070</v>
          </cell>
          <cell r="B1315" t="str">
            <v>Carpinteiro</v>
          </cell>
          <cell r="C1315" t="str">
            <v>h</v>
          </cell>
          <cell r="D1315">
            <v>0.4</v>
          </cell>
          <cell r="E1315">
            <v>5.38</v>
          </cell>
          <cell r="F1315" t="str">
            <v/>
          </cell>
          <cell r="G1315">
            <v>2.1520000000000001</v>
          </cell>
        </row>
        <row r="1316">
          <cell r="A1316" t="str">
            <v>254</v>
          </cell>
          <cell r="B1316" t="str">
            <v>Pedreiro</v>
          </cell>
          <cell r="C1316" t="str">
            <v>h</v>
          </cell>
          <cell r="D1316">
            <v>0.5</v>
          </cell>
          <cell r="E1316">
            <v>5.38</v>
          </cell>
          <cell r="F1316" t="str">
            <v/>
          </cell>
          <cell r="G1316">
            <v>2.69</v>
          </cell>
        </row>
        <row r="1317">
          <cell r="A1317" t="str">
            <v>300</v>
          </cell>
          <cell r="B1317" t="str">
            <v>Servente</v>
          </cell>
          <cell r="C1317" t="str">
            <v>h</v>
          </cell>
          <cell r="D1317">
            <v>0.6</v>
          </cell>
          <cell r="E1317">
            <v>3.51</v>
          </cell>
          <cell r="F1317" t="str">
            <v/>
          </cell>
          <cell r="G1317">
            <v>2.1059999999999999</v>
          </cell>
        </row>
        <row r="1318">
          <cell r="B1318" t="str">
            <v>Total sem BDI</v>
          </cell>
          <cell r="F1318">
            <v>5.2061999999999991</v>
          </cell>
          <cell r="G1318">
            <v>6.9480000000000004</v>
          </cell>
          <cell r="H1318">
            <v>12.154199999999999</v>
          </cell>
        </row>
        <row r="1319">
          <cell r="B1319" t="str">
            <v>Total com BDI</v>
          </cell>
          <cell r="F1319">
            <v>6.77</v>
          </cell>
          <cell r="G1319">
            <v>9.0299999999999994</v>
          </cell>
          <cell r="H1319">
            <v>15.799999999999999</v>
          </cell>
        </row>
        <row r="1321">
          <cell r="A1321" t="str">
            <v>06008</v>
          </cell>
          <cell r="B1321" t="str">
            <v>Forro de madeira de lei</v>
          </cell>
          <cell r="C1321" t="str">
            <v>m2</v>
          </cell>
          <cell r="F1321">
            <v>15.39</v>
          </cell>
          <cell r="G1321">
            <v>11.56</v>
          </cell>
          <cell r="H1321">
            <v>26.950000000000003</v>
          </cell>
        </row>
        <row r="1322">
          <cell r="A1322" t="str">
            <v>274</v>
          </cell>
          <cell r="B1322" t="str">
            <v>Prego 13x15</v>
          </cell>
          <cell r="C1322" t="str">
            <v>kg</v>
          </cell>
          <cell r="D1322">
            <v>0.12</v>
          </cell>
          <cell r="E1322">
            <v>1.87</v>
          </cell>
          <cell r="F1322">
            <v>0.22440000000000002</v>
          </cell>
        </row>
        <row r="1323">
          <cell r="A1323" t="str">
            <v>211</v>
          </cell>
          <cell r="B1323" t="str">
            <v>Madeira de lei 2,5x5</v>
          </cell>
          <cell r="C1323" t="str">
            <v>ml</v>
          </cell>
          <cell r="D1323">
            <v>2.2000000000000002</v>
          </cell>
          <cell r="E1323">
            <v>0.75</v>
          </cell>
          <cell r="F1323">
            <v>1.6500000000000001</v>
          </cell>
        </row>
        <row r="1324">
          <cell r="A1324" t="str">
            <v>158</v>
          </cell>
          <cell r="B1324" t="str">
            <v xml:space="preserve">Forro madeira de lei </v>
          </cell>
          <cell r="C1324" t="str">
            <v>m2</v>
          </cell>
          <cell r="D1324">
            <v>1.1000000000000001</v>
          </cell>
          <cell r="E1324">
            <v>8.6199999999999992</v>
          </cell>
          <cell r="F1324">
            <v>9.4819999999999993</v>
          </cell>
          <cell r="G1324" t="str">
            <v/>
          </cell>
          <cell r="H1324" t="str">
            <v/>
          </cell>
        </row>
        <row r="1325">
          <cell r="A1325" t="str">
            <v>624</v>
          </cell>
          <cell r="B1325" t="str">
            <v>Meia-cana de madeira de lei</v>
          </cell>
          <cell r="C1325" t="str">
            <v>m</v>
          </cell>
          <cell r="D1325">
            <v>0.8</v>
          </cell>
          <cell r="E1325">
            <v>0.6</v>
          </cell>
          <cell r="F1325">
            <v>0.48</v>
          </cell>
        </row>
        <row r="1326">
          <cell r="A1326" t="str">
            <v>300</v>
          </cell>
          <cell r="B1326" t="str">
            <v>Servente</v>
          </cell>
          <cell r="C1326" t="str">
            <v>h</v>
          </cell>
          <cell r="D1326">
            <v>1</v>
          </cell>
          <cell r="E1326">
            <v>3.51</v>
          </cell>
          <cell r="F1326" t="str">
            <v/>
          </cell>
          <cell r="G1326">
            <v>3.51</v>
          </cell>
        </row>
        <row r="1327">
          <cell r="A1327" t="str">
            <v>070</v>
          </cell>
          <cell r="B1327" t="str">
            <v>Carpinteiro</v>
          </cell>
          <cell r="C1327" t="str">
            <v>h</v>
          </cell>
          <cell r="D1327">
            <v>1</v>
          </cell>
          <cell r="E1327">
            <v>5.38</v>
          </cell>
          <cell r="F1327" t="str">
            <v/>
          </cell>
          <cell r="G1327">
            <v>5.38</v>
          </cell>
        </row>
        <row r="1328">
          <cell r="B1328" t="str">
            <v>Total sem BDI</v>
          </cell>
          <cell r="F1328">
            <v>11.836399999999999</v>
          </cell>
          <cell r="G1328">
            <v>8.89</v>
          </cell>
          <cell r="H1328">
            <v>20.726399999999998</v>
          </cell>
        </row>
        <row r="1329">
          <cell r="B1329" t="str">
            <v>Total com BDI</v>
          </cell>
          <cell r="F1329">
            <v>15.39</v>
          </cell>
          <cell r="G1329">
            <v>11.56</v>
          </cell>
          <cell r="H1329">
            <v>26.950000000000003</v>
          </cell>
        </row>
        <row r="1331">
          <cell r="A1331" t="str">
            <v>06009</v>
          </cell>
          <cell r="B1331" t="str">
            <v>Forro de PVC 20cm</v>
          </cell>
          <cell r="C1331" t="str">
            <v>m2</v>
          </cell>
          <cell r="F1331">
            <v>21.93</v>
          </cell>
          <cell r="G1331">
            <v>6.03</v>
          </cell>
          <cell r="H1331">
            <v>27.96</v>
          </cell>
        </row>
        <row r="1332">
          <cell r="A1332" t="str">
            <v>160</v>
          </cell>
          <cell r="B1332" t="str">
            <v>Forro de PVC 20cm</v>
          </cell>
          <cell r="C1332" t="str">
            <v>m2</v>
          </cell>
          <cell r="D1332">
            <v>1.03</v>
          </cell>
          <cell r="E1332">
            <v>11.88</v>
          </cell>
          <cell r="F1332">
            <v>12.236400000000001</v>
          </cell>
          <cell r="G1332" t="str">
            <v/>
          </cell>
          <cell r="H1332" t="str">
            <v/>
          </cell>
        </row>
        <row r="1333">
          <cell r="A1333" t="str">
            <v>226</v>
          </cell>
          <cell r="B1333" t="str">
            <v>Mão de obra forro de PVC</v>
          </cell>
          <cell r="C1333" t="str">
            <v>m2</v>
          </cell>
          <cell r="D1333">
            <v>1.03</v>
          </cell>
          <cell r="E1333">
            <v>4.5</v>
          </cell>
          <cell r="F1333">
            <v>4.6349999999999998</v>
          </cell>
          <cell r="G1333">
            <v>4.6349999999999998</v>
          </cell>
          <cell r="H1333" t="str">
            <v/>
          </cell>
        </row>
        <row r="1334">
          <cell r="B1334" t="str">
            <v>Total sem BDI</v>
          </cell>
          <cell r="F1334">
            <v>16.871400000000001</v>
          </cell>
          <cell r="G1334">
            <v>4.6349999999999998</v>
          </cell>
          <cell r="H1334">
            <v>21.506399999999999</v>
          </cell>
        </row>
        <row r="1335">
          <cell r="B1335" t="str">
            <v>Total com BDI</v>
          </cell>
          <cell r="F1335">
            <v>21.93</v>
          </cell>
          <cell r="G1335">
            <v>6.03</v>
          </cell>
          <cell r="H1335">
            <v>27.96</v>
          </cell>
        </row>
        <row r="1337">
          <cell r="A1337" t="str">
            <v>06010</v>
          </cell>
          <cell r="B1337" t="str">
            <v>Calha pluvial de alumínio incluindo condutor</v>
          </cell>
          <cell r="C1337" t="str">
            <v>m</v>
          </cell>
          <cell r="F1337">
            <v>21.82</v>
          </cell>
          <cell r="G1337">
            <v>7.15</v>
          </cell>
          <cell r="H1337">
            <v>28.97</v>
          </cell>
        </row>
        <row r="1338">
          <cell r="A1338" t="str">
            <v>427</v>
          </cell>
          <cell r="B1338" t="str">
            <v>Calha beiral de alumínio</v>
          </cell>
          <cell r="C1338" t="str">
            <v>m</v>
          </cell>
          <cell r="D1338">
            <v>1.05</v>
          </cell>
          <cell r="E1338">
            <v>7.58</v>
          </cell>
          <cell r="F1338">
            <v>7.9590000000000005</v>
          </cell>
        </row>
        <row r="1339">
          <cell r="A1339" t="str">
            <v>428</v>
          </cell>
          <cell r="B1339" t="str">
            <v>Condutor pluvial de alumínio</v>
          </cell>
          <cell r="C1339" t="str">
            <v>m</v>
          </cell>
          <cell r="D1339">
            <v>0.4</v>
          </cell>
          <cell r="E1339">
            <v>7.15</v>
          </cell>
          <cell r="F1339">
            <v>2.8600000000000003</v>
          </cell>
        </row>
        <row r="1340">
          <cell r="A1340" t="str">
            <v>485</v>
          </cell>
          <cell r="B1340" t="str">
            <v xml:space="preserve">Terminal de alumínio </v>
          </cell>
          <cell r="C1340" t="str">
            <v>un</v>
          </cell>
          <cell r="D1340">
            <v>0.2</v>
          </cell>
          <cell r="E1340">
            <v>3.48</v>
          </cell>
          <cell r="F1340">
            <v>0.69600000000000006</v>
          </cell>
        </row>
        <row r="1341">
          <cell r="A1341" t="str">
            <v>009</v>
          </cell>
          <cell r="B1341" t="str">
            <v xml:space="preserve">braçadeira </v>
          </cell>
          <cell r="C1341" t="str">
            <v>un</v>
          </cell>
          <cell r="D1341">
            <v>0.2</v>
          </cell>
          <cell r="E1341">
            <v>1.59</v>
          </cell>
          <cell r="F1341">
            <v>0.31800000000000006</v>
          </cell>
        </row>
        <row r="1342">
          <cell r="A1342" t="str">
            <v>003</v>
          </cell>
          <cell r="B1342" t="str">
            <v>Curva de descida marrom</v>
          </cell>
          <cell r="C1342" t="str">
            <v>un</v>
          </cell>
          <cell r="D1342">
            <v>0.13</v>
          </cell>
          <cell r="E1342">
            <v>3.46</v>
          </cell>
          <cell r="F1342">
            <v>0.44980000000000003</v>
          </cell>
        </row>
        <row r="1343">
          <cell r="A1343" t="str">
            <v>120</v>
          </cell>
          <cell r="B1343" t="str">
            <v>suporte para caibro</v>
          </cell>
          <cell r="C1343" t="str">
            <v>un</v>
          </cell>
          <cell r="D1343">
            <v>1</v>
          </cell>
          <cell r="E1343">
            <v>2.63</v>
          </cell>
          <cell r="F1343">
            <v>2.63</v>
          </cell>
        </row>
        <row r="1344">
          <cell r="A1344" t="str">
            <v>429</v>
          </cell>
          <cell r="B1344" t="str">
            <v>Bocal Pluvial de alumínio</v>
          </cell>
          <cell r="C1344" t="str">
            <v>un</v>
          </cell>
          <cell r="D1344">
            <v>0.2</v>
          </cell>
          <cell r="E1344">
            <v>9.36</v>
          </cell>
          <cell r="F1344">
            <v>1.8719999999999999</v>
          </cell>
        </row>
        <row r="1345">
          <cell r="A1345" t="str">
            <v>070</v>
          </cell>
          <cell r="B1345" t="str">
            <v>Carpinteiro</v>
          </cell>
          <cell r="C1345" t="str">
            <v>h</v>
          </cell>
          <cell r="D1345">
            <v>0.5</v>
          </cell>
          <cell r="E1345">
            <v>5.38</v>
          </cell>
          <cell r="G1345">
            <v>2.69</v>
          </cell>
        </row>
        <row r="1346">
          <cell r="A1346" t="str">
            <v>300</v>
          </cell>
          <cell r="B1346" t="str">
            <v>Servente</v>
          </cell>
          <cell r="C1346" t="str">
            <v>h</v>
          </cell>
          <cell r="D1346">
            <v>0.8</v>
          </cell>
          <cell r="E1346">
            <v>3.51</v>
          </cell>
          <cell r="G1346">
            <v>2.8079999999999998</v>
          </cell>
        </row>
        <row r="1347">
          <cell r="B1347" t="str">
            <v>Total sem BDI</v>
          </cell>
          <cell r="F1347">
            <v>16.784800000000001</v>
          </cell>
          <cell r="G1347">
            <v>5.4979999999999993</v>
          </cell>
          <cell r="H1347">
            <v>22.282800000000002</v>
          </cell>
        </row>
        <row r="1348">
          <cell r="B1348" t="str">
            <v>Total com BDI</v>
          </cell>
          <cell r="F1348">
            <v>21.82</v>
          </cell>
          <cell r="G1348">
            <v>7.15</v>
          </cell>
          <cell r="H1348">
            <v>28.97</v>
          </cell>
        </row>
        <row r="1350">
          <cell r="A1350" t="str">
            <v>06028</v>
          </cell>
          <cell r="B1350" t="str">
            <v>Calha pluvial em PVC 125mm incluindo condutor 88mm</v>
          </cell>
          <cell r="C1350" t="str">
            <v>m</v>
          </cell>
          <cell r="F1350">
            <v>17.22</v>
          </cell>
          <cell r="G1350">
            <v>7.15</v>
          </cell>
          <cell r="H1350">
            <v>24.369999999999997</v>
          </cell>
        </row>
        <row r="1351">
          <cell r="A1351" t="str">
            <v>061</v>
          </cell>
          <cell r="B1351" t="str">
            <v>Calha PVC circular  125</v>
          </cell>
          <cell r="C1351" t="str">
            <v>m</v>
          </cell>
          <cell r="D1351">
            <v>1.05</v>
          </cell>
          <cell r="E1351">
            <v>6.22</v>
          </cell>
          <cell r="F1351">
            <v>6.5309999999999997</v>
          </cell>
        </row>
        <row r="1352">
          <cell r="A1352" t="str">
            <v>084</v>
          </cell>
          <cell r="B1352" t="str">
            <v>Condutor de PVC 88</v>
          </cell>
          <cell r="C1352" t="str">
            <v>m</v>
          </cell>
          <cell r="D1352">
            <v>0.4</v>
          </cell>
          <cell r="E1352">
            <v>5.09</v>
          </cell>
          <cell r="F1352">
            <v>2.036</v>
          </cell>
        </row>
        <row r="1353">
          <cell r="A1353" t="str">
            <v>138</v>
          </cell>
          <cell r="B1353" t="str">
            <v xml:space="preserve">Esquadro  PVC 125 </v>
          </cell>
          <cell r="C1353" t="str">
            <v>un</v>
          </cell>
          <cell r="D1353">
            <v>0.25</v>
          </cell>
          <cell r="E1353">
            <v>7.7</v>
          </cell>
          <cell r="F1353">
            <v>1.925</v>
          </cell>
        </row>
        <row r="1354">
          <cell r="A1354" t="str">
            <v>035</v>
          </cell>
          <cell r="B1354" t="str">
            <v>Braçadeira para condutor pluvial</v>
          </cell>
          <cell r="C1354" t="str">
            <v>un</v>
          </cell>
          <cell r="D1354">
            <v>0.2</v>
          </cell>
          <cell r="E1354">
            <v>1.6</v>
          </cell>
          <cell r="F1354">
            <v>0.32000000000000006</v>
          </cell>
        </row>
        <row r="1355">
          <cell r="A1355" t="str">
            <v>193</v>
          </cell>
          <cell r="B1355" t="str">
            <v xml:space="preserve">Joelho de PVC 88 </v>
          </cell>
          <cell r="C1355" t="str">
            <v>un</v>
          </cell>
          <cell r="D1355">
            <v>0.13</v>
          </cell>
          <cell r="E1355">
            <v>3.52</v>
          </cell>
          <cell r="F1355">
            <v>0.45760000000000001</v>
          </cell>
        </row>
        <row r="1356">
          <cell r="A1356" t="str">
            <v>306</v>
          </cell>
          <cell r="B1356" t="str">
            <v xml:space="preserve">Suporte de PVC </v>
          </cell>
          <cell r="C1356" t="str">
            <v>un</v>
          </cell>
          <cell r="D1356">
            <v>1</v>
          </cell>
          <cell r="E1356">
            <v>1.98</v>
          </cell>
          <cell r="F1356">
            <v>1.98</v>
          </cell>
        </row>
        <row r="1357">
          <cell r="A1357" t="str">
            <v>070</v>
          </cell>
          <cell r="B1357" t="str">
            <v>Carpinteiro</v>
          </cell>
          <cell r="C1357" t="str">
            <v>h</v>
          </cell>
          <cell r="D1357">
            <v>0.5</v>
          </cell>
          <cell r="E1357">
            <v>5.38</v>
          </cell>
          <cell r="G1357">
            <v>2.69</v>
          </cell>
        </row>
        <row r="1358">
          <cell r="A1358" t="str">
            <v>300</v>
          </cell>
          <cell r="B1358" t="str">
            <v>Servente</v>
          </cell>
          <cell r="C1358" t="str">
            <v>h</v>
          </cell>
          <cell r="D1358">
            <v>0.8</v>
          </cell>
          <cell r="E1358">
            <v>3.51</v>
          </cell>
          <cell r="G1358">
            <v>2.8079999999999998</v>
          </cell>
        </row>
        <row r="1359">
          <cell r="B1359" t="str">
            <v>Total sem BDI</v>
          </cell>
          <cell r="F1359">
            <v>13.249600000000001</v>
          </cell>
          <cell r="G1359">
            <v>5.4979999999999993</v>
          </cell>
          <cell r="H1359">
            <v>18.747599999999998</v>
          </cell>
        </row>
        <row r="1360">
          <cell r="B1360" t="str">
            <v>Total com BDI</v>
          </cell>
          <cell r="F1360">
            <v>17.22</v>
          </cell>
          <cell r="G1360">
            <v>7.15</v>
          </cell>
          <cell r="H1360">
            <v>24.369999999999997</v>
          </cell>
        </row>
        <row r="1362">
          <cell r="A1362" t="str">
            <v>06030</v>
          </cell>
          <cell r="B1362" t="str">
            <v xml:space="preserve">Calha pluvial de alumínio </v>
          </cell>
          <cell r="C1362" t="str">
            <v>m</v>
          </cell>
          <cell r="F1362">
            <v>17.100000000000001</v>
          </cell>
          <cell r="G1362">
            <v>5</v>
          </cell>
          <cell r="H1362">
            <v>22.1</v>
          </cell>
        </row>
        <row r="1363">
          <cell r="A1363" t="str">
            <v>427</v>
          </cell>
          <cell r="B1363" t="str">
            <v>Calha beiral de alumínio</v>
          </cell>
          <cell r="C1363" t="str">
            <v>m</v>
          </cell>
          <cell r="D1363">
            <v>1.05</v>
          </cell>
          <cell r="E1363">
            <v>7.58</v>
          </cell>
          <cell r="F1363">
            <v>7.9590000000000005</v>
          </cell>
        </row>
        <row r="1364">
          <cell r="A1364" t="str">
            <v>429</v>
          </cell>
          <cell r="B1364" t="str">
            <v>Bocal Pluvial de alumínio</v>
          </cell>
          <cell r="C1364" t="str">
            <v>un</v>
          </cell>
          <cell r="D1364">
            <v>0.2</v>
          </cell>
          <cell r="E1364">
            <v>9.36</v>
          </cell>
          <cell r="F1364">
            <v>1.8719999999999999</v>
          </cell>
        </row>
        <row r="1365">
          <cell r="A1365" t="str">
            <v>120</v>
          </cell>
          <cell r="B1365" t="str">
            <v>suporte para caibro</v>
          </cell>
          <cell r="C1365" t="str">
            <v>un</v>
          </cell>
          <cell r="D1365">
            <v>1</v>
          </cell>
          <cell r="E1365">
            <v>2.63</v>
          </cell>
          <cell r="F1365">
            <v>2.63</v>
          </cell>
        </row>
        <row r="1366">
          <cell r="A1366" t="str">
            <v>485</v>
          </cell>
          <cell r="B1366" t="str">
            <v xml:space="preserve">Terminal de alumínio </v>
          </cell>
          <cell r="C1366" t="str">
            <v>un</v>
          </cell>
          <cell r="D1366">
            <v>0.2</v>
          </cell>
          <cell r="E1366">
            <v>3.48</v>
          </cell>
          <cell r="F1366">
            <v>0.69600000000000006</v>
          </cell>
        </row>
        <row r="1367">
          <cell r="A1367" t="str">
            <v>070</v>
          </cell>
          <cell r="B1367" t="str">
            <v>Carpinteiro</v>
          </cell>
          <cell r="C1367" t="str">
            <v>h</v>
          </cell>
          <cell r="D1367">
            <v>0.35</v>
          </cell>
          <cell r="E1367">
            <v>5.38</v>
          </cell>
          <cell r="G1367">
            <v>1.8829999999999998</v>
          </cell>
        </row>
        <row r="1368">
          <cell r="A1368" t="str">
            <v>300</v>
          </cell>
          <cell r="B1368" t="str">
            <v>Servente</v>
          </cell>
          <cell r="C1368" t="str">
            <v>h</v>
          </cell>
          <cell r="D1368">
            <v>0.56000000000000005</v>
          </cell>
          <cell r="E1368">
            <v>3.51</v>
          </cell>
          <cell r="G1368">
            <v>1.9656</v>
          </cell>
        </row>
        <row r="1369">
          <cell r="B1369" t="str">
            <v>Total sem BDI</v>
          </cell>
          <cell r="F1369">
            <v>13.156999999999998</v>
          </cell>
          <cell r="G1369">
            <v>3.8485999999999998</v>
          </cell>
          <cell r="H1369">
            <v>17.005599999999998</v>
          </cell>
        </row>
        <row r="1370">
          <cell r="B1370" t="str">
            <v>Total com BDI</v>
          </cell>
          <cell r="F1370">
            <v>17.100000000000001</v>
          </cell>
          <cell r="G1370">
            <v>5</v>
          </cell>
          <cell r="H1370">
            <v>22.1</v>
          </cell>
        </row>
        <row r="1372">
          <cell r="A1372" t="str">
            <v>06029</v>
          </cell>
          <cell r="B1372" t="str">
            <v>Calha pluvial em PVC 125mm</v>
          </cell>
          <cell r="C1372" t="str">
            <v>m</v>
          </cell>
          <cell r="F1372">
            <v>13.57</v>
          </cell>
          <cell r="G1372">
            <v>5</v>
          </cell>
          <cell r="H1372">
            <v>18.57</v>
          </cell>
        </row>
        <row r="1373">
          <cell r="A1373" t="str">
            <v>061</v>
          </cell>
          <cell r="B1373" t="str">
            <v>Calha PVC circular  125</v>
          </cell>
          <cell r="C1373" t="str">
            <v>m</v>
          </cell>
          <cell r="D1373">
            <v>1.05</v>
          </cell>
          <cell r="E1373">
            <v>6.22</v>
          </cell>
          <cell r="F1373">
            <v>6.5309999999999997</v>
          </cell>
        </row>
        <row r="1374">
          <cell r="A1374" t="str">
            <v>138</v>
          </cell>
          <cell r="B1374" t="str">
            <v xml:space="preserve">Esquadro  PVC 125 </v>
          </cell>
          <cell r="C1374" t="str">
            <v>un</v>
          </cell>
          <cell r="D1374">
            <v>0.25</v>
          </cell>
          <cell r="E1374">
            <v>7.7</v>
          </cell>
          <cell r="F1374">
            <v>1.925</v>
          </cell>
        </row>
        <row r="1375">
          <cell r="A1375" t="str">
            <v>306</v>
          </cell>
          <cell r="B1375" t="str">
            <v xml:space="preserve">Suporte de PVC </v>
          </cell>
          <cell r="C1375" t="str">
            <v>un</v>
          </cell>
          <cell r="D1375">
            <v>1</v>
          </cell>
          <cell r="E1375">
            <v>1.98</v>
          </cell>
          <cell r="F1375">
            <v>1.98</v>
          </cell>
        </row>
        <row r="1376">
          <cell r="A1376" t="str">
            <v>070</v>
          </cell>
          <cell r="B1376" t="str">
            <v>Carpinteiro</v>
          </cell>
          <cell r="C1376" t="str">
            <v>h</v>
          </cell>
          <cell r="D1376">
            <v>0.35</v>
          </cell>
          <cell r="E1376">
            <v>5.38</v>
          </cell>
          <cell r="G1376">
            <v>1.8829999999999998</v>
          </cell>
        </row>
        <row r="1377">
          <cell r="A1377" t="str">
            <v>300</v>
          </cell>
          <cell r="B1377" t="str">
            <v>Servente</v>
          </cell>
          <cell r="C1377" t="str">
            <v>h</v>
          </cell>
          <cell r="D1377">
            <v>0.56000000000000005</v>
          </cell>
          <cell r="E1377">
            <v>3.51</v>
          </cell>
          <cell r="G1377">
            <v>1.9656</v>
          </cell>
        </row>
        <row r="1378">
          <cell r="B1378" t="str">
            <v>Total sem BDI</v>
          </cell>
          <cell r="F1378">
            <v>10.436</v>
          </cell>
          <cell r="G1378">
            <v>3.8485999999999998</v>
          </cell>
          <cell r="H1378">
            <v>14.284599999999999</v>
          </cell>
        </row>
        <row r="1379">
          <cell r="B1379" t="str">
            <v>Total com BDI</v>
          </cell>
          <cell r="F1379">
            <v>13.57</v>
          </cell>
          <cell r="G1379">
            <v>5</v>
          </cell>
          <cell r="H1379">
            <v>18.57</v>
          </cell>
        </row>
        <row r="1382">
          <cell r="A1382" t="str">
            <v>06031</v>
          </cell>
          <cell r="B1382" t="str">
            <v>Condutor em  alumínio marron</v>
          </cell>
          <cell r="C1382" t="str">
            <v>m</v>
          </cell>
          <cell r="F1382">
            <v>10.29</v>
          </cell>
          <cell r="G1382">
            <v>2.14</v>
          </cell>
          <cell r="H1382">
            <v>12.43</v>
          </cell>
        </row>
        <row r="1383">
          <cell r="A1383" t="str">
            <v>428</v>
          </cell>
          <cell r="B1383" t="str">
            <v>Condutor pluvial de alumínio</v>
          </cell>
          <cell r="C1383" t="str">
            <v>m</v>
          </cell>
          <cell r="D1383">
            <v>1</v>
          </cell>
          <cell r="E1383">
            <v>7.15</v>
          </cell>
          <cell r="F1383">
            <v>7.15</v>
          </cell>
        </row>
        <row r="1384">
          <cell r="A1384" t="str">
            <v>009</v>
          </cell>
          <cell r="B1384" t="str">
            <v xml:space="preserve">braçadeira </v>
          </cell>
          <cell r="C1384" t="str">
            <v>un</v>
          </cell>
          <cell r="D1384">
            <v>0.2</v>
          </cell>
          <cell r="E1384">
            <v>1.59</v>
          </cell>
          <cell r="F1384">
            <v>0.31800000000000006</v>
          </cell>
        </row>
        <row r="1385">
          <cell r="A1385" t="str">
            <v>003</v>
          </cell>
          <cell r="B1385" t="str">
            <v>Curva de descida marrom</v>
          </cell>
          <cell r="C1385" t="str">
            <v>un</v>
          </cell>
          <cell r="D1385">
            <v>0.13</v>
          </cell>
          <cell r="E1385">
            <v>3.46</v>
          </cell>
          <cell r="F1385">
            <v>0.44980000000000003</v>
          </cell>
        </row>
        <row r="1386">
          <cell r="A1386" t="str">
            <v>070</v>
          </cell>
          <cell r="B1386" t="str">
            <v>Carpinteiro</v>
          </cell>
          <cell r="C1386" t="str">
            <v>h</v>
          </cell>
          <cell r="D1386">
            <v>0.15</v>
          </cell>
          <cell r="E1386">
            <v>5.38</v>
          </cell>
          <cell r="G1386">
            <v>0.80699999999999994</v>
          </cell>
        </row>
        <row r="1387">
          <cell r="A1387" t="str">
            <v>300</v>
          </cell>
          <cell r="B1387" t="str">
            <v>Servente</v>
          </cell>
          <cell r="C1387" t="str">
            <v>h</v>
          </cell>
          <cell r="D1387">
            <v>0.24</v>
          </cell>
          <cell r="E1387">
            <v>3.51</v>
          </cell>
          <cell r="G1387">
            <v>0.84239999999999993</v>
          </cell>
        </row>
        <row r="1388">
          <cell r="B1388" t="str">
            <v>Total sem BDI</v>
          </cell>
          <cell r="F1388">
            <v>7.9177999999999997</v>
          </cell>
          <cell r="G1388">
            <v>1.6494</v>
          </cell>
          <cell r="H1388">
            <v>9.5671999999999997</v>
          </cell>
        </row>
        <row r="1389">
          <cell r="B1389" t="str">
            <v>Total com BDI</v>
          </cell>
          <cell r="F1389">
            <v>10.29</v>
          </cell>
          <cell r="G1389">
            <v>2.14</v>
          </cell>
          <cell r="H1389">
            <v>12.43</v>
          </cell>
        </row>
        <row r="1392">
          <cell r="A1392" t="str">
            <v>06025</v>
          </cell>
          <cell r="B1392" t="str">
            <v>Condutor Pluvial de PVC 88mm</v>
          </cell>
          <cell r="C1392" t="str">
            <v>m</v>
          </cell>
          <cell r="F1392">
            <v>8.82</v>
          </cell>
          <cell r="G1392">
            <v>2.14</v>
          </cell>
          <cell r="H1392">
            <v>10.96</v>
          </cell>
        </row>
        <row r="1393">
          <cell r="A1393" t="str">
            <v>084</v>
          </cell>
          <cell r="B1393" t="str">
            <v>Condutor pluvial de alumínio</v>
          </cell>
          <cell r="C1393" t="str">
            <v>m</v>
          </cell>
          <cell r="D1393">
            <v>1</v>
          </cell>
          <cell r="E1393">
            <v>5.09</v>
          </cell>
          <cell r="F1393">
            <v>5.09</v>
          </cell>
        </row>
        <row r="1394">
          <cell r="A1394" t="str">
            <v>193</v>
          </cell>
          <cell r="B1394" t="str">
            <v>Joelho de PVC 88</v>
          </cell>
          <cell r="C1394" t="str">
            <v>un</v>
          </cell>
          <cell r="D1394">
            <v>0.3</v>
          </cell>
          <cell r="E1394">
            <v>3.52</v>
          </cell>
          <cell r="F1394">
            <v>1.056</v>
          </cell>
        </row>
        <row r="1395">
          <cell r="A1395" t="str">
            <v>035</v>
          </cell>
          <cell r="B1395" t="str">
            <v>Braçadeira para condutor pluvial</v>
          </cell>
          <cell r="C1395" t="str">
            <v>un</v>
          </cell>
          <cell r="D1395">
            <v>0.4</v>
          </cell>
          <cell r="E1395">
            <v>1.6</v>
          </cell>
          <cell r="F1395">
            <v>0.64000000000000012</v>
          </cell>
        </row>
        <row r="1396">
          <cell r="A1396" t="str">
            <v>132</v>
          </cell>
          <cell r="B1396" t="str">
            <v>Encanador</v>
          </cell>
          <cell r="C1396" t="str">
            <v>h</v>
          </cell>
          <cell r="D1396">
            <v>0.15</v>
          </cell>
          <cell r="E1396">
            <v>5.380725</v>
          </cell>
          <cell r="G1396">
            <v>0.80710874999999993</v>
          </cell>
        </row>
        <row r="1397">
          <cell r="A1397" t="str">
            <v>300</v>
          </cell>
          <cell r="B1397" t="str">
            <v>Servente</v>
          </cell>
          <cell r="C1397" t="str">
            <v>h</v>
          </cell>
          <cell r="D1397">
            <v>0.24</v>
          </cell>
          <cell r="E1397">
            <v>3.51</v>
          </cell>
          <cell r="G1397">
            <v>0.84239999999999993</v>
          </cell>
        </row>
        <row r="1398">
          <cell r="B1398" t="str">
            <v>Total sem BDI</v>
          </cell>
          <cell r="F1398">
            <v>6.7859999999999996</v>
          </cell>
          <cell r="G1398">
            <v>1.6495087499999999</v>
          </cell>
          <cell r="H1398">
            <v>8.4355087500000003</v>
          </cell>
        </row>
        <row r="1399">
          <cell r="B1399" t="str">
            <v>Total com BDI</v>
          </cell>
          <cell r="F1399">
            <v>8.82</v>
          </cell>
          <cell r="G1399">
            <v>2.14</v>
          </cell>
          <cell r="H1399">
            <v>10.96</v>
          </cell>
        </row>
        <row r="1401">
          <cell r="A1401" t="str">
            <v>06032</v>
          </cell>
          <cell r="B1401" t="str">
            <v>Condutor Pluvial de PVC 100mm</v>
          </cell>
          <cell r="C1401" t="str">
            <v>m</v>
          </cell>
          <cell r="F1401">
            <v>5.54</v>
          </cell>
          <cell r="G1401">
            <v>2.14</v>
          </cell>
          <cell r="H1401">
            <v>7.68</v>
          </cell>
        </row>
        <row r="1402">
          <cell r="A1402" t="str">
            <v>369</v>
          </cell>
          <cell r="B1402" t="str">
            <v>Condutor de PVC 100mm</v>
          </cell>
          <cell r="C1402" t="str">
            <v>m</v>
          </cell>
          <cell r="D1402">
            <v>1</v>
          </cell>
          <cell r="E1402">
            <v>2.37</v>
          </cell>
          <cell r="F1402">
            <v>2.37</v>
          </cell>
        </row>
        <row r="1403">
          <cell r="A1403" t="str">
            <v>578</v>
          </cell>
          <cell r="B1403" t="str">
            <v>Curva de PVC 100mm</v>
          </cell>
          <cell r="C1403" t="str">
            <v>un</v>
          </cell>
          <cell r="D1403">
            <v>0.3</v>
          </cell>
          <cell r="E1403">
            <v>4.18</v>
          </cell>
          <cell r="F1403">
            <v>1.2539999999999998</v>
          </cell>
        </row>
        <row r="1404">
          <cell r="A1404" t="str">
            <v>035</v>
          </cell>
          <cell r="B1404" t="str">
            <v>Braçadeira para condutor pluvial</v>
          </cell>
          <cell r="C1404" t="str">
            <v>un</v>
          </cell>
          <cell r="D1404">
            <v>0.4</v>
          </cell>
          <cell r="E1404">
            <v>1.6</v>
          </cell>
          <cell r="F1404">
            <v>0.64000000000000012</v>
          </cell>
        </row>
        <row r="1405">
          <cell r="A1405" t="str">
            <v>132</v>
          </cell>
          <cell r="B1405" t="str">
            <v>Encanador</v>
          </cell>
          <cell r="C1405" t="str">
            <v>h</v>
          </cell>
          <cell r="D1405">
            <v>0.15</v>
          </cell>
          <cell r="E1405">
            <v>5.380725</v>
          </cell>
          <cell r="G1405">
            <v>0.80710874999999993</v>
          </cell>
        </row>
        <row r="1406">
          <cell r="A1406" t="str">
            <v>300</v>
          </cell>
          <cell r="B1406" t="str">
            <v>Servente</v>
          </cell>
          <cell r="C1406" t="str">
            <v>h</v>
          </cell>
          <cell r="D1406">
            <v>0.24</v>
          </cell>
          <cell r="E1406">
            <v>3.51</v>
          </cell>
          <cell r="G1406">
            <v>0.84239999999999993</v>
          </cell>
        </row>
        <row r="1407">
          <cell r="B1407" t="str">
            <v>Total sem BDI</v>
          </cell>
          <cell r="F1407">
            <v>4.2639999999999993</v>
          </cell>
          <cell r="G1407">
            <v>1.6495087499999999</v>
          </cell>
          <cell r="H1407">
            <v>5.9135087499999992</v>
          </cell>
        </row>
        <row r="1408">
          <cell r="B1408" t="str">
            <v>Total com BDI</v>
          </cell>
          <cell r="F1408">
            <v>5.54</v>
          </cell>
          <cell r="G1408">
            <v>2.14</v>
          </cell>
          <cell r="H1408">
            <v>7.68</v>
          </cell>
        </row>
        <row r="1410">
          <cell r="F1410" t="str">
            <v/>
          </cell>
          <cell r="G1410" t="str">
            <v/>
          </cell>
          <cell r="H1410" t="str">
            <v/>
          </cell>
        </row>
        <row r="1411">
          <cell r="A1411" t="str">
            <v>07000</v>
          </cell>
          <cell r="B1411" t="str">
            <v>ESQUADRIAS</v>
          </cell>
        </row>
        <row r="1413">
          <cell r="A1413" t="str">
            <v>07030</v>
          </cell>
          <cell r="B1413" t="str">
            <v>Porta interna 60x210  completa</v>
          </cell>
          <cell r="C1413" t="str">
            <v>un</v>
          </cell>
          <cell r="F1413">
            <v>103.73</v>
          </cell>
          <cell r="G1413">
            <v>40.450000000000003</v>
          </cell>
          <cell r="H1413">
            <v>144.18</v>
          </cell>
        </row>
        <row r="1414">
          <cell r="A1414" t="str">
            <v>268</v>
          </cell>
          <cell r="B1414" t="str">
            <v>Porta interna semioca 60x210</v>
          </cell>
          <cell r="C1414" t="str">
            <v>un</v>
          </cell>
          <cell r="D1414">
            <v>1</v>
          </cell>
          <cell r="E1414">
            <v>25</v>
          </cell>
          <cell r="F1414">
            <v>25</v>
          </cell>
        </row>
        <row r="1415">
          <cell r="A1415" t="str">
            <v>169</v>
          </cell>
          <cell r="B1415" t="str">
            <v>Guarnição madeira de lei  1,5x5</v>
          </cell>
          <cell r="C1415" t="str">
            <v>ml</v>
          </cell>
          <cell r="D1415">
            <v>10.4</v>
          </cell>
          <cell r="E1415">
            <v>0.68</v>
          </cell>
          <cell r="F1415">
            <v>7.072000000000001</v>
          </cell>
        </row>
        <row r="1416">
          <cell r="A1416" t="str">
            <v>118</v>
          </cell>
          <cell r="B1416" t="str">
            <v xml:space="preserve">Dobradiça inóx </v>
          </cell>
          <cell r="C1416" t="str">
            <v>un</v>
          </cell>
          <cell r="D1416">
            <v>3</v>
          </cell>
          <cell r="E1416">
            <v>3.11</v>
          </cell>
          <cell r="F1416">
            <v>9.33</v>
          </cell>
        </row>
        <row r="1417">
          <cell r="A1417" t="str">
            <v>145</v>
          </cell>
          <cell r="B1417" t="str">
            <v>Fechadura inóx tambor</v>
          </cell>
          <cell r="C1417" t="str">
            <v>un</v>
          </cell>
          <cell r="D1417">
            <v>1</v>
          </cell>
          <cell r="E1417">
            <v>21.45</v>
          </cell>
          <cell r="F1417">
            <v>21.45</v>
          </cell>
          <cell r="G1417" t="str">
            <v/>
          </cell>
          <cell r="H1417" t="str">
            <v/>
          </cell>
        </row>
        <row r="1418">
          <cell r="A1418" t="str">
            <v>078</v>
          </cell>
          <cell r="B1418" t="str">
            <v>Cimento</v>
          </cell>
          <cell r="C1418" t="str">
            <v>kg</v>
          </cell>
          <cell r="D1418">
            <v>1.5</v>
          </cell>
          <cell r="E1418">
            <v>0.24</v>
          </cell>
          <cell r="F1418">
            <v>0.36</v>
          </cell>
        </row>
        <row r="1419">
          <cell r="A1419" t="str">
            <v>022</v>
          </cell>
          <cell r="B1419" t="str">
            <v>Areia média</v>
          </cell>
          <cell r="C1419" t="str">
            <v>m3</v>
          </cell>
          <cell r="D1419">
            <v>8.0000000000000002E-3</v>
          </cell>
          <cell r="E1419">
            <v>12</v>
          </cell>
          <cell r="F1419">
            <v>9.6000000000000002E-2</v>
          </cell>
        </row>
        <row r="1420">
          <cell r="A1420" t="str">
            <v>275</v>
          </cell>
          <cell r="B1420" t="str">
            <v>Prego 17x27</v>
          </cell>
          <cell r="C1420" t="str">
            <v>kg</v>
          </cell>
          <cell r="D1420">
            <v>0.15</v>
          </cell>
          <cell r="E1420">
            <v>2.09</v>
          </cell>
          <cell r="F1420">
            <v>0.31349999999999995</v>
          </cell>
        </row>
        <row r="1421">
          <cell r="A1421" t="str">
            <v>026</v>
          </cell>
          <cell r="B1421" t="str">
            <v>Batente madeira de lei 3x14</v>
          </cell>
          <cell r="C1421" t="str">
            <v>ml</v>
          </cell>
          <cell r="D1421">
            <v>4.9000000000000004</v>
          </cell>
          <cell r="E1421">
            <v>3.3</v>
          </cell>
          <cell r="F1421">
            <v>16.170000000000002</v>
          </cell>
        </row>
        <row r="1422">
          <cell r="A1422" t="str">
            <v>300</v>
          </cell>
          <cell r="B1422" t="str">
            <v>Servente</v>
          </cell>
          <cell r="C1422" t="str">
            <v>h</v>
          </cell>
          <cell r="D1422">
            <v>3.5</v>
          </cell>
          <cell r="E1422">
            <v>3.51</v>
          </cell>
          <cell r="F1422" t="str">
            <v/>
          </cell>
          <cell r="G1422">
            <v>12.285</v>
          </cell>
        </row>
        <row r="1423">
          <cell r="A1423" t="str">
            <v>070</v>
          </cell>
          <cell r="B1423" t="str">
            <v>Carpinteiro</v>
          </cell>
          <cell r="C1423" t="str">
            <v>h</v>
          </cell>
          <cell r="D1423">
            <v>3</v>
          </cell>
          <cell r="E1423">
            <v>5.38</v>
          </cell>
          <cell r="F1423" t="str">
            <v/>
          </cell>
          <cell r="G1423">
            <v>16.14</v>
          </cell>
        </row>
        <row r="1424">
          <cell r="A1424" t="str">
            <v>254</v>
          </cell>
          <cell r="B1424" t="str">
            <v>Pedreiro</v>
          </cell>
          <cell r="C1424" t="str">
            <v>h</v>
          </cell>
          <cell r="D1424">
            <v>0.5</v>
          </cell>
          <cell r="E1424">
            <v>5.38</v>
          </cell>
          <cell r="F1424" t="str">
            <v/>
          </cell>
          <cell r="G1424">
            <v>2.69</v>
          </cell>
        </row>
        <row r="1425">
          <cell r="B1425" t="str">
            <v>Total sem BDI</v>
          </cell>
          <cell r="F1425">
            <v>79.791499999999999</v>
          </cell>
          <cell r="G1425">
            <v>31.115000000000002</v>
          </cell>
          <cell r="H1425">
            <v>110.90649999999999</v>
          </cell>
        </row>
        <row r="1426">
          <cell r="B1426" t="str">
            <v>Total com BDI</v>
          </cell>
          <cell r="F1426">
            <v>103.73</v>
          </cell>
          <cell r="G1426">
            <v>40.450000000000003</v>
          </cell>
          <cell r="H1426">
            <v>144.18</v>
          </cell>
        </row>
        <row r="1428">
          <cell r="A1428" t="str">
            <v>07031</v>
          </cell>
          <cell r="B1428" t="str">
            <v>Porta interna 70x210  completa</v>
          </cell>
          <cell r="C1428" t="str">
            <v>un</v>
          </cell>
          <cell r="F1428">
            <v>110.83</v>
          </cell>
          <cell r="G1428">
            <v>40.450000000000003</v>
          </cell>
          <cell r="H1428">
            <v>151.28</v>
          </cell>
        </row>
        <row r="1429">
          <cell r="A1429" t="str">
            <v>269</v>
          </cell>
          <cell r="B1429" t="str">
            <v>Porta interna semioca 70x210</v>
          </cell>
          <cell r="C1429" t="str">
            <v>un</v>
          </cell>
          <cell r="D1429">
            <v>1</v>
          </cell>
          <cell r="E1429">
            <v>30</v>
          </cell>
          <cell r="F1429">
            <v>30</v>
          </cell>
        </row>
        <row r="1430">
          <cell r="A1430" t="str">
            <v>169</v>
          </cell>
          <cell r="B1430" t="str">
            <v>Guarnição madeira de lei  1,5x5</v>
          </cell>
          <cell r="C1430" t="str">
            <v>ml</v>
          </cell>
          <cell r="D1430">
            <v>10.6</v>
          </cell>
          <cell r="E1430">
            <v>0.68</v>
          </cell>
          <cell r="F1430">
            <v>7.2080000000000002</v>
          </cell>
        </row>
        <row r="1431">
          <cell r="A1431" t="str">
            <v>118</v>
          </cell>
          <cell r="B1431" t="str">
            <v xml:space="preserve">Dobradiça inóx </v>
          </cell>
          <cell r="C1431" t="str">
            <v>un</v>
          </cell>
          <cell r="D1431">
            <v>3</v>
          </cell>
          <cell r="E1431">
            <v>3.11</v>
          </cell>
          <cell r="F1431">
            <v>9.33</v>
          </cell>
        </row>
        <row r="1432">
          <cell r="A1432" t="str">
            <v>145</v>
          </cell>
          <cell r="B1432" t="str">
            <v>Fechadura inóx tambor</v>
          </cell>
          <cell r="C1432" t="str">
            <v>un</v>
          </cell>
          <cell r="D1432">
            <v>1</v>
          </cell>
          <cell r="E1432">
            <v>21.45</v>
          </cell>
          <cell r="F1432">
            <v>21.45</v>
          </cell>
          <cell r="G1432" t="str">
            <v/>
          </cell>
          <cell r="H1432" t="str">
            <v/>
          </cell>
        </row>
        <row r="1433">
          <cell r="A1433" t="str">
            <v>078</v>
          </cell>
          <cell r="B1433" t="str">
            <v>Cimento</v>
          </cell>
          <cell r="C1433" t="str">
            <v>kg</v>
          </cell>
          <cell r="D1433">
            <v>1.5</v>
          </cell>
          <cell r="E1433">
            <v>0.24</v>
          </cell>
          <cell r="F1433">
            <v>0.36</v>
          </cell>
        </row>
        <row r="1434">
          <cell r="A1434" t="str">
            <v>022</v>
          </cell>
          <cell r="B1434" t="str">
            <v>Areia média</v>
          </cell>
          <cell r="C1434" t="str">
            <v>m3</v>
          </cell>
          <cell r="D1434">
            <v>8.0000000000000002E-3</v>
          </cell>
          <cell r="E1434">
            <v>12</v>
          </cell>
          <cell r="F1434">
            <v>9.6000000000000002E-2</v>
          </cell>
        </row>
        <row r="1435">
          <cell r="A1435" t="str">
            <v>275</v>
          </cell>
          <cell r="B1435" t="str">
            <v>Prego 17x27</v>
          </cell>
          <cell r="C1435" t="str">
            <v>kg</v>
          </cell>
          <cell r="D1435">
            <v>0.15</v>
          </cell>
          <cell r="E1435">
            <v>2.09</v>
          </cell>
          <cell r="F1435">
            <v>0.31349999999999995</v>
          </cell>
        </row>
        <row r="1436">
          <cell r="A1436" t="str">
            <v>026</v>
          </cell>
          <cell r="B1436" t="str">
            <v>Batente madeira de lei 3x14</v>
          </cell>
          <cell r="C1436" t="str">
            <v>ml</v>
          </cell>
          <cell r="D1436">
            <v>5</v>
          </cell>
          <cell r="E1436">
            <v>3.3</v>
          </cell>
          <cell r="F1436">
            <v>16.5</v>
          </cell>
        </row>
        <row r="1437">
          <cell r="A1437" t="str">
            <v>300</v>
          </cell>
          <cell r="B1437" t="str">
            <v>Servente</v>
          </cell>
          <cell r="C1437" t="str">
            <v>h</v>
          </cell>
          <cell r="D1437">
            <v>3.5</v>
          </cell>
          <cell r="E1437">
            <v>3.51</v>
          </cell>
          <cell r="F1437" t="str">
            <v/>
          </cell>
          <cell r="G1437">
            <v>12.285</v>
          </cell>
        </row>
        <row r="1438">
          <cell r="A1438" t="str">
            <v>070</v>
          </cell>
          <cell r="B1438" t="str">
            <v>Carpinteiro</v>
          </cell>
          <cell r="C1438" t="str">
            <v>h</v>
          </cell>
          <cell r="D1438">
            <v>3</v>
          </cell>
          <cell r="E1438">
            <v>5.38</v>
          </cell>
          <cell r="F1438" t="str">
            <v/>
          </cell>
          <cell r="G1438">
            <v>16.14</v>
          </cell>
        </row>
        <row r="1439">
          <cell r="A1439" t="str">
            <v>254</v>
          </cell>
          <cell r="B1439" t="str">
            <v>Pedreiro</v>
          </cell>
          <cell r="C1439" t="str">
            <v>h</v>
          </cell>
          <cell r="D1439">
            <v>0.5</v>
          </cell>
          <cell r="E1439">
            <v>5.38</v>
          </cell>
          <cell r="F1439" t="str">
            <v/>
          </cell>
          <cell r="G1439">
            <v>2.69</v>
          </cell>
        </row>
        <row r="1440">
          <cell r="B1440" t="str">
            <v>Total sem BDI</v>
          </cell>
          <cell r="F1440">
            <v>85.257500000000007</v>
          </cell>
          <cell r="G1440">
            <v>31.115000000000002</v>
          </cell>
          <cell r="H1440">
            <v>116.3725</v>
          </cell>
        </row>
        <row r="1441">
          <cell r="B1441" t="str">
            <v>Total com BDI</v>
          </cell>
          <cell r="F1441">
            <v>110.83</v>
          </cell>
          <cell r="G1441">
            <v>40.450000000000003</v>
          </cell>
          <cell r="H1441">
            <v>151.28</v>
          </cell>
        </row>
        <row r="1443">
          <cell r="A1443" t="str">
            <v>07032</v>
          </cell>
          <cell r="B1443" t="str">
            <v>Porta interna 80x210  completa</v>
          </cell>
          <cell r="C1443" t="str">
            <v>un</v>
          </cell>
          <cell r="F1443">
            <v>115.34</v>
          </cell>
          <cell r="G1443">
            <v>40.450000000000003</v>
          </cell>
          <cell r="H1443">
            <v>155.79000000000002</v>
          </cell>
        </row>
        <row r="1444">
          <cell r="A1444" t="str">
            <v>270</v>
          </cell>
          <cell r="B1444" t="str">
            <v>Porta interna semioca 80x210</v>
          </cell>
          <cell r="C1444" t="str">
            <v>un</v>
          </cell>
          <cell r="D1444">
            <v>1</v>
          </cell>
          <cell r="E1444">
            <v>33</v>
          </cell>
          <cell r="F1444">
            <v>33</v>
          </cell>
        </row>
        <row r="1445">
          <cell r="A1445" t="str">
            <v>169</v>
          </cell>
          <cell r="B1445" t="str">
            <v>Guarnição madeira de lei  1,5x5</v>
          </cell>
          <cell r="C1445" t="str">
            <v>ml</v>
          </cell>
          <cell r="D1445">
            <v>10.8</v>
          </cell>
          <cell r="E1445">
            <v>0.68</v>
          </cell>
          <cell r="F1445">
            <v>7.3440000000000012</v>
          </cell>
        </row>
        <row r="1446">
          <cell r="A1446" t="str">
            <v>118</v>
          </cell>
          <cell r="B1446" t="str">
            <v xml:space="preserve">Dobradiça inóx </v>
          </cell>
          <cell r="C1446" t="str">
            <v>un</v>
          </cell>
          <cell r="D1446">
            <v>3</v>
          </cell>
          <cell r="E1446">
            <v>3.11</v>
          </cell>
          <cell r="F1446">
            <v>9.33</v>
          </cell>
        </row>
        <row r="1447">
          <cell r="A1447" t="str">
            <v>145</v>
          </cell>
          <cell r="B1447" t="str">
            <v>Fechadura inóx tambor</v>
          </cell>
          <cell r="C1447" t="str">
            <v>un</v>
          </cell>
          <cell r="D1447">
            <v>1</v>
          </cell>
          <cell r="E1447">
            <v>21.45</v>
          </cell>
          <cell r="F1447">
            <v>21.45</v>
          </cell>
          <cell r="G1447" t="str">
            <v/>
          </cell>
          <cell r="H1447" t="str">
            <v/>
          </cell>
        </row>
        <row r="1448">
          <cell r="A1448" t="str">
            <v>078</v>
          </cell>
          <cell r="B1448" t="str">
            <v>Cimento</v>
          </cell>
          <cell r="C1448" t="str">
            <v>kg</v>
          </cell>
          <cell r="D1448">
            <v>1.5</v>
          </cell>
          <cell r="E1448">
            <v>0.24</v>
          </cell>
          <cell r="F1448">
            <v>0.36</v>
          </cell>
        </row>
        <row r="1449">
          <cell r="A1449" t="str">
            <v>022</v>
          </cell>
          <cell r="B1449" t="str">
            <v>Areia média</v>
          </cell>
          <cell r="C1449" t="str">
            <v>m3</v>
          </cell>
          <cell r="D1449">
            <v>8.0000000000000002E-3</v>
          </cell>
          <cell r="E1449">
            <v>12</v>
          </cell>
          <cell r="F1449">
            <v>9.6000000000000002E-2</v>
          </cell>
        </row>
        <row r="1450">
          <cell r="A1450" t="str">
            <v>275</v>
          </cell>
          <cell r="B1450" t="str">
            <v>Prego 17x27</v>
          </cell>
          <cell r="C1450" t="str">
            <v>kg</v>
          </cell>
          <cell r="D1450">
            <v>0.15</v>
          </cell>
          <cell r="E1450">
            <v>2.09</v>
          </cell>
          <cell r="F1450">
            <v>0.31349999999999995</v>
          </cell>
        </row>
        <row r="1451">
          <cell r="A1451" t="str">
            <v>026</v>
          </cell>
          <cell r="B1451" t="str">
            <v>Batente madeira de lei 3x14</v>
          </cell>
          <cell r="C1451" t="str">
            <v>ml</v>
          </cell>
          <cell r="D1451">
            <v>5.0999999999999996</v>
          </cell>
          <cell r="E1451">
            <v>3.3</v>
          </cell>
          <cell r="F1451">
            <v>16.829999999999998</v>
          </cell>
        </row>
        <row r="1452">
          <cell r="A1452" t="str">
            <v>300</v>
          </cell>
          <cell r="B1452" t="str">
            <v>Servente</v>
          </cell>
          <cell r="C1452" t="str">
            <v>h</v>
          </cell>
          <cell r="D1452">
            <v>3.5</v>
          </cell>
          <cell r="E1452">
            <v>3.51</v>
          </cell>
          <cell r="F1452" t="str">
            <v/>
          </cell>
          <cell r="G1452">
            <v>12.285</v>
          </cell>
        </row>
        <row r="1453">
          <cell r="A1453" t="str">
            <v>070</v>
          </cell>
          <cell r="B1453" t="str">
            <v>Carpinteiro</v>
          </cell>
          <cell r="C1453" t="str">
            <v>h</v>
          </cell>
          <cell r="D1453">
            <v>3</v>
          </cell>
          <cell r="E1453">
            <v>5.38</v>
          </cell>
          <cell r="F1453" t="str">
            <v/>
          </cell>
          <cell r="G1453">
            <v>16.14</v>
          </cell>
        </row>
        <row r="1454">
          <cell r="A1454" t="str">
            <v>254</v>
          </cell>
          <cell r="B1454" t="str">
            <v>Pedreiro</v>
          </cell>
          <cell r="C1454" t="str">
            <v>h</v>
          </cell>
          <cell r="D1454">
            <v>0.5</v>
          </cell>
          <cell r="E1454">
            <v>5.38</v>
          </cell>
          <cell r="F1454" t="str">
            <v/>
          </cell>
          <cell r="G1454">
            <v>2.69</v>
          </cell>
        </row>
        <row r="1455">
          <cell r="B1455" t="str">
            <v>Total sem BDI</v>
          </cell>
          <cell r="F1455">
            <v>88.723500000000001</v>
          </cell>
          <cell r="G1455">
            <v>31.115000000000002</v>
          </cell>
          <cell r="H1455">
            <v>119.83850000000001</v>
          </cell>
        </row>
        <row r="1456">
          <cell r="B1456" t="str">
            <v>Total com BDI</v>
          </cell>
          <cell r="F1456">
            <v>115.34</v>
          </cell>
          <cell r="G1456">
            <v>40.450000000000003</v>
          </cell>
          <cell r="H1456">
            <v>155.79000000000002</v>
          </cell>
        </row>
        <row r="1458">
          <cell r="A1458" t="str">
            <v>07033</v>
          </cell>
          <cell r="B1458" t="str">
            <v>Porta interna 90x210  completa</v>
          </cell>
          <cell r="C1458" t="str">
            <v>un</v>
          </cell>
          <cell r="F1458">
            <v>122.45</v>
          </cell>
          <cell r="G1458">
            <v>40.450000000000003</v>
          </cell>
          <cell r="H1458">
            <v>162.9</v>
          </cell>
        </row>
        <row r="1459">
          <cell r="A1459" t="str">
            <v>271</v>
          </cell>
          <cell r="B1459" t="str">
            <v>Porta interna semioca 90x210</v>
          </cell>
          <cell r="C1459" t="str">
            <v>un</v>
          </cell>
          <cell r="D1459">
            <v>1</v>
          </cell>
          <cell r="E1459">
            <v>38</v>
          </cell>
          <cell r="F1459">
            <v>38</v>
          </cell>
        </row>
        <row r="1460">
          <cell r="A1460" t="str">
            <v>169</v>
          </cell>
          <cell r="B1460" t="str">
            <v>Guarnição madeira de lei  1,5x5</v>
          </cell>
          <cell r="C1460" t="str">
            <v>ml</v>
          </cell>
          <cell r="D1460">
            <v>11</v>
          </cell>
          <cell r="E1460">
            <v>0.68</v>
          </cell>
          <cell r="F1460">
            <v>7.48</v>
          </cell>
        </row>
        <row r="1461">
          <cell r="A1461" t="str">
            <v>118</v>
          </cell>
          <cell r="B1461" t="str">
            <v xml:space="preserve">Dobradiça inóx </v>
          </cell>
          <cell r="C1461" t="str">
            <v>un</v>
          </cell>
          <cell r="D1461">
            <v>3</v>
          </cell>
          <cell r="E1461">
            <v>3.11</v>
          </cell>
          <cell r="F1461">
            <v>9.33</v>
          </cell>
        </row>
        <row r="1462">
          <cell r="A1462" t="str">
            <v>145</v>
          </cell>
          <cell r="B1462" t="str">
            <v>Fechadura inóx tambor</v>
          </cell>
          <cell r="C1462" t="str">
            <v>un</v>
          </cell>
          <cell r="D1462">
            <v>1</v>
          </cell>
          <cell r="E1462">
            <v>21.45</v>
          </cell>
          <cell r="F1462">
            <v>21.45</v>
          </cell>
          <cell r="G1462" t="str">
            <v/>
          </cell>
          <cell r="H1462" t="str">
            <v/>
          </cell>
        </row>
        <row r="1463">
          <cell r="A1463" t="str">
            <v>078</v>
          </cell>
          <cell r="B1463" t="str">
            <v>Cimento</v>
          </cell>
          <cell r="C1463" t="str">
            <v>kg</v>
          </cell>
          <cell r="D1463">
            <v>1.5</v>
          </cell>
          <cell r="E1463">
            <v>0.24</v>
          </cell>
          <cell r="F1463">
            <v>0.36</v>
          </cell>
        </row>
        <row r="1464">
          <cell r="A1464" t="str">
            <v>022</v>
          </cell>
          <cell r="B1464" t="str">
            <v>Areia média</v>
          </cell>
          <cell r="C1464" t="str">
            <v>m3</v>
          </cell>
          <cell r="D1464">
            <v>8.0000000000000002E-3</v>
          </cell>
          <cell r="E1464">
            <v>12</v>
          </cell>
          <cell r="F1464">
            <v>9.6000000000000002E-2</v>
          </cell>
        </row>
        <row r="1465">
          <cell r="A1465" t="str">
            <v>275</v>
          </cell>
          <cell r="B1465" t="str">
            <v>Prego 17x27</v>
          </cell>
          <cell r="C1465" t="str">
            <v>kg</v>
          </cell>
          <cell r="D1465">
            <v>0.15</v>
          </cell>
          <cell r="E1465">
            <v>2.09</v>
          </cell>
          <cell r="F1465">
            <v>0.31349999999999995</v>
          </cell>
        </row>
        <row r="1466">
          <cell r="A1466" t="str">
            <v>026</v>
          </cell>
          <cell r="B1466" t="str">
            <v>Batente madeira de lei 3x14</v>
          </cell>
          <cell r="C1466" t="str">
            <v>ml</v>
          </cell>
          <cell r="D1466">
            <v>5.2</v>
          </cell>
          <cell r="E1466">
            <v>3.3</v>
          </cell>
          <cell r="F1466">
            <v>17.16</v>
          </cell>
        </row>
        <row r="1467">
          <cell r="A1467" t="str">
            <v>300</v>
          </cell>
          <cell r="B1467" t="str">
            <v>Servente</v>
          </cell>
          <cell r="C1467" t="str">
            <v>h</v>
          </cell>
          <cell r="D1467">
            <v>3.5</v>
          </cell>
          <cell r="E1467">
            <v>3.51</v>
          </cell>
          <cell r="F1467" t="str">
            <v/>
          </cell>
          <cell r="G1467">
            <v>12.285</v>
          </cell>
        </row>
        <row r="1468">
          <cell r="A1468" t="str">
            <v>070</v>
          </cell>
          <cell r="B1468" t="str">
            <v>Carpinteiro</v>
          </cell>
          <cell r="C1468" t="str">
            <v>h</v>
          </cell>
          <cell r="D1468">
            <v>3</v>
          </cell>
          <cell r="E1468">
            <v>5.38</v>
          </cell>
          <cell r="F1468" t="str">
            <v/>
          </cell>
          <cell r="G1468">
            <v>16.14</v>
          </cell>
        </row>
        <row r="1469">
          <cell r="A1469" t="str">
            <v>254</v>
          </cell>
          <cell r="B1469" t="str">
            <v>Pedreiro</v>
          </cell>
          <cell r="C1469" t="str">
            <v>h</v>
          </cell>
          <cell r="D1469">
            <v>0.5</v>
          </cell>
          <cell r="E1469">
            <v>5.38</v>
          </cell>
          <cell r="F1469" t="str">
            <v/>
          </cell>
          <cell r="G1469">
            <v>2.69</v>
          </cell>
        </row>
        <row r="1470">
          <cell r="B1470" t="str">
            <v>Total sem BDI</v>
          </cell>
          <cell r="F1470">
            <v>94.18950000000001</v>
          </cell>
          <cell r="G1470">
            <v>31.115000000000002</v>
          </cell>
          <cell r="H1470">
            <v>125.30450000000002</v>
          </cell>
        </row>
        <row r="1471">
          <cell r="B1471" t="str">
            <v>Total com BDI</v>
          </cell>
          <cell r="F1471">
            <v>122.45</v>
          </cell>
          <cell r="G1471">
            <v>40.450000000000003</v>
          </cell>
          <cell r="H1471">
            <v>162.9</v>
          </cell>
        </row>
        <row r="1473">
          <cell r="A1473" t="str">
            <v>07041</v>
          </cell>
          <cell r="B1473" t="str">
            <v>Porta interna 90x210  completa</v>
          </cell>
          <cell r="C1473" t="str">
            <v>un</v>
          </cell>
          <cell r="F1473">
            <v>135.26</v>
          </cell>
          <cell r="G1473">
            <v>40.450000000000003</v>
          </cell>
          <cell r="H1473">
            <v>175.70999999999998</v>
          </cell>
        </row>
        <row r="1474">
          <cell r="A1474" t="str">
            <v>770</v>
          </cell>
          <cell r="B1474" t="str">
            <v>Porta interna semioca 90x210</v>
          </cell>
          <cell r="C1474" t="str">
            <v>un</v>
          </cell>
          <cell r="D1474">
            <v>1</v>
          </cell>
          <cell r="E1474">
            <v>45</v>
          </cell>
          <cell r="F1474">
            <v>45</v>
          </cell>
        </row>
        <row r="1475">
          <cell r="A1475" t="str">
            <v>169</v>
          </cell>
          <cell r="B1475" t="str">
            <v>Guarnição madeira de lei  1,5x5</v>
          </cell>
          <cell r="C1475" t="str">
            <v>ml</v>
          </cell>
          <cell r="D1475">
            <v>11.8</v>
          </cell>
          <cell r="E1475">
            <v>0.68</v>
          </cell>
          <cell r="F1475">
            <v>8.0240000000000009</v>
          </cell>
        </row>
        <row r="1476">
          <cell r="A1476" t="str">
            <v>118</v>
          </cell>
          <cell r="B1476" t="str">
            <v xml:space="preserve">Dobradiça inóx </v>
          </cell>
          <cell r="C1476" t="str">
            <v>un</v>
          </cell>
          <cell r="D1476">
            <v>3</v>
          </cell>
          <cell r="E1476">
            <v>3.11</v>
          </cell>
          <cell r="F1476">
            <v>9.33</v>
          </cell>
        </row>
        <row r="1477">
          <cell r="A1477" t="str">
            <v>145</v>
          </cell>
          <cell r="B1477" t="str">
            <v>Fechadura inóx tambor</v>
          </cell>
          <cell r="C1477" t="str">
            <v>un</v>
          </cell>
          <cell r="D1477">
            <v>1</v>
          </cell>
          <cell r="E1477">
            <v>21.45</v>
          </cell>
          <cell r="F1477">
            <v>21.45</v>
          </cell>
          <cell r="G1477" t="str">
            <v/>
          </cell>
          <cell r="H1477" t="str">
            <v/>
          </cell>
        </row>
        <row r="1478">
          <cell r="A1478" t="str">
            <v>078</v>
          </cell>
          <cell r="B1478" t="str">
            <v>Cimento</v>
          </cell>
          <cell r="C1478" t="str">
            <v>kg</v>
          </cell>
          <cell r="D1478">
            <v>1.5</v>
          </cell>
          <cell r="E1478">
            <v>0.24</v>
          </cell>
          <cell r="F1478">
            <v>0.36</v>
          </cell>
        </row>
        <row r="1479">
          <cell r="A1479" t="str">
            <v>022</v>
          </cell>
          <cell r="B1479" t="str">
            <v>Areia média</v>
          </cell>
          <cell r="C1479" t="str">
            <v>m3</v>
          </cell>
          <cell r="D1479">
            <v>8.0000000000000002E-3</v>
          </cell>
          <cell r="E1479">
            <v>12</v>
          </cell>
          <cell r="F1479">
            <v>9.6000000000000002E-2</v>
          </cell>
        </row>
        <row r="1480">
          <cell r="A1480" t="str">
            <v>275</v>
          </cell>
          <cell r="B1480" t="str">
            <v>Prego 17x27</v>
          </cell>
          <cell r="C1480" t="str">
            <v>kg</v>
          </cell>
          <cell r="D1480">
            <v>0.15</v>
          </cell>
          <cell r="E1480">
            <v>2.09</v>
          </cell>
          <cell r="F1480">
            <v>0.31349999999999995</v>
          </cell>
        </row>
        <row r="1481">
          <cell r="A1481" t="str">
            <v>026</v>
          </cell>
          <cell r="B1481" t="str">
            <v>Batente madeira de lei 3x14</v>
          </cell>
          <cell r="C1481" t="str">
            <v>ml</v>
          </cell>
          <cell r="D1481">
            <v>5.9</v>
          </cell>
          <cell r="E1481">
            <v>3.3</v>
          </cell>
          <cell r="F1481">
            <v>19.47</v>
          </cell>
        </row>
        <row r="1482">
          <cell r="A1482" t="str">
            <v>300</v>
          </cell>
          <cell r="B1482" t="str">
            <v>Servente</v>
          </cell>
          <cell r="C1482" t="str">
            <v>h</v>
          </cell>
          <cell r="D1482">
            <v>3.5</v>
          </cell>
          <cell r="E1482">
            <v>3.51</v>
          </cell>
          <cell r="F1482" t="str">
            <v/>
          </cell>
          <cell r="G1482">
            <v>12.285</v>
          </cell>
        </row>
        <row r="1483">
          <cell r="A1483" t="str">
            <v>070</v>
          </cell>
          <cell r="B1483" t="str">
            <v>Carpinteiro</v>
          </cell>
          <cell r="C1483" t="str">
            <v>h</v>
          </cell>
          <cell r="D1483">
            <v>3</v>
          </cell>
          <cell r="E1483">
            <v>5.38</v>
          </cell>
          <cell r="F1483" t="str">
            <v/>
          </cell>
          <cell r="G1483">
            <v>16.14</v>
          </cell>
        </row>
        <row r="1484">
          <cell r="A1484" t="str">
            <v>254</v>
          </cell>
          <cell r="B1484" t="str">
            <v>Pedreiro</v>
          </cell>
          <cell r="C1484" t="str">
            <v>h</v>
          </cell>
          <cell r="D1484">
            <v>0.5</v>
          </cell>
          <cell r="E1484">
            <v>5.38</v>
          </cell>
          <cell r="F1484" t="str">
            <v/>
          </cell>
          <cell r="G1484">
            <v>2.69</v>
          </cell>
        </row>
        <row r="1485">
          <cell r="B1485" t="str">
            <v>Total sem BDI</v>
          </cell>
          <cell r="F1485">
            <v>104.04350000000001</v>
          </cell>
          <cell r="G1485">
            <v>31.115000000000002</v>
          </cell>
          <cell r="H1485">
            <v>135.1585</v>
          </cell>
        </row>
        <row r="1486">
          <cell r="B1486" t="str">
            <v>Total com BDI</v>
          </cell>
          <cell r="F1486">
            <v>135.26</v>
          </cell>
          <cell r="G1486">
            <v>40.450000000000003</v>
          </cell>
          <cell r="H1486">
            <v>175.70999999999998</v>
          </cell>
        </row>
        <row r="1488">
          <cell r="A1488" t="str">
            <v>07034</v>
          </cell>
          <cell r="B1488" t="str">
            <v>Porta interna 100x210  completa</v>
          </cell>
          <cell r="C1488" t="str">
            <v>un</v>
          </cell>
          <cell r="F1488">
            <v>125.65</v>
          </cell>
          <cell r="G1488">
            <v>40.450000000000003</v>
          </cell>
          <cell r="H1488">
            <v>166.10000000000002</v>
          </cell>
        </row>
        <row r="1489">
          <cell r="A1489" t="str">
            <v>267</v>
          </cell>
          <cell r="B1489" t="str">
            <v>Porta interna semioca 100x210</v>
          </cell>
          <cell r="C1489" t="str">
            <v>un</v>
          </cell>
          <cell r="D1489">
            <v>1</v>
          </cell>
          <cell r="E1489">
            <v>40</v>
          </cell>
          <cell r="F1489">
            <v>40</v>
          </cell>
        </row>
        <row r="1490">
          <cell r="A1490" t="str">
            <v>169</v>
          </cell>
          <cell r="B1490" t="str">
            <v>Guarnição madeira de lei  1,5x5</v>
          </cell>
          <cell r="C1490" t="str">
            <v>ml</v>
          </cell>
          <cell r="D1490">
            <v>11.2</v>
          </cell>
          <cell r="E1490">
            <v>0.68</v>
          </cell>
          <cell r="F1490">
            <v>7.6159999999999997</v>
          </cell>
        </row>
        <row r="1491">
          <cell r="A1491" t="str">
            <v>118</v>
          </cell>
          <cell r="B1491" t="str">
            <v xml:space="preserve">Dobradiça inóx </v>
          </cell>
          <cell r="C1491" t="str">
            <v>un</v>
          </cell>
          <cell r="D1491">
            <v>3</v>
          </cell>
          <cell r="E1491">
            <v>3.11</v>
          </cell>
          <cell r="F1491">
            <v>9.33</v>
          </cell>
        </row>
        <row r="1492">
          <cell r="A1492" t="str">
            <v>145</v>
          </cell>
          <cell r="B1492" t="str">
            <v>Fechadura inóx tambor</v>
          </cell>
          <cell r="C1492" t="str">
            <v>un</v>
          </cell>
          <cell r="D1492">
            <v>1</v>
          </cell>
          <cell r="E1492">
            <v>21.45</v>
          </cell>
          <cell r="F1492">
            <v>21.45</v>
          </cell>
          <cell r="G1492" t="str">
            <v/>
          </cell>
          <cell r="H1492" t="str">
            <v/>
          </cell>
        </row>
        <row r="1493">
          <cell r="A1493" t="str">
            <v>078</v>
          </cell>
          <cell r="B1493" t="str">
            <v>Cimento</v>
          </cell>
          <cell r="C1493" t="str">
            <v>kg</v>
          </cell>
          <cell r="D1493">
            <v>1.5</v>
          </cell>
          <cell r="E1493">
            <v>0.24</v>
          </cell>
          <cell r="F1493">
            <v>0.36</v>
          </cell>
        </row>
        <row r="1494">
          <cell r="A1494" t="str">
            <v>022</v>
          </cell>
          <cell r="B1494" t="str">
            <v>Areia média</v>
          </cell>
          <cell r="C1494" t="str">
            <v>m3</v>
          </cell>
          <cell r="D1494">
            <v>8.0000000000000002E-3</v>
          </cell>
          <cell r="E1494">
            <v>12</v>
          </cell>
          <cell r="F1494">
            <v>9.6000000000000002E-2</v>
          </cell>
        </row>
        <row r="1495">
          <cell r="A1495" t="str">
            <v>275</v>
          </cell>
          <cell r="B1495" t="str">
            <v>Prego 17x27</v>
          </cell>
          <cell r="C1495" t="str">
            <v>kg</v>
          </cell>
          <cell r="D1495">
            <v>0.15</v>
          </cell>
          <cell r="E1495">
            <v>2.09</v>
          </cell>
          <cell r="F1495">
            <v>0.31349999999999995</v>
          </cell>
        </row>
        <row r="1496">
          <cell r="A1496" t="str">
            <v>026</v>
          </cell>
          <cell r="B1496" t="str">
            <v>Batente madeira de lei 3x14</v>
          </cell>
          <cell r="C1496" t="str">
            <v>ml</v>
          </cell>
          <cell r="D1496">
            <v>5.3</v>
          </cell>
          <cell r="E1496">
            <v>3.3</v>
          </cell>
          <cell r="F1496">
            <v>17.489999999999998</v>
          </cell>
        </row>
        <row r="1497">
          <cell r="A1497" t="str">
            <v>300</v>
          </cell>
          <cell r="B1497" t="str">
            <v>Servente</v>
          </cell>
          <cell r="C1497" t="str">
            <v>h</v>
          </cell>
          <cell r="D1497">
            <v>3.5</v>
          </cell>
          <cell r="E1497">
            <v>3.51</v>
          </cell>
          <cell r="F1497" t="str">
            <v/>
          </cell>
          <cell r="G1497">
            <v>12.285</v>
          </cell>
        </row>
        <row r="1498">
          <cell r="A1498" t="str">
            <v>070</v>
          </cell>
          <cell r="B1498" t="str">
            <v>Carpinteiro</v>
          </cell>
          <cell r="C1498" t="str">
            <v>h</v>
          </cell>
          <cell r="D1498">
            <v>3</v>
          </cell>
          <cell r="E1498">
            <v>5.38</v>
          </cell>
          <cell r="F1498" t="str">
            <v/>
          </cell>
          <cell r="G1498">
            <v>16.14</v>
          </cell>
        </row>
        <row r="1499">
          <cell r="A1499" t="str">
            <v>254</v>
          </cell>
          <cell r="B1499" t="str">
            <v>Pedreiro</v>
          </cell>
          <cell r="C1499" t="str">
            <v>h</v>
          </cell>
          <cell r="D1499">
            <v>0.5</v>
          </cell>
          <cell r="E1499">
            <v>5.38</v>
          </cell>
          <cell r="F1499" t="str">
            <v/>
          </cell>
          <cell r="G1499">
            <v>2.69</v>
          </cell>
        </row>
        <row r="1500">
          <cell r="B1500" t="str">
            <v>Total sem BDI</v>
          </cell>
          <cell r="F1500">
            <v>96.655500000000004</v>
          </cell>
          <cell r="G1500">
            <v>31.115000000000002</v>
          </cell>
          <cell r="H1500">
            <v>127.7705</v>
          </cell>
        </row>
        <row r="1501">
          <cell r="B1501" t="str">
            <v>Total com BDI</v>
          </cell>
          <cell r="F1501">
            <v>125.65</v>
          </cell>
          <cell r="G1501">
            <v>40.450000000000003</v>
          </cell>
          <cell r="H1501">
            <v>166.10000000000002</v>
          </cell>
        </row>
        <row r="1503">
          <cell r="A1503" t="str">
            <v>07042</v>
          </cell>
          <cell r="B1503" t="str">
            <v>Porta interna 120x210  completa</v>
          </cell>
          <cell r="C1503" t="str">
            <v>un</v>
          </cell>
          <cell r="F1503">
            <v>208.12</v>
          </cell>
          <cell r="G1503">
            <v>40.450000000000003</v>
          </cell>
          <cell r="H1503">
            <v>248.57</v>
          </cell>
        </row>
        <row r="1504">
          <cell r="A1504" t="str">
            <v>771</v>
          </cell>
          <cell r="B1504" t="str">
            <v>Porta interna semioca 120x210</v>
          </cell>
          <cell r="C1504" t="str">
            <v>un</v>
          </cell>
          <cell r="D1504">
            <v>1</v>
          </cell>
          <cell r="E1504">
            <v>100</v>
          </cell>
          <cell r="F1504">
            <v>100</v>
          </cell>
        </row>
        <row r="1505">
          <cell r="A1505" t="str">
            <v>169</v>
          </cell>
          <cell r="B1505" t="str">
            <v>Guarnição madeira de lei  1,5x5</v>
          </cell>
          <cell r="C1505" t="str">
            <v>ml</v>
          </cell>
          <cell r="D1505">
            <v>11.2</v>
          </cell>
          <cell r="E1505">
            <v>0.68</v>
          </cell>
          <cell r="F1505">
            <v>7.6159999999999997</v>
          </cell>
        </row>
        <row r="1506">
          <cell r="A1506" t="str">
            <v>118</v>
          </cell>
          <cell r="B1506" t="str">
            <v xml:space="preserve">Dobradiça inóx </v>
          </cell>
          <cell r="C1506" t="str">
            <v>un</v>
          </cell>
          <cell r="D1506">
            <v>4</v>
          </cell>
          <cell r="E1506">
            <v>3.11</v>
          </cell>
          <cell r="F1506">
            <v>12.44</v>
          </cell>
        </row>
        <row r="1507">
          <cell r="A1507" t="str">
            <v>145</v>
          </cell>
          <cell r="B1507" t="str">
            <v>Fechadura inóx tambor</v>
          </cell>
          <cell r="C1507" t="str">
            <v>un</v>
          </cell>
          <cell r="D1507">
            <v>1</v>
          </cell>
          <cell r="E1507">
            <v>21.45</v>
          </cell>
          <cell r="F1507">
            <v>21.45</v>
          </cell>
          <cell r="G1507" t="str">
            <v/>
          </cell>
          <cell r="H1507" t="str">
            <v/>
          </cell>
        </row>
        <row r="1508">
          <cell r="A1508" t="str">
            <v>078</v>
          </cell>
          <cell r="B1508" t="str">
            <v>Cimento</v>
          </cell>
          <cell r="C1508" t="str">
            <v>kg</v>
          </cell>
          <cell r="D1508">
            <v>1.5</v>
          </cell>
          <cell r="E1508">
            <v>0.24</v>
          </cell>
          <cell r="F1508">
            <v>0.36</v>
          </cell>
        </row>
        <row r="1509">
          <cell r="A1509" t="str">
            <v>022</v>
          </cell>
          <cell r="B1509" t="str">
            <v>Areia média</v>
          </cell>
          <cell r="C1509" t="str">
            <v>m3</v>
          </cell>
          <cell r="D1509">
            <v>8.0000000000000002E-3</v>
          </cell>
          <cell r="E1509">
            <v>12</v>
          </cell>
          <cell r="F1509">
            <v>9.6000000000000002E-2</v>
          </cell>
        </row>
        <row r="1510">
          <cell r="A1510" t="str">
            <v>275</v>
          </cell>
          <cell r="B1510" t="str">
            <v>Prego 17x27</v>
          </cell>
          <cell r="C1510" t="str">
            <v>kg</v>
          </cell>
          <cell r="D1510">
            <v>0.15</v>
          </cell>
          <cell r="E1510">
            <v>2.09</v>
          </cell>
          <cell r="F1510">
            <v>0.31349999999999995</v>
          </cell>
        </row>
        <row r="1511">
          <cell r="A1511" t="str">
            <v>026</v>
          </cell>
          <cell r="B1511" t="str">
            <v>Batente madeira de lei 3x14</v>
          </cell>
          <cell r="C1511" t="str">
            <v>ml</v>
          </cell>
          <cell r="D1511">
            <v>5.4</v>
          </cell>
          <cell r="E1511">
            <v>3.3</v>
          </cell>
          <cell r="F1511">
            <v>17.82</v>
          </cell>
        </row>
        <row r="1512">
          <cell r="A1512" t="str">
            <v>300</v>
          </cell>
          <cell r="B1512" t="str">
            <v>Servente</v>
          </cell>
          <cell r="C1512" t="str">
            <v>h</v>
          </cell>
          <cell r="D1512">
            <v>3.5</v>
          </cell>
          <cell r="E1512">
            <v>3.51</v>
          </cell>
          <cell r="F1512" t="str">
            <v/>
          </cell>
          <cell r="G1512">
            <v>12.285</v>
          </cell>
        </row>
        <row r="1513">
          <cell r="A1513" t="str">
            <v>070</v>
          </cell>
          <cell r="B1513" t="str">
            <v>Carpinteiro</v>
          </cell>
          <cell r="C1513" t="str">
            <v>h</v>
          </cell>
          <cell r="D1513">
            <v>3</v>
          </cell>
          <cell r="E1513">
            <v>5.38</v>
          </cell>
          <cell r="F1513" t="str">
            <v/>
          </cell>
          <cell r="G1513">
            <v>16.14</v>
          </cell>
        </row>
        <row r="1514">
          <cell r="A1514" t="str">
            <v>254</v>
          </cell>
          <cell r="B1514" t="str">
            <v>Pedreiro</v>
          </cell>
          <cell r="C1514" t="str">
            <v>h</v>
          </cell>
          <cell r="D1514">
            <v>0.5</v>
          </cell>
          <cell r="E1514">
            <v>5.38</v>
          </cell>
          <cell r="F1514" t="str">
            <v/>
          </cell>
          <cell r="G1514">
            <v>2.69</v>
          </cell>
        </row>
        <row r="1515">
          <cell r="B1515" t="str">
            <v>Total sem BDI</v>
          </cell>
          <cell r="F1515">
            <v>160.09550000000002</v>
          </cell>
          <cell r="G1515">
            <v>31.115000000000002</v>
          </cell>
          <cell r="H1515">
            <v>191.21050000000002</v>
          </cell>
        </row>
        <row r="1516">
          <cell r="B1516" t="str">
            <v>Total com BDI</v>
          </cell>
          <cell r="F1516">
            <v>208.12</v>
          </cell>
          <cell r="G1516">
            <v>40.450000000000003</v>
          </cell>
          <cell r="H1516">
            <v>248.57</v>
          </cell>
        </row>
        <row r="1518">
          <cell r="A1518" t="str">
            <v>07035</v>
          </cell>
          <cell r="B1518" t="str">
            <v>Porta externa 80x210  completa</v>
          </cell>
          <cell r="C1518" t="str">
            <v>un</v>
          </cell>
          <cell r="F1518">
            <v>145.66999999999999</v>
          </cell>
          <cell r="G1518">
            <v>40.450000000000003</v>
          </cell>
          <cell r="H1518">
            <v>186.12</v>
          </cell>
        </row>
        <row r="1519">
          <cell r="A1519" t="str">
            <v>265</v>
          </cell>
          <cell r="B1519" t="str">
            <v>Porta externa  80x210</v>
          </cell>
          <cell r="C1519" t="str">
            <v>un</v>
          </cell>
          <cell r="D1519">
            <v>1</v>
          </cell>
          <cell r="E1519">
            <v>60</v>
          </cell>
          <cell r="F1519">
            <v>60</v>
          </cell>
        </row>
        <row r="1520">
          <cell r="A1520" t="str">
            <v>169</v>
          </cell>
          <cell r="B1520" t="str">
            <v>Guarnição madeira de lei  1,5x5</v>
          </cell>
          <cell r="C1520" t="str">
            <v>ml</v>
          </cell>
          <cell r="D1520">
            <v>5.4</v>
          </cell>
          <cell r="E1520">
            <v>0.68</v>
          </cell>
          <cell r="F1520">
            <v>3.6720000000000006</v>
          </cell>
        </row>
        <row r="1521">
          <cell r="A1521" t="str">
            <v>118</v>
          </cell>
          <cell r="B1521" t="str">
            <v xml:space="preserve">Dobradiça inóx </v>
          </cell>
          <cell r="C1521" t="str">
            <v>un</v>
          </cell>
          <cell r="D1521">
            <v>3</v>
          </cell>
          <cell r="E1521">
            <v>3.11</v>
          </cell>
          <cell r="F1521">
            <v>9.33</v>
          </cell>
        </row>
        <row r="1522">
          <cell r="A1522" t="str">
            <v>145</v>
          </cell>
          <cell r="B1522" t="str">
            <v>Fechadura inóx tambor</v>
          </cell>
          <cell r="C1522" t="str">
            <v>un</v>
          </cell>
          <cell r="D1522">
            <v>1</v>
          </cell>
          <cell r="E1522">
            <v>21.45</v>
          </cell>
          <cell r="F1522">
            <v>21.45</v>
          </cell>
          <cell r="G1522" t="str">
            <v/>
          </cell>
          <cell r="H1522" t="str">
            <v/>
          </cell>
        </row>
        <row r="1523">
          <cell r="A1523" t="str">
            <v>078</v>
          </cell>
          <cell r="B1523" t="str">
            <v>Cimento</v>
          </cell>
          <cell r="C1523" t="str">
            <v>kg</v>
          </cell>
          <cell r="D1523">
            <v>1.5</v>
          </cell>
          <cell r="E1523">
            <v>0.24</v>
          </cell>
          <cell r="F1523">
            <v>0.36</v>
          </cell>
        </row>
        <row r="1524">
          <cell r="A1524" t="str">
            <v>022</v>
          </cell>
          <cell r="B1524" t="str">
            <v>Areia média</v>
          </cell>
          <cell r="C1524" t="str">
            <v>m3</v>
          </cell>
          <cell r="D1524">
            <v>8.0000000000000002E-3</v>
          </cell>
          <cell r="E1524">
            <v>12</v>
          </cell>
          <cell r="F1524">
            <v>9.6000000000000002E-2</v>
          </cell>
        </row>
        <row r="1525">
          <cell r="A1525" t="str">
            <v>275</v>
          </cell>
          <cell r="B1525" t="str">
            <v>Prego 17x27</v>
          </cell>
          <cell r="C1525" t="str">
            <v>kg</v>
          </cell>
          <cell r="D1525">
            <v>0.15</v>
          </cell>
          <cell r="E1525">
            <v>2.09</v>
          </cell>
          <cell r="F1525">
            <v>0.31349999999999995</v>
          </cell>
        </row>
        <row r="1526">
          <cell r="A1526" t="str">
            <v>026</v>
          </cell>
          <cell r="B1526" t="str">
            <v>Batente madeira de lei 3x14</v>
          </cell>
          <cell r="C1526" t="str">
            <v>ml</v>
          </cell>
          <cell r="D1526">
            <v>5.0999999999999996</v>
          </cell>
          <cell r="E1526">
            <v>3.3</v>
          </cell>
          <cell r="F1526">
            <v>16.829999999999998</v>
          </cell>
        </row>
        <row r="1527">
          <cell r="A1527" t="str">
            <v>300</v>
          </cell>
          <cell r="B1527" t="str">
            <v>Servente</v>
          </cell>
          <cell r="C1527" t="str">
            <v>h</v>
          </cell>
          <cell r="D1527">
            <v>3.5</v>
          </cell>
          <cell r="E1527">
            <v>3.51</v>
          </cell>
          <cell r="F1527" t="str">
            <v/>
          </cell>
          <cell r="G1527">
            <v>12.285</v>
          </cell>
        </row>
        <row r="1528">
          <cell r="A1528" t="str">
            <v>070</v>
          </cell>
          <cell r="B1528" t="str">
            <v>Carpinteiro</v>
          </cell>
          <cell r="C1528" t="str">
            <v>h</v>
          </cell>
          <cell r="D1528">
            <v>3</v>
          </cell>
          <cell r="E1528">
            <v>5.38</v>
          </cell>
          <cell r="F1528" t="str">
            <v/>
          </cell>
          <cell r="G1528">
            <v>16.14</v>
          </cell>
        </row>
        <row r="1529">
          <cell r="A1529" t="str">
            <v>254</v>
          </cell>
          <cell r="B1529" t="str">
            <v>Pedreiro</v>
          </cell>
          <cell r="C1529" t="str">
            <v>h</v>
          </cell>
          <cell r="D1529">
            <v>0.5</v>
          </cell>
          <cell r="E1529">
            <v>5.38</v>
          </cell>
          <cell r="F1529" t="str">
            <v/>
          </cell>
          <cell r="G1529">
            <v>2.69</v>
          </cell>
        </row>
        <row r="1530">
          <cell r="B1530" t="str">
            <v>Total sem BDI</v>
          </cell>
          <cell r="F1530">
            <v>112.0515</v>
          </cell>
          <cell r="G1530">
            <v>31.115000000000002</v>
          </cell>
          <cell r="H1530">
            <v>143.16650000000001</v>
          </cell>
        </row>
        <row r="1531">
          <cell r="B1531" t="str">
            <v>Total com BDI</v>
          </cell>
          <cell r="F1531">
            <v>145.66999999999999</v>
          </cell>
          <cell r="G1531">
            <v>40.450000000000003</v>
          </cell>
          <cell r="H1531">
            <v>186.12</v>
          </cell>
        </row>
        <row r="1533">
          <cell r="A1533" t="str">
            <v>07036</v>
          </cell>
          <cell r="B1533" t="str">
            <v>Porta externa 90x210  completa</v>
          </cell>
          <cell r="C1533" t="str">
            <v>un</v>
          </cell>
          <cell r="F1533">
            <v>172.27</v>
          </cell>
          <cell r="G1533">
            <v>40.450000000000003</v>
          </cell>
          <cell r="H1533">
            <v>212.72000000000003</v>
          </cell>
        </row>
        <row r="1534">
          <cell r="A1534" t="str">
            <v>266</v>
          </cell>
          <cell r="B1534" t="str">
            <v>Porta externa  90x210</v>
          </cell>
          <cell r="C1534" t="str">
            <v>un</v>
          </cell>
          <cell r="D1534">
            <v>1</v>
          </cell>
          <cell r="E1534">
            <v>80</v>
          </cell>
          <cell r="F1534">
            <v>80</v>
          </cell>
        </row>
        <row r="1535">
          <cell r="A1535" t="str">
            <v>169</v>
          </cell>
          <cell r="B1535" t="str">
            <v>Guarnição madeira de lei  1,5x5</v>
          </cell>
          <cell r="C1535" t="str">
            <v>ml</v>
          </cell>
          <cell r="D1535">
            <v>5.6</v>
          </cell>
          <cell r="E1535">
            <v>0.68</v>
          </cell>
          <cell r="F1535">
            <v>3.8079999999999998</v>
          </cell>
        </row>
        <row r="1536">
          <cell r="A1536" t="str">
            <v>118</v>
          </cell>
          <cell r="B1536" t="str">
            <v xml:space="preserve">Dobradiça inóx </v>
          </cell>
          <cell r="C1536" t="str">
            <v>un</v>
          </cell>
          <cell r="D1536">
            <v>3</v>
          </cell>
          <cell r="E1536">
            <v>3.11</v>
          </cell>
          <cell r="F1536">
            <v>9.33</v>
          </cell>
        </row>
        <row r="1537">
          <cell r="A1537" t="str">
            <v>145</v>
          </cell>
          <cell r="B1537" t="str">
            <v>Fechadura inóx tambor</v>
          </cell>
          <cell r="C1537" t="str">
            <v>un</v>
          </cell>
          <cell r="D1537">
            <v>1</v>
          </cell>
          <cell r="E1537">
            <v>21.45</v>
          </cell>
          <cell r="F1537">
            <v>21.45</v>
          </cell>
          <cell r="G1537" t="str">
            <v/>
          </cell>
          <cell r="H1537" t="str">
            <v/>
          </cell>
        </row>
        <row r="1538">
          <cell r="A1538" t="str">
            <v>078</v>
          </cell>
          <cell r="B1538" t="str">
            <v>Cimento</v>
          </cell>
          <cell r="C1538" t="str">
            <v>kg</v>
          </cell>
          <cell r="D1538">
            <v>1.5</v>
          </cell>
          <cell r="E1538">
            <v>0.24</v>
          </cell>
          <cell r="F1538">
            <v>0.36</v>
          </cell>
        </row>
        <row r="1539">
          <cell r="A1539" t="str">
            <v>022</v>
          </cell>
          <cell r="B1539" t="str">
            <v>Areia média</v>
          </cell>
          <cell r="C1539" t="str">
            <v>m3</v>
          </cell>
          <cell r="D1539">
            <v>8.0000000000000002E-3</v>
          </cell>
          <cell r="E1539">
            <v>12</v>
          </cell>
          <cell r="F1539">
            <v>9.6000000000000002E-2</v>
          </cell>
        </row>
        <row r="1540">
          <cell r="A1540" t="str">
            <v>275</v>
          </cell>
          <cell r="B1540" t="str">
            <v>Prego 17x27</v>
          </cell>
          <cell r="C1540" t="str">
            <v>kg</v>
          </cell>
          <cell r="D1540">
            <v>0.15</v>
          </cell>
          <cell r="E1540">
            <v>2.09</v>
          </cell>
          <cell r="F1540">
            <v>0.31349999999999995</v>
          </cell>
        </row>
        <row r="1541">
          <cell r="A1541" t="str">
            <v>026</v>
          </cell>
          <cell r="B1541" t="str">
            <v>Batente madeira de lei 3x14</v>
          </cell>
          <cell r="C1541" t="str">
            <v>ml</v>
          </cell>
          <cell r="D1541">
            <v>5.2</v>
          </cell>
          <cell r="E1541">
            <v>3.3</v>
          </cell>
          <cell r="F1541">
            <v>17.16</v>
          </cell>
        </row>
        <row r="1542">
          <cell r="A1542" t="str">
            <v>300</v>
          </cell>
          <cell r="B1542" t="str">
            <v>Servente</v>
          </cell>
          <cell r="C1542" t="str">
            <v>h</v>
          </cell>
          <cell r="D1542">
            <v>3.5</v>
          </cell>
          <cell r="E1542">
            <v>3.51</v>
          </cell>
          <cell r="F1542" t="str">
            <v/>
          </cell>
          <cell r="G1542">
            <v>12.285</v>
          </cell>
        </row>
        <row r="1543">
          <cell r="A1543" t="str">
            <v>070</v>
          </cell>
          <cell r="B1543" t="str">
            <v>Carpinteiro</v>
          </cell>
          <cell r="C1543" t="str">
            <v>h</v>
          </cell>
          <cell r="D1543">
            <v>3</v>
          </cell>
          <cell r="E1543">
            <v>5.38</v>
          </cell>
          <cell r="F1543" t="str">
            <v/>
          </cell>
          <cell r="G1543">
            <v>16.14</v>
          </cell>
        </row>
        <row r="1544">
          <cell r="A1544" t="str">
            <v>254</v>
          </cell>
          <cell r="B1544" t="str">
            <v>Pedreiro</v>
          </cell>
          <cell r="C1544" t="str">
            <v>h</v>
          </cell>
          <cell r="D1544">
            <v>0.5</v>
          </cell>
          <cell r="E1544">
            <v>5.38</v>
          </cell>
          <cell r="F1544" t="str">
            <v/>
          </cell>
          <cell r="G1544">
            <v>2.69</v>
          </cell>
        </row>
        <row r="1545">
          <cell r="B1545" t="str">
            <v>Total sem BDI</v>
          </cell>
          <cell r="F1545">
            <v>132.51750000000001</v>
          </cell>
          <cell r="G1545">
            <v>31.115000000000002</v>
          </cell>
          <cell r="H1545">
            <v>163.63250000000002</v>
          </cell>
        </row>
        <row r="1546">
          <cell r="B1546" t="str">
            <v>Total com BDI</v>
          </cell>
          <cell r="F1546">
            <v>172.27</v>
          </cell>
          <cell r="G1546">
            <v>40.450000000000003</v>
          </cell>
          <cell r="H1546">
            <v>212.72000000000003</v>
          </cell>
        </row>
        <row r="1548">
          <cell r="A1548" t="str">
            <v>07037</v>
          </cell>
          <cell r="B1548" t="str">
            <v>Porta externa 100x210  completa</v>
          </cell>
          <cell r="C1548" t="str">
            <v>un</v>
          </cell>
          <cell r="F1548">
            <v>186.23</v>
          </cell>
          <cell r="G1548">
            <v>40.450000000000003</v>
          </cell>
          <cell r="H1548">
            <v>226.68</v>
          </cell>
        </row>
        <row r="1549">
          <cell r="A1549" t="str">
            <v>264</v>
          </cell>
          <cell r="B1549" t="str">
            <v>Porta externa  100x210</v>
          </cell>
          <cell r="C1549" t="str">
            <v>un</v>
          </cell>
          <cell r="D1549">
            <v>1</v>
          </cell>
          <cell r="E1549">
            <v>90</v>
          </cell>
          <cell r="F1549">
            <v>90</v>
          </cell>
        </row>
        <row r="1550">
          <cell r="A1550" t="str">
            <v>169</v>
          </cell>
          <cell r="B1550" t="str">
            <v>Guarnição madeira de lei  1,5x5</v>
          </cell>
          <cell r="C1550" t="str">
            <v>ml</v>
          </cell>
          <cell r="D1550">
            <v>6.2</v>
          </cell>
          <cell r="E1550">
            <v>0.68</v>
          </cell>
          <cell r="F1550">
            <v>4.2160000000000002</v>
          </cell>
        </row>
        <row r="1551">
          <cell r="A1551" t="str">
            <v>118</v>
          </cell>
          <cell r="B1551" t="str">
            <v xml:space="preserve">Dobradiça inóx </v>
          </cell>
          <cell r="C1551" t="str">
            <v>un</v>
          </cell>
          <cell r="D1551">
            <v>3</v>
          </cell>
          <cell r="E1551">
            <v>3.11</v>
          </cell>
          <cell r="F1551">
            <v>9.33</v>
          </cell>
        </row>
        <row r="1552">
          <cell r="A1552" t="str">
            <v>145</v>
          </cell>
          <cell r="B1552" t="str">
            <v>Fechadura inóx tambor</v>
          </cell>
          <cell r="C1552" t="str">
            <v>un</v>
          </cell>
          <cell r="D1552">
            <v>1</v>
          </cell>
          <cell r="E1552">
            <v>21.45</v>
          </cell>
          <cell r="F1552">
            <v>21.45</v>
          </cell>
          <cell r="G1552" t="str">
            <v/>
          </cell>
          <cell r="H1552" t="str">
            <v/>
          </cell>
        </row>
        <row r="1553">
          <cell r="A1553" t="str">
            <v>078</v>
          </cell>
          <cell r="B1553" t="str">
            <v>Cimento</v>
          </cell>
          <cell r="C1553" t="str">
            <v>kg</v>
          </cell>
          <cell r="D1553">
            <v>1.5</v>
          </cell>
          <cell r="E1553">
            <v>0.24</v>
          </cell>
          <cell r="F1553">
            <v>0.36</v>
          </cell>
        </row>
        <row r="1554">
          <cell r="A1554" t="str">
            <v>022</v>
          </cell>
          <cell r="B1554" t="str">
            <v>Areia média</v>
          </cell>
          <cell r="C1554" t="str">
            <v>m3</v>
          </cell>
          <cell r="D1554">
            <v>8.0000000000000002E-3</v>
          </cell>
          <cell r="E1554">
            <v>12</v>
          </cell>
          <cell r="F1554">
            <v>9.6000000000000002E-2</v>
          </cell>
        </row>
        <row r="1555">
          <cell r="A1555" t="str">
            <v>275</v>
          </cell>
          <cell r="B1555" t="str">
            <v>Prego 17x27</v>
          </cell>
          <cell r="C1555" t="str">
            <v>kg</v>
          </cell>
          <cell r="D1555">
            <v>0.15</v>
          </cell>
          <cell r="E1555">
            <v>2.09</v>
          </cell>
          <cell r="F1555">
            <v>0.31349999999999995</v>
          </cell>
        </row>
        <row r="1556">
          <cell r="A1556" t="str">
            <v>026</v>
          </cell>
          <cell r="B1556" t="str">
            <v>Batente madeira de lei 3x14</v>
          </cell>
          <cell r="C1556" t="str">
            <v>ml</v>
          </cell>
          <cell r="D1556">
            <v>5.3</v>
          </cell>
          <cell r="E1556">
            <v>3.3</v>
          </cell>
          <cell r="F1556">
            <v>17.489999999999998</v>
          </cell>
        </row>
        <row r="1557">
          <cell r="A1557" t="str">
            <v>300</v>
          </cell>
          <cell r="B1557" t="str">
            <v>Servente</v>
          </cell>
          <cell r="C1557" t="str">
            <v>h</v>
          </cell>
          <cell r="D1557">
            <v>3.5</v>
          </cell>
          <cell r="E1557">
            <v>3.51</v>
          </cell>
          <cell r="F1557" t="str">
            <v/>
          </cell>
          <cell r="G1557">
            <v>12.285</v>
          </cell>
        </row>
        <row r="1558">
          <cell r="A1558" t="str">
            <v>070</v>
          </cell>
          <cell r="B1558" t="str">
            <v>Carpinteiro</v>
          </cell>
          <cell r="C1558" t="str">
            <v>h</v>
          </cell>
          <cell r="D1558">
            <v>3</v>
          </cell>
          <cell r="E1558">
            <v>5.38</v>
          </cell>
          <cell r="F1558" t="str">
            <v/>
          </cell>
          <cell r="G1558">
            <v>16.14</v>
          </cell>
        </row>
        <row r="1559">
          <cell r="A1559" t="str">
            <v>254</v>
          </cell>
          <cell r="B1559" t="str">
            <v>Pedreiro</v>
          </cell>
          <cell r="C1559" t="str">
            <v>h</v>
          </cell>
          <cell r="D1559">
            <v>0.5</v>
          </cell>
          <cell r="E1559">
            <v>5.38</v>
          </cell>
          <cell r="F1559" t="str">
            <v/>
          </cell>
          <cell r="G1559">
            <v>2.69</v>
          </cell>
        </row>
        <row r="1560">
          <cell r="B1560" t="str">
            <v>Total sem BDI</v>
          </cell>
          <cell r="F1560">
            <v>143.25550000000001</v>
          </cell>
          <cell r="G1560">
            <v>31.115000000000002</v>
          </cell>
          <cell r="H1560">
            <v>174.37050000000002</v>
          </cell>
        </row>
        <row r="1561">
          <cell r="B1561" t="str">
            <v>Total com BDI</v>
          </cell>
          <cell r="F1561">
            <v>186.23</v>
          </cell>
          <cell r="G1561">
            <v>40.450000000000003</v>
          </cell>
          <cell r="H1561">
            <v>226.68</v>
          </cell>
        </row>
        <row r="1563">
          <cell r="A1563" t="str">
            <v>07040</v>
          </cell>
          <cell r="B1563" t="str">
            <v>Porta externa 110x310  completa</v>
          </cell>
          <cell r="C1563" t="str">
            <v>un</v>
          </cell>
          <cell r="F1563">
            <v>361.1</v>
          </cell>
          <cell r="G1563">
            <v>46.23</v>
          </cell>
          <cell r="H1563">
            <v>407.33000000000004</v>
          </cell>
        </row>
        <row r="1564">
          <cell r="A1564" t="str">
            <v>696</v>
          </cell>
          <cell r="B1564" t="str">
            <v>Porta externa  110x310 com bandeira fixa 60</v>
          </cell>
          <cell r="C1564" t="str">
            <v>un</v>
          </cell>
          <cell r="D1564">
            <v>1</v>
          </cell>
          <cell r="E1564">
            <v>242</v>
          </cell>
          <cell r="F1564">
            <v>242</v>
          </cell>
        </row>
        <row r="1565">
          <cell r="A1565" t="str">
            <v>169</v>
          </cell>
          <cell r="B1565" t="str">
            <v>Guarnição madeira de lei  1,5x5</v>
          </cell>
          <cell r="C1565" t="str">
            <v>ml</v>
          </cell>
          <cell r="D1565">
            <v>6.2</v>
          </cell>
          <cell r="E1565">
            <v>0.68</v>
          </cell>
          <cell r="F1565">
            <v>4.2160000000000002</v>
          </cell>
        </row>
        <row r="1566">
          <cell r="A1566" t="str">
            <v>118</v>
          </cell>
          <cell r="B1566" t="str">
            <v xml:space="preserve">Dobradiça inóx </v>
          </cell>
          <cell r="C1566" t="str">
            <v>un</v>
          </cell>
          <cell r="D1566">
            <v>3</v>
          </cell>
          <cell r="E1566">
            <v>3.11</v>
          </cell>
          <cell r="F1566">
            <v>9.33</v>
          </cell>
        </row>
        <row r="1567">
          <cell r="A1567" t="str">
            <v>145</v>
          </cell>
          <cell r="B1567" t="str">
            <v>Fechadura inóx tambor</v>
          </cell>
          <cell r="C1567" t="str">
            <v>un</v>
          </cell>
          <cell r="D1567">
            <v>1</v>
          </cell>
          <cell r="E1567">
            <v>21.45</v>
          </cell>
          <cell r="F1567">
            <v>21.45</v>
          </cell>
          <cell r="G1567" t="str">
            <v/>
          </cell>
          <cell r="H1567" t="str">
            <v/>
          </cell>
        </row>
        <row r="1568">
          <cell r="A1568" t="str">
            <v>078</v>
          </cell>
          <cell r="B1568" t="str">
            <v>Cimento</v>
          </cell>
          <cell r="C1568" t="str">
            <v>kg</v>
          </cell>
          <cell r="D1568">
            <v>1.5</v>
          </cell>
          <cell r="E1568">
            <v>0.24</v>
          </cell>
          <cell r="F1568">
            <v>0.36</v>
          </cell>
        </row>
        <row r="1569">
          <cell r="A1569" t="str">
            <v>022</v>
          </cell>
          <cell r="B1569" t="str">
            <v>Areia média</v>
          </cell>
          <cell r="C1569" t="str">
            <v>m3</v>
          </cell>
          <cell r="D1569">
            <v>8.0000000000000002E-3</v>
          </cell>
          <cell r="E1569">
            <v>12</v>
          </cell>
          <cell r="F1569">
            <v>9.6000000000000002E-2</v>
          </cell>
        </row>
        <row r="1570">
          <cell r="A1570" t="str">
            <v>275</v>
          </cell>
          <cell r="B1570" t="str">
            <v>Prego 17x27</v>
          </cell>
          <cell r="C1570" t="str">
            <v>kg</v>
          </cell>
          <cell r="D1570">
            <v>0.15</v>
          </cell>
          <cell r="E1570">
            <v>2.09</v>
          </cell>
          <cell r="F1570">
            <v>0.31349999999999995</v>
          </cell>
        </row>
        <row r="1571">
          <cell r="A1571" t="str">
            <v>300</v>
          </cell>
          <cell r="B1571" t="str">
            <v>Servente</v>
          </cell>
          <cell r="C1571" t="str">
            <v>h</v>
          </cell>
          <cell r="D1571">
            <v>4</v>
          </cell>
          <cell r="E1571">
            <v>3.51</v>
          </cell>
          <cell r="F1571" t="str">
            <v/>
          </cell>
          <cell r="G1571">
            <v>14.04</v>
          </cell>
        </row>
        <row r="1572">
          <cell r="A1572" t="str">
            <v>070</v>
          </cell>
          <cell r="B1572" t="str">
            <v>Carpinteiro</v>
          </cell>
          <cell r="C1572" t="str">
            <v>h</v>
          </cell>
          <cell r="D1572">
            <v>3</v>
          </cell>
          <cell r="E1572">
            <v>5.38</v>
          </cell>
          <cell r="F1572" t="str">
            <v/>
          </cell>
          <cell r="G1572">
            <v>16.14</v>
          </cell>
        </row>
        <row r="1573">
          <cell r="A1573" t="str">
            <v>254</v>
          </cell>
          <cell r="B1573" t="str">
            <v>Pedreiro</v>
          </cell>
          <cell r="C1573" t="str">
            <v>h</v>
          </cell>
          <cell r="D1573">
            <v>1</v>
          </cell>
          <cell r="E1573">
            <v>5.38</v>
          </cell>
          <cell r="F1573" t="str">
            <v/>
          </cell>
          <cell r="G1573">
            <v>5.38</v>
          </cell>
        </row>
        <row r="1574">
          <cell r="B1574" t="str">
            <v>Total sem BDI</v>
          </cell>
          <cell r="F1574">
            <v>277.76550000000003</v>
          </cell>
          <cell r="G1574">
            <v>35.56</v>
          </cell>
          <cell r="H1574">
            <v>313.32550000000003</v>
          </cell>
        </row>
        <row r="1575">
          <cell r="B1575" t="str">
            <v>Total com BDI</v>
          </cell>
          <cell r="F1575">
            <v>361.1</v>
          </cell>
          <cell r="G1575">
            <v>46.23</v>
          </cell>
          <cell r="H1575">
            <v>407.33000000000004</v>
          </cell>
        </row>
        <row r="1577">
          <cell r="A1577" t="str">
            <v>07043</v>
          </cell>
          <cell r="B1577" t="str">
            <v>Porta veneziana 60x130</v>
          </cell>
          <cell r="C1577" t="str">
            <v>un</v>
          </cell>
          <cell r="F1577">
            <v>106.68</v>
          </cell>
          <cell r="G1577">
            <v>46.23</v>
          </cell>
          <cell r="H1577">
            <v>152.91</v>
          </cell>
        </row>
        <row r="1578">
          <cell r="A1578" t="str">
            <v>772</v>
          </cell>
          <cell r="B1578" t="str">
            <v>Porta veneziana 60x130</v>
          </cell>
          <cell r="C1578" t="str">
            <v>un</v>
          </cell>
          <cell r="D1578">
            <v>1</v>
          </cell>
          <cell r="E1578">
            <v>38.5</v>
          </cell>
          <cell r="F1578">
            <v>38.5</v>
          </cell>
        </row>
        <row r="1579">
          <cell r="A1579" t="str">
            <v>169</v>
          </cell>
          <cell r="B1579" t="str">
            <v>Guarnição madeira de lei  1,5x5</v>
          </cell>
          <cell r="C1579" t="str">
            <v>ml</v>
          </cell>
          <cell r="D1579">
            <v>3.8</v>
          </cell>
          <cell r="E1579">
            <v>0.68</v>
          </cell>
          <cell r="F1579">
            <v>2.5840000000000001</v>
          </cell>
        </row>
        <row r="1580">
          <cell r="A1580" t="str">
            <v>026</v>
          </cell>
          <cell r="B1580" t="str">
            <v>Batente madeira de lei 3x14</v>
          </cell>
          <cell r="C1580" t="str">
            <v>ml</v>
          </cell>
          <cell r="D1580">
            <v>3.8</v>
          </cell>
          <cell r="E1580">
            <v>3.3</v>
          </cell>
          <cell r="F1580">
            <v>12.54</v>
          </cell>
        </row>
        <row r="1581">
          <cell r="A1581" t="str">
            <v>118</v>
          </cell>
          <cell r="B1581" t="str">
            <v xml:space="preserve">Dobradiça inóx </v>
          </cell>
          <cell r="C1581" t="str">
            <v>un</v>
          </cell>
          <cell r="D1581">
            <v>2</v>
          </cell>
          <cell r="E1581">
            <v>3.11</v>
          </cell>
          <cell r="F1581">
            <v>6.22</v>
          </cell>
        </row>
        <row r="1582">
          <cell r="A1582" t="str">
            <v>145</v>
          </cell>
          <cell r="B1582" t="str">
            <v>Fechadura inóx tambor</v>
          </cell>
          <cell r="C1582" t="str">
            <v>un</v>
          </cell>
          <cell r="D1582">
            <v>1</v>
          </cell>
          <cell r="E1582">
            <v>21.45</v>
          </cell>
          <cell r="F1582">
            <v>21.45</v>
          </cell>
          <cell r="G1582" t="str">
            <v/>
          </cell>
          <cell r="H1582" t="str">
            <v/>
          </cell>
        </row>
        <row r="1583">
          <cell r="A1583" t="str">
            <v>078</v>
          </cell>
          <cell r="B1583" t="str">
            <v>Cimento</v>
          </cell>
          <cell r="C1583" t="str">
            <v>kg</v>
          </cell>
          <cell r="D1583">
            <v>1.5</v>
          </cell>
          <cell r="E1583">
            <v>0.24</v>
          </cell>
          <cell r="F1583">
            <v>0.36</v>
          </cell>
        </row>
        <row r="1584">
          <cell r="A1584" t="str">
            <v>022</v>
          </cell>
          <cell r="B1584" t="str">
            <v>Areia média</v>
          </cell>
          <cell r="C1584" t="str">
            <v>m3</v>
          </cell>
          <cell r="D1584">
            <v>8.0000000000000002E-3</v>
          </cell>
          <cell r="E1584">
            <v>12</v>
          </cell>
          <cell r="F1584">
            <v>9.6000000000000002E-2</v>
          </cell>
        </row>
        <row r="1585">
          <cell r="A1585" t="str">
            <v>275</v>
          </cell>
          <cell r="B1585" t="str">
            <v>Prego 17x27</v>
          </cell>
          <cell r="C1585" t="str">
            <v>kg</v>
          </cell>
          <cell r="D1585">
            <v>0.15</v>
          </cell>
          <cell r="E1585">
            <v>2.09</v>
          </cell>
          <cell r="F1585">
            <v>0.31349999999999995</v>
          </cell>
        </row>
        <row r="1586">
          <cell r="A1586" t="str">
            <v>300</v>
          </cell>
          <cell r="B1586" t="str">
            <v>Servente</v>
          </cell>
          <cell r="C1586" t="str">
            <v>h</v>
          </cell>
          <cell r="D1586">
            <v>4</v>
          </cell>
          <cell r="E1586">
            <v>3.51</v>
          </cell>
          <cell r="F1586" t="str">
            <v/>
          </cell>
          <cell r="G1586">
            <v>14.04</v>
          </cell>
        </row>
        <row r="1587">
          <cell r="A1587" t="str">
            <v>070</v>
          </cell>
          <cell r="B1587" t="str">
            <v>Carpinteiro</v>
          </cell>
          <cell r="C1587" t="str">
            <v>h</v>
          </cell>
          <cell r="D1587">
            <v>3</v>
          </cell>
          <cell r="E1587">
            <v>5.38</v>
          </cell>
          <cell r="F1587" t="str">
            <v/>
          </cell>
          <cell r="G1587">
            <v>16.14</v>
          </cell>
        </row>
        <row r="1588">
          <cell r="A1588" t="str">
            <v>254</v>
          </cell>
          <cell r="B1588" t="str">
            <v>Pedreiro</v>
          </cell>
          <cell r="C1588" t="str">
            <v>h</v>
          </cell>
          <cell r="D1588">
            <v>1</v>
          </cell>
          <cell r="E1588">
            <v>5.38</v>
          </cell>
          <cell r="F1588" t="str">
            <v/>
          </cell>
          <cell r="G1588">
            <v>5.38</v>
          </cell>
        </row>
        <row r="1589">
          <cell r="B1589" t="str">
            <v>Total sem BDI</v>
          </cell>
          <cell r="F1589">
            <v>82.063500000000005</v>
          </cell>
          <cell r="G1589">
            <v>35.56</v>
          </cell>
          <cell r="H1589">
            <v>117.62350000000001</v>
          </cell>
        </row>
        <row r="1590">
          <cell r="B1590" t="str">
            <v>Total com BDI</v>
          </cell>
          <cell r="F1590">
            <v>106.68</v>
          </cell>
          <cell r="G1590">
            <v>46.23</v>
          </cell>
          <cell r="H1590">
            <v>152.91</v>
          </cell>
        </row>
        <row r="1592">
          <cell r="A1592" t="str">
            <v>07020</v>
          </cell>
          <cell r="B1592" t="str">
            <v>Forra para porta interna 60x210</v>
          </cell>
          <cell r="C1592" t="str">
            <v>un</v>
          </cell>
          <cell r="F1592">
            <v>22.02</v>
          </cell>
          <cell r="G1592">
            <v>17.34</v>
          </cell>
          <cell r="H1592">
            <v>39.36</v>
          </cell>
        </row>
        <row r="1593">
          <cell r="A1593" t="str">
            <v>078</v>
          </cell>
          <cell r="B1593" t="str">
            <v>Cimento</v>
          </cell>
          <cell r="C1593" t="str">
            <v>kg</v>
          </cell>
          <cell r="D1593">
            <v>1.5</v>
          </cell>
          <cell r="E1593">
            <v>0.24</v>
          </cell>
          <cell r="F1593">
            <v>0.36</v>
          </cell>
        </row>
        <row r="1594">
          <cell r="A1594" t="str">
            <v>022</v>
          </cell>
          <cell r="B1594" t="str">
            <v>Areia média</v>
          </cell>
          <cell r="C1594" t="str">
            <v>m3</v>
          </cell>
          <cell r="D1594">
            <v>8.0000000000000002E-3</v>
          </cell>
          <cell r="E1594">
            <v>12</v>
          </cell>
          <cell r="F1594">
            <v>9.6000000000000002E-2</v>
          </cell>
        </row>
        <row r="1595">
          <cell r="A1595" t="str">
            <v>275</v>
          </cell>
          <cell r="B1595" t="str">
            <v>Prego 17x27</v>
          </cell>
          <cell r="C1595" t="str">
            <v>kg</v>
          </cell>
          <cell r="D1595">
            <v>0.15</v>
          </cell>
          <cell r="E1595">
            <v>2.09</v>
          </cell>
          <cell r="F1595">
            <v>0.31349999999999995</v>
          </cell>
        </row>
        <row r="1596">
          <cell r="A1596" t="str">
            <v>026</v>
          </cell>
          <cell r="B1596" t="str">
            <v>Batente madeira de lei 3x14</v>
          </cell>
          <cell r="C1596" t="str">
            <v>ml</v>
          </cell>
          <cell r="D1596">
            <v>4.9000000000000004</v>
          </cell>
          <cell r="E1596">
            <v>3.3</v>
          </cell>
          <cell r="F1596">
            <v>16.170000000000002</v>
          </cell>
        </row>
        <row r="1597">
          <cell r="A1597" t="str">
            <v>300</v>
          </cell>
          <cell r="B1597" t="str">
            <v>Servente</v>
          </cell>
          <cell r="C1597" t="str">
            <v>h</v>
          </cell>
          <cell r="D1597">
            <v>1.5</v>
          </cell>
          <cell r="E1597">
            <v>3.51</v>
          </cell>
          <cell r="F1597" t="str">
            <v/>
          </cell>
          <cell r="G1597">
            <v>5.2649999999999997</v>
          </cell>
        </row>
        <row r="1598">
          <cell r="A1598" t="str">
            <v>070</v>
          </cell>
          <cell r="B1598" t="str">
            <v>Carpinteiro</v>
          </cell>
          <cell r="C1598" t="str">
            <v>h</v>
          </cell>
          <cell r="D1598">
            <v>1</v>
          </cell>
          <cell r="E1598">
            <v>5.38</v>
          </cell>
          <cell r="F1598" t="str">
            <v/>
          </cell>
          <cell r="G1598">
            <v>5.38</v>
          </cell>
        </row>
        <row r="1599">
          <cell r="A1599" t="str">
            <v>254</v>
          </cell>
          <cell r="B1599" t="str">
            <v>Pedreiro</v>
          </cell>
          <cell r="C1599" t="str">
            <v>h</v>
          </cell>
          <cell r="D1599">
            <v>0.5</v>
          </cell>
          <cell r="E1599">
            <v>5.38</v>
          </cell>
          <cell r="F1599" t="str">
            <v/>
          </cell>
          <cell r="G1599">
            <v>2.69</v>
          </cell>
        </row>
        <row r="1600">
          <cell r="B1600" t="str">
            <v>Total sem BDI</v>
          </cell>
          <cell r="F1600">
            <v>16.939500000000002</v>
          </cell>
          <cell r="G1600">
            <v>13.334999999999999</v>
          </cell>
          <cell r="H1600">
            <v>30.274500000000003</v>
          </cell>
        </row>
        <row r="1601">
          <cell r="B1601" t="str">
            <v>Total com BDI</v>
          </cell>
          <cell r="F1601">
            <v>22.02</v>
          </cell>
          <cell r="G1601">
            <v>17.34</v>
          </cell>
          <cell r="H1601">
            <v>39.36</v>
          </cell>
        </row>
        <row r="1603">
          <cell r="A1603" t="str">
            <v>07001</v>
          </cell>
          <cell r="B1603" t="str">
            <v>Porta interna 60x210 c/ ferragens</v>
          </cell>
          <cell r="C1603" t="str">
            <v>un</v>
          </cell>
          <cell r="F1603">
            <v>81.709999999999994</v>
          </cell>
          <cell r="G1603">
            <v>23.11</v>
          </cell>
          <cell r="H1603">
            <v>104.82</v>
          </cell>
        </row>
        <row r="1604">
          <cell r="A1604" t="str">
            <v>268</v>
          </cell>
          <cell r="B1604" t="str">
            <v>Porta interna semioca 60x210</v>
          </cell>
          <cell r="C1604" t="str">
            <v>un</v>
          </cell>
          <cell r="D1604">
            <v>1</v>
          </cell>
          <cell r="E1604">
            <v>25</v>
          </cell>
          <cell r="F1604">
            <v>25</v>
          </cell>
        </row>
        <row r="1605">
          <cell r="A1605" t="str">
            <v>169</v>
          </cell>
          <cell r="B1605" t="str">
            <v>Guarnição madeira de lei  1,5x5</v>
          </cell>
          <cell r="C1605" t="str">
            <v>ml</v>
          </cell>
          <cell r="D1605">
            <v>10.4</v>
          </cell>
          <cell r="E1605">
            <v>0.68</v>
          </cell>
          <cell r="F1605">
            <v>7.072000000000001</v>
          </cell>
        </row>
        <row r="1606">
          <cell r="A1606" t="str">
            <v>118</v>
          </cell>
          <cell r="B1606" t="str">
            <v xml:space="preserve">Dobradiça inóx </v>
          </cell>
          <cell r="C1606" t="str">
            <v>un</v>
          </cell>
          <cell r="D1606">
            <v>3</v>
          </cell>
          <cell r="E1606">
            <v>3.11</v>
          </cell>
          <cell r="F1606">
            <v>9.33</v>
          </cell>
        </row>
        <row r="1607">
          <cell r="A1607" t="str">
            <v>145</v>
          </cell>
          <cell r="B1607" t="str">
            <v>Fechadura inóx tambor</v>
          </cell>
          <cell r="C1607" t="str">
            <v>un</v>
          </cell>
          <cell r="D1607">
            <v>1</v>
          </cell>
          <cell r="E1607">
            <v>21.45</v>
          </cell>
          <cell r="F1607">
            <v>21.45</v>
          </cell>
          <cell r="G1607" t="str">
            <v/>
          </cell>
          <cell r="H1607" t="str">
            <v/>
          </cell>
        </row>
        <row r="1608">
          <cell r="A1608" t="str">
            <v>300</v>
          </cell>
          <cell r="B1608" t="str">
            <v>Servente</v>
          </cell>
          <cell r="C1608" t="str">
            <v>h</v>
          </cell>
          <cell r="D1608">
            <v>2</v>
          </cell>
          <cell r="E1608">
            <v>3.51</v>
          </cell>
          <cell r="F1608" t="str">
            <v/>
          </cell>
          <cell r="G1608">
            <v>7.02</v>
          </cell>
        </row>
        <row r="1609">
          <cell r="A1609" t="str">
            <v>070</v>
          </cell>
          <cell r="B1609" t="str">
            <v>Carpinteiro</v>
          </cell>
          <cell r="C1609" t="str">
            <v>h</v>
          </cell>
          <cell r="D1609">
            <v>2</v>
          </cell>
          <cell r="E1609">
            <v>5.38</v>
          </cell>
          <cell r="F1609" t="str">
            <v/>
          </cell>
          <cell r="G1609">
            <v>10.76</v>
          </cell>
        </row>
        <row r="1610">
          <cell r="B1610" t="str">
            <v>Total sem BDI</v>
          </cell>
          <cell r="F1610">
            <v>62.852000000000004</v>
          </cell>
          <cell r="G1610">
            <v>17.78</v>
          </cell>
          <cell r="H1610">
            <v>80.632000000000005</v>
          </cell>
        </row>
        <row r="1611">
          <cell r="B1611" t="str">
            <v>Total com BDI</v>
          </cell>
          <cell r="F1611">
            <v>81.709999999999994</v>
          </cell>
          <cell r="G1611">
            <v>23.11</v>
          </cell>
          <cell r="H1611">
            <v>104.82</v>
          </cell>
        </row>
        <row r="1613">
          <cell r="A1613" t="str">
            <v>07021</v>
          </cell>
          <cell r="B1613" t="str">
            <v>Forra para porta interna 70x210</v>
          </cell>
          <cell r="C1613" t="str">
            <v>un</v>
          </cell>
          <cell r="F1613">
            <v>22.45</v>
          </cell>
          <cell r="G1613">
            <v>17.34</v>
          </cell>
          <cell r="H1613">
            <v>39.79</v>
          </cell>
        </row>
        <row r="1614">
          <cell r="A1614" t="str">
            <v>078</v>
          </cell>
          <cell r="B1614" t="str">
            <v>Cimento</v>
          </cell>
          <cell r="C1614" t="str">
            <v>kg</v>
          </cell>
          <cell r="D1614">
            <v>1.5</v>
          </cell>
          <cell r="E1614">
            <v>0.24</v>
          </cell>
          <cell r="F1614">
            <v>0.36</v>
          </cell>
        </row>
        <row r="1615">
          <cell r="A1615" t="str">
            <v>022</v>
          </cell>
          <cell r="B1615" t="str">
            <v>Areia média</v>
          </cell>
          <cell r="C1615" t="str">
            <v>m3</v>
          </cell>
          <cell r="D1615">
            <v>8.0000000000000002E-3</v>
          </cell>
          <cell r="E1615">
            <v>12</v>
          </cell>
          <cell r="F1615">
            <v>9.6000000000000002E-2</v>
          </cell>
        </row>
        <row r="1616">
          <cell r="A1616" t="str">
            <v>275</v>
          </cell>
          <cell r="B1616" t="str">
            <v>Prego 17x27</v>
          </cell>
          <cell r="C1616" t="str">
            <v>kg</v>
          </cell>
          <cell r="D1616">
            <v>0.15</v>
          </cell>
          <cell r="E1616">
            <v>2.09</v>
          </cell>
          <cell r="F1616">
            <v>0.31349999999999995</v>
          </cell>
        </row>
        <row r="1617">
          <cell r="A1617" t="str">
            <v>026</v>
          </cell>
          <cell r="B1617" t="str">
            <v>Batente madeira de lei 3x14</v>
          </cell>
          <cell r="C1617" t="str">
            <v>ml</v>
          </cell>
          <cell r="D1617">
            <v>5</v>
          </cell>
          <cell r="E1617">
            <v>3.3</v>
          </cell>
          <cell r="F1617">
            <v>16.5</v>
          </cell>
        </row>
        <row r="1618">
          <cell r="A1618" t="str">
            <v>300</v>
          </cell>
          <cell r="B1618" t="str">
            <v>Servente</v>
          </cell>
          <cell r="C1618" t="str">
            <v>h</v>
          </cell>
          <cell r="D1618">
            <v>1.5</v>
          </cell>
          <cell r="E1618">
            <v>3.51</v>
          </cell>
          <cell r="F1618" t="str">
            <v/>
          </cell>
          <cell r="G1618">
            <v>5.2649999999999997</v>
          </cell>
        </row>
        <row r="1619">
          <cell r="A1619" t="str">
            <v>070</v>
          </cell>
          <cell r="B1619" t="str">
            <v>Carpinteiro</v>
          </cell>
          <cell r="C1619" t="str">
            <v>h</v>
          </cell>
          <cell r="D1619">
            <v>1</v>
          </cell>
          <cell r="E1619">
            <v>5.38</v>
          </cell>
          <cell r="F1619" t="str">
            <v/>
          </cell>
          <cell r="G1619">
            <v>5.38</v>
          </cell>
        </row>
        <row r="1620">
          <cell r="A1620" t="str">
            <v>254</v>
          </cell>
          <cell r="B1620" t="str">
            <v>Pedreiro</v>
          </cell>
          <cell r="C1620" t="str">
            <v>h</v>
          </cell>
          <cell r="D1620">
            <v>0.5</v>
          </cell>
          <cell r="E1620">
            <v>5.38</v>
          </cell>
          <cell r="F1620" t="str">
            <v/>
          </cell>
          <cell r="G1620">
            <v>2.69</v>
          </cell>
        </row>
        <row r="1621">
          <cell r="B1621" t="str">
            <v>Total sem BDI</v>
          </cell>
          <cell r="F1621">
            <v>17.269500000000001</v>
          </cell>
          <cell r="G1621">
            <v>13.334999999999999</v>
          </cell>
          <cell r="H1621">
            <v>30.604500000000002</v>
          </cell>
        </row>
        <row r="1622">
          <cell r="B1622" t="str">
            <v>Total com BDI</v>
          </cell>
          <cell r="F1622">
            <v>22.45</v>
          </cell>
          <cell r="G1622">
            <v>17.34</v>
          </cell>
          <cell r="H1622">
            <v>39.79</v>
          </cell>
        </row>
        <row r="1624">
          <cell r="A1624" t="str">
            <v>07002</v>
          </cell>
          <cell r="B1624" t="str">
            <v>Porta interna 70x210 c/ ferragens</v>
          </cell>
          <cell r="C1624" t="str">
            <v>un</v>
          </cell>
          <cell r="F1624">
            <v>88.38</v>
          </cell>
          <cell r="G1624">
            <v>23.11</v>
          </cell>
          <cell r="H1624">
            <v>111.49</v>
          </cell>
        </row>
        <row r="1625">
          <cell r="A1625" t="str">
            <v>269</v>
          </cell>
          <cell r="B1625" t="str">
            <v>Porta interna semioca 70x210</v>
          </cell>
          <cell r="C1625" t="str">
            <v>un</v>
          </cell>
          <cell r="D1625">
            <v>1</v>
          </cell>
          <cell r="E1625">
            <v>30</v>
          </cell>
          <cell r="F1625">
            <v>30</v>
          </cell>
        </row>
        <row r="1626">
          <cell r="A1626" t="str">
            <v>169</v>
          </cell>
          <cell r="B1626" t="str">
            <v>Guarnição madeira de lei  1,5x5</v>
          </cell>
          <cell r="C1626" t="str">
            <v>ml</v>
          </cell>
          <cell r="D1626">
            <v>10.6</v>
          </cell>
          <cell r="E1626">
            <v>0.68</v>
          </cell>
          <cell r="F1626">
            <v>7.2080000000000002</v>
          </cell>
        </row>
        <row r="1627">
          <cell r="A1627" t="str">
            <v>118</v>
          </cell>
          <cell r="B1627" t="str">
            <v xml:space="preserve">Dobradiça inóx </v>
          </cell>
          <cell r="C1627" t="str">
            <v>un</v>
          </cell>
          <cell r="D1627">
            <v>3</v>
          </cell>
          <cell r="E1627">
            <v>3.11</v>
          </cell>
          <cell r="F1627">
            <v>9.33</v>
          </cell>
          <cell r="H1627" t="str">
            <v/>
          </cell>
        </row>
        <row r="1628">
          <cell r="A1628" t="str">
            <v>145</v>
          </cell>
          <cell r="B1628" t="str">
            <v>Fechadura inóx tambor</v>
          </cell>
          <cell r="C1628" t="str">
            <v>un</v>
          </cell>
          <cell r="D1628">
            <v>1</v>
          </cell>
          <cell r="E1628">
            <v>21.45</v>
          </cell>
          <cell r="F1628">
            <v>21.45</v>
          </cell>
          <cell r="G1628" t="str">
            <v/>
          </cell>
          <cell r="H1628" t="str">
            <v/>
          </cell>
        </row>
        <row r="1629">
          <cell r="A1629" t="str">
            <v>300</v>
          </cell>
          <cell r="B1629" t="str">
            <v>Servente</v>
          </cell>
          <cell r="C1629" t="str">
            <v>h</v>
          </cell>
          <cell r="D1629">
            <v>2</v>
          </cell>
          <cell r="E1629">
            <v>3.51</v>
          </cell>
          <cell r="F1629" t="str">
            <v/>
          </cell>
          <cell r="G1629">
            <v>7.02</v>
          </cell>
          <cell r="H1629" t="str">
            <v/>
          </cell>
        </row>
        <row r="1630">
          <cell r="A1630" t="str">
            <v>070</v>
          </cell>
          <cell r="B1630" t="str">
            <v>Carpinteiro</v>
          </cell>
          <cell r="C1630" t="str">
            <v>h</v>
          </cell>
          <cell r="D1630">
            <v>2</v>
          </cell>
          <cell r="E1630">
            <v>5.38</v>
          </cell>
          <cell r="F1630" t="str">
            <v/>
          </cell>
          <cell r="G1630">
            <v>10.76</v>
          </cell>
        </row>
        <row r="1631">
          <cell r="B1631" t="str">
            <v>Total sem BDI</v>
          </cell>
          <cell r="F1631">
            <v>67.988</v>
          </cell>
          <cell r="G1631">
            <v>17.78</v>
          </cell>
          <cell r="H1631">
            <v>85.768000000000001</v>
          </cell>
        </row>
        <row r="1632">
          <cell r="B1632" t="str">
            <v>Total com BDI</v>
          </cell>
          <cell r="F1632">
            <v>88.38</v>
          </cell>
          <cell r="G1632">
            <v>23.11</v>
          </cell>
          <cell r="H1632">
            <v>111.49</v>
          </cell>
        </row>
        <row r="1634">
          <cell r="A1634" t="str">
            <v>07022</v>
          </cell>
          <cell r="B1634" t="str">
            <v>Forra para porta interna 80x210</v>
          </cell>
          <cell r="C1634" t="str">
            <v>un</v>
          </cell>
          <cell r="F1634">
            <v>22.88</v>
          </cell>
          <cell r="G1634">
            <v>17.34</v>
          </cell>
          <cell r="H1634">
            <v>40.22</v>
          </cell>
        </row>
        <row r="1635">
          <cell r="A1635" t="str">
            <v>078</v>
          </cell>
          <cell r="B1635" t="str">
            <v>Cimento</v>
          </cell>
          <cell r="C1635" t="str">
            <v>kg</v>
          </cell>
          <cell r="D1635">
            <v>1.5</v>
          </cell>
          <cell r="E1635">
            <v>0.24</v>
          </cell>
          <cell r="F1635">
            <v>0.36</v>
          </cell>
        </row>
        <row r="1636">
          <cell r="A1636" t="str">
            <v>022</v>
          </cell>
          <cell r="B1636" t="str">
            <v>Areia média</v>
          </cell>
          <cell r="C1636" t="str">
            <v>m3</v>
          </cell>
          <cell r="D1636">
            <v>8.0000000000000002E-3</v>
          </cell>
          <cell r="E1636">
            <v>12</v>
          </cell>
          <cell r="F1636">
            <v>9.6000000000000002E-2</v>
          </cell>
        </row>
        <row r="1637">
          <cell r="A1637" t="str">
            <v>275</v>
          </cell>
          <cell r="B1637" t="str">
            <v>Prego 17x27</v>
          </cell>
          <cell r="C1637" t="str">
            <v>kg</v>
          </cell>
          <cell r="D1637">
            <v>0.15</v>
          </cell>
          <cell r="E1637">
            <v>2.09</v>
          </cell>
          <cell r="F1637">
            <v>0.31349999999999995</v>
          </cell>
        </row>
        <row r="1638">
          <cell r="A1638" t="str">
            <v>026</v>
          </cell>
          <cell r="B1638" t="str">
            <v>Batente madeira de lei 3x14</v>
          </cell>
          <cell r="C1638" t="str">
            <v>ml</v>
          </cell>
          <cell r="D1638">
            <v>5.0999999999999996</v>
          </cell>
          <cell r="E1638">
            <v>3.3</v>
          </cell>
          <cell r="F1638">
            <v>16.829999999999998</v>
          </cell>
        </row>
        <row r="1639">
          <cell r="A1639" t="str">
            <v>300</v>
          </cell>
          <cell r="B1639" t="str">
            <v>Servente</v>
          </cell>
          <cell r="C1639" t="str">
            <v>h</v>
          </cell>
          <cell r="D1639">
            <v>1.5</v>
          </cell>
          <cell r="E1639">
            <v>3.51</v>
          </cell>
          <cell r="F1639" t="str">
            <v/>
          </cell>
          <cell r="G1639">
            <v>5.2649999999999997</v>
          </cell>
        </row>
        <row r="1640">
          <cell r="A1640" t="str">
            <v>070</v>
          </cell>
          <cell r="B1640" t="str">
            <v>Carpinteiro</v>
          </cell>
          <cell r="C1640" t="str">
            <v>h</v>
          </cell>
          <cell r="D1640">
            <v>1</v>
          </cell>
          <cell r="E1640">
            <v>5.38</v>
          </cell>
          <cell r="F1640" t="str">
            <v/>
          </cell>
          <cell r="G1640">
            <v>5.38</v>
          </cell>
        </row>
        <row r="1641">
          <cell r="A1641" t="str">
            <v>254</v>
          </cell>
          <cell r="B1641" t="str">
            <v>Pedreiro</v>
          </cell>
          <cell r="C1641" t="str">
            <v>h</v>
          </cell>
          <cell r="D1641">
            <v>0.5</v>
          </cell>
          <cell r="E1641">
            <v>5.38</v>
          </cell>
          <cell r="F1641" t="str">
            <v/>
          </cell>
          <cell r="G1641">
            <v>2.69</v>
          </cell>
        </row>
        <row r="1642">
          <cell r="B1642" t="str">
            <v>Total sem BDI</v>
          </cell>
          <cell r="F1642">
            <v>17.599499999999999</v>
          </cell>
          <cell r="G1642">
            <v>13.334999999999999</v>
          </cell>
          <cell r="H1642">
            <v>30.9345</v>
          </cell>
        </row>
        <row r="1643">
          <cell r="B1643" t="str">
            <v>Total com BDI</v>
          </cell>
          <cell r="F1643">
            <v>22.88</v>
          </cell>
          <cell r="G1643">
            <v>17.34</v>
          </cell>
          <cell r="H1643">
            <v>40.22</v>
          </cell>
        </row>
        <row r="1645">
          <cell r="A1645" t="str">
            <v>07003</v>
          </cell>
          <cell r="B1645" t="str">
            <v>Porta interna 80x210 c/ ferragens</v>
          </cell>
          <cell r="C1645" t="str">
            <v>un</v>
          </cell>
          <cell r="F1645">
            <v>92.46</v>
          </cell>
          <cell r="G1645">
            <v>23.11</v>
          </cell>
          <cell r="H1645">
            <v>115.57</v>
          </cell>
        </row>
        <row r="1646">
          <cell r="A1646" t="str">
            <v>270</v>
          </cell>
          <cell r="B1646" t="str">
            <v>Porta interna 80x210</v>
          </cell>
          <cell r="C1646" t="str">
            <v>un</v>
          </cell>
          <cell r="D1646">
            <v>1</v>
          </cell>
          <cell r="E1646">
            <v>33</v>
          </cell>
          <cell r="F1646">
            <v>33</v>
          </cell>
        </row>
        <row r="1647">
          <cell r="A1647" t="str">
            <v>169</v>
          </cell>
          <cell r="B1647" t="str">
            <v>Guarnição madeira de lei  1,5x5</v>
          </cell>
          <cell r="C1647" t="str">
            <v>ml</v>
          </cell>
          <cell r="D1647">
            <v>10.8</v>
          </cell>
          <cell r="E1647">
            <v>0.68</v>
          </cell>
          <cell r="F1647">
            <v>7.3440000000000012</v>
          </cell>
        </row>
        <row r="1648">
          <cell r="A1648" t="str">
            <v>118</v>
          </cell>
          <cell r="B1648" t="str">
            <v xml:space="preserve">Dobradiça inóx </v>
          </cell>
          <cell r="C1648" t="str">
            <v>un</v>
          </cell>
          <cell r="D1648">
            <v>3</v>
          </cell>
          <cell r="E1648">
            <v>3.11</v>
          </cell>
          <cell r="F1648">
            <v>9.33</v>
          </cell>
        </row>
        <row r="1649">
          <cell r="A1649" t="str">
            <v>145</v>
          </cell>
          <cell r="B1649" t="str">
            <v>Fechadura inóx tambor</v>
          </cell>
          <cell r="C1649" t="str">
            <v>un</v>
          </cell>
          <cell r="D1649">
            <v>1</v>
          </cell>
          <cell r="E1649">
            <v>21.45</v>
          </cell>
          <cell r="F1649">
            <v>21.45</v>
          </cell>
          <cell r="G1649" t="str">
            <v/>
          </cell>
          <cell r="H1649" t="str">
            <v/>
          </cell>
        </row>
        <row r="1650">
          <cell r="A1650" t="str">
            <v>300</v>
          </cell>
          <cell r="B1650" t="str">
            <v>Servente</v>
          </cell>
          <cell r="C1650" t="str">
            <v>h</v>
          </cell>
          <cell r="D1650">
            <v>2</v>
          </cell>
          <cell r="E1650">
            <v>3.51</v>
          </cell>
          <cell r="F1650" t="str">
            <v/>
          </cell>
          <cell r="G1650">
            <v>7.02</v>
          </cell>
        </row>
        <row r="1651">
          <cell r="A1651" t="str">
            <v>070</v>
          </cell>
          <cell r="B1651" t="str">
            <v>Carpinteiro</v>
          </cell>
          <cell r="C1651" t="str">
            <v>h</v>
          </cell>
          <cell r="D1651">
            <v>2</v>
          </cell>
          <cell r="E1651">
            <v>5.38</v>
          </cell>
          <cell r="F1651" t="str">
            <v/>
          </cell>
          <cell r="G1651">
            <v>10.76</v>
          </cell>
        </row>
        <row r="1652">
          <cell r="B1652" t="str">
            <v>Total sem BDI</v>
          </cell>
          <cell r="F1652">
            <v>71.123999999999995</v>
          </cell>
          <cell r="G1652">
            <v>17.78</v>
          </cell>
          <cell r="H1652">
            <v>88.903999999999996</v>
          </cell>
        </row>
        <row r="1653">
          <cell r="B1653" t="str">
            <v>Total com BDI</v>
          </cell>
          <cell r="F1653">
            <v>92.46</v>
          </cell>
          <cell r="G1653">
            <v>23.11</v>
          </cell>
          <cell r="H1653">
            <v>115.57</v>
          </cell>
        </row>
        <row r="1655">
          <cell r="A1655" t="str">
            <v>07023</v>
          </cell>
          <cell r="B1655" t="str">
            <v>Forra para porta interna 90x210</v>
          </cell>
          <cell r="C1655" t="str">
            <v>un</v>
          </cell>
          <cell r="F1655">
            <v>23.31</v>
          </cell>
          <cell r="G1655">
            <v>17.34</v>
          </cell>
          <cell r="H1655">
            <v>40.65</v>
          </cell>
        </row>
        <row r="1656">
          <cell r="A1656" t="str">
            <v>078</v>
          </cell>
          <cell r="B1656" t="str">
            <v>Cimento</v>
          </cell>
          <cell r="C1656" t="str">
            <v>kg</v>
          </cell>
          <cell r="D1656">
            <v>1.5</v>
          </cell>
          <cell r="E1656">
            <v>0.24</v>
          </cell>
          <cell r="F1656">
            <v>0.36</v>
          </cell>
        </row>
        <row r="1657">
          <cell r="A1657" t="str">
            <v>022</v>
          </cell>
          <cell r="B1657" t="str">
            <v>Areia média</v>
          </cell>
          <cell r="C1657" t="str">
            <v>m3</v>
          </cell>
          <cell r="D1657">
            <v>8.0000000000000002E-3</v>
          </cell>
          <cell r="E1657">
            <v>12</v>
          </cell>
          <cell r="F1657">
            <v>9.6000000000000002E-2</v>
          </cell>
        </row>
        <row r="1658">
          <cell r="A1658" t="str">
            <v>275</v>
          </cell>
          <cell r="B1658" t="str">
            <v>Prego 17x27</v>
          </cell>
          <cell r="C1658" t="str">
            <v>kg</v>
          </cell>
          <cell r="D1658">
            <v>0.15</v>
          </cell>
          <cell r="E1658">
            <v>2.09</v>
          </cell>
          <cell r="F1658">
            <v>0.31349999999999995</v>
          </cell>
        </row>
        <row r="1659">
          <cell r="A1659" t="str">
            <v>026</v>
          </cell>
          <cell r="B1659" t="str">
            <v>Batente madeira de lei 3x14</v>
          </cell>
          <cell r="C1659" t="str">
            <v>ml</v>
          </cell>
          <cell r="D1659">
            <v>5.2</v>
          </cell>
          <cell r="E1659">
            <v>3.3</v>
          </cell>
          <cell r="F1659">
            <v>17.16</v>
          </cell>
        </row>
        <row r="1660">
          <cell r="A1660" t="str">
            <v>300</v>
          </cell>
          <cell r="B1660" t="str">
            <v>Servente</v>
          </cell>
          <cell r="C1660" t="str">
            <v>h</v>
          </cell>
          <cell r="D1660">
            <v>1.5</v>
          </cell>
          <cell r="E1660">
            <v>3.51</v>
          </cell>
          <cell r="F1660" t="str">
            <v/>
          </cell>
          <cell r="G1660">
            <v>5.2649999999999997</v>
          </cell>
        </row>
        <row r="1661">
          <cell r="A1661" t="str">
            <v>070</v>
          </cell>
          <cell r="B1661" t="str">
            <v>Carpinteiro</v>
          </cell>
          <cell r="C1661" t="str">
            <v>h</v>
          </cell>
          <cell r="D1661">
            <v>1</v>
          </cell>
          <cell r="E1661">
            <v>5.38</v>
          </cell>
          <cell r="F1661" t="str">
            <v/>
          </cell>
          <cell r="G1661">
            <v>5.38</v>
          </cell>
        </row>
        <row r="1662">
          <cell r="A1662" t="str">
            <v>254</v>
          </cell>
          <cell r="B1662" t="str">
            <v>Pedreiro</v>
          </cell>
          <cell r="C1662" t="str">
            <v>h</v>
          </cell>
          <cell r="D1662">
            <v>0.5</v>
          </cell>
          <cell r="E1662">
            <v>5.38</v>
          </cell>
          <cell r="F1662" t="str">
            <v/>
          </cell>
          <cell r="G1662">
            <v>2.69</v>
          </cell>
        </row>
        <row r="1663">
          <cell r="B1663" t="str">
            <v>Total sem BDI</v>
          </cell>
          <cell r="F1663">
            <v>17.929500000000001</v>
          </cell>
          <cell r="G1663">
            <v>13.334999999999999</v>
          </cell>
          <cell r="H1663">
            <v>31.264499999999998</v>
          </cell>
        </row>
        <row r="1664">
          <cell r="B1664" t="str">
            <v>Total com BDI</v>
          </cell>
          <cell r="F1664">
            <v>23.31</v>
          </cell>
          <cell r="G1664">
            <v>17.34</v>
          </cell>
          <cell r="H1664">
            <v>40.65</v>
          </cell>
        </row>
        <row r="1666">
          <cell r="A1666" t="str">
            <v>07004</v>
          </cell>
          <cell r="B1666" t="str">
            <v>Porta interna 90x210 c/ ferragens</v>
          </cell>
          <cell r="C1666" t="str">
            <v>un</v>
          </cell>
          <cell r="F1666">
            <v>99.14</v>
          </cell>
          <cell r="G1666">
            <v>23.11</v>
          </cell>
          <cell r="H1666">
            <v>122.25</v>
          </cell>
        </row>
        <row r="1667">
          <cell r="A1667" t="str">
            <v>271</v>
          </cell>
          <cell r="B1667" t="str">
            <v>Porta interna 90x210</v>
          </cell>
          <cell r="C1667" t="str">
            <v>un</v>
          </cell>
          <cell r="D1667">
            <v>1</v>
          </cell>
          <cell r="E1667">
            <v>38</v>
          </cell>
          <cell r="F1667">
            <v>38</v>
          </cell>
        </row>
        <row r="1668">
          <cell r="A1668" t="str">
            <v>169</v>
          </cell>
          <cell r="B1668" t="str">
            <v>Guarnição madeira de lei  1,5x5</v>
          </cell>
          <cell r="C1668" t="str">
            <v>ml</v>
          </cell>
          <cell r="D1668">
            <v>11</v>
          </cell>
          <cell r="E1668">
            <v>0.68</v>
          </cell>
          <cell r="F1668">
            <v>7.48</v>
          </cell>
        </row>
        <row r="1669">
          <cell r="A1669" t="str">
            <v>118</v>
          </cell>
          <cell r="B1669" t="str">
            <v xml:space="preserve">Dobradiça inóx </v>
          </cell>
          <cell r="C1669" t="str">
            <v>un</v>
          </cell>
          <cell r="D1669">
            <v>3</v>
          </cell>
          <cell r="E1669">
            <v>3.11</v>
          </cell>
          <cell r="F1669">
            <v>9.33</v>
          </cell>
        </row>
        <row r="1670">
          <cell r="A1670" t="str">
            <v>145</v>
          </cell>
          <cell r="B1670" t="str">
            <v>Fechadura inóx tambor</v>
          </cell>
          <cell r="C1670" t="str">
            <v>un</v>
          </cell>
          <cell r="D1670">
            <v>1</v>
          </cell>
          <cell r="E1670">
            <v>21.45</v>
          </cell>
          <cell r="F1670">
            <v>21.45</v>
          </cell>
          <cell r="G1670" t="str">
            <v/>
          </cell>
          <cell r="H1670" t="str">
            <v/>
          </cell>
        </row>
        <row r="1671">
          <cell r="A1671" t="str">
            <v>300</v>
          </cell>
          <cell r="B1671" t="str">
            <v>Servente</v>
          </cell>
          <cell r="C1671" t="str">
            <v>h</v>
          </cell>
          <cell r="D1671">
            <v>2</v>
          </cell>
          <cell r="E1671">
            <v>3.51</v>
          </cell>
          <cell r="F1671" t="str">
            <v/>
          </cell>
          <cell r="G1671">
            <v>7.02</v>
          </cell>
        </row>
        <row r="1672">
          <cell r="A1672" t="str">
            <v>070</v>
          </cell>
          <cell r="B1672" t="str">
            <v>Carpinteiro</v>
          </cell>
          <cell r="C1672" t="str">
            <v>h</v>
          </cell>
          <cell r="D1672">
            <v>2</v>
          </cell>
          <cell r="E1672">
            <v>5.38</v>
          </cell>
          <cell r="F1672" t="str">
            <v/>
          </cell>
          <cell r="G1672">
            <v>10.76</v>
          </cell>
        </row>
        <row r="1673">
          <cell r="B1673" t="str">
            <v>Total sem BDI</v>
          </cell>
          <cell r="F1673">
            <v>76.260000000000005</v>
          </cell>
          <cell r="G1673">
            <v>17.78</v>
          </cell>
          <cell r="H1673">
            <v>94.04</v>
          </cell>
        </row>
        <row r="1674">
          <cell r="B1674" t="str">
            <v>Total com BDI</v>
          </cell>
          <cell r="F1674">
            <v>99.14</v>
          </cell>
          <cell r="G1674">
            <v>23.11</v>
          </cell>
          <cell r="H1674">
            <v>122.25</v>
          </cell>
        </row>
        <row r="1676">
          <cell r="A1676" t="str">
            <v>07024</v>
          </cell>
          <cell r="B1676" t="str">
            <v>Forra para porta interna 100x210</v>
          </cell>
          <cell r="C1676" t="str">
            <v>un</v>
          </cell>
          <cell r="F1676">
            <v>23.74</v>
          </cell>
          <cell r="G1676">
            <v>17.34</v>
          </cell>
          <cell r="H1676">
            <v>41.08</v>
          </cell>
        </row>
        <row r="1677">
          <cell r="A1677" t="str">
            <v>078</v>
          </cell>
          <cell r="B1677" t="str">
            <v>Cimento</v>
          </cell>
          <cell r="C1677" t="str">
            <v>kg</v>
          </cell>
          <cell r="D1677">
            <v>1.5</v>
          </cell>
          <cell r="E1677">
            <v>0.24</v>
          </cell>
          <cell r="F1677">
            <v>0.36</v>
          </cell>
        </row>
        <row r="1678">
          <cell r="A1678" t="str">
            <v>022</v>
          </cell>
          <cell r="B1678" t="str">
            <v>Areia média</v>
          </cell>
          <cell r="C1678" t="str">
            <v>m3</v>
          </cell>
          <cell r="D1678">
            <v>8.0000000000000002E-3</v>
          </cell>
          <cell r="E1678">
            <v>12</v>
          </cell>
          <cell r="F1678">
            <v>9.6000000000000002E-2</v>
          </cell>
        </row>
        <row r="1679">
          <cell r="A1679" t="str">
            <v>275</v>
          </cell>
          <cell r="B1679" t="str">
            <v>Prego 17x27</v>
          </cell>
          <cell r="C1679" t="str">
            <v>kg</v>
          </cell>
          <cell r="D1679">
            <v>0.15</v>
          </cell>
          <cell r="E1679">
            <v>2.09</v>
          </cell>
          <cell r="F1679">
            <v>0.31349999999999995</v>
          </cell>
        </row>
        <row r="1680">
          <cell r="A1680" t="str">
            <v>026</v>
          </cell>
          <cell r="B1680" t="str">
            <v>Batente madeira de lei 3x14</v>
          </cell>
          <cell r="C1680" t="str">
            <v>ml</v>
          </cell>
          <cell r="D1680">
            <v>5.3</v>
          </cell>
          <cell r="E1680">
            <v>3.3</v>
          </cell>
          <cell r="F1680">
            <v>17.489999999999998</v>
          </cell>
        </row>
        <row r="1681">
          <cell r="A1681" t="str">
            <v>300</v>
          </cell>
          <cell r="B1681" t="str">
            <v>Servente</v>
          </cell>
          <cell r="C1681" t="str">
            <v>h</v>
          </cell>
          <cell r="D1681">
            <v>1.5</v>
          </cell>
          <cell r="E1681">
            <v>3.51</v>
          </cell>
          <cell r="F1681" t="str">
            <v/>
          </cell>
          <cell r="G1681">
            <v>5.2649999999999997</v>
          </cell>
        </row>
        <row r="1682">
          <cell r="A1682" t="str">
            <v>070</v>
          </cell>
          <cell r="B1682" t="str">
            <v>Carpinteiro</v>
          </cell>
          <cell r="C1682" t="str">
            <v>h</v>
          </cell>
          <cell r="D1682">
            <v>1</v>
          </cell>
          <cell r="E1682">
            <v>5.38</v>
          </cell>
          <cell r="F1682" t="str">
            <v/>
          </cell>
          <cell r="G1682">
            <v>5.38</v>
          </cell>
        </row>
        <row r="1683">
          <cell r="A1683" t="str">
            <v>254</v>
          </cell>
          <cell r="B1683" t="str">
            <v>Pedreiro</v>
          </cell>
          <cell r="C1683" t="str">
            <v>h</v>
          </cell>
          <cell r="D1683">
            <v>0.5</v>
          </cell>
          <cell r="E1683">
            <v>5.38</v>
          </cell>
          <cell r="F1683" t="str">
            <v/>
          </cell>
          <cell r="G1683">
            <v>2.69</v>
          </cell>
        </row>
        <row r="1684">
          <cell r="B1684" t="str">
            <v>Total sem BDI</v>
          </cell>
          <cell r="F1684">
            <v>18.259499999999999</v>
          </cell>
          <cell r="G1684">
            <v>13.334999999999999</v>
          </cell>
          <cell r="H1684">
            <v>31.594499999999996</v>
          </cell>
        </row>
        <row r="1685">
          <cell r="B1685" t="str">
            <v>Total com BDI</v>
          </cell>
          <cell r="F1685">
            <v>23.74</v>
          </cell>
          <cell r="G1685">
            <v>17.34</v>
          </cell>
          <cell r="H1685">
            <v>41.08</v>
          </cell>
        </row>
        <row r="1687">
          <cell r="A1687" t="str">
            <v>07005</v>
          </cell>
          <cell r="B1687" t="str">
            <v>Porta interna 100x210 c/ ferragens</v>
          </cell>
          <cell r="C1687" t="str">
            <v>un</v>
          </cell>
          <cell r="F1687">
            <v>101.91</v>
          </cell>
          <cell r="G1687">
            <v>23.11</v>
          </cell>
          <cell r="H1687">
            <v>125.02</v>
          </cell>
        </row>
        <row r="1688">
          <cell r="A1688" t="str">
            <v>267</v>
          </cell>
          <cell r="B1688" t="str">
            <v>Porta interna 100x210</v>
          </cell>
          <cell r="C1688" t="str">
            <v>un</v>
          </cell>
          <cell r="D1688">
            <v>1</v>
          </cell>
          <cell r="E1688">
            <v>40</v>
          </cell>
          <cell r="F1688">
            <v>40</v>
          </cell>
        </row>
        <row r="1689">
          <cell r="A1689" t="str">
            <v>169</v>
          </cell>
          <cell r="B1689" t="str">
            <v>Guarnição madeira de lei  1,5x5</v>
          </cell>
          <cell r="C1689" t="str">
            <v>ml</v>
          </cell>
          <cell r="D1689">
            <v>11.2</v>
          </cell>
          <cell r="E1689">
            <v>0.68</v>
          </cell>
          <cell r="F1689">
            <v>7.6159999999999997</v>
          </cell>
        </row>
        <row r="1690">
          <cell r="A1690" t="str">
            <v>118</v>
          </cell>
          <cell r="B1690" t="str">
            <v xml:space="preserve">Dobradiça inóx </v>
          </cell>
          <cell r="C1690" t="str">
            <v>un</v>
          </cell>
          <cell r="D1690">
            <v>3</v>
          </cell>
          <cell r="E1690">
            <v>3.11</v>
          </cell>
          <cell r="F1690">
            <v>9.33</v>
          </cell>
        </row>
        <row r="1691">
          <cell r="A1691" t="str">
            <v>145</v>
          </cell>
          <cell r="B1691" t="str">
            <v>Fechadura inóx tambor</v>
          </cell>
          <cell r="C1691" t="str">
            <v>un</v>
          </cell>
          <cell r="D1691">
            <v>1</v>
          </cell>
          <cell r="E1691">
            <v>21.45</v>
          </cell>
          <cell r="F1691">
            <v>21.45</v>
          </cell>
          <cell r="G1691" t="str">
            <v/>
          </cell>
          <cell r="H1691" t="str">
            <v/>
          </cell>
        </row>
        <row r="1692">
          <cell r="A1692" t="str">
            <v>300</v>
          </cell>
          <cell r="B1692" t="str">
            <v>Servente</v>
          </cell>
          <cell r="C1692" t="str">
            <v>h</v>
          </cell>
          <cell r="D1692">
            <v>2</v>
          </cell>
          <cell r="E1692">
            <v>3.51</v>
          </cell>
          <cell r="F1692" t="str">
            <v/>
          </cell>
          <cell r="G1692">
            <v>7.02</v>
          </cell>
        </row>
        <row r="1693">
          <cell r="A1693" t="str">
            <v>070</v>
          </cell>
          <cell r="B1693" t="str">
            <v>Carpinteiro</v>
          </cell>
          <cell r="C1693" t="str">
            <v>h</v>
          </cell>
          <cell r="D1693">
            <v>2</v>
          </cell>
          <cell r="E1693">
            <v>5.38</v>
          </cell>
          <cell r="F1693" t="str">
            <v/>
          </cell>
          <cell r="G1693">
            <v>10.76</v>
          </cell>
        </row>
        <row r="1694">
          <cell r="B1694" t="str">
            <v>Total sem BDI</v>
          </cell>
          <cell r="F1694">
            <v>78.396000000000001</v>
          </cell>
          <cell r="G1694">
            <v>17.78</v>
          </cell>
          <cell r="H1694">
            <v>96.176000000000002</v>
          </cell>
        </row>
        <row r="1695">
          <cell r="B1695" t="str">
            <v>Total com BDI</v>
          </cell>
          <cell r="F1695">
            <v>101.91</v>
          </cell>
          <cell r="G1695">
            <v>23.11</v>
          </cell>
          <cell r="H1695">
            <v>125.02</v>
          </cell>
        </row>
        <row r="1697">
          <cell r="A1697" t="str">
            <v>07025</v>
          </cell>
          <cell r="B1697" t="str">
            <v>Forra para porta externa 80x210</v>
          </cell>
          <cell r="C1697" t="str">
            <v>un</v>
          </cell>
          <cell r="F1697">
            <v>22.88</v>
          </cell>
          <cell r="G1697">
            <v>17.34</v>
          </cell>
          <cell r="H1697">
            <v>40.22</v>
          </cell>
        </row>
        <row r="1698">
          <cell r="A1698" t="str">
            <v>078</v>
          </cell>
          <cell r="B1698" t="str">
            <v>Cimento</v>
          </cell>
          <cell r="C1698" t="str">
            <v>kg</v>
          </cell>
          <cell r="D1698">
            <v>1.5</v>
          </cell>
          <cell r="E1698">
            <v>0.24</v>
          </cell>
          <cell r="F1698">
            <v>0.36</v>
          </cell>
        </row>
        <row r="1699">
          <cell r="A1699" t="str">
            <v>022</v>
          </cell>
          <cell r="B1699" t="str">
            <v>Areia média</v>
          </cell>
          <cell r="C1699" t="str">
            <v>m3</v>
          </cell>
          <cell r="D1699">
            <v>8.0000000000000002E-3</v>
          </cell>
          <cell r="E1699">
            <v>12</v>
          </cell>
          <cell r="F1699">
            <v>9.6000000000000002E-2</v>
          </cell>
        </row>
        <row r="1700">
          <cell r="A1700" t="str">
            <v>275</v>
          </cell>
          <cell r="B1700" t="str">
            <v>Prego 17x27</v>
          </cell>
          <cell r="C1700" t="str">
            <v>kg</v>
          </cell>
          <cell r="D1700">
            <v>0.15</v>
          </cell>
          <cell r="E1700">
            <v>2.09</v>
          </cell>
          <cell r="F1700">
            <v>0.31349999999999995</v>
          </cell>
        </row>
        <row r="1701">
          <cell r="A1701" t="str">
            <v>026</v>
          </cell>
          <cell r="B1701" t="str">
            <v>Batente madeira de lei 3x14</v>
          </cell>
          <cell r="C1701" t="str">
            <v>ml</v>
          </cell>
          <cell r="D1701">
            <v>5.0999999999999996</v>
          </cell>
          <cell r="E1701">
            <v>3.3</v>
          </cell>
          <cell r="F1701">
            <v>16.829999999999998</v>
          </cell>
        </row>
        <row r="1702">
          <cell r="A1702" t="str">
            <v>300</v>
          </cell>
          <cell r="B1702" t="str">
            <v>Servente</v>
          </cell>
          <cell r="C1702" t="str">
            <v>h</v>
          </cell>
          <cell r="D1702">
            <v>1.5</v>
          </cell>
          <cell r="E1702">
            <v>3.51</v>
          </cell>
          <cell r="F1702" t="str">
            <v/>
          </cell>
          <cell r="G1702">
            <v>5.2649999999999997</v>
          </cell>
        </row>
        <row r="1703">
          <cell r="A1703" t="str">
            <v>070</v>
          </cell>
          <cell r="B1703" t="str">
            <v>Carpinteiro</v>
          </cell>
          <cell r="C1703" t="str">
            <v>h</v>
          </cell>
          <cell r="D1703">
            <v>1</v>
          </cell>
          <cell r="E1703">
            <v>5.38</v>
          </cell>
          <cell r="F1703" t="str">
            <v/>
          </cell>
          <cell r="G1703">
            <v>5.38</v>
          </cell>
        </row>
        <row r="1704">
          <cell r="A1704" t="str">
            <v>254</v>
          </cell>
          <cell r="B1704" t="str">
            <v>Pedreiro</v>
          </cell>
          <cell r="C1704" t="str">
            <v>h</v>
          </cell>
          <cell r="D1704">
            <v>0.5</v>
          </cell>
          <cell r="E1704">
            <v>5.38</v>
          </cell>
          <cell r="F1704" t="str">
            <v/>
          </cell>
          <cell r="G1704">
            <v>2.69</v>
          </cell>
        </row>
        <row r="1705">
          <cell r="B1705" t="str">
            <v>Total sem BDI</v>
          </cell>
          <cell r="F1705">
            <v>17.599499999999999</v>
          </cell>
          <cell r="G1705">
            <v>13.334999999999999</v>
          </cell>
          <cell r="H1705">
            <v>30.9345</v>
          </cell>
        </row>
        <row r="1706">
          <cell r="B1706" t="str">
            <v>Total com BDI</v>
          </cell>
          <cell r="F1706">
            <v>22.88</v>
          </cell>
          <cell r="G1706">
            <v>17.34</v>
          </cell>
          <cell r="H1706">
            <v>40.22</v>
          </cell>
        </row>
        <row r="1708">
          <cell r="A1708" t="str">
            <v>07006</v>
          </cell>
          <cell r="B1708" t="str">
            <v>Porta externa 80x210 c/ ferragens</v>
          </cell>
          <cell r="C1708" t="str">
            <v>un</v>
          </cell>
          <cell r="F1708">
            <v>122.79</v>
          </cell>
          <cell r="G1708">
            <v>23.11</v>
          </cell>
          <cell r="H1708">
            <v>145.9</v>
          </cell>
        </row>
        <row r="1709">
          <cell r="A1709" t="str">
            <v>265</v>
          </cell>
          <cell r="B1709" t="str">
            <v>Porta externa 80x210</v>
          </cell>
          <cell r="C1709" t="str">
            <v>un</v>
          </cell>
          <cell r="D1709">
            <v>1</v>
          </cell>
          <cell r="E1709">
            <v>60</v>
          </cell>
          <cell r="F1709">
            <v>60</v>
          </cell>
        </row>
        <row r="1710">
          <cell r="A1710" t="str">
            <v>169</v>
          </cell>
          <cell r="B1710" t="str">
            <v>Guarnição madeira de lei  1,5x5</v>
          </cell>
          <cell r="C1710" t="str">
            <v>ml</v>
          </cell>
          <cell r="D1710">
            <v>5.4</v>
          </cell>
          <cell r="E1710">
            <v>0.68</v>
          </cell>
          <cell r="F1710">
            <v>3.6720000000000006</v>
          </cell>
        </row>
        <row r="1711">
          <cell r="A1711" t="str">
            <v>118</v>
          </cell>
          <cell r="B1711" t="str">
            <v xml:space="preserve">Dobradiça inóx </v>
          </cell>
          <cell r="C1711" t="str">
            <v>un</v>
          </cell>
          <cell r="D1711">
            <v>3</v>
          </cell>
          <cell r="E1711">
            <v>3.11</v>
          </cell>
          <cell r="F1711">
            <v>9.33</v>
          </cell>
        </row>
        <row r="1712">
          <cell r="A1712" t="str">
            <v>145</v>
          </cell>
          <cell r="B1712" t="str">
            <v>Fechadura inóx tambor</v>
          </cell>
          <cell r="C1712" t="str">
            <v>un</v>
          </cell>
          <cell r="D1712">
            <v>1</v>
          </cell>
          <cell r="E1712">
            <v>21.45</v>
          </cell>
          <cell r="F1712">
            <v>21.45</v>
          </cell>
          <cell r="G1712" t="str">
            <v/>
          </cell>
          <cell r="H1712" t="str">
            <v/>
          </cell>
        </row>
        <row r="1713">
          <cell r="A1713" t="str">
            <v>300</v>
          </cell>
          <cell r="B1713" t="str">
            <v>Servente</v>
          </cell>
          <cell r="C1713" t="str">
            <v>h</v>
          </cell>
          <cell r="D1713">
            <v>2</v>
          </cell>
          <cell r="E1713">
            <v>3.51</v>
          </cell>
          <cell r="F1713" t="str">
            <v/>
          </cell>
          <cell r="G1713">
            <v>7.02</v>
          </cell>
        </row>
        <row r="1714">
          <cell r="A1714" t="str">
            <v>070</v>
          </cell>
          <cell r="B1714" t="str">
            <v>Carpinteiro</v>
          </cell>
          <cell r="C1714" t="str">
            <v>h</v>
          </cell>
          <cell r="D1714">
            <v>2</v>
          </cell>
          <cell r="E1714">
            <v>5.38</v>
          </cell>
          <cell r="F1714" t="str">
            <v/>
          </cell>
          <cell r="G1714">
            <v>10.76</v>
          </cell>
        </row>
        <row r="1715">
          <cell r="B1715" t="str">
            <v>Total sem BDI</v>
          </cell>
          <cell r="F1715">
            <v>94.451999999999998</v>
          </cell>
          <cell r="G1715">
            <v>17.78</v>
          </cell>
          <cell r="H1715">
            <v>112.232</v>
          </cell>
        </row>
        <row r="1716">
          <cell r="B1716" t="str">
            <v>Total com BDI</v>
          </cell>
          <cell r="F1716">
            <v>122.79</v>
          </cell>
          <cell r="G1716">
            <v>23.11</v>
          </cell>
          <cell r="H1716">
            <v>145.9</v>
          </cell>
        </row>
        <row r="1718">
          <cell r="A1718" t="str">
            <v>07026</v>
          </cell>
          <cell r="B1718" t="str">
            <v>Forra para porta externa 90x210</v>
          </cell>
          <cell r="C1718" t="str">
            <v>un</v>
          </cell>
          <cell r="F1718">
            <v>23.31</v>
          </cell>
          <cell r="G1718">
            <v>17.34</v>
          </cell>
          <cell r="H1718">
            <v>40.65</v>
          </cell>
        </row>
        <row r="1719">
          <cell r="A1719" t="str">
            <v>078</v>
          </cell>
          <cell r="B1719" t="str">
            <v>Cimento</v>
          </cell>
          <cell r="C1719" t="str">
            <v>kg</v>
          </cell>
          <cell r="D1719">
            <v>1.5</v>
          </cell>
          <cell r="E1719">
            <v>0.24</v>
          </cell>
          <cell r="F1719">
            <v>0.36</v>
          </cell>
        </row>
        <row r="1720">
          <cell r="A1720" t="str">
            <v>022</v>
          </cell>
          <cell r="B1720" t="str">
            <v>Areia média</v>
          </cell>
          <cell r="C1720" t="str">
            <v>m3</v>
          </cell>
          <cell r="D1720">
            <v>8.0000000000000002E-3</v>
          </cell>
          <cell r="E1720">
            <v>12</v>
          </cell>
          <cell r="F1720">
            <v>9.6000000000000002E-2</v>
          </cell>
        </row>
        <row r="1721">
          <cell r="A1721" t="str">
            <v>275</v>
          </cell>
          <cell r="B1721" t="str">
            <v>Prego 17x27</v>
          </cell>
          <cell r="C1721" t="str">
            <v>kg</v>
          </cell>
          <cell r="D1721">
            <v>0.15</v>
          </cell>
          <cell r="E1721">
            <v>2.09</v>
          </cell>
          <cell r="F1721">
            <v>0.31349999999999995</v>
          </cell>
        </row>
        <row r="1722">
          <cell r="A1722" t="str">
            <v>026</v>
          </cell>
          <cell r="B1722" t="str">
            <v>Batente madeira de lei 3x14</v>
          </cell>
          <cell r="C1722" t="str">
            <v>ml</v>
          </cell>
          <cell r="D1722">
            <v>5.2</v>
          </cell>
          <cell r="E1722">
            <v>3.3</v>
          </cell>
          <cell r="F1722">
            <v>17.16</v>
          </cell>
        </row>
        <row r="1723">
          <cell r="A1723" t="str">
            <v>300</v>
          </cell>
          <cell r="B1723" t="str">
            <v>Servente</v>
          </cell>
          <cell r="C1723" t="str">
            <v>h</v>
          </cell>
          <cell r="D1723">
            <v>1.5</v>
          </cell>
          <cell r="E1723">
            <v>3.51</v>
          </cell>
          <cell r="F1723" t="str">
            <v/>
          </cell>
          <cell r="G1723">
            <v>5.2649999999999997</v>
          </cell>
        </row>
        <row r="1724">
          <cell r="A1724" t="str">
            <v>070</v>
          </cell>
          <cell r="B1724" t="str">
            <v>Carpinteiro</v>
          </cell>
          <cell r="C1724" t="str">
            <v>h</v>
          </cell>
          <cell r="D1724">
            <v>1</v>
          </cell>
          <cell r="E1724">
            <v>5.38</v>
          </cell>
          <cell r="F1724" t="str">
            <v/>
          </cell>
          <cell r="G1724">
            <v>5.38</v>
          </cell>
        </row>
        <row r="1725">
          <cell r="A1725" t="str">
            <v>254</v>
          </cell>
          <cell r="B1725" t="str">
            <v>Pedreiro</v>
          </cell>
          <cell r="C1725" t="str">
            <v>h</v>
          </cell>
          <cell r="D1725">
            <v>0.5</v>
          </cell>
          <cell r="E1725">
            <v>5.38</v>
          </cell>
          <cell r="F1725" t="str">
            <v/>
          </cell>
          <cell r="G1725">
            <v>2.69</v>
          </cell>
        </row>
        <row r="1726">
          <cell r="B1726" t="str">
            <v>Total sem BDI</v>
          </cell>
          <cell r="F1726">
            <v>17.929500000000001</v>
          </cell>
          <cell r="G1726">
            <v>13.334999999999999</v>
          </cell>
          <cell r="H1726">
            <v>31.264499999999998</v>
          </cell>
        </row>
        <row r="1727">
          <cell r="B1727" t="str">
            <v>Total com BDI</v>
          </cell>
          <cell r="F1727">
            <v>23.31</v>
          </cell>
          <cell r="G1727">
            <v>17.34</v>
          </cell>
          <cell r="H1727">
            <v>40.65</v>
          </cell>
        </row>
        <row r="1729">
          <cell r="A1729" t="str">
            <v>07007</v>
          </cell>
          <cell r="B1729" t="str">
            <v>Porta externa 90x210</v>
          </cell>
          <cell r="C1729" t="str">
            <v>un</v>
          </cell>
          <cell r="F1729">
            <v>148.96</v>
          </cell>
          <cell r="G1729">
            <v>23.11</v>
          </cell>
          <cell r="H1729">
            <v>172.07</v>
          </cell>
        </row>
        <row r="1730">
          <cell r="A1730" t="str">
            <v>266</v>
          </cell>
          <cell r="B1730" t="str">
            <v>Porta externa 90x210</v>
          </cell>
          <cell r="C1730" t="str">
            <v>un</v>
          </cell>
          <cell r="D1730">
            <v>1</v>
          </cell>
          <cell r="E1730">
            <v>80</v>
          </cell>
          <cell r="F1730">
            <v>80</v>
          </cell>
        </row>
        <row r="1731">
          <cell r="A1731" t="str">
            <v>169</v>
          </cell>
          <cell r="B1731" t="str">
            <v>Guarnição madeira de lei  1,5x5</v>
          </cell>
          <cell r="C1731" t="str">
            <v>ml</v>
          </cell>
          <cell r="D1731">
            <v>5.6</v>
          </cell>
          <cell r="E1731">
            <v>0.68</v>
          </cell>
          <cell r="F1731">
            <v>3.8079999999999998</v>
          </cell>
        </row>
        <row r="1732">
          <cell r="A1732" t="str">
            <v>118</v>
          </cell>
          <cell r="B1732" t="str">
            <v xml:space="preserve">Dobradiça inóx </v>
          </cell>
          <cell r="C1732" t="str">
            <v>un</v>
          </cell>
          <cell r="D1732">
            <v>3</v>
          </cell>
          <cell r="E1732">
            <v>3.11</v>
          </cell>
          <cell r="F1732">
            <v>9.33</v>
          </cell>
        </row>
        <row r="1733">
          <cell r="A1733" t="str">
            <v>145</v>
          </cell>
          <cell r="B1733" t="str">
            <v>Fechadura inóx tambor</v>
          </cell>
          <cell r="C1733" t="str">
            <v>un</v>
          </cell>
          <cell r="D1733">
            <v>1</v>
          </cell>
          <cell r="E1733">
            <v>21.45</v>
          </cell>
          <cell r="F1733">
            <v>21.45</v>
          </cell>
          <cell r="G1733" t="str">
            <v/>
          </cell>
          <cell r="H1733" t="str">
            <v/>
          </cell>
        </row>
        <row r="1734">
          <cell r="A1734" t="str">
            <v>300</v>
          </cell>
          <cell r="B1734" t="str">
            <v>Servente</v>
          </cell>
          <cell r="C1734" t="str">
            <v>h</v>
          </cell>
          <cell r="D1734">
            <v>2</v>
          </cell>
          <cell r="E1734">
            <v>3.51</v>
          </cell>
          <cell r="F1734" t="str">
            <v/>
          </cell>
          <cell r="G1734">
            <v>7.02</v>
          </cell>
        </row>
        <row r="1735">
          <cell r="A1735" t="str">
            <v>070</v>
          </cell>
          <cell r="B1735" t="str">
            <v>Carpinteiro</v>
          </cell>
          <cell r="C1735" t="str">
            <v>h</v>
          </cell>
          <cell r="D1735">
            <v>2</v>
          </cell>
          <cell r="E1735">
            <v>5.38</v>
          </cell>
          <cell r="F1735" t="str">
            <v/>
          </cell>
          <cell r="G1735">
            <v>10.76</v>
          </cell>
        </row>
        <row r="1736">
          <cell r="B1736" t="str">
            <v>Total sem BDI</v>
          </cell>
          <cell r="F1736">
            <v>114.58799999999999</v>
          </cell>
          <cell r="G1736">
            <v>17.78</v>
          </cell>
          <cell r="H1736">
            <v>132.36799999999999</v>
          </cell>
        </row>
        <row r="1737">
          <cell r="B1737" t="str">
            <v>Total com BDI</v>
          </cell>
          <cell r="F1737">
            <v>148.96</v>
          </cell>
          <cell r="G1737">
            <v>23.11</v>
          </cell>
          <cell r="H1737">
            <v>172.07</v>
          </cell>
        </row>
        <row r="1739">
          <cell r="A1739" t="str">
            <v>07027</v>
          </cell>
          <cell r="B1739" t="str">
            <v>Forra para porta externa 100x210</v>
          </cell>
          <cell r="C1739" t="str">
            <v>un</v>
          </cell>
          <cell r="F1739">
            <v>23.74</v>
          </cell>
          <cell r="G1739">
            <v>17.34</v>
          </cell>
          <cell r="H1739">
            <v>41.08</v>
          </cell>
        </row>
        <row r="1740">
          <cell r="A1740" t="str">
            <v>078</v>
          </cell>
          <cell r="B1740" t="str">
            <v>Cimento</v>
          </cell>
          <cell r="C1740" t="str">
            <v>kg</v>
          </cell>
          <cell r="D1740">
            <v>1.5</v>
          </cell>
          <cell r="E1740">
            <v>0.24</v>
          </cell>
          <cell r="F1740">
            <v>0.36</v>
          </cell>
        </row>
        <row r="1741">
          <cell r="A1741" t="str">
            <v>022</v>
          </cell>
          <cell r="B1741" t="str">
            <v>Areia média</v>
          </cell>
          <cell r="C1741" t="str">
            <v>m3</v>
          </cell>
          <cell r="D1741">
            <v>8.0000000000000002E-3</v>
          </cell>
          <cell r="E1741">
            <v>12</v>
          </cell>
          <cell r="F1741">
            <v>9.6000000000000002E-2</v>
          </cell>
        </row>
        <row r="1742">
          <cell r="A1742" t="str">
            <v>275</v>
          </cell>
          <cell r="B1742" t="str">
            <v>Prego 17x27</v>
          </cell>
          <cell r="C1742" t="str">
            <v>kg</v>
          </cell>
          <cell r="D1742">
            <v>0.15</v>
          </cell>
          <cell r="E1742">
            <v>2.09</v>
          </cell>
          <cell r="F1742">
            <v>0.31349999999999995</v>
          </cell>
        </row>
        <row r="1743">
          <cell r="A1743" t="str">
            <v>026</v>
          </cell>
          <cell r="B1743" t="str">
            <v>Batente madeira de lei 3x14</v>
          </cell>
          <cell r="C1743" t="str">
            <v>ml</v>
          </cell>
          <cell r="D1743">
            <v>5.3</v>
          </cell>
          <cell r="E1743">
            <v>3.3</v>
          </cell>
          <cell r="F1743">
            <v>17.489999999999998</v>
          </cell>
        </row>
        <row r="1744">
          <cell r="A1744" t="str">
            <v>300</v>
          </cell>
          <cell r="B1744" t="str">
            <v>Servente</v>
          </cell>
          <cell r="C1744" t="str">
            <v>h</v>
          </cell>
          <cell r="D1744">
            <v>1.5</v>
          </cell>
          <cell r="E1744">
            <v>3.51</v>
          </cell>
          <cell r="F1744" t="str">
            <v/>
          </cell>
          <cell r="G1744">
            <v>5.2649999999999997</v>
          </cell>
        </row>
        <row r="1745">
          <cell r="A1745" t="str">
            <v>070</v>
          </cell>
          <cell r="B1745" t="str">
            <v>Carpinteiro</v>
          </cell>
          <cell r="C1745" t="str">
            <v>h</v>
          </cell>
          <cell r="D1745">
            <v>1</v>
          </cell>
          <cell r="E1745">
            <v>5.38</v>
          </cell>
          <cell r="F1745" t="str">
            <v/>
          </cell>
          <cell r="G1745">
            <v>5.38</v>
          </cell>
        </row>
        <row r="1746">
          <cell r="A1746" t="str">
            <v>254</v>
          </cell>
          <cell r="B1746" t="str">
            <v>Pedreiro</v>
          </cell>
          <cell r="C1746" t="str">
            <v>h</v>
          </cell>
          <cell r="D1746">
            <v>0.5</v>
          </cell>
          <cell r="E1746">
            <v>5.38</v>
          </cell>
          <cell r="F1746" t="str">
            <v/>
          </cell>
          <cell r="G1746">
            <v>2.69</v>
          </cell>
        </row>
        <row r="1747">
          <cell r="B1747" t="str">
            <v>Total sem BDI</v>
          </cell>
          <cell r="F1747">
            <v>18.259499999999999</v>
          </cell>
          <cell r="G1747">
            <v>13.334999999999999</v>
          </cell>
          <cell r="H1747">
            <v>31.594499999999996</v>
          </cell>
        </row>
        <row r="1748">
          <cell r="B1748" t="str">
            <v>Total com BDI</v>
          </cell>
          <cell r="F1748">
            <v>23.74</v>
          </cell>
          <cell r="G1748">
            <v>17.34</v>
          </cell>
          <cell r="H1748">
            <v>41.08</v>
          </cell>
        </row>
        <row r="1750">
          <cell r="A1750" t="str">
            <v>07008</v>
          </cell>
          <cell r="B1750" t="str">
            <v>Porta externa 100x210 c/ ferragens</v>
          </cell>
          <cell r="C1750" t="str">
            <v>un</v>
          </cell>
          <cell r="F1750">
            <v>162.49</v>
          </cell>
          <cell r="G1750">
            <v>23.11</v>
          </cell>
          <cell r="H1750">
            <v>185.60000000000002</v>
          </cell>
        </row>
        <row r="1751">
          <cell r="A1751" t="str">
            <v>264</v>
          </cell>
          <cell r="B1751" t="str">
            <v>Porta externa 100x210</v>
          </cell>
          <cell r="C1751" t="str">
            <v>un</v>
          </cell>
          <cell r="D1751">
            <v>1</v>
          </cell>
          <cell r="E1751">
            <v>90</v>
          </cell>
          <cell r="F1751">
            <v>90</v>
          </cell>
        </row>
        <row r="1752">
          <cell r="A1752" t="str">
            <v>169</v>
          </cell>
          <cell r="B1752" t="str">
            <v>Guarnição madeira de lei  1,5x5</v>
          </cell>
          <cell r="C1752" t="str">
            <v>ml</v>
          </cell>
          <cell r="D1752">
            <v>6.2</v>
          </cell>
          <cell r="E1752">
            <v>0.68</v>
          </cell>
          <cell r="F1752">
            <v>4.2160000000000002</v>
          </cell>
        </row>
        <row r="1753">
          <cell r="A1753" t="str">
            <v>118</v>
          </cell>
          <cell r="B1753" t="str">
            <v xml:space="preserve">Dobradiça inóx </v>
          </cell>
          <cell r="C1753" t="str">
            <v>un</v>
          </cell>
          <cell r="D1753">
            <v>3</v>
          </cell>
          <cell r="E1753">
            <v>3.11</v>
          </cell>
          <cell r="F1753">
            <v>9.33</v>
          </cell>
        </row>
        <row r="1754">
          <cell r="A1754" t="str">
            <v>145</v>
          </cell>
          <cell r="B1754" t="str">
            <v>Fechadura inóx tambor</v>
          </cell>
          <cell r="C1754" t="str">
            <v>un</v>
          </cell>
          <cell r="D1754">
            <v>1</v>
          </cell>
          <cell r="E1754">
            <v>21.45</v>
          </cell>
          <cell r="F1754">
            <v>21.45</v>
          </cell>
          <cell r="G1754" t="str">
            <v/>
          </cell>
          <cell r="H1754" t="str">
            <v/>
          </cell>
        </row>
        <row r="1755">
          <cell r="A1755" t="str">
            <v>300</v>
          </cell>
          <cell r="B1755" t="str">
            <v>Servente</v>
          </cell>
          <cell r="C1755" t="str">
            <v>h</v>
          </cell>
          <cell r="D1755">
            <v>2</v>
          </cell>
          <cell r="E1755">
            <v>3.51</v>
          </cell>
          <cell r="F1755" t="str">
            <v/>
          </cell>
          <cell r="G1755">
            <v>7.02</v>
          </cell>
        </row>
        <row r="1756">
          <cell r="A1756" t="str">
            <v>070</v>
          </cell>
          <cell r="B1756" t="str">
            <v>Carpinteiro</v>
          </cell>
          <cell r="C1756" t="str">
            <v>h</v>
          </cell>
          <cell r="D1756">
            <v>2</v>
          </cell>
          <cell r="E1756">
            <v>5.38</v>
          </cell>
          <cell r="F1756" t="str">
            <v/>
          </cell>
          <cell r="G1756">
            <v>10.76</v>
          </cell>
        </row>
        <row r="1757">
          <cell r="B1757" t="str">
            <v>Total sem BDI</v>
          </cell>
          <cell r="F1757">
            <v>124.996</v>
          </cell>
          <cell r="G1757">
            <v>17.78</v>
          </cell>
          <cell r="H1757">
            <v>142.77600000000001</v>
          </cell>
        </row>
        <row r="1758">
          <cell r="B1758" t="str">
            <v>Total com BDI</v>
          </cell>
          <cell r="F1758">
            <v>162.49</v>
          </cell>
          <cell r="G1758">
            <v>23.11</v>
          </cell>
          <cell r="H1758">
            <v>185.60000000000002</v>
          </cell>
        </row>
        <row r="1760">
          <cell r="A1760" t="str">
            <v>07009</v>
          </cell>
          <cell r="B1760" t="str">
            <v>Contra marco de alumínio</v>
          </cell>
          <cell r="C1760" t="str">
            <v>m</v>
          </cell>
          <cell r="F1760">
            <v>3.11</v>
          </cell>
          <cell r="G1760">
            <v>1.73</v>
          </cell>
          <cell r="H1760">
            <v>4.84</v>
          </cell>
        </row>
        <row r="1761">
          <cell r="A1761" t="str">
            <v>106</v>
          </cell>
          <cell r="B1761" t="str">
            <v>Contra marco alumínio</v>
          </cell>
          <cell r="C1761" t="str">
            <v>m</v>
          </cell>
          <cell r="D1761">
            <v>1</v>
          </cell>
          <cell r="E1761">
            <v>2.39</v>
          </cell>
          <cell r="F1761">
            <v>2.39</v>
          </cell>
          <cell r="G1761" t="str">
            <v/>
          </cell>
          <cell r="H1761" t="str">
            <v/>
          </cell>
        </row>
        <row r="1762">
          <cell r="A1762" t="str">
            <v>254</v>
          </cell>
          <cell r="B1762" t="str">
            <v>Pedreiro</v>
          </cell>
          <cell r="C1762" t="str">
            <v>h</v>
          </cell>
          <cell r="D1762">
            <v>0.15</v>
          </cell>
          <cell r="E1762">
            <v>5.38</v>
          </cell>
          <cell r="F1762" t="str">
            <v/>
          </cell>
          <cell r="G1762">
            <v>0.80699999999999994</v>
          </cell>
        </row>
        <row r="1763">
          <cell r="A1763" t="str">
            <v>300</v>
          </cell>
          <cell r="B1763" t="str">
            <v>Servente</v>
          </cell>
          <cell r="C1763" t="str">
            <v>h</v>
          </cell>
          <cell r="D1763">
            <v>0.15</v>
          </cell>
          <cell r="E1763">
            <v>3.51</v>
          </cell>
          <cell r="F1763" t="str">
            <v/>
          </cell>
          <cell r="G1763">
            <v>0.52649999999999997</v>
          </cell>
        </row>
        <row r="1764">
          <cell r="B1764" t="str">
            <v>Total sem BDI</v>
          </cell>
          <cell r="F1764">
            <v>2.39</v>
          </cell>
          <cell r="G1764">
            <v>1.3334999999999999</v>
          </cell>
          <cell r="H1764">
            <v>3.7235</v>
          </cell>
        </row>
        <row r="1765">
          <cell r="B1765" t="str">
            <v>Total com BDI</v>
          </cell>
          <cell r="F1765">
            <v>3.11</v>
          </cell>
          <cell r="G1765">
            <v>1.73</v>
          </cell>
          <cell r="H1765">
            <v>4.84</v>
          </cell>
        </row>
        <row r="1767">
          <cell r="A1767" t="str">
            <v>07010</v>
          </cell>
          <cell r="B1767" t="str">
            <v>Porta de alumínio tipo veneziana</v>
          </cell>
          <cell r="C1767" t="str">
            <v>m2</v>
          </cell>
          <cell r="F1767">
            <v>193.05</v>
          </cell>
          <cell r="H1767">
            <v>195.91000000000003</v>
          </cell>
        </row>
        <row r="1768">
          <cell r="A1768" t="str">
            <v>421</v>
          </cell>
          <cell r="B1768" t="str">
            <v>Porta de alumínio tipo veneziana</v>
          </cell>
          <cell r="C1768" t="str">
            <v>m2</v>
          </cell>
          <cell r="D1768">
            <v>1</v>
          </cell>
          <cell r="E1768">
            <v>148.5</v>
          </cell>
          <cell r="F1768">
            <v>148.5</v>
          </cell>
        </row>
        <row r="1769">
          <cell r="A1769" t="str">
            <v>746</v>
          </cell>
          <cell r="B1769" t="str">
            <v>Mão de obra colocação de esquadrias</v>
          </cell>
          <cell r="C1769" t="str">
            <v>m2</v>
          </cell>
          <cell r="D1769">
            <v>1</v>
          </cell>
          <cell r="E1769">
            <v>2.2000000000000002</v>
          </cell>
          <cell r="G1769">
            <v>2.2000000000000002</v>
          </cell>
        </row>
        <row r="1770">
          <cell r="B1770" t="str">
            <v>Total sem BDI</v>
          </cell>
          <cell r="F1770">
            <v>148.5</v>
          </cell>
          <cell r="G1770">
            <v>2.2000000000000002</v>
          </cell>
          <cell r="H1770">
            <v>150.69999999999999</v>
          </cell>
        </row>
        <row r="1771">
          <cell r="B1771" t="str">
            <v>Total com BDI</v>
          </cell>
          <cell r="F1771">
            <v>193.05</v>
          </cell>
          <cell r="G1771">
            <v>2.86</v>
          </cell>
          <cell r="H1771">
            <v>195.91000000000003</v>
          </cell>
        </row>
        <row r="1773">
          <cell r="A1773" t="str">
            <v>07011</v>
          </cell>
          <cell r="B1773" t="str">
            <v>Porta de alumínio e vidro</v>
          </cell>
          <cell r="C1773" t="str">
            <v>m2</v>
          </cell>
          <cell r="F1773">
            <v>207.35</v>
          </cell>
          <cell r="H1773">
            <v>210.21</v>
          </cell>
        </row>
        <row r="1774">
          <cell r="A1774" t="str">
            <v>422</v>
          </cell>
          <cell r="B1774" t="str">
            <v>Porta de alumínio e vidro</v>
          </cell>
          <cell r="C1774" t="str">
            <v>m2</v>
          </cell>
          <cell r="D1774">
            <v>1</v>
          </cell>
          <cell r="E1774">
            <v>159.5</v>
          </cell>
          <cell r="F1774">
            <v>159.5</v>
          </cell>
        </row>
        <row r="1775">
          <cell r="A1775" t="str">
            <v>746</v>
          </cell>
          <cell r="B1775" t="str">
            <v>Mão de obra colocação de esquadrias</v>
          </cell>
          <cell r="C1775" t="str">
            <v>m2</v>
          </cell>
          <cell r="D1775">
            <v>1</v>
          </cell>
          <cell r="E1775">
            <v>2.2000000000000002</v>
          </cell>
          <cell r="G1775">
            <v>2.2000000000000002</v>
          </cell>
        </row>
        <row r="1776">
          <cell r="B1776" t="str">
            <v>Total sem BDI</v>
          </cell>
          <cell r="F1776">
            <v>159.5</v>
          </cell>
          <cell r="G1776">
            <v>2.2000000000000002</v>
          </cell>
          <cell r="H1776">
            <v>161.69999999999999</v>
          </cell>
        </row>
        <row r="1777">
          <cell r="B1777" t="str">
            <v>Total com BDI</v>
          </cell>
          <cell r="F1777">
            <v>207.35</v>
          </cell>
          <cell r="G1777">
            <v>2.86</v>
          </cell>
          <cell r="H1777">
            <v>210.21</v>
          </cell>
        </row>
        <row r="1779">
          <cell r="A1779" t="str">
            <v>07012</v>
          </cell>
          <cell r="B1779" t="str">
            <v>Janela de alumínio de correr</v>
          </cell>
          <cell r="C1779" t="str">
            <v>m2</v>
          </cell>
          <cell r="F1779">
            <v>128.69999999999999</v>
          </cell>
          <cell r="H1779">
            <v>131.56</v>
          </cell>
        </row>
        <row r="1780">
          <cell r="A1780" t="str">
            <v>418</v>
          </cell>
          <cell r="B1780" t="str">
            <v>Janela de alumínio de correr</v>
          </cell>
          <cell r="C1780" t="str">
            <v>m2</v>
          </cell>
          <cell r="D1780">
            <v>1</v>
          </cell>
          <cell r="E1780">
            <v>99</v>
          </cell>
          <cell r="F1780">
            <v>99</v>
          </cell>
        </row>
        <row r="1781">
          <cell r="A1781" t="str">
            <v>746</v>
          </cell>
          <cell r="B1781" t="str">
            <v>Mão de obra colocação de esquadrias</v>
          </cell>
          <cell r="C1781" t="str">
            <v>m2</v>
          </cell>
          <cell r="D1781">
            <v>1</v>
          </cell>
          <cell r="E1781">
            <v>2.2000000000000002</v>
          </cell>
          <cell r="G1781">
            <v>2.2000000000000002</v>
          </cell>
        </row>
        <row r="1782">
          <cell r="B1782" t="str">
            <v>Total sem BDI</v>
          </cell>
          <cell r="F1782">
            <v>99</v>
          </cell>
          <cell r="G1782">
            <v>2.2000000000000002</v>
          </cell>
          <cell r="H1782">
            <v>101.2</v>
          </cell>
        </row>
        <row r="1783">
          <cell r="B1783" t="str">
            <v>Total com BDI</v>
          </cell>
          <cell r="F1783">
            <v>128.69999999999999</v>
          </cell>
          <cell r="G1783">
            <v>2.86</v>
          </cell>
          <cell r="H1783">
            <v>131.56</v>
          </cell>
        </row>
        <row r="1785">
          <cell r="A1785" t="str">
            <v>07013</v>
          </cell>
          <cell r="B1785" t="str">
            <v>Janela de alumínio basculante</v>
          </cell>
          <cell r="C1785" t="str">
            <v>m2</v>
          </cell>
          <cell r="F1785">
            <v>143</v>
          </cell>
          <cell r="H1785">
            <v>145.86000000000001</v>
          </cell>
        </row>
        <row r="1786">
          <cell r="A1786" t="str">
            <v>419</v>
          </cell>
          <cell r="B1786" t="str">
            <v>Janela de alumínio basculante</v>
          </cell>
          <cell r="C1786" t="str">
            <v>m2</v>
          </cell>
          <cell r="D1786">
            <v>1</v>
          </cell>
          <cell r="E1786">
            <v>110</v>
          </cell>
          <cell r="F1786">
            <v>110</v>
          </cell>
        </row>
        <row r="1787">
          <cell r="A1787" t="str">
            <v>746</v>
          </cell>
          <cell r="B1787" t="str">
            <v>Mão de obra colocação de esquadrias</v>
          </cell>
          <cell r="C1787" t="str">
            <v>m2</v>
          </cell>
          <cell r="D1787">
            <v>1</v>
          </cell>
          <cell r="E1787">
            <v>2.2000000000000002</v>
          </cell>
          <cell r="G1787">
            <v>2.2000000000000002</v>
          </cell>
        </row>
        <row r="1788">
          <cell r="B1788" t="str">
            <v>Total sem BDI</v>
          </cell>
          <cell r="F1788">
            <v>110</v>
          </cell>
          <cell r="G1788">
            <v>2.2000000000000002</v>
          </cell>
          <cell r="H1788">
            <v>112.2</v>
          </cell>
        </row>
        <row r="1789">
          <cell r="B1789" t="str">
            <v>Total com BDI</v>
          </cell>
          <cell r="F1789">
            <v>143</v>
          </cell>
          <cell r="G1789">
            <v>2.86</v>
          </cell>
          <cell r="H1789">
            <v>145.86000000000001</v>
          </cell>
        </row>
        <row r="1791">
          <cell r="A1791" t="str">
            <v>07014</v>
          </cell>
          <cell r="B1791" t="str">
            <v>Janela de alumínio tipo maximar</v>
          </cell>
          <cell r="C1791" t="str">
            <v>m2</v>
          </cell>
          <cell r="F1791">
            <v>128.69999999999999</v>
          </cell>
          <cell r="H1791">
            <v>131.56</v>
          </cell>
        </row>
        <row r="1792">
          <cell r="A1792" t="str">
            <v>420</v>
          </cell>
          <cell r="B1792" t="str">
            <v>Janela de alumínio tipo maximar</v>
          </cell>
          <cell r="C1792" t="str">
            <v>m2</v>
          </cell>
          <cell r="D1792">
            <v>1</v>
          </cell>
          <cell r="E1792">
            <v>99</v>
          </cell>
          <cell r="F1792">
            <v>99</v>
          </cell>
        </row>
        <row r="1793">
          <cell r="A1793" t="str">
            <v>746</v>
          </cell>
          <cell r="B1793" t="str">
            <v>Mão de obra colocação de esquadrias</v>
          </cell>
          <cell r="C1793" t="str">
            <v>m2</v>
          </cell>
          <cell r="D1793">
            <v>1</v>
          </cell>
          <cell r="E1793">
            <v>2.2000000000000002</v>
          </cell>
          <cell r="G1793">
            <v>2.2000000000000002</v>
          </cell>
        </row>
        <row r="1794">
          <cell r="B1794" t="str">
            <v>Total sem BDI</v>
          </cell>
          <cell r="F1794">
            <v>99</v>
          </cell>
          <cell r="G1794">
            <v>2.2000000000000002</v>
          </cell>
          <cell r="H1794">
            <v>101.2</v>
          </cell>
        </row>
        <row r="1795">
          <cell r="B1795" t="str">
            <v>Total com BDI</v>
          </cell>
          <cell r="F1795">
            <v>128.69999999999999</v>
          </cell>
          <cell r="G1795">
            <v>2.86</v>
          </cell>
          <cell r="H1795">
            <v>131.56</v>
          </cell>
        </row>
        <row r="1797">
          <cell r="A1797" t="str">
            <v>07015</v>
          </cell>
          <cell r="B1797" t="str">
            <v>Janela de alumínio fixa</v>
          </cell>
          <cell r="C1797" t="str">
            <v>m2</v>
          </cell>
          <cell r="F1797">
            <v>114.4</v>
          </cell>
          <cell r="H1797">
            <v>117.26</v>
          </cell>
        </row>
        <row r="1798">
          <cell r="A1798" t="str">
            <v>423</v>
          </cell>
          <cell r="B1798" t="str">
            <v>Janela de alumínio fixa</v>
          </cell>
          <cell r="C1798" t="str">
            <v>m2</v>
          </cell>
          <cell r="D1798">
            <v>1</v>
          </cell>
          <cell r="E1798">
            <v>88</v>
          </cell>
          <cell r="F1798">
            <v>88</v>
          </cell>
        </row>
        <row r="1799">
          <cell r="A1799" t="str">
            <v>746</v>
          </cell>
          <cell r="B1799" t="str">
            <v>Mão de obra colocação de esquadrias</v>
          </cell>
          <cell r="C1799" t="str">
            <v>m2</v>
          </cell>
          <cell r="D1799">
            <v>1</v>
          </cell>
          <cell r="E1799">
            <v>2.2000000000000002</v>
          </cell>
          <cell r="G1799">
            <v>2.2000000000000002</v>
          </cell>
        </row>
        <row r="1800">
          <cell r="B1800" t="str">
            <v>Total sem BDI</v>
          </cell>
          <cell r="F1800">
            <v>88</v>
          </cell>
          <cell r="G1800">
            <v>2.2000000000000002</v>
          </cell>
          <cell r="H1800">
            <v>90.2</v>
          </cell>
        </row>
        <row r="1801">
          <cell r="B1801" t="str">
            <v>Total com BDI</v>
          </cell>
          <cell r="F1801">
            <v>114.4</v>
          </cell>
          <cell r="G1801">
            <v>2.86</v>
          </cell>
          <cell r="H1801">
            <v>117.26</v>
          </cell>
        </row>
        <row r="1803">
          <cell r="A1803" t="str">
            <v>07044</v>
          </cell>
          <cell r="B1803" t="str">
            <v>Porta de alumínio  400x250 com veniz. e vidro  (pintura eletrostática)</v>
          </cell>
          <cell r="C1803" t="str">
            <v>un</v>
          </cell>
          <cell r="F1803">
            <v>2528.59</v>
          </cell>
          <cell r="G1803">
            <v>22.54</v>
          </cell>
          <cell r="H1803">
            <v>2551.13</v>
          </cell>
        </row>
        <row r="1804">
          <cell r="A1804" t="str">
            <v>106</v>
          </cell>
          <cell r="B1804" t="str">
            <v>Contra marco alumínio</v>
          </cell>
          <cell r="C1804" t="str">
            <v>m</v>
          </cell>
          <cell r="D1804">
            <v>13</v>
          </cell>
          <cell r="E1804">
            <v>2.39</v>
          </cell>
          <cell r="F1804">
            <v>31.07</v>
          </cell>
          <cell r="G1804" t="str">
            <v/>
          </cell>
          <cell r="H1804" t="str">
            <v/>
          </cell>
        </row>
        <row r="1805">
          <cell r="A1805" t="str">
            <v>773</v>
          </cell>
          <cell r="B1805" t="str">
            <v xml:space="preserve">Porta de alumínio  com veniz. e vidro e pint. </v>
          </cell>
          <cell r="C1805" t="str">
            <v>m2</v>
          </cell>
          <cell r="D1805">
            <v>10</v>
          </cell>
          <cell r="E1805">
            <v>191.4</v>
          </cell>
          <cell r="F1805">
            <v>1914</v>
          </cell>
        </row>
        <row r="1806">
          <cell r="A1806" t="str">
            <v>746</v>
          </cell>
          <cell r="B1806" t="str">
            <v>Mão de obra colocação de esquadrias</v>
          </cell>
          <cell r="C1806" t="str">
            <v>m2</v>
          </cell>
          <cell r="D1806">
            <v>10</v>
          </cell>
          <cell r="E1806">
            <v>2.2000000000000002</v>
          </cell>
          <cell r="G1806">
            <v>22</v>
          </cell>
        </row>
        <row r="1807">
          <cell r="A1807" t="str">
            <v>254</v>
          </cell>
          <cell r="B1807" t="str">
            <v>Pedreiro</v>
          </cell>
          <cell r="C1807" t="str">
            <v>h</v>
          </cell>
          <cell r="D1807">
            <v>1.95</v>
          </cell>
          <cell r="E1807">
            <v>5.38</v>
          </cell>
          <cell r="F1807" t="str">
            <v/>
          </cell>
          <cell r="G1807">
            <v>10.491</v>
          </cell>
        </row>
        <row r="1808">
          <cell r="A1808" t="str">
            <v>300</v>
          </cell>
          <cell r="B1808" t="str">
            <v>Servente</v>
          </cell>
          <cell r="C1808" t="str">
            <v>h</v>
          </cell>
          <cell r="D1808">
            <v>1.95</v>
          </cell>
          <cell r="E1808">
            <v>3.51</v>
          </cell>
          <cell r="F1808" t="str">
            <v/>
          </cell>
          <cell r="G1808">
            <v>6.8444999999999991</v>
          </cell>
        </row>
        <row r="1809">
          <cell r="B1809" t="str">
            <v>Total sem BDI</v>
          </cell>
          <cell r="F1809">
            <v>1945.07</v>
          </cell>
          <cell r="G1809">
            <v>17.3355</v>
          </cell>
          <cell r="H1809">
            <v>1962.4054999999998</v>
          </cell>
        </row>
        <row r="1810">
          <cell r="B1810" t="str">
            <v>Total com BDI</v>
          </cell>
          <cell r="F1810">
            <v>2528.59</v>
          </cell>
          <cell r="G1810">
            <v>22.54</v>
          </cell>
          <cell r="H1810">
            <v>2551.13</v>
          </cell>
        </row>
        <row r="1812">
          <cell r="A1812" t="str">
            <v>07016</v>
          </cell>
          <cell r="B1812" t="str">
            <v>Janelas de madeira  150x120</v>
          </cell>
          <cell r="C1812" t="str">
            <v>un</v>
          </cell>
          <cell r="F1812">
            <v>89.27</v>
          </cell>
          <cell r="G1812">
            <v>38.17</v>
          </cell>
          <cell r="H1812">
            <v>127.44</v>
          </cell>
        </row>
        <row r="1813">
          <cell r="A1813" t="str">
            <v>078</v>
          </cell>
          <cell r="B1813" t="str">
            <v>Cimento</v>
          </cell>
          <cell r="C1813" t="str">
            <v>kg</v>
          </cell>
          <cell r="D1813">
            <v>1</v>
          </cell>
          <cell r="E1813">
            <v>0.24</v>
          </cell>
          <cell r="F1813">
            <v>0.24</v>
          </cell>
        </row>
        <row r="1814">
          <cell r="A1814" t="str">
            <v>022</v>
          </cell>
          <cell r="B1814" t="str">
            <v>Areia média</v>
          </cell>
          <cell r="C1814" t="str">
            <v>m3</v>
          </cell>
          <cell r="D1814">
            <v>5.0000000000000001E-3</v>
          </cell>
          <cell r="E1814">
            <v>12</v>
          </cell>
          <cell r="F1814">
            <v>0.06</v>
          </cell>
        </row>
        <row r="1815">
          <cell r="A1815" t="str">
            <v>275</v>
          </cell>
          <cell r="B1815" t="str">
            <v>Prego 17x27</v>
          </cell>
          <cell r="C1815" t="str">
            <v>kg</v>
          </cell>
          <cell r="D1815">
            <v>0.08</v>
          </cell>
          <cell r="E1815">
            <v>2.09</v>
          </cell>
          <cell r="F1815">
            <v>0.16719999999999999</v>
          </cell>
        </row>
        <row r="1816">
          <cell r="A1816" t="str">
            <v>187</v>
          </cell>
          <cell r="B1816" t="str">
            <v>Janela mad. correr 150x120</v>
          </cell>
          <cell r="C1816" t="str">
            <v>un</v>
          </cell>
          <cell r="D1816">
            <v>1</v>
          </cell>
          <cell r="E1816">
            <v>68.2</v>
          </cell>
          <cell r="F1816">
            <v>68.2</v>
          </cell>
          <cell r="G1816" t="str">
            <v/>
          </cell>
          <cell r="H1816" t="str">
            <v/>
          </cell>
        </row>
        <row r="1817">
          <cell r="A1817" t="str">
            <v>300</v>
          </cell>
          <cell r="B1817" t="str">
            <v>Servente</v>
          </cell>
          <cell r="C1817" t="str">
            <v>h</v>
          </cell>
          <cell r="D1817">
            <v>3</v>
          </cell>
          <cell r="E1817">
            <v>3.51</v>
          </cell>
          <cell r="F1817" t="str">
            <v/>
          </cell>
          <cell r="G1817">
            <v>10.53</v>
          </cell>
          <cell r="H1817" t="str">
            <v/>
          </cell>
        </row>
        <row r="1818">
          <cell r="A1818" t="str">
            <v>254</v>
          </cell>
          <cell r="B1818" t="str">
            <v>Pedreiro</v>
          </cell>
          <cell r="C1818" t="str">
            <v>h</v>
          </cell>
          <cell r="D1818">
            <v>0.5</v>
          </cell>
          <cell r="E1818">
            <v>5.38</v>
          </cell>
          <cell r="F1818" t="str">
            <v/>
          </cell>
          <cell r="G1818">
            <v>2.69</v>
          </cell>
          <cell r="H1818" t="str">
            <v/>
          </cell>
        </row>
        <row r="1819">
          <cell r="A1819" t="str">
            <v>070</v>
          </cell>
          <cell r="B1819" t="str">
            <v>Carpinteiro</v>
          </cell>
          <cell r="C1819" t="str">
            <v>h</v>
          </cell>
          <cell r="D1819">
            <v>3</v>
          </cell>
          <cell r="E1819">
            <v>5.38</v>
          </cell>
          <cell r="F1819" t="str">
            <v/>
          </cell>
          <cell r="G1819">
            <v>16.14</v>
          </cell>
          <cell r="H1819" t="str">
            <v/>
          </cell>
        </row>
        <row r="1820">
          <cell r="B1820" t="str">
            <v>Total sem BDI</v>
          </cell>
          <cell r="F1820">
            <v>68.667200000000008</v>
          </cell>
          <cell r="G1820">
            <v>29.36</v>
          </cell>
          <cell r="H1820">
            <v>98.027200000000008</v>
          </cell>
        </row>
        <row r="1821">
          <cell r="B1821" t="str">
            <v>Total com BDI</v>
          </cell>
          <cell r="F1821">
            <v>89.27</v>
          </cell>
          <cell r="G1821">
            <v>38.17</v>
          </cell>
          <cell r="H1821">
            <v>127.44</v>
          </cell>
        </row>
        <row r="1823">
          <cell r="A1823" t="str">
            <v>07017</v>
          </cell>
          <cell r="B1823" t="str">
            <v>Grade de ferro zincada</v>
          </cell>
          <cell r="C1823" t="str">
            <v>m2</v>
          </cell>
          <cell r="F1823">
            <v>50.5</v>
          </cell>
          <cell r="G1823">
            <v>6.02</v>
          </cell>
          <cell r="H1823">
            <v>56.519999999999996</v>
          </cell>
        </row>
        <row r="1824">
          <cell r="A1824" t="str">
            <v>078</v>
          </cell>
          <cell r="B1824" t="str">
            <v>Cimento</v>
          </cell>
          <cell r="C1824" t="str">
            <v>kg</v>
          </cell>
          <cell r="D1824">
            <v>1.2</v>
          </cell>
          <cell r="E1824">
            <v>0.24</v>
          </cell>
          <cell r="F1824">
            <v>0.28799999999999998</v>
          </cell>
        </row>
        <row r="1825">
          <cell r="A1825" t="str">
            <v>022</v>
          </cell>
          <cell r="B1825" t="str">
            <v>Areia media</v>
          </cell>
          <cell r="C1825" t="str">
            <v>m3</v>
          </cell>
          <cell r="D1825">
            <v>5.0000000000000001E-3</v>
          </cell>
          <cell r="E1825">
            <v>12</v>
          </cell>
          <cell r="F1825">
            <v>0.06</v>
          </cell>
        </row>
        <row r="1826">
          <cell r="A1826" t="str">
            <v>163</v>
          </cell>
          <cell r="B1826" t="str">
            <v>Grade de ferro zincada</v>
          </cell>
          <cell r="C1826" t="str">
            <v>m2</v>
          </cell>
          <cell r="D1826">
            <v>1</v>
          </cell>
          <cell r="E1826">
            <v>38.5</v>
          </cell>
          <cell r="F1826">
            <v>38.5</v>
          </cell>
          <cell r="G1826" t="str">
            <v/>
          </cell>
          <cell r="H1826" t="str">
            <v/>
          </cell>
        </row>
        <row r="1827">
          <cell r="A1827" t="str">
            <v>300</v>
          </cell>
          <cell r="B1827" t="str">
            <v>Servente</v>
          </cell>
          <cell r="C1827" t="str">
            <v>h</v>
          </cell>
          <cell r="D1827">
            <v>0.4</v>
          </cell>
          <cell r="E1827">
            <v>3.51</v>
          </cell>
          <cell r="F1827" t="str">
            <v/>
          </cell>
          <cell r="G1827">
            <v>1.4039999999999999</v>
          </cell>
        </row>
        <row r="1828">
          <cell r="A1828" t="str">
            <v>254</v>
          </cell>
          <cell r="B1828" t="str">
            <v>Pedreiro</v>
          </cell>
          <cell r="C1828" t="str">
            <v>h</v>
          </cell>
          <cell r="D1828">
            <v>0.6</v>
          </cell>
          <cell r="E1828">
            <v>5.38</v>
          </cell>
          <cell r="F1828" t="str">
            <v/>
          </cell>
          <cell r="G1828">
            <v>3.2279999999999998</v>
          </cell>
        </row>
        <row r="1829">
          <cell r="B1829" t="str">
            <v>Total sem BDI</v>
          </cell>
          <cell r="F1829">
            <v>38.847999999999999</v>
          </cell>
          <cell r="G1829">
            <v>4.6319999999999997</v>
          </cell>
          <cell r="H1829">
            <v>43.48</v>
          </cell>
        </row>
        <row r="1830">
          <cell r="B1830" t="str">
            <v>Total com BDI</v>
          </cell>
          <cell r="F1830">
            <v>50.5</v>
          </cell>
          <cell r="G1830">
            <v>6.02</v>
          </cell>
          <cell r="H1830">
            <v>56.519999999999996</v>
          </cell>
        </row>
        <row r="1832">
          <cell r="A1832" t="str">
            <v>07018</v>
          </cell>
          <cell r="B1832" t="str">
            <v>Vidro liso 3mm</v>
          </cell>
          <cell r="C1832" t="str">
            <v>m2</v>
          </cell>
          <cell r="F1832">
            <v>22.88</v>
          </cell>
          <cell r="G1832">
            <v>4.29</v>
          </cell>
          <cell r="H1832">
            <v>27.169999999999998</v>
          </cell>
        </row>
        <row r="1833">
          <cell r="A1833" t="str">
            <v>387</v>
          </cell>
          <cell r="B1833" t="str">
            <v>Vidro liso 3mm</v>
          </cell>
          <cell r="C1833" t="str">
            <v>m2</v>
          </cell>
          <cell r="D1833">
            <v>1</v>
          </cell>
          <cell r="E1833">
            <v>17.600000000000001</v>
          </cell>
          <cell r="F1833">
            <v>17.600000000000001</v>
          </cell>
          <cell r="G1833" t="str">
            <v/>
          </cell>
          <cell r="H1833" t="str">
            <v/>
          </cell>
        </row>
        <row r="1834">
          <cell r="A1834" t="str">
            <v>395</v>
          </cell>
          <cell r="B1834" t="str">
            <v>Mão de obra vidraceiro</v>
          </cell>
          <cell r="C1834" t="str">
            <v>m2</v>
          </cell>
          <cell r="D1834">
            <v>1</v>
          </cell>
          <cell r="E1834">
            <v>3.3</v>
          </cell>
          <cell r="F1834" t="str">
            <v/>
          </cell>
          <cell r="G1834">
            <v>3.3</v>
          </cell>
        </row>
        <row r="1835">
          <cell r="B1835" t="str">
            <v>Total sem BDI</v>
          </cell>
          <cell r="F1835">
            <v>17.600000000000001</v>
          </cell>
          <cell r="G1835">
            <v>3.3</v>
          </cell>
          <cell r="H1835">
            <v>20.900000000000002</v>
          </cell>
        </row>
        <row r="1836">
          <cell r="B1836" t="str">
            <v>Total com BDI</v>
          </cell>
          <cell r="F1836">
            <v>22.88</v>
          </cell>
          <cell r="G1836">
            <v>4.29</v>
          </cell>
          <cell r="H1836">
            <v>27.169999999999998</v>
          </cell>
        </row>
        <row r="1838">
          <cell r="A1838" t="str">
            <v>07019</v>
          </cell>
          <cell r="B1838" t="str">
            <v xml:space="preserve">Vidro liso 4mm </v>
          </cell>
          <cell r="C1838" t="str">
            <v>m2</v>
          </cell>
          <cell r="F1838">
            <v>27.17</v>
          </cell>
          <cell r="G1838">
            <v>4.29</v>
          </cell>
          <cell r="H1838">
            <v>31.46</v>
          </cell>
        </row>
        <row r="1839">
          <cell r="A1839" t="str">
            <v>612</v>
          </cell>
          <cell r="B1839" t="str">
            <v xml:space="preserve">Vidro liso 4mm  </v>
          </cell>
          <cell r="C1839" t="str">
            <v>m2</v>
          </cell>
          <cell r="D1839">
            <v>1</v>
          </cell>
          <cell r="E1839">
            <v>20.9</v>
          </cell>
          <cell r="F1839">
            <v>20.9</v>
          </cell>
          <cell r="G1839" t="str">
            <v/>
          </cell>
          <cell r="H1839" t="str">
            <v/>
          </cell>
        </row>
        <row r="1840">
          <cell r="A1840" t="str">
            <v>395</v>
          </cell>
          <cell r="B1840" t="str">
            <v>Mão de obra vidraceiro</v>
          </cell>
          <cell r="C1840" t="str">
            <v>m2</v>
          </cell>
          <cell r="D1840">
            <v>1</v>
          </cell>
          <cell r="E1840">
            <v>3.3</v>
          </cell>
          <cell r="F1840" t="str">
            <v/>
          </cell>
          <cell r="G1840">
            <v>3.3</v>
          </cell>
        </row>
        <row r="1841">
          <cell r="B1841" t="str">
            <v>Total sem BDI</v>
          </cell>
          <cell r="F1841">
            <v>20.9</v>
          </cell>
          <cell r="G1841">
            <v>3.3</v>
          </cell>
          <cell r="H1841">
            <v>24.2</v>
          </cell>
        </row>
        <row r="1842">
          <cell r="B1842" t="str">
            <v>Total com BDI</v>
          </cell>
          <cell r="F1842">
            <v>27.17</v>
          </cell>
          <cell r="G1842">
            <v>4.29</v>
          </cell>
          <cell r="H1842">
            <v>31.46</v>
          </cell>
        </row>
        <row r="1844">
          <cell r="A1844" t="str">
            <v>07028</v>
          </cell>
          <cell r="B1844" t="str">
            <v>Vidro fantasia</v>
          </cell>
          <cell r="C1844" t="str">
            <v>m2</v>
          </cell>
          <cell r="F1844">
            <v>21.45</v>
          </cell>
          <cell r="G1844">
            <v>4.29</v>
          </cell>
          <cell r="H1844">
            <v>25.74</v>
          </cell>
        </row>
        <row r="1845">
          <cell r="A1845" t="str">
            <v>386</v>
          </cell>
          <cell r="B1845" t="str">
            <v>Vidro fantasia</v>
          </cell>
          <cell r="C1845" t="str">
            <v>m2</v>
          </cell>
          <cell r="D1845">
            <v>1</v>
          </cell>
          <cell r="E1845">
            <v>16.5</v>
          </cell>
          <cell r="F1845">
            <v>16.5</v>
          </cell>
          <cell r="G1845" t="str">
            <v/>
          </cell>
          <cell r="H1845" t="str">
            <v/>
          </cell>
        </row>
        <row r="1846">
          <cell r="A1846" t="str">
            <v>395</v>
          </cell>
          <cell r="B1846" t="str">
            <v>Mão de obra vidraceiro</v>
          </cell>
          <cell r="C1846" t="str">
            <v>m2</v>
          </cell>
          <cell r="D1846">
            <v>1</v>
          </cell>
          <cell r="E1846">
            <v>3.3</v>
          </cell>
          <cell r="F1846" t="str">
            <v/>
          </cell>
          <cell r="G1846">
            <v>3.3</v>
          </cell>
        </row>
        <row r="1847">
          <cell r="B1847" t="str">
            <v>Total sem BDI</v>
          </cell>
          <cell r="F1847">
            <v>16.5</v>
          </cell>
          <cell r="G1847">
            <v>3.3</v>
          </cell>
          <cell r="H1847">
            <v>19.8</v>
          </cell>
        </row>
        <row r="1848">
          <cell r="B1848" t="str">
            <v>Total com BDI</v>
          </cell>
          <cell r="F1848">
            <v>21.45</v>
          </cell>
          <cell r="G1848">
            <v>4.29</v>
          </cell>
          <cell r="H1848">
            <v>25.74</v>
          </cell>
        </row>
        <row r="1850">
          <cell r="A1850" t="str">
            <v>07029</v>
          </cell>
          <cell r="B1850" t="str">
            <v>Vidro liso 4mm  fume</v>
          </cell>
          <cell r="C1850" t="str">
            <v>m2</v>
          </cell>
          <cell r="F1850">
            <v>42.33</v>
          </cell>
          <cell r="G1850">
            <v>4.29</v>
          </cell>
          <cell r="H1850">
            <v>46.62</v>
          </cell>
        </row>
        <row r="1851">
          <cell r="A1851" t="str">
            <v>388</v>
          </cell>
          <cell r="B1851" t="str">
            <v>Vidro liso 4mm  fume</v>
          </cell>
          <cell r="C1851" t="str">
            <v>m2</v>
          </cell>
          <cell r="D1851">
            <v>1</v>
          </cell>
          <cell r="E1851">
            <v>32.56</v>
          </cell>
          <cell r="F1851">
            <v>32.56</v>
          </cell>
          <cell r="G1851" t="str">
            <v/>
          </cell>
          <cell r="H1851" t="str">
            <v/>
          </cell>
        </row>
        <row r="1852">
          <cell r="A1852" t="str">
            <v>395</v>
          </cell>
          <cell r="B1852" t="str">
            <v>Mão de obra vidraceiro</v>
          </cell>
          <cell r="C1852" t="str">
            <v>m2</v>
          </cell>
          <cell r="D1852">
            <v>1</v>
          </cell>
          <cell r="E1852">
            <v>3.3</v>
          </cell>
          <cell r="F1852" t="str">
            <v/>
          </cell>
          <cell r="G1852">
            <v>3.3</v>
          </cell>
        </row>
        <row r="1853">
          <cell r="B1853" t="str">
            <v>Total sem BDI</v>
          </cell>
          <cell r="F1853">
            <v>32.56</v>
          </cell>
          <cell r="G1853">
            <v>3.3</v>
          </cell>
          <cell r="H1853">
            <v>35.86</v>
          </cell>
        </row>
        <row r="1854">
          <cell r="B1854" t="str">
            <v>Total com BDI</v>
          </cell>
          <cell r="F1854">
            <v>42.33</v>
          </cell>
          <cell r="G1854">
            <v>4.29</v>
          </cell>
          <cell r="H1854">
            <v>46.62</v>
          </cell>
        </row>
        <row r="1856">
          <cell r="A1856" t="str">
            <v>07038</v>
          </cell>
          <cell r="B1856" t="str">
            <v>Fechadura externa colocada</v>
          </cell>
          <cell r="C1856" t="str">
            <v>un</v>
          </cell>
          <cell r="F1856">
            <v>27.89</v>
          </cell>
          <cell r="G1856">
            <v>7.42</v>
          </cell>
          <cell r="H1856">
            <v>35.31</v>
          </cell>
        </row>
        <row r="1857">
          <cell r="A1857" t="str">
            <v>145</v>
          </cell>
          <cell r="B1857" t="str">
            <v xml:space="preserve">Fechadura externa </v>
          </cell>
          <cell r="C1857" t="str">
            <v>un</v>
          </cell>
          <cell r="D1857">
            <v>1</v>
          </cell>
          <cell r="E1857">
            <v>21.45</v>
          </cell>
          <cell r="F1857">
            <v>21.45</v>
          </cell>
          <cell r="G1857" t="str">
            <v/>
          </cell>
          <cell r="H1857" t="str">
            <v/>
          </cell>
        </row>
        <row r="1858">
          <cell r="A1858" t="str">
            <v>300</v>
          </cell>
          <cell r="B1858" t="str">
            <v>Servente</v>
          </cell>
          <cell r="C1858" t="str">
            <v>h</v>
          </cell>
          <cell r="D1858">
            <v>0.4</v>
          </cell>
          <cell r="E1858">
            <v>3.51</v>
          </cell>
          <cell r="G1858">
            <v>1.4039999999999999</v>
          </cell>
        </row>
        <row r="1859">
          <cell r="A1859" t="str">
            <v>070</v>
          </cell>
          <cell r="B1859" t="str">
            <v>Carpinteiro</v>
          </cell>
          <cell r="C1859" t="str">
            <v>h</v>
          </cell>
          <cell r="D1859">
            <v>0.8</v>
          </cell>
          <cell r="E1859">
            <v>5.38</v>
          </cell>
          <cell r="F1859" t="str">
            <v/>
          </cell>
          <cell r="G1859">
            <v>4.3040000000000003</v>
          </cell>
        </row>
        <row r="1860">
          <cell r="B1860" t="str">
            <v>Total sem BDI</v>
          </cell>
          <cell r="F1860">
            <v>21.45</v>
          </cell>
          <cell r="G1860">
            <v>5.7080000000000002</v>
          </cell>
          <cell r="H1860">
            <v>27.158000000000001</v>
          </cell>
        </row>
        <row r="1861">
          <cell r="B1861" t="str">
            <v>Total com BDI</v>
          </cell>
          <cell r="F1861">
            <v>27.89</v>
          </cell>
          <cell r="G1861">
            <v>7.42</v>
          </cell>
          <cell r="H1861">
            <v>35.31</v>
          </cell>
        </row>
        <row r="1863">
          <cell r="A1863" t="str">
            <v>07039</v>
          </cell>
          <cell r="B1863" t="str">
            <v>Dobradiça inóx 3 1/2"</v>
          </cell>
          <cell r="C1863" t="str">
            <v>un</v>
          </cell>
          <cell r="F1863">
            <v>4.04</v>
          </cell>
          <cell r="G1863">
            <v>2.46</v>
          </cell>
          <cell r="H1863">
            <v>6.5</v>
          </cell>
        </row>
        <row r="1864">
          <cell r="A1864" t="str">
            <v>118</v>
          </cell>
          <cell r="B1864" t="str">
            <v>Dobradiça inóx 3 1/2"</v>
          </cell>
          <cell r="C1864" t="str">
            <v>un</v>
          </cell>
          <cell r="D1864">
            <v>1</v>
          </cell>
          <cell r="E1864">
            <v>3.11</v>
          </cell>
          <cell r="F1864">
            <v>3.11</v>
          </cell>
          <cell r="G1864" t="str">
            <v/>
          </cell>
          <cell r="H1864" t="str">
            <v/>
          </cell>
        </row>
        <row r="1865">
          <cell r="A1865" t="str">
            <v>300</v>
          </cell>
          <cell r="B1865" t="str">
            <v>Servente</v>
          </cell>
          <cell r="C1865" t="str">
            <v>h</v>
          </cell>
          <cell r="D1865">
            <v>0.14000000000000001</v>
          </cell>
          <cell r="E1865">
            <v>3.51</v>
          </cell>
          <cell r="G1865">
            <v>0.4914</v>
          </cell>
        </row>
        <row r="1866">
          <cell r="A1866" t="str">
            <v>070</v>
          </cell>
          <cell r="B1866" t="str">
            <v>Carpinteiro</v>
          </cell>
          <cell r="C1866" t="str">
            <v>h</v>
          </cell>
          <cell r="D1866">
            <v>0.26</v>
          </cell>
          <cell r="E1866">
            <v>5.38</v>
          </cell>
          <cell r="F1866" t="str">
            <v/>
          </cell>
          <cell r="G1866">
            <v>1.3988</v>
          </cell>
        </row>
        <row r="1867">
          <cell r="B1867" t="str">
            <v>Total sem BDI</v>
          </cell>
          <cell r="F1867">
            <v>3.11</v>
          </cell>
          <cell r="G1867">
            <v>1.8902000000000001</v>
          </cell>
          <cell r="H1867">
            <v>5.0001999999999995</v>
          </cell>
        </row>
        <row r="1868">
          <cell r="B1868" t="str">
            <v>Total com BDI</v>
          </cell>
          <cell r="F1868">
            <v>4.04</v>
          </cell>
          <cell r="G1868">
            <v>2.46</v>
          </cell>
          <cell r="H1868">
            <v>6.5</v>
          </cell>
        </row>
        <row r="1870">
          <cell r="A1870" t="str">
            <v>08000</v>
          </cell>
          <cell r="B1870" t="str">
            <v>IMPERMEABILIZAÇÃO</v>
          </cell>
        </row>
        <row r="1872">
          <cell r="A1872" t="str">
            <v>08001</v>
          </cell>
          <cell r="B1872" t="str">
            <v>Impermeabilização com tinta base betume 2 demãos</v>
          </cell>
          <cell r="C1872" t="str">
            <v>m2</v>
          </cell>
          <cell r="F1872">
            <v>2.56</v>
          </cell>
          <cell r="G1872">
            <v>3.65</v>
          </cell>
          <cell r="H1872">
            <v>6.21</v>
          </cell>
        </row>
        <row r="1873">
          <cell r="A1873" t="str">
            <v>334</v>
          </cell>
          <cell r="B1873" t="str">
            <v>Tinta a base de betume</v>
          </cell>
          <cell r="C1873" t="str">
            <v>kg</v>
          </cell>
          <cell r="D1873">
            <v>0.4</v>
          </cell>
          <cell r="E1873">
            <v>4.93</v>
          </cell>
          <cell r="F1873">
            <v>1.972</v>
          </cell>
          <cell r="G1873" t="str">
            <v/>
          </cell>
          <cell r="H1873" t="str">
            <v/>
          </cell>
        </row>
        <row r="1874">
          <cell r="A1874" t="str">
            <v>300</v>
          </cell>
          <cell r="B1874" t="str">
            <v>Servente</v>
          </cell>
          <cell r="C1874" t="str">
            <v>h</v>
          </cell>
          <cell r="D1874">
            <v>0.8</v>
          </cell>
          <cell r="E1874">
            <v>3.51</v>
          </cell>
          <cell r="F1874" t="str">
            <v/>
          </cell>
          <cell r="G1874">
            <v>2.8079999999999998</v>
          </cell>
        </row>
        <row r="1875">
          <cell r="B1875" t="str">
            <v>Total sem BDI</v>
          </cell>
          <cell r="C1875" t="str">
            <v/>
          </cell>
          <cell r="F1875">
            <v>1.972</v>
          </cell>
          <cell r="G1875">
            <v>2.8079999999999998</v>
          </cell>
          <cell r="H1875">
            <v>4.7799999999999994</v>
          </cell>
        </row>
        <row r="1876">
          <cell r="B1876" t="str">
            <v>Total com BDI</v>
          </cell>
          <cell r="F1876">
            <v>2.56</v>
          </cell>
          <cell r="G1876">
            <v>3.65</v>
          </cell>
          <cell r="H1876">
            <v>6.21</v>
          </cell>
        </row>
        <row r="1878">
          <cell r="A1878" t="str">
            <v>08002</v>
          </cell>
          <cell r="B1878" t="str">
            <v>Impermeabilização com hidroasfalto 2 demãos</v>
          </cell>
          <cell r="C1878" t="str">
            <v>m2</v>
          </cell>
          <cell r="F1878">
            <v>2.06</v>
          </cell>
          <cell r="G1878">
            <v>2.2799999999999998</v>
          </cell>
          <cell r="H1878">
            <v>4.34</v>
          </cell>
        </row>
        <row r="1879">
          <cell r="A1879" t="str">
            <v>170</v>
          </cell>
          <cell r="B1879" t="str">
            <v>Hidroasfalto</v>
          </cell>
          <cell r="C1879" t="str">
            <v>kg</v>
          </cell>
          <cell r="D1879">
            <v>0.8</v>
          </cell>
          <cell r="E1879">
            <v>1.98</v>
          </cell>
          <cell r="F1879">
            <v>1.5840000000000001</v>
          </cell>
          <cell r="G1879" t="str">
            <v/>
          </cell>
          <cell r="H1879" t="str">
            <v/>
          </cell>
        </row>
        <row r="1880">
          <cell r="A1880" t="str">
            <v>300</v>
          </cell>
          <cell r="B1880" t="str">
            <v>Servente</v>
          </cell>
          <cell r="C1880" t="str">
            <v>h</v>
          </cell>
          <cell r="D1880">
            <v>0.5</v>
          </cell>
          <cell r="E1880">
            <v>3.51</v>
          </cell>
          <cell r="F1880" t="str">
            <v/>
          </cell>
          <cell r="G1880">
            <v>1.7549999999999999</v>
          </cell>
        </row>
        <row r="1881">
          <cell r="B1881" t="str">
            <v>Total sem BDI</v>
          </cell>
          <cell r="C1881" t="str">
            <v/>
          </cell>
          <cell r="F1881">
            <v>1.5840000000000001</v>
          </cell>
          <cell r="G1881">
            <v>1.7549999999999999</v>
          </cell>
          <cell r="H1881">
            <v>3.339</v>
          </cell>
        </row>
        <row r="1882">
          <cell r="B1882" t="str">
            <v>Total com BDI</v>
          </cell>
          <cell r="F1882">
            <v>2.06</v>
          </cell>
          <cell r="G1882">
            <v>2.2799999999999998</v>
          </cell>
          <cell r="H1882">
            <v>4.34</v>
          </cell>
        </row>
        <row r="1884">
          <cell r="A1884" t="str">
            <v>08003</v>
          </cell>
          <cell r="B1884" t="str">
            <v>Impermeabilização com hidroasfalto 4 demãos</v>
          </cell>
          <cell r="C1884" t="str">
            <v>m2</v>
          </cell>
          <cell r="F1884">
            <v>4.12</v>
          </cell>
          <cell r="G1884">
            <v>4.5599999999999996</v>
          </cell>
          <cell r="H1884">
            <v>8.68</v>
          </cell>
        </row>
        <row r="1885">
          <cell r="A1885" t="str">
            <v>170</v>
          </cell>
          <cell r="B1885" t="str">
            <v>Hidroasfalto</v>
          </cell>
          <cell r="C1885" t="str">
            <v>kg</v>
          </cell>
          <cell r="D1885">
            <v>1.6</v>
          </cell>
          <cell r="E1885">
            <v>1.98</v>
          </cell>
          <cell r="F1885">
            <v>3.1680000000000001</v>
          </cell>
          <cell r="G1885" t="str">
            <v/>
          </cell>
          <cell r="H1885" t="str">
            <v/>
          </cell>
        </row>
        <row r="1886">
          <cell r="A1886" t="str">
            <v>300</v>
          </cell>
          <cell r="B1886" t="str">
            <v>Servente</v>
          </cell>
          <cell r="C1886" t="str">
            <v>h</v>
          </cell>
          <cell r="D1886">
            <v>1</v>
          </cell>
          <cell r="E1886">
            <v>3.51</v>
          </cell>
          <cell r="F1886" t="str">
            <v/>
          </cell>
          <cell r="G1886">
            <v>3.51</v>
          </cell>
        </row>
        <row r="1887">
          <cell r="B1887" t="str">
            <v>Total sem BDI</v>
          </cell>
          <cell r="C1887" t="str">
            <v/>
          </cell>
          <cell r="F1887">
            <v>3.1680000000000001</v>
          </cell>
          <cell r="G1887">
            <v>3.51</v>
          </cell>
          <cell r="H1887">
            <v>6.6779999999999999</v>
          </cell>
        </row>
        <row r="1888">
          <cell r="B1888" t="str">
            <v>Total com BDI</v>
          </cell>
          <cell r="F1888">
            <v>4.12</v>
          </cell>
          <cell r="G1888">
            <v>4.5599999999999996</v>
          </cell>
          <cell r="H1888">
            <v>8.68</v>
          </cell>
        </row>
        <row r="1890">
          <cell r="A1890" t="str">
            <v>08004</v>
          </cell>
          <cell r="B1890" t="str">
            <v>Chapisco impermeável traço 1:2</v>
          </cell>
          <cell r="C1890" t="str">
            <v>m2</v>
          </cell>
          <cell r="F1890">
            <v>1.5</v>
          </cell>
          <cell r="G1890">
            <v>2.08</v>
          </cell>
          <cell r="H1890">
            <v>3.58</v>
          </cell>
        </row>
        <row r="1891">
          <cell r="A1891" t="str">
            <v>078</v>
          </cell>
          <cell r="B1891" t="str">
            <v>Cimento</v>
          </cell>
          <cell r="C1891" t="str">
            <v>kg</v>
          </cell>
          <cell r="D1891">
            <v>3.3740000000000001</v>
          </cell>
          <cell r="E1891">
            <v>0.24</v>
          </cell>
          <cell r="F1891">
            <v>0.80976000000000004</v>
          </cell>
        </row>
        <row r="1892">
          <cell r="A1892" t="str">
            <v>022</v>
          </cell>
          <cell r="B1892" t="str">
            <v>Areia média</v>
          </cell>
          <cell r="C1892" t="str">
            <v>m3</v>
          </cell>
          <cell r="D1892">
            <v>5.0000000000000001E-3</v>
          </cell>
          <cell r="E1892">
            <v>12</v>
          </cell>
          <cell r="F1892">
            <v>0.06</v>
          </cell>
        </row>
        <row r="1893">
          <cell r="A1893" t="str">
            <v>171</v>
          </cell>
          <cell r="B1893" t="str">
            <v>Impermeabilizante pega normal</v>
          </cell>
          <cell r="C1893" t="str">
            <v>kg</v>
          </cell>
          <cell r="D1893">
            <v>0.13</v>
          </cell>
          <cell r="E1893">
            <v>2.2000000000000002</v>
          </cell>
          <cell r="F1893">
            <v>0.28600000000000003</v>
          </cell>
          <cell r="G1893" t="str">
            <v/>
          </cell>
          <cell r="H1893" t="str">
            <v/>
          </cell>
        </row>
        <row r="1894">
          <cell r="A1894" t="str">
            <v>300</v>
          </cell>
          <cell r="B1894" t="str">
            <v>Servente</v>
          </cell>
          <cell r="C1894" t="str">
            <v>h</v>
          </cell>
          <cell r="D1894">
            <v>0.15</v>
          </cell>
          <cell r="E1894">
            <v>3.51</v>
          </cell>
          <cell r="F1894" t="str">
            <v/>
          </cell>
          <cell r="G1894">
            <v>0.52649999999999997</v>
          </cell>
        </row>
        <row r="1895">
          <cell r="A1895" t="str">
            <v>254</v>
          </cell>
          <cell r="B1895" t="str">
            <v>Pedreiro</v>
          </cell>
          <cell r="C1895" t="str">
            <v>h</v>
          </cell>
          <cell r="D1895">
            <v>0.2</v>
          </cell>
          <cell r="E1895">
            <v>5.38</v>
          </cell>
          <cell r="F1895" t="str">
            <v/>
          </cell>
          <cell r="G1895">
            <v>1.0760000000000001</v>
          </cell>
        </row>
        <row r="1896">
          <cell r="B1896" t="str">
            <v>Total sem BDI</v>
          </cell>
          <cell r="F1896">
            <v>1.1557600000000001</v>
          </cell>
          <cell r="G1896">
            <v>1.6025</v>
          </cell>
          <cell r="H1896">
            <v>2.7582599999999999</v>
          </cell>
        </row>
        <row r="1897">
          <cell r="B1897" t="str">
            <v>Total com BDI</v>
          </cell>
          <cell r="F1897">
            <v>1.5</v>
          </cell>
          <cell r="G1897">
            <v>2.08</v>
          </cell>
          <cell r="H1897">
            <v>3.58</v>
          </cell>
        </row>
        <row r="1899">
          <cell r="A1899" t="str">
            <v>08005</v>
          </cell>
          <cell r="B1899" t="str">
            <v>Reboco impermeável traço 1:3   15mm</v>
          </cell>
          <cell r="C1899" t="str">
            <v>m2</v>
          </cell>
          <cell r="F1899">
            <v>3.1</v>
          </cell>
          <cell r="G1899">
            <v>6.23</v>
          </cell>
          <cell r="H1899">
            <v>9.33</v>
          </cell>
        </row>
        <row r="1900">
          <cell r="A1900" t="str">
            <v>078</v>
          </cell>
          <cell r="B1900" t="str">
            <v>Cimento</v>
          </cell>
          <cell r="C1900" t="str">
            <v>kg</v>
          </cell>
          <cell r="D1900">
            <v>6.5</v>
          </cell>
          <cell r="E1900">
            <v>0.24</v>
          </cell>
          <cell r="F1900">
            <v>1.56</v>
          </cell>
        </row>
        <row r="1901">
          <cell r="A1901" t="str">
            <v>022</v>
          </cell>
          <cell r="B1901" t="str">
            <v>Areia média</v>
          </cell>
          <cell r="C1901" t="str">
            <v>m3</v>
          </cell>
          <cell r="D1901">
            <v>1.9E-2</v>
          </cell>
          <cell r="E1901">
            <v>12</v>
          </cell>
          <cell r="F1901">
            <v>0.22799999999999998</v>
          </cell>
        </row>
        <row r="1902">
          <cell r="A1902" t="str">
            <v>171</v>
          </cell>
          <cell r="B1902" t="str">
            <v>Impermeabilizante pega normal</v>
          </cell>
          <cell r="C1902" t="str">
            <v>kg</v>
          </cell>
          <cell r="D1902">
            <v>0.27</v>
          </cell>
          <cell r="E1902">
            <v>2.2000000000000002</v>
          </cell>
          <cell r="F1902">
            <v>0.59400000000000008</v>
          </cell>
          <cell r="G1902" t="str">
            <v/>
          </cell>
          <cell r="H1902" t="str">
            <v/>
          </cell>
        </row>
        <row r="1903">
          <cell r="A1903" t="str">
            <v>300</v>
          </cell>
          <cell r="B1903" t="str">
            <v>Servente</v>
          </cell>
          <cell r="C1903" t="str">
            <v>h</v>
          </cell>
          <cell r="D1903">
            <v>0.6</v>
          </cell>
          <cell r="E1903">
            <v>3.51</v>
          </cell>
          <cell r="F1903" t="str">
            <v/>
          </cell>
          <cell r="G1903">
            <v>2.1059999999999999</v>
          </cell>
        </row>
        <row r="1904">
          <cell r="A1904" t="str">
            <v>254</v>
          </cell>
          <cell r="B1904" t="str">
            <v>Pedreiro</v>
          </cell>
          <cell r="C1904" t="str">
            <v>h</v>
          </cell>
          <cell r="D1904">
            <v>0.5</v>
          </cell>
          <cell r="E1904">
            <v>5.38</v>
          </cell>
          <cell r="F1904" t="str">
            <v/>
          </cell>
          <cell r="G1904">
            <v>2.69</v>
          </cell>
        </row>
        <row r="1905">
          <cell r="B1905" t="str">
            <v>Total sem BDI</v>
          </cell>
          <cell r="F1905">
            <v>2.3820000000000001</v>
          </cell>
          <cell r="G1905">
            <v>4.7959999999999994</v>
          </cell>
          <cell r="H1905">
            <v>7.177999999999999</v>
          </cell>
        </row>
        <row r="1906">
          <cell r="B1906" t="str">
            <v>Total com BDI</v>
          </cell>
          <cell r="F1906">
            <v>3.1</v>
          </cell>
          <cell r="G1906">
            <v>6.23</v>
          </cell>
          <cell r="H1906">
            <v>9.33</v>
          </cell>
        </row>
        <row r="1908">
          <cell r="A1908" t="str">
            <v>08006</v>
          </cell>
          <cell r="B1908" t="str">
            <v>Aparelhamento superfície  com argamassa traço 1:3  3cm</v>
          </cell>
          <cell r="C1908" t="str">
            <v>m2</v>
          </cell>
          <cell r="F1908">
            <v>5.66</v>
          </cell>
          <cell r="G1908">
            <v>6.69</v>
          </cell>
          <cell r="H1908">
            <v>12.350000000000001</v>
          </cell>
        </row>
        <row r="1909">
          <cell r="A1909" t="str">
            <v>078</v>
          </cell>
          <cell r="B1909" t="str">
            <v>Cimento</v>
          </cell>
          <cell r="C1909" t="str">
            <v>kg</v>
          </cell>
          <cell r="D1909">
            <v>12</v>
          </cell>
          <cell r="E1909">
            <v>0.24</v>
          </cell>
          <cell r="F1909">
            <v>2.88</v>
          </cell>
        </row>
        <row r="1910">
          <cell r="A1910" t="str">
            <v>022</v>
          </cell>
          <cell r="B1910" t="str">
            <v>Areia média</v>
          </cell>
          <cell r="C1910" t="str">
            <v>m3</v>
          </cell>
          <cell r="D1910">
            <v>0.04</v>
          </cell>
          <cell r="E1910">
            <v>12</v>
          </cell>
          <cell r="F1910">
            <v>0.48</v>
          </cell>
        </row>
        <row r="1911">
          <cell r="A1911" t="str">
            <v>171</v>
          </cell>
          <cell r="B1911" t="str">
            <v>Impermeabilizante pega normal</v>
          </cell>
          <cell r="C1911" t="str">
            <v>kg</v>
          </cell>
          <cell r="D1911">
            <v>0.45</v>
          </cell>
          <cell r="E1911">
            <v>2.2000000000000002</v>
          </cell>
          <cell r="F1911">
            <v>0.9900000000000001</v>
          </cell>
          <cell r="G1911" t="str">
            <v/>
          </cell>
          <cell r="H1911" t="str">
            <v/>
          </cell>
        </row>
        <row r="1912">
          <cell r="A1912" t="str">
            <v>300</v>
          </cell>
          <cell r="B1912" t="str">
            <v>Servente</v>
          </cell>
          <cell r="C1912" t="str">
            <v>h</v>
          </cell>
          <cell r="D1912">
            <v>0.7</v>
          </cell>
          <cell r="E1912">
            <v>3.51</v>
          </cell>
          <cell r="F1912" t="str">
            <v/>
          </cell>
          <cell r="G1912">
            <v>2.4569999999999999</v>
          </cell>
        </row>
        <row r="1913">
          <cell r="A1913" t="str">
            <v>254</v>
          </cell>
          <cell r="B1913" t="str">
            <v>Pedreiro</v>
          </cell>
          <cell r="C1913" t="str">
            <v>h</v>
          </cell>
          <cell r="D1913">
            <v>0.5</v>
          </cell>
          <cell r="E1913">
            <v>5.38</v>
          </cell>
          <cell r="F1913" t="str">
            <v/>
          </cell>
          <cell r="G1913">
            <v>2.69</v>
          </cell>
        </row>
        <row r="1914">
          <cell r="B1914" t="str">
            <v>Total sem BDI</v>
          </cell>
          <cell r="F1914">
            <v>4.3499999999999996</v>
          </cell>
          <cell r="G1914">
            <v>5.1470000000000002</v>
          </cell>
          <cell r="H1914">
            <v>9.4969999999999999</v>
          </cell>
        </row>
        <row r="1915">
          <cell r="B1915" t="str">
            <v>Total com BDI</v>
          </cell>
          <cell r="F1915">
            <v>5.66</v>
          </cell>
          <cell r="G1915">
            <v>6.69</v>
          </cell>
          <cell r="H1915">
            <v>12.350000000000001</v>
          </cell>
        </row>
        <row r="1917">
          <cell r="A1917" t="str">
            <v>08007</v>
          </cell>
          <cell r="B1917" t="str">
            <v>Proteção mecânica de superfície impermeabilizada com argamassa 1:3 4cm</v>
          </cell>
          <cell r="C1917" t="str">
            <v>m2</v>
          </cell>
          <cell r="F1917">
            <v>7.49</v>
          </cell>
          <cell r="G1917">
            <v>8.3000000000000007</v>
          </cell>
          <cell r="H1917">
            <v>15.790000000000001</v>
          </cell>
        </row>
        <row r="1918">
          <cell r="A1918" t="str">
            <v>078</v>
          </cell>
          <cell r="B1918" t="str">
            <v>Cimento</v>
          </cell>
          <cell r="C1918" t="str">
            <v>kg</v>
          </cell>
          <cell r="D1918">
            <v>16</v>
          </cell>
          <cell r="E1918">
            <v>0.24</v>
          </cell>
          <cell r="F1918">
            <v>3.84</v>
          </cell>
        </row>
        <row r="1919">
          <cell r="A1919" t="str">
            <v>022</v>
          </cell>
          <cell r="B1919" t="str">
            <v>Areia média</v>
          </cell>
          <cell r="C1919" t="str">
            <v>m3</v>
          </cell>
          <cell r="D1919">
            <v>0.05</v>
          </cell>
          <cell r="E1919">
            <v>12</v>
          </cell>
          <cell r="F1919">
            <v>0.60000000000000009</v>
          </cell>
        </row>
        <row r="1920">
          <cell r="A1920" t="str">
            <v>171</v>
          </cell>
          <cell r="B1920" t="str">
            <v>Impermeabilizante pega normal</v>
          </cell>
          <cell r="C1920" t="str">
            <v>kg</v>
          </cell>
          <cell r="D1920">
            <v>0.6</v>
          </cell>
          <cell r="E1920">
            <v>2.2000000000000002</v>
          </cell>
          <cell r="F1920">
            <v>1.32</v>
          </cell>
          <cell r="G1920" t="str">
            <v/>
          </cell>
          <cell r="H1920" t="str">
            <v/>
          </cell>
        </row>
        <row r="1921">
          <cell r="A1921" t="str">
            <v>300</v>
          </cell>
          <cell r="B1921" t="str">
            <v>Servente</v>
          </cell>
          <cell r="C1921" t="str">
            <v>h</v>
          </cell>
          <cell r="D1921">
            <v>0.9</v>
          </cell>
          <cell r="E1921">
            <v>3.51</v>
          </cell>
          <cell r="F1921" t="str">
            <v/>
          </cell>
          <cell r="G1921">
            <v>3.1589999999999998</v>
          </cell>
        </row>
        <row r="1922">
          <cell r="A1922" t="str">
            <v>254</v>
          </cell>
          <cell r="B1922" t="str">
            <v>Pedreiro</v>
          </cell>
          <cell r="C1922" t="str">
            <v>h</v>
          </cell>
          <cell r="D1922">
            <v>0.6</v>
          </cell>
          <cell r="E1922">
            <v>5.38</v>
          </cell>
          <cell r="F1922" t="str">
            <v/>
          </cell>
          <cell r="G1922">
            <v>3.2279999999999998</v>
          </cell>
        </row>
        <row r="1923">
          <cell r="B1923" t="str">
            <v>Total sem BDI</v>
          </cell>
          <cell r="F1923">
            <v>5.76</v>
          </cell>
          <cell r="G1923">
            <v>6.3869999999999996</v>
          </cell>
          <cell r="H1923">
            <v>12.146999999999998</v>
          </cell>
        </row>
        <row r="1924">
          <cell r="B1924" t="str">
            <v>Total com BDI</v>
          </cell>
          <cell r="F1924">
            <v>7.49</v>
          </cell>
          <cell r="G1924">
            <v>8.3000000000000007</v>
          </cell>
          <cell r="H1924">
            <v>15.790000000000001</v>
          </cell>
        </row>
        <row r="1926">
          <cell r="A1926" t="str">
            <v>08008</v>
          </cell>
          <cell r="B1926" t="str">
            <v>Impermeabilização a quente  com manta asfáltica com revestimento em alumínio, incluindo pintura primária (primer)  (Quente)</v>
          </cell>
          <cell r="C1926" t="str">
            <v>m2</v>
          </cell>
          <cell r="F1926">
            <v>45.76</v>
          </cell>
          <cell r="G1926">
            <v>11.44</v>
          </cell>
          <cell r="H1926">
            <v>57.199999999999996</v>
          </cell>
        </row>
        <row r="1927">
          <cell r="A1927" t="str">
            <v>765</v>
          </cell>
          <cell r="B1927" t="str">
            <v>Manta Asfáltica com Revestimento alumínio</v>
          </cell>
          <cell r="C1927" t="str">
            <v>m2</v>
          </cell>
          <cell r="D1927">
            <v>1</v>
          </cell>
          <cell r="E1927">
            <v>35.200000000000003</v>
          </cell>
          <cell r="F1927">
            <v>35.200000000000003</v>
          </cell>
        </row>
        <row r="1928">
          <cell r="A1928" t="str">
            <v>766</v>
          </cell>
          <cell r="B1928" t="str">
            <v>Mão de obra para impermeabilização a quente</v>
          </cell>
          <cell r="C1928" t="str">
            <v>m2</v>
          </cell>
          <cell r="D1928">
            <v>1</v>
          </cell>
          <cell r="E1928">
            <v>8.8000000000000007</v>
          </cell>
          <cell r="G1928">
            <v>8.8000000000000007</v>
          </cell>
        </row>
        <row r="1929">
          <cell r="B1929" t="str">
            <v>Total sem BDI</v>
          </cell>
          <cell r="F1929">
            <v>35.200000000000003</v>
          </cell>
          <cell r="G1929">
            <v>8.8000000000000007</v>
          </cell>
          <cell r="H1929">
            <v>44</v>
          </cell>
        </row>
        <row r="1930">
          <cell r="B1930" t="str">
            <v>Total com BDI</v>
          </cell>
          <cell r="F1930">
            <v>45.76</v>
          </cell>
          <cell r="G1930">
            <v>11.44</v>
          </cell>
          <cell r="H1930">
            <v>57.199999999999996</v>
          </cell>
        </row>
        <row r="1932">
          <cell r="A1932" t="str">
            <v>09000</v>
          </cell>
          <cell r="B1932" t="str">
            <v>APARELHOS SANITÁRIOS E METAIS</v>
          </cell>
        </row>
        <row r="1934">
          <cell r="A1934" t="str">
            <v>09001</v>
          </cell>
          <cell r="B1934" t="str">
            <v>Vaso sanitário com assento</v>
          </cell>
          <cell r="C1934" t="str">
            <v>un</v>
          </cell>
          <cell r="F1934">
            <v>96.23</v>
          </cell>
          <cell r="G1934">
            <v>20.8</v>
          </cell>
          <cell r="H1934">
            <v>117.03</v>
          </cell>
        </row>
        <row r="1935">
          <cell r="A1935" t="str">
            <v>383</v>
          </cell>
          <cell r="B1935" t="str">
            <v>Vaso sanitário</v>
          </cell>
          <cell r="C1935" t="str">
            <v>un</v>
          </cell>
          <cell r="D1935">
            <v>1</v>
          </cell>
          <cell r="E1935">
            <v>56.1</v>
          </cell>
          <cell r="F1935">
            <v>56.1</v>
          </cell>
        </row>
        <row r="1936">
          <cell r="A1936" t="str">
            <v>232</v>
          </cell>
          <cell r="B1936" t="str">
            <v>Massa de vedação</v>
          </cell>
          <cell r="C1936" t="str">
            <v>kg</v>
          </cell>
          <cell r="D1936">
            <v>0.2</v>
          </cell>
          <cell r="E1936">
            <v>3.08</v>
          </cell>
          <cell r="F1936">
            <v>0.6160000000000001</v>
          </cell>
        </row>
        <row r="1937">
          <cell r="A1937" t="str">
            <v>024</v>
          </cell>
          <cell r="B1937" t="str">
            <v>Assento plástico</v>
          </cell>
          <cell r="C1937" t="str">
            <v>un</v>
          </cell>
          <cell r="D1937">
            <v>1</v>
          </cell>
          <cell r="E1937">
            <v>8.5</v>
          </cell>
          <cell r="F1937">
            <v>8.5</v>
          </cell>
        </row>
        <row r="1938">
          <cell r="A1938" t="str">
            <v>400</v>
          </cell>
          <cell r="B1938" t="str">
            <v>Tubo de ligação</v>
          </cell>
          <cell r="C1938" t="str">
            <v>un</v>
          </cell>
          <cell r="D1938">
            <v>1</v>
          </cell>
          <cell r="E1938">
            <v>6.05</v>
          </cell>
          <cell r="F1938">
            <v>6.05</v>
          </cell>
        </row>
        <row r="1939">
          <cell r="A1939" t="str">
            <v>401</v>
          </cell>
          <cell r="B1939" t="str">
            <v>Parafuso niquelado com bucha</v>
          </cell>
          <cell r="C1939" t="str">
            <v>un</v>
          </cell>
          <cell r="D1939">
            <v>2</v>
          </cell>
          <cell r="E1939">
            <v>0.88</v>
          </cell>
          <cell r="F1939">
            <v>1.76</v>
          </cell>
        </row>
        <row r="1940">
          <cell r="A1940" t="str">
            <v>402</v>
          </cell>
          <cell r="B1940" t="str">
            <v>Bolsa borracha</v>
          </cell>
          <cell r="C1940" t="str">
            <v>un</v>
          </cell>
          <cell r="D1940">
            <v>1</v>
          </cell>
          <cell r="E1940">
            <v>1</v>
          </cell>
          <cell r="F1940">
            <v>1</v>
          </cell>
          <cell r="G1940" t="str">
            <v/>
          </cell>
          <cell r="H1940" t="str">
            <v/>
          </cell>
        </row>
        <row r="1941">
          <cell r="A1941" t="str">
            <v>300</v>
          </cell>
          <cell r="B1941" t="str">
            <v>Servente</v>
          </cell>
          <cell r="C1941" t="str">
            <v>h</v>
          </cell>
          <cell r="D1941">
            <v>1.8</v>
          </cell>
          <cell r="E1941">
            <v>3.51</v>
          </cell>
          <cell r="F1941" t="str">
            <v/>
          </cell>
          <cell r="G1941">
            <v>6.3179999999999996</v>
          </cell>
        </row>
        <row r="1942">
          <cell r="A1942" t="str">
            <v>132</v>
          </cell>
          <cell r="B1942" t="str">
            <v>Encanador</v>
          </cell>
          <cell r="C1942" t="str">
            <v>h</v>
          </cell>
          <cell r="D1942">
            <v>1.8</v>
          </cell>
          <cell r="E1942">
            <v>5.380725</v>
          </cell>
          <cell r="F1942" t="str">
            <v/>
          </cell>
          <cell r="G1942">
            <v>9.6853049999999996</v>
          </cell>
        </row>
        <row r="1943">
          <cell r="B1943" t="str">
            <v>Total sem BDI</v>
          </cell>
          <cell r="F1943">
            <v>74.02600000000001</v>
          </cell>
          <cell r="G1943">
            <v>16.003304999999997</v>
          </cell>
          <cell r="H1943">
            <v>90.029305000000008</v>
          </cell>
        </row>
        <row r="1944">
          <cell r="B1944" t="str">
            <v>Total com BDI</v>
          </cell>
          <cell r="F1944">
            <v>96.23</v>
          </cell>
          <cell r="G1944">
            <v>20.8</v>
          </cell>
          <cell r="H1944">
            <v>117.03</v>
          </cell>
        </row>
        <row r="1946">
          <cell r="A1946" t="str">
            <v>09030</v>
          </cell>
          <cell r="B1946" t="str">
            <v>Vaso sanitário com caixa acoplada</v>
          </cell>
          <cell r="C1946" t="str">
            <v>un</v>
          </cell>
          <cell r="F1946">
            <v>202.05</v>
          </cell>
          <cell r="G1946">
            <v>24.27</v>
          </cell>
          <cell r="H1946">
            <v>226.32000000000002</v>
          </cell>
        </row>
        <row r="1947">
          <cell r="A1947" t="str">
            <v>439</v>
          </cell>
          <cell r="B1947" t="str">
            <v xml:space="preserve">Vaso sanitário com caixa acoplada </v>
          </cell>
          <cell r="C1947" t="str">
            <v>un</v>
          </cell>
          <cell r="D1947">
            <v>1</v>
          </cell>
          <cell r="E1947">
            <v>137.5</v>
          </cell>
          <cell r="F1947">
            <v>137.5</v>
          </cell>
        </row>
        <row r="1948">
          <cell r="A1948" t="str">
            <v>232</v>
          </cell>
          <cell r="B1948" t="str">
            <v>Massa de vedação</v>
          </cell>
          <cell r="C1948" t="str">
            <v>kg</v>
          </cell>
          <cell r="D1948">
            <v>0.2</v>
          </cell>
          <cell r="E1948">
            <v>3.08</v>
          </cell>
          <cell r="F1948">
            <v>0.6160000000000001</v>
          </cell>
        </row>
        <row r="1949">
          <cell r="A1949" t="str">
            <v>024</v>
          </cell>
          <cell r="B1949" t="str">
            <v>Assento plástico</v>
          </cell>
          <cell r="C1949" t="str">
            <v>un</v>
          </cell>
          <cell r="D1949">
            <v>1</v>
          </cell>
          <cell r="E1949">
            <v>8.5</v>
          </cell>
          <cell r="F1949">
            <v>8.5</v>
          </cell>
        </row>
        <row r="1950">
          <cell r="A1950" t="str">
            <v>400</v>
          </cell>
          <cell r="B1950" t="str">
            <v>Tubo de ligação</v>
          </cell>
          <cell r="C1950" t="str">
            <v>un</v>
          </cell>
          <cell r="D1950">
            <v>1</v>
          </cell>
          <cell r="E1950">
            <v>6.05</v>
          </cell>
          <cell r="F1950">
            <v>6.05</v>
          </cell>
        </row>
        <row r="1951">
          <cell r="A1951" t="str">
            <v>401</v>
          </cell>
          <cell r="B1951" t="str">
            <v>Parafuso niquelado com bucha</v>
          </cell>
          <cell r="C1951" t="str">
            <v>un</v>
          </cell>
          <cell r="D1951">
            <v>2</v>
          </cell>
          <cell r="E1951">
            <v>0.88</v>
          </cell>
          <cell r="F1951">
            <v>1.76</v>
          </cell>
        </row>
        <row r="1952">
          <cell r="A1952" t="str">
            <v>402</v>
          </cell>
          <cell r="B1952" t="str">
            <v>Bolsa borracha</v>
          </cell>
          <cell r="C1952" t="str">
            <v>un</v>
          </cell>
          <cell r="D1952">
            <v>1</v>
          </cell>
          <cell r="E1952">
            <v>1</v>
          </cell>
          <cell r="F1952">
            <v>1</v>
          </cell>
          <cell r="G1952" t="str">
            <v/>
          </cell>
          <cell r="H1952" t="str">
            <v/>
          </cell>
        </row>
        <row r="1953">
          <cell r="A1953" t="str">
            <v>300</v>
          </cell>
          <cell r="B1953" t="str">
            <v>Servente</v>
          </cell>
          <cell r="C1953" t="str">
            <v>h</v>
          </cell>
          <cell r="D1953">
            <v>2.1</v>
          </cell>
          <cell r="E1953">
            <v>3.51</v>
          </cell>
          <cell r="F1953" t="str">
            <v/>
          </cell>
          <cell r="G1953">
            <v>7.3709999999999996</v>
          </cell>
        </row>
        <row r="1954">
          <cell r="A1954" t="str">
            <v>132</v>
          </cell>
          <cell r="B1954" t="str">
            <v>Encanador</v>
          </cell>
          <cell r="C1954" t="str">
            <v>h</v>
          </cell>
          <cell r="D1954">
            <v>2.1</v>
          </cell>
          <cell r="E1954">
            <v>5.380725</v>
          </cell>
          <cell r="F1954" t="str">
            <v/>
          </cell>
          <cell r="G1954">
            <v>11.2995225</v>
          </cell>
        </row>
        <row r="1955">
          <cell r="B1955" t="str">
            <v>Total sem BDI</v>
          </cell>
          <cell r="F1955">
            <v>155.42600000000002</v>
          </cell>
          <cell r="G1955">
            <v>18.670522500000001</v>
          </cell>
          <cell r="H1955">
            <v>174.09652250000002</v>
          </cell>
        </row>
        <row r="1956">
          <cell r="B1956" t="str">
            <v>Total com BDI</v>
          </cell>
          <cell r="F1956">
            <v>202.05</v>
          </cell>
          <cell r="G1956">
            <v>24.27</v>
          </cell>
          <cell r="H1956">
            <v>226.32000000000002</v>
          </cell>
        </row>
        <row r="1958">
          <cell r="A1958" t="str">
            <v>09002</v>
          </cell>
          <cell r="B1958" t="str">
            <v>Lavatório com coluna</v>
          </cell>
          <cell r="C1958" t="str">
            <v>un</v>
          </cell>
          <cell r="F1958">
            <v>81.739999999999995</v>
          </cell>
          <cell r="G1958">
            <v>23.12</v>
          </cell>
          <cell r="H1958">
            <v>104.86</v>
          </cell>
        </row>
        <row r="1959">
          <cell r="A1959" t="str">
            <v>207</v>
          </cell>
          <cell r="B1959" t="str">
            <v>Lavatório de louça com coluna</v>
          </cell>
          <cell r="C1959" t="str">
            <v>un</v>
          </cell>
          <cell r="D1959">
            <v>1</v>
          </cell>
          <cell r="E1959">
            <v>47.55</v>
          </cell>
          <cell r="F1959">
            <v>47.55</v>
          </cell>
        </row>
        <row r="1960">
          <cell r="A1960" t="str">
            <v>133</v>
          </cell>
          <cell r="B1960" t="str">
            <v>Engate plástico 30cm</v>
          </cell>
          <cell r="C1960" t="str">
            <v>un</v>
          </cell>
          <cell r="D1960">
            <v>1</v>
          </cell>
          <cell r="E1960">
            <v>1.21</v>
          </cell>
          <cell r="F1960">
            <v>1.21</v>
          </cell>
        </row>
        <row r="1961">
          <cell r="A1961" t="str">
            <v>381</v>
          </cell>
          <cell r="B1961" t="str">
            <v>Válvula metálica para lavatório</v>
          </cell>
          <cell r="C1961" t="str">
            <v>un</v>
          </cell>
          <cell r="D1961">
            <v>1</v>
          </cell>
          <cell r="E1961">
            <v>11</v>
          </cell>
          <cell r="F1961">
            <v>11</v>
          </cell>
        </row>
        <row r="1962">
          <cell r="A1962" t="str">
            <v>370</v>
          </cell>
          <cell r="B1962" t="str">
            <v>Tubo PVC 40 esgoto</v>
          </cell>
          <cell r="C1962" t="str">
            <v>ml</v>
          </cell>
          <cell r="D1962">
            <v>1</v>
          </cell>
          <cell r="E1962">
            <v>1</v>
          </cell>
          <cell r="F1962">
            <v>1</v>
          </cell>
        </row>
        <row r="1963">
          <cell r="A1963" t="str">
            <v>401</v>
          </cell>
          <cell r="B1963" t="str">
            <v>Parafuso niquelado com bucha</v>
          </cell>
          <cell r="C1963" t="str">
            <v>un</v>
          </cell>
          <cell r="D1963">
            <v>2</v>
          </cell>
          <cell r="E1963">
            <v>0.88</v>
          </cell>
          <cell r="F1963">
            <v>1.76</v>
          </cell>
        </row>
        <row r="1964">
          <cell r="A1964" t="str">
            <v>403</v>
          </cell>
          <cell r="B1964" t="str">
            <v>Nípel PVC com rosca 1/2</v>
          </cell>
          <cell r="C1964" t="str">
            <v>un</v>
          </cell>
          <cell r="D1964">
            <v>2</v>
          </cell>
          <cell r="E1964">
            <v>0.18</v>
          </cell>
          <cell r="F1964">
            <v>0.36</v>
          </cell>
          <cell r="G1964" t="str">
            <v/>
          </cell>
          <cell r="H1964" t="str">
            <v/>
          </cell>
        </row>
        <row r="1965">
          <cell r="A1965" t="str">
            <v>300</v>
          </cell>
          <cell r="B1965" t="str">
            <v>Servente</v>
          </cell>
          <cell r="C1965" t="str">
            <v>h</v>
          </cell>
          <cell r="D1965">
            <v>2</v>
          </cell>
          <cell r="E1965">
            <v>3.51</v>
          </cell>
          <cell r="F1965" t="str">
            <v/>
          </cell>
          <cell r="G1965">
            <v>7.02</v>
          </cell>
        </row>
        <row r="1966">
          <cell r="A1966" t="str">
            <v>132</v>
          </cell>
          <cell r="B1966" t="str">
            <v>Encanador</v>
          </cell>
          <cell r="C1966" t="str">
            <v>h</v>
          </cell>
          <cell r="D1966">
            <v>2</v>
          </cell>
          <cell r="E1966">
            <v>5.380725</v>
          </cell>
          <cell r="F1966" t="str">
            <v/>
          </cell>
          <cell r="G1966">
            <v>10.76145</v>
          </cell>
        </row>
        <row r="1967">
          <cell r="B1967" t="str">
            <v>Total sem BDI</v>
          </cell>
          <cell r="F1967">
            <v>62.879999999999995</v>
          </cell>
          <cell r="G1967">
            <v>17.78145</v>
          </cell>
          <cell r="H1967">
            <v>80.661450000000002</v>
          </cell>
        </row>
        <row r="1968">
          <cell r="B1968" t="str">
            <v>Total com BDI</v>
          </cell>
          <cell r="F1968">
            <v>81.739999999999995</v>
          </cell>
          <cell r="G1968">
            <v>23.12</v>
          </cell>
          <cell r="H1968">
            <v>104.86</v>
          </cell>
        </row>
        <row r="1970">
          <cell r="A1970" t="str">
            <v>09003</v>
          </cell>
          <cell r="B1970" t="str">
            <v>Mictório de aço inóx</v>
          </cell>
          <cell r="C1970" t="str">
            <v>un</v>
          </cell>
          <cell r="F1970">
            <v>531.88</v>
          </cell>
          <cell r="G1970">
            <v>23.12</v>
          </cell>
          <cell r="H1970">
            <v>555</v>
          </cell>
        </row>
        <row r="1971">
          <cell r="A1971" t="str">
            <v>236</v>
          </cell>
          <cell r="B1971" t="str">
            <v>Mictório aço inoxidável 150x40</v>
          </cell>
          <cell r="C1971" t="str">
            <v>un</v>
          </cell>
          <cell r="D1971">
            <v>1</v>
          </cell>
          <cell r="E1971">
            <v>390</v>
          </cell>
          <cell r="F1971">
            <v>390</v>
          </cell>
        </row>
        <row r="1972">
          <cell r="A1972" t="str">
            <v>401</v>
          </cell>
          <cell r="B1972" t="str">
            <v>Parafuso niquelado com bucha</v>
          </cell>
          <cell r="C1972" t="str">
            <v>un</v>
          </cell>
          <cell r="D1972">
            <v>3</v>
          </cell>
          <cell r="E1972">
            <v>0.88</v>
          </cell>
          <cell r="F1972">
            <v>2.64</v>
          </cell>
        </row>
        <row r="1973">
          <cell r="A1973" t="str">
            <v>404</v>
          </cell>
          <cell r="B1973" t="str">
            <v>Válvula metálica para mictório</v>
          </cell>
          <cell r="C1973" t="str">
            <v>un</v>
          </cell>
          <cell r="D1973">
            <v>1</v>
          </cell>
          <cell r="E1973">
            <v>16.5</v>
          </cell>
          <cell r="F1973">
            <v>16.5</v>
          </cell>
          <cell r="G1973" t="str">
            <v/>
          </cell>
          <cell r="H1973" t="str">
            <v/>
          </cell>
        </row>
        <row r="1974">
          <cell r="A1974" t="str">
            <v>300</v>
          </cell>
          <cell r="B1974" t="str">
            <v>Servente</v>
          </cell>
          <cell r="C1974" t="str">
            <v>h</v>
          </cell>
          <cell r="D1974">
            <v>2</v>
          </cell>
          <cell r="E1974">
            <v>3.51</v>
          </cell>
          <cell r="F1974" t="str">
            <v/>
          </cell>
          <cell r="G1974">
            <v>7.02</v>
          </cell>
        </row>
        <row r="1975">
          <cell r="A1975" t="str">
            <v>132</v>
          </cell>
          <cell r="B1975" t="str">
            <v>Encanador</v>
          </cell>
          <cell r="C1975" t="str">
            <v>h</v>
          </cell>
          <cell r="D1975">
            <v>2</v>
          </cell>
          <cell r="E1975">
            <v>5.380725</v>
          </cell>
          <cell r="F1975" t="str">
            <v/>
          </cell>
          <cell r="G1975">
            <v>10.76145</v>
          </cell>
        </row>
        <row r="1976">
          <cell r="B1976" t="str">
            <v>Total sem BDI</v>
          </cell>
          <cell r="F1976">
            <v>409.14</v>
          </cell>
          <cell r="G1976">
            <v>17.78145</v>
          </cell>
          <cell r="H1976">
            <v>426.92144999999999</v>
          </cell>
        </row>
        <row r="1977">
          <cell r="B1977" t="str">
            <v>Total com BDI</v>
          </cell>
          <cell r="F1977">
            <v>531.88</v>
          </cell>
          <cell r="G1977">
            <v>23.12</v>
          </cell>
          <cell r="H1977">
            <v>555</v>
          </cell>
        </row>
        <row r="1979">
          <cell r="A1979" t="str">
            <v>09031</v>
          </cell>
          <cell r="B1979" t="str">
            <v>Mictório de louça</v>
          </cell>
          <cell r="C1979" t="str">
            <v>un</v>
          </cell>
          <cell r="F1979">
            <v>136.41999999999999</v>
          </cell>
          <cell r="G1979">
            <v>23.12</v>
          </cell>
          <cell r="H1979">
            <v>159.54</v>
          </cell>
        </row>
        <row r="1980">
          <cell r="A1980" t="str">
            <v>237</v>
          </cell>
          <cell r="B1980" t="str">
            <v>Mictório de louça sifonado</v>
          </cell>
          <cell r="C1980" t="str">
            <v>un</v>
          </cell>
          <cell r="D1980">
            <v>1</v>
          </cell>
          <cell r="E1980">
            <v>85.8</v>
          </cell>
          <cell r="F1980">
            <v>85.8</v>
          </cell>
        </row>
        <row r="1981">
          <cell r="A1981" t="str">
            <v>401</v>
          </cell>
          <cell r="B1981" t="str">
            <v>Parafuso niquelado com bucha</v>
          </cell>
          <cell r="C1981" t="str">
            <v>un</v>
          </cell>
          <cell r="D1981">
            <v>3</v>
          </cell>
          <cell r="E1981">
            <v>0.88</v>
          </cell>
          <cell r="F1981">
            <v>2.64</v>
          </cell>
        </row>
        <row r="1982">
          <cell r="A1982" t="str">
            <v>404</v>
          </cell>
          <cell r="B1982" t="str">
            <v>Válvula metálica para mictório</v>
          </cell>
          <cell r="C1982" t="str">
            <v>un</v>
          </cell>
          <cell r="D1982">
            <v>1</v>
          </cell>
          <cell r="E1982">
            <v>16.5</v>
          </cell>
          <cell r="F1982">
            <v>16.5</v>
          </cell>
          <cell r="G1982" t="str">
            <v/>
          </cell>
          <cell r="H1982" t="str">
            <v/>
          </cell>
        </row>
        <row r="1983">
          <cell r="A1983" t="str">
            <v>300</v>
          </cell>
          <cell r="B1983" t="str">
            <v>Servente</v>
          </cell>
          <cell r="C1983" t="str">
            <v>h</v>
          </cell>
          <cell r="D1983">
            <v>2</v>
          </cell>
          <cell r="E1983">
            <v>3.51</v>
          </cell>
          <cell r="F1983" t="str">
            <v/>
          </cell>
          <cell r="G1983">
            <v>7.02</v>
          </cell>
        </row>
        <row r="1984">
          <cell r="A1984" t="str">
            <v>132</v>
          </cell>
          <cell r="B1984" t="str">
            <v>Encanador</v>
          </cell>
          <cell r="C1984" t="str">
            <v>h</v>
          </cell>
          <cell r="D1984">
            <v>2</v>
          </cell>
          <cell r="E1984">
            <v>5.380725</v>
          </cell>
          <cell r="F1984" t="str">
            <v/>
          </cell>
          <cell r="G1984">
            <v>10.76145</v>
          </cell>
        </row>
        <row r="1985">
          <cell r="B1985" t="str">
            <v>Total sem BDI</v>
          </cell>
          <cell r="F1985">
            <v>104.94</v>
          </cell>
          <cell r="G1985">
            <v>17.78145</v>
          </cell>
          <cell r="H1985">
            <v>122.72145</v>
          </cell>
        </row>
        <row r="1986">
          <cell r="B1986" t="str">
            <v>Total com BDI</v>
          </cell>
          <cell r="F1986">
            <v>136.41999999999999</v>
          </cell>
          <cell r="G1986">
            <v>23.12</v>
          </cell>
          <cell r="H1986">
            <v>159.54</v>
          </cell>
        </row>
        <row r="1988">
          <cell r="A1988" t="str">
            <v>09004</v>
          </cell>
          <cell r="B1988" t="str">
            <v>Lavatório sem coluna</v>
          </cell>
          <cell r="C1988" t="str">
            <v>un</v>
          </cell>
          <cell r="F1988">
            <v>32.270000000000003</v>
          </cell>
          <cell r="G1988">
            <v>11.56</v>
          </cell>
          <cell r="H1988">
            <v>43.830000000000005</v>
          </cell>
        </row>
        <row r="1989">
          <cell r="A1989" t="str">
            <v>208</v>
          </cell>
          <cell r="B1989" t="str">
            <v>Lavatório de louça sem coluna</v>
          </cell>
          <cell r="C1989" t="str">
            <v>un</v>
          </cell>
          <cell r="D1989">
            <v>1</v>
          </cell>
          <cell r="E1989">
            <v>20.49</v>
          </cell>
          <cell r="F1989">
            <v>20.49</v>
          </cell>
        </row>
        <row r="1990">
          <cell r="A1990" t="str">
            <v>133</v>
          </cell>
          <cell r="B1990" t="str">
            <v>Engate plástico 30cm</v>
          </cell>
          <cell r="C1990" t="str">
            <v>un</v>
          </cell>
          <cell r="D1990">
            <v>1</v>
          </cell>
          <cell r="E1990">
            <v>1.21</v>
          </cell>
          <cell r="F1990">
            <v>1.21</v>
          </cell>
        </row>
        <row r="1991">
          <cell r="A1991" t="str">
            <v>370</v>
          </cell>
          <cell r="B1991" t="str">
            <v>Tubo PVC 40 esgoto</v>
          </cell>
          <cell r="C1991" t="str">
            <v>ml</v>
          </cell>
          <cell r="D1991">
            <v>1</v>
          </cell>
          <cell r="E1991">
            <v>1</v>
          </cell>
          <cell r="F1991">
            <v>1</v>
          </cell>
        </row>
        <row r="1992">
          <cell r="A1992" t="str">
            <v>401</v>
          </cell>
          <cell r="B1992" t="str">
            <v>Parafuso niquelado com bucha</v>
          </cell>
          <cell r="C1992" t="str">
            <v>un</v>
          </cell>
          <cell r="D1992">
            <v>2</v>
          </cell>
          <cell r="E1992">
            <v>0.88</v>
          </cell>
          <cell r="F1992">
            <v>1.76</v>
          </cell>
        </row>
        <row r="1993">
          <cell r="A1993" t="str">
            <v>403</v>
          </cell>
          <cell r="B1993" t="str">
            <v>Nípel PVC com rosca 1/2</v>
          </cell>
          <cell r="C1993" t="str">
            <v>un</v>
          </cell>
          <cell r="D1993">
            <v>2</v>
          </cell>
          <cell r="E1993">
            <v>0.18</v>
          </cell>
          <cell r="F1993">
            <v>0.36</v>
          </cell>
          <cell r="G1993" t="str">
            <v/>
          </cell>
          <cell r="H1993" t="str">
            <v/>
          </cell>
        </row>
        <row r="1994">
          <cell r="A1994" t="str">
            <v>300</v>
          </cell>
          <cell r="B1994" t="str">
            <v>Servente</v>
          </cell>
          <cell r="C1994" t="str">
            <v>h</v>
          </cell>
          <cell r="D1994">
            <v>1</v>
          </cell>
          <cell r="E1994">
            <v>3.51</v>
          </cell>
          <cell r="F1994" t="str">
            <v/>
          </cell>
          <cell r="G1994">
            <v>3.51</v>
          </cell>
        </row>
        <row r="1995">
          <cell r="A1995" t="str">
            <v>132</v>
          </cell>
          <cell r="B1995" t="str">
            <v>Encanador</v>
          </cell>
          <cell r="C1995" t="str">
            <v>h</v>
          </cell>
          <cell r="D1995">
            <v>1</v>
          </cell>
          <cell r="E1995">
            <v>5.380725</v>
          </cell>
          <cell r="F1995" t="str">
            <v/>
          </cell>
          <cell r="G1995">
            <v>5.380725</v>
          </cell>
        </row>
        <row r="1996">
          <cell r="B1996" t="str">
            <v>Total sem BDI</v>
          </cell>
          <cell r="F1996">
            <v>24.82</v>
          </cell>
          <cell r="G1996">
            <v>8.8907249999999998</v>
          </cell>
          <cell r="H1996">
            <v>33.710724999999996</v>
          </cell>
        </row>
        <row r="1997">
          <cell r="B1997" t="str">
            <v>Total com BDI</v>
          </cell>
          <cell r="F1997">
            <v>32.270000000000003</v>
          </cell>
          <cell r="G1997">
            <v>11.56</v>
          </cell>
          <cell r="H1997">
            <v>43.830000000000005</v>
          </cell>
        </row>
        <row r="1999">
          <cell r="A1999" t="str">
            <v>09005</v>
          </cell>
          <cell r="B1999" t="str">
            <v>Pia inóx com cuba simples 1,20</v>
          </cell>
          <cell r="C1999" t="str">
            <v>un</v>
          </cell>
          <cell r="F1999">
            <v>143.61000000000001</v>
          </cell>
          <cell r="G1999">
            <v>4.62</v>
          </cell>
          <cell r="H1999">
            <v>148.23000000000002</v>
          </cell>
        </row>
        <row r="2000">
          <cell r="A2000" t="str">
            <v>312</v>
          </cell>
          <cell r="B2000" t="str">
            <v>Tampo inoxidável 1,20x60 cuba sim.</v>
          </cell>
          <cell r="C2000" t="str">
            <v>un</v>
          </cell>
          <cell r="D2000">
            <v>1</v>
          </cell>
          <cell r="E2000">
            <v>99.47</v>
          </cell>
          <cell r="F2000">
            <v>99.47</v>
          </cell>
        </row>
        <row r="2001">
          <cell r="A2001" t="str">
            <v>382</v>
          </cell>
          <cell r="B2001" t="str">
            <v>Válvula metálica para pia</v>
          </cell>
          <cell r="C2001" t="str">
            <v>un</v>
          </cell>
          <cell r="D2001">
            <v>1</v>
          </cell>
          <cell r="E2001">
            <v>11</v>
          </cell>
          <cell r="F2001">
            <v>11</v>
          </cell>
          <cell r="G2001" t="str">
            <v/>
          </cell>
          <cell r="H2001" t="str">
            <v/>
          </cell>
        </row>
        <row r="2002">
          <cell r="A2002" t="str">
            <v>300</v>
          </cell>
          <cell r="B2002" t="str">
            <v>Servente</v>
          </cell>
          <cell r="C2002" t="str">
            <v>h</v>
          </cell>
          <cell r="D2002">
            <v>0.4</v>
          </cell>
          <cell r="E2002">
            <v>3.51</v>
          </cell>
          <cell r="F2002" t="str">
            <v/>
          </cell>
          <cell r="G2002">
            <v>1.4039999999999999</v>
          </cell>
        </row>
        <row r="2003">
          <cell r="A2003" t="str">
            <v>132</v>
          </cell>
          <cell r="B2003" t="str">
            <v>Encanador</v>
          </cell>
          <cell r="C2003" t="str">
            <v>h</v>
          </cell>
          <cell r="D2003">
            <v>0.4</v>
          </cell>
          <cell r="E2003">
            <v>5.380725</v>
          </cell>
          <cell r="F2003" t="str">
            <v/>
          </cell>
          <cell r="G2003">
            <v>2.1522900000000003</v>
          </cell>
        </row>
        <row r="2004">
          <cell r="B2004" t="str">
            <v>Total sem BDI</v>
          </cell>
          <cell r="F2004">
            <v>110.47</v>
          </cell>
          <cell r="G2004">
            <v>3.5562900000000002</v>
          </cell>
          <cell r="H2004">
            <v>114.02629</v>
          </cell>
        </row>
        <row r="2005">
          <cell r="B2005" t="str">
            <v>Total com BDI</v>
          </cell>
          <cell r="F2005">
            <v>143.61000000000001</v>
          </cell>
          <cell r="G2005">
            <v>4.62</v>
          </cell>
          <cell r="H2005">
            <v>148.23000000000002</v>
          </cell>
        </row>
        <row r="2007">
          <cell r="A2007" t="str">
            <v>09006</v>
          </cell>
          <cell r="B2007" t="str">
            <v>Pia inóx com cuba dupla 1,80</v>
          </cell>
          <cell r="C2007" t="str">
            <v>un</v>
          </cell>
          <cell r="F2007">
            <v>273.23</v>
          </cell>
          <cell r="G2007">
            <v>5.78</v>
          </cell>
          <cell r="H2007">
            <v>279.01</v>
          </cell>
        </row>
        <row r="2008">
          <cell r="A2008" t="str">
            <v>313</v>
          </cell>
          <cell r="B2008" t="str">
            <v>Tampo inoxidável 180x60 cuba dupla</v>
          </cell>
          <cell r="C2008" t="str">
            <v>un</v>
          </cell>
          <cell r="D2008">
            <v>1</v>
          </cell>
          <cell r="E2008">
            <v>199.18</v>
          </cell>
          <cell r="F2008">
            <v>199.18</v>
          </cell>
        </row>
        <row r="2009">
          <cell r="A2009" t="str">
            <v>382</v>
          </cell>
          <cell r="B2009" t="str">
            <v>Válvula metálica para pia</v>
          </cell>
          <cell r="C2009" t="str">
            <v>un</v>
          </cell>
          <cell r="D2009">
            <v>1</v>
          </cell>
          <cell r="E2009">
            <v>11</v>
          </cell>
          <cell r="F2009">
            <v>11</v>
          </cell>
          <cell r="G2009" t="str">
            <v/>
          </cell>
          <cell r="H2009" t="str">
            <v/>
          </cell>
        </row>
        <row r="2010">
          <cell r="A2010" t="str">
            <v>300</v>
          </cell>
          <cell r="B2010" t="str">
            <v>Servente</v>
          </cell>
          <cell r="C2010" t="str">
            <v>h</v>
          </cell>
          <cell r="D2010">
            <v>0.5</v>
          </cell>
          <cell r="E2010">
            <v>3.51</v>
          </cell>
          <cell r="F2010" t="str">
            <v/>
          </cell>
          <cell r="G2010">
            <v>1.7549999999999999</v>
          </cell>
        </row>
        <row r="2011">
          <cell r="A2011" t="str">
            <v>132</v>
          </cell>
          <cell r="B2011" t="str">
            <v>Encanador</v>
          </cell>
          <cell r="C2011" t="str">
            <v>h</v>
          </cell>
          <cell r="D2011">
            <v>0.5</v>
          </cell>
          <cell r="E2011">
            <v>5.380725</v>
          </cell>
          <cell r="F2011" t="str">
            <v/>
          </cell>
          <cell r="G2011">
            <v>2.6903625</v>
          </cell>
        </row>
        <row r="2012">
          <cell r="B2012" t="str">
            <v>Total sem BDI</v>
          </cell>
          <cell r="F2012">
            <v>210.18</v>
          </cell>
          <cell r="G2012">
            <v>4.4453624999999999</v>
          </cell>
          <cell r="H2012">
            <v>214.62536249999999</v>
          </cell>
        </row>
        <row r="2013">
          <cell r="B2013" t="str">
            <v>Total com BDI</v>
          </cell>
          <cell r="F2013">
            <v>273.23</v>
          </cell>
          <cell r="G2013">
            <v>5.78</v>
          </cell>
          <cell r="H2013">
            <v>279.01</v>
          </cell>
        </row>
        <row r="2015">
          <cell r="A2015" t="str">
            <v>09007</v>
          </cell>
          <cell r="B2015" t="str">
            <v>Tampo de granito c/ cuba louça</v>
          </cell>
          <cell r="C2015" t="str">
            <v>un</v>
          </cell>
          <cell r="F2015">
            <v>258.57</v>
          </cell>
          <cell r="G2015">
            <v>4.62</v>
          </cell>
          <cell r="H2015">
            <v>263.19</v>
          </cell>
        </row>
        <row r="2016">
          <cell r="A2016" t="str">
            <v>405</v>
          </cell>
          <cell r="B2016" t="str">
            <v xml:space="preserve">Tampo de granito (mel) </v>
          </cell>
          <cell r="C2016" t="str">
            <v>m</v>
          </cell>
          <cell r="D2016">
            <v>1.2</v>
          </cell>
          <cell r="E2016">
            <v>130</v>
          </cell>
          <cell r="F2016">
            <v>156</v>
          </cell>
          <cell r="G2016" t="str">
            <v/>
          </cell>
        </row>
        <row r="2017">
          <cell r="A2017" t="str">
            <v>406</v>
          </cell>
          <cell r="B2017" t="str">
            <v>Cuba de louça</v>
          </cell>
          <cell r="C2017" t="str">
            <v>un</v>
          </cell>
          <cell r="D2017">
            <v>1</v>
          </cell>
          <cell r="E2017">
            <v>31.9</v>
          </cell>
          <cell r="F2017">
            <v>31.9</v>
          </cell>
        </row>
        <row r="2018">
          <cell r="A2018" t="str">
            <v>381</v>
          </cell>
          <cell r="B2018" t="str">
            <v>Válvula metálica para lavatório</v>
          </cell>
          <cell r="C2018" t="str">
            <v>un</v>
          </cell>
          <cell r="D2018">
            <v>1</v>
          </cell>
          <cell r="E2018">
            <v>11</v>
          </cell>
          <cell r="F2018">
            <v>11</v>
          </cell>
          <cell r="G2018" t="str">
            <v/>
          </cell>
          <cell r="H2018" t="str">
            <v/>
          </cell>
        </row>
        <row r="2019">
          <cell r="A2019" t="str">
            <v>300</v>
          </cell>
          <cell r="B2019" t="str">
            <v>Servente</v>
          </cell>
          <cell r="C2019" t="str">
            <v>h</v>
          </cell>
          <cell r="D2019">
            <v>0.4</v>
          </cell>
          <cell r="E2019">
            <v>3.51</v>
          </cell>
          <cell r="F2019" t="str">
            <v/>
          </cell>
          <cell r="G2019">
            <v>1.4039999999999999</v>
          </cell>
        </row>
        <row r="2020">
          <cell r="A2020" t="str">
            <v>132</v>
          </cell>
          <cell r="B2020" t="str">
            <v>Encanador</v>
          </cell>
          <cell r="C2020" t="str">
            <v>h</v>
          </cell>
          <cell r="D2020">
            <v>0.4</v>
          </cell>
          <cell r="E2020">
            <v>5.380725</v>
          </cell>
          <cell r="F2020" t="str">
            <v/>
          </cell>
          <cell r="G2020">
            <v>2.1522900000000003</v>
          </cell>
        </row>
        <row r="2021">
          <cell r="B2021" t="str">
            <v>Total sem BDI</v>
          </cell>
          <cell r="F2021">
            <v>198.9</v>
          </cell>
          <cell r="G2021">
            <v>3.5562900000000002</v>
          </cell>
          <cell r="H2021">
            <v>202.45629</v>
          </cell>
        </row>
        <row r="2022">
          <cell r="B2022" t="str">
            <v>Total com BDI</v>
          </cell>
          <cell r="F2022">
            <v>258.57</v>
          </cell>
          <cell r="G2022">
            <v>4.62</v>
          </cell>
          <cell r="H2022">
            <v>263.19</v>
          </cell>
        </row>
        <row r="2024">
          <cell r="A2024" t="str">
            <v>09008</v>
          </cell>
          <cell r="B2024" t="str">
            <v>Tampo  granito c/ cuba louça dupla</v>
          </cell>
          <cell r="C2024" t="str">
            <v>un</v>
          </cell>
          <cell r="F2024">
            <v>381.94</v>
          </cell>
          <cell r="G2024">
            <v>5.78</v>
          </cell>
          <cell r="H2024">
            <v>387.71999999999997</v>
          </cell>
        </row>
        <row r="2025">
          <cell r="A2025" t="str">
            <v>405</v>
          </cell>
          <cell r="B2025" t="str">
            <v xml:space="preserve">Tampo de granito (mel) </v>
          </cell>
          <cell r="C2025" t="str">
            <v>m</v>
          </cell>
          <cell r="D2025">
            <v>1.6</v>
          </cell>
          <cell r="E2025">
            <v>130</v>
          </cell>
          <cell r="F2025">
            <v>208</v>
          </cell>
          <cell r="G2025" t="str">
            <v/>
          </cell>
        </row>
        <row r="2026">
          <cell r="A2026" t="str">
            <v>406</v>
          </cell>
          <cell r="B2026" t="str">
            <v>Cuba de louça</v>
          </cell>
          <cell r="C2026" t="str">
            <v>un</v>
          </cell>
          <cell r="D2026">
            <v>2</v>
          </cell>
          <cell r="E2026">
            <v>31.9</v>
          </cell>
          <cell r="F2026">
            <v>63.8</v>
          </cell>
        </row>
        <row r="2027">
          <cell r="A2027" t="str">
            <v>381</v>
          </cell>
          <cell r="B2027" t="str">
            <v>Valvula metálica</v>
          </cell>
          <cell r="C2027" t="str">
            <v>un</v>
          </cell>
          <cell r="D2027">
            <v>2</v>
          </cell>
          <cell r="E2027">
            <v>11</v>
          </cell>
          <cell r="F2027">
            <v>22</v>
          </cell>
          <cell r="G2027" t="str">
            <v/>
          </cell>
          <cell r="H2027" t="str">
            <v/>
          </cell>
        </row>
        <row r="2028">
          <cell r="A2028" t="str">
            <v>300</v>
          </cell>
          <cell r="B2028" t="str">
            <v>Servente</v>
          </cell>
          <cell r="C2028" t="str">
            <v>h</v>
          </cell>
          <cell r="D2028">
            <v>0.5</v>
          </cell>
          <cell r="E2028">
            <v>3.51</v>
          </cell>
          <cell r="F2028" t="str">
            <v/>
          </cell>
          <cell r="G2028">
            <v>1.7549999999999999</v>
          </cell>
        </row>
        <row r="2029">
          <cell r="A2029" t="str">
            <v>132</v>
          </cell>
          <cell r="B2029" t="str">
            <v>Encanador</v>
          </cell>
          <cell r="C2029" t="str">
            <v>h</v>
          </cell>
          <cell r="D2029">
            <v>0.5</v>
          </cell>
          <cell r="E2029">
            <v>5.380725</v>
          </cell>
          <cell r="F2029" t="str">
            <v/>
          </cell>
          <cell r="G2029">
            <v>2.6903625</v>
          </cell>
        </row>
        <row r="2030">
          <cell r="B2030" t="str">
            <v>Total sem BDI</v>
          </cell>
          <cell r="F2030">
            <v>293.8</v>
          </cell>
          <cell r="G2030">
            <v>4.4453624999999999</v>
          </cell>
          <cell r="H2030">
            <v>298.2453625</v>
          </cell>
        </row>
        <row r="2031">
          <cell r="B2031" t="str">
            <v>Total com BDI</v>
          </cell>
          <cell r="F2031">
            <v>381.94</v>
          </cell>
          <cell r="G2031">
            <v>5.78</v>
          </cell>
          <cell r="H2031">
            <v>387.71999999999997</v>
          </cell>
        </row>
        <row r="2033">
          <cell r="A2033" t="str">
            <v>09009</v>
          </cell>
          <cell r="B2033" t="str">
            <v>Tampo de granito c/ cuba inóx</v>
          </cell>
          <cell r="C2033" t="str">
            <v>un</v>
          </cell>
          <cell r="F2033">
            <v>253.99</v>
          </cell>
          <cell r="G2033">
            <v>4.62</v>
          </cell>
          <cell r="H2033">
            <v>258.61</v>
          </cell>
        </row>
        <row r="2034">
          <cell r="A2034" t="str">
            <v>405</v>
          </cell>
          <cell r="B2034" t="str">
            <v>Tampo de granito (mel)</v>
          </cell>
          <cell r="C2034" t="str">
            <v>m</v>
          </cell>
          <cell r="D2034">
            <v>1.2</v>
          </cell>
          <cell r="E2034">
            <v>130</v>
          </cell>
          <cell r="F2034">
            <v>156</v>
          </cell>
          <cell r="G2034" t="str">
            <v/>
          </cell>
        </row>
        <row r="2035">
          <cell r="A2035" t="str">
            <v>407</v>
          </cell>
          <cell r="B2035" t="str">
            <v>Cuba de inóx</v>
          </cell>
          <cell r="C2035" t="str">
            <v>un</v>
          </cell>
          <cell r="D2035">
            <v>1</v>
          </cell>
          <cell r="E2035">
            <v>28.38</v>
          </cell>
          <cell r="F2035">
            <v>28.38</v>
          </cell>
        </row>
        <row r="2036">
          <cell r="A2036" t="str">
            <v>382</v>
          </cell>
          <cell r="B2036" t="str">
            <v>Valvula metálica</v>
          </cell>
          <cell r="C2036" t="str">
            <v>un</v>
          </cell>
          <cell r="D2036">
            <v>1</v>
          </cell>
          <cell r="E2036">
            <v>11</v>
          </cell>
          <cell r="F2036">
            <v>11</v>
          </cell>
          <cell r="G2036" t="str">
            <v/>
          </cell>
          <cell r="H2036" t="str">
            <v/>
          </cell>
        </row>
        <row r="2037">
          <cell r="A2037" t="str">
            <v>300</v>
          </cell>
          <cell r="B2037" t="str">
            <v>Servente</v>
          </cell>
          <cell r="C2037" t="str">
            <v>h</v>
          </cell>
          <cell r="D2037">
            <v>0.4</v>
          </cell>
          <cell r="E2037">
            <v>3.51</v>
          </cell>
          <cell r="F2037" t="str">
            <v/>
          </cell>
          <cell r="G2037">
            <v>1.4039999999999999</v>
          </cell>
        </row>
        <row r="2038">
          <cell r="A2038" t="str">
            <v>132</v>
          </cell>
          <cell r="B2038" t="str">
            <v>Encanador</v>
          </cell>
          <cell r="C2038" t="str">
            <v>h</v>
          </cell>
          <cell r="D2038">
            <v>0.4</v>
          </cell>
          <cell r="E2038">
            <v>5.380725</v>
          </cell>
          <cell r="F2038" t="str">
            <v/>
          </cell>
          <cell r="G2038">
            <v>2.1522900000000003</v>
          </cell>
        </row>
        <row r="2039">
          <cell r="B2039" t="str">
            <v>Total sem BDI</v>
          </cell>
          <cell r="F2039">
            <v>195.38</v>
          </cell>
          <cell r="G2039">
            <v>3.5562900000000002</v>
          </cell>
          <cell r="H2039">
            <v>198.93628999999999</v>
          </cell>
        </row>
        <row r="2040">
          <cell r="B2040" t="str">
            <v>Total com BDI</v>
          </cell>
          <cell r="F2040">
            <v>253.99</v>
          </cell>
          <cell r="G2040">
            <v>4.62</v>
          </cell>
          <cell r="H2040">
            <v>258.61</v>
          </cell>
        </row>
        <row r="2042">
          <cell r="A2042" t="str">
            <v>09036</v>
          </cell>
          <cell r="B2042" t="str">
            <v>Furo em granito para passagem de tubulação 30mm</v>
          </cell>
          <cell r="C2042" t="str">
            <v>un</v>
          </cell>
          <cell r="F2042">
            <v>8.19</v>
          </cell>
          <cell r="G2042">
            <v>11.56</v>
          </cell>
          <cell r="H2042">
            <v>19.75</v>
          </cell>
        </row>
        <row r="2043">
          <cell r="A2043" t="str">
            <v>782</v>
          </cell>
          <cell r="B2043" t="str">
            <v>Broca serra-copo 30mm  granito</v>
          </cell>
          <cell r="C2043" t="str">
            <v>un</v>
          </cell>
          <cell r="D2043">
            <v>0.15</v>
          </cell>
          <cell r="E2043">
            <v>42</v>
          </cell>
          <cell r="F2043">
            <v>6.3</v>
          </cell>
          <cell r="G2043" t="str">
            <v/>
          </cell>
        </row>
        <row r="2044">
          <cell r="A2044" t="str">
            <v>300</v>
          </cell>
          <cell r="B2044" t="str">
            <v>Servente</v>
          </cell>
          <cell r="C2044" t="str">
            <v>h</v>
          </cell>
          <cell r="D2044">
            <v>1</v>
          </cell>
          <cell r="E2044">
            <v>3.51</v>
          </cell>
          <cell r="F2044" t="str">
            <v/>
          </cell>
          <cell r="G2044">
            <v>3.51</v>
          </cell>
        </row>
        <row r="2045">
          <cell r="A2045" t="str">
            <v>132</v>
          </cell>
          <cell r="B2045" t="str">
            <v>Encanador</v>
          </cell>
          <cell r="C2045" t="str">
            <v>h</v>
          </cell>
          <cell r="D2045">
            <v>1</v>
          </cell>
          <cell r="E2045">
            <v>5.380725</v>
          </cell>
          <cell r="F2045" t="str">
            <v/>
          </cell>
          <cell r="G2045">
            <v>5.380725</v>
          </cell>
        </row>
        <row r="2046">
          <cell r="B2046" t="str">
            <v>Total sem BDI</v>
          </cell>
          <cell r="F2046">
            <v>6.3</v>
          </cell>
          <cell r="G2046">
            <v>8.8907249999999998</v>
          </cell>
          <cell r="H2046">
            <v>15.190725</v>
          </cell>
        </row>
        <row r="2047">
          <cell r="B2047" t="str">
            <v>Total com BDI</v>
          </cell>
          <cell r="F2047">
            <v>8.19</v>
          </cell>
          <cell r="G2047">
            <v>11.56</v>
          </cell>
          <cell r="H2047">
            <v>19.75</v>
          </cell>
        </row>
        <row r="2049">
          <cell r="A2049" t="str">
            <v>09010</v>
          </cell>
          <cell r="B2049" t="str">
            <v>Tampo  granito c/ cuba inóx dupla</v>
          </cell>
          <cell r="C2049" t="str">
            <v>un</v>
          </cell>
          <cell r="F2049">
            <v>8.19</v>
          </cell>
          <cell r="G2049">
            <v>11.56</v>
          </cell>
          <cell r="H2049">
            <v>19.75</v>
          </cell>
        </row>
        <row r="2050">
          <cell r="A2050" t="str">
            <v>405</v>
          </cell>
          <cell r="B2050" t="str">
            <v xml:space="preserve">Tampo de granito (mel) </v>
          </cell>
          <cell r="C2050" t="str">
            <v>m</v>
          </cell>
          <cell r="D2050">
            <v>1.6</v>
          </cell>
          <cell r="E2050">
            <v>130</v>
          </cell>
          <cell r="F2050">
            <v>208</v>
          </cell>
          <cell r="G2050" t="str">
            <v/>
          </cell>
        </row>
        <row r="2051">
          <cell r="A2051" t="str">
            <v>407</v>
          </cell>
          <cell r="B2051" t="str">
            <v xml:space="preserve">Cuba de inóx </v>
          </cell>
          <cell r="C2051" t="str">
            <v>un</v>
          </cell>
          <cell r="D2051">
            <v>2</v>
          </cell>
          <cell r="E2051">
            <v>28.38</v>
          </cell>
          <cell r="F2051">
            <v>56.76</v>
          </cell>
        </row>
        <row r="2052">
          <cell r="A2052" t="str">
            <v>381</v>
          </cell>
          <cell r="B2052" t="str">
            <v>Valvula metálica</v>
          </cell>
          <cell r="C2052" t="str">
            <v>un</v>
          </cell>
          <cell r="D2052">
            <v>2</v>
          </cell>
          <cell r="E2052">
            <v>11</v>
          </cell>
          <cell r="F2052">
            <v>22</v>
          </cell>
          <cell r="G2052" t="str">
            <v/>
          </cell>
          <cell r="H2052" t="str">
            <v/>
          </cell>
        </row>
        <row r="2053">
          <cell r="A2053" t="str">
            <v>300</v>
          </cell>
          <cell r="B2053" t="str">
            <v>Servente</v>
          </cell>
          <cell r="C2053" t="str">
            <v>h</v>
          </cell>
          <cell r="D2053">
            <v>0.5</v>
          </cell>
          <cell r="E2053">
            <v>3.51</v>
          </cell>
          <cell r="F2053" t="str">
            <v/>
          </cell>
          <cell r="G2053">
            <v>1.7549999999999999</v>
          </cell>
        </row>
        <row r="2054">
          <cell r="A2054" t="str">
            <v>132</v>
          </cell>
          <cell r="B2054" t="str">
            <v>Encanador</v>
          </cell>
          <cell r="C2054" t="str">
            <v>h</v>
          </cell>
          <cell r="D2054">
            <v>0.5</v>
          </cell>
          <cell r="E2054">
            <v>5.380725</v>
          </cell>
          <cell r="F2054" t="str">
            <v/>
          </cell>
          <cell r="G2054">
            <v>2.6903625</v>
          </cell>
        </row>
        <row r="2055">
          <cell r="B2055" t="str">
            <v>Total sem BDI</v>
          </cell>
          <cell r="F2055">
            <v>286.76</v>
          </cell>
          <cell r="G2055">
            <v>4.4453624999999999</v>
          </cell>
          <cell r="H2055">
            <v>291.20536249999998</v>
          </cell>
        </row>
        <row r="2056">
          <cell r="B2056" t="str">
            <v>Total com BDI</v>
          </cell>
          <cell r="F2056">
            <v>372.79</v>
          </cell>
          <cell r="G2056">
            <v>5.78</v>
          </cell>
          <cell r="H2056">
            <v>378.57</v>
          </cell>
        </row>
        <row r="2058">
          <cell r="A2058" t="str">
            <v>09033</v>
          </cell>
          <cell r="B2058" t="str">
            <v>Aquecedor elétrico 3000w c/ ducha</v>
          </cell>
          <cell r="C2058" t="str">
            <v>un</v>
          </cell>
          <cell r="F2058">
            <v>138.13999999999999</v>
          </cell>
          <cell r="G2058">
            <v>2.89</v>
          </cell>
          <cell r="H2058">
            <v>141.02999999999997</v>
          </cell>
        </row>
        <row r="2059">
          <cell r="A2059" t="str">
            <v>017</v>
          </cell>
          <cell r="B2059" t="str">
            <v>Aquecedor elétrico 3000w</v>
          </cell>
          <cell r="C2059" t="str">
            <v>un</v>
          </cell>
          <cell r="D2059">
            <v>1</v>
          </cell>
          <cell r="E2059">
            <v>49.5</v>
          </cell>
          <cell r="F2059">
            <v>49.5</v>
          </cell>
        </row>
        <row r="2060">
          <cell r="A2060" t="str">
            <v>119</v>
          </cell>
          <cell r="B2060" t="str">
            <v>Ducha higiênica</v>
          </cell>
          <cell r="C2060" t="str">
            <v>un</v>
          </cell>
          <cell r="D2060">
            <v>1</v>
          </cell>
          <cell r="E2060">
            <v>56.76</v>
          </cell>
          <cell r="F2060">
            <v>56.76</v>
          </cell>
          <cell r="G2060" t="str">
            <v/>
          </cell>
          <cell r="H2060" t="str">
            <v/>
          </cell>
        </row>
        <row r="2061">
          <cell r="A2061" t="str">
            <v>300</v>
          </cell>
          <cell r="B2061" t="str">
            <v>Servente</v>
          </cell>
          <cell r="C2061" t="str">
            <v>h</v>
          </cell>
          <cell r="D2061">
            <v>0.25</v>
          </cell>
          <cell r="E2061">
            <v>3.51</v>
          </cell>
          <cell r="F2061" t="str">
            <v/>
          </cell>
          <cell r="G2061">
            <v>0.87749999999999995</v>
          </cell>
        </row>
        <row r="2062">
          <cell r="A2062" t="str">
            <v>132</v>
          </cell>
          <cell r="B2062" t="str">
            <v>Encanador</v>
          </cell>
          <cell r="C2062" t="str">
            <v>h</v>
          </cell>
          <cell r="D2062">
            <v>0.25</v>
          </cell>
          <cell r="E2062">
            <v>5.380725</v>
          </cell>
          <cell r="F2062" t="str">
            <v/>
          </cell>
          <cell r="G2062">
            <v>1.34518125</v>
          </cell>
        </row>
        <row r="2063">
          <cell r="B2063" t="str">
            <v>Total sem BDI</v>
          </cell>
          <cell r="F2063">
            <v>106.25999999999999</v>
          </cell>
          <cell r="G2063">
            <v>2.2226812499999999</v>
          </cell>
          <cell r="H2063">
            <v>108.48268124999998</v>
          </cell>
        </row>
        <row r="2064">
          <cell r="B2064" t="str">
            <v>Total com BDI</v>
          </cell>
          <cell r="F2064">
            <v>138.13999999999999</v>
          </cell>
          <cell r="G2064">
            <v>2.89</v>
          </cell>
          <cell r="H2064">
            <v>141.02999999999997</v>
          </cell>
        </row>
        <row r="2066">
          <cell r="A2066" t="str">
            <v>09011</v>
          </cell>
          <cell r="B2066" t="str">
            <v>Chuveiro elétrico plástico</v>
          </cell>
          <cell r="C2066" t="str">
            <v>un</v>
          </cell>
          <cell r="F2066">
            <v>25.74</v>
          </cell>
          <cell r="G2066">
            <v>2.89</v>
          </cell>
          <cell r="H2066">
            <v>28.63</v>
          </cell>
        </row>
        <row r="2067">
          <cell r="A2067" t="str">
            <v>077</v>
          </cell>
          <cell r="B2067" t="str">
            <v xml:space="preserve">Chuveiro elétrico </v>
          </cell>
          <cell r="C2067" t="str">
            <v>un</v>
          </cell>
          <cell r="D2067">
            <v>1</v>
          </cell>
          <cell r="E2067">
            <v>19.8</v>
          </cell>
          <cell r="F2067">
            <v>19.8</v>
          </cell>
          <cell r="G2067" t="str">
            <v/>
          </cell>
          <cell r="H2067" t="str">
            <v/>
          </cell>
        </row>
        <row r="2068">
          <cell r="A2068" t="str">
            <v>300</v>
          </cell>
          <cell r="B2068" t="str">
            <v>Servente</v>
          </cell>
          <cell r="C2068" t="str">
            <v>h</v>
          </cell>
          <cell r="D2068">
            <v>0.25</v>
          </cell>
          <cell r="E2068">
            <v>3.51</v>
          </cell>
          <cell r="F2068" t="str">
            <v/>
          </cell>
          <cell r="G2068">
            <v>0.87749999999999995</v>
          </cell>
        </row>
        <row r="2069">
          <cell r="A2069" t="str">
            <v>132</v>
          </cell>
          <cell r="B2069" t="str">
            <v>Encanador</v>
          </cell>
          <cell r="C2069" t="str">
            <v>h</v>
          </cell>
          <cell r="D2069">
            <v>0.25</v>
          </cell>
          <cell r="E2069">
            <v>5.380725</v>
          </cell>
          <cell r="F2069" t="str">
            <v/>
          </cell>
          <cell r="G2069">
            <v>1.34518125</v>
          </cell>
        </row>
        <row r="2070">
          <cell r="B2070" t="str">
            <v>Total sem BDI</v>
          </cell>
          <cell r="F2070">
            <v>19.8</v>
          </cell>
          <cell r="G2070">
            <v>2.2226812499999999</v>
          </cell>
          <cell r="H2070">
            <v>22.022681250000002</v>
          </cell>
        </row>
        <row r="2071">
          <cell r="B2071" t="str">
            <v>Total com BDI</v>
          </cell>
          <cell r="F2071">
            <v>25.74</v>
          </cell>
          <cell r="G2071">
            <v>2.89</v>
          </cell>
          <cell r="H2071">
            <v>28.63</v>
          </cell>
        </row>
        <row r="2073">
          <cell r="A2073" t="str">
            <v>09012</v>
          </cell>
          <cell r="B2073" t="str">
            <v>Bebedouro elétrico 40l (pressão)</v>
          </cell>
          <cell r="C2073" t="str">
            <v>un</v>
          </cell>
          <cell r="F2073">
            <v>586.57000000000005</v>
          </cell>
          <cell r="G2073">
            <v>5.78</v>
          </cell>
          <cell r="H2073">
            <v>592.35</v>
          </cell>
        </row>
        <row r="2074">
          <cell r="A2074" t="str">
            <v>027</v>
          </cell>
          <cell r="B2074" t="str">
            <v>Bebedouro elétrico 40l com infantil</v>
          </cell>
          <cell r="C2074" t="str">
            <v>un</v>
          </cell>
          <cell r="D2074">
            <v>1</v>
          </cell>
          <cell r="E2074">
            <v>450</v>
          </cell>
          <cell r="F2074">
            <v>450</v>
          </cell>
        </row>
        <row r="2075">
          <cell r="A2075" t="str">
            <v>133</v>
          </cell>
          <cell r="B2075" t="str">
            <v>Engate plástico 30cm</v>
          </cell>
          <cell r="C2075" t="str">
            <v>un</v>
          </cell>
          <cell r="D2075">
            <v>1</v>
          </cell>
          <cell r="E2075">
            <v>1.21</v>
          </cell>
          <cell r="F2075">
            <v>1.21</v>
          </cell>
          <cell r="G2075" t="str">
            <v/>
          </cell>
          <cell r="H2075" t="str">
            <v/>
          </cell>
        </row>
        <row r="2076">
          <cell r="A2076" t="str">
            <v>300</v>
          </cell>
          <cell r="B2076" t="str">
            <v>Servente</v>
          </cell>
          <cell r="C2076" t="str">
            <v>h</v>
          </cell>
          <cell r="D2076">
            <v>0.5</v>
          </cell>
          <cell r="E2076">
            <v>3.51</v>
          </cell>
          <cell r="F2076" t="str">
            <v/>
          </cell>
          <cell r="G2076">
            <v>1.7549999999999999</v>
          </cell>
        </row>
        <row r="2077">
          <cell r="A2077" t="str">
            <v>132</v>
          </cell>
          <cell r="B2077" t="str">
            <v>Encanador</v>
          </cell>
          <cell r="C2077" t="str">
            <v>h</v>
          </cell>
          <cell r="D2077">
            <v>0.5</v>
          </cell>
          <cell r="E2077">
            <v>5.380725</v>
          </cell>
          <cell r="F2077" t="str">
            <v/>
          </cell>
          <cell r="G2077">
            <v>2.6903625</v>
          </cell>
        </row>
        <row r="2078">
          <cell r="B2078" t="str">
            <v>Total sem BDI</v>
          </cell>
          <cell r="F2078">
            <v>451.21</v>
          </cell>
          <cell r="G2078">
            <v>4.4453624999999999</v>
          </cell>
          <cell r="H2078">
            <v>455.65536249999997</v>
          </cell>
        </row>
        <row r="2079">
          <cell r="B2079" t="str">
            <v>Total com BDI</v>
          </cell>
          <cell r="F2079">
            <v>586.57000000000005</v>
          </cell>
          <cell r="G2079">
            <v>5.78</v>
          </cell>
          <cell r="H2079">
            <v>592.35</v>
          </cell>
        </row>
        <row r="2081">
          <cell r="A2081" t="str">
            <v>09013</v>
          </cell>
          <cell r="B2081" t="str">
            <v>Caixa de descarga sobrepor</v>
          </cell>
          <cell r="C2081" t="str">
            <v>un</v>
          </cell>
          <cell r="F2081">
            <v>15.09</v>
          </cell>
          <cell r="G2081">
            <v>6.93</v>
          </cell>
          <cell r="H2081">
            <v>22.02</v>
          </cell>
        </row>
        <row r="2082">
          <cell r="A2082" t="str">
            <v>389</v>
          </cell>
          <cell r="B2082" t="str">
            <v>Caixa de descarga plástica</v>
          </cell>
          <cell r="C2082" t="str">
            <v>un</v>
          </cell>
          <cell r="D2082">
            <v>1</v>
          </cell>
          <cell r="E2082">
            <v>7.15</v>
          </cell>
          <cell r="F2082">
            <v>7.15</v>
          </cell>
        </row>
        <row r="2083">
          <cell r="A2083" t="str">
            <v>398</v>
          </cell>
          <cell r="B2083" t="str">
            <v>Parafuso e bucha</v>
          </cell>
          <cell r="C2083" t="str">
            <v>un</v>
          </cell>
          <cell r="D2083">
            <v>3</v>
          </cell>
          <cell r="E2083">
            <v>0.11</v>
          </cell>
          <cell r="F2083">
            <v>0.33</v>
          </cell>
        </row>
        <row r="2084">
          <cell r="A2084" t="str">
            <v>408</v>
          </cell>
          <cell r="B2084" t="str">
            <v>Tubo de descarga 18</v>
          </cell>
          <cell r="C2084" t="str">
            <v>un</v>
          </cell>
          <cell r="D2084">
            <v>1</v>
          </cell>
          <cell r="E2084">
            <v>1.92</v>
          </cell>
          <cell r="F2084">
            <v>1.92</v>
          </cell>
        </row>
        <row r="2085">
          <cell r="A2085" t="str">
            <v>402</v>
          </cell>
          <cell r="B2085" t="str">
            <v>Bolsa de borracha</v>
          </cell>
          <cell r="C2085" t="str">
            <v>un</v>
          </cell>
          <cell r="D2085">
            <v>1</v>
          </cell>
          <cell r="E2085">
            <v>1</v>
          </cell>
          <cell r="F2085">
            <v>1</v>
          </cell>
        </row>
        <row r="2086">
          <cell r="A2086" t="str">
            <v>133</v>
          </cell>
          <cell r="B2086" t="str">
            <v>Engate flexível</v>
          </cell>
          <cell r="C2086" t="str">
            <v>un</v>
          </cell>
          <cell r="D2086">
            <v>1</v>
          </cell>
          <cell r="E2086">
            <v>1.21</v>
          </cell>
          <cell r="F2086">
            <v>1.21</v>
          </cell>
          <cell r="G2086" t="str">
            <v/>
          </cell>
          <cell r="H2086" t="str">
            <v/>
          </cell>
        </row>
        <row r="2087">
          <cell r="A2087" t="str">
            <v>300</v>
          </cell>
          <cell r="B2087" t="str">
            <v>Servente</v>
          </cell>
          <cell r="C2087" t="str">
            <v>h</v>
          </cell>
          <cell r="D2087">
            <v>0.6</v>
          </cell>
          <cell r="E2087">
            <v>3.51</v>
          </cell>
          <cell r="F2087" t="str">
            <v/>
          </cell>
          <cell r="G2087">
            <v>2.1059999999999999</v>
          </cell>
        </row>
        <row r="2088">
          <cell r="A2088" t="str">
            <v>132</v>
          </cell>
          <cell r="B2088" t="str">
            <v>Encanador</v>
          </cell>
          <cell r="C2088" t="str">
            <v>h</v>
          </cell>
          <cell r="D2088">
            <v>0.6</v>
          </cell>
          <cell r="E2088">
            <v>5.380725</v>
          </cell>
          <cell r="F2088" t="str">
            <v/>
          </cell>
          <cell r="G2088">
            <v>3.2284349999999997</v>
          </cell>
        </row>
        <row r="2089">
          <cell r="B2089" t="str">
            <v>Total sem BDI</v>
          </cell>
          <cell r="F2089">
            <v>11.61</v>
          </cell>
          <cell r="G2089">
            <v>5.3344349999999991</v>
          </cell>
          <cell r="H2089">
            <v>16.944434999999999</v>
          </cell>
        </row>
        <row r="2090">
          <cell r="B2090" t="str">
            <v>Total com BDI</v>
          </cell>
          <cell r="F2090">
            <v>15.09</v>
          </cell>
          <cell r="G2090">
            <v>6.93</v>
          </cell>
          <cell r="H2090">
            <v>22.02</v>
          </cell>
        </row>
        <row r="2092">
          <cell r="A2092" t="str">
            <v>09032</v>
          </cell>
          <cell r="B2092" t="str">
            <v>Papeleira de louça</v>
          </cell>
          <cell r="C2092" t="str">
            <v>un</v>
          </cell>
          <cell r="F2092">
            <v>10.53</v>
          </cell>
          <cell r="G2092">
            <v>5.78</v>
          </cell>
          <cell r="H2092">
            <v>16.309999999999999</v>
          </cell>
        </row>
        <row r="2093">
          <cell r="A2093" t="str">
            <v>078</v>
          </cell>
          <cell r="B2093" t="str">
            <v>Cimento</v>
          </cell>
          <cell r="C2093" t="str">
            <v>kg</v>
          </cell>
          <cell r="D2093">
            <v>0.70499999999999996</v>
          </cell>
          <cell r="E2093">
            <v>0.24</v>
          </cell>
          <cell r="F2093">
            <v>0.16919999999999999</v>
          </cell>
        </row>
        <row r="2094">
          <cell r="A2094" t="str">
            <v>022</v>
          </cell>
          <cell r="B2094" t="str">
            <v>Areia média</v>
          </cell>
          <cell r="C2094" t="str">
            <v>m3</v>
          </cell>
          <cell r="D2094">
            <v>1E-3</v>
          </cell>
          <cell r="E2094">
            <v>12</v>
          </cell>
          <cell r="F2094">
            <v>1.2E-2</v>
          </cell>
        </row>
        <row r="2095">
          <cell r="A2095" t="str">
            <v>246</v>
          </cell>
          <cell r="B2095" t="str">
            <v>Papeleira de louça</v>
          </cell>
          <cell r="C2095" t="str">
            <v>un</v>
          </cell>
          <cell r="D2095">
            <v>1</v>
          </cell>
          <cell r="E2095">
            <v>6.38</v>
          </cell>
          <cell r="F2095">
            <v>6.38</v>
          </cell>
          <cell r="G2095" t="str">
            <v/>
          </cell>
          <cell r="H2095" t="str">
            <v/>
          </cell>
        </row>
        <row r="2096">
          <cell r="A2096" t="str">
            <v>300</v>
          </cell>
          <cell r="B2096" t="str">
            <v>Servente</v>
          </cell>
          <cell r="C2096" t="str">
            <v>h</v>
          </cell>
          <cell r="D2096">
            <v>0.5</v>
          </cell>
          <cell r="E2096">
            <v>3.51</v>
          </cell>
          <cell r="F2096" t="str">
            <v/>
          </cell>
          <cell r="G2096">
            <v>1.7549999999999999</v>
          </cell>
        </row>
        <row r="2097">
          <cell r="A2097" t="str">
            <v>441</v>
          </cell>
          <cell r="B2097" t="str">
            <v>Azulejista</v>
          </cell>
          <cell r="C2097" t="str">
            <v>h</v>
          </cell>
          <cell r="D2097">
            <v>0.5</v>
          </cell>
          <cell r="E2097">
            <v>5.38</v>
          </cell>
          <cell r="F2097" t="str">
            <v/>
          </cell>
          <cell r="G2097">
            <v>2.69</v>
          </cell>
        </row>
        <row r="2098">
          <cell r="B2098" t="str">
            <v>Total sem BDI</v>
          </cell>
          <cell r="F2098">
            <v>6.5611999999999995</v>
          </cell>
          <cell r="G2098">
            <v>4.4450000000000003</v>
          </cell>
          <cell r="H2098">
            <v>11.0062</v>
          </cell>
        </row>
        <row r="2099">
          <cell r="B2099" t="str">
            <v>Total com BDI</v>
          </cell>
          <cell r="F2099">
            <v>8.5299999999999994</v>
          </cell>
          <cell r="G2099">
            <v>5.78</v>
          </cell>
          <cell r="H2099">
            <v>14.309999999999999</v>
          </cell>
        </row>
        <row r="2101">
          <cell r="A2101" t="str">
            <v>09014</v>
          </cell>
          <cell r="B2101" t="str">
            <v>Saboneteira de louça</v>
          </cell>
          <cell r="C2101" t="str">
            <v>un</v>
          </cell>
          <cell r="F2101">
            <v>10.53</v>
          </cell>
          <cell r="G2101">
            <v>5.78</v>
          </cell>
          <cell r="H2101">
            <v>16.309999999999999</v>
          </cell>
        </row>
        <row r="2102">
          <cell r="A2102" t="str">
            <v>078</v>
          </cell>
          <cell r="B2102" t="str">
            <v>Cimento</v>
          </cell>
          <cell r="C2102" t="str">
            <v>kg</v>
          </cell>
          <cell r="D2102">
            <v>0.70499999999999996</v>
          </cell>
          <cell r="E2102">
            <v>0.24</v>
          </cell>
          <cell r="F2102">
            <v>0.16919999999999999</v>
          </cell>
        </row>
        <row r="2103">
          <cell r="A2103" t="str">
            <v>022</v>
          </cell>
          <cell r="B2103" t="str">
            <v>Areia média</v>
          </cell>
          <cell r="C2103" t="str">
            <v>m3</v>
          </cell>
          <cell r="D2103">
            <v>1E-3</v>
          </cell>
          <cell r="E2103">
            <v>12</v>
          </cell>
          <cell r="F2103">
            <v>1.2E-2</v>
          </cell>
        </row>
        <row r="2104">
          <cell r="A2104" t="str">
            <v>294</v>
          </cell>
          <cell r="B2104" t="str">
            <v>Saboneteira de louça 15x15</v>
          </cell>
          <cell r="C2104" t="str">
            <v>un</v>
          </cell>
          <cell r="D2104">
            <v>1</v>
          </cell>
          <cell r="E2104">
            <v>7.92</v>
          </cell>
          <cell r="F2104">
            <v>7.92</v>
          </cell>
          <cell r="G2104" t="str">
            <v/>
          </cell>
          <cell r="H2104" t="str">
            <v/>
          </cell>
        </row>
        <row r="2105">
          <cell r="A2105" t="str">
            <v>300</v>
          </cell>
          <cell r="B2105" t="str">
            <v>Servente</v>
          </cell>
          <cell r="C2105" t="str">
            <v>h</v>
          </cell>
          <cell r="D2105">
            <v>0.5</v>
          </cell>
          <cell r="E2105">
            <v>3.51</v>
          </cell>
          <cell r="F2105" t="str">
            <v/>
          </cell>
          <cell r="G2105">
            <v>1.7549999999999999</v>
          </cell>
        </row>
        <row r="2106">
          <cell r="A2106" t="str">
            <v>441</v>
          </cell>
          <cell r="B2106" t="str">
            <v>Azulejista</v>
          </cell>
          <cell r="C2106" t="str">
            <v>h</v>
          </cell>
          <cell r="D2106">
            <v>0.5</v>
          </cell>
          <cell r="E2106">
            <v>5.38</v>
          </cell>
          <cell r="F2106" t="str">
            <v/>
          </cell>
          <cell r="G2106">
            <v>2.69</v>
          </cell>
        </row>
        <row r="2107">
          <cell r="B2107" t="str">
            <v>Total sem BDI</v>
          </cell>
          <cell r="F2107">
            <v>8.1012000000000004</v>
          </cell>
          <cell r="G2107">
            <v>4.4450000000000003</v>
          </cell>
          <cell r="H2107">
            <v>12.546200000000001</v>
          </cell>
        </row>
        <row r="2108">
          <cell r="B2108" t="str">
            <v>Total com BDI</v>
          </cell>
          <cell r="F2108">
            <v>10.53</v>
          </cell>
          <cell r="G2108">
            <v>5.78</v>
          </cell>
          <cell r="H2108">
            <v>16.309999999999999</v>
          </cell>
        </row>
        <row r="2110">
          <cell r="A2110" t="str">
            <v>09015</v>
          </cell>
          <cell r="B2110" t="str">
            <v>Cabide duplo de louça</v>
          </cell>
          <cell r="C2110" t="str">
            <v>un</v>
          </cell>
          <cell r="F2110">
            <v>5.17</v>
          </cell>
          <cell r="G2110">
            <v>5.78</v>
          </cell>
          <cell r="H2110">
            <v>10.95</v>
          </cell>
        </row>
        <row r="2111">
          <cell r="A2111" t="str">
            <v>078</v>
          </cell>
          <cell r="B2111" t="str">
            <v>Cimento</v>
          </cell>
          <cell r="C2111" t="str">
            <v>kg</v>
          </cell>
          <cell r="D2111">
            <v>0.47</v>
          </cell>
          <cell r="E2111">
            <v>0.24</v>
          </cell>
          <cell r="F2111">
            <v>0.11279999999999998</v>
          </cell>
        </row>
        <row r="2112">
          <cell r="A2112" t="str">
            <v>022</v>
          </cell>
          <cell r="B2112" t="str">
            <v>Areia média</v>
          </cell>
          <cell r="C2112" t="str">
            <v>m3</v>
          </cell>
          <cell r="D2112">
            <v>1E-3</v>
          </cell>
          <cell r="E2112">
            <v>12</v>
          </cell>
          <cell r="F2112">
            <v>1.2E-2</v>
          </cell>
        </row>
        <row r="2113">
          <cell r="A2113" t="str">
            <v>043</v>
          </cell>
          <cell r="B2113" t="str">
            <v>Cabide duplo de louça</v>
          </cell>
          <cell r="C2113" t="str">
            <v>un</v>
          </cell>
          <cell r="D2113">
            <v>1</v>
          </cell>
          <cell r="E2113">
            <v>3.85</v>
          </cell>
          <cell r="F2113">
            <v>3.85</v>
          </cell>
          <cell r="G2113" t="str">
            <v/>
          </cell>
          <cell r="H2113" t="str">
            <v/>
          </cell>
        </row>
        <row r="2114">
          <cell r="A2114" t="str">
            <v>300</v>
          </cell>
          <cell r="B2114" t="str">
            <v>Servente</v>
          </cell>
          <cell r="C2114" t="str">
            <v>h</v>
          </cell>
          <cell r="D2114">
            <v>0.5</v>
          </cell>
          <cell r="E2114">
            <v>3.51</v>
          </cell>
          <cell r="F2114" t="str">
            <v/>
          </cell>
          <cell r="G2114">
            <v>1.7549999999999999</v>
          </cell>
        </row>
        <row r="2115">
          <cell r="A2115" t="str">
            <v>441</v>
          </cell>
          <cell r="B2115" t="str">
            <v>Azulejista</v>
          </cell>
          <cell r="C2115" t="str">
            <v>h</v>
          </cell>
          <cell r="D2115">
            <v>0.5</v>
          </cell>
          <cell r="E2115">
            <v>5.38</v>
          </cell>
          <cell r="F2115" t="str">
            <v/>
          </cell>
          <cell r="G2115">
            <v>2.69</v>
          </cell>
        </row>
        <row r="2116">
          <cell r="B2116" t="str">
            <v>Total sem BDI</v>
          </cell>
          <cell r="F2116">
            <v>3.9748000000000001</v>
          </cell>
          <cell r="G2116">
            <v>4.4450000000000003</v>
          </cell>
          <cell r="H2116">
            <v>8.4198000000000004</v>
          </cell>
        </row>
        <row r="2117">
          <cell r="B2117" t="str">
            <v>Total com BDI</v>
          </cell>
          <cell r="F2117">
            <v>5.17</v>
          </cell>
          <cell r="G2117">
            <v>5.78</v>
          </cell>
          <cell r="H2117">
            <v>10.95</v>
          </cell>
        </row>
        <row r="2119">
          <cell r="A2119" t="str">
            <v>09016</v>
          </cell>
          <cell r="B2119" t="str">
            <v>Papeleira metálica tipo TPJ</v>
          </cell>
          <cell r="C2119" t="str">
            <v>un</v>
          </cell>
          <cell r="F2119">
            <v>28.89</v>
          </cell>
          <cell r="G2119">
            <v>1.84</v>
          </cell>
          <cell r="H2119">
            <v>30.73</v>
          </cell>
        </row>
        <row r="2120">
          <cell r="A2120" t="str">
            <v>398</v>
          </cell>
          <cell r="B2120" t="str">
            <v>Parafuso e bucha</v>
          </cell>
          <cell r="C2120" t="str">
            <v>un</v>
          </cell>
          <cell r="D2120">
            <v>2</v>
          </cell>
          <cell r="E2120">
            <v>0.11</v>
          </cell>
          <cell r="F2120">
            <v>0.22</v>
          </cell>
        </row>
        <row r="2121">
          <cell r="A2121" t="str">
            <v>247</v>
          </cell>
          <cell r="B2121" t="str">
            <v>Papeleira metálica (TPJ)</v>
          </cell>
          <cell r="C2121" t="str">
            <v>un</v>
          </cell>
          <cell r="D2121">
            <v>1</v>
          </cell>
          <cell r="E2121">
            <v>22</v>
          </cell>
          <cell r="F2121">
            <v>22</v>
          </cell>
          <cell r="G2121" t="str">
            <v/>
          </cell>
          <cell r="H2121" t="str">
            <v/>
          </cell>
        </row>
        <row r="2122">
          <cell r="A2122" t="str">
            <v>300</v>
          </cell>
          <cell r="B2122" t="str">
            <v>Servente</v>
          </cell>
          <cell r="C2122" t="str">
            <v>h</v>
          </cell>
          <cell r="D2122">
            <v>0.25</v>
          </cell>
          <cell r="E2122">
            <v>3.51</v>
          </cell>
          <cell r="F2122" t="str">
            <v/>
          </cell>
          <cell r="G2122">
            <v>0.87749999999999995</v>
          </cell>
        </row>
        <row r="2123">
          <cell r="A2123" t="str">
            <v>441</v>
          </cell>
          <cell r="B2123" t="str">
            <v>Azulejista</v>
          </cell>
          <cell r="C2123" t="str">
            <v>h</v>
          </cell>
          <cell r="D2123">
            <v>0.1</v>
          </cell>
          <cell r="E2123">
            <v>5.38</v>
          </cell>
          <cell r="F2123" t="str">
            <v/>
          </cell>
          <cell r="G2123">
            <v>0.53800000000000003</v>
          </cell>
        </row>
        <row r="2124">
          <cell r="B2124" t="str">
            <v>Total sem BDI</v>
          </cell>
          <cell r="F2124">
            <v>22.22</v>
          </cell>
          <cell r="G2124">
            <v>1.4155</v>
          </cell>
          <cell r="H2124">
            <v>23.6355</v>
          </cell>
        </row>
        <row r="2125">
          <cell r="B2125" t="str">
            <v>Total com BDI</v>
          </cell>
          <cell r="F2125">
            <v>28.89</v>
          </cell>
          <cell r="G2125">
            <v>1.84</v>
          </cell>
          <cell r="H2125">
            <v>30.73</v>
          </cell>
        </row>
        <row r="2126">
          <cell r="G2126" t="str">
            <v/>
          </cell>
          <cell r="H2126" t="str">
            <v/>
          </cell>
        </row>
        <row r="2127">
          <cell r="A2127" t="str">
            <v>09017</v>
          </cell>
          <cell r="B2127" t="str">
            <v>Saboneteira Plastica tipo Refil</v>
          </cell>
          <cell r="C2127" t="str">
            <v>un</v>
          </cell>
          <cell r="F2127">
            <v>28.89</v>
          </cell>
          <cell r="G2127">
            <v>1.84</v>
          </cell>
          <cell r="H2127">
            <v>30.73</v>
          </cell>
        </row>
        <row r="2128">
          <cell r="A2128" t="str">
            <v>398</v>
          </cell>
          <cell r="B2128" t="str">
            <v>Parafuso e bucha</v>
          </cell>
          <cell r="C2128" t="str">
            <v>un</v>
          </cell>
          <cell r="D2128">
            <v>2</v>
          </cell>
          <cell r="E2128">
            <v>0.11</v>
          </cell>
          <cell r="F2128">
            <v>0.22</v>
          </cell>
        </row>
        <row r="2129">
          <cell r="A2129" t="str">
            <v>296</v>
          </cell>
          <cell r="B2129" t="str">
            <v>Saboneteira plastica refil 800ml</v>
          </cell>
          <cell r="C2129" t="str">
            <v>un</v>
          </cell>
          <cell r="D2129">
            <v>1</v>
          </cell>
          <cell r="E2129">
            <v>22</v>
          </cell>
          <cell r="F2129">
            <v>22</v>
          </cell>
          <cell r="G2129" t="str">
            <v/>
          </cell>
          <cell r="H2129" t="str">
            <v/>
          </cell>
        </row>
        <row r="2130">
          <cell r="A2130" t="str">
            <v>300</v>
          </cell>
          <cell r="B2130" t="str">
            <v>Servente</v>
          </cell>
          <cell r="C2130" t="str">
            <v>h</v>
          </cell>
          <cell r="D2130">
            <v>0.25</v>
          </cell>
          <cell r="E2130">
            <v>3.51</v>
          </cell>
          <cell r="F2130" t="str">
            <v/>
          </cell>
          <cell r="G2130">
            <v>0.87749999999999995</v>
          </cell>
        </row>
        <row r="2131">
          <cell r="A2131" t="str">
            <v>441</v>
          </cell>
          <cell r="B2131" t="str">
            <v>Azulejista</v>
          </cell>
          <cell r="C2131" t="str">
            <v>h</v>
          </cell>
          <cell r="D2131">
            <v>0.1</v>
          </cell>
          <cell r="E2131">
            <v>5.38</v>
          </cell>
          <cell r="F2131" t="str">
            <v/>
          </cell>
          <cell r="G2131">
            <v>0.53800000000000003</v>
          </cell>
        </row>
        <row r="2132">
          <cell r="B2132" t="str">
            <v>Total sem BDI</v>
          </cell>
          <cell r="F2132">
            <v>22.22</v>
          </cell>
          <cell r="G2132">
            <v>1.4155</v>
          </cell>
          <cell r="H2132">
            <v>23.6355</v>
          </cell>
        </row>
        <row r="2133">
          <cell r="B2133" t="str">
            <v>Total com BDI</v>
          </cell>
          <cell r="F2133">
            <v>28.89</v>
          </cell>
          <cell r="G2133">
            <v>1.84</v>
          </cell>
          <cell r="H2133">
            <v>30.73</v>
          </cell>
        </row>
        <row r="2135">
          <cell r="A2135" t="str">
            <v>09018</v>
          </cell>
          <cell r="B2135" t="str">
            <v>Saboneteira giratória de vidro</v>
          </cell>
          <cell r="C2135" t="str">
            <v>un</v>
          </cell>
          <cell r="F2135">
            <v>11.73</v>
          </cell>
          <cell r="G2135">
            <v>1.84</v>
          </cell>
          <cell r="H2135">
            <v>13.57</v>
          </cell>
        </row>
        <row r="2136">
          <cell r="A2136" t="str">
            <v>398</v>
          </cell>
          <cell r="B2136" t="str">
            <v>Parafuso e bucha</v>
          </cell>
          <cell r="C2136" t="str">
            <v>un</v>
          </cell>
          <cell r="D2136">
            <v>2</v>
          </cell>
          <cell r="E2136">
            <v>0.11</v>
          </cell>
          <cell r="F2136">
            <v>0.22</v>
          </cell>
        </row>
        <row r="2137">
          <cell r="A2137" t="str">
            <v>295</v>
          </cell>
          <cell r="B2137" t="str">
            <v>Saboneteira giratória</v>
          </cell>
          <cell r="C2137" t="str">
            <v>un</v>
          </cell>
          <cell r="D2137">
            <v>1</v>
          </cell>
          <cell r="E2137">
            <v>8.8000000000000007</v>
          </cell>
          <cell r="F2137">
            <v>8.8000000000000007</v>
          </cell>
          <cell r="G2137" t="str">
            <v/>
          </cell>
          <cell r="H2137" t="str">
            <v/>
          </cell>
        </row>
        <row r="2138">
          <cell r="A2138" t="str">
            <v>300</v>
          </cell>
          <cell r="B2138" t="str">
            <v>Servente</v>
          </cell>
          <cell r="C2138" t="str">
            <v>h</v>
          </cell>
          <cell r="D2138">
            <v>0.25</v>
          </cell>
          <cell r="E2138">
            <v>3.51</v>
          </cell>
          <cell r="F2138" t="str">
            <v/>
          </cell>
          <cell r="G2138">
            <v>0.87749999999999995</v>
          </cell>
        </row>
        <row r="2139">
          <cell r="A2139" t="str">
            <v>441</v>
          </cell>
          <cell r="B2139" t="str">
            <v>Azulejista</v>
          </cell>
          <cell r="C2139" t="str">
            <v>h</v>
          </cell>
          <cell r="D2139">
            <v>0.1</v>
          </cell>
          <cell r="E2139">
            <v>5.38</v>
          </cell>
          <cell r="F2139" t="str">
            <v/>
          </cell>
          <cell r="G2139">
            <v>0.53800000000000003</v>
          </cell>
        </row>
        <row r="2140">
          <cell r="B2140" t="str">
            <v>Total sem BDI</v>
          </cell>
          <cell r="F2140">
            <v>9.0200000000000014</v>
          </cell>
          <cell r="G2140">
            <v>1.4155</v>
          </cell>
          <cell r="H2140">
            <v>10.435500000000001</v>
          </cell>
        </row>
        <row r="2141">
          <cell r="B2141" t="str">
            <v>Total com BDI</v>
          </cell>
          <cell r="F2141">
            <v>11.73</v>
          </cell>
          <cell r="G2141">
            <v>1.84</v>
          </cell>
          <cell r="H2141">
            <v>13.57</v>
          </cell>
        </row>
        <row r="2143">
          <cell r="A2143" t="str">
            <v>09019</v>
          </cell>
          <cell r="B2143" t="str">
            <v>Valvula  descarga 1 1/2"</v>
          </cell>
          <cell r="C2143" t="str">
            <v>un</v>
          </cell>
          <cell r="F2143">
            <v>56.2</v>
          </cell>
          <cell r="G2143">
            <v>9.25</v>
          </cell>
          <cell r="H2143">
            <v>65.45</v>
          </cell>
        </row>
        <row r="2144">
          <cell r="A2144" t="str">
            <v>379</v>
          </cell>
          <cell r="B2144" t="str">
            <v>Válvula de descarga 1 1/2</v>
          </cell>
          <cell r="C2144" t="str">
            <v>un</v>
          </cell>
          <cell r="D2144">
            <v>1</v>
          </cell>
          <cell r="E2144">
            <v>41.25</v>
          </cell>
          <cell r="F2144">
            <v>41.25</v>
          </cell>
        </row>
        <row r="2145">
          <cell r="A2145" t="str">
            <v>409</v>
          </cell>
          <cell r="B2145" t="str">
            <v>Tubo de descarga com joelho</v>
          </cell>
          <cell r="C2145" t="str">
            <v>un</v>
          </cell>
          <cell r="D2145">
            <v>1</v>
          </cell>
          <cell r="E2145">
            <v>1.98</v>
          </cell>
          <cell r="F2145">
            <v>1.98</v>
          </cell>
          <cell r="G2145" t="str">
            <v/>
          </cell>
          <cell r="H2145" t="str">
            <v/>
          </cell>
        </row>
        <row r="2146">
          <cell r="A2146" t="str">
            <v>300</v>
          </cell>
          <cell r="B2146" t="str">
            <v>Servente</v>
          </cell>
          <cell r="C2146" t="str">
            <v>h</v>
          </cell>
          <cell r="D2146">
            <v>0.8</v>
          </cell>
          <cell r="E2146">
            <v>3.51</v>
          </cell>
          <cell r="F2146" t="str">
            <v/>
          </cell>
          <cell r="G2146">
            <v>2.8079999999999998</v>
          </cell>
        </row>
        <row r="2147">
          <cell r="A2147" t="str">
            <v>132</v>
          </cell>
          <cell r="B2147" t="str">
            <v>Encanador</v>
          </cell>
          <cell r="C2147" t="str">
            <v>h</v>
          </cell>
          <cell r="D2147">
            <v>0.8</v>
          </cell>
          <cell r="E2147">
            <v>5.380725</v>
          </cell>
          <cell r="F2147" t="str">
            <v/>
          </cell>
          <cell r="G2147">
            <v>4.3045800000000005</v>
          </cell>
        </row>
        <row r="2148">
          <cell r="B2148" t="str">
            <v>Total sem BDI</v>
          </cell>
          <cell r="F2148">
            <v>43.23</v>
          </cell>
          <cell r="G2148">
            <v>7.1125800000000003</v>
          </cell>
          <cell r="H2148">
            <v>50.342579999999998</v>
          </cell>
        </row>
        <row r="2149">
          <cell r="B2149" t="str">
            <v>Total com BDI</v>
          </cell>
          <cell r="F2149">
            <v>56.2</v>
          </cell>
          <cell r="G2149">
            <v>9.25</v>
          </cell>
          <cell r="H2149">
            <v>65.45</v>
          </cell>
        </row>
        <row r="2151">
          <cell r="A2151" t="str">
            <v>09020</v>
          </cell>
          <cell r="B2151" t="str">
            <v xml:space="preserve">Torneira metálica para pia </v>
          </cell>
          <cell r="C2151" t="str">
            <v>un</v>
          </cell>
          <cell r="F2151">
            <v>25.74</v>
          </cell>
          <cell r="G2151">
            <v>0.81</v>
          </cell>
          <cell r="H2151">
            <v>26.549999999999997</v>
          </cell>
        </row>
        <row r="2152">
          <cell r="A2152" t="str">
            <v>347</v>
          </cell>
          <cell r="B2152" t="str">
            <v>Torneira metálica pia</v>
          </cell>
          <cell r="C2152" t="str">
            <v>un</v>
          </cell>
          <cell r="D2152">
            <v>1</v>
          </cell>
          <cell r="E2152">
            <v>19.8</v>
          </cell>
          <cell r="F2152">
            <v>19.8</v>
          </cell>
          <cell r="G2152" t="str">
            <v/>
          </cell>
          <cell r="H2152" t="str">
            <v/>
          </cell>
        </row>
        <row r="2153">
          <cell r="A2153" t="str">
            <v>300</v>
          </cell>
          <cell r="B2153" t="str">
            <v>Servente</v>
          </cell>
          <cell r="C2153" t="str">
            <v>h</v>
          </cell>
          <cell r="D2153">
            <v>0.1</v>
          </cell>
          <cell r="E2153">
            <v>3.51</v>
          </cell>
          <cell r="F2153" t="str">
            <v/>
          </cell>
          <cell r="G2153">
            <v>0.35099999999999998</v>
          </cell>
        </row>
        <row r="2154">
          <cell r="A2154" t="str">
            <v>132</v>
          </cell>
          <cell r="B2154" t="str">
            <v>Encanador</v>
          </cell>
          <cell r="C2154" t="str">
            <v>h</v>
          </cell>
          <cell r="D2154">
            <v>0.05</v>
          </cell>
          <cell r="E2154">
            <v>5.380725</v>
          </cell>
          <cell r="F2154" t="str">
            <v/>
          </cell>
          <cell r="G2154">
            <v>0.26903625000000003</v>
          </cell>
        </row>
        <row r="2155">
          <cell r="B2155" t="str">
            <v>Total sem BDI</v>
          </cell>
          <cell r="F2155">
            <v>19.8</v>
          </cell>
          <cell r="G2155">
            <v>0.62003625000000007</v>
          </cell>
          <cell r="H2155">
            <v>20.420036250000003</v>
          </cell>
        </row>
        <row r="2156">
          <cell r="B2156" t="str">
            <v>Total com BDI</v>
          </cell>
          <cell r="F2156">
            <v>25.74</v>
          </cell>
          <cell r="G2156">
            <v>0.81</v>
          </cell>
          <cell r="H2156">
            <v>26.549999999999997</v>
          </cell>
        </row>
        <row r="2158">
          <cell r="A2158" t="str">
            <v>09021</v>
          </cell>
          <cell r="B2158" t="str">
            <v>Torneira metálica para lavatório</v>
          </cell>
          <cell r="C2158" t="str">
            <v>un</v>
          </cell>
          <cell r="F2158">
            <v>25.74</v>
          </cell>
          <cell r="G2158">
            <v>1.38</v>
          </cell>
          <cell r="H2158">
            <v>27.119999999999997</v>
          </cell>
        </row>
        <row r="2159">
          <cell r="A2159" t="str">
            <v>346</v>
          </cell>
          <cell r="B2159" t="str">
            <v>Torneira metálica lavatório</v>
          </cell>
          <cell r="C2159" t="str">
            <v>un</v>
          </cell>
          <cell r="D2159">
            <v>1</v>
          </cell>
          <cell r="E2159">
            <v>19.8</v>
          </cell>
          <cell r="F2159">
            <v>19.8</v>
          </cell>
          <cell r="G2159" t="str">
            <v/>
          </cell>
          <cell r="H2159" t="str">
            <v/>
          </cell>
        </row>
        <row r="2160">
          <cell r="A2160" t="str">
            <v>300</v>
          </cell>
          <cell r="B2160" t="str">
            <v>Servente</v>
          </cell>
          <cell r="C2160" t="str">
            <v>h</v>
          </cell>
          <cell r="D2160">
            <v>0.15</v>
          </cell>
          <cell r="E2160">
            <v>3.51</v>
          </cell>
          <cell r="F2160" t="str">
            <v/>
          </cell>
          <cell r="G2160">
            <v>0.52649999999999997</v>
          </cell>
        </row>
        <row r="2161">
          <cell r="A2161" t="str">
            <v>132</v>
          </cell>
          <cell r="B2161" t="str">
            <v>Encanador</v>
          </cell>
          <cell r="C2161" t="str">
            <v>h</v>
          </cell>
          <cell r="D2161">
            <v>0.1</v>
          </cell>
          <cell r="E2161">
            <v>5.380725</v>
          </cell>
          <cell r="F2161" t="str">
            <v/>
          </cell>
          <cell r="G2161">
            <v>0.53807250000000006</v>
          </cell>
        </row>
        <row r="2162">
          <cell r="B2162" t="str">
            <v>Total sem BDI</v>
          </cell>
          <cell r="F2162">
            <v>19.8</v>
          </cell>
          <cell r="G2162">
            <v>1.0645725000000001</v>
          </cell>
          <cell r="H2162">
            <v>20.864572500000001</v>
          </cell>
        </row>
        <row r="2163">
          <cell r="B2163" t="str">
            <v>Total com BDI</v>
          </cell>
          <cell r="F2163">
            <v>25.74</v>
          </cell>
          <cell r="G2163">
            <v>1.38</v>
          </cell>
          <cell r="H2163">
            <v>27.119999999999997</v>
          </cell>
        </row>
        <row r="2165">
          <cell r="A2165" t="str">
            <v>09022</v>
          </cell>
          <cell r="B2165" t="str">
            <v>Torneira metálica para jardim</v>
          </cell>
          <cell r="C2165" t="str">
            <v>un</v>
          </cell>
          <cell r="F2165">
            <v>13.16</v>
          </cell>
          <cell r="G2165">
            <v>0.81</v>
          </cell>
          <cell r="H2165">
            <v>13.97</v>
          </cell>
        </row>
        <row r="2166">
          <cell r="A2166" t="str">
            <v>345</v>
          </cell>
          <cell r="B2166" t="str">
            <v>Torneira metálica jardim</v>
          </cell>
          <cell r="C2166" t="str">
            <v>un</v>
          </cell>
          <cell r="D2166">
            <v>1</v>
          </cell>
          <cell r="E2166">
            <v>10.119999999999999</v>
          </cell>
          <cell r="F2166">
            <v>10.119999999999999</v>
          </cell>
          <cell r="G2166" t="str">
            <v/>
          </cell>
          <cell r="H2166" t="str">
            <v/>
          </cell>
        </row>
        <row r="2167">
          <cell r="A2167" t="str">
            <v>300</v>
          </cell>
          <cell r="B2167" t="str">
            <v>Servente</v>
          </cell>
          <cell r="C2167" t="str">
            <v>h</v>
          </cell>
          <cell r="D2167">
            <v>0.1</v>
          </cell>
          <cell r="E2167">
            <v>3.51</v>
          </cell>
          <cell r="F2167" t="str">
            <v/>
          </cell>
          <cell r="G2167">
            <v>0.35099999999999998</v>
          </cell>
        </row>
        <row r="2168">
          <cell r="A2168" t="str">
            <v>132</v>
          </cell>
          <cell r="B2168" t="str">
            <v>Encanador</v>
          </cell>
          <cell r="C2168" t="str">
            <v>h</v>
          </cell>
          <cell r="D2168">
            <v>0.05</v>
          </cell>
          <cell r="E2168">
            <v>5.380725</v>
          </cell>
          <cell r="F2168" t="str">
            <v/>
          </cell>
          <cell r="G2168">
            <v>0.26903625000000003</v>
          </cell>
        </row>
        <row r="2169">
          <cell r="B2169" t="str">
            <v>Total sem BDI</v>
          </cell>
          <cell r="F2169">
            <v>10.119999999999999</v>
          </cell>
          <cell r="G2169">
            <v>0.62003625000000007</v>
          </cell>
          <cell r="H2169">
            <v>10.740036249999999</v>
          </cell>
        </row>
        <row r="2170">
          <cell r="B2170" t="str">
            <v>Total com BDI</v>
          </cell>
          <cell r="F2170">
            <v>13.16</v>
          </cell>
          <cell r="G2170">
            <v>0.81</v>
          </cell>
          <cell r="H2170">
            <v>13.97</v>
          </cell>
        </row>
        <row r="2172">
          <cell r="A2172" t="str">
            <v>09023</v>
          </cell>
          <cell r="B2172" t="str">
            <v>Registro de pressão can.  3/4"</v>
          </cell>
          <cell r="C2172" t="str">
            <v>un</v>
          </cell>
          <cell r="F2172">
            <v>25.17</v>
          </cell>
          <cell r="G2172">
            <v>2.31</v>
          </cell>
          <cell r="H2172">
            <v>27.48</v>
          </cell>
        </row>
        <row r="2173">
          <cell r="A2173" t="str">
            <v>602</v>
          </cell>
          <cell r="B2173" t="str">
            <v>Registro base pressão 3/4"</v>
          </cell>
          <cell r="C2173" t="str">
            <v>un</v>
          </cell>
          <cell r="D2173">
            <v>1</v>
          </cell>
          <cell r="E2173">
            <v>10.78</v>
          </cell>
          <cell r="F2173">
            <v>10.78</v>
          </cell>
          <cell r="G2173" t="str">
            <v/>
          </cell>
          <cell r="H2173" t="str">
            <v/>
          </cell>
        </row>
        <row r="2174">
          <cell r="A2174" t="str">
            <v>603</v>
          </cell>
          <cell r="B2174" t="str">
            <v>Registro acabamento cromado</v>
          </cell>
          <cell r="C2174" t="str">
            <v>un</v>
          </cell>
          <cell r="D2174">
            <v>1</v>
          </cell>
          <cell r="E2174">
            <v>8.58</v>
          </cell>
          <cell r="F2174">
            <v>8.58</v>
          </cell>
          <cell r="G2174" t="str">
            <v/>
          </cell>
          <cell r="H2174" t="str">
            <v/>
          </cell>
        </row>
        <row r="2175">
          <cell r="A2175" t="str">
            <v>300</v>
          </cell>
          <cell r="B2175" t="str">
            <v>Servente</v>
          </cell>
          <cell r="C2175" t="str">
            <v>h</v>
          </cell>
          <cell r="D2175">
            <v>0.2</v>
          </cell>
          <cell r="E2175">
            <v>3.51</v>
          </cell>
          <cell r="F2175" t="str">
            <v/>
          </cell>
          <cell r="G2175">
            <v>0.70199999999999996</v>
          </cell>
        </row>
        <row r="2176">
          <cell r="A2176" t="str">
            <v>132</v>
          </cell>
          <cell r="B2176" t="str">
            <v>Encanador</v>
          </cell>
          <cell r="C2176" t="str">
            <v>h</v>
          </cell>
          <cell r="D2176">
            <v>0.2</v>
          </cell>
          <cell r="E2176">
            <v>5.380725</v>
          </cell>
          <cell r="F2176" t="str">
            <v/>
          </cell>
          <cell r="G2176">
            <v>1.0761450000000001</v>
          </cell>
          <cell r="H2176" t="str">
            <v/>
          </cell>
        </row>
        <row r="2177">
          <cell r="B2177" t="str">
            <v>Total sem BDI</v>
          </cell>
          <cell r="F2177">
            <v>19.36</v>
          </cell>
          <cell r="G2177">
            <v>1.7781450000000001</v>
          </cell>
          <cell r="H2177">
            <v>21.138144999999998</v>
          </cell>
        </row>
        <row r="2178">
          <cell r="B2178" t="str">
            <v>Total com BDI</v>
          </cell>
          <cell r="F2178">
            <v>25.17</v>
          </cell>
          <cell r="G2178">
            <v>2.31</v>
          </cell>
          <cell r="H2178">
            <v>27.48</v>
          </cell>
        </row>
        <row r="2180">
          <cell r="A2180" t="str">
            <v>09024</v>
          </cell>
          <cell r="B2180" t="str">
            <v>Registro de gaveta bruto  1"</v>
          </cell>
          <cell r="C2180" t="str">
            <v>un</v>
          </cell>
          <cell r="F2180">
            <v>10.87</v>
          </cell>
          <cell r="G2180">
            <v>2.31</v>
          </cell>
          <cell r="H2180">
            <v>13.18</v>
          </cell>
        </row>
        <row r="2181">
          <cell r="A2181" t="str">
            <v>285</v>
          </cell>
          <cell r="B2181" t="str">
            <v>Registro de gaveta bruto 1"</v>
          </cell>
          <cell r="C2181" t="str">
            <v>un</v>
          </cell>
          <cell r="D2181">
            <v>1</v>
          </cell>
          <cell r="E2181">
            <v>8.36</v>
          </cell>
          <cell r="F2181">
            <v>8.36</v>
          </cell>
          <cell r="G2181" t="str">
            <v/>
          </cell>
          <cell r="H2181" t="str">
            <v/>
          </cell>
        </row>
        <row r="2182">
          <cell r="A2182" t="str">
            <v>300</v>
          </cell>
          <cell r="B2182" t="str">
            <v>Servente</v>
          </cell>
          <cell r="C2182" t="str">
            <v>h</v>
          </cell>
          <cell r="D2182">
            <v>0.2</v>
          </cell>
          <cell r="E2182">
            <v>3.51</v>
          </cell>
          <cell r="F2182" t="str">
            <v/>
          </cell>
          <cell r="G2182">
            <v>0.70199999999999996</v>
          </cell>
        </row>
        <row r="2183">
          <cell r="A2183" t="str">
            <v>132</v>
          </cell>
          <cell r="B2183" t="str">
            <v>Encanador</v>
          </cell>
          <cell r="C2183" t="str">
            <v>h</v>
          </cell>
          <cell r="D2183">
            <v>0.2</v>
          </cell>
          <cell r="E2183">
            <v>5.380725</v>
          </cell>
          <cell r="F2183" t="str">
            <v/>
          </cell>
          <cell r="G2183">
            <v>1.0761450000000001</v>
          </cell>
          <cell r="H2183" t="str">
            <v/>
          </cell>
        </row>
        <row r="2184">
          <cell r="B2184" t="str">
            <v>Total sem BDI</v>
          </cell>
          <cell r="F2184">
            <v>8.36</v>
          </cell>
          <cell r="G2184">
            <v>1.7781450000000001</v>
          </cell>
          <cell r="H2184">
            <v>10.138145</v>
          </cell>
        </row>
        <row r="2185">
          <cell r="B2185" t="str">
            <v>Total com BDI</v>
          </cell>
          <cell r="F2185">
            <v>10.87</v>
          </cell>
          <cell r="G2185">
            <v>2.31</v>
          </cell>
          <cell r="H2185">
            <v>13.18</v>
          </cell>
        </row>
        <row r="2187">
          <cell r="A2187" t="str">
            <v>09025</v>
          </cell>
          <cell r="B2187" t="str">
            <v>Registro de gaveta   3/4" c/ canopla</v>
          </cell>
          <cell r="C2187" t="str">
            <v>un</v>
          </cell>
          <cell r="F2187">
            <v>23.74</v>
          </cell>
          <cell r="G2187">
            <v>2.31</v>
          </cell>
          <cell r="H2187">
            <v>26.049999999999997</v>
          </cell>
        </row>
        <row r="2188">
          <cell r="A2188" t="str">
            <v>596</v>
          </cell>
          <cell r="B2188" t="str">
            <v>Registro base de gaveta 3/4</v>
          </cell>
          <cell r="C2188" t="str">
            <v>un</v>
          </cell>
          <cell r="D2188">
            <v>1</v>
          </cell>
          <cell r="E2188">
            <v>9.68</v>
          </cell>
          <cell r="F2188">
            <v>9.68</v>
          </cell>
        </row>
        <row r="2189">
          <cell r="A2189" t="str">
            <v>599</v>
          </cell>
          <cell r="B2189" t="str">
            <v>Registro acabamento cromado 3/4"</v>
          </cell>
          <cell r="C2189" t="str">
            <v>un</v>
          </cell>
          <cell r="D2189">
            <v>1</v>
          </cell>
          <cell r="E2189">
            <v>8.58</v>
          </cell>
          <cell r="F2189">
            <v>8.58</v>
          </cell>
        </row>
        <row r="2190">
          <cell r="A2190" t="str">
            <v>300</v>
          </cell>
          <cell r="B2190" t="str">
            <v>Servente</v>
          </cell>
          <cell r="C2190" t="str">
            <v>h</v>
          </cell>
          <cell r="D2190">
            <v>0.2</v>
          </cell>
          <cell r="E2190">
            <v>3.51</v>
          </cell>
          <cell r="F2190" t="str">
            <v/>
          </cell>
          <cell r="G2190">
            <v>0.70199999999999996</v>
          </cell>
        </row>
        <row r="2191">
          <cell r="A2191" t="str">
            <v>132</v>
          </cell>
          <cell r="B2191" t="str">
            <v>Encanador</v>
          </cell>
          <cell r="C2191" t="str">
            <v>h</v>
          </cell>
          <cell r="D2191">
            <v>0.2</v>
          </cell>
          <cell r="E2191">
            <v>5.380725</v>
          </cell>
          <cell r="F2191" t="str">
            <v/>
          </cell>
          <cell r="G2191">
            <v>1.0761450000000001</v>
          </cell>
          <cell r="H2191" t="str">
            <v/>
          </cell>
        </row>
        <row r="2192">
          <cell r="B2192" t="str">
            <v>Total sem BDI</v>
          </cell>
          <cell r="F2192">
            <v>18.259999999999998</v>
          </cell>
          <cell r="G2192">
            <v>1.7781450000000001</v>
          </cell>
          <cell r="H2192">
            <v>20.038144999999997</v>
          </cell>
        </row>
        <row r="2193">
          <cell r="B2193" t="str">
            <v>Total com BDI</v>
          </cell>
          <cell r="F2193">
            <v>23.74</v>
          </cell>
          <cell r="G2193">
            <v>2.31</v>
          </cell>
          <cell r="H2193">
            <v>26.049999999999997</v>
          </cell>
        </row>
        <row r="2195">
          <cell r="A2195" t="str">
            <v>09034</v>
          </cell>
          <cell r="B2195" t="str">
            <v>Registro de gaveta   1" c/ canopla</v>
          </cell>
          <cell r="C2195" t="str">
            <v>un</v>
          </cell>
          <cell r="F2195">
            <v>39.04</v>
          </cell>
          <cell r="G2195">
            <v>10.52</v>
          </cell>
          <cell r="H2195">
            <v>49.56</v>
          </cell>
        </row>
        <row r="2196">
          <cell r="A2196" t="str">
            <v>598</v>
          </cell>
          <cell r="B2196" t="str">
            <v xml:space="preserve">Registro base de gaveta 1 </v>
          </cell>
          <cell r="C2196" t="str">
            <v>un</v>
          </cell>
          <cell r="D2196">
            <v>1</v>
          </cell>
          <cell r="E2196">
            <v>17.71</v>
          </cell>
          <cell r="F2196">
            <v>17.71</v>
          </cell>
        </row>
        <row r="2197">
          <cell r="A2197" t="str">
            <v>601</v>
          </cell>
          <cell r="B2197" t="str">
            <v>Registro acabamento  1"</v>
          </cell>
          <cell r="C2197" t="str">
            <v>un</v>
          </cell>
          <cell r="D2197">
            <v>1</v>
          </cell>
          <cell r="E2197">
            <v>12.32</v>
          </cell>
          <cell r="F2197">
            <v>12.32</v>
          </cell>
        </row>
        <row r="2198">
          <cell r="A2198" t="str">
            <v>300</v>
          </cell>
          <cell r="B2198" t="str">
            <v>Servente</v>
          </cell>
          <cell r="C2198" t="str">
            <v>h</v>
          </cell>
          <cell r="D2198">
            <v>2</v>
          </cell>
          <cell r="E2198">
            <v>3.51</v>
          </cell>
          <cell r="F2198" t="str">
            <v/>
          </cell>
          <cell r="G2198">
            <v>7.02</v>
          </cell>
        </row>
        <row r="2199">
          <cell r="A2199" t="str">
            <v>132</v>
          </cell>
          <cell r="B2199" t="str">
            <v>Encanador</v>
          </cell>
          <cell r="C2199" t="str">
            <v>h</v>
          </cell>
          <cell r="D2199">
            <v>0.2</v>
          </cell>
          <cell r="E2199">
            <v>5.380725</v>
          </cell>
          <cell r="F2199" t="str">
            <v/>
          </cell>
          <cell r="G2199">
            <v>1.0761450000000001</v>
          </cell>
          <cell r="H2199" t="str">
            <v/>
          </cell>
        </row>
        <row r="2200">
          <cell r="B2200" t="str">
            <v>Total sem BDI</v>
          </cell>
          <cell r="F2200">
            <v>30.03</v>
          </cell>
          <cell r="G2200">
            <v>8.0961449999999999</v>
          </cell>
          <cell r="H2200">
            <v>38.126145000000001</v>
          </cell>
        </row>
        <row r="2201">
          <cell r="B2201" t="str">
            <v>Total com BDI</v>
          </cell>
          <cell r="F2201">
            <v>39.04</v>
          </cell>
          <cell r="G2201">
            <v>10.52</v>
          </cell>
          <cell r="H2201">
            <v>49.56</v>
          </cell>
        </row>
        <row r="2203">
          <cell r="A2203" t="str">
            <v>09035</v>
          </cell>
          <cell r="B2203" t="str">
            <v>Registro de gaveta   1 1/2" c/ canopla</v>
          </cell>
          <cell r="C2203" t="str">
            <v>un</v>
          </cell>
          <cell r="F2203">
            <v>30.03</v>
          </cell>
          <cell r="G2203">
            <v>2.2226812499999999</v>
          </cell>
          <cell r="H2203">
            <v>32.252681250000002</v>
          </cell>
        </row>
        <row r="2204">
          <cell r="A2204" t="str">
            <v>598</v>
          </cell>
          <cell r="B2204" t="str">
            <v xml:space="preserve">Registro base de gaveta 11/2" </v>
          </cell>
          <cell r="C2204" t="str">
            <v>un</v>
          </cell>
          <cell r="D2204">
            <v>1</v>
          </cell>
          <cell r="E2204">
            <v>17.71</v>
          </cell>
          <cell r="F2204">
            <v>17.71</v>
          </cell>
        </row>
        <row r="2205">
          <cell r="A2205" t="str">
            <v>601</v>
          </cell>
          <cell r="B2205" t="str">
            <v xml:space="preserve">Registro acabamento gaveta 11/2" </v>
          </cell>
          <cell r="C2205" t="str">
            <v>un</v>
          </cell>
          <cell r="D2205">
            <v>1</v>
          </cell>
          <cell r="E2205">
            <v>12.32</v>
          </cell>
          <cell r="F2205">
            <v>12.32</v>
          </cell>
        </row>
        <row r="2206">
          <cell r="A2206" t="str">
            <v>300</v>
          </cell>
          <cell r="B2206" t="str">
            <v>Servente</v>
          </cell>
          <cell r="C2206" t="str">
            <v>h</v>
          </cell>
          <cell r="D2206">
            <v>0.25</v>
          </cell>
          <cell r="E2206">
            <v>3.51</v>
          </cell>
          <cell r="F2206" t="str">
            <v/>
          </cell>
          <cell r="G2206">
            <v>0.87749999999999995</v>
          </cell>
        </row>
        <row r="2207">
          <cell r="A2207" t="str">
            <v>132</v>
          </cell>
          <cell r="B2207" t="str">
            <v>Encanador</v>
          </cell>
          <cell r="C2207" t="str">
            <v>h</v>
          </cell>
          <cell r="D2207">
            <v>0.25</v>
          </cell>
          <cell r="E2207">
            <v>5.380725</v>
          </cell>
          <cell r="F2207" t="str">
            <v/>
          </cell>
          <cell r="G2207">
            <v>1.34518125</v>
          </cell>
          <cell r="H2207" t="str">
            <v/>
          </cell>
        </row>
        <row r="2208">
          <cell r="B2208" t="str">
            <v>Total sem BDI</v>
          </cell>
          <cell r="F2208">
            <v>30.03</v>
          </cell>
          <cell r="G2208">
            <v>2.2226812499999999</v>
          </cell>
          <cell r="H2208">
            <v>32.252681250000002</v>
          </cell>
        </row>
        <row r="2209">
          <cell r="B2209" t="str">
            <v>Total com BDI</v>
          </cell>
          <cell r="F2209">
            <v>39.04</v>
          </cell>
          <cell r="G2209">
            <v>2.89</v>
          </cell>
          <cell r="H2209">
            <v>41.93</v>
          </cell>
        </row>
        <row r="2211">
          <cell r="A2211" t="str">
            <v>09026</v>
          </cell>
          <cell r="B2211" t="str">
            <v>Registro de gaveta   1 1/2"  bruto</v>
          </cell>
          <cell r="C2211" t="str">
            <v>un</v>
          </cell>
          <cell r="F2211">
            <v>20.59</v>
          </cell>
          <cell r="G2211">
            <v>2.89</v>
          </cell>
          <cell r="H2211">
            <v>23.48</v>
          </cell>
        </row>
        <row r="2212">
          <cell r="A2212" t="str">
            <v>284</v>
          </cell>
          <cell r="B2212" t="str">
            <v>Registro de gaveta 1 1/2  bruto</v>
          </cell>
          <cell r="C2212" t="str">
            <v>un</v>
          </cell>
          <cell r="D2212">
            <v>1</v>
          </cell>
          <cell r="E2212">
            <v>15.84</v>
          </cell>
          <cell r="F2212">
            <v>15.84</v>
          </cell>
        </row>
        <row r="2213">
          <cell r="A2213" t="str">
            <v>300</v>
          </cell>
          <cell r="B2213" t="str">
            <v>Servente</v>
          </cell>
          <cell r="C2213" t="str">
            <v>h</v>
          </cell>
          <cell r="D2213">
            <v>0.25</v>
          </cell>
          <cell r="E2213">
            <v>3.51</v>
          </cell>
          <cell r="F2213" t="str">
            <v/>
          </cell>
          <cell r="G2213">
            <v>0.87749999999999995</v>
          </cell>
        </row>
        <row r="2214">
          <cell r="A2214" t="str">
            <v>132</v>
          </cell>
          <cell r="B2214" t="str">
            <v>Encanador</v>
          </cell>
          <cell r="C2214" t="str">
            <v>h</v>
          </cell>
          <cell r="D2214">
            <v>0.25</v>
          </cell>
          <cell r="E2214">
            <v>5.380725</v>
          </cell>
          <cell r="F2214" t="str">
            <v/>
          </cell>
          <cell r="G2214">
            <v>1.34518125</v>
          </cell>
          <cell r="H2214" t="str">
            <v/>
          </cell>
        </row>
        <row r="2215">
          <cell r="B2215" t="str">
            <v>Total sem BDI</v>
          </cell>
          <cell r="F2215">
            <v>15.84</v>
          </cell>
          <cell r="G2215">
            <v>2.2226812499999999</v>
          </cell>
          <cell r="H2215">
            <v>18.062681250000001</v>
          </cell>
        </row>
        <row r="2216">
          <cell r="B2216" t="str">
            <v>Total com BDI</v>
          </cell>
          <cell r="F2216">
            <v>20.59</v>
          </cell>
          <cell r="G2216">
            <v>2.89</v>
          </cell>
          <cell r="H2216">
            <v>23.48</v>
          </cell>
        </row>
        <row r="2218">
          <cell r="A2218" t="str">
            <v>09027</v>
          </cell>
          <cell r="B2218" t="str">
            <v>Caixa d'água fibra de vidro 1000 li</v>
          </cell>
          <cell r="C2218" t="str">
            <v>un</v>
          </cell>
          <cell r="F2218">
            <v>254.54</v>
          </cell>
          <cell r="G2218">
            <v>4.5599999999999996</v>
          </cell>
          <cell r="H2218">
            <v>259.09999999999997</v>
          </cell>
        </row>
        <row r="2219">
          <cell r="A2219" t="str">
            <v>048</v>
          </cell>
          <cell r="B2219" t="str">
            <v>Caixa d'água fibra 1000 li</v>
          </cell>
          <cell r="C2219" t="str">
            <v>un</v>
          </cell>
          <cell r="D2219">
            <v>1</v>
          </cell>
          <cell r="E2219">
            <v>195.8</v>
          </cell>
          <cell r="F2219">
            <v>195.8</v>
          </cell>
        </row>
        <row r="2220">
          <cell r="A2220" t="str">
            <v>300</v>
          </cell>
          <cell r="B2220" t="str">
            <v>Servente</v>
          </cell>
          <cell r="C2220" t="str">
            <v>h</v>
          </cell>
          <cell r="D2220">
            <v>1</v>
          </cell>
          <cell r="E2220">
            <v>3.51</v>
          </cell>
          <cell r="F2220" t="str">
            <v/>
          </cell>
          <cell r="G2220">
            <v>3.51</v>
          </cell>
        </row>
        <row r="2221">
          <cell r="B2221" t="str">
            <v>Total sem BDI</v>
          </cell>
          <cell r="F2221">
            <v>195.8</v>
          </cell>
          <cell r="G2221">
            <v>3.51</v>
          </cell>
          <cell r="H2221">
            <v>199.31</v>
          </cell>
        </row>
        <row r="2222">
          <cell r="B2222" t="str">
            <v>Total com BDI</v>
          </cell>
          <cell r="F2222">
            <v>254.54</v>
          </cell>
          <cell r="G2222">
            <v>4.5599999999999996</v>
          </cell>
          <cell r="H2222">
            <v>259.09999999999997</v>
          </cell>
        </row>
        <row r="2224">
          <cell r="A2224" t="str">
            <v>09028</v>
          </cell>
          <cell r="B2224" t="str">
            <v>Caixa d'água fibra de vidro 2000 li</v>
          </cell>
          <cell r="C2224" t="str">
            <v>un</v>
          </cell>
          <cell r="F2224">
            <v>557.70000000000005</v>
          </cell>
          <cell r="G2224">
            <v>4.5599999999999996</v>
          </cell>
          <cell r="H2224">
            <v>562.26</v>
          </cell>
        </row>
        <row r="2225">
          <cell r="A2225" t="str">
            <v>049</v>
          </cell>
          <cell r="B2225" t="str">
            <v>Caixa d'água fibra 2000 li</v>
          </cell>
          <cell r="C2225" t="str">
            <v>un</v>
          </cell>
          <cell r="D2225">
            <v>1</v>
          </cell>
          <cell r="E2225">
            <v>429</v>
          </cell>
          <cell r="F2225">
            <v>429</v>
          </cell>
        </row>
        <row r="2226">
          <cell r="A2226" t="str">
            <v>300</v>
          </cell>
          <cell r="B2226" t="str">
            <v>Servente</v>
          </cell>
          <cell r="C2226" t="str">
            <v>h</v>
          </cell>
          <cell r="D2226">
            <v>1</v>
          </cell>
          <cell r="E2226">
            <v>3.51</v>
          </cell>
          <cell r="F2226" t="str">
            <v/>
          </cell>
          <cell r="G2226">
            <v>3.51</v>
          </cell>
        </row>
        <row r="2227">
          <cell r="B2227" t="str">
            <v>Total sem BDI</v>
          </cell>
          <cell r="F2227">
            <v>429</v>
          </cell>
          <cell r="G2227">
            <v>3.51</v>
          </cell>
          <cell r="H2227">
            <v>432.51</v>
          </cell>
        </row>
        <row r="2228">
          <cell r="B2228" t="str">
            <v>Total com BDI</v>
          </cell>
          <cell r="F2228">
            <v>557.70000000000005</v>
          </cell>
          <cell r="G2228">
            <v>4.5599999999999996</v>
          </cell>
          <cell r="H2228">
            <v>562.26</v>
          </cell>
        </row>
        <row r="2230">
          <cell r="A2230" t="str">
            <v>09029</v>
          </cell>
          <cell r="B2230" t="str">
            <v>Caixa d'água fibra de vidro 3000 li</v>
          </cell>
          <cell r="C2230" t="str">
            <v>un</v>
          </cell>
          <cell r="F2230">
            <v>691.6</v>
          </cell>
          <cell r="G2230">
            <v>4.5599999999999996</v>
          </cell>
          <cell r="H2230">
            <v>696.16</v>
          </cell>
        </row>
        <row r="2231">
          <cell r="A2231" t="str">
            <v>050</v>
          </cell>
          <cell r="B2231" t="str">
            <v>Caixa d'água fibra 3000 li</v>
          </cell>
          <cell r="C2231" t="str">
            <v>un</v>
          </cell>
          <cell r="D2231">
            <v>1</v>
          </cell>
          <cell r="E2231">
            <v>532</v>
          </cell>
          <cell r="F2231">
            <v>532</v>
          </cell>
        </row>
        <row r="2232">
          <cell r="A2232" t="str">
            <v>300</v>
          </cell>
          <cell r="B2232" t="str">
            <v>Servente</v>
          </cell>
          <cell r="C2232" t="str">
            <v>h</v>
          </cell>
          <cell r="D2232">
            <v>1</v>
          </cell>
          <cell r="E2232">
            <v>3.51</v>
          </cell>
          <cell r="F2232" t="str">
            <v/>
          </cell>
          <cell r="G2232">
            <v>3.51</v>
          </cell>
        </row>
        <row r="2233">
          <cell r="B2233" t="str">
            <v>Total sem BDI</v>
          </cell>
          <cell r="F2233">
            <v>532</v>
          </cell>
          <cell r="G2233">
            <v>3.51</v>
          </cell>
          <cell r="H2233">
            <v>535.51</v>
          </cell>
        </row>
        <row r="2234">
          <cell r="B2234" t="str">
            <v>Total com BDI</v>
          </cell>
          <cell r="F2234">
            <v>691.6</v>
          </cell>
          <cell r="G2234">
            <v>4.5599999999999996</v>
          </cell>
          <cell r="H2234">
            <v>696.16</v>
          </cell>
        </row>
        <row r="2236">
          <cell r="A2236" t="str">
            <v>10000</v>
          </cell>
          <cell r="B2236" t="str">
            <v>INSTALAÇÕES HIDROSSANITÁRIAS</v>
          </cell>
        </row>
        <row r="2238">
          <cell r="A2238" t="str">
            <v>10001</v>
          </cell>
          <cell r="B2238" t="str">
            <v>Ponto de agua fria vaso c/ válvula</v>
          </cell>
          <cell r="C2238" t="str">
            <v>pt</v>
          </cell>
          <cell r="F2238">
            <v>7.72</v>
          </cell>
          <cell r="G2238">
            <v>4</v>
          </cell>
          <cell r="H2238">
            <v>11.719999999999999</v>
          </cell>
        </row>
        <row r="2239">
          <cell r="A2239" t="str">
            <v>373</v>
          </cell>
          <cell r="B2239" t="str">
            <v>Tubo PVC soldável 50</v>
          </cell>
          <cell r="C2239" t="str">
            <v>ml</v>
          </cell>
          <cell r="D2239">
            <v>3</v>
          </cell>
          <cell r="E2239">
            <v>0.66</v>
          </cell>
          <cell r="F2239">
            <v>1.98</v>
          </cell>
        </row>
        <row r="2240">
          <cell r="A2240" t="str">
            <v>104</v>
          </cell>
          <cell r="B2240" t="str">
            <v>Conexão PVC soldável 50</v>
          </cell>
          <cell r="C2240" t="str">
            <v>un</v>
          </cell>
          <cell r="D2240">
            <v>2</v>
          </cell>
          <cell r="E2240">
            <v>1.98</v>
          </cell>
          <cell r="F2240">
            <v>3.96</v>
          </cell>
        </row>
        <row r="2241">
          <cell r="A2241" t="str">
            <v>300</v>
          </cell>
          <cell r="B2241" t="str">
            <v>Servente</v>
          </cell>
          <cell r="C2241" t="str">
            <v>h</v>
          </cell>
          <cell r="D2241">
            <v>0.6</v>
          </cell>
          <cell r="E2241">
            <v>3.51</v>
          </cell>
          <cell r="F2241" t="str">
            <v/>
          </cell>
          <cell r="G2241">
            <v>2.1059999999999999</v>
          </cell>
        </row>
        <row r="2242">
          <cell r="A2242" t="str">
            <v>132</v>
          </cell>
          <cell r="B2242" t="str">
            <v>Encanador</v>
          </cell>
          <cell r="C2242" t="str">
            <v>h</v>
          </cell>
          <cell r="D2242">
            <v>0.18</v>
          </cell>
          <cell r="E2242">
            <v>5.380725</v>
          </cell>
          <cell r="F2242" t="str">
            <v/>
          </cell>
          <cell r="G2242">
            <v>0.96853049999999996</v>
          </cell>
          <cell r="H2242" t="str">
            <v/>
          </cell>
        </row>
        <row r="2243">
          <cell r="B2243" t="str">
            <v>Total sem BDI</v>
          </cell>
          <cell r="F2243">
            <v>5.9399999999999995</v>
          </cell>
          <cell r="G2243">
            <v>3.0745304999999998</v>
          </cell>
          <cell r="H2243">
            <v>9.0145304999999993</v>
          </cell>
        </row>
        <row r="2244">
          <cell r="B2244" t="str">
            <v>Total com BDI</v>
          </cell>
          <cell r="F2244">
            <v>7.72</v>
          </cell>
          <cell r="G2244">
            <v>4</v>
          </cell>
          <cell r="H2244">
            <v>11.719999999999999</v>
          </cell>
        </row>
        <row r="2246">
          <cell r="A2246" t="str">
            <v>10002</v>
          </cell>
          <cell r="B2246" t="str">
            <v>Ponto de agua fria p/ lavatório</v>
          </cell>
          <cell r="C2246" t="str">
            <v>pt</v>
          </cell>
          <cell r="F2246">
            <v>4.78</v>
          </cell>
          <cell r="G2246">
            <v>3.79</v>
          </cell>
          <cell r="H2246">
            <v>8.57</v>
          </cell>
        </row>
        <row r="2247">
          <cell r="A2247" t="str">
            <v>373</v>
          </cell>
          <cell r="B2247" t="str">
            <v>Tubo PVC soldável 25</v>
          </cell>
          <cell r="C2247" t="str">
            <v>ml</v>
          </cell>
          <cell r="D2247">
            <v>3</v>
          </cell>
          <cell r="E2247">
            <v>0.66</v>
          </cell>
          <cell r="F2247">
            <v>1.98</v>
          </cell>
        </row>
        <row r="2248">
          <cell r="A2248" t="str">
            <v>085</v>
          </cell>
          <cell r="B2248" t="str">
            <v>Conexão azul bucha latão 3/4</v>
          </cell>
          <cell r="C2248" t="str">
            <v>un</v>
          </cell>
          <cell r="D2248">
            <v>1</v>
          </cell>
          <cell r="E2248">
            <v>1.37</v>
          </cell>
          <cell r="F2248">
            <v>1.37</v>
          </cell>
        </row>
        <row r="2249">
          <cell r="A2249" t="str">
            <v>101</v>
          </cell>
          <cell r="B2249" t="str">
            <v>Conexão PVC soldável 25</v>
          </cell>
          <cell r="C2249" t="str">
            <v>un</v>
          </cell>
          <cell r="D2249">
            <v>1</v>
          </cell>
          <cell r="E2249">
            <v>0.33</v>
          </cell>
          <cell r="F2249">
            <v>0.33</v>
          </cell>
        </row>
        <row r="2250">
          <cell r="A2250" t="str">
            <v>300</v>
          </cell>
          <cell r="B2250" t="str">
            <v>Servente</v>
          </cell>
          <cell r="C2250" t="str">
            <v>h</v>
          </cell>
          <cell r="D2250">
            <v>0.6</v>
          </cell>
          <cell r="E2250">
            <v>3.51</v>
          </cell>
          <cell r="F2250" t="str">
            <v/>
          </cell>
          <cell r="G2250">
            <v>2.1059999999999999</v>
          </cell>
        </row>
        <row r="2251">
          <cell r="A2251" t="str">
            <v>132</v>
          </cell>
          <cell r="B2251" t="str">
            <v>Encanador</v>
          </cell>
          <cell r="C2251" t="str">
            <v>h</v>
          </cell>
          <cell r="D2251">
            <v>0.15</v>
          </cell>
          <cell r="E2251">
            <v>5.380725</v>
          </cell>
          <cell r="F2251" t="str">
            <v/>
          </cell>
          <cell r="G2251">
            <v>0.80710874999999993</v>
          </cell>
          <cell r="H2251" t="str">
            <v/>
          </cell>
        </row>
        <row r="2252">
          <cell r="B2252" t="str">
            <v>Total sem BDI</v>
          </cell>
          <cell r="F2252">
            <v>3.68</v>
          </cell>
          <cell r="G2252">
            <v>2.9131087499999997</v>
          </cell>
          <cell r="H2252">
            <v>6.5931087499999999</v>
          </cell>
        </row>
        <row r="2253">
          <cell r="B2253" t="str">
            <v>Total com BDI</v>
          </cell>
          <cell r="F2253">
            <v>4.78</v>
          </cell>
          <cell r="G2253">
            <v>3.79</v>
          </cell>
          <cell r="H2253">
            <v>8.57</v>
          </cell>
        </row>
        <row r="2255">
          <cell r="A2255" t="str">
            <v>10003</v>
          </cell>
          <cell r="B2255" t="str">
            <v>Ponto de agua fria lavatório coletivo</v>
          </cell>
          <cell r="C2255" t="str">
            <v>pt</v>
          </cell>
          <cell r="F2255">
            <v>2.68</v>
          </cell>
          <cell r="G2255">
            <v>1.01</v>
          </cell>
          <cell r="H2255">
            <v>3.6900000000000004</v>
          </cell>
        </row>
        <row r="2256">
          <cell r="A2256" t="str">
            <v>373</v>
          </cell>
          <cell r="B2256" t="str">
            <v>Tubo PVC soldável 25</v>
          </cell>
          <cell r="C2256" t="str">
            <v>ml</v>
          </cell>
          <cell r="D2256">
            <v>0.8</v>
          </cell>
          <cell r="E2256">
            <v>0.66</v>
          </cell>
          <cell r="F2256">
            <v>0.52800000000000002</v>
          </cell>
        </row>
        <row r="2257">
          <cell r="A2257" t="str">
            <v>085</v>
          </cell>
          <cell r="B2257" t="str">
            <v>Conexão azul bucha latão 3/4</v>
          </cell>
          <cell r="C2257" t="str">
            <v>un</v>
          </cell>
          <cell r="D2257">
            <v>1</v>
          </cell>
          <cell r="E2257">
            <v>1.37</v>
          </cell>
          <cell r="F2257">
            <v>1.37</v>
          </cell>
        </row>
        <row r="2258">
          <cell r="A2258" t="str">
            <v>101</v>
          </cell>
          <cell r="B2258" t="str">
            <v>Conexão PVC soldável 25</v>
          </cell>
          <cell r="C2258" t="str">
            <v>un</v>
          </cell>
          <cell r="D2258">
            <v>0.5</v>
          </cell>
          <cell r="E2258">
            <v>0.33</v>
          </cell>
          <cell r="F2258">
            <v>0.16500000000000001</v>
          </cell>
        </row>
        <row r="2259">
          <cell r="A2259" t="str">
            <v>300</v>
          </cell>
          <cell r="B2259" t="str">
            <v>Servente</v>
          </cell>
          <cell r="C2259" t="str">
            <v>h</v>
          </cell>
          <cell r="D2259">
            <v>0.16</v>
          </cell>
          <cell r="E2259">
            <v>3.51</v>
          </cell>
          <cell r="F2259" t="str">
            <v/>
          </cell>
          <cell r="G2259">
            <v>0.56159999999999999</v>
          </cell>
        </row>
        <row r="2260">
          <cell r="A2260" t="str">
            <v>132</v>
          </cell>
          <cell r="B2260" t="str">
            <v>Encanador</v>
          </cell>
          <cell r="C2260" t="str">
            <v>h</v>
          </cell>
          <cell r="D2260">
            <v>0.04</v>
          </cell>
          <cell r="E2260">
            <v>5.380725</v>
          </cell>
          <cell r="F2260" t="str">
            <v/>
          </cell>
          <cell r="G2260">
            <v>0.215229</v>
          </cell>
          <cell r="H2260" t="str">
            <v/>
          </cell>
        </row>
        <row r="2261">
          <cell r="B2261" t="str">
            <v>Total sem BDI</v>
          </cell>
          <cell r="F2261">
            <v>2.0630000000000002</v>
          </cell>
          <cell r="G2261">
            <v>0.77682899999999999</v>
          </cell>
          <cell r="H2261">
            <v>2.8398289999999999</v>
          </cell>
        </row>
        <row r="2262">
          <cell r="B2262" t="str">
            <v>Total com BDI</v>
          </cell>
          <cell r="F2262">
            <v>2.68</v>
          </cell>
          <cell r="G2262">
            <v>1.01</v>
          </cell>
          <cell r="H2262">
            <v>3.6900000000000004</v>
          </cell>
        </row>
        <row r="2264">
          <cell r="A2264" t="str">
            <v>10004</v>
          </cell>
          <cell r="B2264" t="str">
            <v>Ponto de agua fria p/ bebedouro</v>
          </cell>
          <cell r="C2264" t="str">
            <v>pt</v>
          </cell>
          <cell r="F2264">
            <v>6.07</v>
          </cell>
          <cell r="G2264">
            <v>5.05</v>
          </cell>
          <cell r="H2264">
            <v>11.120000000000001</v>
          </cell>
        </row>
        <row r="2265">
          <cell r="A2265" t="str">
            <v>373</v>
          </cell>
          <cell r="B2265" t="str">
            <v>Tubo PVC soldável 25</v>
          </cell>
          <cell r="C2265" t="str">
            <v>ml</v>
          </cell>
          <cell r="D2265">
            <v>4</v>
          </cell>
          <cell r="E2265">
            <v>0.66</v>
          </cell>
          <cell r="F2265">
            <v>2.64</v>
          </cell>
        </row>
        <row r="2266">
          <cell r="A2266" t="str">
            <v>085</v>
          </cell>
          <cell r="B2266" t="str">
            <v>Conexão azul bucha latão 3/4</v>
          </cell>
          <cell r="C2266" t="str">
            <v>un</v>
          </cell>
          <cell r="D2266">
            <v>1</v>
          </cell>
          <cell r="E2266">
            <v>1.37</v>
          </cell>
          <cell r="F2266">
            <v>1.37</v>
          </cell>
        </row>
        <row r="2267">
          <cell r="A2267" t="str">
            <v>101</v>
          </cell>
          <cell r="B2267" t="str">
            <v>Conexão PVC soldável 25</v>
          </cell>
          <cell r="C2267" t="str">
            <v>un</v>
          </cell>
          <cell r="D2267">
            <v>2</v>
          </cell>
          <cell r="E2267">
            <v>0.33</v>
          </cell>
          <cell r="F2267">
            <v>0.66</v>
          </cell>
        </row>
        <row r="2268">
          <cell r="A2268" t="str">
            <v>300</v>
          </cell>
          <cell r="B2268" t="str">
            <v>Servente</v>
          </cell>
          <cell r="C2268" t="str">
            <v>h</v>
          </cell>
          <cell r="D2268">
            <v>0.8</v>
          </cell>
          <cell r="E2268">
            <v>3.51</v>
          </cell>
          <cell r="F2268" t="str">
            <v/>
          </cell>
          <cell r="G2268">
            <v>2.8079999999999998</v>
          </cell>
        </row>
        <row r="2269">
          <cell r="A2269" t="str">
            <v>132</v>
          </cell>
          <cell r="B2269" t="str">
            <v>Encanador</v>
          </cell>
          <cell r="C2269" t="str">
            <v>h</v>
          </cell>
          <cell r="D2269">
            <v>0.2</v>
          </cell>
          <cell r="E2269">
            <v>5.380725</v>
          </cell>
          <cell r="F2269" t="str">
            <v/>
          </cell>
          <cell r="G2269">
            <v>1.0761450000000001</v>
          </cell>
          <cell r="H2269" t="str">
            <v/>
          </cell>
        </row>
        <row r="2270">
          <cell r="B2270" t="str">
            <v>Total sem BDI</v>
          </cell>
          <cell r="F2270">
            <v>4.67</v>
          </cell>
          <cell r="G2270">
            <v>3.8841450000000002</v>
          </cell>
          <cell r="H2270">
            <v>8.5541450000000001</v>
          </cell>
        </row>
        <row r="2271">
          <cell r="B2271" t="str">
            <v>Total com BDI</v>
          </cell>
          <cell r="F2271">
            <v>6.07</v>
          </cell>
          <cell r="G2271">
            <v>5.05</v>
          </cell>
          <cell r="H2271">
            <v>11.120000000000001</v>
          </cell>
        </row>
        <row r="2273">
          <cell r="A2273" t="str">
            <v>10015</v>
          </cell>
          <cell r="B2273" t="str">
            <v>Ponto de instalação de caixa d'água</v>
          </cell>
          <cell r="C2273" t="str">
            <v>pt</v>
          </cell>
          <cell r="F2273">
            <v>54.02</v>
          </cell>
          <cell r="G2273">
            <v>11.56</v>
          </cell>
          <cell r="H2273">
            <v>65.58</v>
          </cell>
        </row>
        <row r="2274">
          <cell r="A2274" t="str">
            <v>344</v>
          </cell>
          <cell r="B2274" t="str">
            <v>Torneira bóia metálica 3/4</v>
          </cell>
          <cell r="C2274" t="str">
            <v>un</v>
          </cell>
          <cell r="D2274">
            <v>1</v>
          </cell>
          <cell r="E2274">
            <v>15.4</v>
          </cell>
          <cell r="F2274">
            <v>15.4</v>
          </cell>
        </row>
        <row r="2275">
          <cell r="A2275" t="str">
            <v>015</v>
          </cell>
          <cell r="B2275" t="str">
            <v>Adaptador PVC 25x3/4 com flange</v>
          </cell>
          <cell r="C2275" t="str">
            <v>un</v>
          </cell>
          <cell r="D2275">
            <v>1</v>
          </cell>
          <cell r="E2275">
            <v>2.58</v>
          </cell>
          <cell r="F2275">
            <v>2.58</v>
          </cell>
        </row>
        <row r="2276">
          <cell r="A2276" t="str">
            <v>445</v>
          </cell>
          <cell r="B2276" t="str">
            <v>Adaptador PVC 32x1"  com flange</v>
          </cell>
          <cell r="C2276" t="str">
            <v>un</v>
          </cell>
          <cell r="D2276">
            <v>1</v>
          </cell>
          <cell r="E2276">
            <v>4.4000000000000004</v>
          </cell>
          <cell r="F2276">
            <v>4.4000000000000004</v>
          </cell>
        </row>
        <row r="2277">
          <cell r="A2277" t="str">
            <v>410</v>
          </cell>
          <cell r="B2277" t="str">
            <v>Adaptador PVC 1 1/2x50  com flange</v>
          </cell>
          <cell r="C2277" t="str">
            <v>un</v>
          </cell>
          <cell r="D2277">
            <v>1</v>
          </cell>
          <cell r="E2277">
            <v>5.83</v>
          </cell>
          <cell r="F2277">
            <v>5.83</v>
          </cell>
        </row>
        <row r="2278">
          <cell r="A2278" t="str">
            <v>373</v>
          </cell>
          <cell r="B2278" t="str">
            <v>Tubo PVC soldável 25</v>
          </cell>
          <cell r="C2278" t="str">
            <v>ml</v>
          </cell>
          <cell r="D2278">
            <v>5</v>
          </cell>
          <cell r="E2278">
            <v>0.66</v>
          </cell>
          <cell r="F2278">
            <v>3.3000000000000003</v>
          </cell>
        </row>
        <row r="2279">
          <cell r="A2279" t="str">
            <v>374</v>
          </cell>
          <cell r="B2279" t="str">
            <v>Tubo PVC soldável 32</v>
          </cell>
          <cell r="C2279" t="str">
            <v>ml</v>
          </cell>
          <cell r="D2279">
            <v>3</v>
          </cell>
          <cell r="E2279">
            <v>1.64</v>
          </cell>
          <cell r="F2279">
            <v>4.92</v>
          </cell>
        </row>
        <row r="2280">
          <cell r="A2280" t="str">
            <v>376</v>
          </cell>
          <cell r="B2280" t="str">
            <v>Tubo PVC soldável 50</v>
          </cell>
          <cell r="C2280" t="str">
            <v>ml</v>
          </cell>
          <cell r="D2280">
            <v>2</v>
          </cell>
          <cell r="E2280">
            <v>2.56</v>
          </cell>
          <cell r="F2280">
            <v>5.12</v>
          </cell>
        </row>
        <row r="2281">
          <cell r="A2281" t="str">
            <v>300</v>
          </cell>
          <cell r="B2281" t="str">
            <v>Servente</v>
          </cell>
          <cell r="C2281" t="str">
            <v>h</v>
          </cell>
          <cell r="D2281">
            <v>1</v>
          </cell>
          <cell r="E2281">
            <v>3.51</v>
          </cell>
          <cell r="F2281" t="str">
            <v/>
          </cell>
          <cell r="G2281">
            <v>3.51</v>
          </cell>
        </row>
        <row r="2282">
          <cell r="A2282" t="str">
            <v>132</v>
          </cell>
          <cell r="B2282" t="str">
            <v>Encanador</v>
          </cell>
          <cell r="C2282" t="str">
            <v>h</v>
          </cell>
          <cell r="D2282">
            <v>1</v>
          </cell>
          <cell r="E2282">
            <v>5.380725</v>
          </cell>
          <cell r="F2282" t="str">
            <v/>
          </cell>
          <cell r="G2282">
            <v>5.380725</v>
          </cell>
          <cell r="H2282" t="str">
            <v/>
          </cell>
        </row>
        <row r="2283">
          <cell r="B2283" t="str">
            <v>Total sem BDI</v>
          </cell>
          <cell r="F2283">
            <v>41.55</v>
          </cell>
          <cell r="G2283">
            <v>8.8907249999999998</v>
          </cell>
          <cell r="H2283">
            <v>50.440725</v>
          </cell>
        </row>
        <row r="2284">
          <cell r="B2284" t="str">
            <v>Total com BDI</v>
          </cell>
          <cell r="F2284">
            <v>54.02</v>
          </cell>
          <cell r="G2284">
            <v>11.56</v>
          </cell>
          <cell r="H2284">
            <v>65.58</v>
          </cell>
        </row>
        <row r="2286">
          <cell r="A2286" t="str">
            <v>10016</v>
          </cell>
          <cell r="B2286" t="str">
            <v>Ponto de entrada de água fria</v>
          </cell>
          <cell r="C2286" t="str">
            <v>pt</v>
          </cell>
          <cell r="F2286">
            <v>8.58</v>
          </cell>
          <cell r="G2286">
            <v>5.78</v>
          </cell>
          <cell r="H2286">
            <v>14.36</v>
          </cell>
        </row>
        <row r="2287">
          <cell r="A2287" t="str">
            <v>373</v>
          </cell>
          <cell r="B2287" t="str">
            <v>Tubo de PVC 25mm</v>
          </cell>
          <cell r="C2287" t="str">
            <v>ml</v>
          </cell>
          <cell r="D2287">
            <v>10</v>
          </cell>
          <cell r="E2287">
            <v>0.66</v>
          </cell>
          <cell r="F2287">
            <v>6.6000000000000005</v>
          </cell>
        </row>
        <row r="2288">
          <cell r="A2288" t="str">
            <v>300</v>
          </cell>
          <cell r="B2288" t="str">
            <v>Servente</v>
          </cell>
          <cell r="C2288" t="str">
            <v>h</v>
          </cell>
          <cell r="D2288">
            <v>0.5</v>
          </cell>
          <cell r="E2288">
            <v>3.51</v>
          </cell>
          <cell r="F2288" t="str">
            <v/>
          </cell>
          <cell r="G2288">
            <v>1.7549999999999999</v>
          </cell>
        </row>
        <row r="2289">
          <cell r="A2289" t="str">
            <v>132</v>
          </cell>
          <cell r="B2289" t="str">
            <v>Encanador</v>
          </cell>
          <cell r="C2289" t="str">
            <v>h</v>
          </cell>
          <cell r="D2289">
            <v>0.5</v>
          </cell>
          <cell r="E2289">
            <v>5.380725</v>
          </cell>
          <cell r="F2289" t="str">
            <v/>
          </cell>
          <cell r="G2289">
            <v>2.6903625</v>
          </cell>
          <cell r="H2289" t="str">
            <v/>
          </cell>
        </row>
        <row r="2290">
          <cell r="B2290" t="str">
            <v>Total sem BDI</v>
          </cell>
          <cell r="F2290">
            <v>6.6000000000000005</v>
          </cell>
          <cell r="G2290">
            <v>4.4453624999999999</v>
          </cell>
          <cell r="H2290">
            <v>11.0453625</v>
          </cell>
        </row>
        <row r="2291">
          <cell r="B2291" t="str">
            <v>Total com BDI</v>
          </cell>
          <cell r="F2291">
            <v>8.58</v>
          </cell>
          <cell r="G2291">
            <v>5.78</v>
          </cell>
          <cell r="H2291">
            <v>14.36</v>
          </cell>
        </row>
        <row r="2293">
          <cell r="A2293" t="str">
            <v>10005</v>
          </cell>
          <cell r="B2293" t="str">
            <v>Ponto de esgoto p/ vaso sanitário</v>
          </cell>
          <cell r="F2293">
            <v>14.68</v>
          </cell>
          <cell r="G2293">
            <v>3.7</v>
          </cell>
          <cell r="H2293">
            <v>18.38</v>
          </cell>
        </row>
        <row r="2294">
          <cell r="A2294" t="str">
            <v>369</v>
          </cell>
          <cell r="B2294" t="str">
            <v>Tubo PVC 100 esgoto</v>
          </cell>
          <cell r="C2294" t="str">
            <v>ml</v>
          </cell>
          <cell r="D2294">
            <v>3</v>
          </cell>
          <cell r="E2294">
            <v>2.37</v>
          </cell>
          <cell r="F2294">
            <v>7.11</v>
          </cell>
        </row>
        <row r="2295">
          <cell r="A2295" t="str">
            <v>097</v>
          </cell>
          <cell r="B2295" t="str">
            <v>Conexão PVC esgoto 100</v>
          </cell>
          <cell r="C2295" t="str">
            <v>un</v>
          </cell>
          <cell r="D2295">
            <v>1</v>
          </cell>
          <cell r="E2295">
            <v>4.18</v>
          </cell>
          <cell r="F2295">
            <v>4.18</v>
          </cell>
        </row>
        <row r="2296">
          <cell r="A2296" t="str">
            <v>300</v>
          </cell>
          <cell r="B2296" t="str">
            <v>Servente</v>
          </cell>
          <cell r="C2296" t="str">
            <v>h</v>
          </cell>
          <cell r="D2296">
            <v>0.32</v>
          </cell>
          <cell r="E2296">
            <v>3.51</v>
          </cell>
          <cell r="F2296" t="str">
            <v/>
          </cell>
          <cell r="G2296">
            <v>1.1232</v>
          </cell>
        </row>
        <row r="2297">
          <cell r="A2297" t="str">
            <v>132</v>
          </cell>
          <cell r="B2297" t="str">
            <v>Encanador</v>
          </cell>
          <cell r="C2297" t="str">
            <v>h</v>
          </cell>
          <cell r="D2297">
            <v>0.32</v>
          </cell>
          <cell r="E2297">
            <v>5.380725</v>
          </cell>
          <cell r="F2297" t="str">
            <v/>
          </cell>
          <cell r="G2297">
            <v>1.721832</v>
          </cell>
          <cell r="H2297" t="str">
            <v/>
          </cell>
        </row>
        <row r="2298">
          <cell r="B2298" t="str">
            <v>Total sem BDI</v>
          </cell>
          <cell r="F2298">
            <v>11.29</v>
          </cell>
          <cell r="G2298">
            <v>2.8450319999999998</v>
          </cell>
          <cell r="H2298">
            <v>14.135031999999999</v>
          </cell>
        </row>
        <row r="2299">
          <cell r="B2299" t="str">
            <v>Total com BDI</v>
          </cell>
          <cell r="F2299">
            <v>14.68</v>
          </cell>
          <cell r="G2299">
            <v>3.7</v>
          </cell>
          <cell r="H2299">
            <v>18.38</v>
          </cell>
        </row>
        <row r="2301">
          <cell r="A2301" t="str">
            <v>10006</v>
          </cell>
          <cell r="B2301" t="str">
            <v>Ponto de esgoto p/ lavatório</v>
          </cell>
          <cell r="C2301" t="str">
            <v>pt</v>
          </cell>
          <cell r="F2301">
            <v>7.33</v>
          </cell>
          <cell r="G2301">
            <v>3.47</v>
          </cell>
          <cell r="H2301">
            <v>10.8</v>
          </cell>
        </row>
        <row r="2302">
          <cell r="A2302" t="str">
            <v>370</v>
          </cell>
          <cell r="B2302" t="str">
            <v>Tubo PVC 40 esgoto</v>
          </cell>
          <cell r="C2302" t="str">
            <v>ml</v>
          </cell>
          <cell r="D2302">
            <v>3</v>
          </cell>
          <cell r="E2302">
            <v>1</v>
          </cell>
          <cell r="F2302">
            <v>3</v>
          </cell>
        </row>
        <row r="2303">
          <cell r="A2303" t="str">
            <v>098</v>
          </cell>
          <cell r="B2303" t="str">
            <v>Conexão PVC esgoto 40</v>
          </cell>
          <cell r="C2303" t="str">
            <v>un</v>
          </cell>
          <cell r="D2303">
            <v>2</v>
          </cell>
          <cell r="E2303">
            <v>1.32</v>
          </cell>
          <cell r="F2303">
            <v>2.64</v>
          </cell>
        </row>
        <row r="2304">
          <cell r="A2304" t="str">
            <v>300</v>
          </cell>
          <cell r="B2304" t="str">
            <v>Servente</v>
          </cell>
          <cell r="C2304" t="str">
            <v>h</v>
          </cell>
          <cell r="D2304">
            <v>0.3</v>
          </cell>
          <cell r="E2304">
            <v>3.51</v>
          </cell>
          <cell r="F2304" t="str">
            <v/>
          </cell>
          <cell r="G2304">
            <v>1.0529999999999999</v>
          </cell>
        </row>
        <row r="2305">
          <cell r="A2305" t="str">
            <v>132</v>
          </cell>
          <cell r="B2305" t="str">
            <v>Encanador</v>
          </cell>
          <cell r="C2305" t="str">
            <v>h</v>
          </cell>
          <cell r="D2305">
            <v>0.3</v>
          </cell>
          <cell r="E2305">
            <v>5.380725</v>
          </cell>
          <cell r="F2305" t="str">
            <v/>
          </cell>
          <cell r="G2305">
            <v>1.6142174999999999</v>
          </cell>
          <cell r="H2305" t="str">
            <v/>
          </cell>
        </row>
        <row r="2306">
          <cell r="B2306" t="str">
            <v>Total sem BDI</v>
          </cell>
          <cell r="F2306">
            <v>5.6400000000000006</v>
          </cell>
          <cell r="G2306">
            <v>2.6672174999999996</v>
          </cell>
          <cell r="H2306">
            <v>8.3072175000000001</v>
          </cell>
        </row>
        <row r="2307">
          <cell r="B2307" t="str">
            <v>Total com BDI</v>
          </cell>
          <cell r="F2307">
            <v>7.33</v>
          </cell>
          <cell r="G2307">
            <v>3.47</v>
          </cell>
          <cell r="H2307">
            <v>10.8</v>
          </cell>
        </row>
        <row r="2309">
          <cell r="A2309" t="str">
            <v>10007</v>
          </cell>
          <cell r="B2309" t="str">
            <v>Ponto de esgoto p/ Pia cozinha</v>
          </cell>
          <cell r="C2309" t="str">
            <v>pt</v>
          </cell>
          <cell r="F2309">
            <v>12.51</v>
          </cell>
          <cell r="G2309">
            <v>3.47</v>
          </cell>
          <cell r="H2309">
            <v>15.98</v>
          </cell>
        </row>
        <row r="2310">
          <cell r="A2310" t="str">
            <v>371</v>
          </cell>
          <cell r="B2310" t="str">
            <v>Tubo PVC 50 esgoto</v>
          </cell>
          <cell r="C2310" t="str">
            <v>ml</v>
          </cell>
          <cell r="D2310">
            <v>3</v>
          </cell>
          <cell r="E2310">
            <v>1.74</v>
          </cell>
          <cell r="F2310">
            <v>5.22</v>
          </cell>
        </row>
        <row r="2311">
          <cell r="A2311" t="str">
            <v>099</v>
          </cell>
          <cell r="B2311" t="str">
            <v>Conexão PVC esgoto 50</v>
          </cell>
          <cell r="C2311" t="str">
            <v>un</v>
          </cell>
          <cell r="D2311">
            <v>2</v>
          </cell>
          <cell r="E2311">
            <v>2.2000000000000002</v>
          </cell>
          <cell r="F2311">
            <v>4.4000000000000004</v>
          </cell>
        </row>
        <row r="2312">
          <cell r="A2312" t="str">
            <v>300</v>
          </cell>
          <cell r="B2312" t="str">
            <v>Servente</v>
          </cell>
          <cell r="C2312" t="str">
            <v>h</v>
          </cell>
          <cell r="D2312">
            <v>0.3</v>
          </cell>
          <cell r="E2312">
            <v>3.51</v>
          </cell>
          <cell r="F2312" t="str">
            <v/>
          </cell>
          <cell r="G2312">
            <v>1.0529999999999999</v>
          </cell>
        </row>
        <row r="2313">
          <cell r="A2313" t="str">
            <v>132</v>
          </cell>
          <cell r="B2313" t="str">
            <v>Encanador</v>
          </cell>
          <cell r="C2313" t="str">
            <v>h</v>
          </cell>
          <cell r="D2313">
            <v>0.3</v>
          </cell>
          <cell r="E2313">
            <v>5.380725</v>
          </cell>
          <cell r="F2313" t="str">
            <v/>
          </cell>
          <cell r="G2313">
            <v>1.6142174999999999</v>
          </cell>
          <cell r="H2313" t="str">
            <v/>
          </cell>
        </row>
        <row r="2314">
          <cell r="B2314" t="str">
            <v>Total sem BDI</v>
          </cell>
          <cell r="F2314">
            <v>9.620000000000001</v>
          </cell>
          <cell r="G2314">
            <v>2.6672174999999996</v>
          </cell>
          <cell r="H2314">
            <v>12.287217500000001</v>
          </cell>
        </row>
        <row r="2315">
          <cell r="B2315" t="str">
            <v>Total com BDI</v>
          </cell>
          <cell r="F2315">
            <v>12.51</v>
          </cell>
          <cell r="G2315">
            <v>3.47</v>
          </cell>
          <cell r="H2315">
            <v>15.98</v>
          </cell>
        </row>
        <row r="2317">
          <cell r="A2317" t="str">
            <v>10008</v>
          </cell>
          <cell r="B2317" t="str">
            <v>Ponto de esgoto p/ bebedouro</v>
          </cell>
          <cell r="C2317" t="str">
            <v>pt</v>
          </cell>
          <cell r="F2317">
            <v>10.35</v>
          </cell>
          <cell r="G2317">
            <v>4.8499999999999996</v>
          </cell>
          <cell r="H2317">
            <v>15.2</v>
          </cell>
        </row>
        <row r="2318">
          <cell r="A2318" t="str">
            <v>370</v>
          </cell>
          <cell r="B2318" t="str">
            <v>Tubo PVC 40 esgoto</v>
          </cell>
          <cell r="C2318" t="str">
            <v>ml</v>
          </cell>
          <cell r="D2318">
            <v>4</v>
          </cell>
          <cell r="E2318">
            <v>1</v>
          </cell>
          <cell r="F2318">
            <v>4</v>
          </cell>
        </row>
        <row r="2319">
          <cell r="A2319" t="str">
            <v>098</v>
          </cell>
          <cell r="B2319" t="str">
            <v>Conexão PVC esgoto 40</v>
          </cell>
          <cell r="C2319" t="str">
            <v>un</v>
          </cell>
          <cell r="D2319">
            <v>3</v>
          </cell>
          <cell r="E2319">
            <v>1.32</v>
          </cell>
          <cell r="F2319">
            <v>3.96</v>
          </cell>
        </row>
        <row r="2320">
          <cell r="A2320" t="str">
            <v>300</v>
          </cell>
          <cell r="B2320" t="str">
            <v>Servente</v>
          </cell>
          <cell r="C2320" t="str">
            <v>h</v>
          </cell>
          <cell r="D2320">
            <v>0.42</v>
          </cell>
          <cell r="E2320">
            <v>3.51</v>
          </cell>
          <cell r="F2320" t="str">
            <v/>
          </cell>
          <cell r="G2320">
            <v>1.4742</v>
          </cell>
        </row>
        <row r="2321">
          <cell r="A2321" t="str">
            <v>132</v>
          </cell>
          <cell r="B2321" t="str">
            <v>Encanador</v>
          </cell>
          <cell r="C2321" t="str">
            <v>h</v>
          </cell>
          <cell r="D2321">
            <v>0.42</v>
          </cell>
          <cell r="E2321">
            <v>5.380725</v>
          </cell>
          <cell r="F2321" t="str">
            <v/>
          </cell>
          <cell r="G2321">
            <v>2.2599044999999998</v>
          </cell>
          <cell r="H2321" t="str">
            <v/>
          </cell>
        </row>
        <row r="2322">
          <cell r="B2322" t="str">
            <v>Total sem BDI</v>
          </cell>
          <cell r="F2322">
            <v>7.96</v>
          </cell>
          <cell r="G2322">
            <v>3.7341044999999999</v>
          </cell>
          <cell r="H2322">
            <v>11.6941045</v>
          </cell>
        </row>
        <row r="2323">
          <cell r="B2323" t="str">
            <v>Total com BDI</v>
          </cell>
          <cell r="F2323">
            <v>10.35</v>
          </cell>
          <cell r="G2323">
            <v>4.8499999999999996</v>
          </cell>
          <cell r="H2323">
            <v>15.2</v>
          </cell>
        </row>
        <row r="2325">
          <cell r="A2325" t="str">
            <v>10009</v>
          </cell>
          <cell r="B2325" t="str">
            <v>Ponto de esgoto p/ cx. sifonada 50</v>
          </cell>
          <cell r="C2325" t="str">
            <v>pt</v>
          </cell>
          <cell r="F2325">
            <v>14.42</v>
          </cell>
          <cell r="G2325">
            <v>11.56</v>
          </cell>
          <cell r="H2325">
            <v>25.98</v>
          </cell>
        </row>
        <row r="2326">
          <cell r="A2326" t="str">
            <v>057</v>
          </cell>
          <cell r="B2326" t="str">
            <v>Caixa sifonada 150x150x50</v>
          </cell>
          <cell r="C2326" t="str">
            <v>un</v>
          </cell>
          <cell r="D2326">
            <v>1</v>
          </cell>
          <cell r="E2326">
            <v>7.15</v>
          </cell>
          <cell r="F2326">
            <v>7.15</v>
          </cell>
        </row>
        <row r="2327">
          <cell r="A2327" t="str">
            <v>371</v>
          </cell>
          <cell r="B2327" t="str">
            <v>Tubo PVC 50 esgoto</v>
          </cell>
          <cell r="C2327" t="str">
            <v>ml</v>
          </cell>
          <cell r="D2327">
            <v>1</v>
          </cell>
          <cell r="E2327">
            <v>1.74</v>
          </cell>
          <cell r="F2327">
            <v>1.74</v>
          </cell>
        </row>
        <row r="2328">
          <cell r="A2328" t="str">
            <v>099</v>
          </cell>
          <cell r="B2328" t="str">
            <v>Conexão PVC esgoto 50</v>
          </cell>
          <cell r="C2328" t="str">
            <v>un</v>
          </cell>
          <cell r="D2328">
            <v>1</v>
          </cell>
          <cell r="E2328">
            <v>2.2000000000000002</v>
          </cell>
          <cell r="F2328">
            <v>2.2000000000000002</v>
          </cell>
        </row>
        <row r="2329">
          <cell r="A2329" t="str">
            <v>300</v>
          </cell>
          <cell r="B2329" t="str">
            <v>Servente</v>
          </cell>
          <cell r="C2329" t="str">
            <v>h</v>
          </cell>
          <cell r="D2329">
            <v>1</v>
          </cell>
          <cell r="E2329">
            <v>3.51</v>
          </cell>
          <cell r="F2329" t="str">
            <v/>
          </cell>
          <cell r="G2329">
            <v>3.51</v>
          </cell>
        </row>
        <row r="2330">
          <cell r="A2330" t="str">
            <v>132</v>
          </cell>
          <cell r="B2330" t="str">
            <v>Encanador</v>
          </cell>
          <cell r="C2330" t="str">
            <v>h</v>
          </cell>
          <cell r="D2330">
            <v>1</v>
          </cell>
          <cell r="E2330">
            <v>5.380725</v>
          </cell>
          <cell r="G2330">
            <v>5.380725</v>
          </cell>
        </row>
        <row r="2331">
          <cell r="B2331" t="str">
            <v>Total sem BDI</v>
          </cell>
          <cell r="F2331">
            <v>11.09</v>
          </cell>
          <cell r="G2331">
            <v>8.8907249999999998</v>
          </cell>
          <cell r="H2331">
            <v>19.980725</v>
          </cell>
        </row>
        <row r="2332">
          <cell r="B2332" t="str">
            <v>Total com BDI</v>
          </cell>
          <cell r="F2332">
            <v>14.42</v>
          </cell>
          <cell r="G2332">
            <v>11.56</v>
          </cell>
          <cell r="H2332">
            <v>25.98</v>
          </cell>
        </row>
        <row r="2334">
          <cell r="A2334" t="str">
            <v>10010</v>
          </cell>
          <cell r="B2334" t="str">
            <v>Ponto de esgoto p/ cx. sifonada 75</v>
          </cell>
          <cell r="C2334" t="str">
            <v>pt</v>
          </cell>
          <cell r="F2334">
            <v>18.02</v>
          </cell>
          <cell r="G2334">
            <v>12.71</v>
          </cell>
          <cell r="H2334">
            <v>30.73</v>
          </cell>
        </row>
        <row r="2335">
          <cell r="A2335" t="str">
            <v>058</v>
          </cell>
          <cell r="B2335" t="str">
            <v>Caixa sifonada 150x185x75</v>
          </cell>
          <cell r="C2335" t="str">
            <v>un</v>
          </cell>
          <cell r="D2335">
            <v>1</v>
          </cell>
          <cell r="E2335">
            <v>7.7</v>
          </cell>
          <cell r="F2335">
            <v>7.7</v>
          </cell>
        </row>
        <row r="2336">
          <cell r="A2336" t="str">
            <v>372</v>
          </cell>
          <cell r="B2336" t="str">
            <v>Tubo PVC 75 esgoto</v>
          </cell>
          <cell r="C2336" t="str">
            <v>ml</v>
          </cell>
          <cell r="D2336">
            <v>1</v>
          </cell>
          <cell r="E2336">
            <v>2.2000000000000002</v>
          </cell>
          <cell r="F2336">
            <v>2.2000000000000002</v>
          </cell>
        </row>
        <row r="2337">
          <cell r="A2337" t="str">
            <v>100</v>
          </cell>
          <cell r="B2337" t="str">
            <v>Conexão PVC esgoto 75</v>
          </cell>
          <cell r="C2337" t="str">
            <v>un</v>
          </cell>
          <cell r="D2337">
            <v>1</v>
          </cell>
          <cell r="E2337">
            <v>3.96</v>
          </cell>
          <cell r="F2337">
            <v>3.96</v>
          </cell>
        </row>
        <row r="2338">
          <cell r="A2338" t="str">
            <v>300</v>
          </cell>
          <cell r="B2338" t="str">
            <v>Servente</v>
          </cell>
          <cell r="C2338" t="str">
            <v>h</v>
          </cell>
          <cell r="D2338">
            <v>1.1000000000000001</v>
          </cell>
          <cell r="E2338">
            <v>3.51</v>
          </cell>
          <cell r="F2338" t="str">
            <v/>
          </cell>
          <cell r="G2338">
            <v>3.8610000000000002</v>
          </cell>
        </row>
        <row r="2339">
          <cell r="A2339" t="str">
            <v>132</v>
          </cell>
          <cell r="B2339" t="str">
            <v>Encanador</v>
          </cell>
          <cell r="C2339" t="str">
            <v>h</v>
          </cell>
          <cell r="D2339">
            <v>1.1000000000000001</v>
          </cell>
          <cell r="E2339">
            <v>5.380725</v>
          </cell>
          <cell r="F2339" t="str">
            <v/>
          </cell>
          <cell r="G2339">
            <v>5.9187975000000002</v>
          </cell>
          <cell r="H2339" t="str">
            <v/>
          </cell>
        </row>
        <row r="2340">
          <cell r="B2340" t="str">
            <v>Total sem BDI</v>
          </cell>
          <cell r="F2340">
            <v>13.86</v>
          </cell>
          <cell r="G2340">
            <v>9.7797975000000008</v>
          </cell>
          <cell r="H2340">
            <v>23.6397975</v>
          </cell>
        </row>
        <row r="2341">
          <cell r="B2341" t="str">
            <v>Total com BDI</v>
          </cell>
          <cell r="F2341">
            <v>18.02</v>
          </cell>
          <cell r="G2341">
            <v>12.71</v>
          </cell>
          <cell r="H2341">
            <v>30.73</v>
          </cell>
        </row>
        <row r="2343">
          <cell r="A2343" t="str">
            <v>10011</v>
          </cell>
          <cell r="B2343" t="str">
            <v>Ponto caixa de inspeção (50x50)</v>
          </cell>
          <cell r="C2343" t="str">
            <v>pt</v>
          </cell>
          <cell r="F2343">
            <v>28.05</v>
          </cell>
          <cell r="G2343">
            <v>32.57</v>
          </cell>
          <cell r="H2343">
            <v>60.620000000000005</v>
          </cell>
        </row>
        <row r="2344">
          <cell r="A2344" t="str">
            <v>022</v>
          </cell>
          <cell r="B2344" t="str">
            <v>Areia média</v>
          </cell>
          <cell r="C2344" t="str">
            <v>m3</v>
          </cell>
          <cell r="D2344">
            <v>1.0999999999999999E-2</v>
          </cell>
          <cell r="E2344">
            <v>12</v>
          </cell>
          <cell r="F2344">
            <v>0.13200000000000001</v>
          </cell>
        </row>
        <row r="2345">
          <cell r="A2345" t="str">
            <v>078</v>
          </cell>
          <cell r="B2345" t="str">
            <v>cimento</v>
          </cell>
          <cell r="C2345" t="str">
            <v>kg</v>
          </cell>
          <cell r="D2345">
            <v>13.28</v>
          </cell>
          <cell r="E2345">
            <v>0.24</v>
          </cell>
          <cell r="F2345">
            <v>3.1871999999999998</v>
          </cell>
        </row>
        <row r="2346">
          <cell r="A2346" t="str">
            <v>036</v>
          </cell>
          <cell r="B2346" t="str">
            <v>Brita 1</v>
          </cell>
          <cell r="C2346" t="str">
            <v>m3</v>
          </cell>
          <cell r="D2346">
            <v>1.4E-2</v>
          </cell>
          <cell r="E2346">
            <v>30</v>
          </cell>
          <cell r="F2346">
            <v>0.42</v>
          </cell>
        </row>
        <row r="2347">
          <cell r="A2347" t="str">
            <v>004</v>
          </cell>
          <cell r="B2347" t="str">
            <v>Aço CA-50 1/4</v>
          </cell>
          <cell r="C2347" t="str">
            <v>kg</v>
          </cell>
          <cell r="D2347">
            <v>1.1000000000000001</v>
          </cell>
          <cell r="E2347">
            <v>1.3</v>
          </cell>
          <cell r="F2347">
            <v>1.4300000000000002</v>
          </cell>
        </row>
        <row r="2348">
          <cell r="A2348" t="str">
            <v>369</v>
          </cell>
          <cell r="B2348" t="str">
            <v>Tubo PVC 100 esgoto</v>
          </cell>
          <cell r="C2348" t="str">
            <v>ml</v>
          </cell>
          <cell r="D2348">
            <v>3</v>
          </cell>
          <cell r="E2348">
            <v>2.37</v>
          </cell>
          <cell r="F2348">
            <v>7.11</v>
          </cell>
        </row>
        <row r="2349">
          <cell r="A2349" t="str">
            <v>333</v>
          </cell>
          <cell r="B2349" t="str">
            <v>Tijolo maciço 5x10x20</v>
          </cell>
          <cell r="C2349" t="str">
            <v>un</v>
          </cell>
          <cell r="D2349">
            <v>93</v>
          </cell>
          <cell r="E2349">
            <v>0.1</v>
          </cell>
          <cell r="F2349">
            <v>9.3000000000000007</v>
          </cell>
        </row>
        <row r="2350">
          <cell r="A2350" t="str">
            <v>300</v>
          </cell>
          <cell r="B2350" t="str">
            <v>Servente</v>
          </cell>
          <cell r="C2350" t="str">
            <v>h</v>
          </cell>
          <cell r="D2350">
            <v>3</v>
          </cell>
          <cell r="E2350">
            <v>3.51</v>
          </cell>
          <cell r="F2350" t="str">
            <v/>
          </cell>
          <cell r="G2350">
            <v>10.53</v>
          </cell>
        </row>
        <row r="2351">
          <cell r="A2351" t="str">
            <v>132</v>
          </cell>
          <cell r="B2351" t="str">
            <v>Encanador</v>
          </cell>
          <cell r="C2351" t="str">
            <v>h</v>
          </cell>
          <cell r="D2351">
            <v>1.2</v>
          </cell>
          <cell r="E2351">
            <v>5.380725</v>
          </cell>
          <cell r="F2351" t="str">
            <v/>
          </cell>
          <cell r="G2351">
            <v>6.4568699999999994</v>
          </cell>
          <cell r="H2351" t="str">
            <v/>
          </cell>
        </row>
        <row r="2352">
          <cell r="A2352" t="str">
            <v>254</v>
          </cell>
          <cell r="B2352" t="str">
            <v>Pedreiro</v>
          </cell>
          <cell r="C2352" t="str">
            <v>h</v>
          </cell>
          <cell r="D2352">
            <v>1.5</v>
          </cell>
          <cell r="E2352">
            <v>5.38</v>
          </cell>
          <cell r="G2352">
            <v>8.07</v>
          </cell>
        </row>
        <row r="2353">
          <cell r="B2353" t="str">
            <v>Total sem BDI</v>
          </cell>
          <cell r="F2353">
            <v>21.5792</v>
          </cell>
          <cell r="G2353">
            <v>25.05687</v>
          </cell>
          <cell r="H2353">
            <v>46.636070000000004</v>
          </cell>
        </row>
        <row r="2354">
          <cell r="B2354" t="str">
            <v>Total com BDI</v>
          </cell>
          <cell r="F2354">
            <v>28.05</v>
          </cell>
          <cell r="G2354">
            <v>32.57</v>
          </cell>
          <cell r="H2354">
            <v>60.620000000000005</v>
          </cell>
        </row>
        <row r="2356">
          <cell r="A2356" t="str">
            <v>10012</v>
          </cell>
          <cell r="B2356" t="str">
            <v>Ponto caixa de gordura (50x50)</v>
          </cell>
          <cell r="C2356" t="str">
            <v>pt</v>
          </cell>
          <cell r="F2356">
            <v>27.39</v>
          </cell>
          <cell r="G2356">
            <v>36.07</v>
          </cell>
          <cell r="H2356">
            <v>63.46</v>
          </cell>
        </row>
        <row r="2357">
          <cell r="A2357" t="str">
            <v>022</v>
          </cell>
          <cell r="B2357" t="str">
            <v>Areia média</v>
          </cell>
          <cell r="C2357" t="str">
            <v>m3</v>
          </cell>
          <cell r="D2357">
            <v>1.0999999999999999E-2</v>
          </cell>
          <cell r="E2357">
            <v>12</v>
          </cell>
          <cell r="F2357">
            <v>0.13200000000000001</v>
          </cell>
        </row>
        <row r="2358">
          <cell r="A2358" t="str">
            <v>078</v>
          </cell>
          <cell r="B2358" t="str">
            <v>cimento</v>
          </cell>
          <cell r="C2358" t="str">
            <v>kg</v>
          </cell>
          <cell r="D2358">
            <v>13.28</v>
          </cell>
          <cell r="E2358">
            <v>0.24</v>
          </cell>
          <cell r="F2358">
            <v>3.1871999999999998</v>
          </cell>
        </row>
        <row r="2359">
          <cell r="A2359" t="str">
            <v>036</v>
          </cell>
          <cell r="B2359" t="str">
            <v>Brita 1</v>
          </cell>
          <cell r="C2359" t="str">
            <v>m3</v>
          </cell>
          <cell r="D2359">
            <v>1.4E-2</v>
          </cell>
          <cell r="E2359">
            <v>30</v>
          </cell>
          <cell r="F2359">
            <v>0.42</v>
          </cell>
        </row>
        <row r="2360">
          <cell r="A2360" t="str">
            <v>004</v>
          </cell>
          <cell r="B2360" t="str">
            <v>Aço CA-50 1/4</v>
          </cell>
          <cell r="C2360" t="str">
            <v>kg</v>
          </cell>
          <cell r="D2360">
            <v>1.1000000000000001</v>
          </cell>
          <cell r="E2360">
            <v>1.3</v>
          </cell>
          <cell r="F2360">
            <v>1.4300000000000002</v>
          </cell>
        </row>
        <row r="2361">
          <cell r="A2361" t="str">
            <v>372</v>
          </cell>
          <cell r="B2361" t="str">
            <v>Tubo PVC 75 esgoto</v>
          </cell>
          <cell r="C2361" t="str">
            <v>ml</v>
          </cell>
          <cell r="D2361">
            <v>3</v>
          </cell>
          <cell r="E2361">
            <v>2.2000000000000002</v>
          </cell>
          <cell r="F2361">
            <v>6.6000000000000005</v>
          </cell>
        </row>
        <row r="2362">
          <cell r="A2362" t="str">
            <v>333</v>
          </cell>
          <cell r="B2362" t="str">
            <v>Tijolo maciço 5x10x20</v>
          </cell>
          <cell r="C2362" t="str">
            <v>un</v>
          </cell>
          <cell r="D2362">
            <v>93</v>
          </cell>
          <cell r="E2362">
            <v>0.1</v>
          </cell>
          <cell r="F2362">
            <v>9.3000000000000007</v>
          </cell>
        </row>
        <row r="2363">
          <cell r="A2363" t="str">
            <v>300</v>
          </cell>
          <cell r="B2363" t="str">
            <v>Servente</v>
          </cell>
          <cell r="C2363" t="str">
            <v>h</v>
          </cell>
          <cell r="D2363">
            <v>3</v>
          </cell>
          <cell r="E2363">
            <v>3.51</v>
          </cell>
          <cell r="F2363" t="str">
            <v/>
          </cell>
          <cell r="G2363">
            <v>10.53</v>
          </cell>
        </row>
        <row r="2364">
          <cell r="A2364" t="str">
            <v>132</v>
          </cell>
          <cell r="B2364" t="str">
            <v>Encanador</v>
          </cell>
          <cell r="C2364" t="str">
            <v>h</v>
          </cell>
          <cell r="D2364">
            <v>1.2</v>
          </cell>
          <cell r="E2364">
            <v>5.380725</v>
          </cell>
          <cell r="F2364" t="str">
            <v/>
          </cell>
          <cell r="G2364">
            <v>6.4568699999999994</v>
          </cell>
          <cell r="H2364" t="str">
            <v/>
          </cell>
        </row>
        <row r="2365">
          <cell r="A2365" t="str">
            <v>254</v>
          </cell>
          <cell r="B2365" t="str">
            <v>Pedreiro</v>
          </cell>
          <cell r="C2365" t="str">
            <v>h</v>
          </cell>
          <cell r="D2365">
            <v>2</v>
          </cell>
          <cell r="E2365">
            <v>5.38</v>
          </cell>
          <cell r="G2365">
            <v>10.76</v>
          </cell>
        </row>
        <row r="2366">
          <cell r="B2366" t="str">
            <v>Total sem BDI</v>
          </cell>
          <cell r="F2366">
            <v>21.069200000000002</v>
          </cell>
          <cell r="G2366">
            <v>27.746870000000001</v>
          </cell>
          <cell r="H2366">
            <v>48.816070000000003</v>
          </cell>
        </row>
        <row r="2367">
          <cell r="B2367" t="str">
            <v>Total com BDI</v>
          </cell>
          <cell r="F2367">
            <v>27.39</v>
          </cell>
          <cell r="G2367">
            <v>36.07</v>
          </cell>
          <cell r="H2367">
            <v>63.46</v>
          </cell>
        </row>
        <row r="2369">
          <cell r="A2369" t="str">
            <v>10013</v>
          </cell>
          <cell r="B2369" t="str">
            <v>Ponto fossa séptica (300x110x150)</v>
          </cell>
          <cell r="C2369" t="str">
            <v>pt</v>
          </cell>
          <cell r="F2369">
            <v>364.59</v>
          </cell>
          <cell r="G2369">
            <v>336.39</v>
          </cell>
          <cell r="H2369">
            <v>700.98</v>
          </cell>
        </row>
        <row r="2370">
          <cell r="A2370" t="str">
            <v>022</v>
          </cell>
          <cell r="B2370" t="str">
            <v>Areia média</v>
          </cell>
          <cell r="C2370" t="str">
            <v>m3</v>
          </cell>
          <cell r="D2370">
            <v>1.5</v>
          </cell>
          <cell r="E2370">
            <v>12</v>
          </cell>
          <cell r="F2370">
            <v>18</v>
          </cell>
        </row>
        <row r="2371">
          <cell r="A2371" t="str">
            <v>059</v>
          </cell>
          <cell r="B2371" t="str">
            <v>Cal hidratada</v>
          </cell>
          <cell r="C2371" t="str">
            <v>kg</v>
          </cell>
          <cell r="D2371">
            <v>21.53</v>
          </cell>
          <cell r="E2371">
            <v>0.1</v>
          </cell>
          <cell r="F2371">
            <v>2.153</v>
          </cell>
        </row>
        <row r="2372">
          <cell r="A2372" t="str">
            <v>078</v>
          </cell>
          <cell r="B2372" t="str">
            <v>cimento</v>
          </cell>
          <cell r="C2372" t="str">
            <v>kg</v>
          </cell>
          <cell r="D2372">
            <v>430.79</v>
          </cell>
          <cell r="E2372">
            <v>0.24</v>
          </cell>
          <cell r="F2372">
            <v>103.3896</v>
          </cell>
        </row>
        <row r="2373">
          <cell r="A2373" t="str">
            <v>036</v>
          </cell>
          <cell r="B2373" t="str">
            <v>Brita 1</v>
          </cell>
          <cell r="C2373" t="str">
            <v>m3</v>
          </cell>
          <cell r="D2373">
            <v>0.91</v>
          </cell>
          <cell r="E2373">
            <v>30</v>
          </cell>
          <cell r="F2373">
            <v>27.3</v>
          </cell>
        </row>
        <row r="2374">
          <cell r="A2374" t="str">
            <v>037</v>
          </cell>
          <cell r="B2374" t="str">
            <v>Brita 2</v>
          </cell>
          <cell r="C2374" t="str">
            <v>m3</v>
          </cell>
          <cell r="D2374">
            <v>0.23</v>
          </cell>
          <cell r="E2374">
            <v>28</v>
          </cell>
          <cell r="F2374">
            <v>6.44</v>
          </cell>
        </row>
        <row r="2375">
          <cell r="A2375" t="str">
            <v>007</v>
          </cell>
          <cell r="B2375" t="str">
            <v>Aço CA-50 5/16</v>
          </cell>
          <cell r="C2375" t="str">
            <v>kg</v>
          </cell>
          <cell r="D2375">
            <v>30</v>
          </cell>
          <cell r="E2375">
            <v>1.17</v>
          </cell>
          <cell r="F2375">
            <v>35.099999999999994</v>
          </cell>
        </row>
        <row r="2376">
          <cell r="A2376" t="str">
            <v>222</v>
          </cell>
          <cell r="B2376" t="str">
            <v>Madeira para caixaria</v>
          </cell>
          <cell r="C2376" t="str">
            <v>dz</v>
          </cell>
          <cell r="D2376">
            <v>1</v>
          </cell>
          <cell r="E2376">
            <v>25</v>
          </cell>
          <cell r="F2376">
            <v>25</v>
          </cell>
        </row>
        <row r="2377">
          <cell r="A2377" t="str">
            <v>332</v>
          </cell>
          <cell r="B2377" t="str">
            <v>Tijolo 6 furos</v>
          </cell>
          <cell r="C2377" t="str">
            <v>un</v>
          </cell>
          <cell r="D2377">
            <v>476</v>
          </cell>
          <cell r="E2377">
            <v>0.1</v>
          </cell>
          <cell r="F2377">
            <v>47.6</v>
          </cell>
        </row>
        <row r="2378">
          <cell r="A2378" t="str">
            <v>369</v>
          </cell>
          <cell r="B2378" t="str">
            <v>Tubo PVC 100 esgoto</v>
          </cell>
          <cell r="C2378" t="str">
            <v>ml</v>
          </cell>
          <cell r="D2378">
            <v>3</v>
          </cell>
          <cell r="E2378">
            <v>2.37</v>
          </cell>
          <cell r="F2378">
            <v>7.11</v>
          </cell>
        </row>
        <row r="2379">
          <cell r="A2379" t="str">
            <v>097</v>
          </cell>
          <cell r="B2379" t="str">
            <v>Conexão PVC esgoto 100</v>
          </cell>
          <cell r="C2379" t="str">
            <v>un</v>
          </cell>
          <cell r="D2379">
            <v>2</v>
          </cell>
          <cell r="E2379">
            <v>4.18</v>
          </cell>
          <cell r="F2379">
            <v>8.36</v>
          </cell>
        </row>
        <row r="2380">
          <cell r="A2380" t="str">
            <v>300</v>
          </cell>
          <cell r="B2380" t="str">
            <v>Servente</v>
          </cell>
          <cell r="C2380" t="str">
            <v>h</v>
          </cell>
          <cell r="D2380">
            <v>40</v>
          </cell>
          <cell r="E2380">
            <v>3.51</v>
          </cell>
          <cell r="F2380" t="str">
            <v/>
          </cell>
          <cell r="G2380">
            <v>140.39999999999998</v>
          </cell>
        </row>
        <row r="2381">
          <cell r="A2381" t="str">
            <v>132</v>
          </cell>
          <cell r="B2381" t="str">
            <v>Encanador</v>
          </cell>
          <cell r="C2381" t="str">
            <v>h</v>
          </cell>
          <cell r="D2381">
            <v>2</v>
          </cell>
          <cell r="E2381">
            <v>5.380725</v>
          </cell>
          <cell r="F2381" t="str">
            <v/>
          </cell>
          <cell r="G2381">
            <v>10.76145</v>
          </cell>
          <cell r="H2381" t="str">
            <v/>
          </cell>
        </row>
        <row r="2382">
          <cell r="A2382" t="str">
            <v>254</v>
          </cell>
          <cell r="B2382" t="str">
            <v>Pedreiro</v>
          </cell>
          <cell r="C2382" t="str">
            <v>h</v>
          </cell>
          <cell r="D2382">
            <v>20</v>
          </cell>
          <cell r="E2382">
            <v>5.38</v>
          </cell>
          <cell r="G2382">
            <v>107.6</v>
          </cell>
        </row>
        <row r="2383">
          <cell r="B2383" t="str">
            <v>Total sem BDI</v>
          </cell>
          <cell r="F2383">
            <v>280.45260000000002</v>
          </cell>
          <cell r="G2383">
            <v>258.76144999999997</v>
          </cell>
          <cell r="H2383">
            <v>539.21405000000004</v>
          </cell>
        </row>
        <row r="2384">
          <cell r="B2384" t="str">
            <v>Total com BDI</v>
          </cell>
          <cell r="F2384">
            <v>364.59</v>
          </cell>
          <cell r="G2384">
            <v>336.39</v>
          </cell>
          <cell r="H2384">
            <v>700.98</v>
          </cell>
        </row>
        <row r="2386">
          <cell r="A2386" t="str">
            <v>10014</v>
          </cell>
          <cell r="B2386" t="str">
            <v>Ponto sumidouro (300x110x150)</v>
          </cell>
          <cell r="C2386" t="str">
            <v>pt</v>
          </cell>
          <cell r="F2386">
            <v>372.2</v>
          </cell>
          <cell r="G2386">
            <v>301.42</v>
          </cell>
          <cell r="H2386">
            <v>673.62</v>
          </cell>
        </row>
        <row r="2387">
          <cell r="A2387" t="str">
            <v>022</v>
          </cell>
          <cell r="B2387" t="str">
            <v>Areia média</v>
          </cell>
          <cell r="C2387" t="str">
            <v>m3</v>
          </cell>
          <cell r="D2387">
            <v>1.19</v>
          </cell>
          <cell r="E2387">
            <v>12</v>
          </cell>
          <cell r="F2387">
            <v>14.28</v>
          </cell>
        </row>
        <row r="2388">
          <cell r="A2388" t="str">
            <v>078</v>
          </cell>
          <cell r="B2388" t="str">
            <v>cimento</v>
          </cell>
          <cell r="C2388" t="str">
            <v>kg</v>
          </cell>
          <cell r="D2388">
            <v>375</v>
          </cell>
          <cell r="E2388">
            <v>0.24</v>
          </cell>
          <cell r="F2388">
            <v>90</v>
          </cell>
        </row>
        <row r="2389">
          <cell r="A2389" t="str">
            <v>036</v>
          </cell>
          <cell r="B2389" t="str">
            <v>Brita 1</v>
          </cell>
          <cell r="C2389" t="str">
            <v>m3</v>
          </cell>
          <cell r="D2389">
            <v>0.73</v>
          </cell>
          <cell r="E2389">
            <v>30</v>
          </cell>
          <cell r="F2389">
            <v>21.9</v>
          </cell>
        </row>
        <row r="2390">
          <cell r="A2390" t="str">
            <v>037</v>
          </cell>
          <cell r="B2390" t="str">
            <v>Brita 2</v>
          </cell>
          <cell r="C2390" t="str">
            <v>m3</v>
          </cell>
          <cell r="D2390">
            <v>1.32</v>
          </cell>
          <cell r="E2390">
            <v>28</v>
          </cell>
          <cell r="F2390">
            <v>36.96</v>
          </cell>
        </row>
        <row r="2391">
          <cell r="A2391" t="str">
            <v>007</v>
          </cell>
          <cell r="B2391" t="str">
            <v>Aço CA-50 5/16</v>
          </cell>
          <cell r="C2391" t="str">
            <v>kg</v>
          </cell>
          <cell r="D2391">
            <v>30</v>
          </cell>
          <cell r="E2391">
            <v>1.17</v>
          </cell>
          <cell r="F2391">
            <v>35.099999999999994</v>
          </cell>
        </row>
        <row r="2392">
          <cell r="A2392" t="str">
            <v>222</v>
          </cell>
          <cell r="B2392" t="str">
            <v>Madeira para caixaria</v>
          </cell>
          <cell r="C2392" t="str">
            <v>dz</v>
          </cell>
          <cell r="D2392">
            <v>1</v>
          </cell>
          <cell r="E2392">
            <v>25</v>
          </cell>
          <cell r="F2392">
            <v>25</v>
          </cell>
        </row>
        <row r="2393">
          <cell r="A2393" t="str">
            <v>332</v>
          </cell>
          <cell r="B2393" t="str">
            <v>Tijolo 6 furos</v>
          </cell>
          <cell r="C2393" t="str">
            <v>un</v>
          </cell>
          <cell r="D2393">
            <v>476</v>
          </cell>
          <cell r="E2393">
            <v>0.1</v>
          </cell>
          <cell r="F2393">
            <v>47.6</v>
          </cell>
        </row>
        <row r="2394">
          <cell r="A2394" t="str">
            <v>369</v>
          </cell>
          <cell r="B2394" t="str">
            <v>Tubo PVC 100 esgoto</v>
          </cell>
          <cell r="C2394" t="str">
            <v>ml</v>
          </cell>
          <cell r="D2394">
            <v>3</v>
          </cell>
          <cell r="E2394">
            <v>2.37</v>
          </cell>
          <cell r="F2394">
            <v>7.11</v>
          </cell>
        </row>
        <row r="2395">
          <cell r="A2395" t="str">
            <v>097</v>
          </cell>
          <cell r="B2395" t="str">
            <v>Conexão PVC esgoto 100</v>
          </cell>
          <cell r="C2395" t="str">
            <v>un</v>
          </cell>
          <cell r="D2395">
            <v>2</v>
          </cell>
          <cell r="E2395">
            <v>4.18</v>
          </cell>
          <cell r="F2395">
            <v>8.36</v>
          </cell>
        </row>
        <row r="2396">
          <cell r="A2396" t="str">
            <v>300</v>
          </cell>
          <cell r="B2396" t="str">
            <v>Servente</v>
          </cell>
          <cell r="C2396" t="str">
            <v>h</v>
          </cell>
          <cell r="D2396">
            <v>40</v>
          </cell>
          <cell r="E2396">
            <v>3.51</v>
          </cell>
          <cell r="F2396" t="str">
            <v/>
          </cell>
          <cell r="G2396">
            <v>140.39999999999998</v>
          </cell>
        </row>
        <row r="2397">
          <cell r="A2397" t="str">
            <v>132</v>
          </cell>
          <cell r="B2397" t="str">
            <v>Encanador</v>
          </cell>
          <cell r="C2397" t="str">
            <v>h</v>
          </cell>
          <cell r="D2397">
            <v>2</v>
          </cell>
          <cell r="E2397">
            <v>5.380725</v>
          </cell>
          <cell r="F2397" t="str">
            <v/>
          </cell>
          <cell r="G2397">
            <v>10.76145</v>
          </cell>
          <cell r="H2397" t="str">
            <v/>
          </cell>
        </row>
        <row r="2398">
          <cell r="A2398" t="str">
            <v>254</v>
          </cell>
          <cell r="B2398" t="str">
            <v>Pedreiro</v>
          </cell>
          <cell r="C2398" t="str">
            <v>h</v>
          </cell>
          <cell r="D2398">
            <v>15</v>
          </cell>
          <cell r="E2398">
            <v>5.38</v>
          </cell>
          <cell r="G2398">
            <v>80.7</v>
          </cell>
        </row>
        <row r="2399">
          <cell r="B2399" t="str">
            <v>Total sem BDI</v>
          </cell>
          <cell r="F2399">
            <v>286.31000000000006</v>
          </cell>
          <cell r="G2399">
            <v>231.86144999999999</v>
          </cell>
          <cell r="H2399">
            <v>518.17145000000005</v>
          </cell>
        </row>
        <row r="2400">
          <cell r="B2400" t="str">
            <v>Total com BDI</v>
          </cell>
          <cell r="F2400">
            <v>372.2</v>
          </cell>
          <cell r="G2400">
            <v>301.42</v>
          </cell>
          <cell r="H2400">
            <v>673.62</v>
          </cell>
        </row>
        <row r="2402">
          <cell r="A2402" t="str">
            <v>10017</v>
          </cell>
          <cell r="B2402" t="str">
            <v>Tubo de PVC solvável 25mm</v>
          </cell>
          <cell r="C2402" t="str">
            <v>ml</v>
          </cell>
          <cell r="F2402">
            <v>0.94</v>
          </cell>
          <cell r="G2402">
            <v>0.57999999999999996</v>
          </cell>
          <cell r="H2402">
            <v>1.52</v>
          </cell>
        </row>
        <row r="2403">
          <cell r="A2403" t="str">
            <v>016</v>
          </cell>
          <cell r="B2403" t="str">
            <v>Adesivo plástico</v>
          </cell>
          <cell r="C2403" t="str">
            <v>kg</v>
          </cell>
          <cell r="D2403">
            <v>5.0000000000000001E-3</v>
          </cell>
          <cell r="E2403">
            <v>13.2</v>
          </cell>
          <cell r="F2403">
            <v>6.6000000000000003E-2</v>
          </cell>
        </row>
        <row r="2404">
          <cell r="A2404" t="str">
            <v>373</v>
          </cell>
          <cell r="B2404" t="str">
            <v>Tubo de PVC solvável 25mm</v>
          </cell>
          <cell r="C2404" t="str">
            <v>ml</v>
          </cell>
          <cell r="D2404">
            <v>1</v>
          </cell>
          <cell r="E2404">
            <v>0.66</v>
          </cell>
          <cell r="F2404">
            <v>0.66</v>
          </cell>
        </row>
        <row r="2405">
          <cell r="A2405" t="str">
            <v>300</v>
          </cell>
          <cell r="B2405" t="str">
            <v>Servente</v>
          </cell>
          <cell r="C2405" t="str">
            <v>h</v>
          </cell>
          <cell r="D2405">
            <v>0.05</v>
          </cell>
          <cell r="E2405">
            <v>3.51</v>
          </cell>
          <cell r="F2405" t="str">
            <v/>
          </cell>
          <cell r="G2405">
            <v>0.17549999999999999</v>
          </cell>
        </row>
        <row r="2406">
          <cell r="A2406" t="str">
            <v>132</v>
          </cell>
          <cell r="B2406" t="str">
            <v>Encanador</v>
          </cell>
          <cell r="C2406" t="str">
            <v>h</v>
          </cell>
          <cell r="D2406">
            <v>0.05</v>
          </cell>
          <cell r="E2406">
            <v>5.380725</v>
          </cell>
          <cell r="F2406" t="str">
            <v/>
          </cell>
          <cell r="G2406">
            <v>0.26903625000000003</v>
          </cell>
          <cell r="H2406" t="str">
            <v/>
          </cell>
        </row>
        <row r="2407">
          <cell r="B2407" t="str">
            <v>Total sem BDI</v>
          </cell>
          <cell r="F2407">
            <v>0.72599999999999998</v>
          </cell>
          <cell r="G2407">
            <v>0.44453625000000002</v>
          </cell>
          <cell r="H2407">
            <v>1.1705362500000001</v>
          </cell>
        </row>
        <row r="2408">
          <cell r="B2408" t="str">
            <v>Total com BDI</v>
          </cell>
          <cell r="F2408">
            <v>0.94</v>
          </cell>
          <cell r="G2408">
            <v>0.57999999999999996</v>
          </cell>
          <cell r="H2408">
            <v>1.52</v>
          </cell>
        </row>
        <row r="2410">
          <cell r="A2410" t="str">
            <v>10018</v>
          </cell>
          <cell r="B2410" t="str">
            <v>Conexão de PVC soldável 25mm</v>
          </cell>
          <cell r="C2410" t="str">
            <v>un</v>
          </cell>
          <cell r="F2410">
            <v>0.51</v>
          </cell>
          <cell r="G2410">
            <v>0.57999999999999996</v>
          </cell>
          <cell r="H2410">
            <v>1.0899999999999999</v>
          </cell>
        </row>
        <row r="2411">
          <cell r="A2411" t="str">
            <v>016</v>
          </cell>
          <cell r="B2411" t="str">
            <v>Adesivo plástico</v>
          </cell>
          <cell r="C2411" t="str">
            <v>kg</v>
          </cell>
          <cell r="D2411">
            <v>5.0000000000000001E-3</v>
          </cell>
          <cell r="E2411">
            <v>13.2</v>
          </cell>
          <cell r="F2411">
            <v>6.6000000000000003E-2</v>
          </cell>
        </row>
        <row r="2412">
          <cell r="A2412" t="str">
            <v>101</v>
          </cell>
          <cell r="B2412" t="str">
            <v>Conexão de PVC soldável 25mm</v>
          </cell>
          <cell r="C2412" t="str">
            <v>ml</v>
          </cell>
          <cell r="D2412">
            <v>1</v>
          </cell>
          <cell r="E2412">
            <v>0.33</v>
          </cell>
          <cell r="F2412">
            <v>0.33</v>
          </cell>
        </row>
        <row r="2413">
          <cell r="A2413" t="str">
            <v>300</v>
          </cell>
          <cell r="B2413" t="str">
            <v>Servente</v>
          </cell>
          <cell r="C2413" t="str">
            <v>h</v>
          </cell>
          <cell r="D2413">
            <v>0.05</v>
          </cell>
          <cell r="E2413">
            <v>3.51</v>
          </cell>
          <cell r="F2413" t="str">
            <v/>
          </cell>
          <cell r="G2413">
            <v>0.17549999999999999</v>
          </cell>
        </row>
        <row r="2414">
          <cell r="A2414" t="str">
            <v>132</v>
          </cell>
          <cell r="B2414" t="str">
            <v>Encanador</v>
          </cell>
          <cell r="C2414" t="str">
            <v>h</v>
          </cell>
          <cell r="D2414">
            <v>0.05</v>
          </cell>
          <cell r="E2414">
            <v>5.380725</v>
          </cell>
          <cell r="F2414" t="str">
            <v/>
          </cell>
          <cell r="G2414">
            <v>0.26903625000000003</v>
          </cell>
          <cell r="H2414" t="str">
            <v/>
          </cell>
        </row>
        <row r="2415">
          <cell r="B2415" t="str">
            <v>Total sem BDI</v>
          </cell>
          <cell r="F2415">
            <v>0.39600000000000002</v>
          </cell>
          <cell r="G2415">
            <v>0.44453625000000002</v>
          </cell>
          <cell r="H2415">
            <v>0.84053624999999998</v>
          </cell>
        </row>
        <row r="2416">
          <cell r="B2416" t="str">
            <v>Total com BDI</v>
          </cell>
          <cell r="F2416">
            <v>0.51</v>
          </cell>
          <cell r="G2416">
            <v>0.57999999999999996</v>
          </cell>
          <cell r="H2416">
            <v>1.0899999999999999</v>
          </cell>
        </row>
        <row r="2418">
          <cell r="A2418" t="str">
            <v>10019</v>
          </cell>
          <cell r="B2418" t="str">
            <v>Tubo de PVC 40mm para esgoto</v>
          </cell>
          <cell r="C2418" t="str">
            <v>ml</v>
          </cell>
          <cell r="F2418">
            <v>1.33</v>
          </cell>
          <cell r="G2418">
            <v>0.69</v>
          </cell>
          <cell r="H2418">
            <v>2.02</v>
          </cell>
        </row>
        <row r="2419">
          <cell r="A2419" t="str">
            <v>016</v>
          </cell>
          <cell r="B2419" t="str">
            <v>Adesivo plástico</v>
          </cell>
          <cell r="C2419" t="str">
            <v>kg</v>
          </cell>
          <cell r="D2419">
            <v>2E-3</v>
          </cell>
          <cell r="E2419">
            <v>13.2</v>
          </cell>
          <cell r="F2419">
            <v>2.64E-2</v>
          </cell>
        </row>
        <row r="2420">
          <cell r="A2420" t="str">
            <v>370</v>
          </cell>
          <cell r="B2420" t="str">
            <v>Tubo PVC 40 esgoto</v>
          </cell>
          <cell r="C2420" t="str">
            <v>ml</v>
          </cell>
          <cell r="D2420">
            <v>1</v>
          </cell>
          <cell r="E2420">
            <v>1</v>
          </cell>
          <cell r="F2420">
            <v>1</v>
          </cell>
        </row>
        <row r="2421">
          <cell r="A2421" t="str">
            <v>300</v>
          </cell>
          <cell r="B2421" t="str">
            <v>Servente</v>
          </cell>
          <cell r="C2421" t="str">
            <v>h</v>
          </cell>
          <cell r="D2421">
            <v>0.06</v>
          </cell>
          <cell r="E2421">
            <v>3.51</v>
          </cell>
          <cell r="F2421" t="str">
            <v/>
          </cell>
          <cell r="G2421">
            <v>0.21059999999999998</v>
          </cell>
        </row>
        <row r="2422">
          <cell r="A2422" t="str">
            <v>132</v>
          </cell>
          <cell r="B2422" t="str">
            <v>Encanador</v>
          </cell>
          <cell r="C2422" t="str">
            <v>h</v>
          </cell>
          <cell r="D2422">
            <v>0.06</v>
          </cell>
          <cell r="E2422">
            <v>5.380725</v>
          </cell>
          <cell r="F2422" t="str">
            <v/>
          </cell>
          <cell r="G2422">
            <v>0.32284350000000001</v>
          </cell>
          <cell r="H2422" t="str">
            <v/>
          </cell>
        </row>
        <row r="2423">
          <cell r="B2423" t="str">
            <v>Total sem BDI</v>
          </cell>
          <cell r="F2423">
            <v>1.0264</v>
          </cell>
          <cell r="G2423">
            <v>0.53344349999999996</v>
          </cell>
          <cell r="H2423">
            <v>1.5598434999999999</v>
          </cell>
        </row>
        <row r="2424">
          <cell r="B2424" t="str">
            <v>Total com BDI</v>
          </cell>
          <cell r="F2424">
            <v>1.33</v>
          </cell>
          <cell r="G2424">
            <v>0.69</v>
          </cell>
          <cell r="H2424">
            <v>2.02</v>
          </cell>
        </row>
        <row r="2426">
          <cell r="A2426" t="str">
            <v>10020</v>
          </cell>
          <cell r="B2426" t="str">
            <v>Conexão de PVC 40mm para esgoto</v>
          </cell>
          <cell r="C2426" t="str">
            <v>un</v>
          </cell>
          <cell r="F2426">
            <v>1.75</v>
          </cell>
          <cell r="G2426">
            <v>0.69</v>
          </cell>
          <cell r="H2426">
            <v>2.44</v>
          </cell>
        </row>
        <row r="2427">
          <cell r="A2427" t="str">
            <v>016</v>
          </cell>
          <cell r="B2427" t="str">
            <v>Adesivo plástico</v>
          </cell>
          <cell r="C2427" t="str">
            <v>kg</v>
          </cell>
          <cell r="D2427">
            <v>2E-3</v>
          </cell>
          <cell r="E2427">
            <v>13.2</v>
          </cell>
          <cell r="F2427">
            <v>2.64E-2</v>
          </cell>
        </row>
        <row r="2428">
          <cell r="A2428" t="str">
            <v>098</v>
          </cell>
          <cell r="B2428" t="str">
            <v>Conexão PVC soldável 40</v>
          </cell>
          <cell r="C2428" t="str">
            <v>un</v>
          </cell>
          <cell r="D2428">
            <v>1</v>
          </cell>
          <cell r="E2428">
            <v>1.32</v>
          </cell>
          <cell r="F2428">
            <v>1.32</v>
          </cell>
        </row>
        <row r="2429">
          <cell r="A2429" t="str">
            <v>300</v>
          </cell>
          <cell r="B2429" t="str">
            <v>Servente</v>
          </cell>
          <cell r="C2429" t="str">
            <v>h</v>
          </cell>
          <cell r="D2429">
            <v>0.06</v>
          </cell>
          <cell r="E2429">
            <v>3.51</v>
          </cell>
          <cell r="F2429" t="str">
            <v/>
          </cell>
          <cell r="G2429">
            <v>0.21059999999999998</v>
          </cell>
        </row>
        <row r="2430">
          <cell r="A2430" t="str">
            <v>132</v>
          </cell>
          <cell r="B2430" t="str">
            <v>Encanador</v>
          </cell>
          <cell r="C2430" t="str">
            <v>h</v>
          </cell>
          <cell r="D2430">
            <v>0.06</v>
          </cell>
          <cell r="E2430">
            <v>5.380725</v>
          </cell>
          <cell r="F2430" t="str">
            <v/>
          </cell>
          <cell r="G2430">
            <v>0.32284350000000001</v>
          </cell>
          <cell r="H2430" t="str">
            <v/>
          </cell>
        </row>
        <row r="2431">
          <cell r="B2431" t="str">
            <v>Total sem BDI</v>
          </cell>
          <cell r="F2431">
            <v>1.3464</v>
          </cell>
          <cell r="G2431">
            <v>0.53344349999999996</v>
          </cell>
          <cell r="H2431">
            <v>1.8798435</v>
          </cell>
        </row>
        <row r="2432">
          <cell r="B2432" t="str">
            <v>Total com BDI</v>
          </cell>
          <cell r="F2432">
            <v>1.75</v>
          </cell>
          <cell r="G2432">
            <v>0.69</v>
          </cell>
          <cell r="H2432">
            <v>2.44</v>
          </cell>
        </row>
        <row r="2434">
          <cell r="A2434" t="str">
            <v>10025</v>
          </cell>
          <cell r="B2434" t="str">
            <v>Tubo de PVC 75mm para esgoto</v>
          </cell>
          <cell r="C2434" t="str">
            <v>ml</v>
          </cell>
          <cell r="F2434">
            <v>2.95</v>
          </cell>
          <cell r="G2434">
            <v>0.92</v>
          </cell>
          <cell r="H2434">
            <v>3.87</v>
          </cell>
        </row>
        <row r="2435">
          <cell r="A2435" t="str">
            <v>016</v>
          </cell>
          <cell r="B2435" t="str">
            <v>Adesivo plástico</v>
          </cell>
          <cell r="C2435" t="str">
            <v>kg</v>
          </cell>
          <cell r="D2435">
            <v>5.0000000000000001E-3</v>
          </cell>
          <cell r="E2435">
            <v>13.2</v>
          </cell>
          <cell r="F2435">
            <v>6.6000000000000003E-2</v>
          </cell>
        </row>
        <row r="2436">
          <cell r="A2436" t="str">
            <v>372</v>
          </cell>
          <cell r="B2436" t="str">
            <v xml:space="preserve">Tubo PVC 75 esgoto </v>
          </cell>
          <cell r="C2436" t="str">
            <v>ml</v>
          </cell>
          <cell r="D2436">
            <v>1</v>
          </cell>
          <cell r="E2436">
            <v>2.2000000000000002</v>
          </cell>
          <cell r="F2436">
            <v>2.2000000000000002</v>
          </cell>
        </row>
        <row r="2437">
          <cell r="A2437" t="str">
            <v>300</v>
          </cell>
          <cell r="B2437" t="str">
            <v>Servente</v>
          </cell>
          <cell r="C2437" t="str">
            <v>h</v>
          </cell>
          <cell r="D2437">
            <v>0.08</v>
          </cell>
          <cell r="E2437">
            <v>3.51</v>
          </cell>
          <cell r="F2437" t="str">
            <v/>
          </cell>
          <cell r="G2437">
            <v>0.28079999999999999</v>
          </cell>
        </row>
        <row r="2438">
          <cell r="A2438" t="str">
            <v>132</v>
          </cell>
          <cell r="B2438" t="str">
            <v>Encanador</v>
          </cell>
          <cell r="C2438" t="str">
            <v>h</v>
          </cell>
          <cell r="D2438">
            <v>0.08</v>
          </cell>
          <cell r="E2438">
            <v>5.380725</v>
          </cell>
          <cell r="F2438" t="str">
            <v/>
          </cell>
          <cell r="G2438">
            <v>0.43045800000000001</v>
          </cell>
          <cell r="H2438" t="str">
            <v/>
          </cell>
        </row>
        <row r="2439">
          <cell r="B2439" t="str">
            <v>Total sem BDI</v>
          </cell>
          <cell r="F2439">
            <v>2.266</v>
          </cell>
          <cell r="G2439">
            <v>0.71125799999999995</v>
          </cell>
          <cell r="H2439">
            <v>2.977258</v>
          </cell>
        </row>
        <row r="2440">
          <cell r="B2440" t="str">
            <v>Total com BDI</v>
          </cell>
          <cell r="F2440">
            <v>2.95</v>
          </cell>
          <cell r="G2440">
            <v>0.92</v>
          </cell>
          <cell r="H2440">
            <v>3.87</v>
          </cell>
        </row>
        <row r="2442">
          <cell r="A2442" t="str">
            <v>10021</v>
          </cell>
          <cell r="B2442" t="str">
            <v>Tubo de PVC 100mm para esgoto</v>
          </cell>
          <cell r="C2442" t="str">
            <v>ml</v>
          </cell>
          <cell r="F2442">
            <v>3.17</v>
          </cell>
          <cell r="G2442">
            <v>0.92</v>
          </cell>
          <cell r="H2442">
            <v>4.09</v>
          </cell>
        </row>
        <row r="2443">
          <cell r="A2443" t="str">
            <v>016</v>
          </cell>
          <cell r="B2443" t="str">
            <v>Adesivo plástico</v>
          </cell>
          <cell r="C2443" t="str">
            <v>kg</v>
          </cell>
          <cell r="D2443">
            <v>5.0000000000000001E-3</v>
          </cell>
          <cell r="E2443">
            <v>13.2</v>
          </cell>
          <cell r="F2443">
            <v>6.6000000000000003E-2</v>
          </cell>
        </row>
        <row r="2444">
          <cell r="A2444" t="str">
            <v>369</v>
          </cell>
          <cell r="B2444" t="str">
            <v xml:space="preserve">Tubo PVC 100 esgoto </v>
          </cell>
          <cell r="C2444" t="str">
            <v>ml</v>
          </cell>
          <cell r="D2444">
            <v>1</v>
          </cell>
          <cell r="E2444">
            <v>2.37</v>
          </cell>
          <cell r="F2444">
            <v>2.37</v>
          </cell>
        </row>
        <row r="2445">
          <cell r="A2445" t="str">
            <v>300</v>
          </cell>
          <cell r="B2445" t="str">
            <v>Servente</v>
          </cell>
          <cell r="C2445" t="str">
            <v>h</v>
          </cell>
          <cell r="D2445">
            <v>0.08</v>
          </cell>
          <cell r="E2445">
            <v>3.51</v>
          </cell>
          <cell r="F2445" t="str">
            <v/>
          </cell>
          <cell r="G2445">
            <v>0.28079999999999999</v>
          </cell>
        </row>
        <row r="2446">
          <cell r="A2446" t="str">
            <v>132</v>
          </cell>
          <cell r="B2446" t="str">
            <v>Encanador</v>
          </cell>
          <cell r="C2446" t="str">
            <v>h</v>
          </cell>
          <cell r="D2446">
            <v>0.08</v>
          </cell>
          <cell r="E2446">
            <v>5.380725</v>
          </cell>
          <cell r="F2446" t="str">
            <v/>
          </cell>
          <cell r="G2446">
            <v>0.43045800000000001</v>
          </cell>
          <cell r="H2446" t="str">
            <v/>
          </cell>
        </row>
        <row r="2447">
          <cell r="B2447" t="str">
            <v>Total sem BDI</v>
          </cell>
          <cell r="F2447">
            <v>2.4359999999999999</v>
          </cell>
          <cell r="G2447">
            <v>0.71125799999999995</v>
          </cell>
          <cell r="H2447">
            <v>3.1472579999999999</v>
          </cell>
        </row>
        <row r="2448">
          <cell r="B2448" t="str">
            <v>Total com BDI</v>
          </cell>
          <cell r="F2448">
            <v>3.17</v>
          </cell>
          <cell r="G2448">
            <v>0.92</v>
          </cell>
          <cell r="H2448">
            <v>4.09</v>
          </cell>
        </row>
        <row r="2450">
          <cell r="A2450" t="str">
            <v>10022</v>
          </cell>
          <cell r="B2450" t="str">
            <v>Conexão PVC 100mm para esgoto</v>
          </cell>
          <cell r="C2450" t="str">
            <v>un</v>
          </cell>
          <cell r="F2450">
            <v>5.52</v>
          </cell>
          <cell r="G2450">
            <v>0.92</v>
          </cell>
          <cell r="H2450">
            <v>6.4399999999999995</v>
          </cell>
        </row>
        <row r="2451">
          <cell r="A2451" t="str">
            <v>016</v>
          </cell>
          <cell r="B2451" t="str">
            <v>Adesivo plástico</v>
          </cell>
          <cell r="C2451" t="str">
            <v>kg</v>
          </cell>
          <cell r="D2451">
            <v>5.0000000000000001E-3</v>
          </cell>
          <cell r="E2451">
            <v>13.2</v>
          </cell>
          <cell r="F2451">
            <v>6.6000000000000003E-2</v>
          </cell>
        </row>
        <row r="2452">
          <cell r="A2452" t="str">
            <v>097</v>
          </cell>
          <cell r="B2452" t="str">
            <v>Conexão PVC  esgoto 100</v>
          </cell>
          <cell r="C2452" t="str">
            <v>un</v>
          </cell>
          <cell r="D2452">
            <v>1</v>
          </cell>
          <cell r="E2452">
            <v>4.18</v>
          </cell>
          <cell r="F2452">
            <v>4.18</v>
          </cell>
        </row>
        <row r="2453">
          <cell r="A2453" t="str">
            <v>300</v>
          </cell>
          <cell r="B2453" t="str">
            <v>Servente</v>
          </cell>
          <cell r="C2453" t="str">
            <v>h</v>
          </cell>
          <cell r="D2453">
            <v>0.08</v>
          </cell>
          <cell r="E2453">
            <v>3.51</v>
          </cell>
          <cell r="F2453" t="str">
            <v/>
          </cell>
          <cell r="G2453">
            <v>0.28079999999999999</v>
          </cell>
        </row>
        <row r="2454">
          <cell r="A2454" t="str">
            <v>132</v>
          </cell>
          <cell r="B2454" t="str">
            <v>Encanador</v>
          </cell>
          <cell r="C2454" t="str">
            <v>h</v>
          </cell>
          <cell r="D2454">
            <v>0.08</v>
          </cell>
          <cell r="E2454">
            <v>5.380725</v>
          </cell>
          <cell r="F2454" t="str">
            <v/>
          </cell>
          <cell r="G2454">
            <v>0.43045800000000001</v>
          </cell>
          <cell r="H2454" t="str">
            <v/>
          </cell>
        </row>
        <row r="2455">
          <cell r="B2455" t="str">
            <v>Total sem BDI</v>
          </cell>
          <cell r="F2455">
            <v>4.2459999999999996</v>
          </cell>
          <cell r="G2455">
            <v>0.71125799999999995</v>
          </cell>
          <cell r="H2455">
            <v>4.9572579999999995</v>
          </cell>
        </row>
        <row r="2456">
          <cell r="B2456" t="str">
            <v>Total com BDI</v>
          </cell>
          <cell r="F2456">
            <v>5.52</v>
          </cell>
          <cell r="G2456">
            <v>0.92</v>
          </cell>
          <cell r="H2456">
            <v>6.4399999999999995</v>
          </cell>
        </row>
        <row r="2458">
          <cell r="A2458" t="str">
            <v>10023</v>
          </cell>
          <cell r="B2458" t="str">
            <v>Tubo de PVC 150mm para esgoto</v>
          </cell>
          <cell r="C2458" t="str">
            <v>ml</v>
          </cell>
          <cell r="F2458">
            <v>9.5299999999999994</v>
          </cell>
          <cell r="G2458">
            <v>0.92</v>
          </cell>
          <cell r="H2458">
            <v>10.45</v>
          </cell>
        </row>
        <row r="2459">
          <cell r="A2459" t="str">
            <v>016</v>
          </cell>
          <cell r="B2459" t="str">
            <v>Adesivo plástico</v>
          </cell>
          <cell r="C2459" t="str">
            <v>kg</v>
          </cell>
          <cell r="D2459">
            <v>7.0000000000000001E-3</v>
          </cell>
          <cell r="E2459">
            <v>13.2</v>
          </cell>
          <cell r="F2459">
            <v>9.2399999999999996E-2</v>
          </cell>
        </row>
        <row r="2460">
          <cell r="A2460" t="str">
            <v>682</v>
          </cell>
          <cell r="B2460" t="str">
            <v xml:space="preserve">Tubo PVC 150 esgoto </v>
          </cell>
          <cell r="C2460" t="str">
            <v>ml</v>
          </cell>
          <cell r="D2460">
            <v>1</v>
          </cell>
          <cell r="E2460">
            <v>7.24</v>
          </cell>
          <cell r="F2460">
            <v>7.24</v>
          </cell>
        </row>
        <row r="2461">
          <cell r="A2461" t="str">
            <v>300</v>
          </cell>
          <cell r="B2461" t="str">
            <v>Servente</v>
          </cell>
          <cell r="C2461" t="str">
            <v>h</v>
          </cell>
          <cell r="D2461">
            <v>0.08</v>
          </cell>
          <cell r="E2461">
            <v>3.51</v>
          </cell>
          <cell r="F2461" t="str">
            <v/>
          </cell>
          <cell r="G2461">
            <v>0.28079999999999999</v>
          </cell>
        </row>
        <row r="2462">
          <cell r="A2462" t="str">
            <v>132</v>
          </cell>
          <cell r="B2462" t="str">
            <v>Encanador</v>
          </cell>
          <cell r="C2462" t="str">
            <v>h</v>
          </cell>
          <cell r="D2462">
            <v>0.08</v>
          </cell>
          <cell r="E2462">
            <v>5.380725</v>
          </cell>
          <cell r="F2462" t="str">
            <v/>
          </cell>
          <cell r="G2462">
            <v>0.43045800000000001</v>
          </cell>
          <cell r="H2462" t="str">
            <v/>
          </cell>
        </row>
        <row r="2463">
          <cell r="B2463" t="str">
            <v>Total sem BDI</v>
          </cell>
          <cell r="F2463">
            <v>7.3323999999999998</v>
          </cell>
          <cell r="G2463">
            <v>0.71125799999999995</v>
          </cell>
          <cell r="H2463">
            <v>8.0436580000000006</v>
          </cell>
        </row>
        <row r="2464">
          <cell r="B2464" t="str">
            <v>Total com BDI</v>
          </cell>
          <cell r="F2464">
            <v>9.5299999999999994</v>
          </cell>
          <cell r="G2464">
            <v>0.92</v>
          </cell>
          <cell r="H2464">
            <v>10.45</v>
          </cell>
        </row>
        <row r="2466">
          <cell r="A2466" t="str">
            <v>10024</v>
          </cell>
          <cell r="B2466" t="str">
            <v>Tubo de PVC 300mm para esgoto</v>
          </cell>
          <cell r="C2466" t="str">
            <v>ml</v>
          </cell>
          <cell r="F2466">
            <v>30.97</v>
          </cell>
          <cell r="G2466">
            <v>0.92</v>
          </cell>
          <cell r="H2466">
            <v>31.89</v>
          </cell>
        </row>
        <row r="2467">
          <cell r="A2467" t="str">
            <v>016</v>
          </cell>
          <cell r="B2467" t="str">
            <v>Adesivo plástico</v>
          </cell>
          <cell r="C2467" t="str">
            <v>kg</v>
          </cell>
          <cell r="D2467">
            <v>7.0000000000000001E-3</v>
          </cell>
          <cell r="E2467">
            <v>13.2</v>
          </cell>
          <cell r="F2467">
            <v>9.2399999999999996E-2</v>
          </cell>
        </row>
        <row r="2468">
          <cell r="A2468" t="str">
            <v>701</v>
          </cell>
          <cell r="B2468" t="str">
            <v xml:space="preserve">Tubo PVC 300mm esgoto </v>
          </cell>
          <cell r="C2468" t="str">
            <v>ml</v>
          </cell>
          <cell r="D2468">
            <v>1</v>
          </cell>
          <cell r="E2468">
            <v>23.73</v>
          </cell>
          <cell r="F2468">
            <v>23.73</v>
          </cell>
        </row>
        <row r="2469">
          <cell r="A2469" t="str">
            <v>300</v>
          </cell>
          <cell r="B2469" t="str">
            <v>Servente</v>
          </cell>
          <cell r="C2469" t="str">
            <v>h</v>
          </cell>
          <cell r="D2469">
            <v>0.08</v>
          </cell>
          <cell r="E2469">
            <v>3.51</v>
          </cell>
          <cell r="F2469" t="str">
            <v/>
          </cell>
          <cell r="G2469">
            <v>0.28079999999999999</v>
          </cell>
        </row>
        <row r="2470">
          <cell r="A2470" t="str">
            <v>132</v>
          </cell>
          <cell r="B2470" t="str">
            <v>Encanador</v>
          </cell>
          <cell r="C2470" t="str">
            <v>h</v>
          </cell>
          <cell r="D2470">
            <v>0.08</v>
          </cell>
          <cell r="E2470">
            <v>5.380725</v>
          </cell>
          <cell r="F2470" t="str">
            <v/>
          </cell>
          <cell r="G2470">
            <v>0.43045800000000001</v>
          </cell>
          <cell r="H2470" t="str">
            <v/>
          </cell>
        </row>
        <row r="2471">
          <cell r="B2471" t="str">
            <v>Total sem BDI</v>
          </cell>
          <cell r="F2471">
            <v>23.822400000000002</v>
          </cell>
          <cell r="G2471">
            <v>0.71125799999999995</v>
          </cell>
          <cell r="H2471">
            <v>24.533658000000003</v>
          </cell>
        </row>
        <row r="2472">
          <cell r="B2472" t="str">
            <v>Total com BDI</v>
          </cell>
          <cell r="F2472">
            <v>30.97</v>
          </cell>
          <cell r="G2472">
            <v>0.92</v>
          </cell>
          <cell r="H2472">
            <v>31.89</v>
          </cell>
        </row>
        <row r="2474">
          <cell r="A2474" t="str">
            <v>10026</v>
          </cell>
          <cell r="B2474" t="str">
            <v>Tubo de PVC 200mm para esgoto</v>
          </cell>
          <cell r="C2474" t="str">
            <v>ml</v>
          </cell>
          <cell r="F2474">
            <v>14.39</v>
          </cell>
          <cell r="G2474">
            <v>0.92</v>
          </cell>
          <cell r="H2474">
            <v>15.31</v>
          </cell>
        </row>
        <row r="2475">
          <cell r="A2475" t="str">
            <v>016</v>
          </cell>
          <cell r="B2475" t="str">
            <v>Adesivo plástico</v>
          </cell>
          <cell r="C2475" t="str">
            <v>kg</v>
          </cell>
          <cell r="D2475">
            <v>7.0000000000000001E-3</v>
          </cell>
          <cell r="E2475">
            <v>13.2</v>
          </cell>
          <cell r="F2475">
            <v>9.2399999999999996E-2</v>
          </cell>
        </row>
        <row r="2476">
          <cell r="A2476" t="str">
            <v>683</v>
          </cell>
          <cell r="B2476" t="str">
            <v xml:space="preserve">Tubo PVC 200mm esgoto </v>
          </cell>
          <cell r="C2476" t="str">
            <v>ml</v>
          </cell>
          <cell r="D2476">
            <v>1</v>
          </cell>
          <cell r="E2476">
            <v>10.98</v>
          </cell>
          <cell r="F2476">
            <v>10.98</v>
          </cell>
        </row>
        <row r="2477">
          <cell r="A2477" t="str">
            <v>300</v>
          </cell>
          <cell r="B2477" t="str">
            <v>Servente</v>
          </cell>
          <cell r="C2477" t="str">
            <v>h</v>
          </cell>
          <cell r="D2477">
            <v>0.08</v>
          </cell>
          <cell r="E2477">
            <v>3.51</v>
          </cell>
          <cell r="F2477" t="str">
            <v/>
          </cell>
          <cell r="G2477">
            <v>0.28079999999999999</v>
          </cell>
        </row>
        <row r="2478">
          <cell r="A2478" t="str">
            <v>132</v>
          </cell>
          <cell r="B2478" t="str">
            <v>Encanador</v>
          </cell>
          <cell r="C2478" t="str">
            <v>h</v>
          </cell>
          <cell r="D2478">
            <v>0.08</v>
          </cell>
          <cell r="E2478">
            <v>5.380725</v>
          </cell>
          <cell r="F2478" t="str">
            <v/>
          </cell>
          <cell r="G2478">
            <v>0.43045800000000001</v>
          </cell>
          <cell r="H2478" t="str">
            <v/>
          </cell>
        </row>
        <row r="2479">
          <cell r="B2479" t="str">
            <v>Total sem BDI</v>
          </cell>
          <cell r="F2479">
            <v>11.0724</v>
          </cell>
          <cell r="G2479">
            <v>0.71125799999999995</v>
          </cell>
          <cell r="H2479">
            <v>11.783657999999999</v>
          </cell>
        </row>
        <row r="2480">
          <cell r="B2480" t="str">
            <v>Total com BDI</v>
          </cell>
          <cell r="F2480">
            <v>14.39</v>
          </cell>
          <cell r="G2480">
            <v>0.92</v>
          </cell>
          <cell r="H2480">
            <v>15.31</v>
          </cell>
        </row>
        <row r="2482">
          <cell r="A2482" t="str">
            <v>11000</v>
          </cell>
          <cell r="B2482" t="str">
            <v>INSTALAÇÕES ELÉTRICAS</v>
          </cell>
        </row>
        <row r="2484">
          <cell r="A2484" t="str">
            <v>11022</v>
          </cell>
          <cell r="B2484" t="str">
            <v>Ponto entrada geral de energia aério</v>
          </cell>
          <cell r="C2484" t="str">
            <v>pt</v>
          </cell>
          <cell r="F2484">
            <v>164.59</v>
          </cell>
          <cell r="G2484">
            <v>119.25</v>
          </cell>
          <cell r="H2484">
            <v>283.84000000000003</v>
          </cell>
        </row>
        <row r="2485">
          <cell r="A2485" t="str">
            <v>277</v>
          </cell>
          <cell r="B2485" t="str">
            <v>Quadro medição alu. trifásico</v>
          </cell>
          <cell r="C2485" t="str">
            <v>un</v>
          </cell>
          <cell r="D2485">
            <v>1</v>
          </cell>
          <cell r="E2485">
            <v>13.06</v>
          </cell>
          <cell r="F2485">
            <v>13.06</v>
          </cell>
        </row>
        <row r="2486">
          <cell r="A2486" t="str">
            <v>127</v>
          </cell>
          <cell r="B2486" t="str">
            <v>Eletroduto PVC rígido 1 1/2</v>
          </cell>
          <cell r="C2486" t="str">
            <v>ml</v>
          </cell>
          <cell r="D2486">
            <v>5</v>
          </cell>
          <cell r="E2486">
            <v>2.04</v>
          </cell>
          <cell r="F2486">
            <v>10.199999999999999</v>
          </cell>
        </row>
        <row r="2487">
          <cell r="A2487" t="str">
            <v>087</v>
          </cell>
          <cell r="B2487" t="str">
            <v>Conexão eletroduto PVC 1 1/2</v>
          </cell>
          <cell r="C2487" t="str">
            <v>un</v>
          </cell>
          <cell r="D2487">
            <v>5</v>
          </cell>
          <cell r="E2487">
            <v>1.23</v>
          </cell>
          <cell r="F2487">
            <v>6.15</v>
          </cell>
        </row>
        <row r="2488">
          <cell r="A2488" t="str">
            <v>391</v>
          </cell>
          <cell r="B2488" t="str">
            <v>Braquete trifásica</v>
          </cell>
          <cell r="C2488" t="str">
            <v>un</v>
          </cell>
          <cell r="D2488">
            <v>1</v>
          </cell>
          <cell r="E2488">
            <v>12.1</v>
          </cell>
          <cell r="F2488">
            <v>12.1</v>
          </cell>
        </row>
        <row r="2489">
          <cell r="A2489" t="str">
            <v>044</v>
          </cell>
          <cell r="B2489" t="str">
            <v>Cabo isolado 10mm2</v>
          </cell>
          <cell r="C2489" t="str">
            <v>ml</v>
          </cell>
          <cell r="D2489">
            <v>50</v>
          </cell>
          <cell r="E2489">
            <v>1.1299999999999999</v>
          </cell>
          <cell r="F2489">
            <v>56.499999999999993</v>
          </cell>
        </row>
        <row r="2490">
          <cell r="A2490" t="str">
            <v>115</v>
          </cell>
          <cell r="B2490" t="str">
            <v>Disjuntor trifásico 50A</v>
          </cell>
          <cell r="C2490" t="str">
            <v>un</v>
          </cell>
          <cell r="D2490">
            <v>1</v>
          </cell>
          <cell r="E2490">
            <v>28.6</v>
          </cell>
          <cell r="F2490">
            <v>28.6</v>
          </cell>
        </row>
        <row r="2491">
          <cell r="A2491" t="str">
            <v>300</v>
          </cell>
          <cell r="B2491" t="str">
            <v>Servente</v>
          </cell>
          <cell r="C2491" t="str">
            <v>h</v>
          </cell>
          <cell r="D2491">
            <v>9</v>
          </cell>
          <cell r="E2491">
            <v>3.51</v>
          </cell>
          <cell r="G2491">
            <v>31.589999999999996</v>
          </cell>
        </row>
        <row r="2492">
          <cell r="A2492" t="str">
            <v>254</v>
          </cell>
          <cell r="B2492" t="str">
            <v>Pedreiro</v>
          </cell>
          <cell r="C2492" t="str">
            <v>h</v>
          </cell>
          <cell r="D2492">
            <v>3.35</v>
          </cell>
          <cell r="E2492">
            <v>5.38</v>
          </cell>
          <cell r="G2492">
            <v>18.023</v>
          </cell>
        </row>
        <row r="2493">
          <cell r="A2493" t="str">
            <v>392</v>
          </cell>
          <cell r="B2493" t="str">
            <v>Eletrecista</v>
          </cell>
          <cell r="C2493" t="str">
            <v>h</v>
          </cell>
          <cell r="D2493">
            <v>6.5</v>
          </cell>
          <cell r="E2493">
            <v>6.48</v>
          </cell>
          <cell r="G2493">
            <v>42.120000000000005</v>
          </cell>
        </row>
        <row r="2494">
          <cell r="B2494" t="str">
            <v>Total sem BDI</v>
          </cell>
          <cell r="F2494">
            <v>126.60999999999999</v>
          </cell>
          <cell r="G2494">
            <v>91.733000000000004</v>
          </cell>
          <cell r="H2494">
            <v>218.34299999999999</v>
          </cell>
        </row>
        <row r="2495">
          <cell r="B2495" t="str">
            <v>Total com BDI</v>
          </cell>
          <cell r="F2495">
            <v>164.59</v>
          </cell>
          <cell r="G2495">
            <v>119.25</v>
          </cell>
          <cell r="H2495">
            <v>283.84000000000003</v>
          </cell>
        </row>
        <row r="2497">
          <cell r="A2497" t="str">
            <v>11001</v>
          </cell>
          <cell r="B2497" t="str">
            <v>Medição aérea (quadro e eletr.)</v>
          </cell>
          <cell r="C2497" t="str">
            <v>pt</v>
          </cell>
          <cell r="F2497">
            <v>38.229999999999997</v>
          </cell>
          <cell r="G2497">
            <v>41.33</v>
          </cell>
          <cell r="H2497">
            <v>79.56</v>
          </cell>
        </row>
        <row r="2498">
          <cell r="A2498" t="str">
            <v>277</v>
          </cell>
          <cell r="B2498" t="str">
            <v>Quadro medição alu. trifásico</v>
          </cell>
          <cell r="C2498" t="str">
            <v>un</v>
          </cell>
          <cell r="D2498">
            <v>1</v>
          </cell>
          <cell r="E2498">
            <v>13.06</v>
          </cell>
          <cell r="F2498">
            <v>13.06</v>
          </cell>
        </row>
        <row r="2499">
          <cell r="A2499" t="str">
            <v>127</v>
          </cell>
          <cell r="B2499" t="str">
            <v>Eletroduto PVC rígido 1 1/2</v>
          </cell>
          <cell r="C2499" t="str">
            <v>ml</v>
          </cell>
          <cell r="D2499">
            <v>5</v>
          </cell>
          <cell r="E2499">
            <v>2.04</v>
          </cell>
          <cell r="F2499">
            <v>10.199999999999999</v>
          </cell>
        </row>
        <row r="2500">
          <cell r="A2500" t="str">
            <v>087</v>
          </cell>
          <cell r="B2500" t="str">
            <v>Conexão eletroduto PVC 1 1/2</v>
          </cell>
          <cell r="C2500" t="str">
            <v>un</v>
          </cell>
          <cell r="D2500">
            <v>5</v>
          </cell>
          <cell r="E2500">
            <v>1.23</v>
          </cell>
          <cell r="F2500">
            <v>6.15</v>
          </cell>
        </row>
        <row r="2501">
          <cell r="A2501" t="str">
            <v>300</v>
          </cell>
          <cell r="B2501" t="str">
            <v>Servente</v>
          </cell>
          <cell r="C2501" t="str">
            <v>h</v>
          </cell>
          <cell r="D2501">
            <v>3</v>
          </cell>
          <cell r="E2501">
            <v>3.51</v>
          </cell>
          <cell r="G2501">
            <v>10.53</v>
          </cell>
        </row>
        <row r="2502">
          <cell r="A2502" t="str">
            <v>254</v>
          </cell>
          <cell r="B2502" t="str">
            <v>Pedreiro</v>
          </cell>
          <cell r="C2502" t="str">
            <v>h</v>
          </cell>
          <cell r="D2502">
            <v>3.35</v>
          </cell>
          <cell r="E2502">
            <v>5.38</v>
          </cell>
          <cell r="G2502">
            <v>18.023</v>
          </cell>
        </row>
        <row r="2503">
          <cell r="A2503" t="str">
            <v>392</v>
          </cell>
          <cell r="B2503" t="str">
            <v>Eletrecista</v>
          </cell>
          <cell r="C2503" t="str">
            <v>h</v>
          </cell>
          <cell r="D2503">
            <v>0.5</v>
          </cell>
          <cell r="E2503">
            <v>6.48</v>
          </cell>
          <cell r="G2503">
            <v>3.24</v>
          </cell>
        </row>
        <row r="2504">
          <cell r="B2504" t="str">
            <v>Total sem BDI</v>
          </cell>
          <cell r="F2504">
            <v>29.409999999999997</v>
          </cell>
          <cell r="G2504">
            <v>31.792999999999999</v>
          </cell>
          <cell r="H2504">
            <v>61.202999999999996</v>
          </cell>
        </row>
        <row r="2505">
          <cell r="B2505" t="str">
            <v>Total com BDI</v>
          </cell>
          <cell r="F2505">
            <v>38.229999999999997</v>
          </cell>
          <cell r="G2505">
            <v>41.33</v>
          </cell>
          <cell r="H2505">
            <v>79.56</v>
          </cell>
        </row>
        <row r="2507">
          <cell r="A2507" t="str">
            <v>11016</v>
          </cell>
          <cell r="B2507" t="str">
            <v>Medição aérea (cabos e disjunt)</v>
          </cell>
          <cell r="C2507" t="str">
            <v>pt</v>
          </cell>
          <cell r="F2507">
            <v>126.36</v>
          </cell>
          <cell r="G2507">
            <v>77.92</v>
          </cell>
          <cell r="H2507">
            <v>204.28</v>
          </cell>
        </row>
        <row r="2508">
          <cell r="A2508" t="str">
            <v>391</v>
          </cell>
          <cell r="B2508" t="str">
            <v>Braquete trifásica</v>
          </cell>
          <cell r="C2508" t="str">
            <v>un</v>
          </cell>
          <cell r="D2508">
            <v>1</v>
          </cell>
          <cell r="E2508">
            <v>12.1</v>
          </cell>
          <cell r="F2508">
            <v>12.1</v>
          </cell>
        </row>
        <row r="2509">
          <cell r="A2509" t="str">
            <v>044</v>
          </cell>
          <cell r="B2509" t="str">
            <v>Cabo isolado 10mm2</v>
          </cell>
          <cell r="C2509" t="str">
            <v>ml</v>
          </cell>
          <cell r="D2509">
            <v>50</v>
          </cell>
          <cell r="E2509">
            <v>1.1299999999999999</v>
          </cell>
          <cell r="F2509">
            <v>56.499999999999993</v>
          </cell>
        </row>
        <row r="2510">
          <cell r="A2510" t="str">
            <v>115</v>
          </cell>
          <cell r="B2510" t="str">
            <v>Disjuntor trifásico 50A</v>
          </cell>
          <cell r="C2510" t="str">
            <v>un</v>
          </cell>
          <cell r="D2510">
            <v>1</v>
          </cell>
          <cell r="E2510">
            <v>28.6</v>
          </cell>
          <cell r="F2510">
            <v>28.6</v>
          </cell>
        </row>
        <row r="2511">
          <cell r="A2511" t="str">
            <v>300</v>
          </cell>
          <cell r="B2511" t="str">
            <v>Servente</v>
          </cell>
          <cell r="C2511" t="str">
            <v>h</v>
          </cell>
          <cell r="D2511">
            <v>6</v>
          </cell>
          <cell r="E2511">
            <v>3.51</v>
          </cell>
          <cell r="G2511">
            <v>21.06</v>
          </cell>
        </row>
        <row r="2512">
          <cell r="A2512" t="str">
            <v>392</v>
          </cell>
          <cell r="B2512" t="str">
            <v>Eletrecista</v>
          </cell>
          <cell r="C2512" t="str">
            <v>h</v>
          </cell>
          <cell r="D2512">
            <v>6</v>
          </cell>
          <cell r="E2512">
            <v>6.48</v>
          </cell>
          <cell r="G2512">
            <v>38.880000000000003</v>
          </cell>
        </row>
        <row r="2513">
          <cell r="B2513" t="str">
            <v>Total sem BDI</v>
          </cell>
          <cell r="F2513">
            <v>97.199999999999989</v>
          </cell>
          <cell r="G2513">
            <v>59.94</v>
          </cell>
          <cell r="H2513">
            <v>157.13999999999999</v>
          </cell>
        </row>
        <row r="2514">
          <cell r="B2514" t="str">
            <v>Total com BDI</v>
          </cell>
          <cell r="F2514">
            <v>126.36</v>
          </cell>
          <cell r="G2514">
            <v>77.92</v>
          </cell>
          <cell r="H2514">
            <v>204.28</v>
          </cell>
        </row>
        <row r="2516">
          <cell r="A2516" t="str">
            <v>11023</v>
          </cell>
          <cell r="B2516" t="str">
            <v>Ponto geral de entrade de energia subterrâneo</v>
          </cell>
          <cell r="C2516" t="str">
            <v>pt</v>
          </cell>
          <cell r="F2516">
            <v>270.83999999999997</v>
          </cell>
          <cell r="G2516">
            <v>365.48</v>
          </cell>
          <cell r="H2516">
            <v>636.31999999999994</v>
          </cell>
        </row>
        <row r="2517">
          <cell r="A2517" t="str">
            <v>278</v>
          </cell>
          <cell r="B2517" t="str">
            <v>Quadro medição alu. trifásico</v>
          </cell>
          <cell r="C2517" t="str">
            <v>un</v>
          </cell>
          <cell r="D2517">
            <v>1</v>
          </cell>
          <cell r="E2517">
            <v>34.840000000000003</v>
          </cell>
          <cell r="F2517">
            <v>34.840000000000003</v>
          </cell>
        </row>
        <row r="2518">
          <cell r="A2518" t="str">
            <v>127</v>
          </cell>
          <cell r="B2518" t="str">
            <v>Eletroduto PVC rígido 1 1/2</v>
          </cell>
          <cell r="C2518" t="str">
            <v>ml</v>
          </cell>
          <cell r="D2518">
            <v>3</v>
          </cell>
          <cell r="E2518">
            <v>2.04</v>
          </cell>
          <cell r="F2518">
            <v>6.12</v>
          </cell>
        </row>
        <row r="2519">
          <cell r="A2519" t="str">
            <v>087</v>
          </cell>
          <cell r="B2519" t="str">
            <v>Conexão eletroduto PVC 1 1/2</v>
          </cell>
          <cell r="C2519" t="str">
            <v>un</v>
          </cell>
          <cell r="D2519">
            <v>6</v>
          </cell>
          <cell r="E2519">
            <v>1.23</v>
          </cell>
          <cell r="F2519">
            <v>7.38</v>
          </cell>
        </row>
        <row r="2520">
          <cell r="A2520" t="str">
            <v>366</v>
          </cell>
          <cell r="B2520" t="str">
            <v>Tubo galvanizado 1 1/2</v>
          </cell>
          <cell r="C2520" t="str">
            <v>ml</v>
          </cell>
          <cell r="D2520">
            <v>15</v>
          </cell>
          <cell r="E2520">
            <v>2.56</v>
          </cell>
          <cell r="F2520">
            <v>38.4</v>
          </cell>
        </row>
        <row r="2521">
          <cell r="A2521" t="str">
            <v>092</v>
          </cell>
          <cell r="B2521" t="str">
            <v>Conexão galvanizado 1 1/2</v>
          </cell>
          <cell r="C2521" t="str">
            <v>un</v>
          </cell>
          <cell r="D2521">
            <v>2</v>
          </cell>
          <cell r="E2521">
            <v>4.34</v>
          </cell>
          <cell r="F2521">
            <v>8.68</v>
          </cell>
        </row>
        <row r="2522">
          <cell r="A2522" t="str">
            <v>333</v>
          </cell>
          <cell r="B2522" t="str">
            <v>Tijolo maciço 5x10x20</v>
          </cell>
          <cell r="C2522" t="str">
            <v>un</v>
          </cell>
          <cell r="D2522">
            <v>95</v>
          </cell>
          <cell r="E2522">
            <v>0.1</v>
          </cell>
          <cell r="F2522">
            <v>9.5</v>
          </cell>
        </row>
        <row r="2523">
          <cell r="A2523" t="str">
            <v>078</v>
          </cell>
          <cell r="B2523" t="str">
            <v>Cimento</v>
          </cell>
          <cell r="C2523" t="str">
            <v>kg</v>
          </cell>
          <cell r="D2523">
            <v>36.5</v>
          </cell>
          <cell r="E2523">
            <v>0.24</v>
          </cell>
          <cell r="F2523">
            <v>8.76</v>
          </cell>
        </row>
        <row r="2524">
          <cell r="A2524" t="str">
            <v>022</v>
          </cell>
          <cell r="B2524" t="str">
            <v>Areia média</v>
          </cell>
          <cell r="C2524" t="str">
            <v>m3</v>
          </cell>
          <cell r="D2524">
            <v>0.12</v>
          </cell>
          <cell r="E2524">
            <v>12</v>
          </cell>
          <cell r="F2524">
            <v>1.44</v>
          </cell>
        </row>
        <row r="2525">
          <cell r="A2525" t="str">
            <v>059</v>
          </cell>
          <cell r="B2525" t="str">
            <v>Cal hidratada</v>
          </cell>
          <cell r="C2525" t="str">
            <v>kg</v>
          </cell>
          <cell r="D2525">
            <v>6.6</v>
          </cell>
          <cell r="E2525">
            <v>0.1</v>
          </cell>
          <cell r="F2525">
            <v>0.66</v>
          </cell>
        </row>
        <row r="2526">
          <cell r="A2526" t="str">
            <v>036</v>
          </cell>
          <cell r="B2526" t="str">
            <v>Brita 1</v>
          </cell>
          <cell r="C2526" t="str">
            <v>m3</v>
          </cell>
          <cell r="D2526">
            <v>0.08</v>
          </cell>
          <cell r="E2526">
            <v>30</v>
          </cell>
          <cell r="F2526">
            <v>2.4</v>
          </cell>
        </row>
        <row r="2527">
          <cell r="A2527" t="str">
            <v>037</v>
          </cell>
          <cell r="B2527" t="str">
            <v>Brita 2</v>
          </cell>
          <cell r="C2527" t="str">
            <v>m3</v>
          </cell>
          <cell r="D2527">
            <v>0.06</v>
          </cell>
          <cell r="E2527">
            <v>28</v>
          </cell>
          <cell r="F2527">
            <v>1.68</v>
          </cell>
        </row>
        <row r="2528">
          <cell r="A2528" t="str">
            <v>004</v>
          </cell>
          <cell r="B2528" t="str">
            <v>Aço CA-50 1/4</v>
          </cell>
          <cell r="C2528" t="str">
            <v>kg</v>
          </cell>
          <cell r="D2528">
            <v>2.6</v>
          </cell>
          <cell r="E2528">
            <v>1.3</v>
          </cell>
          <cell r="F2528">
            <v>3.3800000000000003</v>
          </cell>
        </row>
        <row r="2529">
          <cell r="A2529" t="str">
            <v>446</v>
          </cell>
          <cell r="B2529" t="str">
            <v>Cabo isolado 10mm2</v>
          </cell>
          <cell r="C2529" t="str">
            <v>ml</v>
          </cell>
          <cell r="D2529">
            <v>50</v>
          </cell>
          <cell r="E2529">
            <v>1.1299999999999999</v>
          </cell>
          <cell r="F2529">
            <v>56.499999999999993</v>
          </cell>
        </row>
        <row r="2530">
          <cell r="A2530" t="str">
            <v>115</v>
          </cell>
          <cell r="B2530" t="str">
            <v>Disjuntor trifásico 50A</v>
          </cell>
          <cell r="C2530" t="str">
            <v>un</v>
          </cell>
          <cell r="D2530">
            <v>1</v>
          </cell>
          <cell r="E2530">
            <v>28.6</v>
          </cell>
          <cell r="F2530">
            <v>28.6</v>
          </cell>
        </row>
        <row r="2531">
          <cell r="A2531" t="str">
            <v>300</v>
          </cell>
          <cell r="B2531" t="str">
            <v>Servente</v>
          </cell>
          <cell r="C2531" t="str">
            <v>h</v>
          </cell>
          <cell r="D2531">
            <v>26</v>
          </cell>
          <cell r="E2531">
            <v>3.51</v>
          </cell>
          <cell r="G2531">
            <v>91.259999999999991</v>
          </cell>
        </row>
        <row r="2532">
          <cell r="A2532" t="str">
            <v>254</v>
          </cell>
          <cell r="B2532" t="str">
            <v>Pedreiro</v>
          </cell>
          <cell r="C2532" t="str">
            <v>h</v>
          </cell>
          <cell r="D2532">
            <v>10</v>
          </cell>
          <cell r="E2532">
            <v>5.38</v>
          </cell>
          <cell r="G2532">
            <v>53.8</v>
          </cell>
        </row>
        <row r="2533">
          <cell r="A2533" t="str">
            <v>392</v>
          </cell>
          <cell r="B2533" t="str">
            <v>Eletrecista</v>
          </cell>
          <cell r="C2533" t="str">
            <v>h</v>
          </cell>
          <cell r="D2533">
            <v>21</v>
          </cell>
          <cell r="E2533">
            <v>6.48</v>
          </cell>
          <cell r="G2533">
            <v>136.08000000000001</v>
          </cell>
        </row>
        <row r="2534">
          <cell r="B2534" t="str">
            <v>Total sem BDI</v>
          </cell>
          <cell r="F2534">
            <v>208.34</v>
          </cell>
          <cell r="G2534">
            <v>281.14</v>
          </cell>
          <cell r="H2534">
            <v>489.48</v>
          </cell>
        </row>
        <row r="2535">
          <cell r="B2535" t="str">
            <v>Total com BDI</v>
          </cell>
          <cell r="F2535">
            <v>270.83999999999997</v>
          </cell>
          <cell r="G2535">
            <v>365.48</v>
          </cell>
          <cell r="H2535">
            <v>636.31999999999994</v>
          </cell>
        </row>
        <row r="2537">
          <cell r="A2537" t="str">
            <v>11002</v>
          </cell>
          <cell r="B2537" t="str">
            <v xml:space="preserve">Medição subt. (quad. caixa, elet) </v>
          </cell>
          <cell r="C2537" t="str">
            <v>pt</v>
          </cell>
          <cell r="F2537">
            <v>160.21</v>
          </cell>
          <cell r="G2537">
            <v>287.56</v>
          </cell>
          <cell r="H2537">
            <v>447.77</v>
          </cell>
        </row>
        <row r="2538">
          <cell r="A2538" t="str">
            <v>278</v>
          </cell>
          <cell r="B2538" t="str">
            <v>Quadro medição alu. trifásico</v>
          </cell>
          <cell r="C2538" t="str">
            <v>un</v>
          </cell>
          <cell r="D2538">
            <v>1</v>
          </cell>
          <cell r="E2538">
            <v>34.840000000000003</v>
          </cell>
          <cell r="F2538">
            <v>34.840000000000003</v>
          </cell>
        </row>
        <row r="2539">
          <cell r="A2539" t="str">
            <v>127</v>
          </cell>
          <cell r="B2539" t="str">
            <v>Eletroduto PVC rígido 1 1/2</v>
          </cell>
          <cell r="C2539" t="str">
            <v>ml</v>
          </cell>
          <cell r="D2539">
            <v>3</v>
          </cell>
          <cell r="E2539">
            <v>2.04</v>
          </cell>
          <cell r="F2539">
            <v>6.12</v>
          </cell>
        </row>
        <row r="2540">
          <cell r="A2540" t="str">
            <v>087</v>
          </cell>
          <cell r="B2540" t="str">
            <v>Conexão eletroduto PVC 1 1/2</v>
          </cell>
          <cell r="C2540" t="str">
            <v>un</v>
          </cell>
          <cell r="D2540">
            <v>6</v>
          </cell>
          <cell r="E2540">
            <v>1.23</v>
          </cell>
          <cell r="F2540">
            <v>7.38</v>
          </cell>
        </row>
        <row r="2541">
          <cell r="A2541" t="str">
            <v>366</v>
          </cell>
          <cell r="B2541" t="str">
            <v>Tubo galvanizado 1 1/2</v>
          </cell>
          <cell r="C2541" t="str">
            <v>ml</v>
          </cell>
          <cell r="D2541">
            <v>15</v>
          </cell>
          <cell r="E2541">
            <v>2.56</v>
          </cell>
          <cell r="F2541">
            <v>38.4</v>
          </cell>
        </row>
        <row r="2542">
          <cell r="A2542" t="str">
            <v>092</v>
          </cell>
          <cell r="B2542" t="str">
            <v>Conexão galvanizado 1 1/2</v>
          </cell>
          <cell r="C2542" t="str">
            <v>un</v>
          </cell>
          <cell r="D2542">
            <v>2</v>
          </cell>
          <cell r="E2542">
            <v>4.34</v>
          </cell>
          <cell r="F2542">
            <v>8.68</v>
          </cell>
        </row>
        <row r="2543">
          <cell r="A2543" t="str">
            <v>333</v>
          </cell>
          <cell r="B2543" t="str">
            <v>Tijolo maciço 5x10x20</v>
          </cell>
          <cell r="C2543" t="str">
            <v>un</v>
          </cell>
          <cell r="D2543">
            <v>95</v>
          </cell>
          <cell r="E2543">
            <v>0.1</v>
          </cell>
          <cell r="F2543">
            <v>9.5</v>
          </cell>
        </row>
        <row r="2544">
          <cell r="A2544" t="str">
            <v>078</v>
          </cell>
          <cell r="B2544" t="str">
            <v>Cimento</v>
          </cell>
          <cell r="C2544" t="str">
            <v>kg</v>
          </cell>
          <cell r="D2544">
            <v>36.5</v>
          </cell>
          <cell r="E2544">
            <v>0.24</v>
          </cell>
          <cell r="F2544">
            <v>8.76</v>
          </cell>
        </row>
        <row r="2545">
          <cell r="A2545" t="str">
            <v>022</v>
          </cell>
          <cell r="B2545" t="str">
            <v>Areia média</v>
          </cell>
          <cell r="C2545" t="str">
            <v>m3</v>
          </cell>
          <cell r="D2545">
            <v>0.12</v>
          </cell>
          <cell r="E2545">
            <v>12</v>
          </cell>
          <cell r="F2545">
            <v>1.44</v>
          </cell>
        </row>
        <row r="2546">
          <cell r="A2546" t="str">
            <v>059</v>
          </cell>
          <cell r="B2546" t="str">
            <v>Cal hidratada</v>
          </cell>
          <cell r="C2546" t="str">
            <v>kg</v>
          </cell>
          <cell r="D2546">
            <v>6.6</v>
          </cell>
          <cell r="E2546">
            <v>0.1</v>
          </cell>
          <cell r="F2546">
            <v>0.66</v>
          </cell>
        </row>
        <row r="2547">
          <cell r="A2547" t="str">
            <v>036</v>
          </cell>
          <cell r="B2547" t="str">
            <v>Brita 1</v>
          </cell>
          <cell r="C2547" t="str">
            <v>m3</v>
          </cell>
          <cell r="D2547">
            <v>0.08</v>
          </cell>
          <cell r="E2547">
            <v>30</v>
          </cell>
          <cell r="F2547">
            <v>2.4</v>
          </cell>
        </row>
        <row r="2548">
          <cell r="A2548" t="str">
            <v>037</v>
          </cell>
          <cell r="B2548" t="str">
            <v>Brita 2</v>
          </cell>
          <cell r="C2548" t="str">
            <v>m3</v>
          </cell>
          <cell r="D2548">
            <v>0.06</v>
          </cell>
          <cell r="E2548">
            <v>28</v>
          </cell>
          <cell r="F2548">
            <v>1.68</v>
          </cell>
        </row>
        <row r="2549">
          <cell r="A2549" t="str">
            <v>004</v>
          </cell>
          <cell r="B2549" t="str">
            <v>Aço CA-50 1/4</v>
          </cell>
          <cell r="C2549" t="str">
            <v>kg</v>
          </cell>
          <cell r="D2549">
            <v>2.6</v>
          </cell>
          <cell r="E2549">
            <v>1.3</v>
          </cell>
          <cell r="F2549">
            <v>3.3800000000000003</v>
          </cell>
        </row>
        <row r="2550">
          <cell r="A2550" t="str">
            <v>300</v>
          </cell>
          <cell r="B2550" t="str">
            <v>Servente</v>
          </cell>
          <cell r="C2550" t="str">
            <v>h</v>
          </cell>
          <cell r="D2550">
            <v>20</v>
          </cell>
          <cell r="E2550">
            <v>3.51</v>
          </cell>
          <cell r="G2550">
            <v>70.199999999999989</v>
          </cell>
        </row>
        <row r="2551">
          <cell r="A2551" t="str">
            <v>254</v>
          </cell>
          <cell r="B2551" t="str">
            <v>Pedreiro</v>
          </cell>
          <cell r="C2551" t="str">
            <v>h</v>
          </cell>
          <cell r="D2551">
            <v>10</v>
          </cell>
          <cell r="E2551">
            <v>5.38</v>
          </cell>
          <cell r="G2551">
            <v>53.8</v>
          </cell>
        </row>
        <row r="2552">
          <cell r="A2552" t="str">
            <v>392</v>
          </cell>
          <cell r="B2552" t="str">
            <v>Eletrecista</v>
          </cell>
          <cell r="C2552" t="str">
            <v>h</v>
          </cell>
          <cell r="D2552">
            <v>15</v>
          </cell>
          <cell r="E2552">
            <v>6.48</v>
          </cell>
          <cell r="G2552">
            <v>97.2</v>
          </cell>
        </row>
        <row r="2553">
          <cell r="B2553" t="str">
            <v>Total sem BDI</v>
          </cell>
          <cell r="F2553">
            <v>123.24000000000002</v>
          </cell>
          <cell r="G2553">
            <v>221.2</v>
          </cell>
          <cell r="H2553">
            <v>344.44</v>
          </cell>
        </row>
        <row r="2554">
          <cell r="B2554" t="str">
            <v>Total com BDI</v>
          </cell>
          <cell r="F2554">
            <v>160.21</v>
          </cell>
          <cell r="G2554">
            <v>287.56</v>
          </cell>
          <cell r="H2554">
            <v>447.77</v>
          </cell>
        </row>
        <row r="2556">
          <cell r="A2556" t="str">
            <v>11017</v>
          </cell>
          <cell r="B2556" t="str">
            <v xml:space="preserve">Medição subt. (Cabos e disjun.) </v>
          </cell>
          <cell r="C2556" t="str">
            <v>pt</v>
          </cell>
          <cell r="F2556">
            <v>110.63</v>
          </cell>
          <cell r="G2556">
            <v>77.92</v>
          </cell>
          <cell r="H2556">
            <v>188.55</v>
          </cell>
        </row>
        <row r="2557">
          <cell r="A2557" t="str">
            <v>446</v>
          </cell>
          <cell r="B2557" t="str">
            <v>Cabo isolado 10mm2</v>
          </cell>
          <cell r="C2557" t="str">
            <v>ml</v>
          </cell>
          <cell r="D2557">
            <v>50</v>
          </cell>
          <cell r="E2557">
            <v>1.1299999999999999</v>
          </cell>
          <cell r="F2557">
            <v>56.499999999999993</v>
          </cell>
        </row>
        <row r="2558">
          <cell r="A2558" t="str">
            <v>115</v>
          </cell>
          <cell r="B2558" t="str">
            <v>Disjuntor trifásico 50A</v>
          </cell>
          <cell r="C2558" t="str">
            <v>un</v>
          </cell>
          <cell r="D2558">
            <v>1</v>
          </cell>
          <cell r="E2558">
            <v>28.6</v>
          </cell>
          <cell r="F2558">
            <v>28.6</v>
          </cell>
        </row>
        <row r="2559">
          <cell r="A2559" t="str">
            <v>300</v>
          </cell>
          <cell r="B2559" t="str">
            <v>Servente</v>
          </cell>
          <cell r="C2559" t="str">
            <v>h</v>
          </cell>
          <cell r="D2559">
            <v>6</v>
          </cell>
          <cell r="E2559">
            <v>3.51</v>
          </cell>
          <cell r="G2559">
            <v>21.06</v>
          </cell>
        </row>
        <row r="2560">
          <cell r="A2560" t="str">
            <v>392</v>
          </cell>
          <cell r="B2560" t="str">
            <v>Eletrecista</v>
          </cell>
          <cell r="C2560" t="str">
            <v>h</v>
          </cell>
          <cell r="D2560">
            <v>6</v>
          </cell>
          <cell r="E2560">
            <v>6.48</v>
          </cell>
          <cell r="G2560">
            <v>38.880000000000003</v>
          </cell>
        </row>
        <row r="2561">
          <cell r="B2561" t="str">
            <v>Total sem BDI</v>
          </cell>
          <cell r="F2561">
            <v>85.1</v>
          </cell>
          <cell r="G2561">
            <v>59.94</v>
          </cell>
          <cell r="H2561">
            <v>145.04</v>
          </cell>
        </row>
        <row r="2562">
          <cell r="B2562" t="str">
            <v>Total com BDI</v>
          </cell>
          <cell r="F2562">
            <v>110.63</v>
          </cell>
          <cell r="G2562">
            <v>77.92</v>
          </cell>
          <cell r="H2562">
            <v>188.55</v>
          </cell>
        </row>
        <row r="2565">
          <cell r="A2565" t="str">
            <v>11024</v>
          </cell>
          <cell r="B2565" t="str">
            <v>Ponto de distribuição para 6 disjuntores comp.</v>
          </cell>
          <cell r="C2565" t="str">
            <v>pt</v>
          </cell>
          <cell r="F2565">
            <v>56.64</v>
          </cell>
          <cell r="G2565">
            <v>64.22</v>
          </cell>
          <cell r="H2565">
            <v>120.86</v>
          </cell>
        </row>
        <row r="2566">
          <cell r="A2566" t="str">
            <v>073</v>
          </cell>
          <cell r="B2566" t="str">
            <v>Centro distribuição 6 disjuntores</v>
          </cell>
          <cell r="C2566" t="str">
            <v>un</v>
          </cell>
          <cell r="D2566">
            <v>1</v>
          </cell>
          <cell r="E2566">
            <v>11.55</v>
          </cell>
          <cell r="F2566">
            <v>11.55</v>
          </cell>
        </row>
        <row r="2567">
          <cell r="A2567" t="str">
            <v>128</v>
          </cell>
          <cell r="B2567" t="str">
            <v>Eletroduto PVC rígido 1</v>
          </cell>
          <cell r="C2567" t="str">
            <v>ml</v>
          </cell>
          <cell r="D2567">
            <v>5</v>
          </cell>
          <cell r="E2567">
            <v>1.1000000000000001</v>
          </cell>
          <cell r="F2567">
            <v>5.5</v>
          </cell>
        </row>
        <row r="2568">
          <cell r="A2568" t="str">
            <v>114</v>
          </cell>
          <cell r="B2568" t="str">
            <v>Disjuntor monofásico (15-30)A</v>
          </cell>
          <cell r="C2568" t="str">
            <v>un</v>
          </cell>
          <cell r="D2568">
            <v>4</v>
          </cell>
          <cell r="E2568">
            <v>4.18</v>
          </cell>
          <cell r="F2568">
            <v>16.72</v>
          </cell>
        </row>
        <row r="2569">
          <cell r="A2569" t="str">
            <v>154</v>
          </cell>
          <cell r="B2569" t="str">
            <v>Fio isolado 6,0mm2</v>
          </cell>
          <cell r="C2569" t="str">
            <v>ml</v>
          </cell>
          <cell r="D2569">
            <v>20</v>
          </cell>
          <cell r="E2569">
            <v>0.49</v>
          </cell>
          <cell r="F2569">
            <v>9.8000000000000007</v>
          </cell>
        </row>
        <row r="2570">
          <cell r="A2570" t="str">
            <v>300</v>
          </cell>
          <cell r="B2570" t="str">
            <v>Servente</v>
          </cell>
          <cell r="C2570" t="str">
            <v>h</v>
          </cell>
          <cell r="D2570">
            <v>5</v>
          </cell>
          <cell r="E2570">
            <v>3.51</v>
          </cell>
          <cell r="G2570">
            <v>17.549999999999997</v>
          </cell>
        </row>
        <row r="2571">
          <cell r="A2571" t="str">
            <v>254</v>
          </cell>
          <cell r="B2571" t="str">
            <v>Pedreiro</v>
          </cell>
          <cell r="C2571" t="str">
            <v>h</v>
          </cell>
          <cell r="D2571">
            <v>0.5</v>
          </cell>
          <cell r="E2571">
            <v>5.38</v>
          </cell>
          <cell r="G2571">
            <v>2.69</v>
          </cell>
        </row>
        <row r="2572">
          <cell r="A2572" t="str">
            <v>392</v>
          </cell>
          <cell r="B2572" t="str">
            <v>Eletrecista</v>
          </cell>
          <cell r="C2572" t="str">
            <v>h</v>
          </cell>
          <cell r="D2572">
            <v>4.5</v>
          </cell>
          <cell r="E2572">
            <v>6.48</v>
          </cell>
          <cell r="G2572">
            <v>29.160000000000004</v>
          </cell>
        </row>
        <row r="2573">
          <cell r="B2573" t="str">
            <v>Total sem BDI</v>
          </cell>
          <cell r="F2573">
            <v>43.569999999999993</v>
          </cell>
          <cell r="G2573">
            <v>49.400000000000006</v>
          </cell>
          <cell r="H2573">
            <v>92.97</v>
          </cell>
        </row>
        <row r="2574">
          <cell r="B2574" t="str">
            <v>Total com BDI</v>
          </cell>
          <cell r="F2574">
            <v>56.64</v>
          </cell>
          <cell r="G2574">
            <v>64.22</v>
          </cell>
          <cell r="H2574">
            <v>120.86</v>
          </cell>
        </row>
        <row r="2576">
          <cell r="A2576" t="str">
            <v>11003</v>
          </cell>
          <cell r="B2576" t="str">
            <v>Distribuição 6  (quadro e eletro)</v>
          </cell>
          <cell r="C2576" t="str">
            <v>pt</v>
          </cell>
          <cell r="F2576">
            <v>22.17</v>
          </cell>
          <cell r="G2576">
            <v>27.86</v>
          </cell>
          <cell r="H2576">
            <v>50.03</v>
          </cell>
        </row>
        <row r="2577">
          <cell r="A2577" t="str">
            <v>073</v>
          </cell>
          <cell r="B2577" t="str">
            <v>Centro distribuição 6 disjuntores</v>
          </cell>
          <cell r="C2577" t="str">
            <v>un</v>
          </cell>
          <cell r="D2577">
            <v>1</v>
          </cell>
          <cell r="E2577">
            <v>11.55</v>
          </cell>
          <cell r="F2577">
            <v>11.55</v>
          </cell>
        </row>
        <row r="2578">
          <cell r="A2578" t="str">
            <v>128</v>
          </cell>
          <cell r="B2578" t="str">
            <v>Eletroduto PVC rígido 1</v>
          </cell>
          <cell r="C2578" t="str">
            <v>ml</v>
          </cell>
          <cell r="D2578">
            <v>5</v>
          </cell>
          <cell r="E2578">
            <v>1.1000000000000001</v>
          </cell>
          <cell r="F2578">
            <v>5.5</v>
          </cell>
        </row>
        <row r="2579">
          <cell r="A2579" t="str">
            <v>300</v>
          </cell>
          <cell r="B2579" t="str">
            <v>Servente</v>
          </cell>
          <cell r="C2579" t="str">
            <v>h</v>
          </cell>
          <cell r="D2579">
            <v>2.2000000000000002</v>
          </cell>
          <cell r="E2579">
            <v>3.51</v>
          </cell>
          <cell r="G2579">
            <v>7.7220000000000004</v>
          </cell>
        </row>
        <row r="2580">
          <cell r="A2580" t="str">
            <v>254</v>
          </cell>
          <cell r="B2580" t="str">
            <v>Pedreiro</v>
          </cell>
          <cell r="C2580" t="str">
            <v>h</v>
          </cell>
          <cell r="D2580">
            <v>0.5</v>
          </cell>
          <cell r="E2580">
            <v>5.38</v>
          </cell>
          <cell r="G2580">
            <v>2.69</v>
          </cell>
        </row>
        <row r="2581">
          <cell r="A2581" t="str">
            <v>392</v>
          </cell>
          <cell r="B2581" t="str">
            <v>Eletrecista</v>
          </cell>
          <cell r="C2581" t="str">
            <v>h</v>
          </cell>
          <cell r="D2581">
            <v>1.7</v>
          </cell>
          <cell r="E2581">
            <v>6.48</v>
          </cell>
          <cell r="G2581">
            <v>11.016</v>
          </cell>
        </row>
        <row r="2582">
          <cell r="B2582" t="str">
            <v>Total sem BDI</v>
          </cell>
          <cell r="F2582">
            <v>17.05</v>
          </cell>
          <cell r="G2582">
            <v>21.428000000000001</v>
          </cell>
          <cell r="H2582">
            <v>38.478000000000002</v>
          </cell>
        </row>
        <row r="2583">
          <cell r="B2583" t="str">
            <v>Total com BDI</v>
          </cell>
          <cell r="F2583">
            <v>22.17</v>
          </cell>
          <cell r="G2583">
            <v>27.86</v>
          </cell>
          <cell r="H2583">
            <v>50.03</v>
          </cell>
        </row>
        <row r="2585">
          <cell r="A2585" t="str">
            <v>11018</v>
          </cell>
          <cell r="B2585" t="str">
            <v>Distibuição 6 (Fio e disjuntores)</v>
          </cell>
          <cell r="C2585" t="str">
            <v>pt</v>
          </cell>
          <cell r="F2585">
            <v>34.479999999999997</v>
          </cell>
          <cell r="G2585">
            <v>36.36</v>
          </cell>
          <cell r="H2585">
            <v>70.84</v>
          </cell>
        </row>
        <row r="2586">
          <cell r="A2586" t="str">
            <v>114</v>
          </cell>
          <cell r="B2586" t="str">
            <v>Disjuntor monofásico (15-30)A</v>
          </cell>
          <cell r="C2586" t="str">
            <v>un</v>
          </cell>
          <cell r="D2586">
            <v>4</v>
          </cell>
          <cell r="E2586">
            <v>4.18</v>
          </cell>
          <cell r="F2586">
            <v>16.72</v>
          </cell>
        </row>
        <row r="2587">
          <cell r="A2587" t="str">
            <v>154</v>
          </cell>
          <cell r="B2587" t="str">
            <v>Fio isolado 6,0mm2</v>
          </cell>
          <cell r="C2587" t="str">
            <v>ml</v>
          </cell>
          <cell r="D2587">
            <v>20</v>
          </cell>
          <cell r="E2587">
            <v>0.49</v>
          </cell>
          <cell r="F2587">
            <v>9.8000000000000007</v>
          </cell>
        </row>
        <row r="2588">
          <cell r="A2588" t="str">
            <v>300</v>
          </cell>
          <cell r="B2588" t="str">
            <v>Servente</v>
          </cell>
          <cell r="C2588" t="str">
            <v>h</v>
          </cell>
          <cell r="D2588">
            <v>2.8</v>
          </cell>
          <cell r="E2588">
            <v>3.51</v>
          </cell>
          <cell r="G2588">
            <v>9.8279999999999994</v>
          </cell>
        </row>
        <row r="2589">
          <cell r="A2589" t="str">
            <v>392</v>
          </cell>
          <cell r="B2589" t="str">
            <v>Eletrecista</v>
          </cell>
          <cell r="C2589" t="str">
            <v>h</v>
          </cell>
          <cell r="D2589">
            <v>2.8</v>
          </cell>
          <cell r="E2589">
            <v>6.48</v>
          </cell>
          <cell r="G2589">
            <v>18.143999999999998</v>
          </cell>
        </row>
        <row r="2590">
          <cell r="B2590" t="str">
            <v>Total sem BDI</v>
          </cell>
          <cell r="F2590">
            <v>26.52</v>
          </cell>
          <cell r="G2590">
            <v>27.971999999999998</v>
          </cell>
          <cell r="H2590">
            <v>54.491999999999997</v>
          </cell>
        </row>
        <row r="2591">
          <cell r="B2591" t="str">
            <v>Total com BDI</v>
          </cell>
          <cell r="F2591">
            <v>34.479999999999997</v>
          </cell>
          <cell r="G2591">
            <v>36.36</v>
          </cell>
          <cell r="H2591">
            <v>70.84</v>
          </cell>
        </row>
        <row r="2593">
          <cell r="A2593" t="str">
            <v>11025</v>
          </cell>
          <cell r="B2593" t="str">
            <v>Ponto geral de medição p/ 12 disj. Completo</v>
          </cell>
          <cell r="C2593" t="str">
            <v>pt</v>
          </cell>
          <cell r="F2593">
            <v>159.61000000000001</v>
          </cell>
          <cell r="G2593">
            <v>87.91</v>
          </cell>
          <cell r="H2593">
            <v>247.52</v>
          </cell>
        </row>
        <row r="2594">
          <cell r="A2594" t="str">
            <v>071</v>
          </cell>
          <cell r="B2594" t="str">
            <v>Centro distribuição 12 disjuntores</v>
          </cell>
          <cell r="C2594" t="str">
            <v>un</v>
          </cell>
          <cell r="D2594">
            <v>1</v>
          </cell>
          <cell r="E2594">
            <v>64.239999999999995</v>
          </cell>
          <cell r="F2594">
            <v>64.239999999999995</v>
          </cell>
        </row>
        <row r="2595">
          <cell r="A2595" t="str">
            <v>128</v>
          </cell>
          <cell r="B2595" t="str">
            <v>Eletroduto PVC rígido 1</v>
          </cell>
          <cell r="C2595" t="str">
            <v>ml</v>
          </cell>
          <cell r="D2595">
            <v>5</v>
          </cell>
          <cell r="E2595">
            <v>1.1000000000000001</v>
          </cell>
          <cell r="F2595">
            <v>5.5</v>
          </cell>
        </row>
        <row r="2596">
          <cell r="A2596" t="str">
            <v>114</v>
          </cell>
          <cell r="B2596" t="str">
            <v>Disjuntor monofásico (15-30)A</v>
          </cell>
          <cell r="C2596" t="str">
            <v>un</v>
          </cell>
          <cell r="D2596">
            <v>8</v>
          </cell>
          <cell r="E2596">
            <v>4.18</v>
          </cell>
          <cell r="F2596">
            <v>33.44</v>
          </cell>
        </row>
        <row r="2597">
          <cell r="A2597" t="str">
            <v>154</v>
          </cell>
          <cell r="B2597" t="str">
            <v>Fio isolado 6,0mm2</v>
          </cell>
          <cell r="C2597" t="str">
            <v>ml</v>
          </cell>
          <cell r="D2597">
            <v>40</v>
          </cell>
          <cell r="E2597">
            <v>0.49</v>
          </cell>
          <cell r="F2597">
            <v>19.600000000000001</v>
          </cell>
        </row>
        <row r="2598">
          <cell r="A2598" t="str">
            <v>300</v>
          </cell>
          <cell r="B2598" t="str">
            <v>Servente</v>
          </cell>
          <cell r="C2598" t="str">
            <v>h</v>
          </cell>
          <cell r="D2598">
            <v>6.5</v>
          </cell>
          <cell r="E2598">
            <v>3.51</v>
          </cell>
          <cell r="G2598">
            <v>22.814999999999998</v>
          </cell>
        </row>
        <row r="2599">
          <cell r="A2599" t="str">
            <v>254</v>
          </cell>
          <cell r="B2599" t="str">
            <v>Pedreiro</v>
          </cell>
          <cell r="C2599" t="str">
            <v>h</v>
          </cell>
          <cell r="D2599">
            <v>0.5</v>
          </cell>
          <cell r="E2599">
            <v>5.38</v>
          </cell>
          <cell r="G2599">
            <v>2.69</v>
          </cell>
        </row>
        <row r="2600">
          <cell r="A2600" t="str">
            <v>392</v>
          </cell>
          <cell r="B2600" t="str">
            <v>Eletrecista</v>
          </cell>
          <cell r="C2600" t="str">
            <v>h</v>
          </cell>
          <cell r="D2600">
            <v>6.5</v>
          </cell>
          <cell r="E2600">
            <v>6.48</v>
          </cell>
          <cell r="G2600">
            <v>42.120000000000005</v>
          </cell>
        </row>
        <row r="2601">
          <cell r="B2601" t="str">
            <v>Total sem BDI</v>
          </cell>
          <cell r="F2601">
            <v>122.78</v>
          </cell>
          <cell r="G2601">
            <v>67.625</v>
          </cell>
          <cell r="H2601">
            <v>190.405</v>
          </cell>
        </row>
        <row r="2602">
          <cell r="B2602" t="str">
            <v>Total com BDI</v>
          </cell>
          <cell r="F2602">
            <v>159.61000000000001</v>
          </cell>
          <cell r="G2602">
            <v>87.91</v>
          </cell>
          <cell r="H2602">
            <v>247.52</v>
          </cell>
        </row>
        <row r="2604">
          <cell r="A2604" t="str">
            <v>11004</v>
          </cell>
          <cell r="B2604" t="str">
            <v>Distribuição 12 (caixa e eletro)</v>
          </cell>
          <cell r="C2604" t="str">
            <v>pt</v>
          </cell>
          <cell r="F2604">
            <v>90.66</v>
          </cell>
          <cell r="G2604">
            <v>30.77</v>
          </cell>
          <cell r="H2604">
            <v>121.42999999999999</v>
          </cell>
        </row>
        <row r="2605">
          <cell r="A2605" t="str">
            <v>071</v>
          </cell>
          <cell r="B2605" t="str">
            <v>Centro distribuição 12 disjuntores</v>
          </cell>
          <cell r="C2605" t="str">
            <v>un</v>
          </cell>
          <cell r="D2605">
            <v>1</v>
          </cell>
          <cell r="E2605">
            <v>64.239999999999995</v>
          </cell>
          <cell r="F2605">
            <v>64.239999999999995</v>
          </cell>
        </row>
        <row r="2606">
          <cell r="A2606" t="str">
            <v>128</v>
          </cell>
          <cell r="B2606" t="str">
            <v>Eletroduto PVC rígido 1</v>
          </cell>
          <cell r="C2606" t="str">
            <v>ml</v>
          </cell>
          <cell r="D2606">
            <v>5</v>
          </cell>
          <cell r="E2606">
            <v>1.1000000000000001</v>
          </cell>
          <cell r="F2606">
            <v>5.5</v>
          </cell>
        </row>
        <row r="2607">
          <cell r="A2607" t="str">
            <v>300</v>
          </cell>
          <cell r="B2607" t="str">
            <v>Servente</v>
          </cell>
          <cell r="C2607" t="str">
            <v>h</v>
          </cell>
          <cell r="D2607">
            <v>2.1</v>
          </cell>
          <cell r="E2607">
            <v>3.51</v>
          </cell>
          <cell r="G2607">
            <v>7.3709999999999996</v>
          </cell>
        </row>
        <row r="2608">
          <cell r="A2608" t="str">
            <v>254</v>
          </cell>
          <cell r="B2608" t="str">
            <v>Pedreiro</v>
          </cell>
          <cell r="C2608" t="str">
            <v>h</v>
          </cell>
          <cell r="D2608">
            <v>0.5</v>
          </cell>
          <cell r="E2608">
            <v>5.38</v>
          </cell>
          <cell r="G2608">
            <v>2.69</v>
          </cell>
        </row>
        <row r="2609">
          <cell r="A2609" t="str">
            <v>392</v>
          </cell>
          <cell r="B2609" t="str">
            <v>Eletrecista</v>
          </cell>
          <cell r="C2609" t="str">
            <v>h</v>
          </cell>
          <cell r="D2609">
            <v>2.1</v>
          </cell>
          <cell r="E2609">
            <v>6.48</v>
          </cell>
          <cell r="G2609">
            <v>13.608000000000002</v>
          </cell>
        </row>
        <row r="2610">
          <cell r="B2610" t="str">
            <v>Total sem BDI</v>
          </cell>
          <cell r="F2610">
            <v>69.739999999999995</v>
          </cell>
          <cell r="G2610">
            <v>23.669000000000004</v>
          </cell>
          <cell r="H2610">
            <v>93.408999999999992</v>
          </cell>
        </row>
        <row r="2611">
          <cell r="B2611" t="str">
            <v>Total com BDI</v>
          </cell>
          <cell r="F2611">
            <v>90.66</v>
          </cell>
          <cell r="G2611">
            <v>30.77</v>
          </cell>
          <cell r="H2611">
            <v>121.42999999999999</v>
          </cell>
        </row>
        <row r="2613">
          <cell r="A2613" t="str">
            <v>11019</v>
          </cell>
          <cell r="B2613" t="str">
            <v>Distribuição 12 (cabos e disjun)</v>
          </cell>
          <cell r="C2613" t="str">
            <v>pt</v>
          </cell>
          <cell r="F2613">
            <v>68.95</v>
          </cell>
          <cell r="G2613">
            <v>57.14</v>
          </cell>
          <cell r="H2613">
            <v>126.09</v>
          </cell>
        </row>
        <row r="2614">
          <cell r="A2614" t="str">
            <v>114</v>
          </cell>
          <cell r="B2614" t="str">
            <v>Disjuntor monofásico (15-30)A</v>
          </cell>
          <cell r="C2614" t="str">
            <v>un</v>
          </cell>
          <cell r="D2614">
            <v>8</v>
          </cell>
          <cell r="E2614">
            <v>4.18</v>
          </cell>
          <cell r="F2614">
            <v>33.44</v>
          </cell>
        </row>
        <row r="2615">
          <cell r="A2615" t="str">
            <v>154</v>
          </cell>
          <cell r="B2615" t="str">
            <v>Fio isolado 6,0mm2</v>
          </cell>
          <cell r="C2615" t="str">
            <v>ml</v>
          </cell>
          <cell r="D2615">
            <v>40</v>
          </cell>
          <cell r="E2615">
            <v>0.49</v>
          </cell>
          <cell r="F2615">
            <v>19.600000000000001</v>
          </cell>
        </row>
        <row r="2616">
          <cell r="A2616" t="str">
            <v>300</v>
          </cell>
          <cell r="B2616" t="str">
            <v>Servente</v>
          </cell>
          <cell r="C2616" t="str">
            <v>h</v>
          </cell>
          <cell r="D2616">
            <v>4.4000000000000004</v>
          </cell>
          <cell r="E2616">
            <v>3.51</v>
          </cell>
          <cell r="G2616">
            <v>15.444000000000001</v>
          </cell>
        </row>
        <row r="2617">
          <cell r="A2617" t="str">
            <v>392</v>
          </cell>
          <cell r="B2617" t="str">
            <v>Eletrecista</v>
          </cell>
          <cell r="C2617" t="str">
            <v>h</v>
          </cell>
          <cell r="D2617">
            <v>4.4000000000000004</v>
          </cell>
          <cell r="E2617">
            <v>6.48</v>
          </cell>
          <cell r="G2617">
            <v>28.512000000000004</v>
          </cell>
        </row>
        <row r="2618">
          <cell r="B2618" t="str">
            <v>Total sem BDI</v>
          </cell>
          <cell r="F2618">
            <v>53.04</v>
          </cell>
          <cell r="G2618">
            <v>43.956000000000003</v>
          </cell>
          <cell r="H2618">
            <v>96.996000000000009</v>
          </cell>
        </row>
        <row r="2619">
          <cell r="B2619" t="str">
            <v>Total com BDI</v>
          </cell>
          <cell r="F2619">
            <v>68.95</v>
          </cell>
          <cell r="G2619">
            <v>57.14</v>
          </cell>
          <cell r="H2619">
            <v>126.09</v>
          </cell>
        </row>
        <row r="2621">
          <cell r="A2621" t="str">
            <v>11020</v>
          </cell>
          <cell r="B2621" t="str">
            <v>Ponto luz no teto (eletro. e caixa)</v>
          </cell>
          <cell r="C2621" t="str">
            <v>pt</v>
          </cell>
          <cell r="F2621">
            <v>4.33</v>
          </cell>
          <cell r="G2621">
            <v>2.6</v>
          </cell>
          <cell r="H2621">
            <v>6.93</v>
          </cell>
        </row>
        <row r="2622">
          <cell r="A2622" t="str">
            <v>126</v>
          </cell>
          <cell r="B2622" t="str">
            <v>Eletroduto flexível 3/4</v>
          </cell>
          <cell r="C2622" t="str">
            <v>ml</v>
          </cell>
          <cell r="D2622">
            <v>3</v>
          </cell>
          <cell r="E2622">
            <v>0.56999999999999995</v>
          </cell>
          <cell r="F2622">
            <v>1.71</v>
          </cell>
        </row>
        <row r="2623">
          <cell r="A2623" t="str">
            <v>447</v>
          </cell>
          <cell r="B2623" t="str">
            <v>Caixa de passagem sextavada</v>
          </cell>
          <cell r="C2623" t="str">
            <v>un</v>
          </cell>
          <cell r="D2623">
            <v>1</v>
          </cell>
          <cell r="E2623">
            <v>1.62</v>
          </cell>
          <cell r="F2623">
            <v>1.62</v>
          </cell>
        </row>
        <row r="2624">
          <cell r="A2624" t="str">
            <v>300</v>
          </cell>
          <cell r="B2624" t="str">
            <v>Servente</v>
          </cell>
          <cell r="C2624" t="str">
            <v>h</v>
          </cell>
          <cell r="D2624">
            <v>0.2</v>
          </cell>
          <cell r="E2624">
            <v>3.51</v>
          </cell>
          <cell r="G2624">
            <v>0.70199999999999996</v>
          </cell>
        </row>
        <row r="2625">
          <cell r="A2625" t="str">
            <v>392</v>
          </cell>
          <cell r="B2625" t="str">
            <v>Eletrecista</v>
          </cell>
          <cell r="C2625" t="str">
            <v>h</v>
          </cell>
          <cell r="D2625">
            <v>0.2</v>
          </cell>
          <cell r="E2625">
            <v>6.48</v>
          </cell>
          <cell r="G2625">
            <v>1.2960000000000003</v>
          </cell>
        </row>
        <row r="2626">
          <cell r="B2626" t="str">
            <v>Total sem BDI</v>
          </cell>
          <cell r="F2626">
            <v>3.33</v>
          </cell>
          <cell r="G2626">
            <v>1.9980000000000002</v>
          </cell>
          <cell r="H2626">
            <v>5.3280000000000003</v>
          </cell>
        </row>
        <row r="2627">
          <cell r="B2627" t="str">
            <v>Total com BDI</v>
          </cell>
          <cell r="F2627">
            <v>4.33</v>
          </cell>
          <cell r="G2627">
            <v>2.6</v>
          </cell>
          <cell r="H2627">
            <v>6.93</v>
          </cell>
        </row>
        <row r="2629">
          <cell r="A2629" t="str">
            <v>11021</v>
          </cell>
          <cell r="B2629" t="str">
            <v>Ponto luz parede (eletro. e caixa)</v>
          </cell>
          <cell r="C2629" t="str">
            <v>pt</v>
          </cell>
          <cell r="F2629">
            <v>3.94</v>
          </cell>
          <cell r="G2629">
            <v>3.52</v>
          </cell>
          <cell r="H2629">
            <v>7.46</v>
          </cell>
        </row>
        <row r="2630">
          <cell r="A2630" t="str">
            <v>126</v>
          </cell>
          <cell r="B2630" t="str">
            <v>Eletroduto flexível 3/4</v>
          </cell>
          <cell r="C2630" t="str">
            <v>ml</v>
          </cell>
          <cell r="D2630">
            <v>3</v>
          </cell>
          <cell r="E2630">
            <v>0.56999999999999995</v>
          </cell>
          <cell r="F2630">
            <v>1.71</v>
          </cell>
        </row>
        <row r="2631">
          <cell r="A2631" t="str">
            <v>448</v>
          </cell>
          <cell r="B2631" t="str">
            <v>Caixa de passagem sextavada</v>
          </cell>
          <cell r="C2631" t="str">
            <v>un</v>
          </cell>
          <cell r="D2631">
            <v>1</v>
          </cell>
          <cell r="E2631">
            <v>0.76</v>
          </cell>
          <cell r="F2631">
            <v>0.76</v>
          </cell>
        </row>
        <row r="2632">
          <cell r="A2632" t="str">
            <v>078</v>
          </cell>
          <cell r="B2632" t="str">
            <v>Cimento</v>
          </cell>
          <cell r="C2632" t="str">
            <v>kg</v>
          </cell>
          <cell r="D2632">
            <v>1.2</v>
          </cell>
          <cell r="E2632">
            <v>0.24</v>
          </cell>
          <cell r="F2632">
            <v>0.28799999999999998</v>
          </cell>
        </row>
        <row r="2633">
          <cell r="A2633" t="str">
            <v>022</v>
          </cell>
          <cell r="B2633" t="str">
            <v>Areia média</v>
          </cell>
          <cell r="C2633" t="str">
            <v>m3</v>
          </cell>
          <cell r="D2633">
            <v>1.4999999999999999E-2</v>
          </cell>
          <cell r="E2633">
            <v>12</v>
          </cell>
          <cell r="F2633">
            <v>0.18</v>
          </cell>
        </row>
        <row r="2634">
          <cell r="A2634" t="str">
            <v>059</v>
          </cell>
          <cell r="B2634" t="str">
            <v>Cal hidratada</v>
          </cell>
          <cell r="C2634" t="str">
            <v>kg</v>
          </cell>
          <cell r="D2634">
            <v>0.92</v>
          </cell>
          <cell r="E2634">
            <v>0.1</v>
          </cell>
          <cell r="F2634">
            <v>9.2000000000000012E-2</v>
          </cell>
        </row>
        <row r="2635">
          <cell r="A2635" t="str">
            <v>300</v>
          </cell>
          <cell r="B2635" t="str">
            <v>Servente</v>
          </cell>
          <cell r="C2635" t="str">
            <v>h</v>
          </cell>
          <cell r="D2635">
            <v>0.45</v>
          </cell>
          <cell r="E2635">
            <v>3.51</v>
          </cell>
          <cell r="G2635">
            <v>1.5794999999999999</v>
          </cell>
        </row>
        <row r="2636">
          <cell r="A2636" t="str">
            <v>254</v>
          </cell>
          <cell r="B2636" t="str">
            <v>Pedreiro</v>
          </cell>
          <cell r="C2636" t="str">
            <v>h</v>
          </cell>
          <cell r="D2636">
            <v>0.15</v>
          </cell>
          <cell r="E2636">
            <v>5.38</v>
          </cell>
          <cell r="G2636">
            <v>0.80699999999999994</v>
          </cell>
        </row>
        <row r="2637">
          <cell r="A2637" t="str">
            <v>392</v>
          </cell>
          <cell r="B2637" t="str">
            <v>Eletrecista</v>
          </cell>
          <cell r="C2637" t="str">
            <v>h</v>
          </cell>
          <cell r="D2637">
            <v>0.05</v>
          </cell>
          <cell r="E2637">
            <v>6.48</v>
          </cell>
          <cell r="G2637">
            <v>0.32400000000000007</v>
          </cell>
        </row>
        <row r="2638">
          <cell r="B2638" t="str">
            <v>Total sem BDI</v>
          </cell>
          <cell r="F2638">
            <v>3.03</v>
          </cell>
          <cell r="G2638">
            <v>2.7104999999999997</v>
          </cell>
          <cell r="H2638">
            <v>5.740499999999999</v>
          </cell>
        </row>
        <row r="2639">
          <cell r="B2639" t="str">
            <v>Total com BDI</v>
          </cell>
          <cell r="F2639">
            <v>3.94</v>
          </cell>
          <cell r="G2639">
            <v>3.52</v>
          </cell>
          <cell r="H2639">
            <v>7.46</v>
          </cell>
        </row>
        <row r="2641">
          <cell r="A2641" t="str">
            <v>11026</v>
          </cell>
          <cell r="B2641" t="str">
            <v xml:space="preserve">Ponto completo lumin.fluores 2x40w </v>
          </cell>
          <cell r="C2641" t="str">
            <v>pt</v>
          </cell>
          <cell r="F2641">
            <v>42.6</v>
          </cell>
          <cell r="G2641">
            <v>15.58</v>
          </cell>
          <cell r="H2641">
            <v>58.18</v>
          </cell>
        </row>
        <row r="2642">
          <cell r="A2642" t="str">
            <v>066</v>
          </cell>
          <cell r="B2642" t="str">
            <v>Calha fluorescente 2x40w</v>
          </cell>
          <cell r="C2642" t="str">
            <v>un</v>
          </cell>
          <cell r="D2642">
            <v>1</v>
          </cell>
          <cell r="E2642">
            <v>5.56</v>
          </cell>
          <cell r="F2642">
            <v>5.56</v>
          </cell>
        </row>
        <row r="2643">
          <cell r="A2643" t="str">
            <v>205</v>
          </cell>
          <cell r="B2643" t="str">
            <v>Lâmpada fluorescente 40w</v>
          </cell>
          <cell r="C2643" t="str">
            <v>un</v>
          </cell>
          <cell r="D2643">
            <v>2</v>
          </cell>
          <cell r="E2643">
            <v>3.24</v>
          </cell>
          <cell r="F2643">
            <v>6.48</v>
          </cell>
        </row>
        <row r="2644">
          <cell r="A2644" t="str">
            <v>283</v>
          </cell>
          <cell r="B2644" t="str">
            <v>Reator de partida rápida 2x40w</v>
          </cell>
          <cell r="C2644" t="str">
            <v>un</v>
          </cell>
          <cell r="D2644">
            <v>1</v>
          </cell>
          <cell r="E2644">
            <v>16.5</v>
          </cell>
          <cell r="F2644">
            <v>16.5</v>
          </cell>
        </row>
        <row r="2645">
          <cell r="A2645" t="str">
            <v>150</v>
          </cell>
          <cell r="B2645" t="str">
            <v>Fio isolado 1,5mm2</v>
          </cell>
          <cell r="C2645" t="str">
            <v>ml</v>
          </cell>
          <cell r="D2645">
            <v>6</v>
          </cell>
          <cell r="E2645">
            <v>0.15</v>
          </cell>
          <cell r="F2645">
            <v>0.89999999999999991</v>
          </cell>
        </row>
        <row r="2646">
          <cell r="A2646" t="str">
            <v>126</v>
          </cell>
          <cell r="B2646" t="str">
            <v>Eletroduto flexível 3/4</v>
          </cell>
          <cell r="C2646" t="str">
            <v>ml</v>
          </cell>
          <cell r="D2646">
            <v>3</v>
          </cell>
          <cell r="E2646">
            <v>0.56999999999999995</v>
          </cell>
          <cell r="F2646">
            <v>1.71</v>
          </cell>
        </row>
        <row r="2647">
          <cell r="A2647" t="str">
            <v>447</v>
          </cell>
          <cell r="B2647" t="str">
            <v>Caixa de passagem sextavada</v>
          </cell>
          <cell r="C2647" t="str">
            <v>un</v>
          </cell>
          <cell r="D2647">
            <v>1</v>
          </cell>
          <cell r="E2647">
            <v>1.62</v>
          </cell>
          <cell r="F2647">
            <v>1.62</v>
          </cell>
        </row>
        <row r="2648">
          <cell r="A2648" t="str">
            <v>300</v>
          </cell>
          <cell r="B2648" t="str">
            <v>Servente</v>
          </cell>
          <cell r="C2648" t="str">
            <v>h</v>
          </cell>
          <cell r="D2648">
            <v>1.2</v>
          </cell>
          <cell r="E2648">
            <v>3.51</v>
          </cell>
          <cell r="G2648">
            <v>4.2119999999999997</v>
          </cell>
        </row>
        <row r="2649">
          <cell r="A2649" t="str">
            <v>392</v>
          </cell>
          <cell r="B2649" t="str">
            <v>Eletrecista</v>
          </cell>
          <cell r="C2649" t="str">
            <v>h</v>
          </cell>
          <cell r="D2649">
            <v>1.2</v>
          </cell>
          <cell r="E2649">
            <v>6.48</v>
          </cell>
          <cell r="G2649">
            <v>7.7759999999999998</v>
          </cell>
        </row>
        <row r="2650">
          <cell r="B2650" t="str">
            <v>Total sem BDI</v>
          </cell>
          <cell r="F2650">
            <v>32.769999999999996</v>
          </cell>
          <cell r="G2650">
            <v>11.988</v>
          </cell>
          <cell r="H2650">
            <v>44.757999999999996</v>
          </cell>
        </row>
        <row r="2651">
          <cell r="B2651" t="str">
            <v>Total com BDI</v>
          </cell>
          <cell r="F2651">
            <v>42.6</v>
          </cell>
          <cell r="G2651">
            <v>15.58</v>
          </cell>
          <cell r="H2651">
            <v>58.18</v>
          </cell>
        </row>
        <row r="2653">
          <cell r="A2653" t="str">
            <v>11027</v>
          </cell>
          <cell r="B2653" t="str">
            <v xml:space="preserve">Ponto completo lumin.fluores 1x40w </v>
          </cell>
          <cell r="C2653" t="str">
            <v>pt</v>
          </cell>
          <cell r="F2653">
            <v>30.19</v>
          </cell>
          <cell r="G2653">
            <v>12.99</v>
          </cell>
          <cell r="H2653">
            <v>43.18</v>
          </cell>
        </row>
        <row r="2654">
          <cell r="A2654" t="str">
            <v>065</v>
          </cell>
          <cell r="B2654" t="str">
            <v>Calha fluorescente 1x40w</v>
          </cell>
          <cell r="C2654" t="str">
            <v>un</v>
          </cell>
          <cell r="D2654">
            <v>1</v>
          </cell>
          <cell r="E2654">
            <v>4.75</v>
          </cell>
          <cell r="F2654">
            <v>4.75</v>
          </cell>
        </row>
        <row r="2655">
          <cell r="A2655" t="str">
            <v>205</v>
          </cell>
          <cell r="B2655" t="str">
            <v>Lâmpada fluorescente 40w</v>
          </cell>
          <cell r="C2655" t="str">
            <v>un</v>
          </cell>
          <cell r="D2655">
            <v>1</v>
          </cell>
          <cell r="E2655">
            <v>3.24</v>
          </cell>
          <cell r="F2655">
            <v>3.24</v>
          </cell>
        </row>
        <row r="2656">
          <cell r="A2656" t="str">
            <v>281</v>
          </cell>
          <cell r="B2656" t="str">
            <v>Reator de partida rápida 1x40w</v>
          </cell>
          <cell r="C2656" t="str">
            <v>un</v>
          </cell>
          <cell r="D2656">
            <v>1</v>
          </cell>
          <cell r="E2656">
            <v>11</v>
          </cell>
          <cell r="F2656">
            <v>11</v>
          </cell>
        </row>
        <row r="2657">
          <cell r="A2657" t="str">
            <v>150</v>
          </cell>
          <cell r="B2657" t="str">
            <v>Fio isolado 1,5mm2</v>
          </cell>
          <cell r="C2657" t="str">
            <v>ml</v>
          </cell>
          <cell r="D2657">
            <v>6</v>
          </cell>
          <cell r="E2657">
            <v>0.15</v>
          </cell>
          <cell r="F2657">
            <v>0.89999999999999991</v>
          </cell>
        </row>
        <row r="2658">
          <cell r="A2658" t="str">
            <v>126</v>
          </cell>
          <cell r="B2658" t="str">
            <v>Eletroduto flexível 3/4</v>
          </cell>
          <cell r="C2658" t="str">
            <v>ml</v>
          </cell>
          <cell r="D2658">
            <v>3</v>
          </cell>
          <cell r="E2658">
            <v>0.56999999999999995</v>
          </cell>
          <cell r="F2658">
            <v>1.71</v>
          </cell>
        </row>
        <row r="2659">
          <cell r="A2659" t="str">
            <v>447</v>
          </cell>
          <cell r="B2659" t="str">
            <v>Caixa de passagem sextavada</v>
          </cell>
          <cell r="C2659" t="str">
            <v>un</v>
          </cell>
          <cell r="D2659">
            <v>1</v>
          </cell>
          <cell r="E2659">
            <v>1.62</v>
          </cell>
          <cell r="F2659">
            <v>1.62</v>
          </cell>
        </row>
        <row r="2660">
          <cell r="A2660" t="str">
            <v>300</v>
          </cell>
          <cell r="B2660" t="str">
            <v>Servente</v>
          </cell>
          <cell r="C2660" t="str">
            <v>h</v>
          </cell>
          <cell r="D2660">
            <v>1</v>
          </cell>
          <cell r="E2660">
            <v>3.51</v>
          </cell>
          <cell r="G2660">
            <v>3.51</v>
          </cell>
        </row>
        <row r="2661">
          <cell r="A2661" t="str">
            <v>392</v>
          </cell>
          <cell r="B2661" t="str">
            <v>Eletrecista</v>
          </cell>
          <cell r="C2661" t="str">
            <v>h</v>
          </cell>
          <cell r="D2661">
            <v>1</v>
          </cell>
          <cell r="E2661">
            <v>6.48</v>
          </cell>
          <cell r="G2661">
            <v>6.48</v>
          </cell>
        </row>
        <row r="2662">
          <cell r="B2662" t="str">
            <v>Total sem BDI</v>
          </cell>
          <cell r="F2662">
            <v>23.220000000000002</v>
          </cell>
          <cell r="G2662">
            <v>9.99</v>
          </cell>
          <cell r="H2662">
            <v>33.21</v>
          </cell>
        </row>
        <row r="2663">
          <cell r="B2663" t="str">
            <v>Total com BDI</v>
          </cell>
          <cell r="F2663">
            <v>30.19</v>
          </cell>
          <cell r="G2663">
            <v>12.99</v>
          </cell>
          <cell r="H2663">
            <v>43.18</v>
          </cell>
        </row>
        <row r="2665">
          <cell r="A2665" t="str">
            <v>11028</v>
          </cell>
          <cell r="B2665" t="str">
            <v xml:space="preserve">Ponto completo lumin.fluores 3x40w </v>
          </cell>
          <cell r="C2665" t="str">
            <v>pt</v>
          </cell>
          <cell r="F2665">
            <v>64.739999999999995</v>
          </cell>
          <cell r="G2665">
            <v>19.48</v>
          </cell>
          <cell r="H2665">
            <v>84.22</v>
          </cell>
        </row>
        <row r="2666">
          <cell r="A2666" t="str">
            <v>661</v>
          </cell>
          <cell r="B2666" t="str">
            <v>Calha fluorescente 3x40w</v>
          </cell>
          <cell r="C2666" t="str">
            <v>un</v>
          </cell>
          <cell r="D2666">
            <v>1</v>
          </cell>
          <cell r="E2666">
            <v>8.35</v>
          </cell>
          <cell r="F2666">
            <v>8.35</v>
          </cell>
        </row>
        <row r="2667">
          <cell r="A2667" t="str">
            <v>205</v>
          </cell>
          <cell r="B2667" t="str">
            <v>Lâmpada fluorescente 40w</v>
          </cell>
          <cell r="C2667" t="str">
            <v>un</v>
          </cell>
          <cell r="D2667">
            <v>3</v>
          </cell>
          <cell r="E2667">
            <v>3.24</v>
          </cell>
          <cell r="F2667">
            <v>9.7200000000000006</v>
          </cell>
        </row>
        <row r="2668">
          <cell r="A2668" t="str">
            <v>281</v>
          </cell>
          <cell r="B2668" t="str">
            <v>Reator de partida rápida 1x40w</v>
          </cell>
          <cell r="C2668" t="str">
            <v>un</v>
          </cell>
          <cell r="D2668">
            <v>1</v>
          </cell>
          <cell r="E2668">
            <v>11</v>
          </cell>
          <cell r="F2668">
            <v>11</v>
          </cell>
        </row>
        <row r="2669">
          <cell r="A2669" t="str">
            <v>283</v>
          </cell>
          <cell r="B2669" t="str">
            <v>Reator de partida rápida 2x40w</v>
          </cell>
          <cell r="C2669" t="str">
            <v>un</v>
          </cell>
          <cell r="D2669">
            <v>1</v>
          </cell>
          <cell r="E2669">
            <v>16.5</v>
          </cell>
          <cell r="F2669">
            <v>16.5</v>
          </cell>
        </row>
        <row r="2670">
          <cell r="A2670" t="str">
            <v>150</v>
          </cell>
          <cell r="B2670" t="str">
            <v>Fio isolado 1,5mm2</v>
          </cell>
          <cell r="C2670" t="str">
            <v>ml</v>
          </cell>
          <cell r="D2670">
            <v>6</v>
          </cell>
          <cell r="E2670">
            <v>0.15</v>
          </cell>
          <cell r="F2670">
            <v>0.89999999999999991</v>
          </cell>
        </row>
        <row r="2671">
          <cell r="A2671" t="str">
            <v>126</v>
          </cell>
          <cell r="B2671" t="str">
            <v>Eletroduto flexível 3/4</v>
          </cell>
          <cell r="C2671" t="str">
            <v>ml</v>
          </cell>
          <cell r="D2671">
            <v>3</v>
          </cell>
          <cell r="E2671">
            <v>0.56999999999999995</v>
          </cell>
          <cell r="F2671">
            <v>1.71</v>
          </cell>
        </row>
        <row r="2672">
          <cell r="A2672" t="str">
            <v>447</v>
          </cell>
          <cell r="B2672" t="str">
            <v>Caixa de passagem sextavada</v>
          </cell>
          <cell r="C2672" t="str">
            <v>un</v>
          </cell>
          <cell r="D2672">
            <v>1</v>
          </cell>
          <cell r="E2672">
            <v>1.62</v>
          </cell>
          <cell r="F2672">
            <v>1.62</v>
          </cell>
        </row>
        <row r="2673">
          <cell r="A2673" t="str">
            <v>300</v>
          </cell>
          <cell r="B2673" t="str">
            <v>Servente</v>
          </cell>
          <cell r="C2673" t="str">
            <v>h</v>
          </cell>
          <cell r="D2673">
            <v>1.5</v>
          </cell>
          <cell r="E2673">
            <v>3.51</v>
          </cell>
          <cell r="G2673">
            <v>5.2649999999999997</v>
          </cell>
        </row>
        <row r="2674">
          <cell r="A2674" t="str">
            <v>392</v>
          </cell>
          <cell r="B2674" t="str">
            <v>Eletrecista</v>
          </cell>
          <cell r="C2674" t="str">
            <v>h</v>
          </cell>
          <cell r="D2674">
            <v>1.5</v>
          </cell>
          <cell r="E2674">
            <v>6.48</v>
          </cell>
          <cell r="G2674">
            <v>9.7200000000000006</v>
          </cell>
        </row>
        <row r="2675">
          <cell r="B2675" t="str">
            <v>Total sem BDI</v>
          </cell>
          <cell r="F2675">
            <v>49.8</v>
          </cell>
          <cell r="G2675">
            <v>14.984999999999999</v>
          </cell>
          <cell r="H2675">
            <v>64.784999999999997</v>
          </cell>
        </row>
        <row r="2676">
          <cell r="B2676" t="str">
            <v>Total com BDI</v>
          </cell>
          <cell r="F2676">
            <v>64.739999999999995</v>
          </cell>
          <cell r="G2676">
            <v>19.48</v>
          </cell>
          <cell r="H2676">
            <v>84.22</v>
          </cell>
        </row>
        <row r="2678">
          <cell r="A2678" t="str">
            <v>11029</v>
          </cell>
          <cell r="B2678" t="str">
            <v xml:space="preserve">Ponto completo lumin.fluores 2x20w </v>
          </cell>
          <cell r="C2678" t="str">
            <v>pt</v>
          </cell>
          <cell r="F2678">
            <v>40.29</v>
          </cell>
          <cell r="G2678">
            <v>12.99</v>
          </cell>
          <cell r="H2678">
            <v>53.28</v>
          </cell>
        </row>
        <row r="2679">
          <cell r="A2679" t="str">
            <v>067</v>
          </cell>
          <cell r="B2679" t="str">
            <v>Calha fluorescente 2x20w</v>
          </cell>
          <cell r="C2679" t="str">
            <v>un</v>
          </cell>
          <cell r="D2679">
            <v>1</v>
          </cell>
          <cell r="E2679">
            <v>3.78</v>
          </cell>
          <cell r="F2679">
            <v>3.78</v>
          </cell>
        </row>
        <row r="2680">
          <cell r="A2680" t="str">
            <v>204</v>
          </cell>
          <cell r="B2680" t="str">
            <v>Lâmpada fluorescente 20w</v>
          </cell>
          <cell r="C2680" t="str">
            <v>un</v>
          </cell>
          <cell r="D2680">
            <v>2</v>
          </cell>
          <cell r="E2680">
            <v>3.24</v>
          </cell>
          <cell r="F2680">
            <v>6.48</v>
          </cell>
        </row>
        <row r="2681">
          <cell r="A2681" t="str">
            <v>282</v>
          </cell>
          <cell r="B2681" t="str">
            <v>Reator de partida rápida 2x20w</v>
          </cell>
          <cell r="C2681" t="str">
            <v>un</v>
          </cell>
          <cell r="D2681">
            <v>1</v>
          </cell>
          <cell r="E2681">
            <v>16.5</v>
          </cell>
          <cell r="F2681">
            <v>16.5</v>
          </cell>
        </row>
        <row r="2682">
          <cell r="A2682" t="str">
            <v>150</v>
          </cell>
          <cell r="B2682" t="str">
            <v>Fio isolado 1,5mm2</v>
          </cell>
          <cell r="C2682" t="str">
            <v>ml</v>
          </cell>
          <cell r="D2682">
            <v>6</v>
          </cell>
          <cell r="E2682">
            <v>0.15</v>
          </cell>
          <cell r="F2682">
            <v>0.89999999999999991</v>
          </cell>
        </row>
        <row r="2683">
          <cell r="A2683" t="str">
            <v>126</v>
          </cell>
          <cell r="B2683" t="str">
            <v>Eletroduto flexível 3/4</v>
          </cell>
          <cell r="C2683" t="str">
            <v>ml</v>
          </cell>
          <cell r="D2683">
            <v>3</v>
          </cell>
          <cell r="E2683">
            <v>0.56999999999999995</v>
          </cell>
          <cell r="F2683">
            <v>1.71</v>
          </cell>
        </row>
        <row r="2684">
          <cell r="A2684" t="str">
            <v>447</v>
          </cell>
          <cell r="B2684" t="str">
            <v>Caixa de passagem sextavada</v>
          </cell>
          <cell r="C2684" t="str">
            <v>un</v>
          </cell>
          <cell r="D2684">
            <v>1</v>
          </cell>
          <cell r="E2684">
            <v>1.62</v>
          </cell>
          <cell r="F2684">
            <v>1.62</v>
          </cell>
        </row>
        <row r="2685">
          <cell r="A2685" t="str">
            <v>300</v>
          </cell>
          <cell r="B2685" t="str">
            <v>Servente</v>
          </cell>
          <cell r="C2685" t="str">
            <v>h</v>
          </cell>
          <cell r="D2685">
            <v>1</v>
          </cell>
          <cell r="E2685">
            <v>3.51</v>
          </cell>
          <cell r="G2685">
            <v>3.51</v>
          </cell>
        </row>
        <row r="2686">
          <cell r="A2686" t="str">
            <v>392</v>
          </cell>
          <cell r="B2686" t="str">
            <v>Eletrecista</v>
          </cell>
          <cell r="C2686" t="str">
            <v>h</v>
          </cell>
          <cell r="D2686">
            <v>1</v>
          </cell>
          <cell r="E2686">
            <v>6.48</v>
          </cell>
          <cell r="G2686">
            <v>6.48</v>
          </cell>
        </row>
        <row r="2687">
          <cell r="B2687" t="str">
            <v>Total sem BDI</v>
          </cell>
          <cell r="F2687">
            <v>30.99</v>
          </cell>
          <cell r="G2687">
            <v>9.99</v>
          </cell>
          <cell r="H2687">
            <v>40.98</v>
          </cell>
        </row>
        <row r="2688">
          <cell r="B2688" t="str">
            <v>Total com BDI</v>
          </cell>
          <cell r="F2688">
            <v>40.29</v>
          </cell>
          <cell r="G2688">
            <v>12.99</v>
          </cell>
          <cell r="H2688">
            <v>53.28</v>
          </cell>
        </row>
        <row r="2690">
          <cell r="A2690" t="str">
            <v>11005</v>
          </cell>
          <cell r="B2690" t="str">
            <v>Ponto fluores 2x40w (lumin. e fio)</v>
          </cell>
          <cell r="C2690" t="str">
            <v>pt</v>
          </cell>
          <cell r="F2690">
            <v>38.270000000000003</v>
          </cell>
          <cell r="G2690">
            <v>12.99</v>
          </cell>
          <cell r="H2690">
            <v>51.260000000000005</v>
          </cell>
        </row>
        <row r="2691">
          <cell r="A2691" t="str">
            <v>066</v>
          </cell>
          <cell r="B2691" t="str">
            <v>Calha fluorescente 2x40w</v>
          </cell>
          <cell r="C2691" t="str">
            <v>un</v>
          </cell>
          <cell r="D2691">
            <v>1</v>
          </cell>
          <cell r="E2691">
            <v>5.56</v>
          </cell>
          <cell r="F2691">
            <v>5.56</v>
          </cell>
        </row>
        <row r="2692">
          <cell r="A2692" t="str">
            <v>205</v>
          </cell>
          <cell r="B2692" t="str">
            <v>Lâmpada fluorescente 40w</v>
          </cell>
          <cell r="C2692" t="str">
            <v>un</v>
          </cell>
          <cell r="D2692">
            <v>2</v>
          </cell>
          <cell r="E2692">
            <v>3.24</v>
          </cell>
          <cell r="F2692">
            <v>6.48</v>
          </cell>
        </row>
        <row r="2693">
          <cell r="A2693" t="str">
            <v>283</v>
          </cell>
          <cell r="B2693" t="str">
            <v>Reator de partida rápida 2x40w</v>
          </cell>
          <cell r="C2693" t="str">
            <v>un</v>
          </cell>
          <cell r="D2693">
            <v>1</v>
          </cell>
          <cell r="E2693">
            <v>16.5</v>
          </cell>
          <cell r="F2693">
            <v>16.5</v>
          </cell>
        </row>
        <row r="2694">
          <cell r="A2694" t="str">
            <v>150</v>
          </cell>
          <cell r="B2694" t="str">
            <v>Fio isolado 1,5mm2</v>
          </cell>
          <cell r="C2694" t="str">
            <v>ml</v>
          </cell>
          <cell r="D2694">
            <v>6</v>
          </cell>
          <cell r="E2694">
            <v>0.15</v>
          </cell>
          <cell r="F2694">
            <v>0.89999999999999991</v>
          </cell>
        </row>
        <row r="2695">
          <cell r="A2695" t="str">
            <v>300</v>
          </cell>
          <cell r="B2695" t="str">
            <v>Servente</v>
          </cell>
          <cell r="C2695" t="str">
            <v>h</v>
          </cell>
          <cell r="D2695">
            <v>1</v>
          </cell>
          <cell r="E2695">
            <v>3.51</v>
          </cell>
          <cell r="G2695">
            <v>3.51</v>
          </cell>
        </row>
        <row r="2696">
          <cell r="A2696" t="str">
            <v>392</v>
          </cell>
          <cell r="B2696" t="str">
            <v>Eletrecista</v>
          </cell>
          <cell r="C2696" t="str">
            <v>h</v>
          </cell>
          <cell r="D2696">
            <v>1</v>
          </cell>
          <cell r="E2696">
            <v>6.48</v>
          </cell>
          <cell r="G2696">
            <v>6.48</v>
          </cell>
        </row>
        <row r="2697">
          <cell r="B2697" t="str">
            <v>Total sem BDI</v>
          </cell>
          <cell r="F2697">
            <v>29.439999999999998</v>
          </cell>
          <cell r="G2697">
            <v>9.99</v>
          </cell>
          <cell r="H2697">
            <v>39.43</v>
          </cell>
        </row>
        <row r="2698">
          <cell r="B2698" t="str">
            <v>Total com BDI</v>
          </cell>
          <cell r="F2698">
            <v>38.270000000000003</v>
          </cell>
          <cell r="G2698">
            <v>12.99</v>
          </cell>
          <cell r="H2698">
            <v>51.260000000000005</v>
          </cell>
        </row>
        <row r="2700">
          <cell r="A2700" t="str">
            <v>11030</v>
          </cell>
          <cell r="B2700" t="str">
            <v>Ponto completo p/ luminária incandesc.</v>
          </cell>
          <cell r="C2700" t="str">
            <v>pt</v>
          </cell>
          <cell r="F2700">
            <v>16.940000000000001</v>
          </cell>
          <cell r="G2700">
            <v>9.09</v>
          </cell>
          <cell r="H2700">
            <v>26.03</v>
          </cell>
        </row>
        <row r="2701">
          <cell r="A2701" t="str">
            <v>261</v>
          </cell>
          <cell r="B2701" t="str">
            <v>Plafon com globo leitoso</v>
          </cell>
          <cell r="C2701" t="str">
            <v>un</v>
          </cell>
          <cell r="D2701">
            <v>1</v>
          </cell>
          <cell r="E2701">
            <v>7.7</v>
          </cell>
          <cell r="F2701">
            <v>7.7</v>
          </cell>
        </row>
        <row r="2702">
          <cell r="A2702" t="str">
            <v>206</v>
          </cell>
          <cell r="B2702" t="str">
            <v>Lâmpada incandescente 100w</v>
          </cell>
          <cell r="C2702" t="str">
            <v>un</v>
          </cell>
          <cell r="D2702">
            <v>1</v>
          </cell>
          <cell r="E2702">
            <v>1.1000000000000001</v>
          </cell>
          <cell r="F2702">
            <v>1.1000000000000001</v>
          </cell>
        </row>
        <row r="2703">
          <cell r="A2703" t="str">
            <v>150</v>
          </cell>
          <cell r="B2703" t="str">
            <v>Fio isolado 1,5mm2</v>
          </cell>
          <cell r="C2703" t="str">
            <v>ml</v>
          </cell>
          <cell r="D2703">
            <v>6</v>
          </cell>
          <cell r="E2703">
            <v>0.15</v>
          </cell>
          <cell r="F2703">
            <v>0.89999999999999991</v>
          </cell>
        </row>
        <row r="2704">
          <cell r="A2704" t="str">
            <v>126</v>
          </cell>
          <cell r="B2704" t="str">
            <v>Eletroduto flexível 3/4</v>
          </cell>
          <cell r="C2704" t="str">
            <v>ml</v>
          </cell>
          <cell r="D2704">
            <v>3</v>
          </cell>
          <cell r="E2704">
            <v>0.56999999999999995</v>
          </cell>
          <cell r="F2704">
            <v>1.71</v>
          </cell>
        </row>
        <row r="2705">
          <cell r="A2705" t="str">
            <v>447</v>
          </cell>
          <cell r="B2705" t="str">
            <v>Caixa de passagem sextavada</v>
          </cell>
          <cell r="C2705" t="str">
            <v>un</v>
          </cell>
          <cell r="D2705">
            <v>1</v>
          </cell>
          <cell r="E2705">
            <v>1.62</v>
          </cell>
          <cell r="F2705">
            <v>1.62</v>
          </cell>
        </row>
        <row r="2706">
          <cell r="A2706" t="str">
            <v>300</v>
          </cell>
          <cell r="B2706" t="str">
            <v>Servente</v>
          </cell>
          <cell r="C2706" t="str">
            <v>h</v>
          </cell>
          <cell r="D2706">
            <v>0.7</v>
          </cell>
          <cell r="E2706">
            <v>3.51</v>
          </cell>
          <cell r="G2706">
            <v>2.4569999999999999</v>
          </cell>
        </row>
        <row r="2707">
          <cell r="A2707" t="str">
            <v>392</v>
          </cell>
          <cell r="B2707" t="str">
            <v>Eletrecista</v>
          </cell>
          <cell r="C2707" t="str">
            <v>h</v>
          </cell>
          <cell r="D2707">
            <v>0.7</v>
          </cell>
          <cell r="E2707">
            <v>6.48</v>
          </cell>
          <cell r="G2707">
            <v>4.5359999999999996</v>
          </cell>
        </row>
        <row r="2708">
          <cell r="B2708" t="str">
            <v>Total sem BDI</v>
          </cell>
          <cell r="F2708">
            <v>13.030000000000001</v>
          </cell>
          <cell r="G2708">
            <v>6.9929999999999994</v>
          </cell>
          <cell r="H2708">
            <v>20.023</v>
          </cell>
        </row>
        <row r="2709">
          <cell r="B2709" t="str">
            <v>Total com BDI</v>
          </cell>
          <cell r="F2709">
            <v>16.940000000000001</v>
          </cell>
          <cell r="G2709">
            <v>9.09</v>
          </cell>
          <cell r="H2709">
            <v>26.03</v>
          </cell>
        </row>
        <row r="2711">
          <cell r="A2711" t="str">
            <v>11031</v>
          </cell>
          <cell r="B2711" t="str">
            <v>Ponto completo refletor p/ lamp halógena</v>
          </cell>
          <cell r="C2711" t="str">
            <v>pt</v>
          </cell>
          <cell r="F2711">
            <v>38.1</v>
          </cell>
          <cell r="G2711">
            <v>10.39</v>
          </cell>
          <cell r="H2711">
            <v>48.49</v>
          </cell>
        </row>
        <row r="2712">
          <cell r="A2712" t="str">
            <v>653</v>
          </cell>
          <cell r="B2712" t="str">
            <v>Projetor peq. Para lâmpada halógena</v>
          </cell>
          <cell r="C2712" t="str">
            <v>un</v>
          </cell>
          <cell r="D2712">
            <v>1</v>
          </cell>
          <cell r="E2712">
            <v>16.5</v>
          </cell>
          <cell r="F2712">
            <v>16.5</v>
          </cell>
        </row>
        <row r="2713">
          <cell r="A2713" t="str">
            <v>654</v>
          </cell>
          <cell r="B2713" t="str">
            <v>Lâmpada halógena 300/500W</v>
          </cell>
          <cell r="C2713" t="str">
            <v>un</v>
          </cell>
          <cell r="D2713">
            <v>1</v>
          </cell>
          <cell r="E2713">
            <v>7.98</v>
          </cell>
          <cell r="F2713">
            <v>7.98</v>
          </cell>
        </row>
        <row r="2714">
          <cell r="A2714" t="str">
            <v>152</v>
          </cell>
          <cell r="B2714" t="str">
            <v>Fio isolado 2,5mm2</v>
          </cell>
          <cell r="C2714" t="str">
            <v>ml</v>
          </cell>
          <cell r="D2714">
            <v>6</v>
          </cell>
          <cell r="E2714">
            <v>0.25</v>
          </cell>
          <cell r="F2714">
            <v>1.5</v>
          </cell>
        </row>
        <row r="2715">
          <cell r="A2715" t="str">
            <v>126</v>
          </cell>
          <cell r="B2715" t="str">
            <v>Eletroduto flexível 3/4</v>
          </cell>
          <cell r="C2715" t="str">
            <v>ml</v>
          </cell>
          <cell r="D2715">
            <v>3</v>
          </cell>
          <cell r="E2715">
            <v>0.56999999999999995</v>
          </cell>
          <cell r="F2715">
            <v>1.71</v>
          </cell>
        </row>
        <row r="2716">
          <cell r="A2716" t="str">
            <v>447</v>
          </cell>
          <cell r="B2716" t="str">
            <v>Caixa de passagem sextavada</v>
          </cell>
          <cell r="C2716" t="str">
            <v>un</v>
          </cell>
          <cell r="D2716">
            <v>1</v>
          </cell>
          <cell r="E2716">
            <v>1.62</v>
          </cell>
          <cell r="F2716">
            <v>1.62</v>
          </cell>
        </row>
        <row r="2717">
          <cell r="A2717" t="str">
            <v>300</v>
          </cell>
          <cell r="B2717" t="str">
            <v>Servente</v>
          </cell>
          <cell r="C2717" t="str">
            <v>h</v>
          </cell>
          <cell r="D2717">
            <v>0.8</v>
          </cell>
          <cell r="E2717">
            <v>3.51</v>
          </cell>
          <cell r="G2717">
            <v>2.8079999999999998</v>
          </cell>
        </row>
        <row r="2718">
          <cell r="A2718" t="str">
            <v>392</v>
          </cell>
          <cell r="B2718" t="str">
            <v>Eletrecista</v>
          </cell>
          <cell r="C2718" t="str">
            <v>h</v>
          </cell>
          <cell r="D2718">
            <v>0.8</v>
          </cell>
          <cell r="E2718">
            <v>6.48</v>
          </cell>
          <cell r="G2718">
            <v>5.1840000000000011</v>
          </cell>
        </row>
        <row r="2719">
          <cell r="B2719" t="str">
            <v>Total sem BDI</v>
          </cell>
          <cell r="F2719">
            <v>29.310000000000002</v>
          </cell>
          <cell r="G2719">
            <v>7.9920000000000009</v>
          </cell>
          <cell r="H2719">
            <v>37.302000000000007</v>
          </cell>
        </row>
        <row r="2720">
          <cell r="B2720" t="str">
            <v>Total com BDI</v>
          </cell>
          <cell r="F2720">
            <v>38.1</v>
          </cell>
          <cell r="G2720">
            <v>10.39</v>
          </cell>
          <cell r="H2720">
            <v>48.49</v>
          </cell>
        </row>
        <row r="2722">
          <cell r="A2722" t="str">
            <v>11006</v>
          </cell>
          <cell r="B2722" t="str">
            <v>Ponto incandesc. (lumin. e fio)</v>
          </cell>
          <cell r="C2722" t="str">
            <v>pt</v>
          </cell>
          <cell r="F2722">
            <v>12.61</v>
          </cell>
          <cell r="G2722">
            <v>6.49</v>
          </cell>
          <cell r="H2722">
            <v>19.100000000000001</v>
          </cell>
        </row>
        <row r="2723">
          <cell r="A2723" t="str">
            <v>261</v>
          </cell>
          <cell r="B2723" t="str">
            <v>Plafon com globo leitoso</v>
          </cell>
          <cell r="C2723" t="str">
            <v>un</v>
          </cell>
          <cell r="D2723">
            <v>1</v>
          </cell>
          <cell r="E2723">
            <v>7.7</v>
          </cell>
          <cell r="F2723">
            <v>7.7</v>
          </cell>
        </row>
        <row r="2724">
          <cell r="A2724" t="str">
            <v>206</v>
          </cell>
          <cell r="B2724" t="str">
            <v>Lâmpada incandescente 100w</v>
          </cell>
          <cell r="C2724" t="str">
            <v>un</v>
          </cell>
          <cell r="D2724">
            <v>1</v>
          </cell>
          <cell r="E2724">
            <v>1.1000000000000001</v>
          </cell>
          <cell r="F2724">
            <v>1.1000000000000001</v>
          </cell>
        </row>
        <row r="2725">
          <cell r="A2725" t="str">
            <v>150</v>
          </cell>
          <cell r="B2725" t="str">
            <v>Fio isolado 1,5mm2</v>
          </cell>
          <cell r="C2725" t="str">
            <v>ml</v>
          </cell>
          <cell r="D2725">
            <v>6</v>
          </cell>
          <cell r="E2725">
            <v>0.15</v>
          </cell>
          <cell r="F2725">
            <v>0.89999999999999991</v>
          </cell>
        </row>
        <row r="2726">
          <cell r="A2726" t="str">
            <v>300</v>
          </cell>
          <cell r="B2726" t="str">
            <v>Servente</v>
          </cell>
          <cell r="C2726" t="str">
            <v>h</v>
          </cell>
          <cell r="D2726">
            <v>0.5</v>
          </cell>
          <cell r="E2726">
            <v>3.51</v>
          </cell>
          <cell r="G2726">
            <v>1.7549999999999999</v>
          </cell>
        </row>
        <row r="2727">
          <cell r="A2727" t="str">
            <v>392</v>
          </cell>
          <cell r="B2727" t="str">
            <v>Eletrecista</v>
          </cell>
          <cell r="C2727" t="str">
            <v>h</v>
          </cell>
          <cell r="D2727">
            <v>0.5</v>
          </cell>
          <cell r="E2727">
            <v>6.48</v>
          </cell>
          <cell r="G2727">
            <v>3.24</v>
          </cell>
        </row>
        <row r="2728">
          <cell r="B2728" t="str">
            <v>Total sem BDI</v>
          </cell>
          <cell r="F2728">
            <v>9.7000000000000011</v>
          </cell>
          <cell r="G2728">
            <v>4.9950000000000001</v>
          </cell>
          <cell r="H2728">
            <v>14.695</v>
          </cell>
        </row>
        <row r="2729">
          <cell r="B2729" t="str">
            <v>Total com BDI</v>
          </cell>
          <cell r="F2729">
            <v>12.61</v>
          </cell>
          <cell r="G2729">
            <v>6.49</v>
          </cell>
          <cell r="H2729">
            <v>19.100000000000001</v>
          </cell>
        </row>
        <row r="2731">
          <cell r="A2731" t="str">
            <v>11007</v>
          </cell>
          <cell r="B2731" t="str">
            <v>Ponto tomada e fio</v>
          </cell>
          <cell r="C2731" t="str">
            <v>pt</v>
          </cell>
          <cell r="F2731">
            <v>6.59</v>
          </cell>
          <cell r="G2731">
            <v>5.19</v>
          </cell>
          <cell r="H2731">
            <v>11.780000000000001</v>
          </cell>
        </row>
        <row r="2732">
          <cell r="A2732" t="str">
            <v>342</v>
          </cell>
          <cell r="B2732" t="str">
            <v xml:space="preserve">Tomada embutir com espelho </v>
          </cell>
          <cell r="C2732" t="str">
            <v>un</v>
          </cell>
          <cell r="D2732">
            <v>1</v>
          </cell>
          <cell r="E2732">
            <v>3.72</v>
          </cell>
          <cell r="F2732">
            <v>3.72</v>
          </cell>
        </row>
        <row r="2733">
          <cell r="A2733" t="str">
            <v>150</v>
          </cell>
          <cell r="B2733" t="str">
            <v>Fio isolado 1,5mm2</v>
          </cell>
          <cell r="C2733" t="str">
            <v>ml</v>
          </cell>
          <cell r="D2733">
            <v>9</v>
          </cell>
          <cell r="E2733">
            <v>0.15</v>
          </cell>
          <cell r="F2733">
            <v>1.3499999999999999</v>
          </cell>
        </row>
        <row r="2734">
          <cell r="A2734" t="str">
            <v>300</v>
          </cell>
          <cell r="B2734" t="str">
            <v>Servente</v>
          </cell>
          <cell r="C2734" t="str">
            <v>h</v>
          </cell>
          <cell r="D2734">
            <v>0.4</v>
          </cell>
          <cell r="E2734">
            <v>3.51</v>
          </cell>
          <cell r="G2734">
            <v>1.4039999999999999</v>
          </cell>
        </row>
        <row r="2735">
          <cell r="A2735" t="str">
            <v>392</v>
          </cell>
          <cell r="B2735" t="str">
            <v>Eletrecista</v>
          </cell>
          <cell r="C2735" t="str">
            <v>h</v>
          </cell>
          <cell r="D2735">
            <v>0.4</v>
          </cell>
          <cell r="E2735">
            <v>6.48</v>
          </cell>
          <cell r="G2735">
            <v>2.5920000000000005</v>
          </cell>
        </row>
        <row r="2736">
          <cell r="B2736" t="str">
            <v>Total sem BDI</v>
          </cell>
          <cell r="F2736">
            <v>5.07</v>
          </cell>
          <cell r="G2736">
            <v>3.9960000000000004</v>
          </cell>
          <cell r="H2736">
            <v>9.0660000000000007</v>
          </cell>
        </row>
        <row r="2737">
          <cell r="B2737" t="str">
            <v>Total com BDI</v>
          </cell>
          <cell r="F2737">
            <v>6.59</v>
          </cell>
          <cell r="G2737">
            <v>5.19</v>
          </cell>
          <cell r="H2737">
            <v>11.780000000000001</v>
          </cell>
        </row>
        <row r="2739">
          <cell r="A2739" t="str">
            <v>11008</v>
          </cell>
          <cell r="B2739" t="str">
            <v>Tomada chuveiro (fio e tomada)</v>
          </cell>
          <cell r="C2739" t="str">
            <v>pt</v>
          </cell>
          <cell r="F2739">
            <v>11.35</v>
          </cell>
          <cell r="G2739">
            <v>5.19</v>
          </cell>
          <cell r="H2739">
            <v>16.54</v>
          </cell>
        </row>
        <row r="2740">
          <cell r="A2740" t="str">
            <v>343</v>
          </cell>
          <cell r="B2740" t="str">
            <v>Tomada especial para chuveiro</v>
          </cell>
          <cell r="C2740" t="str">
            <v>un</v>
          </cell>
          <cell r="D2740">
            <v>1</v>
          </cell>
          <cell r="E2740">
            <v>4.95</v>
          </cell>
          <cell r="F2740">
            <v>4.95</v>
          </cell>
        </row>
        <row r="2741">
          <cell r="A2741" t="str">
            <v>153</v>
          </cell>
          <cell r="B2741" t="str">
            <v>Fio isolado 4,0mm2</v>
          </cell>
          <cell r="C2741" t="str">
            <v>ml</v>
          </cell>
          <cell r="D2741">
            <v>9</v>
          </cell>
          <cell r="E2741">
            <v>0.42</v>
          </cell>
          <cell r="F2741">
            <v>3.78</v>
          </cell>
          <cell r="G2741" t="str">
            <v/>
          </cell>
        </row>
        <row r="2742">
          <cell r="A2742" t="str">
            <v>300</v>
          </cell>
          <cell r="B2742" t="str">
            <v>Servente</v>
          </cell>
          <cell r="C2742" t="str">
            <v>h</v>
          </cell>
          <cell r="D2742">
            <v>0.4</v>
          </cell>
          <cell r="E2742">
            <v>3.51</v>
          </cell>
          <cell r="G2742">
            <v>1.4039999999999999</v>
          </cell>
        </row>
        <row r="2743">
          <cell r="A2743" t="str">
            <v>392</v>
          </cell>
          <cell r="B2743" t="str">
            <v>Eletrecista</v>
          </cell>
          <cell r="C2743" t="str">
            <v>h</v>
          </cell>
          <cell r="D2743">
            <v>0.4</v>
          </cell>
          <cell r="E2743">
            <v>6.48</v>
          </cell>
          <cell r="G2743">
            <v>2.5920000000000005</v>
          </cell>
        </row>
        <row r="2744">
          <cell r="B2744" t="str">
            <v>Total sem BDI</v>
          </cell>
          <cell r="F2744">
            <v>8.73</v>
          </cell>
          <cell r="G2744">
            <v>3.9960000000000004</v>
          </cell>
          <cell r="H2744">
            <v>12.726000000000001</v>
          </cell>
        </row>
        <row r="2745">
          <cell r="B2745" t="str">
            <v>Total com BDI</v>
          </cell>
          <cell r="F2745">
            <v>11.35</v>
          </cell>
          <cell r="G2745">
            <v>5.19</v>
          </cell>
          <cell r="H2745">
            <v>16.54</v>
          </cell>
        </row>
        <row r="2747">
          <cell r="A2747" t="str">
            <v>11009</v>
          </cell>
          <cell r="B2747" t="str">
            <v>Interruptor simples (inter. e fio)</v>
          </cell>
          <cell r="C2747" t="str">
            <v>pt</v>
          </cell>
          <cell r="F2747">
            <v>5.17</v>
          </cell>
          <cell r="G2747">
            <v>5.19</v>
          </cell>
          <cell r="H2747">
            <v>10.36</v>
          </cell>
        </row>
        <row r="2748">
          <cell r="A2748" t="str">
            <v>176</v>
          </cell>
          <cell r="B2748" t="str">
            <v>Interruptor simples com espelho</v>
          </cell>
          <cell r="C2748" t="str">
            <v>un</v>
          </cell>
          <cell r="D2748">
            <v>1</v>
          </cell>
          <cell r="E2748">
            <v>2.63</v>
          </cell>
          <cell r="F2748">
            <v>2.63</v>
          </cell>
        </row>
        <row r="2749">
          <cell r="A2749" t="str">
            <v>150</v>
          </cell>
          <cell r="B2749" t="str">
            <v>Fio isolado 1,5mm2</v>
          </cell>
          <cell r="C2749" t="str">
            <v>ml</v>
          </cell>
          <cell r="D2749">
            <v>9</v>
          </cell>
          <cell r="E2749">
            <v>0.15</v>
          </cell>
          <cell r="F2749">
            <v>1.3499999999999999</v>
          </cell>
        </row>
        <row r="2750">
          <cell r="A2750" t="str">
            <v>300</v>
          </cell>
          <cell r="B2750" t="str">
            <v>Servente</v>
          </cell>
          <cell r="C2750" t="str">
            <v>h</v>
          </cell>
          <cell r="D2750">
            <v>0.4</v>
          </cell>
          <cell r="E2750">
            <v>3.51</v>
          </cell>
          <cell r="G2750">
            <v>1.4039999999999999</v>
          </cell>
        </row>
        <row r="2751">
          <cell r="A2751" t="str">
            <v>392</v>
          </cell>
          <cell r="B2751" t="str">
            <v>Eletrecista</v>
          </cell>
          <cell r="C2751" t="str">
            <v>h</v>
          </cell>
          <cell r="D2751">
            <v>0.4</v>
          </cell>
          <cell r="E2751">
            <v>6.48</v>
          </cell>
          <cell r="G2751">
            <v>2.5920000000000005</v>
          </cell>
        </row>
        <row r="2752">
          <cell r="B2752" t="str">
            <v>Total sem BDI</v>
          </cell>
          <cell r="F2752">
            <v>3.9799999999999995</v>
          </cell>
          <cell r="G2752">
            <v>3.9960000000000004</v>
          </cell>
          <cell r="H2752">
            <v>7.976</v>
          </cell>
        </row>
        <row r="2753">
          <cell r="B2753" t="str">
            <v>Total com BDI</v>
          </cell>
          <cell r="F2753">
            <v>5.17</v>
          </cell>
          <cell r="G2753">
            <v>5.19</v>
          </cell>
          <cell r="H2753">
            <v>10.36</v>
          </cell>
        </row>
        <row r="2755">
          <cell r="A2755" t="str">
            <v>11010</v>
          </cell>
          <cell r="B2755" t="str">
            <v>Interruptor duplo (inter. e fio)</v>
          </cell>
          <cell r="C2755" t="str">
            <v>pt</v>
          </cell>
          <cell r="F2755">
            <v>7.57</v>
          </cell>
          <cell r="G2755">
            <v>5.84</v>
          </cell>
          <cell r="H2755">
            <v>13.41</v>
          </cell>
        </row>
        <row r="2756">
          <cell r="A2756" t="str">
            <v>172</v>
          </cell>
          <cell r="B2756" t="str">
            <v>Interruptor duplo com espelho</v>
          </cell>
          <cell r="C2756" t="str">
            <v>un</v>
          </cell>
          <cell r="D2756">
            <v>1</v>
          </cell>
          <cell r="E2756">
            <v>4.0199999999999996</v>
          </cell>
          <cell r="F2756">
            <v>4.0199999999999996</v>
          </cell>
        </row>
        <row r="2757">
          <cell r="A2757" t="str">
            <v>150</v>
          </cell>
          <cell r="B2757" t="str">
            <v>Fio isolado 1,5mm2</v>
          </cell>
          <cell r="C2757" t="str">
            <v>ml</v>
          </cell>
          <cell r="D2757">
            <v>12</v>
          </cell>
          <cell r="E2757">
            <v>0.15</v>
          </cell>
          <cell r="F2757">
            <v>1.7999999999999998</v>
          </cell>
        </row>
        <row r="2758">
          <cell r="A2758" t="str">
            <v>300</v>
          </cell>
          <cell r="B2758" t="str">
            <v>Servente</v>
          </cell>
          <cell r="C2758" t="str">
            <v>h</v>
          </cell>
          <cell r="D2758">
            <v>0.45</v>
          </cell>
          <cell r="E2758">
            <v>3.51</v>
          </cell>
          <cell r="G2758">
            <v>1.5794999999999999</v>
          </cell>
        </row>
        <row r="2759">
          <cell r="A2759" t="str">
            <v>392</v>
          </cell>
          <cell r="B2759" t="str">
            <v>Eletrecista</v>
          </cell>
          <cell r="C2759" t="str">
            <v>h</v>
          </cell>
          <cell r="D2759">
            <v>0.45</v>
          </cell>
          <cell r="E2759">
            <v>6.48</v>
          </cell>
          <cell r="F2759" t="str">
            <v/>
          </cell>
          <cell r="G2759">
            <v>2.9160000000000004</v>
          </cell>
        </row>
        <row r="2760">
          <cell r="B2760" t="str">
            <v>Total sem BDI</v>
          </cell>
          <cell r="F2760">
            <v>5.8199999999999994</v>
          </cell>
          <cell r="G2760">
            <v>4.4954999999999998</v>
          </cell>
          <cell r="H2760">
            <v>10.3155</v>
          </cell>
        </row>
        <row r="2761">
          <cell r="B2761" t="str">
            <v>Total com BDI</v>
          </cell>
          <cell r="F2761">
            <v>7.57</v>
          </cell>
          <cell r="G2761">
            <v>5.84</v>
          </cell>
          <cell r="H2761">
            <v>13.41</v>
          </cell>
        </row>
        <row r="2763">
          <cell r="A2763" t="str">
            <v>11015</v>
          </cell>
          <cell r="B2763" t="str">
            <v>Interruptor triplo (inter. e fio)</v>
          </cell>
          <cell r="C2763" t="str">
            <v>pt</v>
          </cell>
          <cell r="F2763">
            <v>12.27</v>
          </cell>
          <cell r="G2763">
            <v>6.49</v>
          </cell>
          <cell r="H2763">
            <v>18.759999999999998</v>
          </cell>
        </row>
        <row r="2764">
          <cell r="A2764" t="str">
            <v>175</v>
          </cell>
          <cell r="B2764" t="str">
            <v>Interruptor triplo com espelho</v>
          </cell>
          <cell r="C2764" t="str">
            <v>un</v>
          </cell>
          <cell r="D2764">
            <v>1</v>
          </cell>
          <cell r="E2764">
            <v>7.19</v>
          </cell>
          <cell r="F2764">
            <v>7.19</v>
          </cell>
        </row>
        <row r="2765">
          <cell r="A2765" t="str">
            <v>150</v>
          </cell>
          <cell r="B2765" t="str">
            <v>Fio isolado 1,5mm2</v>
          </cell>
          <cell r="C2765" t="str">
            <v>ml</v>
          </cell>
          <cell r="D2765">
            <v>15</v>
          </cell>
          <cell r="E2765">
            <v>0.15</v>
          </cell>
          <cell r="F2765">
            <v>2.25</v>
          </cell>
        </row>
        <row r="2766">
          <cell r="A2766" t="str">
            <v>300</v>
          </cell>
          <cell r="B2766" t="str">
            <v>Servente</v>
          </cell>
          <cell r="C2766" t="str">
            <v>h</v>
          </cell>
          <cell r="D2766">
            <v>0.5</v>
          </cell>
          <cell r="E2766">
            <v>3.51</v>
          </cell>
          <cell r="F2766" t="str">
            <v/>
          </cell>
          <cell r="G2766">
            <v>1.7549999999999999</v>
          </cell>
        </row>
        <row r="2767">
          <cell r="A2767" t="str">
            <v>392</v>
          </cell>
          <cell r="B2767" t="str">
            <v>Eletrecista</v>
          </cell>
          <cell r="C2767" t="str">
            <v>h</v>
          </cell>
          <cell r="D2767">
            <v>0.5</v>
          </cell>
          <cell r="E2767">
            <v>6.48</v>
          </cell>
          <cell r="G2767">
            <v>3.24</v>
          </cell>
        </row>
        <row r="2768">
          <cell r="B2768" t="str">
            <v>Total sem BDI</v>
          </cell>
          <cell r="F2768">
            <v>9.4400000000000013</v>
          </cell>
          <cell r="G2768">
            <v>4.9950000000000001</v>
          </cell>
          <cell r="H2768">
            <v>14.435000000000002</v>
          </cell>
        </row>
        <row r="2769">
          <cell r="B2769" t="str">
            <v>Total com BDI</v>
          </cell>
          <cell r="F2769">
            <v>12.27</v>
          </cell>
          <cell r="G2769">
            <v>6.49</v>
          </cell>
          <cell r="H2769">
            <v>18.759999999999998</v>
          </cell>
        </row>
        <row r="2770">
          <cell r="F2770" t="str">
            <v/>
          </cell>
        </row>
        <row r="2771">
          <cell r="A2771" t="str">
            <v>11032</v>
          </cell>
          <cell r="B2771" t="str">
            <v>Ponto completo tomada 2P + universal</v>
          </cell>
          <cell r="C2771" t="str">
            <v>pt</v>
          </cell>
          <cell r="F2771">
            <v>9.9499999999999993</v>
          </cell>
          <cell r="G2771">
            <v>8.7200000000000006</v>
          </cell>
          <cell r="H2771">
            <v>18.670000000000002</v>
          </cell>
        </row>
        <row r="2772">
          <cell r="A2772" t="str">
            <v>342</v>
          </cell>
          <cell r="B2772" t="str">
            <v xml:space="preserve">Tomada embutir  2P + univrsal com espelho </v>
          </cell>
          <cell r="C2772" t="str">
            <v>un</v>
          </cell>
          <cell r="D2772">
            <v>1</v>
          </cell>
          <cell r="E2772">
            <v>3.72</v>
          </cell>
          <cell r="F2772">
            <v>3.72</v>
          </cell>
        </row>
        <row r="2773">
          <cell r="A2773" t="str">
            <v>150</v>
          </cell>
          <cell r="B2773" t="str">
            <v>Fio isolado 1,5mm2</v>
          </cell>
          <cell r="C2773" t="str">
            <v>ml</v>
          </cell>
          <cell r="D2773">
            <v>6</v>
          </cell>
          <cell r="E2773">
            <v>0.15</v>
          </cell>
          <cell r="F2773">
            <v>0.89999999999999991</v>
          </cell>
        </row>
        <row r="2774">
          <cell r="A2774" t="str">
            <v>126</v>
          </cell>
          <cell r="B2774" t="str">
            <v>Eletroduto flexível 3/4</v>
          </cell>
          <cell r="C2774" t="str">
            <v>ml</v>
          </cell>
          <cell r="D2774">
            <v>3</v>
          </cell>
          <cell r="E2774">
            <v>0.56999999999999995</v>
          </cell>
          <cell r="F2774">
            <v>1.71</v>
          </cell>
        </row>
        <row r="2775">
          <cell r="A2775" t="str">
            <v>448</v>
          </cell>
          <cell r="B2775" t="str">
            <v>Caixa de passagem sextavada</v>
          </cell>
          <cell r="C2775" t="str">
            <v>un</v>
          </cell>
          <cell r="D2775">
            <v>1</v>
          </cell>
          <cell r="E2775">
            <v>0.76</v>
          </cell>
          <cell r="F2775">
            <v>0.76</v>
          </cell>
        </row>
        <row r="2776">
          <cell r="A2776" t="str">
            <v>078</v>
          </cell>
          <cell r="B2776" t="str">
            <v>Cimento</v>
          </cell>
          <cell r="C2776" t="str">
            <v>kg</v>
          </cell>
          <cell r="D2776">
            <v>1.2</v>
          </cell>
          <cell r="E2776">
            <v>0.24</v>
          </cell>
          <cell r="F2776">
            <v>0.28799999999999998</v>
          </cell>
        </row>
        <row r="2777">
          <cell r="A2777" t="str">
            <v>022</v>
          </cell>
          <cell r="B2777" t="str">
            <v>Areia média</v>
          </cell>
          <cell r="C2777" t="str">
            <v>m3</v>
          </cell>
          <cell r="D2777">
            <v>1.4999999999999999E-2</v>
          </cell>
          <cell r="E2777">
            <v>12</v>
          </cell>
          <cell r="F2777">
            <v>0.18</v>
          </cell>
        </row>
        <row r="2778">
          <cell r="A2778" t="str">
            <v>059</v>
          </cell>
          <cell r="B2778" t="str">
            <v>Cal hidratada</v>
          </cell>
          <cell r="C2778" t="str">
            <v>kg</v>
          </cell>
          <cell r="D2778">
            <v>0.92</v>
          </cell>
          <cell r="E2778">
            <v>0.1</v>
          </cell>
          <cell r="F2778">
            <v>9.2000000000000012E-2</v>
          </cell>
        </row>
        <row r="2779">
          <cell r="A2779" t="str">
            <v>300</v>
          </cell>
          <cell r="B2779" t="str">
            <v>Servente</v>
          </cell>
          <cell r="C2779" t="str">
            <v>h</v>
          </cell>
          <cell r="D2779">
            <v>0.85</v>
          </cell>
          <cell r="E2779">
            <v>3.51</v>
          </cell>
          <cell r="G2779">
            <v>2.9834999999999998</v>
          </cell>
        </row>
        <row r="2780">
          <cell r="A2780" t="str">
            <v>254</v>
          </cell>
          <cell r="B2780" t="str">
            <v>Pedreiro</v>
          </cell>
          <cell r="C2780" t="str">
            <v>h</v>
          </cell>
          <cell r="D2780">
            <v>0.15</v>
          </cell>
          <cell r="E2780">
            <v>5.38</v>
          </cell>
          <cell r="G2780">
            <v>0.80699999999999994</v>
          </cell>
        </row>
        <row r="2781">
          <cell r="A2781" t="str">
            <v>392</v>
          </cell>
          <cell r="B2781" t="str">
            <v>Eletrecista</v>
          </cell>
          <cell r="C2781" t="str">
            <v>h</v>
          </cell>
          <cell r="D2781">
            <v>0.45</v>
          </cell>
          <cell r="E2781">
            <v>6.48</v>
          </cell>
          <cell r="G2781">
            <v>2.9160000000000004</v>
          </cell>
        </row>
        <row r="2782">
          <cell r="B2782" t="str">
            <v>Total sem BDI</v>
          </cell>
          <cell r="F2782">
            <v>7.6499999999999995</v>
          </cell>
          <cell r="G2782">
            <v>6.7065000000000001</v>
          </cell>
          <cell r="H2782">
            <v>14.3565</v>
          </cell>
        </row>
        <row r="2783">
          <cell r="B2783" t="str">
            <v>Total com BDI</v>
          </cell>
          <cell r="F2783">
            <v>9.9499999999999993</v>
          </cell>
          <cell r="G2783">
            <v>8.7200000000000006</v>
          </cell>
          <cell r="H2783">
            <v>18.670000000000002</v>
          </cell>
        </row>
        <row r="2785">
          <cell r="A2785" t="str">
            <v>11033</v>
          </cell>
          <cell r="B2785" t="str">
            <v>Ponto completo tomada 2P + universal + T</v>
          </cell>
          <cell r="C2785" t="str">
            <v>pt</v>
          </cell>
          <cell r="F2785">
            <v>10.53</v>
          </cell>
          <cell r="G2785">
            <v>8.7200000000000006</v>
          </cell>
          <cell r="H2785">
            <v>19.25</v>
          </cell>
        </row>
        <row r="2786">
          <cell r="A2786" t="str">
            <v>545</v>
          </cell>
          <cell r="B2786" t="str">
            <v xml:space="preserve">Tomada embutir 2P + terra com espelho </v>
          </cell>
          <cell r="C2786" t="str">
            <v>un</v>
          </cell>
          <cell r="D2786">
            <v>1</v>
          </cell>
          <cell r="E2786">
            <v>3.72</v>
          </cell>
          <cell r="F2786">
            <v>3.72</v>
          </cell>
        </row>
        <row r="2787">
          <cell r="A2787" t="str">
            <v>150</v>
          </cell>
          <cell r="B2787" t="str">
            <v>Fio isolado 1,5mm2</v>
          </cell>
          <cell r="C2787" t="str">
            <v>ml</v>
          </cell>
          <cell r="D2787">
            <v>9</v>
          </cell>
          <cell r="E2787">
            <v>0.15</v>
          </cell>
          <cell r="F2787">
            <v>1.3499999999999999</v>
          </cell>
        </row>
        <row r="2788">
          <cell r="A2788" t="str">
            <v>126</v>
          </cell>
          <cell r="B2788" t="str">
            <v>Eletroduto flexível 3/4</v>
          </cell>
          <cell r="C2788" t="str">
            <v>ml</v>
          </cell>
          <cell r="D2788">
            <v>3</v>
          </cell>
          <cell r="E2788">
            <v>0.56999999999999995</v>
          </cell>
          <cell r="F2788">
            <v>1.71</v>
          </cell>
        </row>
        <row r="2789">
          <cell r="A2789" t="str">
            <v>448</v>
          </cell>
          <cell r="B2789" t="str">
            <v>Caixa de passagem sextavada</v>
          </cell>
          <cell r="C2789" t="str">
            <v>un</v>
          </cell>
          <cell r="D2789">
            <v>1</v>
          </cell>
          <cell r="E2789">
            <v>0.76</v>
          </cell>
          <cell r="F2789">
            <v>0.76</v>
          </cell>
        </row>
        <row r="2790">
          <cell r="A2790" t="str">
            <v>078</v>
          </cell>
          <cell r="B2790" t="str">
            <v>Cimento</v>
          </cell>
          <cell r="C2790" t="str">
            <v>kg</v>
          </cell>
          <cell r="D2790">
            <v>1.2</v>
          </cell>
          <cell r="E2790">
            <v>0.24</v>
          </cell>
          <cell r="F2790">
            <v>0.28799999999999998</v>
          </cell>
        </row>
        <row r="2791">
          <cell r="A2791" t="str">
            <v>022</v>
          </cell>
          <cell r="B2791" t="str">
            <v>Areia média</v>
          </cell>
          <cell r="C2791" t="str">
            <v>m3</v>
          </cell>
          <cell r="D2791">
            <v>1.4999999999999999E-2</v>
          </cell>
          <cell r="E2791">
            <v>12</v>
          </cell>
          <cell r="F2791">
            <v>0.18</v>
          </cell>
        </row>
        <row r="2792">
          <cell r="A2792" t="str">
            <v>059</v>
          </cell>
          <cell r="B2792" t="str">
            <v>Cal hidratada</v>
          </cell>
          <cell r="C2792" t="str">
            <v>kg</v>
          </cell>
          <cell r="D2792">
            <v>0.92</v>
          </cell>
          <cell r="E2792">
            <v>0.1</v>
          </cell>
          <cell r="F2792">
            <v>9.2000000000000012E-2</v>
          </cell>
        </row>
        <row r="2793">
          <cell r="A2793" t="str">
            <v>300</v>
          </cell>
          <cell r="B2793" t="str">
            <v>Servente</v>
          </cell>
          <cell r="C2793" t="str">
            <v>h</v>
          </cell>
          <cell r="D2793">
            <v>0.85</v>
          </cell>
          <cell r="E2793">
            <v>3.51</v>
          </cell>
          <cell r="G2793">
            <v>2.9834999999999998</v>
          </cell>
        </row>
        <row r="2794">
          <cell r="A2794" t="str">
            <v>254</v>
          </cell>
          <cell r="B2794" t="str">
            <v>Pedreiro</v>
          </cell>
          <cell r="C2794" t="str">
            <v>h</v>
          </cell>
          <cell r="D2794">
            <v>0.15</v>
          </cell>
          <cell r="E2794">
            <v>5.38</v>
          </cell>
          <cell r="G2794">
            <v>0.80699999999999994</v>
          </cell>
        </row>
        <row r="2795">
          <cell r="A2795" t="str">
            <v>392</v>
          </cell>
          <cell r="B2795" t="str">
            <v>Eletrecista</v>
          </cell>
          <cell r="C2795" t="str">
            <v>h</v>
          </cell>
          <cell r="D2795">
            <v>0.45</v>
          </cell>
          <cell r="E2795">
            <v>6.48</v>
          </cell>
          <cell r="G2795">
            <v>2.9160000000000004</v>
          </cell>
        </row>
        <row r="2796">
          <cell r="B2796" t="str">
            <v>Total sem BDI</v>
          </cell>
          <cell r="F2796">
            <v>8.1000000000000014</v>
          </cell>
          <cell r="G2796">
            <v>6.7065000000000001</v>
          </cell>
          <cell r="H2796">
            <v>14.806500000000002</v>
          </cell>
        </row>
        <row r="2797">
          <cell r="B2797" t="str">
            <v>Total com BDI</v>
          </cell>
          <cell r="F2797">
            <v>10.53</v>
          </cell>
          <cell r="G2797">
            <v>8.7200000000000006</v>
          </cell>
          <cell r="H2797">
            <v>19.25</v>
          </cell>
        </row>
        <row r="2799">
          <cell r="A2799" t="str">
            <v>11034</v>
          </cell>
          <cell r="B2799" t="str">
            <v>Ponto completo tomada 3 P chato (chuveiro)</v>
          </cell>
          <cell r="C2799" t="str">
            <v>pt</v>
          </cell>
          <cell r="F2799">
            <v>15.29</v>
          </cell>
          <cell r="G2799">
            <v>9.82</v>
          </cell>
          <cell r="H2799">
            <v>25.11</v>
          </cell>
        </row>
        <row r="2800">
          <cell r="A2800" t="str">
            <v>343</v>
          </cell>
          <cell r="B2800" t="str">
            <v>Tomada embutir 3P chato (chuveiro)</v>
          </cell>
          <cell r="C2800" t="str">
            <v>un</v>
          </cell>
          <cell r="D2800">
            <v>1</v>
          </cell>
          <cell r="E2800">
            <v>4.95</v>
          </cell>
          <cell r="F2800">
            <v>4.95</v>
          </cell>
        </row>
        <row r="2801">
          <cell r="A2801" t="str">
            <v>153</v>
          </cell>
          <cell r="B2801" t="str">
            <v>Fio isolado 4,0mm2</v>
          </cell>
          <cell r="C2801" t="str">
            <v>ml</v>
          </cell>
          <cell r="D2801">
            <v>9</v>
          </cell>
          <cell r="E2801">
            <v>0.42</v>
          </cell>
          <cell r="F2801">
            <v>3.78</v>
          </cell>
        </row>
        <row r="2802">
          <cell r="A2802" t="str">
            <v>126</v>
          </cell>
          <cell r="B2802" t="str">
            <v>Eletroduto flexível 3/4</v>
          </cell>
          <cell r="C2802" t="str">
            <v>ml</v>
          </cell>
          <cell r="D2802">
            <v>3</v>
          </cell>
          <cell r="E2802">
            <v>0.56999999999999995</v>
          </cell>
          <cell r="F2802">
            <v>1.71</v>
          </cell>
        </row>
        <row r="2803">
          <cell r="A2803" t="str">
            <v>448</v>
          </cell>
          <cell r="B2803" t="str">
            <v>Caixa de passagem sextavada</v>
          </cell>
          <cell r="C2803" t="str">
            <v>un</v>
          </cell>
          <cell r="D2803">
            <v>1</v>
          </cell>
          <cell r="E2803">
            <v>0.76</v>
          </cell>
          <cell r="F2803">
            <v>0.76</v>
          </cell>
        </row>
        <row r="2804">
          <cell r="A2804" t="str">
            <v>078</v>
          </cell>
          <cell r="B2804" t="str">
            <v>Cimento</v>
          </cell>
          <cell r="C2804" t="str">
            <v>kg</v>
          </cell>
          <cell r="D2804">
            <v>1.2</v>
          </cell>
          <cell r="E2804">
            <v>0.24</v>
          </cell>
          <cell r="F2804">
            <v>0.28799999999999998</v>
          </cell>
        </row>
        <row r="2805">
          <cell r="A2805" t="str">
            <v>022</v>
          </cell>
          <cell r="B2805" t="str">
            <v>Areia média</v>
          </cell>
          <cell r="C2805" t="str">
            <v>m3</v>
          </cell>
          <cell r="D2805">
            <v>1.4999999999999999E-2</v>
          </cell>
          <cell r="E2805">
            <v>12</v>
          </cell>
          <cell r="F2805">
            <v>0.18</v>
          </cell>
        </row>
        <row r="2806">
          <cell r="A2806" t="str">
            <v>059</v>
          </cell>
          <cell r="B2806" t="str">
            <v>Cal hidratada</v>
          </cell>
          <cell r="C2806" t="str">
            <v>kg</v>
          </cell>
          <cell r="D2806">
            <v>0.92</v>
          </cell>
          <cell r="E2806">
            <v>0.1</v>
          </cell>
          <cell r="F2806">
            <v>9.2000000000000012E-2</v>
          </cell>
        </row>
        <row r="2807">
          <cell r="A2807" t="str">
            <v>300</v>
          </cell>
          <cell r="B2807" t="str">
            <v>Servente</v>
          </cell>
          <cell r="C2807" t="str">
            <v>h</v>
          </cell>
          <cell r="D2807">
            <v>1</v>
          </cell>
          <cell r="E2807">
            <v>3.51</v>
          </cell>
          <cell r="G2807">
            <v>3.51</v>
          </cell>
        </row>
        <row r="2808">
          <cell r="A2808" t="str">
            <v>254</v>
          </cell>
          <cell r="B2808" t="str">
            <v>Pedreiro</v>
          </cell>
          <cell r="C2808" t="str">
            <v>h</v>
          </cell>
          <cell r="D2808">
            <v>0.15</v>
          </cell>
          <cell r="E2808">
            <v>5.38</v>
          </cell>
          <cell r="G2808">
            <v>0.80699999999999994</v>
          </cell>
        </row>
        <row r="2809">
          <cell r="A2809" t="str">
            <v>392</v>
          </cell>
          <cell r="B2809" t="str">
            <v>Eletrecista</v>
          </cell>
          <cell r="C2809" t="str">
            <v>h</v>
          </cell>
          <cell r="D2809">
            <v>0.5</v>
          </cell>
          <cell r="E2809">
            <v>6.48</v>
          </cell>
          <cell r="G2809">
            <v>3.24</v>
          </cell>
        </row>
        <row r="2810">
          <cell r="B2810" t="str">
            <v>Total sem BDI</v>
          </cell>
          <cell r="F2810">
            <v>11.760000000000002</v>
          </cell>
          <cell r="G2810">
            <v>7.5570000000000004</v>
          </cell>
          <cell r="H2810">
            <v>19.317</v>
          </cell>
        </row>
        <row r="2811">
          <cell r="B2811" t="str">
            <v>Total com BDI</v>
          </cell>
          <cell r="F2811">
            <v>15.29</v>
          </cell>
          <cell r="G2811">
            <v>9.82</v>
          </cell>
          <cell r="H2811">
            <v>25.11</v>
          </cell>
        </row>
        <row r="2813">
          <cell r="A2813" t="str">
            <v>11035</v>
          </cell>
          <cell r="B2813" t="str">
            <v>Ponto completo interruptor simples embutir</v>
          </cell>
          <cell r="C2813" t="str">
            <v>pt</v>
          </cell>
          <cell r="F2813">
            <v>8.5299999999999994</v>
          </cell>
          <cell r="G2813">
            <v>8.7200000000000006</v>
          </cell>
          <cell r="H2813">
            <v>17.25</v>
          </cell>
        </row>
        <row r="2814">
          <cell r="A2814" t="str">
            <v>176</v>
          </cell>
          <cell r="B2814" t="str">
            <v>Interruptor simples de embutir</v>
          </cell>
          <cell r="C2814" t="str">
            <v>un</v>
          </cell>
          <cell r="D2814">
            <v>1</v>
          </cell>
          <cell r="E2814">
            <v>2.63</v>
          </cell>
          <cell r="F2814">
            <v>2.63</v>
          </cell>
        </row>
        <row r="2815">
          <cell r="A2815" t="str">
            <v>150</v>
          </cell>
          <cell r="B2815" t="str">
            <v>Fio isolado 1,5mm2</v>
          </cell>
          <cell r="C2815" t="str">
            <v>ml</v>
          </cell>
          <cell r="D2815">
            <v>6</v>
          </cell>
          <cell r="E2815">
            <v>0.15</v>
          </cell>
          <cell r="F2815">
            <v>0.89999999999999991</v>
          </cell>
        </row>
        <row r="2816">
          <cell r="A2816" t="str">
            <v>126</v>
          </cell>
          <cell r="B2816" t="str">
            <v>Eletroduto flexível 3/4</v>
          </cell>
          <cell r="C2816" t="str">
            <v>ml</v>
          </cell>
          <cell r="D2816">
            <v>3</v>
          </cell>
          <cell r="E2816">
            <v>0.56999999999999995</v>
          </cell>
          <cell r="F2816">
            <v>1.71</v>
          </cell>
        </row>
        <row r="2817">
          <cell r="A2817" t="str">
            <v>448</v>
          </cell>
          <cell r="B2817" t="str">
            <v>Caixa de passagem sextavada</v>
          </cell>
          <cell r="C2817" t="str">
            <v>un</v>
          </cell>
          <cell r="D2817">
            <v>1</v>
          </cell>
          <cell r="E2817">
            <v>0.76</v>
          </cell>
          <cell r="F2817">
            <v>0.76</v>
          </cell>
        </row>
        <row r="2818">
          <cell r="A2818" t="str">
            <v>078</v>
          </cell>
          <cell r="B2818" t="str">
            <v>Cimento</v>
          </cell>
          <cell r="C2818" t="str">
            <v>kg</v>
          </cell>
          <cell r="D2818">
            <v>1.2</v>
          </cell>
          <cell r="E2818">
            <v>0.24</v>
          </cell>
          <cell r="F2818">
            <v>0.28799999999999998</v>
          </cell>
        </row>
        <row r="2819">
          <cell r="A2819" t="str">
            <v>022</v>
          </cell>
          <cell r="B2819" t="str">
            <v>Areia média</v>
          </cell>
          <cell r="C2819" t="str">
            <v>m3</v>
          </cell>
          <cell r="D2819">
            <v>1.4999999999999999E-2</v>
          </cell>
          <cell r="E2819">
            <v>12</v>
          </cell>
          <cell r="F2819">
            <v>0.18</v>
          </cell>
        </row>
        <row r="2820">
          <cell r="A2820" t="str">
            <v>059</v>
          </cell>
          <cell r="B2820" t="str">
            <v>Cal hidratada</v>
          </cell>
          <cell r="C2820" t="str">
            <v>kg</v>
          </cell>
          <cell r="D2820">
            <v>0.92</v>
          </cell>
          <cell r="E2820">
            <v>0.1</v>
          </cell>
          <cell r="F2820">
            <v>9.2000000000000012E-2</v>
          </cell>
        </row>
        <row r="2821">
          <cell r="A2821" t="str">
            <v>300</v>
          </cell>
          <cell r="B2821" t="str">
            <v>Servente</v>
          </cell>
          <cell r="C2821" t="str">
            <v>h</v>
          </cell>
          <cell r="D2821">
            <v>0.85</v>
          </cell>
          <cell r="E2821">
            <v>3.51</v>
          </cell>
          <cell r="G2821">
            <v>2.9834999999999998</v>
          </cell>
        </row>
        <row r="2822">
          <cell r="A2822" t="str">
            <v>254</v>
          </cell>
          <cell r="B2822" t="str">
            <v>Pedreiro</v>
          </cell>
          <cell r="C2822" t="str">
            <v>h</v>
          </cell>
          <cell r="D2822">
            <v>0.15</v>
          </cell>
          <cell r="E2822">
            <v>5.38</v>
          </cell>
          <cell r="G2822">
            <v>0.80699999999999994</v>
          </cell>
        </row>
        <row r="2823">
          <cell r="A2823" t="str">
            <v>392</v>
          </cell>
          <cell r="B2823" t="str">
            <v>Eletrecista</v>
          </cell>
          <cell r="C2823" t="str">
            <v>h</v>
          </cell>
          <cell r="D2823">
            <v>0.45</v>
          </cell>
          <cell r="E2823">
            <v>6.48</v>
          </cell>
          <cell r="G2823">
            <v>2.9160000000000004</v>
          </cell>
        </row>
        <row r="2824">
          <cell r="B2824" t="str">
            <v>Total sem BDI</v>
          </cell>
          <cell r="F2824">
            <v>6.56</v>
          </cell>
          <cell r="G2824">
            <v>6.7065000000000001</v>
          </cell>
          <cell r="H2824">
            <v>13.266500000000001</v>
          </cell>
        </row>
        <row r="2825">
          <cell r="B2825" t="str">
            <v>Total com BDI</v>
          </cell>
          <cell r="F2825">
            <v>8.5299999999999994</v>
          </cell>
          <cell r="G2825">
            <v>8.7200000000000006</v>
          </cell>
          <cell r="H2825">
            <v>17.25</v>
          </cell>
        </row>
        <row r="2827">
          <cell r="A2827" t="str">
            <v>11036</v>
          </cell>
          <cell r="B2827" t="str">
            <v>Ponto completo interruptor duplo embutir</v>
          </cell>
          <cell r="C2827" t="str">
            <v>pt</v>
          </cell>
          <cell r="F2827">
            <v>10.92</v>
          </cell>
          <cell r="G2827">
            <v>9.3699999999999992</v>
          </cell>
          <cell r="H2827">
            <v>20.29</v>
          </cell>
        </row>
        <row r="2828">
          <cell r="A2828" t="str">
            <v>172</v>
          </cell>
          <cell r="B2828" t="str">
            <v>Interruptor duplo de embutir</v>
          </cell>
          <cell r="C2828" t="str">
            <v>un</v>
          </cell>
          <cell r="D2828">
            <v>1</v>
          </cell>
          <cell r="E2828">
            <v>4.0199999999999996</v>
          </cell>
          <cell r="F2828">
            <v>4.0199999999999996</v>
          </cell>
        </row>
        <row r="2829">
          <cell r="A2829" t="str">
            <v>150</v>
          </cell>
          <cell r="B2829" t="str">
            <v>Fio isolado 1,5mm2</v>
          </cell>
          <cell r="C2829" t="str">
            <v>ml</v>
          </cell>
          <cell r="D2829">
            <v>9</v>
          </cell>
          <cell r="E2829">
            <v>0.15</v>
          </cell>
          <cell r="F2829">
            <v>1.3499999999999999</v>
          </cell>
        </row>
        <row r="2830">
          <cell r="A2830" t="str">
            <v>126</v>
          </cell>
          <cell r="B2830" t="str">
            <v>Eletroduto flexível 3/4</v>
          </cell>
          <cell r="C2830" t="str">
            <v>ml</v>
          </cell>
          <cell r="D2830">
            <v>3</v>
          </cell>
          <cell r="E2830">
            <v>0.56999999999999995</v>
          </cell>
          <cell r="F2830">
            <v>1.71</v>
          </cell>
        </row>
        <row r="2831">
          <cell r="A2831" t="str">
            <v>448</v>
          </cell>
          <cell r="B2831" t="str">
            <v>Caixa de passagem sextavada</v>
          </cell>
          <cell r="C2831" t="str">
            <v>un</v>
          </cell>
          <cell r="D2831">
            <v>1</v>
          </cell>
          <cell r="E2831">
            <v>0.76</v>
          </cell>
          <cell r="F2831">
            <v>0.76</v>
          </cell>
        </row>
        <row r="2832">
          <cell r="A2832" t="str">
            <v>078</v>
          </cell>
          <cell r="B2832" t="str">
            <v>Cimento</v>
          </cell>
          <cell r="C2832" t="str">
            <v>kg</v>
          </cell>
          <cell r="D2832">
            <v>1.2</v>
          </cell>
          <cell r="E2832">
            <v>0.24</v>
          </cell>
          <cell r="F2832">
            <v>0.28799999999999998</v>
          </cell>
        </row>
        <row r="2833">
          <cell r="A2833" t="str">
            <v>022</v>
          </cell>
          <cell r="B2833" t="str">
            <v>Areia média</v>
          </cell>
          <cell r="C2833" t="str">
            <v>m3</v>
          </cell>
          <cell r="D2833">
            <v>1.4999999999999999E-2</v>
          </cell>
          <cell r="E2833">
            <v>12</v>
          </cell>
          <cell r="F2833">
            <v>0.18</v>
          </cell>
        </row>
        <row r="2834">
          <cell r="A2834" t="str">
            <v>059</v>
          </cell>
          <cell r="B2834" t="str">
            <v>Cal hidratada</v>
          </cell>
          <cell r="C2834" t="str">
            <v>kg</v>
          </cell>
          <cell r="D2834">
            <v>0.92</v>
          </cell>
          <cell r="E2834">
            <v>0.1</v>
          </cell>
          <cell r="F2834">
            <v>9.2000000000000012E-2</v>
          </cell>
        </row>
        <row r="2835">
          <cell r="A2835" t="str">
            <v>300</v>
          </cell>
          <cell r="B2835" t="str">
            <v>Servente</v>
          </cell>
          <cell r="C2835" t="str">
            <v>h</v>
          </cell>
          <cell r="D2835">
            <v>0.9</v>
          </cell>
          <cell r="E2835">
            <v>3.51</v>
          </cell>
          <cell r="G2835">
            <v>3.1589999999999998</v>
          </cell>
        </row>
        <row r="2836">
          <cell r="A2836" t="str">
            <v>254</v>
          </cell>
          <cell r="B2836" t="str">
            <v>Pedreiro</v>
          </cell>
          <cell r="C2836" t="str">
            <v>h</v>
          </cell>
          <cell r="D2836">
            <v>0.15</v>
          </cell>
          <cell r="E2836">
            <v>5.38</v>
          </cell>
          <cell r="G2836">
            <v>0.80699999999999994</v>
          </cell>
        </row>
        <row r="2837">
          <cell r="A2837" t="str">
            <v>392</v>
          </cell>
          <cell r="B2837" t="str">
            <v>Eletrecista</v>
          </cell>
          <cell r="C2837" t="str">
            <v>h</v>
          </cell>
          <cell r="D2837">
            <v>0.5</v>
          </cell>
          <cell r="E2837">
            <v>6.48</v>
          </cell>
          <cell r="G2837">
            <v>3.24</v>
          </cell>
        </row>
        <row r="2838">
          <cell r="B2838" t="str">
            <v>Total sem BDI</v>
          </cell>
          <cell r="F2838">
            <v>8.3999999999999986</v>
          </cell>
          <cell r="G2838">
            <v>7.2059999999999995</v>
          </cell>
          <cell r="H2838">
            <v>15.605999999999998</v>
          </cell>
        </row>
        <row r="2839">
          <cell r="B2839" t="str">
            <v>Total com BDI</v>
          </cell>
          <cell r="F2839">
            <v>10.92</v>
          </cell>
          <cell r="G2839">
            <v>9.3699999999999992</v>
          </cell>
          <cell r="H2839">
            <v>20.29</v>
          </cell>
        </row>
        <row r="2841">
          <cell r="A2841" t="str">
            <v>11037</v>
          </cell>
          <cell r="B2841" t="str">
            <v>Ponto completo interruptor triplo embutir</v>
          </cell>
          <cell r="C2841" t="str">
            <v>pt</v>
          </cell>
          <cell r="F2841">
            <v>15.63</v>
          </cell>
          <cell r="G2841">
            <v>10.02</v>
          </cell>
          <cell r="H2841">
            <v>25.65</v>
          </cell>
        </row>
        <row r="2842">
          <cell r="A2842" t="str">
            <v>175</v>
          </cell>
          <cell r="B2842" t="str">
            <v>Interruptor triplo de embutir</v>
          </cell>
          <cell r="C2842" t="str">
            <v>un</v>
          </cell>
          <cell r="D2842">
            <v>1</v>
          </cell>
          <cell r="E2842">
            <v>7.19</v>
          </cell>
          <cell r="F2842">
            <v>7.19</v>
          </cell>
        </row>
        <row r="2843">
          <cell r="A2843" t="str">
            <v>150</v>
          </cell>
          <cell r="B2843" t="str">
            <v>Fio isolado 1,5mm2</v>
          </cell>
          <cell r="C2843" t="str">
            <v>ml</v>
          </cell>
          <cell r="D2843">
            <v>12</v>
          </cell>
          <cell r="E2843">
            <v>0.15</v>
          </cell>
          <cell r="F2843">
            <v>1.7999999999999998</v>
          </cell>
        </row>
        <row r="2844">
          <cell r="A2844" t="str">
            <v>126</v>
          </cell>
          <cell r="B2844" t="str">
            <v>Eletroduto flexível 3/4</v>
          </cell>
          <cell r="C2844" t="str">
            <v>ml</v>
          </cell>
          <cell r="D2844">
            <v>3</v>
          </cell>
          <cell r="E2844">
            <v>0.56999999999999995</v>
          </cell>
          <cell r="F2844">
            <v>1.71</v>
          </cell>
        </row>
        <row r="2845">
          <cell r="A2845" t="str">
            <v>448</v>
          </cell>
          <cell r="B2845" t="str">
            <v>Caixa de passagem sextavada</v>
          </cell>
          <cell r="C2845" t="str">
            <v>un</v>
          </cell>
          <cell r="D2845">
            <v>1</v>
          </cell>
          <cell r="E2845">
            <v>0.76</v>
          </cell>
          <cell r="F2845">
            <v>0.76</v>
          </cell>
        </row>
        <row r="2846">
          <cell r="A2846" t="str">
            <v>078</v>
          </cell>
          <cell r="B2846" t="str">
            <v>Cimento</v>
          </cell>
          <cell r="C2846" t="str">
            <v>kg</v>
          </cell>
          <cell r="D2846">
            <v>1.2</v>
          </cell>
          <cell r="E2846">
            <v>0.24</v>
          </cell>
          <cell r="F2846">
            <v>0.28799999999999998</v>
          </cell>
        </row>
        <row r="2847">
          <cell r="A2847" t="str">
            <v>022</v>
          </cell>
          <cell r="B2847" t="str">
            <v>Areia média</v>
          </cell>
          <cell r="C2847" t="str">
            <v>m3</v>
          </cell>
          <cell r="D2847">
            <v>1.4999999999999999E-2</v>
          </cell>
          <cell r="E2847">
            <v>12</v>
          </cell>
          <cell r="F2847">
            <v>0.18</v>
          </cell>
        </row>
        <row r="2848">
          <cell r="A2848" t="str">
            <v>059</v>
          </cell>
          <cell r="B2848" t="str">
            <v>Cal hidratada</v>
          </cell>
          <cell r="C2848" t="str">
            <v>kg</v>
          </cell>
          <cell r="D2848">
            <v>0.92</v>
          </cell>
          <cell r="E2848">
            <v>0.1</v>
          </cell>
          <cell r="F2848">
            <v>9.2000000000000012E-2</v>
          </cell>
        </row>
        <row r="2849">
          <cell r="A2849" t="str">
            <v>300</v>
          </cell>
          <cell r="B2849" t="str">
            <v>Servente</v>
          </cell>
          <cell r="C2849" t="str">
            <v>h</v>
          </cell>
          <cell r="D2849">
            <v>0.95</v>
          </cell>
          <cell r="E2849">
            <v>3.51</v>
          </cell>
          <cell r="G2849">
            <v>3.3344999999999998</v>
          </cell>
        </row>
        <row r="2850">
          <cell r="A2850" t="str">
            <v>254</v>
          </cell>
          <cell r="B2850" t="str">
            <v>Pedreiro</v>
          </cell>
          <cell r="C2850" t="str">
            <v>h</v>
          </cell>
          <cell r="D2850">
            <v>0.15</v>
          </cell>
          <cell r="E2850">
            <v>5.38</v>
          </cell>
          <cell r="G2850">
            <v>0.80699999999999994</v>
          </cell>
        </row>
        <row r="2851">
          <cell r="A2851" t="str">
            <v>392</v>
          </cell>
          <cell r="B2851" t="str">
            <v>Eletrecista</v>
          </cell>
          <cell r="C2851" t="str">
            <v>h</v>
          </cell>
          <cell r="D2851">
            <v>0.55000000000000004</v>
          </cell>
          <cell r="E2851">
            <v>6.48</v>
          </cell>
          <cell r="G2851">
            <v>3.5640000000000005</v>
          </cell>
        </row>
        <row r="2852">
          <cell r="B2852" t="str">
            <v>Total sem BDI</v>
          </cell>
          <cell r="F2852">
            <v>12.02</v>
          </cell>
          <cell r="G2852">
            <v>7.7055000000000007</v>
          </cell>
          <cell r="H2852">
            <v>19.7255</v>
          </cell>
        </row>
        <row r="2853">
          <cell r="B2853" t="str">
            <v>Total com BDI</v>
          </cell>
          <cell r="F2853">
            <v>15.63</v>
          </cell>
          <cell r="G2853">
            <v>10.02</v>
          </cell>
          <cell r="H2853">
            <v>25.65</v>
          </cell>
        </row>
        <row r="2855">
          <cell r="A2855" t="str">
            <v>11038</v>
          </cell>
          <cell r="B2855" t="str">
            <v>Ponto completo interruptor simples paralelo</v>
          </cell>
          <cell r="C2855" t="str">
            <v>pt</v>
          </cell>
          <cell r="F2855">
            <v>9.7799999999999994</v>
          </cell>
          <cell r="G2855">
            <v>9.3699999999999992</v>
          </cell>
          <cell r="H2855">
            <v>19.149999999999999</v>
          </cell>
        </row>
        <row r="2856">
          <cell r="A2856" t="str">
            <v>174</v>
          </cell>
          <cell r="B2856" t="str">
            <v>Interruptor simples de embutir paralelo</v>
          </cell>
          <cell r="C2856" t="str">
            <v>un</v>
          </cell>
          <cell r="D2856">
            <v>1</v>
          </cell>
          <cell r="E2856">
            <v>3.14</v>
          </cell>
          <cell r="F2856">
            <v>3.14</v>
          </cell>
        </row>
        <row r="2857">
          <cell r="A2857" t="str">
            <v>150</v>
          </cell>
          <cell r="B2857" t="str">
            <v>Fio isolado 1,5mm2</v>
          </cell>
          <cell r="C2857" t="str">
            <v>ml</v>
          </cell>
          <cell r="D2857">
            <v>9</v>
          </cell>
          <cell r="E2857">
            <v>0.15</v>
          </cell>
          <cell r="F2857">
            <v>1.3499999999999999</v>
          </cell>
        </row>
        <row r="2858">
          <cell r="A2858" t="str">
            <v>126</v>
          </cell>
          <cell r="B2858" t="str">
            <v>Eletroduto flexível 3/4</v>
          </cell>
          <cell r="C2858" t="str">
            <v>ml</v>
          </cell>
          <cell r="D2858">
            <v>3</v>
          </cell>
          <cell r="E2858">
            <v>0.56999999999999995</v>
          </cell>
          <cell r="F2858">
            <v>1.71</v>
          </cell>
        </row>
        <row r="2859">
          <cell r="A2859" t="str">
            <v>448</v>
          </cell>
          <cell r="B2859" t="str">
            <v>Caixa de passagem sextavada</v>
          </cell>
          <cell r="C2859" t="str">
            <v>un</v>
          </cell>
          <cell r="D2859">
            <v>1</v>
          </cell>
          <cell r="E2859">
            <v>0.76</v>
          </cell>
          <cell r="F2859">
            <v>0.76</v>
          </cell>
        </row>
        <row r="2860">
          <cell r="A2860" t="str">
            <v>078</v>
          </cell>
          <cell r="B2860" t="str">
            <v>Cimento</v>
          </cell>
          <cell r="C2860" t="str">
            <v>kg</v>
          </cell>
          <cell r="D2860">
            <v>1.2</v>
          </cell>
          <cell r="E2860">
            <v>0.24</v>
          </cell>
          <cell r="F2860">
            <v>0.28799999999999998</v>
          </cell>
        </row>
        <row r="2861">
          <cell r="A2861" t="str">
            <v>022</v>
          </cell>
          <cell r="B2861" t="str">
            <v>Areia média</v>
          </cell>
          <cell r="C2861" t="str">
            <v>m3</v>
          </cell>
          <cell r="D2861">
            <v>1.4999999999999999E-2</v>
          </cell>
          <cell r="E2861">
            <v>12</v>
          </cell>
          <cell r="F2861">
            <v>0.18</v>
          </cell>
        </row>
        <row r="2862">
          <cell r="A2862" t="str">
            <v>059</v>
          </cell>
          <cell r="B2862" t="str">
            <v>Cal hidratada</v>
          </cell>
          <cell r="C2862" t="str">
            <v>kg</v>
          </cell>
          <cell r="D2862">
            <v>0.92</v>
          </cell>
          <cell r="E2862">
            <v>0.1</v>
          </cell>
          <cell r="F2862">
            <v>9.2000000000000012E-2</v>
          </cell>
        </row>
        <row r="2863">
          <cell r="A2863" t="str">
            <v>300</v>
          </cell>
          <cell r="B2863" t="str">
            <v>Servente</v>
          </cell>
          <cell r="C2863" t="str">
            <v>h</v>
          </cell>
          <cell r="D2863">
            <v>0.9</v>
          </cell>
          <cell r="E2863">
            <v>3.51</v>
          </cell>
          <cell r="G2863">
            <v>3.1589999999999998</v>
          </cell>
        </row>
        <row r="2864">
          <cell r="A2864" t="str">
            <v>254</v>
          </cell>
          <cell r="B2864" t="str">
            <v>Pedreiro</v>
          </cell>
          <cell r="C2864" t="str">
            <v>h</v>
          </cell>
          <cell r="D2864">
            <v>0.15</v>
          </cell>
          <cell r="E2864">
            <v>5.38</v>
          </cell>
          <cell r="G2864">
            <v>0.80699999999999994</v>
          </cell>
        </row>
        <row r="2865">
          <cell r="A2865" t="str">
            <v>392</v>
          </cell>
          <cell r="B2865" t="str">
            <v>Eletrecista</v>
          </cell>
          <cell r="C2865" t="str">
            <v>h</v>
          </cell>
          <cell r="D2865">
            <v>0.5</v>
          </cell>
          <cell r="E2865">
            <v>6.48</v>
          </cell>
          <cell r="G2865">
            <v>3.24</v>
          </cell>
        </row>
        <row r="2866">
          <cell r="B2866" t="str">
            <v>Total sem BDI</v>
          </cell>
          <cell r="F2866">
            <v>7.52</v>
          </cell>
          <cell r="G2866">
            <v>7.2059999999999995</v>
          </cell>
          <cell r="H2866">
            <v>14.725999999999999</v>
          </cell>
        </row>
        <row r="2867">
          <cell r="B2867" t="str">
            <v>Total com BDI</v>
          </cell>
          <cell r="F2867">
            <v>9.7799999999999994</v>
          </cell>
          <cell r="G2867">
            <v>9.3699999999999992</v>
          </cell>
          <cell r="H2867">
            <v>19.149999999999999</v>
          </cell>
        </row>
        <row r="2869">
          <cell r="A2869" t="str">
            <v>11039</v>
          </cell>
          <cell r="B2869" t="str">
            <v>Ponto completo interruptor duplo paralelo</v>
          </cell>
          <cell r="C2869" t="str">
            <v>pt</v>
          </cell>
          <cell r="F2869">
            <v>14.17</v>
          </cell>
          <cell r="G2869">
            <v>10.02</v>
          </cell>
          <cell r="H2869">
            <v>24.189999999999998</v>
          </cell>
        </row>
        <row r="2870">
          <cell r="A2870" t="str">
            <v>173</v>
          </cell>
          <cell r="B2870" t="str">
            <v>Interruptor duplo de embutir paralelo</v>
          </cell>
          <cell r="C2870" t="str">
            <v>un</v>
          </cell>
          <cell r="D2870">
            <v>1</v>
          </cell>
          <cell r="E2870">
            <v>5.17</v>
          </cell>
          <cell r="F2870">
            <v>5.17</v>
          </cell>
        </row>
        <row r="2871">
          <cell r="A2871" t="str">
            <v>150</v>
          </cell>
          <cell r="B2871" t="str">
            <v>Fio isolado 1,5mm2</v>
          </cell>
          <cell r="C2871" t="str">
            <v>ml</v>
          </cell>
          <cell r="D2871">
            <v>18</v>
          </cell>
          <cell r="E2871">
            <v>0.15</v>
          </cell>
          <cell r="F2871">
            <v>2.6999999999999997</v>
          </cell>
        </row>
        <row r="2872">
          <cell r="A2872" t="str">
            <v>126</v>
          </cell>
          <cell r="B2872" t="str">
            <v>Eletroduto flexível 3/4</v>
          </cell>
          <cell r="C2872" t="str">
            <v>ml</v>
          </cell>
          <cell r="D2872">
            <v>3</v>
          </cell>
          <cell r="E2872">
            <v>0.56999999999999995</v>
          </cell>
          <cell r="F2872">
            <v>1.71</v>
          </cell>
        </row>
        <row r="2873">
          <cell r="A2873" t="str">
            <v>448</v>
          </cell>
          <cell r="B2873" t="str">
            <v>Caixa de passagem sextavada</v>
          </cell>
          <cell r="C2873" t="str">
            <v>un</v>
          </cell>
          <cell r="D2873">
            <v>1</v>
          </cell>
          <cell r="E2873">
            <v>0.76</v>
          </cell>
          <cell r="F2873">
            <v>0.76</v>
          </cell>
        </row>
        <row r="2874">
          <cell r="A2874" t="str">
            <v>078</v>
          </cell>
          <cell r="B2874" t="str">
            <v>Cimento</v>
          </cell>
          <cell r="C2874" t="str">
            <v>kg</v>
          </cell>
          <cell r="D2874">
            <v>1.2</v>
          </cell>
          <cell r="E2874">
            <v>0.24</v>
          </cell>
          <cell r="F2874">
            <v>0.28799999999999998</v>
          </cell>
        </row>
        <row r="2875">
          <cell r="A2875" t="str">
            <v>022</v>
          </cell>
          <cell r="B2875" t="str">
            <v>Areia média</v>
          </cell>
          <cell r="C2875" t="str">
            <v>m3</v>
          </cell>
          <cell r="D2875">
            <v>1.4999999999999999E-2</v>
          </cell>
          <cell r="E2875">
            <v>12</v>
          </cell>
          <cell r="F2875">
            <v>0.18</v>
          </cell>
        </row>
        <row r="2876">
          <cell r="A2876" t="str">
            <v>059</v>
          </cell>
          <cell r="B2876" t="str">
            <v>Cal hidratada</v>
          </cell>
          <cell r="C2876" t="str">
            <v>kg</v>
          </cell>
          <cell r="D2876">
            <v>0.92</v>
          </cell>
          <cell r="E2876">
            <v>0.1</v>
          </cell>
          <cell r="F2876">
            <v>9.2000000000000012E-2</v>
          </cell>
        </row>
        <row r="2877">
          <cell r="A2877" t="str">
            <v>300</v>
          </cell>
          <cell r="B2877" t="str">
            <v>Servente</v>
          </cell>
          <cell r="C2877" t="str">
            <v>h</v>
          </cell>
          <cell r="D2877">
            <v>0.95</v>
          </cell>
          <cell r="E2877">
            <v>3.51</v>
          </cell>
          <cell r="G2877">
            <v>3.3344999999999998</v>
          </cell>
        </row>
        <row r="2878">
          <cell r="A2878" t="str">
            <v>254</v>
          </cell>
          <cell r="B2878" t="str">
            <v>Pedreiro</v>
          </cell>
          <cell r="C2878" t="str">
            <v>h</v>
          </cell>
          <cell r="D2878">
            <v>0.15</v>
          </cell>
          <cell r="E2878">
            <v>5.38</v>
          </cell>
          <cell r="G2878">
            <v>0.80699999999999994</v>
          </cell>
        </row>
        <row r="2879">
          <cell r="A2879" t="str">
            <v>392</v>
          </cell>
          <cell r="B2879" t="str">
            <v>Eletrecista</v>
          </cell>
          <cell r="C2879" t="str">
            <v>h</v>
          </cell>
          <cell r="D2879">
            <v>0.55000000000000004</v>
          </cell>
          <cell r="E2879">
            <v>6.48</v>
          </cell>
          <cell r="G2879">
            <v>3.5640000000000005</v>
          </cell>
        </row>
        <row r="2880">
          <cell r="B2880" t="str">
            <v>Total sem BDI</v>
          </cell>
          <cell r="F2880">
            <v>10.899999999999999</v>
          </cell>
          <cell r="G2880">
            <v>7.7055000000000007</v>
          </cell>
          <cell r="H2880">
            <v>18.605499999999999</v>
          </cell>
        </row>
        <row r="2881">
          <cell r="B2881" t="str">
            <v>Total com BDI</v>
          </cell>
          <cell r="F2881">
            <v>14.17</v>
          </cell>
          <cell r="G2881">
            <v>10.02</v>
          </cell>
          <cell r="H2881">
            <v>24.189999999999998</v>
          </cell>
        </row>
        <row r="2883">
          <cell r="A2883" t="str">
            <v>11040</v>
          </cell>
          <cell r="B2883" t="str">
            <v>Ponto completo interruptor tripo  paralelo</v>
          </cell>
          <cell r="C2883" t="str">
            <v>pt</v>
          </cell>
          <cell r="F2883">
            <v>19.329999999999998</v>
          </cell>
          <cell r="G2883">
            <v>10.67</v>
          </cell>
          <cell r="H2883">
            <v>30</v>
          </cell>
        </row>
        <row r="2884">
          <cell r="A2884" t="str">
            <v>175</v>
          </cell>
          <cell r="B2884" t="str">
            <v>Interruptor triplo de embutir paralelo</v>
          </cell>
          <cell r="C2884" t="str">
            <v>un</v>
          </cell>
          <cell r="D2884">
            <v>1</v>
          </cell>
          <cell r="E2884">
            <v>7.19</v>
          </cell>
          <cell r="F2884">
            <v>7.19</v>
          </cell>
        </row>
        <row r="2885">
          <cell r="A2885" t="str">
            <v>150</v>
          </cell>
          <cell r="B2885" t="str">
            <v>Fio isolado 1,5mm2</v>
          </cell>
          <cell r="C2885" t="str">
            <v>ml</v>
          </cell>
          <cell r="D2885">
            <v>27</v>
          </cell>
          <cell r="E2885">
            <v>0.15</v>
          </cell>
          <cell r="F2885">
            <v>4.05</v>
          </cell>
        </row>
        <row r="2886">
          <cell r="A2886" t="str">
            <v>124</v>
          </cell>
          <cell r="B2886" t="str">
            <v>Eletroduto flexível 1"</v>
          </cell>
          <cell r="C2886" t="str">
            <v>ml</v>
          </cell>
          <cell r="D2886">
            <v>3</v>
          </cell>
          <cell r="E2886">
            <v>0.77</v>
          </cell>
          <cell r="F2886">
            <v>2.31</v>
          </cell>
        </row>
        <row r="2887">
          <cell r="A2887" t="str">
            <v>448</v>
          </cell>
          <cell r="B2887" t="str">
            <v>Caixa de passagem sextavada</v>
          </cell>
          <cell r="C2887" t="str">
            <v>un</v>
          </cell>
          <cell r="D2887">
            <v>1</v>
          </cell>
          <cell r="E2887">
            <v>0.76</v>
          </cell>
          <cell r="F2887">
            <v>0.76</v>
          </cell>
        </row>
        <row r="2888">
          <cell r="A2888" t="str">
            <v>078</v>
          </cell>
          <cell r="B2888" t="str">
            <v>Cimento</v>
          </cell>
          <cell r="C2888" t="str">
            <v>kg</v>
          </cell>
          <cell r="D2888">
            <v>1.2</v>
          </cell>
          <cell r="E2888">
            <v>0.24</v>
          </cell>
          <cell r="F2888">
            <v>0.28799999999999998</v>
          </cell>
        </row>
        <row r="2889">
          <cell r="A2889" t="str">
            <v>022</v>
          </cell>
          <cell r="B2889" t="str">
            <v>Areia média</v>
          </cell>
          <cell r="C2889" t="str">
            <v>m3</v>
          </cell>
          <cell r="D2889">
            <v>1.4999999999999999E-2</v>
          </cell>
          <cell r="E2889">
            <v>12</v>
          </cell>
          <cell r="F2889">
            <v>0.18</v>
          </cell>
        </row>
        <row r="2890">
          <cell r="A2890" t="str">
            <v>059</v>
          </cell>
          <cell r="B2890" t="str">
            <v>Cal hidratada</v>
          </cell>
          <cell r="C2890" t="str">
            <v>kg</v>
          </cell>
          <cell r="D2890">
            <v>0.92</v>
          </cell>
          <cell r="E2890">
            <v>0.1</v>
          </cell>
          <cell r="F2890">
            <v>9.2000000000000012E-2</v>
          </cell>
        </row>
        <row r="2891">
          <cell r="A2891" t="str">
            <v>300</v>
          </cell>
          <cell r="B2891" t="str">
            <v>Servente</v>
          </cell>
          <cell r="C2891" t="str">
            <v>h</v>
          </cell>
          <cell r="D2891">
            <v>1</v>
          </cell>
          <cell r="E2891">
            <v>3.51</v>
          </cell>
          <cell r="G2891">
            <v>3.51</v>
          </cell>
        </row>
        <row r="2892">
          <cell r="A2892" t="str">
            <v>254</v>
          </cell>
          <cell r="B2892" t="str">
            <v>Pedreiro</v>
          </cell>
          <cell r="C2892" t="str">
            <v>h</v>
          </cell>
          <cell r="D2892">
            <v>0.15</v>
          </cell>
          <cell r="E2892">
            <v>5.38</v>
          </cell>
          <cell r="G2892">
            <v>0.80699999999999994</v>
          </cell>
        </row>
        <row r="2893">
          <cell r="A2893" t="str">
            <v>392</v>
          </cell>
          <cell r="B2893" t="str">
            <v>Eletrecista</v>
          </cell>
          <cell r="C2893" t="str">
            <v>h</v>
          </cell>
          <cell r="D2893">
            <v>0.6</v>
          </cell>
          <cell r="E2893">
            <v>6.48</v>
          </cell>
          <cell r="G2893">
            <v>3.8879999999999999</v>
          </cell>
        </row>
        <row r="2894">
          <cell r="B2894" t="str">
            <v>Total sem BDI</v>
          </cell>
          <cell r="F2894">
            <v>14.870000000000001</v>
          </cell>
          <cell r="G2894">
            <v>8.2050000000000001</v>
          </cell>
          <cell r="H2894">
            <v>23.075000000000003</v>
          </cell>
        </row>
        <row r="2895">
          <cell r="B2895" t="str">
            <v>Total com BDI</v>
          </cell>
          <cell r="F2895">
            <v>19.329999999999998</v>
          </cell>
          <cell r="G2895">
            <v>10.67</v>
          </cell>
          <cell r="H2895">
            <v>30</v>
          </cell>
        </row>
        <row r="2897">
          <cell r="A2897" t="str">
            <v>11011</v>
          </cell>
          <cell r="B2897" t="str">
            <v>Ponto de aterramento incluindo caixa</v>
          </cell>
          <cell r="C2897" t="str">
            <v>pt</v>
          </cell>
          <cell r="F2897">
            <v>36.43</v>
          </cell>
          <cell r="G2897">
            <v>34.03</v>
          </cell>
          <cell r="H2897">
            <v>70.460000000000008</v>
          </cell>
        </row>
        <row r="2898">
          <cell r="A2898" t="str">
            <v>333</v>
          </cell>
          <cell r="B2898" t="str">
            <v>Tijolo maciço 5x10x20</v>
          </cell>
          <cell r="C2898" t="str">
            <v>un</v>
          </cell>
          <cell r="D2898">
            <v>61</v>
          </cell>
          <cell r="E2898">
            <v>0.1</v>
          </cell>
          <cell r="F2898">
            <v>6.1000000000000005</v>
          </cell>
        </row>
        <row r="2899">
          <cell r="A2899" t="str">
            <v>078</v>
          </cell>
          <cell r="B2899" t="str">
            <v>Cimento</v>
          </cell>
          <cell r="C2899" t="str">
            <v>kg</v>
          </cell>
          <cell r="D2899">
            <v>10</v>
          </cell>
          <cell r="E2899">
            <v>0.24</v>
          </cell>
          <cell r="F2899">
            <v>2.4</v>
          </cell>
        </row>
        <row r="2900">
          <cell r="A2900" t="str">
            <v>022</v>
          </cell>
          <cell r="B2900" t="str">
            <v>Areia média</v>
          </cell>
          <cell r="C2900" t="str">
            <v>m3</v>
          </cell>
          <cell r="D2900">
            <v>4.3488000000000006E-2</v>
          </cell>
          <cell r="E2900">
            <v>12</v>
          </cell>
          <cell r="F2900">
            <v>0.5218560000000001</v>
          </cell>
        </row>
        <row r="2901">
          <cell r="A2901" t="str">
            <v>059</v>
          </cell>
          <cell r="B2901" t="str">
            <v>Cal hidratada</v>
          </cell>
          <cell r="C2901" t="str">
            <v>kg</v>
          </cell>
          <cell r="D2901">
            <v>0.192</v>
          </cell>
          <cell r="E2901">
            <v>0.1</v>
          </cell>
          <cell r="F2901">
            <v>1.9200000000000002E-2</v>
          </cell>
        </row>
        <row r="2902">
          <cell r="A2902" t="str">
            <v>036</v>
          </cell>
          <cell r="B2902" t="str">
            <v>Brita 1</v>
          </cell>
          <cell r="C2902" t="str">
            <v>m3</v>
          </cell>
          <cell r="D2902">
            <v>1.6E-2</v>
          </cell>
          <cell r="E2902">
            <v>30</v>
          </cell>
          <cell r="F2902">
            <v>0.48</v>
          </cell>
        </row>
        <row r="2903">
          <cell r="A2903" t="str">
            <v>037</v>
          </cell>
          <cell r="B2903" t="str">
            <v>Brita 2</v>
          </cell>
          <cell r="C2903" t="str">
            <v>m3</v>
          </cell>
          <cell r="D2903">
            <v>2.1599999999999998E-2</v>
          </cell>
          <cell r="E2903">
            <v>28</v>
          </cell>
          <cell r="F2903">
            <v>0.60479999999999989</v>
          </cell>
        </row>
        <row r="2904">
          <cell r="A2904" t="str">
            <v>004</v>
          </cell>
          <cell r="B2904" t="str">
            <v>Aço CA-50 1/4</v>
          </cell>
          <cell r="C2904" t="str">
            <v>kg</v>
          </cell>
          <cell r="D2904">
            <v>0.8</v>
          </cell>
          <cell r="E2904">
            <v>1.3</v>
          </cell>
          <cell r="F2904">
            <v>1.04</v>
          </cell>
        </row>
        <row r="2905">
          <cell r="A2905" t="str">
            <v>390</v>
          </cell>
          <cell r="B2905" t="str">
            <v>Haste de aterramento cobre 2,00m</v>
          </cell>
          <cell r="C2905" t="str">
            <v>un</v>
          </cell>
          <cell r="D2905">
            <v>1</v>
          </cell>
          <cell r="E2905">
            <v>7.48</v>
          </cell>
          <cell r="F2905">
            <v>7.48</v>
          </cell>
        </row>
        <row r="2906">
          <cell r="A2906" t="str">
            <v>131</v>
          </cell>
          <cell r="B2906" t="str">
            <v>Eletroduto PVC rígido 3/4</v>
          </cell>
          <cell r="C2906" t="str">
            <v>ml</v>
          </cell>
          <cell r="D2906">
            <v>4</v>
          </cell>
          <cell r="E2906">
            <v>0.72</v>
          </cell>
          <cell r="F2906">
            <v>2.88</v>
          </cell>
        </row>
        <row r="2907">
          <cell r="A2907" t="str">
            <v>151</v>
          </cell>
          <cell r="B2907" t="str">
            <v>Fio isolado 10mm2</v>
          </cell>
          <cell r="C2907" t="str">
            <v>ml</v>
          </cell>
          <cell r="D2907">
            <v>10</v>
          </cell>
          <cell r="E2907">
            <v>0.65</v>
          </cell>
          <cell r="F2907">
            <v>6.5</v>
          </cell>
          <cell r="G2907" t="str">
            <v/>
          </cell>
          <cell r="H2907" t="str">
            <v/>
          </cell>
        </row>
        <row r="2908">
          <cell r="A2908" t="str">
            <v>300</v>
          </cell>
          <cell r="B2908" t="str">
            <v>Servente</v>
          </cell>
          <cell r="C2908" t="str">
            <v>h</v>
          </cell>
          <cell r="D2908">
            <v>3</v>
          </cell>
          <cell r="E2908">
            <v>3.51</v>
          </cell>
          <cell r="F2908" t="str">
            <v/>
          </cell>
          <cell r="G2908">
            <v>10.53</v>
          </cell>
          <cell r="H2908" t="str">
            <v/>
          </cell>
        </row>
        <row r="2909">
          <cell r="A2909" t="str">
            <v>254</v>
          </cell>
          <cell r="B2909" t="str">
            <v>Pedreiro</v>
          </cell>
          <cell r="C2909" t="str">
            <v>h</v>
          </cell>
          <cell r="D2909">
            <v>0.5</v>
          </cell>
          <cell r="E2909">
            <v>5.38</v>
          </cell>
          <cell r="F2909" t="str">
            <v/>
          </cell>
          <cell r="G2909">
            <v>2.69</v>
          </cell>
          <cell r="H2909" t="str">
            <v/>
          </cell>
        </row>
        <row r="2910">
          <cell r="A2910" t="str">
            <v>392</v>
          </cell>
          <cell r="B2910" t="str">
            <v>Eletrecista</v>
          </cell>
          <cell r="C2910" t="str">
            <v>h</v>
          </cell>
          <cell r="D2910">
            <v>2</v>
          </cell>
          <cell r="E2910">
            <v>6.48</v>
          </cell>
          <cell r="F2910" t="str">
            <v/>
          </cell>
          <cell r="G2910">
            <v>12.96</v>
          </cell>
          <cell r="H2910" t="str">
            <v/>
          </cell>
        </row>
        <row r="2911">
          <cell r="B2911" t="str">
            <v>Total sem BDI</v>
          </cell>
          <cell r="F2911">
            <v>28.025855999999997</v>
          </cell>
          <cell r="G2911">
            <v>26.18</v>
          </cell>
          <cell r="H2911">
            <v>54.205855999999997</v>
          </cell>
        </row>
        <row r="2912">
          <cell r="B2912" t="str">
            <v>Total com BDI</v>
          </cell>
          <cell r="F2912">
            <v>36.43</v>
          </cell>
          <cell r="G2912">
            <v>34.03</v>
          </cell>
          <cell r="H2912">
            <v>70.460000000000008</v>
          </cell>
        </row>
        <row r="2914">
          <cell r="A2914" t="str">
            <v>11012</v>
          </cell>
          <cell r="B2914" t="str">
            <v>Rasgo e enchimento (alvenaria)</v>
          </cell>
          <cell r="C2914" t="str">
            <v>ml</v>
          </cell>
          <cell r="F2914">
            <v>0.26</v>
          </cell>
          <cell r="G2914">
            <v>1.03</v>
          </cell>
          <cell r="H2914">
            <v>1.29</v>
          </cell>
        </row>
        <row r="2915">
          <cell r="A2915" t="str">
            <v>078</v>
          </cell>
          <cell r="B2915" t="str">
            <v>Cimento</v>
          </cell>
          <cell r="C2915" t="str">
            <v>kg</v>
          </cell>
          <cell r="D2915">
            <v>0.4</v>
          </cell>
          <cell r="E2915">
            <v>0.24</v>
          </cell>
          <cell r="F2915">
            <v>9.6000000000000002E-2</v>
          </cell>
        </row>
        <row r="2916">
          <cell r="A2916" t="str">
            <v>022</v>
          </cell>
          <cell r="B2916" t="str">
            <v>Areia média</v>
          </cell>
          <cell r="C2916" t="str">
            <v>m3</v>
          </cell>
          <cell r="D2916">
            <v>5.0000000000000001E-3</v>
          </cell>
          <cell r="E2916">
            <v>12</v>
          </cell>
          <cell r="F2916">
            <v>0.06</v>
          </cell>
        </row>
        <row r="2917">
          <cell r="A2917" t="str">
            <v>059</v>
          </cell>
          <cell r="B2917" t="str">
            <v>Cal hidratada</v>
          </cell>
          <cell r="C2917" t="str">
            <v>kg</v>
          </cell>
          <cell r="D2917">
            <v>0.46</v>
          </cell>
          <cell r="E2917">
            <v>0.1</v>
          </cell>
          <cell r="F2917">
            <v>4.6000000000000006E-2</v>
          </cell>
        </row>
        <row r="2918">
          <cell r="A2918" t="str">
            <v>254</v>
          </cell>
          <cell r="B2918" t="str">
            <v>Pedreiro</v>
          </cell>
          <cell r="C2918" t="str">
            <v>h</v>
          </cell>
          <cell r="D2918">
            <v>0.05</v>
          </cell>
          <cell r="E2918">
            <v>5.38</v>
          </cell>
          <cell r="F2918" t="str">
            <v/>
          </cell>
          <cell r="G2918">
            <v>0.26900000000000002</v>
          </cell>
        </row>
        <row r="2919">
          <cell r="A2919" t="str">
            <v>300</v>
          </cell>
          <cell r="B2919" t="str">
            <v>Servente</v>
          </cell>
          <cell r="C2919" t="str">
            <v>h</v>
          </cell>
          <cell r="D2919">
            <v>0.15</v>
          </cell>
          <cell r="E2919">
            <v>3.51</v>
          </cell>
          <cell r="F2919" t="str">
            <v/>
          </cell>
          <cell r="G2919">
            <v>0.52649999999999997</v>
          </cell>
        </row>
        <row r="2920">
          <cell r="B2920" t="str">
            <v>Total sem BDI</v>
          </cell>
          <cell r="F2920">
            <v>0.20200000000000001</v>
          </cell>
          <cell r="G2920">
            <v>0.79549999999999998</v>
          </cell>
          <cell r="H2920">
            <v>0.99750000000000005</v>
          </cell>
        </row>
        <row r="2921">
          <cell r="B2921" t="str">
            <v>Total com BDI</v>
          </cell>
          <cell r="F2921">
            <v>0.26</v>
          </cell>
          <cell r="G2921">
            <v>1.03</v>
          </cell>
          <cell r="H2921">
            <v>1.29</v>
          </cell>
        </row>
        <row r="2923">
          <cell r="A2923" t="str">
            <v>11013</v>
          </cell>
          <cell r="B2923" t="str">
            <v>Caixa de aterramento</v>
          </cell>
          <cell r="C2923" t="str">
            <v>un</v>
          </cell>
          <cell r="F2923">
            <v>20.78</v>
          </cell>
          <cell r="G2923">
            <v>14.19</v>
          </cell>
          <cell r="H2923">
            <v>34.97</v>
          </cell>
        </row>
        <row r="2924">
          <cell r="A2924" t="str">
            <v>333</v>
          </cell>
          <cell r="B2924" t="str">
            <v>Tijolo maciço 5x10x20</v>
          </cell>
          <cell r="C2924" t="str">
            <v>un</v>
          </cell>
          <cell r="D2924">
            <v>60</v>
          </cell>
          <cell r="E2924">
            <v>0.1</v>
          </cell>
          <cell r="F2924">
            <v>6</v>
          </cell>
        </row>
        <row r="2925">
          <cell r="A2925" t="str">
            <v>078</v>
          </cell>
          <cell r="B2925" t="str">
            <v>Cimento</v>
          </cell>
          <cell r="C2925" t="str">
            <v>kg</v>
          </cell>
          <cell r="D2925">
            <v>10</v>
          </cell>
          <cell r="E2925">
            <v>0.24</v>
          </cell>
          <cell r="F2925">
            <v>2.4</v>
          </cell>
        </row>
        <row r="2926">
          <cell r="A2926" t="str">
            <v>022</v>
          </cell>
          <cell r="B2926" t="str">
            <v>Areia média</v>
          </cell>
          <cell r="C2926" t="str">
            <v>m3</v>
          </cell>
          <cell r="D2926">
            <v>4.2999999999999997E-2</v>
          </cell>
          <cell r="E2926">
            <v>12</v>
          </cell>
          <cell r="F2926">
            <v>0.51600000000000001</v>
          </cell>
        </row>
        <row r="2927">
          <cell r="A2927" t="str">
            <v>059</v>
          </cell>
          <cell r="B2927" t="str">
            <v>Cal hidratada</v>
          </cell>
          <cell r="C2927" t="str">
            <v>m3</v>
          </cell>
          <cell r="D2927">
            <v>1.6E-2</v>
          </cell>
          <cell r="E2927">
            <v>0.1</v>
          </cell>
          <cell r="F2927">
            <v>1.6000000000000001E-3</v>
          </cell>
        </row>
        <row r="2928">
          <cell r="A2928" t="str">
            <v>036</v>
          </cell>
          <cell r="B2928" t="str">
            <v>Brita 1</v>
          </cell>
          <cell r="C2928" t="str">
            <v>m3</v>
          </cell>
          <cell r="D2928">
            <v>2.1600000000000001E-2</v>
          </cell>
          <cell r="E2928">
            <v>30</v>
          </cell>
          <cell r="F2928">
            <v>0.64800000000000002</v>
          </cell>
        </row>
        <row r="2929">
          <cell r="A2929" t="str">
            <v>037</v>
          </cell>
          <cell r="B2929" t="str">
            <v>Brita 2</v>
          </cell>
          <cell r="C2929" t="str">
            <v>kg</v>
          </cell>
          <cell r="D2929">
            <v>0.192</v>
          </cell>
          <cell r="E2929">
            <v>28</v>
          </cell>
          <cell r="F2929">
            <v>5.3760000000000003</v>
          </cell>
        </row>
        <row r="2930">
          <cell r="A2930" t="str">
            <v>004</v>
          </cell>
          <cell r="B2930" t="str">
            <v>Aço CA-50 1/4</v>
          </cell>
          <cell r="C2930" t="str">
            <v>kg</v>
          </cell>
          <cell r="D2930">
            <v>0.8</v>
          </cell>
          <cell r="E2930">
            <v>1.3</v>
          </cell>
          <cell r="F2930">
            <v>1.04</v>
          </cell>
        </row>
        <row r="2931">
          <cell r="A2931" t="str">
            <v>300</v>
          </cell>
          <cell r="B2931" t="str">
            <v xml:space="preserve">Servente </v>
          </cell>
          <cell r="C2931" t="str">
            <v>h</v>
          </cell>
          <cell r="D2931">
            <v>1.4870000000000001</v>
          </cell>
          <cell r="E2931">
            <v>3.51</v>
          </cell>
          <cell r="F2931" t="str">
            <v/>
          </cell>
          <cell r="G2931">
            <v>5.2193699999999996</v>
          </cell>
        </row>
        <row r="2932">
          <cell r="A2932" t="str">
            <v>254</v>
          </cell>
          <cell r="B2932" t="str">
            <v>Pedreiro</v>
          </cell>
          <cell r="C2932" t="str">
            <v>h</v>
          </cell>
          <cell r="D2932">
            <v>1.0589999999999999</v>
          </cell>
          <cell r="E2932">
            <v>5.38</v>
          </cell>
          <cell r="F2932" t="str">
            <v/>
          </cell>
          <cell r="G2932">
            <v>5.6974199999999993</v>
          </cell>
        </row>
        <row r="2933">
          <cell r="B2933" t="str">
            <v>Total sem BDI</v>
          </cell>
          <cell r="F2933">
            <v>15.9816</v>
          </cell>
          <cell r="G2933">
            <v>10.916789999999999</v>
          </cell>
          <cell r="H2933">
            <v>26.898389999999999</v>
          </cell>
        </row>
        <row r="2934">
          <cell r="B2934" t="str">
            <v>Total com BDI</v>
          </cell>
          <cell r="F2934">
            <v>20.78</v>
          </cell>
          <cell r="G2934">
            <v>14.19</v>
          </cell>
          <cell r="H2934">
            <v>34.97</v>
          </cell>
        </row>
        <row r="2935">
          <cell r="F2935" t="str">
            <v/>
          </cell>
        </row>
        <row r="2936">
          <cell r="A2936" t="str">
            <v>11014</v>
          </cell>
          <cell r="B2936" t="str">
            <v>Caixa inspeção elétrica  60x60</v>
          </cell>
          <cell r="C2936" t="str">
            <v>pt</v>
          </cell>
          <cell r="F2936">
            <v>16.97</v>
          </cell>
          <cell r="G2936">
            <v>50.79</v>
          </cell>
          <cell r="H2936">
            <v>67.759999999999991</v>
          </cell>
        </row>
        <row r="2937">
          <cell r="A2937" t="str">
            <v>333</v>
          </cell>
          <cell r="B2937" t="str">
            <v>Tijolo maciço 5x10x20</v>
          </cell>
          <cell r="C2937" t="str">
            <v>un</v>
          </cell>
          <cell r="D2937">
            <v>48</v>
          </cell>
          <cell r="E2937">
            <v>0.1</v>
          </cell>
          <cell r="F2937">
            <v>4.8000000000000007</v>
          </cell>
        </row>
        <row r="2938">
          <cell r="A2938" t="str">
            <v>078</v>
          </cell>
          <cell r="B2938" t="str">
            <v>Cimento</v>
          </cell>
          <cell r="C2938" t="str">
            <v>kg</v>
          </cell>
          <cell r="D2938">
            <v>18.25</v>
          </cell>
          <cell r="E2938">
            <v>0.24</v>
          </cell>
          <cell r="F2938">
            <v>4.38</v>
          </cell>
        </row>
        <row r="2939">
          <cell r="A2939" t="str">
            <v>022</v>
          </cell>
          <cell r="B2939" t="str">
            <v>Areia média</v>
          </cell>
          <cell r="C2939" t="str">
            <v>m3</v>
          </cell>
          <cell r="D2939">
            <v>0.06</v>
          </cell>
          <cell r="E2939">
            <v>12</v>
          </cell>
          <cell r="F2939">
            <v>0.72</v>
          </cell>
        </row>
        <row r="2940">
          <cell r="A2940" t="str">
            <v>059</v>
          </cell>
          <cell r="B2940" t="str">
            <v>Cal hidratada</v>
          </cell>
          <cell r="C2940" t="str">
            <v>m3</v>
          </cell>
          <cell r="D2940">
            <v>0.04</v>
          </cell>
          <cell r="E2940">
            <v>0.1</v>
          </cell>
          <cell r="F2940">
            <v>4.0000000000000001E-3</v>
          </cell>
        </row>
        <row r="2941">
          <cell r="A2941" t="str">
            <v>036</v>
          </cell>
          <cell r="B2941" t="str">
            <v>Brita 1</v>
          </cell>
          <cell r="C2941" t="str">
            <v>m3</v>
          </cell>
          <cell r="D2941">
            <v>0.03</v>
          </cell>
          <cell r="E2941">
            <v>30</v>
          </cell>
          <cell r="F2941">
            <v>0.89999999999999991</v>
          </cell>
        </row>
        <row r="2942">
          <cell r="A2942" t="str">
            <v>037</v>
          </cell>
          <cell r="B2942" t="str">
            <v>Brita 2</v>
          </cell>
          <cell r="C2942" t="str">
            <v>m3</v>
          </cell>
          <cell r="D2942">
            <v>0.02</v>
          </cell>
          <cell r="E2942">
            <v>28</v>
          </cell>
          <cell r="F2942">
            <v>0.56000000000000005</v>
          </cell>
        </row>
        <row r="2943">
          <cell r="A2943" t="str">
            <v>004</v>
          </cell>
          <cell r="B2943" t="str">
            <v>Aço CA-50 1/4</v>
          </cell>
          <cell r="C2943" t="str">
            <v>kg</v>
          </cell>
          <cell r="D2943">
            <v>1.3</v>
          </cell>
          <cell r="E2943">
            <v>1.3</v>
          </cell>
          <cell r="F2943">
            <v>1.6900000000000002</v>
          </cell>
        </row>
        <row r="2944">
          <cell r="A2944" t="str">
            <v>300</v>
          </cell>
          <cell r="B2944" t="str">
            <v xml:space="preserve">Servente </v>
          </cell>
          <cell r="C2944" t="str">
            <v>h</v>
          </cell>
          <cell r="D2944">
            <v>5</v>
          </cell>
          <cell r="E2944">
            <v>3.51</v>
          </cell>
          <cell r="G2944">
            <v>17.549999999999997</v>
          </cell>
        </row>
        <row r="2945">
          <cell r="A2945" t="str">
            <v>254</v>
          </cell>
          <cell r="B2945" t="str">
            <v>Pedreiro</v>
          </cell>
          <cell r="C2945" t="str">
            <v>h</v>
          </cell>
          <cell r="D2945">
            <v>4</v>
          </cell>
          <cell r="E2945">
            <v>5.38</v>
          </cell>
          <cell r="G2945">
            <v>21.52</v>
          </cell>
        </row>
        <row r="2946">
          <cell r="B2946" t="str">
            <v>Total sem BDI</v>
          </cell>
          <cell r="F2946">
            <v>13.054</v>
          </cell>
          <cell r="G2946">
            <v>39.069999999999993</v>
          </cell>
          <cell r="H2946">
            <v>52.123999999999995</v>
          </cell>
        </row>
        <row r="2947">
          <cell r="B2947" t="str">
            <v>Total com BDI</v>
          </cell>
          <cell r="F2947">
            <v>16.97</v>
          </cell>
          <cell r="G2947">
            <v>50.79</v>
          </cell>
          <cell r="H2947">
            <v>67.759999999999991</v>
          </cell>
        </row>
        <row r="2949">
          <cell r="A2949" t="str">
            <v>11041</v>
          </cell>
          <cell r="B2949" t="str">
            <v>Rebaixamento de luminária com cabo de aço  (3 luminária)</v>
          </cell>
          <cell r="C2949" t="str">
            <v>pt</v>
          </cell>
          <cell r="F2949">
            <v>37.08</v>
          </cell>
          <cell r="G2949">
            <v>25.97</v>
          </cell>
          <cell r="H2949">
            <v>63.05</v>
          </cell>
        </row>
        <row r="2950">
          <cell r="A2950" t="str">
            <v>780</v>
          </cell>
          <cell r="B2950" t="str">
            <v>Tampa cega redenda (luz)</v>
          </cell>
          <cell r="C2950" t="str">
            <v>un</v>
          </cell>
          <cell r="D2950">
            <v>3</v>
          </cell>
          <cell r="E2950">
            <v>1.26</v>
          </cell>
          <cell r="F2950">
            <v>3.7800000000000002</v>
          </cell>
        </row>
        <row r="2951">
          <cell r="A2951" t="str">
            <v>779</v>
          </cell>
          <cell r="B2951" t="str">
            <v>Cabo de cobre isolado 750v cordoplast 2x2,5mm2</v>
          </cell>
          <cell r="C2951" t="str">
            <v>m</v>
          </cell>
          <cell r="D2951">
            <v>5</v>
          </cell>
          <cell r="E2951">
            <v>1.25</v>
          </cell>
          <cell r="F2951">
            <v>6.25</v>
          </cell>
        </row>
        <row r="2952">
          <cell r="A2952" t="str">
            <v>777</v>
          </cell>
          <cell r="B2952" t="str">
            <v>Cabo de aço 1/8</v>
          </cell>
          <cell r="C2952" t="str">
            <v>m</v>
          </cell>
          <cell r="D2952">
            <v>7</v>
          </cell>
          <cell r="E2952">
            <v>0.81</v>
          </cell>
          <cell r="F2952">
            <v>5.67</v>
          </cell>
        </row>
        <row r="2953">
          <cell r="A2953" t="str">
            <v>398</v>
          </cell>
          <cell r="B2953" t="str">
            <v>Parafuso e bucha</v>
          </cell>
          <cell r="C2953" t="str">
            <v>un</v>
          </cell>
          <cell r="D2953">
            <v>3</v>
          </cell>
          <cell r="E2953">
            <v>0.11</v>
          </cell>
          <cell r="F2953">
            <v>0.33</v>
          </cell>
        </row>
        <row r="2954">
          <cell r="A2954" t="str">
            <v>249</v>
          </cell>
          <cell r="B2954" t="str">
            <v xml:space="preserve">Parafuso </v>
          </cell>
          <cell r="C2954" t="str">
            <v>un</v>
          </cell>
          <cell r="D2954">
            <v>2</v>
          </cell>
          <cell r="E2954">
            <v>0.08</v>
          </cell>
          <cell r="F2954">
            <v>0.16</v>
          </cell>
        </row>
        <row r="2955">
          <cell r="A2955" t="str">
            <v>776</v>
          </cell>
          <cell r="B2955" t="str">
            <v>Perfilado perfurado  38x38x6000</v>
          </cell>
          <cell r="C2955" t="str">
            <v>m</v>
          </cell>
          <cell r="D2955">
            <v>3</v>
          </cell>
          <cell r="E2955">
            <v>4.1100000000000003</v>
          </cell>
          <cell r="F2955">
            <v>12.330000000000002</v>
          </cell>
        </row>
        <row r="2956">
          <cell r="A2956" t="str">
            <v>300</v>
          </cell>
          <cell r="B2956" t="str">
            <v>Servente</v>
          </cell>
          <cell r="C2956" t="str">
            <v>h</v>
          </cell>
          <cell r="D2956">
            <v>2</v>
          </cell>
          <cell r="E2956">
            <v>3.51</v>
          </cell>
          <cell r="F2956" t="str">
            <v/>
          </cell>
          <cell r="G2956">
            <v>7.02</v>
          </cell>
          <cell r="H2956" t="str">
            <v/>
          </cell>
        </row>
        <row r="2957">
          <cell r="A2957" t="str">
            <v>392</v>
          </cell>
          <cell r="B2957" t="str">
            <v>Eletrecista</v>
          </cell>
          <cell r="C2957" t="str">
            <v>h</v>
          </cell>
          <cell r="D2957">
            <v>2</v>
          </cell>
          <cell r="E2957">
            <v>6.48</v>
          </cell>
          <cell r="F2957" t="str">
            <v/>
          </cell>
          <cell r="G2957">
            <v>12.96</v>
          </cell>
          <cell r="H2957" t="str">
            <v/>
          </cell>
        </row>
        <row r="2958">
          <cell r="B2958" t="str">
            <v>Total sem BDI</v>
          </cell>
          <cell r="F2958">
            <v>28.520000000000003</v>
          </cell>
          <cell r="G2958">
            <v>19.98</v>
          </cell>
          <cell r="H2958">
            <v>48.5</v>
          </cell>
        </row>
        <row r="2959">
          <cell r="B2959" t="str">
            <v>Total com BDI</v>
          </cell>
          <cell r="F2959">
            <v>37.08</v>
          </cell>
          <cell r="G2959">
            <v>25.97</v>
          </cell>
          <cell r="H2959">
            <v>63.05</v>
          </cell>
        </row>
        <row r="2962">
          <cell r="A2962">
            <v>12000</v>
          </cell>
          <cell r="B2962" t="str">
            <v>INSTALAÇÕES ESPECIAIS</v>
          </cell>
          <cell r="F2962" t="str">
            <v/>
          </cell>
        </row>
        <row r="2964">
          <cell r="A2964" t="str">
            <v>12001</v>
          </cell>
          <cell r="B2964" t="str">
            <v>Para raio tipo Franklim incluindo haste de sustentação e pilar de concreto</v>
          </cell>
          <cell r="F2964">
            <v>434.16</v>
          </cell>
          <cell r="G2964">
            <v>77.92</v>
          </cell>
          <cell r="H2964">
            <v>512.08000000000004</v>
          </cell>
        </row>
        <row r="2965">
          <cell r="A2965" t="str">
            <v>069</v>
          </cell>
          <cell r="B2965" t="str">
            <v>Captador tipo pontas (Franklin)</v>
          </cell>
          <cell r="C2965" t="str">
            <v>un</v>
          </cell>
          <cell r="D2965">
            <v>1</v>
          </cell>
          <cell r="E2965">
            <v>14.85</v>
          </cell>
          <cell r="F2965">
            <v>14.85</v>
          </cell>
        </row>
        <row r="2966">
          <cell r="A2966" t="str">
            <v>524</v>
          </cell>
          <cell r="B2966" t="str">
            <v>Luva porcelana 3/4"  15kv</v>
          </cell>
          <cell r="C2966" t="str">
            <v>un</v>
          </cell>
          <cell r="D2966">
            <v>1</v>
          </cell>
          <cell r="E2966">
            <v>1.1000000000000001</v>
          </cell>
          <cell r="F2966">
            <v>1.1000000000000001</v>
          </cell>
        </row>
        <row r="2967">
          <cell r="A2967" t="str">
            <v>367</v>
          </cell>
          <cell r="B2967" t="str">
            <v>Tubo Galvanizado 2"</v>
          </cell>
          <cell r="C2967" t="str">
            <v>m</v>
          </cell>
          <cell r="D2967">
            <v>4</v>
          </cell>
          <cell r="E2967">
            <v>8.8000000000000007</v>
          </cell>
          <cell r="F2967">
            <v>35.200000000000003</v>
          </cell>
        </row>
        <row r="2968">
          <cell r="A2968" t="str">
            <v>488</v>
          </cell>
          <cell r="B2968" t="str">
            <v>Cabo de aço  3/8"</v>
          </cell>
          <cell r="C2968" t="str">
            <v>m</v>
          </cell>
          <cell r="D2968">
            <v>20</v>
          </cell>
          <cell r="E2968">
            <v>2.2000000000000002</v>
          </cell>
          <cell r="F2968">
            <v>44</v>
          </cell>
        </row>
        <row r="2969">
          <cell r="A2969" t="str">
            <v>525</v>
          </cell>
          <cell r="B2969" t="str">
            <v>Conector prensa cabo</v>
          </cell>
          <cell r="C2969" t="str">
            <v>un</v>
          </cell>
          <cell r="D2969">
            <v>18</v>
          </cell>
          <cell r="E2969">
            <v>1.62</v>
          </cell>
          <cell r="F2969">
            <v>29.160000000000004</v>
          </cell>
        </row>
        <row r="2970">
          <cell r="A2970" t="str">
            <v>526</v>
          </cell>
          <cell r="B2970" t="str">
            <v>Suporte para cabo</v>
          </cell>
          <cell r="C2970" t="str">
            <v>un</v>
          </cell>
          <cell r="D2970">
            <v>18</v>
          </cell>
          <cell r="E2970">
            <v>1.98</v>
          </cell>
          <cell r="F2970">
            <v>35.64</v>
          </cell>
        </row>
        <row r="2971">
          <cell r="A2971" t="str">
            <v>532</v>
          </cell>
          <cell r="B2971" t="str">
            <v>Cabo de cobre nú 35mm2</v>
          </cell>
          <cell r="C2971" t="str">
            <v>m</v>
          </cell>
          <cell r="D2971">
            <v>30</v>
          </cell>
          <cell r="E2971">
            <v>1.1000000000000001</v>
          </cell>
          <cell r="F2971">
            <v>33</v>
          </cell>
        </row>
        <row r="2972">
          <cell r="A2972" t="str">
            <v>527</v>
          </cell>
          <cell r="B2972" t="str">
            <v>Conjunto de contraventagem regulavel</v>
          </cell>
          <cell r="C2972" t="str">
            <v>un</v>
          </cell>
          <cell r="D2972">
            <v>2</v>
          </cell>
          <cell r="E2972">
            <v>5.5</v>
          </cell>
          <cell r="F2972">
            <v>11</v>
          </cell>
        </row>
        <row r="2973">
          <cell r="A2973" t="str">
            <v>528</v>
          </cell>
          <cell r="B2973" t="str">
            <v>Base mastro para raio</v>
          </cell>
          <cell r="C2973" t="str">
            <v>un</v>
          </cell>
          <cell r="D2973">
            <v>1</v>
          </cell>
          <cell r="E2973">
            <v>27.5</v>
          </cell>
          <cell r="F2973">
            <v>27.5</v>
          </cell>
        </row>
        <row r="2974">
          <cell r="A2974" t="str">
            <v>305</v>
          </cell>
          <cell r="B2974" t="str">
            <v>Suporte isolador reforçado com rodana</v>
          </cell>
          <cell r="C2974" t="str">
            <v>un</v>
          </cell>
          <cell r="D2974">
            <v>8</v>
          </cell>
          <cell r="E2974">
            <v>3.96</v>
          </cell>
          <cell r="F2974">
            <v>31.68</v>
          </cell>
        </row>
        <row r="2975">
          <cell r="A2975" t="str">
            <v>529</v>
          </cell>
          <cell r="B2975" t="str">
            <v xml:space="preserve">Suporte isolador reforçado com roldana 90 º  </v>
          </cell>
          <cell r="C2975" t="str">
            <v>un</v>
          </cell>
          <cell r="D2975">
            <v>2</v>
          </cell>
          <cell r="E2975">
            <v>6.49</v>
          </cell>
          <cell r="F2975">
            <v>12.98</v>
          </cell>
        </row>
        <row r="2976">
          <cell r="A2976" t="str">
            <v>530</v>
          </cell>
          <cell r="B2976" t="str">
            <v>Suporte para tubo 2"</v>
          </cell>
          <cell r="C2976" t="str">
            <v>un</v>
          </cell>
          <cell r="D2976">
            <v>4</v>
          </cell>
          <cell r="E2976">
            <v>9.1300000000000008</v>
          </cell>
          <cell r="F2976">
            <v>36.520000000000003</v>
          </cell>
        </row>
        <row r="2977">
          <cell r="A2977" t="str">
            <v>130</v>
          </cell>
          <cell r="B2977" t="str">
            <v>Eletroduto PVC 2"</v>
          </cell>
          <cell r="C2977" t="str">
            <v>m</v>
          </cell>
          <cell r="D2977">
            <v>6</v>
          </cell>
          <cell r="E2977">
            <v>2.64</v>
          </cell>
          <cell r="F2977">
            <v>15.84</v>
          </cell>
        </row>
        <row r="2978">
          <cell r="A2978" t="str">
            <v>531</v>
          </cell>
          <cell r="B2978" t="str">
            <v>Caixa de inspeção com conector bimetálico</v>
          </cell>
          <cell r="C2978" t="str">
            <v>un</v>
          </cell>
          <cell r="D2978">
            <v>1</v>
          </cell>
          <cell r="E2978">
            <v>5.5</v>
          </cell>
          <cell r="F2978">
            <v>5.5</v>
          </cell>
        </row>
        <row r="2979">
          <cell r="A2979" t="str">
            <v>392</v>
          </cell>
          <cell r="B2979" t="str">
            <v>Eletrecista</v>
          </cell>
          <cell r="C2979" t="str">
            <v>h</v>
          </cell>
          <cell r="D2979">
            <v>6</v>
          </cell>
          <cell r="E2979">
            <v>6.48</v>
          </cell>
          <cell r="G2979">
            <v>38.880000000000003</v>
          </cell>
        </row>
        <row r="2980">
          <cell r="A2980" t="str">
            <v>300</v>
          </cell>
          <cell r="B2980" t="str">
            <v>Servente</v>
          </cell>
          <cell r="C2980" t="str">
            <v>h</v>
          </cell>
          <cell r="D2980">
            <v>6</v>
          </cell>
          <cell r="E2980">
            <v>3.51</v>
          </cell>
          <cell r="G2980">
            <v>21.06</v>
          </cell>
        </row>
        <row r="2981">
          <cell r="B2981" t="str">
            <v>Total sem BDI</v>
          </cell>
          <cell r="C2981" t="str">
            <v/>
          </cell>
          <cell r="F2981">
            <v>333.96999999999997</v>
          </cell>
          <cell r="G2981">
            <v>59.94</v>
          </cell>
          <cell r="H2981">
            <v>393.90999999999997</v>
          </cell>
        </row>
        <row r="2982">
          <cell r="B2982" t="str">
            <v>Total com BDI</v>
          </cell>
          <cell r="F2982">
            <v>434.16</v>
          </cell>
          <cell r="G2982">
            <v>77.92</v>
          </cell>
          <cell r="H2982">
            <v>512.08000000000004</v>
          </cell>
        </row>
        <row r="2984">
          <cell r="A2984" t="str">
            <v>12002</v>
          </cell>
          <cell r="B2984" t="str">
            <v>Aterramento para-raio</v>
          </cell>
          <cell r="C2984" t="str">
            <v>pt</v>
          </cell>
          <cell r="F2984">
            <v>39.6</v>
          </cell>
          <cell r="G2984">
            <v>34.03</v>
          </cell>
          <cell r="H2984">
            <v>73.63</v>
          </cell>
        </row>
        <row r="2985">
          <cell r="A2985" t="str">
            <v>532</v>
          </cell>
          <cell r="B2985" t="str">
            <v>Cabo de cobre nú 35mm2</v>
          </cell>
          <cell r="C2985" t="str">
            <v>m</v>
          </cell>
          <cell r="D2985">
            <v>5</v>
          </cell>
          <cell r="E2985">
            <v>1.1000000000000001</v>
          </cell>
          <cell r="F2985">
            <v>5.5</v>
          </cell>
        </row>
        <row r="2986">
          <cell r="A2986" t="str">
            <v>533</v>
          </cell>
          <cell r="B2986" t="str">
            <v>Haste de aterramento cobre 2,50m</v>
          </cell>
          <cell r="C2986" t="str">
            <v>un</v>
          </cell>
          <cell r="D2986">
            <v>1</v>
          </cell>
          <cell r="E2986">
            <v>8.98</v>
          </cell>
          <cell r="F2986">
            <v>8.98</v>
          </cell>
        </row>
        <row r="2987">
          <cell r="A2987" t="str">
            <v>333</v>
          </cell>
          <cell r="B2987" t="str">
            <v>Tijolo maciço 5x10x20</v>
          </cell>
          <cell r="C2987" t="str">
            <v>un</v>
          </cell>
          <cell r="D2987">
            <v>60</v>
          </cell>
          <cell r="E2987">
            <v>0.1</v>
          </cell>
          <cell r="F2987">
            <v>6</v>
          </cell>
        </row>
        <row r="2988">
          <cell r="A2988" t="str">
            <v>078</v>
          </cell>
          <cell r="B2988" t="str">
            <v>Cimento</v>
          </cell>
          <cell r="C2988" t="str">
            <v>kg</v>
          </cell>
          <cell r="D2988">
            <v>10</v>
          </cell>
          <cell r="E2988">
            <v>0.24</v>
          </cell>
          <cell r="F2988">
            <v>2.4</v>
          </cell>
        </row>
        <row r="2989">
          <cell r="A2989" t="str">
            <v>022</v>
          </cell>
          <cell r="B2989" t="str">
            <v>Areia média</v>
          </cell>
          <cell r="C2989" t="str">
            <v>m3</v>
          </cell>
          <cell r="D2989">
            <v>4.2999999999999997E-2</v>
          </cell>
          <cell r="E2989">
            <v>12</v>
          </cell>
          <cell r="F2989">
            <v>0.51600000000000001</v>
          </cell>
        </row>
        <row r="2990">
          <cell r="A2990" t="str">
            <v>059</v>
          </cell>
          <cell r="B2990" t="str">
            <v>Cal hidratada</v>
          </cell>
          <cell r="C2990" t="str">
            <v>m3</v>
          </cell>
          <cell r="D2990">
            <v>1.6E-2</v>
          </cell>
          <cell r="E2990">
            <v>0.1</v>
          </cell>
          <cell r="F2990">
            <v>1.6000000000000001E-3</v>
          </cell>
        </row>
        <row r="2991">
          <cell r="A2991" t="str">
            <v>036</v>
          </cell>
          <cell r="B2991" t="str">
            <v>Brita 1</v>
          </cell>
          <cell r="C2991" t="str">
            <v>m3</v>
          </cell>
          <cell r="D2991">
            <v>2.1600000000000001E-2</v>
          </cell>
          <cell r="E2991">
            <v>30</v>
          </cell>
          <cell r="F2991">
            <v>0.64800000000000002</v>
          </cell>
        </row>
        <row r="2992">
          <cell r="A2992" t="str">
            <v>037</v>
          </cell>
          <cell r="B2992" t="str">
            <v>Brita 2</v>
          </cell>
          <cell r="C2992" t="str">
            <v>kg</v>
          </cell>
          <cell r="D2992">
            <v>0.192</v>
          </cell>
          <cell r="E2992">
            <v>28</v>
          </cell>
          <cell r="F2992">
            <v>5.3760000000000003</v>
          </cell>
        </row>
        <row r="2993">
          <cell r="A2993" t="str">
            <v>004</v>
          </cell>
          <cell r="B2993" t="str">
            <v>Aço CA-50 1/4</v>
          </cell>
          <cell r="C2993" t="str">
            <v>kg</v>
          </cell>
          <cell r="D2993">
            <v>0.8</v>
          </cell>
          <cell r="E2993">
            <v>1.3</v>
          </cell>
          <cell r="F2993">
            <v>1.04</v>
          </cell>
        </row>
        <row r="2994">
          <cell r="A2994" t="str">
            <v>300</v>
          </cell>
          <cell r="B2994" t="str">
            <v xml:space="preserve">Servente </v>
          </cell>
          <cell r="C2994" t="str">
            <v>h</v>
          </cell>
          <cell r="D2994">
            <v>3</v>
          </cell>
          <cell r="E2994">
            <v>3.51</v>
          </cell>
          <cell r="F2994" t="str">
            <v/>
          </cell>
          <cell r="G2994">
            <v>10.53</v>
          </cell>
        </row>
        <row r="2995">
          <cell r="A2995" t="str">
            <v>392</v>
          </cell>
          <cell r="B2995" t="str">
            <v>Eletrecista</v>
          </cell>
          <cell r="C2995" t="str">
            <v>h</v>
          </cell>
          <cell r="D2995">
            <v>2</v>
          </cell>
          <cell r="E2995">
            <v>6.48</v>
          </cell>
          <cell r="G2995">
            <v>12.96</v>
          </cell>
        </row>
        <row r="2996">
          <cell r="A2996" t="str">
            <v>254</v>
          </cell>
          <cell r="B2996" t="str">
            <v>Pedreiro</v>
          </cell>
          <cell r="C2996" t="str">
            <v>h</v>
          </cell>
          <cell r="D2996">
            <v>0.5</v>
          </cell>
          <cell r="E2996">
            <v>5.38</v>
          </cell>
          <cell r="F2996" t="str">
            <v/>
          </cell>
          <cell r="G2996">
            <v>2.69</v>
          </cell>
        </row>
        <row r="2997">
          <cell r="B2997" t="str">
            <v>Total sem BDI</v>
          </cell>
          <cell r="F2997">
            <v>30.461600000000001</v>
          </cell>
          <cell r="G2997">
            <v>26.180000000000003</v>
          </cell>
          <cell r="H2997">
            <v>56.641600000000004</v>
          </cell>
        </row>
        <row r="2998">
          <cell r="B2998" t="str">
            <v>Total com BDI</v>
          </cell>
          <cell r="F2998">
            <v>39.6</v>
          </cell>
          <cell r="G2998">
            <v>34.03</v>
          </cell>
          <cell r="H2998">
            <v>73.63</v>
          </cell>
        </row>
        <row r="3000">
          <cell r="A3000" t="str">
            <v>12003</v>
          </cell>
          <cell r="B3000" t="str">
            <v>Ponto de gás botijão 13kg (abrigo e fogão)</v>
          </cell>
          <cell r="C3000" t="str">
            <v>pt</v>
          </cell>
          <cell r="F3000">
            <v>138.57</v>
          </cell>
          <cell r="G3000">
            <v>26.61</v>
          </cell>
          <cell r="H3000">
            <v>165.18</v>
          </cell>
        </row>
        <row r="3001">
          <cell r="A3001" t="str">
            <v>538</v>
          </cell>
          <cell r="B3001" t="str">
            <v>Coletor 2 P13</v>
          </cell>
          <cell r="C3001" t="str">
            <v>un</v>
          </cell>
          <cell r="D3001">
            <v>1</v>
          </cell>
          <cell r="E3001">
            <v>49.5</v>
          </cell>
          <cell r="F3001">
            <v>49.5</v>
          </cell>
        </row>
        <row r="3002">
          <cell r="A3002" t="str">
            <v>471</v>
          </cell>
          <cell r="B3002" t="str">
            <v>Mangueira flexivel 3/8"  80cm</v>
          </cell>
          <cell r="C3002" t="str">
            <v>un</v>
          </cell>
          <cell r="D3002">
            <v>1</v>
          </cell>
          <cell r="E3002">
            <v>25.3</v>
          </cell>
          <cell r="F3002">
            <v>25.3</v>
          </cell>
        </row>
        <row r="3003">
          <cell r="A3003" t="str">
            <v>469</v>
          </cell>
          <cell r="B3003" t="str">
            <v>União de 1/2"x 3/8"</v>
          </cell>
          <cell r="C3003" t="str">
            <v>un</v>
          </cell>
          <cell r="D3003">
            <v>2</v>
          </cell>
          <cell r="E3003">
            <v>3.3</v>
          </cell>
          <cell r="F3003">
            <v>6.6</v>
          </cell>
        </row>
        <row r="3004">
          <cell r="A3004" t="str">
            <v>470</v>
          </cell>
          <cell r="B3004" t="str">
            <v>Porca de latão 3/8" SAE</v>
          </cell>
          <cell r="C3004" t="str">
            <v>un</v>
          </cell>
          <cell r="D3004">
            <v>2</v>
          </cell>
          <cell r="E3004">
            <v>1.1000000000000001</v>
          </cell>
          <cell r="F3004">
            <v>2.2000000000000002</v>
          </cell>
        </row>
        <row r="3005">
          <cell r="A3005" t="str">
            <v>094</v>
          </cell>
          <cell r="B3005" t="str">
            <v>Joelho 1/2"galvanizado</v>
          </cell>
          <cell r="C3005" t="str">
            <v>un</v>
          </cell>
          <cell r="D3005">
            <v>1</v>
          </cell>
          <cell r="E3005">
            <v>0.99</v>
          </cell>
          <cell r="F3005">
            <v>0.99</v>
          </cell>
        </row>
        <row r="3006">
          <cell r="A3006" t="str">
            <v>466</v>
          </cell>
          <cell r="B3006" t="str">
            <v>Tubo Flexível de cobre 3/8"</v>
          </cell>
          <cell r="C3006" t="str">
            <v>m</v>
          </cell>
          <cell r="D3006">
            <v>4</v>
          </cell>
          <cell r="E3006">
            <v>3.3</v>
          </cell>
          <cell r="F3006">
            <v>13.2</v>
          </cell>
        </row>
        <row r="3007">
          <cell r="A3007" t="str">
            <v>467</v>
          </cell>
          <cell r="B3007" t="str">
            <v>Registro fecha rápido</v>
          </cell>
          <cell r="C3007" t="str">
            <v>un</v>
          </cell>
          <cell r="D3007">
            <v>1</v>
          </cell>
          <cell r="E3007">
            <v>8.8000000000000007</v>
          </cell>
          <cell r="F3007">
            <v>8.8000000000000007</v>
          </cell>
        </row>
        <row r="3008">
          <cell r="A3008" t="str">
            <v>132</v>
          </cell>
          <cell r="B3008" t="str">
            <v>Encanador</v>
          </cell>
          <cell r="C3008" t="str">
            <v>h</v>
          </cell>
          <cell r="D3008">
            <v>1.5</v>
          </cell>
          <cell r="E3008">
            <v>5.380725</v>
          </cell>
          <cell r="G3008">
            <v>8.0710875000000009</v>
          </cell>
        </row>
        <row r="3009">
          <cell r="A3009" t="str">
            <v>254</v>
          </cell>
          <cell r="B3009" t="str">
            <v>Pedreiro</v>
          </cell>
          <cell r="C3009" t="str">
            <v>h</v>
          </cell>
          <cell r="D3009">
            <v>1</v>
          </cell>
          <cell r="E3009">
            <v>5.38</v>
          </cell>
          <cell r="G3009">
            <v>5.38</v>
          </cell>
        </row>
        <row r="3010">
          <cell r="A3010" t="str">
            <v>300</v>
          </cell>
          <cell r="B3010" t="str">
            <v>Servente</v>
          </cell>
          <cell r="C3010" t="str">
            <v>h</v>
          </cell>
          <cell r="D3010">
            <v>2</v>
          </cell>
          <cell r="E3010">
            <v>3.51</v>
          </cell>
          <cell r="G3010">
            <v>7.02</v>
          </cell>
        </row>
        <row r="3011">
          <cell r="B3011" t="str">
            <v>Total sem BDI</v>
          </cell>
          <cell r="F3011">
            <v>106.58999999999999</v>
          </cell>
          <cell r="G3011">
            <v>20.471087499999999</v>
          </cell>
          <cell r="H3011">
            <v>127.06108749999999</v>
          </cell>
        </row>
        <row r="3012">
          <cell r="B3012" t="str">
            <v>Total com BDI</v>
          </cell>
          <cell r="F3012">
            <v>138.57</v>
          </cell>
          <cell r="G3012">
            <v>26.61</v>
          </cell>
          <cell r="H3012">
            <v>165.18</v>
          </cell>
        </row>
        <row r="3014">
          <cell r="A3014" t="str">
            <v>12004</v>
          </cell>
          <cell r="B3014" t="str">
            <v>Ponto de gás botijão 45kg (abrigo e fogão)</v>
          </cell>
          <cell r="C3014" t="str">
            <v>pt</v>
          </cell>
          <cell r="F3014">
            <v>154.30000000000001</v>
          </cell>
          <cell r="G3014">
            <v>26.61</v>
          </cell>
          <cell r="H3014">
            <v>180.91000000000003</v>
          </cell>
        </row>
        <row r="3015">
          <cell r="A3015" t="str">
            <v>539</v>
          </cell>
          <cell r="B3015" t="str">
            <v>Coletor 2 P45</v>
          </cell>
          <cell r="C3015" t="str">
            <v>un</v>
          </cell>
          <cell r="D3015">
            <v>1</v>
          </cell>
          <cell r="E3015">
            <v>55</v>
          </cell>
          <cell r="F3015">
            <v>55</v>
          </cell>
        </row>
        <row r="3016">
          <cell r="A3016" t="str">
            <v>471</v>
          </cell>
          <cell r="B3016" t="str">
            <v>Mangueira flexivel 3/8"  80cm</v>
          </cell>
          <cell r="C3016" t="str">
            <v>un</v>
          </cell>
          <cell r="D3016">
            <v>1</v>
          </cell>
          <cell r="E3016">
            <v>25.3</v>
          </cell>
          <cell r="F3016">
            <v>25.3</v>
          </cell>
        </row>
        <row r="3017">
          <cell r="A3017" t="str">
            <v>469</v>
          </cell>
          <cell r="B3017" t="str">
            <v>União de 1/2"x 3/8"</v>
          </cell>
          <cell r="C3017" t="str">
            <v>un</v>
          </cell>
          <cell r="D3017">
            <v>2</v>
          </cell>
          <cell r="E3017">
            <v>3.3</v>
          </cell>
          <cell r="F3017">
            <v>6.6</v>
          </cell>
        </row>
        <row r="3018">
          <cell r="A3018" t="str">
            <v>470</v>
          </cell>
          <cell r="B3018" t="str">
            <v>Porca de latão 3/8" SAE</v>
          </cell>
          <cell r="C3018" t="str">
            <v>un</v>
          </cell>
          <cell r="D3018">
            <v>2</v>
          </cell>
          <cell r="E3018">
            <v>1.1000000000000001</v>
          </cell>
          <cell r="F3018">
            <v>2.2000000000000002</v>
          </cell>
        </row>
        <row r="3019">
          <cell r="A3019" t="str">
            <v>094</v>
          </cell>
          <cell r="B3019" t="str">
            <v>Joelho 1/2"galvanizado</v>
          </cell>
          <cell r="C3019" t="str">
            <v>un</v>
          </cell>
          <cell r="D3019">
            <v>1</v>
          </cell>
          <cell r="E3019">
            <v>0.99</v>
          </cell>
          <cell r="F3019">
            <v>0.99</v>
          </cell>
        </row>
        <row r="3020">
          <cell r="A3020" t="str">
            <v>466</v>
          </cell>
          <cell r="B3020" t="str">
            <v>Tubo Flexível de cobre 3/8"</v>
          </cell>
          <cell r="C3020" t="str">
            <v>un</v>
          </cell>
          <cell r="D3020">
            <v>6</v>
          </cell>
          <cell r="E3020">
            <v>3.3</v>
          </cell>
          <cell r="F3020">
            <v>19.799999999999997</v>
          </cell>
        </row>
        <row r="3021">
          <cell r="A3021" t="str">
            <v>467</v>
          </cell>
          <cell r="B3021" t="str">
            <v>Registro fecha rápido</v>
          </cell>
          <cell r="C3021" t="str">
            <v>m</v>
          </cell>
          <cell r="D3021">
            <v>1</v>
          </cell>
          <cell r="E3021">
            <v>8.8000000000000007</v>
          </cell>
          <cell r="F3021">
            <v>8.8000000000000007</v>
          </cell>
        </row>
        <row r="3022">
          <cell r="A3022" t="str">
            <v>132</v>
          </cell>
          <cell r="B3022" t="str">
            <v>Encanador</v>
          </cell>
          <cell r="C3022" t="str">
            <v>un</v>
          </cell>
          <cell r="D3022">
            <v>1.5</v>
          </cell>
          <cell r="E3022">
            <v>5.380725</v>
          </cell>
          <cell r="G3022">
            <v>8.0710875000000009</v>
          </cell>
        </row>
        <row r="3023">
          <cell r="A3023" t="str">
            <v>254</v>
          </cell>
          <cell r="B3023" t="str">
            <v>Pedreiro</v>
          </cell>
          <cell r="C3023" t="str">
            <v>h</v>
          </cell>
          <cell r="D3023">
            <v>1</v>
          </cell>
          <cell r="E3023">
            <v>5.38</v>
          </cell>
          <cell r="G3023">
            <v>5.38</v>
          </cell>
        </row>
        <row r="3024">
          <cell r="A3024" t="str">
            <v>300</v>
          </cell>
          <cell r="B3024" t="str">
            <v>Servente</v>
          </cell>
          <cell r="C3024" t="str">
            <v>h</v>
          </cell>
          <cell r="D3024">
            <v>2</v>
          </cell>
          <cell r="E3024">
            <v>3.51</v>
          </cell>
          <cell r="G3024">
            <v>7.02</v>
          </cell>
        </row>
        <row r="3025">
          <cell r="B3025" t="str">
            <v>Total sem BDI</v>
          </cell>
          <cell r="F3025">
            <v>118.68999999999998</v>
          </cell>
          <cell r="G3025">
            <v>20.471087499999999</v>
          </cell>
          <cell r="H3025">
            <v>139.16108749999998</v>
          </cell>
        </row>
        <row r="3026">
          <cell r="B3026" t="str">
            <v>Total com BDI</v>
          </cell>
          <cell r="F3026">
            <v>154.30000000000001</v>
          </cell>
          <cell r="G3026">
            <v>26.61</v>
          </cell>
          <cell r="H3026">
            <v>180.91000000000003</v>
          </cell>
        </row>
        <row r="3028">
          <cell r="A3028" t="str">
            <v>12007</v>
          </cell>
          <cell r="B3028" t="str">
            <v>Ponto para Bico de Buzen</v>
          </cell>
          <cell r="C3028" t="str">
            <v>pt</v>
          </cell>
          <cell r="F3028">
            <v>35.49</v>
          </cell>
          <cell r="G3028">
            <v>5.78</v>
          </cell>
          <cell r="H3028">
            <v>41.27</v>
          </cell>
        </row>
        <row r="3029">
          <cell r="A3029" t="str">
            <v>783</v>
          </cell>
          <cell r="B3029" t="str">
            <v>Bico  de  buzen</v>
          </cell>
          <cell r="C3029" t="str">
            <v>un</v>
          </cell>
          <cell r="D3029">
            <v>1</v>
          </cell>
          <cell r="E3029">
            <v>23</v>
          </cell>
          <cell r="F3029">
            <v>23</v>
          </cell>
        </row>
        <row r="3030">
          <cell r="A3030" t="str">
            <v>784</v>
          </cell>
          <cell r="B3030" t="str">
            <v>Mangueira de alta pressão preta</v>
          </cell>
          <cell r="C3030" t="str">
            <v>m</v>
          </cell>
          <cell r="D3030">
            <v>1</v>
          </cell>
          <cell r="E3030">
            <v>3.3</v>
          </cell>
          <cell r="F3030">
            <v>3.3</v>
          </cell>
        </row>
        <row r="3031">
          <cell r="A3031" t="str">
            <v>786</v>
          </cell>
          <cell r="B3031" t="str">
            <v>Braçadeira 3/4"</v>
          </cell>
          <cell r="C3031" t="str">
            <v>un</v>
          </cell>
          <cell r="D3031">
            <v>2</v>
          </cell>
          <cell r="E3031">
            <v>0.5</v>
          </cell>
          <cell r="F3031">
            <v>1</v>
          </cell>
        </row>
        <row r="3032">
          <cell r="A3032" t="str">
            <v>132</v>
          </cell>
          <cell r="B3032" t="str">
            <v>Encanador</v>
          </cell>
          <cell r="C3032" t="str">
            <v>un</v>
          </cell>
          <cell r="D3032">
            <v>0.5</v>
          </cell>
          <cell r="E3032">
            <v>5.380725</v>
          </cell>
          <cell r="G3032">
            <v>2.6903625</v>
          </cell>
        </row>
        <row r="3033">
          <cell r="A3033" t="str">
            <v>300</v>
          </cell>
          <cell r="B3033" t="str">
            <v>Servente</v>
          </cell>
          <cell r="C3033" t="str">
            <v>h</v>
          </cell>
          <cell r="D3033">
            <v>0.5</v>
          </cell>
          <cell r="E3033">
            <v>3.51</v>
          </cell>
          <cell r="G3033">
            <v>1.7549999999999999</v>
          </cell>
        </row>
        <row r="3034">
          <cell r="B3034" t="str">
            <v>Total sem BDI</v>
          </cell>
          <cell r="F3034">
            <v>27.3</v>
          </cell>
          <cell r="G3034">
            <v>4.4453624999999999</v>
          </cell>
          <cell r="H3034">
            <v>31.745362499999999</v>
          </cell>
        </row>
        <row r="3035">
          <cell r="B3035" t="str">
            <v>Total com BDI</v>
          </cell>
          <cell r="F3035">
            <v>35.49</v>
          </cell>
          <cell r="G3035">
            <v>5.78</v>
          </cell>
          <cell r="H3035">
            <v>41.27</v>
          </cell>
        </row>
        <row r="3037">
          <cell r="A3037" t="str">
            <v>12005</v>
          </cell>
          <cell r="B3037" t="str">
            <v>Extintor de incêndio Pó Químico seco 4Kg</v>
          </cell>
          <cell r="C3037" t="str">
            <v>pt</v>
          </cell>
          <cell r="F3037">
            <v>57.2</v>
          </cell>
          <cell r="G3037">
            <v>2.52</v>
          </cell>
          <cell r="H3037">
            <v>59.720000000000006</v>
          </cell>
        </row>
        <row r="3038">
          <cell r="A3038" t="str">
            <v>144</v>
          </cell>
          <cell r="B3038" t="str">
            <v>Extintor de incêndio Pó Químico seco 4Kg</v>
          </cell>
          <cell r="C3038" t="str">
            <v>un</v>
          </cell>
          <cell r="D3038">
            <v>1</v>
          </cell>
          <cell r="E3038">
            <v>41.8</v>
          </cell>
          <cell r="F3038">
            <v>41.8</v>
          </cell>
        </row>
        <row r="3039">
          <cell r="A3039" t="str">
            <v>534</v>
          </cell>
          <cell r="B3039" t="str">
            <v>Adesivo pástico para extintor</v>
          </cell>
          <cell r="C3039" t="str">
            <v>un</v>
          </cell>
          <cell r="D3039">
            <v>1</v>
          </cell>
          <cell r="E3039">
            <v>1.1000000000000001</v>
          </cell>
          <cell r="F3039">
            <v>1.1000000000000001</v>
          </cell>
        </row>
        <row r="3040">
          <cell r="A3040" t="str">
            <v>535</v>
          </cell>
          <cell r="B3040" t="str">
            <v>Suporte metálico para exteintor</v>
          </cell>
          <cell r="C3040" t="str">
            <v>un</v>
          </cell>
          <cell r="D3040">
            <v>1</v>
          </cell>
          <cell r="E3040">
            <v>1.1000000000000001</v>
          </cell>
          <cell r="F3040">
            <v>1.1000000000000001</v>
          </cell>
        </row>
        <row r="3041">
          <cell r="A3041" t="str">
            <v>254</v>
          </cell>
          <cell r="B3041" t="str">
            <v>Pedreiro</v>
          </cell>
          <cell r="C3041" t="str">
            <v>h</v>
          </cell>
          <cell r="D3041">
            <v>0.1</v>
          </cell>
          <cell r="E3041">
            <v>5.38</v>
          </cell>
          <cell r="G3041">
            <v>0.53800000000000003</v>
          </cell>
        </row>
        <row r="3042">
          <cell r="A3042" t="str">
            <v>300</v>
          </cell>
          <cell r="B3042" t="str">
            <v>Servente</v>
          </cell>
          <cell r="C3042" t="str">
            <v>h</v>
          </cell>
          <cell r="D3042">
            <v>0.4</v>
          </cell>
          <cell r="E3042">
            <v>3.51</v>
          </cell>
          <cell r="G3042">
            <v>1.4039999999999999</v>
          </cell>
        </row>
        <row r="3043">
          <cell r="B3043" t="str">
            <v>Total sem BDI</v>
          </cell>
          <cell r="F3043">
            <v>44</v>
          </cell>
          <cell r="G3043">
            <v>1.9419999999999999</v>
          </cell>
          <cell r="H3043">
            <v>45.942</v>
          </cell>
        </row>
        <row r="3044">
          <cell r="B3044" t="str">
            <v>Total com BDI</v>
          </cell>
          <cell r="F3044">
            <v>57.2</v>
          </cell>
          <cell r="G3044">
            <v>2.52</v>
          </cell>
          <cell r="H3044">
            <v>59.720000000000006</v>
          </cell>
        </row>
        <row r="3046">
          <cell r="A3046" t="str">
            <v>12006</v>
          </cell>
          <cell r="B3046" t="str">
            <v>Abrigo para mangueira de incêndio</v>
          </cell>
          <cell r="C3046" t="str">
            <v>pt</v>
          </cell>
          <cell r="F3046">
            <v>295.23</v>
          </cell>
          <cell r="G3046">
            <v>11.56</v>
          </cell>
          <cell r="H3046">
            <v>306.79000000000002</v>
          </cell>
        </row>
        <row r="3047">
          <cell r="A3047" t="str">
            <v>646</v>
          </cell>
          <cell r="B3047" t="str">
            <v>Abrigo 90x60 para mangueira</v>
          </cell>
          <cell r="C3047" t="str">
            <v>un</v>
          </cell>
          <cell r="D3047">
            <v>1</v>
          </cell>
          <cell r="E3047">
            <v>39</v>
          </cell>
          <cell r="F3047">
            <v>39</v>
          </cell>
        </row>
        <row r="3048">
          <cell r="A3048" t="str">
            <v>645</v>
          </cell>
          <cell r="B3048" t="str">
            <v>Mangueira para incêndio 15m</v>
          </cell>
          <cell r="C3048" t="str">
            <v>un</v>
          </cell>
          <cell r="D3048">
            <v>2</v>
          </cell>
          <cell r="E3048">
            <v>77</v>
          </cell>
          <cell r="F3048">
            <v>154</v>
          </cell>
        </row>
        <row r="3049">
          <cell r="A3049" t="str">
            <v>644</v>
          </cell>
          <cell r="B3049" t="str">
            <v>Registro Globo 2 1/2"paa hidrante</v>
          </cell>
          <cell r="C3049" t="str">
            <v>un</v>
          </cell>
          <cell r="D3049">
            <v>1</v>
          </cell>
          <cell r="E3049">
            <v>34.1</v>
          </cell>
          <cell r="F3049">
            <v>34.1</v>
          </cell>
        </row>
        <row r="3050">
          <cell r="A3050" t="str">
            <v>132</v>
          </cell>
          <cell r="B3050" t="str">
            <v>Encanador</v>
          </cell>
          <cell r="C3050" t="str">
            <v>h</v>
          </cell>
          <cell r="D3050">
            <v>0.5</v>
          </cell>
          <cell r="E3050">
            <v>5.380725</v>
          </cell>
          <cell r="G3050">
            <v>2.6903625</v>
          </cell>
        </row>
        <row r="3051">
          <cell r="A3051" t="str">
            <v>254</v>
          </cell>
          <cell r="B3051" t="str">
            <v>Pedreiro</v>
          </cell>
          <cell r="C3051" t="str">
            <v>h</v>
          </cell>
          <cell r="D3051">
            <v>0.5</v>
          </cell>
          <cell r="E3051">
            <v>5.38</v>
          </cell>
          <cell r="G3051">
            <v>2.69</v>
          </cell>
        </row>
        <row r="3052">
          <cell r="A3052" t="str">
            <v>300</v>
          </cell>
          <cell r="B3052" t="str">
            <v>Servente</v>
          </cell>
          <cell r="C3052" t="str">
            <v>h</v>
          </cell>
          <cell r="D3052">
            <v>1</v>
          </cell>
          <cell r="E3052">
            <v>3.51</v>
          </cell>
          <cell r="G3052">
            <v>3.51</v>
          </cell>
        </row>
        <row r="3053">
          <cell r="B3053" t="str">
            <v>Total sem BDI</v>
          </cell>
          <cell r="F3053">
            <v>227.1</v>
          </cell>
          <cell r="G3053">
            <v>8.8903625000000002</v>
          </cell>
          <cell r="H3053">
            <v>235.9903625</v>
          </cell>
        </row>
        <row r="3054">
          <cell r="B3054" t="str">
            <v>Total com BDI</v>
          </cell>
          <cell r="F3054">
            <v>295.23</v>
          </cell>
          <cell r="G3054">
            <v>11.56</v>
          </cell>
          <cell r="H3054">
            <v>306.79000000000002</v>
          </cell>
        </row>
        <row r="3057">
          <cell r="A3057" t="str">
            <v>13000</v>
          </cell>
          <cell r="B3057" t="str">
            <v>PINTURA</v>
          </cell>
        </row>
        <row r="3059">
          <cell r="A3059" t="str">
            <v>13001</v>
          </cell>
          <cell r="B3059" t="str">
            <v>Selador acrílico  1 demão</v>
          </cell>
          <cell r="C3059" t="str">
            <v>m2</v>
          </cell>
          <cell r="F3059">
            <v>0.56000000000000005</v>
          </cell>
          <cell r="G3059">
            <v>1.86</v>
          </cell>
          <cell r="H3059">
            <v>2.42</v>
          </cell>
        </row>
        <row r="3060">
          <cell r="A3060" t="str">
            <v>298</v>
          </cell>
          <cell r="B3060" t="str">
            <v>Selador acrílico</v>
          </cell>
          <cell r="C3060" t="str">
            <v>li</v>
          </cell>
          <cell r="D3060">
            <v>0.15</v>
          </cell>
          <cell r="E3060">
            <v>2.87</v>
          </cell>
          <cell r="F3060">
            <v>0.43049999999999999</v>
          </cell>
          <cell r="G3060" t="str">
            <v/>
          </cell>
          <cell r="H3060" t="str">
            <v/>
          </cell>
        </row>
        <row r="3061">
          <cell r="A3061" t="str">
            <v>257</v>
          </cell>
          <cell r="B3061" t="str">
            <v>Pintor</v>
          </cell>
          <cell r="C3061" t="str">
            <v>h</v>
          </cell>
          <cell r="D3061">
            <v>0.2</v>
          </cell>
          <cell r="E3061">
            <v>5.38</v>
          </cell>
          <cell r="F3061" t="str">
            <v/>
          </cell>
          <cell r="G3061">
            <v>1.0760000000000001</v>
          </cell>
        </row>
        <row r="3062">
          <cell r="A3062" t="str">
            <v>300</v>
          </cell>
          <cell r="B3062" t="str">
            <v>Servente</v>
          </cell>
          <cell r="C3062" t="str">
            <v>h</v>
          </cell>
          <cell r="D3062">
            <v>0.1</v>
          </cell>
          <cell r="E3062">
            <v>3.51</v>
          </cell>
          <cell r="F3062" t="str">
            <v/>
          </cell>
          <cell r="G3062">
            <v>0.35099999999999998</v>
          </cell>
        </row>
        <row r="3063">
          <cell r="B3063" t="str">
            <v>Total sem BDI</v>
          </cell>
          <cell r="F3063">
            <v>0.43049999999999999</v>
          </cell>
          <cell r="G3063">
            <v>1.427</v>
          </cell>
          <cell r="H3063">
            <v>1.8574999999999999</v>
          </cell>
        </row>
        <row r="3064">
          <cell r="B3064" t="str">
            <v>Total com BDI</v>
          </cell>
          <cell r="F3064">
            <v>0.56000000000000005</v>
          </cell>
          <cell r="G3064">
            <v>1.86</v>
          </cell>
          <cell r="H3064">
            <v>2.42</v>
          </cell>
        </row>
        <row r="3066">
          <cell r="A3066" t="str">
            <v>13002</v>
          </cell>
          <cell r="B3066" t="str">
            <v>Massa corrida acrílica 2 demãos</v>
          </cell>
          <cell r="C3066" t="str">
            <v>m2</v>
          </cell>
          <cell r="F3066">
            <v>2.5499999999999998</v>
          </cell>
          <cell r="G3066">
            <v>5.78</v>
          </cell>
          <cell r="H3066">
            <v>8.33</v>
          </cell>
        </row>
        <row r="3067">
          <cell r="A3067" t="str">
            <v>230</v>
          </cell>
          <cell r="B3067" t="str">
            <v>Massa acrílica</v>
          </cell>
          <cell r="C3067" t="str">
            <v>l</v>
          </cell>
          <cell r="D3067">
            <v>0.8</v>
          </cell>
          <cell r="E3067">
            <v>2.37</v>
          </cell>
          <cell r="F3067">
            <v>1.8960000000000001</v>
          </cell>
        </row>
        <row r="3068">
          <cell r="A3068" t="str">
            <v>209</v>
          </cell>
          <cell r="B3068" t="str">
            <v>Lixa madeira</v>
          </cell>
          <cell r="C3068" t="str">
            <v>un</v>
          </cell>
          <cell r="D3068">
            <v>0.5</v>
          </cell>
          <cell r="E3068">
            <v>0.13</v>
          </cell>
          <cell r="F3068">
            <v>6.5000000000000002E-2</v>
          </cell>
          <cell r="G3068" t="str">
            <v/>
          </cell>
          <cell r="H3068" t="str">
            <v/>
          </cell>
        </row>
        <row r="3069">
          <cell r="A3069" t="str">
            <v>257</v>
          </cell>
          <cell r="B3069" t="str">
            <v>Pintor</v>
          </cell>
          <cell r="C3069" t="str">
            <v>h</v>
          </cell>
          <cell r="D3069">
            <v>0.5</v>
          </cell>
          <cell r="E3069">
            <v>5.38</v>
          </cell>
          <cell r="F3069" t="str">
            <v/>
          </cell>
          <cell r="G3069">
            <v>2.69</v>
          </cell>
        </row>
        <row r="3070">
          <cell r="A3070" t="str">
            <v>300</v>
          </cell>
          <cell r="B3070" t="str">
            <v>Servente</v>
          </cell>
          <cell r="C3070" t="str">
            <v>h</v>
          </cell>
          <cell r="D3070">
            <v>0.5</v>
          </cell>
          <cell r="E3070">
            <v>3.51</v>
          </cell>
          <cell r="F3070" t="str">
            <v/>
          </cell>
          <cell r="G3070">
            <v>1.7549999999999999</v>
          </cell>
        </row>
        <row r="3071">
          <cell r="B3071" t="str">
            <v>Total sem BDI</v>
          </cell>
          <cell r="F3071">
            <v>1.9610000000000001</v>
          </cell>
          <cell r="G3071">
            <v>4.4450000000000003</v>
          </cell>
          <cell r="H3071">
            <v>6.4060000000000006</v>
          </cell>
        </row>
        <row r="3072">
          <cell r="B3072" t="str">
            <v>Total com BDI</v>
          </cell>
          <cell r="F3072">
            <v>2.5499999999999998</v>
          </cell>
          <cell r="G3072">
            <v>5.78</v>
          </cell>
          <cell r="H3072">
            <v>8.33</v>
          </cell>
        </row>
        <row r="3074">
          <cell r="A3074" t="str">
            <v>13012</v>
          </cell>
          <cell r="B3074" t="str">
            <v>Caiação   3 demãos</v>
          </cell>
          <cell r="C3074" t="str">
            <v>m2</v>
          </cell>
          <cell r="F3074">
            <v>0.38</v>
          </cell>
          <cell r="G3074">
            <v>2.08</v>
          </cell>
          <cell r="H3074">
            <v>2.46</v>
          </cell>
        </row>
        <row r="3075">
          <cell r="A3075" t="str">
            <v>060</v>
          </cell>
          <cell r="B3075" t="str">
            <v>Cal para pintura sc 8kg</v>
          </cell>
          <cell r="C3075" t="str">
            <v>kg</v>
          </cell>
          <cell r="D3075">
            <v>0.5</v>
          </cell>
          <cell r="E3075">
            <v>0.25</v>
          </cell>
          <cell r="F3075">
            <v>0.125</v>
          </cell>
          <cell r="G3075" t="str">
            <v/>
          </cell>
          <cell r="H3075" t="str">
            <v/>
          </cell>
        </row>
        <row r="3076">
          <cell r="A3076" t="str">
            <v>242</v>
          </cell>
          <cell r="B3076" t="str">
            <v>öleo de Linhaça</v>
          </cell>
          <cell r="C3076" t="str">
            <v>li</v>
          </cell>
          <cell r="D3076">
            <v>0.04</v>
          </cell>
          <cell r="E3076">
            <v>4.26</v>
          </cell>
          <cell r="F3076">
            <v>0.1704</v>
          </cell>
        </row>
        <row r="3077">
          <cell r="A3077" t="str">
            <v>257</v>
          </cell>
          <cell r="B3077" t="str">
            <v>Pintor</v>
          </cell>
          <cell r="C3077" t="str">
            <v>h</v>
          </cell>
          <cell r="D3077">
            <v>0.2</v>
          </cell>
          <cell r="E3077">
            <v>5.38</v>
          </cell>
          <cell r="F3077" t="str">
            <v/>
          </cell>
          <cell r="G3077">
            <v>1.0760000000000001</v>
          </cell>
        </row>
        <row r="3078">
          <cell r="A3078" t="str">
            <v>300</v>
          </cell>
          <cell r="B3078" t="str">
            <v>Servente</v>
          </cell>
          <cell r="C3078" t="str">
            <v>h</v>
          </cell>
          <cell r="D3078">
            <v>0.15</v>
          </cell>
          <cell r="E3078">
            <v>3.51</v>
          </cell>
          <cell r="F3078" t="str">
            <v/>
          </cell>
          <cell r="G3078">
            <v>0.52649999999999997</v>
          </cell>
        </row>
        <row r="3079">
          <cell r="B3079" t="str">
            <v>Total sem BDI</v>
          </cell>
          <cell r="F3079">
            <v>0.2954</v>
          </cell>
          <cell r="G3079">
            <v>1.6025</v>
          </cell>
          <cell r="H3079">
            <v>1.8978999999999999</v>
          </cell>
        </row>
        <row r="3080">
          <cell r="B3080" t="str">
            <v>Total com BDI</v>
          </cell>
          <cell r="F3080">
            <v>0.38</v>
          </cell>
          <cell r="G3080">
            <v>2.08</v>
          </cell>
          <cell r="H3080">
            <v>2.46</v>
          </cell>
        </row>
        <row r="3082">
          <cell r="A3082" t="str">
            <v>13003</v>
          </cell>
          <cell r="B3082" t="str">
            <v xml:space="preserve">Tinta PVA sobre reboco </v>
          </cell>
          <cell r="C3082" t="str">
            <v>m2</v>
          </cell>
          <cell r="F3082">
            <v>1.64</v>
          </cell>
          <cell r="G3082">
            <v>3.36</v>
          </cell>
          <cell r="H3082">
            <v>5</v>
          </cell>
        </row>
        <row r="3083">
          <cell r="A3083" t="str">
            <v>340</v>
          </cell>
          <cell r="B3083" t="str">
            <v>Tinta PVA</v>
          </cell>
          <cell r="C3083" t="str">
            <v>li</v>
          </cell>
          <cell r="D3083">
            <v>0.24</v>
          </cell>
          <cell r="E3083">
            <v>5.27</v>
          </cell>
          <cell r="F3083">
            <v>1.2647999999999999</v>
          </cell>
          <cell r="G3083" t="str">
            <v/>
          </cell>
          <cell r="H3083" t="str">
            <v/>
          </cell>
        </row>
        <row r="3084">
          <cell r="A3084" t="str">
            <v>257</v>
          </cell>
          <cell r="B3084" t="str">
            <v>Pintor</v>
          </cell>
          <cell r="C3084" t="str">
            <v>h</v>
          </cell>
          <cell r="D3084">
            <v>0.35</v>
          </cell>
          <cell r="E3084">
            <v>5.38</v>
          </cell>
          <cell r="F3084" t="str">
            <v/>
          </cell>
          <cell r="G3084">
            <v>1.8829999999999998</v>
          </cell>
        </row>
        <row r="3085">
          <cell r="A3085" t="str">
            <v>300</v>
          </cell>
          <cell r="B3085" t="str">
            <v>Servente</v>
          </cell>
          <cell r="C3085" t="str">
            <v>h</v>
          </cell>
          <cell r="D3085">
            <v>0.2</v>
          </cell>
          <cell r="E3085">
            <v>3.51</v>
          </cell>
          <cell r="F3085" t="str">
            <v/>
          </cell>
          <cell r="G3085">
            <v>0.70199999999999996</v>
          </cell>
        </row>
        <row r="3086">
          <cell r="B3086" t="str">
            <v>Total sem BDI</v>
          </cell>
          <cell r="F3086">
            <v>1.2647999999999999</v>
          </cell>
          <cell r="G3086">
            <v>2.585</v>
          </cell>
          <cell r="H3086">
            <v>3.8498000000000001</v>
          </cell>
        </row>
        <row r="3087">
          <cell r="B3087" t="str">
            <v>Total com BDI</v>
          </cell>
          <cell r="F3087">
            <v>1.64</v>
          </cell>
          <cell r="G3087">
            <v>3.36</v>
          </cell>
          <cell r="H3087">
            <v>5</v>
          </cell>
        </row>
        <row r="3089">
          <cell r="A3089" t="str">
            <v>13004</v>
          </cell>
          <cell r="B3089" t="str">
            <v xml:space="preserve">Tinta acrílica sobre reboco </v>
          </cell>
          <cell r="C3089" t="str">
            <v>m2</v>
          </cell>
          <cell r="F3089">
            <v>1.75</v>
          </cell>
          <cell r="G3089">
            <v>3.36</v>
          </cell>
          <cell r="H3089">
            <v>5.1099999999999994</v>
          </cell>
        </row>
        <row r="3090">
          <cell r="A3090" t="str">
            <v>335</v>
          </cell>
          <cell r="B3090" t="str">
            <v>Tinta acrílica</v>
          </cell>
          <cell r="C3090" t="str">
            <v>li</v>
          </cell>
          <cell r="D3090">
            <v>0.24</v>
          </cell>
          <cell r="E3090">
            <v>5.61</v>
          </cell>
          <cell r="F3090">
            <v>1.3464</v>
          </cell>
          <cell r="G3090" t="str">
            <v/>
          </cell>
          <cell r="H3090" t="str">
            <v/>
          </cell>
        </row>
        <row r="3091">
          <cell r="A3091" t="str">
            <v>257</v>
          </cell>
          <cell r="B3091" t="str">
            <v>Pintor</v>
          </cell>
          <cell r="C3091" t="str">
            <v>h</v>
          </cell>
          <cell r="D3091">
            <v>0.35</v>
          </cell>
          <cell r="E3091">
            <v>5.38</v>
          </cell>
          <cell r="F3091" t="str">
            <v/>
          </cell>
          <cell r="G3091">
            <v>1.8829999999999998</v>
          </cell>
        </row>
        <row r="3092">
          <cell r="A3092" t="str">
            <v>300</v>
          </cell>
          <cell r="B3092" t="str">
            <v>Servente</v>
          </cell>
          <cell r="C3092" t="str">
            <v>h</v>
          </cell>
          <cell r="D3092">
            <v>0.2</v>
          </cell>
          <cell r="E3092">
            <v>3.51</v>
          </cell>
          <cell r="F3092" t="str">
            <v/>
          </cell>
          <cell r="G3092">
            <v>0.70199999999999996</v>
          </cell>
        </row>
        <row r="3093">
          <cell r="B3093" t="str">
            <v>Total sem BDI</v>
          </cell>
          <cell r="F3093">
            <v>1.3464</v>
          </cell>
          <cell r="G3093">
            <v>2.585</v>
          </cell>
          <cell r="H3093">
            <v>3.9314</v>
          </cell>
        </row>
        <row r="3094">
          <cell r="B3094" t="str">
            <v>Total com BDI</v>
          </cell>
          <cell r="F3094">
            <v>1.75</v>
          </cell>
          <cell r="G3094">
            <v>3.36</v>
          </cell>
          <cell r="H3094">
            <v>5.1099999999999994</v>
          </cell>
        </row>
        <row r="3096">
          <cell r="A3096" t="str">
            <v>13005</v>
          </cell>
          <cell r="B3096" t="str">
            <v>Tinta óleo sobre madeira 2 demãos</v>
          </cell>
          <cell r="C3096" t="str">
            <v>m2</v>
          </cell>
          <cell r="F3096">
            <v>2.17</v>
          </cell>
          <cell r="G3096">
            <v>4.74</v>
          </cell>
          <cell r="H3096">
            <v>6.91</v>
          </cell>
        </row>
        <row r="3097">
          <cell r="A3097" t="str">
            <v>338</v>
          </cell>
          <cell r="B3097" t="str">
            <v>Tinta óleo brilhante</v>
          </cell>
          <cell r="C3097" t="str">
            <v>li</v>
          </cell>
          <cell r="D3097">
            <v>0.2</v>
          </cell>
          <cell r="E3097">
            <v>4.9000000000000004</v>
          </cell>
          <cell r="F3097">
            <v>0.98000000000000009</v>
          </cell>
        </row>
        <row r="3098">
          <cell r="A3098" t="str">
            <v>303</v>
          </cell>
          <cell r="B3098" t="str">
            <v>Solvente</v>
          </cell>
          <cell r="C3098" t="str">
            <v>li</v>
          </cell>
          <cell r="D3098">
            <v>0.03</v>
          </cell>
          <cell r="E3098">
            <v>2.2000000000000002</v>
          </cell>
          <cell r="F3098">
            <v>6.6000000000000003E-2</v>
          </cell>
        </row>
        <row r="3099">
          <cell r="A3099" t="str">
            <v>339</v>
          </cell>
          <cell r="B3099" t="str">
            <v>Tinta óleo fosco fundo</v>
          </cell>
          <cell r="C3099" t="str">
            <v>li</v>
          </cell>
          <cell r="D3099">
            <v>0.1</v>
          </cell>
          <cell r="E3099">
            <v>4.9000000000000004</v>
          </cell>
          <cell r="F3099">
            <v>0.49000000000000005</v>
          </cell>
        </row>
        <row r="3100">
          <cell r="A3100" t="str">
            <v>209</v>
          </cell>
          <cell r="B3100" t="str">
            <v>Lixa madeira</v>
          </cell>
          <cell r="C3100" t="str">
            <v>un</v>
          </cell>
          <cell r="D3100">
            <v>1</v>
          </cell>
          <cell r="E3100">
            <v>0.13</v>
          </cell>
          <cell r="F3100">
            <v>0.13</v>
          </cell>
          <cell r="G3100" t="str">
            <v/>
          </cell>
          <cell r="H3100" t="str">
            <v/>
          </cell>
        </row>
        <row r="3101">
          <cell r="A3101" t="str">
            <v>257</v>
          </cell>
          <cell r="B3101" t="str">
            <v>Pintor</v>
          </cell>
          <cell r="C3101" t="str">
            <v>h</v>
          </cell>
          <cell r="D3101">
            <v>0.45</v>
          </cell>
          <cell r="E3101">
            <v>5.38</v>
          </cell>
          <cell r="F3101" t="str">
            <v/>
          </cell>
          <cell r="G3101">
            <v>2.4209999999999998</v>
          </cell>
        </row>
        <row r="3102">
          <cell r="A3102" t="str">
            <v>300</v>
          </cell>
          <cell r="B3102" t="str">
            <v>servente</v>
          </cell>
          <cell r="C3102" t="str">
            <v>h</v>
          </cell>
          <cell r="D3102">
            <v>0.35</v>
          </cell>
          <cell r="E3102">
            <v>3.51</v>
          </cell>
          <cell r="F3102" t="str">
            <v/>
          </cell>
          <cell r="G3102">
            <v>1.2284999999999999</v>
          </cell>
        </row>
        <row r="3103">
          <cell r="B3103" t="str">
            <v>Total sem BDI</v>
          </cell>
          <cell r="F3103">
            <v>1.6659999999999999</v>
          </cell>
          <cell r="G3103">
            <v>3.6494999999999997</v>
          </cell>
          <cell r="H3103">
            <v>5.3155000000000001</v>
          </cell>
        </row>
        <row r="3104">
          <cell r="B3104" t="str">
            <v>Total com BDI</v>
          </cell>
          <cell r="F3104">
            <v>2.17</v>
          </cell>
          <cell r="G3104">
            <v>4.74</v>
          </cell>
          <cell r="H3104">
            <v>6.91</v>
          </cell>
        </row>
        <row r="3106">
          <cell r="A3106" t="str">
            <v>13006</v>
          </cell>
          <cell r="B3106" t="str">
            <v>Tinta óleo sobre madeira (antiga)</v>
          </cell>
          <cell r="C3106" t="str">
            <v>m2</v>
          </cell>
          <cell r="F3106">
            <v>1.21</v>
          </cell>
          <cell r="G3106">
            <v>4.17</v>
          </cell>
          <cell r="H3106">
            <v>5.38</v>
          </cell>
        </row>
        <row r="3107">
          <cell r="A3107" t="str">
            <v>338</v>
          </cell>
          <cell r="B3107" t="str">
            <v>Tinta óleo brilhante</v>
          </cell>
          <cell r="C3107" t="str">
            <v>li</v>
          </cell>
          <cell r="D3107">
            <v>0.15</v>
          </cell>
          <cell r="E3107">
            <v>4.9000000000000004</v>
          </cell>
          <cell r="F3107">
            <v>0.73499999999999999</v>
          </cell>
        </row>
        <row r="3108">
          <cell r="A3108" t="str">
            <v>303</v>
          </cell>
          <cell r="B3108" t="str">
            <v>Solvente</v>
          </cell>
          <cell r="C3108" t="str">
            <v>li</v>
          </cell>
          <cell r="D3108">
            <v>0.03</v>
          </cell>
          <cell r="E3108">
            <v>2.2000000000000002</v>
          </cell>
          <cell r="F3108">
            <v>6.6000000000000003E-2</v>
          </cell>
        </row>
        <row r="3109">
          <cell r="A3109" t="str">
            <v>209</v>
          </cell>
          <cell r="B3109" t="str">
            <v>Lixa madeira</v>
          </cell>
          <cell r="C3109" t="str">
            <v>un</v>
          </cell>
          <cell r="D3109">
            <v>1</v>
          </cell>
          <cell r="E3109">
            <v>0.13</v>
          </cell>
          <cell r="F3109">
            <v>0.13</v>
          </cell>
          <cell r="G3109" t="str">
            <v/>
          </cell>
          <cell r="H3109" t="str">
            <v/>
          </cell>
        </row>
        <row r="3110">
          <cell r="A3110" t="str">
            <v>257</v>
          </cell>
          <cell r="B3110" t="str">
            <v>Pintor</v>
          </cell>
          <cell r="C3110" t="str">
            <v>h</v>
          </cell>
          <cell r="D3110">
            <v>0.4</v>
          </cell>
          <cell r="E3110">
            <v>5.38</v>
          </cell>
          <cell r="F3110" t="str">
            <v/>
          </cell>
          <cell r="G3110">
            <v>2.1520000000000001</v>
          </cell>
        </row>
        <row r="3111">
          <cell r="A3111" t="str">
            <v>300</v>
          </cell>
          <cell r="B3111" t="str">
            <v>servente</v>
          </cell>
          <cell r="C3111" t="str">
            <v>h</v>
          </cell>
          <cell r="D3111">
            <v>0.3</v>
          </cell>
          <cell r="E3111">
            <v>3.51</v>
          </cell>
          <cell r="F3111" t="str">
            <v/>
          </cell>
          <cell r="G3111">
            <v>1.0529999999999999</v>
          </cell>
        </row>
        <row r="3112">
          <cell r="B3112" t="str">
            <v>Total sem BDI</v>
          </cell>
          <cell r="F3112">
            <v>0.93099999999999994</v>
          </cell>
          <cell r="G3112">
            <v>3.2050000000000001</v>
          </cell>
          <cell r="H3112">
            <v>4.1360000000000001</v>
          </cell>
        </row>
        <row r="3113">
          <cell r="B3113" t="str">
            <v>Total com BDI</v>
          </cell>
          <cell r="F3113">
            <v>1.21</v>
          </cell>
          <cell r="G3113">
            <v>4.17</v>
          </cell>
          <cell r="H3113">
            <v>5.38</v>
          </cell>
        </row>
        <row r="3115">
          <cell r="A3115" t="str">
            <v>13009</v>
          </cell>
          <cell r="B3115" t="str">
            <v>Tinta esmalte s/ madeira 2 demãos</v>
          </cell>
          <cell r="C3115" t="str">
            <v>m2</v>
          </cell>
          <cell r="F3115">
            <v>2.67</v>
          </cell>
          <cell r="G3115">
            <v>4.74</v>
          </cell>
          <cell r="H3115">
            <v>7.41</v>
          </cell>
        </row>
        <row r="3116">
          <cell r="A3116" t="str">
            <v>336</v>
          </cell>
          <cell r="B3116" t="str">
            <v>Tinta esmalte brilhante</v>
          </cell>
          <cell r="C3116" t="str">
            <v>li</v>
          </cell>
          <cell r="D3116">
            <v>0.2</v>
          </cell>
          <cell r="E3116">
            <v>6.5</v>
          </cell>
          <cell r="F3116">
            <v>1.3</v>
          </cell>
        </row>
        <row r="3117">
          <cell r="A3117" t="str">
            <v>303</v>
          </cell>
          <cell r="B3117" t="str">
            <v>Solvente</v>
          </cell>
          <cell r="C3117" t="str">
            <v>li</v>
          </cell>
          <cell r="D3117">
            <v>0.03</v>
          </cell>
          <cell r="E3117">
            <v>2.2000000000000002</v>
          </cell>
          <cell r="F3117">
            <v>6.6000000000000003E-2</v>
          </cell>
        </row>
        <row r="3118">
          <cell r="A3118" t="str">
            <v>442</v>
          </cell>
          <cell r="B3118" t="str">
            <v>Tinta esmalte fosco fundo</v>
          </cell>
          <cell r="C3118" t="str">
            <v>li</v>
          </cell>
          <cell r="D3118">
            <v>0.1</v>
          </cell>
          <cell r="E3118">
            <v>5.55</v>
          </cell>
          <cell r="F3118">
            <v>0.55500000000000005</v>
          </cell>
        </row>
        <row r="3119">
          <cell r="A3119" t="str">
            <v>209</v>
          </cell>
          <cell r="B3119" t="str">
            <v>Lixa madeira</v>
          </cell>
          <cell r="C3119" t="str">
            <v>un</v>
          </cell>
          <cell r="D3119">
            <v>1</v>
          </cell>
          <cell r="E3119">
            <v>0.13</v>
          </cell>
          <cell r="F3119">
            <v>0.13</v>
          </cell>
          <cell r="G3119" t="str">
            <v/>
          </cell>
          <cell r="H3119" t="str">
            <v/>
          </cell>
        </row>
        <row r="3120">
          <cell r="A3120" t="str">
            <v>257</v>
          </cell>
          <cell r="B3120" t="str">
            <v>Pintor</v>
          </cell>
          <cell r="C3120" t="str">
            <v>h</v>
          </cell>
          <cell r="D3120">
            <v>0.45</v>
          </cell>
          <cell r="E3120">
            <v>5.38</v>
          </cell>
          <cell r="F3120" t="str">
            <v/>
          </cell>
          <cell r="G3120">
            <v>2.4209999999999998</v>
          </cell>
        </row>
        <row r="3121">
          <cell r="A3121" t="str">
            <v>300</v>
          </cell>
          <cell r="B3121" t="str">
            <v>servente</v>
          </cell>
          <cell r="C3121" t="str">
            <v>h</v>
          </cell>
          <cell r="D3121">
            <v>0.35</v>
          </cell>
          <cell r="E3121">
            <v>3.51</v>
          </cell>
          <cell r="F3121" t="str">
            <v/>
          </cell>
          <cell r="G3121">
            <v>1.2284999999999999</v>
          </cell>
        </row>
        <row r="3122">
          <cell r="B3122" t="str">
            <v>Total sem BDI</v>
          </cell>
          <cell r="F3122">
            <v>2.0510000000000002</v>
          </cell>
          <cell r="G3122">
            <v>3.6494999999999997</v>
          </cell>
          <cell r="H3122">
            <v>5.7004999999999999</v>
          </cell>
        </row>
        <row r="3123">
          <cell r="B3123" t="str">
            <v>Total com BDI</v>
          </cell>
          <cell r="F3123">
            <v>2.67</v>
          </cell>
          <cell r="G3123">
            <v>4.74</v>
          </cell>
          <cell r="H3123">
            <v>7.41</v>
          </cell>
        </row>
        <row r="3125">
          <cell r="A3125" t="str">
            <v>13010</v>
          </cell>
          <cell r="B3125" t="str">
            <v>Tinta esmalte s/ madeira (antiga)</v>
          </cell>
          <cell r="C3125" t="str">
            <v>m2</v>
          </cell>
          <cell r="F3125">
            <v>1.52</v>
          </cell>
          <cell r="G3125">
            <v>4.17</v>
          </cell>
          <cell r="H3125">
            <v>5.6899999999999995</v>
          </cell>
        </row>
        <row r="3126">
          <cell r="A3126" t="str">
            <v>336</v>
          </cell>
          <cell r="B3126" t="str">
            <v>Tinta esmalte brilhante</v>
          </cell>
          <cell r="C3126" t="str">
            <v>li</v>
          </cell>
          <cell r="D3126">
            <v>0.15</v>
          </cell>
          <cell r="E3126">
            <v>6.5</v>
          </cell>
          <cell r="F3126">
            <v>0.97499999999999998</v>
          </cell>
        </row>
        <row r="3127">
          <cell r="A3127" t="str">
            <v>303</v>
          </cell>
          <cell r="B3127" t="str">
            <v>Solvente</v>
          </cell>
          <cell r="C3127" t="str">
            <v>li</v>
          </cell>
          <cell r="D3127">
            <v>0.03</v>
          </cell>
          <cell r="E3127">
            <v>2.2000000000000002</v>
          </cell>
          <cell r="F3127">
            <v>6.6000000000000003E-2</v>
          </cell>
        </row>
        <row r="3128">
          <cell r="A3128" t="str">
            <v>209</v>
          </cell>
          <cell r="B3128" t="str">
            <v>Lixa madeira</v>
          </cell>
          <cell r="C3128" t="str">
            <v>un</v>
          </cell>
          <cell r="D3128">
            <v>1</v>
          </cell>
          <cell r="E3128">
            <v>0.13</v>
          </cell>
          <cell r="F3128">
            <v>0.13</v>
          </cell>
          <cell r="G3128" t="str">
            <v/>
          </cell>
          <cell r="H3128" t="str">
            <v/>
          </cell>
        </row>
        <row r="3129">
          <cell r="A3129" t="str">
            <v>257</v>
          </cell>
          <cell r="B3129" t="str">
            <v>Pintor</v>
          </cell>
          <cell r="C3129" t="str">
            <v>h</v>
          </cell>
          <cell r="D3129">
            <v>0.4</v>
          </cell>
          <cell r="E3129">
            <v>5.38</v>
          </cell>
          <cell r="F3129" t="str">
            <v/>
          </cell>
          <cell r="G3129">
            <v>2.1520000000000001</v>
          </cell>
        </row>
        <row r="3130">
          <cell r="A3130" t="str">
            <v>300</v>
          </cell>
          <cell r="B3130" t="str">
            <v>servente</v>
          </cell>
          <cell r="C3130" t="str">
            <v>h</v>
          </cell>
          <cell r="D3130">
            <v>0.3</v>
          </cell>
          <cell r="E3130">
            <v>3.51</v>
          </cell>
          <cell r="F3130" t="str">
            <v/>
          </cell>
          <cell r="G3130">
            <v>1.0529999999999999</v>
          </cell>
        </row>
        <row r="3131">
          <cell r="B3131" t="str">
            <v>Total sem BDI</v>
          </cell>
          <cell r="F3131">
            <v>1.1709999999999998</v>
          </cell>
          <cell r="G3131">
            <v>3.2050000000000001</v>
          </cell>
          <cell r="H3131">
            <v>4.3759999999999994</v>
          </cell>
        </row>
        <row r="3132">
          <cell r="B3132" t="str">
            <v>Total com BDI</v>
          </cell>
          <cell r="F3132">
            <v>1.52</v>
          </cell>
          <cell r="G3132">
            <v>4.17</v>
          </cell>
          <cell r="H3132">
            <v>5.6899999999999995</v>
          </cell>
        </row>
        <row r="3134">
          <cell r="A3134" t="str">
            <v>13011</v>
          </cell>
          <cell r="B3134" t="str">
            <v xml:space="preserve">Tinta texturada acrílica sobre reboco </v>
          </cell>
          <cell r="C3134" t="str">
            <v>m2</v>
          </cell>
          <cell r="F3134">
            <v>1.46</v>
          </cell>
          <cell r="G3134">
            <v>4.74</v>
          </cell>
          <cell r="H3134">
            <v>6.2</v>
          </cell>
        </row>
        <row r="3135">
          <cell r="A3135" t="str">
            <v>740</v>
          </cell>
          <cell r="B3135" t="str">
            <v>Tinta acrílica texturada</v>
          </cell>
          <cell r="C3135" t="str">
            <v>li</v>
          </cell>
          <cell r="D3135">
            <v>0.35</v>
          </cell>
          <cell r="E3135">
            <v>3.2</v>
          </cell>
          <cell r="F3135">
            <v>1.1199999999999999</v>
          </cell>
          <cell r="G3135" t="str">
            <v/>
          </cell>
          <cell r="H3135" t="str">
            <v/>
          </cell>
        </row>
        <row r="3136">
          <cell r="A3136" t="str">
            <v>257</v>
          </cell>
          <cell r="B3136" t="str">
            <v>Pintor</v>
          </cell>
          <cell r="C3136" t="str">
            <v>h</v>
          </cell>
          <cell r="D3136">
            <v>0.45</v>
          </cell>
          <cell r="E3136">
            <v>5.38</v>
          </cell>
          <cell r="F3136" t="str">
            <v/>
          </cell>
          <cell r="G3136">
            <v>2.4209999999999998</v>
          </cell>
        </row>
        <row r="3137">
          <cell r="A3137" t="str">
            <v>300</v>
          </cell>
          <cell r="B3137" t="str">
            <v>Servente</v>
          </cell>
          <cell r="C3137" t="str">
            <v>h</v>
          </cell>
          <cell r="D3137">
            <v>0.35</v>
          </cell>
          <cell r="E3137">
            <v>3.51</v>
          </cell>
          <cell r="F3137" t="str">
            <v/>
          </cell>
          <cell r="G3137">
            <v>1.2284999999999999</v>
          </cell>
        </row>
        <row r="3138">
          <cell r="B3138" t="str">
            <v>Total sem BDI</v>
          </cell>
          <cell r="F3138">
            <v>1.1199999999999999</v>
          </cell>
          <cell r="G3138">
            <v>3.6494999999999997</v>
          </cell>
          <cell r="H3138">
            <v>4.7694999999999999</v>
          </cell>
        </row>
        <row r="3139">
          <cell r="B3139" t="str">
            <v>Total com BDI</v>
          </cell>
          <cell r="F3139">
            <v>1.46</v>
          </cell>
          <cell r="G3139">
            <v>4.74</v>
          </cell>
          <cell r="H3139">
            <v>6.2</v>
          </cell>
        </row>
        <row r="3141">
          <cell r="A3141" t="str">
            <v>13007</v>
          </cell>
          <cell r="B3141" t="str">
            <v>Raspagem da pintura PVA</v>
          </cell>
          <cell r="C3141" t="str">
            <v>m2</v>
          </cell>
          <cell r="G3141">
            <v>1.37</v>
          </cell>
          <cell r="H3141">
            <v>1.37</v>
          </cell>
        </row>
        <row r="3142">
          <cell r="A3142" t="str">
            <v>300</v>
          </cell>
          <cell r="B3142" t="str">
            <v>Servente</v>
          </cell>
          <cell r="C3142" t="str">
            <v>h</v>
          </cell>
          <cell r="D3142">
            <v>0.3</v>
          </cell>
          <cell r="E3142">
            <v>3.51</v>
          </cell>
          <cell r="F3142" t="str">
            <v/>
          </cell>
          <cell r="G3142">
            <v>1.0529999999999999</v>
          </cell>
          <cell r="H3142" t="str">
            <v/>
          </cell>
        </row>
        <row r="3143">
          <cell r="B3143" t="str">
            <v>Total sem BDI</v>
          </cell>
          <cell r="G3143">
            <v>1.0529999999999999</v>
          </cell>
          <cell r="H3143">
            <v>1.0529999999999999</v>
          </cell>
        </row>
        <row r="3144">
          <cell r="B3144" t="str">
            <v>Total com BDI</v>
          </cell>
          <cell r="F3144">
            <v>0</v>
          </cell>
          <cell r="G3144">
            <v>1.37</v>
          </cell>
          <cell r="H3144">
            <v>1.37</v>
          </cell>
        </row>
        <row r="3146">
          <cell r="A3146" t="str">
            <v>13008</v>
          </cell>
          <cell r="B3146" t="str">
            <v>Raspagem óleo</v>
          </cell>
          <cell r="C3146" t="str">
            <v>m2</v>
          </cell>
          <cell r="G3146">
            <v>1.6</v>
          </cell>
          <cell r="H3146">
            <v>1.6</v>
          </cell>
        </row>
        <row r="3147">
          <cell r="A3147" t="str">
            <v>300</v>
          </cell>
          <cell r="B3147" t="str">
            <v>Servente</v>
          </cell>
          <cell r="C3147" t="str">
            <v>h</v>
          </cell>
          <cell r="D3147">
            <v>0.35</v>
          </cell>
          <cell r="E3147">
            <v>3.51</v>
          </cell>
          <cell r="F3147" t="str">
            <v/>
          </cell>
          <cell r="G3147">
            <v>1.2284999999999999</v>
          </cell>
          <cell r="H3147" t="str">
            <v/>
          </cell>
        </row>
        <row r="3148">
          <cell r="B3148" t="str">
            <v>Total sem BDI</v>
          </cell>
          <cell r="G3148">
            <v>1.2284999999999999</v>
          </cell>
          <cell r="H3148">
            <v>1.2284999999999999</v>
          </cell>
        </row>
        <row r="3149">
          <cell r="B3149" t="str">
            <v>Total com BDI</v>
          </cell>
          <cell r="F3149">
            <v>0</v>
          </cell>
          <cell r="G3149">
            <v>1.6</v>
          </cell>
          <cell r="H3149">
            <v>1.6</v>
          </cell>
        </row>
        <row r="3151">
          <cell r="A3151" t="str">
            <v>13013</v>
          </cell>
          <cell r="B3151" t="str">
            <v>Tinta Vinil a base de alcool 3 demãos</v>
          </cell>
          <cell r="C3151" t="str">
            <v>m2</v>
          </cell>
          <cell r="F3151">
            <v>4.8</v>
          </cell>
          <cell r="G3151">
            <v>5.32</v>
          </cell>
          <cell r="H3151">
            <v>10.120000000000001</v>
          </cell>
        </row>
        <row r="3152">
          <cell r="A3152" t="str">
            <v>747</v>
          </cell>
          <cell r="B3152" t="str">
            <v>Tinta vinil a base de alcool</v>
          </cell>
          <cell r="C3152" t="str">
            <v>kg</v>
          </cell>
          <cell r="D3152">
            <v>0.75</v>
          </cell>
          <cell r="E3152">
            <v>4.92</v>
          </cell>
          <cell r="F3152">
            <v>3.69</v>
          </cell>
          <cell r="G3152" t="str">
            <v/>
          </cell>
          <cell r="H3152" t="str">
            <v/>
          </cell>
        </row>
        <row r="3153">
          <cell r="A3153" t="str">
            <v>257</v>
          </cell>
          <cell r="B3153" t="str">
            <v>Pintor</v>
          </cell>
          <cell r="C3153" t="str">
            <v>h</v>
          </cell>
          <cell r="D3153">
            <v>0.5</v>
          </cell>
          <cell r="E3153">
            <v>5.38</v>
          </cell>
          <cell r="F3153" t="str">
            <v/>
          </cell>
          <cell r="G3153">
            <v>2.69</v>
          </cell>
        </row>
        <row r="3154">
          <cell r="A3154" t="str">
            <v>300</v>
          </cell>
          <cell r="B3154" t="str">
            <v>Servente</v>
          </cell>
          <cell r="C3154" t="str">
            <v>h</v>
          </cell>
          <cell r="D3154">
            <v>0.4</v>
          </cell>
          <cell r="E3154">
            <v>3.51</v>
          </cell>
          <cell r="F3154" t="str">
            <v/>
          </cell>
          <cell r="G3154">
            <v>1.4039999999999999</v>
          </cell>
        </row>
        <row r="3155">
          <cell r="B3155" t="str">
            <v>Total sem BDI</v>
          </cell>
          <cell r="F3155">
            <v>3.69</v>
          </cell>
          <cell r="G3155">
            <v>4.0939999999999994</v>
          </cell>
          <cell r="H3155">
            <v>7.7839999999999989</v>
          </cell>
        </row>
        <row r="3156">
          <cell r="B3156" t="str">
            <v>Total com BDI</v>
          </cell>
          <cell r="F3156">
            <v>4.8</v>
          </cell>
          <cell r="G3156">
            <v>5.32</v>
          </cell>
          <cell r="H3156">
            <v>10.120000000000001</v>
          </cell>
        </row>
        <row r="3158">
          <cell r="A3158" t="str">
            <v>13014</v>
          </cell>
          <cell r="B3158" t="str">
            <v>Pintura das demarcações esportivas com tinta vinil a base de alcool 3 demãos</v>
          </cell>
          <cell r="C3158" t="str">
            <v>m</v>
          </cell>
          <cell r="F3158">
            <v>0.37</v>
          </cell>
          <cell r="G3158">
            <v>0.65</v>
          </cell>
          <cell r="H3158">
            <v>1.02</v>
          </cell>
        </row>
        <row r="3159">
          <cell r="A3159" t="str">
            <v>747</v>
          </cell>
          <cell r="B3159" t="str">
            <v>Tinta vinil a base de alcool</v>
          </cell>
          <cell r="C3159" t="str">
            <v>li</v>
          </cell>
          <cell r="D3159">
            <v>4.1500000000000002E-2</v>
          </cell>
          <cell r="E3159">
            <v>4.92</v>
          </cell>
          <cell r="F3159">
            <v>0.20418</v>
          </cell>
          <cell r="G3159" t="str">
            <v/>
          </cell>
          <cell r="H3159" t="str">
            <v/>
          </cell>
        </row>
        <row r="3160">
          <cell r="A3160" t="str">
            <v>748</v>
          </cell>
          <cell r="B3160" t="str">
            <v>Fita adesiva para pintura</v>
          </cell>
          <cell r="C3160" t="str">
            <v>m</v>
          </cell>
          <cell r="D3160">
            <v>2</v>
          </cell>
          <cell r="E3160">
            <v>0.04</v>
          </cell>
          <cell r="F3160">
            <v>0.08</v>
          </cell>
        </row>
        <row r="3161">
          <cell r="A3161" t="str">
            <v>257</v>
          </cell>
          <cell r="B3161" t="str">
            <v>Pintor</v>
          </cell>
          <cell r="C3161" t="str">
            <v>h</v>
          </cell>
          <cell r="D3161">
            <v>0.06</v>
          </cell>
          <cell r="E3161">
            <v>5.38</v>
          </cell>
          <cell r="F3161" t="str">
            <v/>
          </cell>
          <cell r="G3161">
            <v>0.32279999999999998</v>
          </cell>
        </row>
        <row r="3162">
          <cell r="A3162" t="str">
            <v>300</v>
          </cell>
          <cell r="B3162" t="str">
            <v>Servente</v>
          </cell>
          <cell r="C3162" t="str">
            <v>h</v>
          </cell>
          <cell r="D3162">
            <v>0.05</v>
          </cell>
          <cell r="E3162">
            <v>3.51</v>
          </cell>
          <cell r="F3162" t="str">
            <v/>
          </cell>
          <cell r="G3162">
            <v>0.17549999999999999</v>
          </cell>
        </row>
        <row r="3163">
          <cell r="B3163" t="str">
            <v>Total sem BDI</v>
          </cell>
          <cell r="F3163">
            <v>0.28417999999999999</v>
          </cell>
          <cell r="G3163">
            <v>0.49829999999999997</v>
          </cell>
          <cell r="H3163">
            <v>0.78247999999999995</v>
          </cell>
        </row>
        <row r="3164">
          <cell r="B3164" t="str">
            <v>Total com BDI</v>
          </cell>
          <cell r="F3164">
            <v>0.37</v>
          </cell>
          <cell r="G3164">
            <v>0.65</v>
          </cell>
          <cell r="H3164">
            <v>1.02</v>
          </cell>
        </row>
        <row r="3166">
          <cell r="A3166" t="str">
            <v>14000</v>
          </cell>
          <cell r="B3166" t="str">
            <v>COMPLEMENTARES</v>
          </cell>
        </row>
        <row r="3168">
          <cell r="A3168" t="str">
            <v>14001</v>
          </cell>
          <cell r="B3168" t="str">
            <v>Passeio concr. e=5cm c/ lastro brita</v>
          </cell>
          <cell r="C3168" t="str">
            <v>m2</v>
          </cell>
          <cell r="F3168">
            <v>10.41</v>
          </cell>
          <cell r="G3168">
            <v>5.01</v>
          </cell>
          <cell r="H3168">
            <v>15.42</v>
          </cell>
        </row>
        <row r="3169">
          <cell r="A3169" t="str">
            <v>028</v>
          </cell>
          <cell r="B3169" t="str">
            <v>Betoneira 320 litros</v>
          </cell>
          <cell r="C3169" t="str">
            <v>h</v>
          </cell>
          <cell r="D3169">
            <v>2.4E-2</v>
          </cell>
          <cell r="E3169">
            <v>0.77</v>
          </cell>
          <cell r="F3169">
            <v>1.848E-2</v>
          </cell>
        </row>
        <row r="3170">
          <cell r="A3170" t="str">
            <v>078</v>
          </cell>
          <cell r="B3170" t="str">
            <v>Cimento</v>
          </cell>
          <cell r="C3170" t="str">
            <v>kg</v>
          </cell>
          <cell r="D3170">
            <v>17</v>
          </cell>
          <cell r="E3170">
            <v>0.24</v>
          </cell>
          <cell r="F3170">
            <v>4.08</v>
          </cell>
        </row>
        <row r="3171">
          <cell r="A3171" t="str">
            <v>022</v>
          </cell>
          <cell r="B3171" t="str">
            <v>Areia média</v>
          </cell>
          <cell r="C3171" t="str">
            <v>m3</v>
          </cell>
          <cell r="D3171">
            <v>3.1E-2</v>
          </cell>
          <cell r="E3171">
            <v>12</v>
          </cell>
          <cell r="F3171">
            <v>0.372</v>
          </cell>
        </row>
        <row r="3172">
          <cell r="A3172" t="str">
            <v>036</v>
          </cell>
          <cell r="B3172" t="str">
            <v>Brita 1</v>
          </cell>
          <cell r="C3172" t="str">
            <v>m3</v>
          </cell>
          <cell r="D3172">
            <v>4.2500000000000003E-2</v>
          </cell>
          <cell r="E3172">
            <v>30</v>
          </cell>
          <cell r="F3172">
            <v>1.2750000000000001</v>
          </cell>
        </row>
        <row r="3173">
          <cell r="A3173" t="str">
            <v>037</v>
          </cell>
          <cell r="B3173" t="str">
            <v>Brita 2</v>
          </cell>
          <cell r="C3173" t="str">
            <v>m3</v>
          </cell>
          <cell r="D3173">
            <v>0.06</v>
          </cell>
          <cell r="E3173">
            <v>28</v>
          </cell>
          <cell r="F3173">
            <v>1.68</v>
          </cell>
        </row>
        <row r="3174">
          <cell r="A3174" t="str">
            <v>218</v>
          </cell>
          <cell r="B3174" t="str">
            <v>Madeira de pinus 2,5x5</v>
          </cell>
          <cell r="C3174" t="str">
            <v>ml</v>
          </cell>
          <cell r="D3174">
            <v>1.5</v>
          </cell>
          <cell r="E3174">
            <v>0.38</v>
          </cell>
          <cell r="F3174">
            <v>0.57000000000000006</v>
          </cell>
        </row>
        <row r="3175">
          <cell r="A3175" t="str">
            <v>275</v>
          </cell>
          <cell r="B3175" t="str">
            <v>Prego 17x27</v>
          </cell>
          <cell r="C3175" t="str">
            <v>kg</v>
          </cell>
          <cell r="D3175">
            <v>5.0000000000000001E-3</v>
          </cell>
          <cell r="E3175">
            <v>2.09</v>
          </cell>
          <cell r="F3175">
            <v>1.0449999999999999E-2</v>
          </cell>
          <cell r="G3175" t="str">
            <v/>
          </cell>
          <cell r="H3175" t="str">
            <v/>
          </cell>
        </row>
        <row r="3176">
          <cell r="A3176" t="str">
            <v>300</v>
          </cell>
          <cell r="B3176" t="str">
            <v>Servente</v>
          </cell>
          <cell r="C3176" t="str">
            <v>h</v>
          </cell>
          <cell r="D3176">
            <v>0.67500000000000004</v>
          </cell>
          <cell r="E3176">
            <v>3.51</v>
          </cell>
          <cell r="F3176" t="str">
            <v/>
          </cell>
          <cell r="G3176">
            <v>2.3692500000000001</v>
          </cell>
        </row>
        <row r="3177">
          <cell r="A3177" t="str">
            <v>254</v>
          </cell>
          <cell r="B3177" t="str">
            <v>Pedreiro</v>
          </cell>
          <cell r="C3177" t="str">
            <v>h</v>
          </cell>
          <cell r="D3177">
            <v>0.27600000000000002</v>
          </cell>
          <cell r="E3177">
            <v>5.38</v>
          </cell>
          <cell r="F3177" t="str">
            <v/>
          </cell>
          <cell r="G3177">
            <v>1.4848800000000002</v>
          </cell>
        </row>
        <row r="3178">
          <cell r="B3178" t="str">
            <v>Total sem BDI</v>
          </cell>
          <cell r="F3178">
            <v>8.0059300000000011</v>
          </cell>
          <cell r="G3178">
            <v>3.8541300000000005</v>
          </cell>
          <cell r="H3178">
            <v>11.860060000000001</v>
          </cell>
        </row>
        <row r="3179">
          <cell r="B3179" t="str">
            <v>Total com BDI</v>
          </cell>
          <cell r="F3179">
            <v>10.41</v>
          </cell>
          <cell r="G3179">
            <v>5.01</v>
          </cell>
          <cell r="H3179">
            <v>15.42</v>
          </cell>
        </row>
        <row r="3181">
          <cell r="A3181" t="str">
            <v>14029</v>
          </cell>
          <cell r="B3181" t="str">
            <v xml:space="preserve">Piso em concreto simples fck 15MPa e=7cm incluindo reguas de pinus 1x5 para junta de dilatação </v>
          </cell>
          <cell r="C3181" t="str">
            <v>m2</v>
          </cell>
          <cell r="F3181">
            <v>10.86</v>
          </cell>
          <cell r="G3181">
            <v>5.79</v>
          </cell>
          <cell r="H3181">
            <v>16.649999999999999</v>
          </cell>
        </row>
        <row r="3182">
          <cell r="A3182" t="str">
            <v>028</v>
          </cell>
          <cell r="B3182" t="str">
            <v>Betoneira 320 litros</v>
          </cell>
          <cell r="C3182" t="str">
            <v>h</v>
          </cell>
          <cell r="D3182">
            <v>3.3599999999999998E-2</v>
          </cell>
          <cell r="E3182">
            <v>0.77</v>
          </cell>
          <cell r="F3182">
            <v>2.5871999999999999E-2</v>
          </cell>
        </row>
        <row r="3183">
          <cell r="A3183" t="str">
            <v>078</v>
          </cell>
          <cell r="B3183" t="str">
            <v>Cimento</v>
          </cell>
          <cell r="C3183" t="str">
            <v>kg</v>
          </cell>
          <cell r="D3183">
            <v>23.8</v>
          </cell>
          <cell r="E3183">
            <v>0.24</v>
          </cell>
          <cell r="F3183">
            <v>5.7119999999999997</v>
          </cell>
        </row>
        <row r="3184">
          <cell r="A3184" t="str">
            <v>022</v>
          </cell>
          <cell r="B3184" t="str">
            <v>Areia média</v>
          </cell>
          <cell r="C3184" t="str">
            <v>m3</v>
          </cell>
          <cell r="D3184">
            <v>4.3400000000000001E-2</v>
          </cell>
          <cell r="E3184">
            <v>12</v>
          </cell>
          <cell r="F3184">
            <v>0.52080000000000004</v>
          </cell>
        </row>
        <row r="3185">
          <cell r="A3185" t="str">
            <v>036</v>
          </cell>
          <cell r="B3185" t="str">
            <v>Brita 1</v>
          </cell>
          <cell r="C3185" t="str">
            <v>m3</v>
          </cell>
          <cell r="D3185">
            <v>5.9499999999999997E-2</v>
          </cell>
          <cell r="E3185">
            <v>30</v>
          </cell>
          <cell r="F3185">
            <v>1.7849999999999999</v>
          </cell>
        </row>
        <row r="3186">
          <cell r="A3186" t="str">
            <v>223</v>
          </cell>
          <cell r="B3186" t="str">
            <v>Madeira de pinus 1x5</v>
          </cell>
          <cell r="C3186" t="str">
            <v>ml</v>
          </cell>
          <cell r="D3186">
            <v>1.5</v>
          </cell>
          <cell r="E3186">
            <v>0.2</v>
          </cell>
          <cell r="F3186">
            <v>0.30000000000000004</v>
          </cell>
        </row>
        <row r="3187">
          <cell r="A3187" t="str">
            <v>275</v>
          </cell>
          <cell r="B3187" t="str">
            <v>Prego 17x27</v>
          </cell>
          <cell r="C3187" t="str">
            <v>kg</v>
          </cell>
          <cell r="D3187">
            <v>5.0000000000000001E-3</v>
          </cell>
          <cell r="E3187">
            <v>2.09</v>
          </cell>
          <cell r="F3187">
            <v>1.0449999999999999E-2</v>
          </cell>
          <cell r="G3187" t="str">
            <v/>
          </cell>
          <cell r="H3187" t="str">
            <v/>
          </cell>
        </row>
        <row r="3188">
          <cell r="A3188" t="str">
            <v>300</v>
          </cell>
          <cell r="B3188" t="str">
            <v>Servente</v>
          </cell>
          <cell r="C3188" t="str">
            <v>h</v>
          </cell>
          <cell r="D3188">
            <v>0.84</v>
          </cell>
          <cell r="E3188">
            <v>3.51</v>
          </cell>
          <cell r="F3188" t="str">
            <v/>
          </cell>
          <cell r="G3188">
            <v>2.9483999999999999</v>
          </cell>
        </row>
        <row r="3189">
          <cell r="A3189" t="str">
            <v>254</v>
          </cell>
          <cell r="B3189" t="str">
            <v>Pedreiro</v>
          </cell>
          <cell r="C3189" t="str">
            <v>h</v>
          </cell>
          <cell r="D3189">
            <v>0.28000000000000003</v>
          </cell>
          <cell r="E3189">
            <v>5.38</v>
          </cell>
          <cell r="F3189" t="str">
            <v/>
          </cell>
          <cell r="G3189">
            <v>1.5064000000000002</v>
          </cell>
        </row>
        <row r="3190">
          <cell r="B3190" t="str">
            <v>Total sem BDI</v>
          </cell>
          <cell r="F3190">
            <v>8.3541220000000003</v>
          </cell>
          <cell r="G3190">
            <v>4.4548000000000005</v>
          </cell>
          <cell r="H3190">
            <v>12.808922000000001</v>
          </cell>
        </row>
        <row r="3191">
          <cell r="B3191" t="str">
            <v>Total com BDI</v>
          </cell>
          <cell r="F3191">
            <v>10.86</v>
          </cell>
          <cell r="G3191">
            <v>5.79</v>
          </cell>
          <cell r="H3191">
            <v>16.649999999999999</v>
          </cell>
        </row>
        <row r="3193">
          <cell r="A3193" t="str">
            <v>14017</v>
          </cell>
          <cell r="B3193" t="str">
            <v xml:space="preserve">Piso em concreto simples fck 15MPa e=5cm incluindo reguas de pinus 1x5 para junta de dilatação </v>
          </cell>
          <cell r="C3193" t="str">
            <v>m2</v>
          </cell>
          <cell r="F3193">
            <v>7.87</v>
          </cell>
          <cell r="G3193">
            <v>4.1399999999999997</v>
          </cell>
          <cell r="H3193">
            <v>12.01</v>
          </cell>
        </row>
        <row r="3194">
          <cell r="A3194" t="str">
            <v>028</v>
          </cell>
          <cell r="B3194" t="str">
            <v>Betoneira 320 litros</v>
          </cell>
          <cell r="C3194" t="str">
            <v>h</v>
          </cell>
          <cell r="D3194">
            <v>2.4E-2</v>
          </cell>
          <cell r="E3194">
            <v>0.77</v>
          </cell>
          <cell r="F3194">
            <v>1.848E-2</v>
          </cell>
        </row>
        <row r="3195">
          <cell r="A3195" t="str">
            <v>078</v>
          </cell>
          <cell r="B3195" t="str">
            <v>Cimento</v>
          </cell>
          <cell r="C3195" t="str">
            <v>kg</v>
          </cell>
          <cell r="D3195">
            <v>17</v>
          </cell>
          <cell r="E3195">
            <v>0.24</v>
          </cell>
          <cell r="F3195">
            <v>4.08</v>
          </cell>
        </row>
        <row r="3196">
          <cell r="A3196" t="str">
            <v>022</v>
          </cell>
          <cell r="B3196" t="str">
            <v>Areia média</v>
          </cell>
          <cell r="C3196" t="str">
            <v>m3</v>
          </cell>
          <cell r="D3196">
            <v>3.1E-2</v>
          </cell>
          <cell r="E3196">
            <v>12</v>
          </cell>
          <cell r="F3196">
            <v>0.372</v>
          </cell>
        </row>
        <row r="3197">
          <cell r="A3197" t="str">
            <v>036</v>
          </cell>
          <cell r="B3197" t="str">
            <v>Brita 1</v>
          </cell>
          <cell r="C3197" t="str">
            <v>m3</v>
          </cell>
          <cell r="D3197">
            <v>4.2500000000000003E-2</v>
          </cell>
          <cell r="E3197">
            <v>30</v>
          </cell>
          <cell r="F3197">
            <v>1.2750000000000001</v>
          </cell>
        </row>
        <row r="3198">
          <cell r="A3198" t="str">
            <v>223</v>
          </cell>
          <cell r="B3198" t="str">
            <v>Madeira de pinus 1x5</v>
          </cell>
          <cell r="C3198" t="str">
            <v>ml</v>
          </cell>
          <cell r="D3198">
            <v>1.5</v>
          </cell>
          <cell r="E3198">
            <v>0.2</v>
          </cell>
          <cell r="F3198">
            <v>0.30000000000000004</v>
          </cell>
        </row>
        <row r="3199">
          <cell r="A3199" t="str">
            <v>275</v>
          </cell>
          <cell r="B3199" t="str">
            <v>Prego 17x27</v>
          </cell>
          <cell r="C3199" t="str">
            <v>kg</v>
          </cell>
          <cell r="D3199">
            <v>5.0000000000000001E-3</v>
          </cell>
          <cell r="E3199">
            <v>2.09</v>
          </cell>
          <cell r="F3199">
            <v>1.0449999999999999E-2</v>
          </cell>
          <cell r="G3199" t="str">
            <v/>
          </cell>
          <cell r="H3199" t="str">
            <v/>
          </cell>
        </row>
        <row r="3200">
          <cell r="A3200" t="str">
            <v>300</v>
          </cell>
          <cell r="B3200" t="str">
            <v>Servente</v>
          </cell>
          <cell r="C3200" t="str">
            <v>h</v>
          </cell>
          <cell r="D3200">
            <v>0.6</v>
          </cell>
          <cell r="E3200">
            <v>3.51</v>
          </cell>
          <cell r="F3200" t="str">
            <v/>
          </cell>
          <cell r="G3200">
            <v>2.1059999999999999</v>
          </cell>
        </row>
        <row r="3201">
          <cell r="A3201" t="str">
            <v>254</v>
          </cell>
          <cell r="B3201" t="str">
            <v>Pedreiro</v>
          </cell>
          <cell r="C3201" t="str">
            <v>h</v>
          </cell>
          <cell r="D3201">
            <v>0.2</v>
          </cell>
          <cell r="E3201">
            <v>5.38</v>
          </cell>
          <cell r="F3201" t="str">
            <v/>
          </cell>
          <cell r="G3201">
            <v>1.0760000000000001</v>
          </cell>
        </row>
        <row r="3202">
          <cell r="B3202" t="str">
            <v>Total sem BDI</v>
          </cell>
          <cell r="F3202">
            <v>6.05593</v>
          </cell>
          <cell r="G3202">
            <v>3.1819999999999999</v>
          </cell>
          <cell r="H3202">
            <v>9.2379300000000004</v>
          </cell>
        </row>
        <row r="3203">
          <cell r="B3203" t="str">
            <v>Total com BDI</v>
          </cell>
          <cell r="F3203">
            <v>7.87</v>
          </cell>
          <cell r="G3203">
            <v>4.1399999999999997</v>
          </cell>
          <cell r="H3203">
            <v>12.01</v>
          </cell>
        </row>
        <row r="3205">
          <cell r="A3205" t="str">
            <v>14019</v>
          </cell>
          <cell r="B3205" t="str">
            <v>Piso Petit Pavet preto e branco</v>
          </cell>
          <cell r="C3205" t="str">
            <v>m2</v>
          </cell>
          <cell r="F3205">
            <v>23.48</v>
          </cell>
          <cell r="G3205">
            <v>9</v>
          </cell>
          <cell r="H3205">
            <v>32.480000000000004</v>
          </cell>
        </row>
        <row r="3206">
          <cell r="A3206" t="str">
            <v>028</v>
          </cell>
          <cell r="B3206" t="str">
            <v>Betoneira 320 litros</v>
          </cell>
          <cell r="C3206" t="str">
            <v>h</v>
          </cell>
          <cell r="D3206">
            <v>2.5000000000000001E-2</v>
          </cell>
          <cell r="E3206">
            <v>0.77</v>
          </cell>
          <cell r="F3206">
            <v>1.9250000000000003E-2</v>
          </cell>
        </row>
        <row r="3207">
          <cell r="A3207" t="str">
            <v>078</v>
          </cell>
          <cell r="B3207" t="str">
            <v>Cimento</v>
          </cell>
          <cell r="C3207" t="str">
            <v>kg</v>
          </cell>
          <cell r="D3207">
            <v>19.5</v>
          </cell>
          <cell r="E3207">
            <v>0.24</v>
          </cell>
          <cell r="F3207">
            <v>4.68</v>
          </cell>
        </row>
        <row r="3208">
          <cell r="A3208" t="str">
            <v>022</v>
          </cell>
          <cell r="B3208" t="str">
            <v>Areia média</v>
          </cell>
          <cell r="C3208" t="str">
            <v>m3</v>
          </cell>
          <cell r="D3208">
            <v>7.4999999999999997E-2</v>
          </cell>
          <cell r="E3208">
            <v>12</v>
          </cell>
          <cell r="F3208">
            <v>0.89999999999999991</v>
          </cell>
        </row>
        <row r="3209">
          <cell r="A3209" t="str">
            <v>689</v>
          </cell>
          <cell r="B3209" t="str">
            <v>Petit Pavet Branco e preto</v>
          </cell>
          <cell r="C3209" t="str">
            <v>m2</v>
          </cell>
          <cell r="D3209">
            <v>1.03</v>
          </cell>
          <cell r="E3209">
            <v>12.1</v>
          </cell>
          <cell r="F3209">
            <v>12.462999999999999</v>
          </cell>
        </row>
        <row r="3210">
          <cell r="A3210" t="str">
            <v>300</v>
          </cell>
          <cell r="B3210" t="str">
            <v>Servente</v>
          </cell>
          <cell r="C3210" t="str">
            <v>h</v>
          </cell>
          <cell r="D3210">
            <v>0.9</v>
          </cell>
          <cell r="E3210">
            <v>3.51</v>
          </cell>
          <cell r="F3210" t="str">
            <v/>
          </cell>
          <cell r="G3210">
            <v>3.1589999999999998</v>
          </cell>
        </row>
        <row r="3211">
          <cell r="A3211" t="str">
            <v>254</v>
          </cell>
          <cell r="B3211" t="str">
            <v>Pedreiro</v>
          </cell>
          <cell r="C3211" t="str">
            <v>h</v>
          </cell>
          <cell r="D3211">
            <v>0.7</v>
          </cell>
          <cell r="E3211">
            <v>5.38</v>
          </cell>
          <cell r="F3211" t="str">
            <v/>
          </cell>
          <cell r="G3211">
            <v>3.7659999999999996</v>
          </cell>
        </row>
        <row r="3212">
          <cell r="B3212" t="str">
            <v>Total sem BDI</v>
          </cell>
          <cell r="F3212">
            <v>18.062249999999999</v>
          </cell>
          <cell r="G3212">
            <v>6.9249999999999989</v>
          </cell>
          <cell r="H3212">
            <v>24.987249999999996</v>
          </cell>
        </row>
        <row r="3213">
          <cell r="B3213" t="str">
            <v>Total com BDI</v>
          </cell>
          <cell r="F3213">
            <v>23.48</v>
          </cell>
          <cell r="G3213">
            <v>9</v>
          </cell>
          <cell r="H3213">
            <v>32.480000000000004</v>
          </cell>
        </row>
        <row r="3215">
          <cell r="A3215" t="str">
            <v>14020</v>
          </cell>
          <cell r="B3215" t="str">
            <v>Mão de obra para Piso Petit Pavet preto e branco incluindo argamassa</v>
          </cell>
          <cell r="C3215" t="str">
            <v>m2</v>
          </cell>
          <cell r="F3215">
            <v>7.28</v>
          </cell>
          <cell r="G3215">
            <v>9</v>
          </cell>
          <cell r="H3215">
            <v>16.28</v>
          </cell>
        </row>
        <row r="3216">
          <cell r="A3216" t="str">
            <v>028</v>
          </cell>
          <cell r="B3216" t="str">
            <v>Betoneira 320 litros</v>
          </cell>
          <cell r="C3216" t="str">
            <v>h</v>
          </cell>
          <cell r="D3216">
            <v>2.5000000000000001E-2</v>
          </cell>
          <cell r="E3216">
            <v>0.77</v>
          </cell>
          <cell r="F3216">
            <v>1.9250000000000003E-2</v>
          </cell>
        </row>
        <row r="3217">
          <cell r="A3217" t="str">
            <v>078</v>
          </cell>
          <cell r="B3217" t="str">
            <v>Cimento</v>
          </cell>
          <cell r="C3217" t="str">
            <v>kg</v>
          </cell>
          <cell r="D3217">
            <v>19.5</v>
          </cell>
          <cell r="E3217">
            <v>0.24</v>
          </cell>
          <cell r="F3217">
            <v>4.68</v>
          </cell>
        </row>
        <row r="3218">
          <cell r="A3218" t="str">
            <v>022</v>
          </cell>
          <cell r="B3218" t="str">
            <v>Areia média</v>
          </cell>
          <cell r="C3218" t="str">
            <v>m3</v>
          </cell>
          <cell r="D3218">
            <v>7.4999999999999997E-2</v>
          </cell>
          <cell r="E3218">
            <v>12</v>
          </cell>
          <cell r="F3218">
            <v>0.89999999999999991</v>
          </cell>
        </row>
        <row r="3219">
          <cell r="A3219" t="str">
            <v>300</v>
          </cell>
          <cell r="B3219" t="str">
            <v>Servente</v>
          </cell>
          <cell r="C3219" t="str">
            <v>h</v>
          </cell>
          <cell r="D3219">
            <v>0.9</v>
          </cell>
          <cell r="E3219">
            <v>3.51</v>
          </cell>
          <cell r="F3219" t="str">
            <v/>
          </cell>
          <cell r="G3219">
            <v>3.1589999999999998</v>
          </cell>
        </row>
        <row r="3220">
          <cell r="A3220" t="str">
            <v>254</v>
          </cell>
          <cell r="B3220" t="str">
            <v>Pedreiro</v>
          </cell>
          <cell r="C3220" t="str">
            <v>h</v>
          </cell>
          <cell r="D3220">
            <v>0.7</v>
          </cell>
          <cell r="E3220">
            <v>5.38</v>
          </cell>
          <cell r="F3220" t="str">
            <v/>
          </cell>
          <cell r="G3220">
            <v>3.7659999999999996</v>
          </cell>
        </row>
        <row r="3221">
          <cell r="B3221" t="str">
            <v>Total sem BDI</v>
          </cell>
          <cell r="F3221">
            <v>5.5992499999999996</v>
          </cell>
          <cell r="G3221">
            <v>6.9249999999999989</v>
          </cell>
          <cell r="H3221">
            <v>12.524249999999999</v>
          </cell>
        </row>
        <row r="3222">
          <cell r="B3222" t="str">
            <v>Total com BDI</v>
          </cell>
          <cell r="F3222">
            <v>7.28</v>
          </cell>
          <cell r="G3222">
            <v>9</v>
          </cell>
          <cell r="H3222">
            <v>16.28</v>
          </cell>
        </row>
        <row r="3224">
          <cell r="A3224" t="str">
            <v>14021</v>
          </cell>
          <cell r="B3224" t="str">
            <v>Piso ladrilo hidraulico cor cimento assentado em argamassa 1:4   3cm</v>
          </cell>
          <cell r="C3224" t="str">
            <v>m2</v>
          </cell>
          <cell r="F3224">
            <v>16.899999999999999</v>
          </cell>
          <cell r="G3224">
            <v>7.63</v>
          </cell>
          <cell r="H3224">
            <v>24.529999999999998</v>
          </cell>
        </row>
        <row r="3225">
          <cell r="A3225" t="str">
            <v>028</v>
          </cell>
          <cell r="B3225" t="str">
            <v>Betoneira 320 litros</v>
          </cell>
          <cell r="C3225" t="str">
            <v>h</v>
          </cell>
          <cell r="D3225">
            <v>1.2999999999999999E-2</v>
          </cell>
          <cell r="E3225">
            <v>0.77</v>
          </cell>
          <cell r="F3225">
            <v>1.001E-2</v>
          </cell>
        </row>
        <row r="3226">
          <cell r="A3226" t="str">
            <v>078</v>
          </cell>
          <cell r="B3226" t="str">
            <v>Cimento</v>
          </cell>
          <cell r="C3226" t="str">
            <v>kg</v>
          </cell>
          <cell r="D3226">
            <v>9.75</v>
          </cell>
          <cell r="E3226">
            <v>0.24</v>
          </cell>
          <cell r="F3226">
            <v>2.34</v>
          </cell>
        </row>
        <row r="3227">
          <cell r="A3227" t="str">
            <v>022</v>
          </cell>
          <cell r="B3227" t="str">
            <v>Areia média</v>
          </cell>
          <cell r="C3227" t="str">
            <v>m3</v>
          </cell>
          <cell r="D3227">
            <v>3.7499999999999999E-2</v>
          </cell>
          <cell r="E3227">
            <v>12</v>
          </cell>
          <cell r="F3227">
            <v>0.44999999999999996</v>
          </cell>
        </row>
        <row r="3228">
          <cell r="A3228" t="str">
            <v>197</v>
          </cell>
          <cell r="B3228" t="str">
            <v>Ladrilho hidraulico cor cimento</v>
          </cell>
          <cell r="C3228" t="str">
            <v>m2</v>
          </cell>
          <cell r="D3228">
            <v>1.03</v>
          </cell>
          <cell r="E3228">
            <v>9.9</v>
          </cell>
          <cell r="F3228">
            <v>10.197000000000001</v>
          </cell>
        </row>
        <row r="3229">
          <cell r="A3229" t="str">
            <v>300</v>
          </cell>
          <cell r="B3229" t="str">
            <v>Servente</v>
          </cell>
          <cell r="C3229" t="str">
            <v>h</v>
          </cell>
          <cell r="D3229">
            <v>0.6</v>
          </cell>
          <cell r="E3229">
            <v>3.51</v>
          </cell>
          <cell r="F3229" t="str">
            <v/>
          </cell>
          <cell r="G3229">
            <v>2.1059999999999999</v>
          </cell>
        </row>
        <row r="3230">
          <cell r="A3230" t="str">
            <v>254</v>
          </cell>
          <cell r="B3230" t="str">
            <v>Pedreiro</v>
          </cell>
          <cell r="C3230" t="str">
            <v>h</v>
          </cell>
          <cell r="D3230">
            <v>0.7</v>
          </cell>
          <cell r="E3230">
            <v>5.38</v>
          </cell>
          <cell r="F3230" t="str">
            <v/>
          </cell>
          <cell r="G3230">
            <v>3.7659999999999996</v>
          </cell>
        </row>
        <row r="3231">
          <cell r="B3231" t="str">
            <v>Total sem BDI</v>
          </cell>
          <cell r="F3231">
            <v>12.99701</v>
          </cell>
          <cell r="G3231">
            <v>5.8719999999999999</v>
          </cell>
          <cell r="H3231">
            <v>18.869009999999999</v>
          </cell>
        </row>
        <row r="3232">
          <cell r="B3232" t="str">
            <v>Total com BDI</v>
          </cell>
          <cell r="F3232">
            <v>16.899999999999999</v>
          </cell>
          <cell r="G3232">
            <v>7.63</v>
          </cell>
          <cell r="H3232">
            <v>24.529999999999998</v>
          </cell>
        </row>
        <row r="3234">
          <cell r="A3234" t="str">
            <v>14022</v>
          </cell>
          <cell r="B3234" t="str">
            <v>Piso ladrilo hidraulico cor preto e branco assentado em argamassa 1:4   3cm</v>
          </cell>
          <cell r="C3234" t="str">
            <v>m2</v>
          </cell>
          <cell r="F3234">
            <v>18.37</v>
          </cell>
          <cell r="G3234">
            <v>7.63</v>
          </cell>
          <cell r="H3234">
            <v>26</v>
          </cell>
        </row>
        <row r="3235">
          <cell r="A3235" t="str">
            <v>028</v>
          </cell>
          <cell r="B3235" t="str">
            <v>Betoneira 320 litros</v>
          </cell>
          <cell r="C3235" t="str">
            <v>h</v>
          </cell>
          <cell r="D3235">
            <v>1.2999999999999999E-2</v>
          </cell>
          <cell r="E3235">
            <v>0.77</v>
          </cell>
          <cell r="F3235">
            <v>1.001E-2</v>
          </cell>
        </row>
        <row r="3236">
          <cell r="A3236" t="str">
            <v>078</v>
          </cell>
          <cell r="B3236" t="str">
            <v>Cimento</v>
          </cell>
          <cell r="C3236" t="str">
            <v>kg</v>
          </cell>
          <cell r="D3236">
            <v>9.75</v>
          </cell>
          <cell r="E3236">
            <v>0.24</v>
          </cell>
          <cell r="F3236">
            <v>2.34</v>
          </cell>
        </row>
        <row r="3237">
          <cell r="A3237" t="str">
            <v>022</v>
          </cell>
          <cell r="B3237" t="str">
            <v>Areia média</v>
          </cell>
          <cell r="C3237" t="str">
            <v>m3</v>
          </cell>
          <cell r="D3237">
            <v>3.7499999999999999E-2</v>
          </cell>
          <cell r="E3237">
            <v>12</v>
          </cell>
          <cell r="F3237">
            <v>0.44999999999999996</v>
          </cell>
        </row>
        <row r="3238">
          <cell r="A3238" t="str">
            <v>690</v>
          </cell>
          <cell r="B3238" t="str">
            <v>Ladrilho hidraulico cor preto e branco</v>
          </cell>
          <cell r="C3238" t="str">
            <v>m2</v>
          </cell>
          <cell r="D3238">
            <v>1.03</v>
          </cell>
          <cell r="E3238">
            <v>11</v>
          </cell>
          <cell r="F3238">
            <v>11.33</v>
          </cell>
        </row>
        <row r="3239">
          <cell r="A3239" t="str">
            <v>300</v>
          </cell>
          <cell r="B3239" t="str">
            <v>Servente</v>
          </cell>
          <cell r="C3239" t="str">
            <v>h</v>
          </cell>
          <cell r="D3239">
            <v>0.6</v>
          </cell>
          <cell r="E3239">
            <v>3.51</v>
          </cell>
          <cell r="F3239" t="str">
            <v/>
          </cell>
          <cell r="G3239">
            <v>2.1059999999999999</v>
          </cell>
        </row>
        <row r="3240">
          <cell r="A3240" t="str">
            <v>254</v>
          </cell>
          <cell r="B3240" t="str">
            <v>Pedreiro</v>
          </cell>
          <cell r="C3240" t="str">
            <v>h</v>
          </cell>
          <cell r="D3240">
            <v>0.7</v>
          </cell>
          <cell r="E3240">
            <v>5.38</v>
          </cell>
          <cell r="F3240" t="str">
            <v/>
          </cell>
          <cell r="G3240">
            <v>3.7659999999999996</v>
          </cell>
        </row>
        <row r="3241">
          <cell r="B3241" t="str">
            <v>Total sem BDI</v>
          </cell>
          <cell r="F3241">
            <v>14.130009999999999</v>
          </cell>
          <cell r="G3241">
            <v>5.8719999999999999</v>
          </cell>
          <cell r="H3241">
            <v>20.002009999999999</v>
          </cell>
        </row>
        <row r="3242">
          <cell r="B3242" t="str">
            <v>Total com BDI</v>
          </cell>
          <cell r="F3242">
            <v>18.37</v>
          </cell>
          <cell r="G3242">
            <v>7.63</v>
          </cell>
          <cell r="H3242">
            <v>26</v>
          </cell>
        </row>
        <row r="3244">
          <cell r="A3244" t="str">
            <v>14023</v>
          </cell>
          <cell r="B3244" t="str">
            <v>Piso ladrilo hidraulico cor  branco assentado em argamassa 1:4   3cm</v>
          </cell>
          <cell r="C3244" t="str">
            <v>m2</v>
          </cell>
          <cell r="F3244">
            <v>21.31</v>
          </cell>
          <cell r="G3244">
            <v>7.63</v>
          </cell>
          <cell r="H3244">
            <v>28.939999999999998</v>
          </cell>
        </row>
        <row r="3245">
          <cell r="A3245" t="str">
            <v>028</v>
          </cell>
          <cell r="B3245" t="str">
            <v>Betoneira 320 litros</v>
          </cell>
          <cell r="C3245" t="str">
            <v>h</v>
          </cell>
          <cell r="D3245">
            <v>1.2999999999999999E-2</v>
          </cell>
          <cell r="E3245">
            <v>0.77</v>
          </cell>
          <cell r="F3245">
            <v>1.001E-2</v>
          </cell>
        </row>
        <row r="3246">
          <cell r="A3246" t="str">
            <v>078</v>
          </cell>
          <cell r="B3246" t="str">
            <v>Cimento</v>
          </cell>
          <cell r="C3246" t="str">
            <v>kg</v>
          </cell>
          <cell r="D3246">
            <v>9.75</v>
          </cell>
          <cell r="E3246">
            <v>0.24</v>
          </cell>
          <cell r="F3246">
            <v>2.34</v>
          </cell>
        </row>
        <row r="3247">
          <cell r="A3247" t="str">
            <v>022</v>
          </cell>
          <cell r="B3247" t="str">
            <v>Areia média</v>
          </cell>
          <cell r="C3247" t="str">
            <v>m3</v>
          </cell>
          <cell r="D3247">
            <v>3.7499999999999999E-2</v>
          </cell>
          <cell r="E3247">
            <v>12</v>
          </cell>
          <cell r="F3247">
            <v>0.44999999999999996</v>
          </cell>
        </row>
        <row r="3248">
          <cell r="A3248" t="str">
            <v>691</v>
          </cell>
          <cell r="B3248" t="str">
            <v>Ladrilho hidraulico cor  branco</v>
          </cell>
          <cell r="C3248" t="str">
            <v>m2</v>
          </cell>
          <cell r="D3248">
            <v>1.03</v>
          </cell>
          <cell r="E3248">
            <v>13.2</v>
          </cell>
          <cell r="F3248">
            <v>13.596</v>
          </cell>
        </row>
        <row r="3249">
          <cell r="A3249" t="str">
            <v>300</v>
          </cell>
          <cell r="B3249" t="str">
            <v>Servente</v>
          </cell>
          <cell r="C3249" t="str">
            <v>h</v>
          </cell>
          <cell r="D3249">
            <v>0.6</v>
          </cell>
          <cell r="E3249">
            <v>3.51</v>
          </cell>
          <cell r="F3249" t="str">
            <v/>
          </cell>
          <cell r="G3249">
            <v>2.1059999999999999</v>
          </cell>
        </row>
        <row r="3250">
          <cell r="A3250" t="str">
            <v>254</v>
          </cell>
          <cell r="B3250" t="str">
            <v>Pedreiro</v>
          </cell>
          <cell r="C3250" t="str">
            <v>h</v>
          </cell>
          <cell r="D3250">
            <v>0.7</v>
          </cell>
          <cell r="E3250">
            <v>5.38</v>
          </cell>
          <cell r="F3250" t="str">
            <v/>
          </cell>
          <cell r="G3250">
            <v>3.7659999999999996</v>
          </cell>
        </row>
        <row r="3251">
          <cell r="B3251" t="str">
            <v>Total sem BDI</v>
          </cell>
          <cell r="F3251">
            <v>16.39601</v>
          </cell>
          <cell r="G3251">
            <v>5.8719999999999999</v>
          </cell>
          <cell r="H3251">
            <v>22.26801</v>
          </cell>
        </row>
        <row r="3252">
          <cell r="B3252" t="str">
            <v>Total com BDI</v>
          </cell>
          <cell r="F3252">
            <v>21.31</v>
          </cell>
          <cell r="G3252">
            <v>7.63</v>
          </cell>
          <cell r="H3252">
            <v>28.939999999999998</v>
          </cell>
        </row>
        <row r="3254">
          <cell r="A3254" t="str">
            <v>14024</v>
          </cell>
          <cell r="B3254" t="str">
            <v>Piso Revelux cinza 45x45 assentado em argamassa 1:3   4cm</v>
          </cell>
          <cell r="C3254" t="str">
            <v>m2</v>
          </cell>
          <cell r="F3254">
            <v>23.06</v>
          </cell>
          <cell r="G3254">
            <v>7.63</v>
          </cell>
          <cell r="H3254">
            <v>30.689999999999998</v>
          </cell>
        </row>
        <row r="3255">
          <cell r="A3255" t="str">
            <v>028</v>
          </cell>
          <cell r="B3255" t="str">
            <v>Betoneira 320 litros</v>
          </cell>
          <cell r="C3255" t="str">
            <v>h</v>
          </cell>
          <cell r="D3255">
            <v>1.2999999999999999E-2</v>
          </cell>
          <cell r="E3255">
            <v>0.77</v>
          </cell>
          <cell r="F3255">
            <v>1.001E-2</v>
          </cell>
        </row>
        <row r="3256">
          <cell r="A3256" t="str">
            <v>078</v>
          </cell>
          <cell r="B3256" t="str">
            <v>Cimento</v>
          </cell>
          <cell r="C3256" t="str">
            <v>kg</v>
          </cell>
          <cell r="D3256">
            <v>17.34</v>
          </cell>
          <cell r="E3256">
            <v>0.24</v>
          </cell>
          <cell r="F3256">
            <v>4.1616</v>
          </cell>
        </row>
        <row r="3257">
          <cell r="A3257" t="str">
            <v>022</v>
          </cell>
          <cell r="B3257" t="str">
            <v>Areia média</v>
          </cell>
          <cell r="C3257" t="str">
            <v>m3</v>
          </cell>
          <cell r="D3257">
            <v>0.05</v>
          </cell>
          <cell r="E3257">
            <v>12</v>
          </cell>
          <cell r="F3257">
            <v>0.60000000000000009</v>
          </cell>
        </row>
        <row r="3258">
          <cell r="A3258" t="str">
            <v>693</v>
          </cell>
          <cell r="B3258" t="str">
            <v>Piso revelux 45x45 cinza</v>
          </cell>
          <cell r="C3258" t="str">
            <v>m2</v>
          </cell>
          <cell r="D3258">
            <v>1.03</v>
          </cell>
          <cell r="E3258">
            <v>12.59</v>
          </cell>
          <cell r="F3258">
            <v>12.967700000000001</v>
          </cell>
        </row>
        <row r="3259">
          <cell r="A3259" t="str">
            <v>300</v>
          </cell>
          <cell r="B3259" t="str">
            <v>Servente</v>
          </cell>
          <cell r="C3259" t="str">
            <v>h</v>
          </cell>
          <cell r="D3259">
            <v>0.6</v>
          </cell>
          <cell r="E3259">
            <v>3.51</v>
          </cell>
          <cell r="F3259" t="str">
            <v/>
          </cell>
          <cell r="G3259">
            <v>2.1059999999999999</v>
          </cell>
        </row>
        <row r="3260">
          <cell r="A3260" t="str">
            <v>254</v>
          </cell>
          <cell r="B3260" t="str">
            <v>Pedreiro</v>
          </cell>
          <cell r="C3260" t="str">
            <v>h</v>
          </cell>
          <cell r="D3260">
            <v>0.7</v>
          </cell>
          <cell r="E3260">
            <v>5.38</v>
          </cell>
          <cell r="F3260" t="str">
            <v/>
          </cell>
          <cell r="G3260">
            <v>3.7659999999999996</v>
          </cell>
        </row>
        <row r="3261">
          <cell r="B3261" t="str">
            <v>Total sem BDI</v>
          </cell>
          <cell r="F3261">
            <v>17.739310000000003</v>
          </cell>
          <cell r="G3261">
            <v>5.8719999999999999</v>
          </cell>
          <cell r="H3261">
            <v>23.611310000000003</v>
          </cell>
        </row>
        <row r="3262">
          <cell r="B3262" t="str">
            <v>Total com BDI</v>
          </cell>
          <cell r="F3262">
            <v>23.06</v>
          </cell>
          <cell r="G3262">
            <v>7.63</v>
          </cell>
          <cell r="H3262">
            <v>30.689999999999998</v>
          </cell>
        </row>
        <row r="3264">
          <cell r="A3264" t="str">
            <v>14025</v>
          </cell>
          <cell r="B3264" t="str">
            <v>Piso Revelux vermelho 45x45 assentado em argamassa 1:3   4cm</v>
          </cell>
          <cell r="C3264" t="str">
            <v>m2</v>
          </cell>
          <cell r="F3264">
            <v>31.01</v>
          </cell>
          <cell r="G3264">
            <v>7.63</v>
          </cell>
          <cell r="H3264">
            <v>38.64</v>
          </cell>
        </row>
        <row r="3265">
          <cell r="A3265" t="str">
            <v>028</v>
          </cell>
          <cell r="B3265" t="str">
            <v>Betoneira 320 litros</v>
          </cell>
          <cell r="C3265" t="str">
            <v>h</v>
          </cell>
          <cell r="D3265">
            <v>1.2999999999999999E-2</v>
          </cell>
          <cell r="E3265">
            <v>0.77</v>
          </cell>
          <cell r="F3265">
            <v>1.001E-2</v>
          </cell>
        </row>
        <row r="3266">
          <cell r="A3266" t="str">
            <v>078</v>
          </cell>
          <cell r="B3266" t="str">
            <v>Cimento</v>
          </cell>
          <cell r="C3266" t="str">
            <v>kg</v>
          </cell>
          <cell r="D3266">
            <v>17.34</v>
          </cell>
          <cell r="E3266">
            <v>0.24</v>
          </cell>
          <cell r="F3266">
            <v>4.1616</v>
          </cell>
        </row>
        <row r="3267">
          <cell r="A3267" t="str">
            <v>022</v>
          </cell>
          <cell r="B3267" t="str">
            <v>Areia média</v>
          </cell>
          <cell r="C3267" t="str">
            <v>m3</v>
          </cell>
          <cell r="D3267">
            <v>0.05</v>
          </cell>
          <cell r="E3267">
            <v>12</v>
          </cell>
          <cell r="F3267">
            <v>0.60000000000000009</v>
          </cell>
        </row>
        <row r="3268">
          <cell r="A3268" t="str">
            <v>694</v>
          </cell>
          <cell r="B3268" t="str">
            <v>Piso revelux 45x45 vermelho</v>
          </cell>
          <cell r="C3268" t="str">
            <v>m2</v>
          </cell>
          <cell r="D3268">
            <v>1.03</v>
          </cell>
          <cell r="E3268">
            <v>18.53</v>
          </cell>
          <cell r="F3268">
            <v>19.085900000000002</v>
          </cell>
        </row>
        <row r="3269">
          <cell r="A3269" t="str">
            <v>300</v>
          </cell>
          <cell r="B3269" t="str">
            <v>Servente</v>
          </cell>
          <cell r="C3269" t="str">
            <v>h</v>
          </cell>
          <cell r="D3269">
            <v>0.6</v>
          </cell>
          <cell r="E3269">
            <v>3.51</v>
          </cell>
          <cell r="F3269" t="str">
            <v/>
          </cell>
          <cell r="G3269">
            <v>2.1059999999999999</v>
          </cell>
        </row>
        <row r="3270">
          <cell r="A3270" t="str">
            <v>254</v>
          </cell>
          <cell r="B3270" t="str">
            <v>Pedreiro</v>
          </cell>
          <cell r="C3270" t="str">
            <v>h</v>
          </cell>
          <cell r="D3270">
            <v>0.7</v>
          </cell>
          <cell r="E3270">
            <v>5.38</v>
          </cell>
          <cell r="F3270" t="str">
            <v/>
          </cell>
          <cell r="G3270">
            <v>3.7659999999999996</v>
          </cell>
        </row>
        <row r="3271">
          <cell r="B3271" t="str">
            <v>Total sem BDI</v>
          </cell>
          <cell r="F3271">
            <v>23.857510000000005</v>
          </cell>
          <cell r="G3271">
            <v>5.8719999999999999</v>
          </cell>
          <cell r="H3271">
            <v>29.729510000000005</v>
          </cell>
        </row>
        <row r="3272">
          <cell r="B3272" t="str">
            <v>Total com BDI</v>
          </cell>
          <cell r="F3272">
            <v>31.01</v>
          </cell>
          <cell r="G3272">
            <v>7.63</v>
          </cell>
          <cell r="H3272">
            <v>38.64</v>
          </cell>
        </row>
        <row r="3274">
          <cell r="A3274" t="str">
            <v>14026</v>
          </cell>
          <cell r="B3274" t="str">
            <v>Piso Revelux Grafite 45x45 assentado em argamassa 1:3   4cm</v>
          </cell>
          <cell r="C3274" t="str">
            <v>m2</v>
          </cell>
          <cell r="F3274">
            <v>29.03</v>
          </cell>
          <cell r="G3274">
            <v>7.63</v>
          </cell>
          <cell r="H3274">
            <v>36.660000000000004</v>
          </cell>
        </row>
        <row r="3275">
          <cell r="A3275" t="str">
            <v>028</v>
          </cell>
          <cell r="B3275" t="str">
            <v>Betoneira 320 litros</v>
          </cell>
          <cell r="C3275" t="str">
            <v>h</v>
          </cell>
          <cell r="D3275">
            <v>1.2999999999999999E-2</v>
          </cell>
          <cell r="E3275">
            <v>0.77</v>
          </cell>
          <cell r="F3275">
            <v>1.001E-2</v>
          </cell>
        </row>
        <row r="3276">
          <cell r="A3276" t="str">
            <v>078</v>
          </cell>
          <cell r="B3276" t="str">
            <v>Cimento</v>
          </cell>
          <cell r="C3276" t="str">
            <v>kg</v>
          </cell>
          <cell r="D3276">
            <v>17.34</v>
          </cell>
          <cell r="E3276">
            <v>0.24</v>
          </cell>
          <cell r="F3276">
            <v>4.1616</v>
          </cell>
        </row>
        <row r="3277">
          <cell r="A3277" t="str">
            <v>022</v>
          </cell>
          <cell r="B3277" t="str">
            <v>Areia média</v>
          </cell>
          <cell r="C3277" t="str">
            <v>m3</v>
          </cell>
          <cell r="D3277">
            <v>0.05</v>
          </cell>
          <cell r="E3277">
            <v>12</v>
          </cell>
          <cell r="F3277">
            <v>0.60000000000000009</v>
          </cell>
        </row>
        <row r="3278">
          <cell r="A3278" t="str">
            <v>695</v>
          </cell>
          <cell r="B3278" t="str">
            <v>Piso revelux 45x45 grafite</v>
          </cell>
          <cell r="C3278" t="str">
            <v>m2</v>
          </cell>
          <cell r="D3278">
            <v>1.03</v>
          </cell>
          <cell r="E3278">
            <v>17.05</v>
          </cell>
          <cell r="F3278">
            <v>17.561500000000002</v>
          </cell>
        </row>
        <row r="3279">
          <cell r="A3279" t="str">
            <v>300</v>
          </cell>
          <cell r="B3279" t="str">
            <v>Servente</v>
          </cell>
          <cell r="C3279" t="str">
            <v>h</v>
          </cell>
          <cell r="D3279">
            <v>0.6</v>
          </cell>
          <cell r="E3279">
            <v>3.51</v>
          </cell>
          <cell r="F3279" t="str">
            <v/>
          </cell>
          <cell r="G3279">
            <v>2.1059999999999999</v>
          </cell>
        </row>
        <row r="3280">
          <cell r="A3280" t="str">
            <v>254</v>
          </cell>
          <cell r="B3280" t="str">
            <v>Pedreiro</v>
          </cell>
          <cell r="C3280" t="str">
            <v>h</v>
          </cell>
          <cell r="D3280">
            <v>0.7</v>
          </cell>
          <cell r="E3280">
            <v>5.38</v>
          </cell>
          <cell r="F3280" t="str">
            <v/>
          </cell>
          <cell r="G3280">
            <v>3.7659999999999996</v>
          </cell>
        </row>
        <row r="3281">
          <cell r="B3281" t="str">
            <v>Total sem BDI</v>
          </cell>
          <cell r="F3281">
            <v>22.333110000000005</v>
          </cell>
          <cell r="G3281">
            <v>5.8719999999999999</v>
          </cell>
          <cell r="H3281">
            <v>28.205110000000005</v>
          </cell>
        </row>
        <row r="3282">
          <cell r="B3282" t="str">
            <v>Total com BDI</v>
          </cell>
          <cell r="F3282">
            <v>29.03</v>
          </cell>
          <cell r="G3282">
            <v>7.63</v>
          </cell>
          <cell r="H3282">
            <v>36.660000000000004</v>
          </cell>
        </row>
        <row r="3284">
          <cell r="A3284" t="str">
            <v>14002</v>
          </cell>
          <cell r="B3284" t="str">
            <v>Muro em alvenaria de tijolos h=1,20 incluindo chapisco, Reboco e concreto</v>
          </cell>
          <cell r="C3284" t="str">
            <v>m</v>
          </cell>
          <cell r="F3284">
            <v>28.24</v>
          </cell>
          <cell r="G3284">
            <v>31.95</v>
          </cell>
          <cell r="H3284">
            <v>60.19</v>
          </cell>
        </row>
        <row r="3285">
          <cell r="A3285" t="str">
            <v>385</v>
          </cell>
          <cell r="B3285" t="str">
            <v>Vibrador 2HP</v>
          </cell>
          <cell r="C3285" t="str">
            <v>h</v>
          </cell>
          <cell r="D3285">
            <v>2.8799999999999999E-2</v>
          </cell>
          <cell r="E3285">
            <v>0.77</v>
          </cell>
          <cell r="F3285">
            <v>2.2176000000000001E-2</v>
          </cell>
        </row>
        <row r="3286">
          <cell r="A3286" t="str">
            <v>028</v>
          </cell>
          <cell r="B3286" t="str">
            <v>Betoneira 320 litros</v>
          </cell>
          <cell r="C3286" t="str">
            <v>h</v>
          </cell>
          <cell r="D3286">
            <v>6.9599999999999995E-2</v>
          </cell>
          <cell r="E3286">
            <v>0.77</v>
          </cell>
          <cell r="F3286">
            <v>5.3592000000000001E-2</v>
          </cell>
        </row>
        <row r="3287">
          <cell r="A3287" t="str">
            <v>332</v>
          </cell>
          <cell r="B3287" t="str">
            <v>Tijolo 6 furos médio</v>
          </cell>
          <cell r="C3287" t="str">
            <v>un</v>
          </cell>
          <cell r="D3287">
            <v>39.6</v>
          </cell>
          <cell r="E3287">
            <v>0.1</v>
          </cell>
          <cell r="F3287">
            <v>3.9600000000000004</v>
          </cell>
        </row>
        <row r="3288">
          <cell r="A3288" t="str">
            <v>473</v>
          </cell>
          <cell r="B3288" t="str">
            <v>Argamassa pré fabricada  (cal e areia)</v>
          </cell>
          <cell r="C3288" t="str">
            <v>m3</v>
          </cell>
          <cell r="D3288">
            <v>6.3839999999999994E-2</v>
          </cell>
          <cell r="E3288">
            <v>35</v>
          </cell>
          <cell r="F3288">
            <v>2.2343999999999999</v>
          </cell>
        </row>
        <row r="3289">
          <cell r="A3289" t="str">
            <v>022</v>
          </cell>
          <cell r="B3289" t="str">
            <v>Areia média</v>
          </cell>
          <cell r="C3289" t="str">
            <v>m3</v>
          </cell>
          <cell r="D3289">
            <v>5.6399999999999999E-2</v>
          </cell>
          <cell r="E3289">
            <v>12</v>
          </cell>
          <cell r="F3289">
            <v>0.67679999999999996</v>
          </cell>
        </row>
        <row r="3290">
          <cell r="A3290" t="str">
            <v>078</v>
          </cell>
          <cell r="B3290" t="str">
            <v>Cimento</v>
          </cell>
          <cell r="C3290" t="str">
            <v>kg</v>
          </cell>
          <cell r="D3290">
            <v>33.1905</v>
          </cell>
          <cell r="E3290">
            <v>0.24</v>
          </cell>
          <cell r="F3290">
            <v>7.9657200000000001</v>
          </cell>
        </row>
        <row r="3291">
          <cell r="A3291" t="str">
            <v>036</v>
          </cell>
          <cell r="B3291" t="str">
            <v>Brita 1</v>
          </cell>
          <cell r="C3291" t="str">
            <v>m3</v>
          </cell>
          <cell r="D3291">
            <v>5.0999999999999997E-2</v>
          </cell>
          <cell r="E3291">
            <v>30</v>
          </cell>
          <cell r="F3291">
            <v>1.5299999999999998</v>
          </cell>
        </row>
        <row r="3292">
          <cell r="A3292" t="str">
            <v>275</v>
          </cell>
          <cell r="B3292" t="str">
            <v>Prego 17x27</v>
          </cell>
          <cell r="C3292" t="str">
            <v>kg</v>
          </cell>
          <cell r="D3292">
            <v>7.1999999999999995E-2</v>
          </cell>
          <cell r="E3292">
            <v>2.09</v>
          </cell>
          <cell r="F3292">
            <v>0.15047999999999997</v>
          </cell>
        </row>
        <row r="3293">
          <cell r="A3293" t="str">
            <v>222</v>
          </cell>
          <cell r="B3293" t="str">
            <v>Madeira para caixaria    reapr. 3x</v>
          </cell>
          <cell r="C3293" t="str">
            <v>dz</v>
          </cell>
          <cell r="D3293">
            <v>0.03</v>
          </cell>
          <cell r="E3293">
            <v>25</v>
          </cell>
          <cell r="F3293">
            <v>0.75</v>
          </cell>
        </row>
        <row r="3294">
          <cell r="A3294" t="str">
            <v>010</v>
          </cell>
          <cell r="B3294" t="str">
            <v>Aço CA-60 4,2mm</v>
          </cell>
          <cell r="C3294" t="str">
            <v>kg</v>
          </cell>
          <cell r="D3294">
            <v>1.2</v>
          </cell>
          <cell r="E3294">
            <v>1.19</v>
          </cell>
          <cell r="F3294">
            <v>1.4279999999999999</v>
          </cell>
        </row>
        <row r="3295">
          <cell r="A3295" t="str">
            <v>004</v>
          </cell>
          <cell r="B3295" t="str">
            <v>Aço CA-50 1/4</v>
          </cell>
          <cell r="C3295" t="str">
            <v>kg</v>
          </cell>
          <cell r="D3295">
            <v>0.6</v>
          </cell>
          <cell r="E3295">
            <v>1.3</v>
          </cell>
          <cell r="F3295">
            <v>0.78</v>
          </cell>
        </row>
        <row r="3296">
          <cell r="A3296" t="str">
            <v>007</v>
          </cell>
          <cell r="B3296" t="str">
            <v>Aço CA-50 5/16</v>
          </cell>
          <cell r="C3296" t="str">
            <v>kg</v>
          </cell>
          <cell r="D3296">
            <v>0.9</v>
          </cell>
          <cell r="E3296">
            <v>1.17</v>
          </cell>
          <cell r="F3296">
            <v>1.0529999999999999</v>
          </cell>
        </row>
        <row r="3297">
          <cell r="A3297" t="str">
            <v>006</v>
          </cell>
          <cell r="B3297" t="str">
            <v>Aço CA-50 3/8</v>
          </cell>
          <cell r="C3297" t="str">
            <v>kg</v>
          </cell>
          <cell r="D3297">
            <v>0.9</v>
          </cell>
          <cell r="E3297">
            <v>1.05</v>
          </cell>
          <cell r="F3297">
            <v>0.94500000000000006</v>
          </cell>
        </row>
        <row r="3298">
          <cell r="A3298" t="str">
            <v>020</v>
          </cell>
          <cell r="B3298" t="str">
            <v>Arame recozido 18</v>
          </cell>
          <cell r="C3298" t="str">
            <v>kg</v>
          </cell>
          <cell r="D3298">
            <v>7.4999999999999997E-2</v>
          </cell>
          <cell r="E3298">
            <v>2.37</v>
          </cell>
          <cell r="F3298">
            <v>0.17774999999999999</v>
          </cell>
          <cell r="G3298" t="str">
            <v/>
          </cell>
          <cell r="H3298" t="str">
            <v/>
          </cell>
        </row>
        <row r="3299">
          <cell r="A3299" t="str">
            <v>070</v>
          </cell>
          <cell r="B3299" t="str">
            <v>Carpinteiro</v>
          </cell>
          <cell r="C3299" t="str">
            <v>h</v>
          </cell>
          <cell r="D3299">
            <v>0.15</v>
          </cell>
          <cell r="E3299">
            <v>5.38</v>
          </cell>
          <cell r="F3299" t="str">
            <v/>
          </cell>
          <cell r="G3299">
            <v>0.80699999999999994</v>
          </cell>
        </row>
        <row r="3300">
          <cell r="A3300" t="str">
            <v>147</v>
          </cell>
          <cell r="B3300" t="str">
            <v>Ferreiro</v>
          </cell>
          <cell r="C3300" t="str">
            <v>h</v>
          </cell>
          <cell r="D3300">
            <v>0.28799999999999998</v>
          </cell>
          <cell r="E3300">
            <v>5.38</v>
          </cell>
          <cell r="F3300" t="str">
            <v/>
          </cell>
          <cell r="G3300">
            <v>1.5494399999999999</v>
          </cell>
        </row>
        <row r="3301">
          <cell r="A3301" t="str">
            <v>254</v>
          </cell>
          <cell r="B3301" t="str">
            <v>Pedreiro</v>
          </cell>
          <cell r="C3301" t="str">
            <v>h</v>
          </cell>
          <cell r="D3301">
            <v>2.2770000000000001</v>
          </cell>
          <cell r="E3301">
            <v>5.38</v>
          </cell>
          <cell r="F3301" t="str">
            <v/>
          </cell>
          <cell r="G3301">
            <v>12.250260000000001</v>
          </cell>
        </row>
        <row r="3302">
          <cell r="A3302" t="str">
            <v>300</v>
          </cell>
          <cell r="B3302" t="str">
            <v>Servente</v>
          </cell>
          <cell r="C3302" t="str">
            <v>h</v>
          </cell>
          <cell r="D3302">
            <v>2.84</v>
          </cell>
          <cell r="E3302">
            <v>3.51</v>
          </cell>
          <cell r="F3302" t="str">
            <v/>
          </cell>
          <cell r="G3302">
            <v>9.968399999999999</v>
          </cell>
        </row>
        <row r="3303">
          <cell r="B3303" t="str">
            <v>Total sem BDI</v>
          </cell>
          <cell r="C3303" t="str">
            <v/>
          </cell>
          <cell r="D3303" t="str">
            <v/>
          </cell>
          <cell r="F3303">
            <v>21.726918000000005</v>
          </cell>
          <cell r="G3303">
            <v>24.575099999999999</v>
          </cell>
          <cell r="H3303">
            <v>46.302018000000004</v>
          </cell>
        </row>
        <row r="3304">
          <cell r="B3304" t="str">
            <v>Total com BDI</v>
          </cell>
          <cell r="F3304">
            <v>28.24</v>
          </cell>
          <cell r="G3304">
            <v>31.95</v>
          </cell>
          <cell r="H3304">
            <v>60.19</v>
          </cell>
        </row>
        <row r="3306">
          <cell r="A3306" t="str">
            <v>14027</v>
          </cell>
          <cell r="B3306" t="str">
            <v>Muro em alvenaria de tijolos h=1,50 incluindo chapisco, Reboco e concreto</v>
          </cell>
          <cell r="C3306" t="str">
            <v>m</v>
          </cell>
          <cell r="F3306">
            <v>36.57</v>
          </cell>
          <cell r="G3306">
            <v>40.340000000000003</v>
          </cell>
          <cell r="H3306">
            <v>76.91</v>
          </cell>
        </row>
        <row r="3307">
          <cell r="A3307" t="str">
            <v>385</v>
          </cell>
          <cell r="B3307" t="str">
            <v>Vibrador 2HP</v>
          </cell>
          <cell r="C3307" t="str">
            <v>h</v>
          </cell>
          <cell r="D3307">
            <v>3.8399999999999997E-2</v>
          </cell>
          <cell r="E3307">
            <v>0.77</v>
          </cell>
          <cell r="F3307">
            <v>2.9567999999999997E-2</v>
          </cell>
        </row>
        <row r="3308">
          <cell r="A3308" t="str">
            <v>028</v>
          </cell>
          <cell r="B3308" t="str">
            <v>Betoneira 320 litros</v>
          </cell>
          <cell r="C3308" t="str">
            <v>h</v>
          </cell>
          <cell r="D3308">
            <v>8.8800000000000004E-2</v>
          </cell>
          <cell r="E3308">
            <v>0.77</v>
          </cell>
          <cell r="F3308">
            <v>6.8376000000000006E-2</v>
          </cell>
        </row>
        <row r="3309">
          <cell r="A3309" t="str">
            <v>332</v>
          </cell>
          <cell r="B3309" t="str">
            <v>Tijolo 6 furos médio</v>
          </cell>
          <cell r="C3309" t="str">
            <v>un</v>
          </cell>
          <cell r="D3309">
            <v>49.5</v>
          </cell>
          <cell r="E3309">
            <v>0.1</v>
          </cell>
          <cell r="F3309">
            <v>4.95</v>
          </cell>
        </row>
        <row r="3310">
          <cell r="A3310" t="str">
            <v>473</v>
          </cell>
          <cell r="B3310" t="str">
            <v>Argamassa pré fabricada  (cal e areia)</v>
          </cell>
          <cell r="C3310" t="str">
            <v>m3</v>
          </cell>
          <cell r="D3310">
            <v>7.9049999999999995E-2</v>
          </cell>
          <cell r="E3310">
            <v>35</v>
          </cell>
          <cell r="F3310">
            <v>2.76675</v>
          </cell>
        </row>
        <row r="3311">
          <cell r="A3311" t="str">
            <v>022</v>
          </cell>
          <cell r="B3311" t="str">
            <v>Areia média</v>
          </cell>
          <cell r="C3311" t="str">
            <v>m3</v>
          </cell>
          <cell r="D3311">
            <v>7.3599999999999999E-2</v>
          </cell>
          <cell r="E3311">
            <v>12</v>
          </cell>
          <cell r="F3311">
            <v>0.88319999999999999</v>
          </cell>
        </row>
        <row r="3312">
          <cell r="A3312" t="str">
            <v>078</v>
          </cell>
          <cell r="B3312" t="str">
            <v>Cimento</v>
          </cell>
          <cell r="C3312" t="str">
            <v>kg</v>
          </cell>
          <cell r="D3312">
            <v>43.104500000000002</v>
          </cell>
          <cell r="E3312">
            <v>0.24</v>
          </cell>
          <cell r="F3312">
            <v>10.345079999999999</v>
          </cell>
        </row>
        <row r="3313">
          <cell r="A3313" t="str">
            <v>036</v>
          </cell>
          <cell r="B3313" t="str">
            <v>Brita 1</v>
          </cell>
          <cell r="C3313" t="str">
            <v>m3</v>
          </cell>
          <cell r="D3313">
            <v>6.8000000000000005E-2</v>
          </cell>
          <cell r="E3313">
            <v>30</v>
          </cell>
          <cell r="F3313">
            <v>2.04</v>
          </cell>
        </row>
        <row r="3314">
          <cell r="A3314" t="str">
            <v>275</v>
          </cell>
          <cell r="B3314" t="str">
            <v>Prego 17x27</v>
          </cell>
          <cell r="C3314" t="str">
            <v>kg</v>
          </cell>
          <cell r="D3314">
            <v>9.6000000000000002E-2</v>
          </cell>
          <cell r="E3314">
            <v>2.09</v>
          </cell>
          <cell r="F3314">
            <v>0.20063999999999999</v>
          </cell>
        </row>
        <row r="3315">
          <cell r="A3315" t="str">
            <v>222</v>
          </cell>
          <cell r="B3315" t="str">
            <v>Madeira para caixaria    reapr. 3x</v>
          </cell>
          <cell r="C3315" t="str">
            <v>dz</v>
          </cell>
          <cell r="D3315">
            <v>0.04</v>
          </cell>
          <cell r="E3315">
            <v>25</v>
          </cell>
          <cell r="F3315">
            <v>1</v>
          </cell>
        </row>
        <row r="3316">
          <cell r="A3316" t="str">
            <v>010</v>
          </cell>
          <cell r="B3316" t="str">
            <v>Aço CA-60 4,2mm</v>
          </cell>
          <cell r="C3316" t="str">
            <v>kg</v>
          </cell>
          <cell r="D3316">
            <v>1.6</v>
          </cell>
          <cell r="E3316">
            <v>1.19</v>
          </cell>
          <cell r="F3316">
            <v>1.9039999999999999</v>
          </cell>
        </row>
        <row r="3317">
          <cell r="A3317" t="str">
            <v>004</v>
          </cell>
          <cell r="B3317" t="str">
            <v>Aço CA-50 1/4</v>
          </cell>
          <cell r="C3317" t="str">
            <v>kg</v>
          </cell>
          <cell r="D3317">
            <v>0.8</v>
          </cell>
          <cell r="E3317">
            <v>1.3</v>
          </cell>
          <cell r="F3317">
            <v>1.04</v>
          </cell>
        </row>
        <row r="3318">
          <cell r="A3318" t="str">
            <v>007</v>
          </cell>
          <cell r="B3318" t="str">
            <v>Aço CA-50 5/16</v>
          </cell>
          <cell r="C3318" t="str">
            <v>kg</v>
          </cell>
          <cell r="D3318">
            <v>1.2</v>
          </cell>
          <cell r="E3318">
            <v>1.17</v>
          </cell>
          <cell r="F3318">
            <v>1.4039999999999999</v>
          </cell>
        </row>
        <row r="3319">
          <cell r="A3319" t="str">
            <v>006</v>
          </cell>
          <cell r="B3319" t="str">
            <v>Aço CA-50 3/8</v>
          </cell>
          <cell r="C3319" t="str">
            <v>kg</v>
          </cell>
          <cell r="D3319">
            <v>1.2</v>
          </cell>
          <cell r="E3319">
            <v>1.05</v>
          </cell>
          <cell r="F3319">
            <v>1.26</v>
          </cell>
        </row>
        <row r="3320">
          <cell r="A3320" t="str">
            <v>020</v>
          </cell>
          <cell r="B3320" t="str">
            <v>Arame recozido 18</v>
          </cell>
          <cell r="C3320" t="str">
            <v>kg</v>
          </cell>
          <cell r="D3320">
            <v>0.1</v>
          </cell>
          <cell r="E3320">
            <v>2.37</v>
          </cell>
          <cell r="F3320">
            <v>0.23700000000000002</v>
          </cell>
          <cell r="G3320" t="str">
            <v/>
          </cell>
          <cell r="H3320" t="str">
            <v/>
          </cell>
        </row>
        <row r="3321">
          <cell r="A3321" t="str">
            <v>070</v>
          </cell>
          <cell r="B3321" t="str">
            <v>Carpinteiro</v>
          </cell>
          <cell r="C3321" t="str">
            <v>h</v>
          </cell>
          <cell r="D3321">
            <v>0.2</v>
          </cell>
          <cell r="E3321">
            <v>5.38</v>
          </cell>
          <cell r="F3321" t="str">
            <v/>
          </cell>
          <cell r="G3321">
            <v>1.0760000000000001</v>
          </cell>
        </row>
        <row r="3322">
          <cell r="A3322" t="str">
            <v>147</v>
          </cell>
          <cell r="B3322" t="str">
            <v>Ferreiro</v>
          </cell>
          <cell r="C3322" t="str">
            <v>h</v>
          </cell>
          <cell r="D3322">
            <v>0.38400000000000001</v>
          </cell>
          <cell r="E3322">
            <v>5.38</v>
          </cell>
          <cell r="F3322" t="str">
            <v/>
          </cell>
          <cell r="G3322">
            <v>2.0659200000000002</v>
          </cell>
        </row>
        <row r="3323">
          <cell r="A3323" t="str">
            <v>254</v>
          </cell>
          <cell r="B3323" t="str">
            <v>Pedreiro</v>
          </cell>
          <cell r="C3323" t="str">
            <v>h</v>
          </cell>
          <cell r="D3323">
            <v>2.835</v>
          </cell>
          <cell r="E3323">
            <v>5.38</v>
          </cell>
          <cell r="F3323" t="str">
            <v/>
          </cell>
          <cell r="G3323">
            <v>15.2523</v>
          </cell>
        </row>
        <row r="3324">
          <cell r="A3324" t="str">
            <v>300</v>
          </cell>
          <cell r="B3324" t="str">
            <v>Servente</v>
          </cell>
          <cell r="C3324" t="str">
            <v>h</v>
          </cell>
          <cell r="D3324">
            <v>3.6</v>
          </cell>
          <cell r="E3324">
            <v>3.51</v>
          </cell>
          <cell r="F3324" t="str">
            <v/>
          </cell>
          <cell r="G3324">
            <v>12.635999999999999</v>
          </cell>
        </row>
        <row r="3325">
          <cell r="B3325" t="str">
            <v>Total sem BDI</v>
          </cell>
          <cell r="C3325" t="str">
            <v/>
          </cell>
          <cell r="D3325" t="str">
            <v/>
          </cell>
          <cell r="F3325">
            <v>28.128613999999999</v>
          </cell>
          <cell r="G3325">
            <v>31.03022</v>
          </cell>
          <cell r="H3325">
            <v>59.158833999999999</v>
          </cell>
        </row>
        <row r="3326">
          <cell r="B3326" t="str">
            <v>Total com BDI</v>
          </cell>
          <cell r="F3326">
            <v>36.57</v>
          </cell>
          <cell r="G3326">
            <v>40.340000000000003</v>
          </cell>
          <cell r="H3326">
            <v>76.91</v>
          </cell>
        </row>
        <row r="3328">
          <cell r="A3328" t="str">
            <v>14028</v>
          </cell>
          <cell r="B3328" t="str">
            <v>Muro em alvenaria de tijolos incluindo chapisco, Reboco e concreto</v>
          </cell>
          <cell r="C3328" t="str">
            <v>m2</v>
          </cell>
          <cell r="F3328">
            <v>26.22</v>
          </cell>
          <cell r="G3328">
            <v>27.98</v>
          </cell>
          <cell r="H3328">
            <v>54.2</v>
          </cell>
        </row>
        <row r="3329">
          <cell r="A3329" t="str">
            <v>385</v>
          </cell>
          <cell r="B3329" t="str">
            <v>Vibrador 2HP</v>
          </cell>
          <cell r="C3329" t="str">
            <v>h</v>
          </cell>
          <cell r="D3329">
            <v>2.8799999999999999E-2</v>
          </cell>
          <cell r="E3329">
            <v>0.77</v>
          </cell>
          <cell r="F3329">
            <v>2.2176000000000001E-2</v>
          </cell>
        </row>
        <row r="3330">
          <cell r="A3330" t="str">
            <v>028</v>
          </cell>
          <cell r="B3330" t="str">
            <v>Betoneira 320 litros</v>
          </cell>
          <cell r="C3330" t="str">
            <v>h</v>
          </cell>
          <cell r="D3330">
            <v>6.3200000000000006E-2</v>
          </cell>
          <cell r="E3330">
            <v>0.77</v>
          </cell>
          <cell r="F3330">
            <v>4.8664000000000006E-2</v>
          </cell>
        </row>
        <row r="3331">
          <cell r="A3331" t="str">
            <v>332</v>
          </cell>
          <cell r="B3331" t="str">
            <v>Tijolo 6 furos médio</v>
          </cell>
          <cell r="C3331" t="str">
            <v>un</v>
          </cell>
          <cell r="D3331">
            <v>33</v>
          </cell>
          <cell r="E3331">
            <v>0.1</v>
          </cell>
          <cell r="F3331">
            <v>3.3000000000000003</v>
          </cell>
        </row>
        <row r="3332">
          <cell r="A3332" t="str">
            <v>473</v>
          </cell>
          <cell r="B3332" t="str">
            <v>Argamassa pré fabricada  (cal e areia)</v>
          </cell>
          <cell r="C3332" t="str">
            <v>m3</v>
          </cell>
          <cell r="D3332">
            <v>5.3699999999999998E-2</v>
          </cell>
          <cell r="E3332">
            <v>35</v>
          </cell>
          <cell r="F3332">
            <v>1.8794999999999999</v>
          </cell>
        </row>
        <row r="3333">
          <cell r="A3333" t="str">
            <v>022</v>
          </cell>
          <cell r="B3333" t="str">
            <v>Areia média</v>
          </cell>
          <cell r="C3333" t="str">
            <v>m3</v>
          </cell>
          <cell r="D3333">
            <v>5.3199999999999997E-2</v>
          </cell>
          <cell r="E3333">
            <v>12</v>
          </cell>
          <cell r="F3333">
            <v>0.63839999999999997</v>
          </cell>
        </row>
        <row r="3334">
          <cell r="A3334" t="str">
            <v>078</v>
          </cell>
          <cell r="B3334" t="str">
            <v>Cimento</v>
          </cell>
          <cell r="C3334" t="str">
            <v>kg</v>
          </cell>
          <cell r="D3334">
            <v>31.1145</v>
          </cell>
          <cell r="E3334">
            <v>0.24</v>
          </cell>
          <cell r="F3334">
            <v>7.4674799999999992</v>
          </cell>
        </row>
        <row r="3335">
          <cell r="A3335" t="str">
            <v>036</v>
          </cell>
          <cell r="B3335" t="str">
            <v>Brita 1</v>
          </cell>
          <cell r="C3335" t="str">
            <v>m3</v>
          </cell>
          <cell r="D3335">
            <v>5.0999999999999997E-2</v>
          </cell>
          <cell r="E3335">
            <v>30</v>
          </cell>
          <cell r="F3335">
            <v>1.5299999999999998</v>
          </cell>
        </row>
        <row r="3336">
          <cell r="A3336" t="str">
            <v>275</v>
          </cell>
          <cell r="B3336" t="str">
            <v>Prego 17x27</v>
          </cell>
          <cell r="C3336" t="str">
            <v>kg</v>
          </cell>
          <cell r="D3336">
            <v>7.1999999999999995E-2</v>
          </cell>
          <cell r="E3336">
            <v>2.09</v>
          </cell>
          <cell r="F3336">
            <v>0.15047999999999997</v>
          </cell>
        </row>
        <row r="3337">
          <cell r="A3337" t="str">
            <v>222</v>
          </cell>
          <cell r="B3337" t="str">
            <v>Madeira para caixaria    reapr. 3x</v>
          </cell>
          <cell r="C3337" t="str">
            <v>dz</v>
          </cell>
          <cell r="D3337">
            <v>0.03</v>
          </cell>
          <cell r="E3337">
            <v>25</v>
          </cell>
          <cell r="F3337">
            <v>0.75</v>
          </cell>
        </row>
        <row r="3338">
          <cell r="A3338" t="str">
            <v>010</v>
          </cell>
          <cell r="B3338" t="str">
            <v>Aço CA-60 4,2mm</v>
          </cell>
          <cell r="C3338" t="str">
            <v>kg</v>
          </cell>
          <cell r="D3338">
            <v>1.2</v>
          </cell>
          <cell r="E3338">
            <v>1.19</v>
          </cell>
          <cell r="F3338">
            <v>1.4279999999999999</v>
          </cell>
        </row>
        <row r="3339">
          <cell r="A3339" t="str">
            <v>004</v>
          </cell>
          <cell r="B3339" t="str">
            <v>Aço CA-50 1/4</v>
          </cell>
          <cell r="C3339" t="str">
            <v>kg</v>
          </cell>
          <cell r="D3339">
            <v>0.6</v>
          </cell>
          <cell r="E3339">
            <v>1.3</v>
          </cell>
          <cell r="F3339">
            <v>0.78</v>
          </cell>
        </row>
        <row r="3340">
          <cell r="A3340" t="str">
            <v>007</v>
          </cell>
          <cell r="B3340" t="str">
            <v>Aço CA-50 5/16</v>
          </cell>
          <cell r="C3340" t="str">
            <v>kg</v>
          </cell>
          <cell r="D3340">
            <v>0.9</v>
          </cell>
          <cell r="E3340">
            <v>1.17</v>
          </cell>
          <cell r="F3340">
            <v>1.0529999999999999</v>
          </cell>
        </row>
        <row r="3341">
          <cell r="A3341" t="str">
            <v>006</v>
          </cell>
          <cell r="B3341" t="str">
            <v>Aço CA-50 3/8</v>
          </cell>
          <cell r="C3341" t="str">
            <v>kg</v>
          </cell>
          <cell r="D3341">
            <v>0.9</v>
          </cell>
          <cell r="E3341">
            <v>1.05</v>
          </cell>
          <cell r="F3341">
            <v>0.94500000000000006</v>
          </cell>
        </row>
        <row r="3342">
          <cell r="A3342" t="str">
            <v>020</v>
          </cell>
          <cell r="B3342" t="str">
            <v>Arame recozido 18</v>
          </cell>
          <cell r="C3342" t="str">
            <v>kg</v>
          </cell>
          <cell r="D3342">
            <v>7.4999999999999997E-2</v>
          </cell>
          <cell r="E3342">
            <v>2.37</v>
          </cell>
          <cell r="F3342">
            <v>0.17774999999999999</v>
          </cell>
          <cell r="G3342" t="str">
            <v/>
          </cell>
          <cell r="H3342" t="str">
            <v/>
          </cell>
        </row>
        <row r="3343">
          <cell r="A3343" t="str">
            <v>070</v>
          </cell>
          <cell r="B3343" t="str">
            <v>Carpinteiro</v>
          </cell>
          <cell r="C3343" t="str">
            <v>h</v>
          </cell>
          <cell r="D3343">
            <v>0.15</v>
          </cell>
          <cell r="E3343">
            <v>5.38</v>
          </cell>
          <cell r="F3343" t="str">
            <v/>
          </cell>
          <cell r="G3343">
            <v>0.80699999999999994</v>
          </cell>
        </row>
        <row r="3344">
          <cell r="A3344" t="str">
            <v>147</v>
          </cell>
          <cell r="B3344" t="str">
            <v>Ferreiro</v>
          </cell>
          <cell r="C3344" t="str">
            <v>h</v>
          </cell>
          <cell r="D3344">
            <v>0.28799999999999998</v>
          </cell>
          <cell r="E3344">
            <v>5.38</v>
          </cell>
          <cell r="F3344" t="str">
            <v/>
          </cell>
          <cell r="G3344">
            <v>1.5494399999999999</v>
          </cell>
        </row>
        <row r="3345">
          <cell r="A3345" t="str">
            <v>254</v>
          </cell>
          <cell r="B3345" t="str">
            <v>Pedreiro</v>
          </cell>
          <cell r="C3345" t="str">
            <v>h</v>
          </cell>
          <cell r="D3345">
            <v>1.925</v>
          </cell>
          <cell r="E3345">
            <v>5.38</v>
          </cell>
          <cell r="F3345" t="str">
            <v/>
          </cell>
          <cell r="G3345">
            <v>10.3565</v>
          </cell>
        </row>
        <row r="3346">
          <cell r="A3346" t="str">
            <v>300</v>
          </cell>
          <cell r="B3346" t="str">
            <v>Servente</v>
          </cell>
          <cell r="C3346" t="str">
            <v>h</v>
          </cell>
          <cell r="D3346">
            <v>2.5099999999999998</v>
          </cell>
          <cell r="E3346">
            <v>3.51</v>
          </cell>
          <cell r="F3346" t="str">
            <v/>
          </cell>
          <cell r="G3346">
            <v>8.8100999999999985</v>
          </cell>
        </row>
        <row r="3347">
          <cell r="B3347" t="str">
            <v>Total sem BDI</v>
          </cell>
          <cell r="C3347" t="str">
            <v/>
          </cell>
          <cell r="D3347" t="str">
            <v/>
          </cell>
          <cell r="F3347">
            <v>20.170450000000002</v>
          </cell>
          <cell r="G3347">
            <v>21.523039999999998</v>
          </cell>
          <cell r="H3347">
            <v>41.693489999999997</v>
          </cell>
        </row>
        <row r="3348">
          <cell r="B3348" t="str">
            <v>Total com BDI</v>
          </cell>
          <cell r="F3348">
            <v>26.22</v>
          </cell>
          <cell r="G3348">
            <v>27.98</v>
          </cell>
          <cell r="H3348">
            <v>54.2</v>
          </cell>
        </row>
        <row r="3350">
          <cell r="A3350" t="str">
            <v>14012</v>
          </cell>
          <cell r="B3350" t="str">
            <v>Muro em alvenaria de tijolos incluindo chapisco, Reboco, concreto e pintura</v>
          </cell>
          <cell r="C3350" t="str">
            <v>m2</v>
          </cell>
          <cell r="F3350">
            <v>30.88</v>
          </cell>
          <cell r="G3350">
            <v>36.76</v>
          </cell>
          <cell r="H3350">
            <v>67.64</v>
          </cell>
        </row>
        <row r="3351">
          <cell r="A3351" t="str">
            <v>385</v>
          </cell>
          <cell r="B3351" t="str">
            <v>Vibrador 2HP</v>
          </cell>
          <cell r="C3351" t="str">
            <v>h</v>
          </cell>
          <cell r="D3351">
            <v>2.8799999999999999E-2</v>
          </cell>
          <cell r="E3351">
            <v>0.77</v>
          </cell>
          <cell r="F3351">
            <v>2.2176000000000001E-2</v>
          </cell>
        </row>
        <row r="3352">
          <cell r="A3352" t="str">
            <v>028</v>
          </cell>
          <cell r="B3352" t="str">
            <v>Betoneira 320 litros</v>
          </cell>
          <cell r="C3352" t="str">
            <v>h</v>
          </cell>
          <cell r="D3352">
            <v>6.3200000000000006E-2</v>
          </cell>
          <cell r="E3352">
            <v>0.77</v>
          </cell>
          <cell r="F3352">
            <v>4.8664000000000006E-2</v>
          </cell>
        </row>
        <row r="3353">
          <cell r="A3353" t="str">
            <v>332</v>
          </cell>
          <cell r="B3353" t="str">
            <v>Tijolo 6 furos médio</v>
          </cell>
          <cell r="C3353" t="str">
            <v>un</v>
          </cell>
          <cell r="D3353">
            <v>33</v>
          </cell>
          <cell r="E3353">
            <v>0.1</v>
          </cell>
          <cell r="F3353">
            <v>3.3000000000000003</v>
          </cell>
        </row>
        <row r="3354">
          <cell r="A3354" t="str">
            <v>473</v>
          </cell>
          <cell r="B3354" t="str">
            <v>Argamassa pré fabricada  (cal e areia)</v>
          </cell>
          <cell r="C3354" t="str">
            <v>m3</v>
          </cell>
          <cell r="D3354">
            <v>5.3699999999999998E-2</v>
          </cell>
          <cell r="E3354">
            <v>35</v>
          </cell>
          <cell r="F3354">
            <v>1.8794999999999999</v>
          </cell>
        </row>
        <row r="3355">
          <cell r="A3355" t="str">
            <v>022</v>
          </cell>
          <cell r="B3355" t="str">
            <v>Areia média</v>
          </cell>
          <cell r="C3355" t="str">
            <v>m3</v>
          </cell>
          <cell r="D3355">
            <v>5.3199999999999997E-2</v>
          </cell>
          <cell r="E3355">
            <v>12</v>
          </cell>
          <cell r="F3355">
            <v>0.63839999999999997</v>
          </cell>
        </row>
        <row r="3356">
          <cell r="A3356" t="str">
            <v>078</v>
          </cell>
          <cell r="B3356" t="str">
            <v>Cimento</v>
          </cell>
          <cell r="C3356" t="str">
            <v>kg</v>
          </cell>
          <cell r="D3356">
            <v>31.1145</v>
          </cell>
          <cell r="E3356">
            <v>0.24</v>
          </cell>
          <cell r="F3356">
            <v>7.4674799999999992</v>
          </cell>
        </row>
        <row r="3357">
          <cell r="A3357" t="str">
            <v>036</v>
          </cell>
          <cell r="B3357" t="str">
            <v>Brita 1</v>
          </cell>
          <cell r="C3357" t="str">
            <v>m3</v>
          </cell>
          <cell r="D3357">
            <v>5.0999999999999997E-2</v>
          </cell>
          <cell r="E3357">
            <v>30</v>
          </cell>
          <cell r="F3357">
            <v>1.5299999999999998</v>
          </cell>
        </row>
        <row r="3358">
          <cell r="A3358" t="str">
            <v>275</v>
          </cell>
          <cell r="B3358" t="str">
            <v>Prego 17x27</v>
          </cell>
          <cell r="C3358" t="str">
            <v>kg</v>
          </cell>
          <cell r="D3358">
            <v>7.1999999999999995E-2</v>
          </cell>
          <cell r="E3358">
            <v>2.09</v>
          </cell>
          <cell r="F3358">
            <v>0.15047999999999997</v>
          </cell>
        </row>
        <row r="3359">
          <cell r="A3359" t="str">
            <v>222</v>
          </cell>
          <cell r="B3359" t="str">
            <v>Madeira para caixaria    reapr. 3x</v>
          </cell>
          <cell r="C3359" t="str">
            <v>dz</v>
          </cell>
          <cell r="D3359">
            <v>0.03</v>
          </cell>
          <cell r="E3359">
            <v>25</v>
          </cell>
          <cell r="F3359">
            <v>0.75</v>
          </cell>
        </row>
        <row r="3360">
          <cell r="A3360" t="str">
            <v>010</v>
          </cell>
          <cell r="B3360" t="str">
            <v>Aço CA-60 4,2mm</v>
          </cell>
          <cell r="C3360" t="str">
            <v>kg</v>
          </cell>
          <cell r="D3360">
            <v>1.2</v>
          </cell>
          <cell r="E3360">
            <v>1.19</v>
          </cell>
          <cell r="F3360">
            <v>1.4279999999999999</v>
          </cell>
        </row>
        <row r="3361">
          <cell r="A3361" t="str">
            <v>004</v>
          </cell>
          <cell r="B3361" t="str">
            <v>Aço CA-50 1/4</v>
          </cell>
          <cell r="C3361" t="str">
            <v>kg</v>
          </cell>
          <cell r="D3361">
            <v>0.6</v>
          </cell>
          <cell r="E3361">
            <v>1.3</v>
          </cell>
          <cell r="F3361">
            <v>0.78</v>
          </cell>
        </row>
        <row r="3362">
          <cell r="A3362" t="str">
            <v>007</v>
          </cell>
          <cell r="B3362" t="str">
            <v>Aço CA-50 5/16</v>
          </cell>
          <cell r="C3362" t="str">
            <v>kg</v>
          </cell>
          <cell r="D3362">
            <v>0.9</v>
          </cell>
          <cell r="E3362">
            <v>1.17</v>
          </cell>
          <cell r="F3362">
            <v>1.0529999999999999</v>
          </cell>
        </row>
        <row r="3363">
          <cell r="A3363" t="str">
            <v>006</v>
          </cell>
          <cell r="B3363" t="str">
            <v>Aço CA-50 3/8</v>
          </cell>
          <cell r="C3363" t="str">
            <v>kg</v>
          </cell>
          <cell r="D3363">
            <v>0.9</v>
          </cell>
          <cell r="E3363">
            <v>1.05</v>
          </cell>
          <cell r="F3363">
            <v>0.94500000000000006</v>
          </cell>
        </row>
        <row r="3364">
          <cell r="A3364" t="str">
            <v>020</v>
          </cell>
          <cell r="B3364" t="str">
            <v>Arame recozido 18</v>
          </cell>
          <cell r="C3364" t="str">
            <v>kg</v>
          </cell>
          <cell r="D3364">
            <v>7.4999999999999997E-2</v>
          </cell>
          <cell r="E3364">
            <v>2.37</v>
          </cell>
          <cell r="F3364">
            <v>0.17774999999999999</v>
          </cell>
          <cell r="G3364" t="str">
            <v/>
          </cell>
          <cell r="H3364" t="str">
            <v/>
          </cell>
        </row>
        <row r="3365">
          <cell r="A3365" t="str">
            <v>340</v>
          </cell>
          <cell r="B3365" t="str">
            <v>Tinta PVA</v>
          </cell>
          <cell r="C3365" t="str">
            <v>li</v>
          </cell>
          <cell r="D3365">
            <v>0.51600000000000001</v>
          </cell>
          <cell r="E3365">
            <v>5.27</v>
          </cell>
          <cell r="F3365">
            <v>2.7193199999999997</v>
          </cell>
          <cell r="G3365" t="str">
            <v/>
          </cell>
          <cell r="H3365" t="str">
            <v/>
          </cell>
        </row>
        <row r="3366">
          <cell r="A3366" t="str">
            <v>298</v>
          </cell>
          <cell r="B3366" t="str">
            <v>Selador acrílico</v>
          </cell>
          <cell r="C3366" t="str">
            <v>li</v>
          </cell>
          <cell r="D3366">
            <v>0.30099999999999999</v>
          </cell>
          <cell r="E3366">
            <v>2.87</v>
          </cell>
          <cell r="F3366">
            <v>0.86387000000000003</v>
          </cell>
          <cell r="G3366" t="str">
            <v/>
          </cell>
          <cell r="H3366" t="str">
            <v/>
          </cell>
        </row>
        <row r="3367">
          <cell r="A3367" t="str">
            <v>070</v>
          </cell>
          <cell r="B3367" t="str">
            <v>Carpinteiro</v>
          </cell>
          <cell r="C3367" t="str">
            <v>h</v>
          </cell>
          <cell r="D3367">
            <v>0.15</v>
          </cell>
          <cell r="E3367">
            <v>5.38</v>
          </cell>
          <cell r="F3367" t="str">
            <v/>
          </cell>
          <cell r="G3367">
            <v>0.80699999999999994</v>
          </cell>
        </row>
        <row r="3368">
          <cell r="A3368" t="str">
            <v>147</v>
          </cell>
          <cell r="B3368" t="str">
            <v>Ferreiro</v>
          </cell>
          <cell r="C3368" t="str">
            <v>h</v>
          </cell>
          <cell r="D3368">
            <v>0.28799999999999998</v>
          </cell>
          <cell r="E3368">
            <v>5.38</v>
          </cell>
          <cell r="F3368" t="str">
            <v/>
          </cell>
          <cell r="G3368">
            <v>1.5494399999999999</v>
          </cell>
        </row>
        <row r="3369">
          <cell r="A3369" t="str">
            <v>257</v>
          </cell>
          <cell r="B3369" t="str">
            <v>Pintor</v>
          </cell>
          <cell r="C3369" t="str">
            <v>h</v>
          </cell>
          <cell r="D3369">
            <v>0.86</v>
          </cell>
          <cell r="E3369">
            <v>5.38</v>
          </cell>
          <cell r="G3369">
            <v>4.6268000000000002</v>
          </cell>
        </row>
        <row r="3370">
          <cell r="A3370" t="str">
            <v>254</v>
          </cell>
          <cell r="B3370" t="str">
            <v>Pedreiro</v>
          </cell>
          <cell r="C3370" t="str">
            <v>h</v>
          </cell>
          <cell r="D3370">
            <v>1.925</v>
          </cell>
          <cell r="E3370">
            <v>5.38</v>
          </cell>
          <cell r="F3370" t="str">
            <v/>
          </cell>
          <cell r="G3370">
            <v>10.3565</v>
          </cell>
        </row>
        <row r="3371">
          <cell r="A3371" t="str">
            <v>300</v>
          </cell>
          <cell r="B3371" t="str">
            <v>Servente</v>
          </cell>
          <cell r="C3371" t="str">
            <v>h</v>
          </cell>
          <cell r="D3371">
            <v>3.1150000000000002</v>
          </cell>
          <cell r="E3371">
            <v>3.51</v>
          </cell>
          <cell r="F3371" t="str">
            <v/>
          </cell>
          <cell r="G3371">
            <v>10.93365</v>
          </cell>
        </row>
        <row r="3372">
          <cell r="B3372" t="str">
            <v>Total sem BDI</v>
          </cell>
          <cell r="C3372" t="str">
            <v/>
          </cell>
          <cell r="D3372" t="str">
            <v/>
          </cell>
          <cell r="F3372">
            <v>23.753640000000001</v>
          </cell>
          <cell r="G3372">
            <v>28.273389999999999</v>
          </cell>
          <cell r="H3372">
            <v>52.027029999999996</v>
          </cell>
        </row>
        <row r="3373">
          <cell r="B3373" t="str">
            <v>Total com BDI</v>
          </cell>
          <cell r="F3373">
            <v>30.88</v>
          </cell>
          <cell r="G3373">
            <v>36.76</v>
          </cell>
          <cell r="H3373">
            <v>67.64</v>
          </cell>
        </row>
        <row r="3375">
          <cell r="A3375" t="str">
            <v>14013</v>
          </cell>
          <cell r="B3375" t="str">
            <v>Muro em alvenaria de tijolos incluindo chapisco e concreto.</v>
          </cell>
          <cell r="C3375" t="str">
            <v>m2</v>
          </cell>
          <cell r="F3375">
            <v>22.73</v>
          </cell>
          <cell r="G3375">
            <v>16.350000000000001</v>
          </cell>
          <cell r="H3375">
            <v>39.08</v>
          </cell>
        </row>
        <row r="3376">
          <cell r="A3376" t="str">
            <v>385</v>
          </cell>
          <cell r="B3376" t="str">
            <v>Vibrador 2HP</v>
          </cell>
          <cell r="C3376" t="str">
            <v>h</v>
          </cell>
          <cell r="D3376">
            <v>2.8799999999999999E-2</v>
          </cell>
          <cell r="E3376">
            <v>0.77</v>
          </cell>
          <cell r="F3376">
            <v>2.2176000000000001E-2</v>
          </cell>
        </row>
        <row r="3377">
          <cell r="A3377" t="str">
            <v>028</v>
          </cell>
          <cell r="B3377" t="str">
            <v>Betoneira 320 litros</v>
          </cell>
          <cell r="C3377" t="str">
            <v>h</v>
          </cell>
          <cell r="D3377">
            <v>2.8799999999999999E-2</v>
          </cell>
          <cell r="E3377">
            <v>0.77</v>
          </cell>
          <cell r="F3377">
            <v>2.2176000000000001E-2</v>
          </cell>
        </row>
        <row r="3378">
          <cell r="A3378" t="str">
            <v>332</v>
          </cell>
          <cell r="B3378" t="str">
            <v>Tijolo 6 furos médio</v>
          </cell>
          <cell r="C3378" t="str">
            <v>un</v>
          </cell>
          <cell r="D3378">
            <v>33</v>
          </cell>
          <cell r="E3378">
            <v>0.1</v>
          </cell>
          <cell r="F3378">
            <v>3.3000000000000003</v>
          </cell>
        </row>
        <row r="3379">
          <cell r="A3379" t="str">
            <v>473</v>
          </cell>
          <cell r="B3379" t="str">
            <v>Argamassa pré fabricada  (cal e areia)</v>
          </cell>
          <cell r="C3379" t="str">
            <v>m3</v>
          </cell>
          <cell r="D3379">
            <v>1.0699999999999999E-2</v>
          </cell>
          <cell r="E3379">
            <v>35</v>
          </cell>
          <cell r="F3379">
            <v>0.3745</v>
          </cell>
        </row>
        <row r="3380">
          <cell r="A3380" t="str">
            <v>022</v>
          </cell>
          <cell r="B3380" t="str">
            <v>Areia média</v>
          </cell>
          <cell r="C3380" t="str">
            <v>m3</v>
          </cell>
          <cell r="D3380">
            <v>5.3199999999999997E-2</v>
          </cell>
          <cell r="E3380">
            <v>12</v>
          </cell>
          <cell r="F3380">
            <v>0.63839999999999997</v>
          </cell>
        </row>
        <row r="3381">
          <cell r="A3381" t="str">
            <v>078</v>
          </cell>
          <cell r="B3381" t="str">
            <v>Cimento</v>
          </cell>
          <cell r="C3381" t="str">
            <v>kg</v>
          </cell>
          <cell r="D3381">
            <v>26.32</v>
          </cell>
          <cell r="E3381">
            <v>0.24</v>
          </cell>
          <cell r="F3381">
            <v>6.3167999999999997</v>
          </cell>
        </row>
        <row r="3382">
          <cell r="A3382" t="str">
            <v>036</v>
          </cell>
          <cell r="B3382" t="str">
            <v>Brita 1</v>
          </cell>
          <cell r="C3382" t="str">
            <v>m3</v>
          </cell>
          <cell r="D3382">
            <v>5.0999999999999997E-2</v>
          </cell>
          <cell r="E3382">
            <v>30</v>
          </cell>
          <cell r="F3382">
            <v>1.5299999999999998</v>
          </cell>
        </row>
        <row r="3383">
          <cell r="A3383" t="str">
            <v>275</v>
          </cell>
          <cell r="B3383" t="str">
            <v>Prego 17x27</v>
          </cell>
          <cell r="C3383" t="str">
            <v>kg</v>
          </cell>
          <cell r="D3383">
            <v>7.1999999999999995E-2</v>
          </cell>
          <cell r="E3383">
            <v>2.09</v>
          </cell>
          <cell r="F3383">
            <v>0.15047999999999997</v>
          </cell>
        </row>
        <row r="3384">
          <cell r="A3384" t="str">
            <v>222</v>
          </cell>
          <cell r="B3384" t="str">
            <v>Madeira para caixaria    reapr. 3x</v>
          </cell>
          <cell r="C3384" t="str">
            <v>dz</v>
          </cell>
          <cell r="D3384">
            <v>0.03</v>
          </cell>
          <cell r="E3384">
            <v>25</v>
          </cell>
          <cell r="F3384">
            <v>0.75</v>
          </cell>
        </row>
        <row r="3385">
          <cell r="A3385" t="str">
            <v>010</v>
          </cell>
          <cell r="B3385" t="str">
            <v>Aço CA-60 4,2mm</v>
          </cell>
          <cell r="C3385" t="str">
            <v>kg</v>
          </cell>
          <cell r="D3385">
            <v>1.2</v>
          </cell>
          <cell r="E3385">
            <v>1.19</v>
          </cell>
          <cell r="F3385">
            <v>1.4279999999999999</v>
          </cell>
        </row>
        <row r="3386">
          <cell r="A3386" t="str">
            <v>004</v>
          </cell>
          <cell r="B3386" t="str">
            <v>Aço CA-50 1/4</v>
          </cell>
          <cell r="C3386" t="str">
            <v>kg</v>
          </cell>
          <cell r="D3386">
            <v>0.6</v>
          </cell>
          <cell r="E3386">
            <v>1.3</v>
          </cell>
          <cell r="F3386">
            <v>0.78</v>
          </cell>
        </row>
        <row r="3387">
          <cell r="A3387" t="str">
            <v>007</v>
          </cell>
          <cell r="B3387" t="str">
            <v>Aço CA-50 5/16</v>
          </cell>
          <cell r="C3387" t="str">
            <v>kg</v>
          </cell>
          <cell r="D3387">
            <v>0.9</v>
          </cell>
          <cell r="E3387">
            <v>1.17</v>
          </cell>
          <cell r="F3387">
            <v>1.0529999999999999</v>
          </cell>
        </row>
        <row r="3388">
          <cell r="A3388" t="str">
            <v>006</v>
          </cell>
          <cell r="B3388" t="str">
            <v>Aço CA-50 3/8</v>
          </cell>
          <cell r="C3388" t="str">
            <v>kg</v>
          </cell>
          <cell r="D3388">
            <v>0.9</v>
          </cell>
          <cell r="E3388">
            <v>1.05</v>
          </cell>
          <cell r="F3388">
            <v>0.94500000000000006</v>
          </cell>
        </row>
        <row r="3389">
          <cell r="A3389" t="str">
            <v>020</v>
          </cell>
          <cell r="B3389" t="str">
            <v>Arame recozido 18</v>
          </cell>
          <cell r="C3389" t="str">
            <v>kg</v>
          </cell>
          <cell r="D3389">
            <v>7.4999999999999997E-2</v>
          </cell>
          <cell r="E3389">
            <v>2.37</v>
          </cell>
          <cell r="F3389">
            <v>0.17774999999999999</v>
          </cell>
          <cell r="G3389" t="str">
            <v/>
          </cell>
          <cell r="H3389" t="str">
            <v/>
          </cell>
        </row>
        <row r="3390">
          <cell r="A3390" t="str">
            <v>070</v>
          </cell>
          <cell r="B3390" t="str">
            <v>Carpinteiro</v>
          </cell>
          <cell r="C3390" t="str">
            <v>h</v>
          </cell>
          <cell r="D3390">
            <v>0.15</v>
          </cell>
          <cell r="E3390">
            <v>5.38</v>
          </cell>
          <cell r="F3390" t="str">
            <v/>
          </cell>
          <cell r="G3390">
            <v>0.80699999999999994</v>
          </cell>
        </row>
        <row r="3391">
          <cell r="A3391" t="str">
            <v>147</v>
          </cell>
          <cell r="B3391" t="str">
            <v>Ferreiro</v>
          </cell>
          <cell r="C3391" t="str">
            <v>h</v>
          </cell>
          <cell r="D3391">
            <v>0.28799999999999998</v>
          </cell>
          <cell r="E3391">
            <v>5.38</v>
          </cell>
          <cell r="F3391" t="str">
            <v/>
          </cell>
          <cell r="G3391">
            <v>1.5494399999999999</v>
          </cell>
        </row>
        <row r="3392">
          <cell r="A3392" t="str">
            <v>254</v>
          </cell>
          <cell r="B3392" t="str">
            <v>Pedreiro</v>
          </cell>
          <cell r="C3392" t="str">
            <v>h</v>
          </cell>
          <cell r="D3392">
            <v>0.85</v>
          </cell>
          <cell r="E3392">
            <v>5.38</v>
          </cell>
          <cell r="F3392" t="str">
            <v/>
          </cell>
          <cell r="G3392">
            <v>4.5729999999999995</v>
          </cell>
        </row>
        <row r="3393">
          <cell r="A3393" t="str">
            <v>300</v>
          </cell>
          <cell r="B3393" t="str">
            <v>Servente</v>
          </cell>
          <cell r="C3393" t="str">
            <v>h</v>
          </cell>
          <cell r="D3393">
            <v>1.61</v>
          </cell>
          <cell r="E3393">
            <v>3.51</v>
          </cell>
          <cell r="F3393" t="str">
            <v/>
          </cell>
          <cell r="G3393">
            <v>5.6510999999999996</v>
          </cell>
        </row>
        <row r="3394">
          <cell r="B3394" t="str">
            <v>Total sem BDI</v>
          </cell>
          <cell r="C3394" t="str">
            <v/>
          </cell>
          <cell r="D3394" t="str">
            <v/>
          </cell>
          <cell r="F3394">
            <v>17.488281999999998</v>
          </cell>
          <cell r="G3394">
            <v>12.580539999999999</v>
          </cell>
          <cell r="H3394">
            <v>30.068821999999997</v>
          </cell>
        </row>
        <row r="3395">
          <cell r="B3395" t="str">
            <v>Total com BDI</v>
          </cell>
          <cell r="F3395">
            <v>22.73</v>
          </cell>
          <cell r="G3395">
            <v>16.350000000000001</v>
          </cell>
          <cell r="H3395">
            <v>39.08</v>
          </cell>
        </row>
        <row r="3397">
          <cell r="A3397" t="str">
            <v>14003</v>
          </cell>
          <cell r="B3397" t="str">
            <v>Portão de ferro</v>
          </cell>
          <cell r="C3397" t="str">
            <v>m2</v>
          </cell>
          <cell r="F3397">
            <v>52.12</v>
          </cell>
          <cell r="G3397">
            <v>5.77</v>
          </cell>
          <cell r="H3397">
            <v>57.889000000000003</v>
          </cell>
        </row>
        <row r="3398">
          <cell r="A3398" t="str">
            <v>078</v>
          </cell>
          <cell r="B3398" t="str">
            <v>Cimento</v>
          </cell>
          <cell r="C3398" t="str">
            <v>kg</v>
          </cell>
          <cell r="D3398">
            <v>0.4</v>
          </cell>
          <cell r="E3398">
            <v>0.24</v>
          </cell>
          <cell r="F3398">
            <v>0.05</v>
          </cell>
        </row>
        <row r="3399">
          <cell r="A3399" t="str">
            <v>022</v>
          </cell>
          <cell r="B3399" t="str">
            <v>Areia media</v>
          </cell>
          <cell r="C3399" t="str">
            <v>m3</v>
          </cell>
          <cell r="D3399">
            <v>3.0000000000000001E-3</v>
          </cell>
          <cell r="E3399">
            <v>12</v>
          </cell>
          <cell r="F3399">
            <v>0.04</v>
          </cell>
        </row>
        <row r="3400">
          <cell r="A3400" t="str">
            <v>396</v>
          </cell>
          <cell r="B3400" t="str">
            <v>Portão ferro zincado</v>
          </cell>
          <cell r="C3400" t="str">
            <v>m2</v>
          </cell>
          <cell r="D3400">
            <v>1</v>
          </cell>
          <cell r="E3400">
            <v>44</v>
          </cell>
          <cell r="F3400">
            <v>40</v>
          </cell>
          <cell r="G3400" t="str">
            <v/>
          </cell>
          <cell r="H3400" t="str">
            <v/>
          </cell>
        </row>
        <row r="3401">
          <cell r="A3401" t="str">
            <v>300</v>
          </cell>
          <cell r="B3401" t="str">
            <v>Servente</v>
          </cell>
          <cell r="C3401" t="str">
            <v>h</v>
          </cell>
          <cell r="D3401">
            <v>0.4</v>
          </cell>
          <cell r="E3401">
            <v>3.51</v>
          </cell>
          <cell r="F3401" t="str">
            <v/>
          </cell>
          <cell r="G3401">
            <v>1.43</v>
          </cell>
        </row>
        <row r="3402">
          <cell r="A3402" t="str">
            <v>254</v>
          </cell>
          <cell r="B3402" t="str">
            <v>Pedreiro</v>
          </cell>
          <cell r="C3402" t="str">
            <v>h</v>
          </cell>
          <cell r="D3402">
            <v>0.6</v>
          </cell>
          <cell r="E3402">
            <v>5.38</v>
          </cell>
          <cell r="F3402" t="str">
            <v/>
          </cell>
          <cell r="G3402">
            <v>3.01</v>
          </cell>
        </row>
        <row r="3403">
          <cell r="B3403" t="str">
            <v>Total sem BDI</v>
          </cell>
          <cell r="F3403">
            <v>40.090000000000003</v>
          </cell>
          <cell r="G3403">
            <v>4.4399999999999995</v>
          </cell>
          <cell r="H3403">
            <v>44.53</v>
          </cell>
        </row>
        <row r="3404">
          <cell r="B3404" t="str">
            <v>Total com BDI</v>
          </cell>
          <cell r="F3404">
            <v>52.12</v>
          </cell>
          <cell r="G3404">
            <v>5.77</v>
          </cell>
          <cell r="H3404">
            <v>57.889000000000003</v>
          </cell>
        </row>
        <row r="3406">
          <cell r="A3406" t="str">
            <v>14004</v>
          </cell>
          <cell r="B3406" t="str">
            <v>Lousa moldada  "in loco"</v>
          </cell>
          <cell r="C3406" t="str">
            <v>m2</v>
          </cell>
          <cell r="F3406">
            <v>11.79</v>
          </cell>
          <cell r="G3406">
            <v>9.8000000000000007</v>
          </cell>
          <cell r="H3406">
            <v>21.593</v>
          </cell>
        </row>
        <row r="3407">
          <cell r="A3407" t="str">
            <v>298</v>
          </cell>
          <cell r="B3407" t="str">
            <v>Selador acrílico</v>
          </cell>
          <cell r="C3407" t="str">
            <v>li</v>
          </cell>
          <cell r="D3407">
            <v>0.24</v>
          </cell>
          <cell r="E3407">
            <v>2.87</v>
          </cell>
          <cell r="F3407">
            <v>0.6</v>
          </cell>
        </row>
        <row r="3408">
          <cell r="A3408" t="str">
            <v>230</v>
          </cell>
          <cell r="B3408" t="str">
            <v>Massa acrílica</v>
          </cell>
          <cell r="C3408" t="str">
            <v>li</v>
          </cell>
          <cell r="D3408">
            <v>1.2</v>
          </cell>
          <cell r="E3408">
            <v>2.37</v>
          </cell>
          <cell r="F3408">
            <v>3.34</v>
          </cell>
        </row>
        <row r="3409">
          <cell r="A3409" t="str">
            <v>136</v>
          </cell>
          <cell r="B3409" t="str">
            <v>Esmalte acrílico verde quadro</v>
          </cell>
          <cell r="C3409" t="str">
            <v>li</v>
          </cell>
          <cell r="D3409">
            <v>0.24</v>
          </cell>
          <cell r="E3409">
            <v>6.5</v>
          </cell>
          <cell r="F3409">
            <v>1.1299999999999999</v>
          </cell>
        </row>
        <row r="3410">
          <cell r="A3410" t="str">
            <v>397</v>
          </cell>
          <cell r="B3410" t="str">
            <v>Perfil de alumínio</v>
          </cell>
          <cell r="C3410" t="str">
            <v>ml</v>
          </cell>
          <cell r="D3410">
            <v>1</v>
          </cell>
          <cell r="E3410">
            <v>4.4000000000000004</v>
          </cell>
          <cell r="F3410">
            <v>4</v>
          </cell>
          <cell r="G3410" t="str">
            <v/>
          </cell>
          <cell r="H3410" t="str">
            <v/>
          </cell>
        </row>
        <row r="3411">
          <cell r="A3411" t="str">
            <v>257</v>
          </cell>
          <cell r="B3411" t="str">
            <v>Pintor</v>
          </cell>
          <cell r="C3411" t="str">
            <v>h</v>
          </cell>
          <cell r="D3411">
            <v>0.8</v>
          </cell>
          <cell r="E3411">
            <v>5.38</v>
          </cell>
          <cell r="F3411" t="str">
            <v/>
          </cell>
          <cell r="G3411">
            <v>4.67</v>
          </cell>
          <cell r="H3411" t="str">
            <v/>
          </cell>
        </row>
        <row r="3412">
          <cell r="A3412" t="str">
            <v>300</v>
          </cell>
          <cell r="B3412" t="str">
            <v>Servente</v>
          </cell>
          <cell r="C3412" t="str">
            <v>h</v>
          </cell>
          <cell r="D3412">
            <v>0.7</v>
          </cell>
          <cell r="E3412">
            <v>3.51</v>
          </cell>
          <cell r="F3412" t="str">
            <v/>
          </cell>
          <cell r="G3412">
            <v>2.87</v>
          </cell>
          <cell r="H3412" t="str">
            <v/>
          </cell>
        </row>
        <row r="3413">
          <cell r="B3413" t="str">
            <v>Total sem BDI</v>
          </cell>
          <cell r="F3413">
            <v>9.07</v>
          </cell>
          <cell r="G3413">
            <v>7.54</v>
          </cell>
          <cell r="H3413">
            <v>16.61</v>
          </cell>
        </row>
        <row r="3414">
          <cell r="B3414" t="str">
            <v>Total com BDI</v>
          </cell>
          <cell r="F3414">
            <v>11.79</v>
          </cell>
          <cell r="G3414">
            <v>9.8000000000000007</v>
          </cell>
          <cell r="H3414">
            <v>21.593</v>
          </cell>
        </row>
        <row r="3416">
          <cell r="A3416" t="str">
            <v>14005</v>
          </cell>
          <cell r="B3416" t="str">
            <v>Régua para proteção de carteira 7cm</v>
          </cell>
          <cell r="C3416" t="str">
            <v>ml</v>
          </cell>
          <cell r="F3416">
            <v>1.64</v>
          </cell>
          <cell r="G3416">
            <v>0.93</v>
          </cell>
          <cell r="H3416">
            <v>2.57</v>
          </cell>
        </row>
        <row r="3417">
          <cell r="A3417" t="str">
            <v>212</v>
          </cell>
          <cell r="B3417" t="str">
            <v>Madeira de lei 2,5x7</v>
          </cell>
          <cell r="C3417" t="str">
            <v>ml</v>
          </cell>
          <cell r="D3417">
            <v>1.1000000000000001</v>
          </cell>
          <cell r="E3417">
            <v>1.05</v>
          </cell>
          <cell r="F3417">
            <v>1.1550000000000002</v>
          </cell>
        </row>
        <row r="3418">
          <cell r="A3418" t="str">
            <v>398</v>
          </cell>
          <cell r="B3418" t="str">
            <v>Parafuso e bucha</v>
          </cell>
          <cell r="C3418" t="str">
            <v>un</v>
          </cell>
          <cell r="D3418">
            <v>1</v>
          </cell>
          <cell r="E3418">
            <v>0.11</v>
          </cell>
          <cell r="F3418">
            <v>0.11</v>
          </cell>
          <cell r="G3418" t="str">
            <v/>
          </cell>
          <cell r="H3418" t="str">
            <v/>
          </cell>
        </row>
        <row r="3419">
          <cell r="A3419" t="str">
            <v>300</v>
          </cell>
          <cell r="B3419" t="str">
            <v>Servente</v>
          </cell>
          <cell r="C3419" t="str">
            <v>h</v>
          </cell>
          <cell r="D3419">
            <v>0.05</v>
          </cell>
          <cell r="E3419">
            <v>3.51</v>
          </cell>
          <cell r="F3419" t="str">
            <v/>
          </cell>
          <cell r="G3419">
            <v>0.17549999999999999</v>
          </cell>
          <cell r="H3419" t="str">
            <v/>
          </cell>
        </row>
        <row r="3420">
          <cell r="A3420" t="str">
            <v>070</v>
          </cell>
          <cell r="B3420" t="str">
            <v>Carpinteiro</v>
          </cell>
          <cell r="C3420" t="str">
            <v>h</v>
          </cell>
          <cell r="D3420">
            <v>0.1</v>
          </cell>
          <cell r="E3420">
            <v>5.38</v>
          </cell>
          <cell r="F3420" t="str">
            <v/>
          </cell>
          <cell r="G3420">
            <v>0.53800000000000003</v>
          </cell>
          <cell r="H3420" t="str">
            <v/>
          </cell>
        </row>
        <row r="3421">
          <cell r="B3421" t="str">
            <v>Total sem BDI</v>
          </cell>
          <cell r="F3421">
            <v>1.2650000000000003</v>
          </cell>
          <cell r="G3421">
            <v>0.71350000000000002</v>
          </cell>
          <cell r="H3421">
            <v>1.9785000000000004</v>
          </cell>
        </row>
        <row r="3422">
          <cell r="B3422" t="str">
            <v>Total com BDI</v>
          </cell>
          <cell r="F3422">
            <v>1.64</v>
          </cell>
          <cell r="G3422">
            <v>0.93</v>
          </cell>
          <cell r="H3422">
            <v>2.57</v>
          </cell>
        </row>
        <row r="3424">
          <cell r="A3424" t="str">
            <v>14006</v>
          </cell>
          <cell r="B3424" t="str">
            <v>Réguas paralelas porta cartazes 5cm</v>
          </cell>
          <cell r="C3424" t="str">
            <v>ml</v>
          </cell>
          <cell r="F3424">
            <v>2.33</v>
          </cell>
          <cell r="G3424">
            <v>1.86</v>
          </cell>
          <cell r="H3424">
            <v>4.1900000000000004</v>
          </cell>
        </row>
        <row r="3425">
          <cell r="A3425" t="str">
            <v>211</v>
          </cell>
          <cell r="B3425" t="str">
            <v>Madeira de pinus 2,5x5</v>
          </cell>
          <cell r="C3425" t="str">
            <v>ml</v>
          </cell>
          <cell r="D3425">
            <v>2.1</v>
          </cell>
          <cell r="E3425">
            <v>0.75</v>
          </cell>
          <cell r="F3425">
            <v>1.5750000000000002</v>
          </cell>
        </row>
        <row r="3426">
          <cell r="A3426" t="str">
            <v>398</v>
          </cell>
          <cell r="B3426" t="str">
            <v>Parafuso e bucha</v>
          </cell>
          <cell r="C3426" t="str">
            <v>un</v>
          </cell>
          <cell r="D3426">
            <v>2</v>
          </cell>
          <cell r="E3426">
            <v>0.11</v>
          </cell>
          <cell r="F3426">
            <v>0.22</v>
          </cell>
          <cell r="G3426" t="str">
            <v/>
          </cell>
          <cell r="H3426" t="str">
            <v/>
          </cell>
        </row>
        <row r="3427">
          <cell r="A3427" t="str">
            <v>300</v>
          </cell>
          <cell r="B3427" t="str">
            <v>Servente</v>
          </cell>
          <cell r="C3427" t="str">
            <v>h</v>
          </cell>
          <cell r="D3427">
            <v>0.1</v>
          </cell>
          <cell r="E3427">
            <v>3.51</v>
          </cell>
          <cell r="F3427" t="str">
            <v/>
          </cell>
          <cell r="G3427">
            <v>0.35099999999999998</v>
          </cell>
          <cell r="H3427" t="str">
            <v/>
          </cell>
        </row>
        <row r="3428">
          <cell r="A3428" t="str">
            <v>070</v>
          </cell>
          <cell r="B3428" t="str">
            <v>Carpinteiro</v>
          </cell>
          <cell r="C3428" t="str">
            <v>h</v>
          </cell>
          <cell r="D3428">
            <v>0.2</v>
          </cell>
          <cell r="E3428">
            <v>5.38</v>
          </cell>
          <cell r="F3428" t="str">
            <v/>
          </cell>
          <cell r="G3428">
            <v>1.0760000000000001</v>
          </cell>
          <cell r="H3428" t="str">
            <v/>
          </cell>
        </row>
        <row r="3429">
          <cell r="B3429" t="str">
            <v>Total sem BDI</v>
          </cell>
          <cell r="F3429">
            <v>1.7950000000000002</v>
          </cell>
          <cell r="G3429">
            <v>1.427</v>
          </cell>
          <cell r="H3429">
            <v>3.2220000000000004</v>
          </cell>
        </row>
        <row r="3430">
          <cell r="B3430" t="str">
            <v>Total com BDI</v>
          </cell>
          <cell r="F3430">
            <v>2.33</v>
          </cell>
          <cell r="G3430">
            <v>1.86</v>
          </cell>
          <cell r="H3430">
            <v>4.1900000000000004</v>
          </cell>
        </row>
        <row r="3432">
          <cell r="A3432" t="str">
            <v>14008</v>
          </cell>
          <cell r="B3432" t="str">
            <v>Grama em leiva incluindo preparo do terreno</v>
          </cell>
          <cell r="C3432" t="str">
            <v>m2</v>
          </cell>
          <cell r="F3432">
            <v>2.29</v>
          </cell>
          <cell r="G3432">
            <v>0.64</v>
          </cell>
          <cell r="H3432">
            <v>2.93</v>
          </cell>
        </row>
        <row r="3433">
          <cell r="A3433" t="str">
            <v>547</v>
          </cell>
          <cell r="B3433" t="str">
            <v>Grama em leiva posto obra</v>
          </cell>
          <cell r="C3433" t="str">
            <v>m2</v>
          </cell>
          <cell r="D3433">
            <v>1</v>
          </cell>
          <cell r="E3433">
            <v>1.32</v>
          </cell>
          <cell r="F3433">
            <v>1.32</v>
          </cell>
        </row>
        <row r="3434">
          <cell r="A3434" t="str">
            <v>331</v>
          </cell>
          <cell r="B3434" t="str">
            <v>Terra vegetal</v>
          </cell>
          <cell r="C3434" t="str">
            <v>m3</v>
          </cell>
          <cell r="D3434">
            <v>0.02</v>
          </cell>
          <cell r="E3434">
            <v>22</v>
          </cell>
          <cell r="F3434">
            <v>0.44</v>
          </cell>
          <cell r="G3434" t="str">
            <v/>
          </cell>
          <cell r="H3434" t="str">
            <v/>
          </cell>
        </row>
        <row r="3435">
          <cell r="A3435" t="str">
            <v>300</v>
          </cell>
          <cell r="B3435" t="str">
            <v>Servente</v>
          </cell>
          <cell r="C3435" t="str">
            <v>h</v>
          </cell>
          <cell r="D3435">
            <v>0.09</v>
          </cell>
          <cell r="E3435">
            <v>3.51</v>
          </cell>
          <cell r="F3435" t="str">
            <v/>
          </cell>
          <cell r="G3435">
            <v>0.31589999999999996</v>
          </cell>
        </row>
        <row r="3436">
          <cell r="A3436" t="str">
            <v>192</v>
          </cell>
          <cell r="B3436" t="str">
            <v>Jardineiro</v>
          </cell>
          <cell r="C3436" t="str">
            <v>h</v>
          </cell>
          <cell r="D3436">
            <v>0.05</v>
          </cell>
          <cell r="E3436">
            <v>3.51</v>
          </cell>
          <cell r="F3436" t="str">
            <v/>
          </cell>
          <cell r="G3436">
            <v>0.17549999999999999</v>
          </cell>
        </row>
        <row r="3437">
          <cell r="B3437" t="str">
            <v>Total sem BDI</v>
          </cell>
          <cell r="F3437">
            <v>1.76</v>
          </cell>
          <cell r="G3437">
            <v>0.49139999999999995</v>
          </cell>
          <cell r="H3437">
            <v>2.2513999999999998</v>
          </cell>
        </row>
        <row r="3438">
          <cell r="B3438" t="str">
            <v>Total com BDI</v>
          </cell>
          <cell r="F3438">
            <v>2.29</v>
          </cell>
          <cell r="G3438">
            <v>0.64</v>
          </cell>
          <cell r="H3438">
            <v>2.93</v>
          </cell>
        </row>
        <row r="3440">
          <cell r="A3440" t="str">
            <v>14009</v>
          </cell>
          <cell r="B3440" t="str">
            <v>Pedrisco incl. espalhamento  e=2,5cm</v>
          </cell>
          <cell r="C3440" t="str">
            <v>m2</v>
          </cell>
          <cell r="F3440">
            <v>1.37</v>
          </cell>
          <cell r="G3440">
            <v>0.17</v>
          </cell>
          <cell r="H3440">
            <v>1.54</v>
          </cell>
        </row>
        <row r="3441">
          <cell r="A3441" t="str">
            <v>523</v>
          </cell>
          <cell r="B3441" t="str">
            <v>Pedrisco limpo</v>
          </cell>
          <cell r="C3441" t="str">
            <v>m3</v>
          </cell>
          <cell r="D3441">
            <v>0.03</v>
          </cell>
          <cell r="E3441">
            <v>35</v>
          </cell>
          <cell r="F3441">
            <v>1.05</v>
          </cell>
        </row>
        <row r="3442">
          <cell r="A3442" t="str">
            <v>254</v>
          </cell>
          <cell r="B3442" t="str">
            <v>Pedreiro</v>
          </cell>
          <cell r="C3442" t="str">
            <v>h</v>
          </cell>
          <cell r="D3442">
            <v>1E-4</v>
          </cell>
          <cell r="E3442">
            <v>5.38</v>
          </cell>
          <cell r="F3442" t="str">
            <v/>
          </cell>
          <cell r="G3442">
            <v>5.3800000000000007E-4</v>
          </cell>
        </row>
        <row r="3443">
          <cell r="A3443" t="str">
            <v>300</v>
          </cell>
          <cell r="B3443" t="str">
            <v>Servente</v>
          </cell>
          <cell r="C3443" t="str">
            <v>h</v>
          </cell>
          <cell r="D3443">
            <v>3.7499999999999999E-2</v>
          </cell>
          <cell r="E3443">
            <v>3.51</v>
          </cell>
          <cell r="F3443" t="str">
            <v/>
          </cell>
          <cell r="G3443">
            <v>0.13162499999999999</v>
          </cell>
        </row>
        <row r="3444">
          <cell r="B3444" t="str">
            <v>Total sem BDI</v>
          </cell>
          <cell r="F3444">
            <v>1.05</v>
          </cell>
          <cell r="G3444">
            <v>0.132163</v>
          </cell>
          <cell r="H3444">
            <v>1.1821630000000001</v>
          </cell>
        </row>
        <row r="3445">
          <cell r="B3445" t="str">
            <v>Total com BDI</v>
          </cell>
          <cell r="F3445">
            <v>1.37</v>
          </cell>
          <cell r="G3445">
            <v>0.17</v>
          </cell>
          <cell r="H3445">
            <v>1.54</v>
          </cell>
        </row>
        <row r="3447">
          <cell r="A3447" t="str">
            <v>14034</v>
          </cell>
          <cell r="B3447" t="str">
            <v>Pedrisco incl. espalhamento  e=5cm incluindo lona plástica</v>
          </cell>
          <cell r="C3447" t="str">
            <v>m2</v>
          </cell>
          <cell r="F3447">
            <v>3.35</v>
          </cell>
          <cell r="G3447">
            <v>0.21</v>
          </cell>
          <cell r="H3447">
            <v>3.56</v>
          </cell>
        </row>
        <row r="3448">
          <cell r="A3448" t="str">
            <v>523</v>
          </cell>
          <cell r="B3448" t="str">
            <v>Pedrisco limpo</v>
          </cell>
          <cell r="C3448" t="str">
            <v>m3</v>
          </cell>
          <cell r="D3448">
            <v>0.06</v>
          </cell>
          <cell r="E3448">
            <v>35</v>
          </cell>
          <cell r="F3448">
            <v>2.1</v>
          </cell>
        </row>
        <row r="3449">
          <cell r="A3449" t="str">
            <v>608</v>
          </cell>
          <cell r="B3449" t="str">
            <v>Lona plástica</v>
          </cell>
          <cell r="C3449" t="str">
            <v>m2</v>
          </cell>
          <cell r="D3449">
            <v>1</v>
          </cell>
          <cell r="E3449">
            <v>0.48</v>
          </cell>
          <cell r="F3449">
            <v>0.48</v>
          </cell>
        </row>
        <row r="3450">
          <cell r="A3450" t="str">
            <v>254</v>
          </cell>
          <cell r="B3450" t="str">
            <v>Pedreiro</v>
          </cell>
          <cell r="C3450" t="str">
            <v>h</v>
          </cell>
          <cell r="D3450">
            <v>1E-4</v>
          </cell>
          <cell r="E3450">
            <v>5.38</v>
          </cell>
          <cell r="F3450" t="str">
            <v/>
          </cell>
          <cell r="G3450">
            <v>5.3800000000000007E-4</v>
          </cell>
        </row>
        <row r="3451">
          <cell r="A3451" t="str">
            <v>300</v>
          </cell>
          <cell r="B3451" t="str">
            <v>Servente</v>
          </cell>
          <cell r="C3451" t="str">
            <v>h</v>
          </cell>
          <cell r="D3451">
            <v>4.4999999999999998E-2</v>
          </cell>
          <cell r="E3451">
            <v>3.51</v>
          </cell>
          <cell r="F3451" t="str">
            <v/>
          </cell>
          <cell r="G3451">
            <v>0.15794999999999998</v>
          </cell>
        </row>
        <row r="3452">
          <cell r="B3452" t="str">
            <v>Total sem BDI</v>
          </cell>
          <cell r="F3452">
            <v>2.58</v>
          </cell>
          <cell r="G3452">
            <v>0.15848799999999999</v>
          </cell>
          <cell r="H3452">
            <v>2.7384880000000003</v>
          </cell>
        </row>
        <row r="3453">
          <cell r="B3453" t="str">
            <v>Total com BDI</v>
          </cell>
          <cell r="F3453">
            <v>3.35</v>
          </cell>
          <cell r="G3453">
            <v>0.21</v>
          </cell>
          <cell r="H3453">
            <v>3.56</v>
          </cell>
        </row>
        <row r="3455">
          <cell r="A3455" t="str">
            <v>14018</v>
          </cell>
          <cell r="B3455" t="str">
            <v xml:space="preserve">Pedrisco incl. espalhamento  </v>
          </cell>
          <cell r="C3455" t="str">
            <v>m3</v>
          </cell>
          <cell r="F3455">
            <v>50.05</v>
          </cell>
          <cell r="G3455">
            <v>6.84</v>
          </cell>
          <cell r="H3455">
            <v>56.89</v>
          </cell>
        </row>
        <row r="3456">
          <cell r="A3456" t="str">
            <v>523</v>
          </cell>
          <cell r="B3456" t="str">
            <v>Pedrisco limpo</v>
          </cell>
          <cell r="C3456" t="str">
            <v>m3</v>
          </cell>
          <cell r="D3456">
            <v>1.1000000000000001</v>
          </cell>
          <cell r="E3456">
            <v>35</v>
          </cell>
          <cell r="F3456">
            <v>38.5</v>
          </cell>
        </row>
        <row r="3457">
          <cell r="A3457" t="str">
            <v>254</v>
          </cell>
          <cell r="B3457" t="str">
            <v>Pedreiro</v>
          </cell>
          <cell r="C3457" t="str">
            <v>h</v>
          </cell>
          <cell r="D3457">
            <v>0.02</v>
          </cell>
          <cell r="E3457">
            <v>5.38</v>
          </cell>
          <cell r="F3457" t="str">
            <v/>
          </cell>
          <cell r="G3457">
            <v>0.1076</v>
          </cell>
        </row>
        <row r="3458">
          <cell r="A3458" t="str">
            <v>300</v>
          </cell>
          <cell r="B3458" t="str">
            <v>Servente</v>
          </cell>
          <cell r="C3458" t="str">
            <v>h</v>
          </cell>
          <cell r="D3458">
            <v>1.5</v>
          </cell>
          <cell r="E3458">
            <v>3.51</v>
          </cell>
          <cell r="F3458" t="str">
            <v/>
          </cell>
          <cell r="G3458">
            <v>5.2649999999999997</v>
          </cell>
        </row>
        <row r="3459">
          <cell r="B3459" t="str">
            <v>Total sem BDI</v>
          </cell>
          <cell r="F3459">
            <v>38.5</v>
          </cell>
          <cell r="G3459">
            <v>5.2649999999999997</v>
          </cell>
          <cell r="H3459">
            <v>43.765000000000001</v>
          </cell>
        </row>
        <row r="3460">
          <cell r="B3460" t="str">
            <v>Total com BDI</v>
          </cell>
          <cell r="F3460">
            <v>50.05</v>
          </cell>
          <cell r="G3460">
            <v>6.84</v>
          </cell>
          <cell r="H3460">
            <v>56.89</v>
          </cell>
        </row>
        <row r="3462">
          <cell r="A3462" t="str">
            <v>14010</v>
          </cell>
          <cell r="B3462" t="str">
            <v>Alambrado c/ tubo 11/2" e tela (galv.)</v>
          </cell>
          <cell r="C3462" t="str">
            <v>m2</v>
          </cell>
          <cell r="F3462">
            <v>23.77</v>
          </cell>
          <cell r="G3462">
            <v>6.02</v>
          </cell>
          <cell r="H3462">
            <v>29.794179999999997</v>
          </cell>
        </row>
        <row r="3463">
          <cell r="A3463" t="str">
            <v>316</v>
          </cell>
          <cell r="B3463" t="str">
            <v>Tela galvanizada malha 7 fio 12</v>
          </cell>
          <cell r="C3463" t="str">
            <v>m2</v>
          </cell>
          <cell r="D3463">
            <v>1.05</v>
          </cell>
          <cell r="E3463">
            <v>5.0999999999999996</v>
          </cell>
          <cell r="F3463">
            <v>5.3549999999999995</v>
          </cell>
        </row>
        <row r="3464">
          <cell r="A3464" t="str">
            <v>364</v>
          </cell>
          <cell r="B3464" t="str">
            <v>Tubo galvanizado 1 1/2"</v>
          </cell>
          <cell r="C3464" t="str">
            <v>ml</v>
          </cell>
          <cell r="D3464">
            <v>1.5</v>
          </cell>
          <cell r="E3464">
            <v>6.86</v>
          </cell>
          <cell r="F3464">
            <v>10.290000000000001</v>
          </cell>
        </row>
        <row r="3465">
          <cell r="A3465" t="str">
            <v>365</v>
          </cell>
          <cell r="B3465" t="str">
            <v>Conexão galvanizada 1 1/2"</v>
          </cell>
          <cell r="C3465" t="str">
            <v>un</v>
          </cell>
          <cell r="D3465">
            <v>0.5</v>
          </cell>
          <cell r="E3465">
            <v>4.13</v>
          </cell>
          <cell r="F3465">
            <v>2.0649999999999999</v>
          </cell>
        </row>
        <row r="3466">
          <cell r="A3466" t="str">
            <v>019</v>
          </cell>
          <cell r="B3466" t="str">
            <v>Arame galvanizado 12 AWG</v>
          </cell>
          <cell r="C3466" t="str">
            <v>kg</v>
          </cell>
          <cell r="D3466">
            <v>0.18</v>
          </cell>
          <cell r="E3466">
            <v>0.11</v>
          </cell>
          <cell r="F3466">
            <v>1.9799999999999998E-2</v>
          </cell>
        </row>
        <row r="3467">
          <cell r="A3467" t="str">
            <v>078</v>
          </cell>
          <cell r="B3467" t="str">
            <v>cimento</v>
          </cell>
          <cell r="C3467" t="str">
            <v>kg</v>
          </cell>
          <cell r="D3467">
            <v>1.62</v>
          </cell>
          <cell r="E3467">
            <v>0.24</v>
          </cell>
          <cell r="F3467">
            <v>0.38880000000000003</v>
          </cell>
        </row>
        <row r="3468">
          <cell r="A3468" t="str">
            <v>022</v>
          </cell>
          <cell r="B3468" t="str">
            <v>Areia média</v>
          </cell>
          <cell r="C3468" t="str">
            <v>m3</v>
          </cell>
          <cell r="D3468">
            <v>4.0000000000000001E-3</v>
          </cell>
          <cell r="E3468">
            <v>12</v>
          </cell>
          <cell r="F3468">
            <v>4.8000000000000001E-2</v>
          </cell>
        </row>
        <row r="3469">
          <cell r="A3469" t="str">
            <v>036</v>
          </cell>
          <cell r="B3469" t="str">
            <v>Brita 1</v>
          </cell>
          <cell r="C3469" t="str">
            <v>m3</v>
          </cell>
          <cell r="D3469">
            <v>4.0000000000000001E-3</v>
          </cell>
          <cell r="E3469">
            <v>30</v>
          </cell>
          <cell r="F3469">
            <v>0.12</v>
          </cell>
        </row>
        <row r="3470">
          <cell r="A3470" t="str">
            <v>300</v>
          </cell>
          <cell r="B3470" t="str">
            <v>Servente</v>
          </cell>
          <cell r="C3470" t="str">
            <v>h</v>
          </cell>
          <cell r="D3470">
            <v>0.4</v>
          </cell>
          <cell r="E3470">
            <v>3.51</v>
          </cell>
          <cell r="F3470" t="str">
            <v/>
          </cell>
          <cell r="G3470">
            <v>1.4039999999999999</v>
          </cell>
        </row>
        <row r="3471">
          <cell r="A3471" t="str">
            <v>254</v>
          </cell>
          <cell r="B3471" t="str">
            <v>Pedreiro</v>
          </cell>
          <cell r="C3471" t="str">
            <v>h</v>
          </cell>
          <cell r="D3471">
            <v>0.6</v>
          </cell>
          <cell r="E3471">
            <v>5.38</v>
          </cell>
          <cell r="F3471" t="str">
            <v/>
          </cell>
          <cell r="G3471">
            <v>3.2279999999999998</v>
          </cell>
        </row>
        <row r="3472">
          <cell r="B3472" t="str">
            <v>Total sem BDI</v>
          </cell>
          <cell r="F3472">
            <v>18.2866</v>
          </cell>
          <cell r="G3472">
            <v>4.6319999999999997</v>
          </cell>
          <cell r="H3472">
            <v>22.918599999999998</v>
          </cell>
        </row>
        <row r="3473">
          <cell r="B3473" t="str">
            <v>Total com BDI</v>
          </cell>
          <cell r="F3473">
            <v>23.77</v>
          </cell>
          <cell r="G3473">
            <v>6.02</v>
          </cell>
          <cell r="H3473">
            <v>29.794179999999997</v>
          </cell>
        </row>
        <row r="3475">
          <cell r="A3475" t="str">
            <v>14016</v>
          </cell>
          <cell r="B3475" t="str">
            <v>Alambrado c/ tubo 11/2" e tela com PVC</v>
          </cell>
          <cell r="C3475" t="str">
            <v>m2</v>
          </cell>
          <cell r="F3475">
            <v>23.36</v>
          </cell>
          <cell r="G3475">
            <v>6.02</v>
          </cell>
          <cell r="H3475">
            <v>29.384679999999999</v>
          </cell>
        </row>
        <row r="3476">
          <cell r="A3476" t="str">
            <v>620</v>
          </cell>
          <cell r="B3476" t="str">
            <v>Tela galvanizada malha 60 fio 14 ver. c/ PVC</v>
          </cell>
          <cell r="C3476" t="str">
            <v>m2</v>
          </cell>
          <cell r="D3476">
            <v>1.05</v>
          </cell>
          <cell r="E3476">
            <v>4.8</v>
          </cell>
          <cell r="F3476">
            <v>5.04</v>
          </cell>
        </row>
        <row r="3477">
          <cell r="A3477" t="str">
            <v>364</v>
          </cell>
          <cell r="B3477" t="str">
            <v>Tubo galvanizado 1 1/2"</v>
          </cell>
          <cell r="C3477" t="str">
            <v>ml</v>
          </cell>
          <cell r="D3477">
            <v>1.5</v>
          </cell>
          <cell r="E3477">
            <v>6.86</v>
          </cell>
          <cell r="F3477">
            <v>10.290000000000001</v>
          </cell>
        </row>
        <row r="3478">
          <cell r="A3478" t="str">
            <v>365</v>
          </cell>
          <cell r="B3478" t="str">
            <v>Conexão galvanizada 1 1/2"</v>
          </cell>
          <cell r="C3478" t="str">
            <v>un</v>
          </cell>
          <cell r="D3478">
            <v>0.5</v>
          </cell>
          <cell r="E3478">
            <v>4.13</v>
          </cell>
          <cell r="F3478">
            <v>2.0649999999999999</v>
          </cell>
        </row>
        <row r="3479">
          <cell r="A3479" t="str">
            <v>019</v>
          </cell>
          <cell r="B3479" t="str">
            <v>Arame galvanizado 12 AWG</v>
          </cell>
          <cell r="C3479" t="str">
            <v>kg</v>
          </cell>
          <cell r="D3479">
            <v>0.18</v>
          </cell>
          <cell r="E3479">
            <v>0.11</v>
          </cell>
          <cell r="F3479">
            <v>1.9799999999999998E-2</v>
          </cell>
        </row>
        <row r="3480">
          <cell r="A3480" t="str">
            <v>078</v>
          </cell>
          <cell r="B3480" t="str">
            <v>cimento</v>
          </cell>
          <cell r="C3480" t="str">
            <v>kg</v>
          </cell>
          <cell r="D3480">
            <v>1.62</v>
          </cell>
          <cell r="E3480">
            <v>0.24</v>
          </cell>
          <cell r="F3480">
            <v>0.38880000000000003</v>
          </cell>
        </row>
        <row r="3481">
          <cell r="A3481" t="str">
            <v>022</v>
          </cell>
          <cell r="B3481" t="str">
            <v>Areia média</v>
          </cell>
          <cell r="C3481" t="str">
            <v>m3</v>
          </cell>
          <cell r="D3481">
            <v>4.0000000000000001E-3</v>
          </cell>
          <cell r="E3481">
            <v>12</v>
          </cell>
          <cell r="F3481">
            <v>4.8000000000000001E-2</v>
          </cell>
        </row>
        <row r="3482">
          <cell r="A3482" t="str">
            <v>036</v>
          </cell>
          <cell r="B3482" t="str">
            <v>Brita 1</v>
          </cell>
          <cell r="C3482" t="str">
            <v>m3</v>
          </cell>
          <cell r="D3482">
            <v>4.0000000000000001E-3</v>
          </cell>
          <cell r="E3482">
            <v>30</v>
          </cell>
          <cell r="F3482">
            <v>0.12</v>
          </cell>
        </row>
        <row r="3483">
          <cell r="A3483" t="str">
            <v>300</v>
          </cell>
          <cell r="B3483" t="str">
            <v>Servente</v>
          </cell>
          <cell r="C3483" t="str">
            <v>h</v>
          </cell>
          <cell r="D3483">
            <v>0.4</v>
          </cell>
          <cell r="E3483">
            <v>3.51</v>
          </cell>
          <cell r="F3483" t="str">
            <v/>
          </cell>
          <cell r="G3483">
            <v>1.4039999999999999</v>
          </cell>
        </row>
        <row r="3484">
          <cell r="A3484" t="str">
            <v>254</v>
          </cell>
          <cell r="B3484" t="str">
            <v>Pedreiro</v>
          </cell>
          <cell r="C3484" t="str">
            <v>h</v>
          </cell>
          <cell r="D3484">
            <v>0.6</v>
          </cell>
          <cell r="E3484">
            <v>5.38</v>
          </cell>
          <cell r="F3484" t="str">
            <v/>
          </cell>
          <cell r="G3484">
            <v>3.2279999999999998</v>
          </cell>
        </row>
        <row r="3485">
          <cell r="B3485" t="str">
            <v>Total sem BDI</v>
          </cell>
          <cell r="F3485">
            <v>17.971600000000002</v>
          </cell>
          <cell r="G3485">
            <v>4.6319999999999997</v>
          </cell>
          <cell r="H3485">
            <v>22.6036</v>
          </cell>
        </row>
        <row r="3486">
          <cell r="B3486" t="str">
            <v>Total com BDI</v>
          </cell>
          <cell r="F3486">
            <v>23.36</v>
          </cell>
          <cell r="G3486">
            <v>6.02</v>
          </cell>
          <cell r="H3486">
            <v>29.384679999999999</v>
          </cell>
        </row>
        <row r="3488">
          <cell r="A3488" t="str">
            <v>14035</v>
          </cell>
          <cell r="B3488" t="str">
            <v>Portão para alambrado 1,50x2,00  folha dupla com tubo galvanizado 1 1/2" e tela galvanizda revestida com PVC</v>
          </cell>
          <cell r="C3488" t="str">
            <v>un</v>
          </cell>
          <cell r="F3488">
            <v>159.82</v>
          </cell>
          <cell r="G3488">
            <v>12.04</v>
          </cell>
          <cell r="H3488">
            <v>171.86467999999999</v>
          </cell>
        </row>
        <row r="3489">
          <cell r="A3489" t="str">
            <v>620</v>
          </cell>
          <cell r="B3489" t="str">
            <v>Tela galvanizada malha 60 fio 14 ver. c/ PVC</v>
          </cell>
          <cell r="C3489" t="str">
            <v>m2</v>
          </cell>
          <cell r="D3489">
            <v>3</v>
          </cell>
          <cell r="E3489">
            <v>4.8</v>
          </cell>
          <cell r="F3489">
            <v>14.399999999999999</v>
          </cell>
        </row>
        <row r="3490">
          <cell r="A3490" t="str">
            <v>364</v>
          </cell>
          <cell r="B3490" t="str">
            <v>Tubo galvanizado 1 1/2"</v>
          </cell>
          <cell r="C3490" t="str">
            <v>ml</v>
          </cell>
          <cell r="D3490">
            <v>11</v>
          </cell>
          <cell r="E3490">
            <v>6.86</v>
          </cell>
          <cell r="F3490">
            <v>75.460000000000008</v>
          </cell>
        </row>
        <row r="3491">
          <cell r="A3491" t="str">
            <v>365</v>
          </cell>
          <cell r="B3491" t="str">
            <v>Conexão galvanizada 1 1/2"</v>
          </cell>
          <cell r="C3491" t="str">
            <v>un</v>
          </cell>
          <cell r="D3491">
            <v>8</v>
          </cell>
          <cell r="E3491">
            <v>4.13</v>
          </cell>
          <cell r="F3491">
            <v>33.04</v>
          </cell>
        </row>
        <row r="3492">
          <cell r="A3492" t="str">
            <v>019</v>
          </cell>
          <cell r="B3492" t="str">
            <v>Arame galvanizado 12 AWG</v>
          </cell>
          <cell r="C3492" t="str">
            <v>kg</v>
          </cell>
          <cell r="D3492">
            <v>0.36</v>
          </cell>
          <cell r="E3492">
            <v>0.11</v>
          </cell>
          <cell r="F3492">
            <v>3.9599999999999996E-2</v>
          </cell>
        </row>
        <row r="3493">
          <cell r="A3493" t="str">
            <v>300</v>
          </cell>
          <cell r="B3493" t="str">
            <v>Servente</v>
          </cell>
          <cell r="C3493" t="str">
            <v>h</v>
          </cell>
          <cell r="D3493">
            <v>0.8</v>
          </cell>
          <cell r="E3493">
            <v>3.51</v>
          </cell>
          <cell r="F3493" t="str">
            <v/>
          </cell>
          <cell r="G3493">
            <v>2.8079999999999998</v>
          </cell>
        </row>
        <row r="3494">
          <cell r="A3494" t="str">
            <v>254</v>
          </cell>
          <cell r="B3494" t="str">
            <v>Pedreiro</v>
          </cell>
          <cell r="C3494" t="str">
            <v>h</v>
          </cell>
          <cell r="D3494">
            <v>1.2</v>
          </cell>
          <cell r="E3494">
            <v>5.38</v>
          </cell>
          <cell r="F3494" t="str">
            <v/>
          </cell>
          <cell r="G3494">
            <v>6.4559999999999995</v>
          </cell>
        </row>
        <row r="3495">
          <cell r="B3495" t="str">
            <v>Total sem BDI</v>
          </cell>
          <cell r="F3495">
            <v>122.9396</v>
          </cell>
          <cell r="G3495">
            <v>9.2639999999999993</v>
          </cell>
          <cell r="H3495">
            <v>132.20359999999999</v>
          </cell>
        </row>
        <row r="3496">
          <cell r="B3496" t="str">
            <v>Total com BDI</v>
          </cell>
          <cell r="F3496">
            <v>159.82</v>
          </cell>
          <cell r="G3496">
            <v>12.04</v>
          </cell>
          <cell r="H3496">
            <v>171.86467999999999</v>
          </cell>
        </row>
        <row r="3498">
          <cell r="A3498" t="str">
            <v>14030</v>
          </cell>
          <cell r="B3498" t="str">
            <v>Alambrado modular 200x100 com tubo galvanizado 2 "   (tipo removível)</v>
          </cell>
          <cell r="C3498" t="str">
            <v>un</v>
          </cell>
          <cell r="F3498">
            <v>119.81</v>
          </cell>
          <cell r="G3498">
            <v>1.1599999999999999</v>
          </cell>
          <cell r="H3498">
            <v>120.96369999999999</v>
          </cell>
        </row>
        <row r="3499">
          <cell r="A3499" t="str">
            <v>367</v>
          </cell>
          <cell r="B3499" t="str">
            <v>Tubo galvanizado 2"</v>
          </cell>
          <cell r="C3499" t="str">
            <v>m</v>
          </cell>
          <cell r="D3499">
            <v>6.6</v>
          </cell>
          <cell r="E3499">
            <v>8.8000000000000007</v>
          </cell>
          <cell r="F3499">
            <v>58.08</v>
          </cell>
        </row>
        <row r="3500">
          <cell r="A3500" t="str">
            <v>095</v>
          </cell>
          <cell r="B3500" t="str">
            <v>Conexão galvanizada 2"</v>
          </cell>
          <cell r="C3500" t="str">
            <v>un</v>
          </cell>
          <cell r="D3500">
            <v>4</v>
          </cell>
          <cell r="E3500">
            <v>8.52</v>
          </cell>
          <cell r="F3500">
            <v>34.08</v>
          </cell>
        </row>
        <row r="3501">
          <cell r="A3501" t="str">
            <v>300</v>
          </cell>
          <cell r="B3501" t="str">
            <v>Servente</v>
          </cell>
          <cell r="C3501" t="str">
            <v>h</v>
          </cell>
          <cell r="D3501">
            <v>0.1</v>
          </cell>
          <cell r="E3501">
            <v>3.51</v>
          </cell>
          <cell r="F3501" t="str">
            <v/>
          </cell>
          <cell r="G3501">
            <v>0.35099999999999998</v>
          </cell>
        </row>
        <row r="3502">
          <cell r="A3502" t="str">
            <v>254</v>
          </cell>
          <cell r="B3502" t="str">
            <v>Pedreiro</v>
          </cell>
          <cell r="C3502" t="str">
            <v>h</v>
          </cell>
          <cell r="D3502">
            <v>0.1</v>
          </cell>
          <cell r="E3502">
            <v>5.38</v>
          </cell>
          <cell r="F3502" t="str">
            <v/>
          </cell>
          <cell r="G3502">
            <v>0.53800000000000003</v>
          </cell>
        </row>
        <row r="3503">
          <cell r="B3503" t="str">
            <v>Total sem BDI</v>
          </cell>
          <cell r="F3503">
            <v>92.16</v>
          </cell>
          <cell r="G3503">
            <v>0.88900000000000001</v>
          </cell>
          <cell r="H3503">
            <v>93.048999999999992</v>
          </cell>
        </row>
        <row r="3504">
          <cell r="B3504" t="str">
            <v>Total com BDI</v>
          </cell>
          <cell r="F3504">
            <v>119.81</v>
          </cell>
          <cell r="G3504">
            <v>1.1599999999999999</v>
          </cell>
          <cell r="H3504">
            <v>120.96369999999999</v>
          </cell>
        </row>
        <row r="3506">
          <cell r="A3506" t="str">
            <v>14011</v>
          </cell>
          <cell r="B3506" t="str">
            <v>Cerca com moeirão concr. e tela</v>
          </cell>
          <cell r="C3506" t="str">
            <v>m</v>
          </cell>
          <cell r="F3506">
            <v>18.84</v>
          </cell>
          <cell r="G3506">
            <v>6.02</v>
          </cell>
          <cell r="H3506">
            <v>24.859770000000001</v>
          </cell>
        </row>
        <row r="3507">
          <cell r="A3507" t="str">
            <v>444</v>
          </cell>
          <cell r="B3507" t="str">
            <v>Moeirão de concreto curvo 2,70</v>
          </cell>
          <cell r="C3507" t="str">
            <v>un</v>
          </cell>
          <cell r="D3507">
            <v>0.4</v>
          </cell>
          <cell r="E3507">
            <v>7.15</v>
          </cell>
          <cell r="F3507">
            <v>2.8600000000000003</v>
          </cell>
        </row>
        <row r="3508">
          <cell r="A3508" t="str">
            <v>316</v>
          </cell>
          <cell r="B3508" t="str">
            <v>Tela galvanizada malha 7 fio 12</v>
          </cell>
          <cell r="C3508" t="str">
            <v>m2</v>
          </cell>
          <cell r="D3508">
            <v>2.1</v>
          </cell>
          <cell r="E3508">
            <v>5.0999999999999996</v>
          </cell>
          <cell r="F3508">
            <v>10.709999999999999</v>
          </cell>
        </row>
        <row r="3509">
          <cell r="A3509" t="str">
            <v>018</v>
          </cell>
          <cell r="B3509" t="str">
            <v>Arame farpado</v>
          </cell>
          <cell r="C3509" t="str">
            <v>m</v>
          </cell>
          <cell r="D3509">
            <v>3</v>
          </cell>
          <cell r="E3509">
            <v>0.11</v>
          </cell>
          <cell r="F3509">
            <v>0.33</v>
          </cell>
        </row>
        <row r="3510">
          <cell r="A3510" t="str">
            <v>019</v>
          </cell>
          <cell r="B3510" t="str">
            <v>Arame galvanizado 12 AWG</v>
          </cell>
          <cell r="C3510" t="str">
            <v>m</v>
          </cell>
          <cell r="D3510">
            <v>0.31</v>
          </cell>
          <cell r="E3510">
            <v>0.11</v>
          </cell>
          <cell r="F3510">
            <v>3.4099999999999998E-2</v>
          </cell>
        </row>
        <row r="3511">
          <cell r="A3511" t="str">
            <v>078</v>
          </cell>
          <cell r="B3511" t="str">
            <v>cimento</v>
          </cell>
          <cell r="C3511" t="str">
            <v>kg</v>
          </cell>
          <cell r="D3511">
            <v>1.62</v>
          </cell>
          <cell r="E3511">
            <v>0.24</v>
          </cell>
          <cell r="F3511">
            <v>0.38880000000000003</v>
          </cell>
        </row>
        <row r="3512">
          <cell r="A3512" t="str">
            <v>022</v>
          </cell>
          <cell r="B3512" t="str">
            <v>Areia média</v>
          </cell>
          <cell r="C3512" t="str">
            <v>m3</v>
          </cell>
          <cell r="D3512">
            <v>4.0000000000000001E-3</v>
          </cell>
          <cell r="E3512">
            <v>12</v>
          </cell>
          <cell r="F3512">
            <v>4.8000000000000001E-2</v>
          </cell>
        </row>
        <row r="3513">
          <cell r="A3513" t="str">
            <v>036</v>
          </cell>
          <cell r="B3513" t="str">
            <v>Brita 1</v>
          </cell>
          <cell r="C3513" t="str">
            <v>m3</v>
          </cell>
          <cell r="D3513">
            <v>4.0000000000000001E-3</v>
          </cell>
          <cell r="E3513">
            <v>30</v>
          </cell>
          <cell r="F3513">
            <v>0.12</v>
          </cell>
        </row>
        <row r="3514">
          <cell r="A3514" t="str">
            <v>300</v>
          </cell>
          <cell r="B3514" t="str">
            <v>Servente</v>
          </cell>
          <cell r="C3514" t="str">
            <v>h</v>
          </cell>
          <cell r="D3514">
            <v>0.4</v>
          </cell>
          <cell r="E3514">
            <v>3.51</v>
          </cell>
          <cell r="F3514" t="str">
            <v/>
          </cell>
          <cell r="G3514">
            <v>1.4039999999999999</v>
          </cell>
        </row>
        <row r="3515">
          <cell r="A3515" t="str">
            <v>254</v>
          </cell>
          <cell r="B3515" t="str">
            <v>Pedreiro</v>
          </cell>
          <cell r="C3515" t="str">
            <v>h</v>
          </cell>
          <cell r="D3515">
            <v>0.6</v>
          </cell>
          <cell r="E3515">
            <v>5.38</v>
          </cell>
          <cell r="F3515" t="str">
            <v/>
          </cell>
          <cell r="G3515">
            <v>3.2279999999999998</v>
          </cell>
        </row>
        <row r="3516">
          <cell r="B3516" t="str">
            <v>Total sem BDI</v>
          </cell>
          <cell r="F3516">
            <v>14.4909</v>
          </cell>
          <cell r="G3516">
            <v>4.6319999999999997</v>
          </cell>
          <cell r="H3516">
            <v>19.122900000000001</v>
          </cell>
        </row>
        <row r="3517">
          <cell r="B3517" t="str">
            <v>Total com BDI</v>
          </cell>
          <cell r="F3517">
            <v>18.84</v>
          </cell>
          <cell r="G3517">
            <v>6.02</v>
          </cell>
          <cell r="H3517">
            <v>24.859770000000001</v>
          </cell>
        </row>
        <row r="3519">
          <cell r="A3519" t="str">
            <v>14036</v>
          </cell>
          <cell r="B3519" t="str">
            <v>Cerca com arame liso e moeirão de concreto curvo 2,70</v>
          </cell>
          <cell r="C3519" t="str">
            <v>m</v>
          </cell>
          <cell r="F3519">
            <v>4.43</v>
          </cell>
          <cell r="G3519">
            <v>3.48</v>
          </cell>
          <cell r="H3519">
            <v>7.9150499999999999</v>
          </cell>
        </row>
        <row r="3520">
          <cell r="A3520" t="str">
            <v>444</v>
          </cell>
          <cell r="B3520" t="str">
            <v>Moeirão de concreto curvo 2,70</v>
          </cell>
          <cell r="C3520" t="str">
            <v>un</v>
          </cell>
          <cell r="D3520">
            <v>0.4</v>
          </cell>
          <cell r="E3520">
            <v>7.15</v>
          </cell>
          <cell r="F3520">
            <v>2.8600000000000003</v>
          </cell>
        </row>
        <row r="3521">
          <cell r="A3521" t="str">
            <v>019</v>
          </cell>
          <cell r="B3521" t="str">
            <v>Arame galvanizado 12 AWG</v>
          </cell>
          <cell r="C3521" t="str">
            <v>m</v>
          </cell>
          <cell r="D3521">
            <v>5</v>
          </cell>
          <cell r="E3521">
            <v>0.11</v>
          </cell>
          <cell r="F3521">
            <v>0.55000000000000004</v>
          </cell>
        </row>
        <row r="3522">
          <cell r="A3522" t="str">
            <v>300</v>
          </cell>
          <cell r="B3522" t="str">
            <v>Servente</v>
          </cell>
          <cell r="C3522" t="str">
            <v>h</v>
          </cell>
          <cell r="D3522">
            <v>0.15</v>
          </cell>
          <cell r="E3522">
            <v>3.51</v>
          </cell>
          <cell r="F3522" t="str">
            <v/>
          </cell>
          <cell r="G3522">
            <v>0.52649999999999997</v>
          </cell>
        </row>
        <row r="3523">
          <cell r="A3523" t="str">
            <v>254</v>
          </cell>
          <cell r="B3523" t="str">
            <v>Pedreiro</v>
          </cell>
          <cell r="C3523" t="str">
            <v>h</v>
          </cell>
          <cell r="D3523">
            <v>0.4</v>
          </cell>
          <cell r="E3523">
            <v>5.38</v>
          </cell>
          <cell r="F3523" t="str">
            <v/>
          </cell>
          <cell r="G3523">
            <v>2.1520000000000001</v>
          </cell>
        </row>
        <row r="3524">
          <cell r="B3524" t="str">
            <v>Total sem BDI</v>
          </cell>
          <cell r="F3524">
            <v>3.41</v>
          </cell>
          <cell r="G3524">
            <v>2.6785000000000001</v>
          </cell>
          <cell r="H3524">
            <v>6.0884999999999998</v>
          </cell>
        </row>
        <row r="3525">
          <cell r="B3525" t="str">
            <v>Total com BDI</v>
          </cell>
          <cell r="F3525">
            <v>4.43</v>
          </cell>
          <cell r="G3525">
            <v>3.48</v>
          </cell>
          <cell r="H3525">
            <v>7.9150499999999999</v>
          </cell>
        </row>
        <row r="3527">
          <cell r="A3527" t="str">
            <v>14014</v>
          </cell>
          <cell r="B3527" t="str">
            <v>Cerca  moeirão eucalípto h=1,50m</v>
          </cell>
          <cell r="C3527" t="str">
            <v>m</v>
          </cell>
          <cell r="F3527">
            <v>1.62</v>
          </cell>
          <cell r="G3527">
            <v>2.5499999999999998</v>
          </cell>
          <cell r="H3527">
            <v>4.1789800000000001</v>
          </cell>
        </row>
        <row r="3528">
          <cell r="A3528" t="str">
            <v>135</v>
          </cell>
          <cell r="B3528" t="str">
            <v>Escora de eucalípto</v>
          </cell>
          <cell r="C3528" t="str">
            <v>m</v>
          </cell>
          <cell r="D3528">
            <v>1</v>
          </cell>
          <cell r="E3528">
            <v>0.44</v>
          </cell>
          <cell r="F3528">
            <v>0.44</v>
          </cell>
        </row>
        <row r="3529">
          <cell r="A3529" t="str">
            <v>166</v>
          </cell>
          <cell r="B3529" t="str">
            <v>Grampo para cerca</v>
          </cell>
          <cell r="C3529" t="str">
            <v>kg</v>
          </cell>
          <cell r="D3529">
            <v>0.04</v>
          </cell>
          <cell r="E3529">
            <v>2.09</v>
          </cell>
          <cell r="F3529">
            <v>8.3599999999999994E-2</v>
          </cell>
        </row>
        <row r="3530">
          <cell r="A3530" t="str">
            <v>018</v>
          </cell>
          <cell r="B3530" t="str">
            <v xml:space="preserve">Arame farpado </v>
          </cell>
          <cell r="C3530" t="str">
            <v>m</v>
          </cell>
          <cell r="D3530">
            <v>6.6</v>
          </cell>
          <cell r="E3530">
            <v>0.11</v>
          </cell>
          <cell r="F3530">
            <v>0.72599999999999998</v>
          </cell>
        </row>
        <row r="3531">
          <cell r="A3531" t="str">
            <v>300</v>
          </cell>
          <cell r="B3531" t="str">
            <v>Servente</v>
          </cell>
          <cell r="C3531" t="str">
            <v>h</v>
          </cell>
          <cell r="D3531">
            <v>0.1</v>
          </cell>
          <cell r="E3531">
            <v>3.51</v>
          </cell>
          <cell r="F3531" t="str">
            <v/>
          </cell>
          <cell r="G3531">
            <v>0.35099999999999998</v>
          </cell>
        </row>
        <row r="3532">
          <cell r="A3532" t="str">
            <v>254</v>
          </cell>
          <cell r="B3532" t="str">
            <v>Pedreiro</v>
          </cell>
          <cell r="C3532" t="str">
            <v>h</v>
          </cell>
          <cell r="D3532">
            <v>0.3</v>
          </cell>
          <cell r="E3532">
            <v>5.38</v>
          </cell>
          <cell r="F3532" t="str">
            <v/>
          </cell>
          <cell r="G3532">
            <v>1.6139999999999999</v>
          </cell>
        </row>
        <row r="3533">
          <cell r="B3533" t="str">
            <v>Total sem BDI</v>
          </cell>
          <cell r="F3533">
            <v>1.2496</v>
          </cell>
          <cell r="G3533">
            <v>1.9649999999999999</v>
          </cell>
          <cell r="H3533">
            <v>3.2145999999999999</v>
          </cell>
        </row>
        <row r="3534">
          <cell r="B3534" t="str">
            <v>Total com BDI</v>
          </cell>
          <cell r="F3534">
            <v>1.62</v>
          </cell>
          <cell r="G3534">
            <v>2.5499999999999998</v>
          </cell>
          <cell r="H3534">
            <v>4.1789800000000001</v>
          </cell>
        </row>
        <row r="3536">
          <cell r="A3536" t="str">
            <v>14015</v>
          </cell>
          <cell r="B3536" t="str">
            <v>Recolocação de cerca de arame</v>
          </cell>
          <cell r="C3536" t="str">
            <v>m</v>
          </cell>
          <cell r="F3536">
            <v>0.11</v>
          </cell>
          <cell r="G3536">
            <v>2.5499999999999998</v>
          </cell>
          <cell r="H3536">
            <v>2.6631800000000001</v>
          </cell>
        </row>
        <row r="3537">
          <cell r="A3537" t="str">
            <v>166</v>
          </cell>
          <cell r="B3537" t="str">
            <v>Grampo para cerca</v>
          </cell>
          <cell r="C3537" t="str">
            <v>kg</v>
          </cell>
          <cell r="D3537">
            <v>0.04</v>
          </cell>
          <cell r="E3537">
            <v>2.09</v>
          </cell>
          <cell r="F3537">
            <v>8.3599999999999994E-2</v>
          </cell>
        </row>
        <row r="3538">
          <cell r="A3538" t="str">
            <v>300</v>
          </cell>
          <cell r="B3538" t="str">
            <v>Servente</v>
          </cell>
          <cell r="C3538" t="str">
            <v>h</v>
          </cell>
          <cell r="D3538">
            <v>0.1</v>
          </cell>
          <cell r="E3538">
            <v>3.51</v>
          </cell>
          <cell r="F3538" t="str">
            <v/>
          </cell>
          <cell r="G3538">
            <v>0.35099999999999998</v>
          </cell>
        </row>
        <row r="3539">
          <cell r="A3539" t="str">
            <v>254</v>
          </cell>
          <cell r="B3539" t="str">
            <v>Pedreiro</v>
          </cell>
          <cell r="C3539" t="str">
            <v>h</v>
          </cell>
          <cell r="D3539">
            <v>0.3</v>
          </cell>
          <cell r="E3539">
            <v>5.38</v>
          </cell>
          <cell r="F3539" t="str">
            <v/>
          </cell>
          <cell r="G3539">
            <v>1.6139999999999999</v>
          </cell>
        </row>
        <row r="3540">
          <cell r="B3540" t="str">
            <v>Total sem BDI</v>
          </cell>
          <cell r="F3540">
            <v>8.3599999999999994E-2</v>
          </cell>
          <cell r="G3540">
            <v>1.9649999999999999</v>
          </cell>
          <cell r="H3540">
            <v>2.0486</v>
          </cell>
        </row>
        <row r="3541">
          <cell r="B3541" t="str">
            <v>Total com BDI</v>
          </cell>
          <cell r="F3541">
            <v>0.11</v>
          </cell>
          <cell r="G3541">
            <v>2.5499999999999998</v>
          </cell>
          <cell r="H3541">
            <v>2.6631800000000001</v>
          </cell>
        </row>
        <row r="3543">
          <cell r="A3543" t="str">
            <v>14031</v>
          </cell>
          <cell r="B3543" t="str">
            <v>Trave para futebol de salão com tubo galvanizado 2" (300x200)</v>
          </cell>
          <cell r="C3543" t="str">
            <v>m</v>
          </cell>
          <cell r="F3543">
            <v>382.2</v>
          </cell>
          <cell r="G3543">
            <v>1.72</v>
          </cell>
          <cell r="H3543">
            <v>383.91860000000003</v>
          </cell>
        </row>
        <row r="3544">
          <cell r="A3544" t="str">
            <v>749</v>
          </cell>
          <cell r="B3544" t="str">
            <v>Trave de futebol de salão</v>
          </cell>
          <cell r="C3544" t="str">
            <v>un</v>
          </cell>
          <cell r="D3544">
            <v>1</v>
          </cell>
          <cell r="E3544">
            <v>250</v>
          </cell>
          <cell r="F3544">
            <v>250</v>
          </cell>
        </row>
        <row r="3545">
          <cell r="A3545" t="str">
            <v>752</v>
          </cell>
          <cell r="B3545" t="str">
            <v>Rede para trave de futebol de salão seda</v>
          </cell>
          <cell r="C3545" t="str">
            <v>un</v>
          </cell>
          <cell r="D3545">
            <v>1</v>
          </cell>
          <cell r="E3545">
            <v>44</v>
          </cell>
          <cell r="F3545">
            <v>44</v>
          </cell>
        </row>
        <row r="3546">
          <cell r="A3546" t="str">
            <v>300</v>
          </cell>
          <cell r="B3546" t="str">
            <v>Servente</v>
          </cell>
          <cell r="C3546" t="str">
            <v>h</v>
          </cell>
          <cell r="D3546">
            <v>0.3</v>
          </cell>
          <cell r="E3546">
            <v>3.51</v>
          </cell>
          <cell r="F3546" t="str">
            <v/>
          </cell>
          <cell r="G3546">
            <v>1.0529999999999999</v>
          </cell>
        </row>
        <row r="3547">
          <cell r="A3547" t="str">
            <v>254</v>
          </cell>
          <cell r="B3547" t="str">
            <v>Pedreiro</v>
          </cell>
          <cell r="C3547" t="str">
            <v>h</v>
          </cell>
          <cell r="D3547">
            <v>0.05</v>
          </cell>
          <cell r="E3547">
            <v>5.38</v>
          </cell>
          <cell r="F3547" t="str">
            <v/>
          </cell>
          <cell r="G3547">
            <v>0.26900000000000002</v>
          </cell>
        </row>
        <row r="3548">
          <cell r="B3548" t="str">
            <v>Total sem BDI</v>
          </cell>
          <cell r="F3548">
            <v>294</v>
          </cell>
          <cell r="G3548">
            <v>1.3220000000000001</v>
          </cell>
          <cell r="H3548">
            <v>295.322</v>
          </cell>
        </row>
        <row r="3549">
          <cell r="B3549" t="str">
            <v>Total com BDI</v>
          </cell>
          <cell r="F3549">
            <v>382.2</v>
          </cell>
          <cell r="G3549">
            <v>1.72</v>
          </cell>
          <cell r="H3549">
            <v>383.91860000000003</v>
          </cell>
        </row>
        <row r="3551">
          <cell r="A3551" t="str">
            <v>14032</v>
          </cell>
          <cell r="B3551" t="str">
            <v>Mastro para suporte da rede de volei h=3,00 com tubo galvanizado 3"  incluindo catraca</v>
          </cell>
          <cell r="C3551" t="str">
            <v>m</v>
          </cell>
          <cell r="F3551">
            <v>97.96</v>
          </cell>
          <cell r="G3551">
            <v>1.72</v>
          </cell>
          <cell r="H3551">
            <v>99.673599999999993</v>
          </cell>
        </row>
        <row r="3552">
          <cell r="A3552" t="str">
            <v>750</v>
          </cell>
          <cell r="B3552" t="str">
            <v>Suporte para rede de volei 3" com catraca</v>
          </cell>
          <cell r="C3552" t="str">
            <v>un</v>
          </cell>
          <cell r="D3552">
            <v>1</v>
          </cell>
          <cell r="E3552">
            <v>55</v>
          </cell>
          <cell r="F3552">
            <v>55</v>
          </cell>
        </row>
        <row r="3553">
          <cell r="A3553" t="str">
            <v>754</v>
          </cell>
          <cell r="B3553" t="str">
            <v>Rede para volei</v>
          </cell>
          <cell r="C3553" t="str">
            <v>un</v>
          </cell>
          <cell r="D3553">
            <v>0.5</v>
          </cell>
          <cell r="E3553">
            <v>40.700000000000003</v>
          </cell>
          <cell r="F3553">
            <v>20.350000000000001</v>
          </cell>
        </row>
        <row r="3554">
          <cell r="A3554" t="str">
            <v>300</v>
          </cell>
          <cell r="B3554" t="str">
            <v>Servente</v>
          </cell>
          <cell r="C3554" t="str">
            <v>h</v>
          </cell>
          <cell r="D3554">
            <v>0.3</v>
          </cell>
          <cell r="E3554">
            <v>3.51</v>
          </cell>
          <cell r="F3554" t="str">
            <v/>
          </cell>
          <cell r="G3554">
            <v>1.0529999999999999</v>
          </cell>
        </row>
        <row r="3555">
          <cell r="A3555" t="str">
            <v>254</v>
          </cell>
          <cell r="B3555" t="str">
            <v>Pedreiro</v>
          </cell>
          <cell r="C3555" t="str">
            <v>h</v>
          </cell>
          <cell r="D3555">
            <v>0.05</v>
          </cell>
          <cell r="E3555">
            <v>5.38</v>
          </cell>
          <cell r="F3555" t="str">
            <v/>
          </cell>
          <cell r="G3555">
            <v>0.26900000000000002</v>
          </cell>
        </row>
        <row r="3556">
          <cell r="B3556" t="str">
            <v>Total sem BDI</v>
          </cell>
          <cell r="F3556">
            <v>75.349999999999994</v>
          </cell>
          <cell r="G3556">
            <v>1.3220000000000001</v>
          </cell>
          <cell r="H3556">
            <v>76.671999999999997</v>
          </cell>
        </row>
        <row r="3557">
          <cell r="B3557" t="str">
            <v>Total com BDI</v>
          </cell>
          <cell r="F3557">
            <v>97.96</v>
          </cell>
          <cell r="G3557">
            <v>1.72</v>
          </cell>
          <cell r="H3557">
            <v>99.673599999999993</v>
          </cell>
        </row>
        <row r="3559">
          <cell r="A3559" t="str">
            <v>14033</v>
          </cell>
          <cell r="B3559" t="str">
            <v>Aro para basquete profissional</v>
          </cell>
          <cell r="C3559" t="str">
            <v>m</v>
          </cell>
          <cell r="F3559">
            <v>51.22</v>
          </cell>
          <cell r="G3559">
            <v>1.72</v>
          </cell>
          <cell r="H3559">
            <v>52.938600000000001</v>
          </cell>
        </row>
        <row r="3560">
          <cell r="A3560" t="str">
            <v>751</v>
          </cell>
          <cell r="B3560" t="str">
            <v>Aro para basquete profissional</v>
          </cell>
          <cell r="C3560" t="str">
            <v>un</v>
          </cell>
          <cell r="D3560">
            <v>1</v>
          </cell>
          <cell r="E3560">
            <v>35</v>
          </cell>
          <cell r="F3560">
            <v>35</v>
          </cell>
        </row>
        <row r="3561">
          <cell r="A3561" t="str">
            <v>753</v>
          </cell>
          <cell r="B3561" t="str">
            <v>Rede para aro de basquete seda</v>
          </cell>
          <cell r="C3561" t="str">
            <v>un</v>
          </cell>
          <cell r="D3561">
            <v>1</v>
          </cell>
          <cell r="E3561">
            <v>4.4000000000000004</v>
          </cell>
          <cell r="F3561">
            <v>4.4000000000000004</v>
          </cell>
        </row>
        <row r="3562">
          <cell r="A3562" t="str">
            <v>300</v>
          </cell>
          <cell r="B3562" t="str">
            <v>Servente</v>
          </cell>
          <cell r="C3562" t="str">
            <v>h</v>
          </cell>
          <cell r="D3562">
            <v>0.3</v>
          </cell>
          <cell r="E3562">
            <v>3.51</v>
          </cell>
          <cell r="F3562" t="str">
            <v/>
          </cell>
          <cell r="G3562">
            <v>1.0529999999999999</v>
          </cell>
        </row>
        <row r="3563">
          <cell r="A3563" t="str">
            <v>254</v>
          </cell>
          <cell r="B3563" t="str">
            <v>Pedreiro</v>
          </cell>
          <cell r="C3563" t="str">
            <v>h</v>
          </cell>
          <cell r="D3563">
            <v>0.05</v>
          </cell>
          <cell r="E3563">
            <v>5.38</v>
          </cell>
          <cell r="F3563" t="str">
            <v/>
          </cell>
          <cell r="G3563">
            <v>0.26900000000000002</v>
          </cell>
        </row>
        <row r="3564">
          <cell r="B3564" t="str">
            <v>Total sem BDI</v>
          </cell>
          <cell r="F3564">
            <v>39.4</v>
          </cell>
          <cell r="G3564">
            <v>1.3220000000000001</v>
          </cell>
          <cell r="H3564">
            <v>40.722000000000001</v>
          </cell>
        </row>
        <row r="3565">
          <cell r="B3565" t="str">
            <v>Total com BDI</v>
          </cell>
          <cell r="F3565">
            <v>51.22</v>
          </cell>
          <cell r="G3565">
            <v>1.72</v>
          </cell>
          <cell r="H3565">
            <v>52.938600000000001</v>
          </cell>
        </row>
        <row r="3567">
          <cell r="A3567" t="str">
            <v>15000</v>
          </cell>
          <cell r="B3567" t="str">
            <v>MOBILIÁRIO</v>
          </cell>
        </row>
        <row r="3569">
          <cell r="A3569" t="str">
            <v>15001</v>
          </cell>
          <cell r="B3569" t="str">
            <v>Banco para recepção</v>
          </cell>
          <cell r="C3569" t="str">
            <v>ml</v>
          </cell>
          <cell r="F3569">
            <v>17.34</v>
          </cell>
          <cell r="G3569">
            <v>5.6</v>
          </cell>
          <cell r="H3569">
            <v>22.939999999999998</v>
          </cell>
        </row>
        <row r="3570">
          <cell r="A3570" t="str">
            <v>332</v>
          </cell>
          <cell r="B3570" t="str">
            <v>Tijolo 6 furos</v>
          </cell>
          <cell r="C3570" t="str">
            <v>un</v>
          </cell>
          <cell r="D3570">
            <v>7</v>
          </cell>
          <cell r="E3570">
            <v>0.1</v>
          </cell>
          <cell r="F3570">
            <v>0.70000000000000007</v>
          </cell>
        </row>
        <row r="3571">
          <cell r="A3571" t="str">
            <v>078</v>
          </cell>
          <cell r="B3571" t="str">
            <v>cimento</v>
          </cell>
          <cell r="C3571" t="str">
            <v>kg</v>
          </cell>
          <cell r="D3571">
            <v>10</v>
          </cell>
          <cell r="E3571">
            <v>0.24</v>
          </cell>
          <cell r="F3571">
            <v>2.4</v>
          </cell>
        </row>
        <row r="3572">
          <cell r="A3572" t="str">
            <v>022</v>
          </cell>
          <cell r="B3572" t="str">
            <v>Areia média</v>
          </cell>
          <cell r="C3572" t="str">
            <v>m3</v>
          </cell>
          <cell r="D3572">
            <v>0.04</v>
          </cell>
          <cell r="E3572">
            <v>12</v>
          </cell>
          <cell r="F3572">
            <v>0.48</v>
          </cell>
        </row>
        <row r="3573">
          <cell r="A3573" t="str">
            <v>036</v>
          </cell>
          <cell r="B3573" t="str">
            <v>Brita 1</v>
          </cell>
          <cell r="C3573" t="str">
            <v>m3</v>
          </cell>
          <cell r="D3573">
            <v>0.03</v>
          </cell>
          <cell r="E3573">
            <v>30</v>
          </cell>
          <cell r="F3573">
            <v>0.89999999999999991</v>
          </cell>
        </row>
        <row r="3574">
          <cell r="A3574" t="str">
            <v>004</v>
          </cell>
          <cell r="B3574" t="str">
            <v>Aço CA-50 1/4</v>
          </cell>
          <cell r="C3574" t="str">
            <v>kg</v>
          </cell>
          <cell r="D3574">
            <v>1.37</v>
          </cell>
          <cell r="E3574">
            <v>1.3</v>
          </cell>
          <cell r="F3574">
            <v>1.7810000000000001</v>
          </cell>
        </row>
        <row r="3575">
          <cell r="A3575" t="str">
            <v>399</v>
          </cell>
          <cell r="B3575" t="str">
            <v>Madeira de lei 2,5x15</v>
          </cell>
          <cell r="C3575" t="str">
            <v>ml</v>
          </cell>
          <cell r="D3575">
            <v>3</v>
          </cell>
          <cell r="E3575">
            <v>2.25</v>
          </cell>
          <cell r="F3575">
            <v>6.75</v>
          </cell>
        </row>
        <row r="3576">
          <cell r="A3576" t="str">
            <v>398</v>
          </cell>
          <cell r="B3576" t="str">
            <v>Parafuso e bucha</v>
          </cell>
          <cell r="C3576" t="str">
            <v>un</v>
          </cell>
          <cell r="D3576">
            <v>3</v>
          </cell>
          <cell r="E3576">
            <v>0.11</v>
          </cell>
          <cell r="F3576">
            <v>0.33</v>
          </cell>
          <cell r="G3576" t="str">
            <v/>
          </cell>
          <cell r="H3576" t="str">
            <v/>
          </cell>
        </row>
        <row r="3577">
          <cell r="A3577" t="str">
            <v>300</v>
          </cell>
          <cell r="B3577" t="str">
            <v>Servente</v>
          </cell>
          <cell r="C3577" t="str">
            <v>h</v>
          </cell>
          <cell r="D3577">
            <v>0.52</v>
          </cell>
          <cell r="E3577">
            <v>3.51</v>
          </cell>
          <cell r="G3577">
            <v>1.8251999999999999</v>
          </cell>
        </row>
        <row r="3578">
          <cell r="A3578" t="str">
            <v>254</v>
          </cell>
          <cell r="B3578" t="str">
            <v>Pedreiro</v>
          </cell>
          <cell r="C3578" t="str">
            <v>h</v>
          </cell>
          <cell r="D3578">
            <v>0.3</v>
          </cell>
          <cell r="E3578">
            <v>5.38</v>
          </cell>
          <cell r="F3578" t="str">
            <v/>
          </cell>
          <cell r="G3578">
            <v>1.6139999999999999</v>
          </cell>
        </row>
        <row r="3579">
          <cell r="A3579" t="str">
            <v>070</v>
          </cell>
          <cell r="B3579" t="str">
            <v>Carpinteiro</v>
          </cell>
          <cell r="C3579" t="str">
            <v>h</v>
          </cell>
          <cell r="D3579">
            <v>0.5</v>
          </cell>
          <cell r="E3579">
            <v>5.38</v>
          </cell>
          <cell r="F3579" t="str">
            <v/>
          </cell>
          <cell r="G3579">
            <v>2.69</v>
          </cell>
        </row>
        <row r="3580">
          <cell r="B3580" t="str">
            <v>Total sem BDI</v>
          </cell>
          <cell r="F3580">
            <v>13.341000000000001</v>
          </cell>
          <cell r="G3580">
            <v>4.3040000000000003</v>
          </cell>
          <cell r="H3580">
            <v>17.645000000000003</v>
          </cell>
        </row>
        <row r="3581">
          <cell r="B3581" t="str">
            <v>Total com BDI</v>
          </cell>
          <cell r="F3581">
            <v>17.34</v>
          </cell>
          <cell r="G3581">
            <v>5.6</v>
          </cell>
          <cell r="H3581">
            <v>22.939999999999998</v>
          </cell>
        </row>
        <row r="3583">
          <cell r="A3583" t="str">
            <v>15002</v>
          </cell>
          <cell r="B3583" t="str">
            <v>Banco de praça com pé de ferro e assento em madeira mod 17</v>
          </cell>
          <cell r="C3583" t="str">
            <v>un</v>
          </cell>
          <cell r="F3583">
            <v>291.58999999999997</v>
          </cell>
          <cell r="G3583">
            <v>5.6</v>
          </cell>
          <cell r="H3583">
            <v>297.19</v>
          </cell>
        </row>
        <row r="3584">
          <cell r="A3584" t="str">
            <v>700</v>
          </cell>
          <cell r="B3584" t="str">
            <v>Pé de banco em ferro fundido mod. 17</v>
          </cell>
          <cell r="C3584" t="str">
            <v>un</v>
          </cell>
          <cell r="D3584">
            <v>2</v>
          </cell>
          <cell r="E3584">
            <v>36.299999999999997</v>
          </cell>
          <cell r="F3584">
            <v>72.599999999999994</v>
          </cell>
        </row>
        <row r="3585">
          <cell r="A3585" t="str">
            <v>697</v>
          </cell>
          <cell r="B3585" t="str">
            <v>Madeira de lei 5x3 maracatiara para banco</v>
          </cell>
          <cell r="C3585" t="str">
            <v>m</v>
          </cell>
          <cell r="D3585">
            <v>32.299999999999997</v>
          </cell>
          <cell r="E3585">
            <v>3.19</v>
          </cell>
          <cell r="F3585">
            <v>103.03699999999999</v>
          </cell>
        </row>
        <row r="3586">
          <cell r="A3586" t="str">
            <v>699</v>
          </cell>
          <cell r="B3586" t="str">
            <v>Parafuso em latão 50x6 com porca</v>
          </cell>
          <cell r="C3586" t="str">
            <v>un</v>
          </cell>
          <cell r="D3586">
            <v>68</v>
          </cell>
          <cell r="E3586">
            <v>0.66</v>
          </cell>
          <cell r="F3586">
            <v>44.88</v>
          </cell>
        </row>
        <row r="3587">
          <cell r="A3587" t="str">
            <v>078</v>
          </cell>
          <cell r="B3587" t="str">
            <v>cimento</v>
          </cell>
          <cell r="C3587" t="str">
            <v>kg</v>
          </cell>
          <cell r="D3587">
            <v>10</v>
          </cell>
          <cell r="E3587">
            <v>0.24</v>
          </cell>
          <cell r="F3587">
            <v>2.4</v>
          </cell>
        </row>
        <row r="3588">
          <cell r="A3588" t="str">
            <v>022</v>
          </cell>
          <cell r="B3588" t="str">
            <v>Areia média</v>
          </cell>
          <cell r="C3588" t="str">
            <v>m3</v>
          </cell>
          <cell r="D3588">
            <v>0.04</v>
          </cell>
          <cell r="E3588">
            <v>12</v>
          </cell>
          <cell r="F3588">
            <v>0.48</v>
          </cell>
        </row>
        <row r="3589">
          <cell r="A3589" t="str">
            <v>036</v>
          </cell>
          <cell r="B3589" t="str">
            <v>Brita 1</v>
          </cell>
          <cell r="C3589" t="str">
            <v>m3</v>
          </cell>
          <cell r="D3589">
            <v>0.03</v>
          </cell>
          <cell r="E3589">
            <v>30</v>
          </cell>
          <cell r="F3589">
            <v>0.89999999999999991</v>
          </cell>
        </row>
        <row r="3590">
          <cell r="A3590" t="str">
            <v>300</v>
          </cell>
          <cell r="B3590" t="str">
            <v>Servente</v>
          </cell>
          <cell r="C3590" t="str">
            <v>h</v>
          </cell>
          <cell r="D3590">
            <v>0.52</v>
          </cell>
          <cell r="E3590">
            <v>3.51</v>
          </cell>
          <cell r="G3590">
            <v>1.8251999999999999</v>
          </cell>
        </row>
        <row r="3591">
          <cell r="A3591" t="str">
            <v>254</v>
          </cell>
          <cell r="B3591" t="str">
            <v>Pedreiro</v>
          </cell>
          <cell r="C3591" t="str">
            <v>h</v>
          </cell>
          <cell r="D3591">
            <v>0.3</v>
          </cell>
          <cell r="E3591">
            <v>5.38</v>
          </cell>
          <cell r="F3591" t="str">
            <v/>
          </cell>
          <cell r="G3591">
            <v>1.6139999999999999</v>
          </cell>
        </row>
        <row r="3592">
          <cell r="A3592" t="str">
            <v>070</v>
          </cell>
          <cell r="B3592" t="str">
            <v>Carpinteiro</v>
          </cell>
          <cell r="C3592" t="str">
            <v>h</v>
          </cell>
          <cell r="D3592">
            <v>0.5</v>
          </cell>
          <cell r="E3592">
            <v>5.38</v>
          </cell>
          <cell r="F3592" t="str">
            <v/>
          </cell>
          <cell r="G3592">
            <v>2.69</v>
          </cell>
        </row>
        <row r="3593">
          <cell r="B3593" t="str">
            <v>Total sem BDI</v>
          </cell>
          <cell r="F3593">
            <v>224.297</v>
          </cell>
          <cell r="G3593">
            <v>4.3040000000000003</v>
          </cell>
          <cell r="H3593">
            <v>228.601</v>
          </cell>
        </row>
        <row r="3594">
          <cell r="B3594" t="str">
            <v>Total com BDI</v>
          </cell>
          <cell r="F3594">
            <v>291.58999999999997</v>
          </cell>
          <cell r="G3594">
            <v>5.6</v>
          </cell>
          <cell r="H3594">
            <v>297.19</v>
          </cell>
        </row>
        <row r="3596">
          <cell r="A3596" t="str">
            <v>16000</v>
          </cell>
          <cell r="B3596" t="str">
            <v>LIMPEZA FINAL DA OBRA</v>
          </cell>
        </row>
        <row r="3598">
          <cell r="A3598" t="str">
            <v>16001</v>
          </cell>
          <cell r="B3598" t="str">
            <v>Limpeza de azulejo</v>
          </cell>
          <cell r="C3598" t="str">
            <v>m2</v>
          </cell>
          <cell r="F3598">
            <v>0.25</v>
          </cell>
          <cell r="G3598">
            <v>1.37</v>
          </cell>
          <cell r="H3598">
            <v>1.62</v>
          </cell>
        </row>
        <row r="3599">
          <cell r="A3599" t="str">
            <v>001</v>
          </cell>
          <cell r="B3599" t="str">
            <v>Ácido muriático</v>
          </cell>
          <cell r="C3599" t="str">
            <v>kg</v>
          </cell>
          <cell r="D3599">
            <v>0.12</v>
          </cell>
          <cell r="E3599">
            <v>1.6</v>
          </cell>
          <cell r="F3599">
            <v>0.192</v>
          </cell>
        </row>
        <row r="3600">
          <cell r="A3600" t="str">
            <v>142</v>
          </cell>
          <cell r="B3600" t="str">
            <v>Estopa branca</v>
          </cell>
          <cell r="C3600" t="str">
            <v>kg</v>
          </cell>
          <cell r="D3600">
            <v>0.1</v>
          </cell>
          <cell r="E3600">
            <v>0.01</v>
          </cell>
          <cell r="F3600">
            <v>1E-3</v>
          </cell>
          <cell r="G3600" t="str">
            <v/>
          </cell>
          <cell r="H3600" t="str">
            <v/>
          </cell>
        </row>
        <row r="3601">
          <cell r="A3601" t="str">
            <v>300</v>
          </cell>
          <cell r="B3601" t="str">
            <v>Servente</v>
          </cell>
          <cell r="C3601" t="str">
            <v>h</v>
          </cell>
          <cell r="D3601">
            <v>0.3</v>
          </cell>
          <cell r="E3601">
            <v>3.51</v>
          </cell>
          <cell r="F3601" t="str">
            <v/>
          </cell>
          <cell r="G3601">
            <v>1.0529999999999999</v>
          </cell>
          <cell r="H3601" t="str">
            <v/>
          </cell>
        </row>
        <row r="3602">
          <cell r="B3602" t="str">
            <v>Total sem BDI</v>
          </cell>
          <cell r="F3602">
            <v>0.193</v>
          </cell>
          <cell r="G3602">
            <v>1.0529999999999999</v>
          </cell>
          <cell r="H3602">
            <v>1.246</v>
          </cell>
        </row>
        <row r="3603">
          <cell r="B3603" t="str">
            <v>Total com BDI</v>
          </cell>
          <cell r="F3603">
            <v>0.25</v>
          </cell>
          <cell r="G3603">
            <v>1.37</v>
          </cell>
          <cell r="H3603">
            <v>1.62</v>
          </cell>
        </row>
        <row r="3605">
          <cell r="A3605" t="str">
            <v>16002</v>
          </cell>
          <cell r="B3605" t="str">
            <v>Limpeza de piso cerâmico</v>
          </cell>
          <cell r="C3605" t="str">
            <v>m2</v>
          </cell>
          <cell r="F3605">
            <v>0.25</v>
          </cell>
          <cell r="G3605">
            <v>1.83</v>
          </cell>
          <cell r="H3605">
            <v>2.08</v>
          </cell>
        </row>
        <row r="3606">
          <cell r="A3606" t="str">
            <v>001</v>
          </cell>
          <cell r="B3606" t="str">
            <v>Ácido muriatico</v>
          </cell>
          <cell r="C3606" t="str">
            <v>kg</v>
          </cell>
          <cell r="D3606">
            <v>0.12</v>
          </cell>
          <cell r="E3606">
            <v>1.6</v>
          </cell>
          <cell r="F3606">
            <v>0.192</v>
          </cell>
        </row>
        <row r="3607">
          <cell r="A3607" t="str">
            <v>142</v>
          </cell>
          <cell r="B3607" t="str">
            <v>Estopa branca</v>
          </cell>
          <cell r="C3607" t="str">
            <v>kg</v>
          </cell>
          <cell r="D3607">
            <v>0.1</v>
          </cell>
          <cell r="E3607">
            <v>0.01</v>
          </cell>
          <cell r="F3607">
            <v>1E-3</v>
          </cell>
          <cell r="G3607" t="str">
            <v/>
          </cell>
          <cell r="H3607" t="str">
            <v/>
          </cell>
        </row>
        <row r="3608">
          <cell r="A3608" t="str">
            <v>300</v>
          </cell>
          <cell r="B3608" t="str">
            <v>Servente</v>
          </cell>
          <cell r="C3608" t="str">
            <v>h</v>
          </cell>
          <cell r="D3608">
            <v>0.4</v>
          </cell>
          <cell r="E3608">
            <v>3.51</v>
          </cell>
          <cell r="F3608" t="str">
            <v/>
          </cell>
          <cell r="G3608">
            <v>1.4039999999999999</v>
          </cell>
          <cell r="H3608" t="str">
            <v/>
          </cell>
        </row>
        <row r="3609">
          <cell r="B3609" t="str">
            <v>Total sem BDI</v>
          </cell>
          <cell r="F3609">
            <v>0.193</v>
          </cell>
          <cell r="G3609">
            <v>1.4039999999999999</v>
          </cell>
          <cell r="H3609">
            <v>1.597</v>
          </cell>
        </row>
        <row r="3610">
          <cell r="B3610" t="str">
            <v>Total com BDI</v>
          </cell>
          <cell r="F3610">
            <v>0.25</v>
          </cell>
          <cell r="G3610">
            <v>1.83</v>
          </cell>
          <cell r="H3610">
            <v>2.08</v>
          </cell>
        </row>
        <row r="3612">
          <cell r="A3612" t="str">
            <v>16003</v>
          </cell>
          <cell r="B3612" t="str">
            <v>Limpeza de vidro</v>
          </cell>
          <cell r="C3612" t="str">
            <v>m2</v>
          </cell>
          <cell r="F3612">
            <v>0.28999999999999998</v>
          </cell>
          <cell r="G3612">
            <v>1.37</v>
          </cell>
          <cell r="H3612">
            <v>1.6600000000000001</v>
          </cell>
        </row>
        <row r="3613">
          <cell r="A3613" t="str">
            <v>303</v>
          </cell>
          <cell r="B3613" t="str">
            <v>Solvente</v>
          </cell>
          <cell r="C3613" t="str">
            <v>li</v>
          </cell>
          <cell r="D3613">
            <v>0.1</v>
          </cell>
          <cell r="E3613">
            <v>2.2000000000000002</v>
          </cell>
          <cell r="F3613">
            <v>0.22000000000000003</v>
          </cell>
        </row>
        <row r="3614">
          <cell r="A3614" t="str">
            <v>142</v>
          </cell>
          <cell r="B3614" t="str">
            <v>Estopa branca</v>
          </cell>
          <cell r="C3614" t="str">
            <v>kg</v>
          </cell>
          <cell r="D3614">
            <v>0.1</v>
          </cell>
          <cell r="E3614">
            <v>0.01</v>
          </cell>
          <cell r="F3614">
            <v>1E-3</v>
          </cell>
          <cell r="G3614" t="str">
            <v/>
          </cell>
          <cell r="H3614" t="str">
            <v/>
          </cell>
        </row>
        <row r="3615">
          <cell r="A3615" t="str">
            <v>300</v>
          </cell>
          <cell r="B3615" t="str">
            <v>Servente</v>
          </cell>
          <cell r="C3615" t="str">
            <v>h</v>
          </cell>
          <cell r="D3615">
            <v>0.3</v>
          </cell>
          <cell r="E3615">
            <v>3.51</v>
          </cell>
          <cell r="F3615" t="str">
            <v/>
          </cell>
          <cell r="G3615">
            <v>1.0529999999999999</v>
          </cell>
          <cell r="H3615" t="str">
            <v/>
          </cell>
        </row>
        <row r="3616">
          <cell r="B3616" t="str">
            <v>Total sem BDI</v>
          </cell>
          <cell r="F3616">
            <v>0.22100000000000003</v>
          </cell>
          <cell r="G3616">
            <v>1.0529999999999999</v>
          </cell>
          <cell r="H3616">
            <v>1.274</v>
          </cell>
        </row>
        <row r="3617">
          <cell r="B3617" t="str">
            <v>Total com BDI</v>
          </cell>
          <cell r="F3617">
            <v>0.28999999999999998</v>
          </cell>
          <cell r="G3617">
            <v>1.37</v>
          </cell>
          <cell r="H3617">
            <v>1.6600000000000001</v>
          </cell>
        </row>
        <row r="3619">
          <cell r="A3619" t="str">
            <v>16004</v>
          </cell>
          <cell r="B3619" t="str">
            <v>Limpeza de aparelhos sanitários</v>
          </cell>
          <cell r="C3619" t="str">
            <v>un</v>
          </cell>
          <cell r="F3619">
            <v>0.14000000000000001</v>
          </cell>
          <cell r="G3619">
            <v>2.2799999999999998</v>
          </cell>
          <cell r="H3619">
            <v>2.42</v>
          </cell>
        </row>
        <row r="3620">
          <cell r="A3620" t="str">
            <v>303</v>
          </cell>
          <cell r="B3620" t="str">
            <v>Solvente</v>
          </cell>
          <cell r="C3620" t="str">
            <v>li</v>
          </cell>
          <cell r="D3620">
            <v>0.05</v>
          </cell>
          <cell r="E3620">
            <v>2.2000000000000002</v>
          </cell>
          <cell r="F3620">
            <v>0.11000000000000001</v>
          </cell>
        </row>
        <row r="3621">
          <cell r="A3621" t="str">
            <v>142</v>
          </cell>
          <cell r="B3621" t="str">
            <v>Estopa branca</v>
          </cell>
          <cell r="C3621" t="str">
            <v>kg</v>
          </cell>
          <cell r="D3621">
            <v>0.1</v>
          </cell>
          <cell r="E3621">
            <v>0.01</v>
          </cell>
          <cell r="F3621">
            <v>1E-3</v>
          </cell>
          <cell r="G3621" t="str">
            <v/>
          </cell>
          <cell r="H3621" t="str">
            <v/>
          </cell>
        </row>
        <row r="3622">
          <cell r="A3622" t="str">
            <v>300</v>
          </cell>
          <cell r="B3622" t="str">
            <v>Servente</v>
          </cell>
          <cell r="C3622" t="str">
            <v>h</v>
          </cell>
          <cell r="D3622">
            <v>0.5</v>
          </cell>
          <cell r="E3622">
            <v>3.51</v>
          </cell>
          <cell r="F3622" t="str">
            <v/>
          </cell>
          <cell r="G3622">
            <v>1.7549999999999999</v>
          </cell>
          <cell r="H3622" t="str">
            <v/>
          </cell>
        </row>
        <row r="3623">
          <cell r="B3623" t="str">
            <v>Total sem BDI</v>
          </cell>
          <cell r="F3623">
            <v>0.11100000000000002</v>
          </cell>
          <cell r="G3623">
            <v>1.7549999999999999</v>
          </cell>
          <cell r="H3623">
            <v>1.8659999999999999</v>
          </cell>
        </row>
        <row r="3624">
          <cell r="B3624" t="str">
            <v>Total com BDI</v>
          </cell>
          <cell r="F3624">
            <v>0.14000000000000001</v>
          </cell>
          <cell r="G3624">
            <v>2.2799999999999998</v>
          </cell>
          <cell r="H3624">
            <v>2.42</v>
          </cell>
        </row>
        <row r="3626">
          <cell r="A3626" t="str">
            <v>16005</v>
          </cell>
          <cell r="B3626" t="str">
            <v>Carga e Remoção de entulho da obra  DMT=10km</v>
          </cell>
          <cell r="C3626" t="str">
            <v>m3</v>
          </cell>
          <cell r="F3626">
            <v>4.96</v>
          </cell>
          <cell r="G3626">
            <v>0.89</v>
          </cell>
          <cell r="H3626">
            <v>5.85</v>
          </cell>
        </row>
        <row r="3627">
          <cell r="A3627" t="str">
            <v>068</v>
          </cell>
          <cell r="B3627" t="str">
            <v>Caminhão basculante 4,00m3</v>
          </cell>
          <cell r="C3627" t="str">
            <v>h</v>
          </cell>
          <cell r="D3627">
            <v>0.104</v>
          </cell>
          <cell r="E3627">
            <v>36.700000000000003</v>
          </cell>
          <cell r="F3627">
            <v>3.8168000000000002</v>
          </cell>
          <cell r="G3627" t="str">
            <v/>
          </cell>
          <cell r="H3627" t="str">
            <v/>
          </cell>
        </row>
        <row r="3628">
          <cell r="A3628" t="str">
            <v>241</v>
          </cell>
          <cell r="B3628" t="str">
            <v>Motorista</v>
          </cell>
          <cell r="C3628" t="str">
            <v>h</v>
          </cell>
          <cell r="D3628">
            <v>0.104</v>
          </cell>
          <cell r="E3628">
            <v>6.48</v>
          </cell>
          <cell r="G3628">
            <v>0.67391999999999996</v>
          </cell>
        </row>
        <row r="3629">
          <cell r="A3629" t="str">
            <v>300</v>
          </cell>
          <cell r="B3629" t="str">
            <v>Servente</v>
          </cell>
          <cell r="C3629" t="str">
            <v>h</v>
          </cell>
          <cell r="D3629">
            <v>4.0000000000000001E-3</v>
          </cell>
          <cell r="E3629">
            <v>3.51</v>
          </cell>
          <cell r="G3629">
            <v>1.4039999999999999E-2</v>
          </cell>
          <cell r="H3629" t="str">
            <v/>
          </cell>
        </row>
        <row r="3630">
          <cell r="B3630" t="str">
            <v>Total sem BDI</v>
          </cell>
          <cell r="F3630">
            <v>3.8168000000000002</v>
          </cell>
          <cell r="G3630">
            <v>0.68796000000000002</v>
          </cell>
          <cell r="H3630">
            <v>4.5047600000000001</v>
          </cell>
        </row>
        <row r="3631">
          <cell r="B3631" t="str">
            <v>Total com BDI</v>
          </cell>
          <cell r="F3631">
            <v>4.96</v>
          </cell>
          <cell r="G3631">
            <v>0.89</v>
          </cell>
          <cell r="H3631">
            <v>5.85</v>
          </cell>
        </row>
        <row r="3633">
          <cell r="A3633" t="str">
            <v>16006</v>
          </cell>
          <cell r="B3633" t="str">
            <v>Lixamento de piso madeira</v>
          </cell>
          <cell r="C3633" t="str">
            <v>m2</v>
          </cell>
          <cell r="F3633">
            <v>0.06</v>
          </cell>
          <cell r="G3633">
            <v>8.58</v>
          </cell>
          <cell r="H3633">
            <v>8.64</v>
          </cell>
        </row>
        <row r="3634">
          <cell r="A3634" t="str">
            <v>424</v>
          </cell>
          <cell r="B3634" t="str">
            <v>Cola branca PVA</v>
          </cell>
          <cell r="C3634" t="str">
            <v>kg</v>
          </cell>
          <cell r="D3634">
            <v>0.01</v>
          </cell>
          <cell r="E3634">
            <v>4.6399999999999997</v>
          </cell>
          <cell r="F3634">
            <v>4.6399999999999997E-2</v>
          </cell>
        </row>
        <row r="3635">
          <cell r="A3635" t="str">
            <v>425</v>
          </cell>
          <cell r="B3635" t="str">
            <v>Mão de obra lixamento taco</v>
          </cell>
          <cell r="C3635" t="str">
            <v>m2</v>
          </cell>
          <cell r="D3635">
            <v>1</v>
          </cell>
          <cell r="E3635">
            <v>6.6</v>
          </cell>
          <cell r="G3635">
            <v>6.6</v>
          </cell>
        </row>
        <row r="3636">
          <cell r="B3636" t="str">
            <v>Total sem BDI</v>
          </cell>
          <cell r="F3636">
            <v>4.6399999999999997E-2</v>
          </cell>
          <cell r="G3636">
            <v>6.6</v>
          </cell>
          <cell r="H3636">
            <v>6.6463999999999999</v>
          </cell>
        </row>
        <row r="3637">
          <cell r="B3637" t="str">
            <v>Total com BDI</v>
          </cell>
          <cell r="F3637">
            <v>0.06</v>
          </cell>
          <cell r="G3637">
            <v>8.58</v>
          </cell>
          <cell r="H3637">
            <v>8.64</v>
          </cell>
        </row>
      </sheetData>
      <sheetData sheetId="2"/>
      <sheetData sheetId="3"/>
      <sheetData sheetId="4"/>
      <sheetData sheetId="5"/>
      <sheetData sheetId="6"/>
      <sheetData sheetId="7"/>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éditos"/>
      <sheetName val="Sintético"/>
      <sheetName val="Analítico01"/>
      <sheetName val="Analítico02"/>
      <sheetName val="Cx Captação"/>
      <sheetName val="Insumos"/>
      <sheetName val="EncargosSMO"/>
      <sheetName val="Orçamento (2)"/>
      <sheetName val="Orçamento"/>
      <sheetName val="BDIsmo"/>
    </sheetNames>
    <sheetDataSet>
      <sheetData sheetId="0"/>
      <sheetData sheetId="1"/>
      <sheetData sheetId="2"/>
      <sheetData sheetId="3" refreshError="1">
        <row r="3">
          <cell r="A3" t="str">
            <v>CÓDIGO</v>
          </cell>
          <cell r="B3" t="str">
            <v>DISCRIMINAÇÃO</v>
          </cell>
          <cell r="C3" t="str">
            <v>UN</v>
          </cell>
          <cell r="D3" t="str">
            <v>COEFICIEN.</v>
          </cell>
          <cell r="E3" t="str">
            <v>CUSTO UN</v>
          </cell>
          <cell r="F3" t="str">
            <v>MATERIAL</v>
          </cell>
          <cell r="G3" t="str">
            <v>EQUIP.</v>
          </cell>
          <cell r="H3" t="str">
            <v>M. OBRA</v>
          </cell>
          <cell r="I3" t="str">
            <v>TOTAL</v>
          </cell>
        </row>
        <row r="4">
          <cell r="A4" t="str">
            <v>17000</v>
          </cell>
          <cell r="B4" t="str">
            <v>MOVIMENTO DE TERRA</v>
          </cell>
        </row>
        <row r="6">
          <cell r="A6" t="str">
            <v>17001</v>
          </cell>
          <cell r="B6" t="str">
            <v>Escavação manual (normal)</v>
          </cell>
          <cell r="C6" t="str">
            <v>m3</v>
          </cell>
          <cell r="F6">
            <v>0</v>
          </cell>
          <cell r="G6">
            <v>0</v>
          </cell>
          <cell r="H6">
            <v>32.340000000000003</v>
          </cell>
          <cell r="I6">
            <v>32.340000000000003</v>
          </cell>
        </row>
        <row r="7">
          <cell r="A7" t="str">
            <v>300</v>
          </cell>
          <cell r="B7" t="str">
            <v>servente</v>
          </cell>
          <cell r="C7" t="str">
            <v>h</v>
          </cell>
          <cell r="D7">
            <v>3</v>
          </cell>
          <cell r="E7">
            <v>8.318601000000001</v>
          </cell>
          <cell r="H7">
            <v>24.96</v>
          </cell>
        </row>
        <row r="8">
          <cell r="B8" t="str">
            <v>Total sem BDI</v>
          </cell>
          <cell r="F8">
            <v>0</v>
          </cell>
          <cell r="G8">
            <v>0</v>
          </cell>
          <cell r="H8">
            <v>24.96</v>
          </cell>
          <cell r="I8">
            <v>24.96</v>
          </cell>
        </row>
        <row r="9">
          <cell r="B9" t="str">
            <v>Total com BDI</v>
          </cell>
          <cell r="F9">
            <v>0</v>
          </cell>
          <cell r="G9">
            <v>0</v>
          </cell>
          <cell r="H9">
            <v>32.340000000000003</v>
          </cell>
          <cell r="I9">
            <v>32.340000000000003</v>
          </cell>
        </row>
        <row r="11">
          <cell r="A11" t="str">
            <v>17002</v>
          </cell>
          <cell r="B11" t="str">
            <v>Escavação manual (moles)</v>
          </cell>
          <cell r="C11" t="str">
            <v>m3</v>
          </cell>
          <cell r="F11">
            <v>0</v>
          </cell>
          <cell r="G11">
            <v>0</v>
          </cell>
          <cell r="H11">
            <v>37.729999999999997</v>
          </cell>
          <cell r="I11">
            <v>37.729999999999997</v>
          </cell>
        </row>
        <row r="12">
          <cell r="A12" t="str">
            <v>300</v>
          </cell>
          <cell r="B12" t="str">
            <v>servente</v>
          </cell>
          <cell r="C12" t="str">
            <v>h</v>
          </cell>
          <cell r="D12">
            <v>3.5</v>
          </cell>
          <cell r="E12">
            <v>8.318601000000001</v>
          </cell>
          <cell r="H12">
            <v>29.12</v>
          </cell>
        </row>
        <row r="13">
          <cell r="B13" t="str">
            <v>Total sem BDI</v>
          </cell>
          <cell r="F13">
            <v>0</v>
          </cell>
          <cell r="G13">
            <v>0</v>
          </cell>
          <cell r="H13">
            <v>29.12</v>
          </cell>
          <cell r="I13">
            <v>29.12</v>
          </cell>
        </row>
        <row r="14">
          <cell r="B14" t="str">
            <v>Total com BDI</v>
          </cell>
          <cell r="F14">
            <v>0</v>
          </cell>
          <cell r="G14">
            <v>0</v>
          </cell>
          <cell r="H14">
            <v>37.729999999999997</v>
          </cell>
          <cell r="I14">
            <v>37.729999999999997</v>
          </cell>
        </row>
        <row r="16">
          <cell r="A16" t="str">
            <v>17003</v>
          </cell>
          <cell r="B16" t="str">
            <v>Escavação manual  (resistêntes)</v>
          </cell>
          <cell r="C16" t="str">
            <v>m3</v>
          </cell>
          <cell r="F16">
            <v>0</v>
          </cell>
          <cell r="G16">
            <v>0</v>
          </cell>
          <cell r="H16">
            <v>43.11</v>
          </cell>
          <cell r="I16">
            <v>43.11</v>
          </cell>
        </row>
        <row r="17">
          <cell r="A17" t="str">
            <v>300</v>
          </cell>
          <cell r="B17" t="str">
            <v>servente</v>
          </cell>
          <cell r="C17" t="str">
            <v>h</v>
          </cell>
          <cell r="D17">
            <v>4</v>
          </cell>
          <cell r="E17">
            <v>8.318601000000001</v>
          </cell>
          <cell r="H17">
            <v>33.270000000000003</v>
          </cell>
        </row>
        <row r="18">
          <cell r="B18" t="str">
            <v>Total sem BDI</v>
          </cell>
          <cell r="F18">
            <v>0</v>
          </cell>
          <cell r="G18">
            <v>0</v>
          </cell>
          <cell r="H18">
            <v>33.270000000000003</v>
          </cell>
          <cell r="I18">
            <v>33.270000000000003</v>
          </cell>
        </row>
        <row r="19">
          <cell r="B19" t="str">
            <v>Total com BDI</v>
          </cell>
          <cell r="F19">
            <v>0</v>
          </cell>
          <cell r="G19">
            <v>0</v>
          </cell>
          <cell r="H19">
            <v>43.11</v>
          </cell>
          <cell r="I19">
            <v>43.11</v>
          </cell>
        </row>
        <row r="21">
          <cell r="A21" t="str">
            <v>17037</v>
          </cell>
          <cell r="B21" t="str">
            <v>Escavação manual  com trado</v>
          </cell>
          <cell r="C21" t="str">
            <v>m3</v>
          </cell>
          <cell r="F21">
            <v>0</v>
          </cell>
          <cell r="G21">
            <v>0</v>
          </cell>
          <cell r="H21">
            <v>86.23</v>
          </cell>
          <cell r="I21">
            <v>86.23</v>
          </cell>
        </row>
        <row r="22">
          <cell r="A22" t="str">
            <v>300</v>
          </cell>
          <cell r="B22" t="str">
            <v>servente</v>
          </cell>
          <cell r="C22" t="str">
            <v>h</v>
          </cell>
          <cell r="D22">
            <v>8</v>
          </cell>
          <cell r="E22">
            <v>8.318601000000001</v>
          </cell>
          <cell r="H22">
            <v>66.55</v>
          </cell>
        </row>
        <row r="23">
          <cell r="B23" t="str">
            <v>Total sem BDI</v>
          </cell>
          <cell r="F23">
            <v>0</v>
          </cell>
          <cell r="G23">
            <v>0</v>
          </cell>
          <cell r="H23">
            <v>66.55</v>
          </cell>
          <cell r="I23">
            <v>66.55</v>
          </cell>
        </row>
        <row r="24">
          <cell r="B24" t="str">
            <v>Total com BDI</v>
          </cell>
          <cell r="F24">
            <v>0</v>
          </cell>
          <cell r="G24">
            <v>0</v>
          </cell>
          <cell r="H24">
            <v>86.23</v>
          </cell>
          <cell r="I24">
            <v>86.23</v>
          </cell>
        </row>
        <row r="26">
          <cell r="A26" t="str">
            <v>17044</v>
          </cell>
          <cell r="B26" t="str">
            <v>Limpeza de canal  fechado manual</v>
          </cell>
          <cell r="C26" t="str">
            <v>m3</v>
          </cell>
          <cell r="F26">
            <v>0</v>
          </cell>
          <cell r="G26">
            <v>0</v>
          </cell>
          <cell r="H26">
            <v>107.79</v>
          </cell>
          <cell r="I26">
            <v>107.79</v>
          </cell>
        </row>
        <row r="27">
          <cell r="A27" t="str">
            <v>300</v>
          </cell>
          <cell r="B27" t="str">
            <v>Servente</v>
          </cell>
          <cell r="C27" t="str">
            <v>h</v>
          </cell>
          <cell r="D27">
            <v>10</v>
          </cell>
          <cell r="E27">
            <v>8.318601000000001</v>
          </cell>
          <cell r="H27">
            <v>83.19</v>
          </cell>
        </row>
        <row r="28">
          <cell r="B28" t="str">
            <v>Total sem BDI</v>
          </cell>
          <cell r="F28">
            <v>0</v>
          </cell>
          <cell r="G28">
            <v>0</v>
          </cell>
          <cell r="H28">
            <v>83.19</v>
          </cell>
          <cell r="I28">
            <v>83.19</v>
          </cell>
        </row>
        <row r="29">
          <cell r="B29" t="str">
            <v>Total com BDI</v>
          </cell>
          <cell r="F29">
            <v>0</v>
          </cell>
          <cell r="G29">
            <v>0</v>
          </cell>
          <cell r="H29">
            <v>107.79</v>
          </cell>
          <cell r="I29">
            <v>107.79</v>
          </cell>
        </row>
        <row r="31">
          <cell r="A31" t="str">
            <v>17004</v>
          </cell>
          <cell r="B31" t="str">
            <v>Escavação  do leito</v>
          </cell>
          <cell r="C31" t="str">
            <v>m3</v>
          </cell>
          <cell r="F31">
            <v>0</v>
          </cell>
          <cell r="G31">
            <v>4.66</v>
          </cell>
          <cell r="H31">
            <v>0.35</v>
          </cell>
          <cell r="I31">
            <v>5.01</v>
          </cell>
        </row>
        <row r="32">
          <cell r="A32" t="str">
            <v>240</v>
          </cell>
          <cell r="B32" t="str">
            <v xml:space="preserve">Moto niveladora </v>
          </cell>
          <cell r="C32" t="str">
            <v>h</v>
          </cell>
          <cell r="D32">
            <v>0.02</v>
          </cell>
          <cell r="E32">
            <v>180</v>
          </cell>
          <cell r="G32">
            <v>3.6</v>
          </cell>
        </row>
        <row r="33">
          <cell r="A33" t="str">
            <v>243</v>
          </cell>
          <cell r="B33" t="str">
            <v>Operador de máquina</v>
          </cell>
          <cell r="C33" t="str">
            <v>h</v>
          </cell>
          <cell r="D33">
            <v>0.02</v>
          </cell>
          <cell r="E33">
            <v>12.305151</v>
          </cell>
          <cell r="H33">
            <v>0.25</v>
          </cell>
        </row>
        <row r="34">
          <cell r="A34" t="str">
            <v>300</v>
          </cell>
          <cell r="B34" t="str">
            <v>Servente</v>
          </cell>
          <cell r="C34" t="str">
            <v>h</v>
          </cell>
          <cell r="D34">
            <v>2E-3</v>
          </cell>
          <cell r="E34">
            <v>8.318601000000001</v>
          </cell>
          <cell r="H34">
            <v>0.02</v>
          </cell>
        </row>
        <row r="35">
          <cell r="B35" t="str">
            <v>Total sem BDI</v>
          </cell>
          <cell r="F35">
            <v>0</v>
          </cell>
          <cell r="G35">
            <v>3.6</v>
          </cell>
          <cell r="H35">
            <v>0.27</v>
          </cell>
          <cell r="I35">
            <v>3.87</v>
          </cell>
        </row>
        <row r="36">
          <cell r="B36" t="str">
            <v>Total com BDI</v>
          </cell>
          <cell r="F36">
            <v>0</v>
          </cell>
          <cell r="G36">
            <v>4.66</v>
          </cell>
          <cell r="H36">
            <v>0.35</v>
          </cell>
          <cell r="I36">
            <v>5.01</v>
          </cell>
        </row>
        <row r="38">
          <cell r="A38" t="str">
            <v>17005</v>
          </cell>
          <cell r="B38" t="str">
            <v xml:space="preserve">Escavação mecanizada  </v>
          </cell>
          <cell r="C38" t="str">
            <v>m3</v>
          </cell>
          <cell r="F38">
            <v>0</v>
          </cell>
          <cell r="G38">
            <v>3.95</v>
          </cell>
          <cell r="H38">
            <v>0.75</v>
          </cell>
          <cell r="I38">
            <v>4.7</v>
          </cell>
        </row>
        <row r="39">
          <cell r="A39" t="str">
            <v>415</v>
          </cell>
          <cell r="B39" t="str">
            <v>Retroescavadeira</v>
          </cell>
          <cell r="C39" t="str">
            <v>h</v>
          </cell>
          <cell r="D39">
            <v>4.3499999999999997E-2</v>
          </cell>
          <cell r="E39">
            <v>70</v>
          </cell>
          <cell r="G39">
            <v>3.05</v>
          </cell>
          <cell r="H39" t="str">
            <v/>
          </cell>
        </row>
        <row r="40">
          <cell r="A40" t="str">
            <v>243</v>
          </cell>
          <cell r="B40" t="str">
            <v>Operador de máquina</v>
          </cell>
          <cell r="C40" t="str">
            <v>h</v>
          </cell>
          <cell r="D40">
            <v>4.3499999999999997E-2</v>
          </cell>
          <cell r="E40">
            <v>12.305151</v>
          </cell>
          <cell r="H40">
            <v>0.54</v>
          </cell>
        </row>
        <row r="41">
          <cell r="A41" t="str">
            <v>300</v>
          </cell>
          <cell r="B41" t="str">
            <v>Servente</v>
          </cell>
          <cell r="C41" t="str">
            <v>h</v>
          </cell>
          <cell r="D41">
            <v>4.3E-3</v>
          </cell>
          <cell r="E41">
            <v>8.318601000000001</v>
          </cell>
          <cell r="H41">
            <v>0.04</v>
          </cell>
        </row>
        <row r="42">
          <cell r="B42" t="str">
            <v>Total sem BDI</v>
          </cell>
          <cell r="F42">
            <v>0</v>
          </cell>
          <cell r="G42">
            <v>3.05</v>
          </cell>
          <cell r="H42">
            <v>0.58000000000000007</v>
          </cell>
          <cell r="I42">
            <v>3.63</v>
          </cell>
        </row>
        <row r="43">
          <cell r="B43" t="str">
            <v>Total com BDI</v>
          </cell>
          <cell r="F43">
            <v>0</v>
          </cell>
          <cell r="G43">
            <v>3.95</v>
          </cell>
          <cell r="H43">
            <v>0.75</v>
          </cell>
          <cell r="I43">
            <v>4.7</v>
          </cell>
        </row>
        <row r="45">
          <cell r="A45" t="str">
            <v>17027</v>
          </cell>
          <cell r="B45" t="str">
            <v>Escavação mecanizada  solos moles</v>
          </cell>
          <cell r="C45" t="str">
            <v>m3</v>
          </cell>
          <cell r="F45">
            <v>0</v>
          </cell>
          <cell r="G45">
            <v>8.7799999999999994</v>
          </cell>
          <cell r="H45">
            <v>1.65</v>
          </cell>
          <cell r="I45">
            <v>10.43</v>
          </cell>
        </row>
        <row r="46">
          <cell r="A46" t="str">
            <v>415</v>
          </cell>
          <cell r="B46" t="str">
            <v>Retroescavadeira</v>
          </cell>
          <cell r="C46" t="str">
            <v>h</v>
          </cell>
          <cell r="D46">
            <v>9.6799999999999997E-2</v>
          </cell>
          <cell r="E46">
            <v>70</v>
          </cell>
          <cell r="G46">
            <v>6.78</v>
          </cell>
          <cell r="H46" t="str">
            <v/>
          </cell>
        </row>
        <row r="47">
          <cell r="A47" t="str">
            <v>243</v>
          </cell>
          <cell r="B47" t="str">
            <v>Operador de máquina</v>
          </cell>
          <cell r="C47" t="str">
            <v>h</v>
          </cell>
          <cell r="D47">
            <v>9.6799999999999997E-2</v>
          </cell>
          <cell r="E47">
            <v>12.305151</v>
          </cell>
          <cell r="H47">
            <v>1.19</v>
          </cell>
        </row>
        <row r="48">
          <cell r="A48" t="str">
            <v>300</v>
          </cell>
          <cell r="B48" t="str">
            <v>Servente</v>
          </cell>
          <cell r="C48" t="str">
            <v>h</v>
          </cell>
          <cell r="D48">
            <v>9.5999999999999992E-3</v>
          </cell>
          <cell r="E48">
            <v>8.318601000000001</v>
          </cell>
          <cell r="H48">
            <v>0.08</v>
          </cell>
        </row>
        <row r="49">
          <cell r="B49" t="str">
            <v>Total sem BDI</v>
          </cell>
          <cell r="F49">
            <v>0</v>
          </cell>
          <cell r="G49">
            <v>6.78</v>
          </cell>
          <cell r="H49">
            <v>1.27</v>
          </cell>
          <cell r="I49">
            <v>8.0500000000000007</v>
          </cell>
        </row>
        <row r="50">
          <cell r="B50" t="str">
            <v>Total com BDI</v>
          </cell>
          <cell r="F50">
            <v>0</v>
          </cell>
          <cell r="G50">
            <v>8.7799999999999994</v>
          </cell>
          <cell r="H50">
            <v>1.65</v>
          </cell>
          <cell r="I50">
            <v>10.43</v>
          </cell>
        </row>
        <row r="52">
          <cell r="A52" t="str">
            <v>17006</v>
          </cell>
          <cell r="B52" t="str">
            <v>Escavação mecanizada para drenagem</v>
          </cell>
          <cell r="C52" t="str">
            <v>m3</v>
          </cell>
          <cell r="F52">
            <v>0</v>
          </cell>
          <cell r="G52">
            <v>4.82</v>
          </cell>
          <cell r="H52">
            <v>0.89</v>
          </cell>
          <cell r="I52">
            <v>5.71</v>
          </cell>
        </row>
        <row r="53">
          <cell r="A53" t="str">
            <v>415</v>
          </cell>
          <cell r="B53" t="str">
            <v xml:space="preserve">Retroescavadeira </v>
          </cell>
          <cell r="C53" t="str">
            <v>h</v>
          </cell>
          <cell r="D53">
            <v>5.3199999999999997E-2</v>
          </cell>
          <cell r="E53">
            <v>70</v>
          </cell>
          <cell r="G53">
            <v>3.72</v>
          </cell>
          <cell r="H53" t="str">
            <v/>
          </cell>
        </row>
        <row r="54">
          <cell r="A54" t="str">
            <v>243</v>
          </cell>
          <cell r="B54" t="str">
            <v>Operador de máquina</v>
          </cell>
          <cell r="C54" t="str">
            <v>h</v>
          </cell>
          <cell r="D54">
            <v>5.3199999999999997E-2</v>
          </cell>
          <cell r="E54">
            <v>12.305151</v>
          </cell>
          <cell r="H54">
            <v>0.65</v>
          </cell>
        </row>
        <row r="55">
          <cell r="A55" t="str">
            <v>300</v>
          </cell>
          <cell r="B55" t="str">
            <v>Servente</v>
          </cell>
          <cell r="C55" t="str">
            <v>h</v>
          </cell>
          <cell r="D55">
            <v>5.3E-3</v>
          </cell>
          <cell r="E55">
            <v>8.318601000000001</v>
          </cell>
          <cell r="H55">
            <v>0.04</v>
          </cell>
        </row>
        <row r="56">
          <cell r="B56" t="str">
            <v>Total sem BDI</v>
          </cell>
          <cell r="F56">
            <v>0</v>
          </cell>
          <cell r="G56">
            <v>3.72</v>
          </cell>
          <cell r="H56">
            <v>0.69000000000000006</v>
          </cell>
          <cell r="I56">
            <v>4.41</v>
          </cell>
        </row>
        <row r="57">
          <cell r="B57" t="str">
            <v>Total com BDI</v>
          </cell>
          <cell r="F57">
            <v>0</v>
          </cell>
          <cell r="G57">
            <v>4.82</v>
          </cell>
          <cell r="H57">
            <v>0.89</v>
          </cell>
          <cell r="I57">
            <v>5.71</v>
          </cell>
        </row>
        <row r="59">
          <cell r="A59" t="str">
            <v>17046</v>
          </cell>
          <cell r="B59" t="str">
            <v>Escavação carga e transporte,  de material classificado em  2ª cat. DMT12km</v>
          </cell>
          <cell r="C59" t="str">
            <v>m3</v>
          </cell>
          <cell r="F59">
            <v>0</v>
          </cell>
          <cell r="G59">
            <v>25.75</v>
          </cell>
          <cell r="H59">
            <v>3.12</v>
          </cell>
          <cell r="I59">
            <v>28.87</v>
          </cell>
        </row>
        <row r="60">
          <cell r="A60" t="str">
            <v>872</v>
          </cell>
          <cell r="B60" t="str">
            <v>Escavadeira Case Poclain 988</v>
          </cell>
          <cell r="C60" t="str">
            <v>h</v>
          </cell>
          <cell r="D60">
            <v>0.08</v>
          </cell>
          <cell r="E60">
            <v>160</v>
          </cell>
          <cell r="G60">
            <v>12.8</v>
          </cell>
        </row>
        <row r="61">
          <cell r="A61" t="str">
            <v>245</v>
          </cell>
          <cell r="B61" t="str">
            <v>Pá carregadeira</v>
          </cell>
          <cell r="C61" t="str">
            <v>h</v>
          </cell>
          <cell r="D61">
            <v>1.12E-2</v>
          </cell>
          <cell r="E61">
            <v>100</v>
          </cell>
          <cell r="G61">
            <v>1.1200000000000001</v>
          </cell>
        </row>
        <row r="62">
          <cell r="A62" t="str">
            <v>068</v>
          </cell>
          <cell r="B62" t="str">
            <v>Caminhão Basculante</v>
          </cell>
          <cell r="C62" t="str">
            <v>h</v>
          </cell>
          <cell r="D62">
            <v>8.5000000000000006E-2</v>
          </cell>
          <cell r="E62">
            <v>70</v>
          </cell>
          <cell r="G62">
            <v>5.95</v>
          </cell>
        </row>
        <row r="63">
          <cell r="A63" t="str">
            <v>243</v>
          </cell>
          <cell r="B63" t="str">
            <v>Operador de máquina</v>
          </cell>
          <cell r="C63" t="str">
            <v>h</v>
          </cell>
          <cell r="D63">
            <v>9.1200000000000003E-2</v>
          </cell>
          <cell r="E63">
            <v>12.305151</v>
          </cell>
          <cell r="H63">
            <v>1.1200000000000001</v>
          </cell>
        </row>
        <row r="64">
          <cell r="A64" t="str">
            <v>241</v>
          </cell>
          <cell r="B64" t="str">
            <v>Motorista</v>
          </cell>
          <cell r="C64" t="str">
            <v>h</v>
          </cell>
          <cell r="D64">
            <v>8.5000000000000006E-2</v>
          </cell>
          <cell r="E64">
            <v>12.305151</v>
          </cell>
          <cell r="H64">
            <v>1.05</v>
          </cell>
        </row>
        <row r="65">
          <cell r="A65" t="str">
            <v>300</v>
          </cell>
          <cell r="B65" t="str">
            <v>servente</v>
          </cell>
          <cell r="C65" t="str">
            <v>h</v>
          </cell>
          <cell r="D65">
            <v>2.8799999999999999E-2</v>
          </cell>
          <cell r="E65">
            <v>8.318601000000001</v>
          </cell>
          <cell r="H65">
            <v>0.24</v>
          </cell>
        </row>
        <row r="66">
          <cell r="B66" t="str">
            <v>Total sem BDI</v>
          </cell>
          <cell r="F66">
            <v>0</v>
          </cell>
          <cell r="G66">
            <v>19.87</v>
          </cell>
          <cell r="H66">
            <v>2.41</v>
          </cell>
          <cell r="I66">
            <v>22.28</v>
          </cell>
        </row>
        <row r="67">
          <cell r="B67" t="str">
            <v>Total com BDI</v>
          </cell>
          <cell r="F67">
            <v>0</v>
          </cell>
          <cell r="G67">
            <v>25.75</v>
          </cell>
          <cell r="H67">
            <v>3.12</v>
          </cell>
          <cell r="I67">
            <v>28.87</v>
          </cell>
        </row>
        <row r="69">
          <cell r="A69" t="str">
            <v>17025</v>
          </cell>
          <cell r="B69" t="str">
            <v>Escoramento de vala reaproveit. 5x</v>
          </cell>
          <cell r="C69" t="str">
            <v>m2</v>
          </cell>
          <cell r="F69">
            <v>3.2</v>
          </cell>
          <cell r="G69">
            <v>0</v>
          </cell>
          <cell r="H69">
            <v>10.17</v>
          </cell>
          <cell r="I69">
            <v>13.37</v>
          </cell>
        </row>
        <row r="70">
          <cell r="A70" t="str">
            <v>135</v>
          </cell>
          <cell r="B70" t="str">
            <v>Escora de eucalípto</v>
          </cell>
          <cell r="C70" t="str">
            <v>m</v>
          </cell>
          <cell r="D70">
            <v>0.2</v>
          </cell>
          <cell r="E70">
            <v>0.75</v>
          </cell>
          <cell r="F70">
            <v>0.15</v>
          </cell>
          <cell r="H70" t="str">
            <v/>
          </cell>
        </row>
        <row r="71">
          <cell r="A71" t="str">
            <v>275</v>
          </cell>
          <cell r="B71" t="str">
            <v>Prego 17x27</v>
          </cell>
          <cell r="C71" t="str">
            <v>kg</v>
          </cell>
          <cell r="D71">
            <v>0.05</v>
          </cell>
          <cell r="E71">
            <v>6.4</v>
          </cell>
          <cell r="F71">
            <v>0.32</v>
          </cell>
        </row>
        <row r="72">
          <cell r="A72" t="str">
            <v>224</v>
          </cell>
          <cell r="B72" t="str">
            <v>Madeira pinus 2,5x20</v>
          </cell>
          <cell r="C72" t="str">
            <v>m</v>
          </cell>
          <cell r="D72">
            <v>1</v>
          </cell>
          <cell r="E72">
            <v>2</v>
          </cell>
          <cell r="F72">
            <v>2</v>
          </cell>
        </row>
        <row r="73">
          <cell r="A73" t="str">
            <v>070</v>
          </cell>
          <cell r="B73" t="str">
            <v>Carpinteiro</v>
          </cell>
          <cell r="C73" t="str">
            <v>h</v>
          </cell>
          <cell r="D73">
            <v>0.3</v>
          </cell>
          <cell r="E73">
            <v>12.305151</v>
          </cell>
          <cell r="H73">
            <v>3.69</v>
          </cell>
        </row>
        <row r="74">
          <cell r="A74" t="str">
            <v>300</v>
          </cell>
          <cell r="B74" t="str">
            <v>Servente</v>
          </cell>
          <cell r="C74" t="str">
            <v>h</v>
          </cell>
          <cell r="D74">
            <v>0.5</v>
          </cell>
          <cell r="E74">
            <v>8.318601000000001</v>
          </cell>
          <cell r="H74">
            <v>4.16</v>
          </cell>
        </row>
        <row r="75">
          <cell r="B75" t="str">
            <v>Total sem BDI</v>
          </cell>
          <cell r="F75">
            <v>2.4699999999999998</v>
          </cell>
          <cell r="G75">
            <v>0</v>
          </cell>
          <cell r="H75">
            <v>7.85</v>
          </cell>
          <cell r="I75">
            <v>10.32</v>
          </cell>
        </row>
        <row r="76">
          <cell r="B76" t="str">
            <v>Total com BDI</v>
          </cell>
          <cell r="F76">
            <v>3.2</v>
          </cell>
          <cell r="G76">
            <v>0</v>
          </cell>
          <cell r="H76">
            <v>10.17</v>
          </cell>
          <cell r="I76">
            <v>13.37</v>
          </cell>
        </row>
        <row r="78">
          <cell r="A78" t="str">
            <v>17038</v>
          </cell>
          <cell r="B78" t="str">
            <v>Escoramento continuo com estacas de eucalipto 10x20x300 reaproveitamento 10x  (duas laterais) h=2,50m</v>
          </cell>
          <cell r="C78" t="str">
            <v>m</v>
          </cell>
          <cell r="F78">
            <v>23.5</v>
          </cell>
          <cell r="G78">
            <v>90.7</v>
          </cell>
          <cell r="H78">
            <v>40.090000000000003</v>
          </cell>
          <cell r="I78">
            <v>154.29</v>
          </cell>
        </row>
        <row r="79">
          <cell r="A79" t="str">
            <v>845</v>
          </cell>
          <cell r="B79" t="str">
            <v>Escora de eucalípto 10x20x300</v>
          </cell>
          <cell r="C79" t="str">
            <v>m</v>
          </cell>
          <cell r="D79">
            <v>3.4</v>
          </cell>
          <cell r="E79">
            <v>4.96</v>
          </cell>
          <cell r="F79">
            <v>16.86</v>
          </cell>
          <cell r="H79" t="str">
            <v/>
          </cell>
        </row>
        <row r="80">
          <cell r="A80" t="str">
            <v>275</v>
          </cell>
          <cell r="B80" t="str">
            <v xml:space="preserve">Prego </v>
          </cell>
          <cell r="C80" t="str">
            <v>kg</v>
          </cell>
          <cell r="D80">
            <v>0.2</v>
          </cell>
          <cell r="E80">
            <v>6.4</v>
          </cell>
          <cell r="F80">
            <v>1.28</v>
          </cell>
        </row>
        <row r="81">
          <cell r="A81" t="str">
            <v>415</v>
          </cell>
          <cell r="B81" t="str">
            <v xml:space="preserve">Retroescavadeira </v>
          </cell>
          <cell r="C81" t="str">
            <v>h</v>
          </cell>
          <cell r="D81">
            <v>1</v>
          </cell>
          <cell r="E81">
            <v>70</v>
          </cell>
          <cell r="G81">
            <v>70</v>
          </cell>
          <cell r="H81" t="str">
            <v/>
          </cell>
        </row>
        <row r="82">
          <cell r="A82" t="str">
            <v>243</v>
          </cell>
          <cell r="B82" t="str">
            <v>Operador de máquina</v>
          </cell>
          <cell r="C82" t="str">
            <v>h</v>
          </cell>
          <cell r="D82">
            <v>1</v>
          </cell>
          <cell r="E82">
            <v>12.305151</v>
          </cell>
          <cell r="H82">
            <v>12.31</v>
          </cell>
        </row>
        <row r="83">
          <cell r="A83" t="str">
            <v>070</v>
          </cell>
          <cell r="B83" t="str">
            <v>Carpinteiro</v>
          </cell>
          <cell r="C83" t="str">
            <v>h</v>
          </cell>
          <cell r="D83">
            <v>0.5</v>
          </cell>
          <cell r="E83">
            <v>12.305151</v>
          </cell>
          <cell r="H83">
            <v>6.15</v>
          </cell>
        </row>
        <row r="84">
          <cell r="A84" t="str">
            <v>300</v>
          </cell>
          <cell r="B84" t="str">
            <v>Servente</v>
          </cell>
          <cell r="C84" t="str">
            <v>h</v>
          </cell>
          <cell r="D84">
            <v>1.5</v>
          </cell>
          <cell r="E84">
            <v>8.318601000000001</v>
          </cell>
          <cell r="H84">
            <v>12.48</v>
          </cell>
        </row>
        <row r="85">
          <cell r="B85" t="str">
            <v>Total sem BDI</v>
          </cell>
          <cell r="F85">
            <v>18.14</v>
          </cell>
          <cell r="G85">
            <v>70</v>
          </cell>
          <cell r="H85">
            <v>30.94</v>
          </cell>
          <cell r="I85">
            <v>119.08</v>
          </cell>
        </row>
        <row r="86">
          <cell r="B86" t="str">
            <v>Total com BDI</v>
          </cell>
          <cell r="F86">
            <v>23.5</v>
          </cell>
          <cell r="G86">
            <v>90.7</v>
          </cell>
          <cell r="H86">
            <v>40.090000000000003</v>
          </cell>
          <cell r="I86">
            <v>154.29</v>
          </cell>
        </row>
        <row r="88">
          <cell r="A88" t="str">
            <v>17039</v>
          </cell>
          <cell r="B88" t="str">
            <v>Escoramento continuo com estacas de eucalipto 10x20x250 reaproveitamento 10x  (duas laterais) h=2,00m</v>
          </cell>
          <cell r="C88" t="str">
            <v>m</v>
          </cell>
          <cell r="F88">
            <v>20.29</v>
          </cell>
          <cell r="G88">
            <v>81.63</v>
          </cell>
          <cell r="H88">
            <v>35.53</v>
          </cell>
          <cell r="I88">
            <v>137.44999999999999</v>
          </cell>
        </row>
        <row r="89">
          <cell r="A89" t="str">
            <v>846</v>
          </cell>
          <cell r="B89" t="str">
            <v>Escora de eucalípto 10x20x250</v>
          </cell>
          <cell r="C89" t="str">
            <v>m</v>
          </cell>
          <cell r="D89">
            <v>2.9</v>
          </cell>
          <cell r="E89">
            <v>4.96</v>
          </cell>
          <cell r="F89">
            <v>14.38</v>
          </cell>
          <cell r="H89" t="str">
            <v/>
          </cell>
        </row>
        <row r="90">
          <cell r="A90" t="str">
            <v>275</v>
          </cell>
          <cell r="B90" t="str">
            <v xml:space="preserve">Prego </v>
          </cell>
          <cell r="C90" t="str">
            <v>kg</v>
          </cell>
          <cell r="D90">
            <v>0.2</v>
          </cell>
          <cell r="E90">
            <v>6.4</v>
          </cell>
          <cell r="F90">
            <v>1.28</v>
          </cell>
        </row>
        <row r="91">
          <cell r="A91" t="str">
            <v>415</v>
          </cell>
          <cell r="B91" t="str">
            <v xml:space="preserve">Retroescavadeira </v>
          </cell>
          <cell r="C91" t="str">
            <v>h</v>
          </cell>
          <cell r="D91">
            <v>0.9</v>
          </cell>
          <cell r="E91">
            <v>70</v>
          </cell>
          <cell r="G91">
            <v>63</v>
          </cell>
          <cell r="H91" t="str">
            <v/>
          </cell>
        </row>
        <row r="92">
          <cell r="A92" t="str">
            <v>243</v>
          </cell>
          <cell r="B92" t="str">
            <v>Operador de máquina</v>
          </cell>
          <cell r="C92" t="str">
            <v>h</v>
          </cell>
          <cell r="D92">
            <v>0.9</v>
          </cell>
          <cell r="E92">
            <v>12.305151</v>
          </cell>
          <cell r="H92">
            <v>11.07</v>
          </cell>
        </row>
        <row r="93">
          <cell r="A93" t="str">
            <v>070</v>
          </cell>
          <cell r="B93" t="str">
            <v>Carpinteiro</v>
          </cell>
          <cell r="C93" t="str">
            <v>h</v>
          </cell>
          <cell r="D93">
            <v>0.45</v>
          </cell>
          <cell r="E93">
            <v>12.305151</v>
          </cell>
          <cell r="H93">
            <v>5.54</v>
          </cell>
        </row>
        <row r="94">
          <cell r="A94" t="str">
            <v>300</v>
          </cell>
          <cell r="B94" t="str">
            <v>Servente</v>
          </cell>
          <cell r="C94" t="str">
            <v>h</v>
          </cell>
          <cell r="D94">
            <v>1.3</v>
          </cell>
          <cell r="E94">
            <v>8.318601000000001</v>
          </cell>
          <cell r="H94">
            <v>10.81</v>
          </cell>
        </row>
        <row r="95">
          <cell r="B95" t="str">
            <v>Total sem BDI</v>
          </cell>
          <cell r="F95">
            <v>15.66</v>
          </cell>
          <cell r="G95">
            <v>63</v>
          </cell>
          <cell r="H95">
            <v>27.42</v>
          </cell>
          <cell r="I95">
            <v>106.08</v>
          </cell>
        </row>
        <row r="96">
          <cell r="B96" t="str">
            <v>Total com BDI</v>
          </cell>
          <cell r="F96">
            <v>20.29</v>
          </cell>
          <cell r="G96">
            <v>81.63</v>
          </cell>
          <cell r="H96">
            <v>35.53</v>
          </cell>
          <cell r="I96">
            <v>137.44999999999999</v>
          </cell>
        </row>
        <row r="98">
          <cell r="A98" t="str">
            <v>17040</v>
          </cell>
          <cell r="B98" t="str">
            <v>Escoramento continuo com estacas de eucalipto 10x20x200 reaproveitamento 10x  (duas laterais) h=1,50m</v>
          </cell>
          <cell r="C98" t="str">
            <v>m</v>
          </cell>
          <cell r="F98">
            <v>17.079999999999998</v>
          </cell>
          <cell r="G98">
            <v>72.56</v>
          </cell>
          <cell r="H98">
            <v>30.98</v>
          </cell>
          <cell r="I98">
            <v>120.62</v>
          </cell>
        </row>
        <row r="99">
          <cell r="A99" t="str">
            <v>846</v>
          </cell>
          <cell r="B99" t="str">
            <v>Escora de eucalípto 10x20x250</v>
          </cell>
          <cell r="C99" t="str">
            <v>m</v>
          </cell>
          <cell r="D99">
            <v>2.4</v>
          </cell>
          <cell r="E99">
            <v>4.96</v>
          </cell>
          <cell r="F99">
            <v>11.9</v>
          </cell>
          <cell r="H99" t="str">
            <v/>
          </cell>
        </row>
        <row r="100">
          <cell r="A100" t="str">
            <v>275</v>
          </cell>
          <cell r="B100" t="str">
            <v xml:space="preserve">Prego </v>
          </cell>
          <cell r="C100" t="str">
            <v>kg</v>
          </cell>
          <cell r="D100">
            <v>0.2</v>
          </cell>
          <cell r="E100">
            <v>6.4</v>
          </cell>
          <cell r="F100">
            <v>1.28</v>
          </cell>
        </row>
        <row r="101">
          <cell r="A101" t="str">
            <v>415</v>
          </cell>
          <cell r="B101" t="str">
            <v xml:space="preserve">Retroescavadeira </v>
          </cell>
          <cell r="C101" t="str">
            <v>h</v>
          </cell>
          <cell r="D101">
            <v>0.8</v>
          </cell>
          <cell r="E101">
            <v>70</v>
          </cell>
          <cell r="G101">
            <v>56</v>
          </cell>
          <cell r="H101" t="str">
            <v/>
          </cell>
        </row>
        <row r="102">
          <cell r="A102" t="str">
            <v>243</v>
          </cell>
          <cell r="B102" t="str">
            <v>Operador de máquina</v>
          </cell>
          <cell r="C102" t="str">
            <v>h</v>
          </cell>
          <cell r="D102">
            <v>0.8</v>
          </cell>
          <cell r="E102">
            <v>12.305151</v>
          </cell>
          <cell r="H102">
            <v>9.84</v>
          </cell>
        </row>
        <row r="103">
          <cell r="A103" t="str">
            <v>070</v>
          </cell>
          <cell r="B103" t="str">
            <v>Carpinteiro</v>
          </cell>
          <cell r="C103" t="str">
            <v>h</v>
          </cell>
          <cell r="D103">
            <v>0.4</v>
          </cell>
          <cell r="E103">
            <v>12.305151</v>
          </cell>
          <cell r="H103">
            <v>4.92</v>
          </cell>
        </row>
        <row r="104">
          <cell r="A104" t="str">
            <v>300</v>
          </cell>
          <cell r="B104" t="str">
            <v>Servente</v>
          </cell>
          <cell r="C104" t="str">
            <v>h</v>
          </cell>
          <cell r="D104">
            <v>1.1000000000000001</v>
          </cell>
          <cell r="E104">
            <v>8.318601000000001</v>
          </cell>
          <cell r="H104">
            <v>9.15</v>
          </cell>
        </row>
        <row r="105">
          <cell r="B105" t="str">
            <v>Total sem BDI</v>
          </cell>
          <cell r="F105">
            <v>13.18</v>
          </cell>
          <cell r="G105">
            <v>56</v>
          </cell>
          <cell r="H105">
            <v>23.91</v>
          </cell>
          <cell r="I105">
            <v>93.09</v>
          </cell>
        </row>
        <row r="106">
          <cell r="B106" t="str">
            <v>Total com BDI</v>
          </cell>
          <cell r="F106">
            <v>17.079999999999998</v>
          </cell>
          <cell r="G106">
            <v>72.56</v>
          </cell>
          <cell r="H106">
            <v>30.98</v>
          </cell>
          <cell r="I106">
            <v>120.62</v>
          </cell>
        </row>
        <row r="108">
          <cell r="A108" t="str">
            <v>17007</v>
          </cell>
          <cell r="B108" t="str">
            <v>Desmonte de rocha em campo aberto com explosivo</v>
          </cell>
          <cell r="C108" t="str">
            <v>m3</v>
          </cell>
          <cell r="F108">
            <v>26.3</v>
          </cell>
          <cell r="G108">
            <v>53.34</v>
          </cell>
          <cell r="H108">
            <v>32.06</v>
          </cell>
          <cell r="I108">
            <v>111.7</v>
          </cell>
        </row>
        <row r="109">
          <cell r="A109" t="str">
            <v>763</v>
          </cell>
          <cell r="B109" t="str">
            <v>Brocas integrais diâmetro 27 a 40mm</v>
          </cell>
          <cell r="C109" t="str">
            <v>un</v>
          </cell>
          <cell r="D109">
            <v>0.02</v>
          </cell>
          <cell r="E109">
            <v>379</v>
          </cell>
          <cell r="F109">
            <v>7.58</v>
          </cell>
        </row>
        <row r="110">
          <cell r="A110" t="str">
            <v>113</v>
          </cell>
          <cell r="B110" t="str">
            <v>Dinamite nitroglicerinado  60%  1"x8"</v>
          </cell>
          <cell r="C110" t="str">
            <v>kg</v>
          </cell>
          <cell r="D110">
            <v>0.4</v>
          </cell>
          <cell r="E110">
            <v>8.1</v>
          </cell>
          <cell r="F110">
            <v>3.24</v>
          </cell>
        </row>
        <row r="111">
          <cell r="A111" t="str">
            <v>137</v>
          </cell>
          <cell r="B111" t="str">
            <v>Espoleta comum nº 8</v>
          </cell>
          <cell r="C111" t="str">
            <v>un</v>
          </cell>
          <cell r="D111">
            <v>3</v>
          </cell>
          <cell r="E111">
            <v>0.59</v>
          </cell>
          <cell r="F111">
            <v>1.77</v>
          </cell>
        </row>
        <row r="112">
          <cell r="A112" t="str">
            <v>1152</v>
          </cell>
          <cell r="B112" t="str">
            <v>Estopim hidráulico</v>
          </cell>
          <cell r="C112" t="str">
            <v>un</v>
          </cell>
          <cell r="D112">
            <v>3</v>
          </cell>
          <cell r="E112">
            <v>0.89</v>
          </cell>
          <cell r="F112">
            <v>2.67</v>
          </cell>
        </row>
        <row r="113">
          <cell r="A113" t="str">
            <v>1154</v>
          </cell>
          <cell r="B113" t="str">
            <v>Cordel detonante NP10</v>
          </cell>
          <cell r="C113" t="str">
            <v>m</v>
          </cell>
          <cell r="D113">
            <v>6</v>
          </cell>
          <cell r="E113">
            <v>0.84</v>
          </cell>
          <cell r="F113">
            <v>5.04</v>
          </cell>
          <cell r="H113" t="str">
            <v/>
          </cell>
        </row>
        <row r="114">
          <cell r="A114" t="str">
            <v>081</v>
          </cell>
          <cell r="B114" t="str">
            <v>Compressor de ar 175 PCM</v>
          </cell>
          <cell r="C114" t="str">
            <v>h</v>
          </cell>
          <cell r="D114">
            <v>0.9</v>
          </cell>
          <cell r="E114">
            <v>40.700000000000003</v>
          </cell>
          <cell r="G114">
            <v>36.630000000000003</v>
          </cell>
        </row>
        <row r="115">
          <cell r="A115" t="str">
            <v>255</v>
          </cell>
          <cell r="B115" t="str">
            <v>Perfuratriz pneumática</v>
          </cell>
          <cell r="C115" t="str">
            <v>h</v>
          </cell>
          <cell r="D115">
            <v>0.9</v>
          </cell>
          <cell r="E115">
            <v>5.04</v>
          </cell>
          <cell r="G115">
            <v>4.54</v>
          </cell>
        </row>
        <row r="116">
          <cell r="A116" t="str">
            <v>300</v>
          </cell>
          <cell r="B116" t="str">
            <v>Servente</v>
          </cell>
          <cell r="C116" t="str">
            <v>h</v>
          </cell>
          <cell r="D116">
            <v>1.2</v>
          </cell>
          <cell r="E116">
            <v>8.318601000000001</v>
          </cell>
          <cell r="H116">
            <v>9.98</v>
          </cell>
        </row>
        <row r="117">
          <cell r="A117" t="str">
            <v>029</v>
          </cell>
          <cell r="B117" t="str">
            <v>Blaster</v>
          </cell>
          <cell r="C117" t="str">
            <v>h</v>
          </cell>
          <cell r="D117">
            <v>0.3</v>
          </cell>
          <cell r="E117">
            <v>12.305151</v>
          </cell>
          <cell r="H117">
            <v>3.69</v>
          </cell>
        </row>
        <row r="118">
          <cell r="A118" t="str">
            <v>243</v>
          </cell>
          <cell r="B118" t="str">
            <v>Operador de máquina</v>
          </cell>
          <cell r="C118" t="str">
            <v>h</v>
          </cell>
          <cell r="D118">
            <v>0.9</v>
          </cell>
          <cell r="E118">
            <v>12.305151</v>
          </cell>
          <cell r="H118">
            <v>11.07</v>
          </cell>
        </row>
        <row r="119">
          <cell r="B119" t="str">
            <v>Total sem BDI</v>
          </cell>
          <cell r="F119">
            <v>20.3</v>
          </cell>
          <cell r="G119">
            <v>41.17</v>
          </cell>
          <cell r="H119">
            <v>24.740000000000002</v>
          </cell>
          <cell r="I119">
            <v>86.210000000000008</v>
          </cell>
        </row>
        <row r="120">
          <cell r="B120" t="str">
            <v>Total com BDI</v>
          </cell>
          <cell r="F120">
            <v>26.3</v>
          </cell>
          <cell r="G120">
            <v>53.34</v>
          </cell>
          <cell r="H120">
            <v>32.06</v>
          </cell>
          <cell r="I120">
            <v>111.7</v>
          </cell>
        </row>
        <row r="122">
          <cell r="A122" t="str">
            <v>17008</v>
          </cell>
          <cell r="B122" t="str">
            <v>Desmonte de rocha em zona urbana com explosivo (próximo de residências)</v>
          </cell>
          <cell r="C122" t="str">
            <v>m3</v>
          </cell>
          <cell r="F122">
            <v>33.770000000000003</v>
          </cell>
          <cell r="G122">
            <v>71.12</v>
          </cell>
          <cell r="H122">
            <v>42.76</v>
          </cell>
          <cell r="I122">
            <v>147.65</v>
          </cell>
        </row>
        <row r="123">
          <cell r="A123" t="str">
            <v>763</v>
          </cell>
          <cell r="B123" t="str">
            <v>Brocas integrais diâmetro 27 a 40mm</v>
          </cell>
          <cell r="C123" t="str">
            <v>un</v>
          </cell>
          <cell r="D123">
            <v>0.04</v>
          </cell>
          <cell r="E123">
            <v>379</v>
          </cell>
          <cell r="F123">
            <v>15.16</v>
          </cell>
        </row>
        <row r="124">
          <cell r="A124" t="str">
            <v>1155</v>
          </cell>
          <cell r="B124" t="str">
            <v>Dinamite Emulsão 60% 2"x24"</v>
          </cell>
          <cell r="C124" t="str">
            <v>kg</v>
          </cell>
          <cell r="D124">
            <v>0.4</v>
          </cell>
          <cell r="E124">
            <v>4.6399999999999997</v>
          </cell>
          <cell r="F124">
            <v>1.86</v>
          </cell>
        </row>
        <row r="125">
          <cell r="A125" t="str">
            <v>137</v>
          </cell>
          <cell r="B125" t="str">
            <v>Espoleta comum nº 8</v>
          </cell>
          <cell r="C125" t="str">
            <v>un</v>
          </cell>
          <cell r="D125">
            <v>1</v>
          </cell>
          <cell r="E125">
            <v>0.59</v>
          </cell>
          <cell r="F125">
            <v>0.59</v>
          </cell>
        </row>
        <row r="126">
          <cell r="A126" t="str">
            <v>1152</v>
          </cell>
          <cell r="B126" t="str">
            <v>Estopim hidráulico</v>
          </cell>
          <cell r="C126" t="str">
            <v>un</v>
          </cell>
          <cell r="D126">
            <v>1</v>
          </cell>
          <cell r="E126">
            <v>0.89</v>
          </cell>
          <cell r="F126">
            <v>0.89</v>
          </cell>
        </row>
        <row r="127">
          <cell r="A127" t="str">
            <v>1154</v>
          </cell>
          <cell r="B127" t="str">
            <v>Cordel detonante NP10</v>
          </cell>
          <cell r="C127" t="str">
            <v>m</v>
          </cell>
          <cell r="D127">
            <v>9</v>
          </cell>
          <cell r="E127">
            <v>0.84</v>
          </cell>
          <cell r="F127">
            <v>7.56</v>
          </cell>
          <cell r="H127" t="str">
            <v/>
          </cell>
        </row>
        <row r="128">
          <cell r="A128" t="str">
            <v>1151</v>
          </cell>
          <cell r="B128" t="str">
            <v>Espoleta de retardo</v>
          </cell>
          <cell r="C128" t="str">
            <v>un</v>
          </cell>
          <cell r="D128">
            <v>3</v>
          </cell>
        </row>
        <row r="129">
          <cell r="A129" t="str">
            <v>081</v>
          </cell>
          <cell r="B129" t="str">
            <v>Compressor de ar 175 PCM</v>
          </cell>
          <cell r="C129" t="str">
            <v>h</v>
          </cell>
          <cell r="D129">
            <v>1.2</v>
          </cell>
          <cell r="E129">
            <v>40.700000000000003</v>
          </cell>
          <cell r="G129">
            <v>48.84</v>
          </cell>
        </row>
        <row r="130">
          <cell r="A130" t="str">
            <v>255</v>
          </cell>
          <cell r="B130" t="str">
            <v>Perfuratriz pneumática</v>
          </cell>
          <cell r="C130" t="str">
            <v>h</v>
          </cell>
          <cell r="D130">
            <v>1.2</v>
          </cell>
          <cell r="E130">
            <v>5.04</v>
          </cell>
          <cell r="G130">
            <v>6.05</v>
          </cell>
        </row>
        <row r="131">
          <cell r="A131" t="str">
            <v>300</v>
          </cell>
          <cell r="B131" t="str">
            <v>Servente</v>
          </cell>
          <cell r="C131" t="str">
            <v>h</v>
          </cell>
          <cell r="D131">
            <v>1.6</v>
          </cell>
          <cell r="E131">
            <v>8.318601000000001</v>
          </cell>
          <cell r="H131">
            <v>13.31</v>
          </cell>
        </row>
        <row r="132">
          <cell r="A132" t="str">
            <v>029</v>
          </cell>
          <cell r="B132" t="str">
            <v>Blaster</v>
          </cell>
          <cell r="C132" t="str">
            <v>h</v>
          </cell>
          <cell r="D132">
            <v>0.4</v>
          </cell>
          <cell r="E132">
            <v>12.305151</v>
          </cell>
          <cell r="H132">
            <v>4.92</v>
          </cell>
        </row>
        <row r="133">
          <cell r="A133" t="str">
            <v>243</v>
          </cell>
          <cell r="B133" t="str">
            <v>Operador de máquina</v>
          </cell>
          <cell r="C133" t="str">
            <v>h</v>
          </cell>
          <cell r="D133">
            <v>1.2</v>
          </cell>
          <cell r="E133">
            <v>12.305151</v>
          </cell>
          <cell r="H133">
            <v>14.77</v>
          </cell>
        </row>
        <row r="134">
          <cell r="B134" t="str">
            <v>Total sem BDI</v>
          </cell>
          <cell r="F134">
            <v>26.06</v>
          </cell>
          <cell r="G134">
            <v>54.89</v>
          </cell>
          <cell r="H134">
            <v>33</v>
          </cell>
          <cell r="I134">
            <v>113.95</v>
          </cell>
        </row>
        <row r="135">
          <cell r="B135" t="str">
            <v>Total com BDI</v>
          </cell>
          <cell r="F135">
            <v>33.770000000000003</v>
          </cell>
          <cell r="G135">
            <v>71.12</v>
          </cell>
          <cell r="H135">
            <v>42.76</v>
          </cell>
          <cell r="I135">
            <v>147.65</v>
          </cell>
        </row>
        <row r="136">
          <cell r="F136" t="str">
            <v/>
          </cell>
        </row>
        <row r="137">
          <cell r="A137" t="str">
            <v>17048</v>
          </cell>
          <cell r="B137" t="str">
            <v>Desmonte de rocha em  vala para drenagem com explosivo</v>
          </cell>
          <cell r="C137" t="str">
            <v>m3</v>
          </cell>
          <cell r="F137">
            <v>68.25</v>
          </cell>
          <cell r="G137">
            <v>88.9</v>
          </cell>
          <cell r="H137">
            <v>53.45</v>
          </cell>
          <cell r="I137">
            <v>210.59</v>
          </cell>
        </row>
        <row r="138">
          <cell r="A138" t="str">
            <v>763</v>
          </cell>
          <cell r="B138" t="str">
            <v>Brocas integrais diâmetro 27 a 40mm</v>
          </cell>
          <cell r="C138" t="str">
            <v>un</v>
          </cell>
          <cell r="D138">
            <v>0.04</v>
          </cell>
          <cell r="E138">
            <v>379</v>
          </cell>
          <cell r="F138">
            <v>15.16</v>
          </cell>
        </row>
        <row r="139">
          <cell r="A139" t="str">
            <v>1155</v>
          </cell>
          <cell r="B139" t="str">
            <v>Dinamite Emulsão 60% 2"x24"</v>
          </cell>
          <cell r="C139" t="str">
            <v>kg</v>
          </cell>
          <cell r="D139">
            <v>0.4</v>
          </cell>
          <cell r="E139">
            <v>4.6399999999999997</v>
          </cell>
          <cell r="F139">
            <v>1.86</v>
          </cell>
        </row>
        <row r="140">
          <cell r="A140" t="str">
            <v>137</v>
          </cell>
          <cell r="B140" t="str">
            <v>Espoleta comum nº 8</v>
          </cell>
          <cell r="C140" t="str">
            <v>un</v>
          </cell>
          <cell r="D140">
            <v>1</v>
          </cell>
          <cell r="E140">
            <v>0.59</v>
          </cell>
          <cell r="F140">
            <v>0.59</v>
          </cell>
        </row>
        <row r="141">
          <cell r="A141" t="str">
            <v>1152</v>
          </cell>
          <cell r="B141" t="str">
            <v>Estopim hidráulico</v>
          </cell>
          <cell r="C141" t="str">
            <v>un</v>
          </cell>
          <cell r="D141">
            <v>1</v>
          </cell>
          <cell r="E141">
            <v>0.89</v>
          </cell>
          <cell r="F141">
            <v>0.89</v>
          </cell>
        </row>
        <row r="142">
          <cell r="A142" t="str">
            <v>1154</v>
          </cell>
          <cell r="B142" t="str">
            <v>Cordel detonante NP10</v>
          </cell>
          <cell r="C142" t="str">
            <v>m</v>
          </cell>
          <cell r="D142">
            <v>9</v>
          </cell>
          <cell r="E142">
            <v>0.84</v>
          </cell>
          <cell r="F142">
            <v>7.56</v>
          </cell>
          <cell r="H142" t="str">
            <v/>
          </cell>
        </row>
        <row r="143">
          <cell r="A143" t="str">
            <v>1151</v>
          </cell>
          <cell r="B143" t="str">
            <v>Espoleta de retardo</v>
          </cell>
          <cell r="C143" t="str">
            <v>un</v>
          </cell>
          <cell r="D143">
            <v>3</v>
          </cell>
          <cell r="E143">
            <v>8.8699999999999992</v>
          </cell>
          <cell r="F143">
            <v>26.61</v>
          </cell>
        </row>
        <row r="144">
          <cell r="A144" t="str">
            <v>081</v>
          </cell>
          <cell r="B144" t="str">
            <v>Compressor de ar 175 PCM</v>
          </cell>
          <cell r="C144" t="str">
            <v>h</v>
          </cell>
          <cell r="D144">
            <v>1.5</v>
          </cell>
          <cell r="E144">
            <v>40.700000000000003</v>
          </cell>
          <cell r="G144">
            <v>61.05</v>
          </cell>
        </row>
        <row r="145">
          <cell r="A145" t="str">
            <v>255</v>
          </cell>
          <cell r="B145" t="str">
            <v>Perfuratriz pneumática</v>
          </cell>
          <cell r="C145" t="str">
            <v>h</v>
          </cell>
          <cell r="D145">
            <v>1.5</v>
          </cell>
          <cell r="E145">
            <v>5.04</v>
          </cell>
          <cell r="G145">
            <v>7.56</v>
          </cell>
        </row>
        <row r="146">
          <cell r="A146" t="str">
            <v>300</v>
          </cell>
          <cell r="B146" t="str">
            <v>Servente</v>
          </cell>
          <cell r="C146" t="str">
            <v>h</v>
          </cell>
          <cell r="D146">
            <v>2</v>
          </cell>
          <cell r="E146">
            <v>8.318601000000001</v>
          </cell>
          <cell r="H146">
            <v>16.64</v>
          </cell>
        </row>
        <row r="147">
          <cell r="A147" t="str">
            <v>029</v>
          </cell>
          <cell r="B147" t="str">
            <v>Blaster</v>
          </cell>
          <cell r="C147" t="str">
            <v>h</v>
          </cell>
          <cell r="D147">
            <v>0.5</v>
          </cell>
          <cell r="E147">
            <v>12.305151</v>
          </cell>
          <cell r="H147">
            <v>6.15</v>
          </cell>
        </row>
        <row r="148">
          <cell r="A148" t="str">
            <v>243</v>
          </cell>
          <cell r="B148" t="str">
            <v>Operador de máquina</v>
          </cell>
          <cell r="C148" t="str">
            <v>h</v>
          </cell>
          <cell r="D148">
            <v>1.5</v>
          </cell>
          <cell r="E148">
            <v>12.305151</v>
          </cell>
          <cell r="H148">
            <v>18.46</v>
          </cell>
        </row>
        <row r="149">
          <cell r="B149" t="str">
            <v>Total sem BDI</v>
          </cell>
          <cell r="F149">
            <v>52.67</v>
          </cell>
          <cell r="G149">
            <v>68.61</v>
          </cell>
          <cell r="H149">
            <v>41.25</v>
          </cell>
          <cell r="I149">
            <v>162.53</v>
          </cell>
        </row>
        <row r="150">
          <cell r="B150" t="str">
            <v>Total com BDI</v>
          </cell>
          <cell r="F150">
            <v>68.25</v>
          </cell>
          <cell r="G150">
            <v>88.9</v>
          </cell>
          <cell r="H150">
            <v>53.45</v>
          </cell>
          <cell r="I150">
            <v>210.59</v>
          </cell>
        </row>
        <row r="152">
          <cell r="A152" t="str">
            <v>17049</v>
          </cell>
          <cell r="B152" t="str">
            <v>Desmonte de rocha manual sem explosivo com compressor em céu aberto</v>
          </cell>
          <cell r="C152" t="str">
            <v>m3</v>
          </cell>
          <cell r="F152">
            <v>9.82</v>
          </cell>
          <cell r="G152">
            <v>59.27</v>
          </cell>
          <cell r="H152">
            <v>26.73</v>
          </cell>
          <cell r="I152">
            <v>95.82</v>
          </cell>
        </row>
        <row r="153">
          <cell r="A153" t="str">
            <v>763</v>
          </cell>
          <cell r="B153" t="str">
            <v>Brocas integrais diâmetro 27 a 40mm</v>
          </cell>
          <cell r="C153" t="str">
            <v>un</v>
          </cell>
          <cell r="D153">
            <v>0.02</v>
          </cell>
          <cell r="E153">
            <v>379</v>
          </cell>
          <cell r="F153">
            <v>7.58</v>
          </cell>
        </row>
        <row r="154">
          <cell r="A154" t="str">
            <v>081</v>
          </cell>
          <cell r="B154" t="str">
            <v>Compressor de ar 175 PCM</v>
          </cell>
          <cell r="C154" t="str">
            <v>h</v>
          </cell>
          <cell r="D154">
            <v>1</v>
          </cell>
          <cell r="E154">
            <v>40.700000000000003</v>
          </cell>
          <cell r="G154">
            <v>40.700000000000003</v>
          </cell>
        </row>
        <row r="155">
          <cell r="A155" t="str">
            <v>255</v>
          </cell>
          <cell r="B155" t="str">
            <v>Perfuratriz pneumática</v>
          </cell>
          <cell r="C155" t="str">
            <v>h</v>
          </cell>
          <cell r="D155">
            <v>1</v>
          </cell>
          <cell r="E155">
            <v>5.04</v>
          </cell>
          <cell r="G155">
            <v>5.04</v>
          </cell>
        </row>
        <row r="156">
          <cell r="A156" t="str">
            <v>300</v>
          </cell>
          <cell r="B156" t="str">
            <v>Servente</v>
          </cell>
          <cell r="C156" t="str">
            <v>h</v>
          </cell>
          <cell r="D156">
            <v>1</v>
          </cell>
          <cell r="E156">
            <v>8.318601000000001</v>
          </cell>
          <cell r="H156">
            <v>8.32</v>
          </cell>
        </row>
        <row r="157">
          <cell r="A157" t="str">
            <v>243</v>
          </cell>
          <cell r="B157" t="str">
            <v>Operador de máquina</v>
          </cell>
          <cell r="C157" t="str">
            <v>h</v>
          </cell>
          <cell r="D157">
            <v>1</v>
          </cell>
          <cell r="E157">
            <v>12.305151</v>
          </cell>
          <cell r="H157">
            <v>12.31</v>
          </cell>
        </row>
        <row r="158">
          <cell r="B158" t="str">
            <v>Total sem BDI</v>
          </cell>
          <cell r="F158">
            <v>7.58</v>
          </cell>
          <cell r="G158">
            <v>45.74</v>
          </cell>
          <cell r="H158">
            <v>20.630000000000003</v>
          </cell>
          <cell r="I158">
            <v>73.95</v>
          </cell>
        </row>
        <row r="159">
          <cell r="B159" t="str">
            <v>Total com BDI</v>
          </cell>
          <cell r="F159">
            <v>9.82</v>
          </cell>
          <cell r="G159">
            <v>59.27</v>
          </cell>
          <cell r="H159">
            <v>26.73</v>
          </cell>
          <cell r="I159">
            <v>95.82</v>
          </cell>
        </row>
        <row r="161">
          <cell r="A161" t="str">
            <v>17050</v>
          </cell>
          <cell r="B161" t="str">
            <v>Desmonte de rocha manual sem explosivo com compressor em vala</v>
          </cell>
          <cell r="C161" t="str">
            <v>m3</v>
          </cell>
          <cell r="F161">
            <v>19.64</v>
          </cell>
          <cell r="G161">
            <v>88.9</v>
          </cell>
          <cell r="H161">
            <v>40.090000000000003</v>
          </cell>
          <cell r="I161">
            <v>148.63</v>
          </cell>
        </row>
        <row r="162">
          <cell r="A162" t="str">
            <v>763</v>
          </cell>
          <cell r="B162" t="str">
            <v>Brocas integrais diâmetro 27 a 40mm</v>
          </cell>
          <cell r="C162" t="str">
            <v>un</v>
          </cell>
          <cell r="D162">
            <v>0.04</v>
          </cell>
          <cell r="E162">
            <v>379</v>
          </cell>
          <cell r="F162">
            <v>15.16</v>
          </cell>
        </row>
        <row r="163">
          <cell r="A163" t="str">
            <v>081</v>
          </cell>
          <cell r="B163" t="str">
            <v>Compressor de ar 175 PCM</v>
          </cell>
          <cell r="C163" t="str">
            <v>h</v>
          </cell>
          <cell r="D163">
            <v>1.5</v>
          </cell>
          <cell r="E163">
            <v>40.700000000000003</v>
          </cell>
          <cell r="G163">
            <v>61.05</v>
          </cell>
        </row>
        <row r="164">
          <cell r="A164" t="str">
            <v>255</v>
          </cell>
          <cell r="B164" t="str">
            <v>Perfuratriz pneumática</v>
          </cell>
          <cell r="C164" t="str">
            <v>h</v>
          </cell>
          <cell r="D164">
            <v>1.5</v>
          </cell>
          <cell r="E164">
            <v>5.04</v>
          </cell>
          <cell r="G164">
            <v>7.56</v>
          </cell>
        </row>
        <row r="165">
          <cell r="A165" t="str">
            <v>300</v>
          </cell>
          <cell r="B165" t="str">
            <v>Servente</v>
          </cell>
          <cell r="C165" t="str">
            <v>h</v>
          </cell>
          <cell r="D165">
            <v>1.5</v>
          </cell>
          <cell r="E165">
            <v>8.318601000000001</v>
          </cell>
          <cell r="H165">
            <v>12.48</v>
          </cell>
        </row>
        <row r="166">
          <cell r="A166" t="str">
            <v>243</v>
          </cell>
          <cell r="B166" t="str">
            <v>Operador de máquina</v>
          </cell>
          <cell r="C166" t="str">
            <v>h</v>
          </cell>
          <cell r="D166">
            <v>1.5</v>
          </cell>
          <cell r="E166">
            <v>12.305151</v>
          </cell>
          <cell r="H166">
            <v>18.46</v>
          </cell>
        </row>
        <row r="167">
          <cell r="B167" t="str">
            <v>Total sem BDI</v>
          </cell>
          <cell r="F167">
            <v>15.16</v>
          </cell>
          <cell r="G167">
            <v>68.61</v>
          </cell>
          <cell r="H167">
            <v>30.94</v>
          </cell>
          <cell r="I167">
            <v>114.71</v>
          </cell>
        </row>
        <row r="168">
          <cell r="B168" t="str">
            <v>Total com BDI</v>
          </cell>
          <cell r="F168">
            <v>19.64</v>
          </cell>
          <cell r="G168">
            <v>88.9</v>
          </cell>
          <cell r="H168">
            <v>40.090000000000003</v>
          </cell>
          <cell r="I168">
            <v>148.63</v>
          </cell>
        </row>
        <row r="170">
          <cell r="A170" t="str">
            <v>17009</v>
          </cell>
          <cell r="B170" t="str">
            <v>Transporte manual 100m (granel)</v>
          </cell>
          <cell r="C170" t="str">
            <v>m3</v>
          </cell>
          <cell r="F170">
            <v>0</v>
          </cell>
          <cell r="G170">
            <v>0</v>
          </cell>
          <cell r="H170">
            <v>43.11</v>
          </cell>
          <cell r="I170">
            <v>43.11</v>
          </cell>
        </row>
        <row r="171">
          <cell r="A171" t="str">
            <v>300</v>
          </cell>
          <cell r="B171" t="str">
            <v>servente</v>
          </cell>
          <cell r="C171" t="str">
            <v>h</v>
          </cell>
          <cell r="D171">
            <v>4</v>
          </cell>
          <cell r="E171">
            <v>8.318601000000001</v>
          </cell>
          <cell r="H171">
            <v>33.270000000000003</v>
          </cell>
        </row>
        <row r="172">
          <cell r="B172" t="str">
            <v>Total sem BDI</v>
          </cell>
          <cell r="F172">
            <v>0</v>
          </cell>
          <cell r="G172">
            <v>0</v>
          </cell>
          <cell r="H172">
            <v>33.270000000000003</v>
          </cell>
          <cell r="I172">
            <v>33.270000000000003</v>
          </cell>
        </row>
        <row r="173">
          <cell r="B173" t="str">
            <v>Total com BDI</v>
          </cell>
          <cell r="F173">
            <v>0</v>
          </cell>
          <cell r="G173">
            <v>0</v>
          </cell>
          <cell r="H173">
            <v>43.11</v>
          </cell>
          <cell r="I173">
            <v>43.11</v>
          </cell>
        </row>
        <row r="175">
          <cell r="A175" t="str">
            <v>17010</v>
          </cell>
          <cell r="B175" t="str">
            <v>Transporte manual 100m (cimento)</v>
          </cell>
          <cell r="C175" t="str">
            <v>sc</v>
          </cell>
          <cell r="D175" t="str">
            <v>50kg</v>
          </cell>
          <cell r="F175">
            <v>0</v>
          </cell>
          <cell r="G175">
            <v>0</v>
          </cell>
          <cell r="H175">
            <v>3.77</v>
          </cell>
          <cell r="I175">
            <v>3.77</v>
          </cell>
        </row>
        <row r="176">
          <cell r="A176" t="str">
            <v>300</v>
          </cell>
          <cell r="B176" t="str">
            <v>servente</v>
          </cell>
          <cell r="C176" t="str">
            <v>h</v>
          </cell>
          <cell r="D176">
            <v>0.35</v>
          </cell>
          <cell r="E176">
            <v>8.318601000000001</v>
          </cell>
          <cell r="H176">
            <v>2.91</v>
          </cell>
        </row>
        <row r="177">
          <cell r="B177" t="str">
            <v>Total sem BDI</v>
          </cell>
          <cell r="F177">
            <v>0</v>
          </cell>
          <cell r="G177">
            <v>0</v>
          </cell>
          <cell r="H177">
            <v>2.91</v>
          </cell>
          <cell r="I177">
            <v>2.91</v>
          </cell>
        </row>
        <row r="178">
          <cell r="B178" t="str">
            <v>Total com BDI</v>
          </cell>
          <cell r="F178">
            <v>0</v>
          </cell>
          <cell r="G178">
            <v>0</v>
          </cell>
          <cell r="H178">
            <v>3.77</v>
          </cell>
          <cell r="I178">
            <v>3.77</v>
          </cell>
        </row>
        <row r="180">
          <cell r="A180" t="str">
            <v>17011</v>
          </cell>
          <cell r="B180" t="str">
            <v xml:space="preserve">Carga mecanizada de terra </v>
          </cell>
          <cell r="C180" t="str">
            <v>m3</v>
          </cell>
          <cell r="F180">
            <v>0</v>
          </cell>
          <cell r="G180">
            <v>1.04</v>
          </cell>
          <cell r="H180">
            <v>0.14000000000000001</v>
          </cell>
          <cell r="I180">
            <v>1.18</v>
          </cell>
        </row>
        <row r="181">
          <cell r="A181" t="str">
            <v>245</v>
          </cell>
          <cell r="B181" t="str">
            <v>Pá carregadeira</v>
          </cell>
          <cell r="C181" t="str">
            <v>h</v>
          </cell>
          <cell r="D181">
            <v>8.0000000000000002E-3</v>
          </cell>
          <cell r="E181">
            <v>100</v>
          </cell>
          <cell r="G181">
            <v>0.8</v>
          </cell>
        </row>
        <row r="182">
          <cell r="A182" t="str">
            <v>243</v>
          </cell>
          <cell r="B182" t="str">
            <v>Operador de máquina</v>
          </cell>
          <cell r="C182" t="str">
            <v>h</v>
          </cell>
          <cell r="D182">
            <v>8.0000000000000002E-3</v>
          </cell>
          <cell r="E182">
            <v>12.305151</v>
          </cell>
          <cell r="H182">
            <v>0.1</v>
          </cell>
        </row>
        <row r="183">
          <cell r="A183" t="str">
            <v>300</v>
          </cell>
          <cell r="B183" t="str">
            <v>servente</v>
          </cell>
          <cell r="C183" t="str">
            <v>h</v>
          </cell>
          <cell r="D183">
            <v>8.0000000000000004E-4</v>
          </cell>
          <cell r="E183">
            <v>8.318601000000001</v>
          </cell>
          <cell r="H183">
            <v>0.01</v>
          </cell>
        </row>
        <row r="184">
          <cell r="B184" t="str">
            <v>Total sem BDI</v>
          </cell>
          <cell r="F184">
            <v>0</v>
          </cell>
          <cell r="G184">
            <v>0.8</v>
          </cell>
          <cell r="H184">
            <v>0.11</v>
          </cell>
          <cell r="I184">
            <v>0.91</v>
          </cell>
        </row>
        <row r="185">
          <cell r="B185" t="str">
            <v>Total com BDI</v>
          </cell>
          <cell r="F185">
            <v>0</v>
          </cell>
          <cell r="G185">
            <v>1.04</v>
          </cell>
          <cell r="H185">
            <v>0.14000000000000001</v>
          </cell>
          <cell r="I185">
            <v>1.18</v>
          </cell>
        </row>
        <row r="187">
          <cell r="A187" t="str">
            <v>17012</v>
          </cell>
          <cell r="B187" t="str">
            <v>Carga mecanizada de rocha</v>
          </cell>
          <cell r="C187" t="str">
            <v>m3</v>
          </cell>
          <cell r="F187">
            <v>0</v>
          </cell>
          <cell r="G187">
            <v>2.0699999999999998</v>
          </cell>
          <cell r="H187">
            <v>0.27</v>
          </cell>
          <cell r="I187">
            <v>2.35</v>
          </cell>
        </row>
        <row r="188">
          <cell r="A188" t="str">
            <v>245</v>
          </cell>
          <cell r="B188" t="str">
            <v>Pá carregadeira</v>
          </cell>
          <cell r="C188" t="str">
            <v>h</v>
          </cell>
          <cell r="D188">
            <v>1.6E-2</v>
          </cell>
          <cell r="E188">
            <v>100</v>
          </cell>
          <cell r="G188">
            <v>1.6</v>
          </cell>
        </row>
        <row r="189">
          <cell r="A189" t="str">
            <v>243</v>
          </cell>
          <cell r="B189" t="str">
            <v>Operador de máquina</v>
          </cell>
          <cell r="C189" t="str">
            <v>h</v>
          </cell>
          <cell r="D189">
            <v>1.6E-2</v>
          </cell>
          <cell r="E189">
            <v>12.305151</v>
          </cell>
          <cell r="H189">
            <v>0.2</v>
          </cell>
        </row>
        <row r="190">
          <cell r="A190" t="str">
            <v>300</v>
          </cell>
          <cell r="B190" t="str">
            <v>servente</v>
          </cell>
          <cell r="C190" t="str">
            <v>h</v>
          </cell>
          <cell r="D190">
            <v>1.6000000000000001E-3</v>
          </cell>
          <cell r="E190">
            <v>8.318601000000001</v>
          </cell>
          <cell r="H190">
            <v>0.01</v>
          </cell>
        </row>
        <row r="191">
          <cell r="B191" t="str">
            <v>Total sem BDI</v>
          </cell>
          <cell r="F191">
            <v>0</v>
          </cell>
          <cell r="G191">
            <v>1.6</v>
          </cell>
          <cell r="H191">
            <v>0.21000000000000002</v>
          </cell>
          <cell r="I191">
            <v>1.81</v>
          </cell>
        </row>
        <row r="192">
          <cell r="B192" t="str">
            <v>Total com BDI</v>
          </cell>
          <cell r="F192">
            <v>0</v>
          </cell>
          <cell r="G192">
            <v>2.0699999999999998</v>
          </cell>
          <cell r="H192">
            <v>0.27</v>
          </cell>
          <cell r="I192">
            <v>2.35</v>
          </cell>
        </row>
        <row r="194">
          <cell r="A194" t="str">
            <v>17034</v>
          </cell>
          <cell r="B194" t="str">
            <v>Carga manual de terra em caminhão</v>
          </cell>
          <cell r="C194" t="str">
            <v>m3</v>
          </cell>
          <cell r="F194">
            <v>0</v>
          </cell>
          <cell r="G194">
            <v>0</v>
          </cell>
          <cell r="H194">
            <v>5.39</v>
          </cell>
          <cell r="I194">
            <v>5.39</v>
          </cell>
        </row>
        <row r="195">
          <cell r="A195" t="str">
            <v>300</v>
          </cell>
          <cell r="B195" t="str">
            <v>servente</v>
          </cell>
          <cell r="C195" t="str">
            <v>h</v>
          </cell>
          <cell r="D195">
            <v>0.5</v>
          </cell>
          <cell r="E195">
            <v>8.318601000000001</v>
          </cell>
          <cell r="H195">
            <v>4.16</v>
          </cell>
        </row>
        <row r="196">
          <cell r="B196" t="str">
            <v>Total sem BDI</v>
          </cell>
          <cell r="F196">
            <v>0</v>
          </cell>
          <cell r="G196">
            <v>0</v>
          </cell>
          <cell r="H196">
            <v>4.16</v>
          </cell>
          <cell r="I196">
            <v>4.16</v>
          </cell>
        </row>
        <row r="197">
          <cell r="B197" t="str">
            <v>Total com BDI</v>
          </cell>
          <cell r="F197">
            <v>0</v>
          </cell>
          <cell r="G197">
            <v>0</v>
          </cell>
          <cell r="H197">
            <v>5.39</v>
          </cell>
          <cell r="I197">
            <v>5.39</v>
          </cell>
        </row>
        <row r="199">
          <cell r="A199" t="str">
            <v>17013</v>
          </cell>
          <cell r="B199" t="str">
            <v>Transporte mecanizado DMT 1,00km</v>
          </cell>
          <cell r="C199" t="str">
            <v>m3</v>
          </cell>
          <cell r="F199">
            <v>0</v>
          </cell>
          <cell r="G199">
            <v>2</v>
          </cell>
          <cell r="H199">
            <v>0.35</v>
          </cell>
          <cell r="I199">
            <v>2.35</v>
          </cell>
        </row>
        <row r="200">
          <cell r="A200" t="str">
            <v>068</v>
          </cell>
          <cell r="B200" t="str">
            <v>Caminhão Basculante</v>
          </cell>
          <cell r="C200" t="str">
            <v>h</v>
          </cell>
          <cell r="D200">
            <v>2.1999999999999999E-2</v>
          </cell>
          <cell r="E200">
            <v>70</v>
          </cell>
          <cell r="G200">
            <v>1.54</v>
          </cell>
        </row>
        <row r="201">
          <cell r="A201" t="str">
            <v>241</v>
          </cell>
          <cell r="B201" t="str">
            <v>Motorista</v>
          </cell>
          <cell r="C201" t="str">
            <v>h</v>
          </cell>
          <cell r="D201">
            <v>2.1999999999999999E-2</v>
          </cell>
          <cell r="E201">
            <v>12.305151</v>
          </cell>
          <cell r="H201">
            <v>0.27</v>
          </cell>
        </row>
        <row r="202">
          <cell r="B202" t="str">
            <v>Total sem BDI</v>
          </cell>
          <cell r="F202">
            <v>0</v>
          </cell>
          <cell r="G202">
            <v>1.54</v>
          </cell>
          <cell r="H202">
            <v>0.27</v>
          </cell>
          <cell r="I202">
            <v>1.81</v>
          </cell>
        </row>
        <row r="203">
          <cell r="B203" t="str">
            <v>Total com BDI</v>
          </cell>
          <cell r="F203">
            <v>0</v>
          </cell>
          <cell r="G203">
            <v>2</v>
          </cell>
          <cell r="H203">
            <v>0.35</v>
          </cell>
          <cell r="I203">
            <v>2.35</v>
          </cell>
        </row>
        <row r="206">
          <cell r="A206" t="str">
            <v>17014</v>
          </cell>
          <cell r="B206" t="str">
            <v>Transporte mecanizado DMT 5,00km</v>
          </cell>
          <cell r="C206" t="str">
            <v>m3</v>
          </cell>
          <cell r="F206">
            <v>0</v>
          </cell>
          <cell r="G206">
            <v>4.4400000000000004</v>
          </cell>
          <cell r="H206">
            <v>0.78</v>
          </cell>
          <cell r="I206">
            <v>5.22</v>
          </cell>
        </row>
        <row r="207">
          <cell r="A207" t="str">
            <v>068</v>
          </cell>
          <cell r="B207" t="str">
            <v>Caminhão Basculante</v>
          </cell>
          <cell r="C207" t="str">
            <v>h</v>
          </cell>
          <cell r="D207">
            <v>4.9000000000000002E-2</v>
          </cell>
          <cell r="E207">
            <v>70</v>
          </cell>
          <cell r="G207">
            <v>3.43</v>
          </cell>
        </row>
        <row r="208">
          <cell r="A208" t="str">
            <v>241</v>
          </cell>
          <cell r="B208" t="str">
            <v>Motorista</v>
          </cell>
          <cell r="C208" t="str">
            <v>h</v>
          </cell>
          <cell r="D208">
            <v>4.9000000000000002E-2</v>
          </cell>
          <cell r="E208">
            <v>12.305151</v>
          </cell>
          <cell r="H208">
            <v>0.6</v>
          </cell>
        </row>
        <row r="209">
          <cell r="B209" t="str">
            <v>Total sem BDI</v>
          </cell>
          <cell r="F209">
            <v>0</v>
          </cell>
          <cell r="G209">
            <v>3.43</v>
          </cell>
          <cell r="H209">
            <v>0.6</v>
          </cell>
          <cell r="I209">
            <v>4.03</v>
          </cell>
        </row>
        <row r="210">
          <cell r="B210" t="str">
            <v>Total com BDI</v>
          </cell>
          <cell r="F210">
            <v>0</v>
          </cell>
          <cell r="G210">
            <v>4.4400000000000004</v>
          </cell>
          <cell r="H210">
            <v>0.78</v>
          </cell>
          <cell r="I210">
            <v>5.22</v>
          </cell>
        </row>
        <row r="212">
          <cell r="A212" t="str">
            <v>17015</v>
          </cell>
          <cell r="B212" t="str">
            <v>Transporte mecanizado DMT 10,00km</v>
          </cell>
          <cell r="C212" t="str">
            <v>m3</v>
          </cell>
          <cell r="F212">
            <v>0</v>
          </cell>
          <cell r="G212">
            <v>5.44</v>
          </cell>
          <cell r="H212">
            <v>0.96</v>
          </cell>
          <cell r="I212">
            <v>6.4</v>
          </cell>
        </row>
        <row r="213">
          <cell r="A213" t="str">
            <v>068</v>
          </cell>
          <cell r="B213" t="str">
            <v>Caminhão Basculante</v>
          </cell>
          <cell r="C213" t="str">
            <v>h</v>
          </cell>
          <cell r="D213">
            <v>0.06</v>
          </cell>
          <cell r="E213">
            <v>70</v>
          </cell>
          <cell r="G213">
            <v>4.2</v>
          </cell>
        </row>
        <row r="214">
          <cell r="A214" t="str">
            <v>241</v>
          </cell>
          <cell r="B214" t="str">
            <v>Motorista</v>
          </cell>
          <cell r="C214" t="str">
            <v>h</v>
          </cell>
          <cell r="D214">
            <v>0.06</v>
          </cell>
          <cell r="E214">
            <v>12.305151</v>
          </cell>
          <cell r="H214">
            <v>0.74</v>
          </cell>
        </row>
        <row r="215">
          <cell r="B215" t="str">
            <v>Total sem BDI</v>
          </cell>
          <cell r="F215">
            <v>0</v>
          </cell>
          <cell r="G215">
            <v>4.2</v>
          </cell>
          <cell r="H215">
            <v>0.74</v>
          </cell>
          <cell r="I215">
            <v>4.9400000000000004</v>
          </cell>
        </row>
        <row r="216">
          <cell r="B216" t="str">
            <v>Total com BDI</v>
          </cell>
          <cell r="F216">
            <v>0</v>
          </cell>
          <cell r="G216">
            <v>5.44</v>
          </cell>
          <cell r="H216">
            <v>0.96</v>
          </cell>
          <cell r="I216">
            <v>6.4</v>
          </cell>
        </row>
        <row r="218">
          <cell r="A218" t="str">
            <v>17041</v>
          </cell>
          <cell r="B218" t="str">
            <v>Transporte mecanizado DMT 12,00km</v>
          </cell>
          <cell r="C218" t="str">
            <v>m3</v>
          </cell>
          <cell r="F218">
            <v>0</v>
          </cell>
          <cell r="G218">
            <v>9.07</v>
          </cell>
          <cell r="H218">
            <v>1.59</v>
          </cell>
          <cell r="I218">
            <v>10.66</v>
          </cell>
        </row>
        <row r="219">
          <cell r="A219" t="str">
            <v>068</v>
          </cell>
          <cell r="B219" t="str">
            <v>Caminhão Basculante</v>
          </cell>
          <cell r="C219" t="str">
            <v>h</v>
          </cell>
          <cell r="D219">
            <v>0.1</v>
          </cell>
          <cell r="E219">
            <v>70</v>
          </cell>
          <cell r="G219">
            <v>7</v>
          </cell>
        </row>
        <row r="220">
          <cell r="A220" t="str">
            <v>241</v>
          </cell>
          <cell r="B220" t="str">
            <v>Motorista</v>
          </cell>
          <cell r="C220" t="str">
            <v>h</v>
          </cell>
          <cell r="D220">
            <v>0.1</v>
          </cell>
          <cell r="E220">
            <v>12.305151</v>
          </cell>
          <cell r="H220">
            <v>1.23</v>
          </cell>
        </row>
        <row r="221">
          <cell r="B221" t="str">
            <v>Total sem BDI</v>
          </cell>
          <cell r="F221">
            <v>0</v>
          </cell>
          <cell r="G221">
            <v>7</v>
          </cell>
          <cell r="H221">
            <v>1.23</v>
          </cell>
          <cell r="I221">
            <v>8.23</v>
          </cell>
        </row>
        <row r="222">
          <cell r="B222" t="str">
            <v>Total com BDI</v>
          </cell>
          <cell r="F222">
            <v>0</v>
          </cell>
          <cell r="G222">
            <v>9.07</v>
          </cell>
          <cell r="H222">
            <v>1.59</v>
          </cell>
          <cell r="I222">
            <v>10.66</v>
          </cell>
        </row>
        <row r="224">
          <cell r="A224" t="str">
            <v>17016</v>
          </cell>
          <cell r="B224" t="str">
            <v>Transporte mecanizado DMT 20,00km</v>
          </cell>
          <cell r="C224" t="str">
            <v>m3</v>
          </cell>
          <cell r="F224">
            <v>0</v>
          </cell>
          <cell r="G224">
            <v>14.51</v>
          </cell>
          <cell r="H224">
            <v>2.5499999999999998</v>
          </cell>
          <cell r="I224">
            <v>17.059999999999999</v>
          </cell>
        </row>
        <row r="225">
          <cell r="A225" t="str">
            <v>068</v>
          </cell>
          <cell r="B225" t="str">
            <v>Caminhão Basculante</v>
          </cell>
          <cell r="C225" t="str">
            <v>h</v>
          </cell>
          <cell r="D225">
            <v>0.16</v>
          </cell>
          <cell r="E225">
            <v>70</v>
          </cell>
          <cell r="G225">
            <v>11.2</v>
          </cell>
        </row>
        <row r="226">
          <cell r="A226" t="str">
            <v>241</v>
          </cell>
          <cell r="B226" t="str">
            <v>Motorista</v>
          </cell>
          <cell r="C226" t="str">
            <v>h</v>
          </cell>
          <cell r="D226">
            <v>0.16</v>
          </cell>
          <cell r="E226">
            <v>12.305151</v>
          </cell>
          <cell r="H226">
            <v>1.97</v>
          </cell>
        </row>
        <row r="227">
          <cell r="B227" t="str">
            <v>Total sem BDI</v>
          </cell>
          <cell r="F227">
            <v>0</v>
          </cell>
          <cell r="G227">
            <v>11.2</v>
          </cell>
          <cell r="H227">
            <v>1.97</v>
          </cell>
          <cell r="I227">
            <v>13.17</v>
          </cell>
        </row>
        <row r="228">
          <cell r="B228" t="str">
            <v>Total com BDI</v>
          </cell>
          <cell r="F228">
            <v>0</v>
          </cell>
          <cell r="G228">
            <v>14.51</v>
          </cell>
          <cell r="H228">
            <v>2.5499999999999998</v>
          </cell>
          <cell r="I228">
            <v>17.059999999999999</v>
          </cell>
        </row>
        <row r="230">
          <cell r="A230" t="str">
            <v>17042</v>
          </cell>
          <cell r="B230" t="str">
            <v>Transporte mecanizado DMT 40,00km</v>
          </cell>
          <cell r="C230" t="str">
            <v>m3</v>
          </cell>
          <cell r="F230">
            <v>0</v>
          </cell>
          <cell r="G230">
            <v>27.21</v>
          </cell>
          <cell r="H230">
            <v>4.78</v>
          </cell>
          <cell r="I230">
            <v>31.99</v>
          </cell>
        </row>
        <row r="231">
          <cell r="A231" t="str">
            <v>068</v>
          </cell>
          <cell r="B231" t="str">
            <v>Caminhão Basculante</v>
          </cell>
          <cell r="C231" t="str">
            <v>h</v>
          </cell>
          <cell r="D231">
            <v>0.3</v>
          </cell>
          <cell r="E231">
            <v>70</v>
          </cell>
          <cell r="G231">
            <v>21</v>
          </cell>
        </row>
        <row r="232">
          <cell r="A232" t="str">
            <v>241</v>
          </cell>
          <cell r="B232" t="str">
            <v>Motorista</v>
          </cell>
          <cell r="C232" t="str">
            <v>h</v>
          </cell>
          <cell r="D232">
            <v>0.3</v>
          </cell>
          <cell r="E232">
            <v>12.305151</v>
          </cell>
          <cell r="H232">
            <v>3.69</v>
          </cell>
        </row>
        <row r="233">
          <cell r="B233" t="str">
            <v>Total sem BDI</v>
          </cell>
          <cell r="F233">
            <v>0</v>
          </cell>
          <cell r="G233">
            <v>21</v>
          </cell>
          <cell r="H233">
            <v>3.69</v>
          </cell>
          <cell r="I233">
            <v>24.69</v>
          </cell>
        </row>
        <row r="234">
          <cell r="B234" t="str">
            <v>Total com BDI</v>
          </cell>
          <cell r="F234">
            <v>0</v>
          </cell>
          <cell r="G234">
            <v>27.21</v>
          </cell>
          <cell r="H234">
            <v>4.78</v>
          </cell>
          <cell r="I234">
            <v>31.99</v>
          </cell>
        </row>
        <row r="236">
          <cell r="A236" t="str">
            <v>17028</v>
          </cell>
          <cell r="B236" t="str">
            <v>Carga e transporte de material 1º categoria  DMT-1km</v>
          </cell>
          <cell r="C236" t="str">
            <v>m3</v>
          </cell>
          <cell r="F236">
            <v>0</v>
          </cell>
          <cell r="G236">
            <v>3.03</v>
          </cell>
          <cell r="H236">
            <v>0.52</v>
          </cell>
          <cell r="I236">
            <v>3.55</v>
          </cell>
        </row>
        <row r="237">
          <cell r="A237" t="str">
            <v>245</v>
          </cell>
          <cell r="B237" t="str">
            <v>Pá carregadeira</v>
          </cell>
          <cell r="C237" t="str">
            <v>h</v>
          </cell>
          <cell r="D237">
            <v>8.0000000000000002E-3</v>
          </cell>
          <cell r="E237">
            <v>100</v>
          </cell>
          <cell r="G237">
            <v>0.8</v>
          </cell>
        </row>
        <row r="238">
          <cell r="A238" t="str">
            <v>068</v>
          </cell>
          <cell r="B238" t="str">
            <v>Caminhão Basculante</v>
          </cell>
          <cell r="C238" t="str">
            <v>h</v>
          </cell>
          <cell r="D238">
            <v>2.1999999999999999E-2</v>
          </cell>
          <cell r="E238">
            <v>70</v>
          </cell>
          <cell r="G238">
            <v>1.54</v>
          </cell>
        </row>
        <row r="239">
          <cell r="A239" t="str">
            <v>243</v>
          </cell>
          <cell r="B239" t="str">
            <v>Operador de máquina</v>
          </cell>
          <cell r="C239" t="str">
            <v>h</v>
          </cell>
          <cell r="D239">
            <v>8.0000000000000002E-3</v>
          </cell>
          <cell r="E239">
            <v>12.305151</v>
          </cell>
          <cell r="H239">
            <v>0.1</v>
          </cell>
        </row>
        <row r="240">
          <cell r="A240" t="str">
            <v>241</v>
          </cell>
          <cell r="B240" t="str">
            <v>Motorista</v>
          </cell>
          <cell r="C240" t="str">
            <v>h</v>
          </cell>
          <cell r="D240">
            <v>2.1999999999999999E-2</v>
          </cell>
          <cell r="E240">
            <v>12.305151</v>
          </cell>
          <cell r="H240">
            <v>0.27</v>
          </cell>
        </row>
        <row r="241">
          <cell r="A241" t="str">
            <v>300</v>
          </cell>
          <cell r="B241" t="str">
            <v>servente</v>
          </cell>
          <cell r="C241" t="str">
            <v>h</v>
          </cell>
          <cell r="D241">
            <v>4.0000000000000001E-3</v>
          </cell>
          <cell r="E241">
            <v>8.318601000000001</v>
          </cell>
          <cell r="H241">
            <v>0.03</v>
          </cell>
        </row>
        <row r="242">
          <cell r="B242" t="str">
            <v>Total sem BDI</v>
          </cell>
          <cell r="F242">
            <v>0</v>
          </cell>
          <cell r="G242">
            <v>2.34</v>
          </cell>
          <cell r="H242">
            <v>0.4</v>
          </cell>
          <cell r="I242">
            <v>2.7399999999999998</v>
          </cell>
        </row>
        <row r="243">
          <cell r="B243" t="str">
            <v>Total com BDI</v>
          </cell>
          <cell r="F243">
            <v>0</v>
          </cell>
          <cell r="G243">
            <v>3.03</v>
          </cell>
          <cell r="H243">
            <v>0.52</v>
          </cell>
          <cell r="I243">
            <v>3.55</v>
          </cell>
        </row>
        <row r="245">
          <cell r="A245" t="str">
            <v>17029</v>
          </cell>
          <cell r="B245" t="str">
            <v>Carga e transporte de material 1º categoria  DMT-5km</v>
          </cell>
          <cell r="C245" t="str">
            <v>m3</v>
          </cell>
          <cell r="F245">
            <v>0</v>
          </cell>
          <cell r="G245">
            <v>4.68</v>
          </cell>
          <cell r="H245">
            <v>0.82</v>
          </cell>
          <cell r="I245">
            <v>5.49</v>
          </cell>
        </row>
        <row r="246">
          <cell r="A246" t="str">
            <v>245</v>
          </cell>
          <cell r="B246" t="str">
            <v>Pá carregadeira</v>
          </cell>
          <cell r="C246" t="str">
            <v>h</v>
          </cell>
          <cell r="D246">
            <v>8.0000000000000002E-3</v>
          </cell>
          <cell r="E246">
            <v>100</v>
          </cell>
          <cell r="G246">
            <v>0.8</v>
          </cell>
        </row>
        <row r="247">
          <cell r="A247" t="str">
            <v>068</v>
          </cell>
          <cell r="B247" t="str">
            <v>Caminhão Basculante</v>
          </cell>
          <cell r="C247" t="str">
            <v>h</v>
          </cell>
          <cell r="D247">
            <v>4.0099999999999997E-2</v>
          </cell>
          <cell r="E247">
            <v>70</v>
          </cell>
          <cell r="G247">
            <v>2.81</v>
          </cell>
        </row>
        <row r="248">
          <cell r="A248" t="str">
            <v>243</v>
          </cell>
          <cell r="B248" t="str">
            <v>Operador de máquina</v>
          </cell>
          <cell r="C248" t="str">
            <v>h</v>
          </cell>
          <cell r="D248">
            <v>8.0000000000000002E-3</v>
          </cell>
          <cell r="E248">
            <v>12.305151</v>
          </cell>
          <cell r="H248">
            <v>0.1</v>
          </cell>
        </row>
        <row r="249">
          <cell r="A249" t="str">
            <v>241</v>
          </cell>
          <cell r="B249" t="str">
            <v>Motorista</v>
          </cell>
          <cell r="C249" t="str">
            <v>h</v>
          </cell>
          <cell r="D249">
            <v>4.0099999999999997E-2</v>
          </cell>
          <cell r="E249">
            <v>12.305151</v>
          </cell>
          <cell r="H249">
            <v>0.49</v>
          </cell>
        </row>
        <row r="250">
          <cell r="A250" t="str">
            <v>300</v>
          </cell>
          <cell r="B250" t="str">
            <v>servente</v>
          </cell>
          <cell r="C250" t="str">
            <v>h</v>
          </cell>
          <cell r="D250">
            <v>4.8999999999999998E-3</v>
          </cell>
          <cell r="E250">
            <v>8.318601000000001</v>
          </cell>
          <cell r="H250">
            <v>0.04</v>
          </cell>
        </row>
        <row r="251">
          <cell r="B251" t="str">
            <v>Total sem BDI</v>
          </cell>
          <cell r="F251">
            <v>0</v>
          </cell>
          <cell r="G251">
            <v>3.6100000000000003</v>
          </cell>
          <cell r="H251">
            <v>0.63</v>
          </cell>
          <cell r="I251">
            <v>4.24</v>
          </cell>
        </row>
        <row r="252">
          <cell r="B252" t="str">
            <v>Total com BDI</v>
          </cell>
          <cell r="F252">
            <v>0</v>
          </cell>
          <cell r="G252">
            <v>4.68</v>
          </cell>
          <cell r="H252">
            <v>0.82</v>
          </cell>
          <cell r="I252">
            <v>5.49</v>
          </cell>
        </row>
        <row r="254">
          <cell r="A254" t="str">
            <v>17030</v>
          </cell>
          <cell r="B254" t="str">
            <v>Carga e transporte de material 1º categoria  DMT-10km</v>
          </cell>
          <cell r="C254" t="str">
            <v>m3</v>
          </cell>
          <cell r="F254">
            <v>0</v>
          </cell>
          <cell r="G254">
            <v>6.89</v>
          </cell>
          <cell r="H254">
            <v>1.21</v>
          </cell>
          <cell r="I254">
            <v>8.1</v>
          </cell>
        </row>
        <row r="255">
          <cell r="A255" t="str">
            <v>245</v>
          </cell>
          <cell r="B255" t="str">
            <v>Pá carregadeira</v>
          </cell>
          <cell r="C255" t="str">
            <v>h</v>
          </cell>
          <cell r="D255">
            <v>1.12E-2</v>
          </cell>
          <cell r="E255">
            <v>100</v>
          </cell>
          <cell r="G255">
            <v>1.1200000000000001</v>
          </cell>
        </row>
        <row r="256">
          <cell r="A256" t="str">
            <v>068</v>
          </cell>
          <cell r="B256" t="str">
            <v>Caminhão Basculante</v>
          </cell>
          <cell r="C256" t="str">
            <v>h</v>
          </cell>
          <cell r="D256">
            <v>0.06</v>
          </cell>
          <cell r="E256">
            <v>70</v>
          </cell>
          <cell r="G256">
            <v>4.2</v>
          </cell>
        </row>
        <row r="257">
          <cell r="A257" t="str">
            <v>243</v>
          </cell>
          <cell r="B257" t="str">
            <v>Operador de máquina</v>
          </cell>
          <cell r="C257" t="str">
            <v>h</v>
          </cell>
          <cell r="D257">
            <v>1.12E-2</v>
          </cell>
          <cell r="E257">
            <v>12.305151</v>
          </cell>
          <cell r="H257">
            <v>0.14000000000000001</v>
          </cell>
        </row>
        <row r="258">
          <cell r="A258" t="str">
            <v>241</v>
          </cell>
          <cell r="B258" t="str">
            <v>Motorista</v>
          </cell>
          <cell r="C258" t="str">
            <v>h</v>
          </cell>
          <cell r="D258">
            <v>0.06</v>
          </cell>
          <cell r="E258">
            <v>12.305151</v>
          </cell>
          <cell r="H258">
            <v>0.74</v>
          </cell>
        </row>
        <row r="259">
          <cell r="A259" t="str">
            <v>300</v>
          </cell>
          <cell r="B259" t="str">
            <v>servente</v>
          </cell>
          <cell r="C259" t="str">
            <v>h</v>
          </cell>
          <cell r="D259">
            <v>6.0000000000000001E-3</v>
          </cell>
          <cell r="E259">
            <v>8.318601000000001</v>
          </cell>
          <cell r="H259">
            <v>0.05</v>
          </cell>
        </row>
        <row r="260">
          <cell r="B260" t="str">
            <v>Total sem BDI</v>
          </cell>
          <cell r="F260">
            <v>0</v>
          </cell>
          <cell r="G260">
            <v>5.32</v>
          </cell>
          <cell r="H260">
            <v>0.93</v>
          </cell>
          <cell r="I260">
            <v>6.25</v>
          </cell>
        </row>
        <row r="261">
          <cell r="B261" t="str">
            <v>Total com BDI</v>
          </cell>
          <cell r="F261">
            <v>0</v>
          </cell>
          <cell r="G261">
            <v>6.89</v>
          </cell>
          <cell r="H261">
            <v>1.21</v>
          </cell>
          <cell r="I261">
            <v>8.1</v>
          </cell>
        </row>
        <row r="263">
          <cell r="A263" t="str">
            <v>17051</v>
          </cell>
          <cell r="B263" t="str">
            <v>Carga e transporte de material 2º categoria  DMT-10km</v>
          </cell>
          <cell r="C263" t="str">
            <v>m3</v>
          </cell>
          <cell r="F263">
            <v>0</v>
          </cell>
          <cell r="G263">
            <v>11.51</v>
          </cell>
          <cell r="H263">
            <v>2.0499999999999998</v>
          </cell>
          <cell r="I263">
            <v>13.55</v>
          </cell>
        </row>
        <row r="264">
          <cell r="A264" t="str">
            <v>245</v>
          </cell>
          <cell r="B264" t="str">
            <v>Pá carregadeira</v>
          </cell>
          <cell r="C264" t="str">
            <v>h</v>
          </cell>
          <cell r="D264">
            <v>1.6E-2</v>
          </cell>
          <cell r="E264">
            <v>100</v>
          </cell>
          <cell r="G264">
            <v>1.6</v>
          </cell>
        </row>
        <row r="265">
          <cell r="A265" t="str">
            <v>068</v>
          </cell>
          <cell r="B265" t="str">
            <v>Caminhão Basculante</v>
          </cell>
          <cell r="C265" t="str">
            <v>h</v>
          </cell>
          <cell r="D265">
            <v>0.104</v>
          </cell>
          <cell r="E265">
            <v>70</v>
          </cell>
          <cell r="G265">
            <v>7.28</v>
          </cell>
        </row>
        <row r="266">
          <cell r="A266" t="str">
            <v>243</v>
          </cell>
          <cell r="B266" t="str">
            <v>Operador de máquina</v>
          </cell>
          <cell r="C266" t="str">
            <v>h</v>
          </cell>
          <cell r="D266">
            <v>1.6E-2</v>
          </cell>
          <cell r="E266">
            <v>12.305151</v>
          </cell>
          <cell r="H266">
            <v>0.2</v>
          </cell>
        </row>
        <row r="267">
          <cell r="A267" t="str">
            <v>241</v>
          </cell>
          <cell r="B267" t="str">
            <v>Motorista</v>
          </cell>
          <cell r="C267" t="str">
            <v>h</v>
          </cell>
          <cell r="D267">
            <v>0.104</v>
          </cell>
          <cell r="E267">
            <v>12.305151</v>
          </cell>
          <cell r="H267">
            <v>1.28</v>
          </cell>
        </row>
        <row r="268">
          <cell r="A268" t="str">
            <v>300</v>
          </cell>
          <cell r="B268" t="str">
            <v>servente</v>
          </cell>
          <cell r="C268" t="str">
            <v>h</v>
          </cell>
          <cell r="D268">
            <v>1.2E-2</v>
          </cell>
          <cell r="E268">
            <v>8.318601000000001</v>
          </cell>
          <cell r="H268">
            <v>0.1</v>
          </cell>
        </row>
        <row r="269">
          <cell r="B269" t="str">
            <v>Total sem BDI</v>
          </cell>
          <cell r="F269">
            <v>0</v>
          </cell>
          <cell r="G269">
            <v>8.8800000000000008</v>
          </cell>
          <cell r="H269">
            <v>1.58</v>
          </cell>
          <cell r="I269">
            <v>10.46</v>
          </cell>
        </row>
        <row r="270">
          <cell r="B270" t="str">
            <v>Total com BDI</v>
          </cell>
          <cell r="F270">
            <v>0</v>
          </cell>
          <cell r="G270">
            <v>11.51</v>
          </cell>
          <cell r="H270">
            <v>2.0499999999999998</v>
          </cell>
          <cell r="I270">
            <v>13.55</v>
          </cell>
        </row>
        <row r="272">
          <cell r="A272" t="str">
            <v>17031</v>
          </cell>
          <cell r="B272" t="str">
            <v>Carga e transporte de rocha  DMT-1km</v>
          </cell>
          <cell r="C272" t="str">
            <v>m3</v>
          </cell>
          <cell r="F272">
            <v>0</v>
          </cell>
          <cell r="G272">
            <v>4.9800000000000004</v>
          </cell>
          <cell r="H272">
            <v>0.82</v>
          </cell>
          <cell r="I272">
            <v>5.79</v>
          </cell>
        </row>
        <row r="273">
          <cell r="A273" t="str">
            <v>245</v>
          </cell>
          <cell r="B273" t="str">
            <v>Pá carregadeira</v>
          </cell>
          <cell r="C273" t="str">
            <v>h</v>
          </cell>
          <cell r="D273">
            <v>1.6E-2</v>
          </cell>
          <cell r="E273">
            <v>100</v>
          </cell>
          <cell r="G273">
            <v>1.6</v>
          </cell>
        </row>
        <row r="274">
          <cell r="A274" t="str">
            <v>068</v>
          </cell>
          <cell r="B274" t="str">
            <v>Caminhão Basculante</v>
          </cell>
          <cell r="C274" t="str">
            <v>h</v>
          </cell>
          <cell r="D274">
            <v>3.2000000000000001E-2</v>
          </cell>
          <cell r="E274">
            <v>70</v>
          </cell>
          <cell r="G274">
            <v>2.2400000000000002</v>
          </cell>
        </row>
        <row r="275">
          <cell r="A275" t="str">
            <v>243</v>
          </cell>
          <cell r="B275" t="str">
            <v>Operador de máquina</v>
          </cell>
          <cell r="C275" t="str">
            <v>h</v>
          </cell>
          <cell r="D275">
            <v>1.6E-2</v>
          </cell>
          <cell r="E275">
            <v>12.305151</v>
          </cell>
          <cell r="H275">
            <v>0.2</v>
          </cell>
        </row>
        <row r="276">
          <cell r="A276" t="str">
            <v>241</v>
          </cell>
          <cell r="B276" t="str">
            <v>Motorista</v>
          </cell>
          <cell r="C276" t="str">
            <v>h</v>
          </cell>
          <cell r="D276">
            <v>3.2000000000000001E-2</v>
          </cell>
          <cell r="E276">
            <v>12.305151</v>
          </cell>
          <cell r="H276">
            <v>0.39</v>
          </cell>
        </row>
        <row r="277">
          <cell r="A277" t="str">
            <v>300</v>
          </cell>
          <cell r="B277" t="str">
            <v>servente</v>
          </cell>
          <cell r="C277" t="str">
            <v>h</v>
          </cell>
          <cell r="D277">
            <v>4.7999999999999996E-3</v>
          </cell>
          <cell r="E277">
            <v>8.318601000000001</v>
          </cell>
          <cell r="H277">
            <v>0.04</v>
          </cell>
        </row>
        <row r="278">
          <cell r="B278" t="str">
            <v>Total sem BDI</v>
          </cell>
          <cell r="F278">
            <v>0</v>
          </cell>
          <cell r="G278">
            <v>3.8400000000000003</v>
          </cell>
          <cell r="H278">
            <v>0.63000000000000012</v>
          </cell>
          <cell r="I278">
            <v>4.4700000000000006</v>
          </cell>
        </row>
        <row r="279">
          <cell r="B279" t="str">
            <v>Total com BDI</v>
          </cell>
          <cell r="F279">
            <v>0</v>
          </cell>
          <cell r="G279">
            <v>4.9800000000000004</v>
          </cell>
          <cell r="H279">
            <v>0.82</v>
          </cell>
          <cell r="I279">
            <v>5.79</v>
          </cell>
        </row>
        <row r="281">
          <cell r="A281" t="str">
            <v>17032</v>
          </cell>
          <cell r="B281" t="str">
            <v>Carga e transporte de rocha  DMT-5km</v>
          </cell>
          <cell r="C281" t="str">
            <v>m3</v>
          </cell>
          <cell r="F281">
            <v>0</v>
          </cell>
          <cell r="G281">
            <v>7.88</v>
          </cell>
          <cell r="H281">
            <v>1.37</v>
          </cell>
          <cell r="I281">
            <v>9.25</v>
          </cell>
        </row>
        <row r="282">
          <cell r="A282" t="str">
            <v>245</v>
          </cell>
          <cell r="B282" t="str">
            <v>Pá carregadeira</v>
          </cell>
          <cell r="C282" t="str">
            <v>h</v>
          </cell>
          <cell r="D282">
            <v>1.6E-2</v>
          </cell>
          <cell r="E282">
            <v>100</v>
          </cell>
          <cell r="G282">
            <v>1.6</v>
          </cell>
        </row>
        <row r="283">
          <cell r="A283" t="str">
            <v>068</v>
          </cell>
          <cell r="B283" t="str">
            <v>Caminhão Basculante</v>
          </cell>
          <cell r="C283" t="str">
            <v>h</v>
          </cell>
          <cell r="D283">
            <v>6.4000000000000001E-2</v>
          </cell>
          <cell r="E283">
            <v>70</v>
          </cell>
          <cell r="G283">
            <v>4.4800000000000004</v>
          </cell>
        </row>
        <row r="284">
          <cell r="A284" t="str">
            <v>243</v>
          </cell>
          <cell r="B284" t="str">
            <v>Operador de máquina</v>
          </cell>
          <cell r="C284" t="str">
            <v>h</v>
          </cell>
          <cell r="D284">
            <v>1.6E-2</v>
          </cell>
          <cell r="E284">
            <v>12.305151</v>
          </cell>
          <cell r="H284">
            <v>0.2</v>
          </cell>
        </row>
        <row r="285">
          <cell r="A285" t="str">
            <v>241</v>
          </cell>
          <cell r="B285" t="str">
            <v>Motorista</v>
          </cell>
          <cell r="C285" t="str">
            <v>h</v>
          </cell>
          <cell r="D285">
            <v>6.4000000000000001E-2</v>
          </cell>
          <cell r="E285">
            <v>12.305151</v>
          </cell>
          <cell r="H285">
            <v>0.79</v>
          </cell>
        </row>
        <row r="286">
          <cell r="A286" t="str">
            <v>300</v>
          </cell>
          <cell r="B286" t="str">
            <v>servente</v>
          </cell>
          <cell r="C286" t="str">
            <v>h</v>
          </cell>
          <cell r="D286">
            <v>8.0000000000000002E-3</v>
          </cell>
          <cell r="E286">
            <v>8.318601000000001</v>
          </cell>
          <cell r="H286">
            <v>7.0000000000000007E-2</v>
          </cell>
        </row>
        <row r="287">
          <cell r="B287" t="str">
            <v>Total sem BDI</v>
          </cell>
          <cell r="F287">
            <v>0</v>
          </cell>
          <cell r="G287">
            <v>6.08</v>
          </cell>
          <cell r="H287">
            <v>1.06</v>
          </cell>
          <cell r="I287">
            <v>7.1400000000000006</v>
          </cell>
        </row>
        <row r="288">
          <cell r="B288" t="str">
            <v>Total com BDI</v>
          </cell>
          <cell r="F288">
            <v>0</v>
          </cell>
          <cell r="G288">
            <v>7.88</v>
          </cell>
          <cell r="H288">
            <v>1.37</v>
          </cell>
          <cell r="I288">
            <v>9.25</v>
          </cell>
        </row>
        <row r="290">
          <cell r="A290" t="str">
            <v>17033</v>
          </cell>
          <cell r="B290" t="str">
            <v>Carga e transporte de rocha  DMT-10km</v>
          </cell>
          <cell r="C290" t="str">
            <v>m3</v>
          </cell>
          <cell r="F290">
            <v>0</v>
          </cell>
          <cell r="G290">
            <v>11.51</v>
          </cell>
          <cell r="H290">
            <v>2.0499999999999998</v>
          </cell>
          <cell r="I290">
            <v>13.55</v>
          </cell>
        </row>
        <row r="291">
          <cell r="A291" t="str">
            <v>245</v>
          </cell>
          <cell r="B291" t="str">
            <v>Pá carregadeira</v>
          </cell>
          <cell r="C291" t="str">
            <v>h</v>
          </cell>
          <cell r="D291">
            <v>1.6E-2</v>
          </cell>
          <cell r="E291">
            <v>100</v>
          </cell>
          <cell r="G291">
            <v>1.6</v>
          </cell>
        </row>
        <row r="292">
          <cell r="A292" t="str">
            <v>068</v>
          </cell>
          <cell r="B292" t="str">
            <v>Caminhão Basculante</v>
          </cell>
          <cell r="C292" t="str">
            <v>h</v>
          </cell>
          <cell r="D292">
            <v>0.104</v>
          </cell>
          <cell r="E292">
            <v>70</v>
          </cell>
          <cell r="G292">
            <v>7.28</v>
          </cell>
        </row>
        <row r="293">
          <cell r="A293" t="str">
            <v>243</v>
          </cell>
          <cell r="B293" t="str">
            <v>Operador de máquina</v>
          </cell>
          <cell r="C293" t="str">
            <v>h</v>
          </cell>
          <cell r="D293">
            <v>1.6E-2</v>
          </cell>
          <cell r="E293">
            <v>12.305151</v>
          </cell>
          <cell r="H293">
            <v>0.2</v>
          </cell>
        </row>
        <row r="294">
          <cell r="A294" t="str">
            <v>241</v>
          </cell>
          <cell r="B294" t="str">
            <v>Motorista</v>
          </cell>
          <cell r="C294" t="str">
            <v>h</v>
          </cell>
          <cell r="D294">
            <v>0.104</v>
          </cell>
          <cell r="E294">
            <v>12.305151</v>
          </cell>
          <cell r="H294">
            <v>1.28</v>
          </cell>
        </row>
        <row r="295">
          <cell r="A295" t="str">
            <v>300</v>
          </cell>
          <cell r="B295" t="str">
            <v>servente</v>
          </cell>
          <cell r="C295" t="str">
            <v>h</v>
          </cell>
          <cell r="D295">
            <v>1.2E-2</v>
          </cell>
          <cell r="E295">
            <v>8.318601000000001</v>
          </cell>
          <cell r="H295">
            <v>0.1</v>
          </cell>
        </row>
        <row r="296">
          <cell r="B296" t="str">
            <v>Total sem BDI</v>
          </cell>
          <cell r="F296">
            <v>0</v>
          </cell>
          <cell r="G296">
            <v>8.8800000000000008</v>
          </cell>
          <cell r="H296">
            <v>1.58</v>
          </cell>
          <cell r="I296">
            <v>10.46</v>
          </cell>
        </row>
        <row r="297">
          <cell r="B297" t="str">
            <v>Total com BDI</v>
          </cell>
          <cell r="F297">
            <v>0</v>
          </cell>
          <cell r="G297">
            <v>11.51</v>
          </cell>
          <cell r="H297">
            <v>2.0499999999999998</v>
          </cell>
          <cell r="I297">
            <v>13.55</v>
          </cell>
        </row>
        <row r="299">
          <cell r="A299" t="str">
            <v>17043</v>
          </cell>
          <cell r="B299" t="str">
            <v>Enrocamento com pedra detonada incluindo carga, Transporte (30km), espalhamento e compactação</v>
          </cell>
          <cell r="C299" t="str">
            <v>m3</v>
          </cell>
          <cell r="F299">
            <v>0</v>
          </cell>
          <cell r="G299">
            <v>68.66</v>
          </cell>
          <cell r="H299">
            <v>6.41</v>
          </cell>
          <cell r="I299">
            <v>75.069999999999993</v>
          </cell>
        </row>
        <row r="300">
          <cell r="A300" t="str">
            <v>853</v>
          </cell>
          <cell r="B300" t="str">
            <v>Pedra detonada</v>
          </cell>
          <cell r="C300" t="str">
            <v>m³</v>
          </cell>
          <cell r="D300">
            <v>1</v>
          </cell>
          <cell r="E300">
            <v>24</v>
          </cell>
          <cell r="G300">
            <v>24</v>
          </cell>
        </row>
        <row r="301">
          <cell r="A301" t="str">
            <v>245</v>
          </cell>
          <cell r="B301" t="str">
            <v>Pá carregadeira</v>
          </cell>
          <cell r="C301" t="str">
            <v>h</v>
          </cell>
          <cell r="D301">
            <v>0.03</v>
          </cell>
          <cell r="E301">
            <v>100</v>
          </cell>
          <cell r="G301">
            <v>3</v>
          </cell>
        </row>
        <row r="302">
          <cell r="A302" t="str">
            <v>349</v>
          </cell>
          <cell r="B302" t="str">
            <v>Trator de esteira  CBT 2105</v>
          </cell>
          <cell r="C302" t="str">
            <v>h</v>
          </cell>
          <cell r="D302">
            <v>0.04</v>
          </cell>
          <cell r="E302">
            <v>160</v>
          </cell>
          <cell r="G302">
            <v>6.4</v>
          </cell>
        </row>
        <row r="303">
          <cell r="A303" t="str">
            <v>293</v>
          </cell>
          <cell r="B303" t="str">
            <v>Rolo compactador</v>
          </cell>
          <cell r="C303" t="str">
            <v>h</v>
          </cell>
          <cell r="D303">
            <v>2.5000000000000001E-2</v>
          </cell>
          <cell r="E303">
            <v>55.48</v>
          </cell>
          <cell r="G303">
            <v>1.39</v>
          </cell>
          <cell r="H303" t="str">
            <v/>
          </cell>
        </row>
        <row r="304">
          <cell r="A304" t="str">
            <v>068</v>
          </cell>
          <cell r="B304" t="str">
            <v>Caminhão Basculante</v>
          </cell>
          <cell r="C304" t="str">
            <v>h</v>
          </cell>
          <cell r="D304">
            <v>0.26</v>
          </cell>
          <cell r="E304">
            <v>70</v>
          </cell>
          <cell r="G304">
            <v>18.2</v>
          </cell>
        </row>
        <row r="305">
          <cell r="A305" t="str">
            <v>243</v>
          </cell>
          <cell r="B305" t="str">
            <v>Operador de máquina</v>
          </cell>
          <cell r="C305" t="str">
            <v>h</v>
          </cell>
          <cell r="D305">
            <v>9.5000000000000001E-2</v>
          </cell>
          <cell r="E305">
            <v>12.305151</v>
          </cell>
          <cell r="H305">
            <v>1.17</v>
          </cell>
        </row>
        <row r="306">
          <cell r="A306" t="str">
            <v>241</v>
          </cell>
          <cell r="B306" t="str">
            <v>Motorista</v>
          </cell>
          <cell r="C306" t="str">
            <v>h</v>
          </cell>
          <cell r="D306">
            <v>0.26</v>
          </cell>
          <cell r="E306">
            <v>12.305151</v>
          </cell>
          <cell r="H306">
            <v>3.2</v>
          </cell>
        </row>
        <row r="307">
          <cell r="A307" t="str">
            <v>300</v>
          </cell>
          <cell r="B307" t="str">
            <v>servente</v>
          </cell>
          <cell r="C307" t="str">
            <v>h</v>
          </cell>
          <cell r="D307">
            <v>7.0000000000000007E-2</v>
          </cell>
          <cell r="E307">
            <v>8.318601000000001</v>
          </cell>
          <cell r="H307">
            <v>0.57999999999999996</v>
          </cell>
        </row>
        <row r="308">
          <cell r="B308" t="str">
            <v>Total sem BDI</v>
          </cell>
          <cell r="F308">
            <v>0</v>
          </cell>
          <cell r="G308">
            <v>52.989999999999995</v>
          </cell>
          <cell r="H308">
            <v>4.95</v>
          </cell>
          <cell r="I308">
            <v>57.94</v>
          </cell>
        </row>
        <row r="309">
          <cell r="B309" t="str">
            <v>Total com BDI</v>
          </cell>
          <cell r="F309">
            <v>0</v>
          </cell>
          <cell r="G309">
            <v>68.66</v>
          </cell>
          <cell r="H309">
            <v>6.41</v>
          </cell>
          <cell r="I309">
            <v>75.069999999999993</v>
          </cell>
        </row>
        <row r="311">
          <cell r="A311" t="str">
            <v>17045</v>
          </cell>
          <cell r="B311" t="str">
            <v>Escavação carga, transporte, espalhamento e compactação de material classificado em  2ª cat. DMT14km</v>
          </cell>
          <cell r="C311" t="str">
            <v>m3</v>
          </cell>
          <cell r="F311">
            <v>3.04</v>
          </cell>
          <cell r="G311">
            <v>33.159999999999997</v>
          </cell>
          <cell r="H311">
            <v>4.03</v>
          </cell>
          <cell r="I311">
            <v>40.229999999999997</v>
          </cell>
        </row>
        <row r="312">
          <cell r="A312" t="str">
            <v>871</v>
          </cell>
          <cell r="B312" t="str">
            <v>Indenização de jasida</v>
          </cell>
          <cell r="C312" t="str">
            <v>m³</v>
          </cell>
          <cell r="D312">
            <v>1</v>
          </cell>
          <cell r="E312">
            <v>2.35</v>
          </cell>
          <cell r="F312">
            <v>2.35</v>
          </cell>
        </row>
        <row r="313">
          <cell r="A313" t="str">
            <v>872</v>
          </cell>
          <cell r="B313" t="str">
            <v>Escavadeira Case Poclain 988</v>
          </cell>
          <cell r="C313" t="str">
            <v>h</v>
          </cell>
          <cell r="D313">
            <v>0.08</v>
          </cell>
          <cell r="E313">
            <v>160</v>
          </cell>
          <cell r="G313">
            <v>12.8</v>
          </cell>
        </row>
        <row r="314">
          <cell r="A314" t="str">
            <v>245</v>
          </cell>
          <cell r="B314" t="str">
            <v>Pá carregadeira</v>
          </cell>
          <cell r="C314" t="str">
            <v>h</v>
          </cell>
          <cell r="D314">
            <v>8.0000000000000002E-3</v>
          </cell>
          <cell r="E314">
            <v>100</v>
          </cell>
          <cell r="G314">
            <v>0.8</v>
          </cell>
        </row>
        <row r="315">
          <cell r="A315" t="str">
            <v>240</v>
          </cell>
          <cell r="B315" t="str">
            <v xml:space="preserve">Moto niveladora </v>
          </cell>
          <cell r="C315" t="str">
            <v>h</v>
          </cell>
          <cell r="D315">
            <v>0.02</v>
          </cell>
          <cell r="E315">
            <v>180</v>
          </cell>
          <cell r="G315">
            <v>3.6</v>
          </cell>
        </row>
        <row r="316">
          <cell r="A316" t="str">
            <v>293</v>
          </cell>
          <cell r="B316" t="str">
            <v>Rolo compactador</v>
          </cell>
          <cell r="C316" t="str">
            <v>h</v>
          </cell>
          <cell r="D316">
            <v>2.5000000000000001E-2</v>
          </cell>
          <cell r="E316">
            <v>55.48</v>
          </cell>
          <cell r="G316">
            <v>1.39</v>
          </cell>
          <cell r="H316" t="str">
            <v/>
          </cell>
        </row>
        <row r="317">
          <cell r="A317" t="str">
            <v>068</v>
          </cell>
          <cell r="B317" t="str">
            <v>Caminhão Basculante</v>
          </cell>
          <cell r="C317" t="str">
            <v>h</v>
          </cell>
          <cell r="D317">
            <v>0.1</v>
          </cell>
          <cell r="E317">
            <v>70</v>
          </cell>
          <cell r="G317">
            <v>7</v>
          </cell>
        </row>
        <row r="318">
          <cell r="A318" t="str">
            <v>243</v>
          </cell>
          <cell r="B318" t="str">
            <v>Operador de máquina</v>
          </cell>
          <cell r="C318" t="str">
            <v>h</v>
          </cell>
          <cell r="D318">
            <v>0.13300000000000001</v>
          </cell>
          <cell r="E318">
            <v>12.305151</v>
          </cell>
          <cell r="H318">
            <v>1.64</v>
          </cell>
        </row>
        <row r="319">
          <cell r="A319" t="str">
            <v>241</v>
          </cell>
          <cell r="B319" t="str">
            <v>Motorista</v>
          </cell>
          <cell r="C319" t="str">
            <v>h</v>
          </cell>
          <cell r="D319">
            <v>0.1</v>
          </cell>
          <cell r="E319">
            <v>12.305151</v>
          </cell>
          <cell r="H319">
            <v>1.23</v>
          </cell>
        </row>
        <row r="320">
          <cell r="A320" t="str">
            <v>300</v>
          </cell>
          <cell r="B320" t="str">
            <v>servente</v>
          </cell>
          <cell r="C320" t="str">
            <v>h</v>
          </cell>
          <cell r="D320">
            <v>2.8799999999999999E-2</v>
          </cell>
          <cell r="E320">
            <v>8.318601000000001</v>
          </cell>
          <cell r="H320">
            <v>0.24</v>
          </cell>
        </row>
        <row r="321">
          <cell r="B321" t="str">
            <v>Total sem BDI</v>
          </cell>
          <cell r="F321">
            <v>2.35</v>
          </cell>
          <cell r="G321">
            <v>25.590000000000003</v>
          </cell>
          <cell r="H321">
            <v>3.1100000000000003</v>
          </cell>
          <cell r="I321">
            <v>31.050000000000004</v>
          </cell>
        </row>
        <row r="322">
          <cell r="B322" t="str">
            <v>Total com BDI</v>
          </cell>
          <cell r="F322">
            <v>3.04</v>
          </cell>
          <cell r="G322">
            <v>33.159999999999997</v>
          </cell>
          <cell r="H322">
            <v>4.03</v>
          </cell>
          <cell r="I322">
            <v>40.229999999999997</v>
          </cell>
        </row>
        <row r="324">
          <cell r="A324" t="str">
            <v>17017</v>
          </cell>
          <cell r="B324" t="str">
            <v>Aterro 1 º  espalhado e compactado (pavimentação)</v>
          </cell>
          <cell r="C324" t="str">
            <v>m3</v>
          </cell>
          <cell r="F324">
            <v>25.91</v>
          </cell>
          <cell r="G324">
            <v>6.47</v>
          </cell>
          <cell r="H324">
            <v>0.93</v>
          </cell>
          <cell r="I324">
            <v>33.31</v>
          </cell>
        </row>
        <row r="325">
          <cell r="A325" t="str">
            <v>297</v>
          </cell>
          <cell r="B325" t="str">
            <v>Aterro 1º categoria (pavimentação)</v>
          </cell>
          <cell r="C325" t="str">
            <v>m3</v>
          </cell>
          <cell r="D325">
            <v>1.25</v>
          </cell>
          <cell r="E325">
            <v>16</v>
          </cell>
          <cell r="F325">
            <v>20</v>
          </cell>
        </row>
        <row r="326">
          <cell r="A326" t="str">
            <v>240</v>
          </cell>
          <cell r="B326" t="str">
            <v xml:space="preserve">Moto niveladora </v>
          </cell>
          <cell r="C326" t="str">
            <v>h</v>
          </cell>
          <cell r="D326">
            <v>0.02</v>
          </cell>
          <cell r="E326">
            <v>180</v>
          </cell>
          <cell r="G326">
            <v>3.6</v>
          </cell>
        </row>
        <row r="327">
          <cell r="A327" t="str">
            <v>293</v>
          </cell>
          <cell r="B327" t="str">
            <v>Rolo compactador</v>
          </cell>
          <cell r="C327" t="str">
            <v>h</v>
          </cell>
          <cell r="D327">
            <v>2.5000000000000001E-2</v>
          </cell>
          <cell r="E327">
            <v>55.48</v>
          </cell>
          <cell r="G327">
            <v>1.39</v>
          </cell>
          <cell r="H327" t="str">
            <v/>
          </cell>
        </row>
        <row r="328">
          <cell r="A328" t="str">
            <v>243</v>
          </cell>
          <cell r="B328" t="str">
            <v>Operador de máquina</v>
          </cell>
          <cell r="C328" t="str">
            <v>h</v>
          </cell>
          <cell r="D328">
            <v>4.4999999999999998E-2</v>
          </cell>
          <cell r="E328">
            <v>12.305151</v>
          </cell>
          <cell r="H328">
            <v>0.55000000000000004</v>
          </cell>
        </row>
        <row r="329">
          <cell r="A329" t="str">
            <v>300</v>
          </cell>
          <cell r="B329" t="str">
            <v>Servente</v>
          </cell>
          <cell r="C329" t="str">
            <v>h</v>
          </cell>
          <cell r="D329">
            <v>0.02</v>
          </cell>
          <cell r="E329">
            <v>8.318601000000001</v>
          </cell>
          <cell r="H329">
            <v>0.17</v>
          </cell>
        </row>
        <row r="330">
          <cell r="B330" t="str">
            <v>Total sem BDI</v>
          </cell>
          <cell r="F330">
            <v>20</v>
          </cell>
          <cell r="G330">
            <v>4.99</v>
          </cell>
          <cell r="H330">
            <v>0.72000000000000008</v>
          </cell>
          <cell r="I330">
            <v>25.71</v>
          </cell>
        </row>
        <row r="331">
          <cell r="B331" t="str">
            <v>Total com BDI</v>
          </cell>
          <cell r="F331">
            <v>25.91</v>
          </cell>
          <cell r="G331">
            <v>6.47</v>
          </cell>
          <cell r="H331">
            <v>0.93</v>
          </cell>
          <cell r="I331">
            <v>33.31</v>
          </cell>
        </row>
        <row r="333">
          <cell r="A333" t="str">
            <v>17023</v>
          </cell>
          <cell r="B333" t="str">
            <v>Aterro 1.º  espalh. e compac. (sapo) (drenagem)</v>
          </cell>
          <cell r="C333" t="str">
            <v>m3</v>
          </cell>
          <cell r="F333">
            <v>40.74</v>
          </cell>
          <cell r="G333">
            <v>1.04</v>
          </cell>
          <cell r="H333">
            <v>5.49</v>
          </cell>
          <cell r="I333">
            <v>47.27</v>
          </cell>
        </row>
        <row r="334">
          <cell r="A334" t="str">
            <v>080</v>
          </cell>
          <cell r="B334" t="str">
            <v>Compactador placa (sapo)</v>
          </cell>
          <cell r="C334" t="str">
            <v>h</v>
          </cell>
          <cell r="D334">
            <v>6.0999999999999999E-2</v>
          </cell>
          <cell r="E334">
            <v>13.12</v>
          </cell>
          <cell r="G334">
            <v>0.8</v>
          </cell>
        </row>
        <row r="335">
          <cell r="A335" t="str">
            <v>1483</v>
          </cell>
          <cell r="B335" t="str">
            <v>Aterro 1º categoria (pavimentação)</v>
          </cell>
          <cell r="C335" t="str">
            <v>m3</v>
          </cell>
          <cell r="D335">
            <v>1.25</v>
          </cell>
          <cell r="E335">
            <v>25.15</v>
          </cell>
          <cell r="F335">
            <v>31.44</v>
          </cell>
        </row>
        <row r="336">
          <cell r="A336" t="str">
            <v>300</v>
          </cell>
          <cell r="B336" t="str">
            <v>servente</v>
          </cell>
          <cell r="C336" t="str">
            <v>h</v>
          </cell>
          <cell r="D336">
            <v>0.51</v>
          </cell>
          <cell r="E336">
            <v>8.318601000000001</v>
          </cell>
          <cell r="H336">
            <v>4.24</v>
          </cell>
        </row>
        <row r="337">
          <cell r="B337" t="str">
            <v>Total sem BDI</v>
          </cell>
          <cell r="F337">
            <v>31.44</v>
          </cell>
          <cell r="G337">
            <v>0.8</v>
          </cell>
          <cell r="H337">
            <v>4.24</v>
          </cell>
          <cell r="I337">
            <v>36.480000000000004</v>
          </cell>
        </row>
        <row r="338">
          <cell r="B338" t="str">
            <v>Total com BDI</v>
          </cell>
          <cell r="F338">
            <v>40.74</v>
          </cell>
          <cell r="G338">
            <v>1.04</v>
          </cell>
          <cell r="H338">
            <v>5.49</v>
          </cell>
          <cell r="I338">
            <v>47.27</v>
          </cell>
        </row>
        <row r="340">
          <cell r="A340" t="str">
            <v>17053</v>
          </cell>
          <cell r="B340" t="str">
            <v>Saibro  espalh. e compac. (sapo) (jardim)</v>
          </cell>
          <cell r="C340" t="str">
            <v>m3</v>
          </cell>
          <cell r="F340">
            <v>50.99</v>
          </cell>
          <cell r="G340">
            <v>1.04</v>
          </cell>
          <cell r="H340">
            <v>8.6199999999999992</v>
          </cell>
          <cell r="I340">
            <v>60.64</v>
          </cell>
        </row>
        <row r="341">
          <cell r="A341" t="str">
            <v>080</v>
          </cell>
          <cell r="B341" t="str">
            <v>Compactador placa (sapo)</v>
          </cell>
          <cell r="C341" t="str">
            <v>h</v>
          </cell>
          <cell r="D341">
            <v>6.0999999999999999E-2</v>
          </cell>
          <cell r="E341">
            <v>13.12</v>
          </cell>
          <cell r="G341">
            <v>0.8</v>
          </cell>
        </row>
        <row r="342">
          <cell r="A342" t="str">
            <v>1439</v>
          </cell>
          <cell r="B342" t="str">
            <v>Saibro - posto obra (jardim)</v>
          </cell>
          <cell r="C342" t="str">
            <v>m3</v>
          </cell>
          <cell r="D342">
            <v>1.35</v>
          </cell>
          <cell r="E342">
            <v>29.15</v>
          </cell>
          <cell r="F342">
            <v>39.35</v>
          </cell>
        </row>
        <row r="343">
          <cell r="A343" t="str">
            <v>300</v>
          </cell>
          <cell r="B343" t="str">
            <v>servente</v>
          </cell>
          <cell r="C343" t="str">
            <v>h</v>
          </cell>
          <cell r="D343">
            <v>0.8</v>
          </cell>
          <cell r="E343">
            <v>8.318601000000001</v>
          </cell>
          <cell r="H343">
            <v>6.65</v>
          </cell>
        </row>
        <row r="344">
          <cell r="B344" t="str">
            <v>Total sem BDI</v>
          </cell>
          <cell r="F344">
            <v>39.35</v>
          </cell>
          <cell r="G344">
            <v>0.8</v>
          </cell>
          <cell r="H344">
            <v>6.65</v>
          </cell>
          <cell r="I344">
            <v>46.8</v>
          </cell>
        </row>
        <row r="345">
          <cell r="B345" t="str">
            <v>Total com BDI</v>
          </cell>
          <cell r="F345">
            <v>50.99</v>
          </cell>
          <cell r="G345">
            <v>1.04</v>
          </cell>
          <cell r="H345">
            <v>8.6199999999999992</v>
          </cell>
          <cell r="I345">
            <v>60.64</v>
          </cell>
        </row>
        <row r="347">
          <cell r="A347" t="str">
            <v>17054</v>
          </cell>
          <cell r="B347" t="str">
            <v>Saibro  espalh. (jardim)</v>
          </cell>
          <cell r="C347" t="str">
            <v>m3</v>
          </cell>
          <cell r="F347">
            <v>41.55</v>
          </cell>
          <cell r="G347">
            <v>0</v>
          </cell>
          <cell r="H347">
            <v>5.49</v>
          </cell>
          <cell r="I347">
            <v>47.05</v>
          </cell>
        </row>
        <row r="348">
          <cell r="A348" t="str">
            <v>1439</v>
          </cell>
          <cell r="B348" t="str">
            <v>Saibro - posto obra (jardim)</v>
          </cell>
          <cell r="C348" t="str">
            <v>m3</v>
          </cell>
          <cell r="D348">
            <v>1.1000000000000001</v>
          </cell>
          <cell r="E348">
            <v>29.15</v>
          </cell>
          <cell r="F348">
            <v>32.07</v>
          </cell>
        </row>
        <row r="349">
          <cell r="A349" t="str">
            <v>300</v>
          </cell>
          <cell r="B349" t="str">
            <v>servente</v>
          </cell>
          <cell r="C349" t="str">
            <v>h</v>
          </cell>
          <cell r="D349">
            <v>0.51</v>
          </cell>
          <cell r="E349">
            <v>8.318601000000001</v>
          </cell>
          <cell r="H349">
            <v>4.24</v>
          </cell>
        </row>
        <row r="350">
          <cell r="B350" t="str">
            <v>Total sem BDI</v>
          </cell>
          <cell r="F350">
            <v>32.07</v>
          </cell>
          <cell r="G350">
            <v>0</v>
          </cell>
          <cell r="H350">
            <v>4.24</v>
          </cell>
          <cell r="I350">
            <v>36.31</v>
          </cell>
        </row>
        <row r="351">
          <cell r="B351" t="str">
            <v>Total com BDI</v>
          </cell>
          <cell r="F351">
            <v>41.55</v>
          </cell>
          <cell r="G351">
            <v>0</v>
          </cell>
          <cell r="H351">
            <v>5.49</v>
          </cell>
          <cell r="I351">
            <v>47.05</v>
          </cell>
        </row>
        <row r="353">
          <cell r="A353" t="str">
            <v>17018</v>
          </cell>
          <cell r="B353" t="str">
            <v>Areia  Grossa (peneirada) espalhada</v>
          </cell>
          <cell r="C353" t="str">
            <v>m3</v>
          </cell>
          <cell r="F353">
            <v>52.81</v>
          </cell>
          <cell r="G353">
            <v>2.33</v>
          </cell>
          <cell r="H353">
            <v>0.21</v>
          </cell>
          <cell r="I353">
            <v>55.35</v>
          </cell>
        </row>
        <row r="354">
          <cell r="A354" t="str">
            <v>475</v>
          </cell>
          <cell r="B354" t="str">
            <v>Areia  Grossa  - posto obra</v>
          </cell>
          <cell r="C354" t="str">
            <v>m3</v>
          </cell>
          <cell r="D354">
            <v>1.1499999999999999</v>
          </cell>
          <cell r="E354">
            <v>35.44</v>
          </cell>
          <cell r="F354">
            <v>40.76</v>
          </cell>
        </row>
        <row r="355">
          <cell r="A355" t="str">
            <v>240</v>
          </cell>
          <cell r="B355" t="str">
            <v>Moto niveladora</v>
          </cell>
          <cell r="C355" t="str">
            <v>h</v>
          </cell>
          <cell r="D355">
            <v>0.01</v>
          </cell>
          <cell r="E355">
            <v>180</v>
          </cell>
          <cell r="G355">
            <v>1.8</v>
          </cell>
        </row>
        <row r="356">
          <cell r="A356" t="str">
            <v>243</v>
          </cell>
          <cell r="B356" t="str">
            <v>Operador de máquina</v>
          </cell>
          <cell r="C356" t="str">
            <v>h</v>
          </cell>
          <cell r="D356">
            <v>0.01</v>
          </cell>
          <cell r="E356">
            <v>12.305151</v>
          </cell>
          <cell r="H356">
            <v>0.12</v>
          </cell>
        </row>
        <row r="357">
          <cell r="A357" t="str">
            <v>300</v>
          </cell>
          <cell r="B357" t="str">
            <v>Servente</v>
          </cell>
          <cell r="C357" t="str">
            <v>h</v>
          </cell>
          <cell r="D357">
            <v>5.0000000000000001E-3</v>
          </cell>
          <cell r="E357">
            <v>8.318601000000001</v>
          </cell>
          <cell r="H357">
            <v>0.04</v>
          </cell>
        </row>
        <row r="358">
          <cell r="B358" t="str">
            <v>Total sem BDI</v>
          </cell>
          <cell r="F358">
            <v>40.76</v>
          </cell>
          <cell r="G358">
            <v>1.8</v>
          </cell>
          <cell r="H358">
            <v>0.16</v>
          </cell>
          <cell r="I358">
            <v>42.719999999999992</v>
          </cell>
        </row>
        <row r="359">
          <cell r="B359" t="str">
            <v>Total com BDI</v>
          </cell>
          <cell r="F359">
            <v>52.81</v>
          </cell>
          <cell r="G359">
            <v>2.33</v>
          </cell>
          <cell r="H359">
            <v>0.21</v>
          </cell>
          <cell r="I359">
            <v>55.35</v>
          </cell>
        </row>
        <row r="361">
          <cell r="A361" t="str">
            <v>17047</v>
          </cell>
          <cell r="B361" t="str">
            <v xml:space="preserve">Areia (rejeito) espalhada e compactada para reaterro de drenagem </v>
          </cell>
          <cell r="C361" t="str">
            <v>m3</v>
          </cell>
          <cell r="F361">
            <v>45.36</v>
          </cell>
          <cell r="G361">
            <v>2.85</v>
          </cell>
          <cell r="H361">
            <v>1.94</v>
          </cell>
          <cell r="I361">
            <v>50.16</v>
          </cell>
        </row>
        <row r="362">
          <cell r="A362" t="str">
            <v>985</v>
          </cell>
          <cell r="B362" t="str">
            <v>Areia  (rejeito) - posto obra</v>
          </cell>
          <cell r="C362" t="str">
            <v>m3</v>
          </cell>
          <cell r="D362">
            <v>1.1499999999999999</v>
          </cell>
          <cell r="E362">
            <v>30.44</v>
          </cell>
          <cell r="F362">
            <v>35.01</v>
          </cell>
        </row>
        <row r="363">
          <cell r="A363" t="str">
            <v>415</v>
          </cell>
          <cell r="B363" t="str">
            <v>Retroescavadeira</v>
          </cell>
          <cell r="C363" t="str">
            <v>h</v>
          </cell>
          <cell r="D363">
            <v>0.02</v>
          </cell>
          <cell r="E363">
            <v>70</v>
          </cell>
          <cell r="G363">
            <v>1.4</v>
          </cell>
        </row>
        <row r="364">
          <cell r="A364" t="str">
            <v>080</v>
          </cell>
          <cell r="B364" t="str">
            <v>Compactador placa (sapo)</v>
          </cell>
          <cell r="C364" t="str">
            <v>h</v>
          </cell>
          <cell r="D364">
            <v>6.0999999999999999E-2</v>
          </cell>
          <cell r="E364">
            <v>13.12</v>
          </cell>
          <cell r="G364">
            <v>0.8</v>
          </cell>
          <cell r="H364" t="str">
            <v/>
          </cell>
        </row>
        <row r="365">
          <cell r="A365" t="str">
            <v>243</v>
          </cell>
          <cell r="B365" t="str">
            <v>Operador de máquina</v>
          </cell>
          <cell r="C365" t="str">
            <v>h</v>
          </cell>
          <cell r="D365">
            <v>0.02</v>
          </cell>
          <cell r="E365">
            <v>12.305151</v>
          </cell>
          <cell r="H365">
            <v>0.25</v>
          </cell>
        </row>
        <row r="366">
          <cell r="A366" t="str">
            <v>300</v>
          </cell>
          <cell r="B366" t="str">
            <v>Servente</v>
          </cell>
          <cell r="C366" t="str">
            <v>h</v>
          </cell>
          <cell r="D366">
            <v>0.15</v>
          </cell>
          <cell r="E366">
            <v>8.318601000000001</v>
          </cell>
          <cell r="H366">
            <v>1.25</v>
          </cell>
        </row>
        <row r="367">
          <cell r="B367" t="str">
            <v>Total sem BDI</v>
          </cell>
          <cell r="F367">
            <v>35.01</v>
          </cell>
          <cell r="G367">
            <v>2.2000000000000002</v>
          </cell>
          <cell r="H367">
            <v>1.5</v>
          </cell>
          <cell r="I367">
            <v>38.71</v>
          </cell>
        </row>
        <row r="368">
          <cell r="B368" t="str">
            <v>Total com BDI</v>
          </cell>
          <cell r="F368">
            <v>45.36</v>
          </cell>
          <cell r="G368">
            <v>2.85</v>
          </cell>
          <cell r="H368">
            <v>1.94</v>
          </cell>
          <cell r="I368">
            <v>50.16</v>
          </cell>
        </row>
        <row r="370">
          <cell r="A370" t="str">
            <v>17019</v>
          </cell>
          <cell r="B370" t="str">
            <v>Areia grossa (lavada), espalhada  e compactada (manual)</v>
          </cell>
          <cell r="C370" t="str">
            <v>m3</v>
          </cell>
          <cell r="F370">
            <v>52.81</v>
          </cell>
          <cell r="G370">
            <v>0</v>
          </cell>
          <cell r="H370">
            <v>6.47</v>
          </cell>
          <cell r="I370">
            <v>59.28</v>
          </cell>
        </row>
        <row r="371">
          <cell r="A371" t="str">
            <v>475</v>
          </cell>
          <cell r="B371" t="str">
            <v>Areia grossa - posto obra</v>
          </cell>
          <cell r="C371" t="str">
            <v>m3</v>
          </cell>
          <cell r="D371">
            <v>1.1499999999999999</v>
          </cell>
          <cell r="E371">
            <v>35.44</v>
          </cell>
          <cell r="F371">
            <v>40.76</v>
          </cell>
        </row>
        <row r="372">
          <cell r="A372" t="str">
            <v>300</v>
          </cell>
          <cell r="B372" t="str">
            <v>servente</v>
          </cell>
          <cell r="C372" t="str">
            <v>h</v>
          </cell>
          <cell r="D372">
            <v>0.6</v>
          </cell>
          <cell r="E372">
            <v>8.318601000000001</v>
          </cell>
          <cell r="H372">
            <v>4.99</v>
          </cell>
        </row>
        <row r="373">
          <cell r="B373" t="str">
            <v>Total sem BDI</v>
          </cell>
          <cell r="F373">
            <v>40.76</v>
          </cell>
          <cell r="G373">
            <v>0</v>
          </cell>
          <cell r="H373">
            <v>4.99</v>
          </cell>
          <cell r="I373">
            <v>45.75</v>
          </cell>
        </row>
        <row r="374">
          <cell r="B374" t="str">
            <v>Total com BDI</v>
          </cell>
          <cell r="F374">
            <v>52.81</v>
          </cell>
          <cell r="G374">
            <v>0</v>
          </cell>
          <cell r="H374">
            <v>6.47</v>
          </cell>
          <cell r="I374">
            <v>59.28</v>
          </cell>
        </row>
        <row r="376">
          <cell r="A376" t="str">
            <v>17020</v>
          </cell>
          <cell r="B376" t="str">
            <v>Espalhamento e compactação de aterro</v>
          </cell>
          <cell r="C376" t="str">
            <v>m3</v>
          </cell>
          <cell r="F376">
            <v>0</v>
          </cell>
          <cell r="G376">
            <v>6.47</v>
          </cell>
          <cell r="H376">
            <v>0.93</v>
          </cell>
          <cell r="I376">
            <v>7.4</v>
          </cell>
        </row>
        <row r="377">
          <cell r="A377" t="str">
            <v>240</v>
          </cell>
          <cell r="B377" t="str">
            <v>Moto niveladora</v>
          </cell>
          <cell r="C377" t="str">
            <v>h</v>
          </cell>
          <cell r="D377">
            <v>0.02</v>
          </cell>
          <cell r="E377">
            <v>180</v>
          </cell>
          <cell r="G377">
            <v>3.6</v>
          </cell>
        </row>
        <row r="378">
          <cell r="A378" t="str">
            <v>293</v>
          </cell>
          <cell r="B378" t="str">
            <v>Rolo compactador</v>
          </cell>
          <cell r="C378" t="str">
            <v>h</v>
          </cell>
          <cell r="D378">
            <v>2.5000000000000001E-2</v>
          </cell>
          <cell r="E378">
            <v>55.48</v>
          </cell>
          <cell r="G378">
            <v>1.39</v>
          </cell>
          <cell r="H378" t="str">
            <v/>
          </cell>
        </row>
        <row r="379">
          <cell r="A379" t="str">
            <v>243</v>
          </cell>
          <cell r="B379" t="str">
            <v>Operador de máquina</v>
          </cell>
          <cell r="C379" t="str">
            <v>h</v>
          </cell>
          <cell r="D379">
            <v>4.4999999999999998E-2</v>
          </cell>
          <cell r="E379">
            <v>12.305151</v>
          </cell>
          <cell r="H379">
            <v>0.55000000000000004</v>
          </cell>
        </row>
        <row r="380">
          <cell r="A380" t="str">
            <v>300</v>
          </cell>
          <cell r="B380" t="str">
            <v>Servente</v>
          </cell>
          <cell r="C380" t="str">
            <v>h</v>
          </cell>
          <cell r="D380">
            <v>0.02</v>
          </cell>
          <cell r="E380">
            <v>8.318601000000001</v>
          </cell>
          <cell r="H380">
            <v>0.17</v>
          </cell>
        </row>
        <row r="381">
          <cell r="B381" t="str">
            <v>Total sem BDI</v>
          </cell>
          <cell r="F381">
            <v>0</v>
          </cell>
          <cell r="G381">
            <v>4.99</v>
          </cell>
          <cell r="H381">
            <v>0.72000000000000008</v>
          </cell>
          <cell r="I381">
            <v>5.71</v>
          </cell>
        </row>
        <row r="382">
          <cell r="B382" t="str">
            <v>Total com BDI</v>
          </cell>
          <cell r="F382">
            <v>0</v>
          </cell>
          <cell r="G382">
            <v>6.47</v>
          </cell>
          <cell r="H382">
            <v>0.93</v>
          </cell>
          <cell r="I382">
            <v>7.4</v>
          </cell>
        </row>
        <row r="384">
          <cell r="A384" t="str">
            <v>17021</v>
          </cell>
          <cell r="B384" t="str">
            <v xml:space="preserve">Espalhamento de aterro </v>
          </cell>
          <cell r="C384" t="str">
            <v>m3</v>
          </cell>
          <cell r="F384">
            <v>0</v>
          </cell>
          <cell r="G384">
            <v>4.66</v>
          </cell>
          <cell r="H384">
            <v>0.43</v>
          </cell>
          <cell r="I384">
            <v>5.09</v>
          </cell>
        </row>
        <row r="385">
          <cell r="A385" t="str">
            <v>240</v>
          </cell>
          <cell r="B385" t="str">
            <v>Moto niveladora</v>
          </cell>
          <cell r="C385" t="str">
            <v>h</v>
          </cell>
          <cell r="D385">
            <v>0.02</v>
          </cell>
          <cell r="E385">
            <v>180</v>
          </cell>
          <cell r="G385">
            <v>3.6</v>
          </cell>
          <cell r="H385" t="str">
            <v/>
          </cell>
        </row>
        <row r="386">
          <cell r="A386" t="str">
            <v>243</v>
          </cell>
          <cell r="B386" t="str">
            <v>Operador de máquina</v>
          </cell>
          <cell r="C386" t="str">
            <v>h</v>
          </cell>
          <cell r="D386">
            <v>0.02</v>
          </cell>
          <cell r="E386">
            <v>12.305151</v>
          </cell>
          <cell r="H386">
            <v>0.25</v>
          </cell>
        </row>
        <row r="387">
          <cell r="A387" t="str">
            <v>300</v>
          </cell>
          <cell r="B387" t="str">
            <v>Servente</v>
          </cell>
          <cell r="C387" t="str">
            <v>h</v>
          </cell>
          <cell r="D387">
            <v>0.01</v>
          </cell>
          <cell r="E387">
            <v>8.318601000000001</v>
          </cell>
          <cell r="H387">
            <v>0.08</v>
          </cell>
        </row>
        <row r="388">
          <cell r="B388" t="str">
            <v>Total sem BDI</v>
          </cell>
          <cell r="F388">
            <v>0</v>
          </cell>
          <cell r="G388">
            <v>3.6</v>
          </cell>
          <cell r="H388">
            <v>0.33</v>
          </cell>
          <cell r="I388">
            <v>3.93</v>
          </cell>
        </row>
        <row r="389">
          <cell r="B389" t="str">
            <v>Total com BDI</v>
          </cell>
          <cell r="F389">
            <v>0</v>
          </cell>
          <cell r="G389">
            <v>4.66</v>
          </cell>
          <cell r="H389">
            <v>0.43</v>
          </cell>
          <cell r="I389">
            <v>5.09</v>
          </cell>
        </row>
        <row r="391">
          <cell r="A391" t="str">
            <v>17022</v>
          </cell>
          <cell r="B391" t="str">
            <v>Compactação de aterro</v>
          </cell>
          <cell r="C391" t="str">
            <v>m3</v>
          </cell>
          <cell r="F391">
            <v>0</v>
          </cell>
          <cell r="G391">
            <v>1.8</v>
          </cell>
          <cell r="H391">
            <v>0.51</v>
          </cell>
          <cell r="I391">
            <v>2.31</v>
          </cell>
        </row>
        <row r="392">
          <cell r="A392" t="str">
            <v>293</v>
          </cell>
          <cell r="B392" t="str">
            <v>Rolo compactador</v>
          </cell>
          <cell r="C392" t="str">
            <v>h</v>
          </cell>
          <cell r="D392">
            <v>2.5000000000000001E-2</v>
          </cell>
          <cell r="E392">
            <v>55.48</v>
          </cell>
          <cell r="G392">
            <v>1.39</v>
          </cell>
          <cell r="H392" t="str">
            <v/>
          </cell>
        </row>
        <row r="393">
          <cell r="A393" t="str">
            <v>243</v>
          </cell>
          <cell r="B393" t="str">
            <v>Operador de máquina</v>
          </cell>
          <cell r="C393" t="str">
            <v>h</v>
          </cell>
          <cell r="D393">
            <v>2.5000000000000001E-2</v>
          </cell>
          <cell r="E393">
            <v>12.305151</v>
          </cell>
          <cell r="H393">
            <v>0.31</v>
          </cell>
        </row>
        <row r="394">
          <cell r="A394" t="str">
            <v>300</v>
          </cell>
          <cell r="B394" t="str">
            <v>Servente</v>
          </cell>
          <cell r="C394" t="str">
            <v>h</v>
          </cell>
          <cell r="D394">
            <v>0.01</v>
          </cell>
          <cell r="E394">
            <v>8.318601000000001</v>
          </cell>
          <cell r="H394">
            <v>0.08</v>
          </cell>
        </row>
        <row r="395">
          <cell r="B395" t="str">
            <v>Total sem BDI</v>
          </cell>
          <cell r="F395">
            <v>0</v>
          </cell>
          <cell r="G395">
            <v>1.39</v>
          </cell>
          <cell r="H395">
            <v>0.39</v>
          </cell>
          <cell r="I395">
            <v>1.7799999999999998</v>
          </cell>
        </row>
        <row r="396">
          <cell r="B396" t="str">
            <v>Total com BDI</v>
          </cell>
          <cell r="F396">
            <v>0</v>
          </cell>
          <cell r="G396">
            <v>1.8</v>
          </cell>
          <cell r="H396">
            <v>0.51</v>
          </cell>
          <cell r="I396">
            <v>2.31</v>
          </cell>
        </row>
        <row r="398">
          <cell r="A398" t="str">
            <v>17024</v>
          </cell>
          <cell r="B398" t="str">
            <v>Reaterro mecanizado (carga, transp., espalh. e compac.  (sapo)</v>
          </cell>
          <cell r="C398" t="str">
            <v>m3</v>
          </cell>
          <cell r="F398">
            <v>0</v>
          </cell>
          <cell r="G398">
            <v>1.04</v>
          </cell>
          <cell r="H398">
            <v>5.51</v>
          </cell>
          <cell r="I398">
            <v>6.54</v>
          </cell>
        </row>
        <row r="399">
          <cell r="A399" t="str">
            <v>080</v>
          </cell>
          <cell r="B399" t="str">
            <v>Compactador placa (sapo)</v>
          </cell>
          <cell r="C399" t="str">
            <v>h</v>
          </cell>
          <cell r="D399">
            <v>6.0999999999999999E-2</v>
          </cell>
          <cell r="E399">
            <v>13.12</v>
          </cell>
          <cell r="G399">
            <v>0.8</v>
          </cell>
          <cell r="H399" t="str">
            <v/>
          </cell>
        </row>
        <row r="400">
          <cell r="A400" t="str">
            <v>300</v>
          </cell>
          <cell r="B400" t="str">
            <v>servente</v>
          </cell>
          <cell r="C400" t="str">
            <v>h</v>
          </cell>
          <cell r="D400">
            <v>0.51100000000000001</v>
          </cell>
          <cell r="E400">
            <v>8.318601000000001</v>
          </cell>
          <cell r="H400">
            <v>4.25</v>
          </cell>
        </row>
        <row r="401">
          <cell r="B401" t="str">
            <v>Total sem BDI</v>
          </cell>
          <cell r="F401">
            <v>0</v>
          </cell>
          <cell r="G401">
            <v>0.8</v>
          </cell>
          <cell r="H401">
            <v>4.25</v>
          </cell>
          <cell r="I401">
            <v>5.05</v>
          </cell>
        </row>
        <row r="402">
          <cell r="B402" t="str">
            <v>Total com BDI</v>
          </cell>
          <cell r="F402">
            <v>0</v>
          </cell>
          <cell r="G402">
            <v>1.04</v>
          </cell>
          <cell r="H402">
            <v>5.51</v>
          </cell>
          <cell r="I402">
            <v>6.54</v>
          </cell>
        </row>
        <row r="404">
          <cell r="A404" t="str">
            <v>17035</v>
          </cell>
          <cell r="B404" t="str">
            <v>Reaterro manual (carga, transporte, espalh. e compact.)</v>
          </cell>
          <cell r="C404" t="str">
            <v>m3</v>
          </cell>
          <cell r="F404">
            <v>0</v>
          </cell>
          <cell r="G404">
            <v>0</v>
          </cell>
          <cell r="H404">
            <v>8.6199999999999992</v>
          </cell>
          <cell r="I404">
            <v>8.6199999999999992</v>
          </cell>
        </row>
        <row r="405">
          <cell r="A405" t="str">
            <v>300</v>
          </cell>
          <cell r="B405" t="str">
            <v>servente</v>
          </cell>
          <cell r="C405" t="str">
            <v>h</v>
          </cell>
          <cell r="D405">
            <v>0.8</v>
          </cell>
          <cell r="E405">
            <v>8.318601000000001</v>
          </cell>
          <cell r="H405">
            <v>6.65</v>
          </cell>
        </row>
        <row r="406">
          <cell r="B406" t="str">
            <v>Total sem BDI</v>
          </cell>
          <cell r="F406">
            <v>0</v>
          </cell>
          <cell r="G406">
            <v>0</v>
          </cell>
          <cell r="H406">
            <v>6.65</v>
          </cell>
          <cell r="I406">
            <v>6.65</v>
          </cell>
        </row>
        <row r="407">
          <cell r="B407" t="str">
            <v>Total com BDI</v>
          </cell>
          <cell r="F407">
            <v>0</v>
          </cell>
          <cell r="G407">
            <v>0</v>
          </cell>
          <cell r="H407">
            <v>8.6199999999999992</v>
          </cell>
          <cell r="I407">
            <v>8.6199999999999992</v>
          </cell>
        </row>
        <row r="409">
          <cell r="A409" t="str">
            <v>17052</v>
          </cell>
          <cell r="B409" t="str">
            <v>Reaterro  manual (espalh. e compact)</v>
          </cell>
          <cell r="C409" t="str">
            <v>m3</v>
          </cell>
          <cell r="F409">
            <v>0</v>
          </cell>
          <cell r="G409">
            <v>0</v>
          </cell>
          <cell r="H409">
            <v>4.8499999999999996</v>
          </cell>
          <cell r="I409">
            <v>4.8499999999999996</v>
          </cell>
        </row>
        <row r="410">
          <cell r="A410" t="str">
            <v>300</v>
          </cell>
          <cell r="B410" t="str">
            <v>servente</v>
          </cell>
          <cell r="C410" t="str">
            <v>h</v>
          </cell>
          <cell r="D410">
            <v>0.45</v>
          </cell>
          <cell r="E410">
            <v>8.318601000000001</v>
          </cell>
          <cell r="H410">
            <v>3.74</v>
          </cell>
        </row>
        <row r="411">
          <cell r="B411" t="str">
            <v>Total sem BDI</v>
          </cell>
          <cell r="F411">
            <v>0</v>
          </cell>
          <cell r="G411">
            <v>0</v>
          </cell>
          <cell r="H411">
            <v>3.74</v>
          </cell>
          <cell r="I411">
            <v>3.74</v>
          </cell>
        </row>
        <row r="412">
          <cell r="B412" t="str">
            <v>Total com BDI</v>
          </cell>
          <cell r="F412">
            <v>0</v>
          </cell>
          <cell r="G412">
            <v>0</v>
          </cell>
          <cell r="H412">
            <v>4.8499999999999996</v>
          </cell>
          <cell r="I412">
            <v>4.8499999999999996</v>
          </cell>
        </row>
        <row r="414">
          <cell r="A414" t="str">
            <v>17026</v>
          </cell>
          <cell r="B414" t="str">
            <v>Esgotamento de vala com moto-bomba</v>
          </cell>
          <cell r="C414" t="str">
            <v>h</v>
          </cell>
          <cell r="F414">
            <v>0</v>
          </cell>
          <cell r="G414">
            <v>2.36</v>
          </cell>
          <cell r="H414">
            <v>5.39</v>
          </cell>
          <cell r="I414">
            <v>7.75</v>
          </cell>
        </row>
        <row r="415">
          <cell r="A415" t="str">
            <v>239</v>
          </cell>
          <cell r="B415" t="str">
            <v>Moto-bomba 16cv</v>
          </cell>
          <cell r="C415" t="str">
            <v>h</v>
          </cell>
          <cell r="D415">
            <v>1</v>
          </cell>
          <cell r="E415">
            <v>1.8149999999999999</v>
          </cell>
          <cell r="G415">
            <v>1.82</v>
          </cell>
          <cell r="H415" t="str">
            <v/>
          </cell>
        </row>
        <row r="416">
          <cell r="A416" t="str">
            <v>300</v>
          </cell>
          <cell r="B416" t="str">
            <v>servente</v>
          </cell>
          <cell r="C416" t="str">
            <v>h</v>
          </cell>
          <cell r="D416">
            <v>0.5</v>
          </cell>
          <cell r="E416">
            <v>8.318601000000001</v>
          </cell>
          <cell r="H416">
            <v>4.16</v>
          </cell>
        </row>
        <row r="417">
          <cell r="B417" t="str">
            <v>Total sem BDI</v>
          </cell>
          <cell r="F417">
            <v>0</v>
          </cell>
          <cell r="G417">
            <v>1.82</v>
          </cell>
          <cell r="H417">
            <v>4.16</v>
          </cell>
          <cell r="I417">
            <v>5.98</v>
          </cell>
        </row>
        <row r="418">
          <cell r="B418" t="str">
            <v>Total com BDI</v>
          </cell>
          <cell r="F418">
            <v>0</v>
          </cell>
          <cell r="G418">
            <v>2.36</v>
          </cell>
          <cell r="H418">
            <v>5.39</v>
          </cell>
          <cell r="I418">
            <v>7.75</v>
          </cell>
        </row>
        <row r="420">
          <cell r="A420" t="str">
            <v>17036</v>
          </cell>
          <cell r="B420" t="str">
            <v>Limpeza manual de vala</v>
          </cell>
          <cell r="C420" t="str">
            <v>m3</v>
          </cell>
          <cell r="F420">
            <v>0</v>
          </cell>
          <cell r="G420">
            <v>0</v>
          </cell>
          <cell r="H420">
            <v>172.46</v>
          </cell>
          <cell r="I420">
            <v>172.46</v>
          </cell>
        </row>
        <row r="421">
          <cell r="A421" t="str">
            <v>300</v>
          </cell>
          <cell r="B421" t="str">
            <v>servente</v>
          </cell>
          <cell r="C421" t="str">
            <v>h</v>
          </cell>
          <cell r="D421">
            <v>16</v>
          </cell>
          <cell r="E421">
            <v>8.318601000000001</v>
          </cell>
          <cell r="H421">
            <v>133.1</v>
          </cell>
        </row>
        <row r="422">
          <cell r="B422" t="str">
            <v>Total sem BDI</v>
          </cell>
          <cell r="F422">
            <v>0</v>
          </cell>
          <cell r="G422">
            <v>0</v>
          </cell>
          <cell r="H422">
            <v>133.1</v>
          </cell>
          <cell r="I422">
            <v>133.1</v>
          </cell>
        </row>
        <row r="423">
          <cell r="B423" t="str">
            <v>Total com BDI</v>
          </cell>
          <cell r="F423">
            <v>0</v>
          </cell>
          <cell r="G423">
            <v>0</v>
          </cell>
          <cell r="H423">
            <v>172.46</v>
          </cell>
          <cell r="I423">
            <v>172.46</v>
          </cell>
        </row>
        <row r="425">
          <cell r="A425" t="str">
            <v>18000</v>
          </cell>
          <cell r="B425" t="str">
            <v>CONTENÇÃO</v>
          </cell>
        </row>
        <row r="427">
          <cell r="A427" t="str">
            <v>18001</v>
          </cell>
          <cell r="B427" t="str">
            <v>Muro de pedra, rejunte 3cm, traço 1:4</v>
          </cell>
          <cell r="C427" t="str">
            <v>m3</v>
          </cell>
          <cell r="F427">
            <v>306.48</v>
          </cell>
          <cell r="G427">
            <v>0</v>
          </cell>
          <cell r="H427">
            <v>85.57</v>
          </cell>
          <cell r="I427">
            <v>392.05</v>
          </cell>
        </row>
        <row r="428">
          <cell r="A428" t="str">
            <v>253</v>
          </cell>
          <cell r="B428" t="str">
            <v>Pedra dupla</v>
          </cell>
          <cell r="C428" t="str">
            <v>un</v>
          </cell>
          <cell r="D428">
            <v>79</v>
          </cell>
          <cell r="E428">
            <v>2.29</v>
          </cell>
          <cell r="F428">
            <v>180.91</v>
          </cell>
          <cell r="G428" t="str">
            <v/>
          </cell>
          <cell r="H428" t="str">
            <v/>
          </cell>
        </row>
        <row r="429">
          <cell r="A429" t="str">
            <v>078</v>
          </cell>
          <cell r="B429" t="str">
            <v>Cimento</v>
          </cell>
          <cell r="C429" t="str">
            <v>kg</v>
          </cell>
          <cell r="D429">
            <v>90</v>
          </cell>
          <cell r="E429">
            <v>0.37</v>
          </cell>
          <cell r="F429">
            <v>33.299999999999997</v>
          </cell>
          <cell r="G429" t="str">
            <v/>
          </cell>
          <cell r="H429" t="str">
            <v/>
          </cell>
        </row>
        <row r="430">
          <cell r="A430" t="str">
            <v>372</v>
          </cell>
          <cell r="B430" t="str">
            <v>Tubo de PVC 75mm</v>
          </cell>
          <cell r="C430" t="str">
            <v>m</v>
          </cell>
          <cell r="D430">
            <v>0.66</v>
          </cell>
          <cell r="E430">
            <v>6.61</v>
          </cell>
          <cell r="F430">
            <v>4.3600000000000003</v>
          </cell>
          <cell r="G430" t="str">
            <v/>
          </cell>
          <cell r="H430" t="str">
            <v/>
          </cell>
        </row>
        <row r="431">
          <cell r="A431" t="str">
            <v>022</v>
          </cell>
          <cell r="B431" t="str">
            <v>Areia média</v>
          </cell>
          <cell r="C431" t="str">
            <v>m3</v>
          </cell>
          <cell r="D431">
            <v>0.35</v>
          </cell>
          <cell r="E431">
            <v>51.3</v>
          </cell>
          <cell r="F431">
            <v>17.96</v>
          </cell>
          <cell r="G431" t="str">
            <v/>
          </cell>
        </row>
        <row r="432">
          <cell r="A432" t="str">
            <v>300</v>
          </cell>
          <cell r="B432" t="str">
            <v>Servente</v>
          </cell>
          <cell r="C432" t="str">
            <v>h</v>
          </cell>
          <cell r="D432">
            <v>3.5</v>
          </cell>
          <cell r="E432">
            <v>8.318601000000001</v>
          </cell>
          <cell r="H432">
            <v>29.12</v>
          </cell>
        </row>
        <row r="433">
          <cell r="A433" t="str">
            <v>254</v>
          </cell>
          <cell r="B433" t="str">
            <v>Pedreiro</v>
          </cell>
          <cell r="C433" t="str">
            <v>h</v>
          </cell>
          <cell r="D433">
            <v>3</v>
          </cell>
          <cell r="E433">
            <v>12.305151</v>
          </cell>
          <cell r="F433" t="str">
            <v/>
          </cell>
          <cell r="H433">
            <v>36.92</v>
          </cell>
        </row>
        <row r="434">
          <cell r="B434" t="str">
            <v>Total sem BDI</v>
          </cell>
          <cell r="F434">
            <v>236.53</v>
          </cell>
          <cell r="G434">
            <v>0</v>
          </cell>
          <cell r="H434">
            <v>66.040000000000006</v>
          </cell>
          <cell r="I434">
            <v>302.57</v>
          </cell>
        </row>
        <row r="435">
          <cell r="B435" t="str">
            <v>Total com BDI</v>
          </cell>
          <cell r="F435">
            <v>306.48</v>
          </cell>
          <cell r="G435">
            <v>0</v>
          </cell>
          <cell r="H435">
            <v>85.57</v>
          </cell>
          <cell r="I435">
            <v>392.05</v>
          </cell>
        </row>
        <row r="437">
          <cell r="A437" t="str">
            <v>18002</v>
          </cell>
          <cell r="B437" t="str">
            <v>Muro de pedra, rejunte 3cm, traço 1:4 incluindo dreno com brita por toda a extensão do muro, geotextil não tecido 400 e tubo de PVC 75mm</v>
          </cell>
          <cell r="C437" t="str">
            <v>m3</v>
          </cell>
          <cell r="F437">
            <v>329.41</v>
          </cell>
          <cell r="G437">
            <v>0</v>
          </cell>
          <cell r="H437">
            <v>98.92</v>
          </cell>
          <cell r="I437">
            <v>428.33</v>
          </cell>
        </row>
        <row r="438">
          <cell r="A438" t="str">
            <v>253</v>
          </cell>
          <cell r="B438" t="str">
            <v>Pedra dupla</v>
          </cell>
          <cell r="C438" t="str">
            <v>un</v>
          </cell>
          <cell r="D438">
            <v>79</v>
          </cell>
          <cell r="E438">
            <v>2.29</v>
          </cell>
          <cell r="F438">
            <v>180.91</v>
          </cell>
          <cell r="G438" t="str">
            <v/>
          </cell>
          <cell r="H438" t="str">
            <v/>
          </cell>
        </row>
        <row r="439">
          <cell r="A439" t="str">
            <v>078</v>
          </cell>
          <cell r="B439" t="str">
            <v>Cimento</v>
          </cell>
          <cell r="C439" t="str">
            <v>kg</v>
          </cell>
          <cell r="D439">
            <v>90</v>
          </cell>
          <cell r="E439">
            <v>0.37</v>
          </cell>
          <cell r="F439">
            <v>33.299999999999997</v>
          </cell>
          <cell r="G439" t="str">
            <v/>
          </cell>
          <cell r="H439" t="str">
            <v/>
          </cell>
        </row>
        <row r="440">
          <cell r="A440" t="str">
            <v>022</v>
          </cell>
          <cell r="B440" t="str">
            <v>Areia média</v>
          </cell>
          <cell r="C440" t="str">
            <v>m3</v>
          </cell>
          <cell r="D440">
            <v>0.35</v>
          </cell>
          <cell r="E440">
            <v>51.3</v>
          </cell>
          <cell r="F440">
            <v>17.96</v>
          </cell>
          <cell r="G440" t="str">
            <v/>
          </cell>
        </row>
        <row r="441">
          <cell r="A441" t="str">
            <v>037</v>
          </cell>
          <cell r="B441" t="str">
            <v>Brita 2</v>
          </cell>
          <cell r="C441" t="str">
            <v>m3</v>
          </cell>
          <cell r="D441">
            <v>0.26</v>
          </cell>
          <cell r="E441">
            <v>48.37</v>
          </cell>
          <cell r="F441">
            <v>12.58</v>
          </cell>
          <cell r="G441" t="str">
            <v/>
          </cell>
          <cell r="H441" t="str">
            <v/>
          </cell>
        </row>
        <row r="442">
          <cell r="A442" t="str">
            <v>372</v>
          </cell>
          <cell r="B442" t="str">
            <v>Tubo de PVC 75mm</v>
          </cell>
          <cell r="C442" t="str">
            <v>m</v>
          </cell>
          <cell r="D442">
            <v>0.66</v>
          </cell>
          <cell r="E442">
            <v>6.61</v>
          </cell>
          <cell r="F442">
            <v>4.3600000000000003</v>
          </cell>
          <cell r="G442" t="str">
            <v/>
          </cell>
          <cell r="H442" t="str">
            <v/>
          </cell>
        </row>
        <row r="443">
          <cell r="A443" t="str">
            <v>1504</v>
          </cell>
          <cell r="B443" t="str">
            <v>Geotextil não tecido 400</v>
          </cell>
          <cell r="C443" t="str">
            <v>m2</v>
          </cell>
          <cell r="D443">
            <v>1.55</v>
          </cell>
          <cell r="E443">
            <v>3.3</v>
          </cell>
          <cell r="F443">
            <v>5.12</v>
          </cell>
          <cell r="G443" t="str">
            <v/>
          </cell>
        </row>
        <row r="444">
          <cell r="A444" t="str">
            <v>300</v>
          </cell>
          <cell r="B444" t="str">
            <v>Servente</v>
          </cell>
          <cell r="C444" t="str">
            <v>h</v>
          </cell>
          <cell r="D444">
            <v>4</v>
          </cell>
          <cell r="E444">
            <v>8.318601000000001</v>
          </cell>
          <cell r="H444">
            <v>33.270000000000003</v>
          </cell>
        </row>
        <row r="445">
          <cell r="A445" t="str">
            <v>254</v>
          </cell>
          <cell r="B445" t="str">
            <v>Pedreiro</v>
          </cell>
          <cell r="C445" t="str">
            <v>h</v>
          </cell>
          <cell r="D445">
            <v>3.5</v>
          </cell>
          <cell r="E445">
            <v>12.305151</v>
          </cell>
          <cell r="F445" t="str">
            <v/>
          </cell>
          <cell r="H445">
            <v>43.07</v>
          </cell>
        </row>
        <row r="446">
          <cell r="B446" t="str">
            <v>Total sem BDI</v>
          </cell>
          <cell r="F446">
            <v>254.23000000000002</v>
          </cell>
          <cell r="G446">
            <v>0</v>
          </cell>
          <cell r="H446">
            <v>76.34</v>
          </cell>
          <cell r="I446">
            <v>330.57000000000005</v>
          </cell>
        </row>
        <row r="447">
          <cell r="B447" t="str">
            <v>Total com BDI</v>
          </cell>
          <cell r="F447">
            <v>329.41</v>
          </cell>
          <cell r="G447">
            <v>0</v>
          </cell>
          <cell r="H447">
            <v>98.92</v>
          </cell>
          <cell r="I447">
            <v>428.33</v>
          </cell>
        </row>
        <row r="449">
          <cell r="A449" t="str">
            <v>18003</v>
          </cell>
          <cell r="B449" t="str">
            <v>Dreno incluindo brita, geotextil não tecido 400 e tubo de PVC 75mm (por m3 de brita)</v>
          </cell>
          <cell r="C449" t="str">
            <v>m3</v>
          </cell>
          <cell r="F449">
            <v>169.7</v>
          </cell>
          <cell r="G449">
            <v>0</v>
          </cell>
          <cell r="H449">
            <v>40.5</v>
          </cell>
          <cell r="I449">
            <v>210.2</v>
          </cell>
        </row>
        <row r="450">
          <cell r="A450" t="str">
            <v>037</v>
          </cell>
          <cell r="B450" t="str">
            <v>Brita 2</v>
          </cell>
          <cell r="C450" t="str">
            <v>m3</v>
          </cell>
          <cell r="D450">
            <v>1</v>
          </cell>
          <cell r="E450">
            <v>48.37</v>
          </cell>
          <cell r="F450">
            <v>48.37</v>
          </cell>
          <cell r="G450" t="str">
            <v/>
          </cell>
          <cell r="H450" t="str">
            <v/>
          </cell>
        </row>
        <row r="451">
          <cell r="A451" t="str">
            <v>372</v>
          </cell>
          <cell r="B451" t="str">
            <v>Tubo de PVC 75mm</v>
          </cell>
          <cell r="C451" t="str">
            <v>m</v>
          </cell>
          <cell r="D451">
            <v>10</v>
          </cell>
          <cell r="E451">
            <v>6.61</v>
          </cell>
          <cell r="F451">
            <v>66.099999999999994</v>
          </cell>
          <cell r="G451" t="str">
            <v/>
          </cell>
          <cell r="H451" t="str">
            <v/>
          </cell>
        </row>
        <row r="452">
          <cell r="A452" t="str">
            <v>1504</v>
          </cell>
          <cell r="B452" t="str">
            <v>Geotextil não tecido 400</v>
          </cell>
          <cell r="C452" t="str">
            <v>m2</v>
          </cell>
          <cell r="D452">
            <v>5</v>
          </cell>
          <cell r="E452">
            <v>3.3</v>
          </cell>
          <cell r="F452">
            <v>16.5</v>
          </cell>
          <cell r="G452" t="str">
            <v/>
          </cell>
        </row>
        <row r="453">
          <cell r="A453" t="str">
            <v>300</v>
          </cell>
          <cell r="B453" t="str">
            <v>Servente</v>
          </cell>
          <cell r="C453" t="str">
            <v>h</v>
          </cell>
          <cell r="D453">
            <v>2.5</v>
          </cell>
          <cell r="E453">
            <v>8.318601000000001</v>
          </cell>
          <cell r="H453">
            <v>20.8</v>
          </cell>
        </row>
        <row r="454">
          <cell r="A454" t="str">
            <v>254</v>
          </cell>
          <cell r="B454" t="str">
            <v>Pedreiro</v>
          </cell>
          <cell r="C454" t="str">
            <v>h</v>
          </cell>
          <cell r="D454">
            <v>0.85</v>
          </cell>
          <cell r="E454">
            <v>12.305151</v>
          </cell>
          <cell r="F454" t="str">
            <v/>
          </cell>
          <cell r="H454">
            <v>10.46</v>
          </cell>
        </row>
        <row r="455">
          <cell r="B455" t="str">
            <v>Total sem BDI</v>
          </cell>
          <cell r="F455">
            <v>130.97</v>
          </cell>
          <cell r="G455">
            <v>0</v>
          </cell>
          <cell r="H455">
            <v>31.26</v>
          </cell>
          <cell r="I455">
            <v>162.22999999999999</v>
          </cell>
        </row>
        <row r="456">
          <cell r="B456" t="str">
            <v>Total com BDI</v>
          </cell>
          <cell r="F456">
            <v>169.7</v>
          </cell>
          <cell r="G456">
            <v>0</v>
          </cell>
          <cell r="H456">
            <v>40.5</v>
          </cell>
          <cell r="I456">
            <v>210.2</v>
          </cell>
        </row>
        <row r="459">
          <cell r="A459" t="str">
            <v>18004</v>
          </cell>
          <cell r="B459" t="str">
            <v>Dreno incluindo brita, geotextil não tecido 400 e tubo de PVC 75mm (por m2 de área drenada)</v>
          </cell>
          <cell r="C459" t="str">
            <v>m2</v>
          </cell>
          <cell r="F459">
            <v>34.36</v>
          </cell>
          <cell r="G459">
            <v>0</v>
          </cell>
          <cell r="H459">
            <v>10.51</v>
          </cell>
          <cell r="I459">
            <v>44.87</v>
          </cell>
        </row>
        <row r="460">
          <cell r="A460" t="str">
            <v>037</v>
          </cell>
          <cell r="B460" t="str">
            <v>Brita 2</v>
          </cell>
          <cell r="C460" t="str">
            <v>m3</v>
          </cell>
          <cell r="D460">
            <v>0.2</v>
          </cell>
          <cell r="E460">
            <v>48.37</v>
          </cell>
          <cell r="F460">
            <v>9.67</v>
          </cell>
          <cell r="G460" t="str">
            <v/>
          </cell>
          <cell r="H460" t="str">
            <v/>
          </cell>
        </row>
        <row r="461">
          <cell r="A461" t="str">
            <v>372</v>
          </cell>
          <cell r="B461" t="str">
            <v>Tubo de PVC 75mm</v>
          </cell>
          <cell r="C461" t="str">
            <v>m</v>
          </cell>
          <cell r="D461">
            <v>2</v>
          </cell>
          <cell r="E461">
            <v>6.61</v>
          </cell>
          <cell r="F461">
            <v>13.22</v>
          </cell>
          <cell r="G461" t="str">
            <v/>
          </cell>
          <cell r="H461" t="str">
            <v/>
          </cell>
        </row>
        <row r="462">
          <cell r="A462" t="str">
            <v>1504</v>
          </cell>
          <cell r="B462" t="str">
            <v>Manta de Geotextil OP-40</v>
          </cell>
          <cell r="C462" t="str">
            <v>m2</v>
          </cell>
          <cell r="D462">
            <v>1.1000000000000001</v>
          </cell>
          <cell r="E462">
            <v>3.3</v>
          </cell>
          <cell r="F462">
            <v>3.63</v>
          </cell>
          <cell r="G462" t="str">
            <v/>
          </cell>
        </row>
        <row r="463">
          <cell r="A463" t="str">
            <v>300</v>
          </cell>
          <cell r="B463" t="str">
            <v>Servente</v>
          </cell>
          <cell r="C463" t="str">
            <v>h</v>
          </cell>
          <cell r="D463">
            <v>0.56000000000000005</v>
          </cell>
          <cell r="E463">
            <v>8.318601000000001</v>
          </cell>
          <cell r="H463">
            <v>4.66</v>
          </cell>
        </row>
        <row r="464">
          <cell r="A464" t="str">
            <v>254</v>
          </cell>
          <cell r="B464" t="str">
            <v>Pedreiro</v>
          </cell>
          <cell r="C464" t="str">
            <v>h</v>
          </cell>
          <cell r="D464">
            <v>0.28000000000000003</v>
          </cell>
          <cell r="E464">
            <v>12.305151</v>
          </cell>
          <cell r="F464" t="str">
            <v/>
          </cell>
          <cell r="H464">
            <v>3.45</v>
          </cell>
        </row>
        <row r="465">
          <cell r="B465" t="str">
            <v>Total sem BDI</v>
          </cell>
          <cell r="F465">
            <v>26.52</v>
          </cell>
          <cell r="G465">
            <v>0</v>
          </cell>
          <cell r="H465">
            <v>8.11</v>
          </cell>
          <cell r="I465">
            <v>34.629999999999995</v>
          </cell>
        </row>
        <row r="466">
          <cell r="B466" t="str">
            <v>Total com BDI</v>
          </cell>
          <cell r="F466">
            <v>34.36</v>
          </cell>
          <cell r="G466">
            <v>0</v>
          </cell>
          <cell r="H466">
            <v>10.51</v>
          </cell>
          <cell r="I466">
            <v>44.87</v>
          </cell>
        </row>
        <row r="468">
          <cell r="A468" t="str">
            <v>18005</v>
          </cell>
          <cell r="B468" t="str">
            <v>Muro de pedra, rejunte 3cm, traço 1:4 excluindo fornecimento da pedra</v>
          </cell>
          <cell r="C468" t="str">
            <v>m3</v>
          </cell>
          <cell r="F468">
            <v>74.53</v>
          </cell>
          <cell r="G468">
            <v>0</v>
          </cell>
          <cell r="H468">
            <v>85.57</v>
          </cell>
          <cell r="I468">
            <v>160.1</v>
          </cell>
        </row>
        <row r="469">
          <cell r="A469" t="str">
            <v>078</v>
          </cell>
          <cell r="B469" t="str">
            <v>Cimento</v>
          </cell>
          <cell r="C469" t="str">
            <v>kg</v>
          </cell>
          <cell r="D469">
            <v>100</v>
          </cell>
          <cell r="E469">
            <v>0.37</v>
          </cell>
          <cell r="F469">
            <v>37</v>
          </cell>
          <cell r="G469" t="str">
            <v/>
          </cell>
          <cell r="H469" t="str">
            <v/>
          </cell>
        </row>
        <row r="470">
          <cell r="A470" t="str">
            <v>022</v>
          </cell>
          <cell r="B470" t="str">
            <v>Areia média</v>
          </cell>
          <cell r="C470" t="str">
            <v>h</v>
          </cell>
          <cell r="D470">
            <v>0.4</v>
          </cell>
          <cell r="E470">
            <v>51.3</v>
          </cell>
          <cell r="F470">
            <v>20.52</v>
          </cell>
          <cell r="G470" t="str">
            <v/>
          </cell>
        </row>
        <row r="471">
          <cell r="A471" t="str">
            <v>300</v>
          </cell>
          <cell r="B471" t="str">
            <v>Servente</v>
          </cell>
          <cell r="C471" t="str">
            <v>h</v>
          </cell>
          <cell r="D471">
            <v>3.5</v>
          </cell>
          <cell r="E471">
            <v>8.318601000000001</v>
          </cell>
          <cell r="H471">
            <v>29.12</v>
          </cell>
        </row>
        <row r="472">
          <cell r="A472" t="str">
            <v>254</v>
          </cell>
          <cell r="B472" t="str">
            <v>Pedreiro</v>
          </cell>
          <cell r="C472" t="str">
            <v>h</v>
          </cell>
          <cell r="D472">
            <v>3</v>
          </cell>
          <cell r="E472">
            <v>12.305151</v>
          </cell>
          <cell r="F472" t="str">
            <v/>
          </cell>
          <cell r="H472">
            <v>36.92</v>
          </cell>
        </row>
        <row r="473">
          <cell r="B473" t="str">
            <v>Total sem BDI</v>
          </cell>
          <cell r="F473">
            <v>57.519999999999996</v>
          </cell>
          <cell r="G473">
            <v>0</v>
          </cell>
          <cell r="H473">
            <v>66.040000000000006</v>
          </cell>
          <cell r="I473">
            <v>123.56</v>
          </cell>
        </row>
        <row r="474">
          <cell r="B474" t="str">
            <v>Total com BDI</v>
          </cell>
          <cell r="F474">
            <v>74.53</v>
          </cell>
          <cell r="G474">
            <v>0</v>
          </cell>
          <cell r="H474">
            <v>85.57</v>
          </cell>
          <cell r="I474">
            <v>160.1</v>
          </cell>
        </row>
        <row r="476">
          <cell r="A476" t="str">
            <v>18006</v>
          </cell>
          <cell r="B476" t="str">
            <v>Concreto ciclópico</v>
          </cell>
          <cell r="C476" t="str">
            <v>m3</v>
          </cell>
          <cell r="F476">
            <v>156.19</v>
          </cell>
          <cell r="G476">
            <v>0</v>
          </cell>
          <cell r="H476">
            <v>126.09</v>
          </cell>
          <cell r="I476">
            <v>282.27</v>
          </cell>
        </row>
        <row r="477">
          <cell r="A477" t="str">
            <v>252</v>
          </cell>
          <cell r="B477" t="str">
            <v>Pedra de mão</v>
          </cell>
          <cell r="C477" t="str">
            <v>m3</v>
          </cell>
          <cell r="D477">
            <v>0.3</v>
          </cell>
          <cell r="E477">
            <v>30.5</v>
          </cell>
          <cell r="F477">
            <v>9.15</v>
          </cell>
          <cell r="G477" t="str">
            <v/>
          </cell>
          <cell r="H477" t="str">
            <v/>
          </cell>
        </row>
        <row r="478">
          <cell r="A478" t="str">
            <v>037</v>
          </cell>
          <cell r="B478" t="str">
            <v>Brita  2</v>
          </cell>
          <cell r="C478" t="str">
            <v>m3</v>
          </cell>
          <cell r="D478">
            <v>0.7</v>
          </cell>
          <cell r="E478">
            <v>48.37</v>
          </cell>
          <cell r="F478">
            <v>33.86</v>
          </cell>
          <cell r="G478" t="str">
            <v/>
          </cell>
          <cell r="H478" t="str">
            <v/>
          </cell>
        </row>
        <row r="479">
          <cell r="A479" t="str">
            <v>022</v>
          </cell>
          <cell r="B479" t="str">
            <v>Areia média</v>
          </cell>
          <cell r="C479" t="str">
            <v>m3</v>
          </cell>
          <cell r="D479">
            <v>0.35</v>
          </cell>
          <cell r="E479">
            <v>51.3</v>
          </cell>
          <cell r="F479">
            <v>17.96</v>
          </cell>
          <cell r="G479" t="str">
            <v/>
          </cell>
        </row>
        <row r="480">
          <cell r="A480" t="str">
            <v>078</v>
          </cell>
          <cell r="B480" t="str">
            <v>Cimento</v>
          </cell>
          <cell r="C480" t="str">
            <v>kg</v>
          </cell>
          <cell r="D480">
            <v>161</v>
          </cell>
          <cell r="E480">
            <v>0.37</v>
          </cell>
          <cell r="F480">
            <v>59.57</v>
          </cell>
          <cell r="G480" t="str">
            <v/>
          </cell>
          <cell r="H480" t="str">
            <v/>
          </cell>
        </row>
        <row r="481">
          <cell r="A481" t="str">
            <v>300</v>
          </cell>
          <cell r="B481" t="str">
            <v>Servente</v>
          </cell>
          <cell r="C481" t="str">
            <v>h</v>
          </cell>
          <cell r="D481">
            <v>8</v>
          </cell>
          <cell r="E481">
            <v>8.318601000000001</v>
          </cell>
          <cell r="F481" t="str">
            <v/>
          </cell>
          <cell r="H481">
            <v>66.55</v>
          </cell>
        </row>
        <row r="482">
          <cell r="A482" t="str">
            <v>254</v>
          </cell>
          <cell r="B482" t="str">
            <v>Pedreiro</v>
          </cell>
          <cell r="C482" t="str">
            <v>h</v>
          </cell>
          <cell r="D482">
            <v>2.5</v>
          </cell>
          <cell r="E482">
            <v>12.305151</v>
          </cell>
          <cell r="H482">
            <v>30.76</v>
          </cell>
        </row>
        <row r="483">
          <cell r="B483" t="str">
            <v>Total sem BDI</v>
          </cell>
          <cell r="F483">
            <v>120.53999999999999</v>
          </cell>
          <cell r="G483">
            <v>0</v>
          </cell>
          <cell r="H483">
            <v>97.31</v>
          </cell>
          <cell r="I483">
            <v>217.85</v>
          </cell>
        </row>
        <row r="484">
          <cell r="B484" t="str">
            <v>Total com BDI</v>
          </cell>
          <cell r="F484">
            <v>156.19</v>
          </cell>
          <cell r="G484">
            <v>0</v>
          </cell>
          <cell r="H484">
            <v>126.09</v>
          </cell>
          <cell r="I484">
            <v>282.27</v>
          </cell>
        </row>
        <row r="486">
          <cell r="A486" t="str">
            <v>18007</v>
          </cell>
          <cell r="B486" t="str">
            <v>Chumbadores com aço CA-50 1"  (50cm) incluindo furo na rocha h=25cm</v>
          </cell>
          <cell r="C486" t="str">
            <v>m3</v>
          </cell>
          <cell r="F486">
            <v>20.63</v>
          </cell>
          <cell r="G486">
            <v>12.18</v>
          </cell>
          <cell r="H486">
            <v>14.4</v>
          </cell>
          <cell r="I486">
            <v>47.2</v>
          </cell>
        </row>
        <row r="487">
          <cell r="A487" t="str">
            <v>762</v>
          </cell>
          <cell r="B487" t="str">
            <v>Martelo perfurador elétrico</v>
          </cell>
          <cell r="C487" t="str">
            <v>h</v>
          </cell>
          <cell r="D487">
            <v>0.6</v>
          </cell>
          <cell r="E487">
            <v>15.66</v>
          </cell>
          <cell r="G487">
            <v>9.4</v>
          </cell>
        </row>
        <row r="488">
          <cell r="A488" t="str">
            <v>764</v>
          </cell>
          <cell r="B488" t="str">
            <v>Broca para rocha 25mm (aluguel)</v>
          </cell>
          <cell r="C488" t="str">
            <v>h</v>
          </cell>
          <cell r="D488">
            <v>0.6</v>
          </cell>
          <cell r="E488">
            <v>11.38</v>
          </cell>
          <cell r="F488">
            <v>6.83</v>
          </cell>
        </row>
        <row r="489">
          <cell r="A489" t="str">
            <v>729</v>
          </cell>
          <cell r="B489" t="str">
            <v xml:space="preserve">Aço CA-50 1" </v>
          </cell>
          <cell r="C489" t="str">
            <v>m</v>
          </cell>
          <cell r="D489">
            <v>0.5</v>
          </cell>
          <cell r="E489">
            <v>18.18</v>
          </cell>
          <cell r="F489">
            <v>9.09</v>
          </cell>
        </row>
        <row r="490">
          <cell r="A490" t="str">
            <v>300</v>
          </cell>
          <cell r="B490" t="str">
            <v>Servente</v>
          </cell>
          <cell r="C490" t="str">
            <v>h</v>
          </cell>
          <cell r="D490">
            <v>0.3</v>
          </cell>
          <cell r="E490">
            <v>8.318601000000001</v>
          </cell>
          <cell r="H490">
            <v>2.5</v>
          </cell>
        </row>
        <row r="491">
          <cell r="A491" t="str">
            <v>147</v>
          </cell>
          <cell r="B491" t="str">
            <v>Ferreiro</v>
          </cell>
          <cell r="C491" t="str">
            <v>h</v>
          </cell>
          <cell r="D491">
            <v>0.1</v>
          </cell>
          <cell r="E491">
            <v>12.305151</v>
          </cell>
          <cell r="H491">
            <v>1.23</v>
          </cell>
        </row>
        <row r="492">
          <cell r="A492" t="str">
            <v>243</v>
          </cell>
          <cell r="B492" t="str">
            <v>Operador de máquina</v>
          </cell>
          <cell r="C492" t="str">
            <v>h</v>
          </cell>
          <cell r="D492">
            <v>0.6</v>
          </cell>
          <cell r="E492">
            <v>12.305151</v>
          </cell>
          <cell r="H492">
            <v>7.38</v>
          </cell>
        </row>
        <row r="493">
          <cell r="B493" t="str">
            <v>Total sem BDI</v>
          </cell>
          <cell r="F493">
            <v>15.92</v>
          </cell>
          <cell r="G493">
            <v>9.4</v>
          </cell>
          <cell r="H493">
            <v>11.11</v>
          </cell>
          <cell r="I493">
            <v>36.43</v>
          </cell>
        </row>
        <row r="494">
          <cell r="B494" t="str">
            <v>Total com BDI</v>
          </cell>
          <cell r="F494">
            <v>20.63</v>
          </cell>
          <cell r="G494">
            <v>12.18</v>
          </cell>
          <cell r="H494">
            <v>14.4</v>
          </cell>
          <cell r="I494">
            <v>47.2</v>
          </cell>
        </row>
        <row r="496">
          <cell r="A496" t="str">
            <v>19000</v>
          </cell>
          <cell r="B496" t="str">
            <v>DRENAGEM</v>
          </cell>
        </row>
        <row r="498">
          <cell r="A498" t="str">
            <v>19001</v>
          </cell>
          <cell r="B498" t="str">
            <v>Lastro de brita 10cm</v>
          </cell>
          <cell r="C498" t="str">
            <v>m2</v>
          </cell>
          <cell r="F498">
            <v>6.89</v>
          </cell>
          <cell r="G498">
            <v>0</v>
          </cell>
          <cell r="H498">
            <v>1.65</v>
          </cell>
          <cell r="I498">
            <v>8.5399999999999991</v>
          </cell>
        </row>
        <row r="499">
          <cell r="A499" t="str">
            <v>037</v>
          </cell>
          <cell r="B499" t="str">
            <v>Brita 2 (posto obra)</v>
          </cell>
          <cell r="C499" t="str">
            <v>m3</v>
          </cell>
          <cell r="D499">
            <v>0.11</v>
          </cell>
          <cell r="E499">
            <v>48.37</v>
          </cell>
          <cell r="F499">
            <v>5.32</v>
          </cell>
          <cell r="G499" t="str">
            <v/>
          </cell>
          <cell r="H499" t="str">
            <v/>
          </cell>
        </row>
        <row r="500">
          <cell r="A500" t="str">
            <v>300</v>
          </cell>
          <cell r="B500" t="str">
            <v>Servente</v>
          </cell>
          <cell r="C500" t="str">
            <v>h</v>
          </cell>
          <cell r="D500">
            <v>0.15</v>
          </cell>
          <cell r="E500">
            <v>8.318601000000001</v>
          </cell>
          <cell r="H500">
            <v>1.25</v>
          </cell>
        </row>
        <row r="501">
          <cell r="A501" t="str">
            <v>254</v>
          </cell>
          <cell r="B501" t="str">
            <v>Pedreiro</v>
          </cell>
          <cell r="C501" t="str">
            <v>h</v>
          </cell>
          <cell r="D501">
            <v>2E-3</v>
          </cell>
          <cell r="E501">
            <v>12.305151</v>
          </cell>
          <cell r="F501" t="str">
            <v/>
          </cell>
          <cell r="H501">
            <v>0.02</v>
          </cell>
        </row>
        <row r="502">
          <cell r="B502" t="str">
            <v>Total sem BDI</v>
          </cell>
          <cell r="F502">
            <v>5.32</v>
          </cell>
          <cell r="G502">
            <v>0</v>
          </cell>
          <cell r="H502">
            <v>1.27</v>
          </cell>
          <cell r="I502">
            <v>6.59</v>
          </cell>
        </row>
        <row r="503">
          <cell r="B503" t="str">
            <v>Total com BDI</v>
          </cell>
          <cell r="F503">
            <v>6.89</v>
          </cell>
          <cell r="G503">
            <v>0</v>
          </cell>
          <cell r="H503">
            <v>1.65</v>
          </cell>
          <cell r="I503">
            <v>8.5399999999999991</v>
          </cell>
        </row>
        <row r="505">
          <cell r="A505" t="str">
            <v>19002</v>
          </cell>
          <cell r="B505" t="str">
            <v>Lastro de brita 5cm</v>
          </cell>
          <cell r="C505" t="str">
            <v>m2</v>
          </cell>
          <cell r="F505">
            <v>3.45</v>
          </cell>
          <cell r="G505">
            <v>0</v>
          </cell>
          <cell r="H505">
            <v>0.82</v>
          </cell>
          <cell r="I505">
            <v>4.26</v>
          </cell>
        </row>
        <row r="506">
          <cell r="A506" t="str">
            <v>037</v>
          </cell>
          <cell r="B506" t="str">
            <v>Brita 2 (posto obra)</v>
          </cell>
          <cell r="C506" t="str">
            <v>m3</v>
          </cell>
          <cell r="D506">
            <v>5.5E-2</v>
          </cell>
          <cell r="E506">
            <v>48.37</v>
          </cell>
          <cell r="F506">
            <v>2.66</v>
          </cell>
          <cell r="G506" t="str">
            <v/>
          </cell>
          <cell r="H506" t="str">
            <v/>
          </cell>
        </row>
        <row r="507">
          <cell r="A507" t="str">
            <v>300</v>
          </cell>
          <cell r="B507" t="str">
            <v>Servente</v>
          </cell>
          <cell r="C507" t="str">
            <v>h</v>
          </cell>
          <cell r="D507">
            <v>7.4999999999999997E-2</v>
          </cell>
          <cell r="E507">
            <v>8.318601000000001</v>
          </cell>
          <cell r="H507">
            <v>0.62</v>
          </cell>
        </row>
        <row r="508">
          <cell r="A508" t="str">
            <v>254</v>
          </cell>
          <cell r="B508" t="str">
            <v>Pedreiro</v>
          </cell>
          <cell r="C508" t="str">
            <v>h</v>
          </cell>
          <cell r="D508">
            <v>1E-3</v>
          </cell>
          <cell r="E508">
            <v>12.305151</v>
          </cell>
          <cell r="F508" t="str">
            <v/>
          </cell>
          <cell r="H508">
            <v>0.01</v>
          </cell>
        </row>
        <row r="509">
          <cell r="B509" t="str">
            <v>Total sem BDI</v>
          </cell>
          <cell r="F509">
            <v>2.66</v>
          </cell>
          <cell r="G509">
            <v>0</v>
          </cell>
          <cell r="H509">
            <v>0.63</v>
          </cell>
          <cell r="I509">
            <v>3.29</v>
          </cell>
        </row>
        <row r="510">
          <cell r="B510" t="str">
            <v>Total com BDI</v>
          </cell>
          <cell r="F510">
            <v>3.45</v>
          </cell>
          <cell r="G510">
            <v>0</v>
          </cell>
          <cell r="H510">
            <v>0.82</v>
          </cell>
          <cell r="I510">
            <v>4.26</v>
          </cell>
        </row>
        <row r="512">
          <cell r="A512" t="str">
            <v>19089</v>
          </cell>
          <cell r="B512" t="str">
            <v>Lastro de brita 5cm com  lona plástica</v>
          </cell>
          <cell r="C512" t="str">
            <v>m2</v>
          </cell>
          <cell r="F512">
            <v>4.5</v>
          </cell>
          <cell r="G512">
            <v>0</v>
          </cell>
          <cell r="H512">
            <v>0.82</v>
          </cell>
          <cell r="I512">
            <v>5.31</v>
          </cell>
        </row>
        <row r="513">
          <cell r="A513" t="str">
            <v>037</v>
          </cell>
          <cell r="B513" t="str">
            <v>Brita 2 (posto obra)</v>
          </cell>
          <cell r="C513" t="str">
            <v>m3</v>
          </cell>
          <cell r="D513">
            <v>5.5E-2</v>
          </cell>
          <cell r="E513">
            <v>48.37</v>
          </cell>
          <cell r="F513">
            <v>2.66</v>
          </cell>
          <cell r="G513" t="str">
            <v/>
          </cell>
          <cell r="H513" t="str">
            <v/>
          </cell>
        </row>
        <row r="514">
          <cell r="A514" t="str">
            <v>608</v>
          </cell>
          <cell r="B514" t="str">
            <v>Lona plástica</v>
          </cell>
          <cell r="C514" t="str">
            <v>m2</v>
          </cell>
          <cell r="D514">
            <v>1</v>
          </cell>
          <cell r="E514">
            <v>0.81</v>
          </cell>
          <cell r="F514">
            <v>0.81</v>
          </cell>
        </row>
        <row r="515">
          <cell r="A515" t="str">
            <v>300</v>
          </cell>
          <cell r="B515" t="str">
            <v>Servente</v>
          </cell>
          <cell r="C515" t="str">
            <v>h</v>
          </cell>
          <cell r="D515">
            <v>7.4999999999999997E-2</v>
          </cell>
          <cell r="E515">
            <v>8.318601000000001</v>
          </cell>
          <cell r="H515">
            <v>0.62</v>
          </cell>
        </row>
        <row r="516">
          <cell r="A516" t="str">
            <v>254</v>
          </cell>
          <cell r="B516" t="str">
            <v>Pedreiro</v>
          </cell>
          <cell r="C516" t="str">
            <v>h</v>
          </cell>
          <cell r="D516">
            <v>1E-3</v>
          </cell>
          <cell r="E516">
            <v>12.305151</v>
          </cell>
          <cell r="F516" t="str">
            <v/>
          </cell>
          <cell r="H516">
            <v>0.01</v>
          </cell>
        </row>
        <row r="517">
          <cell r="B517" t="str">
            <v>Total sem BDI</v>
          </cell>
          <cell r="F517">
            <v>3.47</v>
          </cell>
          <cell r="G517">
            <v>0</v>
          </cell>
          <cell r="H517">
            <v>0.63</v>
          </cell>
          <cell r="I517">
            <v>4.1000000000000005</v>
          </cell>
        </row>
        <row r="518">
          <cell r="B518" t="str">
            <v>Total com BDI</v>
          </cell>
          <cell r="F518">
            <v>4.5</v>
          </cell>
          <cell r="G518">
            <v>0</v>
          </cell>
          <cell r="H518">
            <v>0.82</v>
          </cell>
          <cell r="I518">
            <v>5.31</v>
          </cell>
        </row>
        <row r="520">
          <cell r="A520" t="str">
            <v>19003</v>
          </cell>
          <cell r="B520" t="str">
            <v xml:space="preserve">Lastro de brita </v>
          </cell>
          <cell r="C520" t="str">
            <v>m3</v>
          </cell>
          <cell r="F520">
            <v>68.95</v>
          </cell>
          <cell r="G520">
            <v>0</v>
          </cell>
          <cell r="H520">
            <v>16.489999999999998</v>
          </cell>
          <cell r="I520">
            <v>85.44</v>
          </cell>
        </row>
        <row r="521">
          <cell r="A521" t="str">
            <v>037</v>
          </cell>
          <cell r="B521" t="str">
            <v>Brita 2 (posto obra)</v>
          </cell>
          <cell r="C521" t="str">
            <v>m3</v>
          </cell>
          <cell r="D521">
            <v>1.1000000000000001</v>
          </cell>
          <cell r="E521">
            <v>48.37</v>
          </cell>
          <cell r="F521">
            <v>53.21</v>
          </cell>
          <cell r="G521" t="str">
            <v/>
          </cell>
          <cell r="H521" t="str">
            <v/>
          </cell>
        </row>
        <row r="522">
          <cell r="A522" t="str">
            <v>300</v>
          </cell>
          <cell r="B522" t="str">
            <v>Servente</v>
          </cell>
          <cell r="C522" t="str">
            <v>h</v>
          </cell>
          <cell r="D522">
            <v>1.5</v>
          </cell>
          <cell r="E522">
            <v>8.318601000000001</v>
          </cell>
          <cell r="H522">
            <v>12.48</v>
          </cell>
        </row>
        <row r="523">
          <cell r="A523" t="str">
            <v>254</v>
          </cell>
          <cell r="B523" t="str">
            <v>Pedreiro</v>
          </cell>
          <cell r="C523" t="str">
            <v>h</v>
          </cell>
          <cell r="D523">
            <v>0.02</v>
          </cell>
          <cell r="E523">
            <v>12.305151</v>
          </cell>
          <cell r="F523" t="str">
            <v/>
          </cell>
          <cell r="H523">
            <v>0.25</v>
          </cell>
        </row>
        <row r="524">
          <cell r="B524" t="str">
            <v>Total sem BDI</v>
          </cell>
          <cell r="F524">
            <v>53.21</v>
          </cell>
          <cell r="G524">
            <v>0</v>
          </cell>
          <cell r="H524">
            <v>12.73</v>
          </cell>
          <cell r="I524">
            <v>65.94</v>
          </cell>
        </row>
        <row r="525">
          <cell r="B525" t="str">
            <v>Total com BDI</v>
          </cell>
          <cell r="F525">
            <v>68.95</v>
          </cell>
          <cell r="G525">
            <v>0</v>
          </cell>
          <cell r="H525">
            <v>16.489999999999998</v>
          </cell>
          <cell r="I525">
            <v>85.44</v>
          </cell>
        </row>
        <row r="527">
          <cell r="A527" t="str">
            <v>19004</v>
          </cell>
          <cell r="B527" t="str">
            <v>Lastro de pedra pulmão 20cm</v>
          </cell>
          <cell r="C527" t="str">
            <v>m2</v>
          </cell>
          <cell r="F527">
            <v>13.64</v>
          </cell>
          <cell r="G527">
            <v>0</v>
          </cell>
          <cell r="H527">
            <v>4.47</v>
          </cell>
          <cell r="I527">
            <v>18.11</v>
          </cell>
        </row>
        <row r="528">
          <cell r="A528" t="str">
            <v>1469</v>
          </cell>
          <cell r="B528" t="str">
            <v>Pedra pulmão (posto obra)</v>
          </cell>
          <cell r="C528" t="str">
            <v>m3</v>
          </cell>
          <cell r="D528">
            <v>0.22</v>
          </cell>
          <cell r="E528">
            <v>47.87</v>
          </cell>
          <cell r="F528">
            <v>10.53</v>
          </cell>
          <cell r="G528" t="str">
            <v/>
          </cell>
          <cell r="H528" t="str">
            <v/>
          </cell>
        </row>
        <row r="529">
          <cell r="A529" t="str">
            <v>300</v>
          </cell>
          <cell r="B529" t="str">
            <v>Servente</v>
          </cell>
          <cell r="C529" t="str">
            <v>h</v>
          </cell>
          <cell r="D529">
            <v>0.4</v>
          </cell>
          <cell r="E529">
            <v>8.318601000000001</v>
          </cell>
          <cell r="H529">
            <v>3.33</v>
          </cell>
        </row>
        <row r="530">
          <cell r="A530" t="str">
            <v>254</v>
          </cell>
          <cell r="B530" t="str">
            <v>Pedreiro</v>
          </cell>
          <cell r="C530" t="str">
            <v>h</v>
          </cell>
          <cell r="D530">
            <v>0.01</v>
          </cell>
          <cell r="E530">
            <v>12.305151</v>
          </cell>
          <cell r="F530" t="str">
            <v/>
          </cell>
          <cell r="H530">
            <v>0.12</v>
          </cell>
        </row>
        <row r="531">
          <cell r="B531" t="str">
            <v>Total sem BDI</v>
          </cell>
          <cell r="F531">
            <v>10.53</v>
          </cell>
          <cell r="G531">
            <v>0</v>
          </cell>
          <cell r="H531">
            <v>3.45</v>
          </cell>
          <cell r="I531">
            <v>13.98</v>
          </cell>
        </row>
        <row r="532">
          <cell r="B532" t="str">
            <v>Total com BDI</v>
          </cell>
          <cell r="F532">
            <v>13.64</v>
          </cell>
          <cell r="G532">
            <v>0</v>
          </cell>
          <cell r="H532">
            <v>4.47</v>
          </cell>
          <cell r="I532">
            <v>18.11</v>
          </cell>
        </row>
        <row r="534">
          <cell r="A534" t="str">
            <v>19005</v>
          </cell>
          <cell r="B534" t="str">
            <v>Lastro de pedra pulmão 30cm</v>
          </cell>
          <cell r="C534" t="str">
            <v>m2</v>
          </cell>
          <cell r="F534">
            <v>20.47</v>
          </cell>
          <cell r="G534">
            <v>0</v>
          </cell>
          <cell r="H534">
            <v>6.7</v>
          </cell>
          <cell r="I534">
            <v>27.17</v>
          </cell>
        </row>
        <row r="535">
          <cell r="A535" t="str">
            <v>1469</v>
          </cell>
          <cell r="B535" t="str">
            <v>Pedra pulmão (posto obra)</v>
          </cell>
          <cell r="C535" t="str">
            <v>m3</v>
          </cell>
          <cell r="D535">
            <v>0.33</v>
          </cell>
          <cell r="E535">
            <v>47.87</v>
          </cell>
          <cell r="F535">
            <v>15.8</v>
          </cell>
          <cell r="G535" t="str">
            <v/>
          </cell>
          <cell r="H535" t="str">
            <v/>
          </cell>
        </row>
        <row r="536">
          <cell r="A536" t="str">
            <v>300</v>
          </cell>
          <cell r="B536" t="str">
            <v>Servente</v>
          </cell>
          <cell r="C536" t="str">
            <v>h</v>
          </cell>
          <cell r="D536">
            <v>0.6</v>
          </cell>
          <cell r="E536">
            <v>8.318601000000001</v>
          </cell>
          <cell r="H536">
            <v>4.99</v>
          </cell>
        </row>
        <row r="537">
          <cell r="A537" t="str">
            <v>254</v>
          </cell>
          <cell r="B537" t="str">
            <v>Pedreiro</v>
          </cell>
          <cell r="C537" t="str">
            <v>h</v>
          </cell>
          <cell r="D537">
            <v>1.4999999999999999E-2</v>
          </cell>
          <cell r="E537">
            <v>12.305151</v>
          </cell>
          <cell r="F537" t="str">
            <v/>
          </cell>
          <cell r="H537">
            <v>0.18</v>
          </cell>
        </row>
        <row r="538">
          <cell r="B538" t="str">
            <v>Total sem BDI</v>
          </cell>
          <cell r="F538">
            <v>15.8</v>
          </cell>
          <cell r="G538">
            <v>0</v>
          </cell>
          <cell r="H538">
            <v>5.17</v>
          </cell>
          <cell r="I538">
            <v>20.97</v>
          </cell>
        </row>
        <row r="539">
          <cell r="B539" t="str">
            <v>Total com BDI</v>
          </cell>
          <cell r="F539">
            <v>20.47</v>
          </cell>
          <cell r="G539">
            <v>0</v>
          </cell>
          <cell r="H539">
            <v>6.7</v>
          </cell>
          <cell r="I539">
            <v>27.17</v>
          </cell>
        </row>
        <row r="541">
          <cell r="A541" t="str">
            <v>19006</v>
          </cell>
          <cell r="B541" t="str">
            <v xml:space="preserve">Lastro de pedra pulmão </v>
          </cell>
          <cell r="C541" t="str">
            <v>m3</v>
          </cell>
          <cell r="F541">
            <v>68.23</v>
          </cell>
          <cell r="G541">
            <v>0</v>
          </cell>
          <cell r="H541">
            <v>22.36</v>
          </cell>
          <cell r="I541">
            <v>90.6</v>
          </cell>
        </row>
        <row r="542">
          <cell r="A542" t="str">
            <v>1469</v>
          </cell>
          <cell r="B542" t="str">
            <v>Pedra pulmão (posto obra)</v>
          </cell>
          <cell r="C542" t="str">
            <v>m3</v>
          </cell>
          <cell r="D542">
            <v>1.1000000000000001</v>
          </cell>
          <cell r="E542">
            <v>47.87</v>
          </cell>
          <cell r="F542">
            <v>52.66</v>
          </cell>
          <cell r="G542" t="str">
            <v/>
          </cell>
          <cell r="H542" t="str">
            <v/>
          </cell>
        </row>
        <row r="543">
          <cell r="A543" t="str">
            <v>300</v>
          </cell>
          <cell r="B543" t="str">
            <v>Servente</v>
          </cell>
          <cell r="C543" t="str">
            <v>h</v>
          </cell>
          <cell r="D543">
            <v>2</v>
          </cell>
          <cell r="E543">
            <v>8.318601000000001</v>
          </cell>
          <cell r="H543">
            <v>16.64</v>
          </cell>
        </row>
        <row r="544">
          <cell r="A544" t="str">
            <v>254</v>
          </cell>
          <cell r="B544" t="str">
            <v>Pedreiro</v>
          </cell>
          <cell r="C544" t="str">
            <v>h</v>
          </cell>
          <cell r="D544">
            <v>0.05</v>
          </cell>
          <cell r="E544">
            <v>12.305151</v>
          </cell>
          <cell r="F544" t="str">
            <v/>
          </cell>
          <cell r="H544">
            <v>0.62</v>
          </cell>
        </row>
        <row r="545">
          <cell r="B545" t="str">
            <v>Total sem BDI</v>
          </cell>
          <cell r="F545">
            <v>52.66</v>
          </cell>
          <cell r="G545">
            <v>0</v>
          </cell>
          <cell r="H545">
            <v>17.260000000000002</v>
          </cell>
          <cell r="I545">
            <v>69.92</v>
          </cell>
        </row>
        <row r="546">
          <cell r="B546" t="str">
            <v>Total com BDI</v>
          </cell>
          <cell r="F546">
            <v>68.23</v>
          </cell>
          <cell r="G546">
            <v>0</v>
          </cell>
          <cell r="H546">
            <v>22.36</v>
          </cell>
          <cell r="I546">
            <v>90.6</v>
          </cell>
        </row>
        <row r="548">
          <cell r="A548" t="str">
            <v>19007</v>
          </cell>
          <cell r="B548" t="str">
            <v>Lastro de concreto simples (10cm)</v>
          </cell>
          <cell r="C548" t="str">
            <v>m2</v>
          </cell>
          <cell r="F548">
            <v>19.68</v>
          </cell>
          <cell r="G548">
            <v>0.49</v>
          </cell>
          <cell r="H548">
            <v>11.01</v>
          </cell>
          <cell r="I548">
            <v>31.19</v>
          </cell>
        </row>
        <row r="549">
          <cell r="A549" t="str">
            <v>028</v>
          </cell>
          <cell r="B549" t="str">
            <v>Betoneira</v>
          </cell>
          <cell r="C549" t="str">
            <v>h</v>
          </cell>
          <cell r="D549">
            <v>4.8000000000000001E-2</v>
          </cell>
          <cell r="E549">
            <v>7.91</v>
          </cell>
          <cell r="G549">
            <v>0.38</v>
          </cell>
        </row>
        <row r="550">
          <cell r="A550" t="str">
            <v>078</v>
          </cell>
          <cell r="B550" t="str">
            <v>Cimento</v>
          </cell>
          <cell r="C550" t="str">
            <v>kg</v>
          </cell>
          <cell r="D550">
            <v>23</v>
          </cell>
          <cell r="E550">
            <v>0.37</v>
          </cell>
          <cell r="F550">
            <v>8.51</v>
          </cell>
        </row>
        <row r="551">
          <cell r="A551" t="str">
            <v>022</v>
          </cell>
          <cell r="B551" t="str">
            <v>Areia</v>
          </cell>
          <cell r="C551" t="str">
            <v>m3</v>
          </cell>
          <cell r="D551">
            <v>0.05</v>
          </cell>
          <cell r="E551">
            <v>51.3</v>
          </cell>
          <cell r="F551">
            <v>2.57</v>
          </cell>
        </row>
        <row r="552">
          <cell r="A552" t="str">
            <v>037</v>
          </cell>
          <cell r="B552" t="str">
            <v>Brita 2</v>
          </cell>
          <cell r="C552" t="str">
            <v>m3</v>
          </cell>
          <cell r="D552">
            <v>8.5000000000000006E-2</v>
          </cell>
          <cell r="E552">
            <v>48.37</v>
          </cell>
          <cell r="F552">
            <v>4.1100000000000003</v>
          </cell>
          <cell r="G552" t="str">
            <v/>
          </cell>
          <cell r="H552" t="str">
            <v/>
          </cell>
        </row>
        <row r="553">
          <cell r="A553" t="str">
            <v>300</v>
          </cell>
          <cell r="B553" t="str">
            <v>Servente</v>
          </cell>
          <cell r="C553" t="str">
            <v>h</v>
          </cell>
          <cell r="D553">
            <v>0.8</v>
          </cell>
          <cell r="E553">
            <v>8.318601000000001</v>
          </cell>
          <cell r="H553">
            <v>6.65</v>
          </cell>
        </row>
        <row r="554">
          <cell r="A554" t="str">
            <v>254</v>
          </cell>
          <cell r="B554" t="str">
            <v>Pedreiro</v>
          </cell>
          <cell r="C554" t="str">
            <v>h</v>
          </cell>
          <cell r="D554">
            <v>0.15</v>
          </cell>
          <cell r="E554">
            <v>12.305151</v>
          </cell>
          <cell r="F554" t="str">
            <v/>
          </cell>
          <cell r="H554">
            <v>1.85</v>
          </cell>
        </row>
        <row r="555">
          <cell r="B555" t="str">
            <v>Total sem BDI</v>
          </cell>
          <cell r="F555">
            <v>15.190000000000001</v>
          </cell>
          <cell r="G555">
            <v>0.38</v>
          </cell>
          <cell r="H555">
            <v>8.5</v>
          </cell>
          <cell r="I555">
            <v>24.07</v>
          </cell>
        </row>
        <row r="556">
          <cell r="B556" t="str">
            <v>Total com BDI</v>
          </cell>
          <cell r="F556">
            <v>19.68</v>
          </cell>
          <cell r="G556">
            <v>0.49</v>
          </cell>
          <cell r="H556">
            <v>11.01</v>
          </cell>
          <cell r="I556">
            <v>31.19</v>
          </cell>
        </row>
        <row r="558">
          <cell r="A558" t="str">
            <v>19052</v>
          </cell>
          <cell r="B558" t="str">
            <v>Lastro de concreto simples (20cm)</v>
          </cell>
          <cell r="C558" t="str">
            <v>m2</v>
          </cell>
          <cell r="F558">
            <v>39.35</v>
          </cell>
          <cell r="G558">
            <v>0.98</v>
          </cell>
          <cell r="H558">
            <v>22.03</v>
          </cell>
          <cell r="I558">
            <v>62.36</v>
          </cell>
        </row>
        <row r="559">
          <cell r="A559" t="str">
            <v>028</v>
          </cell>
          <cell r="B559" t="str">
            <v>Betoneira</v>
          </cell>
          <cell r="C559" t="str">
            <v>h</v>
          </cell>
          <cell r="D559">
            <v>9.6000000000000002E-2</v>
          </cell>
          <cell r="E559">
            <v>7.91</v>
          </cell>
          <cell r="G559">
            <v>0.76</v>
          </cell>
        </row>
        <row r="560">
          <cell r="A560" t="str">
            <v>078</v>
          </cell>
          <cell r="B560" t="str">
            <v>Cimento</v>
          </cell>
          <cell r="C560" t="str">
            <v>kg</v>
          </cell>
          <cell r="D560">
            <v>46</v>
          </cell>
          <cell r="E560">
            <v>0.37</v>
          </cell>
          <cell r="F560">
            <v>17.02</v>
          </cell>
        </row>
        <row r="561">
          <cell r="A561" t="str">
            <v>022</v>
          </cell>
          <cell r="B561" t="str">
            <v>Areia</v>
          </cell>
          <cell r="C561" t="str">
            <v>m3</v>
          </cell>
          <cell r="D561">
            <v>0.1</v>
          </cell>
          <cell r="E561">
            <v>51.3</v>
          </cell>
          <cell r="F561">
            <v>5.13</v>
          </cell>
        </row>
        <row r="562">
          <cell r="A562" t="str">
            <v>037</v>
          </cell>
          <cell r="B562" t="str">
            <v>Brita 2</v>
          </cell>
          <cell r="C562" t="str">
            <v>m3</v>
          </cell>
          <cell r="D562">
            <v>0.17</v>
          </cell>
          <cell r="E562">
            <v>48.37</v>
          </cell>
          <cell r="F562">
            <v>8.2200000000000006</v>
          </cell>
          <cell r="G562" t="str">
            <v/>
          </cell>
          <cell r="H562" t="str">
            <v/>
          </cell>
        </row>
        <row r="563">
          <cell r="A563" t="str">
            <v>300</v>
          </cell>
          <cell r="B563" t="str">
            <v>Servente</v>
          </cell>
          <cell r="C563" t="str">
            <v>h</v>
          </cell>
          <cell r="D563">
            <v>1.6</v>
          </cell>
          <cell r="E563">
            <v>8.318601000000001</v>
          </cell>
          <cell r="H563">
            <v>13.31</v>
          </cell>
        </row>
        <row r="564">
          <cell r="A564" t="str">
            <v>254</v>
          </cell>
          <cell r="B564" t="str">
            <v>Pedreiro</v>
          </cell>
          <cell r="C564" t="str">
            <v>h</v>
          </cell>
          <cell r="D564">
            <v>0.3</v>
          </cell>
          <cell r="E564">
            <v>12.305151</v>
          </cell>
          <cell r="F564" t="str">
            <v/>
          </cell>
          <cell r="H564">
            <v>3.69</v>
          </cell>
        </row>
        <row r="565">
          <cell r="B565" t="str">
            <v>Total sem BDI</v>
          </cell>
          <cell r="F565">
            <v>30.369999999999997</v>
          </cell>
          <cell r="G565">
            <v>0.76</v>
          </cell>
          <cell r="H565">
            <v>17</v>
          </cell>
          <cell r="I565">
            <v>48.129999999999995</v>
          </cell>
        </row>
        <row r="566">
          <cell r="B566" t="str">
            <v>Total com BDI</v>
          </cell>
          <cell r="F566">
            <v>39.35</v>
          </cell>
          <cell r="G566">
            <v>0.98</v>
          </cell>
          <cell r="H566">
            <v>22.03</v>
          </cell>
          <cell r="I566">
            <v>62.36</v>
          </cell>
        </row>
        <row r="568">
          <cell r="A568" t="str">
            <v>19008</v>
          </cell>
          <cell r="B568" t="str">
            <v>Lastro de concreto simples fck 15MPa</v>
          </cell>
          <cell r="C568" t="str">
            <v>m3</v>
          </cell>
          <cell r="F568">
            <v>205.5</v>
          </cell>
          <cell r="G568">
            <v>3.14</v>
          </cell>
          <cell r="H568">
            <v>161.22999999999999</v>
          </cell>
          <cell r="I568">
            <v>369.86</v>
          </cell>
        </row>
        <row r="569">
          <cell r="A569" t="str">
            <v>028</v>
          </cell>
          <cell r="B569" t="str">
            <v>Betoneira 320 litros</v>
          </cell>
          <cell r="C569" t="str">
            <v>h</v>
          </cell>
          <cell r="D569">
            <v>0.30599999999999999</v>
          </cell>
          <cell r="E569">
            <v>7.91</v>
          </cell>
          <cell r="G569">
            <v>2.42</v>
          </cell>
        </row>
        <row r="570">
          <cell r="A570" t="str">
            <v>022</v>
          </cell>
          <cell r="B570" t="str">
            <v>Areia média</v>
          </cell>
          <cell r="C570" t="str">
            <v>m3</v>
          </cell>
          <cell r="D570">
            <v>0.67700000000000005</v>
          </cell>
          <cell r="E570">
            <v>51.3</v>
          </cell>
          <cell r="F570">
            <v>34.729999999999997</v>
          </cell>
        </row>
        <row r="571">
          <cell r="A571" t="str">
            <v>078</v>
          </cell>
          <cell r="B571" t="str">
            <v>Cimento</v>
          </cell>
          <cell r="C571" t="str">
            <v>kg</v>
          </cell>
          <cell r="D571">
            <v>220</v>
          </cell>
          <cell r="E571">
            <v>0.37</v>
          </cell>
          <cell r="F571">
            <v>81.400000000000006</v>
          </cell>
        </row>
        <row r="572">
          <cell r="A572" t="str">
            <v>037</v>
          </cell>
          <cell r="B572" t="str">
            <v>Brita 2</v>
          </cell>
          <cell r="C572" t="str">
            <v>m3</v>
          </cell>
          <cell r="D572">
            <v>0.878</v>
          </cell>
          <cell r="E572">
            <v>48.37</v>
          </cell>
          <cell r="F572">
            <v>42.47</v>
          </cell>
          <cell r="H572" t="str">
            <v/>
          </cell>
        </row>
        <row r="573">
          <cell r="A573" t="str">
            <v>254</v>
          </cell>
          <cell r="B573" t="str">
            <v>Pedreiro</v>
          </cell>
          <cell r="C573" t="str">
            <v>h</v>
          </cell>
          <cell r="D573">
            <v>2</v>
          </cell>
          <cell r="E573">
            <v>12.305151</v>
          </cell>
          <cell r="H573">
            <v>24.61</v>
          </cell>
        </row>
        <row r="574">
          <cell r="A574" t="str">
            <v>300</v>
          </cell>
          <cell r="B574" t="str">
            <v>Servente</v>
          </cell>
          <cell r="C574" t="str">
            <v>h</v>
          </cell>
          <cell r="D574">
            <v>12</v>
          </cell>
          <cell r="E574">
            <v>8.318601000000001</v>
          </cell>
          <cell r="H574">
            <v>99.82</v>
          </cell>
        </row>
        <row r="575">
          <cell r="B575" t="str">
            <v>Total sem BDI</v>
          </cell>
          <cell r="F575">
            <v>158.6</v>
          </cell>
          <cell r="G575">
            <v>2.42</v>
          </cell>
          <cell r="H575">
            <v>124.42999999999999</v>
          </cell>
          <cell r="I575">
            <v>285.45</v>
          </cell>
        </row>
        <row r="576">
          <cell r="B576" t="str">
            <v>Total com BDI</v>
          </cell>
          <cell r="F576">
            <v>205.5</v>
          </cell>
          <cell r="G576">
            <v>3.14</v>
          </cell>
          <cell r="H576">
            <v>161.22999999999999</v>
          </cell>
          <cell r="I576">
            <v>369.86</v>
          </cell>
        </row>
        <row r="578">
          <cell r="A578" t="str">
            <v>19059</v>
          </cell>
          <cell r="B578" t="str">
            <v>Envelopamento em concreto simples fck18MPa</v>
          </cell>
          <cell r="C578" t="str">
            <v>m3</v>
          </cell>
          <cell r="F578">
            <v>304.91000000000003</v>
          </cell>
          <cell r="G578">
            <v>3.14</v>
          </cell>
          <cell r="H578">
            <v>211.86</v>
          </cell>
          <cell r="I578">
            <v>519.91</v>
          </cell>
        </row>
        <row r="579">
          <cell r="A579" t="str">
            <v>028</v>
          </cell>
          <cell r="B579" t="str">
            <v>Betoneira 320 litros</v>
          </cell>
          <cell r="C579" t="str">
            <v>h</v>
          </cell>
          <cell r="D579">
            <v>0.30599999999999999</v>
          </cell>
          <cell r="E579">
            <v>7.91</v>
          </cell>
          <cell r="G579">
            <v>2.42</v>
          </cell>
        </row>
        <row r="580">
          <cell r="A580" t="str">
            <v>022</v>
          </cell>
          <cell r="B580" t="str">
            <v>Areia média</v>
          </cell>
          <cell r="C580" t="str">
            <v>m3</v>
          </cell>
          <cell r="D580">
            <v>0.878</v>
          </cell>
          <cell r="E580">
            <v>51.3</v>
          </cell>
          <cell r="F580">
            <v>45.04</v>
          </cell>
        </row>
        <row r="581">
          <cell r="A581" t="str">
            <v>078</v>
          </cell>
          <cell r="B581" t="str">
            <v>Cimento</v>
          </cell>
          <cell r="C581" t="str">
            <v>kg</v>
          </cell>
          <cell r="D581">
            <v>305</v>
          </cell>
          <cell r="E581">
            <v>0.37</v>
          </cell>
          <cell r="F581">
            <v>112.85</v>
          </cell>
        </row>
        <row r="582">
          <cell r="A582" t="str">
            <v>036</v>
          </cell>
          <cell r="B582" t="str">
            <v>Brita 1</v>
          </cell>
          <cell r="C582" t="str">
            <v>m3</v>
          </cell>
          <cell r="D582">
            <v>0.83599999999999997</v>
          </cell>
          <cell r="E582">
            <v>51.14</v>
          </cell>
          <cell r="F582">
            <v>42.75</v>
          </cell>
          <cell r="H582" t="str">
            <v/>
          </cell>
        </row>
        <row r="583">
          <cell r="A583" t="str">
            <v>222</v>
          </cell>
          <cell r="B583" t="str">
            <v>Madeira para caixaria    reapr. 3x</v>
          </cell>
          <cell r="C583" t="str">
            <v>dz</v>
          </cell>
          <cell r="D583">
            <v>0.5</v>
          </cell>
          <cell r="E583">
            <v>54</v>
          </cell>
          <cell r="F583">
            <v>27</v>
          </cell>
        </row>
        <row r="584">
          <cell r="A584" t="str">
            <v>275</v>
          </cell>
          <cell r="B584" t="str">
            <v>Prego 17x27</v>
          </cell>
          <cell r="C584" t="str">
            <v>kg</v>
          </cell>
          <cell r="D584">
            <v>1.2</v>
          </cell>
          <cell r="E584">
            <v>6.4</v>
          </cell>
          <cell r="F584">
            <v>7.68</v>
          </cell>
        </row>
        <row r="585">
          <cell r="A585" t="str">
            <v>070</v>
          </cell>
          <cell r="B585" t="str">
            <v>Carpinteiro</v>
          </cell>
          <cell r="C585" t="str">
            <v>h</v>
          </cell>
          <cell r="D585">
            <v>2.5</v>
          </cell>
          <cell r="E585">
            <v>12.305151</v>
          </cell>
          <cell r="H585">
            <v>30.76</v>
          </cell>
        </row>
        <row r="586">
          <cell r="A586" t="str">
            <v>254</v>
          </cell>
          <cell r="B586" t="str">
            <v>Pedreiro</v>
          </cell>
          <cell r="C586" t="str">
            <v>h</v>
          </cell>
          <cell r="D586">
            <v>2</v>
          </cell>
          <cell r="E586">
            <v>12.305151</v>
          </cell>
          <cell r="H586">
            <v>24.61</v>
          </cell>
        </row>
        <row r="587">
          <cell r="A587" t="str">
            <v>300</v>
          </cell>
          <cell r="B587" t="str">
            <v>Servente</v>
          </cell>
          <cell r="C587" t="str">
            <v>h</v>
          </cell>
          <cell r="D587">
            <v>13</v>
          </cell>
          <cell r="E587">
            <v>8.318601000000001</v>
          </cell>
          <cell r="H587">
            <v>108.14</v>
          </cell>
        </row>
        <row r="588">
          <cell r="B588" t="str">
            <v>Total sem BDI</v>
          </cell>
          <cell r="F588">
            <v>235.32</v>
          </cell>
          <cell r="G588">
            <v>2.42</v>
          </cell>
          <cell r="H588">
            <v>163.51</v>
          </cell>
          <cell r="I588">
            <v>401.25</v>
          </cell>
        </row>
        <row r="589">
          <cell r="B589" t="str">
            <v>Total com BDI</v>
          </cell>
          <cell r="F589">
            <v>304.91000000000003</v>
          </cell>
          <cell r="G589">
            <v>3.14</v>
          </cell>
          <cell r="H589">
            <v>211.86</v>
          </cell>
          <cell r="I589">
            <v>519.91</v>
          </cell>
        </row>
        <row r="591">
          <cell r="A591" t="str">
            <v>19060</v>
          </cell>
          <cell r="B591" t="str">
            <v>Envelopamento em concreto armado fck 18MPa</v>
          </cell>
          <cell r="C591" t="str">
            <v>m3</v>
          </cell>
          <cell r="F591">
            <v>487.35</v>
          </cell>
          <cell r="G591">
            <v>3.14</v>
          </cell>
          <cell r="H591">
            <v>271.69</v>
          </cell>
          <cell r="I591">
            <v>762.17</v>
          </cell>
        </row>
        <row r="592">
          <cell r="A592" t="str">
            <v>028</v>
          </cell>
          <cell r="B592" t="str">
            <v>Betoneira 320 litros</v>
          </cell>
          <cell r="C592" t="str">
            <v>h</v>
          </cell>
          <cell r="D592">
            <v>0.30599999999999999</v>
          </cell>
          <cell r="E592">
            <v>7.91</v>
          </cell>
          <cell r="G592">
            <v>2.42</v>
          </cell>
        </row>
        <row r="593">
          <cell r="A593" t="str">
            <v>022</v>
          </cell>
          <cell r="B593" t="str">
            <v>Areia média</v>
          </cell>
          <cell r="C593" t="str">
            <v>m3</v>
          </cell>
          <cell r="D593">
            <v>0.878</v>
          </cell>
          <cell r="E593">
            <v>51.3</v>
          </cell>
          <cell r="F593">
            <v>45.04</v>
          </cell>
        </row>
        <row r="594">
          <cell r="A594" t="str">
            <v>078</v>
          </cell>
          <cell r="B594" t="str">
            <v>Cimento</v>
          </cell>
          <cell r="C594" t="str">
            <v>kg</v>
          </cell>
          <cell r="D594">
            <v>305</v>
          </cell>
          <cell r="E594">
            <v>0.37</v>
          </cell>
          <cell r="F594">
            <v>112.85</v>
          </cell>
        </row>
        <row r="595">
          <cell r="A595" t="str">
            <v>036</v>
          </cell>
          <cell r="B595" t="str">
            <v>Brita 1</v>
          </cell>
          <cell r="C595" t="str">
            <v>m3</v>
          </cell>
          <cell r="D595">
            <v>0.83599999999999997</v>
          </cell>
          <cell r="E595">
            <v>51.14</v>
          </cell>
          <cell r="F595">
            <v>42.75</v>
          </cell>
        </row>
        <row r="596">
          <cell r="A596" t="str">
            <v>222</v>
          </cell>
          <cell r="B596" t="str">
            <v>Madeira para caixaria    reapr. 3x</v>
          </cell>
          <cell r="C596" t="str">
            <v>dz</v>
          </cell>
          <cell r="D596">
            <v>0.5</v>
          </cell>
          <cell r="E596">
            <v>54</v>
          </cell>
          <cell r="F596">
            <v>27</v>
          </cell>
        </row>
        <row r="597">
          <cell r="A597" t="str">
            <v>275</v>
          </cell>
          <cell r="B597" t="str">
            <v>Prego 17x27</v>
          </cell>
          <cell r="C597" t="str">
            <v>kg</v>
          </cell>
          <cell r="D597">
            <v>1.2</v>
          </cell>
          <cell r="E597">
            <v>6.4</v>
          </cell>
          <cell r="F597">
            <v>7.68</v>
          </cell>
        </row>
        <row r="598">
          <cell r="A598" t="str">
            <v>004</v>
          </cell>
          <cell r="B598" t="str">
            <v>Aço CA-50 1/4    0,250kg/m</v>
          </cell>
          <cell r="C598" t="str">
            <v>kg</v>
          </cell>
          <cell r="D598">
            <v>30</v>
          </cell>
          <cell r="E598">
            <v>4.68</v>
          </cell>
          <cell r="F598">
            <v>140.4</v>
          </cell>
        </row>
        <row r="599">
          <cell r="A599" t="str">
            <v>020</v>
          </cell>
          <cell r="B599" t="str">
            <v>Arame recozido 18</v>
          </cell>
          <cell r="C599" t="str">
            <v>kg</v>
          </cell>
          <cell r="D599">
            <v>0.08</v>
          </cell>
          <cell r="E599">
            <v>5</v>
          </cell>
          <cell r="F599">
            <v>0.4</v>
          </cell>
        </row>
        <row r="600">
          <cell r="A600" t="str">
            <v>147</v>
          </cell>
          <cell r="B600" t="str">
            <v>Ferreiro</v>
          </cell>
          <cell r="C600" t="str">
            <v>h</v>
          </cell>
          <cell r="D600">
            <v>2.4</v>
          </cell>
          <cell r="E600">
            <v>12.305151</v>
          </cell>
          <cell r="H600">
            <v>29.53</v>
          </cell>
        </row>
        <row r="601">
          <cell r="A601" t="str">
            <v>070</v>
          </cell>
          <cell r="B601" t="str">
            <v>Carpinteiro</v>
          </cell>
          <cell r="C601" t="str">
            <v>h</v>
          </cell>
          <cell r="D601">
            <v>2.5</v>
          </cell>
          <cell r="E601">
            <v>12.305151</v>
          </cell>
          <cell r="H601">
            <v>30.76</v>
          </cell>
        </row>
        <row r="602">
          <cell r="A602" t="str">
            <v>254</v>
          </cell>
          <cell r="B602" t="str">
            <v>Pedreiro</v>
          </cell>
          <cell r="C602" t="str">
            <v>h</v>
          </cell>
          <cell r="D602">
            <v>2</v>
          </cell>
          <cell r="E602">
            <v>12.305151</v>
          </cell>
          <cell r="H602">
            <v>24.61</v>
          </cell>
        </row>
        <row r="603">
          <cell r="A603" t="str">
            <v>300</v>
          </cell>
          <cell r="B603" t="str">
            <v>Servente</v>
          </cell>
          <cell r="C603" t="str">
            <v>h</v>
          </cell>
          <cell r="D603">
            <v>15</v>
          </cell>
          <cell r="E603">
            <v>8.318601000000001</v>
          </cell>
          <cell r="H603">
            <v>124.78</v>
          </cell>
        </row>
        <row r="604">
          <cell r="B604" t="str">
            <v>Total sem BDI</v>
          </cell>
          <cell r="F604">
            <v>376.12</v>
          </cell>
          <cell r="G604">
            <v>2.42</v>
          </cell>
          <cell r="H604">
            <v>209.68</v>
          </cell>
          <cell r="I604">
            <v>588.22</v>
          </cell>
        </row>
        <row r="605">
          <cell r="B605" t="str">
            <v>Total com BDI</v>
          </cell>
          <cell r="F605">
            <v>487.35</v>
          </cell>
          <cell r="G605">
            <v>3.14</v>
          </cell>
          <cell r="H605">
            <v>271.69</v>
          </cell>
          <cell r="I605">
            <v>762.17</v>
          </cell>
        </row>
        <row r="607">
          <cell r="A607" t="str">
            <v>19117</v>
          </cell>
          <cell r="B607" t="str">
            <v>Calha de concreto C-2 300mm</v>
          </cell>
          <cell r="C607" t="str">
            <v>m</v>
          </cell>
          <cell r="F607">
            <v>13.07</v>
          </cell>
          <cell r="G607">
            <v>0</v>
          </cell>
          <cell r="H607">
            <v>5.64</v>
          </cell>
          <cell r="I607">
            <v>18.71</v>
          </cell>
        </row>
        <row r="608">
          <cell r="A608" t="str">
            <v>1180</v>
          </cell>
          <cell r="B608" t="str">
            <v>Calha de concreto C-2 300mm</v>
          </cell>
          <cell r="C608" t="str">
            <v>m</v>
          </cell>
          <cell r="D608">
            <v>1.02</v>
          </cell>
          <cell r="E608">
            <v>9.5</v>
          </cell>
          <cell r="F608">
            <v>9.69</v>
          </cell>
          <cell r="H608" t="str">
            <v/>
          </cell>
        </row>
        <row r="609">
          <cell r="A609" t="str">
            <v>078</v>
          </cell>
          <cell r="B609" t="str">
            <v>Cimento</v>
          </cell>
          <cell r="C609" t="str">
            <v>kg</v>
          </cell>
          <cell r="D609">
            <v>0.24299999999999999</v>
          </cell>
          <cell r="E609">
            <v>0.37</v>
          </cell>
          <cell r="F609">
            <v>0.09</v>
          </cell>
          <cell r="H609" t="str">
            <v/>
          </cell>
        </row>
        <row r="610">
          <cell r="A610" t="str">
            <v>022</v>
          </cell>
          <cell r="B610" t="str">
            <v>Areia média</v>
          </cell>
          <cell r="C610" t="str">
            <v>m3</v>
          </cell>
          <cell r="D610">
            <v>6.0000000000000001E-3</v>
          </cell>
          <cell r="E610">
            <v>51.3</v>
          </cell>
          <cell r="F610">
            <v>0.31</v>
          </cell>
        </row>
        <row r="611">
          <cell r="A611" t="str">
            <v>300</v>
          </cell>
          <cell r="B611" t="str">
            <v>Servente</v>
          </cell>
          <cell r="C611" t="str">
            <v>h</v>
          </cell>
          <cell r="D611">
            <v>0.3</v>
          </cell>
          <cell r="E611">
            <v>8.318601000000001</v>
          </cell>
          <cell r="H611">
            <v>2.5</v>
          </cell>
        </row>
        <row r="612">
          <cell r="A612" t="str">
            <v>254</v>
          </cell>
          <cell r="B612" t="str">
            <v>Pedreiro</v>
          </cell>
          <cell r="C612" t="str">
            <v>h</v>
          </cell>
          <cell r="D612">
            <v>0.15</v>
          </cell>
          <cell r="E612">
            <v>12.305151</v>
          </cell>
          <cell r="H612">
            <v>1.85</v>
          </cell>
        </row>
        <row r="613">
          <cell r="B613" t="str">
            <v>Total sem BDI</v>
          </cell>
          <cell r="F613">
            <v>10.09</v>
          </cell>
          <cell r="G613">
            <v>0</v>
          </cell>
          <cell r="H613">
            <v>4.3499999999999996</v>
          </cell>
          <cell r="I613">
            <v>14.44</v>
          </cell>
        </row>
        <row r="614">
          <cell r="B614" t="str">
            <v>Total com BDI</v>
          </cell>
          <cell r="F614">
            <v>13.07</v>
          </cell>
          <cell r="G614">
            <v>0</v>
          </cell>
          <cell r="H614">
            <v>5.64</v>
          </cell>
          <cell r="I614">
            <v>18.71</v>
          </cell>
        </row>
        <row r="617">
          <cell r="A617" t="str">
            <v>19009</v>
          </cell>
          <cell r="B617" t="str">
            <v>Calha de concreto C-2 400mm</v>
          </cell>
          <cell r="C617" t="str">
            <v>m</v>
          </cell>
          <cell r="F617">
            <v>18.02</v>
          </cell>
          <cell r="G617">
            <v>0</v>
          </cell>
          <cell r="H617">
            <v>7.5</v>
          </cell>
          <cell r="I617">
            <v>25.53</v>
          </cell>
        </row>
        <row r="618">
          <cell r="A618" t="str">
            <v>449</v>
          </cell>
          <cell r="B618" t="str">
            <v>Calha de concreto C-2 400mm</v>
          </cell>
          <cell r="C618" t="str">
            <v>m</v>
          </cell>
          <cell r="D618">
            <v>1.02</v>
          </cell>
          <cell r="E618">
            <v>13.4</v>
          </cell>
          <cell r="F618">
            <v>13.67</v>
          </cell>
          <cell r="H618" t="str">
            <v/>
          </cell>
        </row>
        <row r="619">
          <cell r="A619" t="str">
            <v>078</v>
          </cell>
          <cell r="B619" t="str">
            <v>Cimento</v>
          </cell>
          <cell r="C619" t="str">
            <v>kg</v>
          </cell>
          <cell r="D619">
            <v>0.48599999999999999</v>
          </cell>
          <cell r="E619">
            <v>0.37</v>
          </cell>
          <cell r="F619">
            <v>0.18</v>
          </cell>
          <cell r="H619" t="str">
            <v/>
          </cell>
        </row>
        <row r="620">
          <cell r="A620" t="str">
            <v>022</v>
          </cell>
          <cell r="B620" t="str">
            <v>Areia média</v>
          </cell>
          <cell r="C620" t="str">
            <v>m3</v>
          </cell>
          <cell r="D620">
            <v>1.1999999999999999E-3</v>
          </cell>
          <cell r="E620">
            <v>51.3</v>
          </cell>
          <cell r="F620">
            <v>0.06</v>
          </cell>
        </row>
        <row r="621">
          <cell r="A621" t="str">
            <v>300</v>
          </cell>
          <cell r="B621" t="str">
            <v>Servente</v>
          </cell>
          <cell r="C621" t="str">
            <v>h</v>
          </cell>
          <cell r="D621">
            <v>0.4</v>
          </cell>
          <cell r="E621">
            <v>8.318601000000001</v>
          </cell>
          <cell r="H621">
            <v>3.33</v>
          </cell>
        </row>
        <row r="622">
          <cell r="A622" t="str">
            <v>254</v>
          </cell>
          <cell r="B622" t="str">
            <v>Pedreiro</v>
          </cell>
          <cell r="C622" t="str">
            <v>h</v>
          </cell>
          <cell r="D622">
            <v>0.2</v>
          </cell>
          <cell r="E622">
            <v>12.305151</v>
          </cell>
          <cell r="H622">
            <v>2.46</v>
          </cell>
        </row>
        <row r="623">
          <cell r="B623" t="str">
            <v>Total sem BDI</v>
          </cell>
          <cell r="F623">
            <v>13.91</v>
          </cell>
          <cell r="G623">
            <v>0</v>
          </cell>
          <cell r="H623">
            <v>5.79</v>
          </cell>
          <cell r="I623">
            <v>19.7</v>
          </cell>
        </row>
        <row r="624">
          <cell r="B624" t="str">
            <v>Total com BDI</v>
          </cell>
          <cell r="F624">
            <v>18.02</v>
          </cell>
          <cell r="G624">
            <v>0</v>
          </cell>
          <cell r="H624">
            <v>7.5</v>
          </cell>
          <cell r="I624">
            <v>25.53</v>
          </cell>
        </row>
        <row r="626">
          <cell r="A626" t="str">
            <v>19118</v>
          </cell>
          <cell r="B626" t="str">
            <v>Calha de concreto C-2 500mm</v>
          </cell>
          <cell r="C626" t="str">
            <v>m</v>
          </cell>
          <cell r="F626">
            <v>0.47</v>
          </cell>
          <cell r="G626">
            <v>0</v>
          </cell>
          <cell r="H626">
            <v>9.3800000000000008</v>
          </cell>
          <cell r="I626">
            <v>9.85</v>
          </cell>
        </row>
        <row r="627">
          <cell r="A627" t="str">
            <v>1241</v>
          </cell>
          <cell r="B627" t="str">
            <v>Calha de concreto C-2 500mm</v>
          </cell>
          <cell r="C627" t="str">
            <v>m</v>
          </cell>
          <cell r="D627">
            <v>1.02</v>
          </cell>
          <cell r="E627">
            <v>0</v>
          </cell>
          <cell r="F627">
            <v>0</v>
          </cell>
          <cell r="H627" t="str">
            <v/>
          </cell>
        </row>
        <row r="628">
          <cell r="A628" t="str">
            <v>078</v>
          </cell>
          <cell r="B628" t="str">
            <v>Cimento</v>
          </cell>
          <cell r="C628" t="str">
            <v>kg</v>
          </cell>
          <cell r="D628">
            <v>0.72899999999999998</v>
          </cell>
          <cell r="E628">
            <v>0.37</v>
          </cell>
          <cell r="F628">
            <v>0.27</v>
          </cell>
          <cell r="H628" t="str">
            <v/>
          </cell>
        </row>
        <row r="629">
          <cell r="A629" t="str">
            <v>022</v>
          </cell>
          <cell r="B629" t="str">
            <v>Areia média</v>
          </cell>
          <cell r="C629" t="str">
            <v>m3</v>
          </cell>
          <cell r="D629">
            <v>1.8E-3</v>
          </cell>
          <cell r="E629">
            <v>51.3</v>
          </cell>
          <cell r="F629">
            <v>0.09</v>
          </cell>
        </row>
        <row r="630">
          <cell r="A630" t="str">
            <v>300</v>
          </cell>
          <cell r="B630" t="str">
            <v>Servente</v>
          </cell>
          <cell r="C630" t="str">
            <v>h</v>
          </cell>
          <cell r="D630">
            <v>0.5</v>
          </cell>
          <cell r="E630">
            <v>8.318601000000001</v>
          </cell>
          <cell r="H630">
            <v>4.16</v>
          </cell>
        </row>
        <row r="631">
          <cell r="A631" t="str">
            <v>254</v>
          </cell>
          <cell r="B631" t="str">
            <v>Pedreiro</v>
          </cell>
          <cell r="C631" t="str">
            <v>h</v>
          </cell>
          <cell r="D631">
            <v>0.25</v>
          </cell>
          <cell r="E631">
            <v>12.305151</v>
          </cell>
          <cell r="H631">
            <v>3.08</v>
          </cell>
        </row>
        <row r="632">
          <cell r="B632" t="str">
            <v>Total sem BDI</v>
          </cell>
          <cell r="F632">
            <v>0.36</v>
          </cell>
          <cell r="G632">
            <v>0</v>
          </cell>
          <cell r="H632">
            <v>7.24</v>
          </cell>
          <cell r="I632">
            <v>7.6000000000000005</v>
          </cell>
        </row>
        <row r="633">
          <cell r="B633" t="str">
            <v>Total com BDI</v>
          </cell>
          <cell r="F633">
            <v>0.47</v>
          </cell>
          <cell r="G633">
            <v>0</v>
          </cell>
          <cell r="H633">
            <v>9.3800000000000008</v>
          </cell>
          <cell r="I633">
            <v>9.85</v>
          </cell>
        </row>
        <row r="635">
          <cell r="A635" t="str">
            <v>19095</v>
          </cell>
          <cell r="B635" t="str">
            <v>Calha de concreto C-2 600mm Sem fornecimento de material</v>
          </cell>
          <cell r="C635" t="str">
            <v>m</v>
          </cell>
          <cell r="F635">
            <v>0.63</v>
          </cell>
          <cell r="G635">
            <v>0</v>
          </cell>
          <cell r="H635">
            <v>13.13</v>
          </cell>
          <cell r="I635">
            <v>13.76</v>
          </cell>
        </row>
        <row r="636">
          <cell r="A636" t="str">
            <v>078</v>
          </cell>
          <cell r="B636" t="str">
            <v>Cimento</v>
          </cell>
          <cell r="C636" t="str">
            <v>kg</v>
          </cell>
          <cell r="D636">
            <v>0.97199999999999998</v>
          </cell>
          <cell r="E636">
            <v>0.37</v>
          </cell>
          <cell r="F636">
            <v>0.36</v>
          </cell>
        </row>
        <row r="637">
          <cell r="A637" t="str">
            <v>022</v>
          </cell>
          <cell r="B637" t="str">
            <v>Areia média</v>
          </cell>
          <cell r="C637" t="str">
            <v>m3</v>
          </cell>
          <cell r="D637">
            <v>2.5000000000000001E-3</v>
          </cell>
          <cell r="E637">
            <v>51.3</v>
          </cell>
          <cell r="F637">
            <v>0.13</v>
          </cell>
        </row>
        <row r="638">
          <cell r="A638" t="str">
            <v>300</v>
          </cell>
          <cell r="B638" t="str">
            <v>Servente</v>
          </cell>
          <cell r="C638" t="str">
            <v>h</v>
          </cell>
          <cell r="D638">
            <v>0.7</v>
          </cell>
          <cell r="E638">
            <v>8.318601000000001</v>
          </cell>
          <cell r="H638">
            <v>5.82</v>
          </cell>
        </row>
        <row r="639">
          <cell r="A639" t="str">
            <v>254</v>
          </cell>
          <cell r="B639" t="str">
            <v>Pedreiro</v>
          </cell>
          <cell r="C639" t="str">
            <v>h</v>
          </cell>
          <cell r="D639">
            <v>0.35</v>
          </cell>
          <cell r="E639">
            <v>12.305151</v>
          </cell>
          <cell r="H639">
            <v>4.3099999999999996</v>
          </cell>
        </row>
        <row r="640">
          <cell r="B640" t="str">
            <v>Total sem BDI</v>
          </cell>
          <cell r="F640">
            <v>0.49</v>
          </cell>
          <cell r="G640">
            <v>0</v>
          </cell>
          <cell r="H640">
            <v>10.129999999999999</v>
          </cell>
          <cell r="I640">
            <v>10.62</v>
          </cell>
        </row>
        <row r="641">
          <cell r="B641" t="str">
            <v>Total com BDI</v>
          </cell>
          <cell r="F641">
            <v>0.63</v>
          </cell>
          <cell r="G641">
            <v>0</v>
          </cell>
          <cell r="H641">
            <v>13.13</v>
          </cell>
          <cell r="I641">
            <v>13.76</v>
          </cell>
        </row>
        <row r="643">
          <cell r="A643" t="str">
            <v>19098</v>
          </cell>
          <cell r="B643" t="str">
            <v xml:space="preserve">Calha de concreto C-2 600mm </v>
          </cell>
          <cell r="C643" t="str">
            <v>m</v>
          </cell>
          <cell r="F643">
            <v>35.4</v>
          </cell>
          <cell r="G643">
            <v>0</v>
          </cell>
          <cell r="H643">
            <v>13.13</v>
          </cell>
          <cell r="I643">
            <v>48.52</v>
          </cell>
        </row>
        <row r="644">
          <cell r="A644" t="str">
            <v>813</v>
          </cell>
          <cell r="B644" t="str">
            <v xml:space="preserve">Calha de concreto C-2 600mm </v>
          </cell>
          <cell r="C644" t="str">
            <v>m</v>
          </cell>
          <cell r="D644">
            <v>1.02</v>
          </cell>
          <cell r="E644">
            <v>26.3</v>
          </cell>
          <cell r="F644">
            <v>26.83</v>
          </cell>
        </row>
        <row r="645">
          <cell r="A645" t="str">
            <v>078</v>
          </cell>
          <cell r="B645" t="str">
            <v>Cimento</v>
          </cell>
          <cell r="C645" t="str">
            <v>kg</v>
          </cell>
          <cell r="D645">
            <v>0.97199999999999998</v>
          </cell>
          <cell r="E645">
            <v>0.37</v>
          </cell>
          <cell r="F645">
            <v>0.36</v>
          </cell>
          <cell r="H645" t="str">
            <v/>
          </cell>
        </row>
        <row r="646">
          <cell r="A646" t="str">
            <v>022</v>
          </cell>
          <cell r="B646" t="str">
            <v>Areia média</v>
          </cell>
          <cell r="C646" t="str">
            <v>m3</v>
          </cell>
          <cell r="D646">
            <v>2.5000000000000001E-3</v>
          </cell>
          <cell r="E646">
            <v>51.3</v>
          </cell>
          <cell r="F646">
            <v>0.13</v>
          </cell>
        </row>
        <row r="647">
          <cell r="A647" t="str">
            <v>300</v>
          </cell>
          <cell r="B647" t="str">
            <v>Servente</v>
          </cell>
          <cell r="C647" t="str">
            <v>h</v>
          </cell>
          <cell r="D647">
            <v>0.7</v>
          </cell>
          <cell r="E647">
            <v>8.318601000000001</v>
          </cell>
          <cell r="H647">
            <v>5.82</v>
          </cell>
        </row>
        <row r="648">
          <cell r="A648" t="str">
            <v>254</v>
          </cell>
          <cell r="B648" t="str">
            <v>Pedreiro</v>
          </cell>
          <cell r="C648" t="str">
            <v>h</v>
          </cell>
          <cell r="D648">
            <v>0.35</v>
          </cell>
          <cell r="E648">
            <v>12.305151</v>
          </cell>
          <cell r="H648">
            <v>4.3099999999999996</v>
          </cell>
        </row>
        <row r="649">
          <cell r="B649" t="str">
            <v>Total sem BDI</v>
          </cell>
          <cell r="F649">
            <v>27.319999999999997</v>
          </cell>
          <cell r="G649">
            <v>0</v>
          </cell>
          <cell r="H649">
            <v>10.129999999999999</v>
          </cell>
          <cell r="I649">
            <v>37.449999999999996</v>
          </cell>
        </row>
        <row r="650">
          <cell r="B650" t="str">
            <v>Total com BDI</v>
          </cell>
          <cell r="F650">
            <v>35.4</v>
          </cell>
          <cell r="G650">
            <v>0</v>
          </cell>
          <cell r="H650">
            <v>13.13</v>
          </cell>
          <cell r="I650">
            <v>48.52</v>
          </cell>
        </row>
        <row r="652">
          <cell r="A652" t="str">
            <v>19081</v>
          </cell>
          <cell r="B652" t="str">
            <v>Tubo concreto C-2 200mm</v>
          </cell>
          <cell r="C652" t="str">
            <v>m</v>
          </cell>
          <cell r="F652">
            <v>17.079999999999998</v>
          </cell>
          <cell r="G652">
            <v>0</v>
          </cell>
          <cell r="H652">
            <v>8.02</v>
          </cell>
          <cell r="I652">
            <v>25.1</v>
          </cell>
        </row>
        <row r="653">
          <cell r="A653" t="str">
            <v>702</v>
          </cell>
          <cell r="B653" t="str">
            <v>Tubo concreto C-2 200mm</v>
          </cell>
          <cell r="C653" t="str">
            <v>m</v>
          </cell>
          <cell r="D653">
            <v>1</v>
          </cell>
          <cell r="E653">
            <v>13</v>
          </cell>
          <cell r="F653">
            <v>13</v>
          </cell>
          <cell r="H653" t="str">
            <v/>
          </cell>
        </row>
        <row r="654">
          <cell r="A654" t="str">
            <v>078</v>
          </cell>
          <cell r="B654" t="str">
            <v>Cimento</v>
          </cell>
          <cell r="C654" t="str">
            <v>kg</v>
          </cell>
          <cell r="D654">
            <v>0.35</v>
          </cell>
          <cell r="E654">
            <v>0.37</v>
          </cell>
          <cell r="F654">
            <v>0.13</v>
          </cell>
          <cell r="H654" t="str">
            <v/>
          </cell>
        </row>
        <row r="655">
          <cell r="A655" t="str">
            <v>022</v>
          </cell>
          <cell r="B655" t="str">
            <v>Areia média</v>
          </cell>
          <cell r="C655" t="str">
            <v>m3</v>
          </cell>
          <cell r="D655">
            <v>1E-3</v>
          </cell>
          <cell r="E655">
            <v>51.3</v>
          </cell>
          <cell r="F655">
            <v>0.05</v>
          </cell>
        </row>
        <row r="656">
          <cell r="A656" t="str">
            <v>300</v>
          </cell>
          <cell r="B656" t="str">
            <v>Servente</v>
          </cell>
          <cell r="C656" t="str">
            <v>h</v>
          </cell>
          <cell r="D656">
            <v>0.3</v>
          </cell>
          <cell r="E656">
            <v>8.318601000000001</v>
          </cell>
          <cell r="H656">
            <v>2.5</v>
          </cell>
        </row>
        <row r="657">
          <cell r="A657" t="str">
            <v>254</v>
          </cell>
          <cell r="B657" t="str">
            <v>Pedreiro</v>
          </cell>
          <cell r="C657" t="str">
            <v>h</v>
          </cell>
          <cell r="D657">
            <v>0.3</v>
          </cell>
          <cell r="E657">
            <v>12.305151</v>
          </cell>
          <cell r="H657">
            <v>3.69</v>
          </cell>
        </row>
        <row r="658">
          <cell r="B658" t="str">
            <v>Total sem BDI</v>
          </cell>
          <cell r="F658">
            <v>13.180000000000001</v>
          </cell>
          <cell r="G658">
            <v>0</v>
          </cell>
          <cell r="H658">
            <v>6.1899999999999995</v>
          </cell>
          <cell r="I658">
            <v>19.37</v>
          </cell>
        </row>
        <row r="659">
          <cell r="B659" t="str">
            <v>Total com BDI</v>
          </cell>
          <cell r="F659">
            <v>17.079999999999998</v>
          </cell>
          <cell r="G659">
            <v>0</v>
          </cell>
          <cell r="H659">
            <v>8.02</v>
          </cell>
          <cell r="I659">
            <v>25.1</v>
          </cell>
        </row>
        <row r="661">
          <cell r="A661" t="str">
            <v>19091</v>
          </cell>
          <cell r="B661" t="str">
            <v>Tubo de concreto C-2   200mm incluindo escavação e reaterro</v>
          </cell>
          <cell r="C661" t="str">
            <v>m</v>
          </cell>
          <cell r="F661">
            <v>17.41</v>
          </cell>
          <cell r="G661">
            <v>0</v>
          </cell>
          <cell r="H661">
            <v>11.25</v>
          </cell>
          <cell r="I661">
            <v>28.66</v>
          </cell>
        </row>
        <row r="662">
          <cell r="A662" t="str">
            <v>702</v>
          </cell>
          <cell r="B662" t="str">
            <v>Tubo concreto C-2 200mm</v>
          </cell>
          <cell r="C662" t="str">
            <v>m</v>
          </cell>
          <cell r="D662">
            <v>1.02</v>
          </cell>
          <cell r="E662">
            <v>13</v>
          </cell>
          <cell r="F662">
            <v>13.26</v>
          </cell>
        </row>
        <row r="663">
          <cell r="A663" t="str">
            <v>078</v>
          </cell>
          <cell r="B663" t="str">
            <v>Cimento</v>
          </cell>
          <cell r="C663" t="str">
            <v>kg</v>
          </cell>
          <cell r="D663">
            <v>0.35</v>
          </cell>
          <cell r="E663">
            <v>0.37</v>
          </cell>
          <cell r="F663">
            <v>0.13</v>
          </cell>
        </row>
        <row r="664">
          <cell r="A664" t="str">
            <v>022</v>
          </cell>
          <cell r="B664" t="str">
            <v>Areia média</v>
          </cell>
          <cell r="C664" t="str">
            <v>m3</v>
          </cell>
          <cell r="D664">
            <v>1E-3</v>
          </cell>
          <cell r="E664">
            <v>51.3</v>
          </cell>
          <cell r="F664">
            <v>0.05</v>
          </cell>
        </row>
        <row r="665">
          <cell r="A665" t="str">
            <v>300</v>
          </cell>
          <cell r="B665" t="str">
            <v>Servente</v>
          </cell>
          <cell r="C665" t="str">
            <v>h</v>
          </cell>
          <cell r="D665">
            <v>0.6</v>
          </cell>
          <cell r="E665">
            <v>8.318601000000001</v>
          </cell>
          <cell r="H665">
            <v>4.99</v>
          </cell>
        </row>
        <row r="666">
          <cell r="A666" t="str">
            <v>254</v>
          </cell>
          <cell r="B666" t="str">
            <v>Pedreiro</v>
          </cell>
          <cell r="C666" t="str">
            <v>h</v>
          </cell>
          <cell r="D666">
            <v>0.3</v>
          </cell>
          <cell r="E666">
            <v>12.305151</v>
          </cell>
          <cell r="H666">
            <v>3.69</v>
          </cell>
        </row>
        <row r="667">
          <cell r="B667" t="str">
            <v>Total sem BDI</v>
          </cell>
          <cell r="F667">
            <v>13.440000000000001</v>
          </cell>
          <cell r="G667">
            <v>0</v>
          </cell>
          <cell r="H667">
            <v>8.68</v>
          </cell>
          <cell r="I667">
            <v>22.12</v>
          </cell>
        </row>
        <row r="668">
          <cell r="B668" t="str">
            <v>Total com BDI</v>
          </cell>
          <cell r="F668">
            <v>17.41</v>
          </cell>
          <cell r="G668">
            <v>0</v>
          </cell>
          <cell r="H668">
            <v>11.25</v>
          </cell>
          <cell r="I668">
            <v>28.66</v>
          </cell>
        </row>
        <row r="670">
          <cell r="A670" t="str">
            <v>19010</v>
          </cell>
          <cell r="B670" t="str">
            <v>Tubo concreto C-2 300mm</v>
          </cell>
          <cell r="C670" t="str">
            <v>m</v>
          </cell>
          <cell r="F670">
            <v>20.93</v>
          </cell>
          <cell r="G670">
            <v>0</v>
          </cell>
          <cell r="H670">
            <v>11.25</v>
          </cell>
          <cell r="I670">
            <v>32.17</v>
          </cell>
        </row>
        <row r="671">
          <cell r="A671" t="str">
            <v>351</v>
          </cell>
          <cell r="B671" t="str">
            <v>Tubo concreto C-2 300mm</v>
          </cell>
          <cell r="C671" t="str">
            <v>m</v>
          </cell>
          <cell r="D671">
            <v>1.02</v>
          </cell>
          <cell r="E671">
            <v>15.6</v>
          </cell>
          <cell r="F671">
            <v>15.91</v>
          </cell>
          <cell r="H671" t="str">
            <v/>
          </cell>
        </row>
        <row r="672">
          <cell r="A672" t="str">
            <v>078</v>
          </cell>
          <cell r="B672" t="str">
            <v>Cimento</v>
          </cell>
          <cell r="C672" t="str">
            <v>kg</v>
          </cell>
          <cell r="D672">
            <v>0.48599999999999999</v>
          </cell>
          <cell r="E672">
            <v>0.37</v>
          </cell>
          <cell r="F672">
            <v>0.18</v>
          </cell>
          <cell r="H672" t="str">
            <v/>
          </cell>
        </row>
        <row r="673">
          <cell r="A673" t="str">
            <v>022</v>
          </cell>
          <cell r="B673" t="str">
            <v>Areia média</v>
          </cell>
          <cell r="C673" t="str">
            <v>m3</v>
          </cell>
          <cell r="D673">
            <v>1.1999999999999999E-3</v>
          </cell>
          <cell r="E673">
            <v>51.3</v>
          </cell>
          <cell r="F673">
            <v>0.06</v>
          </cell>
        </row>
        <row r="674">
          <cell r="A674" t="str">
            <v>300</v>
          </cell>
          <cell r="B674" t="str">
            <v>Servente</v>
          </cell>
          <cell r="C674" t="str">
            <v>h</v>
          </cell>
          <cell r="D674">
            <v>0.6</v>
          </cell>
          <cell r="E674">
            <v>8.318601000000001</v>
          </cell>
          <cell r="H674">
            <v>4.99</v>
          </cell>
        </row>
        <row r="675">
          <cell r="A675" t="str">
            <v>254</v>
          </cell>
          <cell r="B675" t="str">
            <v>Pedreiro</v>
          </cell>
          <cell r="C675" t="str">
            <v>h</v>
          </cell>
          <cell r="D675">
            <v>0.3</v>
          </cell>
          <cell r="E675">
            <v>12.305151</v>
          </cell>
          <cell r="H675">
            <v>3.69</v>
          </cell>
        </row>
        <row r="676">
          <cell r="B676" t="str">
            <v>Total sem BDI</v>
          </cell>
          <cell r="F676">
            <v>16.149999999999999</v>
          </cell>
          <cell r="G676">
            <v>0</v>
          </cell>
          <cell r="H676">
            <v>8.68</v>
          </cell>
          <cell r="I676">
            <v>24.83</v>
          </cell>
        </row>
        <row r="677">
          <cell r="B677" t="str">
            <v>Total com BDI</v>
          </cell>
          <cell r="F677">
            <v>20.93</v>
          </cell>
          <cell r="G677">
            <v>0</v>
          </cell>
          <cell r="H677">
            <v>11.25</v>
          </cell>
          <cell r="I677">
            <v>32.17</v>
          </cell>
        </row>
        <row r="679">
          <cell r="A679" t="str">
            <v>19083</v>
          </cell>
          <cell r="B679" t="str">
            <v>Tubo concreto C-2 300mm revestido com geotextil não tecido 150</v>
          </cell>
          <cell r="C679" t="str">
            <v>m</v>
          </cell>
          <cell r="F679">
            <v>27.53</v>
          </cell>
          <cell r="G679">
            <v>0</v>
          </cell>
          <cell r="H679">
            <v>13.13</v>
          </cell>
          <cell r="I679">
            <v>40.659999999999997</v>
          </cell>
        </row>
        <row r="680">
          <cell r="A680" t="str">
            <v>351</v>
          </cell>
          <cell r="B680" t="str">
            <v>Tubo concreto C-2 300mm</v>
          </cell>
          <cell r="C680" t="str">
            <v>m</v>
          </cell>
          <cell r="D680">
            <v>1.02</v>
          </cell>
          <cell r="E680">
            <v>15.6</v>
          </cell>
          <cell r="F680">
            <v>15.91</v>
          </cell>
          <cell r="H680" t="str">
            <v/>
          </cell>
        </row>
        <row r="681">
          <cell r="A681" t="str">
            <v>452</v>
          </cell>
          <cell r="B681" t="str">
            <v xml:space="preserve">Geotextil não tecido 150 </v>
          </cell>
          <cell r="C681" t="str">
            <v>m2</v>
          </cell>
          <cell r="D681">
            <v>1.7</v>
          </cell>
          <cell r="E681">
            <v>3</v>
          </cell>
          <cell r="F681">
            <v>5.0999999999999996</v>
          </cell>
        </row>
        <row r="682">
          <cell r="A682" t="str">
            <v>078</v>
          </cell>
          <cell r="B682" t="str">
            <v>Cimento</v>
          </cell>
          <cell r="C682" t="str">
            <v>kg</v>
          </cell>
          <cell r="D682">
            <v>0.48599999999999999</v>
          </cell>
          <cell r="E682">
            <v>0.37</v>
          </cell>
          <cell r="F682">
            <v>0.18</v>
          </cell>
          <cell r="H682" t="str">
            <v/>
          </cell>
        </row>
        <row r="683">
          <cell r="A683" t="str">
            <v>022</v>
          </cell>
          <cell r="B683" t="str">
            <v>Areia média</v>
          </cell>
          <cell r="C683" t="str">
            <v>m3</v>
          </cell>
          <cell r="D683">
            <v>1.1999999999999999E-3</v>
          </cell>
          <cell r="E683">
            <v>51.3</v>
          </cell>
          <cell r="F683">
            <v>0.06</v>
          </cell>
        </row>
        <row r="684">
          <cell r="A684" t="str">
            <v>300</v>
          </cell>
          <cell r="B684" t="str">
            <v>Servente</v>
          </cell>
          <cell r="C684" t="str">
            <v>h</v>
          </cell>
          <cell r="D684">
            <v>0.7</v>
          </cell>
          <cell r="E684">
            <v>8.318601000000001</v>
          </cell>
          <cell r="H684">
            <v>5.82</v>
          </cell>
        </row>
        <row r="685">
          <cell r="A685" t="str">
            <v>254</v>
          </cell>
          <cell r="B685" t="str">
            <v>Pedreiro</v>
          </cell>
          <cell r="C685" t="str">
            <v>h</v>
          </cell>
          <cell r="D685">
            <v>0.35</v>
          </cell>
          <cell r="E685">
            <v>12.305151</v>
          </cell>
          <cell r="H685">
            <v>4.3099999999999996</v>
          </cell>
        </row>
        <row r="686">
          <cell r="B686" t="str">
            <v>Total sem BDI</v>
          </cell>
          <cell r="F686">
            <v>21.249999999999996</v>
          </cell>
          <cell r="G686">
            <v>0</v>
          </cell>
          <cell r="H686">
            <v>10.129999999999999</v>
          </cell>
          <cell r="I686">
            <v>31.379999999999995</v>
          </cell>
        </row>
        <row r="687">
          <cell r="B687" t="str">
            <v>Total com BDI</v>
          </cell>
          <cell r="F687">
            <v>27.53</v>
          </cell>
          <cell r="G687">
            <v>0</v>
          </cell>
          <cell r="H687">
            <v>13.13</v>
          </cell>
          <cell r="I687">
            <v>40.659999999999997</v>
          </cell>
        </row>
        <row r="689">
          <cell r="A689" t="str">
            <v>19011</v>
          </cell>
          <cell r="B689" t="str">
            <v>Tubo de concreto C-2 400mm</v>
          </cell>
          <cell r="C689" t="str">
            <v>m</v>
          </cell>
          <cell r="F689">
            <v>25.99</v>
          </cell>
          <cell r="G689">
            <v>0</v>
          </cell>
          <cell r="H689">
            <v>14.99</v>
          </cell>
          <cell r="I689">
            <v>40.98</v>
          </cell>
        </row>
        <row r="690">
          <cell r="A690" t="str">
            <v>352</v>
          </cell>
          <cell r="B690" t="str">
            <v>Tubo de concreto C-2 400mm</v>
          </cell>
          <cell r="C690" t="str">
            <v>m</v>
          </cell>
          <cell r="D690">
            <v>1.02</v>
          </cell>
          <cell r="E690">
            <v>19.2</v>
          </cell>
          <cell r="F690">
            <v>19.579999999999998</v>
          </cell>
          <cell r="H690" t="str">
            <v/>
          </cell>
        </row>
        <row r="691">
          <cell r="A691" t="str">
            <v>078</v>
          </cell>
          <cell r="B691" t="str">
            <v>Cimento</v>
          </cell>
          <cell r="C691" t="str">
            <v>m</v>
          </cell>
          <cell r="D691">
            <v>0.97199999999999998</v>
          </cell>
          <cell r="E691">
            <v>0.37</v>
          </cell>
          <cell r="F691">
            <v>0.36</v>
          </cell>
          <cell r="H691" t="str">
            <v/>
          </cell>
        </row>
        <row r="692">
          <cell r="A692" t="str">
            <v>022</v>
          </cell>
          <cell r="B692" t="str">
            <v>Areia média</v>
          </cell>
          <cell r="C692" t="str">
            <v>kg</v>
          </cell>
          <cell r="D692">
            <v>2.3999999999999998E-3</v>
          </cell>
          <cell r="E692">
            <v>51.3</v>
          </cell>
          <cell r="F692">
            <v>0.12</v>
          </cell>
        </row>
        <row r="693">
          <cell r="A693" t="str">
            <v>300</v>
          </cell>
          <cell r="B693" t="str">
            <v>Servente</v>
          </cell>
          <cell r="C693" t="str">
            <v>h</v>
          </cell>
          <cell r="D693">
            <v>0.8</v>
          </cell>
          <cell r="E693">
            <v>8.318601000000001</v>
          </cell>
          <cell r="H693">
            <v>6.65</v>
          </cell>
        </row>
        <row r="694">
          <cell r="A694" t="str">
            <v>254</v>
          </cell>
          <cell r="B694" t="str">
            <v>Pedreiro</v>
          </cell>
          <cell r="C694" t="str">
            <v>h</v>
          </cell>
          <cell r="D694">
            <v>0.4</v>
          </cell>
          <cell r="E694">
            <v>12.305151</v>
          </cell>
          <cell r="H694">
            <v>4.92</v>
          </cell>
        </row>
        <row r="695">
          <cell r="B695" t="str">
            <v>Total sem BDI</v>
          </cell>
          <cell r="F695">
            <v>20.059999999999999</v>
          </cell>
          <cell r="G695">
            <v>0</v>
          </cell>
          <cell r="H695">
            <v>11.57</v>
          </cell>
          <cell r="I695">
            <v>31.63</v>
          </cell>
        </row>
        <row r="696">
          <cell r="B696" t="str">
            <v>Total com BDI</v>
          </cell>
          <cell r="F696">
            <v>25.99</v>
          </cell>
          <cell r="G696">
            <v>0</v>
          </cell>
          <cell r="H696">
            <v>14.99</v>
          </cell>
          <cell r="I696">
            <v>40.98</v>
          </cell>
        </row>
        <row r="698">
          <cell r="A698" t="str">
            <v>19120</v>
          </cell>
          <cell r="B698" t="str">
            <v>Tubo Concreto poroso 40 SIMPLES (Brita + Manta Geotextil)</v>
          </cell>
          <cell r="C698" t="str">
            <v>m</v>
          </cell>
          <cell r="F698">
            <v>47.29</v>
          </cell>
          <cell r="G698">
            <v>0</v>
          </cell>
          <cell r="H698">
            <v>18.75</v>
          </cell>
          <cell r="I698">
            <v>66.040000000000006</v>
          </cell>
        </row>
        <row r="699">
          <cell r="A699" t="str">
            <v>1489</v>
          </cell>
          <cell r="B699" t="str">
            <v>Tubo de concreto poroso 400mm</v>
          </cell>
          <cell r="C699" t="str">
            <v>m</v>
          </cell>
          <cell r="D699">
            <v>1.02</v>
          </cell>
          <cell r="E699">
            <v>25.25</v>
          </cell>
          <cell r="F699">
            <v>25.76</v>
          </cell>
          <cell r="H699" t="str">
            <v/>
          </cell>
        </row>
        <row r="700">
          <cell r="A700" t="str">
            <v>452</v>
          </cell>
          <cell r="B700" t="str">
            <v xml:space="preserve">Geotextil não tecido 150 </v>
          </cell>
          <cell r="C700" t="str">
            <v>m2</v>
          </cell>
          <cell r="D700">
            <v>1.6335999999999999</v>
          </cell>
          <cell r="E700">
            <v>3</v>
          </cell>
          <cell r="F700">
            <v>4.9000000000000004</v>
          </cell>
        </row>
        <row r="701">
          <cell r="A701" t="str">
            <v>037</v>
          </cell>
          <cell r="B701" t="str">
            <v>Brita 2</v>
          </cell>
          <cell r="C701" t="str">
            <v>m3</v>
          </cell>
          <cell r="D701">
            <v>0.1208</v>
          </cell>
          <cell r="E701">
            <v>48.37</v>
          </cell>
          <cell r="F701">
            <v>5.84</v>
          </cell>
        </row>
        <row r="702">
          <cell r="A702" t="str">
            <v>300</v>
          </cell>
          <cell r="B702" t="str">
            <v>Servente</v>
          </cell>
          <cell r="C702" t="str">
            <v>h</v>
          </cell>
          <cell r="D702">
            <v>1</v>
          </cell>
          <cell r="E702">
            <v>8.318601000000001</v>
          </cell>
          <cell r="H702">
            <v>8.32</v>
          </cell>
        </row>
        <row r="703">
          <cell r="A703" t="str">
            <v>254</v>
          </cell>
          <cell r="B703" t="str">
            <v>Pedreiro</v>
          </cell>
          <cell r="C703" t="str">
            <v>h</v>
          </cell>
          <cell r="D703">
            <v>0.5</v>
          </cell>
          <cell r="E703">
            <v>12.305151</v>
          </cell>
          <cell r="H703">
            <v>6.15</v>
          </cell>
        </row>
        <row r="704">
          <cell r="B704" t="str">
            <v>Total sem BDI</v>
          </cell>
          <cell r="F704">
            <v>36.5</v>
          </cell>
          <cell r="G704">
            <v>0</v>
          </cell>
          <cell r="H704">
            <v>14.47</v>
          </cell>
          <cell r="I704">
            <v>50.97</v>
          </cell>
        </row>
        <row r="705">
          <cell r="B705" t="str">
            <v>Total com BDI</v>
          </cell>
          <cell r="F705">
            <v>47.29</v>
          </cell>
          <cell r="G705">
            <v>0</v>
          </cell>
          <cell r="H705">
            <v>18.75</v>
          </cell>
          <cell r="I705">
            <v>66.040000000000006</v>
          </cell>
        </row>
        <row r="707">
          <cell r="A707" t="str">
            <v>19121</v>
          </cell>
          <cell r="B707" t="str">
            <v>Tubo Concreto poroso 40 DUPLO (Brita + Manta Geotextil)</v>
          </cell>
          <cell r="C707" t="str">
            <v>m</v>
          </cell>
          <cell r="F707">
            <v>95.83</v>
          </cell>
          <cell r="G707">
            <v>0</v>
          </cell>
          <cell r="H707">
            <v>36.19</v>
          </cell>
          <cell r="I707">
            <v>132.02000000000001</v>
          </cell>
        </row>
        <row r="708">
          <cell r="A708" t="str">
            <v>1489</v>
          </cell>
          <cell r="B708" t="str">
            <v>Tubo de concreto poroso 400mm</v>
          </cell>
          <cell r="C708" t="str">
            <v>m</v>
          </cell>
          <cell r="D708">
            <v>2.04</v>
          </cell>
          <cell r="E708">
            <v>25.25</v>
          </cell>
          <cell r="F708">
            <v>51.51</v>
          </cell>
          <cell r="H708" t="str">
            <v/>
          </cell>
        </row>
        <row r="709">
          <cell r="A709" t="str">
            <v>452</v>
          </cell>
          <cell r="B709" t="str">
            <v xml:space="preserve">Geotextil não tecido 150 </v>
          </cell>
          <cell r="C709" t="str">
            <v>m2</v>
          </cell>
          <cell r="D709">
            <v>2.2035999999999998</v>
          </cell>
          <cell r="E709">
            <v>3</v>
          </cell>
          <cell r="F709">
            <v>6.61</v>
          </cell>
        </row>
        <row r="710">
          <cell r="A710" t="str">
            <v>037</v>
          </cell>
          <cell r="B710" t="str">
            <v>Brita 2</v>
          </cell>
          <cell r="C710" t="str">
            <v>m3</v>
          </cell>
          <cell r="D710">
            <v>0.32750000000000001</v>
          </cell>
          <cell r="E710">
            <v>48.37</v>
          </cell>
          <cell r="F710">
            <v>15.84</v>
          </cell>
        </row>
        <row r="711">
          <cell r="A711" t="str">
            <v>300</v>
          </cell>
          <cell r="B711" t="str">
            <v>Servente</v>
          </cell>
          <cell r="C711" t="str">
            <v>h</v>
          </cell>
          <cell r="D711">
            <v>2.1</v>
          </cell>
          <cell r="E711">
            <v>8.318601000000001</v>
          </cell>
          <cell r="H711">
            <v>17.47</v>
          </cell>
        </row>
        <row r="712">
          <cell r="A712" t="str">
            <v>254</v>
          </cell>
          <cell r="B712" t="str">
            <v>Pedreiro</v>
          </cell>
          <cell r="C712" t="str">
            <v>h</v>
          </cell>
          <cell r="D712">
            <v>0.85</v>
          </cell>
          <cell r="E712">
            <v>12.305151</v>
          </cell>
          <cell r="H712">
            <v>10.46</v>
          </cell>
        </row>
        <row r="713">
          <cell r="B713" t="str">
            <v>Total sem BDI</v>
          </cell>
          <cell r="F713">
            <v>73.959999999999994</v>
          </cell>
          <cell r="G713">
            <v>0</v>
          </cell>
          <cell r="H713">
            <v>27.93</v>
          </cell>
          <cell r="I713">
            <v>101.88999999999999</v>
          </cell>
        </row>
        <row r="714">
          <cell r="B714" t="str">
            <v>Total com BDI</v>
          </cell>
          <cell r="F714">
            <v>95.83</v>
          </cell>
          <cell r="G714">
            <v>0</v>
          </cell>
          <cell r="H714">
            <v>36.19</v>
          </cell>
          <cell r="I714">
            <v>132.02000000000001</v>
          </cell>
        </row>
        <row r="716">
          <cell r="A716" t="str">
            <v>19107</v>
          </cell>
          <cell r="B716" t="str">
            <v>Tubo PVC costura helicoidal 400mm</v>
          </cell>
          <cell r="C716" t="str">
            <v>m</v>
          </cell>
          <cell r="F716">
            <v>52.13</v>
          </cell>
          <cell r="G716">
            <v>0</v>
          </cell>
          <cell r="H716">
            <v>8.02</v>
          </cell>
          <cell r="I716">
            <v>60.15</v>
          </cell>
        </row>
        <row r="717">
          <cell r="A717" t="str">
            <v>864</v>
          </cell>
          <cell r="B717" t="str">
            <v>Tubo PVC costura helicoidal 400mm</v>
          </cell>
          <cell r="C717" t="str">
            <v>m</v>
          </cell>
          <cell r="D717">
            <v>1.02</v>
          </cell>
          <cell r="E717">
            <v>39.44</v>
          </cell>
          <cell r="F717">
            <v>40.229999999999997</v>
          </cell>
        </row>
        <row r="718">
          <cell r="A718" t="str">
            <v>300</v>
          </cell>
          <cell r="B718" t="str">
            <v>Servente</v>
          </cell>
          <cell r="C718" t="str">
            <v>h</v>
          </cell>
          <cell r="D718">
            <v>0.3</v>
          </cell>
          <cell r="E718">
            <v>8.318601000000001</v>
          </cell>
          <cell r="H718">
            <v>2.5</v>
          </cell>
        </row>
        <row r="719">
          <cell r="A719" t="str">
            <v>254</v>
          </cell>
          <cell r="B719" t="str">
            <v>Pedreiro</v>
          </cell>
          <cell r="C719" t="str">
            <v>h</v>
          </cell>
          <cell r="D719">
            <v>0.3</v>
          </cell>
          <cell r="E719">
            <v>12.305151</v>
          </cell>
          <cell r="H719">
            <v>3.69</v>
          </cell>
        </row>
        <row r="720">
          <cell r="B720" t="str">
            <v>Total sem BDI</v>
          </cell>
          <cell r="F720">
            <v>40.229999999999997</v>
          </cell>
          <cell r="G720">
            <v>0</v>
          </cell>
          <cell r="H720">
            <v>6.1899999999999995</v>
          </cell>
          <cell r="I720">
            <v>46.419999999999995</v>
          </cell>
        </row>
        <row r="721">
          <cell r="B721" t="str">
            <v>Total com BDI</v>
          </cell>
          <cell r="F721">
            <v>52.13</v>
          </cell>
          <cell r="G721">
            <v>0</v>
          </cell>
          <cell r="H721">
            <v>8.02</v>
          </cell>
          <cell r="I721">
            <v>60.15</v>
          </cell>
        </row>
        <row r="723">
          <cell r="A723" t="str">
            <v>19012</v>
          </cell>
          <cell r="B723" t="str">
            <v>Tubo de concreto CA-1 400mm</v>
          </cell>
          <cell r="C723" t="str">
            <v>m</v>
          </cell>
          <cell r="F723">
            <v>62.74</v>
          </cell>
          <cell r="G723">
            <v>0</v>
          </cell>
          <cell r="H723">
            <v>14.99</v>
          </cell>
          <cell r="I723">
            <v>77.73</v>
          </cell>
        </row>
        <row r="724">
          <cell r="A724" t="str">
            <v>495</v>
          </cell>
          <cell r="B724" t="str">
            <v>Tubo de concreto CA-1 400mm</v>
          </cell>
          <cell r="C724" t="str">
            <v>m</v>
          </cell>
          <cell r="D724">
            <v>1.02</v>
          </cell>
          <cell r="E724">
            <v>47</v>
          </cell>
          <cell r="F724">
            <v>47.94</v>
          </cell>
          <cell r="H724" t="str">
            <v/>
          </cell>
        </row>
        <row r="725">
          <cell r="A725" t="str">
            <v>078</v>
          </cell>
          <cell r="B725" t="str">
            <v>Cimento</v>
          </cell>
          <cell r="C725" t="str">
            <v>kg</v>
          </cell>
          <cell r="D725">
            <v>0.97199999999999998</v>
          </cell>
          <cell r="E725">
            <v>0.37</v>
          </cell>
          <cell r="F725">
            <v>0.36</v>
          </cell>
          <cell r="H725" t="str">
            <v/>
          </cell>
        </row>
        <row r="726">
          <cell r="A726" t="str">
            <v>022</v>
          </cell>
          <cell r="B726" t="str">
            <v>Areia média</v>
          </cell>
          <cell r="C726" t="str">
            <v>m3</v>
          </cell>
          <cell r="D726">
            <v>2.3999999999999998E-3</v>
          </cell>
          <cell r="E726">
            <v>51.3</v>
          </cell>
          <cell r="F726">
            <v>0.12</v>
          </cell>
        </row>
        <row r="727">
          <cell r="A727" t="str">
            <v>300</v>
          </cell>
          <cell r="B727" t="str">
            <v>Servente</v>
          </cell>
          <cell r="C727" t="str">
            <v>h</v>
          </cell>
          <cell r="D727">
            <v>0.8</v>
          </cell>
          <cell r="E727">
            <v>8.318601000000001</v>
          </cell>
          <cell r="H727">
            <v>6.65</v>
          </cell>
        </row>
        <row r="728">
          <cell r="A728" t="str">
            <v>254</v>
          </cell>
          <cell r="B728" t="str">
            <v>Pedreiro</v>
          </cell>
          <cell r="C728" t="str">
            <v>h</v>
          </cell>
          <cell r="D728">
            <v>0.4</v>
          </cell>
          <cell r="E728">
            <v>12.305151</v>
          </cell>
          <cell r="H728">
            <v>4.92</v>
          </cell>
        </row>
        <row r="729">
          <cell r="B729" t="str">
            <v>Total sem BDI</v>
          </cell>
          <cell r="F729">
            <v>48.419999999999995</v>
          </cell>
          <cell r="G729">
            <v>0</v>
          </cell>
          <cell r="H729">
            <v>11.57</v>
          </cell>
          <cell r="I729">
            <v>59.989999999999995</v>
          </cell>
        </row>
        <row r="730">
          <cell r="B730" t="str">
            <v>Total com BDI</v>
          </cell>
          <cell r="F730">
            <v>62.74</v>
          </cell>
          <cell r="G730">
            <v>0</v>
          </cell>
          <cell r="H730">
            <v>14.99</v>
          </cell>
          <cell r="I730">
            <v>77.73</v>
          </cell>
        </row>
        <row r="732">
          <cell r="A732" t="str">
            <v>19055</v>
          </cell>
          <cell r="B732" t="str">
            <v>Tubo de concreto  400mm envelopado</v>
          </cell>
          <cell r="C732" t="str">
            <v>m</v>
          </cell>
          <cell r="F732">
            <v>79.47</v>
          </cell>
          <cell r="G732">
            <v>0.75</v>
          </cell>
          <cell r="H732">
            <v>38.46</v>
          </cell>
          <cell r="I732">
            <v>118.67</v>
          </cell>
        </row>
        <row r="733">
          <cell r="A733" t="str">
            <v>352</v>
          </cell>
          <cell r="B733" t="str">
            <v>Tubo de concreto C-2 400mm</v>
          </cell>
          <cell r="C733" t="str">
            <v>m</v>
          </cell>
          <cell r="D733">
            <v>1.02</v>
          </cell>
          <cell r="E733">
            <v>19.2</v>
          </cell>
          <cell r="F733">
            <v>19.579999999999998</v>
          </cell>
          <cell r="H733" t="str">
            <v/>
          </cell>
        </row>
        <row r="734">
          <cell r="A734" t="str">
            <v>385</v>
          </cell>
          <cell r="B734" t="str">
            <v>Vibrador 2HP</v>
          </cell>
          <cell r="C734" t="str">
            <v>h</v>
          </cell>
          <cell r="D734">
            <v>6.2399999999999997E-2</v>
          </cell>
          <cell r="E734">
            <v>1.42</v>
          </cell>
          <cell r="G734">
            <v>0.09</v>
          </cell>
        </row>
        <row r="735">
          <cell r="A735" t="str">
            <v>028</v>
          </cell>
          <cell r="B735" t="str">
            <v>Betoneira  320 litros</v>
          </cell>
          <cell r="C735" t="str">
            <v>h</v>
          </cell>
          <cell r="D735">
            <v>6.2399999999999997E-2</v>
          </cell>
          <cell r="E735">
            <v>7.91</v>
          </cell>
          <cell r="G735">
            <v>0.49</v>
          </cell>
        </row>
        <row r="736">
          <cell r="A736" t="str">
            <v>078</v>
          </cell>
          <cell r="B736" t="str">
            <v>Cimento</v>
          </cell>
          <cell r="C736" t="str">
            <v>kg</v>
          </cell>
          <cell r="D736">
            <v>44.8</v>
          </cell>
          <cell r="E736">
            <v>0.37</v>
          </cell>
          <cell r="F736">
            <v>16.579999999999998</v>
          </cell>
          <cell r="H736" t="str">
            <v/>
          </cell>
        </row>
        <row r="737">
          <cell r="A737" t="str">
            <v>022</v>
          </cell>
          <cell r="B737" t="str">
            <v>Areia média</v>
          </cell>
          <cell r="C737" t="str">
            <v>m3</v>
          </cell>
          <cell r="D737">
            <v>0.29260000000000003</v>
          </cell>
          <cell r="E737">
            <v>51.3</v>
          </cell>
          <cell r="F737">
            <v>15.01</v>
          </cell>
        </row>
        <row r="738">
          <cell r="A738" t="str">
            <v>036</v>
          </cell>
          <cell r="B738" t="str">
            <v>Brita 01</v>
          </cell>
          <cell r="C738" t="str">
            <v>m3</v>
          </cell>
          <cell r="D738">
            <v>0.1105</v>
          </cell>
          <cell r="E738">
            <v>51.14</v>
          </cell>
          <cell r="F738">
            <v>5.65</v>
          </cell>
        </row>
        <row r="739">
          <cell r="A739" t="str">
            <v>222</v>
          </cell>
          <cell r="B739" t="str">
            <v>Madeira caixaria pinus</v>
          </cell>
          <cell r="C739" t="str">
            <v>dz</v>
          </cell>
          <cell r="D739">
            <v>6.5000000000000002E-2</v>
          </cell>
          <cell r="E739">
            <v>54</v>
          </cell>
          <cell r="F739">
            <v>3.51</v>
          </cell>
        </row>
        <row r="740">
          <cell r="A740" t="str">
            <v>275</v>
          </cell>
          <cell r="B740" t="str">
            <v>Prego 17x27</v>
          </cell>
          <cell r="C740" t="str">
            <v>kg</v>
          </cell>
          <cell r="D740">
            <v>0.156</v>
          </cell>
          <cell r="E740">
            <v>6.4</v>
          </cell>
          <cell r="F740">
            <v>1</v>
          </cell>
        </row>
        <row r="741">
          <cell r="A741" t="str">
            <v>070</v>
          </cell>
          <cell r="B741" t="str">
            <v>Carpinteiro</v>
          </cell>
          <cell r="C741" t="str">
            <v>h</v>
          </cell>
          <cell r="D741">
            <v>0.32500000000000001</v>
          </cell>
          <cell r="E741">
            <v>12.305151</v>
          </cell>
          <cell r="H741">
            <v>4</v>
          </cell>
        </row>
        <row r="742">
          <cell r="A742" t="str">
            <v>300</v>
          </cell>
          <cell r="B742" t="str">
            <v>Servente</v>
          </cell>
          <cell r="C742" t="str">
            <v>h</v>
          </cell>
          <cell r="D742">
            <v>2.2069999999999999</v>
          </cell>
          <cell r="E742">
            <v>8.318601000000001</v>
          </cell>
          <cell r="H742">
            <v>18.36</v>
          </cell>
        </row>
        <row r="743">
          <cell r="A743" t="str">
            <v>254</v>
          </cell>
          <cell r="B743" t="str">
            <v>Pedreiro</v>
          </cell>
          <cell r="C743" t="str">
            <v>h</v>
          </cell>
          <cell r="D743">
            <v>0.59499999999999997</v>
          </cell>
          <cell r="E743">
            <v>12.305151</v>
          </cell>
          <cell r="H743">
            <v>7.32</v>
          </cell>
        </row>
        <row r="744">
          <cell r="B744" t="str">
            <v>Total sem BDI</v>
          </cell>
          <cell r="F744">
            <v>61.329999999999991</v>
          </cell>
          <cell r="G744">
            <v>0.57999999999999996</v>
          </cell>
          <cell r="H744">
            <v>29.68</v>
          </cell>
          <cell r="I744">
            <v>91.589999999999989</v>
          </cell>
        </row>
        <row r="745">
          <cell r="B745" t="str">
            <v>Total com BDI</v>
          </cell>
          <cell r="F745">
            <v>79.47</v>
          </cell>
          <cell r="G745">
            <v>0.75</v>
          </cell>
          <cell r="H745">
            <v>38.46</v>
          </cell>
          <cell r="I745">
            <v>118.67</v>
          </cell>
        </row>
        <row r="747">
          <cell r="A747" t="str">
            <v>19075</v>
          </cell>
          <cell r="B747" t="str">
            <v>Tubo de concreto CA-1 400mm incluindo base de pedra pulmão e=20cm e  berço e sobre berço  de concreto  volume 0,122m3</v>
          </cell>
          <cell r="C747" t="str">
            <v>m</v>
          </cell>
          <cell r="F747">
            <v>95.24</v>
          </cell>
          <cell r="G747">
            <v>0.6</v>
          </cell>
          <cell r="H747">
            <v>32.909999999999997</v>
          </cell>
          <cell r="I747">
            <v>128.74</v>
          </cell>
        </row>
        <row r="748">
          <cell r="A748" t="str">
            <v>028</v>
          </cell>
          <cell r="B748" t="str">
            <v>Betoneira 320 litros</v>
          </cell>
          <cell r="C748" t="str">
            <v>h</v>
          </cell>
          <cell r="D748">
            <v>5.8560000000000001E-2</v>
          </cell>
          <cell r="E748">
            <v>7.91</v>
          </cell>
          <cell r="G748">
            <v>0.46</v>
          </cell>
        </row>
        <row r="749">
          <cell r="A749" t="str">
            <v>495</v>
          </cell>
          <cell r="B749" t="str">
            <v>Tubo de concreto CA-1 400mm</v>
          </cell>
          <cell r="C749" t="str">
            <v>m</v>
          </cell>
          <cell r="D749">
            <v>1.02</v>
          </cell>
          <cell r="E749">
            <v>47</v>
          </cell>
          <cell r="F749">
            <v>47.94</v>
          </cell>
        </row>
        <row r="750">
          <cell r="A750" t="str">
            <v>078</v>
          </cell>
          <cell r="B750" t="str">
            <v>Cimento</v>
          </cell>
          <cell r="C750" t="str">
            <v>kg</v>
          </cell>
          <cell r="D750">
            <v>28.66</v>
          </cell>
          <cell r="E750">
            <v>0.37</v>
          </cell>
          <cell r="F750">
            <v>10.6</v>
          </cell>
        </row>
        <row r="751">
          <cell r="A751" t="str">
            <v>022</v>
          </cell>
          <cell r="B751" t="str">
            <v>Areia média</v>
          </cell>
          <cell r="C751" t="str">
            <v>m3</v>
          </cell>
          <cell r="D751">
            <v>6.3E-2</v>
          </cell>
          <cell r="E751">
            <v>51.3</v>
          </cell>
          <cell r="F751">
            <v>3.23</v>
          </cell>
        </row>
        <row r="752">
          <cell r="A752" t="str">
            <v>037</v>
          </cell>
          <cell r="B752" t="str">
            <v>Brita 2</v>
          </cell>
          <cell r="C752" t="str">
            <v>m3</v>
          </cell>
          <cell r="D752">
            <v>0.1037</v>
          </cell>
          <cell r="E752">
            <v>48.37</v>
          </cell>
          <cell r="F752">
            <v>5.0199999999999996</v>
          </cell>
        </row>
        <row r="753">
          <cell r="A753" t="str">
            <v>252</v>
          </cell>
          <cell r="B753" t="str">
            <v>Pedra pulmão</v>
          </cell>
          <cell r="C753" t="str">
            <v>m3</v>
          </cell>
          <cell r="D753">
            <v>0.22</v>
          </cell>
          <cell r="E753">
            <v>30.5</v>
          </cell>
          <cell r="F753">
            <v>6.71</v>
          </cell>
        </row>
        <row r="754">
          <cell r="A754" t="str">
            <v>300</v>
          </cell>
          <cell r="B754" t="str">
            <v>Servente</v>
          </cell>
          <cell r="C754" t="str">
            <v>h</v>
          </cell>
          <cell r="D754">
            <v>2.1760000000000002</v>
          </cell>
          <cell r="E754">
            <v>8.318601000000001</v>
          </cell>
          <cell r="H754">
            <v>18.100000000000001</v>
          </cell>
        </row>
        <row r="755">
          <cell r="A755" t="str">
            <v>254</v>
          </cell>
          <cell r="B755" t="str">
            <v>Pedreiro</v>
          </cell>
          <cell r="C755" t="str">
            <v>h</v>
          </cell>
          <cell r="D755">
            <v>0.59299999999999997</v>
          </cell>
          <cell r="E755">
            <v>12.305151</v>
          </cell>
          <cell r="H755">
            <v>7.3</v>
          </cell>
        </row>
        <row r="756">
          <cell r="B756" t="str">
            <v>Total sem BDI</v>
          </cell>
          <cell r="F756">
            <v>73.499999999999986</v>
          </cell>
          <cell r="G756">
            <v>0.46</v>
          </cell>
          <cell r="H756">
            <v>25.400000000000002</v>
          </cell>
          <cell r="I756">
            <v>99.359999999999985</v>
          </cell>
        </row>
        <row r="757">
          <cell r="B757" t="str">
            <v>Total com BDI</v>
          </cell>
          <cell r="F757">
            <v>95.24</v>
          </cell>
          <cell r="G757">
            <v>0.6</v>
          </cell>
          <cell r="H757">
            <v>32.909999999999997</v>
          </cell>
          <cell r="I757">
            <v>128.74</v>
          </cell>
        </row>
        <row r="759">
          <cell r="A759" t="str">
            <v>19100</v>
          </cell>
          <cell r="B759" t="str">
            <v>Galeria de concreto C-2 400mm incluindo lastro de concreto 23cm e enrocamento 20cm</v>
          </cell>
          <cell r="C759" t="str">
            <v>m</v>
          </cell>
          <cell r="F759">
            <v>47.58</v>
          </cell>
          <cell r="G759">
            <v>0</v>
          </cell>
          <cell r="H759">
            <v>22.55</v>
          </cell>
          <cell r="I759">
            <v>70.12</v>
          </cell>
        </row>
        <row r="760">
          <cell r="A760" t="str">
            <v>352</v>
          </cell>
          <cell r="B760" t="str">
            <v>Tubo de concreto C-2 400mm</v>
          </cell>
          <cell r="C760" t="str">
            <v>m</v>
          </cell>
          <cell r="D760">
            <v>1.02</v>
          </cell>
          <cell r="E760">
            <v>19.2</v>
          </cell>
          <cell r="F760">
            <v>19.579999999999998</v>
          </cell>
          <cell r="H760" t="str">
            <v/>
          </cell>
        </row>
        <row r="761">
          <cell r="A761" t="str">
            <v>078</v>
          </cell>
          <cell r="B761" t="str">
            <v>Cimento</v>
          </cell>
          <cell r="C761" t="str">
            <v>kg</v>
          </cell>
          <cell r="D761">
            <v>22.65</v>
          </cell>
          <cell r="E761">
            <v>0.37</v>
          </cell>
          <cell r="F761">
            <v>8.3800000000000008</v>
          </cell>
          <cell r="H761" t="str">
            <v/>
          </cell>
        </row>
        <row r="762">
          <cell r="A762" t="str">
            <v>022</v>
          </cell>
          <cell r="B762" t="str">
            <v>Areia média</v>
          </cell>
          <cell r="C762" t="str">
            <v>m3</v>
          </cell>
          <cell r="D762">
            <v>5.6000000000000001E-2</v>
          </cell>
          <cell r="E762">
            <v>51.3</v>
          </cell>
          <cell r="F762">
            <v>2.87</v>
          </cell>
        </row>
        <row r="763">
          <cell r="A763" t="str">
            <v>440</v>
          </cell>
          <cell r="B763" t="str">
            <v>Brita 3/4"</v>
          </cell>
          <cell r="C763" t="str">
            <v>m3</v>
          </cell>
          <cell r="D763">
            <v>7.0000000000000007E-2</v>
          </cell>
          <cell r="E763">
            <v>36.21</v>
          </cell>
          <cell r="F763">
            <v>2.5299999999999998</v>
          </cell>
          <cell r="H763" t="str">
            <v/>
          </cell>
        </row>
        <row r="764">
          <cell r="A764" t="str">
            <v>252</v>
          </cell>
          <cell r="B764" t="str">
            <v>Pedra pulmão</v>
          </cell>
          <cell r="C764" t="str">
            <v>m3</v>
          </cell>
          <cell r="D764">
            <v>0.11</v>
          </cell>
          <cell r="E764">
            <v>30.5</v>
          </cell>
          <cell r="F764">
            <v>3.36</v>
          </cell>
          <cell r="H764" t="str">
            <v/>
          </cell>
        </row>
        <row r="765">
          <cell r="A765" t="str">
            <v>300</v>
          </cell>
          <cell r="B765" t="str">
            <v>Servente</v>
          </cell>
          <cell r="C765" t="str">
            <v>h</v>
          </cell>
          <cell r="D765">
            <v>1.5</v>
          </cell>
          <cell r="E765">
            <v>8.318601000000001</v>
          </cell>
          <cell r="H765">
            <v>12.48</v>
          </cell>
        </row>
        <row r="766">
          <cell r="A766" t="str">
            <v>254</v>
          </cell>
          <cell r="B766" t="str">
            <v>Pedreiro</v>
          </cell>
          <cell r="C766" t="str">
            <v>h</v>
          </cell>
          <cell r="D766">
            <v>0.4</v>
          </cell>
          <cell r="E766">
            <v>12.305151</v>
          </cell>
          <cell r="H766">
            <v>4.92</v>
          </cell>
        </row>
        <row r="767">
          <cell r="B767" t="str">
            <v>Total sem BDI</v>
          </cell>
          <cell r="F767">
            <v>36.72</v>
          </cell>
          <cell r="G767">
            <v>0</v>
          </cell>
          <cell r="H767">
            <v>17.399999999999999</v>
          </cell>
          <cell r="I767">
            <v>54.12</v>
          </cell>
        </row>
        <row r="768">
          <cell r="B768" t="str">
            <v>Total com BDI</v>
          </cell>
          <cell r="F768">
            <v>47.58</v>
          </cell>
          <cell r="G768">
            <v>0</v>
          </cell>
          <cell r="H768">
            <v>22.55</v>
          </cell>
          <cell r="I768">
            <v>70.12</v>
          </cell>
        </row>
        <row r="770">
          <cell r="A770" t="str">
            <v>19078</v>
          </cell>
          <cell r="B770" t="str">
            <v>Tubo de concreto CA-1 400mm  incluindo lastro de brita e=10cm</v>
          </cell>
          <cell r="C770" t="str">
            <v>m</v>
          </cell>
          <cell r="F770">
            <v>65.5</v>
          </cell>
          <cell r="G770">
            <v>0</v>
          </cell>
          <cell r="H770">
            <v>15.65</v>
          </cell>
          <cell r="I770">
            <v>81.150000000000006</v>
          </cell>
        </row>
        <row r="771">
          <cell r="A771" t="str">
            <v>495</v>
          </cell>
          <cell r="B771" t="str">
            <v>Tubo de concreto CA-1 400mm</v>
          </cell>
          <cell r="C771" t="str">
            <v>m</v>
          </cell>
          <cell r="D771">
            <v>1.02</v>
          </cell>
          <cell r="E771">
            <v>47</v>
          </cell>
          <cell r="F771">
            <v>47.94</v>
          </cell>
          <cell r="H771" t="str">
            <v/>
          </cell>
        </row>
        <row r="772">
          <cell r="A772" t="str">
            <v>078</v>
          </cell>
          <cell r="B772" t="str">
            <v>Cimento</v>
          </cell>
          <cell r="C772" t="str">
            <v>kg</v>
          </cell>
          <cell r="D772">
            <v>0.97199999999999998</v>
          </cell>
          <cell r="E772">
            <v>0.37</v>
          </cell>
          <cell r="F772">
            <v>0.36</v>
          </cell>
          <cell r="H772" t="str">
            <v/>
          </cell>
        </row>
        <row r="773">
          <cell r="A773" t="str">
            <v>022</v>
          </cell>
          <cell r="B773" t="str">
            <v>Areia média</v>
          </cell>
          <cell r="C773" t="str">
            <v>m3</v>
          </cell>
          <cell r="D773">
            <v>2.3999999999999998E-3</v>
          </cell>
          <cell r="E773">
            <v>51.3</v>
          </cell>
          <cell r="F773">
            <v>0.12</v>
          </cell>
        </row>
        <row r="774">
          <cell r="A774" t="str">
            <v>037</v>
          </cell>
          <cell r="B774" t="str">
            <v>Brita 2</v>
          </cell>
          <cell r="C774" t="str">
            <v>m3</v>
          </cell>
          <cell r="D774">
            <v>4.3999999999999997E-2</v>
          </cell>
          <cell r="E774">
            <v>48.37</v>
          </cell>
          <cell r="F774">
            <v>2.13</v>
          </cell>
          <cell r="H774" t="str">
            <v/>
          </cell>
        </row>
        <row r="775">
          <cell r="A775" t="str">
            <v>300</v>
          </cell>
          <cell r="B775" t="str">
            <v>Servente</v>
          </cell>
          <cell r="C775" t="str">
            <v>h</v>
          </cell>
          <cell r="D775">
            <v>0.86</v>
          </cell>
          <cell r="E775">
            <v>8.318601000000001</v>
          </cell>
          <cell r="H775">
            <v>7.15</v>
          </cell>
        </row>
        <row r="776">
          <cell r="A776" t="str">
            <v>254</v>
          </cell>
          <cell r="B776" t="str">
            <v>Pedreiro</v>
          </cell>
          <cell r="C776" t="str">
            <v>h</v>
          </cell>
          <cell r="D776">
            <v>0.40079999999999999</v>
          </cell>
          <cell r="E776">
            <v>12.305151</v>
          </cell>
          <cell r="H776">
            <v>4.93</v>
          </cell>
        </row>
        <row r="777">
          <cell r="B777" t="str">
            <v>Total sem BDI</v>
          </cell>
          <cell r="F777">
            <v>50.55</v>
          </cell>
          <cell r="G777">
            <v>0</v>
          </cell>
          <cell r="H777">
            <v>12.08</v>
          </cell>
          <cell r="I777">
            <v>62.629999999999995</v>
          </cell>
        </row>
        <row r="778">
          <cell r="B778" t="str">
            <v>Total com BDI</v>
          </cell>
          <cell r="F778">
            <v>65.5</v>
          </cell>
          <cell r="G778">
            <v>0</v>
          </cell>
          <cell r="H778">
            <v>15.65</v>
          </cell>
          <cell r="I778">
            <v>81.150000000000006</v>
          </cell>
        </row>
        <row r="780">
          <cell r="A780" t="str">
            <v>19080</v>
          </cell>
          <cell r="B780" t="str">
            <v>Tubo de concreto C-2 400mm  incluindo lastro de brita e=15cm</v>
          </cell>
          <cell r="C780" t="str">
            <v>m</v>
          </cell>
          <cell r="F780">
            <v>30.13</v>
          </cell>
          <cell r="G780">
            <v>0</v>
          </cell>
          <cell r="H780">
            <v>15.85</v>
          </cell>
          <cell r="I780">
            <v>45.97</v>
          </cell>
        </row>
        <row r="781">
          <cell r="A781" t="str">
            <v>352</v>
          </cell>
          <cell r="B781" t="str">
            <v>Tubo de concreto C2 400mm</v>
          </cell>
          <cell r="C781" t="str">
            <v>m</v>
          </cell>
          <cell r="D781">
            <v>1.02</v>
          </cell>
          <cell r="E781">
            <v>19.2</v>
          </cell>
          <cell r="F781">
            <v>19.579999999999998</v>
          </cell>
          <cell r="H781" t="str">
            <v/>
          </cell>
        </row>
        <row r="782">
          <cell r="A782" t="str">
            <v>078</v>
          </cell>
          <cell r="B782" t="str">
            <v>Cimento</v>
          </cell>
          <cell r="C782" t="str">
            <v>kg</v>
          </cell>
          <cell r="D782">
            <v>0.97199999999999998</v>
          </cell>
          <cell r="E782">
            <v>0.37</v>
          </cell>
          <cell r="F782">
            <v>0.36</v>
          </cell>
          <cell r="H782" t="str">
            <v/>
          </cell>
        </row>
        <row r="783">
          <cell r="A783" t="str">
            <v>022</v>
          </cell>
          <cell r="B783" t="str">
            <v>Areia média</v>
          </cell>
          <cell r="C783" t="str">
            <v>m3</v>
          </cell>
          <cell r="D783">
            <v>2.3999999999999998E-3</v>
          </cell>
          <cell r="E783">
            <v>51.3</v>
          </cell>
          <cell r="F783">
            <v>0.12</v>
          </cell>
        </row>
        <row r="784">
          <cell r="A784" t="str">
            <v>037</v>
          </cell>
          <cell r="B784" t="str">
            <v>Brita 2</v>
          </cell>
          <cell r="C784" t="str">
            <v>m3</v>
          </cell>
          <cell r="D784">
            <v>6.6000000000000003E-2</v>
          </cell>
          <cell r="E784">
            <v>48.37</v>
          </cell>
          <cell r="F784">
            <v>3.19</v>
          </cell>
          <cell r="H784" t="str">
            <v/>
          </cell>
        </row>
        <row r="785">
          <cell r="A785" t="str">
            <v>300</v>
          </cell>
          <cell r="B785" t="str">
            <v>Servente</v>
          </cell>
          <cell r="C785" t="str">
            <v>h</v>
          </cell>
          <cell r="D785">
            <v>0.876</v>
          </cell>
          <cell r="E785">
            <v>8.318601000000001</v>
          </cell>
          <cell r="H785">
            <v>7.29</v>
          </cell>
        </row>
        <row r="786">
          <cell r="A786" t="str">
            <v>254</v>
          </cell>
          <cell r="B786" t="str">
            <v>Pedreiro</v>
          </cell>
          <cell r="C786" t="str">
            <v>h</v>
          </cell>
          <cell r="D786">
            <v>0.4012</v>
          </cell>
          <cell r="E786">
            <v>12.305151</v>
          </cell>
          <cell r="H786">
            <v>4.9400000000000004</v>
          </cell>
        </row>
        <row r="787">
          <cell r="B787" t="str">
            <v>Total sem BDI</v>
          </cell>
          <cell r="F787">
            <v>23.25</v>
          </cell>
          <cell r="G787">
            <v>0</v>
          </cell>
          <cell r="H787">
            <v>12.23</v>
          </cell>
          <cell r="I787">
            <v>35.480000000000004</v>
          </cell>
        </row>
        <row r="788">
          <cell r="B788" t="str">
            <v>Total com BDI</v>
          </cell>
          <cell r="F788">
            <v>30.13</v>
          </cell>
          <cell r="G788">
            <v>0</v>
          </cell>
          <cell r="H788">
            <v>15.85</v>
          </cell>
          <cell r="I788">
            <v>45.97</v>
          </cell>
        </row>
        <row r="790">
          <cell r="A790" t="str">
            <v>19013</v>
          </cell>
          <cell r="B790" t="str">
            <v>Tubo de concreto C-2 500mm</v>
          </cell>
          <cell r="C790" t="str">
            <v>m</v>
          </cell>
          <cell r="F790">
            <v>45.34</v>
          </cell>
          <cell r="G790">
            <v>0</v>
          </cell>
          <cell r="H790">
            <v>18.75</v>
          </cell>
          <cell r="I790">
            <v>64.09</v>
          </cell>
        </row>
        <row r="791">
          <cell r="A791" t="str">
            <v>353</v>
          </cell>
          <cell r="B791" t="str">
            <v>Tubo de concreto C-2 500mm</v>
          </cell>
          <cell r="C791" t="str">
            <v>m</v>
          </cell>
          <cell r="D791">
            <v>1.02</v>
          </cell>
          <cell r="E791">
            <v>33.6</v>
          </cell>
          <cell r="F791">
            <v>34.270000000000003</v>
          </cell>
          <cell r="H791" t="str">
            <v/>
          </cell>
        </row>
        <row r="792">
          <cell r="A792" t="str">
            <v>078</v>
          </cell>
          <cell r="B792" t="str">
            <v>Cimento</v>
          </cell>
          <cell r="C792" t="str">
            <v>kg</v>
          </cell>
          <cell r="D792">
            <v>1.458</v>
          </cell>
          <cell r="E792">
            <v>0.37</v>
          </cell>
          <cell r="F792">
            <v>0.54</v>
          </cell>
          <cell r="H792" t="str">
            <v/>
          </cell>
        </row>
        <row r="793">
          <cell r="A793" t="str">
            <v>022</v>
          </cell>
          <cell r="B793" t="str">
            <v>Areia média</v>
          </cell>
          <cell r="C793" t="str">
            <v>m3</v>
          </cell>
          <cell r="D793">
            <v>3.5999999999999999E-3</v>
          </cell>
          <cell r="E793">
            <v>51.3</v>
          </cell>
          <cell r="F793">
            <v>0.18</v>
          </cell>
        </row>
        <row r="794">
          <cell r="A794" t="str">
            <v>300</v>
          </cell>
          <cell r="B794" t="str">
            <v>Servente</v>
          </cell>
          <cell r="C794" t="str">
            <v>h</v>
          </cell>
          <cell r="D794">
            <v>1</v>
          </cell>
          <cell r="E794">
            <v>8.318601000000001</v>
          </cell>
          <cell r="H794">
            <v>8.32</v>
          </cell>
        </row>
        <row r="795">
          <cell r="A795" t="str">
            <v>254</v>
          </cell>
          <cell r="B795" t="str">
            <v>Pedreiro</v>
          </cell>
          <cell r="C795" t="str">
            <v>h</v>
          </cell>
          <cell r="D795">
            <v>0.5</v>
          </cell>
          <cell r="E795">
            <v>12.305151</v>
          </cell>
          <cell r="H795">
            <v>6.15</v>
          </cell>
        </row>
        <row r="796">
          <cell r="B796" t="str">
            <v>Total sem BDI</v>
          </cell>
          <cell r="F796">
            <v>34.99</v>
          </cell>
          <cell r="G796">
            <v>0</v>
          </cell>
          <cell r="H796">
            <v>14.47</v>
          </cell>
          <cell r="I796">
            <v>49.46</v>
          </cell>
        </row>
        <row r="797">
          <cell r="B797" t="str">
            <v>Total com BDI</v>
          </cell>
          <cell r="F797">
            <v>45.34</v>
          </cell>
          <cell r="G797">
            <v>0</v>
          </cell>
          <cell r="H797">
            <v>18.75</v>
          </cell>
          <cell r="I797">
            <v>64.09</v>
          </cell>
        </row>
        <row r="799">
          <cell r="A799" t="str">
            <v>19014</v>
          </cell>
          <cell r="B799" t="str">
            <v>Tubo de concreto CA-1     500mm</v>
          </cell>
          <cell r="C799" t="str">
            <v>m</v>
          </cell>
          <cell r="F799">
            <v>106.66</v>
          </cell>
          <cell r="G799">
            <v>0</v>
          </cell>
          <cell r="H799">
            <v>18.75</v>
          </cell>
          <cell r="I799">
            <v>125.41</v>
          </cell>
        </row>
        <row r="800">
          <cell r="A800" t="str">
            <v>494</v>
          </cell>
          <cell r="B800" t="str">
            <v>Tubo de concreto CA-1 500mm</v>
          </cell>
          <cell r="C800" t="str">
            <v>m</v>
          </cell>
          <cell r="D800">
            <v>1.02</v>
          </cell>
          <cell r="E800">
            <v>80</v>
          </cell>
          <cell r="F800">
            <v>81.599999999999994</v>
          </cell>
          <cell r="H800" t="str">
            <v/>
          </cell>
        </row>
        <row r="801">
          <cell r="A801" t="str">
            <v>078</v>
          </cell>
          <cell r="B801" t="str">
            <v>Cimento</v>
          </cell>
          <cell r="C801" t="str">
            <v>kg</v>
          </cell>
          <cell r="D801">
            <v>1.458</v>
          </cell>
          <cell r="E801">
            <v>0.37</v>
          </cell>
          <cell r="F801">
            <v>0.54</v>
          </cell>
          <cell r="H801" t="str">
            <v/>
          </cell>
        </row>
        <row r="802">
          <cell r="A802" t="str">
            <v>022</v>
          </cell>
          <cell r="B802" t="str">
            <v>Areia média</v>
          </cell>
          <cell r="C802" t="str">
            <v>m3</v>
          </cell>
          <cell r="D802">
            <v>3.5999999999999999E-3</v>
          </cell>
          <cell r="E802">
            <v>51.3</v>
          </cell>
          <cell r="F802">
            <v>0.18</v>
          </cell>
        </row>
        <row r="803">
          <cell r="A803" t="str">
            <v>300</v>
          </cell>
          <cell r="B803" t="str">
            <v>Servente</v>
          </cell>
          <cell r="C803" t="str">
            <v>h</v>
          </cell>
          <cell r="D803">
            <v>1</v>
          </cell>
          <cell r="E803">
            <v>8.318601000000001</v>
          </cell>
          <cell r="H803">
            <v>8.32</v>
          </cell>
        </row>
        <row r="804">
          <cell r="A804" t="str">
            <v>254</v>
          </cell>
          <cell r="B804" t="str">
            <v>Pedreiro</v>
          </cell>
          <cell r="C804" t="str">
            <v>h</v>
          </cell>
          <cell r="D804">
            <v>0.5</v>
          </cell>
          <cell r="E804">
            <v>12.305151</v>
          </cell>
          <cell r="H804">
            <v>6.15</v>
          </cell>
        </row>
        <row r="805">
          <cell r="B805" t="str">
            <v>Total sem BDI</v>
          </cell>
          <cell r="F805">
            <v>82.320000000000007</v>
          </cell>
          <cell r="G805">
            <v>0</v>
          </cell>
          <cell r="H805">
            <v>14.47</v>
          </cell>
          <cell r="I805">
            <v>96.79</v>
          </cell>
        </row>
        <row r="806">
          <cell r="B806" t="str">
            <v>Total com BDI</v>
          </cell>
          <cell r="F806">
            <v>106.66</v>
          </cell>
          <cell r="G806">
            <v>0</v>
          </cell>
          <cell r="H806">
            <v>18.75</v>
          </cell>
          <cell r="I806">
            <v>125.41</v>
          </cell>
        </row>
        <row r="808">
          <cell r="A808" t="str">
            <v>19015</v>
          </cell>
          <cell r="B808" t="str">
            <v>Tubo de concreto C-2 600mm</v>
          </cell>
          <cell r="C808" t="str">
            <v>m</v>
          </cell>
          <cell r="F808">
            <v>54.46</v>
          </cell>
          <cell r="G808">
            <v>0</v>
          </cell>
          <cell r="H808">
            <v>26.25</v>
          </cell>
          <cell r="I808">
            <v>80.709999999999994</v>
          </cell>
        </row>
        <row r="809">
          <cell r="A809" t="str">
            <v>354</v>
          </cell>
          <cell r="B809" t="str">
            <v>Tubo de concreto C-2 600mm</v>
          </cell>
          <cell r="C809" t="str">
            <v>m</v>
          </cell>
          <cell r="D809">
            <v>1.02</v>
          </cell>
          <cell r="E809">
            <v>40.25</v>
          </cell>
          <cell r="F809">
            <v>41.06</v>
          </cell>
          <cell r="H809" t="str">
            <v/>
          </cell>
        </row>
        <row r="810">
          <cell r="A810" t="str">
            <v>078</v>
          </cell>
          <cell r="B810" t="str">
            <v>Cimento</v>
          </cell>
          <cell r="C810" t="str">
            <v>kg</v>
          </cell>
          <cell r="D810">
            <v>1.944</v>
          </cell>
          <cell r="E810">
            <v>0.37</v>
          </cell>
          <cell r="F810">
            <v>0.72</v>
          </cell>
          <cell r="H810" t="str">
            <v/>
          </cell>
        </row>
        <row r="811">
          <cell r="A811" t="str">
            <v>022</v>
          </cell>
          <cell r="B811" t="str">
            <v>Areia média</v>
          </cell>
          <cell r="C811" t="str">
            <v>m3</v>
          </cell>
          <cell r="D811">
            <v>4.8999999999999998E-3</v>
          </cell>
          <cell r="E811">
            <v>51.3</v>
          </cell>
          <cell r="F811">
            <v>0.25</v>
          </cell>
        </row>
        <row r="812">
          <cell r="A812" t="str">
            <v>300</v>
          </cell>
          <cell r="B812" t="str">
            <v>Servente</v>
          </cell>
          <cell r="C812" t="str">
            <v>h</v>
          </cell>
          <cell r="D812">
            <v>1.4</v>
          </cell>
          <cell r="E812">
            <v>8.318601000000001</v>
          </cell>
          <cell r="H812">
            <v>11.65</v>
          </cell>
        </row>
        <row r="813">
          <cell r="A813" t="str">
            <v>254</v>
          </cell>
          <cell r="B813" t="str">
            <v>Pedreiro</v>
          </cell>
          <cell r="C813" t="str">
            <v>h</v>
          </cell>
          <cell r="D813">
            <v>0.7</v>
          </cell>
          <cell r="E813">
            <v>12.305151</v>
          </cell>
          <cell r="H813">
            <v>8.61</v>
          </cell>
        </row>
        <row r="814">
          <cell r="B814" t="str">
            <v>Total sem BDI</v>
          </cell>
          <cell r="F814">
            <v>42.03</v>
          </cell>
          <cell r="G814">
            <v>0</v>
          </cell>
          <cell r="H814">
            <v>20.259999999999998</v>
          </cell>
          <cell r="I814">
            <v>62.29</v>
          </cell>
        </row>
        <row r="815">
          <cell r="B815" t="str">
            <v>Total com BDI</v>
          </cell>
          <cell r="F815">
            <v>54.46</v>
          </cell>
          <cell r="G815">
            <v>0</v>
          </cell>
          <cell r="H815">
            <v>26.25</v>
          </cell>
          <cell r="I815">
            <v>80.709999999999994</v>
          </cell>
        </row>
        <row r="817">
          <cell r="A817" t="str">
            <v>19108</v>
          </cell>
          <cell r="B817" t="str">
            <v>Tubo PVC costura helicoidal 600mm</v>
          </cell>
          <cell r="C817" t="str">
            <v>m</v>
          </cell>
          <cell r="F817">
            <v>93.1</v>
          </cell>
          <cell r="G817">
            <v>0</v>
          </cell>
          <cell r="H817">
            <v>9.36</v>
          </cell>
          <cell r="I817">
            <v>102.45</v>
          </cell>
        </row>
        <row r="818">
          <cell r="A818" t="str">
            <v>865</v>
          </cell>
          <cell r="B818" t="str">
            <v>Tubo PVC costura helicoidal 600mm</v>
          </cell>
          <cell r="C818" t="str">
            <v>m</v>
          </cell>
          <cell r="D818">
            <v>1.02</v>
          </cell>
          <cell r="E818">
            <v>70.44</v>
          </cell>
          <cell r="F818">
            <v>71.849999999999994</v>
          </cell>
          <cell r="H818" t="str">
            <v/>
          </cell>
        </row>
        <row r="819">
          <cell r="A819" t="str">
            <v>300</v>
          </cell>
          <cell r="B819" t="str">
            <v>Servente</v>
          </cell>
          <cell r="C819" t="str">
            <v>h</v>
          </cell>
          <cell r="D819">
            <v>0.35</v>
          </cell>
          <cell r="E819">
            <v>8.318601000000001</v>
          </cell>
          <cell r="H819">
            <v>2.91</v>
          </cell>
        </row>
        <row r="820">
          <cell r="A820" t="str">
            <v>254</v>
          </cell>
          <cell r="B820" t="str">
            <v>Pedreiro</v>
          </cell>
          <cell r="C820" t="str">
            <v>h</v>
          </cell>
          <cell r="D820">
            <v>0.35</v>
          </cell>
          <cell r="E820">
            <v>12.305151</v>
          </cell>
          <cell r="H820">
            <v>4.3099999999999996</v>
          </cell>
        </row>
        <row r="821">
          <cell r="B821" t="str">
            <v>Total sem BDI</v>
          </cell>
          <cell r="F821">
            <v>71.849999999999994</v>
          </cell>
          <cell r="G821">
            <v>0</v>
          </cell>
          <cell r="H821">
            <v>7.22</v>
          </cell>
          <cell r="I821">
            <v>79.069999999999993</v>
          </cell>
        </row>
        <row r="822">
          <cell r="B822" t="str">
            <v>Total com BDI</v>
          </cell>
          <cell r="F822">
            <v>93.1</v>
          </cell>
          <cell r="G822">
            <v>0</v>
          </cell>
          <cell r="H822">
            <v>9.36</v>
          </cell>
          <cell r="I822">
            <v>102.45</v>
          </cell>
        </row>
        <row r="824">
          <cell r="A824" t="str">
            <v>19106</v>
          </cell>
          <cell r="B824" t="str">
            <v>Sinalização com tubo de 600mm</v>
          </cell>
          <cell r="C824" t="str">
            <v>un</v>
          </cell>
          <cell r="F824">
            <v>52.15</v>
          </cell>
          <cell r="G824">
            <v>0</v>
          </cell>
          <cell r="H824">
            <v>19.88</v>
          </cell>
          <cell r="I824">
            <v>72.03</v>
          </cell>
        </row>
        <row r="825">
          <cell r="A825" t="str">
            <v>354</v>
          </cell>
          <cell r="B825" t="str">
            <v>Tubo de concreto C-2 600mm</v>
          </cell>
          <cell r="C825" t="str">
            <v>un</v>
          </cell>
          <cell r="D825">
            <v>1</v>
          </cell>
          <cell r="E825">
            <v>40.25</v>
          </cell>
          <cell r="F825">
            <v>40.25</v>
          </cell>
          <cell r="H825" t="str">
            <v/>
          </cell>
        </row>
        <row r="826">
          <cell r="A826" t="str">
            <v>300</v>
          </cell>
          <cell r="B826" t="str">
            <v>Servente</v>
          </cell>
          <cell r="C826" t="str">
            <v>h</v>
          </cell>
          <cell r="D826">
            <v>1.4</v>
          </cell>
          <cell r="E826">
            <v>8.318601000000001</v>
          </cell>
          <cell r="H826">
            <v>11.65</v>
          </cell>
        </row>
        <row r="827">
          <cell r="A827" t="str">
            <v>254</v>
          </cell>
          <cell r="B827" t="str">
            <v>Pedreiro</v>
          </cell>
          <cell r="C827" t="str">
            <v>h</v>
          </cell>
          <cell r="D827">
            <v>0.3</v>
          </cell>
          <cell r="E827">
            <v>12.305151</v>
          </cell>
          <cell r="H827">
            <v>3.69</v>
          </cell>
        </row>
        <row r="828">
          <cell r="B828" t="str">
            <v>Total sem BDI</v>
          </cell>
          <cell r="F828">
            <v>40.25</v>
          </cell>
          <cell r="G828">
            <v>0</v>
          </cell>
          <cell r="H828">
            <v>15.34</v>
          </cell>
          <cell r="I828">
            <v>55.59</v>
          </cell>
        </row>
        <row r="829">
          <cell r="B829" t="str">
            <v>Total com BDI</v>
          </cell>
          <cell r="F829">
            <v>52.15</v>
          </cell>
          <cell r="G829">
            <v>0</v>
          </cell>
          <cell r="H829">
            <v>19.88</v>
          </cell>
          <cell r="I829">
            <v>72.03</v>
          </cell>
        </row>
        <row r="831">
          <cell r="A831" t="str">
            <v>19016</v>
          </cell>
          <cell r="B831" t="str">
            <v>Tubo de concreto CA-1 600mm</v>
          </cell>
          <cell r="C831" t="str">
            <v>m</v>
          </cell>
          <cell r="F831">
            <v>110.69</v>
          </cell>
          <cell r="G831">
            <v>0</v>
          </cell>
          <cell r="H831">
            <v>26.25</v>
          </cell>
          <cell r="I831">
            <v>136.94</v>
          </cell>
        </row>
        <row r="832">
          <cell r="A832" t="str">
            <v>357</v>
          </cell>
          <cell r="B832" t="str">
            <v>Tubo de concreto CA-1 600mm</v>
          </cell>
          <cell r="C832" t="str">
            <v>m</v>
          </cell>
          <cell r="D832">
            <v>1.02</v>
          </cell>
          <cell r="E832">
            <v>82.8</v>
          </cell>
          <cell r="F832">
            <v>84.46</v>
          </cell>
          <cell r="H832" t="str">
            <v/>
          </cell>
        </row>
        <row r="833">
          <cell r="A833" t="str">
            <v>078</v>
          </cell>
          <cell r="B833" t="str">
            <v>Cimento</v>
          </cell>
          <cell r="C833" t="str">
            <v>kg</v>
          </cell>
          <cell r="D833">
            <v>1.944</v>
          </cell>
          <cell r="E833">
            <v>0.37</v>
          </cell>
          <cell r="F833">
            <v>0.72</v>
          </cell>
          <cell r="H833" t="str">
            <v/>
          </cell>
        </row>
        <row r="834">
          <cell r="A834" t="str">
            <v>022</v>
          </cell>
          <cell r="B834" t="str">
            <v>Areia média</v>
          </cell>
          <cell r="C834" t="str">
            <v>m3</v>
          </cell>
          <cell r="D834">
            <v>4.8999999999999998E-3</v>
          </cell>
          <cell r="E834">
            <v>51.3</v>
          </cell>
          <cell r="F834">
            <v>0.25</v>
          </cell>
        </row>
        <row r="835">
          <cell r="A835" t="str">
            <v>300</v>
          </cell>
          <cell r="B835" t="str">
            <v>Servente</v>
          </cell>
          <cell r="C835" t="str">
            <v>h</v>
          </cell>
          <cell r="D835">
            <v>1.4</v>
          </cell>
          <cell r="E835">
            <v>8.318601000000001</v>
          </cell>
          <cell r="H835">
            <v>11.65</v>
          </cell>
        </row>
        <row r="836">
          <cell r="A836" t="str">
            <v>254</v>
          </cell>
          <cell r="B836" t="str">
            <v>Pedreiro</v>
          </cell>
          <cell r="C836" t="str">
            <v>h</v>
          </cell>
          <cell r="D836">
            <v>0.7</v>
          </cell>
          <cell r="E836">
            <v>12.305151</v>
          </cell>
          <cell r="H836">
            <v>8.61</v>
          </cell>
        </row>
        <row r="837">
          <cell r="B837" t="str">
            <v>Total sem BDI</v>
          </cell>
          <cell r="F837">
            <v>85.429999999999993</v>
          </cell>
          <cell r="G837">
            <v>0</v>
          </cell>
          <cell r="H837">
            <v>20.259999999999998</v>
          </cell>
          <cell r="I837">
            <v>105.69</v>
          </cell>
        </row>
        <row r="838">
          <cell r="B838" t="str">
            <v>Total com BDI</v>
          </cell>
          <cell r="F838">
            <v>110.69</v>
          </cell>
          <cell r="G838">
            <v>0</v>
          </cell>
          <cell r="H838">
            <v>26.25</v>
          </cell>
          <cell r="I838">
            <v>136.94</v>
          </cell>
        </row>
        <row r="840">
          <cell r="A840" t="str">
            <v>19077</v>
          </cell>
          <cell r="B840" t="str">
            <v>Tubo de concreto CA-1 600mm incluindo lastro de brita 15cm</v>
          </cell>
          <cell r="C840" t="str">
            <v>m</v>
          </cell>
          <cell r="F840">
            <v>116.9</v>
          </cell>
          <cell r="G840">
            <v>0</v>
          </cell>
          <cell r="H840">
            <v>27.74</v>
          </cell>
          <cell r="I840">
            <v>144.63999999999999</v>
          </cell>
        </row>
        <row r="841">
          <cell r="A841" t="str">
            <v>357</v>
          </cell>
          <cell r="B841" t="str">
            <v>Tubo de concreto CA-1 600mm</v>
          </cell>
          <cell r="C841" t="str">
            <v>m</v>
          </cell>
          <cell r="D841">
            <v>1.02</v>
          </cell>
          <cell r="E841">
            <v>82.8</v>
          </cell>
          <cell r="F841">
            <v>84.46</v>
          </cell>
          <cell r="H841" t="str">
            <v/>
          </cell>
        </row>
        <row r="842">
          <cell r="A842" t="str">
            <v>078</v>
          </cell>
          <cell r="B842" t="str">
            <v>Cimento</v>
          </cell>
          <cell r="C842" t="str">
            <v>kg</v>
          </cell>
          <cell r="D842">
            <v>1.944</v>
          </cell>
          <cell r="E842">
            <v>0.37</v>
          </cell>
          <cell r="F842">
            <v>0.72</v>
          </cell>
          <cell r="H842" t="str">
            <v/>
          </cell>
        </row>
        <row r="843">
          <cell r="A843" t="str">
            <v>022</v>
          </cell>
          <cell r="B843" t="str">
            <v>Areia média</v>
          </cell>
          <cell r="C843" t="str">
            <v>m3</v>
          </cell>
          <cell r="D843">
            <v>4.8999999999999998E-3</v>
          </cell>
          <cell r="E843">
            <v>51.3</v>
          </cell>
          <cell r="F843">
            <v>0.25</v>
          </cell>
        </row>
        <row r="844">
          <cell r="A844" t="str">
            <v>037</v>
          </cell>
          <cell r="B844" t="str">
            <v>Brita 2</v>
          </cell>
          <cell r="C844" t="str">
            <v>m3</v>
          </cell>
          <cell r="D844">
            <v>9.9000000000000005E-2</v>
          </cell>
          <cell r="E844">
            <v>48.37</v>
          </cell>
          <cell r="F844">
            <v>4.79</v>
          </cell>
          <cell r="H844" t="str">
            <v/>
          </cell>
        </row>
        <row r="845">
          <cell r="A845" t="str">
            <v>300</v>
          </cell>
          <cell r="B845" t="str">
            <v>Servente</v>
          </cell>
          <cell r="C845" t="str">
            <v>h</v>
          </cell>
          <cell r="D845">
            <v>1.5349999999999999</v>
          </cell>
          <cell r="E845">
            <v>8.318601000000001</v>
          </cell>
          <cell r="H845">
            <v>12.77</v>
          </cell>
        </row>
        <row r="846">
          <cell r="A846" t="str">
            <v>254</v>
          </cell>
          <cell r="B846" t="str">
            <v>Pedreiro</v>
          </cell>
          <cell r="C846" t="str">
            <v>h</v>
          </cell>
          <cell r="D846">
            <v>0.70179999999999998</v>
          </cell>
          <cell r="E846">
            <v>12.305151</v>
          </cell>
          <cell r="H846">
            <v>8.64</v>
          </cell>
        </row>
        <row r="847">
          <cell r="B847" t="str">
            <v>Total sem BDI</v>
          </cell>
          <cell r="F847">
            <v>90.22</v>
          </cell>
          <cell r="G847">
            <v>0</v>
          </cell>
          <cell r="H847">
            <v>21.41</v>
          </cell>
          <cell r="I847">
            <v>111.63</v>
          </cell>
        </row>
        <row r="848">
          <cell r="B848" t="str">
            <v>Total com BDI</v>
          </cell>
          <cell r="F848">
            <v>116.9</v>
          </cell>
          <cell r="G848">
            <v>0</v>
          </cell>
          <cell r="H848">
            <v>27.74</v>
          </cell>
          <cell r="I848">
            <v>144.63999999999999</v>
          </cell>
        </row>
        <row r="850">
          <cell r="A850" t="str">
            <v>19114</v>
          </cell>
          <cell r="B850" t="str">
            <v>Tubo de concreto CA-1 600mm incluindo  berço  de concreto  volume 0,12m3</v>
          </cell>
          <cell r="C850" t="str">
            <v>m</v>
          </cell>
          <cell r="F850">
            <v>137.19999999999999</v>
          </cell>
          <cell r="G850">
            <v>1.21</v>
          </cell>
          <cell r="H850">
            <v>52.68</v>
          </cell>
          <cell r="I850">
            <v>191.09</v>
          </cell>
        </row>
        <row r="851">
          <cell r="A851" t="str">
            <v>028</v>
          </cell>
          <cell r="B851" t="str">
            <v>Betoneira 320 litros</v>
          </cell>
          <cell r="C851" t="str">
            <v>h</v>
          </cell>
          <cell r="D851">
            <v>0.1171</v>
          </cell>
          <cell r="E851">
            <v>7.91</v>
          </cell>
          <cell r="G851">
            <v>0.93</v>
          </cell>
        </row>
        <row r="852">
          <cell r="A852" t="str">
            <v>357</v>
          </cell>
          <cell r="B852" t="str">
            <v>Tubo de concreto CA-1 600mm</v>
          </cell>
          <cell r="C852" t="str">
            <v>m</v>
          </cell>
          <cell r="D852">
            <v>1.02</v>
          </cell>
          <cell r="E852">
            <v>82.8</v>
          </cell>
          <cell r="F852">
            <v>84.46</v>
          </cell>
          <cell r="H852" t="str">
            <v/>
          </cell>
        </row>
        <row r="853">
          <cell r="A853" t="str">
            <v>078</v>
          </cell>
          <cell r="B853" t="str">
            <v>Cimento</v>
          </cell>
          <cell r="C853" t="str">
            <v>kg</v>
          </cell>
          <cell r="D853">
            <v>30.9</v>
          </cell>
          <cell r="E853">
            <v>0.37</v>
          </cell>
          <cell r="F853">
            <v>11.43</v>
          </cell>
          <cell r="H853" t="str">
            <v/>
          </cell>
        </row>
        <row r="854">
          <cell r="A854" t="str">
            <v>022</v>
          </cell>
          <cell r="B854" t="str">
            <v>Areia média</v>
          </cell>
          <cell r="C854" t="str">
            <v>m3</v>
          </cell>
          <cell r="D854">
            <v>0.08</v>
          </cell>
          <cell r="E854">
            <v>51.3</v>
          </cell>
          <cell r="F854">
            <v>4.0999999999999996</v>
          </cell>
        </row>
        <row r="855">
          <cell r="A855" t="str">
            <v>037</v>
          </cell>
          <cell r="B855" t="str">
            <v>Brita 2</v>
          </cell>
          <cell r="C855" t="str">
            <v>m3</v>
          </cell>
          <cell r="D855">
            <v>0.122</v>
          </cell>
          <cell r="E855">
            <v>48.37</v>
          </cell>
          <cell r="F855">
            <v>5.9</v>
          </cell>
          <cell r="H855" t="str">
            <v/>
          </cell>
        </row>
        <row r="856">
          <cell r="A856" t="str">
            <v>300</v>
          </cell>
          <cell r="B856" t="str">
            <v>Servente</v>
          </cell>
          <cell r="C856" t="str">
            <v>h</v>
          </cell>
          <cell r="D856">
            <v>1.5720000000000001</v>
          </cell>
          <cell r="E856">
            <v>8.318601000000001</v>
          </cell>
          <cell r="H856">
            <v>13.08</v>
          </cell>
        </row>
        <row r="857">
          <cell r="A857" t="str">
            <v>254</v>
          </cell>
          <cell r="B857" t="str">
            <v>Pedreiro</v>
          </cell>
          <cell r="C857" t="str">
            <v>h</v>
          </cell>
          <cell r="D857">
            <v>2.2416</v>
          </cell>
          <cell r="E857">
            <v>12.305151</v>
          </cell>
          <cell r="H857">
            <v>27.58</v>
          </cell>
        </row>
        <row r="858">
          <cell r="B858" t="str">
            <v>Total sem BDI</v>
          </cell>
          <cell r="F858">
            <v>105.88999999999999</v>
          </cell>
          <cell r="G858">
            <v>0.93</v>
          </cell>
          <cell r="H858">
            <v>40.659999999999997</v>
          </cell>
          <cell r="I858">
            <v>147.47999999999999</v>
          </cell>
        </row>
        <row r="859">
          <cell r="B859" t="str">
            <v>Total com BDI</v>
          </cell>
          <cell r="F859">
            <v>137.19999999999999</v>
          </cell>
          <cell r="G859">
            <v>1.21</v>
          </cell>
          <cell r="H859">
            <v>52.68</v>
          </cell>
          <cell r="I859">
            <v>191.09</v>
          </cell>
        </row>
        <row r="861">
          <cell r="A861" t="str">
            <v>19076</v>
          </cell>
          <cell r="B861" t="str">
            <v>Tubo de concreto CA-1 600mm incluindo base de pedra pulmão e=20cm e  berço e sobre berço  de concreto  volume 0,2442m3</v>
          </cell>
          <cell r="C861" t="str">
            <v>m</v>
          </cell>
          <cell r="F861">
            <v>172.77</v>
          </cell>
          <cell r="G861">
            <v>1.21</v>
          </cell>
          <cell r="H861">
            <v>59.38</v>
          </cell>
          <cell r="I861">
            <v>233.36</v>
          </cell>
        </row>
        <row r="862">
          <cell r="A862" t="str">
            <v>028</v>
          </cell>
          <cell r="B862" t="str">
            <v>Betoneira 320 litros</v>
          </cell>
          <cell r="C862" t="str">
            <v>h</v>
          </cell>
          <cell r="D862">
            <v>0.1171</v>
          </cell>
          <cell r="E862">
            <v>7.91</v>
          </cell>
          <cell r="G862">
            <v>0.93</v>
          </cell>
        </row>
        <row r="863">
          <cell r="A863" t="str">
            <v>357</v>
          </cell>
          <cell r="B863" t="str">
            <v>Tubo de concreto CA-1 600mm</v>
          </cell>
          <cell r="C863" t="str">
            <v>m</v>
          </cell>
          <cell r="D863">
            <v>1.02</v>
          </cell>
          <cell r="E863">
            <v>82.8</v>
          </cell>
          <cell r="F863">
            <v>84.46</v>
          </cell>
          <cell r="H863" t="str">
            <v/>
          </cell>
        </row>
        <row r="864">
          <cell r="A864" t="str">
            <v>078</v>
          </cell>
          <cell r="B864" t="str">
            <v>Cimento</v>
          </cell>
          <cell r="C864" t="str">
            <v>kg</v>
          </cell>
          <cell r="D864">
            <v>61.8</v>
          </cell>
          <cell r="E864">
            <v>0.37</v>
          </cell>
          <cell r="F864">
            <v>22.87</v>
          </cell>
          <cell r="H864" t="str">
            <v/>
          </cell>
        </row>
        <row r="865">
          <cell r="A865" t="str">
            <v>022</v>
          </cell>
          <cell r="B865" t="str">
            <v>Areia média</v>
          </cell>
          <cell r="C865" t="str">
            <v>m3</v>
          </cell>
          <cell r="D865">
            <v>0.15140000000000001</v>
          </cell>
          <cell r="E865">
            <v>51.3</v>
          </cell>
          <cell r="F865">
            <v>7.77</v>
          </cell>
        </row>
        <row r="866">
          <cell r="A866" t="str">
            <v>037</v>
          </cell>
          <cell r="B866" t="str">
            <v>Brita 2</v>
          </cell>
          <cell r="C866" t="str">
            <v>m3</v>
          </cell>
          <cell r="D866">
            <v>0.24399999999999999</v>
          </cell>
          <cell r="E866">
            <v>48.37</v>
          </cell>
          <cell r="F866">
            <v>11.8</v>
          </cell>
          <cell r="H866" t="str">
            <v/>
          </cell>
        </row>
        <row r="867">
          <cell r="A867" t="str">
            <v>252</v>
          </cell>
          <cell r="B867" t="str">
            <v>Pedra pulmão</v>
          </cell>
          <cell r="C867" t="str">
            <v>m3</v>
          </cell>
          <cell r="D867">
            <v>0.2112</v>
          </cell>
          <cell r="E867">
            <v>30.5</v>
          </cell>
          <cell r="F867">
            <v>6.44</v>
          </cell>
          <cell r="H867" t="str">
            <v/>
          </cell>
        </row>
        <row r="868">
          <cell r="A868" t="str">
            <v>300</v>
          </cell>
          <cell r="B868" t="str">
            <v>Servente</v>
          </cell>
          <cell r="C868" t="str">
            <v>h</v>
          </cell>
          <cell r="D868">
            <v>1.5720000000000001</v>
          </cell>
          <cell r="E868">
            <v>8.318601000000001</v>
          </cell>
          <cell r="H868">
            <v>13.08</v>
          </cell>
        </row>
        <row r="869">
          <cell r="A869" t="str">
            <v>254</v>
          </cell>
          <cell r="B869" t="str">
            <v>Pedreiro</v>
          </cell>
          <cell r="C869" t="str">
            <v>h</v>
          </cell>
          <cell r="D869">
            <v>2.6616</v>
          </cell>
          <cell r="E869">
            <v>12.305151</v>
          </cell>
          <cell r="H869">
            <v>32.75</v>
          </cell>
        </row>
        <row r="870">
          <cell r="B870" t="str">
            <v>Total sem BDI</v>
          </cell>
          <cell r="F870">
            <v>133.34</v>
          </cell>
          <cell r="G870">
            <v>0.93</v>
          </cell>
          <cell r="H870">
            <v>45.83</v>
          </cell>
          <cell r="I870">
            <v>180.10000000000002</v>
          </cell>
        </row>
        <row r="871">
          <cell r="B871" t="str">
            <v>Total com BDI</v>
          </cell>
          <cell r="F871">
            <v>172.77</v>
          </cell>
          <cell r="G871">
            <v>1.21</v>
          </cell>
          <cell r="H871">
            <v>59.38</v>
          </cell>
          <cell r="I871">
            <v>233.36</v>
          </cell>
        </row>
        <row r="874">
          <cell r="A874" t="str">
            <v>19017</v>
          </cell>
          <cell r="B874" t="str">
            <v>Tubo de concreto CA-2 600mm</v>
          </cell>
          <cell r="C874" t="str">
            <v>m</v>
          </cell>
          <cell r="F874">
            <v>164.61</v>
          </cell>
          <cell r="G874">
            <v>0</v>
          </cell>
          <cell r="H874">
            <v>26.25</v>
          </cell>
          <cell r="I874">
            <v>190.86</v>
          </cell>
        </row>
        <row r="875">
          <cell r="A875" t="str">
            <v>362</v>
          </cell>
          <cell r="B875" t="str">
            <v>Tubo de concreto CA-2 600mm</v>
          </cell>
          <cell r="C875" t="str">
            <v>m</v>
          </cell>
          <cell r="D875">
            <v>1.02</v>
          </cell>
          <cell r="E875">
            <v>123.6</v>
          </cell>
          <cell r="F875">
            <v>126.07</v>
          </cell>
          <cell r="H875" t="str">
            <v/>
          </cell>
        </row>
        <row r="876">
          <cell r="A876" t="str">
            <v>078</v>
          </cell>
          <cell r="B876" t="str">
            <v>Cimento</v>
          </cell>
          <cell r="C876" t="str">
            <v>kg</v>
          </cell>
          <cell r="D876">
            <v>1.944</v>
          </cell>
          <cell r="E876">
            <v>0.37</v>
          </cell>
          <cell r="F876">
            <v>0.72</v>
          </cell>
          <cell r="H876" t="str">
            <v/>
          </cell>
        </row>
        <row r="877">
          <cell r="A877" t="str">
            <v>022</v>
          </cell>
          <cell r="B877" t="str">
            <v>Areia média</v>
          </cell>
          <cell r="C877" t="str">
            <v>m3</v>
          </cell>
          <cell r="D877">
            <v>4.8999999999999998E-3</v>
          </cell>
          <cell r="E877">
            <v>51.3</v>
          </cell>
          <cell r="F877">
            <v>0.25</v>
          </cell>
        </row>
        <row r="878">
          <cell r="A878" t="str">
            <v>300</v>
          </cell>
          <cell r="B878" t="str">
            <v>Servente</v>
          </cell>
          <cell r="C878" t="str">
            <v>h</v>
          </cell>
          <cell r="D878">
            <v>1.4</v>
          </cell>
          <cell r="E878">
            <v>8.318601000000001</v>
          </cell>
          <cell r="H878">
            <v>11.65</v>
          </cell>
        </row>
        <row r="879">
          <cell r="A879" t="str">
            <v>254</v>
          </cell>
          <cell r="B879" t="str">
            <v>Pedreiro</v>
          </cell>
          <cell r="C879" t="str">
            <v>h</v>
          </cell>
          <cell r="D879">
            <v>0.7</v>
          </cell>
          <cell r="E879">
            <v>12.305151</v>
          </cell>
          <cell r="H879">
            <v>8.61</v>
          </cell>
        </row>
        <row r="880">
          <cell r="B880" t="str">
            <v>Total sem BDI</v>
          </cell>
          <cell r="F880">
            <v>127.03999999999999</v>
          </cell>
          <cell r="G880">
            <v>0</v>
          </cell>
          <cell r="H880">
            <v>20.259999999999998</v>
          </cell>
          <cell r="I880">
            <v>147.29999999999998</v>
          </cell>
        </row>
        <row r="881">
          <cell r="B881" t="str">
            <v>Total com BDI</v>
          </cell>
          <cell r="F881">
            <v>164.61</v>
          </cell>
          <cell r="G881">
            <v>0</v>
          </cell>
          <cell r="H881">
            <v>26.25</v>
          </cell>
          <cell r="I881">
            <v>190.86</v>
          </cell>
        </row>
        <row r="883">
          <cell r="A883" t="str">
            <v>19018</v>
          </cell>
          <cell r="B883" t="str">
            <v>Tubo de concreto C-2 800mm</v>
          </cell>
          <cell r="C883" t="str">
            <v>m</v>
          </cell>
          <cell r="F883">
            <v>119.12</v>
          </cell>
          <cell r="G883">
            <v>7.2</v>
          </cell>
          <cell r="H883">
            <v>28.44</v>
          </cell>
          <cell r="I883">
            <v>154.76</v>
          </cell>
        </row>
        <row r="884">
          <cell r="A884" t="str">
            <v>355</v>
          </cell>
          <cell r="B884" t="str">
            <v>Tubo de concreto C-2 800mm</v>
          </cell>
          <cell r="C884" t="str">
            <v>m</v>
          </cell>
          <cell r="D884">
            <v>1.02</v>
          </cell>
          <cell r="E884">
            <v>88.8</v>
          </cell>
          <cell r="F884">
            <v>90.58</v>
          </cell>
          <cell r="H884" t="str">
            <v/>
          </cell>
        </row>
        <row r="885">
          <cell r="A885" t="str">
            <v>417</v>
          </cell>
          <cell r="B885" t="str">
            <v>Caminhão muck</v>
          </cell>
          <cell r="C885" t="str">
            <v>h</v>
          </cell>
          <cell r="D885">
            <v>5.3999999999999999E-2</v>
          </cell>
          <cell r="E885">
            <v>103</v>
          </cell>
          <cell r="G885">
            <v>5.56</v>
          </cell>
          <cell r="H885" t="str">
            <v/>
          </cell>
        </row>
        <row r="886">
          <cell r="A886" t="str">
            <v>078</v>
          </cell>
          <cell r="B886" t="str">
            <v>Cimento</v>
          </cell>
          <cell r="C886" t="str">
            <v>kg</v>
          </cell>
          <cell r="D886">
            <v>2.4</v>
          </cell>
          <cell r="E886">
            <v>0.37</v>
          </cell>
          <cell r="F886">
            <v>0.89</v>
          </cell>
          <cell r="H886" t="str">
            <v/>
          </cell>
        </row>
        <row r="887">
          <cell r="A887" t="str">
            <v>022</v>
          </cell>
          <cell r="B887" t="str">
            <v>Areia média</v>
          </cell>
          <cell r="C887" t="str">
            <v>m3</v>
          </cell>
          <cell r="D887">
            <v>8.9999999999999993E-3</v>
          </cell>
          <cell r="E887">
            <v>51.3</v>
          </cell>
          <cell r="F887">
            <v>0.46</v>
          </cell>
        </row>
        <row r="888">
          <cell r="A888" t="str">
            <v>241</v>
          </cell>
          <cell r="B888" t="str">
            <v>Motorista</v>
          </cell>
          <cell r="C888" t="str">
            <v>h</v>
          </cell>
          <cell r="D888">
            <v>5.3999999999999999E-2</v>
          </cell>
          <cell r="E888">
            <v>12.305151</v>
          </cell>
          <cell r="H888">
            <v>0.66</v>
          </cell>
        </row>
        <row r="889">
          <cell r="A889" t="str">
            <v>300</v>
          </cell>
          <cell r="B889" t="str">
            <v>Servente</v>
          </cell>
          <cell r="C889" t="str">
            <v>h</v>
          </cell>
          <cell r="D889">
            <v>1.08</v>
          </cell>
          <cell r="E889">
            <v>8.318601000000001</v>
          </cell>
          <cell r="H889">
            <v>8.98</v>
          </cell>
        </row>
        <row r="890">
          <cell r="A890" t="str">
            <v>254</v>
          </cell>
          <cell r="B890" t="str">
            <v>Pedreiro</v>
          </cell>
          <cell r="C890" t="str">
            <v>h</v>
          </cell>
          <cell r="D890">
            <v>1</v>
          </cell>
          <cell r="E890">
            <v>12.305151</v>
          </cell>
          <cell r="F890" t="str">
            <v/>
          </cell>
          <cell r="H890">
            <v>12.31</v>
          </cell>
        </row>
        <row r="891">
          <cell r="B891" t="str">
            <v>Total sem BDI</v>
          </cell>
          <cell r="F891">
            <v>91.929999999999993</v>
          </cell>
          <cell r="G891">
            <v>5.56</v>
          </cell>
          <cell r="H891">
            <v>21.950000000000003</v>
          </cell>
          <cell r="I891">
            <v>119.44</v>
          </cell>
        </row>
        <row r="892">
          <cell r="B892" t="str">
            <v>Total com BDI</v>
          </cell>
          <cell r="F892">
            <v>119.12</v>
          </cell>
          <cell r="G892">
            <v>7.2</v>
          </cell>
          <cell r="H892">
            <v>28.44</v>
          </cell>
          <cell r="I892">
            <v>154.76</v>
          </cell>
        </row>
        <row r="894">
          <cell r="A894" t="str">
            <v>19110</v>
          </cell>
          <cell r="B894" t="str">
            <v>Tubo de concreto duplo C-2 800mm</v>
          </cell>
          <cell r="C894" t="str">
            <v>m</v>
          </cell>
          <cell r="F894">
            <v>239.38</v>
          </cell>
          <cell r="G894">
            <v>14.41</v>
          </cell>
          <cell r="H894">
            <v>56.89</v>
          </cell>
          <cell r="I894">
            <v>310.69</v>
          </cell>
        </row>
        <row r="895">
          <cell r="A895" t="str">
            <v>355</v>
          </cell>
          <cell r="B895" t="str">
            <v>Tubo de concreto C-2 800mm</v>
          </cell>
          <cell r="C895" t="str">
            <v>m</v>
          </cell>
          <cell r="D895">
            <v>2.04</v>
          </cell>
          <cell r="E895">
            <v>88.8</v>
          </cell>
          <cell r="F895">
            <v>181.15</v>
          </cell>
          <cell r="H895" t="str">
            <v/>
          </cell>
        </row>
        <row r="896">
          <cell r="A896" t="str">
            <v>417</v>
          </cell>
          <cell r="B896" t="str">
            <v>Caminhão muck</v>
          </cell>
          <cell r="C896" t="str">
            <v>h</v>
          </cell>
          <cell r="D896">
            <v>0.108</v>
          </cell>
          <cell r="E896">
            <v>103</v>
          </cell>
          <cell r="G896">
            <v>11.12</v>
          </cell>
          <cell r="H896" t="str">
            <v/>
          </cell>
        </row>
        <row r="897">
          <cell r="A897" t="str">
            <v>452</v>
          </cell>
          <cell r="B897" t="str">
            <v>Manta de geotextil OP 40</v>
          </cell>
          <cell r="C897" t="str">
            <v>m2</v>
          </cell>
          <cell r="D897">
            <v>1.2</v>
          </cell>
          <cell r="E897">
            <v>3</v>
          </cell>
          <cell r="F897">
            <v>3.6</v>
          </cell>
          <cell r="H897" t="str">
            <v/>
          </cell>
        </row>
        <row r="898">
          <cell r="A898" t="str">
            <v>241</v>
          </cell>
          <cell r="B898" t="str">
            <v>Motorista</v>
          </cell>
          <cell r="C898" t="str">
            <v>h</v>
          </cell>
          <cell r="D898">
            <v>0.108</v>
          </cell>
          <cell r="E898">
            <v>12.305151</v>
          </cell>
          <cell r="H898">
            <v>1.33</v>
          </cell>
        </row>
        <row r="899">
          <cell r="A899" t="str">
            <v>300</v>
          </cell>
          <cell r="B899" t="str">
            <v>Servente</v>
          </cell>
          <cell r="C899" t="str">
            <v>h</v>
          </cell>
          <cell r="D899">
            <v>2.16</v>
          </cell>
          <cell r="E899">
            <v>8.318601000000001</v>
          </cell>
          <cell r="H899">
            <v>17.97</v>
          </cell>
        </row>
        <row r="900">
          <cell r="A900" t="str">
            <v>254</v>
          </cell>
          <cell r="B900" t="str">
            <v>Pedreiro</v>
          </cell>
          <cell r="C900" t="str">
            <v>h</v>
          </cell>
          <cell r="D900">
            <v>2</v>
          </cell>
          <cell r="E900">
            <v>12.305151</v>
          </cell>
          <cell r="H900">
            <v>24.61</v>
          </cell>
        </row>
        <row r="901">
          <cell r="B901" t="str">
            <v>Total sem BDI</v>
          </cell>
          <cell r="F901">
            <v>184.75</v>
          </cell>
          <cell r="G901">
            <v>11.12</v>
          </cell>
          <cell r="H901">
            <v>43.91</v>
          </cell>
          <cell r="I901">
            <v>239.78</v>
          </cell>
        </row>
        <row r="902">
          <cell r="B902" t="str">
            <v>Total com BDI</v>
          </cell>
          <cell r="F902">
            <v>239.38</v>
          </cell>
          <cell r="G902">
            <v>14.41</v>
          </cell>
          <cell r="H902">
            <v>56.89</v>
          </cell>
          <cell r="I902">
            <v>310.69</v>
          </cell>
        </row>
        <row r="904">
          <cell r="A904" t="str">
            <v>19109</v>
          </cell>
          <cell r="B904" t="str">
            <v>Tubo PVC costura helicoidal 800mm</v>
          </cell>
          <cell r="C904" t="str">
            <v>m</v>
          </cell>
          <cell r="F904">
            <v>160.66999999999999</v>
          </cell>
          <cell r="G904">
            <v>0</v>
          </cell>
          <cell r="H904">
            <v>13.36</v>
          </cell>
          <cell r="I904">
            <v>174.03</v>
          </cell>
        </row>
        <row r="905">
          <cell r="A905" t="str">
            <v>866</v>
          </cell>
          <cell r="B905" t="str">
            <v>Tubo PVC costura helicoidal 800mm</v>
          </cell>
          <cell r="C905" t="str">
            <v>m</v>
          </cell>
          <cell r="D905">
            <v>1</v>
          </cell>
          <cell r="E905">
            <v>124</v>
          </cell>
          <cell r="F905">
            <v>124</v>
          </cell>
          <cell r="H905" t="str">
            <v/>
          </cell>
        </row>
        <row r="906">
          <cell r="A906" t="str">
            <v>300</v>
          </cell>
          <cell r="B906" t="str">
            <v>Servente</v>
          </cell>
          <cell r="C906" t="str">
            <v>h</v>
          </cell>
          <cell r="D906">
            <v>0.5</v>
          </cell>
          <cell r="E906">
            <v>8.318601000000001</v>
          </cell>
          <cell r="H906">
            <v>4.16</v>
          </cell>
        </row>
        <row r="907">
          <cell r="A907" t="str">
            <v>254</v>
          </cell>
          <cell r="B907" t="str">
            <v>Pedreiro</v>
          </cell>
          <cell r="C907" t="str">
            <v>h</v>
          </cell>
          <cell r="D907">
            <v>0.5</v>
          </cell>
          <cell r="E907">
            <v>12.305151</v>
          </cell>
          <cell r="H907">
            <v>6.15</v>
          </cell>
        </row>
        <row r="908">
          <cell r="B908" t="str">
            <v>Total sem BDI</v>
          </cell>
          <cell r="F908">
            <v>124</v>
          </cell>
          <cell r="G908">
            <v>0</v>
          </cell>
          <cell r="H908">
            <v>10.31</v>
          </cell>
          <cell r="I908">
            <v>134.31</v>
          </cell>
        </row>
        <row r="909">
          <cell r="B909" t="str">
            <v>Total com BDI</v>
          </cell>
          <cell r="F909">
            <v>160.66999999999999</v>
          </cell>
          <cell r="G909">
            <v>0</v>
          </cell>
          <cell r="H909">
            <v>13.36</v>
          </cell>
          <cell r="I909">
            <v>174.03</v>
          </cell>
        </row>
        <row r="911">
          <cell r="A911" t="str">
            <v>19019</v>
          </cell>
          <cell r="B911" t="str">
            <v>Tubo de concreto CA-1 800mm</v>
          </cell>
          <cell r="C911" t="str">
            <v>m</v>
          </cell>
          <cell r="F911">
            <v>145.25</v>
          </cell>
          <cell r="G911">
            <v>7.2</v>
          </cell>
          <cell r="H911">
            <v>28.44</v>
          </cell>
          <cell r="I911">
            <v>180.9</v>
          </cell>
        </row>
        <row r="912">
          <cell r="A912" t="str">
            <v>358</v>
          </cell>
          <cell r="B912" t="str">
            <v>Tubo de concreto CA-1 800mm</v>
          </cell>
          <cell r="C912" t="str">
            <v>m</v>
          </cell>
          <cell r="D912">
            <v>1.02</v>
          </cell>
          <cell r="E912">
            <v>108</v>
          </cell>
          <cell r="F912">
            <v>110.16</v>
          </cell>
          <cell r="H912" t="str">
            <v/>
          </cell>
        </row>
        <row r="913">
          <cell r="A913" t="str">
            <v>417</v>
          </cell>
          <cell r="B913" t="str">
            <v>Caminhão muck</v>
          </cell>
          <cell r="C913" t="str">
            <v>h</v>
          </cell>
          <cell r="D913">
            <v>5.3999999999999999E-2</v>
          </cell>
          <cell r="E913">
            <v>103</v>
          </cell>
          <cell r="G913">
            <v>5.56</v>
          </cell>
          <cell r="H913" t="str">
            <v/>
          </cell>
        </row>
        <row r="914">
          <cell r="A914" t="str">
            <v>078</v>
          </cell>
          <cell r="B914" t="str">
            <v>Cimento</v>
          </cell>
          <cell r="C914" t="str">
            <v>kg</v>
          </cell>
          <cell r="D914">
            <v>3.88</v>
          </cell>
          <cell r="E914">
            <v>0.37</v>
          </cell>
          <cell r="F914">
            <v>1.44</v>
          </cell>
          <cell r="H914" t="str">
            <v/>
          </cell>
        </row>
        <row r="915">
          <cell r="A915" t="str">
            <v>022</v>
          </cell>
          <cell r="B915" t="str">
            <v>Areia média</v>
          </cell>
          <cell r="C915" t="str">
            <v>m3</v>
          </cell>
          <cell r="D915">
            <v>9.7000000000000003E-3</v>
          </cell>
          <cell r="E915">
            <v>51.3</v>
          </cell>
          <cell r="F915">
            <v>0.5</v>
          </cell>
        </row>
        <row r="916">
          <cell r="A916" t="str">
            <v>241</v>
          </cell>
          <cell r="B916" t="str">
            <v>Motorista</v>
          </cell>
          <cell r="C916" t="str">
            <v>h</v>
          </cell>
          <cell r="D916">
            <v>5.3999999999999999E-2</v>
          </cell>
          <cell r="E916">
            <v>12.305151</v>
          </cell>
          <cell r="H916">
            <v>0.66</v>
          </cell>
        </row>
        <row r="917">
          <cell r="A917" t="str">
            <v>300</v>
          </cell>
          <cell r="B917" t="str">
            <v>Servente</v>
          </cell>
          <cell r="C917" t="str">
            <v>h</v>
          </cell>
          <cell r="D917">
            <v>1.08</v>
          </cell>
          <cell r="E917">
            <v>8.318601000000001</v>
          </cell>
          <cell r="H917">
            <v>8.98</v>
          </cell>
        </row>
        <row r="918">
          <cell r="A918" t="str">
            <v>254</v>
          </cell>
          <cell r="B918" t="str">
            <v>Pedreiro</v>
          </cell>
          <cell r="C918" t="str">
            <v>h</v>
          </cell>
          <cell r="D918">
            <v>1</v>
          </cell>
          <cell r="E918">
            <v>12.305151</v>
          </cell>
          <cell r="H918">
            <v>12.31</v>
          </cell>
        </row>
        <row r="919">
          <cell r="B919" t="str">
            <v>Total sem BDI</v>
          </cell>
          <cell r="F919">
            <v>112.1</v>
          </cell>
          <cell r="G919">
            <v>5.56</v>
          </cell>
          <cell r="H919">
            <v>21.950000000000003</v>
          </cell>
          <cell r="I919">
            <v>139.61000000000001</v>
          </cell>
        </row>
        <row r="920">
          <cell r="B920" t="str">
            <v>Total com BDI</v>
          </cell>
          <cell r="F920">
            <v>145.25</v>
          </cell>
          <cell r="G920">
            <v>7.2</v>
          </cell>
          <cell r="H920">
            <v>28.44</v>
          </cell>
          <cell r="I920">
            <v>180.9</v>
          </cell>
        </row>
        <row r="922">
          <cell r="A922" t="str">
            <v>19020</v>
          </cell>
          <cell r="B922" t="str">
            <v>Tubo de concreto CA-2  800mm</v>
          </cell>
          <cell r="C922" t="str">
            <v>m</v>
          </cell>
          <cell r="F922">
            <v>132.63999999999999</v>
          </cell>
          <cell r="G922">
            <v>2.69</v>
          </cell>
          <cell r="H922">
            <v>14.6</v>
          </cell>
          <cell r="I922">
            <v>263.5</v>
          </cell>
        </row>
        <row r="923">
          <cell r="A923" t="str">
            <v>359</v>
          </cell>
          <cell r="B923" t="str">
            <v>Tubo de concreto CA-2  800mm</v>
          </cell>
          <cell r="C923" t="str">
            <v>m</v>
          </cell>
          <cell r="D923">
            <v>1.02</v>
          </cell>
          <cell r="E923">
            <v>170.5</v>
          </cell>
          <cell r="F923">
            <v>173.91</v>
          </cell>
        </row>
        <row r="924">
          <cell r="A924" t="str">
            <v>417</v>
          </cell>
          <cell r="B924" t="str">
            <v>Caminhão muck</v>
          </cell>
          <cell r="C924" t="str">
            <v>h</v>
          </cell>
          <cell r="D924">
            <v>5.3999999999999999E-2</v>
          </cell>
          <cell r="E924">
            <v>103</v>
          </cell>
          <cell r="G924">
            <v>5.56</v>
          </cell>
          <cell r="H924" t="str">
            <v/>
          </cell>
        </row>
        <row r="925">
          <cell r="A925" t="str">
            <v>078</v>
          </cell>
          <cell r="B925" t="str">
            <v>Cimento</v>
          </cell>
          <cell r="C925" t="str">
            <v>kg</v>
          </cell>
          <cell r="D925">
            <v>3.88</v>
          </cell>
          <cell r="E925">
            <v>0.37</v>
          </cell>
          <cell r="F925">
            <v>1.44</v>
          </cell>
          <cell r="H925" t="str">
            <v/>
          </cell>
        </row>
        <row r="926">
          <cell r="A926" t="str">
            <v>022</v>
          </cell>
          <cell r="B926" t="str">
            <v>Areia média</v>
          </cell>
          <cell r="C926" t="str">
            <v>m3</v>
          </cell>
          <cell r="D926">
            <v>9.7000000000000003E-3</v>
          </cell>
          <cell r="E926">
            <v>51.3</v>
          </cell>
          <cell r="F926">
            <v>0.5</v>
          </cell>
        </row>
        <row r="927">
          <cell r="A927" t="str">
            <v>241</v>
          </cell>
          <cell r="B927" t="str">
            <v>Motorista</v>
          </cell>
          <cell r="C927" t="str">
            <v>h</v>
          </cell>
          <cell r="D927">
            <v>5.3999999999999999E-2</v>
          </cell>
          <cell r="E927">
            <v>12.305151</v>
          </cell>
          <cell r="H927">
            <v>0.66</v>
          </cell>
        </row>
        <row r="928">
          <cell r="A928" t="str">
            <v>300</v>
          </cell>
          <cell r="B928" t="str">
            <v>Servente</v>
          </cell>
          <cell r="C928" t="str">
            <v>h</v>
          </cell>
          <cell r="D928">
            <v>1.08</v>
          </cell>
          <cell r="E928">
            <v>8.318601000000001</v>
          </cell>
          <cell r="H928">
            <v>8.98</v>
          </cell>
        </row>
        <row r="929">
          <cell r="A929" t="str">
            <v>254</v>
          </cell>
          <cell r="B929" t="str">
            <v>Pedreiro</v>
          </cell>
          <cell r="C929" t="str">
            <v>h</v>
          </cell>
          <cell r="D929">
            <v>1</v>
          </cell>
          <cell r="E929">
            <v>12.305151</v>
          </cell>
          <cell r="H929">
            <v>12.31</v>
          </cell>
        </row>
        <row r="930">
          <cell r="B930" t="str">
            <v>Total sem BDI</v>
          </cell>
          <cell r="F930">
            <v>175.85</v>
          </cell>
          <cell r="G930">
            <v>5.56</v>
          </cell>
          <cell r="H930">
            <v>21.950000000000003</v>
          </cell>
          <cell r="I930">
            <v>203.36</v>
          </cell>
        </row>
        <row r="931">
          <cell r="B931" t="str">
            <v>Total com BDI</v>
          </cell>
          <cell r="F931">
            <v>227.85</v>
          </cell>
          <cell r="G931">
            <v>7.2</v>
          </cell>
          <cell r="H931">
            <v>28.44</v>
          </cell>
          <cell r="I931">
            <v>263.5</v>
          </cell>
        </row>
        <row r="933">
          <cell r="A933" t="str">
            <v>19021</v>
          </cell>
          <cell r="B933" t="str">
            <v>Tubo de concreto CA-1  1000mm</v>
          </cell>
          <cell r="C933" t="str">
            <v>m</v>
          </cell>
          <cell r="F933">
            <v>209.56</v>
          </cell>
          <cell r="G933">
            <v>18.149999999999999</v>
          </cell>
          <cell r="H933">
            <v>41.19</v>
          </cell>
          <cell r="I933">
            <v>268.89999999999998</v>
          </cell>
        </row>
        <row r="934">
          <cell r="A934" t="str">
            <v>356</v>
          </cell>
          <cell r="B934" t="str">
            <v>Tubo de concreto CA-1  1000mm</v>
          </cell>
          <cell r="C934" t="str">
            <v>m</v>
          </cell>
          <cell r="D934">
            <v>1.02</v>
          </cell>
          <cell r="E934">
            <v>155</v>
          </cell>
          <cell r="F934">
            <v>158.1</v>
          </cell>
          <cell r="H934" t="str">
            <v/>
          </cell>
        </row>
        <row r="935">
          <cell r="A935" t="str">
            <v>417</v>
          </cell>
          <cell r="B935" t="str">
            <v>Caminhão muck</v>
          </cell>
          <cell r="C935" t="str">
            <v>h</v>
          </cell>
          <cell r="D935">
            <v>0.13600000000000001</v>
          </cell>
          <cell r="E935">
            <v>103</v>
          </cell>
          <cell r="G935">
            <v>14.01</v>
          </cell>
          <cell r="H935" t="str">
            <v/>
          </cell>
        </row>
        <row r="936">
          <cell r="A936" t="str">
            <v>078</v>
          </cell>
          <cell r="B936" t="str">
            <v>Cimento</v>
          </cell>
          <cell r="C936" t="str">
            <v>kg</v>
          </cell>
          <cell r="D936">
            <v>7.29</v>
          </cell>
          <cell r="E936">
            <v>0.37</v>
          </cell>
          <cell r="F936">
            <v>2.7</v>
          </cell>
          <cell r="H936" t="str">
            <v/>
          </cell>
        </row>
        <row r="937">
          <cell r="A937" t="str">
            <v>022</v>
          </cell>
          <cell r="B937" t="str">
            <v>Areia média</v>
          </cell>
          <cell r="C937" t="str">
            <v>m3</v>
          </cell>
          <cell r="D937">
            <v>1.8200000000000001E-2</v>
          </cell>
          <cell r="E937">
            <v>51.3</v>
          </cell>
          <cell r="F937">
            <v>0.93</v>
          </cell>
        </row>
        <row r="938">
          <cell r="A938" t="str">
            <v>241</v>
          </cell>
          <cell r="B938" t="str">
            <v>Motorista</v>
          </cell>
          <cell r="C938" t="str">
            <v>h</v>
          </cell>
          <cell r="D938">
            <v>0.13600000000000001</v>
          </cell>
          <cell r="E938">
            <v>12.305151</v>
          </cell>
          <cell r="H938">
            <v>1.67</v>
          </cell>
        </row>
        <row r="939">
          <cell r="A939" t="str">
            <v>300</v>
          </cell>
          <cell r="B939" t="str">
            <v>Servente</v>
          </cell>
          <cell r="C939" t="str">
            <v>h</v>
          </cell>
          <cell r="D939">
            <v>1.55</v>
          </cell>
          <cell r="E939">
            <v>8.318601000000001</v>
          </cell>
          <cell r="H939">
            <v>12.89</v>
          </cell>
        </row>
        <row r="940">
          <cell r="A940" t="str">
            <v>254</v>
          </cell>
          <cell r="B940" t="str">
            <v>Pedreiro</v>
          </cell>
          <cell r="C940" t="str">
            <v>h</v>
          </cell>
          <cell r="D940">
            <v>1.4</v>
          </cell>
          <cell r="E940">
            <v>12.305151</v>
          </cell>
          <cell r="H940">
            <v>17.23</v>
          </cell>
        </row>
        <row r="941">
          <cell r="B941" t="str">
            <v>Total sem BDI</v>
          </cell>
          <cell r="F941">
            <v>161.72999999999999</v>
          </cell>
          <cell r="G941">
            <v>14.01</v>
          </cell>
          <cell r="H941">
            <v>31.79</v>
          </cell>
          <cell r="I941">
            <v>207.52999999999997</v>
          </cell>
        </row>
        <row r="942">
          <cell r="B942" t="str">
            <v>Total com BDI</v>
          </cell>
          <cell r="F942">
            <v>209.56</v>
          </cell>
          <cell r="G942">
            <v>18.149999999999999</v>
          </cell>
          <cell r="H942">
            <v>41.19</v>
          </cell>
          <cell r="I942">
            <v>268.89999999999998</v>
          </cell>
        </row>
        <row r="944">
          <cell r="A944" t="str">
            <v>19115</v>
          </cell>
          <cell r="B944" t="str">
            <v>Tubo de concreto CA-1  1000mm com lastro de brita 0,10m³</v>
          </cell>
          <cell r="C944" t="str">
            <v>m</v>
          </cell>
          <cell r="F944">
            <v>216.45</v>
          </cell>
          <cell r="G944">
            <v>18.149999999999999</v>
          </cell>
          <cell r="H944">
            <v>43.9</v>
          </cell>
          <cell r="I944">
            <v>278.5</v>
          </cell>
        </row>
        <row r="945">
          <cell r="A945" t="str">
            <v>356</v>
          </cell>
          <cell r="B945" t="str">
            <v>Tubo de concreto CA-1  1000mm</v>
          </cell>
          <cell r="C945" t="str">
            <v>m</v>
          </cell>
          <cell r="D945">
            <v>1.02</v>
          </cell>
          <cell r="E945">
            <v>155</v>
          </cell>
          <cell r="F945">
            <v>158.1</v>
          </cell>
          <cell r="H945" t="str">
            <v/>
          </cell>
        </row>
        <row r="946">
          <cell r="A946" t="str">
            <v>417</v>
          </cell>
          <cell r="B946" t="str">
            <v>Caminhão muck</v>
          </cell>
          <cell r="C946" t="str">
            <v>h</v>
          </cell>
          <cell r="D946">
            <v>0.13600000000000001</v>
          </cell>
          <cell r="E946">
            <v>103</v>
          </cell>
          <cell r="G946">
            <v>14.01</v>
          </cell>
          <cell r="H946" t="str">
            <v/>
          </cell>
        </row>
        <row r="947">
          <cell r="A947" t="str">
            <v>078</v>
          </cell>
          <cell r="B947" t="str">
            <v>Cimento</v>
          </cell>
          <cell r="C947" t="str">
            <v>kg</v>
          </cell>
          <cell r="D947">
            <v>7.29</v>
          </cell>
          <cell r="E947">
            <v>0.37</v>
          </cell>
          <cell r="F947">
            <v>2.7</v>
          </cell>
          <cell r="H947" t="str">
            <v/>
          </cell>
        </row>
        <row r="948">
          <cell r="A948" t="str">
            <v>022</v>
          </cell>
          <cell r="B948" t="str">
            <v>Areia média</v>
          </cell>
          <cell r="C948" t="str">
            <v>m3</v>
          </cell>
          <cell r="D948">
            <v>1.8200000000000001E-2</v>
          </cell>
          <cell r="E948">
            <v>51.3</v>
          </cell>
          <cell r="F948">
            <v>0.93</v>
          </cell>
        </row>
        <row r="949">
          <cell r="A949" t="str">
            <v>037</v>
          </cell>
          <cell r="B949" t="str">
            <v>Brita 2</v>
          </cell>
          <cell r="C949" t="str">
            <v>m3</v>
          </cell>
          <cell r="D949">
            <v>0.11</v>
          </cell>
          <cell r="E949">
            <v>48.37</v>
          </cell>
          <cell r="F949">
            <v>5.32</v>
          </cell>
        </row>
        <row r="950">
          <cell r="A950" t="str">
            <v>241</v>
          </cell>
          <cell r="B950" t="str">
            <v>Motorista</v>
          </cell>
          <cell r="C950" t="str">
            <v>h</v>
          </cell>
          <cell r="D950">
            <v>0.13600000000000001</v>
          </cell>
          <cell r="E950">
            <v>12.305151</v>
          </cell>
          <cell r="H950">
            <v>1.67</v>
          </cell>
        </row>
        <row r="951">
          <cell r="A951" t="str">
            <v>300</v>
          </cell>
          <cell r="B951" t="str">
            <v>Servente</v>
          </cell>
          <cell r="C951" t="str">
            <v>h</v>
          </cell>
          <cell r="D951">
            <v>1.65</v>
          </cell>
          <cell r="E951">
            <v>8.318601000000001</v>
          </cell>
          <cell r="H951">
            <v>13.73</v>
          </cell>
        </row>
        <row r="952">
          <cell r="A952" t="str">
            <v>254</v>
          </cell>
          <cell r="B952" t="str">
            <v>Pedreiro</v>
          </cell>
          <cell r="C952" t="str">
            <v>h</v>
          </cell>
          <cell r="D952">
            <v>1.502</v>
          </cell>
          <cell r="E952">
            <v>12.305151</v>
          </cell>
          <cell r="H952">
            <v>18.48</v>
          </cell>
        </row>
        <row r="953">
          <cell r="B953" t="str">
            <v>Total sem BDI</v>
          </cell>
          <cell r="F953">
            <v>167.04999999999998</v>
          </cell>
          <cell r="G953">
            <v>14.01</v>
          </cell>
          <cell r="H953">
            <v>33.880000000000003</v>
          </cell>
          <cell r="I953">
            <v>214.93999999999997</v>
          </cell>
        </row>
        <row r="954">
          <cell r="B954" t="str">
            <v>Total com BDI</v>
          </cell>
          <cell r="F954">
            <v>216.45</v>
          </cell>
          <cell r="G954">
            <v>18.149999999999999</v>
          </cell>
          <cell r="H954">
            <v>43.9</v>
          </cell>
          <cell r="I954">
            <v>278.5</v>
          </cell>
        </row>
        <row r="956">
          <cell r="A956" t="str">
            <v>19022</v>
          </cell>
          <cell r="B956" t="str">
            <v>Tubo de concreto CA-2  1000mm</v>
          </cell>
          <cell r="C956" t="str">
            <v>m</v>
          </cell>
          <cell r="F956">
            <v>316.95</v>
          </cell>
          <cell r="G956">
            <v>18.149999999999999</v>
          </cell>
          <cell r="H956">
            <v>40.78</v>
          </cell>
          <cell r="I956">
            <v>375.87</v>
          </cell>
        </row>
        <row r="957">
          <cell r="A957" t="str">
            <v>360</v>
          </cell>
          <cell r="B957" t="str">
            <v>Tubo de concreto CA-2  1000mm</v>
          </cell>
          <cell r="C957" t="str">
            <v>m</v>
          </cell>
          <cell r="D957">
            <v>1.02</v>
          </cell>
          <cell r="E957">
            <v>236.25</v>
          </cell>
          <cell r="F957">
            <v>240.98</v>
          </cell>
          <cell r="H957" t="str">
            <v/>
          </cell>
        </row>
        <row r="958">
          <cell r="A958" t="str">
            <v>417</v>
          </cell>
          <cell r="B958" t="str">
            <v>Caminhão muck</v>
          </cell>
          <cell r="C958" t="str">
            <v>h</v>
          </cell>
          <cell r="D958">
            <v>0.13600000000000001</v>
          </cell>
          <cell r="E958">
            <v>103</v>
          </cell>
          <cell r="G958">
            <v>14.01</v>
          </cell>
          <cell r="H958" t="str">
            <v/>
          </cell>
        </row>
        <row r="959">
          <cell r="A959" t="str">
            <v>078</v>
          </cell>
          <cell r="B959" t="str">
            <v>Cimento</v>
          </cell>
          <cell r="C959" t="str">
            <v>kg</v>
          </cell>
          <cell r="D959">
            <v>7.29</v>
          </cell>
          <cell r="E959">
            <v>0.37</v>
          </cell>
          <cell r="F959">
            <v>2.7</v>
          </cell>
          <cell r="H959" t="str">
            <v/>
          </cell>
        </row>
        <row r="960">
          <cell r="A960" t="str">
            <v>022</v>
          </cell>
          <cell r="B960" t="str">
            <v>Areia média</v>
          </cell>
          <cell r="C960" t="str">
            <v>m3</v>
          </cell>
          <cell r="D960">
            <v>1.8200000000000001E-2</v>
          </cell>
          <cell r="E960">
            <v>51.3</v>
          </cell>
          <cell r="F960">
            <v>0.93</v>
          </cell>
        </row>
        <row r="961">
          <cell r="A961" t="str">
            <v>241</v>
          </cell>
          <cell r="B961" t="str">
            <v>Motorista</v>
          </cell>
          <cell r="C961" t="str">
            <v>h</v>
          </cell>
          <cell r="D961">
            <v>0.11</v>
          </cell>
          <cell r="E961">
            <v>12.305151</v>
          </cell>
          <cell r="H961">
            <v>1.35</v>
          </cell>
        </row>
        <row r="962">
          <cell r="A962" t="str">
            <v>300</v>
          </cell>
          <cell r="B962" t="str">
            <v>Servente</v>
          </cell>
          <cell r="C962" t="str">
            <v>h</v>
          </cell>
          <cell r="D962">
            <v>1.55</v>
          </cell>
          <cell r="E962">
            <v>8.318601000000001</v>
          </cell>
          <cell r="H962">
            <v>12.89</v>
          </cell>
        </row>
        <row r="963">
          <cell r="A963" t="str">
            <v>254</v>
          </cell>
          <cell r="B963" t="str">
            <v>Pedreiro</v>
          </cell>
          <cell r="C963" t="str">
            <v>h</v>
          </cell>
          <cell r="D963">
            <v>1.4</v>
          </cell>
          <cell r="E963">
            <v>12.305151</v>
          </cell>
          <cell r="H963">
            <v>17.23</v>
          </cell>
        </row>
        <row r="964">
          <cell r="B964" t="str">
            <v>Total sem BDI</v>
          </cell>
          <cell r="F964">
            <v>244.60999999999999</v>
          </cell>
          <cell r="G964">
            <v>14.01</v>
          </cell>
          <cell r="H964">
            <v>31.47</v>
          </cell>
          <cell r="I964">
            <v>290.09000000000003</v>
          </cell>
        </row>
        <row r="965">
          <cell r="B965" t="str">
            <v>Total com BDI</v>
          </cell>
          <cell r="F965">
            <v>316.95</v>
          </cell>
          <cell r="G965">
            <v>18.149999999999999</v>
          </cell>
          <cell r="H965">
            <v>40.78</v>
          </cell>
          <cell r="I965">
            <v>375.87</v>
          </cell>
        </row>
        <row r="967">
          <cell r="A967" t="str">
            <v>19099</v>
          </cell>
          <cell r="B967" t="str">
            <v>Tubo de concreto CA-2  1000mm com envelopamento em concreto</v>
          </cell>
          <cell r="C967" t="str">
            <v>m</v>
          </cell>
          <cell r="F967">
            <v>439.99</v>
          </cell>
          <cell r="G967">
            <v>20.54</v>
          </cell>
          <cell r="H967">
            <v>113.4</v>
          </cell>
          <cell r="I967">
            <v>573.92999999999995</v>
          </cell>
        </row>
        <row r="968">
          <cell r="A968" t="str">
            <v>385</v>
          </cell>
          <cell r="B968" t="str">
            <v>Vibrador 2HP</v>
          </cell>
          <cell r="C968" t="str">
            <v>h</v>
          </cell>
          <cell r="D968">
            <v>0.1968</v>
          </cell>
          <cell r="E968">
            <v>1.42</v>
          </cell>
          <cell r="G968">
            <v>0.28000000000000003</v>
          </cell>
        </row>
        <row r="969">
          <cell r="A969" t="str">
            <v>028</v>
          </cell>
          <cell r="B969" t="str">
            <v>Betoneira 320 litros</v>
          </cell>
          <cell r="C969" t="str">
            <v>h</v>
          </cell>
          <cell r="D969">
            <v>0.1968</v>
          </cell>
          <cell r="E969">
            <v>7.91</v>
          </cell>
          <cell r="G969">
            <v>1.56</v>
          </cell>
        </row>
        <row r="970">
          <cell r="A970" t="str">
            <v>036</v>
          </cell>
          <cell r="B970" t="str">
            <v>Brita 1</v>
          </cell>
          <cell r="C970" t="str">
            <v>m3</v>
          </cell>
          <cell r="D970">
            <v>0.34849999999999998</v>
          </cell>
          <cell r="E970">
            <v>51.14</v>
          </cell>
          <cell r="F970">
            <v>17.82</v>
          </cell>
        </row>
        <row r="971">
          <cell r="A971" t="str">
            <v>222</v>
          </cell>
          <cell r="B971" t="str">
            <v>Madeira para caixaria    reapr. 3x</v>
          </cell>
          <cell r="C971" t="str">
            <v>dz</v>
          </cell>
          <cell r="D971">
            <v>0.20499999999999999</v>
          </cell>
          <cell r="E971">
            <v>54</v>
          </cell>
          <cell r="F971">
            <v>11.07</v>
          </cell>
        </row>
        <row r="972">
          <cell r="A972" t="str">
            <v>275</v>
          </cell>
          <cell r="B972" t="str">
            <v>Prego 17x27</v>
          </cell>
          <cell r="C972" t="str">
            <v>kg</v>
          </cell>
          <cell r="D972">
            <v>0.49199999999999999</v>
          </cell>
          <cell r="E972">
            <v>6.4</v>
          </cell>
          <cell r="F972">
            <v>3.15</v>
          </cell>
        </row>
        <row r="973">
          <cell r="A973" t="str">
            <v>360</v>
          </cell>
          <cell r="B973" t="str">
            <v>Tubo de concreto CA-2  1000mm</v>
          </cell>
          <cell r="C973" t="str">
            <v>m</v>
          </cell>
          <cell r="D973">
            <v>1.02</v>
          </cell>
          <cell r="E973">
            <v>236.25</v>
          </cell>
          <cell r="F973">
            <v>240.98</v>
          </cell>
        </row>
        <row r="974">
          <cell r="A974" t="str">
            <v>417</v>
          </cell>
          <cell r="B974" t="str">
            <v>Caminhão muck</v>
          </cell>
          <cell r="C974" t="str">
            <v>h</v>
          </cell>
          <cell r="D974">
            <v>0.13600000000000001</v>
          </cell>
          <cell r="E974">
            <v>103</v>
          </cell>
          <cell r="G974">
            <v>14.01</v>
          </cell>
        </row>
        <row r="975">
          <cell r="A975" t="str">
            <v>078</v>
          </cell>
          <cell r="B975" t="str">
            <v>Cimento</v>
          </cell>
          <cell r="C975" t="str">
            <v>kg</v>
          </cell>
          <cell r="D975">
            <v>142.4</v>
          </cell>
          <cell r="E975">
            <v>0.37</v>
          </cell>
          <cell r="F975">
            <v>52.69</v>
          </cell>
        </row>
        <row r="976">
          <cell r="A976" t="str">
            <v>022</v>
          </cell>
          <cell r="B976" t="str">
            <v>Areia média</v>
          </cell>
          <cell r="C976" t="str">
            <v>m3</v>
          </cell>
          <cell r="D976">
            <v>0.2702</v>
          </cell>
          <cell r="E976">
            <v>51.3</v>
          </cell>
          <cell r="F976">
            <v>13.86</v>
          </cell>
        </row>
        <row r="977">
          <cell r="A977" t="str">
            <v>241</v>
          </cell>
          <cell r="B977" t="str">
            <v>Motorista</v>
          </cell>
          <cell r="C977" t="str">
            <v>h</v>
          </cell>
          <cell r="D977">
            <v>4.8000000000000001E-2</v>
          </cell>
          <cell r="E977">
            <v>12.305151</v>
          </cell>
          <cell r="H977">
            <v>0.59</v>
          </cell>
        </row>
        <row r="978">
          <cell r="A978" t="str">
            <v>070</v>
          </cell>
          <cell r="B978" t="str">
            <v>Carpinteiro</v>
          </cell>
          <cell r="C978" t="str">
            <v>h</v>
          </cell>
          <cell r="D978">
            <v>1.0249999999999999</v>
          </cell>
          <cell r="E978">
            <v>12.305151</v>
          </cell>
          <cell r="H978">
            <v>12.61</v>
          </cell>
        </row>
        <row r="979">
          <cell r="A979" t="str">
            <v>300</v>
          </cell>
          <cell r="B979" t="str">
            <v>Servente</v>
          </cell>
          <cell r="C979" t="str">
            <v>h</v>
          </cell>
          <cell r="D979">
            <v>5.8049999999999997</v>
          </cell>
          <cell r="E979">
            <v>8.318601000000001</v>
          </cell>
          <cell r="H979">
            <v>48.29</v>
          </cell>
        </row>
        <row r="980">
          <cell r="A980" t="str">
            <v>254</v>
          </cell>
          <cell r="B980" t="str">
            <v>Pedreiro</v>
          </cell>
          <cell r="C980" t="str">
            <v>h</v>
          </cell>
          <cell r="D980">
            <v>2.1150000000000002</v>
          </cell>
          <cell r="E980">
            <v>12.305151</v>
          </cell>
          <cell r="H980">
            <v>26.03</v>
          </cell>
        </row>
        <row r="981">
          <cell r="B981" t="str">
            <v>Total sem BDI</v>
          </cell>
          <cell r="F981">
            <v>339.57</v>
          </cell>
          <cell r="G981">
            <v>15.85</v>
          </cell>
          <cell r="H981">
            <v>87.52</v>
          </cell>
          <cell r="I981">
            <v>442.94</v>
          </cell>
        </row>
        <row r="982">
          <cell r="B982" t="str">
            <v>Total com BDI</v>
          </cell>
          <cell r="F982">
            <v>439.99</v>
          </cell>
          <cell r="G982">
            <v>20.54</v>
          </cell>
          <cell r="H982">
            <v>113.4</v>
          </cell>
          <cell r="I982">
            <v>573.92999999999995</v>
          </cell>
        </row>
        <row r="984">
          <cell r="A984" t="str">
            <v>19023</v>
          </cell>
          <cell r="B984" t="str">
            <v>Tubo de concreto CA-2 1200mm</v>
          </cell>
          <cell r="C984" t="str">
            <v>m</v>
          </cell>
          <cell r="F984">
            <v>432.36</v>
          </cell>
          <cell r="G984">
            <v>30.16</v>
          </cell>
          <cell r="H984">
            <v>56.14</v>
          </cell>
          <cell r="I984">
            <v>518.66</v>
          </cell>
        </row>
        <row r="985">
          <cell r="A985" t="str">
            <v>361</v>
          </cell>
          <cell r="B985" t="str">
            <v>Tubo de concreto CA-2 1200mm</v>
          </cell>
          <cell r="C985" t="str">
            <v>m</v>
          </cell>
          <cell r="D985">
            <v>1.02</v>
          </cell>
          <cell r="E985">
            <v>321.2</v>
          </cell>
          <cell r="F985">
            <v>327.62</v>
          </cell>
        </row>
        <row r="986">
          <cell r="A986" t="str">
            <v>417</v>
          </cell>
          <cell r="B986" t="str">
            <v>Caminhão muck</v>
          </cell>
          <cell r="C986" t="str">
            <v>h</v>
          </cell>
          <cell r="D986">
            <v>0.22600000000000001</v>
          </cell>
          <cell r="E986">
            <v>103</v>
          </cell>
          <cell r="G986">
            <v>23.28</v>
          </cell>
        </row>
        <row r="987">
          <cell r="A987" t="str">
            <v>078</v>
          </cell>
          <cell r="B987" t="str">
            <v>Cimento</v>
          </cell>
          <cell r="C987" t="str">
            <v>kg</v>
          </cell>
          <cell r="D987">
            <v>12.15</v>
          </cell>
          <cell r="E987">
            <v>0.37</v>
          </cell>
          <cell r="F987">
            <v>4.5</v>
          </cell>
        </row>
        <row r="988">
          <cell r="A988" t="str">
            <v>022</v>
          </cell>
          <cell r="B988" t="str">
            <v>Areia média</v>
          </cell>
          <cell r="C988" t="str">
            <v>m3</v>
          </cell>
          <cell r="D988">
            <v>3.04E-2</v>
          </cell>
          <cell r="E988">
            <v>51.3</v>
          </cell>
          <cell r="F988">
            <v>1.56</v>
          </cell>
        </row>
        <row r="989">
          <cell r="A989" t="str">
            <v>241</v>
          </cell>
          <cell r="B989" t="str">
            <v>Motorista</v>
          </cell>
          <cell r="C989" t="str">
            <v>h</v>
          </cell>
          <cell r="D989">
            <v>0.22600000000000001</v>
          </cell>
          <cell r="E989">
            <v>12.305151</v>
          </cell>
        </row>
        <row r="990">
          <cell r="A990" t="str">
            <v>300</v>
          </cell>
          <cell r="B990" t="str">
            <v>Servente</v>
          </cell>
          <cell r="C990" t="str">
            <v>h</v>
          </cell>
          <cell r="D990">
            <v>2.25</v>
          </cell>
          <cell r="E990">
            <v>8.318601000000001</v>
          </cell>
          <cell r="H990">
            <v>18.72</v>
          </cell>
        </row>
        <row r="991">
          <cell r="A991" t="str">
            <v>254</v>
          </cell>
          <cell r="B991" t="str">
            <v>Pedreiro</v>
          </cell>
          <cell r="C991" t="str">
            <v>h</v>
          </cell>
          <cell r="D991">
            <v>2</v>
          </cell>
          <cell r="E991">
            <v>12.305151</v>
          </cell>
          <cell r="H991">
            <v>24.61</v>
          </cell>
        </row>
        <row r="992">
          <cell r="B992" t="str">
            <v>Total sem BDI</v>
          </cell>
          <cell r="F992">
            <v>333.68</v>
          </cell>
          <cell r="G992">
            <v>23.28</v>
          </cell>
          <cell r="H992">
            <v>43.33</v>
          </cell>
          <cell r="I992">
            <v>400.29</v>
          </cell>
        </row>
        <row r="993">
          <cell r="B993" t="str">
            <v>Total com BDI</v>
          </cell>
          <cell r="F993">
            <v>432.36</v>
          </cell>
          <cell r="G993">
            <v>30.16</v>
          </cell>
          <cell r="H993">
            <v>56.14</v>
          </cell>
          <cell r="I993">
            <v>518.66</v>
          </cell>
        </row>
        <row r="995">
          <cell r="A995" t="str">
            <v>19024</v>
          </cell>
          <cell r="B995" t="str">
            <v>Tubo de concreto CA-2 1500mm</v>
          </cell>
          <cell r="C995" t="str">
            <v>m</v>
          </cell>
          <cell r="F995">
            <v>603.08000000000004</v>
          </cell>
          <cell r="G995">
            <v>52.85</v>
          </cell>
          <cell r="H995">
            <v>90.26</v>
          </cell>
          <cell r="I995">
            <v>746.19</v>
          </cell>
        </row>
        <row r="996">
          <cell r="A996" t="str">
            <v>363</v>
          </cell>
          <cell r="B996" t="str">
            <v>Tubo de concreto CA-2 1500mm</v>
          </cell>
          <cell r="C996" t="str">
            <v>m</v>
          </cell>
          <cell r="D996">
            <v>1.02</v>
          </cell>
          <cell r="E996">
            <v>448</v>
          </cell>
          <cell r="F996">
            <v>456.96</v>
          </cell>
          <cell r="H996" t="str">
            <v/>
          </cell>
        </row>
        <row r="997">
          <cell r="A997" t="str">
            <v>417</v>
          </cell>
          <cell r="B997" t="str">
            <v>Caminhão muck</v>
          </cell>
          <cell r="C997" t="str">
            <v>h</v>
          </cell>
          <cell r="D997">
            <v>0.39600000000000002</v>
          </cell>
          <cell r="E997">
            <v>103</v>
          </cell>
          <cell r="G997">
            <v>40.79</v>
          </cell>
          <cell r="H997" t="str">
            <v/>
          </cell>
        </row>
        <row r="998">
          <cell r="A998" t="str">
            <v>078</v>
          </cell>
          <cell r="B998" t="str">
            <v>Cimento</v>
          </cell>
          <cell r="C998" t="str">
            <v>kg</v>
          </cell>
          <cell r="D998">
            <v>17.010000000000002</v>
          </cell>
          <cell r="E998">
            <v>0.37</v>
          </cell>
          <cell r="F998">
            <v>6.29</v>
          </cell>
          <cell r="H998" t="str">
            <v/>
          </cell>
        </row>
        <row r="999">
          <cell r="A999" t="str">
            <v>022</v>
          </cell>
          <cell r="B999" t="str">
            <v>Areia média</v>
          </cell>
          <cell r="C999" t="str">
            <v>m3</v>
          </cell>
          <cell r="D999">
            <v>4.2599999999999999E-2</v>
          </cell>
          <cell r="E999">
            <v>51.3</v>
          </cell>
          <cell r="F999">
            <v>2.19</v>
          </cell>
        </row>
        <row r="1000">
          <cell r="A1000" t="str">
            <v>241</v>
          </cell>
          <cell r="B1000" t="str">
            <v>Motorista</v>
          </cell>
          <cell r="C1000" t="str">
            <v>h</v>
          </cell>
          <cell r="D1000">
            <v>0.39600000000000002</v>
          </cell>
          <cell r="E1000">
            <v>12.305151</v>
          </cell>
          <cell r="H1000">
            <v>4.87</v>
          </cell>
        </row>
        <row r="1001">
          <cell r="A1001" t="str">
            <v>300</v>
          </cell>
          <cell r="B1001" t="str">
            <v>Servente</v>
          </cell>
          <cell r="C1001" t="str">
            <v>h</v>
          </cell>
          <cell r="D1001">
            <v>3.35</v>
          </cell>
          <cell r="E1001">
            <v>8.318601000000001</v>
          </cell>
          <cell r="H1001">
            <v>27.87</v>
          </cell>
        </row>
        <row r="1002">
          <cell r="A1002" t="str">
            <v>254</v>
          </cell>
          <cell r="B1002" t="str">
            <v>Pedreiro</v>
          </cell>
          <cell r="C1002" t="str">
            <v>h</v>
          </cell>
          <cell r="D1002">
            <v>3</v>
          </cell>
          <cell r="E1002">
            <v>12.305151</v>
          </cell>
          <cell r="H1002">
            <v>36.92</v>
          </cell>
        </row>
        <row r="1003">
          <cell r="B1003" t="str">
            <v>Total sem BDI</v>
          </cell>
          <cell r="F1003">
            <v>465.44</v>
          </cell>
          <cell r="G1003">
            <v>40.79</v>
          </cell>
          <cell r="H1003">
            <v>69.66</v>
          </cell>
          <cell r="I1003">
            <v>575.89</v>
          </cell>
        </row>
        <row r="1004">
          <cell r="B1004" t="str">
            <v>Total com BDI</v>
          </cell>
          <cell r="F1004">
            <v>603.08000000000004</v>
          </cell>
          <cell r="G1004">
            <v>52.85</v>
          </cell>
          <cell r="H1004">
            <v>90.26</v>
          </cell>
          <cell r="I1004">
            <v>746.19</v>
          </cell>
        </row>
        <row r="1006">
          <cell r="A1006" t="str">
            <v>19054</v>
          </cell>
          <cell r="B1006" t="str">
            <v>Ala em pedra para BDTC-60</v>
          </cell>
          <cell r="C1006" t="str">
            <v>m</v>
          </cell>
          <cell r="F1006">
            <v>846.86</v>
          </cell>
          <cell r="G1006">
            <v>0</v>
          </cell>
          <cell r="H1006">
            <v>298.89999999999998</v>
          </cell>
          <cell r="I1006">
            <v>1145.75</v>
          </cell>
        </row>
        <row r="1007">
          <cell r="A1007" t="str">
            <v>253</v>
          </cell>
          <cell r="B1007" t="str">
            <v>Pedra dupla</v>
          </cell>
          <cell r="C1007" t="str">
            <v>un</v>
          </cell>
          <cell r="D1007">
            <v>198</v>
          </cell>
          <cell r="E1007">
            <v>2.29</v>
          </cell>
          <cell r="F1007">
            <v>453.42</v>
          </cell>
          <cell r="H1007" t="str">
            <v/>
          </cell>
        </row>
        <row r="1008">
          <cell r="A1008" t="str">
            <v>252</v>
          </cell>
          <cell r="B1008" t="str">
            <v>Pedra pulmão</v>
          </cell>
          <cell r="C1008" t="str">
            <v>m3</v>
          </cell>
          <cell r="D1008">
            <v>0.46</v>
          </cell>
          <cell r="E1008">
            <v>30.5</v>
          </cell>
          <cell r="F1008">
            <v>14.03</v>
          </cell>
          <cell r="H1008" t="str">
            <v/>
          </cell>
        </row>
        <row r="1009">
          <cell r="A1009" t="str">
            <v>078</v>
          </cell>
          <cell r="B1009" t="str">
            <v>Cimento</v>
          </cell>
          <cell r="C1009" t="str">
            <v>kg</v>
          </cell>
          <cell r="D1009">
            <v>345</v>
          </cell>
          <cell r="E1009">
            <v>0.37</v>
          </cell>
          <cell r="F1009">
            <v>127.65</v>
          </cell>
          <cell r="H1009" t="str">
            <v/>
          </cell>
        </row>
        <row r="1010">
          <cell r="A1010" t="str">
            <v>022</v>
          </cell>
          <cell r="B1010" t="str">
            <v>Areia média</v>
          </cell>
          <cell r="C1010" t="str">
            <v>m3</v>
          </cell>
          <cell r="D1010">
            <v>1.1399999999999999</v>
          </cell>
          <cell r="E1010">
            <v>51.3</v>
          </cell>
          <cell r="F1010">
            <v>58.48</v>
          </cell>
        </row>
        <row r="1011">
          <cell r="A1011" t="str">
            <v>300</v>
          </cell>
          <cell r="B1011" t="str">
            <v>Servente</v>
          </cell>
          <cell r="C1011" t="str">
            <v>h</v>
          </cell>
          <cell r="D1011">
            <v>12.88</v>
          </cell>
          <cell r="E1011">
            <v>8.318601000000001</v>
          </cell>
          <cell r="H1011">
            <v>107.14</v>
          </cell>
        </row>
        <row r="1012">
          <cell r="A1012" t="str">
            <v>254</v>
          </cell>
          <cell r="B1012" t="str">
            <v>Pedreiro</v>
          </cell>
          <cell r="C1012" t="str">
            <v>h</v>
          </cell>
          <cell r="D1012">
            <v>10.039999999999999</v>
          </cell>
          <cell r="E1012">
            <v>12.305151</v>
          </cell>
          <cell r="H1012">
            <v>123.54</v>
          </cell>
        </row>
        <row r="1013">
          <cell r="B1013" t="str">
            <v>Total sem BDI</v>
          </cell>
          <cell r="F1013">
            <v>653.58000000000004</v>
          </cell>
          <cell r="G1013">
            <v>0</v>
          </cell>
          <cell r="H1013">
            <v>230.68</v>
          </cell>
          <cell r="I1013">
            <v>884.26</v>
          </cell>
        </row>
        <row r="1014">
          <cell r="B1014" t="str">
            <v>Total com BDI</v>
          </cell>
          <cell r="F1014">
            <v>846.86</v>
          </cell>
          <cell r="G1014">
            <v>0</v>
          </cell>
          <cell r="H1014">
            <v>298.89999999999998</v>
          </cell>
          <cell r="I1014">
            <v>1145.75</v>
          </cell>
        </row>
        <row r="1016">
          <cell r="A1016" t="str">
            <v>19056</v>
          </cell>
          <cell r="B1016" t="str">
            <v>Ala  para BDTC-100</v>
          </cell>
          <cell r="C1016" t="str">
            <v>m</v>
          </cell>
          <cell r="F1016">
            <v>701.27</v>
          </cell>
          <cell r="G1016">
            <v>8.1999999999999993</v>
          </cell>
          <cell r="H1016">
            <v>375.07</v>
          </cell>
          <cell r="I1016">
            <v>1084.54</v>
          </cell>
        </row>
        <row r="1017">
          <cell r="A1017" t="str">
            <v>037</v>
          </cell>
          <cell r="B1017" t="str">
            <v>Brita 2</v>
          </cell>
          <cell r="C1017" t="str">
            <v>m3</v>
          </cell>
          <cell r="D1017">
            <v>1.33</v>
          </cell>
          <cell r="E1017">
            <v>48.37</v>
          </cell>
          <cell r="F1017">
            <v>64.33</v>
          </cell>
        </row>
        <row r="1018">
          <cell r="A1018" t="str">
            <v>028</v>
          </cell>
          <cell r="B1018" t="str">
            <v>Betoneira 320 litros</v>
          </cell>
          <cell r="C1018" t="str">
            <v>h</v>
          </cell>
          <cell r="D1018">
            <v>0.8</v>
          </cell>
          <cell r="E1018">
            <v>7.91</v>
          </cell>
          <cell r="G1018">
            <v>6.33</v>
          </cell>
        </row>
        <row r="1019">
          <cell r="A1019" t="str">
            <v>222</v>
          </cell>
          <cell r="B1019" t="str">
            <v>Tábua para caixaria</v>
          </cell>
          <cell r="C1019" t="str">
            <v>dz</v>
          </cell>
          <cell r="D1019">
            <v>3</v>
          </cell>
          <cell r="E1019">
            <v>54</v>
          </cell>
          <cell r="F1019">
            <v>162</v>
          </cell>
        </row>
        <row r="1020">
          <cell r="A1020" t="str">
            <v>275</v>
          </cell>
          <cell r="B1020" t="str">
            <v>Prego 17x27</v>
          </cell>
          <cell r="C1020" t="str">
            <v>kg</v>
          </cell>
          <cell r="D1020">
            <v>3</v>
          </cell>
          <cell r="E1020">
            <v>6.4</v>
          </cell>
          <cell r="F1020">
            <v>19.2</v>
          </cell>
        </row>
        <row r="1021">
          <cell r="A1021" t="str">
            <v>252</v>
          </cell>
          <cell r="B1021" t="str">
            <v>Pedra pulmão</v>
          </cell>
          <cell r="C1021" t="str">
            <v>m3</v>
          </cell>
          <cell r="D1021">
            <v>1.3680000000000001</v>
          </cell>
          <cell r="E1021">
            <v>30.5</v>
          </cell>
          <cell r="F1021">
            <v>41.72</v>
          </cell>
        </row>
        <row r="1022">
          <cell r="A1022" t="str">
            <v>078</v>
          </cell>
          <cell r="B1022" t="str">
            <v>Cimento</v>
          </cell>
          <cell r="C1022" t="str">
            <v>kg</v>
          </cell>
          <cell r="D1022">
            <v>502</v>
          </cell>
          <cell r="E1022">
            <v>0.37</v>
          </cell>
          <cell r="F1022">
            <v>185.74</v>
          </cell>
        </row>
        <row r="1023">
          <cell r="A1023" t="str">
            <v>022</v>
          </cell>
          <cell r="B1023" t="str">
            <v>Areia média</v>
          </cell>
          <cell r="C1023" t="str">
            <v>m3</v>
          </cell>
          <cell r="D1023">
            <v>1.33</v>
          </cell>
          <cell r="E1023">
            <v>51.3</v>
          </cell>
          <cell r="F1023">
            <v>68.23</v>
          </cell>
        </row>
        <row r="1024">
          <cell r="A1024" t="str">
            <v>300</v>
          </cell>
          <cell r="B1024" t="str">
            <v>Servente</v>
          </cell>
          <cell r="C1024" t="str">
            <v>h</v>
          </cell>
          <cell r="D1024">
            <v>22.46</v>
          </cell>
          <cell r="E1024">
            <v>8.318601000000001</v>
          </cell>
          <cell r="H1024">
            <v>186.84</v>
          </cell>
        </row>
        <row r="1025">
          <cell r="A1025" t="str">
            <v>254</v>
          </cell>
          <cell r="B1025" t="str">
            <v>Pedreiro</v>
          </cell>
          <cell r="C1025" t="str">
            <v>h</v>
          </cell>
          <cell r="D1025">
            <v>3.34</v>
          </cell>
          <cell r="E1025">
            <v>12.305151</v>
          </cell>
          <cell r="H1025">
            <v>41.1</v>
          </cell>
        </row>
        <row r="1026">
          <cell r="A1026" t="str">
            <v>070</v>
          </cell>
          <cell r="B1026" t="str">
            <v>Carpinteiro</v>
          </cell>
          <cell r="C1026" t="str">
            <v>h</v>
          </cell>
          <cell r="D1026">
            <v>5</v>
          </cell>
          <cell r="E1026">
            <v>12.305151</v>
          </cell>
          <cell r="H1026">
            <v>61.53</v>
          </cell>
        </row>
        <row r="1027">
          <cell r="B1027" t="str">
            <v>Total sem BDI</v>
          </cell>
          <cell r="F1027">
            <v>541.22</v>
          </cell>
          <cell r="G1027">
            <v>6.33</v>
          </cell>
          <cell r="H1027">
            <v>289.47000000000003</v>
          </cell>
          <cell r="I1027">
            <v>837.0200000000001</v>
          </cell>
        </row>
        <row r="1028">
          <cell r="B1028" t="str">
            <v>Total com BDI</v>
          </cell>
          <cell r="F1028">
            <v>701.27</v>
          </cell>
          <cell r="G1028">
            <v>8.1999999999999993</v>
          </cell>
          <cell r="H1028">
            <v>375.07</v>
          </cell>
          <cell r="I1028">
            <v>1084.54</v>
          </cell>
        </row>
        <row r="1030">
          <cell r="A1030" t="str">
            <v>19104</v>
          </cell>
          <cell r="B1030" t="str">
            <v>Bueiro celular1,5x1,50 assentado</v>
          </cell>
          <cell r="C1030" t="str">
            <v>m</v>
          </cell>
          <cell r="F1030">
            <v>1090.17</v>
          </cell>
          <cell r="G1030">
            <v>81.47</v>
          </cell>
          <cell r="H1030">
            <v>71.89</v>
          </cell>
          <cell r="I1030">
            <v>1243.53</v>
          </cell>
        </row>
        <row r="1031">
          <cell r="A1031" t="str">
            <v>852</v>
          </cell>
          <cell r="B1031" t="str">
            <v>Bueiro celular 1,50x1,50 incluindo transporte</v>
          </cell>
          <cell r="C1031" t="str">
            <v>m</v>
          </cell>
          <cell r="D1031">
            <v>1</v>
          </cell>
          <cell r="E1031">
            <v>830</v>
          </cell>
          <cell r="F1031">
            <v>830</v>
          </cell>
          <cell r="G1031" t="str">
            <v/>
          </cell>
          <cell r="H1031" t="str">
            <v/>
          </cell>
        </row>
        <row r="1032">
          <cell r="A1032" t="str">
            <v>463</v>
          </cell>
          <cell r="B1032" t="str">
            <v>Guincho</v>
          </cell>
          <cell r="C1032" t="str">
            <v>h</v>
          </cell>
          <cell r="D1032">
            <v>0.48</v>
          </cell>
          <cell r="E1032">
            <v>131</v>
          </cell>
          <cell r="G1032">
            <v>62.88</v>
          </cell>
          <cell r="H1032" t="str">
            <v/>
          </cell>
        </row>
        <row r="1033">
          <cell r="A1033" t="str">
            <v>078</v>
          </cell>
          <cell r="B1033" t="str">
            <v>Cimento</v>
          </cell>
          <cell r="C1033" t="str">
            <v>kg</v>
          </cell>
          <cell r="D1033">
            <v>21</v>
          </cell>
          <cell r="E1033">
            <v>0.37</v>
          </cell>
          <cell r="F1033">
            <v>7.77</v>
          </cell>
          <cell r="H1033" t="str">
            <v/>
          </cell>
        </row>
        <row r="1034">
          <cell r="A1034" t="str">
            <v>022</v>
          </cell>
          <cell r="B1034" t="str">
            <v>Areia média</v>
          </cell>
          <cell r="C1034" t="str">
            <v>m3</v>
          </cell>
          <cell r="D1034">
            <v>7.0000000000000007E-2</v>
          </cell>
          <cell r="E1034">
            <v>51.3</v>
          </cell>
          <cell r="F1034">
            <v>3.59</v>
          </cell>
        </row>
        <row r="1035">
          <cell r="A1035" t="str">
            <v>243</v>
          </cell>
          <cell r="B1035" t="str">
            <v>Operador de máquina</v>
          </cell>
          <cell r="C1035" t="str">
            <v>h</v>
          </cell>
          <cell r="D1035">
            <v>0.48</v>
          </cell>
          <cell r="E1035">
            <v>12.305151</v>
          </cell>
          <cell r="H1035">
            <v>5.91</v>
          </cell>
        </row>
        <row r="1036">
          <cell r="A1036" t="str">
            <v>300</v>
          </cell>
          <cell r="B1036" t="str">
            <v>Servente</v>
          </cell>
          <cell r="C1036" t="str">
            <v>h</v>
          </cell>
          <cell r="D1036">
            <v>3</v>
          </cell>
          <cell r="E1036">
            <v>8.318601000000001</v>
          </cell>
          <cell r="H1036">
            <v>24.96</v>
          </cell>
        </row>
        <row r="1037">
          <cell r="A1037" t="str">
            <v>254</v>
          </cell>
          <cell r="B1037" t="str">
            <v>Pedreiro</v>
          </cell>
          <cell r="C1037" t="str">
            <v>h</v>
          </cell>
          <cell r="D1037">
            <v>2</v>
          </cell>
          <cell r="E1037">
            <v>12.305151</v>
          </cell>
          <cell r="H1037">
            <v>24.61</v>
          </cell>
        </row>
        <row r="1038">
          <cell r="B1038" t="str">
            <v>Total sem BDI</v>
          </cell>
          <cell r="F1038">
            <v>841.36</v>
          </cell>
          <cell r="G1038">
            <v>62.88</v>
          </cell>
          <cell r="H1038">
            <v>55.480000000000004</v>
          </cell>
          <cell r="I1038">
            <v>959.72</v>
          </cell>
        </row>
        <row r="1039">
          <cell r="B1039" t="str">
            <v>Total com BDI</v>
          </cell>
          <cell r="F1039">
            <v>1090.17</v>
          </cell>
          <cell r="G1039">
            <v>81.47</v>
          </cell>
          <cell r="H1039">
            <v>71.89</v>
          </cell>
          <cell r="I1039">
            <v>1243.53</v>
          </cell>
        </row>
        <row r="1041">
          <cell r="A1041" t="str">
            <v>19025</v>
          </cell>
          <cell r="B1041" t="str">
            <v>Bueiro celular 2,00x2,00 assentado</v>
          </cell>
          <cell r="C1041" t="str">
            <v>m</v>
          </cell>
          <cell r="F1041">
            <v>1770.42</v>
          </cell>
          <cell r="G1041">
            <v>81.47</v>
          </cell>
          <cell r="H1041">
            <v>71.89</v>
          </cell>
          <cell r="I1041">
            <v>1923.78</v>
          </cell>
        </row>
        <row r="1042">
          <cell r="A1042" t="str">
            <v>461</v>
          </cell>
          <cell r="B1042" t="str">
            <v>Bueiro celular 2,00x2,00 incluindo transporte</v>
          </cell>
          <cell r="C1042" t="str">
            <v>m</v>
          </cell>
          <cell r="D1042">
            <v>1</v>
          </cell>
          <cell r="E1042">
            <v>1355</v>
          </cell>
          <cell r="F1042">
            <v>1355</v>
          </cell>
          <cell r="H1042" t="str">
            <v/>
          </cell>
        </row>
        <row r="1043">
          <cell r="A1043" t="str">
            <v>463</v>
          </cell>
          <cell r="B1043" t="str">
            <v>Guincho</v>
          </cell>
          <cell r="C1043" t="str">
            <v>h</v>
          </cell>
          <cell r="D1043">
            <v>0.48</v>
          </cell>
          <cell r="E1043">
            <v>131</v>
          </cell>
          <cell r="G1043">
            <v>62.88</v>
          </cell>
          <cell r="H1043" t="str">
            <v/>
          </cell>
        </row>
        <row r="1044">
          <cell r="A1044" t="str">
            <v>078</v>
          </cell>
          <cell r="B1044" t="str">
            <v>Cimento</v>
          </cell>
          <cell r="C1044" t="str">
            <v>kg</v>
          </cell>
          <cell r="D1044">
            <v>21</v>
          </cell>
          <cell r="E1044">
            <v>0.37</v>
          </cell>
          <cell r="F1044">
            <v>7.77</v>
          </cell>
          <cell r="H1044" t="str">
            <v/>
          </cell>
        </row>
        <row r="1045">
          <cell r="A1045" t="str">
            <v>022</v>
          </cell>
          <cell r="B1045" t="str">
            <v>Areia média</v>
          </cell>
          <cell r="C1045" t="str">
            <v>m3</v>
          </cell>
          <cell r="D1045">
            <v>7.0000000000000007E-2</v>
          </cell>
          <cell r="E1045">
            <v>51.3</v>
          </cell>
          <cell r="F1045">
            <v>3.59</v>
          </cell>
        </row>
        <row r="1046">
          <cell r="A1046" t="str">
            <v>243</v>
          </cell>
          <cell r="B1046" t="str">
            <v>Operador de máquina</v>
          </cell>
          <cell r="C1046" t="str">
            <v>h</v>
          </cell>
          <cell r="D1046">
            <v>0.48</v>
          </cell>
          <cell r="E1046">
            <v>12.305151</v>
          </cell>
          <cell r="H1046">
            <v>5.91</v>
          </cell>
        </row>
        <row r="1047">
          <cell r="A1047" t="str">
            <v>300</v>
          </cell>
          <cell r="B1047" t="str">
            <v>Servente</v>
          </cell>
          <cell r="C1047" t="str">
            <v>h</v>
          </cell>
          <cell r="D1047">
            <v>3</v>
          </cell>
          <cell r="E1047">
            <v>8.318601000000001</v>
          </cell>
          <cell r="H1047">
            <v>24.96</v>
          </cell>
        </row>
        <row r="1048">
          <cell r="A1048" t="str">
            <v>254</v>
          </cell>
          <cell r="B1048" t="str">
            <v>Pedreiro</v>
          </cell>
          <cell r="C1048" t="str">
            <v>h</v>
          </cell>
          <cell r="D1048">
            <v>2</v>
          </cell>
          <cell r="E1048">
            <v>12.305151</v>
          </cell>
          <cell r="H1048">
            <v>24.61</v>
          </cell>
        </row>
        <row r="1049">
          <cell r="B1049" t="str">
            <v>Total sem BDI</v>
          </cell>
          <cell r="F1049">
            <v>1366.36</v>
          </cell>
          <cell r="G1049">
            <v>62.88</v>
          </cell>
          <cell r="H1049">
            <v>55.480000000000004</v>
          </cell>
          <cell r="I1049">
            <v>1484.72</v>
          </cell>
        </row>
        <row r="1050">
          <cell r="B1050" t="str">
            <v>Total com BDI</v>
          </cell>
          <cell r="F1050">
            <v>1770.42</v>
          </cell>
          <cell r="G1050">
            <v>81.47</v>
          </cell>
          <cell r="H1050">
            <v>71.89</v>
          </cell>
          <cell r="I1050">
            <v>1923.78</v>
          </cell>
        </row>
        <row r="1052">
          <cell r="A1052" t="str">
            <v>19094</v>
          </cell>
          <cell r="B1052" t="str">
            <v>Bueiro celular 2,00x1,00 assentado</v>
          </cell>
          <cell r="C1052" t="str">
            <v>m</v>
          </cell>
          <cell r="F1052">
            <v>14.72</v>
          </cell>
          <cell r="G1052">
            <v>81.47</v>
          </cell>
          <cell r="H1052">
            <v>71.89</v>
          </cell>
          <cell r="I1052">
            <v>168.08</v>
          </cell>
        </row>
        <row r="1053">
          <cell r="A1053" t="str">
            <v>774</v>
          </cell>
          <cell r="B1053" t="str">
            <v>Bueiro celular 2,00x1,00 incluindo transporte</v>
          </cell>
          <cell r="C1053" t="str">
            <v>m</v>
          </cell>
          <cell r="D1053">
            <v>1</v>
          </cell>
          <cell r="E1053">
            <v>0</v>
          </cell>
          <cell r="F1053">
            <v>0</v>
          </cell>
          <cell r="G1053" t="str">
            <v/>
          </cell>
          <cell r="H1053" t="str">
            <v/>
          </cell>
        </row>
        <row r="1054">
          <cell r="A1054" t="str">
            <v>463</v>
          </cell>
          <cell r="B1054" t="str">
            <v>Guincho</v>
          </cell>
          <cell r="C1054" t="str">
            <v>h</v>
          </cell>
          <cell r="D1054">
            <v>0.48</v>
          </cell>
          <cell r="E1054">
            <v>131</v>
          </cell>
          <cell r="G1054">
            <v>62.88</v>
          </cell>
          <cell r="H1054" t="str">
            <v/>
          </cell>
        </row>
        <row r="1055">
          <cell r="A1055" t="str">
            <v>078</v>
          </cell>
          <cell r="B1055" t="str">
            <v>Cimento</v>
          </cell>
          <cell r="C1055" t="str">
            <v>kg</v>
          </cell>
          <cell r="D1055">
            <v>21</v>
          </cell>
          <cell r="E1055">
            <v>0.37</v>
          </cell>
          <cell r="F1055">
            <v>7.77</v>
          </cell>
          <cell r="H1055" t="str">
            <v/>
          </cell>
        </row>
        <row r="1056">
          <cell r="A1056" t="str">
            <v>022</v>
          </cell>
          <cell r="B1056" t="str">
            <v>Areia média</v>
          </cell>
          <cell r="C1056" t="str">
            <v>m3</v>
          </cell>
          <cell r="D1056">
            <v>7.0000000000000007E-2</v>
          </cell>
          <cell r="E1056">
            <v>51.3</v>
          </cell>
          <cell r="F1056">
            <v>3.59</v>
          </cell>
        </row>
        <row r="1057">
          <cell r="A1057" t="str">
            <v>243</v>
          </cell>
          <cell r="B1057" t="str">
            <v>Operador de máquina</v>
          </cell>
          <cell r="C1057" t="str">
            <v>h</v>
          </cell>
          <cell r="D1057">
            <v>0.48</v>
          </cell>
          <cell r="E1057">
            <v>12.305151</v>
          </cell>
          <cell r="H1057">
            <v>5.91</v>
          </cell>
        </row>
        <row r="1058">
          <cell r="A1058" t="str">
            <v>300</v>
          </cell>
          <cell r="B1058" t="str">
            <v>Servente</v>
          </cell>
          <cell r="C1058" t="str">
            <v>h</v>
          </cell>
          <cell r="D1058">
            <v>3</v>
          </cell>
          <cell r="E1058">
            <v>8.318601000000001</v>
          </cell>
          <cell r="H1058">
            <v>24.96</v>
          </cell>
        </row>
        <row r="1059">
          <cell r="A1059" t="str">
            <v>254</v>
          </cell>
          <cell r="B1059" t="str">
            <v>Pedreiro</v>
          </cell>
          <cell r="C1059" t="str">
            <v>h</v>
          </cell>
          <cell r="D1059">
            <v>2</v>
          </cell>
          <cell r="E1059">
            <v>12.305151</v>
          </cell>
          <cell r="H1059">
            <v>24.61</v>
          </cell>
        </row>
        <row r="1060">
          <cell r="B1060" t="str">
            <v>Total sem BDI</v>
          </cell>
          <cell r="F1060">
            <v>11.36</v>
          </cell>
          <cell r="G1060">
            <v>62.88</v>
          </cell>
          <cell r="H1060">
            <v>55.480000000000004</v>
          </cell>
          <cell r="I1060">
            <v>129.72000000000003</v>
          </cell>
        </row>
        <row r="1061">
          <cell r="B1061" t="str">
            <v>Total com BDI</v>
          </cell>
          <cell r="F1061">
            <v>14.72</v>
          </cell>
          <cell r="G1061">
            <v>81.47</v>
          </cell>
          <cell r="H1061">
            <v>71.89</v>
          </cell>
          <cell r="I1061">
            <v>168.08</v>
          </cell>
        </row>
        <row r="1063">
          <cell r="A1063" t="str">
            <v>19026</v>
          </cell>
          <cell r="B1063" t="str">
            <v>Bueiro celular 2,50x2,00 colocado</v>
          </cell>
          <cell r="C1063" t="str">
            <v>m</v>
          </cell>
          <cell r="F1063">
            <v>1869.86</v>
          </cell>
          <cell r="G1063">
            <v>81.47</v>
          </cell>
          <cell r="H1063">
            <v>71.89</v>
          </cell>
          <cell r="I1063">
            <v>2023.22</v>
          </cell>
        </row>
        <row r="1064">
          <cell r="A1064" t="str">
            <v>462</v>
          </cell>
          <cell r="B1064" t="str">
            <v>Bueiro celular 2,50x2,00 incluindo transporte</v>
          </cell>
          <cell r="C1064" t="str">
            <v>m</v>
          </cell>
          <cell r="D1064">
            <v>1</v>
          </cell>
          <cell r="E1064">
            <v>1431.75</v>
          </cell>
          <cell r="F1064">
            <v>1431.75</v>
          </cell>
        </row>
        <row r="1065">
          <cell r="A1065" t="str">
            <v>463</v>
          </cell>
          <cell r="B1065" t="str">
            <v>Guincho</v>
          </cell>
          <cell r="C1065" t="str">
            <v>h</v>
          </cell>
          <cell r="D1065">
            <v>0.48</v>
          </cell>
          <cell r="E1065">
            <v>131</v>
          </cell>
          <cell r="G1065">
            <v>62.88</v>
          </cell>
        </row>
        <row r="1066">
          <cell r="A1066" t="str">
            <v>078</v>
          </cell>
          <cell r="B1066" t="str">
            <v>Cimento</v>
          </cell>
          <cell r="C1066" t="str">
            <v>kg</v>
          </cell>
          <cell r="D1066">
            <v>21</v>
          </cell>
          <cell r="E1066">
            <v>0.37</v>
          </cell>
          <cell r="F1066">
            <v>7.77</v>
          </cell>
        </row>
        <row r="1067">
          <cell r="A1067" t="str">
            <v>022</v>
          </cell>
          <cell r="B1067" t="str">
            <v>Areia média</v>
          </cell>
          <cell r="C1067" t="str">
            <v>m3</v>
          </cell>
          <cell r="D1067">
            <v>7.0000000000000007E-2</v>
          </cell>
          <cell r="E1067">
            <v>51.3</v>
          </cell>
          <cell r="F1067">
            <v>3.59</v>
          </cell>
        </row>
        <row r="1068">
          <cell r="A1068" t="str">
            <v>243</v>
          </cell>
          <cell r="B1068" t="str">
            <v>Operador de máquina</v>
          </cell>
          <cell r="C1068" t="str">
            <v>h</v>
          </cell>
          <cell r="D1068">
            <v>0.48</v>
          </cell>
          <cell r="E1068">
            <v>12.305151</v>
          </cell>
          <cell r="H1068">
            <v>5.91</v>
          </cell>
        </row>
        <row r="1069">
          <cell r="A1069" t="str">
            <v>300</v>
          </cell>
          <cell r="B1069" t="str">
            <v>Servente</v>
          </cell>
          <cell r="C1069" t="str">
            <v>h</v>
          </cell>
          <cell r="D1069">
            <v>3</v>
          </cell>
          <cell r="E1069">
            <v>8.318601000000001</v>
          </cell>
          <cell r="H1069">
            <v>24.96</v>
          </cell>
        </row>
        <row r="1070">
          <cell r="A1070" t="str">
            <v>254</v>
          </cell>
          <cell r="B1070" t="str">
            <v>Pedreiro</v>
          </cell>
          <cell r="C1070" t="str">
            <v>h</v>
          </cell>
          <cell r="D1070">
            <v>2</v>
          </cell>
          <cell r="E1070">
            <v>12.305151</v>
          </cell>
          <cell r="H1070">
            <v>24.61</v>
          </cell>
        </row>
        <row r="1071">
          <cell r="B1071" t="str">
            <v>Total sem BDI</v>
          </cell>
          <cell r="F1071">
            <v>1443.11</v>
          </cell>
          <cell r="G1071">
            <v>62.88</v>
          </cell>
          <cell r="H1071">
            <v>55.480000000000004</v>
          </cell>
          <cell r="I1071">
            <v>1561.47</v>
          </cell>
        </row>
        <row r="1072">
          <cell r="B1072" t="str">
            <v>Total com BDI</v>
          </cell>
          <cell r="F1072">
            <v>1869.86</v>
          </cell>
          <cell r="G1072">
            <v>81.47</v>
          </cell>
          <cell r="H1072">
            <v>71.89</v>
          </cell>
          <cell r="I1072">
            <v>2023.22</v>
          </cell>
        </row>
        <row r="1074">
          <cell r="A1074" t="str">
            <v>19090</v>
          </cell>
          <cell r="B1074" t="str">
            <v>Bueiro celular 3,00x1,50 colocado</v>
          </cell>
          <cell r="C1074" t="str">
            <v>m</v>
          </cell>
          <cell r="F1074">
            <v>2878.26</v>
          </cell>
          <cell r="G1074">
            <v>81.47</v>
          </cell>
          <cell r="H1074">
            <v>71.89</v>
          </cell>
          <cell r="I1074">
            <v>3031.62</v>
          </cell>
        </row>
        <row r="1075">
          <cell r="A1075" t="str">
            <v>465</v>
          </cell>
          <cell r="B1075" t="str">
            <v>Bueiro celular 3,00x1,50 incluindo transporte</v>
          </cell>
          <cell r="C1075" t="str">
            <v>m</v>
          </cell>
          <cell r="D1075">
            <v>1</v>
          </cell>
          <cell r="E1075">
            <v>2210</v>
          </cell>
          <cell r="F1075">
            <v>2210</v>
          </cell>
        </row>
        <row r="1076">
          <cell r="A1076" t="str">
            <v>463</v>
          </cell>
          <cell r="B1076" t="str">
            <v>Guincho</v>
          </cell>
          <cell r="C1076" t="str">
            <v>h</v>
          </cell>
          <cell r="D1076">
            <v>0.48</v>
          </cell>
          <cell r="E1076">
            <v>131</v>
          </cell>
          <cell r="G1076">
            <v>62.88</v>
          </cell>
        </row>
        <row r="1077">
          <cell r="A1077" t="str">
            <v>078</v>
          </cell>
          <cell r="B1077" t="str">
            <v>Cimento</v>
          </cell>
          <cell r="C1077" t="str">
            <v>kg</v>
          </cell>
          <cell r="D1077">
            <v>21</v>
          </cell>
          <cell r="E1077">
            <v>0.37</v>
          </cell>
          <cell r="F1077">
            <v>7.77</v>
          </cell>
        </row>
        <row r="1078">
          <cell r="A1078" t="str">
            <v>022</v>
          </cell>
          <cell r="B1078" t="str">
            <v>Areia média</v>
          </cell>
          <cell r="C1078" t="str">
            <v>m3</v>
          </cell>
          <cell r="D1078">
            <v>7.0000000000000007E-2</v>
          </cell>
          <cell r="E1078">
            <v>51.3</v>
          </cell>
          <cell r="F1078">
            <v>3.59</v>
          </cell>
        </row>
        <row r="1079">
          <cell r="A1079" t="str">
            <v>243</v>
          </cell>
          <cell r="B1079" t="str">
            <v>Operador de máquina</v>
          </cell>
          <cell r="C1079" t="str">
            <v>h</v>
          </cell>
          <cell r="D1079">
            <v>0.48</v>
          </cell>
          <cell r="E1079">
            <v>12.305151</v>
          </cell>
          <cell r="H1079">
            <v>5.91</v>
          </cell>
        </row>
        <row r="1080">
          <cell r="A1080" t="str">
            <v>300</v>
          </cell>
          <cell r="B1080" t="str">
            <v>Servente</v>
          </cell>
          <cell r="C1080" t="str">
            <v>h</v>
          </cell>
          <cell r="D1080">
            <v>3</v>
          </cell>
          <cell r="E1080">
            <v>8.318601000000001</v>
          </cell>
          <cell r="H1080">
            <v>24.96</v>
          </cell>
        </row>
        <row r="1081">
          <cell r="A1081" t="str">
            <v>254</v>
          </cell>
          <cell r="B1081" t="str">
            <v>Pedreiro</v>
          </cell>
          <cell r="C1081" t="str">
            <v>h</v>
          </cell>
          <cell r="D1081">
            <v>2</v>
          </cell>
          <cell r="E1081">
            <v>12.305151</v>
          </cell>
          <cell r="F1081" t="str">
            <v/>
          </cell>
          <cell r="H1081">
            <v>24.61</v>
          </cell>
        </row>
        <row r="1082">
          <cell r="B1082" t="str">
            <v>Total sem BDI</v>
          </cell>
          <cell r="F1082">
            <v>2221.36</v>
          </cell>
          <cell r="G1082">
            <v>62.88</v>
          </cell>
          <cell r="H1082">
            <v>55.480000000000004</v>
          </cell>
          <cell r="I1082">
            <v>2339.7200000000003</v>
          </cell>
        </row>
        <row r="1083">
          <cell r="B1083" t="str">
            <v>Total com BDI</v>
          </cell>
          <cell r="F1083">
            <v>2878.26</v>
          </cell>
          <cell r="G1083">
            <v>81.47</v>
          </cell>
          <cell r="H1083">
            <v>71.89</v>
          </cell>
          <cell r="I1083">
            <v>3031.62</v>
          </cell>
        </row>
        <row r="1086">
          <cell r="A1086" t="str">
            <v>19111</v>
          </cell>
          <cell r="B1086" t="str">
            <v>Bueiro celular 3,00x3,00 colocado</v>
          </cell>
          <cell r="C1086" t="str">
            <v>m</v>
          </cell>
          <cell r="F1086">
            <v>20.07</v>
          </cell>
          <cell r="G1086">
            <v>110.33</v>
          </cell>
          <cell r="H1086">
            <v>88.67</v>
          </cell>
          <cell r="I1086">
            <v>219.07</v>
          </cell>
        </row>
        <row r="1087">
          <cell r="A1087" t="str">
            <v>789</v>
          </cell>
          <cell r="B1087" t="str">
            <v>Bueiro celular 3,00x3,00 incluindo transporte</v>
          </cell>
          <cell r="C1087" t="str">
            <v>m</v>
          </cell>
          <cell r="D1087">
            <v>1</v>
          </cell>
          <cell r="E1087">
            <v>0</v>
          </cell>
          <cell r="F1087">
            <v>0</v>
          </cell>
          <cell r="G1087" t="str">
            <v/>
          </cell>
          <cell r="H1087" t="str">
            <v/>
          </cell>
        </row>
        <row r="1088">
          <cell r="A1088" t="str">
            <v>463</v>
          </cell>
          <cell r="B1088" t="str">
            <v>Guincho</v>
          </cell>
          <cell r="C1088" t="str">
            <v>h</v>
          </cell>
          <cell r="D1088">
            <v>0.65</v>
          </cell>
          <cell r="E1088">
            <v>131</v>
          </cell>
          <cell r="G1088">
            <v>85.15</v>
          </cell>
          <cell r="H1088" t="str">
            <v/>
          </cell>
        </row>
        <row r="1089">
          <cell r="A1089" t="str">
            <v>078</v>
          </cell>
          <cell r="B1089" t="str">
            <v>Cimento</v>
          </cell>
          <cell r="C1089" t="str">
            <v>kg</v>
          </cell>
          <cell r="D1089">
            <v>28</v>
          </cell>
          <cell r="E1089">
            <v>0.37</v>
          </cell>
          <cell r="F1089">
            <v>10.36</v>
          </cell>
          <cell r="H1089" t="str">
            <v/>
          </cell>
        </row>
        <row r="1090">
          <cell r="A1090" t="str">
            <v>022</v>
          </cell>
          <cell r="B1090" t="str">
            <v>Areia média</v>
          </cell>
          <cell r="C1090" t="str">
            <v>m3</v>
          </cell>
          <cell r="D1090">
            <v>0.1</v>
          </cell>
          <cell r="E1090">
            <v>51.3</v>
          </cell>
          <cell r="F1090">
            <v>5.13</v>
          </cell>
        </row>
        <row r="1091">
          <cell r="A1091" t="str">
            <v>243</v>
          </cell>
          <cell r="B1091" t="str">
            <v>Operador de máquina</v>
          </cell>
          <cell r="C1091" t="str">
            <v>h</v>
          </cell>
          <cell r="D1091">
            <v>0.65</v>
          </cell>
          <cell r="E1091">
            <v>12.305151</v>
          </cell>
          <cell r="H1091">
            <v>8</v>
          </cell>
        </row>
        <row r="1092">
          <cell r="A1092" t="str">
            <v>300</v>
          </cell>
          <cell r="B1092" t="str">
            <v>Servente</v>
          </cell>
          <cell r="C1092" t="str">
            <v>h</v>
          </cell>
          <cell r="D1092">
            <v>3.33</v>
          </cell>
          <cell r="E1092">
            <v>8.318601000000001</v>
          </cell>
          <cell r="H1092">
            <v>27.7</v>
          </cell>
        </row>
        <row r="1093">
          <cell r="A1093" t="str">
            <v>254</v>
          </cell>
          <cell r="B1093" t="str">
            <v>Pedreiro</v>
          </cell>
          <cell r="C1093" t="str">
            <v>h</v>
          </cell>
          <cell r="D1093">
            <v>2.66</v>
          </cell>
          <cell r="E1093">
            <v>12.305151</v>
          </cell>
          <cell r="H1093">
            <v>32.729999999999997</v>
          </cell>
        </row>
        <row r="1094">
          <cell r="B1094" t="str">
            <v>Total sem BDI</v>
          </cell>
          <cell r="F1094">
            <v>15.489999999999998</v>
          </cell>
          <cell r="G1094">
            <v>85.15</v>
          </cell>
          <cell r="H1094">
            <v>68.430000000000007</v>
          </cell>
          <cell r="I1094">
            <v>169.07</v>
          </cell>
        </row>
        <row r="1095">
          <cell r="B1095" t="str">
            <v>Total com BDI</v>
          </cell>
          <cell r="F1095">
            <v>20.07</v>
          </cell>
          <cell r="G1095">
            <v>110.33</v>
          </cell>
          <cell r="H1095">
            <v>88.67</v>
          </cell>
          <cell r="I1095">
            <v>219.07</v>
          </cell>
        </row>
        <row r="1097">
          <cell r="A1097" t="str">
            <v>19092</v>
          </cell>
          <cell r="B1097" t="str">
            <v>Caixa de captação em concreto para tubo de PVC 20 (50x50x40)</v>
          </cell>
          <cell r="C1097" t="str">
            <v>un</v>
          </cell>
          <cell r="F1097">
            <v>98.11</v>
          </cell>
          <cell r="G1097">
            <v>0</v>
          </cell>
          <cell r="H1097">
            <v>55.99</v>
          </cell>
          <cell r="I1097">
            <v>154.1</v>
          </cell>
        </row>
        <row r="1098">
          <cell r="A1098" t="str">
            <v>078</v>
          </cell>
          <cell r="B1098" t="str">
            <v>Cimento</v>
          </cell>
          <cell r="C1098" t="str">
            <v>kg</v>
          </cell>
          <cell r="D1098">
            <v>65.8</v>
          </cell>
          <cell r="E1098">
            <v>0.37</v>
          </cell>
          <cell r="F1098">
            <v>24.35</v>
          </cell>
          <cell r="H1098" t="str">
            <v/>
          </cell>
        </row>
        <row r="1099">
          <cell r="A1099" t="str">
            <v>022</v>
          </cell>
          <cell r="B1099" t="str">
            <v>Areia média</v>
          </cell>
          <cell r="C1099" t="str">
            <v>m3</v>
          </cell>
          <cell r="D1099">
            <v>0.15</v>
          </cell>
          <cell r="E1099">
            <v>51.3</v>
          </cell>
          <cell r="F1099">
            <v>7.7</v>
          </cell>
        </row>
        <row r="1100">
          <cell r="A1100" t="str">
            <v>036</v>
          </cell>
          <cell r="B1100" t="str">
            <v>Brita 1</v>
          </cell>
          <cell r="C1100" t="str">
            <v>m3</v>
          </cell>
          <cell r="D1100">
            <v>0.15</v>
          </cell>
          <cell r="E1100">
            <v>51.14</v>
          </cell>
          <cell r="F1100">
            <v>7.67</v>
          </cell>
          <cell r="H1100" t="str">
            <v/>
          </cell>
        </row>
        <row r="1101">
          <cell r="A1101" t="str">
            <v>735</v>
          </cell>
          <cell r="B1101" t="str">
            <v>Aço CA-50 8mm</v>
          </cell>
          <cell r="C1101" t="str">
            <v>m</v>
          </cell>
          <cell r="D1101">
            <v>12</v>
          </cell>
          <cell r="E1101">
            <v>1.65</v>
          </cell>
          <cell r="F1101">
            <v>19.8</v>
          </cell>
          <cell r="H1101" t="str">
            <v/>
          </cell>
        </row>
        <row r="1102">
          <cell r="A1102" t="str">
            <v>222</v>
          </cell>
          <cell r="B1102" t="str">
            <v>Madeira de caixaria</v>
          </cell>
          <cell r="C1102" t="str">
            <v>dz</v>
          </cell>
          <cell r="D1102">
            <v>0.3</v>
          </cell>
          <cell r="E1102">
            <v>54</v>
          </cell>
          <cell r="F1102">
            <v>16.2</v>
          </cell>
        </row>
        <row r="1103">
          <cell r="A1103" t="str">
            <v>300</v>
          </cell>
          <cell r="B1103" t="str">
            <v>Servente</v>
          </cell>
          <cell r="C1103" t="str">
            <v>h</v>
          </cell>
          <cell r="D1103">
            <v>3.39</v>
          </cell>
          <cell r="E1103">
            <v>8.318601000000001</v>
          </cell>
          <cell r="H1103">
            <v>28.2</v>
          </cell>
        </row>
        <row r="1104">
          <cell r="A1104" t="str">
            <v>254</v>
          </cell>
          <cell r="B1104" t="str">
            <v>Pedreiro</v>
          </cell>
          <cell r="C1104" t="str">
            <v>h</v>
          </cell>
          <cell r="D1104">
            <v>1.22</v>
          </cell>
          <cell r="E1104">
            <v>12.305151</v>
          </cell>
          <cell r="H1104">
            <v>15.01</v>
          </cell>
        </row>
        <row r="1105">
          <cell r="B1105" t="str">
            <v>Total sem BDI</v>
          </cell>
          <cell r="F1105">
            <v>75.720000000000013</v>
          </cell>
          <cell r="G1105">
            <v>0</v>
          </cell>
          <cell r="H1105">
            <v>43.21</v>
          </cell>
          <cell r="I1105">
            <v>118.93</v>
          </cell>
        </row>
        <row r="1106">
          <cell r="B1106" t="str">
            <v>Total com BDI</v>
          </cell>
          <cell r="F1106">
            <v>98.11</v>
          </cell>
          <cell r="G1106">
            <v>0</v>
          </cell>
          <cell r="H1106">
            <v>55.99</v>
          </cell>
          <cell r="I1106">
            <v>154.1</v>
          </cell>
        </row>
        <row r="1108">
          <cell r="A1108" t="str">
            <v>19093</v>
          </cell>
          <cell r="B1108" t="str">
            <v>Caixa de captação em alvenaria de tijolos parede simples  para tubo de PVC 20 (50x50x40)</v>
          </cell>
          <cell r="C1108" t="str">
            <v>un</v>
          </cell>
          <cell r="F1108">
            <v>94.87</v>
          </cell>
          <cell r="G1108">
            <v>0</v>
          </cell>
          <cell r="H1108">
            <v>79.739999999999995</v>
          </cell>
          <cell r="I1108">
            <v>174.61</v>
          </cell>
        </row>
        <row r="1109">
          <cell r="A1109" t="str">
            <v>333</v>
          </cell>
          <cell r="B1109" t="str">
            <v>Tijolo</v>
          </cell>
          <cell r="C1109" t="str">
            <v>un</v>
          </cell>
          <cell r="D1109">
            <v>71</v>
          </cell>
          <cell r="E1109">
            <v>0.39</v>
          </cell>
          <cell r="F1109">
            <v>27.69</v>
          </cell>
          <cell r="H1109" t="str">
            <v/>
          </cell>
        </row>
        <row r="1110">
          <cell r="A1110" t="str">
            <v>078</v>
          </cell>
          <cell r="B1110" t="str">
            <v>Cimento</v>
          </cell>
          <cell r="C1110" t="str">
            <v>kg</v>
          </cell>
          <cell r="D1110">
            <v>35.86</v>
          </cell>
          <cell r="E1110">
            <v>0.37</v>
          </cell>
          <cell r="F1110">
            <v>13.27</v>
          </cell>
          <cell r="H1110" t="str">
            <v/>
          </cell>
        </row>
        <row r="1111">
          <cell r="A1111" t="str">
            <v>022</v>
          </cell>
          <cell r="B1111" t="str">
            <v>Areia média</v>
          </cell>
          <cell r="C1111" t="str">
            <v>m3</v>
          </cell>
          <cell r="D1111">
            <v>0.09</v>
          </cell>
          <cell r="E1111">
            <v>51.3</v>
          </cell>
          <cell r="F1111">
            <v>4.62</v>
          </cell>
        </row>
        <row r="1112">
          <cell r="A1112" t="str">
            <v>036</v>
          </cell>
          <cell r="B1112" t="str">
            <v>Brita 1</v>
          </cell>
          <cell r="C1112" t="str">
            <v>m3</v>
          </cell>
          <cell r="D1112">
            <v>0.09</v>
          </cell>
          <cell r="E1112">
            <v>51.14</v>
          </cell>
          <cell r="F1112">
            <v>4.5999999999999996</v>
          </cell>
          <cell r="H1112" t="str">
            <v/>
          </cell>
        </row>
        <row r="1113">
          <cell r="A1113" t="str">
            <v>735</v>
          </cell>
          <cell r="B1113" t="str">
            <v>Aço CA-50 8mm</v>
          </cell>
          <cell r="C1113" t="str">
            <v>m</v>
          </cell>
          <cell r="D1113">
            <v>12</v>
          </cell>
          <cell r="E1113">
            <v>1.65</v>
          </cell>
          <cell r="F1113">
            <v>19.8</v>
          </cell>
          <cell r="H1113" t="str">
            <v/>
          </cell>
        </row>
        <row r="1114">
          <cell r="A1114" t="str">
            <v>222</v>
          </cell>
          <cell r="B1114" t="str">
            <v>Madeira de caixaria</v>
          </cell>
          <cell r="C1114" t="str">
            <v>dz</v>
          </cell>
          <cell r="D1114">
            <v>0.06</v>
          </cell>
          <cell r="E1114">
            <v>54</v>
          </cell>
          <cell r="F1114">
            <v>3.24</v>
          </cell>
        </row>
        <row r="1115">
          <cell r="A1115" t="str">
            <v>300</v>
          </cell>
          <cell r="B1115" t="str">
            <v>Servente</v>
          </cell>
          <cell r="C1115" t="str">
            <v>h</v>
          </cell>
          <cell r="D1115">
            <v>3.51</v>
          </cell>
          <cell r="E1115">
            <v>8.318601000000001</v>
          </cell>
          <cell r="H1115">
            <v>29.2</v>
          </cell>
        </row>
        <row r="1116">
          <cell r="A1116" t="str">
            <v>254</v>
          </cell>
          <cell r="B1116" t="str">
            <v>Pedreiro</v>
          </cell>
          <cell r="C1116" t="str">
            <v>h</v>
          </cell>
          <cell r="D1116">
            <v>2.6280000000000001</v>
          </cell>
          <cell r="E1116">
            <v>12.305151</v>
          </cell>
          <cell r="H1116">
            <v>32.340000000000003</v>
          </cell>
        </row>
        <row r="1117">
          <cell r="B1117" t="str">
            <v>Total sem BDI</v>
          </cell>
          <cell r="F1117">
            <v>73.22</v>
          </cell>
          <cell r="G1117">
            <v>0</v>
          </cell>
          <cell r="H1117">
            <v>61.540000000000006</v>
          </cell>
          <cell r="I1117">
            <v>134.76</v>
          </cell>
        </row>
        <row r="1118">
          <cell r="B1118" t="str">
            <v>Total com BDI</v>
          </cell>
          <cell r="F1118">
            <v>94.87</v>
          </cell>
          <cell r="G1118">
            <v>0</v>
          </cell>
          <cell r="H1118">
            <v>79.739999999999995</v>
          </cell>
          <cell r="I1118">
            <v>174.61</v>
          </cell>
        </row>
        <row r="1120">
          <cell r="A1120" t="str">
            <v>19027</v>
          </cell>
          <cell r="B1120" t="str">
            <v>Caixa de junção mod. PMF  30</v>
          </cell>
          <cell r="C1120" t="str">
            <v>un</v>
          </cell>
          <cell r="F1120">
            <v>131.71</v>
          </cell>
          <cell r="G1120">
            <v>0</v>
          </cell>
          <cell r="H1120">
            <v>150.22999999999999</v>
          </cell>
          <cell r="I1120">
            <v>281.94</v>
          </cell>
        </row>
        <row r="1121">
          <cell r="A1121" t="str">
            <v>333</v>
          </cell>
          <cell r="B1121" t="str">
            <v>Tijolo</v>
          </cell>
          <cell r="C1121" t="str">
            <v>un</v>
          </cell>
          <cell r="D1121">
            <v>144</v>
          </cell>
          <cell r="E1121">
            <v>0.39</v>
          </cell>
          <cell r="F1121">
            <v>56.16</v>
          </cell>
          <cell r="H1121" t="str">
            <v/>
          </cell>
        </row>
        <row r="1122">
          <cell r="A1122" t="str">
            <v>078</v>
          </cell>
          <cell r="B1122" t="str">
            <v>Cimento</v>
          </cell>
          <cell r="C1122" t="str">
            <v>kg</v>
          </cell>
          <cell r="D1122">
            <v>42.69</v>
          </cell>
          <cell r="E1122">
            <v>0.37</v>
          </cell>
          <cell r="F1122">
            <v>15.8</v>
          </cell>
          <cell r="H1122" t="str">
            <v/>
          </cell>
        </row>
        <row r="1123">
          <cell r="A1123" t="str">
            <v>022</v>
          </cell>
          <cell r="B1123" t="str">
            <v>Areia média</v>
          </cell>
          <cell r="C1123" t="str">
            <v>m3</v>
          </cell>
          <cell r="D1123">
            <v>0.16400000000000001</v>
          </cell>
          <cell r="E1123">
            <v>51.3</v>
          </cell>
          <cell r="F1123">
            <v>8.41</v>
          </cell>
        </row>
        <row r="1124">
          <cell r="A1124" t="str">
            <v>059</v>
          </cell>
          <cell r="B1124" t="str">
            <v>Cal hidratada</v>
          </cell>
          <cell r="C1124" t="str">
            <v>kg</v>
          </cell>
          <cell r="D1124">
            <v>9.9629999999999992</v>
          </cell>
          <cell r="E1124">
            <v>0.32</v>
          </cell>
          <cell r="F1124">
            <v>3.19</v>
          </cell>
          <cell r="H1124" t="str">
            <v/>
          </cell>
        </row>
        <row r="1125">
          <cell r="A1125" t="str">
            <v>036</v>
          </cell>
          <cell r="B1125" t="str">
            <v>Brita 1</v>
          </cell>
          <cell r="C1125" t="str">
            <v>m3</v>
          </cell>
          <cell r="D1125">
            <v>7.8E-2</v>
          </cell>
          <cell r="E1125">
            <v>51.14</v>
          </cell>
          <cell r="F1125">
            <v>3.99</v>
          </cell>
        </row>
        <row r="1126">
          <cell r="A1126" t="str">
            <v>037</v>
          </cell>
          <cell r="B1126" t="str">
            <v>Brita 2</v>
          </cell>
          <cell r="C1126" t="str">
            <v>m3</v>
          </cell>
          <cell r="D1126">
            <v>4.1000000000000002E-2</v>
          </cell>
          <cell r="E1126">
            <v>48.37</v>
          </cell>
          <cell r="F1126">
            <v>1.98</v>
          </cell>
        </row>
        <row r="1127">
          <cell r="A1127" t="str">
            <v>004</v>
          </cell>
          <cell r="B1127" t="str">
            <v>Aço CA-50 1/4"</v>
          </cell>
          <cell r="C1127" t="str">
            <v>kg</v>
          </cell>
          <cell r="D1127">
            <v>2.1280000000000001</v>
          </cell>
          <cell r="E1127">
            <v>4.68</v>
          </cell>
          <cell r="F1127">
            <v>9.9600000000000009</v>
          </cell>
          <cell r="H1127" t="str">
            <v/>
          </cell>
        </row>
        <row r="1128">
          <cell r="A1128" t="str">
            <v>222</v>
          </cell>
          <cell r="B1128" t="str">
            <v>Madeira de caixaria</v>
          </cell>
          <cell r="C1128" t="str">
            <v>dz</v>
          </cell>
          <cell r="D1128">
            <v>0.04</v>
          </cell>
          <cell r="E1128">
            <v>54</v>
          </cell>
          <cell r="F1128">
            <v>2.16</v>
          </cell>
        </row>
        <row r="1129">
          <cell r="A1129" t="str">
            <v>300</v>
          </cell>
          <cell r="B1129" t="str">
            <v>Servente</v>
          </cell>
          <cell r="C1129" t="str">
            <v>h</v>
          </cell>
          <cell r="D1129">
            <v>7.05</v>
          </cell>
          <cell r="E1129">
            <v>8.318601000000001</v>
          </cell>
          <cell r="H1129">
            <v>58.65</v>
          </cell>
        </row>
        <row r="1130">
          <cell r="A1130" t="str">
            <v>254</v>
          </cell>
          <cell r="B1130" t="str">
            <v>Pedreiro</v>
          </cell>
          <cell r="C1130" t="str">
            <v>h</v>
          </cell>
          <cell r="D1130">
            <v>4.6559999999999997</v>
          </cell>
          <cell r="E1130">
            <v>12.305151</v>
          </cell>
          <cell r="H1130">
            <v>57.29</v>
          </cell>
        </row>
        <row r="1131">
          <cell r="B1131" t="str">
            <v>Total sem BDI</v>
          </cell>
          <cell r="F1131">
            <v>101.64999999999998</v>
          </cell>
          <cell r="G1131">
            <v>0</v>
          </cell>
          <cell r="H1131">
            <v>115.94</v>
          </cell>
          <cell r="I1131">
            <v>217.58999999999997</v>
          </cell>
        </row>
        <row r="1132">
          <cell r="B1132" t="str">
            <v>Total com BDI</v>
          </cell>
          <cell r="F1132">
            <v>131.71</v>
          </cell>
          <cell r="G1132">
            <v>0</v>
          </cell>
          <cell r="H1132">
            <v>150.22999999999999</v>
          </cell>
          <cell r="I1132">
            <v>281.94</v>
          </cell>
        </row>
        <row r="1134">
          <cell r="A1134" t="str">
            <v>19028</v>
          </cell>
          <cell r="B1134" t="str">
            <v>Caixa de junção mod. PMF  40 p/simples</v>
          </cell>
          <cell r="C1134" t="str">
            <v>un</v>
          </cell>
          <cell r="F1134">
            <v>144.49</v>
          </cell>
          <cell r="G1134">
            <v>0</v>
          </cell>
          <cell r="H1134">
            <v>164.37</v>
          </cell>
          <cell r="I1134">
            <v>308.86</v>
          </cell>
        </row>
        <row r="1135">
          <cell r="A1135" t="str">
            <v>333</v>
          </cell>
          <cell r="B1135" t="str">
            <v>Tijolo</v>
          </cell>
          <cell r="C1135" t="str">
            <v>un</v>
          </cell>
          <cell r="D1135">
            <v>155</v>
          </cell>
          <cell r="E1135">
            <v>0.39</v>
          </cell>
          <cell r="F1135">
            <v>60.45</v>
          </cell>
          <cell r="H1135" t="str">
            <v/>
          </cell>
        </row>
        <row r="1136">
          <cell r="A1136" t="str">
            <v>078</v>
          </cell>
          <cell r="B1136" t="str">
            <v>Cimento</v>
          </cell>
          <cell r="C1136" t="str">
            <v>kg</v>
          </cell>
          <cell r="D1136">
            <v>46.728999999999999</v>
          </cell>
          <cell r="E1136">
            <v>0.37</v>
          </cell>
          <cell r="F1136">
            <v>17.29</v>
          </cell>
          <cell r="H1136" t="str">
            <v/>
          </cell>
        </row>
        <row r="1137">
          <cell r="A1137" t="str">
            <v>022</v>
          </cell>
          <cell r="B1137" t="str">
            <v>Areia média</v>
          </cell>
          <cell r="C1137" t="str">
            <v>m3</v>
          </cell>
          <cell r="D1137">
            <v>0.17799999999999999</v>
          </cell>
          <cell r="E1137">
            <v>51.3</v>
          </cell>
          <cell r="F1137">
            <v>9.1300000000000008</v>
          </cell>
        </row>
        <row r="1138">
          <cell r="A1138" t="str">
            <v>059</v>
          </cell>
          <cell r="B1138" t="str">
            <v>Cal hidratada</v>
          </cell>
          <cell r="C1138" t="str">
            <v>kg</v>
          </cell>
          <cell r="D1138">
            <v>10.778</v>
          </cell>
          <cell r="E1138">
            <v>0.32</v>
          </cell>
          <cell r="F1138">
            <v>3.45</v>
          </cell>
          <cell r="H1138" t="str">
            <v/>
          </cell>
        </row>
        <row r="1139">
          <cell r="A1139" t="str">
            <v>036</v>
          </cell>
          <cell r="B1139" t="str">
            <v>Brita 1</v>
          </cell>
          <cell r="C1139" t="str">
            <v>m3</v>
          </cell>
          <cell r="D1139">
            <v>8.3000000000000004E-2</v>
          </cell>
          <cell r="E1139">
            <v>51.14</v>
          </cell>
          <cell r="F1139">
            <v>4.24</v>
          </cell>
        </row>
        <row r="1140">
          <cell r="A1140" t="str">
            <v>037</v>
          </cell>
          <cell r="B1140" t="str">
            <v>Brita 2</v>
          </cell>
          <cell r="C1140" t="str">
            <v>m3</v>
          </cell>
          <cell r="D1140">
            <v>4.7E-2</v>
          </cell>
          <cell r="E1140">
            <v>48.37</v>
          </cell>
          <cell r="F1140">
            <v>2.27</v>
          </cell>
        </row>
        <row r="1141">
          <cell r="A1141" t="str">
            <v>004</v>
          </cell>
          <cell r="B1141" t="str">
            <v>Aço CA-50 1/4"</v>
          </cell>
          <cell r="C1141" t="str">
            <v>kg</v>
          </cell>
          <cell r="D1141">
            <v>2.56</v>
          </cell>
          <cell r="E1141">
            <v>4.68</v>
          </cell>
          <cell r="F1141">
            <v>11.98</v>
          </cell>
          <cell r="H1141" t="str">
            <v/>
          </cell>
        </row>
        <row r="1142">
          <cell r="A1142" t="str">
            <v>222</v>
          </cell>
          <cell r="B1142" t="str">
            <v>Madeira de caixaria</v>
          </cell>
          <cell r="C1142" t="str">
            <v>dz</v>
          </cell>
          <cell r="D1142">
            <v>0.05</v>
          </cell>
          <cell r="E1142">
            <v>54</v>
          </cell>
          <cell r="F1142">
            <v>2.7</v>
          </cell>
        </row>
        <row r="1143">
          <cell r="A1143" t="str">
            <v>300</v>
          </cell>
          <cell r="B1143" t="str">
            <v>Servente</v>
          </cell>
          <cell r="C1143" t="str">
            <v>h</v>
          </cell>
          <cell r="D1143">
            <v>7.74</v>
          </cell>
          <cell r="E1143">
            <v>8.318601000000001</v>
          </cell>
          <cell r="H1143">
            <v>64.39</v>
          </cell>
        </row>
        <row r="1144">
          <cell r="A1144" t="str">
            <v>254</v>
          </cell>
          <cell r="B1144" t="str">
            <v>Pedreiro</v>
          </cell>
          <cell r="C1144" t="str">
            <v>h</v>
          </cell>
          <cell r="D1144">
            <v>5.077</v>
          </cell>
          <cell r="E1144">
            <v>12.305151</v>
          </cell>
          <cell r="H1144">
            <v>62.47</v>
          </cell>
        </row>
        <row r="1145">
          <cell r="B1145" t="str">
            <v>Total sem BDI</v>
          </cell>
          <cell r="F1145">
            <v>111.51</v>
          </cell>
          <cell r="G1145">
            <v>0</v>
          </cell>
          <cell r="H1145">
            <v>126.86</v>
          </cell>
          <cell r="I1145">
            <v>238.37</v>
          </cell>
        </row>
        <row r="1146">
          <cell r="B1146" t="str">
            <v>Total com BDI</v>
          </cell>
          <cell r="F1146">
            <v>144.49</v>
          </cell>
          <cell r="G1146">
            <v>0</v>
          </cell>
          <cell r="H1146">
            <v>164.37</v>
          </cell>
          <cell r="I1146">
            <v>308.86</v>
          </cell>
        </row>
        <row r="1148">
          <cell r="A1148" t="str">
            <v>19064</v>
          </cell>
          <cell r="B1148" t="str">
            <v>Caixa de junção mod. PMF  40 p/dupla</v>
          </cell>
          <cell r="C1148" t="str">
            <v>un</v>
          </cell>
          <cell r="F1148">
            <v>290.02999999999997</v>
          </cell>
          <cell r="G1148">
            <v>0</v>
          </cell>
          <cell r="H1148">
            <v>262.77</v>
          </cell>
          <cell r="I1148">
            <v>552.80999999999995</v>
          </cell>
        </row>
        <row r="1149">
          <cell r="A1149" t="str">
            <v>333</v>
          </cell>
          <cell r="B1149" t="str">
            <v>Tijolo</v>
          </cell>
          <cell r="C1149" t="str">
            <v>un</v>
          </cell>
          <cell r="D1149">
            <v>337</v>
          </cell>
          <cell r="E1149">
            <v>0.39</v>
          </cell>
          <cell r="F1149">
            <v>131.43</v>
          </cell>
          <cell r="H1149" t="str">
            <v/>
          </cell>
        </row>
        <row r="1150">
          <cell r="A1150" t="str">
            <v>078</v>
          </cell>
          <cell r="B1150" t="str">
            <v>Cimento</v>
          </cell>
          <cell r="C1150" t="str">
            <v>kg</v>
          </cell>
          <cell r="D1150">
            <v>84.356999999999999</v>
          </cell>
          <cell r="E1150">
            <v>0.37</v>
          </cell>
          <cell r="F1150">
            <v>31.21</v>
          </cell>
          <cell r="H1150" t="str">
            <v/>
          </cell>
        </row>
        <row r="1151">
          <cell r="A1151" t="str">
            <v>022</v>
          </cell>
          <cell r="B1151" t="str">
            <v>Areia média</v>
          </cell>
          <cell r="C1151" t="str">
            <v>m3</v>
          </cell>
          <cell r="D1151">
            <v>0.36299999999999999</v>
          </cell>
          <cell r="E1151">
            <v>51.3</v>
          </cell>
          <cell r="F1151">
            <v>18.62</v>
          </cell>
        </row>
        <row r="1152">
          <cell r="A1152" t="str">
            <v>059</v>
          </cell>
          <cell r="B1152" t="str">
            <v>Cal hidratada</v>
          </cell>
          <cell r="C1152" t="str">
            <v>kg</v>
          </cell>
          <cell r="D1152">
            <v>25.12</v>
          </cell>
          <cell r="E1152">
            <v>0.32</v>
          </cell>
          <cell r="F1152">
            <v>8.0399999999999991</v>
          </cell>
          <cell r="H1152" t="str">
            <v/>
          </cell>
        </row>
        <row r="1153">
          <cell r="A1153" t="str">
            <v>036</v>
          </cell>
          <cell r="B1153" t="str">
            <v>Brita 1</v>
          </cell>
          <cell r="C1153" t="str">
            <v>m3</v>
          </cell>
          <cell r="D1153">
            <v>0.15</v>
          </cell>
          <cell r="E1153">
            <v>51.14</v>
          </cell>
          <cell r="F1153">
            <v>7.67</v>
          </cell>
        </row>
        <row r="1154">
          <cell r="A1154" t="str">
            <v>037</v>
          </cell>
          <cell r="B1154" t="str">
            <v>Brita 2</v>
          </cell>
          <cell r="C1154" t="str">
            <v>m3</v>
          </cell>
          <cell r="D1154">
            <v>7.0999999999999994E-2</v>
          </cell>
          <cell r="E1154">
            <v>48.37</v>
          </cell>
          <cell r="F1154">
            <v>3.43</v>
          </cell>
        </row>
        <row r="1155">
          <cell r="A1155" t="str">
            <v>004</v>
          </cell>
          <cell r="B1155" t="str">
            <v>Aço CA-50 1/4"</v>
          </cell>
          <cell r="C1155" t="str">
            <v>kg</v>
          </cell>
          <cell r="D1155">
            <v>3.8879999999999999</v>
          </cell>
          <cell r="E1155">
            <v>4.68</v>
          </cell>
          <cell r="F1155">
            <v>18.2</v>
          </cell>
          <cell r="H1155" t="str">
            <v/>
          </cell>
        </row>
        <row r="1156">
          <cell r="A1156" t="str">
            <v>222</v>
          </cell>
          <cell r="B1156" t="str">
            <v>Madeira de caixaria</v>
          </cell>
          <cell r="C1156" t="str">
            <v>dz</v>
          </cell>
          <cell r="D1156">
            <v>9.7000000000000003E-2</v>
          </cell>
          <cell r="E1156">
            <v>54</v>
          </cell>
          <cell r="F1156">
            <v>5.24</v>
          </cell>
        </row>
        <row r="1157">
          <cell r="A1157" t="str">
            <v>300</v>
          </cell>
          <cell r="B1157" t="str">
            <v>Servente</v>
          </cell>
          <cell r="C1157" t="str">
            <v>h</v>
          </cell>
          <cell r="D1157">
            <v>12.61</v>
          </cell>
          <cell r="E1157">
            <v>8.318601000000001</v>
          </cell>
          <cell r="H1157">
            <v>104.9</v>
          </cell>
        </row>
        <row r="1158">
          <cell r="A1158" t="str">
            <v>254</v>
          </cell>
          <cell r="B1158" t="str">
            <v>Pedreiro</v>
          </cell>
          <cell r="C1158" t="str">
            <v>h</v>
          </cell>
          <cell r="D1158">
            <v>7.9560000000000004</v>
          </cell>
          <cell r="E1158">
            <v>12.305151</v>
          </cell>
          <cell r="H1158">
            <v>97.9</v>
          </cell>
        </row>
        <row r="1159">
          <cell r="B1159" t="str">
            <v>Total sem BDI</v>
          </cell>
          <cell r="F1159">
            <v>223.84</v>
          </cell>
          <cell r="G1159">
            <v>0</v>
          </cell>
          <cell r="H1159">
            <v>202.8</v>
          </cell>
          <cell r="I1159">
            <v>426.64</v>
          </cell>
        </row>
        <row r="1160">
          <cell r="B1160" t="str">
            <v>Total com BDI</v>
          </cell>
          <cell r="F1160">
            <v>290.02999999999997</v>
          </cell>
          <cell r="G1160">
            <v>0</v>
          </cell>
          <cell r="H1160">
            <v>262.77</v>
          </cell>
          <cell r="I1160">
            <v>552.80999999999995</v>
          </cell>
        </row>
        <row r="1162">
          <cell r="A1162" t="str">
            <v>19029</v>
          </cell>
          <cell r="B1162" t="str">
            <v>Caixa de junção mod. PMF  50 P/simples</v>
          </cell>
          <cell r="C1162" t="str">
            <v>un</v>
          </cell>
          <cell r="F1162">
            <v>157.47</v>
          </cell>
          <cell r="G1162">
            <v>0</v>
          </cell>
          <cell r="H1162">
            <v>179.21</v>
          </cell>
          <cell r="I1162">
            <v>336.68</v>
          </cell>
        </row>
        <row r="1163">
          <cell r="A1163" t="str">
            <v>333</v>
          </cell>
          <cell r="B1163" t="str">
            <v>Tijolo</v>
          </cell>
          <cell r="C1163" t="str">
            <v>un</v>
          </cell>
          <cell r="D1163">
            <v>167</v>
          </cell>
          <cell r="E1163">
            <v>0.39</v>
          </cell>
          <cell r="F1163">
            <v>65.13</v>
          </cell>
          <cell r="H1163" t="str">
            <v/>
          </cell>
        </row>
        <row r="1164">
          <cell r="A1164" t="str">
            <v>078</v>
          </cell>
          <cell r="B1164" t="str">
            <v>Cimento</v>
          </cell>
          <cell r="C1164" t="str">
            <v>kg</v>
          </cell>
          <cell r="D1164">
            <v>50.881</v>
          </cell>
          <cell r="E1164">
            <v>0.37</v>
          </cell>
          <cell r="F1164">
            <v>18.829999999999998</v>
          </cell>
          <cell r="H1164" t="str">
            <v/>
          </cell>
        </row>
        <row r="1165">
          <cell r="A1165" t="str">
            <v>022</v>
          </cell>
          <cell r="B1165" t="str">
            <v>Areia média</v>
          </cell>
          <cell r="C1165" t="str">
            <v>m3</v>
          </cell>
          <cell r="D1165">
            <v>0.193</v>
          </cell>
          <cell r="E1165">
            <v>51.3</v>
          </cell>
          <cell r="F1165">
            <v>9.9</v>
          </cell>
        </row>
        <row r="1166">
          <cell r="A1166" t="str">
            <v>059</v>
          </cell>
          <cell r="B1166" t="str">
            <v>Cal hidratada</v>
          </cell>
          <cell r="C1166" t="str">
            <v>kg</v>
          </cell>
          <cell r="D1166">
            <v>11.664999999999999</v>
          </cell>
          <cell r="E1166">
            <v>0.32</v>
          </cell>
          <cell r="F1166">
            <v>3.73</v>
          </cell>
          <cell r="H1166" t="str">
            <v/>
          </cell>
        </row>
        <row r="1167">
          <cell r="A1167" t="str">
            <v>036</v>
          </cell>
          <cell r="B1167" t="str">
            <v>Brita 1</v>
          </cell>
          <cell r="C1167" t="str">
            <v>m3</v>
          </cell>
          <cell r="D1167">
            <v>8.7999999999999995E-2</v>
          </cell>
          <cell r="E1167">
            <v>51.14</v>
          </cell>
          <cell r="F1167">
            <v>4.5</v>
          </cell>
        </row>
        <row r="1168">
          <cell r="A1168" t="str">
            <v>037</v>
          </cell>
          <cell r="B1168" t="str">
            <v>Brita 2</v>
          </cell>
          <cell r="C1168" t="str">
            <v>m3</v>
          </cell>
          <cell r="D1168">
            <v>5.2999999999999999E-2</v>
          </cell>
          <cell r="E1168">
            <v>48.37</v>
          </cell>
          <cell r="F1168">
            <v>2.56</v>
          </cell>
        </row>
        <row r="1169">
          <cell r="A1169" t="str">
            <v>004</v>
          </cell>
          <cell r="B1169" t="str">
            <v>Aço CA-50 1/4"</v>
          </cell>
          <cell r="C1169" t="str">
            <v>kg</v>
          </cell>
          <cell r="D1169">
            <v>2.8</v>
          </cell>
          <cell r="E1169">
            <v>4.68</v>
          </cell>
          <cell r="F1169">
            <v>13.1</v>
          </cell>
          <cell r="H1169" t="str">
            <v/>
          </cell>
        </row>
        <row r="1170">
          <cell r="A1170" t="str">
            <v>222</v>
          </cell>
          <cell r="B1170" t="str">
            <v>Madeira de caixaria</v>
          </cell>
          <cell r="C1170" t="str">
            <v>dz</v>
          </cell>
          <cell r="D1170">
            <v>7.0000000000000007E-2</v>
          </cell>
          <cell r="E1170">
            <v>54</v>
          </cell>
          <cell r="F1170">
            <v>3.78</v>
          </cell>
        </row>
        <row r="1171">
          <cell r="A1171" t="str">
            <v>300</v>
          </cell>
          <cell r="B1171" t="str">
            <v>Servente</v>
          </cell>
          <cell r="C1171" t="str">
            <v>h</v>
          </cell>
          <cell r="D1171">
            <v>8.4779999999999998</v>
          </cell>
          <cell r="E1171">
            <v>8.318601000000001</v>
          </cell>
          <cell r="H1171">
            <v>70.53</v>
          </cell>
        </row>
        <row r="1172">
          <cell r="A1172" t="str">
            <v>254</v>
          </cell>
          <cell r="B1172" t="str">
            <v>Pedreiro</v>
          </cell>
          <cell r="C1172" t="str">
            <v>h</v>
          </cell>
          <cell r="D1172">
            <v>5.508</v>
          </cell>
          <cell r="E1172">
            <v>12.305151</v>
          </cell>
          <cell r="H1172">
            <v>67.78</v>
          </cell>
        </row>
        <row r="1173">
          <cell r="B1173" t="str">
            <v>Total sem BDI</v>
          </cell>
          <cell r="F1173">
            <v>121.53</v>
          </cell>
          <cell r="G1173">
            <v>0</v>
          </cell>
          <cell r="H1173">
            <v>138.31</v>
          </cell>
          <cell r="I1173">
            <v>259.84000000000003</v>
          </cell>
        </row>
        <row r="1174">
          <cell r="B1174" t="str">
            <v>Total com BDI</v>
          </cell>
          <cell r="F1174">
            <v>157.47</v>
          </cell>
          <cell r="G1174">
            <v>0</v>
          </cell>
          <cell r="H1174">
            <v>179.21</v>
          </cell>
          <cell r="I1174">
            <v>336.68</v>
          </cell>
        </row>
        <row r="1176">
          <cell r="A1176" t="str">
            <v>19065</v>
          </cell>
          <cell r="B1176" t="str">
            <v>Caixa de junção mod. PMF  50 P/dupla</v>
          </cell>
          <cell r="C1176" t="str">
            <v>un</v>
          </cell>
          <cell r="F1176">
            <v>311.45999999999998</v>
          </cell>
          <cell r="G1176">
            <v>0</v>
          </cell>
          <cell r="H1176">
            <v>272.39999999999998</v>
          </cell>
          <cell r="I1176">
            <v>583.86</v>
          </cell>
        </row>
        <row r="1177">
          <cell r="A1177" t="str">
            <v>333</v>
          </cell>
          <cell r="B1177" t="str">
            <v>Tijolo</v>
          </cell>
          <cell r="C1177" t="str">
            <v>un</v>
          </cell>
          <cell r="D1177">
            <v>362.13</v>
          </cell>
          <cell r="E1177">
            <v>0.39</v>
          </cell>
          <cell r="F1177">
            <v>141.22999999999999</v>
          </cell>
          <cell r="H1177" t="str">
            <v/>
          </cell>
        </row>
        <row r="1178">
          <cell r="A1178" t="str">
            <v>078</v>
          </cell>
          <cell r="B1178" t="str">
            <v>Cimento</v>
          </cell>
          <cell r="C1178" t="str">
            <v>kg</v>
          </cell>
          <cell r="D1178">
            <v>91.263000000000005</v>
          </cell>
          <cell r="E1178">
            <v>0.37</v>
          </cell>
          <cell r="F1178">
            <v>33.770000000000003</v>
          </cell>
          <cell r="H1178" t="str">
            <v/>
          </cell>
        </row>
        <row r="1179">
          <cell r="A1179" t="str">
            <v>022</v>
          </cell>
          <cell r="B1179" t="str">
            <v>Areia média</v>
          </cell>
          <cell r="C1179" t="str">
            <v>m3</v>
          </cell>
          <cell r="D1179">
            <v>0.38700000000000001</v>
          </cell>
          <cell r="E1179">
            <v>51.3</v>
          </cell>
          <cell r="F1179">
            <v>19.850000000000001</v>
          </cell>
        </row>
        <row r="1180">
          <cell r="A1180" t="str">
            <v>059</v>
          </cell>
          <cell r="B1180" t="str">
            <v>Cal hidratada</v>
          </cell>
          <cell r="C1180" t="str">
            <v>kg</v>
          </cell>
          <cell r="D1180">
            <v>23.823</v>
          </cell>
          <cell r="E1180">
            <v>0.32</v>
          </cell>
          <cell r="F1180">
            <v>7.62</v>
          </cell>
          <cell r="H1180" t="str">
            <v/>
          </cell>
        </row>
        <row r="1181">
          <cell r="A1181" t="str">
            <v>036</v>
          </cell>
          <cell r="B1181" t="str">
            <v>Brita 1</v>
          </cell>
          <cell r="C1181" t="str">
            <v>m3</v>
          </cell>
          <cell r="D1181">
            <v>0.157</v>
          </cell>
          <cell r="E1181">
            <v>51.14</v>
          </cell>
          <cell r="F1181">
            <v>8.0299999999999994</v>
          </cell>
        </row>
        <row r="1182">
          <cell r="A1182" t="str">
            <v>037</v>
          </cell>
          <cell r="B1182" t="str">
            <v>Brita 2</v>
          </cell>
          <cell r="C1182" t="str">
            <v>m3</v>
          </cell>
          <cell r="D1182">
            <v>7.8E-2</v>
          </cell>
          <cell r="E1182">
            <v>48.37</v>
          </cell>
          <cell r="F1182">
            <v>3.77</v>
          </cell>
        </row>
        <row r="1183">
          <cell r="A1183" t="str">
            <v>004</v>
          </cell>
          <cell r="B1183" t="str">
            <v>Aço CA-50 1/4"</v>
          </cell>
          <cell r="C1183" t="str">
            <v>kg</v>
          </cell>
          <cell r="D1183">
            <v>4.32</v>
          </cell>
          <cell r="E1183">
            <v>4.68</v>
          </cell>
          <cell r="F1183">
            <v>20.22</v>
          </cell>
          <cell r="H1183" t="str">
            <v/>
          </cell>
        </row>
        <row r="1184">
          <cell r="A1184" t="str">
            <v>222</v>
          </cell>
          <cell r="B1184" t="str">
            <v>Madeira de caixaria</v>
          </cell>
          <cell r="C1184" t="str">
            <v>dz</v>
          </cell>
          <cell r="D1184">
            <v>0.109</v>
          </cell>
          <cell r="E1184">
            <v>54</v>
          </cell>
          <cell r="F1184">
            <v>5.89</v>
          </cell>
        </row>
        <row r="1185">
          <cell r="A1185" t="str">
            <v>300</v>
          </cell>
          <cell r="B1185" t="str">
            <v>Servente</v>
          </cell>
          <cell r="C1185" t="str">
            <v>h</v>
          </cell>
          <cell r="D1185">
            <v>12.96</v>
          </cell>
          <cell r="E1185">
            <v>8.318601000000001</v>
          </cell>
          <cell r="H1185">
            <v>107.81</v>
          </cell>
        </row>
        <row r="1186">
          <cell r="A1186" t="str">
            <v>254</v>
          </cell>
          <cell r="B1186" t="str">
            <v>Pedreiro</v>
          </cell>
          <cell r="C1186" t="str">
            <v>h</v>
          </cell>
          <cell r="D1186">
            <v>8.3230000000000004</v>
          </cell>
          <cell r="E1186">
            <v>12.305151</v>
          </cell>
          <cell r="H1186">
            <v>102.42</v>
          </cell>
        </row>
        <row r="1187">
          <cell r="B1187" t="str">
            <v>Total sem BDI</v>
          </cell>
          <cell r="F1187">
            <v>240.38</v>
          </cell>
          <cell r="G1187">
            <v>0</v>
          </cell>
          <cell r="H1187">
            <v>210.23000000000002</v>
          </cell>
          <cell r="I1187">
            <v>450.61</v>
          </cell>
        </row>
        <row r="1188">
          <cell r="B1188" t="str">
            <v>Total com BDI</v>
          </cell>
          <cell r="F1188">
            <v>311.45999999999998</v>
          </cell>
          <cell r="G1188">
            <v>0</v>
          </cell>
          <cell r="H1188">
            <v>272.39999999999998</v>
          </cell>
          <cell r="I1188">
            <v>583.86</v>
          </cell>
        </row>
        <row r="1190">
          <cell r="A1190" t="str">
            <v>19030</v>
          </cell>
          <cell r="B1190" t="str">
            <v>Caixa de junção mod. PMF  60 P/simples</v>
          </cell>
          <cell r="C1190" t="str">
            <v>un</v>
          </cell>
          <cell r="F1190">
            <v>179.57</v>
          </cell>
          <cell r="G1190">
            <v>0</v>
          </cell>
          <cell r="H1190">
            <v>201.46</v>
          </cell>
          <cell r="I1190">
            <v>381.03</v>
          </cell>
        </row>
        <row r="1191">
          <cell r="A1191" t="str">
            <v>333</v>
          </cell>
          <cell r="B1191" t="str">
            <v>Tijolo</v>
          </cell>
          <cell r="C1191" t="str">
            <v>un</v>
          </cell>
          <cell r="D1191">
            <v>180</v>
          </cell>
          <cell r="E1191">
            <v>0.39</v>
          </cell>
          <cell r="F1191">
            <v>70.2</v>
          </cell>
          <cell r="H1191" t="str">
            <v/>
          </cell>
        </row>
        <row r="1192">
          <cell r="A1192" t="str">
            <v>078</v>
          </cell>
          <cell r="B1192" t="str">
            <v>Cimento</v>
          </cell>
          <cell r="C1192" t="str">
            <v>kg</v>
          </cell>
          <cell r="D1192">
            <v>60.319000000000003</v>
          </cell>
          <cell r="E1192">
            <v>0.37</v>
          </cell>
          <cell r="F1192">
            <v>22.32</v>
          </cell>
          <cell r="H1192" t="str">
            <v/>
          </cell>
        </row>
        <row r="1193">
          <cell r="A1193" t="str">
            <v>022</v>
          </cell>
          <cell r="B1193" t="str">
            <v>Areia média</v>
          </cell>
          <cell r="C1193" t="str">
            <v>m3</v>
          </cell>
          <cell r="D1193">
            <v>0.219</v>
          </cell>
          <cell r="E1193">
            <v>51.3</v>
          </cell>
          <cell r="F1193">
            <v>11.23</v>
          </cell>
        </row>
        <row r="1194">
          <cell r="A1194" t="str">
            <v>059</v>
          </cell>
          <cell r="B1194" t="str">
            <v>Cal hidratada</v>
          </cell>
          <cell r="C1194" t="str">
            <v>kg</v>
          </cell>
          <cell r="D1194">
            <v>12.624000000000001</v>
          </cell>
          <cell r="E1194">
            <v>0.32</v>
          </cell>
          <cell r="F1194">
            <v>4.04</v>
          </cell>
          <cell r="H1194" t="str">
            <v/>
          </cell>
        </row>
        <row r="1195">
          <cell r="A1195" t="str">
            <v>036</v>
          </cell>
          <cell r="B1195" t="str">
            <v>Brita 1</v>
          </cell>
          <cell r="C1195" t="str">
            <v>m3</v>
          </cell>
          <cell r="D1195">
            <v>0.10299999999999999</v>
          </cell>
          <cell r="E1195">
            <v>51.14</v>
          </cell>
          <cell r="F1195">
            <v>5.27</v>
          </cell>
        </row>
        <row r="1196">
          <cell r="A1196" t="str">
            <v>037</v>
          </cell>
          <cell r="B1196" t="str">
            <v>Brita 2</v>
          </cell>
          <cell r="C1196" t="str">
            <v>m3</v>
          </cell>
          <cell r="D1196">
            <v>5.8999999999999997E-2</v>
          </cell>
          <cell r="E1196">
            <v>48.37</v>
          </cell>
          <cell r="F1196">
            <v>2.85</v>
          </cell>
        </row>
        <row r="1197">
          <cell r="A1197" t="str">
            <v>004</v>
          </cell>
          <cell r="B1197" t="str">
            <v>Aço CA-50 1/4"</v>
          </cell>
          <cell r="C1197" t="str">
            <v>kg</v>
          </cell>
          <cell r="D1197">
            <v>3.76</v>
          </cell>
          <cell r="E1197">
            <v>4.68</v>
          </cell>
          <cell r="F1197">
            <v>17.600000000000001</v>
          </cell>
          <cell r="H1197" t="str">
            <v/>
          </cell>
        </row>
        <row r="1198">
          <cell r="A1198" t="str">
            <v>222</v>
          </cell>
          <cell r="B1198" t="str">
            <v>Madeira de caixaria</v>
          </cell>
          <cell r="C1198" t="str">
            <v>dz</v>
          </cell>
          <cell r="D1198">
            <v>9.4E-2</v>
          </cell>
          <cell r="E1198">
            <v>54</v>
          </cell>
          <cell r="F1198">
            <v>5.08</v>
          </cell>
        </row>
        <row r="1199">
          <cell r="A1199" t="str">
            <v>300</v>
          </cell>
          <cell r="B1199" t="str">
            <v>Servente</v>
          </cell>
          <cell r="C1199" t="str">
            <v>h</v>
          </cell>
          <cell r="D1199">
            <v>9.5868000000000002</v>
          </cell>
          <cell r="E1199">
            <v>8.318601000000001</v>
          </cell>
          <cell r="H1199">
            <v>79.75</v>
          </cell>
        </row>
        <row r="1200">
          <cell r="A1200" t="str">
            <v>254</v>
          </cell>
          <cell r="B1200" t="str">
            <v>Pedreiro</v>
          </cell>
          <cell r="C1200" t="str">
            <v>h</v>
          </cell>
          <cell r="D1200">
            <v>6.1542000000000003</v>
          </cell>
          <cell r="E1200">
            <v>12.305151</v>
          </cell>
          <cell r="H1200">
            <v>75.73</v>
          </cell>
        </row>
        <row r="1201">
          <cell r="B1201" t="str">
            <v>Total sem BDI</v>
          </cell>
          <cell r="F1201">
            <v>138.59000000000003</v>
          </cell>
          <cell r="G1201">
            <v>0</v>
          </cell>
          <cell r="H1201">
            <v>155.48000000000002</v>
          </cell>
          <cell r="I1201">
            <v>294.07000000000005</v>
          </cell>
        </row>
        <row r="1202">
          <cell r="B1202" t="str">
            <v>Total com BDI</v>
          </cell>
          <cell r="F1202">
            <v>179.57</v>
          </cell>
          <cell r="G1202">
            <v>0</v>
          </cell>
          <cell r="H1202">
            <v>201.46</v>
          </cell>
          <cell r="I1202">
            <v>381.03</v>
          </cell>
        </row>
        <row r="1204">
          <cell r="A1204" t="str">
            <v>19066</v>
          </cell>
          <cell r="B1204" t="str">
            <v>Caixa de junção mod. PMF  60 P/dupla</v>
          </cell>
          <cell r="C1204" t="str">
            <v>un</v>
          </cell>
          <cell r="F1204">
            <v>347.41</v>
          </cell>
          <cell r="G1204">
            <v>0</v>
          </cell>
          <cell r="H1204">
            <v>322.91000000000003</v>
          </cell>
          <cell r="I1204">
            <v>670.31</v>
          </cell>
        </row>
        <row r="1205">
          <cell r="A1205" t="str">
            <v>333</v>
          </cell>
          <cell r="B1205" t="str">
            <v>Tijolo</v>
          </cell>
          <cell r="C1205" t="str">
            <v>un</v>
          </cell>
          <cell r="D1205">
            <v>385.76</v>
          </cell>
          <cell r="E1205">
            <v>0.39</v>
          </cell>
          <cell r="F1205">
            <v>150.44999999999999</v>
          </cell>
          <cell r="H1205" t="str">
            <v/>
          </cell>
        </row>
        <row r="1206">
          <cell r="A1206" t="str">
            <v>078</v>
          </cell>
          <cell r="B1206" t="str">
            <v>Cimento</v>
          </cell>
          <cell r="C1206" t="str">
            <v>kg</v>
          </cell>
          <cell r="D1206">
            <v>105.182</v>
          </cell>
          <cell r="E1206">
            <v>0.37</v>
          </cell>
          <cell r="F1206">
            <v>38.92</v>
          </cell>
          <cell r="H1206" t="str">
            <v/>
          </cell>
        </row>
        <row r="1207">
          <cell r="A1207" t="str">
            <v>022</v>
          </cell>
          <cell r="B1207" t="str">
            <v>Areia média</v>
          </cell>
          <cell r="C1207" t="str">
            <v>m3</v>
          </cell>
          <cell r="D1207">
            <v>0.42799999999999999</v>
          </cell>
          <cell r="E1207">
            <v>51.3</v>
          </cell>
          <cell r="F1207">
            <v>21.96</v>
          </cell>
        </row>
        <row r="1208">
          <cell r="A1208" t="str">
            <v>059</v>
          </cell>
          <cell r="B1208" t="str">
            <v>Cal hidratada</v>
          </cell>
          <cell r="C1208" t="str">
            <v>kg</v>
          </cell>
          <cell r="D1208">
            <v>28.664999999999999</v>
          </cell>
          <cell r="E1208">
            <v>0.32</v>
          </cell>
          <cell r="F1208">
            <v>9.17</v>
          </cell>
          <cell r="H1208" t="str">
            <v/>
          </cell>
        </row>
        <row r="1209">
          <cell r="A1209" t="str">
            <v>036</v>
          </cell>
          <cell r="B1209" t="str">
            <v>Brita 1</v>
          </cell>
          <cell r="C1209" t="str">
            <v>m3</v>
          </cell>
          <cell r="D1209">
            <v>0.17799999999999999</v>
          </cell>
          <cell r="E1209">
            <v>51.14</v>
          </cell>
          <cell r="F1209">
            <v>9.1</v>
          </cell>
        </row>
        <row r="1210">
          <cell r="A1210" t="str">
            <v>037</v>
          </cell>
          <cell r="B1210" t="str">
            <v>Brita 2</v>
          </cell>
          <cell r="C1210" t="str">
            <v>m3</v>
          </cell>
          <cell r="D1210">
            <v>8.5000000000000006E-2</v>
          </cell>
          <cell r="E1210">
            <v>48.37</v>
          </cell>
          <cell r="F1210">
            <v>4.1100000000000003</v>
          </cell>
        </row>
        <row r="1211">
          <cell r="A1211" t="str">
            <v>004</v>
          </cell>
          <cell r="B1211" t="str">
            <v>Aço CA-50 1/4"</v>
          </cell>
          <cell r="C1211" t="str">
            <v>kg</v>
          </cell>
          <cell r="D1211">
            <v>5.702</v>
          </cell>
          <cell r="E1211">
            <v>4.68</v>
          </cell>
          <cell r="F1211">
            <v>26.69</v>
          </cell>
          <cell r="H1211" t="str">
            <v/>
          </cell>
        </row>
        <row r="1212">
          <cell r="A1212" t="str">
            <v>222</v>
          </cell>
          <cell r="B1212" t="str">
            <v>Madeira de caixaria</v>
          </cell>
          <cell r="C1212" t="str">
            <v>dz</v>
          </cell>
          <cell r="D1212">
            <v>0.14299999999999999</v>
          </cell>
          <cell r="E1212">
            <v>54</v>
          </cell>
          <cell r="F1212">
            <v>7.72</v>
          </cell>
        </row>
        <row r="1213">
          <cell r="A1213" t="str">
            <v>300</v>
          </cell>
          <cell r="B1213" t="str">
            <v>Servente</v>
          </cell>
          <cell r="C1213" t="str">
            <v>h</v>
          </cell>
          <cell r="D1213">
            <v>15.266999999999999</v>
          </cell>
          <cell r="E1213">
            <v>8.318601000000001</v>
          </cell>
          <cell r="H1213">
            <v>127</v>
          </cell>
        </row>
        <row r="1214">
          <cell r="A1214" t="str">
            <v>254</v>
          </cell>
          <cell r="B1214" t="str">
            <v>Pedreiro</v>
          </cell>
          <cell r="C1214" t="str">
            <v>h</v>
          </cell>
          <cell r="D1214">
            <v>9.9320000000000004</v>
          </cell>
          <cell r="E1214">
            <v>12.305151</v>
          </cell>
          <cell r="H1214">
            <v>122.21</v>
          </cell>
        </row>
        <row r="1215">
          <cell r="B1215" t="str">
            <v>Total sem BDI</v>
          </cell>
          <cell r="F1215">
            <v>268.12000000000006</v>
          </cell>
          <cell r="G1215">
            <v>0</v>
          </cell>
          <cell r="H1215">
            <v>249.20999999999998</v>
          </cell>
          <cell r="I1215">
            <v>517.33000000000004</v>
          </cell>
        </row>
        <row r="1216">
          <cell r="B1216" t="str">
            <v>Total com BDI</v>
          </cell>
          <cell r="F1216">
            <v>347.41</v>
          </cell>
          <cell r="G1216">
            <v>0</v>
          </cell>
          <cell r="H1216">
            <v>322.91000000000003</v>
          </cell>
          <cell r="I1216">
            <v>670.31</v>
          </cell>
        </row>
        <row r="1218">
          <cell r="A1218" t="str">
            <v>19031</v>
          </cell>
          <cell r="B1218" t="str">
            <v>Caixa de junção mod. PMF  80 p/dupla</v>
          </cell>
          <cell r="C1218" t="str">
            <v>un</v>
          </cell>
          <cell r="F1218">
            <v>428.07</v>
          </cell>
          <cell r="G1218">
            <v>0</v>
          </cell>
          <cell r="H1218">
            <v>223.17</v>
          </cell>
          <cell r="I1218">
            <v>651.24</v>
          </cell>
        </row>
        <row r="1219">
          <cell r="A1219" t="str">
            <v>333</v>
          </cell>
          <cell r="B1219" t="str">
            <v>Tijolo</v>
          </cell>
          <cell r="C1219" t="str">
            <v>un</v>
          </cell>
          <cell r="D1219">
            <v>467.17</v>
          </cell>
          <cell r="E1219">
            <v>0.39</v>
          </cell>
          <cell r="F1219">
            <v>182.2</v>
          </cell>
          <cell r="H1219" t="str">
            <v/>
          </cell>
        </row>
        <row r="1220">
          <cell r="A1220" t="str">
            <v>078</v>
          </cell>
          <cell r="B1220" t="str">
            <v>Cimento</v>
          </cell>
          <cell r="C1220" t="str">
            <v>kg</v>
          </cell>
          <cell r="D1220">
            <v>130.874</v>
          </cell>
          <cell r="E1220">
            <v>0.37</v>
          </cell>
          <cell r="F1220">
            <v>48.42</v>
          </cell>
          <cell r="H1220" t="str">
            <v/>
          </cell>
        </row>
        <row r="1221">
          <cell r="A1221" t="str">
            <v>022</v>
          </cell>
          <cell r="B1221" t="str">
            <v>Areia média</v>
          </cell>
          <cell r="C1221" t="str">
            <v>m3</v>
          </cell>
          <cell r="D1221">
            <v>0.52700000000000002</v>
          </cell>
          <cell r="E1221">
            <v>51.3</v>
          </cell>
          <cell r="F1221">
            <v>27.04</v>
          </cell>
        </row>
        <row r="1222">
          <cell r="A1222" t="str">
            <v>059</v>
          </cell>
          <cell r="B1222" t="str">
            <v>Cal hidratada</v>
          </cell>
          <cell r="C1222" t="str">
            <v>kg</v>
          </cell>
          <cell r="D1222">
            <v>35.01</v>
          </cell>
          <cell r="E1222">
            <v>0.32</v>
          </cell>
          <cell r="F1222">
            <v>11.2</v>
          </cell>
          <cell r="H1222" t="str">
            <v/>
          </cell>
        </row>
        <row r="1223">
          <cell r="A1223" t="str">
            <v>036</v>
          </cell>
          <cell r="B1223" t="str">
            <v>Brita 1</v>
          </cell>
          <cell r="C1223" t="str">
            <v>m3</v>
          </cell>
          <cell r="D1223">
            <v>0.216</v>
          </cell>
          <cell r="E1223">
            <v>51.14</v>
          </cell>
          <cell r="F1223">
            <v>11.05</v>
          </cell>
        </row>
        <row r="1224">
          <cell r="A1224" t="str">
            <v>037</v>
          </cell>
          <cell r="B1224" t="str">
            <v>Brita 2</v>
          </cell>
          <cell r="C1224" t="str">
            <v>m3</v>
          </cell>
          <cell r="D1224">
            <v>0.11</v>
          </cell>
          <cell r="E1224">
            <v>48.37</v>
          </cell>
          <cell r="F1224">
            <v>5.32</v>
          </cell>
        </row>
        <row r="1225">
          <cell r="A1225" t="str">
            <v>004</v>
          </cell>
          <cell r="B1225" t="str">
            <v>Aço CA-50 1/4"</v>
          </cell>
          <cell r="C1225" t="str">
            <v>kg</v>
          </cell>
          <cell r="D1225">
            <v>7.4880000000000004</v>
          </cell>
          <cell r="E1225">
            <v>4.68</v>
          </cell>
          <cell r="F1225">
            <v>35.04</v>
          </cell>
          <cell r="H1225" t="str">
            <v/>
          </cell>
        </row>
        <row r="1226">
          <cell r="A1226" t="str">
            <v>222</v>
          </cell>
          <cell r="B1226" t="str">
            <v>Madeira de caixaria</v>
          </cell>
          <cell r="C1226" t="str">
            <v>dz</v>
          </cell>
          <cell r="D1226">
            <v>0.187</v>
          </cell>
          <cell r="E1226">
            <v>54</v>
          </cell>
          <cell r="F1226">
            <v>10.1</v>
          </cell>
        </row>
        <row r="1227">
          <cell r="A1227" t="str">
            <v>300</v>
          </cell>
          <cell r="B1227" t="str">
            <v>Servente</v>
          </cell>
          <cell r="C1227" t="str">
            <v>h</v>
          </cell>
          <cell r="D1227">
            <v>10.579000000000001</v>
          </cell>
          <cell r="E1227">
            <v>8.318601000000001</v>
          </cell>
          <cell r="H1227">
            <v>88</v>
          </cell>
        </row>
        <row r="1228">
          <cell r="A1228" t="str">
            <v>254</v>
          </cell>
          <cell r="B1228" t="str">
            <v>Pedreiro</v>
          </cell>
          <cell r="C1228" t="str">
            <v>h</v>
          </cell>
          <cell r="D1228">
            <v>6.8460000000000001</v>
          </cell>
          <cell r="E1228">
            <v>12.305151</v>
          </cell>
          <cell r="H1228">
            <v>84.24</v>
          </cell>
        </row>
        <row r="1229">
          <cell r="B1229" t="str">
            <v>Total sem BDI</v>
          </cell>
          <cell r="F1229">
            <v>330.37000000000006</v>
          </cell>
          <cell r="G1229">
            <v>0</v>
          </cell>
          <cell r="H1229">
            <v>172.24</v>
          </cell>
          <cell r="I1229">
            <v>502.61000000000007</v>
          </cell>
        </row>
        <row r="1230">
          <cell r="B1230" t="str">
            <v>Total com BDI</v>
          </cell>
          <cell r="F1230">
            <v>428.07</v>
          </cell>
          <cell r="G1230">
            <v>0</v>
          </cell>
          <cell r="H1230">
            <v>223.17</v>
          </cell>
          <cell r="I1230">
            <v>651.24</v>
          </cell>
        </row>
        <row r="1232">
          <cell r="A1232" t="str">
            <v>19057</v>
          </cell>
          <cell r="B1232" t="str">
            <v>Caixa de junção pedra 140x140x160</v>
          </cell>
          <cell r="C1232" t="str">
            <v>un</v>
          </cell>
          <cell r="F1232">
            <v>562.86</v>
          </cell>
          <cell r="G1232">
            <v>0</v>
          </cell>
          <cell r="H1232">
            <v>327.41000000000003</v>
          </cell>
          <cell r="I1232">
            <v>890.27</v>
          </cell>
        </row>
        <row r="1233">
          <cell r="A1233" t="str">
            <v>253</v>
          </cell>
          <cell r="B1233" t="str">
            <v>Pedra dupla</v>
          </cell>
          <cell r="C1233" t="str">
            <v>un</v>
          </cell>
          <cell r="D1233">
            <v>98</v>
          </cell>
          <cell r="E1233">
            <v>2.29</v>
          </cell>
          <cell r="F1233">
            <v>224.42</v>
          </cell>
          <cell r="H1233" t="str">
            <v/>
          </cell>
        </row>
        <row r="1234">
          <cell r="A1234" t="str">
            <v>078</v>
          </cell>
          <cell r="B1234" t="str">
            <v>Cimento</v>
          </cell>
          <cell r="C1234" t="str">
            <v>kg</v>
          </cell>
          <cell r="D1234">
            <v>215</v>
          </cell>
          <cell r="E1234">
            <v>0.37</v>
          </cell>
          <cell r="F1234">
            <v>79.55</v>
          </cell>
          <cell r="H1234" t="str">
            <v/>
          </cell>
        </row>
        <row r="1235">
          <cell r="A1235" t="str">
            <v>022</v>
          </cell>
          <cell r="B1235" t="str">
            <v>Areia média</v>
          </cell>
          <cell r="C1235" t="str">
            <v>m3</v>
          </cell>
          <cell r="D1235">
            <v>0.7</v>
          </cell>
          <cell r="E1235">
            <v>51.3</v>
          </cell>
          <cell r="F1235">
            <v>35.909999999999997</v>
          </cell>
        </row>
        <row r="1236">
          <cell r="A1236" t="str">
            <v>037</v>
          </cell>
          <cell r="B1236" t="str">
            <v>Brita 2</v>
          </cell>
          <cell r="C1236" t="str">
            <v>m3</v>
          </cell>
          <cell r="D1236">
            <v>0.54</v>
          </cell>
          <cell r="E1236">
            <v>48.37</v>
          </cell>
          <cell r="F1236">
            <v>26.12</v>
          </cell>
        </row>
        <row r="1237">
          <cell r="A1237" t="str">
            <v>004</v>
          </cell>
          <cell r="B1237" t="str">
            <v>Aço CA-50 1/4"</v>
          </cell>
          <cell r="C1237" t="str">
            <v>kg</v>
          </cell>
          <cell r="D1237">
            <v>10</v>
          </cell>
          <cell r="E1237">
            <v>4.68</v>
          </cell>
          <cell r="F1237">
            <v>46.8</v>
          </cell>
          <cell r="H1237" t="str">
            <v/>
          </cell>
        </row>
        <row r="1238">
          <cell r="A1238" t="str">
            <v>222</v>
          </cell>
          <cell r="B1238" t="str">
            <v>Madeira de caixaria</v>
          </cell>
          <cell r="C1238" t="str">
            <v>dz</v>
          </cell>
          <cell r="D1238">
            <v>0.4</v>
          </cell>
          <cell r="E1238">
            <v>54</v>
          </cell>
          <cell r="F1238">
            <v>21.6</v>
          </cell>
        </row>
        <row r="1239">
          <cell r="A1239" t="str">
            <v>300</v>
          </cell>
          <cell r="B1239" t="str">
            <v>Servente</v>
          </cell>
          <cell r="C1239" t="str">
            <v>h</v>
          </cell>
          <cell r="D1239">
            <v>14.4</v>
          </cell>
          <cell r="E1239">
            <v>8.318601000000001</v>
          </cell>
          <cell r="H1239">
            <v>119.79</v>
          </cell>
        </row>
        <row r="1240">
          <cell r="A1240" t="str">
            <v>254</v>
          </cell>
          <cell r="B1240" t="str">
            <v>Pedreiro</v>
          </cell>
          <cell r="C1240" t="str">
            <v>h</v>
          </cell>
          <cell r="D1240">
            <v>10.8</v>
          </cell>
          <cell r="E1240">
            <v>12.305151</v>
          </cell>
          <cell r="H1240">
            <v>132.9</v>
          </cell>
        </row>
        <row r="1241">
          <cell r="B1241" t="str">
            <v>Total sem BDI</v>
          </cell>
          <cell r="F1241">
            <v>434.40000000000003</v>
          </cell>
          <cell r="G1241">
            <v>0</v>
          </cell>
          <cell r="H1241">
            <v>252.69</v>
          </cell>
          <cell r="I1241">
            <v>687.09</v>
          </cell>
        </row>
        <row r="1242">
          <cell r="B1242" t="str">
            <v>Total com BDI</v>
          </cell>
          <cell r="F1242">
            <v>562.86</v>
          </cell>
          <cell r="G1242">
            <v>0</v>
          </cell>
          <cell r="H1242">
            <v>327.41000000000003</v>
          </cell>
          <cell r="I1242">
            <v>890.27</v>
          </cell>
        </row>
        <row r="1244">
          <cell r="A1244" t="str">
            <v>19086</v>
          </cell>
          <cell r="B1244" t="str">
            <v>Caixa em alvenaria de pedra Dint (60x60x250) c/ grade 70x40</v>
          </cell>
          <cell r="C1244" t="str">
            <v>un</v>
          </cell>
          <cell r="F1244">
            <v>1031.94</v>
          </cell>
          <cell r="G1244">
            <v>0</v>
          </cell>
          <cell r="H1244">
            <v>313.97000000000003</v>
          </cell>
          <cell r="I1244">
            <v>1345.9</v>
          </cell>
        </row>
        <row r="1245">
          <cell r="A1245" t="str">
            <v>253</v>
          </cell>
          <cell r="B1245" t="str">
            <v>Pedra dupla</v>
          </cell>
          <cell r="C1245" t="str">
            <v>un</v>
          </cell>
          <cell r="D1245">
            <v>238</v>
          </cell>
          <cell r="E1245">
            <v>2.29</v>
          </cell>
          <cell r="F1245">
            <v>545.02</v>
          </cell>
          <cell r="H1245" t="str">
            <v/>
          </cell>
        </row>
        <row r="1246">
          <cell r="A1246" t="str">
            <v>078</v>
          </cell>
          <cell r="B1246" t="str">
            <v>Cimento</v>
          </cell>
          <cell r="C1246" t="str">
            <v>kg</v>
          </cell>
          <cell r="D1246">
            <v>348</v>
          </cell>
          <cell r="E1246">
            <v>0.37</v>
          </cell>
          <cell r="F1246">
            <v>128.76</v>
          </cell>
          <cell r="H1246" t="str">
            <v/>
          </cell>
        </row>
        <row r="1247">
          <cell r="A1247" t="str">
            <v>022</v>
          </cell>
          <cell r="B1247" t="str">
            <v>Areia média</v>
          </cell>
          <cell r="C1247" t="str">
            <v>m3</v>
          </cell>
          <cell r="D1247">
            <v>1.28</v>
          </cell>
          <cell r="E1247">
            <v>51.3</v>
          </cell>
          <cell r="F1247">
            <v>65.66</v>
          </cell>
        </row>
        <row r="1248">
          <cell r="A1248" t="str">
            <v>037</v>
          </cell>
          <cell r="B1248" t="str">
            <v>Brita 2</v>
          </cell>
          <cell r="C1248" t="str">
            <v>m3</v>
          </cell>
          <cell r="D1248">
            <v>0.3</v>
          </cell>
          <cell r="E1248">
            <v>48.37</v>
          </cell>
          <cell r="F1248">
            <v>14.51</v>
          </cell>
        </row>
        <row r="1249">
          <cell r="A1249" t="str">
            <v>735</v>
          </cell>
          <cell r="B1249" t="str">
            <v>Aço CA-50 5/16" 8mm</v>
          </cell>
          <cell r="C1249" t="str">
            <v>m</v>
          </cell>
          <cell r="D1249">
            <v>25</v>
          </cell>
          <cell r="E1249">
            <v>1.65</v>
          </cell>
          <cell r="F1249">
            <v>41.25</v>
          </cell>
          <cell r="H1249" t="str">
            <v/>
          </cell>
        </row>
        <row r="1250">
          <cell r="A1250" t="str">
            <v>222</v>
          </cell>
          <cell r="B1250" t="str">
            <v>Madeira de caixaria</v>
          </cell>
          <cell r="C1250" t="str">
            <v>dz</v>
          </cell>
          <cell r="D1250">
            <v>2.2499999999999999E-2</v>
          </cell>
          <cell r="E1250">
            <v>54</v>
          </cell>
          <cell r="F1250">
            <v>1.22</v>
          </cell>
        </row>
        <row r="1251">
          <cell r="A1251" t="str">
            <v>300</v>
          </cell>
          <cell r="B1251" t="str">
            <v>Servente</v>
          </cell>
          <cell r="C1251" t="str">
            <v>h</v>
          </cell>
          <cell r="D1251">
            <v>13.3</v>
          </cell>
          <cell r="E1251">
            <v>8.318601000000001</v>
          </cell>
          <cell r="H1251">
            <v>110.64</v>
          </cell>
        </row>
        <row r="1252">
          <cell r="A1252" t="str">
            <v>254</v>
          </cell>
          <cell r="B1252" t="str">
            <v>Pedreiro</v>
          </cell>
          <cell r="C1252" t="str">
            <v>h</v>
          </cell>
          <cell r="D1252">
            <v>10.7</v>
          </cell>
          <cell r="E1252">
            <v>12.305151</v>
          </cell>
          <cell r="H1252">
            <v>131.66999999999999</v>
          </cell>
        </row>
        <row r="1253">
          <cell r="B1253" t="str">
            <v>Total sem BDI</v>
          </cell>
          <cell r="F1253">
            <v>796.42</v>
          </cell>
          <cell r="G1253">
            <v>0</v>
          </cell>
          <cell r="H1253">
            <v>242.31</v>
          </cell>
          <cell r="I1253">
            <v>1038.73</v>
          </cell>
        </row>
        <row r="1254">
          <cell r="B1254" t="str">
            <v>Total com BDI</v>
          </cell>
          <cell r="F1254">
            <v>1031.94</v>
          </cell>
          <cell r="G1254">
            <v>0</v>
          </cell>
          <cell r="H1254">
            <v>313.97000000000003</v>
          </cell>
          <cell r="I1254">
            <v>1345.9</v>
          </cell>
        </row>
        <row r="1256">
          <cell r="A1256" t="str">
            <v>19032</v>
          </cell>
          <cell r="B1256" t="str">
            <v>Caixa de junção mod. PMF  100 p/dupla</v>
          </cell>
          <cell r="C1256" t="str">
            <v>un</v>
          </cell>
          <cell r="F1256">
            <v>513.17999999999995</v>
          </cell>
          <cell r="G1256">
            <v>0</v>
          </cell>
          <cell r="H1256">
            <v>478.03</v>
          </cell>
          <cell r="I1256">
            <v>991.21</v>
          </cell>
        </row>
        <row r="1257">
          <cell r="A1257" t="str">
            <v>333</v>
          </cell>
          <cell r="B1257" t="str">
            <v>Tijolo</v>
          </cell>
          <cell r="C1257" t="str">
            <v>un</v>
          </cell>
          <cell r="D1257">
            <v>526.92499999999995</v>
          </cell>
          <cell r="E1257">
            <v>0.39</v>
          </cell>
          <cell r="F1257">
            <v>205.5</v>
          </cell>
          <cell r="H1257" t="str">
            <v/>
          </cell>
        </row>
        <row r="1258">
          <cell r="A1258" t="str">
            <v>078</v>
          </cell>
          <cell r="B1258" t="str">
            <v>Cimento</v>
          </cell>
          <cell r="C1258" t="str">
            <v>kg</v>
          </cell>
          <cell r="D1258">
            <v>164.553</v>
          </cell>
          <cell r="E1258">
            <v>0.37</v>
          </cell>
          <cell r="F1258">
            <v>60.88</v>
          </cell>
          <cell r="H1258" t="str">
            <v/>
          </cell>
        </row>
        <row r="1259">
          <cell r="A1259" t="str">
            <v>022</v>
          </cell>
          <cell r="B1259" t="str">
            <v>Areia média</v>
          </cell>
          <cell r="C1259" t="str">
            <v>m3</v>
          </cell>
          <cell r="D1259">
            <v>0.627</v>
          </cell>
          <cell r="E1259">
            <v>51.3</v>
          </cell>
          <cell r="F1259">
            <v>32.17</v>
          </cell>
        </row>
        <row r="1260">
          <cell r="A1260" t="str">
            <v>059</v>
          </cell>
          <cell r="B1260" t="str">
            <v>Cal hidratada</v>
          </cell>
          <cell r="C1260" t="str">
            <v>kg</v>
          </cell>
          <cell r="D1260">
            <v>39.665999999999997</v>
          </cell>
          <cell r="E1260">
            <v>0.32</v>
          </cell>
          <cell r="F1260">
            <v>12.69</v>
          </cell>
          <cell r="H1260" t="str">
            <v/>
          </cell>
        </row>
        <row r="1261">
          <cell r="A1261" t="str">
            <v>036</v>
          </cell>
          <cell r="B1261" t="str">
            <v>Brita 1</v>
          </cell>
          <cell r="C1261" t="str">
            <v>m3</v>
          </cell>
          <cell r="D1261">
            <v>0.26700000000000002</v>
          </cell>
          <cell r="E1261">
            <v>51.14</v>
          </cell>
          <cell r="F1261">
            <v>13.65</v>
          </cell>
        </row>
        <row r="1262">
          <cell r="A1262" t="str">
            <v>037</v>
          </cell>
          <cell r="B1262" t="str">
            <v>Brita 2</v>
          </cell>
          <cell r="C1262" t="str">
            <v>m3</v>
          </cell>
          <cell r="D1262">
            <v>0.125</v>
          </cell>
          <cell r="E1262">
            <v>48.37</v>
          </cell>
          <cell r="F1262">
            <v>6.05</v>
          </cell>
        </row>
        <row r="1263">
          <cell r="A1263" t="str">
            <v>004</v>
          </cell>
          <cell r="B1263" t="str">
            <v>Aço CA-50 1/4"</v>
          </cell>
          <cell r="C1263" t="str">
            <v>kg</v>
          </cell>
          <cell r="D1263">
            <v>10.8</v>
          </cell>
          <cell r="E1263">
            <v>4.68</v>
          </cell>
          <cell r="F1263">
            <v>50.54</v>
          </cell>
          <cell r="H1263" t="str">
            <v/>
          </cell>
        </row>
        <row r="1264">
          <cell r="A1264" t="str">
            <v>222</v>
          </cell>
          <cell r="B1264" t="str">
            <v>Madeira de caixaria</v>
          </cell>
          <cell r="C1264" t="str">
            <v>dz</v>
          </cell>
          <cell r="D1264">
            <v>0.27</v>
          </cell>
          <cell r="E1264">
            <v>54</v>
          </cell>
          <cell r="F1264">
            <v>14.58</v>
          </cell>
        </row>
        <row r="1265">
          <cell r="A1265" t="str">
            <v>300</v>
          </cell>
          <cell r="B1265" t="str">
            <v>Servente</v>
          </cell>
          <cell r="C1265" t="str">
            <v>h</v>
          </cell>
          <cell r="D1265">
            <v>22.876000000000001</v>
          </cell>
          <cell r="E1265">
            <v>8.318601000000001</v>
          </cell>
          <cell r="H1265">
            <v>190.3</v>
          </cell>
        </row>
        <row r="1266">
          <cell r="A1266" t="str">
            <v>254</v>
          </cell>
          <cell r="B1266" t="str">
            <v>Pedreiro</v>
          </cell>
          <cell r="C1266" t="str">
            <v>h</v>
          </cell>
          <cell r="D1266">
            <v>14.516999999999999</v>
          </cell>
          <cell r="E1266">
            <v>12.305151</v>
          </cell>
          <cell r="H1266">
            <v>178.63</v>
          </cell>
        </row>
        <row r="1267">
          <cell r="B1267" t="str">
            <v>Total sem BDI</v>
          </cell>
          <cell r="F1267">
            <v>396.06</v>
          </cell>
          <cell r="G1267">
            <v>0</v>
          </cell>
          <cell r="H1267">
            <v>368.93</v>
          </cell>
          <cell r="I1267">
            <v>764.99</v>
          </cell>
        </row>
        <row r="1268">
          <cell r="B1268" t="str">
            <v>Total com BDI</v>
          </cell>
          <cell r="F1268">
            <v>513.17999999999995</v>
          </cell>
          <cell r="G1268">
            <v>0</v>
          </cell>
          <cell r="H1268">
            <v>478.03</v>
          </cell>
          <cell r="I1268">
            <v>991.21</v>
          </cell>
        </row>
        <row r="1270">
          <cell r="A1270" t="str">
            <v>19033</v>
          </cell>
          <cell r="B1270" t="str">
            <v>Caixa de junção mod. PMF  120 p/dupla</v>
          </cell>
          <cell r="C1270" t="str">
            <v>un</v>
          </cell>
          <cell r="F1270">
            <v>579.21</v>
          </cell>
          <cell r="G1270">
            <v>0</v>
          </cell>
          <cell r="H1270">
            <v>540.04</v>
          </cell>
          <cell r="I1270">
            <v>1119.25</v>
          </cell>
        </row>
        <row r="1271">
          <cell r="A1271" t="str">
            <v>333</v>
          </cell>
          <cell r="B1271" t="str">
            <v>Tijolo</v>
          </cell>
          <cell r="C1271" t="str">
            <v>un</v>
          </cell>
          <cell r="D1271">
            <v>593.80499999999995</v>
          </cell>
          <cell r="E1271">
            <v>0.39</v>
          </cell>
          <cell r="F1271">
            <v>231.58</v>
          </cell>
          <cell r="H1271" t="str">
            <v/>
          </cell>
        </row>
        <row r="1272">
          <cell r="A1272" t="str">
            <v>078</v>
          </cell>
          <cell r="B1272" t="str">
            <v>Cimento</v>
          </cell>
          <cell r="C1272" t="str">
            <v>kg</v>
          </cell>
          <cell r="D1272">
            <v>183.548</v>
          </cell>
          <cell r="E1272">
            <v>0.37</v>
          </cell>
          <cell r="F1272">
            <v>67.91</v>
          </cell>
          <cell r="H1272" t="str">
            <v/>
          </cell>
        </row>
        <row r="1273">
          <cell r="A1273" t="str">
            <v>022</v>
          </cell>
          <cell r="B1273" t="str">
            <v>Areia média</v>
          </cell>
          <cell r="C1273" t="str">
            <v>m3</v>
          </cell>
          <cell r="D1273">
            <v>0.70399999999999996</v>
          </cell>
          <cell r="E1273">
            <v>51.3</v>
          </cell>
          <cell r="F1273">
            <v>36.119999999999997</v>
          </cell>
        </row>
        <row r="1274">
          <cell r="A1274" t="str">
            <v>059</v>
          </cell>
          <cell r="B1274" t="str">
            <v>Cal hidratada</v>
          </cell>
          <cell r="C1274" t="str">
            <v>kg</v>
          </cell>
          <cell r="D1274">
            <v>49.878999999999998</v>
          </cell>
          <cell r="E1274">
            <v>0.32</v>
          </cell>
          <cell r="F1274">
            <v>15.96</v>
          </cell>
          <cell r="H1274" t="str">
            <v/>
          </cell>
        </row>
        <row r="1275">
          <cell r="A1275" t="str">
            <v>036</v>
          </cell>
          <cell r="B1275" t="str">
            <v>Brita 1</v>
          </cell>
          <cell r="C1275" t="str">
            <v>m3</v>
          </cell>
          <cell r="D1275">
            <v>0.28999999999999998</v>
          </cell>
          <cell r="E1275">
            <v>51.14</v>
          </cell>
          <cell r="F1275">
            <v>14.83</v>
          </cell>
        </row>
        <row r="1276">
          <cell r="A1276" t="str">
            <v>037</v>
          </cell>
          <cell r="B1276" t="str">
            <v>Brita 2</v>
          </cell>
          <cell r="C1276" t="str">
            <v>m3</v>
          </cell>
          <cell r="D1276">
            <v>0.14099999999999999</v>
          </cell>
          <cell r="E1276">
            <v>48.37</v>
          </cell>
          <cell r="F1276">
            <v>6.82</v>
          </cell>
        </row>
        <row r="1277">
          <cell r="A1277" t="str">
            <v>004</v>
          </cell>
          <cell r="B1277" t="str">
            <v>Aço CA-50 1/4"</v>
          </cell>
          <cell r="C1277" t="str">
            <v>kg</v>
          </cell>
          <cell r="D1277">
            <v>12.24</v>
          </cell>
          <cell r="E1277">
            <v>4.68</v>
          </cell>
          <cell r="F1277">
            <v>57.28</v>
          </cell>
          <cell r="H1277" t="str">
            <v/>
          </cell>
        </row>
        <row r="1278">
          <cell r="A1278" t="str">
            <v>222</v>
          </cell>
          <cell r="B1278" t="str">
            <v>Madeira de caixaria</v>
          </cell>
          <cell r="C1278" t="str">
            <v>dz</v>
          </cell>
          <cell r="D1278">
            <v>0.30599999999999999</v>
          </cell>
          <cell r="E1278">
            <v>54</v>
          </cell>
          <cell r="F1278">
            <v>16.52</v>
          </cell>
        </row>
        <row r="1279">
          <cell r="A1279" t="str">
            <v>300</v>
          </cell>
          <cell r="B1279" t="str">
            <v>Servente</v>
          </cell>
          <cell r="C1279" t="str">
            <v>h</v>
          </cell>
          <cell r="D1279">
            <v>25.750800000000002</v>
          </cell>
          <cell r="E1279">
            <v>8.318601000000001</v>
          </cell>
          <cell r="H1279">
            <v>214.21</v>
          </cell>
        </row>
        <row r="1280">
          <cell r="A1280" t="str">
            <v>254</v>
          </cell>
          <cell r="B1280" t="str">
            <v>Pedreiro</v>
          </cell>
          <cell r="C1280" t="str">
            <v>h</v>
          </cell>
          <cell r="D1280">
            <v>16.462800000000001</v>
          </cell>
          <cell r="E1280">
            <v>12.305151</v>
          </cell>
          <cell r="H1280">
            <v>202.58</v>
          </cell>
        </row>
        <row r="1281">
          <cell r="B1281" t="str">
            <v>Total sem BDI</v>
          </cell>
          <cell r="F1281">
            <v>447.02</v>
          </cell>
          <cell r="G1281">
            <v>0</v>
          </cell>
          <cell r="H1281">
            <v>416.79</v>
          </cell>
          <cell r="I1281">
            <v>863.81</v>
          </cell>
        </row>
        <row r="1282">
          <cell r="B1282" t="str">
            <v>Total com BDI</v>
          </cell>
          <cell r="F1282">
            <v>579.21</v>
          </cell>
          <cell r="G1282">
            <v>0</v>
          </cell>
          <cell r="H1282">
            <v>540.04</v>
          </cell>
          <cell r="I1282">
            <v>1119.25</v>
          </cell>
        </row>
        <row r="1284">
          <cell r="A1284" t="str">
            <v>19119</v>
          </cell>
          <cell r="B1284" t="str">
            <v>Grade FºFº 70x40 colocada</v>
          </cell>
          <cell r="C1284" t="str">
            <v>un</v>
          </cell>
          <cell r="F1284">
            <v>147.76</v>
          </cell>
          <cell r="G1284">
            <v>0</v>
          </cell>
          <cell r="H1284">
            <v>20.04</v>
          </cell>
          <cell r="I1284">
            <v>167.81</v>
          </cell>
        </row>
        <row r="1285">
          <cell r="A1285" t="str">
            <v>078</v>
          </cell>
          <cell r="B1285" t="str">
            <v>Cimento</v>
          </cell>
          <cell r="C1285" t="str">
            <v>kg</v>
          </cell>
          <cell r="D1285">
            <v>7.15</v>
          </cell>
          <cell r="E1285">
            <v>0.37</v>
          </cell>
          <cell r="F1285">
            <v>2.65</v>
          </cell>
          <cell r="H1285" t="str">
            <v/>
          </cell>
        </row>
        <row r="1286">
          <cell r="A1286" t="str">
            <v>022</v>
          </cell>
          <cell r="B1286" t="str">
            <v>Areia média</v>
          </cell>
          <cell r="C1286" t="str">
            <v>m3</v>
          </cell>
          <cell r="D1286">
            <v>2.7E-2</v>
          </cell>
          <cell r="E1286">
            <v>51.3</v>
          </cell>
          <cell r="F1286">
            <v>1.39</v>
          </cell>
        </row>
        <row r="1287">
          <cell r="A1287" t="str">
            <v>164</v>
          </cell>
          <cell r="B1287" t="str">
            <v>Grelha ferro fundido 70x40</v>
          </cell>
          <cell r="C1287" t="str">
            <v>un</v>
          </cell>
          <cell r="D1287">
            <v>1</v>
          </cell>
          <cell r="E1287">
            <v>110</v>
          </cell>
          <cell r="F1287">
            <v>110</v>
          </cell>
        </row>
        <row r="1288">
          <cell r="A1288" t="str">
            <v>300</v>
          </cell>
          <cell r="B1288" t="str">
            <v>Servente</v>
          </cell>
          <cell r="C1288" t="str">
            <v>h</v>
          </cell>
          <cell r="D1288">
            <v>0.75</v>
          </cell>
          <cell r="E1288">
            <v>8.318601000000001</v>
          </cell>
          <cell r="H1288">
            <v>6.24</v>
          </cell>
        </row>
        <row r="1289">
          <cell r="A1289" t="str">
            <v>254</v>
          </cell>
          <cell r="B1289" t="str">
            <v>Pedreiro</v>
          </cell>
          <cell r="C1289" t="str">
            <v>h</v>
          </cell>
          <cell r="D1289">
            <v>0.75</v>
          </cell>
          <cell r="E1289">
            <v>12.305151</v>
          </cell>
          <cell r="H1289">
            <v>9.23</v>
          </cell>
        </row>
        <row r="1290">
          <cell r="B1290" t="str">
            <v>Total sem BDI</v>
          </cell>
          <cell r="F1290">
            <v>114.04</v>
          </cell>
          <cell r="G1290">
            <v>0</v>
          </cell>
          <cell r="H1290">
            <v>15.47</v>
          </cell>
          <cell r="I1290">
            <v>129.51000000000002</v>
          </cell>
        </row>
        <row r="1291">
          <cell r="B1291" t="str">
            <v>Total com BDI</v>
          </cell>
          <cell r="F1291">
            <v>147.76</v>
          </cell>
          <cell r="G1291">
            <v>0</v>
          </cell>
          <cell r="H1291">
            <v>20.04</v>
          </cell>
          <cell r="I1291">
            <v>167.81</v>
          </cell>
        </row>
        <row r="1293">
          <cell r="A1293" t="str">
            <v>19034</v>
          </cell>
          <cell r="B1293" t="str">
            <v>Caixa de captação mod. PMF  30 P/simples</v>
          </cell>
          <cell r="C1293" t="str">
            <v>un</v>
          </cell>
          <cell r="F1293">
            <v>254.27</v>
          </cell>
          <cell r="G1293">
            <v>0</v>
          </cell>
          <cell r="H1293">
            <v>151.4</v>
          </cell>
          <cell r="I1293">
            <v>405.68</v>
          </cell>
        </row>
        <row r="1294">
          <cell r="A1294" t="str">
            <v>333</v>
          </cell>
          <cell r="B1294" t="str">
            <v>Tijolo</v>
          </cell>
          <cell r="C1294" t="str">
            <v>un</v>
          </cell>
          <cell r="D1294">
            <v>134.91</v>
          </cell>
          <cell r="E1294">
            <v>0.39</v>
          </cell>
          <cell r="F1294">
            <v>52.61</v>
          </cell>
          <cell r="H1294" t="str">
            <v/>
          </cell>
        </row>
        <row r="1295">
          <cell r="A1295" t="str">
            <v>078</v>
          </cell>
          <cell r="B1295" t="str">
            <v>Cimento</v>
          </cell>
          <cell r="C1295" t="str">
            <v>kg</v>
          </cell>
          <cell r="D1295">
            <v>46.85</v>
          </cell>
          <cell r="E1295">
            <v>0.37</v>
          </cell>
          <cell r="F1295">
            <v>17.329999999999998</v>
          </cell>
          <cell r="H1295" t="str">
            <v/>
          </cell>
        </row>
        <row r="1296">
          <cell r="A1296" t="str">
            <v>022</v>
          </cell>
          <cell r="B1296" t="str">
            <v>Areia média</v>
          </cell>
          <cell r="C1296" t="str">
            <v>m3</v>
          </cell>
          <cell r="D1296">
            <v>0.13</v>
          </cell>
          <cell r="E1296">
            <v>51.3</v>
          </cell>
          <cell r="F1296">
            <v>6.67</v>
          </cell>
        </row>
        <row r="1297">
          <cell r="A1297" t="str">
            <v>059</v>
          </cell>
          <cell r="B1297" t="str">
            <v>Cal hidratada</v>
          </cell>
          <cell r="C1297" t="str">
            <v>kg</v>
          </cell>
          <cell r="D1297">
            <v>9.76</v>
          </cell>
          <cell r="E1297">
            <v>0.32</v>
          </cell>
          <cell r="F1297">
            <v>3.12</v>
          </cell>
          <cell r="H1297" t="str">
            <v/>
          </cell>
        </row>
        <row r="1298">
          <cell r="A1298" t="str">
            <v>036</v>
          </cell>
          <cell r="B1298" t="str">
            <v>Brita 1</v>
          </cell>
          <cell r="C1298" t="str">
            <v>m3</v>
          </cell>
          <cell r="D1298">
            <v>0.08</v>
          </cell>
          <cell r="E1298">
            <v>51.14</v>
          </cell>
          <cell r="F1298">
            <v>4.09</v>
          </cell>
        </row>
        <row r="1299">
          <cell r="A1299" t="str">
            <v>037</v>
          </cell>
          <cell r="B1299" t="str">
            <v>Brita 2</v>
          </cell>
          <cell r="C1299" t="str">
            <v>m3</v>
          </cell>
          <cell r="D1299">
            <v>0.05</v>
          </cell>
          <cell r="E1299">
            <v>48.37</v>
          </cell>
          <cell r="F1299">
            <v>2.42</v>
          </cell>
        </row>
        <row r="1300">
          <cell r="A1300" t="str">
            <v>164</v>
          </cell>
          <cell r="B1300" t="str">
            <v>Grelha ferro fundido 70x40</v>
          </cell>
          <cell r="C1300" t="str">
            <v>un</v>
          </cell>
          <cell r="D1300">
            <v>1</v>
          </cell>
          <cell r="E1300">
            <v>110</v>
          </cell>
          <cell r="F1300">
            <v>110</v>
          </cell>
        </row>
        <row r="1301">
          <cell r="A1301" t="str">
            <v>300</v>
          </cell>
          <cell r="B1301" t="str">
            <v>Servente</v>
          </cell>
          <cell r="C1301" t="str">
            <v>h</v>
          </cell>
          <cell r="D1301">
            <v>6.1920000000000002</v>
          </cell>
          <cell r="E1301">
            <v>8.318601000000001</v>
          </cell>
          <cell r="H1301">
            <v>51.51</v>
          </cell>
        </row>
        <row r="1302">
          <cell r="A1302" t="str">
            <v>254</v>
          </cell>
          <cell r="B1302" t="str">
            <v>Pedreiro</v>
          </cell>
          <cell r="C1302" t="str">
            <v>h</v>
          </cell>
          <cell r="D1302">
            <v>5.31</v>
          </cell>
          <cell r="E1302">
            <v>12.305151</v>
          </cell>
          <cell r="H1302">
            <v>65.34</v>
          </cell>
        </row>
        <row r="1303">
          <cell r="B1303" t="str">
            <v>Total sem BDI</v>
          </cell>
          <cell r="F1303">
            <v>196.24</v>
          </cell>
          <cell r="G1303">
            <v>0</v>
          </cell>
          <cell r="H1303">
            <v>116.85</v>
          </cell>
          <cell r="I1303">
            <v>313.09000000000003</v>
          </cell>
        </row>
        <row r="1304">
          <cell r="B1304" t="str">
            <v>Total com BDI</v>
          </cell>
          <cell r="F1304">
            <v>254.27</v>
          </cell>
          <cell r="G1304">
            <v>0</v>
          </cell>
          <cell r="H1304">
            <v>151.4</v>
          </cell>
          <cell r="I1304">
            <v>405.68</v>
          </cell>
        </row>
        <row r="1306">
          <cell r="A1306" t="str">
            <v>19035</v>
          </cell>
          <cell r="B1306" t="str">
            <v>Caixa de captação mod. PMF  40 P/simples</v>
          </cell>
          <cell r="C1306" t="str">
            <v>un</v>
          </cell>
          <cell r="F1306">
            <v>277.37</v>
          </cell>
          <cell r="G1306">
            <v>0</v>
          </cell>
          <cell r="H1306">
            <v>180.17</v>
          </cell>
          <cell r="I1306">
            <v>457.54</v>
          </cell>
        </row>
        <row r="1307">
          <cell r="A1307" t="str">
            <v>333</v>
          </cell>
          <cell r="B1307" t="str">
            <v>Tijolo</v>
          </cell>
          <cell r="C1307" t="str">
            <v>un</v>
          </cell>
          <cell r="D1307">
            <v>159.19</v>
          </cell>
          <cell r="E1307">
            <v>0.39</v>
          </cell>
          <cell r="F1307">
            <v>62.08</v>
          </cell>
          <cell r="H1307" t="str">
            <v/>
          </cell>
        </row>
        <row r="1308">
          <cell r="A1308" t="str">
            <v>078</v>
          </cell>
          <cell r="B1308" t="str">
            <v>Cimento</v>
          </cell>
          <cell r="C1308" t="str">
            <v>kg</v>
          </cell>
          <cell r="D1308">
            <v>55.12</v>
          </cell>
          <cell r="E1308">
            <v>0.37</v>
          </cell>
          <cell r="F1308">
            <v>20.39</v>
          </cell>
          <cell r="H1308" t="str">
            <v/>
          </cell>
        </row>
        <row r="1309">
          <cell r="A1309" t="str">
            <v>022</v>
          </cell>
          <cell r="B1309" t="str">
            <v>Areia média</v>
          </cell>
          <cell r="C1309" t="str">
            <v>m3</v>
          </cell>
          <cell r="D1309">
            <v>0.16</v>
          </cell>
          <cell r="E1309">
            <v>51.3</v>
          </cell>
          <cell r="F1309">
            <v>8.2100000000000009</v>
          </cell>
        </row>
        <row r="1310">
          <cell r="A1310" t="str">
            <v>059</v>
          </cell>
          <cell r="B1310" t="str">
            <v>Cal hidratada</v>
          </cell>
          <cell r="C1310" t="str">
            <v>kg</v>
          </cell>
          <cell r="D1310">
            <v>11.47</v>
          </cell>
          <cell r="E1310">
            <v>0.32</v>
          </cell>
          <cell r="F1310">
            <v>3.67</v>
          </cell>
          <cell r="H1310" t="str">
            <v/>
          </cell>
        </row>
        <row r="1311">
          <cell r="A1311" t="str">
            <v>036</v>
          </cell>
          <cell r="B1311" t="str">
            <v>Brita 1</v>
          </cell>
          <cell r="C1311" t="str">
            <v>m3</v>
          </cell>
          <cell r="D1311">
            <v>0.09</v>
          </cell>
          <cell r="E1311">
            <v>51.14</v>
          </cell>
          <cell r="F1311">
            <v>4.5999999999999996</v>
          </cell>
        </row>
        <row r="1312">
          <cell r="A1312" t="str">
            <v>037</v>
          </cell>
          <cell r="B1312" t="str">
            <v>Brita 2</v>
          </cell>
          <cell r="C1312" t="str">
            <v>m3</v>
          </cell>
          <cell r="D1312">
            <v>0.05</v>
          </cell>
          <cell r="E1312">
            <v>48.37</v>
          </cell>
          <cell r="F1312">
            <v>2.42</v>
          </cell>
        </row>
        <row r="1313">
          <cell r="A1313" t="str">
            <v>222</v>
          </cell>
          <cell r="B1313" t="str">
            <v>Madeira de caixaria</v>
          </cell>
          <cell r="C1313" t="str">
            <v>dz</v>
          </cell>
          <cell r="D1313">
            <v>0.05</v>
          </cell>
          <cell r="E1313">
            <v>54</v>
          </cell>
          <cell r="F1313">
            <v>2.7</v>
          </cell>
        </row>
        <row r="1314">
          <cell r="A1314" t="str">
            <v>164</v>
          </cell>
          <cell r="B1314" t="str">
            <v>Grelha ferro fundido 70x40</v>
          </cell>
          <cell r="C1314" t="str">
            <v>un</v>
          </cell>
          <cell r="D1314">
            <v>1</v>
          </cell>
          <cell r="E1314">
            <v>110</v>
          </cell>
          <cell r="F1314">
            <v>110</v>
          </cell>
        </row>
        <row r="1315">
          <cell r="A1315" t="str">
            <v>300</v>
          </cell>
          <cell r="B1315" t="str">
            <v>Servente</v>
          </cell>
          <cell r="C1315" t="str">
            <v>h</v>
          </cell>
          <cell r="D1315">
            <v>7.29</v>
          </cell>
          <cell r="E1315">
            <v>8.318601000000001</v>
          </cell>
          <cell r="H1315">
            <v>60.64</v>
          </cell>
        </row>
        <row r="1316">
          <cell r="A1316" t="str">
            <v>254</v>
          </cell>
          <cell r="B1316" t="str">
            <v>Pedreiro</v>
          </cell>
          <cell r="C1316" t="str">
            <v>h</v>
          </cell>
          <cell r="D1316">
            <v>6.3719999999999999</v>
          </cell>
          <cell r="E1316">
            <v>12.305151</v>
          </cell>
          <cell r="H1316">
            <v>78.41</v>
          </cell>
        </row>
        <row r="1317">
          <cell r="B1317" t="str">
            <v>Total sem BDI</v>
          </cell>
          <cell r="F1317">
            <v>214.07</v>
          </cell>
          <cell r="G1317">
            <v>0</v>
          </cell>
          <cell r="H1317">
            <v>139.05000000000001</v>
          </cell>
          <cell r="I1317">
            <v>353.12</v>
          </cell>
        </row>
        <row r="1318">
          <cell r="B1318" t="str">
            <v>Total com BDI</v>
          </cell>
          <cell r="F1318">
            <v>277.37</v>
          </cell>
          <cell r="G1318">
            <v>0</v>
          </cell>
          <cell r="H1318">
            <v>180.17</v>
          </cell>
          <cell r="I1318">
            <v>457.54</v>
          </cell>
        </row>
        <row r="1320">
          <cell r="A1320" t="str">
            <v>19061</v>
          </cell>
          <cell r="B1320" t="str">
            <v>Caixa de captação mod. PMF  40 P/dupla</v>
          </cell>
          <cell r="C1320" t="str">
            <v>un</v>
          </cell>
          <cell r="F1320">
            <v>365.72</v>
          </cell>
          <cell r="G1320">
            <v>0</v>
          </cell>
          <cell r="H1320">
            <v>221.81</v>
          </cell>
          <cell r="I1320">
            <v>587.53</v>
          </cell>
        </row>
        <row r="1321">
          <cell r="A1321" t="str">
            <v>333</v>
          </cell>
          <cell r="B1321" t="str">
            <v>Tijolo</v>
          </cell>
          <cell r="C1321" t="str">
            <v>un</v>
          </cell>
          <cell r="D1321">
            <v>280.68</v>
          </cell>
          <cell r="E1321">
            <v>0.39</v>
          </cell>
          <cell r="F1321">
            <v>109.47</v>
          </cell>
          <cell r="H1321" t="str">
            <v/>
          </cell>
        </row>
        <row r="1322">
          <cell r="A1322" t="str">
            <v>078</v>
          </cell>
          <cell r="B1322" t="str">
            <v>Cimento</v>
          </cell>
          <cell r="C1322" t="str">
            <v>kg</v>
          </cell>
          <cell r="D1322">
            <v>78.3</v>
          </cell>
          <cell r="E1322">
            <v>0.37</v>
          </cell>
          <cell r="F1322">
            <v>28.97</v>
          </cell>
          <cell r="H1322" t="str">
            <v/>
          </cell>
        </row>
        <row r="1323">
          <cell r="A1323" t="str">
            <v>022</v>
          </cell>
          <cell r="B1323" t="str">
            <v>Areia média</v>
          </cell>
          <cell r="C1323" t="str">
            <v>m3</v>
          </cell>
          <cell r="D1323">
            <v>0.27</v>
          </cell>
          <cell r="E1323">
            <v>51.3</v>
          </cell>
          <cell r="F1323">
            <v>13.85</v>
          </cell>
        </row>
        <row r="1324">
          <cell r="A1324" t="str">
            <v>059</v>
          </cell>
          <cell r="B1324" t="str">
            <v>Cal hidratada</v>
          </cell>
          <cell r="C1324" t="str">
            <v>kg</v>
          </cell>
          <cell r="D1324">
            <v>20.96</v>
          </cell>
          <cell r="E1324">
            <v>0.32</v>
          </cell>
          <cell r="F1324">
            <v>6.71</v>
          </cell>
          <cell r="H1324" t="str">
            <v/>
          </cell>
        </row>
        <row r="1325">
          <cell r="A1325" t="str">
            <v>036</v>
          </cell>
          <cell r="B1325" t="str">
            <v>Brita 1</v>
          </cell>
          <cell r="C1325" t="str">
            <v>m3</v>
          </cell>
          <cell r="D1325">
            <v>0.12</v>
          </cell>
          <cell r="E1325">
            <v>51.14</v>
          </cell>
          <cell r="F1325">
            <v>6.14</v>
          </cell>
        </row>
        <row r="1326">
          <cell r="A1326" t="str">
            <v>037</v>
          </cell>
          <cell r="B1326" t="str">
            <v>Brita 2</v>
          </cell>
          <cell r="C1326" t="str">
            <v>m3</v>
          </cell>
          <cell r="D1326">
            <v>0.08</v>
          </cell>
          <cell r="E1326">
            <v>48.37</v>
          </cell>
          <cell r="F1326">
            <v>3.87</v>
          </cell>
        </row>
        <row r="1327">
          <cell r="A1327" t="str">
            <v>222</v>
          </cell>
          <cell r="B1327" t="str">
            <v>Madeira de caixaria</v>
          </cell>
          <cell r="C1327" t="str">
            <v>dz</v>
          </cell>
          <cell r="D1327">
            <v>0.06</v>
          </cell>
          <cell r="E1327">
            <v>54</v>
          </cell>
          <cell r="F1327">
            <v>3.24</v>
          </cell>
        </row>
        <row r="1328">
          <cell r="A1328" t="str">
            <v>164</v>
          </cell>
          <cell r="B1328" t="str">
            <v>Grelha ferro fundido 70x40</v>
          </cell>
          <cell r="C1328" t="str">
            <v>un</v>
          </cell>
          <cell r="D1328">
            <v>1</v>
          </cell>
          <cell r="E1328">
            <v>110</v>
          </cell>
          <cell r="F1328">
            <v>110</v>
          </cell>
        </row>
        <row r="1329">
          <cell r="A1329" t="str">
            <v>300</v>
          </cell>
          <cell r="B1329" t="str">
            <v>Servente</v>
          </cell>
          <cell r="C1329" t="str">
            <v>h</v>
          </cell>
          <cell r="D1329">
            <v>10.061999999999999</v>
          </cell>
          <cell r="E1329">
            <v>8.318601000000001</v>
          </cell>
          <cell r="H1329">
            <v>83.7</v>
          </cell>
        </row>
        <row r="1330">
          <cell r="A1330" t="str">
            <v>254</v>
          </cell>
          <cell r="B1330" t="str">
            <v>Pedreiro</v>
          </cell>
          <cell r="C1330" t="str">
            <v>h</v>
          </cell>
          <cell r="D1330">
            <v>7.11</v>
          </cell>
          <cell r="E1330">
            <v>12.305151</v>
          </cell>
          <cell r="H1330">
            <v>87.49</v>
          </cell>
        </row>
        <row r="1331">
          <cell r="B1331" t="str">
            <v>Total sem BDI</v>
          </cell>
          <cell r="F1331">
            <v>282.25</v>
          </cell>
          <cell r="G1331">
            <v>0</v>
          </cell>
          <cell r="H1331">
            <v>171.19</v>
          </cell>
          <cell r="I1331">
            <v>453.44</v>
          </cell>
        </row>
        <row r="1332">
          <cell r="B1332" t="str">
            <v>Total com BDI</v>
          </cell>
          <cell r="F1332">
            <v>365.72</v>
          </cell>
          <cell r="G1332">
            <v>0</v>
          </cell>
          <cell r="H1332">
            <v>221.81</v>
          </cell>
          <cell r="I1332">
            <v>587.53</v>
          </cell>
        </row>
        <row r="1334">
          <cell r="A1334" t="str">
            <v>19036</v>
          </cell>
          <cell r="B1334" t="str">
            <v>Caixa de captação mod. PMF  50 P/simples</v>
          </cell>
          <cell r="C1334" t="str">
            <v>un</v>
          </cell>
          <cell r="F1334">
            <v>305.74</v>
          </cell>
          <cell r="G1334">
            <v>0</v>
          </cell>
          <cell r="H1334">
            <v>209.43</v>
          </cell>
          <cell r="I1334">
            <v>515.16</v>
          </cell>
        </row>
        <row r="1335">
          <cell r="A1335" t="str">
            <v>333</v>
          </cell>
          <cell r="B1335" t="str">
            <v>Tijolo</v>
          </cell>
          <cell r="C1335" t="str">
            <v>un</v>
          </cell>
          <cell r="D1335">
            <v>184.45</v>
          </cell>
          <cell r="E1335">
            <v>0.39</v>
          </cell>
          <cell r="F1335">
            <v>71.94</v>
          </cell>
          <cell r="H1335" t="str">
            <v/>
          </cell>
        </row>
        <row r="1336">
          <cell r="A1336" t="str">
            <v>078</v>
          </cell>
          <cell r="B1336" t="str">
            <v>Cimento</v>
          </cell>
          <cell r="C1336" t="str">
            <v>kg</v>
          </cell>
          <cell r="D1336">
            <v>63.51</v>
          </cell>
          <cell r="E1336">
            <v>0.37</v>
          </cell>
          <cell r="F1336">
            <v>23.5</v>
          </cell>
          <cell r="H1336" t="str">
            <v/>
          </cell>
        </row>
        <row r="1337">
          <cell r="A1337" t="str">
            <v>022</v>
          </cell>
          <cell r="B1337" t="str">
            <v>Areia média</v>
          </cell>
          <cell r="C1337" t="str">
            <v>m3</v>
          </cell>
          <cell r="D1337">
            <v>0.18</v>
          </cell>
          <cell r="E1337">
            <v>51.3</v>
          </cell>
          <cell r="F1337">
            <v>9.23</v>
          </cell>
        </row>
        <row r="1338">
          <cell r="A1338" t="str">
            <v>059</v>
          </cell>
          <cell r="B1338" t="str">
            <v>Cal hidratada</v>
          </cell>
          <cell r="C1338" t="str">
            <v>kg</v>
          </cell>
          <cell r="D1338">
            <v>13.25</v>
          </cell>
          <cell r="E1338">
            <v>0.32</v>
          </cell>
          <cell r="F1338">
            <v>4.24</v>
          </cell>
          <cell r="H1338" t="str">
            <v/>
          </cell>
        </row>
        <row r="1339">
          <cell r="A1339" t="str">
            <v>036</v>
          </cell>
          <cell r="B1339" t="str">
            <v>Brita 1</v>
          </cell>
          <cell r="C1339" t="str">
            <v>m3</v>
          </cell>
          <cell r="D1339">
            <v>0.1</v>
          </cell>
          <cell r="E1339">
            <v>51.14</v>
          </cell>
          <cell r="F1339">
            <v>5.1100000000000003</v>
          </cell>
        </row>
        <row r="1340">
          <cell r="A1340" t="str">
            <v>037</v>
          </cell>
          <cell r="B1340" t="str">
            <v>Brita 2</v>
          </cell>
          <cell r="C1340" t="str">
            <v>m3</v>
          </cell>
          <cell r="D1340">
            <v>0.06</v>
          </cell>
          <cell r="E1340">
            <v>48.37</v>
          </cell>
          <cell r="F1340">
            <v>2.9</v>
          </cell>
        </row>
        <row r="1341">
          <cell r="A1341" t="str">
            <v>004</v>
          </cell>
          <cell r="B1341" t="str">
            <v>Aço CA-50 1/4"</v>
          </cell>
          <cell r="C1341" t="str">
            <v>kg</v>
          </cell>
          <cell r="D1341">
            <v>1.24</v>
          </cell>
          <cell r="E1341">
            <v>4.68</v>
          </cell>
          <cell r="F1341">
            <v>5.8</v>
          </cell>
          <cell r="H1341" t="str">
            <v/>
          </cell>
        </row>
        <row r="1342">
          <cell r="A1342" t="str">
            <v>222</v>
          </cell>
          <cell r="B1342" t="str">
            <v>Madeira de caixaria</v>
          </cell>
          <cell r="C1342" t="str">
            <v>dz</v>
          </cell>
          <cell r="D1342">
            <v>0.06</v>
          </cell>
          <cell r="E1342">
            <v>54</v>
          </cell>
          <cell r="F1342">
            <v>3.24</v>
          </cell>
        </row>
        <row r="1343">
          <cell r="A1343" t="str">
            <v>164</v>
          </cell>
          <cell r="B1343" t="str">
            <v>Grelha ferro fundido 70x40</v>
          </cell>
          <cell r="C1343" t="str">
            <v>un</v>
          </cell>
          <cell r="D1343">
            <v>1</v>
          </cell>
          <cell r="E1343">
            <v>110</v>
          </cell>
          <cell r="F1343">
            <v>110</v>
          </cell>
        </row>
        <row r="1344">
          <cell r="A1344" t="str">
            <v>300</v>
          </cell>
          <cell r="B1344" t="str">
            <v>Servente</v>
          </cell>
          <cell r="C1344" t="str">
            <v>h</v>
          </cell>
          <cell r="D1344">
            <v>8.4060000000000006</v>
          </cell>
          <cell r="E1344">
            <v>8.318601000000001</v>
          </cell>
          <cell r="H1344">
            <v>69.930000000000007</v>
          </cell>
        </row>
        <row r="1345">
          <cell r="A1345" t="str">
            <v>254</v>
          </cell>
          <cell r="B1345" t="str">
            <v>Pedreiro</v>
          </cell>
          <cell r="C1345" t="str">
            <v>h</v>
          </cell>
          <cell r="D1345">
            <v>7.452</v>
          </cell>
          <cell r="E1345">
            <v>12.305151</v>
          </cell>
          <cell r="H1345">
            <v>91.7</v>
          </cell>
        </row>
        <row r="1346">
          <cell r="B1346" t="str">
            <v>Total sem BDI</v>
          </cell>
          <cell r="F1346">
            <v>235.95999999999998</v>
          </cell>
          <cell r="G1346">
            <v>0</v>
          </cell>
          <cell r="H1346">
            <v>161.63</v>
          </cell>
          <cell r="I1346">
            <v>397.59</v>
          </cell>
        </row>
        <row r="1347">
          <cell r="B1347" t="str">
            <v>Total com BDI</v>
          </cell>
          <cell r="F1347">
            <v>305.74</v>
          </cell>
          <cell r="G1347">
            <v>0</v>
          </cell>
          <cell r="H1347">
            <v>209.43</v>
          </cell>
          <cell r="I1347">
            <v>515.16</v>
          </cell>
        </row>
        <row r="1349">
          <cell r="A1349" t="str">
            <v>19062</v>
          </cell>
          <cell r="B1349" t="str">
            <v>Caixa de captação mod. PMF  50 P/dupla</v>
          </cell>
          <cell r="C1349" t="str">
            <v>un</v>
          </cell>
          <cell r="F1349">
            <v>414.03</v>
          </cell>
          <cell r="G1349">
            <v>0</v>
          </cell>
          <cell r="H1349">
            <v>259.18</v>
          </cell>
          <cell r="I1349">
            <v>673.22</v>
          </cell>
        </row>
        <row r="1350">
          <cell r="A1350" t="str">
            <v>333</v>
          </cell>
          <cell r="B1350" t="str">
            <v>Tijolo</v>
          </cell>
          <cell r="C1350" t="str">
            <v>un</v>
          </cell>
          <cell r="D1350">
            <v>333.63</v>
          </cell>
          <cell r="E1350">
            <v>0.39</v>
          </cell>
          <cell r="F1350">
            <v>130.12</v>
          </cell>
          <cell r="H1350" t="str">
            <v/>
          </cell>
        </row>
        <row r="1351">
          <cell r="A1351" t="str">
            <v>078</v>
          </cell>
          <cell r="B1351" t="str">
            <v>Cimento</v>
          </cell>
          <cell r="C1351" t="str">
            <v>kg</v>
          </cell>
          <cell r="D1351">
            <v>90.58</v>
          </cell>
          <cell r="E1351">
            <v>0.37</v>
          </cell>
          <cell r="F1351">
            <v>33.51</v>
          </cell>
          <cell r="H1351" t="str">
            <v/>
          </cell>
        </row>
        <row r="1352">
          <cell r="A1352" t="str">
            <v>022</v>
          </cell>
          <cell r="B1352" t="str">
            <v>Areia média</v>
          </cell>
          <cell r="C1352" t="str">
            <v>m3</v>
          </cell>
          <cell r="D1352">
            <v>0.32</v>
          </cell>
          <cell r="E1352">
            <v>51.3</v>
          </cell>
          <cell r="F1352">
            <v>16.420000000000002</v>
          </cell>
        </row>
        <row r="1353">
          <cell r="A1353" t="str">
            <v>059</v>
          </cell>
          <cell r="B1353" t="str">
            <v>Cal hidratada</v>
          </cell>
          <cell r="C1353" t="str">
            <v>kg</v>
          </cell>
          <cell r="D1353">
            <v>24.91</v>
          </cell>
          <cell r="E1353">
            <v>0.32</v>
          </cell>
          <cell r="F1353">
            <v>7.97</v>
          </cell>
          <cell r="H1353" t="str">
            <v/>
          </cell>
        </row>
        <row r="1354">
          <cell r="A1354" t="str">
            <v>036</v>
          </cell>
          <cell r="B1354" t="str">
            <v>Brita 1</v>
          </cell>
          <cell r="C1354" t="str">
            <v>m3</v>
          </cell>
          <cell r="D1354">
            <v>0.13</v>
          </cell>
          <cell r="E1354">
            <v>51.14</v>
          </cell>
          <cell r="F1354">
            <v>6.65</v>
          </cell>
        </row>
        <row r="1355">
          <cell r="A1355" t="str">
            <v>037</v>
          </cell>
          <cell r="B1355" t="str">
            <v>Brita 2</v>
          </cell>
          <cell r="C1355" t="str">
            <v>m3</v>
          </cell>
          <cell r="D1355">
            <v>0.09</v>
          </cell>
          <cell r="E1355">
            <v>48.37</v>
          </cell>
          <cell r="F1355">
            <v>4.3499999999999996</v>
          </cell>
        </row>
        <row r="1356">
          <cell r="A1356" t="str">
            <v>004</v>
          </cell>
          <cell r="B1356" t="str">
            <v>Aço CA-50 1/4"</v>
          </cell>
          <cell r="C1356" t="str">
            <v>kg</v>
          </cell>
          <cell r="D1356">
            <v>1.44</v>
          </cell>
          <cell r="E1356">
            <v>4.68</v>
          </cell>
          <cell r="F1356">
            <v>6.74</v>
          </cell>
          <cell r="H1356" t="str">
            <v/>
          </cell>
        </row>
        <row r="1357">
          <cell r="A1357" t="str">
            <v>222</v>
          </cell>
          <cell r="B1357" t="str">
            <v>Madeira de caixaria</v>
          </cell>
          <cell r="C1357" t="str">
            <v>dz</v>
          </cell>
          <cell r="D1357">
            <v>7.0000000000000007E-2</v>
          </cell>
          <cell r="E1357">
            <v>54</v>
          </cell>
          <cell r="F1357">
            <v>3.78</v>
          </cell>
        </row>
        <row r="1358">
          <cell r="A1358" t="str">
            <v>164</v>
          </cell>
          <cell r="B1358" t="str">
            <v>Grelha ferro fundido 70x40</v>
          </cell>
          <cell r="C1358" t="str">
            <v>un</v>
          </cell>
          <cell r="D1358">
            <v>1</v>
          </cell>
          <cell r="E1358">
            <v>110</v>
          </cell>
          <cell r="F1358">
            <v>110</v>
          </cell>
        </row>
        <row r="1359">
          <cell r="A1359" t="str">
            <v>300</v>
          </cell>
          <cell r="B1359" t="str">
            <v>Servente</v>
          </cell>
          <cell r="C1359" t="str">
            <v>h</v>
          </cell>
          <cell r="D1359">
            <v>11.718</v>
          </cell>
          <cell r="E1359">
            <v>8.318601000000001</v>
          </cell>
          <cell r="H1359">
            <v>97.48</v>
          </cell>
        </row>
        <row r="1360">
          <cell r="A1360" t="str">
            <v>254</v>
          </cell>
          <cell r="B1360" t="str">
            <v>Pedreiro</v>
          </cell>
          <cell r="C1360" t="str">
            <v>h</v>
          </cell>
          <cell r="D1360">
            <v>8.3339999999999996</v>
          </cell>
          <cell r="E1360">
            <v>12.305151</v>
          </cell>
          <cell r="H1360">
            <v>102.55</v>
          </cell>
        </row>
        <row r="1361">
          <cell r="B1361" t="str">
            <v>Total sem BDI</v>
          </cell>
          <cell r="F1361">
            <v>319.54000000000002</v>
          </cell>
          <cell r="G1361">
            <v>0</v>
          </cell>
          <cell r="H1361">
            <v>200.03</v>
          </cell>
          <cell r="I1361">
            <v>519.57000000000005</v>
          </cell>
        </row>
        <row r="1362">
          <cell r="B1362" t="str">
            <v>Total com BDI</v>
          </cell>
          <cell r="F1362">
            <v>414.03</v>
          </cell>
          <cell r="G1362">
            <v>0</v>
          </cell>
          <cell r="H1362">
            <v>259.18</v>
          </cell>
          <cell r="I1362">
            <v>673.22</v>
          </cell>
        </row>
        <row r="1364">
          <cell r="A1364" t="str">
            <v>19037</v>
          </cell>
          <cell r="B1364" t="str">
            <v>Caixa de captação mod. PMF  60 P/simples</v>
          </cell>
          <cell r="C1364" t="str">
            <v>un</v>
          </cell>
          <cell r="F1364">
            <v>329</v>
          </cell>
          <cell r="G1364">
            <v>0</v>
          </cell>
          <cell r="H1364">
            <v>239.92</v>
          </cell>
          <cell r="I1364">
            <v>568.91</v>
          </cell>
        </row>
        <row r="1365">
          <cell r="A1365" t="str">
            <v>333</v>
          </cell>
          <cell r="B1365" t="str">
            <v>Tijolo</v>
          </cell>
          <cell r="C1365" t="str">
            <v>un</v>
          </cell>
          <cell r="D1365">
            <v>210.69</v>
          </cell>
          <cell r="E1365">
            <v>0.39</v>
          </cell>
          <cell r="F1365">
            <v>82.17</v>
          </cell>
          <cell r="H1365" t="str">
            <v/>
          </cell>
        </row>
        <row r="1366">
          <cell r="A1366" t="str">
            <v>078</v>
          </cell>
          <cell r="B1366" t="str">
            <v>Cimento</v>
          </cell>
          <cell r="C1366" t="str">
            <v>kg</v>
          </cell>
          <cell r="D1366">
            <v>71.989999999999995</v>
          </cell>
          <cell r="E1366">
            <v>0.37</v>
          </cell>
          <cell r="F1366">
            <v>26.64</v>
          </cell>
          <cell r="H1366" t="str">
            <v/>
          </cell>
        </row>
        <row r="1367">
          <cell r="A1367" t="str">
            <v>022</v>
          </cell>
          <cell r="B1367" t="str">
            <v>Areia média</v>
          </cell>
          <cell r="C1367" t="str">
            <v>m3</v>
          </cell>
          <cell r="D1367">
            <v>0.2</v>
          </cell>
          <cell r="E1367">
            <v>51.3</v>
          </cell>
          <cell r="F1367">
            <v>10.26</v>
          </cell>
        </row>
        <row r="1368">
          <cell r="A1368" t="str">
            <v>059</v>
          </cell>
          <cell r="B1368" t="str">
            <v>Cal hidratada</v>
          </cell>
          <cell r="C1368" t="str">
            <v>kg</v>
          </cell>
          <cell r="D1368">
            <v>15.11</v>
          </cell>
          <cell r="E1368">
            <v>0.32</v>
          </cell>
          <cell r="F1368">
            <v>4.84</v>
          </cell>
          <cell r="H1368" t="str">
            <v/>
          </cell>
        </row>
        <row r="1369">
          <cell r="A1369" t="str">
            <v>036</v>
          </cell>
          <cell r="B1369" t="str">
            <v>Brita 1</v>
          </cell>
          <cell r="C1369" t="str">
            <v>m3</v>
          </cell>
          <cell r="D1369">
            <v>0.12</v>
          </cell>
          <cell r="E1369">
            <v>51.14</v>
          </cell>
          <cell r="F1369">
            <v>6.14</v>
          </cell>
        </row>
        <row r="1370">
          <cell r="A1370" t="str">
            <v>037</v>
          </cell>
          <cell r="B1370" t="str">
            <v>Brita 2</v>
          </cell>
          <cell r="C1370" t="str">
            <v>m3</v>
          </cell>
          <cell r="D1370">
            <v>7.0000000000000007E-2</v>
          </cell>
          <cell r="E1370">
            <v>48.37</v>
          </cell>
          <cell r="F1370">
            <v>3.39</v>
          </cell>
        </row>
        <row r="1371">
          <cell r="A1371" t="str">
            <v>004</v>
          </cell>
          <cell r="B1371" t="str">
            <v>Aço CA-50 1/4"</v>
          </cell>
          <cell r="C1371" t="str">
            <v>kg</v>
          </cell>
          <cell r="D1371">
            <v>1.43</v>
          </cell>
          <cell r="E1371">
            <v>4.68</v>
          </cell>
          <cell r="F1371">
            <v>6.69</v>
          </cell>
          <cell r="H1371" t="str">
            <v/>
          </cell>
        </row>
        <row r="1372">
          <cell r="A1372" t="str">
            <v>222</v>
          </cell>
          <cell r="B1372" t="str">
            <v>Madeira de caixaria</v>
          </cell>
          <cell r="C1372" t="str">
            <v>dz</v>
          </cell>
          <cell r="D1372">
            <v>7.0000000000000007E-2</v>
          </cell>
          <cell r="E1372">
            <v>54</v>
          </cell>
          <cell r="F1372">
            <v>3.78</v>
          </cell>
        </row>
        <row r="1373">
          <cell r="A1373" t="str">
            <v>164</v>
          </cell>
          <cell r="B1373" t="str">
            <v>Grelha ferro fundido 70x40</v>
          </cell>
          <cell r="C1373" t="str">
            <v>un</v>
          </cell>
          <cell r="D1373">
            <v>1</v>
          </cell>
          <cell r="E1373">
            <v>110</v>
          </cell>
          <cell r="F1373">
            <v>110</v>
          </cell>
        </row>
        <row r="1374">
          <cell r="A1374" t="str">
            <v>300</v>
          </cell>
          <cell r="B1374" t="str">
            <v>Servente</v>
          </cell>
          <cell r="C1374" t="str">
            <v>h</v>
          </cell>
          <cell r="D1374">
            <v>9.5579999999999998</v>
          </cell>
          <cell r="E1374">
            <v>8.318601000000001</v>
          </cell>
          <cell r="H1374">
            <v>79.510000000000005</v>
          </cell>
        </row>
        <row r="1375">
          <cell r="A1375" t="str">
            <v>254</v>
          </cell>
          <cell r="B1375" t="str">
            <v>Pedreiro</v>
          </cell>
          <cell r="C1375" t="str">
            <v>h</v>
          </cell>
          <cell r="D1375">
            <v>8.5860000000000003</v>
          </cell>
          <cell r="E1375">
            <v>12.305151</v>
          </cell>
          <cell r="H1375">
            <v>105.65</v>
          </cell>
        </row>
        <row r="1376">
          <cell r="B1376" t="str">
            <v>Total sem BDI</v>
          </cell>
          <cell r="F1376">
            <v>253.91</v>
          </cell>
          <cell r="G1376">
            <v>0</v>
          </cell>
          <cell r="H1376">
            <v>185.16000000000003</v>
          </cell>
          <cell r="I1376">
            <v>439.07000000000005</v>
          </cell>
        </row>
        <row r="1377">
          <cell r="B1377" t="str">
            <v>Total com BDI</v>
          </cell>
          <cell r="F1377">
            <v>329</v>
          </cell>
          <cell r="G1377">
            <v>0</v>
          </cell>
          <cell r="H1377">
            <v>239.92</v>
          </cell>
          <cell r="I1377">
            <v>568.91</v>
          </cell>
        </row>
        <row r="1379">
          <cell r="A1379" t="str">
            <v>19063</v>
          </cell>
          <cell r="B1379" t="str">
            <v>Caixa de captação mod. PMF  60 P/dupla</v>
          </cell>
          <cell r="C1379" t="str">
            <v>un</v>
          </cell>
          <cell r="F1379">
            <v>456.16</v>
          </cell>
          <cell r="G1379">
            <v>0</v>
          </cell>
          <cell r="H1379">
            <v>297.79000000000002</v>
          </cell>
          <cell r="I1379">
            <v>753.95</v>
          </cell>
        </row>
        <row r="1380">
          <cell r="A1380" t="str">
            <v>333</v>
          </cell>
          <cell r="B1380" t="str">
            <v>Tijolo</v>
          </cell>
          <cell r="C1380" t="str">
            <v>un</v>
          </cell>
          <cell r="D1380">
            <v>388.37</v>
          </cell>
          <cell r="E1380">
            <v>0.39</v>
          </cell>
          <cell r="F1380">
            <v>151.46</v>
          </cell>
          <cell r="H1380" t="str">
            <v/>
          </cell>
        </row>
        <row r="1381">
          <cell r="A1381" t="str">
            <v>078</v>
          </cell>
          <cell r="B1381" t="str">
            <v>Cimento</v>
          </cell>
          <cell r="C1381" t="str">
            <v>kg</v>
          </cell>
          <cell r="D1381">
            <v>103.05</v>
          </cell>
          <cell r="E1381">
            <v>0.37</v>
          </cell>
          <cell r="F1381">
            <v>38.130000000000003</v>
          </cell>
          <cell r="H1381" t="str">
            <v/>
          </cell>
        </row>
        <row r="1382">
          <cell r="A1382" t="str">
            <v>022</v>
          </cell>
          <cell r="B1382" t="str">
            <v>Areia média</v>
          </cell>
          <cell r="C1382" t="str">
            <v>m3</v>
          </cell>
          <cell r="D1382">
            <v>0.37</v>
          </cell>
          <cell r="E1382">
            <v>51.3</v>
          </cell>
          <cell r="F1382">
            <v>18.98</v>
          </cell>
        </row>
        <row r="1383">
          <cell r="A1383" t="str">
            <v>059</v>
          </cell>
          <cell r="B1383" t="str">
            <v>Cal hidratada</v>
          </cell>
          <cell r="C1383" t="str">
            <v>kg</v>
          </cell>
          <cell r="D1383">
            <v>29.01</v>
          </cell>
          <cell r="E1383">
            <v>0.32</v>
          </cell>
          <cell r="F1383">
            <v>9.2799999999999994</v>
          </cell>
          <cell r="H1383" t="str">
            <v/>
          </cell>
        </row>
        <row r="1384">
          <cell r="A1384" t="str">
            <v>036</v>
          </cell>
          <cell r="B1384" t="str">
            <v>Brita 1</v>
          </cell>
          <cell r="C1384" t="str">
            <v>m3</v>
          </cell>
          <cell r="D1384">
            <v>0.15</v>
          </cell>
          <cell r="E1384">
            <v>51.14</v>
          </cell>
          <cell r="F1384">
            <v>7.67</v>
          </cell>
        </row>
        <row r="1385">
          <cell r="A1385" t="str">
            <v>037</v>
          </cell>
          <cell r="B1385" t="str">
            <v>Brita 2</v>
          </cell>
          <cell r="C1385" t="str">
            <v>m3</v>
          </cell>
          <cell r="D1385">
            <v>0.09</v>
          </cell>
          <cell r="E1385">
            <v>48.37</v>
          </cell>
          <cell r="F1385">
            <v>4.3499999999999996</v>
          </cell>
        </row>
        <row r="1386">
          <cell r="A1386" t="str">
            <v>004</v>
          </cell>
          <cell r="B1386" t="str">
            <v>Aço CA-50 1/4"</v>
          </cell>
          <cell r="C1386" t="str">
            <v>kg</v>
          </cell>
          <cell r="D1386">
            <v>1.68</v>
          </cell>
          <cell r="E1386">
            <v>4.68</v>
          </cell>
          <cell r="F1386">
            <v>7.86</v>
          </cell>
          <cell r="H1386" t="str">
            <v/>
          </cell>
        </row>
        <row r="1387">
          <cell r="A1387" t="str">
            <v>222</v>
          </cell>
          <cell r="B1387" t="str">
            <v>Madeira de caixaria</v>
          </cell>
          <cell r="C1387" t="str">
            <v>dz</v>
          </cell>
          <cell r="D1387">
            <v>0.08</v>
          </cell>
          <cell r="E1387">
            <v>54</v>
          </cell>
          <cell r="F1387">
            <v>4.32</v>
          </cell>
        </row>
        <row r="1388">
          <cell r="A1388" t="str">
            <v>164</v>
          </cell>
          <cell r="B1388" t="str">
            <v>Grelha ferro fundido 70x40</v>
          </cell>
          <cell r="C1388" t="str">
            <v>un</v>
          </cell>
          <cell r="D1388">
            <v>1</v>
          </cell>
          <cell r="E1388">
            <v>110</v>
          </cell>
          <cell r="F1388">
            <v>110</v>
          </cell>
        </row>
        <row r="1389">
          <cell r="A1389" t="str">
            <v>300</v>
          </cell>
          <cell r="B1389" t="str">
            <v>Servente</v>
          </cell>
          <cell r="C1389" t="str">
            <v>h</v>
          </cell>
          <cell r="D1389">
            <v>13.41</v>
          </cell>
          <cell r="E1389">
            <v>8.318601000000001</v>
          </cell>
          <cell r="H1389">
            <v>111.55</v>
          </cell>
        </row>
        <row r="1390">
          <cell r="A1390" t="str">
            <v>254</v>
          </cell>
          <cell r="B1390" t="str">
            <v>Pedreiro</v>
          </cell>
          <cell r="C1390" t="str">
            <v>h</v>
          </cell>
          <cell r="D1390">
            <v>9.6120000000000001</v>
          </cell>
          <cell r="E1390">
            <v>12.305151</v>
          </cell>
          <cell r="H1390">
            <v>118.28</v>
          </cell>
        </row>
        <row r="1391">
          <cell r="B1391" t="str">
            <v>Total sem BDI</v>
          </cell>
          <cell r="F1391">
            <v>352.04999999999995</v>
          </cell>
          <cell r="G1391">
            <v>0</v>
          </cell>
          <cell r="H1391">
            <v>229.82999999999998</v>
          </cell>
          <cell r="I1391">
            <v>581.87999999999988</v>
          </cell>
        </row>
        <row r="1392">
          <cell r="B1392" t="str">
            <v>Total com BDI</v>
          </cell>
          <cell r="F1392">
            <v>456.16</v>
          </cell>
          <cell r="G1392">
            <v>0</v>
          </cell>
          <cell r="H1392">
            <v>297.79000000000002</v>
          </cell>
          <cell r="I1392">
            <v>753.95</v>
          </cell>
        </row>
        <row r="1394">
          <cell r="A1394" t="str">
            <v>19038</v>
          </cell>
          <cell r="B1394" t="str">
            <v>Caixa de captação mod. PMF  80 P/dupla</v>
          </cell>
          <cell r="C1394" t="str">
            <v>un</v>
          </cell>
          <cell r="F1394">
            <v>649.05999999999995</v>
          </cell>
          <cell r="G1394">
            <v>0</v>
          </cell>
          <cell r="H1394">
            <v>473.68</v>
          </cell>
          <cell r="I1394">
            <v>1122.74</v>
          </cell>
        </row>
        <row r="1395">
          <cell r="A1395" t="str">
            <v>333</v>
          </cell>
          <cell r="B1395" t="str">
            <v>Tijolo</v>
          </cell>
          <cell r="C1395" t="str">
            <v>un</v>
          </cell>
          <cell r="D1395">
            <v>632.21</v>
          </cell>
          <cell r="E1395">
            <v>0.39</v>
          </cell>
          <cell r="F1395">
            <v>246.56</v>
          </cell>
          <cell r="H1395" t="str">
            <v/>
          </cell>
        </row>
        <row r="1396">
          <cell r="A1396" t="str">
            <v>078</v>
          </cell>
          <cell r="B1396" t="str">
            <v>Cimento</v>
          </cell>
          <cell r="C1396" t="str">
            <v>kg</v>
          </cell>
          <cell r="D1396">
            <v>160.47999999999999</v>
          </cell>
          <cell r="E1396">
            <v>0.37</v>
          </cell>
          <cell r="F1396">
            <v>59.38</v>
          </cell>
          <cell r="H1396" t="str">
            <v/>
          </cell>
        </row>
        <row r="1397">
          <cell r="A1397" t="str">
            <v>022</v>
          </cell>
          <cell r="B1397" t="str">
            <v>Areia média</v>
          </cell>
          <cell r="C1397" t="str">
            <v>m3</v>
          </cell>
          <cell r="D1397">
            <v>0.59</v>
          </cell>
          <cell r="E1397">
            <v>51.3</v>
          </cell>
          <cell r="F1397">
            <v>30.27</v>
          </cell>
        </row>
        <row r="1398">
          <cell r="A1398" t="str">
            <v>059</v>
          </cell>
          <cell r="B1398" t="str">
            <v>Cal hidratada</v>
          </cell>
          <cell r="C1398" t="str">
            <v>kg</v>
          </cell>
          <cell r="D1398">
            <v>47.54</v>
          </cell>
          <cell r="E1398">
            <v>0.32</v>
          </cell>
          <cell r="F1398">
            <v>15.21</v>
          </cell>
          <cell r="H1398" t="str">
            <v/>
          </cell>
        </row>
        <row r="1399">
          <cell r="A1399" t="str">
            <v>036</v>
          </cell>
          <cell r="B1399" t="str">
            <v>Brita 1</v>
          </cell>
          <cell r="C1399" t="str">
            <v>m3</v>
          </cell>
          <cell r="D1399">
            <v>0.23</v>
          </cell>
          <cell r="E1399">
            <v>51.14</v>
          </cell>
          <cell r="F1399">
            <v>11.76</v>
          </cell>
        </row>
        <row r="1400">
          <cell r="A1400" t="str">
            <v>037</v>
          </cell>
          <cell r="B1400" t="str">
            <v>Brita 2</v>
          </cell>
          <cell r="C1400" t="str">
            <v>m3</v>
          </cell>
          <cell r="D1400">
            <v>0.12</v>
          </cell>
          <cell r="E1400">
            <v>48.37</v>
          </cell>
          <cell r="F1400">
            <v>5.8</v>
          </cell>
        </row>
        <row r="1401">
          <cell r="A1401" t="str">
            <v>004</v>
          </cell>
          <cell r="B1401" t="str">
            <v>Aço CA-50 1/4"</v>
          </cell>
          <cell r="C1401" t="str">
            <v>kg</v>
          </cell>
          <cell r="D1401">
            <v>2.96</v>
          </cell>
          <cell r="E1401">
            <v>4.68</v>
          </cell>
          <cell r="F1401">
            <v>13.85</v>
          </cell>
          <cell r="H1401" t="str">
            <v/>
          </cell>
        </row>
        <row r="1402">
          <cell r="A1402" t="str">
            <v>222</v>
          </cell>
          <cell r="B1402" t="str">
            <v>Madeira de caixaria</v>
          </cell>
          <cell r="C1402" t="str">
            <v>dz</v>
          </cell>
          <cell r="D1402">
            <v>0.15</v>
          </cell>
          <cell r="E1402">
            <v>54</v>
          </cell>
          <cell r="F1402">
            <v>8.1</v>
          </cell>
        </row>
        <row r="1403">
          <cell r="A1403" t="str">
            <v>164</v>
          </cell>
          <cell r="B1403" t="str">
            <v>Grelha ferro fundido 70x40</v>
          </cell>
          <cell r="C1403" t="str">
            <v>un</v>
          </cell>
          <cell r="D1403">
            <v>1</v>
          </cell>
          <cell r="E1403">
            <v>110</v>
          </cell>
          <cell r="F1403">
            <v>110</v>
          </cell>
        </row>
        <row r="1404">
          <cell r="A1404" t="str">
            <v>300</v>
          </cell>
          <cell r="B1404" t="str">
            <v>Servente</v>
          </cell>
          <cell r="C1404" t="str">
            <v>h</v>
          </cell>
          <cell r="D1404">
            <v>21.18</v>
          </cell>
          <cell r="E1404">
            <v>8.318601000000001</v>
          </cell>
          <cell r="H1404">
            <v>176.19</v>
          </cell>
        </row>
        <row r="1405">
          <cell r="A1405" t="str">
            <v>254</v>
          </cell>
          <cell r="B1405" t="str">
            <v>Pedreiro</v>
          </cell>
          <cell r="C1405" t="str">
            <v>h</v>
          </cell>
          <cell r="D1405">
            <v>15.39</v>
          </cell>
          <cell r="E1405">
            <v>12.305151</v>
          </cell>
          <cell r="H1405">
            <v>189.38</v>
          </cell>
        </row>
        <row r="1406">
          <cell r="B1406" t="str">
            <v>Total sem BDI</v>
          </cell>
          <cell r="F1406">
            <v>500.93</v>
          </cell>
          <cell r="G1406">
            <v>0</v>
          </cell>
          <cell r="H1406">
            <v>365.57</v>
          </cell>
          <cell r="I1406">
            <v>866.5</v>
          </cell>
        </row>
        <row r="1407">
          <cell r="B1407" t="str">
            <v>Total com BDI</v>
          </cell>
          <cell r="F1407">
            <v>649.05999999999995</v>
          </cell>
          <cell r="G1407">
            <v>0</v>
          </cell>
          <cell r="H1407">
            <v>473.68</v>
          </cell>
          <cell r="I1407">
            <v>1122.74</v>
          </cell>
        </row>
        <row r="1409">
          <cell r="A1409" t="str">
            <v>19039</v>
          </cell>
          <cell r="B1409" t="str">
            <v>Caixa de captação mod. PMF  100 p/dupla</v>
          </cell>
          <cell r="C1409" t="str">
            <v>un</v>
          </cell>
          <cell r="F1409">
            <v>754.76</v>
          </cell>
          <cell r="G1409">
            <v>0</v>
          </cell>
          <cell r="H1409">
            <v>571.46</v>
          </cell>
          <cell r="I1409">
            <v>1326.22</v>
          </cell>
        </row>
        <row r="1410">
          <cell r="A1410" t="str">
            <v>333</v>
          </cell>
          <cell r="B1410" t="str">
            <v>Tijolo</v>
          </cell>
          <cell r="C1410" t="str">
            <v>un</v>
          </cell>
          <cell r="D1410">
            <v>774.9</v>
          </cell>
          <cell r="E1410">
            <v>0.39</v>
          </cell>
          <cell r="F1410">
            <v>302.20999999999998</v>
          </cell>
          <cell r="H1410" t="str">
            <v/>
          </cell>
        </row>
        <row r="1411">
          <cell r="A1411" t="str">
            <v>078</v>
          </cell>
          <cell r="B1411" t="str">
            <v>Cimento</v>
          </cell>
          <cell r="C1411" t="str">
            <v>kg</v>
          </cell>
          <cell r="D1411">
            <v>188.81</v>
          </cell>
          <cell r="E1411">
            <v>0.37</v>
          </cell>
          <cell r="F1411">
            <v>69.86</v>
          </cell>
          <cell r="H1411" t="str">
            <v/>
          </cell>
        </row>
        <row r="1412">
          <cell r="A1412" t="str">
            <v>022</v>
          </cell>
          <cell r="B1412" t="str">
            <v>Areia média</v>
          </cell>
          <cell r="C1412" t="str">
            <v>m3</v>
          </cell>
          <cell r="D1412">
            <v>0.71</v>
          </cell>
          <cell r="E1412">
            <v>51.3</v>
          </cell>
          <cell r="F1412">
            <v>36.42</v>
          </cell>
        </row>
        <row r="1413">
          <cell r="A1413" t="str">
            <v>059</v>
          </cell>
          <cell r="B1413" t="str">
            <v>Cal hidratada</v>
          </cell>
          <cell r="C1413" t="str">
            <v>kg</v>
          </cell>
          <cell r="D1413">
            <v>58.32</v>
          </cell>
          <cell r="E1413">
            <v>0.32</v>
          </cell>
          <cell r="F1413">
            <v>18.66</v>
          </cell>
          <cell r="H1413" t="str">
            <v/>
          </cell>
        </row>
        <row r="1414">
          <cell r="A1414" t="str">
            <v>036</v>
          </cell>
          <cell r="B1414" t="str">
            <v>Brita 1</v>
          </cell>
          <cell r="C1414" t="str">
            <v>m3</v>
          </cell>
          <cell r="D1414">
            <v>0.26</v>
          </cell>
          <cell r="E1414">
            <v>51.14</v>
          </cell>
          <cell r="F1414">
            <v>13.3</v>
          </cell>
        </row>
        <row r="1415">
          <cell r="A1415" t="str">
            <v>037</v>
          </cell>
          <cell r="B1415" t="str">
            <v>Brita 2</v>
          </cell>
          <cell r="C1415" t="str">
            <v>m3</v>
          </cell>
          <cell r="D1415">
            <v>0.14000000000000001</v>
          </cell>
          <cell r="E1415">
            <v>48.37</v>
          </cell>
          <cell r="F1415">
            <v>6.77</v>
          </cell>
        </row>
        <row r="1416">
          <cell r="A1416" t="str">
            <v>004</v>
          </cell>
          <cell r="B1416" t="str">
            <v>Aço CA-50 1/4"</v>
          </cell>
          <cell r="C1416" t="str">
            <v>kg</v>
          </cell>
          <cell r="D1416">
            <v>3.44</v>
          </cell>
          <cell r="E1416">
            <v>4.68</v>
          </cell>
          <cell r="F1416">
            <v>16.100000000000001</v>
          </cell>
          <cell r="H1416" t="str">
            <v/>
          </cell>
        </row>
        <row r="1417">
          <cell r="A1417" t="str">
            <v>222</v>
          </cell>
          <cell r="B1417" t="str">
            <v>Madeira de caixaria</v>
          </cell>
          <cell r="C1417" t="str">
            <v>dz</v>
          </cell>
          <cell r="D1417">
            <v>0.17</v>
          </cell>
          <cell r="E1417">
            <v>54</v>
          </cell>
          <cell r="F1417">
            <v>9.18</v>
          </cell>
        </row>
        <row r="1418">
          <cell r="A1418" t="str">
            <v>164</v>
          </cell>
          <cell r="B1418" t="str">
            <v>Grelha ferro fundido 70x40</v>
          </cell>
          <cell r="C1418" t="str">
            <v>un</v>
          </cell>
          <cell r="D1418">
            <v>1</v>
          </cell>
          <cell r="E1418">
            <v>110</v>
          </cell>
          <cell r="F1418">
            <v>110</v>
          </cell>
        </row>
        <row r="1419">
          <cell r="A1419" t="str">
            <v>300</v>
          </cell>
          <cell r="B1419" t="str">
            <v>Servente</v>
          </cell>
          <cell r="C1419" t="str">
            <v>h</v>
          </cell>
          <cell r="D1419">
            <v>25.38</v>
          </cell>
          <cell r="E1419">
            <v>8.318601000000001</v>
          </cell>
          <cell r="H1419">
            <v>211.13</v>
          </cell>
        </row>
        <row r="1420">
          <cell r="A1420" t="str">
            <v>254</v>
          </cell>
          <cell r="B1420" t="str">
            <v>Pedreiro</v>
          </cell>
          <cell r="C1420" t="str">
            <v>h</v>
          </cell>
          <cell r="D1420">
            <v>18.684000000000001</v>
          </cell>
          <cell r="E1420">
            <v>12.305151</v>
          </cell>
          <cell r="H1420">
            <v>229.91</v>
          </cell>
        </row>
        <row r="1421">
          <cell r="B1421" t="str">
            <v>Total sem BDI</v>
          </cell>
          <cell r="F1421">
            <v>582.5</v>
          </cell>
          <cell r="G1421">
            <v>0</v>
          </cell>
          <cell r="H1421">
            <v>441.03999999999996</v>
          </cell>
          <cell r="I1421">
            <v>1023.54</v>
          </cell>
        </row>
        <row r="1422">
          <cell r="B1422" t="str">
            <v>Total com BDI</v>
          </cell>
          <cell r="F1422">
            <v>754.76</v>
          </cell>
          <cell r="G1422">
            <v>0</v>
          </cell>
          <cell r="H1422">
            <v>571.46</v>
          </cell>
          <cell r="I1422">
            <v>1326.22</v>
          </cell>
        </row>
        <row r="1424">
          <cell r="A1424" t="str">
            <v>19102</v>
          </cell>
          <cell r="B1424" t="str">
            <v>Caixa de captação em alvenaria de pedra para tubo 1,00m (130x130) h=1,70m</v>
          </cell>
          <cell r="C1424" t="str">
            <v>un</v>
          </cell>
          <cell r="F1424">
            <v>1236.6099999999999</v>
          </cell>
          <cell r="G1424">
            <v>0</v>
          </cell>
          <cell r="H1424">
            <v>543.54</v>
          </cell>
          <cell r="I1424">
            <v>1780.15</v>
          </cell>
        </row>
        <row r="1425">
          <cell r="A1425" t="str">
            <v>253</v>
          </cell>
          <cell r="B1425" t="str">
            <v>Pedra dupla</v>
          </cell>
          <cell r="C1425" t="str">
            <v>un</v>
          </cell>
          <cell r="D1425">
            <v>208</v>
          </cell>
          <cell r="E1425">
            <v>2.29</v>
          </cell>
          <cell r="F1425">
            <v>476.32</v>
          </cell>
        </row>
        <row r="1426">
          <cell r="A1426" t="str">
            <v>078</v>
          </cell>
          <cell r="B1426" t="str">
            <v>Cimento</v>
          </cell>
          <cell r="C1426" t="str">
            <v>kg</v>
          </cell>
          <cell r="D1426">
            <v>458</v>
          </cell>
          <cell r="E1426">
            <v>0.37</v>
          </cell>
          <cell r="F1426">
            <v>169.46</v>
          </cell>
        </row>
        <row r="1427">
          <cell r="A1427" t="str">
            <v>022</v>
          </cell>
          <cell r="B1427" t="str">
            <v>Areia média</v>
          </cell>
          <cell r="C1427" t="str">
            <v>m3</v>
          </cell>
          <cell r="D1427">
            <v>1.32</v>
          </cell>
          <cell r="E1427">
            <v>51.3</v>
          </cell>
          <cell r="F1427">
            <v>67.72</v>
          </cell>
        </row>
        <row r="1428">
          <cell r="A1428" t="str">
            <v>036</v>
          </cell>
          <cell r="B1428" t="str">
            <v>Brita 1</v>
          </cell>
          <cell r="C1428" t="str">
            <v>m3</v>
          </cell>
          <cell r="D1428">
            <v>0.56000000000000005</v>
          </cell>
          <cell r="E1428">
            <v>51.14</v>
          </cell>
          <cell r="F1428">
            <v>28.64</v>
          </cell>
        </row>
        <row r="1429">
          <cell r="A1429" t="str">
            <v>164</v>
          </cell>
          <cell r="B1429" t="str">
            <v>Grelha ferro fundido 70x40</v>
          </cell>
          <cell r="C1429" t="str">
            <v>un</v>
          </cell>
          <cell r="D1429">
            <v>1</v>
          </cell>
          <cell r="E1429">
            <v>110</v>
          </cell>
          <cell r="F1429">
            <v>110</v>
          </cell>
        </row>
        <row r="1430">
          <cell r="A1430" t="str">
            <v>735</v>
          </cell>
          <cell r="B1430" t="str">
            <v>Aço CA-50 5/16" 8mm</v>
          </cell>
          <cell r="C1430" t="str">
            <v>m</v>
          </cell>
          <cell r="D1430">
            <v>60</v>
          </cell>
          <cell r="E1430">
            <v>1.65</v>
          </cell>
          <cell r="F1430">
            <v>99</v>
          </cell>
        </row>
        <row r="1431">
          <cell r="A1431" t="str">
            <v>222</v>
          </cell>
          <cell r="B1431" t="str">
            <v>Madeira de caixaria</v>
          </cell>
          <cell r="C1431" t="str">
            <v>dz</v>
          </cell>
          <cell r="D1431">
            <v>0.06</v>
          </cell>
          <cell r="E1431">
            <v>54</v>
          </cell>
          <cell r="F1431">
            <v>3.24</v>
          </cell>
        </row>
        <row r="1432">
          <cell r="A1432" t="str">
            <v>300</v>
          </cell>
          <cell r="B1432" t="str">
            <v>Servente</v>
          </cell>
          <cell r="C1432" t="str">
            <v>h</v>
          </cell>
          <cell r="D1432">
            <v>26.73</v>
          </cell>
          <cell r="E1432">
            <v>8.318601000000001</v>
          </cell>
          <cell r="H1432">
            <v>222.36</v>
          </cell>
        </row>
        <row r="1433">
          <cell r="A1433" t="str">
            <v>254</v>
          </cell>
          <cell r="B1433" t="str">
            <v>Pedreiro</v>
          </cell>
          <cell r="C1433" t="str">
            <v>h</v>
          </cell>
          <cell r="D1433">
            <v>16.02</v>
          </cell>
          <cell r="E1433">
            <v>12.305151</v>
          </cell>
          <cell r="H1433">
            <v>197.13</v>
          </cell>
        </row>
        <row r="1434">
          <cell r="B1434" t="str">
            <v>Total sem BDI</v>
          </cell>
          <cell r="F1434">
            <v>954.38</v>
          </cell>
          <cell r="G1434">
            <v>0</v>
          </cell>
          <cell r="H1434">
            <v>419.49</v>
          </cell>
          <cell r="I1434">
            <v>1373.87</v>
          </cell>
        </row>
        <row r="1435">
          <cell r="B1435" t="str">
            <v>Total com BDI</v>
          </cell>
          <cell r="F1435">
            <v>1236.6099999999999</v>
          </cell>
          <cell r="G1435">
            <v>0</v>
          </cell>
          <cell r="H1435">
            <v>543.54</v>
          </cell>
          <cell r="I1435">
            <v>1780.15</v>
          </cell>
        </row>
        <row r="1437">
          <cell r="A1437" t="str">
            <v>19103</v>
          </cell>
          <cell r="B1437" t="str">
            <v>Caixa de captação em alvenaria de pedra para tubo 1,00m (130x130) h=1,70m</v>
          </cell>
          <cell r="C1437" t="str">
            <v>un</v>
          </cell>
          <cell r="F1437">
            <v>884</v>
          </cell>
          <cell r="G1437">
            <v>0</v>
          </cell>
          <cell r="H1437">
            <v>424.35</v>
          </cell>
          <cell r="I1437">
            <v>1308.3499999999999</v>
          </cell>
        </row>
        <row r="1438">
          <cell r="A1438" t="str">
            <v>253</v>
          </cell>
          <cell r="B1438" t="str">
            <v>Pedra dupla</v>
          </cell>
          <cell r="C1438" t="str">
            <v>un</v>
          </cell>
          <cell r="D1438">
            <v>146</v>
          </cell>
          <cell r="E1438">
            <v>2.29</v>
          </cell>
          <cell r="F1438">
            <v>334.34</v>
          </cell>
          <cell r="H1438" t="str">
            <v/>
          </cell>
        </row>
        <row r="1439">
          <cell r="A1439" t="str">
            <v>078</v>
          </cell>
          <cell r="B1439" t="str">
            <v>Cimento</v>
          </cell>
          <cell r="C1439" t="str">
            <v>kg</v>
          </cell>
          <cell r="D1439">
            <v>398</v>
          </cell>
          <cell r="E1439">
            <v>0.37</v>
          </cell>
          <cell r="F1439">
            <v>147.26</v>
          </cell>
          <cell r="H1439" t="str">
            <v/>
          </cell>
        </row>
        <row r="1440">
          <cell r="A1440" t="str">
            <v>022</v>
          </cell>
          <cell r="B1440" t="str">
            <v>Areia média</v>
          </cell>
          <cell r="C1440" t="str">
            <v>m3</v>
          </cell>
          <cell r="D1440">
            <v>1.07</v>
          </cell>
          <cell r="E1440">
            <v>51.3</v>
          </cell>
          <cell r="F1440">
            <v>54.89</v>
          </cell>
        </row>
        <row r="1441">
          <cell r="A1441" t="str">
            <v>036</v>
          </cell>
          <cell r="B1441" t="str">
            <v>Brita 1</v>
          </cell>
          <cell r="C1441" t="str">
            <v>m3</v>
          </cell>
          <cell r="D1441">
            <v>0.57999999999999996</v>
          </cell>
          <cell r="E1441">
            <v>51.14</v>
          </cell>
          <cell r="F1441">
            <v>29.66</v>
          </cell>
        </row>
        <row r="1442">
          <cell r="A1442" t="str">
            <v>735</v>
          </cell>
          <cell r="B1442" t="str">
            <v>Aço CA-50 5/16" 8mm</v>
          </cell>
          <cell r="C1442" t="str">
            <v>m</v>
          </cell>
          <cell r="D1442">
            <v>68.400000000000006</v>
          </cell>
          <cell r="E1442">
            <v>1.65</v>
          </cell>
          <cell r="F1442">
            <v>112.86</v>
          </cell>
          <cell r="H1442" t="str">
            <v/>
          </cell>
        </row>
        <row r="1443">
          <cell r="A1443" t="str">
            <v>222</v>
          </cell>
          <cell r="B1443" t="str">
            <v>Madeira de caixaria</v>
          </cell>
          <cell r="C1443" t="str">
            <v>dz</v>
          </cell>
          <cell r="D1443">
            <v>0.06</v>
          </cell>
          <cell r="E1443">
            <v>54</v>
          </cell>
          <cell r="F1443">
            <v>3.24</v>
          </cell>
        </row>
        <row r="1444">
          <cell r="A1444" t="str">
            <v>300</v>
          </cell>
          <cell r="B1444" t="str">
            <v>Servente</v>
          </cell>
          <cell r="C1444" t="str">
            <v>h</v>
          </cell>
          <cell r="D1444">
            <v>21.85</v>
          </cell>
          <cell r="E1444">
            <v>8.318601000000001</v>
          </cell>
          <cell r="H1444">
            <v>181.76</v>
          </cell>
        </row>
        <row r="1445">
          <cell r="A1445" t="str">
            <v>254</v>
          </cell>
          <cell r="B1445" t="str">
            <v>Pedreiro</v>
          </cell>
          <cell r="C1445" t="str">
            <v>h</v>
          </cell>
          <cell r="D1445">
            <v>11.843999999999999</v>
          </cell>
          <cell r="E1445">
            <v>12.305151</v>
          </cell>
          <cell r="H1445">
            <v>145.74</v>
          </cell>
        </row>
        <row r="1446">
          <cell r="B1446" t="str">
            <v>Total sem BDI</v>
          </cell>
          <cell r="F1446">
            <v>682.25</v>
          </cell>
          <cell r="G1446">
            <v>0</v>
          </cell>
          <cell r="H1446">
            <v>327.5</v>
          </cell>
          <cell r="I1446">
            <v>1009.75</v>
          </cell>
        </row>
        <row r="1447">
          <cell r="B1447" t="str">
            <v>Total com BDI</v>
          </cell>
          <cell r="F1447">
            <v>884</v>
          </cell>
          <cell r="G1447">
            <v>0</v>
          </cell>
          <cell r="H1447">
            <v>424.35</v>
          </cell>
          <cell r="I1447">
            <v>1308.3499999999999</v>
          </cell>
        </row>
        <row r="1449">
          <cell r="A1449" t="str">
            <v>19040</v>
          </cell>
          <cell r="B1449" t="str">
            <v>Caixa de captação mod. PMF  120 p/dupla</v>
          </cell>
          <cell r="C1449" t="str">
            <v>un</v>
          </cell>
          <cell r="F1449">
            <v>865.66</v>
          </cell>
          <cell r="G1449">
            <v>0</v>
          </cell>
          <cell r="H1449">
            <v>673.24</v>
          </cell>
          <cell r="I1449">
            <v>1538.9</v>
          </cell>
        </row>
        <row r="1450">
          <cell r="A1450" t="str">
            <v>333</v>
          </cell>
          <cell r="B1450" t="str">
            <v>Tijolo</v>
          </cell>
          <cell r="C1450" t="str">
            <v>un</v>
          </cell>
          <cell r="D1450">
            <v>924.73</v>
          </cell>
          <cell r="E1450">
            <v>0.39</v>
          </cell>
          <cell r="F1450">
            <v>360.64</v>
          </cell>
          <cell r="H1450" t="str">
            <v/>
          </cell>
        </row>
        <row r="1451">
          <cell r="A1451" t="str">
            <v>078</v>
          </cell>
          <cell r="B1451" t="str">
            <v>Cimento</v>
          </cell>
          <cell r="C1451" t="str">
            <v>kg</v>
          </cell>
          <cell r="D1451">
            <v>217.08</v>
          </cell>
          <cell r="E1451">
            <v>0.37</v>
          </cell>
          <cell r="F1451">
            <v>80.319999999999993</v>
          </cell>
          <cell r="H1451" t="str">
            <v/>
          </cell>
        </row>
        <row r="1452">
          <cell r="A1452" t="str">
            <v>022</v>
          </cell>
          <cell r="B1452" t="str">
            <v>Areia média</v>
          </cell>
          <cell r="C1452" t="str">
            <v>m3</v>
          </cell>
          <cell r="D1452">
            <v>0.84</v>
          </cell>
          <cell r="E1452">
            <v>51.3</v>
          </cell>
          <cell r="F1452">
            <v>43.09</v>
          </cell>
        </row>
        <row r="1453">
          <cell r="A1453" t="str">
            <v>059</v>
          </cell>
          <cell r="B1453" t="str">
            <v>Cal hidratada</v>
          </cell>
          <cell r="C1453" t="str">
            <v>kg</v>
          </cell>
          <cell r="D1453">
            <v>69.66</v>
          </cell>
          <cell r="E1453">
            <v>0.32</v>
          </cell>
          <cell r="F1453">
            <v>22.29</v>
          </cell>
          <cell r="H1453" t="str">
            <v/>
          </cell>
        </row>
        <row r="1454">
          <cell r="A1454" t="str">
            <v>036</v>
          </cell>
          <cell r="B1454" t="str">
            <v>Brita 1</v>
          </cell>
          <cell r="C1454" t="str">
            <v>m3</v>
          </cell>
          <cell r="D1454">
            <v>0.3</v>
          </cell>
          <cell r="E1454">
            <v>51.14</v>
          </cell>
          <cell r="F1454">
            <v>15.34</v>
          </cell>
        </row>
        <row r="1455">
          <cell r="A1455" t="str">
            <v>037</v>
          </cell>
          <cell r="B1455" t="str">
            <v>Brita 2</v>
          </cell>
          <cell r="C1455" t="str">
            <v>m3</v>
          </cell>
          <cell r="D1455">
            <v>0.15</v>
          </cell>
          <cell r="E1455">
            <v>48.37</v>
          </cell>
          <cell r="F1455">
            <v>7.26</v>
          </cell>
        </row>
        <row r="1456">
          <cell r="A1456" t="str">
            <v>004</v>
          </cell>
          <cell r="B1456" t="str">
            <v>Aço CA-50 1/4"</v>
          </cell>
          <cell r="C1456" t="str">
            <v>kg</v>
          </cell>
          <cell r="D1456">
            <v>3.92</v>
          </cell>
          <cell r="E1456">
            <v>4.68</v>
          </cell>
          <cell r="F1456">
            <v>18.350000000000001</v>
          </cell>
          <cell r="H1456" t="str">
            <v/>
          </cell>
        </row>
        <row r="1457">
          <cell r="A1457" t="str">
            <v>222</v>
          </cell>
          <cell r="B1457" t="str">
            <v>Madeira de caixaria</v>
          </cell>
          <cell r="C1457" t="str">
            <v>dz</v>
          </cell>
          <cell r="D1457">
            <v>0.2</v>
          </cell>
          <cell r="E1457">
            <v>54</v>
          </cell>
          <cell r="F1457">
            <v>10.8</v>
          </cell>
        </row>
        <row r="1458">
          <cell r="A1458" t="str">
            <v>164</v>
          </cell>
          <cell r="B1458" t="str">
            <v>Grelha ferro fundido 70x40</v>
          </cell>
          <cell r="C1458" t="str">
            <v>un</v>
          </cell>
          <cell r="D1458">
            <v>1</v>
          </cell>
          <cell r="E1458">
            <v>110</v>
          </cell>
          <cell r="F1458">
            <v>110</v>
          </cell>
        </row>
        <row r="1459">
          <cell r="A1459" t="str">
            <v>300</v>
          </cell>
          <cell r="B1459" t="str">
            <v>Servente</v>
          </cell>
          <cell r="C1459" t="str">
            <v>h</v>
          </cell>
          <cell r="D1459">
            <v>29.71</v>
          </cell>
          <cell r="E1459">
            <v>8.318601000000001</v>
          </cell>
          <cell r="H1459">
            <v>247.15</v>
          </cell>
        </row>
        <row r="1460">
          <cell r="A1460" t="str">
            <v>254</v>
          </cell>
          <cell r="B1460" t="str">
            <v>Pedreiro</v>
          </cell>
          <cell r="C1460" t="str">
            <v>h</v>
          </cell>
          <cell r="D1460">
            <v>22.14</v>
          </cell>
          <cell r="E1460">
            <v>12.305151</v>
          </cell>
          <cell r="H1460">
            <v>272.44</v>
          </cell>
        </row>
        <row r="1461">
          <cell r="B1461" t="str">
            <v>Total sem BDI</v>
          </cell>
          <cell r="F1461">
            <v>668.08999999999992</v>
          </cell>
          <cell r="G1461">
            <v>0</v>
          </cell>
          <cell r="H1461">
            <v>519.59</v>
          </cell>
          <cell r="I1461">
            <v>1187.6799999999998</v>
          </cell>
        </row>
        <row r="1462">
          <cell r="B1462" t="str">
            <v>Total com BDI</v>
          </cell>
          <cell r="F1462">
            <v>865.66</v>
          </cell>
          <cell r="G1462">
            <v>0</v>
          </cell>
          <cell r="H1462">
            <v>673.24</v>
          </cell>
          <cell r="I1462">
            <v>1538.9</v>
          </cell>
        </row>
        <row r="1465">
          <cell r="A1465" t="str">
            <v>19053</v>
          </cell>
          <cell r="B1465" t="str">
            <v>Caixa especial para captação (250x120)</v>
          </cell>
          <cell r="C1465" t="str">
            <v>un</v>
          </cell>
          <cell r="F1465">
            <v>1740.46</v>
          </cell>
          <cell r="G1465">
            <v>0</v>
          </cell>
          <cell r="H1465">
            <v>1047.9000000000001</v>
          </cell>
          <cell r="I1465">
            <v>2788.36</v>
          </cell>
        </row>
        <row r="1466">
          <cell r="A1466" t="str">
            <v>333</v>
          </cell>
          <cell r="B1466" t="str">
            <v>Tijolo</v>
          </cell>
          <cell r="C1466" t="str">
            <v>un</v>
          </cell>
          <cell r="D1466">
            <v>1283</v>
          </cell>
          <cell r="E1466">
            <v>0.39</v>
          </cell>
          <cell r="F1466">
            <v>500.37</v>
          </cell>
        </row>
        <row r="1467">
          <cell r="A1467" t="str">
            <v>078</v>
          </cell>
          <cell r="B1467" t="str">
            <v>Cimento</v>
          </cell>
          <cell r="C1467" t="str">
            <v>kg</v>
          </cell>
          <cell r="D1467">
            <v>448</v>
          </cell>
          <cell r="E1467">
            <v>0.37</v>
          </cell>
          <cell r="F1467">
            <v>165.76</v>
          </cell>
        </row>
        <row r="1468">
          <cell r="A1468" t="str">
            <v>022</v>
          </cell>
          <cell r="B1468" t="str">
            <v>Areia média</v>
          </cell>
          <cell r="C1468" t="str">
            <v>m3</v>
          </cell>
          <cell r="D1468">
            <v>1.65</v>
          </cell>
          <cell r="E1468">
            <v>51.3</v>
          </cell>
          <cell r="F1468">
            <v>84.65</v>
          </cell>
        </row>
        <row r="1469">
          <cell r="A1469" t="str">
            <v>059</v>
          </cell>
          <cell r="B1469" t="str">
            <v>Cal hidratada</v>
          </cell>
          <cell r="C1469" t="str">
            <v>kg</v>
          </cell>
          <cell r="D1469">
            <v>95</v>
          </cell>
          <cell r="E1469">
            <v>0.32</v>
          </cell>
          <cell r="F1469">
            <v>30.4</v>
          </cell>
        </row>
        <row r="1470">
          <cell r="A1470" t="str">
            <v>036</v>
          </cell>
          <cell r="B1470" t="str">
            <v>Brita 1</v>
          </cell>
          <cell r="C1470" t="str">
            <v>m3</v>
          </cell>
          <cell r="D1470">
            <v>0.7</v>
          </cell>
          <cell r="E1470">
            <v>51.14</v>
          </cell>
          <cell r="F1470">
            <v>35.799999999999997</v>
          </cell>
        </row>
        <row r="1471">
          <cell r="A1471" t="str">
            <v>037</v>
          </cell>
          <cell r="B1471" t="str">
            <v>Brita 2</v>
          </cell>
          <cell r="C1471" t="str">
            <v>m3</v>
          </cell>
          <cell r="D1471">
            <v>0.23200000000000001</v>
          </cell>
          <cell r="E1471">
            <v>48.37</v>
          </cell>
          <cell r="F1471">
            <v>11.22</v>
          </cell>
        </row>
        <row r="1472">
          <cell r="A1472" t="str">
            <v>004</v>
          </cell>
          <cell r="B1472" t="str">
            <v>Aço CA-50 1/4"</v>
          </cell>
          <cell r="C1472" t="str">
            <v>kg</v>
          </cell>
          <cell r="D1472">
            <v>28</v>
          </cell>
          <cell r="E1472">
            <v>4.68</v>
          </cell>
          <cell r="F1472">
            <v>131.04</v>
          </cell>
        </row>
        <row r="1473">
          <cell r="A1473" t="str">
            <v>222</v>
          </cell>
          <cell r="B1473" t="str">
            <v>Madeira de caixaria</v>
          </cell>
          <cell r="C1473" t="str">
            <v>dz</v>
          </cell>
          <cell r="D1473">
            <v>1</v>
          </cell>
          <cell r="E1473">
            <v>54</v>
          </cell>
          <cell r="F1473">
            <v>54</v>
          </cell>
        </row>
        <row r="1474">
          <cell r="A1474" t="str">
            <v>164</v>
          </cell>
          <cell r="B1474" t="str">
            <v>Grelha ferro fundido 70x40</v>
          </cell>
          <cell r="C1474" t="str">
            <v>un</v>
          </cell>
          <cell r="D1474">
            <v>3</v>
          </cell>
          <cell r="E1474">
            <v>110</v>
          </cell>
          <cell r="F1474">
            <v>330</v>
          </cell>
        </row>
        <row r="1475">
          <cell r="A1475" t="str">
            <v>300</v>
          </cell>
          <cell r="B1475" t="str">
            <v>Servente</v>
          </cell>
          <cell r="C1475" t="str">
            <v>h</v>
          </cell>
          <cell r="D1475">
            <v>45.3</v>
          </cell>
          <cell r="E1475">
            <v>8.318601000000001</v>
          </cell>
          <cell r="H1475">
            <v>376.83</v>
          </cell>
        </row>
        <row r="1476">
          <cell r="A1476" t="str">
            <v>254</v>
          </cell>
          <cell r="B1476" t="str">
            <v>Pedreiro</v>
          </cell>
          <cell r="C1476" t="str">
            <v>h</v>
          </cell>
          <cell r="D1476">
            <v>35.1</v>
          </cell>
          <cell r="E1476">
            <v>12.305151</v>
          </cell>
          <cell r="H1476">
            <v>431.91</v>
          </cell>
        </row>
        <row r="1477">
          <cell r="B1477" t="str">
            <v>Total sem BDI</v>
          </cell>
          <cell r="F1477">
            <v>1343.2399999999998</v>
          </cell>
          <cell r="G1477">
            <v>0</v>
          </cell>
          <cell r="H1477">
            <v>808.74</v>
          </cell>
          <cell r="I1477">
            <v>2151.9799999999996</v>
          </cell>
        </row>
        <row r="1478">
          <cell r="B1478" t="str">
            <v>Total com BDI</v>
          </cell>
          <cell r="F1478">
            <v>1740.46</v>
          </cell>
          <cell r="G1478">
            <v>0</v>
          </cell>
          <cell r="H1478">
            <v>1047.9000000000001</v>
          </cell>
          <cell r="I1478">
            <v>2788.36</v>
          </cell>
        </row>
        <row r="1480">
          <cell r="A1480" t="str">
            <v>19087</v>
          </cell>
          <cell r="B1480" t="str">
            <v>Dreno (brita e  Geotextil  ) 30x40</v>
          </cell>
          <cell r="C1480" t="str">
            <v>un</v>
          </cell>
          <cell r="F1480">
            <v>14.78</v>
          </cell>
          <cell r="G1480">
            <v>0</v>
          </cell>
          <cell r="H1480">
            <v>12.02</v>
          </cell>
          <cell r="I1480">
            <v>26.81</v>
          </cell>
        </row>
        <row r="1481">
          <cell r="A1481" t="str">
            <v>037</v>
          </cell>
          <cell r="B1481" t="str">
            <v>Brita 2</v>
          </cell>
          <cell r="C1481" t="str">
            <v>m3</v>
          </cell>
          <cell r="D1481">
            <v>0.12</v>
          </cell>
          <cell r="E1481">
            <v>48.37</v>
          </cell>
          <cell r="F1481">
            <v>5.8</v>
          </cell>
        </row>
        <row r="1482">
          <cell r="A1482" t="str">
            <v>1504</v>
          </cell>
          <cell r="B1482" t="str">
            <v>geotextil não tecido 400</v>
          </cell>
          <cell r="C1482" t="str">
            <v>m2</v>
          </cell>
          <cell r="D1482">
            <v>1.7</v>
          </cell>
          <cell r="E1482">
            <v>3.3</v>
          </cell>
          <cell r="F1482">
            <v>5.61</v>
          </cell>
          <cell r="H1482" t="str">
            <v/>
          </cell>
        </row>
        <row r="1483">
          <cell r="A1483" t="str">
            <v>300</v>
          </cell>
          <cell r="B1483" t="str">
            <v>Servente</v>
          </cell>
          <cell r="C1483" t="str">
            <v>h</v>
          </cell>
          <cell r="D1483">
            <v>0.45</v>
          </cell>
          <cell r="E1483">
            <v>8.318601000000001</v>
          </cell>
          <cell r="H1483">
            <v>3.74</v>
          </cell>
        </row>
        <row r="1484">
          <cell r="A1484" t="str">
            <v>254</v>
          </cell>
          <cell r="B1484" t="str">
            <v>Pedreiro</v>
          </cell>
          <cell r="C1484" t="str">
            <v>h</v>
          </cell>
          <cell r="D1484">
            <v>0.45</v>
          </cell>
          <cell r="E1484">
            <v>12.305151</v>
          </cell>
          <cell r="H1484">
            <v>5.54</v>
          </cell>
        </row>
        <row r="1485">
          <cell r="B1485" t="str">
            <v>Total sem BDI</v>
          </cell>
          <cell r="F1485">
            <v>11.41</v>
          </cell>
          <cell r="G1485">
            <v>0</v>
          </cell>
          <cell r="H1485">
            <v>9.2800000000000011</v>
          </cell>
          <cell r="I1485">
            <v>20.69</v>
          </cell>
        </row>
        <row r="1486">
          <cell r="B1486" t="str">
            <v>Total com BDI</v>
          </cell>
          <cell r="F1486">
            <v>14.78</v>
          </cell>
          <cell r="G1486">
            <v>0</v>
          </cell>
          <cell r="H1486">
            <v>12.02</v>
          </cell>
          <cell r="I1486">
            <v>26.81</v>
          </cell>
        </row>
        <row r="1488">
          <cell r="A1488" t="str">
            <v>19113</v>
          </cell>
          <cell r="B1488" t="str">
            <v>Dreno (brita e  Geotextil ) (125/65)x36</v>
          </cell>
          <cell r="C1488" t="str">
            <v>m</v>
          </cell>
          <cell r="F1488">
            <v>38.44</v>
          </cell>
          <cell r="G1488">
            <v>0</v>
          </cell>
          <cell r="H1488">
            <v>12.57</v>
          </cell>
          <cell r="I1488">
            <v>51.01</v>
          </cell>
        </row>
        <row r="1489">
          <cell r="A1489" t="str">
            <v>037</v>
          </cell>
          <cell r="B1489" t="str">
            <v>Brita 2</v>
          </cell>
          <cell r="C1489" t="str">
            <v>m3</v>
          </cell>
          <cell r="D1489">
            <v>0.34200000000000003</v>
          </cell>
          <cell r="E1489">
            <v>48.37</v>
          </cell>
          <cell r="F1489">
            <v>16.54</v>
          </cell>
        </row>
        <row r="1490">
          <cell r="A1490" t="str">
            <v>1504</v>
          </cell>
          <cell r="B1490" t="str">
            <v>geotextil não tecido 400</v>
          </cell>
          <cell r="C1490" t="str">
            <v>m2</v>
          </cell>
          <cell r="D1490">
            <v>3.98</v>
          </cell>
          <cell r="E1490">
            <v>3.3</v>
          </cell>
          <cell r="F1490">
            <v>13.13</v>
          </cell>
          <cell r="H1490" t="str">
            <v/>
          </cell>
        </row>
        <row r="1491">
          <cell r="A1491" t="str">
            <v>300</v>
          </cell>
          <cell r="B1491" t="str">
            <v>Servente</v>
          </cell>
          <cell r="C1491" t="str">
            <v>h</v>
          </cell>
          <cell r="D1491">
            <v>0.53</v>
          </cell>
          <cell r="E1491">
            <v>8.318601000000001</v>
          </cell>
          <cell r="H1491">
            <v>4.41</v>
          </cell>
        </row>
        <row r="1492">
          <cell r="A1492" t="str">
            <v>254</v>
          </cell>
          <cell r="B1492" t="str">
            <v>Pedreiro</v>
          </cell>
          <cell r="C1492" t="str">
            <v>h</v>
          </cell>
          <cell r="D1492">
            <v>0.43</v>
          </cell>
          <cell r="E1492">
            <v>12.305151</v>
          </cell>
          <cell r="H1492">
            <v>5.29</v>
          </cell>
        </row>
        <row r="1493">
          <cell r="B1493" t="str">
            <v>Total sem BDI</v>
          </cell>
          <cell r="F1493">
            <v>29.67</v>
          </cell>
          <cell r="G1493">
            <v>0</v>
          </cell>
          <cell r="H1493">
            <v>9.6999999999999993</v>
          </cell>
          <cell r="I1493">
            <v>39.370000000000005</v>
          </cell>
        </row>
        <row r="1494">
          <cell r="B1494" t="str">
            <v>Total com BDI</v>
          </cell>
          <cell r="F1494">
            <v>38.44</v>
          </cell>
          <cell r="G1494">
            <v>0</v>
          </cell>
          <cell r="H1494">
            <v>12.57</v>
          </cell>
          <cell r="I1494">
            <v>51.01</v>
          </cell>
        </row>
        <row r="1496">
          <cell r="A1496" t="str">
            <v>19088</v>
          </cell>
          <cell r="B1496" t="str">
            <v>Dreno (brita, Geotextil e tubo150) 30x40</v>
          </cell>
          <cell r="C1496" t="str">
            <v>un</v>
          </cell>
          <cell r="F1496">
            <v>31.85</v>
          </cell>
          <cell r="G1496">
            <v>0</v>
          </cell>
          <cell r="H1496">
            <v>12.83</v>
          </cell>
          <cell r="I1496">
            <v>44.68</v>
          </cell>
        </row>
        <row r="1497">
          <cell r="A1497" t="str">
            <v>037</v>
          </cell>
          <cell r="B1497" t="str">
            <v>Brita 2</v>
          </cell>
          <cell r="C1497" t="str">
            <v>m3</v>
          </cell>
          <cell r="D1497">
            <v>0.12</v>
          </cell>
          <cell r="E1497">
            <v>48.37</v>
          </cell>
          <cell r="F1497">
            <v>5.8</v>
          </cell>
        </row>
        <row r="1498">
          <cell r="A1498" t="str">
            <v>1504</v>
          </cell>
          <cell r="B1498" t="str">
            <v>geotextil não tecido 400</v>
          </cell>
          <cell r="C1498" t="str">
            <v>m2</v>
          </cell>
          <cell r="D1498">
            <v>1.7</v>
          </cell>
          <cell r="E1498">
            <v>3.3</v>
          </cell>
          <cell r="F1498">
            <v>5.61</v>
          </cell>
          <cell r="H1498" t="str">
            <v/>
          </cell>
        </row>
        <row r="1499">
          <cell r="A1499" t="str">
            <v>455</v>
          </cell>
          <cell r="B1499" t="str">
            <v>Tubo corrugado 150mm</v>
          </cell>
          <cell r="C1499" t="str">
            <v>ml</v>
          </cell>
          <cell r="D1499">
            <v>1</v>
          </cell>
          <cell r="E1499">
            <v>13.17</v>
          </cell>
          <cell r="F1499">
            <v>13.17</v>
          </cell>
        </row>
        <row r="1500">
          <cell r="A1500" t="str">
            <v>300</v>
          </cell>
          <cell r="B1500" t="str">
            <v>Servente</v>
          </cell>
          <cell r="C1500" t="str">
            <v>h</v>
          </cell>
          <cell r="D1500">
            <v>0.48</v>
          </cell>
          <cell r="E1500">
            <v>8.318601000000001</v>
          </cell>
          <cell r="H1500">
            <v>3.99</v>
          </cell>
        </row>
        <row r="1501">
          <cell r="A1501" t="str">
            <v>254</v>
          </cell>
          <cell r="B1501" t="str">
            <v>Pedreiro</v>
          </cell>
          <cell r="C1501" t="str">
            <v>h</v>
          </cell>
          <cell r="D1501">
            <v>0.48</v>
          </cell>
          <cell r="E1501">
            <v>12.305151</v>
          </cell>
          <cell r="H1501">
            <v>5.91</v>
          </cell>
        </row>
        <row r="1502">
          <cell r="B1502" t="str">
            <v>Total sem BDI</v>
          </cell>
          <cell r="F1502">
            <v>24.58</v>
          </cell>
          <cell r="G1502">
            <v>0</v>
          </cell>
          <cell r="H1502">
            <v>9.9</v>
          </cell>
          <cell r="I1502">
            <v>34.479999999999997</v>
          </cell>
        </row>
        <row r="1503">
          <cell r="B1503" t="str">
            <v>Total com BDI</v>
          </cell>
          <cell r="F1503">
            <v>31.85</v>
          </cell>
          <cell r="G1503">
            <v>0</v>
          </cell>
          <cell r="H1503">
            <v>12.83</v>
          </cell>
          <cell r="I1503">
            <v>44.68</v>
          </cell>
        </row>
        <row r="1505">
          <cell r="A1505" t="str">
            <v>19112</v>
          </cell>
          <cell r="B1505" t="str">
            <v>Dreno (brita, Geotextil) 44x55</v>
          </cell>
          <cell r="C1505" t="str">
            <v>un</v>
          </cell>
          <cell r="F1505">
            <v>25.64</v>
          </cell>
          <cell r="G1505">
            <v>0</v>
          </cell>
          <cell r="H1505">
            <v>12.83</v>
          </cell>
          <cell r="I1505">
            <v>38.47</v>
          </cell>
        </row>
        <row r="1506">
          <cell r="A1506" t="str">
            <v>037</v>
          </cell>
          <cell r="B1506" t="str">
            <v>Brita 2</v>
          </cell>
          <cell r="C1506" t="str">
            <v>m3</v>
          </cell>
          <cell r="D1506">
            <v>0.24199999999999999</v>
          </cell>
          <cell r="E1506">
            <v>48.37</v>
          </cell>
          <cell r="F1506">
            <v>11.71</v>
          </cell>
        </row>
        <row r="1507">
          <cell r="A1507" t="str">
            <v>1504</v>
          </cell>
          <cell r="B1507" t="str">
            <v>geotextil não tecido 400</v>
          </cell>
          <cell r="C1507" t="str">
            <v>m2</v>
          </cell>
          <cell r="D1507">
            <v>2.4630000000000001</v>
          </cell>
          <cell r="E1507">
            <v>3.28</v>
          </cell>
          <cell r="F1507">
            <v>8.08</v>
          </cell>
          <cell r="H1507" t="str">
            <v/>
          </cell>
        </row>
        <row r="1508">
          <cell r="A1508" t="str">
            <v>300</v>
          </cell>
          <cell r="B1508" t="str">
            <v>Servente</v>
          </cell>
          <cell r="C1508" t="str">
            <v>h</v>
          </cell>
          <cell r="D1508">
            <v>0.48</v>
          </cell>
          <cell r="E1508">
            <v>8.318601000000001</v>
          </cell>
          <cell r="H1508">
            <v>3.99</v>
          </cell>
        </row>
        <row r="1509">
          <cell r="A1509" t="str">
            <v>254</v>
          </cell>
          <cell r="B1509" t="str">
            <v>Pedreiro</v>
          </cell>
          <cell r="C1509" t="str">
            <v>h</v>
          </cell>
          <cell r="D1509">
            <v>0.48</v>
          </cell>
          <cell r="E1509">
            <v>12.305151</v>
          </cell>
          <cell r="H1509">
            <v>5.91</v>
          </cell>
        </row>
        <row r="1510">
          <cell r="B1510" t="str">
            <v>Total sem BDI</v>
          </cell>
          <cell r="F1510">
            <v>19.79</v>
          </cell>
          <cell r="G1510">
            <v>0</v>
          </cell>
          <cell r="H1510">
            <v>9.9</v>
          </cell>
          <cell r="I1510">
            <v>29.689999999999998</v>
          </cell>
        </row>
        <row r="1511">
          <cell r="B1511" t="str">
            <v>Total com BDI</v>
          </cell>
          <cell r="F1511">
            <v>25.64</v>
          </cell>
          <cell r="G1511">
            <v>0</v>
          </cell>
          <cell r="H1511">
            <v>12.83</v>
          </cell>
          <cell r="I1511">
            <v>38.47</v>
          </cell>
        </row>
        <row r="1513">
          <cell r="A1513" t="str">
            <v>19105</v>
          </cell>
          <cell r="B1513" t="str">
            <v>Dreno (brita, Geotextil e tubo150) 150x50</v>
          </cell>
          <cell r="C1513" t="str">
            <v>un</v>
          </cell>
          <cell r="F1513">
            <v>82.03</v>
          </cell>
          <cell r="G1513">
            <v>0</v>
          </cell>
          <cell r="H1513">
            <v>51.31</v>
          </cell>
          <cell r="I1513">
            <v>133.34</v>
          </cell>
        </row>
        <row r="1514">
          <cell r="A1514" t="str">
            <v>037</v>
          </cell>
          <cell r="B1514" t="str">
            <v>Brita 2</v>
          </cell>
          <cell r="C1514" t="str">
            <v>m3</v>
          </cell>
          <cell r="D1514">
            <v>0.75</v>
          </cell>
          <cell r="E1514">
            <v>48.37</v>
          </cell>
          <cell r="F1514">
            <v>36.28</v>
          </cell>
        </row>
        <row r="1515">
          <cell r="A1515" t="str">
            <v>1504</v>
          </cell>
          <cell r="B1515" t="str">
            <v>geotextil não tecido 400</v>
          </cell>
          <cell r="C1515" t="str">
            <v>m2</v>
          </cell>
          <cell r="D1515">
            <v>4.2</v>
          </cell>
          <cell r="E1515">
            <v>3.3</v>
          </cell>
          <cell r="F1515">
            <v>13.86</v>
          </cell>
          <cell r="H1515" t="str">
            <v/>
          </cell>
        </row>
        <row r="1516">
          <cell r="A1516" t="str">
            <v>455</v>
          </cell>
          <cell r="B1516" t="str">
            <v>Tubo corrugado 150mm</v>
          </cell>
          <cell r="C1516" t="str">
            <v>ml</v>
          </cell>
          <cell r="D1516">
            <v>1</v>
          </cell>
          <cell r="E1516">
            <v>13.17</v>
          </cell>
          <cell r="F1516">
            <v>13.17</v>
          </cell>
        </row>
        <row r="1517">
          <cell r="A1517" t="str">
            <v>300</v>
          </cell>
          <cell r="B1517" t="str">
            <v>Servente</v>
          </cell>
          <cell r="C1517" t="str">
            <v>h</v>
          </cell>
          <cell r="D1517">
            <v>1.92</v>
          </cell>
          <cell r="E1517">
            <v>8.318601000000001</v>
          </cell>
          <cell r="H1517">
            <v>15.97</v>
          </cell>
        </row>
        <row r="1518">
          <cell r="A1518" t="str">
            <v>254</v>
          </cell>
          <cell r="B1518" t="str">
            <v>Pedreiro</v>
          </cell>
          <cell r="C1518" t="str">
            <v>h</v>
          </cell>
          <cell r="D1518">
            <v>1.92</v>
          </cell>
          <cell r="E1518">
            <v>12.305151</v>
          </cell>
          <cell r="H1518">
            <v>23.63</v>
          </cell>
        </row>
        <row r="1519">
          <cell r="B1519" t="str">
            <v>Total sem BDI</v>
          </cell>
          <cell r="F1519">
            <v>63.31</v>
          </cell>
          <cell r="G1519">
            <v>0</v>
          </cell>
          <cell r="H1519">
            <v>39.6</v>
          </cell>
          <cell r="I1519">
            <v>102.91</v>
          </cell>
        </row>
        <row r="1520">
          <cell r="B1520" t="str">
            <v>Total com BDI</v>
          </cell>
          <cell r="F1520">
            <v>82.03</v>
          </cell>
          <cell r="G1520">
            <v>0</v>
          </cell>
          <cell r="H1520">
            <v>51.31</v>
          </cell>
          <cell r="I1520">
            <v>133.34</v>
          </cell>
        </row>
        <row r="1522">
          <cell r="A1522" t="str">
            <v>19041</v>
          </cell>
          <cell r="B1522" t="str">
            <v>Dreno (brita, Geotextil e tubo) 30x50</v>
          </cell>
          <cell r="C1522" t="str">
            <v>un</v>
          </cell>
          <cell r="F1522">
            <v>27.83</v>
          </cell>
          <cell r="G1522">
            <v>0</v>
          </cell>
          <cell r="H1522">
            <v>13.36</v>
          </cell>
          <cell r="I1522">
            <v>41.19</v>
          </cell>
        </row>
        <row r="1523">
          <cell r="A1523" t="str">
            <v>037</v>
          </cell>
          <cell r="B1523" t="str">
            <v>Brita 2</v>
          </cell>
          <cell r="C1523" t="str">
            <v>m3</v>
          </cell>
          <cell r="D1523">
            <v>0.15</v>
          </cell>
          <cell r="E1523">
            <v>48.37</v>
          </cell>
          <cell r="F1523">
            <v>7.26</v>
          </cell>
        </row>
        <row r="1524">
          <cell r="A1524" t="str">
            <v>1504</v>
          </cell>
          <cell r="B1524" t="str">
            <v>geotextil não tecido 400</v>
          </cell>
          <cell r="C1524" t="str">
            <v>m2</v>
          </cell>
          <cell r="D1524">
            <v>1.9</v>
          </cell>
          <cell r="E1524">
            <v>3.3</v>
          </cell>
          <cell r="F1524">
            <v>6.27</v>
          </cell>
          <cell r="H1524" t="str">
            <v/>
          </cell>
        </row>
        <row r="1525">
          <cell r="A1525" t="str">
            <v>454</v>
          </cell>
          <cell r="B1525" t="str">
            <v>Tubo corrugado 100mm</v>
          </cell>
          <cell r="C1525" t="str">
            <v>ml</v>
          </cell>
          <cell r="D1525">
            <v>1</v>
          </cell>
          <cell r="E1525">
            <v>7.95</v>
          </cell>
          <cell r="F1525">
            <v>7.95</v>
          </cell>
        </row>
        <row r="1526">
          <cell r="A1526" t="str">
            <v>300</v>
          </cell>
          <cell r="B1526" t="str">
            <v>Servente</v>
          </cell>
          <cell r="C1526" t="str">
            <v>h</v>
          </cell>
          <cell r="D1526">
            <v>0.5</v>
          </cell>
          <cell r="E1526">
            <v>8.318601000000001</v>
          </cell>
          <cell r="H1526">
            <v>4.16</v>
          </cell>
        </row>
        <row r="1527">
          <cell r="A1527" t="str">
            <v>254</v>
          </cell>
          <cell r="B1527" t="str">
            <v>Pedreiro</v>
          </cell>
          <cell r="C1527" t="str">
            <v>h</v>
          </cell>
          <cell r="D1527">
            <v>0.5</v>
          </cell>
          <cell r="E1527">
            <v>12.305151</v>
          </cell>
          <cell r="H1527">
            <v>6.15</v>
          </cell>
        </row>
        <row r="1528">
          <cell r="B1528" t="str">
            <v>Total sem BDI</v>
          </cell>
          <cell r="F1528">
            <v>21.48</v>
          </cell>
          <cell r="G1528">
            <v>0</v>
          </cell>
          <cell r="H1528">
            <v>10.31</v>
          </cell>
          <cell r="I1528">
            <v>31.79</v>
          </cell>
        </row>
        <row r="1529">
          <cell r="B1529" t="str">
            <v>Total com BDI</v>
          </cell>
          <cell r="F1529">
            <v>27.83</v>
          </cell>
          <cell r="G1529">
            <v>0</v>
          </cell>
          <cell r="H1529">
            <v>13.36</v>
          </cell>
          <cell r="I1529">
            <v>41.19</v>
          </cell>
        </row>
        <row r="1531">
          <cell r="A1531" t="str">
            <v>19074</v>
          </cell>
          <cell r="B1531" t="str">
            <v>Dreno (brita, Geotextil e tubo) 40x40</v>
          </cell>
          <cell r="C1531" t="str">
            <v>un</v>
          </cell>
          <cell r="F1531">
            <v>19.579999999999998</v>
          </cell>
          <cell r="G1531">
            <v>0</v>
          </cell>
          <cell r="H1531">
            <v>13.36</v>
          </cell>
          <cell r="I1531">
            <v>32.94</v>
          </cell>
        </row>
        <row r="1532">
          <cell r="A1532" t="str">
            <v>037</v>
          </cell>
          <cell r="B1532" t="str">
            <v>Brita 2</v>
          </cell>
          <cell r="C1532" t="str">
            <v>m3</v>
          </cell>
          <cell r="D1532">
            <v>0.17599999999999999</v>
          </cell>
          <cell r="E1532">
            <v>48.37</v>
          </cell>
          <cell r="F1532">
            <v>8.51</v>
          </cell>
        </row>
        <row r="1533">
          <cell r="A1533" t="str">
            <v>1504</v>
          </cell>
          <cell r="B1533" t="str">
            <v>geotextil não tecido 400</v>
          </cell>
          <cell r="C1533" t="str">
            <v>m2</v>
          </cell>
          <cell r="D1533">
            <v>2</v>
          </cell>
          <cell r="E1533">
            <v>3.3</v>
          </cell>
          <cell r="F1533">
            <v>6.6</v>
          </cell>
          <cell r="H1533" t="str">
            <v/>
          </cell>
        </row>
        <row r="1534">
          <cell r="A1534" t="str">
            <v>300</v>
          </cell>
          <cell r="B1534" t="str">
            <v>Servente</v>
          </cell>
          <cell r="C1534" t="str">
            <v>h</v>
          </cell>
          <cell r="D1534">
            <v>0.5</v>
          </cell>
          <cell r="E1534">
            <v>8.318601000000001</v>
          </cell>
          <cell r="H1534">
            <v>4.16</v>
          </cell>
        </row>
        <row r="1535">
          <cell r="A1535" t="str">
            <v>254</v>
          </cell>
          <cell r="B1535" t="str">
            <v>Pedreiro</v>
          </cell>
          <cell r="C1535" t="str">
            <v>h</v>
          </cell>
          <cell r="D1535">
            <v>0.5</v>
          </cell>
          <cell r="E1535">
            <v>12.305151</v>
          </cell>
          <cell r="H1535">
            <v>6.15</v>
          </cell>
        </row>
        <row r="1536">
          <cell r="B1536" t="str">
            <v>Total sem BDI</v>
          </cell>
          <cell r="F1536">
            <v>15.11</v>
          </cell>
          <cell r="G1536">
            <v>0</v>
          </cell>
          <cell r="H1536">
            <v>10.31</v>
          </cell>
          <cell r="I1536">
            <v>25.42</v>
          </cell>
        </row>
        <row r="1537">
          <cell r="B1537" t="str">
            <v>Total com BDI</v>
          </cell>
          <cell r="F1537">
            <v>19.579999999999998</v>
          </cell>
          <cell r="G1537">
            <v>0</v>
          </cell>
          <cell r="H1537">
            <v>13.36</v>
          </cell>
          <cell r="I1537">
            <v>32.94</v>
          </cell>
        </row>
        <row r="1539">
          <cell r="A1539" t="str">
            <v>19058</v>
          </cell>
          <cell r="B1539" t="str">
            <v>Dreno profundo (brita, bidim e tubo) 40x60</v>
          </cell>
          <cell r="C1539" t="str">
            <v>un</v>
          </cell>
          <cell r="F1539">
            <v>44.07</v>
          </cell>
          <cell r="G1539">
            <v>0</v>
          </cell>
          <cell r="H1539">
            <v>13.36</v>
          </cell>
          <cell r="I1539">
            <v>57.43</v>
          </cell>
        </row>
        <row r="1540">
          <cell r="A1540" t="str">
            <v>037</v>
          </cell>
          <cell r="B1540" t="str">
            <v>Brita 2</v>
          </cell>
          <cell r="C1540" t="str">
            <v>m3</v>
          </cell>
          <cell r="D1540">
            <v>0.21</v>
          </cell>
          <cell r="E1540">
            <v>48.37</v>
          </cell>
          <cell r="F1540">
            <v>10.16</v>
          </cell>
        </row>
        <row r="1541">
          <cell r="A1541" t="str">
            <v>1504</v>
          </cell>
          <cell r="B1541" t="str">
            <v>geotextil não tecido 400</v>
          </cell>
          <cell r="C1541" t="str">
            <v>m2</v>
          </cell>
          <cell r="D1541">
            <v>2.5</v>
          </cell>
          <cell r="E1541">
            <v>3.3</v>
          </cell>
          <cell r="F1541">
            <v>8.25</v>
          </cell>
          <cell r="H1541" t="str">
            <v/>
          </cell>
        </row>
        <row r="1542">
          <cell r="A1542" t="str">
            <v>351</v>
          </cell>
          <cell r="B1542" t="str">
            <v>Tubo de concreto poroso 20</v>
          </cell>
          <cell r="C1542" t="str">
            <v>ml</v>
          </cell>
          <cell r="D1542">
            <v>1</v>
          </cell>
          <cell r="E1542">
            <v>15.6</v>
          </cell>
          <cell r="F1542">
            <v>15.6</v>
          </cell>
        </row>
        <row r="1543">
          <cell r="A1543" t="str">
            <v>300</v>
          </cell>
          <cell r="B1543" t="str">
            <v>Servente</v>
          </cell>
          <cell r="C1543" t="str">
            <v>h</v>
          </cell>
          <cell r="D1543">
            <v>0.5</v>
          </cell>
          <cell r="E1543">
            <v>8.318601000000001</v>
          </cell>
          <cell r="H1543">
            <v>4.16</v>
          </cell>
        </row>
        <row r="1544">
          <cell r="A1544" t="str">
            <v>254</v>
          </cell>
          <cell r="B1544" t="str">
            <v>Pedreiro</v>
          </cell>
          <cell r="C1544" t="str">
            <v>h</v>
          </cell>
          <cell r="D1544">
            <v>0.5</v>
          </cell>
          <cell r="E1544">
            <v>12.305151</v>
          </cell>
          <cell r="H1544">
            <v>6.15</v>
          </cell>
        </row>
        <row r="1545">
          <cell r="B1545" t="str">
            <v>Total sem BDI</v>
          </cell>
          <cell r="F1545">
            <v>34.01</v>
          </cell>
          <cell r="G1545">
            <v>0</v>
          </cell>
          <cell r="H1545">
            <v>10.31</v>
          </cell>
          <cell r="I1545">
            <v>44.32</v>
          </cell>
        </row>
        <row r="1546">
          <cell r="B1546" t="str">
            <v>Total com BDI</v>
          </cell>
          <cell r="F1546">
            <v>44.07</v>
          </cell>
          <cell r="G1546">
            <v>0</v>
          </cell>
          <cell r="H1546">
            <v>13.36</v>
          </cell>
          <cell r="I1546">
            <v>57.43</v>
          </cell>
        </row>
        <row r="1548">
          <cell r="A1548" t="str">
            <v>19116</v>
          </cell>
          <cell r="B1548" t="str">
            <v>Dreno 30x250 com areia, tubo corrugado, Manta de geotextil sem escavação</v>
          </cell>
          <cell r="C1548" t="str">
            <v>un</v>
          </cell>
          <cell r="F1548">
            <v>69.97</v>
          </cell>
          <cell r="G1548">
            <v>0</v>
          </cell>
          <cell r="H1548">
            <v>5.36</v>
          </cell>
          <cell r="I1548">
            <v>75.33</v>
          </cell>
        </row>
        <row r="1549">
          <cell r="A1549" t="str">
            <v>475</v>
          </cell>
          <cell r="B1549" t="str">
            <v>Areia grossa</v>
          </cell>
          <cell r="C1549" t="str">
            <v>m³</v>
          </cell>
          <cell r="D1549">
            <v>0.75</v>
          </cell>
          <cell r="E1549">
            <v>35.44</v>
          </cell>
          <cell r="F1549">
            <v>26.58</v>
          </cell>
        </row>
        <row r="1550">
          <cell r="A1550" t="str">
            <v>1504</v>
          </cell>
          <cell r="B1550" t="str">
            <v>geotextil não tecido 400</v>
          </cell>
          <cell r="C1550" t="str">
            <v>m²</v>
          </cell>
          <cell r="D1550">
            <v>5.9</v>
          </cell>
          <cell r="E1550">
            <v>3.3</v>
          </cell>
          <cell r="F1550">
            <v>19.47</v>
          </cell>
          <cell r="H1550" t="str">
            <v/>
          </cell>
        </row>
        <row r="1551">
          <cell r="A1551" t="str">
            <v>454</v>
          </cell>
          <cell r="B1551" t="str">
            <v>Tubo PVC corrugado 100</v>
          </cell>
          <cell r="C1551" t="str">
            <v>m</v>
          </cell>
          <cell r="D1551">
            <v>1</v>
          </cell>
          <cell r="E1551">
            <v>7.95</v>
          </cell>
          <cell r="F1551">
            <v>7.95</v>
          </cell>
        </row>
        <row r="1552">
          <cell r="A1552" t="str">
            <v>300</v>
          </cell>
          <cell r="B1552" t="str">
            <v>Servente</v>
          </cell>
          <cell r="C1552" t="str">
            <v>h</v>
          </cell>
          <cell r="D1552">
            <v>0.38</v>
          </cell>
          <cell r="E1552">
            <v>8.318601000000001</v>
          </cell>
          <cell r="H1552">
            <v>3.16</v>
          </cell>
        </row>
        <row r="1553">
          <cell r="A1553" t="str">
            <v>254</v>
          </cell>
          <cell r="B1553" t="str">
            <v>Pedreiro</v>
          </cell>
          <cell r="C1553" t="str">
            <v>h</v>
          </cell>
          <cell r="D1553">
            <v>0.08</v>
          </cell>
          <cell r="E1553">
            <v>12.305151</v>
          </cell>
          <cell r="H1553">
            <v>0.98</v>
          </cell>
        </row>
        <row r="1554">
          <cell r="B1554" t="str">
            <v>Total sem BDI</v>
          </cell>
          <cell r="F1554">
            <v>54</v>
          </cell>
          <cell r="G1554">
            <v>0</v>
          </cell>
          <cell r="H1554">
            <v>4.1400000000000006</v>
          </cell>
          <cell r="I1554">
            <v>58.14</v>
          </cell>
        </row>
        <row r="1555">
          <cell r="B1555" t="str">
            <v>Total com BDI</v>
          </cell>
          <cell r="F1555">
            <v>69.97</v>
          </cell>
          <cell r="G1555">
            <v>0</v>
          </cell>
          <cell r="H1555">
            <v>5.36</v>
          </cell>
          <cell r="I1555">
            <v>75.33</v>
          </cell>
        </row>
        <row r="1557">
          <cell r="A1557" t="str">
            <v>19042</v>
          </cell>
          <cell r="B1557" t="str">
            <v>Poço de Visita (1,00x1,00x1,00)</v>
          </cell>
          <cell r="C1557" t="str">
            <v>un</v>
          </cell>
          <cell r="F1557">
            <v>866.52</v>
          </cell>
          <cell r="G1557">
            <v>0</v>
          </cell>
          <cell r="H1557">
            <v>692.7</v>
          </cell>
          <cell r="I1557">
            <v>1559.23</v>
          </cell>
        </row>
        <row r="1558">
          <cell r="A1558" t="str">
            <v>333</v>
          </cell>
          <cell r="B1558" t="str">
            <v>Tijolo</v>
          </cell>
          <cell r="C1558" t="str">
            <v>un</v>
          </cell>
          <cell r="D1558">
            <v>691.2</v>
          </cell>
          <cell r="E1558">
            <v>0.39</v>
          </cell>
          <cell r="F1558">
            <v>269.57</v>
          </cell>
          <cell r="H1558" t="str">
            <v/>
          </cell>
        </row>
        <row r="1559">
          <cell r="A1559" t="str">
            <v>078</v>
          </cell>
          <cell r="B1559" t="str">
            <v>Cimento</v>
          </cell>
          <cell r="C1559" t="str">
            <v>kg</v>
          </cell>
          <cell r="D1559">
            <v>249.83599999999998</v>
          </cell>
          <cell r="E1559">
            <v>0.37</v>
          </cell>
          <cell r="F1559">
            <v>92.44</v>
          </cell>
          <cell r="H1559" t="str">
            <v/>
          </cell>
        </row>
        <row r="1560">
          <cell r="A1560" t="str">
            <v>022</v>
          </cell>
          <cell r="B1560" t="str">
            <v>Areia média</v>
          </cell>
          <cell r="C1560" t="str">
            <v>m3</v>
          </cell>
          <cell r="D1560">
            <v>0.89991999999999994</v>
          </cell>
          <cell r="E1560">
            <v>51.3</v>
          </cell>
          <cell r="F1560">
            <v>46.17</v>
          </cell>
        </row>
        <row r="1561">
          <cell r="A1561" t="str">
            <v>059</v>
          </cell>
          <cell r="B1561" t="str">
            <v>Cal hidratada</v>
          </cell>
          <cell r="C1561" t="str">
            <v>kg</v>
          </cell>
          <cell r="D1561">
            <v>52.46</v>
          </cell>
          <cell r="E1561">
            <v>0.32</v>
          </cell>
          <cell r="F1561">
            <v>16.79</v>
          </cell>
          <cell r="H1561" t="str">
            <v/>
          </cell>
        </row>
        <row r="1562">
          <cell r="A1562" t="str">
            <v>036</v>
          </cell>
          <cell r="B1562" t="str">
            <v>Brita 1</v>
          </cell>
          <cell r="C1562" t="str">
            <v>m3</v>
          </cell>
          <cell r="D1562">
            <v>0.50831999999999999</v>
          </cell>
          <cell r="E1562">
            <v>51.14</v>
          </cell>
          <cell r="F1562">
            <v>26</v>
          </cell>
        </row>
        <row r="1563">
          <cell r="A1563" t="str">
            <v>037</v>
          </cell>
          <cell r="B1563" t="str">
            <v>Brita 2</v>
          </cell>
          <cell r="C1563" t="str">
            <v>m3</v>
          </cell>
          <cell r="D1563">
            <v>0.18</v>
          </cell>
          <cell r="E1563">
            <v>48.37</v>
          </cell>
          <cell r="F1563">
            <v>8.7100000000000009</v>
          </cell>
        </row>
        <row r="1564">
          <cell r="A1564" t="str">
            <v>007</v>
          </cell>
          <cell r="B1564" t="str">
            <v>Aço CA-50 5/16"</v>
          </cell>
          <cell r="C1564" t="str">
            <v>kg</v>
          </cell>
          <cell r="D1564">
            <v>13.44</v>
          </cell>
          <cell r="E1564">
            <v>4.4000000000000004</v>
          </cell>
          <cell r="F1564">
            <v>59.14</v>
          </cell>
          <cell r="H1564" t="str">
            <v/>
          </cell>
        </row>
        <row r="1565">
          <cell r="A1565" t="str">
            <v>222</v>
          </cell>
          <cell r="B1565" t="str">
            <v>Madeira de caixaria</v>
          </cell>
          <cell r="C1565" t="str">
            <v>dz</v>
          </cell>
          <cell r="D1565">
            <v>0.53600000000000003</v>
          </cell>
          <cell r="E1565">
            <v>54</v>
          </cell>
          <cell r="F1565">
            <v>28.94</v>
          </cell>
        </row>
        <row r="1566">
          <cell r="A1566" t="str">
            <v>464</v>
          </cell>
          <cell r="B1566" t="str">
            <v>Tampa de FF circular 60</v>
          </cell>
          <cell r="C1566" t="str">
            <v>un</v>
          </cell>
          <cell r="D1566">
            <v>1</v>
          </cell>
          <cell r="E1566">
            <v>121</v>
          </cell>
          <cell r="F1566">
            <v>121</v>
          </cell>
        </row>
        <row r="1567">
          <cell r="A1567" t="str">
            <v>300</v>
          </cell>
          <cell r="B1567" t="str">
            <v>Servente</v>
          </cell>
          <cell r="C1567" t="str">
            <v>h</v>
          </cell>
          <cell r="D1567">
            <v>37.33</v>
          </cell>
          <cell r="E1567">
            <v>8.318601000000001</v>
          </cell>
          <cell r="H1567">
            <v>310.52999999999997</v>
          </cell>
        </row>
        <row r="1568">
          <cell r="A1568" t="str">
            <v>254</v>
          </cell>
          <cell r="B1568" t="str">
            <v>Pedreiro</v>
          </cell>
          <cell r="C1568" t="str">
            <v>h</v>
          </cell>
          <cell r="D1568">
            <v>18.21</v>
          </cell>
          <cell r="E1568">
            <v>12.305151</v>
          </cell>
          <cell r="H1568">
            <v>224.08</v>
          </cell>
        </row>
        <row r="1569">
          <cell r="B1569" t="str">
            <v>Total sem BDI</v>
          </cell>
          <cell r="F1569">
            <v>668.7600000000001</v>
          </cell>
          <cell r="G1569">
            <v>0</v>
          </cell>
          <cell r="H1569">
            <v>534.61</v>
          </cell>
          <cell r="I1569">
            <v>1203.3700000000001</v>
          </cell>
        </row>
        <row r="1570">
          <cell r="B1570" t="str">
            <v>Total com BDI</v>
          </cell>
          <cell r="F1570">
            <v>866.52</v>
          </cell>
          <cell r="G1570">
            <v>0</v>
          </cell>
          <cell r="H1570">
            <v>692.7</v>
          </cell>
          <cell r="I1570">
            <v>1559.23</v>
          </cell>
        </row>
        <row r="1572">
          <cell r="A1572" t="str">
            <v>19067</v>
          </cell>
          <cell r="B1572" t="str">
            <v>Poço de Visita (1,00x1,00x1,50)</v>
          </cell>
          <cell r="C1572" t="str">
            <v>un</v>
          </cell>
          <cell r="F1572">
            <v>984.4</v>
          </cell>
          <cell r="G1572">
            <v>0</v>
          </cell>
          <cell r="H1572">
            <v>498.29</v>
          </cell>
          <cell r="I1572">
            <v>1482.69</v>
          </cell>
        </row>
        <row r="1573">
          <cell r="A1573" t="str">
            <v>333</v>
          </cell>
          <cell r="B1573" t="str">
            <v>Tijolo</v>
          </cell>
          <cell r="C1573" t="str">
            <v>un</v>
          </cell>
          <cell r="D1573">
            <v>892.8</v>
          </cell>
          <cell r="E1573">
            <v>0.39</v>
          </cell>
          <cell r="F1573">
            <v>348.19</v>
          </cell>
          <cell r="H1573" t="str">
            <v/>
          </cell>
        </row>
        <row r="1574">
          <cell r="A1574" t="str">
            <v>078</v>
          </cell>
          <cell r="B1574" t="str">
            <v>Cimento</v>
          </cell>
          <cell r="C1574" t="str">
            <v>kg</v>
          </cell>
          <cell r="D1574">
            <v>273.99400000000003</v>
          </cell>
          <cell r="E1574">
            <v>0.37</v>
          </cell>
          <cell r="F1574">
            <v>101.38</v>
          </cell>
          <cell r="H1574" t="str">
            <v/>
          </cell>
        </row>
        <row r="1575">
          <cell r="A1575" t="str">
            <v>022</v>
          </cell>
          <cell r="B1575" t="str">
            <v>Areia média</v>
          </cell>
          <cell r="C1575" t="str">
            <v>m3</v>
          </cell>
          <cell r="D1575">
            <v>1.073</v>
          </cell>
          <cell r="E1575">
            <v>51.3</v>
          </cell>
          <cell r="F1575">
            <v>55.04</v>
          </cell>
        </row>
        <row r="1576">
          <cell r="A1576" t="str">
            <v>059</v>
          </cell>
          <cell r="B1576" t="str">
            <v>Cal hidratada</v>
          </cell>
          <cell r="C1576" t="str">
            <v>kg</v>
          </cell>
          <cell r="D1576">
            <v>69.22</v>
          </cell>
          <cell r="E1576">
            <v>0.32</v>
          </cell>
          <cell r="F1576">
            <v>22.15</v>
          </cell>
          <cell r="H1576" t="str">
            <v/>
          </cell>
        </row>
        <row r="1577">
          <cell r="A1577" t="str">
            <v>036</v>
          </cell>
          <cell r="B1577" t="str">
            <v>Brita 1</v>
          </cell>
          <cell r="C1577" t="str">
            <v>m3</v>
          </cell>
          <cell r="D1577">
            <v>0.50800000000000001</v>
          </cell>
          <cell r="E1577">
            <v>51.14</v>
          </cell>
          <cell r="F1577">
            <v>25.98</v>
          </cell>
        </row>
        <row r="1578">
          <cell r="A1578" t="str">
            <v>037</v>
          </cell>
          <cell r="B1578" t="str">
            <v>Brita 2</v>
          </cell>
          <cell r="C1578" t="str">
            <v>m3</v>
          </cell>
          <cell r="D1578">
            <v>0.18</v>
          </cell>
          <cell r="E1578">
            <v>48.37</v>
          </cell>
          <cell r="F1578">
            <v>8.7100000000000009</v>
          </cell>
        </row>
        <row r="1579">
          <cell r="A1579" t="str">
            <v>007</v>
          </cell>
          <cell r="B1579" t="str">
            <v>Aço CA-50 5/16"</v>
          </cell>
          <cell r="C1579" t="str">
            <v>kg</v>
          </cell>
          <cell r="D1579">
            <v>13.44</v>
          </cell>
          <cell r="E1579">
            <v>4.4000000000000004</v>
          </cell>
          <cell r="F1579">
            <v>59.14</v>
          </cell>
          <cell r="H1579" t="str">
            <v/>
          </cell>
        </row>
        <row r="1580">
          <cell r="A1580" t="str">
            <v>222</v>
          </cell>
          <cell r="B1580" t="str">
            <v>Madeira de caixaria</v>
          </cell>
          <cell r="C1580" t="str">
            <v>dz</v>
          </cell>
          <cell r="D1580">
            <v>0.33600000000000002</v>
          </cell>
          <cell r="E1580">
            <v>54</v>
          </cell>
          <cell r="F1580">
            <v>18.14</v>
          </cell>
        </row>
        <row r="1581">
          <cell r="A1581" t="str">
            <v>464</v>
          </cell>
          <cell r="B1581" t="str">
            <v>Tampa de FF circular 60</v>
          </cell>
          <cell r="C1581" t="str">
            <v>un</v>
          </cell>
          <cell r="D1581">
            <v>1</v>
          </cell>
          <cell r="E1581">
            <v>121</v>
          </cell>
          <cell r="F1581">
            <v>121</v>
          </cell>
        </row>
        <row r="1582">
          <cell r="A1582" t="str">
            <v>300</v>
          </cell>
          <cell r="B1582" t="str">
            <v>Servente</v>
          </cell>
          <cell r="C1582" t="str">
            <v>h</v>
          </cell>
          <cell r="D1582">
            <v>46.23</v>
          </cell>
          <cell r="E1582">
            <v>8.318601000000001</v>
          </cell>
          <cell r="H1582">
            <v>384.57</v>
          </cell>
        </row>
        <row r="1583">
          <cell r="A1583" t="str">
            <v>254</v>
          </cell>
          <cell r="B1583" t="str">
            <v>Pedreiro</v>
          </cell>
          <cell r="C1583" t="str">
            <v>h</v>
          </cell>
          <cell r="D1583">
            <v>23.73</v>
          </cell>
          <cell r="E1583">
            <v>12.305151</v>
          </cell>
          <cell r="H1583">
            <v>292</v>
          </cell>
        </row>
        <row r="1584">
          <cell r="B1584" t="str">
            <v>Total sem BDI</v>
          </cell>
          <cell r="F1584">
            <v>759.73</v>
          </cell>
          <cell r="G1584">
            <v>0</v>
          </cell>
          <cell r="H1584">
            <v>384.57</v>
          </cell>
          <cell r="I1584">
            <v>1144.3</v>
          </cell>
        </row>
        <row r="1585">
          <cell r="B1585" t="str">
            <v>Total com BDI</v>
          </cell>
          <cell r="F1585">
            <v>984.4</v>
          </cell>
          <cell r="G1585">
            <v>0</v>
          </cell>
          <cell r="H1585">
            <v>498.29</v>
          </cell>
          <cell r="I1585">
            <v>1482.69</v>
          </cell>
        </row>
        <row r="1587">
          <cell r="A1587" t="str">
            <v>19068</v>
          </cell>
          <cell r="B1587" t="str">
            <v>Poço de Visita (1,00x1,00x2,00)</v>
          </cell>
          <cell r="C1587" t="str">
            <v>un</v>
          </cell>
          <cell r="F1587">
            <v>1116.3800000000001</v>
          </cell>
          <cell r="G1587">
            <v>0</v>
          </cell>
          <cell r="H1587">
            <v>1060.52</v>
          </cell>
          <cell r="I1587">
            <v>2176.9</v>
          </cell>
        </row>
        <row r="1588">
          <cell r="A1588" t="str">
            <v>333</v>
          </cell>
          <cell r="B1588" t="str">
            <v>Tijolo</v>
          </cell>
          <cell r="C1588" t="str">
            <v>un</v>
          </cell>
          <cell r="D1588">
            <v>1094</v>
          </cell>
          <cell r="E1588">
            <v>0.39</v>
          </cell>
          <cell r="F1588">
            <v>426.66</v>
          </cell>
          <cell r="H1588" t="str">
            <v/>
          </cell>
        </row>
        <row r="1589">
          <cell r="A1589" t="str">
            <v>078</v>
          </cell>
          <cell r="B1589" t="str">
            <v>Cimento</v>
          </cell>
          <cell r="C1589" t="str">
            <v>kg</v>
          </cell>
          <cell r="D1589">
            <v>298.15199999999999</v>
          </cell>
          <cell r="E1589">
            <v>0.37</v>
          </cell>
          <cell r="F1589">
            <v>110.32</v>
          </cell>
          <cell r="H1589" t="str">
            <v/>
          </cell>
        </row>
        <row r="1590">
          <cell r="A1590" t="str">
            <v>022</v>
          </cell>
          <cell r="B1590" t="str">
            <v>Areia média</v>
          </cell>
          <cell r="C1590" t="str">
            <v>m3</v>
          </cell>
          <cell r="D1590">
            <v>1.25</v>
          </cell>
          <cell r="E1590">
            <v>51.3</v>
          </cell>
          <cell r="F1590">
            <v>64.13</v>
          </cell>
        </row>
        <row r="1591">
          <cell r="A1591" t="str">
            <v>059</v>
          </cell>
          <cell r="B1591" t="str">
            <v>Cal hidratada</v>
          </cell>
          <cell r="C1591" t="str">
            <v>kg</v>
          </cell>
          <cell r="D1591">
            <v>85.98</v>
          </cell>
          <cell r="E1591">
            <v>0.32</v>
          </cell>
          <cell r="F1591">
            <v>27.51</v>
          </cell>
          <cell r="H1591" t="str">
            <v/>
          </cell>
        </row>
        <row r="1592">
          <cell r="A1592" t="str">
            <v>036</v>
          </cell>
          <cell r="B1592" t="str">
            <v>Brita 1</v>
          </cell>
          <cell r="C1592" t="str">
            <v>m3</v>
          </cell>
          <cell r="D1592">
            <v>0.50800000000000001</v>
          </cell>
          <cell r="E1592">
            <v>51.14</v>
          </cell>
          <cell r="F1592">
            <v>25.98</v>
          </cell>
        </row>
        <row r="1593">
          <cell r="A1593" t="str">
            <v>037</v>
          </cell>
          <cell r="B1593" t="str">
            <v>Brita 2</v>
          </cell>
          <cell r="C1593" t="str">
            <v>m3</v>
          </cell>
          <cell r="D1593">
            <v>0.18</v>
          </cell>
          <cell r="E1593">
            <v>48.37</v>
          </cell>
          <cell r="F1593">
            <v>8.7100000000000009</v>
          </cell>
        </row>
        <row r="1594">
          <cell r="A1594" t="str">
            <v>007</v>
          </cell>
          <cell r="B1594" t="str">
            <v>Aço CA-50 5/16"</v>
          </cell>
          <cell r="C1594" t="str">
            <v>kg</v>
          </cell>
          <cell r="D1594">
            <v>13.44</v>
          </cell>
          <cell r="E1594">
            <v>4.4000000000000004</v>
          </cell>
          <cell r="F1594">
            <v>59.14</v>
          </cell>
          <cell r="H1594" t="str">
            <v/>
          </cell>
        </row>
        <row r="1595">
          <cell r="A1595" t="str">
            <v>222</v>
          </cell>
          <cell r="B1595" t="str">
            <v>Madeira de caixaria</v>
          </cell>
          <cell r="C1595" t="str">
            <v>dz</v>
          </cell>
          <cell r="D1595">
            <v>0.33600000000000002</v>
          </cell>
          <cell r="E1595">
            <v>54</v>
          </cell>
          <cell r="F1595">
            <v>18.14</v>
          </cell>
        </row>
        <row r="1596">
          <cell r="A1596" t="str">
            <v>464</v>
          </cell>
          <cell r="B1596" t="str">
            <v>Tampa de FF circular 60</v>
          </cell>
          <cell r="C1596" t="str">
            <v>un</v>
          </cell>
          <cell r="D1596">
            <v>1</v>
          </cell>
          <cell r="E1596">
            <v>121</v>
          </cell>
          <cell r="F1596">
            <v>121</v>
          </cell>
        </row>
        <row r="1597">
          <cell r="A1597" t="str">
            <v>300</v>
          </cell>
          <cell r="B1597" t="str">
            <v>Servente</v>
          </cell>
          <cell r="C1597" t="str">
            <v>h</v>
          </cell>
          <cell r="D1597">
            <v>55.13</v>
          </cell>
          <cell r="E1597">
            <v>8.318601000000001</v>
          </cell>
          <cell r="H1597">
            <v>458.6</v>
          </cell>
        </row>
        <row r="1598">
          <cell r="A1598" t="str">
            <v>254</v>
          </cell>
          <cell r="B1598" t="str">
            <v>Pedreiro</v>
          </cell>
          <cell r="C1598" t="str">
            <v>h</v>
          </cell>
          <cell r="D1598">
            <v>29.245999999999999</v>
          </cell>
          <cell r="E1598">
            <v>12.305151</v>
          </cell>
          <cell r="H1598">
            <v>359.88</v>
          </cell>
        </row>
        <row r="1599">
          <cell r="B1599" t="str">
            <v>Total sem BDI</v>
          </cell>
          <cell r="F1599">
            <v>861.59</v>
          </cell>
          <cell r="G1599">
            <v>0</v>
          </cell>
          <cell r="H1599">
            <v>818.48</v>
          </cell>
          <cell r="I1599">
            <v>1680.0700000000002</v>
          </cell>
        </row>
        <row r="1600">
          <cell r="B1600" t="str">
            <v>Total com BDI</v>
          </cell>
          <cell r="F1600">
            <v>1116.3800000000001</v>
          </cell>
          <cell r="G1600">
            <v>0</v>
          </cell>
          <cell r="H1600">
            <v>1060.52</v>
          </cell>
          <cell r="I1600">
            <v>2176.9</v>
          </cell>
        </row>
        <row r="1602">
          <cell r="A1602" t="str">
            <v>19043</v>
          </cell>
          <cell r="B1602" t="str">
            <v>Poço de Visita (1,20x1,20x1,50)</v>
          </cell>
          <cell r="C1602" t="str">
            <v>un</v>
          </cell>
          <cell r="F1602">
            <v>1165.69</v>
          </cell>
          <cell r="G1602">
            <v>0</v>
          </cell>
          <cell r="H1602">
            <v>1050.44</v>
          </cell>
          <cell r="I1602">
            <v>2216.13</v>
          </cell>
        </row>
        <row r="1603">
          <cell r="A1603" t="str">
            <v>333</v>
          </cell>
          <cell r="B1603" t="str">
            <v>Tijolo</v>
          </cell>
          <cell r="C1603" t="str">
            <v>un</v>
          </cell>
          <cell r="D1603">
            <v>1036.8</v>
          </cell>
          <cell r="E1603">
            <v>0.39</v>
          </cell>
          <cell r="F1603">
            <v>404.35</v>
          </cell>
          <cell r="H1603" t="str">
            <v/>
          </cell>
        </row>
        <row r="1604">
          <cell r="A1604" t="str">
            <v>078</v>
          </cell>
          <cell r="B1604" t="str">
            <v>Cimento</v>
          </cell>
          <cell r="C1604" t="str">
            <v>kg</v>
          </cell>
          <cell r="D1604">
            <v>346.94</v>
          </cell>
          <cell r="E1604">
            <v>0.37</v>
          </cell>
          <cell r="F1604">
            <v>128.37</v>
          </cell>
          <cell r="H1604" t="str">
            <v/>
          </cell>
        </row>
        <row r="1605">
          <cell r="A1605" t="str">
            <v>022</v>
          </cell>
          <cell r="B1605" t="str">
            <v>Areia média</v>
          </cell>
          <cell r="C1605" t="str">
            <v>m3</v>
          </cell>
          <cell r="D1605">
            <v>1.31</v>
          </cell>
          <cell r="E1605">
            <v>51.3</v>
          </cell>
          <cell r="F1605">
            <v>67.2</v>
          </cell>
        </row>
        <row r="1606">
          <cell r="A1606" t="str">
            <v>059</v>
          </cell>
          <cell r="B1606" t="str">
            <v>Cal hidratada</v>
          </cell>
          <cell r="C1606" t="str">
            <v>kg</v>
          </cell>
          <cell r="D1606">
            <v>80.791200000000003</v>
          </cell>
          <cell r="E1606">
            <v>0.32</v>
          </cell>
          <cell r="F1606">
            <v>25.85</v>
          </cell>
          <cell r="H1606" t="str">
            <v/>
          </cell>
        </row>
        <row r="1607">
          <cell r="A1607" t="str">
            <v>036</v>
          </cell>
          <cell r="B1607" t="str">
            <v>Brita 1</v>
          </cell>
          <cell r="C1607" t="str">
            <v>m3</v>
          </cell>
          <cell r="D1607">
            <v>0.63759999999999994</v>
          </cell>
          <cell r="E1607">
            <v>51.14</v>
          </cell>
          <cell r="F1607">
            <v>32.61</v>
          </cell>
        </row>
        <row r="1608">
          <cell r="A1608" t="str">
            <v>037</v>
          </cell>
          <cell r="B1608" t="str">
            <v>Brita 2</v>
          </cell>
          <cell r="C1608" t="str">
            <v>m3</v>
          </cell>
          <cell r="D1608">
            <v>0.20400000000000001</v>
          </cell>
          <cell r="E1608">
            <v>48.37</v>
          </cell>
          <cell r="F1608">
            <v>9.8699999999999992</v>
          </cell>
        </row>
        <row r="1609">
          <cell r="A1609" t="str">
            <v>007</v>
          </cell>
          <cell r="B1609" t="str">
            <v>Aço CA-50  5/16"</v>
          </cell>
          <cell r="C1609" t="str">
            <v>kg</v>
          </cell>
          <cell r="D1609">
            <v>19.2</v>
          </cell>
          <cell r="E1609">
            <v>4.4000000000000004</v>
          </cell>
          <cell r="F1609">
            <v>84.48</v>
          </cell>
          <cell r="H1609" t="str">
            <v/>
          </cell>
        </row>
        <row r="1610">
          <cell r="A1610" t="str">
            <v>222</v>
          </cell>
          <cell r="B1610" t="str">
            <v>Madeira de caixaria</v>
          </cell>
          <cell r="C1610" t="str">
            <v>dz</v>
          </cell>
          <cell r="D1610">
            <v>0.48</v>
          </cell>
          <cell r="E1610">
            <v>54</v>
          </cell>
          <cell r="F1610">
            <v>25.92</v>
          </cell>
        </row>
        <row r="1611">
          <cell r="A1611" t="str">
            <v>464</v>
          </cell>
          <cell r="B1611" t="str">
            <v>Tampa de FF circular 60</v>
          </cell>
          <cell r="C1611" t="str">
            <v>un</v>
          </cell>
          <cell r="D1611">
            <v>1</v>
          </cell>
          <cell r="E1611">
            <v>121</v>
          </cell>
          <cell r="F1611">
            <v>121</v>
          </cell>
        </row>
        <row r="1612">
          <cell r="A1612" t="str">
            <v>300</v>
          </cell>
          <cell r="B1612" t="str">
            <v>Servente</v>
          </cell>
          <cell r="C1612" t="str">
            <v>h</v>
          </cell>
          <cell r="D1612">
            <v>55.899000000000001</v>
          </cell>
          <cell r="E1612">
            <v>8.318601000000001</v>
          </cell>
          <cell r="H1612">
            <v>465</v>
          </cell>
        </row>
        <row r="1613">
          <cell r="A1613" t="str">
            <v>254</v>
          </cell>
          <cell r="B1613" t="str">
            <v>Pedreiro</v>
          </cell>
          <cell r="C1613" t="str">
            <v>h</v>
          </cell>
          <cell r="D1613">
            <v>28.094000000000001</v>
          </cell>
          <cell r="E1613">
            <v>12.305151</v>
          </cell>
          <cell r="H1613">
            <v>345.7</v>
          </cell>
        </row>
        <row r="1614">
          <cell r="B1614" t="str">
            <v>Total sem BDI</v>
          </cell>
          <cell r="F1614">
            <v>899.65000000000009</v>
          </cell>
          <cell r="G1614">
            <v>0</v>
          </cell>
          <cell r="H1614">
            <v>810.7</v>
          </cell>
          <cell r="I1614">
            <v>1710.3500000000001</v>
          </cell>
        </row>
        <row r="1615">
          <cell r="B1615" t="str">
            <v>Total com BDI</v>
          </cell>
          <cell r="F1615">
            <v>1165.69</v>
          </cell>
          <cell r="G1615">
            <v>0</v>
          </cell>
          <cell r="H1615">
            <v>1050.44</v>
          </cell>
          <cell r="I1615">
            <v>2216.13</v>
          </cell>
        </row>
        <row r="1617">
          <cell r="A1617" t="str">
            <v>19069</v>
          </cell>
          <cell r="B1617" t="str">
            <v>Poço de Visita (1,20x1,20x2,00)</v>
          </cell>
          <cell r="C1617" t="str">
            <v>un</v>
          </cell>
          <cell r="F1617">
            <v>1316.83</v>
          </cell>
          <cell r="G1617">
            <v>0</v>
          </cell>
          <cell r="H1617">
            <v>1263.43</v>
          </cell>
          <cell r="I1617">
            <v>2580.25</v>
          </cell>
        </row>
        <row r="1618">
          <cell r="A1618" t="str">
            <v>333</v>
          </cell>
          <cell r="B1618" t="str">
            <v>Tijolo</v>
          </cell>
          <cell r="C1618" t="str">
            <v>un</v>
          </cell>
          <cell r="D1618">
            <v>1267.2</v>
          </cell>
          <cell r="E1618">
            <v>0.39</v>
          </cell>
          <cell r="F1618">
            <v>494.21</v>
          </cell>
          <cell r="H1618" t="str">
            <v/>
          </cell>
        </row>
        <row r="1619">
          <cell r="A1619" t="str">
            <v>078</v>
          </cell>
          <cell r="B1619" t="str">
            <v>Cimento</v>
          </cell>
          <cell r="C1619" t="str">
            <v>kg</v>
          </cell>
          <cell r="D1619">
            <v>375.06400000000002</v>
          </cell>
          <cell r="E1619">
            <v>0.37</v>
          </cell>
          <cell r="F1619">
            <v>138.77000000000001</v>
          </cell>
          <cell r="H1619" t="str">
            <v/>
          </cell>
        </row>
        <row r="1620">
          <cell r="A1620" t="str">
            <v>022</v>
          </cell>
          <cell r="B1620" t="str">
            <v>Areia média</v>
          </cell>
          <cell r="C1620" t="str">
            <v>m3</v>
          </cell>
          <cell r="D1620">
            <v>1.508</v>
          </cell>
          <cell r="E1620">
            <v>51.3</v>
          </cell>
          <cell r="F1620">
            <v>77.36</v>
          </cell>
        </row>
        <row r="1621">
          <cell r="A1621" t="str">
            <v>059</v>
          </cell>
          <cell r="B1621" t="str">
            <v>Cal hidratada</v>
          </cell>
          <cell r="C1621" t="str">
            <v>kg</v>
          </cell>
          <cell r="D1621">
            <v>100.146</v>
          </cell>
          <cell r="E1621">
            <v>0.32</v>
          </cell>
          <cell r="F1621">
            <v>32.049999999999997</v>
          </cell>
          <cell r="H1621" t="str">
            <v/>
          </cell>
        </row>
        <row r="1622">
          <cell r="A1622" t="str">
            <v>036</v>
          </cell>
          <cell r="B1622" t="str">
            <v>Brita 1</v>
          </cell>
          <cell r="C1622" t="str">
            <v>m3</v>
          </cell>
          <cell r="D1622">
            <v>0.63800000000000001</v>
          </cell>
          <cell r="E1622">
            <v>51.14</v>
          </cell>
          <cell r="F1622">
            <v>32.630000000000003</v>
          </cell>
        </row>
        <row r="1623">
          <cell r="A1623" t="str">
            <v>037</v>
          </cell>
          <cell r="B1623" t="str">
            <v>Brita 2</v>
          </cell>
          <cell r="C1623" t="str">
            <v>m3</v>
          </cell>
          <cell r="D1623">
            <v>0.20399999999999999</v>
          </cell>
          <cell r="E1623">
            <v>48.37</v>
          </cell>
          <cell r="F1623">
            <v>9.8699999999999992</v>
          </cell>
        </row>
        <row r="1624">
          <cell r="A1624" t="str">
            <v>007</v>
          </cell>
          <cell r="B1624" t="str">
            <v>Aço CA-50  5/16"</v>
          </cell>
          <cell r="C1624" t="str">
            <v>kg</v>
          </cell>
          <cell r="D1624">
            <v>19.2</v>
          </cell>
          <cell r="E1624">
            <v>4.4000000000000004</v>
          </cell>
          <cell r="F1624">
            <v>84.48</v>
          </cell>
          <cell r="H1624" t="str">
            <v/>
          </cell>
        </row>
        <row r="1625">
          <cell r="A1625" t="str">
            <v>222</v>
          </cell>
          <cell r="B1625" t="str">
            <v>Madeira de caixaria</v>
          </cell>
          <cell r="C1625" t="str">
            <v>dz</v>
          </cell>
          <cell r="D1625">
            <v>0.48</v>
          </cell>
          <cell r="E1625">
            <v>54</v>
          </cell>
          <cell r="F1625">
            <v>25.92</v>
          </cell>
        </row>
        <row r="1626">
          <cell r="A1626" t="str">
            <v>464</v>
          </cell>
          <cell r="B1626" t="str">
            <v>Tampa de FF circular 60</v>
          </cell>
          <cell r="C1626" t="str">
            <v>un</v>
          </cell>
          <cell r="D1626">
            <v>1</v>
          </cell>
          <cell r="E1626">
            <v>121</v>
          </cell>
          <cell r="F1626">
            <v>121</v>
          </cell>
        </row>
        <row r="1627">
          <cell r="A1627" t="str">
            <v>300</v>
          </cell>
          <cell r="B1627" t="str">
            <v>Servente</v>
          </cell>
          <cell r="C1627" t="str">
            <v>h</v>
          </cell>
          <cell r="D1627">
            <v>66.16</v>
          </cell>
          <cell r="E1627">
            <v>8.318601000000001</v>
          </cell>
          <cell r="H1627">
            <v>550.36</v>
          </cell>
        </row>
        <row r="1628">
          <cell r="A1628" t="str">
            <v>254</v>
          </cell>
          <cell r="B1628" t="str">
            <v>Pedreiro</v>
          </cell>
          <cell r="C1628" t="str">
            <v>h</v>
          </cell>
          <cell r="D1628">
            <v>34.515999999999998</v>
          </cell>
          <cell r="E1628">
            <v>12.305151</v>
          </cell>
          <cell r="H1628">
            <v>424.72</v>
          </cell>
        </row>
        <row r="1629">
          <cell r="B1629" t="str">
            <v>Total sem BDI</v>
          </cell>
          <cell r="F1629">
            <v>1016.29</v>
          </cell>
          <cell r="G1629">
            <v>0</v>
          </cell>
          <cell r="H1629">
            <v>975.08</v>
          </cell>
          <cell r="I1629">
            <v>1991.37</v>
          </cell>
        </row>
        <row r="1630">
          <cell r="B1630" t="str">
            <v>Total com BDI</v>
          </cell>
          <cell r="F1630">
            <v>1316.83</v>
          </cell>
          <cell r="G1630">
            <v>0</v>
          </cell>
          <cell r="H1630">
            <v>1263.43</v>
          </cell>
          <cell r="I1630">
            <v>2580.25</v>
          </cell>
        </row>
        <row r="1632">
          <cell r="A1632" t="str">
            <v>19044</v>
          </cell>
          <cell r="B1632" t="str">
            <v>Poço de Visita (1,50x1,50x2,00)</v>
          </cell>
          <cell r="C1632" t="str">
            <v>un</v>
          </cell>
          <cell r="F1632">
            <v>1611.41</v>
          </cell>
          <cell r="G1632">
            <v>0</v>
          </cell>
          <cell r="H1632">
            <v>1563.78</v>
          </cell>
          <cell r="I1632">
            <v>3175.18</v>
          </cell>
        </row>
        <row r="1633">
          <cell r="A1633" t="str">
            <v>333</v>
          </cell>
          <cell r="B1633" t="str">
            <v>Tijolo</v>
          </cell>
          <cell r="C1633" t="str">
            <v>un</v>
          </cell>
          <cell r="D1633">
            <v>1526.4</v>
          </cell>
          <cell r="E1633">
            <v>0.39</v>
          </cell>
          <cell r="F1633">
            <v>595.29999999999995</v>
          </cell>
          <cell r="G1633" t="str">
            <v/>
          </cell>
          <cell r="H1633" t="str">
            <v/>
          </cell>
        </row>
        <row r="1634">
          <cell r="A1634" t="str">
            <v>078</v>
          </cell>
          <cell r="B1634" t="str">
            <v>Cimento</v>
          </cell>
          <cell r="C1634" t="str">
            <v>kg</v>
          </cell>
          <cell r="D1634">
            <v>486.47199999999998</v>
          </cell>
          <cell r="E1634">
            <v>0.37</v>
          </cell>
          <cell r="F1634">
            <v>179.99</v>
          </cell>
          <cell r="H1634" t="str">
            <v/>
          </cell>
        </row>
        <row r="1635">
          <cell r="A1635" t="str">
            <v>022</v>
          </cell>
          <cell r="B1635" t="str">
            <v>Areia média</v>
          </cell>
          <cell r="C1635" t="str">
            <v>m3</v>
          </cell>
          <cell r="D1635">
            <v>1.8992799999999999</v>
          </cell>
          <cell r="E1635">
            <v>51.3</v>
          </cell>
          <cell r="F1635">
            <v>97.43</v>
          </cell>
        </row>
        <row r="1636">
          <cell r="A1636" t="str">
            <v>059</v>
          </cell>
          <cell r="B1636" t="str">
            <v>Cal hidratada</v>
          </cell>
          <cell r="C1636" t="str">
            <v>kg</v>
          </cell>
          <cell r="D1636">
            <v>121.39400000000001</v>
          </cell>
          <cell r="E1636">
            <v>0.32</v>
          </cell>
          <cell r="F1636">
            <v>38.85</v>
          </cell>
          <cell r="H1636" t="str">
            <v/>
          </cell>
        </row>
        <row r="1637">
          <cell r="A1637" t="str">
            <v>036</v>
          </cell>
          <cell r="B1637" t="str">
            <v>Brita 1</v>
          </cell>
          <cell r="C1637" t="str">
            <v>m3</v>
          </cell>
          <cell r="D1637">
            <v>0.82407999999999992</v>
          </cell>
          <cell r="E1637">
            <v>51.14</v>
          </cell>
          <cell r="F1637">
            <v>42.14</v>
          </cell>
        </row>
        <row r="1638">
          <cell r="A1638" t="str">
            <v>037</v>
          </cell>
          <cell r="B1638" t="str">
            <v>Brita 2</v>
          </cell>
          <cell r="C1638" t="str">
            <v>m3</v>
          </cell>
          <cell r="D1638">
            <v>0.24</v>
          </cell>
          <cell r="E1638">
            <v>48.37</v>
          </cell>
          <cell r="F1638">
            <v>11.61</v>
          </cell>
        </row>
        <row r="1639">
          <cell r="A1639" t="str">
            <v>007</v>
          </cell>
          <cell r="B1639" t="str">
            <v>Aço CA-50 5/16"</v>
          </cell>
          <cell r="C1639" t="str">
            <v>kg</v>
          </cell>
          <cell r="D1639">
            <v>27.36</v>
          </cell>
          <cell r="E1639">
            <v>4.4000000000000004</v>
          </cell>
          <cell r="F1639">
            <v>120.38</v>
          </cell>
          <cell r="H1639" t="str">
            <v/>
          </cell>
        </row>
        <row r="1640">
          <cell r="A1640" t="str">
            <v>222</v>
          </cell>
          <cell r="B1640" t="str">
            <v>Madeira de caixaria</v>
          </cell>
          <cell r="C1640" t="str">
            <v>dz</v>
          </cell>
          <cell r="D1640">
            <v>0.68400000000000005</v>
          </cell>
          <cell r="E1640">
            <v>54</v>
          </cell>
          <cell r="F1640">
            <v>36.94</v>
          </cell>
        </row>
        <row r="1641">
          <cell r="A1641" t="str">
            <v>464</v>
          </cell>
          <cell r="B1641" t="str">
            <v>Tampa de FF circular 60</v>
          </cell>
          <cell r="C1641" t="str">
            <v>un</v>
          </cell>
          <cell r="D1641">
            <v>1</v>
          </cell>
          <cell r="E1641">
            <v>121</v>
          </cell>
          <cell r="F1641">
            <v>121</v>
          </cell>
        </row>
        <row r="1642">
          <cell r="A1642" t="str">
            <v>300</v>
          </cell>
          <cell r="B1642" t="str">
            <v>Servente</v>
          </cell>
          <cell r="C1642" t="str">
            <v>h</v>
          </cell>
          <cell r="D1642">
            <v>82.393199999999993</v>
          </cell>
          <cell r="E1642">
            <v>8.318601000000001</v>
          </cell>
          <cell r="H1642">
            <v>685.4</v>
          </cell>
        </row>
        <row r="1643">
          <cell r="A1643" t="str">
            <v>254</v>
          </cell>
          <cell r="B1643" t="str">
            <v>Pedreiro</v>
          </cell>
          <cell r="C1643" t="str">
            <v>h</v>
          </cell>
          <cell r="D1643">
            <v>42.379199999999997</v>
          </cell>
          <cell r="E1643">
            <v>12.305151</v>
          </cell>
          <cell r="H1643">
            <v>521.48</v>
          </cell>
        </row>
        <row r="1644">
          <cell r="B1644" t="str">
            <v>Total sem BDI</v>
          </cell>
          <cell r="F1644">
            <v>1243.6400000000001</v>
          </cell>
          <cell r="G1644">
            <v>0</v>
          </cell>
          <cell r="H1644">
            <v>1206.8800000000001</v>
          </cell>
          <cell r="I1644">
            <v>2450.5200000000004</v>
          </cell>
        </row>
        <row r="1645">
          <cell r="B1645" t="str">
            <v>Total com BDI</v>
          </cell>
          <cell r="F1645">
            <v>1611.41</v>
          </cell>
          <cell r="G1645">
            <v>0</v>
          </cell>
          <cell r="H1645">
            <v>1563.78</v>
          </cell>
          <cell r="I1645">
            <v>3175.18</v>
          </cell>
        </row>
        <row r="1647">
          <cell r="A1647" t="str">
            <v>19070</v>
          </cell>
          <cell r="B1647" t="str">
            <v>Sarjeta transversal parede dupla 3,50</v>
          </cell>
          <cell r="C1647" t="str">
            <v>un</v>
          </cell>
          <cell r="F1647">
            <v>1354.21</v>
          </cell>
          <cell r="G1647">
            <v>0</v>
          </cell>
          <cell r="H1647">
            <v>401.57</v>
          </cell>
          <cell r="I1647">
            <v>1755.78</v>
          </cell>
        </row>
        <row r="1648">
          <cell r="A1648" t="str">
            <v>333</v>
          </cell>
          <cell r="B1648" t="str">
            <v>Tijolo</v>
          </cell>
          <cell r="C1648" t="str">
            <v>un</v>
          </cell>
          <cell r="D1648">
            <v>915.59</v>
          </cell>
          <cell r="E1648">
            <v>0.39</v>
          </cell>
          <cell r="F1648">
            <v>357.08</v>
          </cell>
          <cell r="H1648" t="str">
            <v/>
          </cell>
        </row>
        <row r="1649">
          <cell r="A1649" t="str">
            <v>078</v>
          </cell>
          <cell r="B1649" t="str">
            <v>Cimento</v>
          </cell>
          <cell r="C1649" t="str">
            <v>kg</v>
          </cell>
          <cell r="D1649">
            <v>133.72</v>
          </cell>
          <cell r="E1649">
            <v>0.37</v>
          </cell>
          <cell r="F1649">
            <v>49.48</v>
          </cell>
          <cell r="H1649" t="str">
            <v/>
          </cell>
        </row>
        <row r="1650">
          <cell r="A1650" t="str">
            <v>022</v>
          </cell>
          <cell r="B1650" t="str">
            <v>Areia média</v>
          </cell>
          <cell r="C1650" t="str">
            <v>m3</v>
          </cell>
          <cell r="D1650">
            <v>0.41</v>
          </cell>
          <cell r="E1650">
            <v>51.3</v>
          </cell>
          <cell r="F1650">
            <v>21.03</v>
          </cell>
        </row>
        <row r="1651">
          <cell r="A1651" t="str">
            <v>059</v>
          </cell>
          <cell r="B1651" t="str">
            <v>Cal hidratada</v>
          </cell>
          <cell r="C1651" t="str">
            <v>kg</v>
          </cell>
          <cell r="D1651">
            <v>36</v>
          </cell>
          <cell r="E1651">
            <v>0.32</v>
          </cell>
          <cell r="F1651">
            <v>11.52</v>
          </cell>
          <cell r="H1651" t="str">
            <v/>
          </cell>
        </row>
        <row r="1652">
          <cell r="A1652" t="str">
            <v>036</v>
          </cell>
          <cell r="B1652" t="str">
            <v>Brita 1</v>
          </cell>
          <cell r="C1652" t="str">
            <v>m3</v>
          </cell>
          <cell r="D1652">
            <v>0.25</v>
          </cell>
          <cell r="E1652">
            <v>51.14</v>
          </cell>
          <cell r="F1652">
            <v>12.79</v>
          </cell>
        </row>
        <row r="1653">
          <cell r="A1653" t="str">
            <v>037</v>
          </cell>
          <cell r="B1653" t="str">
            <v>Brita 2</v>
          </cell>
          <cell r="C1653" t="str">
            <v>m3</v>
          </cell>
          <cell r="D1653">
            <v>0.19</v>
          </cell>
          <cell r="E1653">
            <v>48.37</v>
          </cell>
          <cell r="F1653">
            <v>9.19</v>
          </cell>
        </row>
        <row r="1654">
          <cell r="A1654" t="str">
            <v>004</v>
          </cell>
          <cell r="B1654" t="str">
            <v>Aço CA-50 1/4"</v>
          </cell>
          <cell r="C1654" t="str">
            <v>kg</v>
          </cell>
          <cell r="D1654">
            <v>2.66</v>
          </cell>
          <cell r="E1654">
            <v>4.68</v>
          </cell>
          <cell r="F1654">
            <v>12.45</v>
          </cell>
          <cell r="H1654" t="str">
            <v/>
          </cell>
        </row>
        <row r="1655">
          <cell r="A1655" t="str">
            <v>222</v>
          </cell>
          <cell r="B1655" t="str">
            <v>Madeira de caixaria</v>
          </cell>
          <cell r="C1655" t="str">
            <v>dz</v>
          </cell>
          <cell r="D1655">
            <v>0.4</v>
          </cell>
          <cell r="E1655">
            <v>54</v>
          </cell>
          <cell r="F1655">
            <v>21.6</v>
          </cell>
        </row>
        <row r="1656">
          <cell r="A1656" t="str">
            <v>164</v>
          </cell>
          <cell r="B1656" t="str">
            <v>Grade de ferro fundido 70x40</v>
          </cell>
          <cell r="C1656" t="str">
            <v>un</v>
          </cell>
          <cell r="D1656">
            <v>5</v>
          </cell>
          <cell r="E1656">
            <v>110</v>
          </cell>
          <cell r="F1656">
            <v>550</v>
          </cell>
        </row>
        <row r="1657">
          <cell r="A1657" t="str">
            <v>300</v>
          </cell>
          <cell r="B1657" t="str">
            <v>Servente</v>
          </cell>
          <cell r="C1657" t="str">
            <v>h</v>
          </cell>
          <cell r="D1657">
            <v>16.488</v>
          </cell>
          <cell r="E1657">
            <v>8.318601000000001</v>
          </cell>
          <cell r="H1657">
            <v>137.16</v>
          </cell>
        </row>
        <row r="1658">
          <cell r="A1658" t="str">
            <v>254</v>
          </cell>
          <cell r="B1658" t="str">
            <v>Pedreiro</v>
          </cell>
          <cell r="C1658" t="str">
            <v>h</v>
          </cell>
          <cell r="D1658">
            <v>14.04</v>
          </cell>
          <cell r="E1658">
            <v>12.305151</v>
          </cell>
          <cell r="H1658">
            <v>172.76</v>
          </cell>
        </row>
        <row r="1659">
          <cell r="B1659" t="str">
            <v>Total sem BDI</v>
          </cell>
          <cell r="F1659">
            <v>1045.1400000000001</v>
          </cell>
          <cell r="G1659">
            <v>0</v>
          </cell>
          <cell r="H1659">
            <v>309.91999999999996</v>
          </cell>
          <cell r="I1659">
            <v>1355.06</v>
          </cell>
        </row>
        <row r="1660">
          <cell r="B1660" t="str">
            <v>Total com BDI</v>
          </cell>
          <cell r="F1660">
            <v>1354.21</v>
          </cell>
          <cell r="G1660">
            <v>0</v>
          </cell>
          <cell r="H1660">
            <v>401.57</v>
          </cell>
          <cell r="I1660">
            <v>1755.78</v>
          </cell>
        </row>
        <row r="1662">
          <cell r="A1662" t="str">
            <v>19101</v>
          </cell>
          <cell r="B1662" t="str">
            <v xml:space="preserve">Sarjeta transversal parede simples 3,50 com Dint 35x40 </v>
          </cell>
          <cell r="C1662" t="str">
            <v>un</v>
          </cell>
          <cell r="F1662">
            <v>910.53</v>
          </cell>
          <cell r="G1662">
            <v>0</v>
          </cell>
          <cell r="H1662">
            <v>129.94999999999999</v>
          </cell>
          <cell r="I1662">
            <v>1040.47</v>
          </cell>
        </row>
        <row r="1663">
          <cell r="A1663" t="str">
            <v>333</v>
          </cell>
          <cell r="B1663" t="str">
            <v>Tijolo</v>
          </cell>
          <cell r="C1663" t="str">
            <v>un</v>
          </cell>
          <cell r="D1663">
            <v>250</v>
          </cell>
          <cell r="E1663">
            <v>0.39</v>
          </cell>
          <cell r="F1663">
            <v>97.5</v>
          </cell>
        </row>
        <row r="1664">
          <cell r="A1664" t="str">
            <v>078</v>
          </cell>
          <cell r="B1664" t="str">
            <v>Cimento</v>
          </cell>
          <cell r="C1664" t="str">
            <v>kg</v>
          </cell>
          <cell r="D1664">
            <v>80</v>
          </cell>
          <cell r="E1664">
            <v>0.37</v>
          </cell>
          <cell r="F1664">
            <v>29.6</v>
          </cell>
        </row>
        <row r="1665">
          <cell r="A1665" t="str">
            <v>022</v>
          </cell>
          <cell r="B1665" t="str">
            <v>Areia média</v>
          </cell>
          <cell r="C1665" t="str">
            <v>m3</v>
          </cell>
          <cell r="D1665">
            <v>0.3</v>
          </cell>
          <cell r="E1665">
            <v>51.3</v>
          </cell>
          <cell r="F1665">
            <v>15.39</v>
          </cell>
        </row>
        <row r="1666">
          <cell r="A1666" t="str">
            <v>036</v>
          </cell>
          <cell r="B1666" t="str">
            <v>Brita 1</v>
          </cell>
          <cell r="C1666" t="str">
            <v>m3</v>
          </cell>
          <cell r="D1666">
            <v>0.2</v>
          </cell>
          <cell r="E1666">
            <v>51.14</v>
          </cell>
          <cell r="F1666">
            <v>10.23</v>
          </cell>
        </row>
        <row r="1667">
          <cell r="A1667" t="str">
            <v>164</v>
          </cell>
          <cell r="B1667" t="str">
            <v>Grade de ferro fundido 70x40</v>
          </cell>
          <cell r="C1667" t="str">
            <v>un</v>
          </cell>
          <cell r="D1667">
            <v>5</v>
          </cell>
          <cell r="E1667">
            <v>110</v>
          </cell>
          <cell r="F1667">
            <v>550</v>
          </cell>
        </row>
        <row r="1668">
          <cell r="A1668" t="str">
            <v>300</v>
          </cell>
          <cell r="B1668" t="str">
            <v>Servente</v>
          </cell>
          <cell r="C1668" t="str">
            <v>h</v>
          </cell>
          <cell r="D1668">
            <v>5.4</v>
          </cell>
          <cell r="E1668">
            <v>8.318601000000001</v>
          </cell>
          <cell r="H1668">
            <v>44.92</v>
          </cell>
        </row>
        <row r="1669">
          <cell r="A1669" t="str">
            <v>254</v>
          </cell>
          <cell r="B1669" t="str">
            <v>Pedreiro</v>
          </cell>
          <cell r="C1669" t="str">
            <v>h</v>
          </cell>
          <cell r="D1669">
            <v>4.5</v>
          </cell>
          <cell r="E1669">
            <v>12.305151</v>
          </cell>
          <cell r="H1669">
            <v>55.37</v>
          </cell>
        </row>
        <row r="1670">
          <cell r="B1670" t="str">
            <v>Total sem BDI</v>
          </cell>
          <cell r="F1670">
            <v>702.72</v>
          </cell>
          <cell r="G1670">
            <v>0</v>
          </cell>
          <cell r="H1670">
            <v>100.28999999999999</v>
          </cell>
          <cell r="I1670">
            <v>803.01</v>
          </cell>
        </row>
        <row r="1671">
          <cell r="B1671" t="str">
            <v>Total com BDI</v>
          </cell>
          <cell r="F1671">
            <v>910.53</v>
          </cell>
          <cell r="G1671">
            <v>0</v>
          </cell>
          <cell r="H1671">
            <v>129.94999999999999</v>
          </cell>
          <cell r="I1671">
            <v>1040.47</v>
          </cell>
        </row>
        <row r="1673">
          <cell r="A1673" t="str">
            <v>19071</v>
          </cell>
          <cell r="B1673" t="str">
            <v>Sarjeta transversal parede dupla 4,00</v>
          </cell>
          <cell r="C1673" t="str">
            <v>un</v>
          </cell>
          <cell r="F1673">
            <v>1446.73</v>
          </cell>
          <cell r="G1673">
            <v>0</v>
          </cell>
          <cell r="H1673">
            <v>456.7</v>
          </cell>
          <cell r="I1673">
            <v>1903.44</v>
          </cell>
        </row>
        <row r="1674">
          <cell r="A1674" t="str">
            <v>333</v>
          </cell>
          <cell r="B1674" t="str">
            <v>Tijolo</v>
          </cell>
          <cell r="C1674" t="str">
            <v>un</v>
          </cell>
          <cell r="D1674">
            <v>1030.79</v>
          </cell>
          <cell r="E1674">
            <v>0.39</v>
          </cell>
          <cell r="F1674">
            <v>402.01</v>
          </cell>
          <cell r="H1674" t="str">
            <v/>
          </cell>
        </row>
        <row r="1675">
          <cell r="A1675" t="str">
            <v>078</v>
          </cell>
          <cell r="B1675" t="str">
            <v>Cimento</v>
          </cell>
          <cell r="C1675" t="str">
            <v>kg</v>
          </cell>
          <cell r="D1675">
            <v>157.27000000000001</v>
          </cell>
          <cell r="E1675">
            <v>0.37</v>
          </cell>
          <cell r="F1675">
            <v>58.19</v>
          </cell>
          <cell r="H1675" t="str">
            <v/>
          </cell>
        </row>
        <row r="1676">
          <cell r="A1676" t="str">
            <v>022</v>
          </cell>
          <cell r="B1676" t="str">
            <v>Areia média</v>
          </cell>
          <cell r="C1676" t="str">
            <v>m3</v>
          </cell>
          <cell r="D1676">
            <v>0.48</v>
          </cell>
          <cell r="E1676">
            <v>51.3</v>
          </cell>
          <cell r="F1676">
            <v>24.62</v>
          </cell>
        </row>
        <row r="1677">
          <cell r="A1677" t="str">
            <v>059</v>
          </cell>
          <cell r="B1677" t="str">
            <v>Cal hidratada</v>
          </cell>
          <cell r="C1677" t="str">
            <v>kg</v>
          </cell>
          <cell r="D1677">
            <v>40.729999999999997</v>
          </cell>
          <cell r="E1677">
            <v>0.32</v>
          </cell>
          <cell r="F1677">
            <v>13.03</v>
          </cell>
          <cell r="H1677" t="str">
            <v/>
          </cell>
        </row>
        <row r="1678">
          <cell r="A1678" t="str">
            <v>036</v>
          </cell>
          <cell r="B1678" t="str">
            <v>Brita 1</v>
          </cell>
          <cell r="C1678" t="str">
            <v>m3</v>
          </cell>
          <cell r="D1678">
            <v>0.3</v>
          </cell>
          <cell r="E1678">
            <v>51.14</v>
          </cell>
          <cell r="F1678">
            <v>15.34</v>
          </cell>
        </row>
        <row r="1679">
          <cell r="A1679" t="str">
            <v>037</v>
          </cell>
          <cell r="B1679" t="str">
            <v>Brita 2</v>
          </cell>
          <cell r="C1679" t="str">
            <v>m3</v>
          </cell>
          <cell r="D1679">
            <v>0.22</v>
          </cell>
          <cell r="E1679">
            <v>48.37</v>
          </cell>
          <cell r="F1679">
            <v>10.64</v>
          </cell>
        </row>
        <row r="1680">
          <cell r="A1680" t="str">
            <v>004</v>
          </cell>
          <cell r="B1680" t="str">
            <v>Aço CA-50 1/4"</v>
          </cell>
          <cell r="C1680" t="str">
            <v>kg</v>
          </cell>
          <cell r="D1680">
            <v>3.36</v>
          </cell>
          <cell r="E1680">
            <v>4.68</v>
          </cell>
          <cell r="F1680">
            <v>15.72</v>
          </cell>
          <cell r="H1680" t="str">
            <v/>
          </cell>
        </row>
        <row r="1681">
          <cell r="A1681" t="str">
            <v>222</v>
          </cell>
          <cell r="B1681" t="str">
            <v>Madeira de caixaria</v>
          </cell>
          <cell r="C1681" t="str">
            <v>dz</v>
          </cell>
          <cell r="D1681">
            <v>0.5</v>
          </cell>
          <cell r="E1681">
            <v>54</v>
          </cell>
          <cell r="F1681">
            <v>27</v>
          </cell>
        </row>
        <row r="1682">
          <cell r="A1682" t="str">
            <v>164</v>
          </cell>
          <cell r="B1682" t="str">
            <v>Grade de ferro fundido 70x40</v>
          </cell>
          <cell r="C1682" t="str">
            <v>un</v>
          </cell>
          <cell r="D1682">
            <v>5</v>
          </cell>
          <cell r="E1682">
            <v>110</v>
          </cell>
          <cell r="F1682">
            <v>550</v>
          </cell>
        </row>
        <row r="1683">
          <cell r="A1683" t="str">
            <v>300</v>
          </cell>
          <cell r="B1683" t="str">
            <v>Servente</v>
          </cell>
          <cell r="C1683" t="str">
            <v>h</v>
          </cell>
          <cell r="D1683">
            <v>18.792000000000002</v>
          </cell>
          <cell r="E1683">
            <v>8.318601000000001</v>
          </cell>
          <cell r="H1683">
            <v>156.32</v>
          </cell>
        </row>
        <row r="1684">
          <cell r="A1684" t="str">
            <v>254</v>
          </cell>
          <cell r="B1684" t="str">
            <v>Pedreiro</v>
          </cell>
          <cell r="C1684" t="str">
            <v>h</v>
          </cell>
          <cell r="D1684">
            <v>15.940799999999999</v>
          </cell>
          <cell r="E1684">
            <v>12.305151</v>
          </cell>
          <cell r="H1684">
            <v>196.15</v>
          </cell>
        </row>
        <row r="1685">
          <cell r="B1685" t="str">
            <v>Total sem BDI</v>
          </cell>
          <cell r="F1685">
            <v>1116.55</v>
          </cell>
          <cell r="G1685">
            <v>0</v>
          </cell>
          <cell r="H1685">
            <v>352.47</v>
          </cell>
          <cell r="I1685">
            <v>1469.02</v>
          </cell>
        </row>
        <row r="1686">
          <cell r="B1686" t="str">
            <v>Total com BDI</v>
          </cell>
          <cell r="F1686">
            <v>1446.73</v>
          </cell>
          <cell r="G1686">
            <v>0</v>
          </cell>
          <cell r="H1686">
            <v>456.7</v>
          </cell>
          <cell r="I1686">
            <v>1903.44</v>
          </cell>
        </row>
        <row r="1688">
          <cell r="A1688" t="str">
            <v>19072</v>
          </cell>
          <cell r="B1688" t="str">
            <v>Sarjeta transversal parede dupla 4,50</v>
          </cell>
          <cell r="C1688" t="str">
            <v>un</v>
          </cell>
          <cell r="F1688">
            <v>1676.96</v>
          </cell>
          <cell r="G1688">
            <v>0</v>
          </cell>
          <cell r="H1688">
            <v>507.43</v>
          </cell>
          <cell r="I1688">
            <v>2184.39</v>
          </cell>
        </row>
        <row r="1689">
          <cell r="A1689" t="str">
            <v>333</v>
          </cell>
          <cell r="B1689" t="str">
            <v>Tijolo</v>
          </cell>
          <cell r="C1689" t="str">
            <v>un</v>
          </cell>
          <cell r="D1689">
            <v>1145.99</v>
          </cell>
          <cell r="E1689">
            <v>0.39</v>
          </cell>
          <cell r="F1689">
            <v>446.94</v>
          </cell>
        </row>
        <row r="1690">
          <cell r="A1690" t="str">
            <v>078</v>
          </cell>
          <cell r="B1690" t="str">
            <v>Cimento</v>
          </cell>
          <cell r="C1690" t="str">
            <v>kg</v>
          </cell>
          <cell r="D1690">
            <v>171.02</v>
          </cell>
          <cell r="E1690">
            <v>0.37</v>
          </cell>
          <cell r="F1690">
            <v>63.28</v>
          </cell>
        </row>
        <row r="1691">
          <cell r="A1691" t="str">
            <v>022</v>
          </cell>
          <cell r="B1691" t="str">
            <v>Areia média</v>
          </cell>
          <cell r="C1691" t="str">
            <v>m3</v>
          </cell>
          <cell r="D1691">
            <v>0.52</v>
          </cell>
          <cell r="E1691">
            <v>51.3</v>
          </cell>
          <cell r="F1691">
            <v>26.68</v>
          </cell>
        </row>
        <row r="1692">
          <cell r="A1692" t="str">
            <v>059</v>
          </cell>
          <cell r="B1692" t="str">
            <v>Cal hidratada</v>
          </cell>
          <cell r="C1692" t="str">
            <v>kg</v>
          </cell>
          <cell r="D1692">
            <v>45.41</v>
          </cell>
          <cell r="E1692">
            <v>0.32</v>
          </cell>
          <cell r="F1692">
            <v>14.53</v>
          </cell>
        </row>
        <row r="1693">
          <cell r="A1693" t="str">
            <v>036</v>
          </cell>
          <cell r="B1693" t="str">
            <v>Brita 1</v>
          </cell>
          <cell r="C1693" t="str">
            <v>m3</v>
          </cell>
          <cell r="D1693">
            <v>0.32</v>
          </cell>
          <cell r="E1693">
            <v>51.14</v>
          </cell>
          <cell r="F1693">
            <v>16.36</v>
          </cell>
        </row>
        <row r="1694">
          <cell r="A1694" t="str">
            <v>037</v>
          </cell>
          <cell r="B1694" t="str">
            <v>Brita 2</v>
          </cell>
          <cell r="C1694" t="str">
            <v>m3</v>
          </cell>
          <cell r="D1694">
            <v>0.24</v>
          </cell>
          <cell r="E1694">
            <v>48.37</v>
          </cell>
          <cell r="F1694">
            <v>11.61</v>
          </cell>
        </row>
        <row r="1695">
          <cell r="A1695" t="str">
            <v>004</v>
          </cell>
          <cell r="B1695" t="str">
            <v>Aço CA-50 1/4"</v>
          </cell>
          <cell r="C1695" t="str">
            <v>kg</v>
          </cell>
          <cell r="D1695">
            <v>5.6</v>
          </cell>
          <cell r="E1695">
            <v>4.68</v>
          </cell>
          <cell r="F1695">
            <v>26.21</v>
          </cell>
        </row>
        <row r="1696">
          <cell r="A1696" t="str">
            <v>222</v>
          </cell>
          <cell r="B1696" t="str">
            <v>Madeira de caixaria</v>
          </cell>
          <cell r="C1696" t="str">
            <v>dz</v>
          </cell>
          <cell r="D1696">
            <v>0.53</v>
          </cell>
          <cell r="E1696">
            <v>54</v>
          </cell>
          <cell r="F1696">
            <v>28.62</v>
          </cell>
        </row>
        <row r="1697">
          <cell r="A1697" t="str">
            <v>164</v>
          </cell>
          <cell r="B1697" t="str">
            <v>Grade de ferro fundido 70x40</v>
          </cell>
          <cell r="C1697" t="str">
            <v>un</v>
          </cell>
          <cell r="D1697">
            <v>6</v>
          </cell>
          <cell r="E1697">
            <v>110</v>
          </cell>
          <cell r="F1697">
            <v>660</v>
          </cell>
        </row>
        <row r="1698">
          <cell r="A1698" t="str">
            <v>300</v>
          </cell>
          <cell r="B1698" t="str">
            <v>Servente</v>
          </cell>
          <cell r="C1698" t="str">
            <v>h</v>
          </cell>
          <cell r="D1698">
            <v>20.835999999999999</v>
          </cell>
          <cell r="E1698">
            <v>8.318601000000001</v>
          </cell>
          <cell r="H1698">
            <v>173.33</v>
          </cell>
        </row>
        <row r="1699">
          <cell r="A1699" t="str">
            <v>254</v>
          </cell>
          <cell r="B1699" t="str">
            <v>Pedreiro</v>
          </cell>
          <cell r="C1699" t="str">
            <v>h</v>
          </cell>
          <cell r="D1699">
            <v>17.739999999999998</v>
          </cell>
          <cell r="E1699">
            <v>12.305151</v>
          </cell>
          <cell r="H1699">
            <v>218.29</v>
          </cell>
        </row>
        <row r="1700">
          <cell r="B1700" t="str">
            <v>Total sem BDI</v>
          </cell>
          <cell r="F1700">
            <v>1294.23</v>
          </cell>
          <cell r="G1700">
            <v>0</v>
          </cell>
          <cell r="H1700">
            <v>391.62</v>
          </cell>
          <cell r="I1700">
            <v>1685.85</v>
          </cell>
        </row>
        <row r="1701">
          <cell r="B1701" t="str">
            <v>Total com BDI</v>
          </cell>
          <cell r="F1701">
            <v>1676.96</v>
          </cell>
          <cell r="G1701">
            <v>0</v>
          </cell>
          <cell r="H1701">
            <v>507.43</v>
          </cell>
          <cell r="I1701">
            <v>2184.39</v>
          </cell>
        </row>
        <row r="1703">
          <cell r="A1703" t="str">
            <v>19073</v>
          </cell>
          <cell r="B1703" t="str">
            <v>Sarjeta transversal parede dupla 5,00</v>
          </cell>
          <cell r="C1703" t="str">
            <v>un</v>
          </cell>
          <cell r="F1703">
            <v>1882.32</v>
          </cell>
          <cell r="G1703">
            <v>0</v>
          </cell>
          <cell r="H1703">
            <v>558.17999999999995</v>
          </cell>
          <cell r="I1703">
            <v>2440.5</v>
          </cell>
        </row>
        <row r="1704">
          <cell r="A1704" t="str">
            <v>333</v>
          </cell>
          <cell r="B1704" t="str">
            <v>Tijolo</v>
          </cell>
          <cell r="C1704" t="str">
            <v>un</v>
          </cell>
          <cell r="D1704">
            <v>1261.19</v>
          </cell>
          <cell r="E1704">
            <v>0.39</v>
          </cell>
          <cell r="F1704">
            <v>491.86</v>
          </cell>
        </row>
        <row r="1705">
          <cell r="A1705" t="str">
            <v>078</v>
          </cell>
          <cell r="B1705" t="str">
            <v>Cimento</v>
          </cell>
          <cell r="C1705" t="str">
            <v>kg</v>
          </cell>
          <cell r="D1705">
            <v>184.78</v>
          </cell>
          <cell r="E1705">
            <v>0.37</v>
          </cell>
          <cell r="F1705">
            <v>68.37</v>
          </cell>
        </row>
        <row r="1706">
          <cell r="A1706" t="str">
            <v>022</v>
          </cell>
          <cell r="B1706" t="str">
            <v>Areia média</v>
          </cell>
          <cell r="C1706" t="str">
            <v>m3</v>
          </cell>
          <cell r="D1706">
            <v>0.56999999999999995</v>
          </cell>
          <cell r="E1706">
            <v>51.3</v>
          </cell>
          <cell r="F1706">
            <v>29.24</v>
          </cell>
        </row>
        <row r="1707">
          <cell r="A1707" t="str">
            <v>059</v>
          </cell>
          <cell r="B1707" t="str">
            <v>Cal hidratada</v>
          </cell>
          <cell r="C1707" t="str">
            <v>kg</v>
          </cell>
          <cell r="D1707">
            <v>50.09</v>
          </cell>
          <cell r="E1707">
            <v>0.32</v>
          </cell>
          <cell r="F1707">
            <v>16.03</v>
          </cell>
        </row>
        <row r="1708">
          <cell r="A1708" t="str">
            <v>036</v>
          </cell>
          <cell r="B1708" t="str">
            <v>Brita 1</v>
          </cell>
          <cell r="C1708" t="str">
            <v>m3</v>
          </cell>
          <cell r="D1708">
            <v>0.35</v>
          </cell>
          <cell r="E1708">
            <v>51.14</v>
          </cell>
          <cell r="F1708">
            <v>17.899999999999999</v>
          </cell>
        </row>
        <row r="1709">
          <cell r="A1709" t="str">
            <v>037</v>
          </cell>
          <cell r="B1709" t="str">
            <v>Brita 2</v>
          </cell>
          <cell r="C1709" t="str">
            <v>m3</v>
          </cell>
          <cell r="D1709">
            <v>0.26</v>
          </cell>
          <cell r="E1709">
            <v>48.37</v>
          </cell>
          <cell r="F1709">
            <v>12.58</v>
          </cell>
        </row>
        <row r="1710">
          <cell r="A1710" t="str">
            <v>004</v>
          </cell>
          <cell r="B1710" t="str">
            <v>Aço CA-50 1/4"</v>
          </cell>
          <cell r="C1710" t="str">
            <v>kg</v>
          </cell>
          <cell r="D1710">
            <v>3.64</v>
          </cell>
          <cell r="E1710">
            <v>4.68</v>
          </cell>
          <cell r="F1710">
            <v>17.04</v>
          </cell>
        </row>
        <row r="1711">
          <cell r="A1711" t="str">
            <v>222</v>
          </cell>
          <cell r="B1711" t="str">
            <v>Madeira de caixaria</v>
          </cell>
          <cell r="C1711" t="str">
            <v>dz</v>
          </cell>
          <cell r="D1711">
            <v>0.55000000000000004</v>
          </cell>
          <cell r="E1711">
            <v>54</v>
          </cell>
          <cell r="F1711">
            <v>29.7</v>
          </cell>
        </row>
        <row r="1712">
          <cell r="A1712" t="str">
            <v>164</v>
          </cell>
          <cell r="B1712" t="str">
            <v>Grade de ferro fundido 70x40</v>
          </cell>
          <cell r="C1712" t="str">
            <v>un</v>
          </cell>
          <cell r="D1712">
            <v>7</v>
          </cell>
          <cell r="E1712">
            <v>110</v>
          </cell>
          <cell r="F1712">
            <v>770</v>
          </cell>
        </row>
        <row r="1713">
          <cell r="A1713" t="str">
            <v>300</v>
          </cell>
          <cell r="B1713" t="str">
            <v>Servente</v>
          </cell>
          <cell r="C1713" t="str">
            <v>h</v>
          </cell>
          <cell r="D1713">
            <v>22.881599999999999</v>
          </cell>
          <cell r="E1713">
            <v>8.318601000000001</v>
          </cell>
          <cell r="H1713">
            <v>190.34</v>
          </cell>
        </row>
        <row r="1714">
          <cell r="A1714" t="str">
            <v>254</v>
          </cell>
          <cell r="B1714" t="str">
            <v>Pedreiro</v>
          </cell>
          <cell r="C1714" t="str">
            <v>h</v>
          </cell>
          <cell r="D1714">
            <v>19.540800000000001</v>
          </cell>
          <cell r="E1714">
            <v>12.305151</v>
          </cell>
          <cell r="H1714">
            <v>240.45</v>
          </cell>
        </row>
        <row r="1715">
          <cell r="B1715" t="str">
            <v>Total sem BDI</v>
          </cell>
          <cell r="F1715">
            <v>1452.72</v>
          </cell>
          <cell r="G1715">
            <v>0</v>
          </cell>
          <cell r="H1715">
            <v>430.78999999999996</v>
          </cell>
          <cell r="I1715">
            <v>1883.51</v>
          </cell>
        </row>
        <row r="1716">
          <cell r="B1716" t="str">
            <v>Total com BDI</v>
          </cell>
          <cell r="F1716">
            <v>1882.32</v>
          </cell>
          <cell r="G1716">
            <v>0</v>
          </cell>
          <cell r="H1716">
            <v>558.17999999999995</v>
          </cell>
          <cell r="I1716">
            <v>2440.5</v>
          </cell>
        </row>
        <row r="1718">
          <cell r="A1718" t="str">
            <v>19082</v>
          </cell>
          <cell r="B1718" t="str">
            <v>Sarjeta transvesal 57x70 em concreto com grelha de FF 70x40</v>
          </cell>
          <cell r="C1718" t="str">
            <v>m</v>
          </cell>
          <cell r="F1718">
            <v>464.13</v>
          </cell>
          <cell r="G1718">
            <v>0</v>
          </cell>
          <cell r="H1718">
            <v>129.11000000000001</v>
          </cell>
          <cell r="I1718">
            <v>593.23</v>
          </cell>
        </row>
        <row r="1719">
          <cell r="A1719" t="str">
            <v>028</v>
          </cell>
          <cell r="B1719" t="str">
            <v>Betoneira 320 litros</v>
          </cell>
          <cell r="C1719" t="str">
            <v>h</v>
          </cell>
          <cell r="D1719">
            <v>8.9999999999999993E-3</v>
          </cell>
          <cell r="E1719">
            <v>7.91</v>
          </cell>
          <cell r="F1719">
            <v>7.0000000000000007E-2</v>
          </cell>
        </row>
        <row r="1720">
          <cell r="A1720" t="str">
            <v>022</v>
          </cell>
          <cell r="B1720" t="str">
            <v>Areia média</v>
          </cell>
          <cell r="C1720" t="str">
            <v>m3</v>
          </cell>
          <cell r="D1720">
            <v>2.52E-2</v>
          </cell>
          <cell r="E1720">
            <v>51.3</v>
          </cell>
          <cell r="F1720">
            <v>1.29</v>
          </cell>
        </row>
        <row r="1721">
          <cell r="A1721" t="str">
            <v>078</v>
          </cell>
          <cell r="B1721" t="str">
            <v>Cimento</v>
          </cell>
          <cell r="C1721" t="str">
            <v>kg</v>
          </cell>
          <cell r="D1721">
            <v>105</v>
          </cell>
          <cell r="E1721">
            <v>0.37</v>
          </cell>
          <cell r="F1721">
            <v>38.85</v>
          </cell>
        </row>
        <row r="1722">
          <cell r="A1722" t="str">
            <v>036</v>
          </cell>
          <cell r="B1722" t="str">
            <v>Brita 1</v>
          </cell>
          <cell r="C1722" t="str">
            <v>m3</v>
          </cell>
          <cell r="D1722">
            <v>0.25</v>
          </cell>
          <cell r="E1722">
            <v>51.14</v>
          </cell>
          <cell r="F1722">
            <v>12.79</v>
          </cell>
        </row>
        <row r="1723">
          <cell r="A1723" t="str">
            <v>275</v>
          </cell>
          <cell r="B1723" t="str">
            <v>Prego 17x27</v>
          </cell>
          <cell r="C1723" t="str">
            <v>kg</v>
          </cell>
          <cell r="D1723">
            <v>0.5</v>
          </cell>
          <cell r="E1723">
            <v>6.4</v>
          </cell>
          <cell r="F1723">
            <v>3.2</v>
          </cell>
        </row>
        <row r="1724">
          <cell r="A1724" t="str">
            <v>222</v>
          </cell>
          <cell r="B1724" t="str">
            <v>Madeira para caixaria</v>
          </cell>
          <cell r="C1724" t="str">
            <v>dz</v>
          </cell>
          <cell r="D1724">
            <v>0.5</v>
          </cell>
          <cell r="E1724">
            <v>54</v>
          </cell>
          <cell r="F1724">
            <v>27</v>
          </cell>
        </row>
        <row r="1725">
          <cell r="A1725" t="str">
            <v>164</v>
          </cell>
          <cell r="B1725" t="str">
            <v>Grelha de FF 70x40</v>
          </cell>
          <cell r="C1725" t="str">
            <v>un</v>
          </cell>
          <cell r="D1725">
            <v>2.5</v>
          </cell>
          <cell r="E1725">
            <v>110</v>
          </cell>
          <cell r="F1725">
            <v>275</v>
          </cell>
          <cell r="H1725" t="str">
            <v/>
          </cell>
        </row>
        <row r="1726">
          <cell r="A1726" t="str">
            <v>070</v>
          </cell>
          <cell r="B1726" t="str">
            <v>Carpinteiro</v>
          </cell>
          <cell r="C1726" t="str">
            <v>h</v>
          </cell>
          <cell r="D1726">
            <v>1.4</v>
          </cell>
          <cell r="E1726">
            <v>12.305151</v>
          </cell>
          <cell r="H1726">
            <v>17.23</v>
          </cell>
        </row>
        <row r="1727">
          <cell r="A1727" t="str">
            <v>254</v>
          </cell>
          <cell r="B1727" t="str">
            <v>Pedreiro</v>
          </cell>
          <cell r="C1727" t="str">
            <v>h</v>
          </cell>
          <cell r="D1727">
            <v>0.126</v>
          </cell>
          <cell r="E1727">
            <v>12.305151</v>
          </cell>
          <cell r="H1727">
            <v>1.55</v>
          </cell>
        </row>
        <row r="1728">
          <cell r="A1728" t="str">
            <v>300</v>
          </cell>
          <cell r="B1728" t="str">
            <v>Servente</v>
          </cell>
          <cell r="C1728" t="str">
            <v>h</v>
          </cell>
          <cell r="D1728">
            <v>9.7200000000000006</v>
          </cell>
          <cell r="E1728">
            <v>8.318601000000001</v>
          </cell>
          <cell r="H1728">
            <v>80.86</v>
          </cell>
        </row>
        <row r="1729">
          <cell r="B1729" t="str">
            <v>Total sem BDI</v>
          </cell>
          <cell r="C1729" t="str">
            <v/>
          </cell>
          <cell r="D1729" t="str">
            <v/>
          </cell>
          <cell r="F1729">
            <v>358.2</v>
          </cell>
          <cell r="G1729">
            <v>0</v>
          </cell>
          <cell r="H1729">
            <v>99.64</v>
          </cell>
          <cell r="I1729">
            <v>457.84</v>
          </cell>
        </row>
        <row r="1730">
          <cell r="B1730" t="str">
            <v>Total com BDI</v>
          </cell>
          <cell r="F1730">
            <v>464.13</v>
          </cell>
          <cell r="G1730">
            <v>0</v>
          </cell>
          <cell r="H1730">
            <v>129.11000000000001</v>
          </cell>
          <cell r="I1730">
            <v>593.23</v>
          </cell>
        </row>
        <row r="1732">
          <cell r="A1732" t="str">
            <v>19079</v>
          </cell>
          <cell r="B1732" t="str">
            <v>Remoção de tubo de concreto d.20</v>
          </cell>
          <cell r="C1732" t="str">
            <v>un</v>
          </cell>
          <cell r="F1732">
            <v>0</v>
          </cell>
          <cell r="G1732">
            <v>3.63</v>
          </cell>
          <cell r="H1732">
            <v>0.67</v>
          </cell>
          <cell r="I1732">
            <v>4.3</v>
          </cell>
        </row>
        <row r="1733">
          <cell r="A1733" t="str">
            <v>415</v>
          </cell>
          <cell r="B1733" t="str">
            <v>Retroescavadeira</v>
          </cell>
          <cell r="C1733" t="str">
            <v>h</v>
          </cell>
          <cell r="D1733">
            <v>0.04</v>
          </cell>
          <cell r="E1733">
            <v>70</v>
          </cell>
          <cell r="G1733">
            <v>2.8</v>
          </cell>
          <cell r="H1733" t="str">
            <v/>
          </cell>
        </row>
        <row r="1734">
          <cell r="A1734" t="str">
            <v>243</v>
          </cell>
          <cell r="B1734" t="str">
            <v>Operador de máquina</v>
          </cell>
          <cell r="C1734" t="str">
            <v>h</v>
          </cell>
          <cell r="D1734">
            <v>0.04</v>
          </cell>
          <cell r="E1734">
            <v>12.305151</v>
          </cell>
          <cell r="H1734">
            <v>0.49</v>
          </cell>
        </row>
        <row r="1735">
          <cell r="A1735" t="str">
            <v>300</v>
          </cell>
          <cell r="B1735" t="str">
            <v>Servente</v>
          </cell>
          <cell r="C1735" t="str">
            <v>h</v>
          </cell>
          <cell r="D1735">
            <v>4.0000000000000001E-3</v>
          </cell>
          <cell r="E1735">
            <v>8.318601000000001</v>
          </cell>
          <cell r="H1735">
            <v>0.03</v>
          </cell>
        </row>
        <row r="1736">
          <cell r="B1736" t="str">
            <v>Total sem BDI</v>
          </cell>
          <cell r="F1736">
            <v>0</v>
          </cell>
          <cell r="G1736">
            <v>2.8</v>
          </cell>
          <cell r="H1736">
            <v>0.52</v>
          </cell>
          <cell r="I1736">
            <v>3.32</v>
          </cell>
        </row>
        <row r="1737">
          <cell r="B1737" t="str">
            <v>Total com BDI</v>
          </cell>
          <cell r="F1737">
            <v>0</v>
          </cell>
          <cell r="G1737">
            <v>3.63</v>
          </cell>
          <cell r="H1737">
            <v>0.67</v>
          </cell>
          <cell r="I1737">
            <v>4.3</v>
          </cell>
        </row>
        <row r="1739">
          <cell r="A1739" t="str">
            <v>19045</v>
          </cell>
          <cell r="B1739" t="str">
            <v>Remoção de tubo de concreto d.30</v>
          </cell>
          <cell r="C1739" t="str">
            <v>un</v>
          </cell>
          <cell r="F1739">
            <v>0</v>
          </cell>
          <cell r="G1739">
            <v>3.63</v>
          </cell>
          <cell r="H1739">
            <v>0.67</v>
          </cell>
          <cell r="I1739">
            <v>4.3</v>
          </cell>
        </row>
        <row r="1740">
          <cell r="A1740" t="str">
            <v>415</v>
          </cell>
          <cell r="B1740" t="str">
            <v>Retroescavadeira</v>
          </cell>
          <cell r="C1740" t="str">
            <v>h</v>
          </cell>
          <cell r="D1740">
            <v>0.04</v>
          </cell>
          <cell r="E1740">
            <v>70</v>
          </cell>
          <cell r="G1740">
            <v>2.8</v>
          </cell>
          <cell r="H1740" t="str">
            <v/>
          </cell>
        </row>
        <row r="1741">
          <cell r="A1741" t="str">
            <v>243</v>
          </cell>
          <cell r="B1741" t="str">
            <v>Operador de máquina</v>
          </cell>
          <cell r="C1741" t="str">
            <v>h</v>
          </cell>
          <cell r="D1741">
            <v>0.04</v>
          </cell>
          <cell r="E1741">
            <v>12.305151</v>
          </cell>
          <cell r="H1741">
            <v>0.49</v>
          </cell>
        </row>
        <row r="1742">
          <cell r="A1742" t="str">
            <v>300</v>
          </cell>
          <cell r="B1742" t="str">
            <v>Servente</v>
          </cell>
          <cell r="C1742" t="str">
            <v>h</v>
          </cell>
          <cell r="D1742">
            <v>4.0000000000000001E-3</v>
          </cell>
          <cell r="E1742">
            <v>8.318601000000001</v>
          </cell>
          <cell r="H1742">
            <v>0.03</v>
          </cell>
        </row>
        <row r="1743">
          <cell r="B1743" t="str">
            <v>Total sem BDI</v>
          </cell>
          <cell r="F1743">
            <v>0</v>
          </cell>
          <cell r="G1743">
            <v>2.8</v>
          </cell>
          <cell r="H1743">
            <v>0.52</v>
          </cell>
          <cell r="I1743">
            <v>3.32</v>
          </cell>
        </row>
        <row r="1744">
          <cell r="B1744" t="str">
            <v>Total com BDI</v>
          </cell>
          <cell r="F1744">
            <v>0</v>
          </cell>
          <cell r="G1744">
            <v>3.63</v>
          </cell>
          <cell r="H1744">
            <v>0.67</v>
          </cell>
          <cell r="I1744">
            <v>4.3</v>
          </cell>
        </row>
        <row r="1746">
          <cell r="A1746" t="str">
            <v>19046</v>
          </cell>
          <cell r="B1746" t="str">
            <v>Remoção de tubo de concreto d.40</v>
          </cell>
          <cell r="C1746" t="str">
            <v>un</v>
          </cell>
          <cell r="F1746">
            <v>0</v>
          </cell>
          <cell r="G1746">
            <v>5.08</v>
          </cell>
          <cell r="H1746">
            <v>0.96</v>
          </cell>
          <cell r="I1746">
            <v>6.04</v>
          </cell>
        </row>
        <row r="1747">
          <cell r="A1747" t="str">
            <v>415</v>
          </cell>
          <cell r="B1747" t="str">
            <v>Retroescavadeira</v>
          </cell>
          <cell r="C1747" t="str">
            <v>h</v>
          </cell>
          <cell r="D1747">
            <v>5.6000000000000001E-2</v>
          </cell>
          <cell r="E1747">
            <v>70</v>
          </cell>
          <cell r="G1747">
            <v>3.92</v>
          </cell>
          <cell r="H1747" t="str">
            <v/>
          </cell>
        </row>
        <row r="1748">
          <cell r="A1748" t="str">
            <v>243</v>
          </cell>
          <cell r="B1748" t="str">
            <v>Operador de máquina</v>
          </cell>
          <cell r="C1748" t="str">
            <v>h</v>
          </cell>
          <cell r="D1748">
            <v>5.6000000000000001E-2</v>
          </cell>
          <cell r="E1748">
            <v>12.305151</v>
          </cell>
          <cell r="H1748">
            <v>0.69</v>
          </cell>
        </row>
        <row r="1749">
          <cell r="A1749" t="str">
            <v>300</v>
          </cell>
          <cell r="B1749" t="str">
            <v>Servente</v>
          </cell>
          <cell r="C1749" t="str">
            <v>h</v>
          </cell>
          <cell r="D1749">
            <v>5.5999999999999999E-3</v>
          </cell>
          <cell r="E1749">
            <v>8.318601000000001</v>
          </cell>
          <cell r="H1749">
            <v>0.05</v>
          </cell>
        </row>
        <row r="1750">
          <cell r="B1750" t="str">
            <v>Total sem BDI</v>
          </cell>
          <cell r="F1750">
            <v>0</v>
          </cell>
          <cell r="G1750">
            <v>3.92</v>
          </cell>
          <cell r="H1750">
            <v>0.74</v>
          </cell>
          <cell r="I1750">
            <v>4.66</v>
          </cell>
        </row>
        <row r="1751">
          <cell r="B1751" t="str">
            <v>Total com BDI</v>
          </cell>
          <cell r="F1751">
            <v>0</v>
          </cell>
          <cell r="G1751">
            <v>5.08</v>
          </cell>
          <cell r="H1751">
            <v>0.96</v>
          </cell>
          <cell r="I1751">
            <v>6.04</v>
          </cell>
        </row>
        <row r="1753">
          <cell r="A1753" t="str">
            <v>19047</v>
          </cell>
          <cell r="B1753" t="str">
            <v>Remoção de tubo de concreto d.50</v>
          </cell>
          <cell r="C1753" t="str">
            <v>un</v>
          </cell>
          <cell r="F1753">
            <v>0</v>
          </cell>
          <cell r="G1753">
            <v>7.26</v>
          </cell>
          <cell r="H1753">
            <v>1.36</v>
          </cell>
          <cell r="I1753">
            <v>8.6199999999999992</v>
          </cell>
        </row>
        <row r="1754">
          <cell r="A1754" t="str">
            <v>415</v>
          </cell>
          <cell r="B1754" t="str">
            <v>Retroescavadeira</v>
          </cell>
          <cell r="C1754" t="str">
            <v>h</v>
          </cell>
          <cell r="D1754">
            <v>0.08</v>
          </cell>
          <cell r="E1754">
            <v>70</v>
          </cell>
          <cell r="G1754">
            <v>5.6</v>
          </cell>
          <cell r="H1754" t="str">
            <v/>
          </cell>
        </row>
        <row r="1755">
          <cell r="A1755" t="str">
            <v>243</v>
          </cell>
          <cell r="B1755" t="str">
            <v>Operador de máquina</v>
          </cell>
          <cell r="C1755" t="str">
            <v>h</v>
          </cell>
          <cell r="D1755">
            <v>0.08</v>
          </cell>
          <cell r="E1755">
            <v>12.305151</v>
          </cell>
          <cell r="H1755">
            <v>0.98</v>
          </cell>
        </row>
        <row r="1756">
          <cell r="A1756" t="str">
            <v>300</v>
          </cell>
          <cell r="B1756" t="str">
            <v>Servente</v>
          </cell>
          <cell r="C1756" t="str">
            <v>h</v>
          </cell>
          <cell r="D1756">
            <v>8.0000000000000002E-3</v>
          </cell>
          <cell r="E1756">
            <v>8.318601000000001</v>
          </cell>
          <cell r="H1756">
            <v>7.0000000000000007E-2</v>
          </cell>
        </row>
        <row r="1757">
          <cell r="B1757" t="str">
            <v>Total sem BDI</v>
          </cell>
          <cell r="F1757">
            <v>0</v>
          </cell>
          <cell r="G1757">
            <v>5.6</v>
          </cell>
          <cell r="H1757">
            <v>1.05</v>
          </cell>
          <cell r="I1757">
            <v>6.6499999999999995</v>
          </cell>
        </row>
        <row r="1758">
          <cell r="B1758" t="str">
            <v>Total com BDI</v>
          </cell>
          <cell r="F1758">
            <v>0</v>
          </cell>
          <cell r="G1758">
            <v>7.26</v>
          </cell>
          <cell r="H1758">
            <v>1.36</v>
          </cell>
          <cell r="I1758">
            <v>8.6199999999999992</v>
          </cell>
        </row>
        <row r="1760">
          <cell r="A1760" t="str">
            <v>19048</v>
          </cell>
          <cell r="B1760" t="str">
            <v>Remoção de tubo de concreto d.60</v>
          </cell>
          <cell r="C1760" t="str">
            <v>un</v>
          </cell>
          <cell r="F1760">
            <v>0</v>
          </cell>
          <cell r="G1760">
            <v>10.88</v>
          </cell>
          <cell r="H1760">
            <v>2.0499999999999998</v>
          </cell>
          <cell r="I1760">
            <v>12.93</v>
          </cell>
        </row>
        <row r="1761">
          <cell r="A1761" t="str">
            <v>415</v>
          </cell>
          <cell r="B1761" t="str">
            <v>Retroescavadeira</v>
          </cell>
          <cell r="C1761" t="str">
            <v>h</v>
          </cell>
          <cell r="D1761">
            <v>0.12</v>
          </cell>
          <cell r="E1761">
            <v>70</v>
          </cell>
          <cell r="G1761">
            <v>8.4</v>
          </cell>
          <cell r="H1761" t="str">
            <v/>
          </cell>
        </row>
        <row r="1762">
          <cell r="A1762" t="str">
            <v>243</v>
          </cell>
          <cell r="B1762" t="str">
            <v>Operador de máquina</v>
          </cell>
          <cell r="C1762" t="str">
            <v>h</v>
          </cell>
          <cell r="D1762">
            <v>0.12</v>
          </cell>
          <cell r="E1762">
            <v>12.305151</v>
          </cell>
          <cell r="H1762">
            <v>1.48</v>
          </cell>
        </row>
        <row r="1763">
          <cell r="A1763" t="str">
            <v>300</v>
          </cell>
          <cell r="B1763" t="str">
            <v>Servente</v>
          </cell>
          <cell r="C1763" t="str">
            <v>h</v>
          </cell>
          <cell r="D1763">
            <v>1.2E-2</v>
          </cell>
          <cell r="E1763">
            <v>8.318601000000001</v>
          </cell>
          <cell r="H1763">
            <v>0.1</v>
          </cell>
        </row>
        <row r="1764">
          <cell r="B1764" t="str">
            <v>Total sem BDI</v>
          </cell>
          <cell r="F1764">
            <v>0</v>
          </cell>
          <cell r="G1764">
            <v>8.4</v>
          </cell>
          <cell r="H1764">
            <v>1.58</v>
          </cell>
          <cell r="I1764">
            <v>9.98</v>
          </cell>
        </row>
        <row r="1765">
          <cell r="B1765" t="str">
            <v>Total com BDI</v>
          </cell>
          <cell r="F1765">
            <v>0</v>
          </cell>
          <cell r="G1765">
            <v>10.88</v>
          </cell>
          <cell r="H1765">
            <v>2.0499999999999998</v>
          </cell>
          <cell r="I1765">
            <v>12.93</v>
          </cell>
        </row>
        <row r="1767">
          <cell r="A1767" t="str">
            <v>19096</v>
          </cell>
          <cell r="B1767" t="str">
            <v>Remoção de calha de concreto d.60 manual com empilhamento</v>
          </cell>
          <cell r="C1767" t="str">
            <v>un</v>
          </cell>
          <cell r="F1767">
            <v>0</v>
          </cell>
          <cell r="G1767">
            <v>0</v>
          </cell>
          <cell r="H1767">
            <v>2.15</v>
          </cell>
          <cell r="I1767">
            <v>2.15</v>
          </cell>
        </row>
        <row r="1768">
          <cell r="A1768" t="str">
            <v>300</v>
          </cell>
          <cell r="B1768" t="str">
            <v>Servente</v>
          </cell>
          <cell r="C1768" t="str">
            <v>h</v>
          </cell>
          <cell r="D1768">
            <v>0.2</v>
          </cell>
          <cell r="E1768">
            <v>8.318601000000001</v>
          </cell>
          <cell r="F1768" t="str">
            <v/>
          </cell>
          <cell r="H1768">
            <v>1.66</v>
          </cell>
        </row>
        <row r="1769">
          <cell r="B1769" t="str">
            <v>Total sem BDI</v>
          </cell>
          <cell r="F1769">
            <v>0</v>
          </cell>
          <cell r="G1769">
            <v>0</v>
          </cell>
          <cell r="H1769">
            <v>1.66</v>
          </cell>
          <cell r="I1769">
            <v>1.66</v>
          </cell>
        </row>
        <row r="1770">
          <cell r="B1770" t="str">
            <v>Total com BDI</v>
          </cell>
          <cell r="F1770">
            <v>0</v>
          </cell>
          <cell r="G1770">
            <v>0</v>
          </cell>
          <cell r="H1770">
            <v>2.15</v>
          </cell>
          <cell r="I1770">
            <v>2.15</v>
          </cell>
        </row>
        <row r="1772">
          <cell r="A1772" t="str">
            <v>19097</v>
          </cell>
          <cell r="B1772" t="str">
            <v>Remoção de calha de concreto d.60 com máquina</v>
          </cell>
          <cell r="C1772" t="str">
            <v>un</v>
          </cell>
          <cell r="F1772">
            <v>0</v>
          </cell>
          <cell r="G1772">
            <v>2.72</v>
          </cell>
          <cell r="H1772">
            <v>0.61</v>
          </cell>
          <cell r="I1772">
            <v>3.33</v>
          </cell>
        </row>
        <row r="1773">
          <cell r="A1773" t="str">
            <v>415</v>
          </cell>
          <cell r="B1773" t="str">
            <v>Retroescavadeira</v>
          </cell>
          <cell r="C1773" t="str">
            <v>h</v>
          </cell>
          <cell r="D1773">
            <v>0.03</v>
          </cell>
          <cell r="E1773">
            <v>70</v>
          </cell>
          <cell r="G1773">
            <v>2.1</v>
          </cell>
          <cell r="H1773" t="str">
            <v/>
          </cell>
        </row>
        <row r="1774">
          <cell r="A1774" t="str">
            <v>243</v>
          </cell>
          <cell r="B1774" t="str">
            <v>Operador de máquina</v>
          </cell>
          <cell r="C1774" t="str">
            <v>h</v>
          </cell>
          <cell r="D1774">
            <v>0.03</v>
          </cell>
          <cell r="E1774">
            <v>12.305151</v>
          </cell>
          <cell r="H1774">
            <v>0.37</v>
          </cell>
        </row>
        <row r="1775">
          <cell r="A1775" t="str">
            <v>300</v>
          </cell>
          <cell r="B1775" t="str">
            <v>Servente</v>
          </cell>
          <cell r="C1775" t="str">
            <v>h</v>
          </cell>
          <cell r="D1775">
            <v>1.2E-2</v>
          </cell>
          <cell r="E1775">
            <v>8.318601000000001</v>
          </cell>
          <cell r="H1775">
            <v>0.1</v>
          </cell>
        </row>
        <row r="1776">
          <cell r="B1776" t="str">
            <v>Total sem BDI</v>
          </cell>
          <cell r="F1776">
            <v>0</v>
          </cell>
          <cell r="G1776">
            <v>2.1</v>
          </cell>
          <cell r="H1776">
            <v>0.47</v>
          </cell>
          <cell r="I1776">
            <v>2.5700000000000003</v>
          </cell>
        </row>
        <row r="1777">
          <cell r="B1777" t="str">
            <v>Total com BDI</v>
          </cell>
          <cell r="F1777">
            <v>0</v>
          </cell>
          <cell r="G1777">
            <v>2.72</v>
          </cell>
          <cell r="H1777">
            <v>0.61</v>
          </cell>
          <cell r="I1777">
            <v>3.33</v>
          </cell>
        </row>
        <row r="1779">
          <cell r="A1779" t="str">
            <v>19049</v>
          </cell>
          <cell r="B1779" t="str">
            <v>Remoção de tubo de concreto d.80</v>
          </cell>
          <cell r="C1779" t="str">
            <v>un</v>
          </cell>
          <cell r="F1779">
            <v>0</v>
          </cell>
          <cell r="G1779">
            <v>18.14</v>
          </cell>
          <cell r="H1779">
            <v>3.41</v>
          </cell>
          <cell r="I1779">
            <v>21.55</v>
          </cell>
        </row>
        <row r="1780">
          <cell r="A1780" t="str">
            <v>415</v>
          </cell>
          <cell r="B1780" t="str">
            <v>Retroescavadeira</v>
          </cell>
          <cell r="C1780" t="str">
            <v>h</v>
          </cell>
          <cell r="D1780">
            <v>0.2</v>
          </cell>
          <cell r="E1780">
            <v>70</v>
          </cell>
          <cell r="G1780">
            <v>14</v>
          </cell>
          <cell r="H1780" t="str">
            <v/>
          </cell>
        </row>
        <row r="1781">
          <cell r="A1781" t="str">
            <v>243</v>
          </cell>
          <cell r="B1781" t="str">
            <v>Operador de máquina</v>
          </cell>
          <cell r="C1781" t="str">
            <v>h</v>
          </cell>
          <cell r="D1781">
            <v>0.2</v>
          </cell>
          <cell r="E1781">
            <v>12.305151</v>
          </cell>
          <cell r="H1781">
            <v>2.46</v>
          </cell>
        </row>
        <row r="1782">
          <cell r="A1782" t="str">
            <v>300</v>
          </cell>
          <cell r="B1782" t="str">
            <v>Servente</v>
          </cell>
          <cell r="C1782" t="str">
            <v>h</v>
          </cell>
          <cell r="D1782">
            <v>0.02</v>
          </cell>
          <cell r="E1782">
            <v>8.318601000000001</v>
          </cell>
          <cell r="H1782">
            <v>0.17</v>
          </cell>
        </row>
        <row r="1783">
          <cell r="B1783" t="str">
            <v>Total sem BDI</v>
          </cell>
          <cell r="F1783">
            <v>0</v>
          </cell>
          <cell r="G1783">
            <v>14</v>
          </cell>
          <cell r="H1783">
            <v>2.63</v>
          </cell>
          <cell r="I1783">
            <v>16.63</v>
          </cell>
        </row>
        <row r="1784">
          <cell r="B1784" t="str">
            <v>Total com BDI</v>
          </cell>
          <cell r="F1784">
            <v>0</v>
          </cell>
          <cell r="G1784">
            <v>18.14</v>
          </cell>
          <cell r="H1784">
            <v>3.41</v>
          </cell>
          <cell r="I1784">
            <v>21.55</v>
          </cell>
        </row>
        <row r="1786">
          <cell r="A1786" t="str">
            <v>19050</v>
          </cell>
          <cell r="B1786" t="str">
            <v>Remoção de tubo de concreto d.100</v>
          </cell>
          <cell r="C1786" t="str">
            <v>un</v>
          </cell>
          <cell r="F1786">
            <v>0</v>
          </cell>
          <cell r="G1786">
            <v>29.02</v>
          </cell>
          <cell r="H1786">
            <v>5.45</v>
          </cell>
          <cell r="I1786">
            <v>34.479999999999997</v>
          </cell>
        </row>
        <row r="1787">
          <cell r="A1787" t="str">
            <v>415</v>
          </cell>
          <cell r="B1787" t="str">
            <v>Retroescavadeira</v>
          </cell>
          <cell r="C1787" t="str">
            <v>d</v>
          </cell>
          <cell r="D1787">
            <v>0.32</v>
          </cell>
          <cell r="E1787">
            <v>70</v>
          </cell>
          <cell r="G1787">
            <v>22.4</v>
          </cell>
          <cell r="H1787" t="str">
            <v/>
          </cell>
        </row>
        <row r="1788">
          <cell r="A1788" t="str">
            <v>243</v>
          </cell>
          <cell r="B1788" t="str">
            <v>Operador de máquina</v>
          </cell>
          <cell r="C1788" t="str">
            <v>h</v>
          </cell>
          <cell r="D1788">
            <v>0.32</v>
          </cell>
          <cell r="E1788">
            <v>12.305151</v>
          </cell>
          <cell r="H1788">
            <v>3.94</v>
          </cell>
        </row>
        <row r="1789">
          <cell r="A1789" t="str">
            <v>300</v>
          </cell>
          <cell r="B1789" t="str">
            <v>Servente</v>
          </cell>
          <cell r="C1789" t="str">
            <v>h</v>
          </cell>
          <cell r="D1789">
            <v>3.2000000000000001E-2</v>
          </cell>
          <cell r="E1789">
            <v>8.318601000000001</v>
          </cell>
          <cell r="H1789">
            <v>0.27</v>
          </cell>
        </row>
        <row r="1790">
          <cell r="B1790" t="str">
            <v>Total sem BDI</v>
          </cell>
          <cell r="F1790">
            <v>0</v>
          </cell>
          <cell r="G1790">
            <v>22.4</v>
          </cell>
          <cell r="H1790">
            <v>4.21</v>
          </cell>
          <cell r="I1790">
            <v>26.61</v>
          </cell>
        </row>
        <row r="1791">
          <cell r="B1791" t="str">
            <v>Total com BDI</v>
          </cell>
          <cell r="F1791">
            <v>0</v>
          </cell>
          <cell r="G1791">
            <v>29.02</v>
          </cell>
          <cell r="H1791">
            <v>5.45</v>
          </cell>
          <cell r="I1791">
            <v>34.479999999999997</v>
          </cell>
        </row>
        <row r="1793">
          <cell r="A1793" t="str">
            <v>19051</v>
          </cell>
          <cell r="B1793" t="str">
            <v>Remoção de tubo de concreto d.120</v>
          </cell>
          <cell r="C1793" t="str">
            <v>un</v>
          </cell>
          <cell r="F1793">
            <v>0</v>
          </cell>
          <cell r="G1793">
            <v>43.54</v>
          </cell>
          <cell r="H1793">
            <v>7.66</v>
          </cell>
          <cell r="I1793">
            <v>51.19</v>
          </cell>
        </row>
        <row r="1794">
          <cell r="A1794" t="str">
            <v>415</v>
          </cell>
          <cell r="B1794" t="str">
            <v>Retroescavadeira</v>
          </cell>
          <cell r="C1794" t="str">
            <v>d</v>
          </cell>
          <cell r="D1794">
            <v>0.48</v>
          </cell>
          <cell r="E1794">
            <v>70</v>
          </cell>
          <cell r="G1794">
            <v>33.6</v>
          </cell>
          <cell r="H1794" t="str">
            <v/>
          </cell>
        </row>
        <row r="1795">
          <cell r="A1795" t="str">
            <v>243</v>
          </cell>
          <cell r="B1795" t="str">
            <v>Operador de máquina</v>
          </cell>
          <cell r="C1795" t="str">
            <v>h</v>
          </cell>
          <cell r="D1795">
            <v>0.48</v>
          </cell>
          <cell r="E1795">
            <v>12.305151</v>
          </cell>
          <cell r="H1795">
            <v>5.91</v>
          </cell>
        </row>
        <row r="1796">
          <cell r="A1796" t="str">
            <v>300</v>
          </cell>
          <cell r="B1796" t="str">
            <v>Servente</v>
          </cell>
          <cell r="C1796" t="str">
            <v>h</v>
          </cell>
          <cell r="D1796">
            <v>4.8000000000000001E-2</v>
          </cell>
          <cell r="E1796">
            <v>8.318601000000001</v>
          </cell>
          <cell r="H1796">
            <v>0.4</v>
          </cell>
        </row>
        <row r="1797">
          <cell r="B1797" t="str">
            <v>Total sem BDI</v>
          </cell>
          <cell r="F1797">
            <v>0</v>
          </cell>
          <cell r="G1797">
            <v>33.6</v>
          </cell>
          <cell r="H1797">
            <v>5.91</v>
          </cell>
          <cell r="I1797">
            <v>39.510000000000005</v>
          </cell>
        </row>
        <row r="1798">
          <cell r="B1798" t="str">
            <v>Total com BDI</v>
          </cell>
          <cell r="F1798">
            <v>0</v>
          </cell>
          <cell r="G1798">
            <v>43.54</v>
          </cell>
          <cell r="H1798">
            <v>7.66</v>
          </cell>
          <cell r="I1798">
            <v>51.19</v>
          </cell>
        </row>
        <row r="1800">
          <cell r="A1800" t="str">
            <v>19084</v>
          </cell>
          <cell r="B1800" t="str">
            <v>Demolição de caixa de captação transversal 5,00m c/  máquina</v>
          </cell>
          <cell r="C1800" t="str">
            <v>un</v>
          </cell>
          <cell r="F1800">
            <v>0</v>
          </cell>
          <cell r="G1800">
            <v>45.35</v>
          </cell>
          <cell r="H1800">
            <v>8.51</v>
          </cell>
          <cell r="I1800">
            <v>53.86</v>
          </cell>
        </row>
        <row r="1801">
          <cell r="A1801" t="str">
            <v>415</v>
          </cell>
          <cell r="B1801" t="str">
            <v>Retroescavadeira</v>
          </cell>
          <cell r="C1801" t="str">
            <v>d</v>
          </cell>
          <cell r="D1801">
            <v>0.5</v>
          </cell>
          <cell r="E1801">
            <v>70</v>
          </cell>
          <cell r="G1801">
            <v>35</v>
          </cell>
          <cell r="H1801" t="str">
            <v/>
          </cell>
        </row>
        <row r="1802">
          <cell r="A1802" t="str">
            <v>243</v>
          </cell>
          <cell r="B1802" t="str">
            <v>Operador de máquina</v>
          </cell>
          <cell r="C1802" t="str">
            <v>h</v>
          </cell>
          <cell r="D1802">
            <v>0.5</v>
          </cell>
          <cell r="E1802">
            <v>12.305151</v>
          </cell>
          <cell r="H1802">
            <v>6.15</v>
          </cell>
        </row>
        <row r="1803">
          <cell r="A1803" t="str">
            <v>300</v>
          </cell>
          <cell r="B1803" t="str">
            <v>Servente</v>
          </cell>
          <cell r="C1803" t="str">
            <v>h</v>
          </cell>
          <cell r="D1803">
            <v>0.05</v>
          </cell>
          <cell r="E1803">
            <v>8.318601000000001</v>
          </cell>
          <cell r="H1803">
            <v>0.42</v>
          </cell>
        </row>
        <row r="1804">
          <cell r="B1804" t="str">
            <v>Total sem BDI</v>
          </cell>
          <cell r="F1804">
            <v>0</v>
          </cell>
          <cell r="G1804">
            <v>35</v>
          </cell>
          <cell r="H1804">
            <v>6.57</v>
          </cell>
          <cell r="I1804">
            <v>41.57</v>
          </cell>
        </row>
        <row r="1805">
          <cell r="B1805" t="str">
            <v>Total com BDI</v>
          </cell>
          <cell r="F1805">
            <v>0</v>
          </cell>
          <cell r="G1805">
            <v>45.35</v>
          </cell>
          <cell r="H1805">
            <v>8.51</v>
          </cell>
          <cell r="I1805">
            <v>53.86</v>
          </cell>
        </row>
        <row r="1807">
          <cell r="A1807" t="str">
            <v>19085</v>
          </cell>
          <cell r="B1807" t="str">
            <v>Demolição de caixa de captação em alvenaria de tijolos  c/ máquina</v>
          </cell>
          <cell r="C1807" t="str">
            <v>un</v>
          </cell>
          <cell r="F1807">
            <v>0</v>
          </cell>
          <cell r="G1807">
            <v>18.14</v>
          </cell>
          <cell r="H1807">
            <v>3.41</v>
          </cell>
          <cell r="I1807">
            <v>21.55</v>
          </cell>
        </row>
        <row r="1808">
          <cell r="A1808" t="str">
            <v>415</v>
          </cell>
          <cell r="B1808" t="str">
            <v>Retroescavadeira</v>
          </cell>
          <cell r="C1808" t="str">
            <v>d</v>
          </cell>
          <cell r="D1808">
            <v>0.2</v>
          </cell>
          <cell r="E1808">
            <v>70</v>
          </cell>
          <cell r="G1808">
            <v>14</v>
          </cell>
          <cell r="H1808" t="str">
            <v/>
          </cell>
        </row>
        <row r="1809">
          <cell r="A1809" t="str">
            <v>243</v>
          </cell>
          <cell r="B1809" t="str">
            <v>Operador de máquina</v>
          </cell>
          <cell r="C1809" t="str">
            <v>h</v>
          </cell>
          <cell r="D1809">
            <v>0.2</v>
          </cell>
          <cell r="E1809">
            <v>12.305151</v>
          </cell>
          <cell r="H1809">
            <v>2.46</v>
          </cell>
        </row>
        <row r="1810">
          <cell r="A1810" t="str">
            <v>300</v>
          </cell>
          <cell r="B1810" t="str">
            <v>Servente</v>
          </cell>
          <cell r="C1810" t="str">
            <v>h</v>
          </cell>
          <cell r="D1810">
            <v>0.02</v>
          </cell>
          <cell r="E1810">
            <v>8.318601000000001</v>
          </cell>
          <cell r="H1810">
            <v>0.17</v>
          </cell>
        </row>
        <row r="1811">
          <cell r="B1811" t="str">
            <v>Total sem BDI</v>
          </cell>
          <cell r="F1811">
            <v>0</v>
          </cell>
          <cell r="G1811">
            <v>14</v>
          </cell>
          <cell r="H1811">
            <v>2.63</v>
          </cell>
          <cell r="I1811">
            <v>16.63</v>
          </cell>
        </row>
        <row r="1812">
          <cell r="B1812" t="str">
            <v>Total com BDI</v>
          </cell>
          <cell r="F1812">
            <v>0</v>
          </cell>
          <cell r="G1812">
            <v>18.14</v>
          </cell>
          <cell r="H1812">
            <v>3.41</v>
          </cell>
          <cell r="I1812">
            <v>21.55</v>
          </cell>
        </row>
        <row r="1814">
          <cell r="A1814" t="str">
            <v>20000</v>
          </cell>
          <cell r="B1814" t="str">
            <v>PAVIMENTAÇÃO EXTERNA</v>
          </cell>
        </row>
        <row r="1816">
          <cell r="A1816" t="str">
            <v>20001</v>
          </cell>
          <cell r="B1816" t="str">
            <v>Demolição de  pav. asfáltica</v>
          </cell>
          <cell r="C1816" t="str">
            <v>m2</v>
          </cell>
          <cell r="F1816">
            <v>0</v>
          </cell>
          <cell r="G1816">
            <v>15.83</v>
          </cell>
          <cell r="H1816">
            <v>3.99</v>
          </cell>
          <cell r="I1816">
            <v>19.82</v>
          </cell>
        </row>
        <row r="1817">
          <cell r="A1817" t="str">
            <v>081</v>
          </cell>
          <cell r="B1817" t="str">
            <v>Compressor de ar 175 PCM</v>
          </cell>
          <cell r="C1817" t="str">
            <v>h</v>
          </cell>
          <cell r="D1817">
            <v>0.25</v>
          </cell>
          <cell r="E1817">
            <v>40.700000000000003</v>
          </cell>
          <cell r="G1817">
            <v>10.18</v>
          </cell>
        </row>
        <row r="1818">
          <cell r="A1818" t="str">
            <v>228</v>
          </cell>
          <cell r="B1818" t="str">
            <v>Martelete pneumático</v>
          </cell>
          <cell r="C1818" t="str">
            <v>h</v>
          </cell>
          <cell r="D1818">
            <v>0.25</v>
          </cell>
          <cell r="E1818">
            <v>8.17</v>
          </cell>
          <cell r="G1818">
            <v>2.04</v>
          </cell>
          <cell r="H1818" t="str">
            <v/>
          </cell>
        </row>
        <row r="1819">
          <cell r="A1819" t="str">
            <v>244</v>
          </cell>
          <cell r="B1819" t="str">
            <v>Operador</v>
          </cell>
          <cell r="C1819" t="str">
            <v>h</v>
          </cell>
          <cell r="D1819">
            <v>0.25</v>
          </cell>
          <cell r="E1819">
            <v>12.305151</v>
          </cell>
          <cell r="H1819">
            <v>3.08</v>
          </cell>
        </row>
        <row r="1820">
          <cell r="B1820" t="str">
            <v>Total sem BDI</v>
          </cell>
          <cell r="F1820">
            <v>0</v>
          </cell>
          <cell r="G1820">
            <v>12.219999999999999</v>
          </cell>
          <cell r="H1820">
            <v>3.08</v>
          </cell>
          <cell r="I1820">
            <v>15.299999999999999</v>
          </cell>
        </row>
        <row r="1821">
          <cell r="B1821" t="str">
            <v>Total com BDI</v>
          </cell>
          <cell r="F1821">
            <v>0</v>
          </cell>
          <cell r="G1821">
            <v>15.83</v>
          </cell>
          <cell r="H1821">
            <v>3.99</v>
          </cell>
          <cell r="I1821">
            <v>19.82</v>
          </cell>
        </row>
        <row r="1823">
          <cell r="A1823" t="str">
            <v>20036</v>
          </cell>
          <cell r="B1823" t="str">
            <v>Remoção de asfalto com Motoniveladora (escarificação)</v>
          </cell>
          <cell r="C1823" t="str">
            <v>m3</v>
          </cell>
          <cell r="F1823">
            <v>0</v>
          </cell>
          <cell r="G1823">
            <v>7</v>
          </cell>
          <cell r="H1823">
            <v>0.51</v>
          </cell>
          <cell r="I1823">
            <v>7.5</v>
          </cell>
        </row>
        <row r="1824">
          <cell r="A1824" t="str">
            <v>240</v>
          </cell>
          <cell r="B1824" t="str">
            <v xml:space="preserve">Moto niveladora </v>
          </cell>
          <cell r="C1824" t="str">
            <v>h</v>
          </cell>
          <cell r="D1824">
            <v>0.03</v>
          </cell>
          <cell r="E1824">
            <v>180</v>
          </cell>
          <cell r="G1824">
            <v>5.4</v>
          </cell>
        </row>
        <row r="1825">
          <cell r="A1825" t="str">
            <v>243</v>
          </cell>
          <cell r="B1825" t="str">
            <v>Operador de máquina</v>
          </cell>
          <cell r="C1825" t="str">
            <v>h</v>
          </cell>
          <cell r="D1825">
            <v>0.03</v>
          </cell>
          <cell r="E1825">
            <v>12.305151</v>
          </cell>
          <cell r="H1825">
            <v>0.37</v>
          </cell>
        </row>
        <row r="1826">
          <cell r="A1826" t="str">
            <v>300</v>
          </cell>
          <cell r="B1826" t="str">
            <v>Servente</v>
          </cell>
          <cell r="C1826" t="str">
            <v>h</v>
          </cell>
          <cell r="D1826">
            <v>3.0000000000000001E-3</v>
          </cell>
          <cell r="E1826">
            <v>8.318601000000001</v>
          </cell>
          <cell r="H1826">
            <v>0.02</v>
          </cell>
        </row>
        <row r="1827">
          <cell r="B1827" t="str">
            <v>Total sem BDI</v>
          </cell>
          <cell r="F1827">
            <v>0</v>
          </cell>
          <cell r="G1827">
            <v>5.4</v>
          </cell>
          <cell r="H1827">
            <v>0.39</v>
          </cell>
          <cell r="I1827">
            <v>5.79</v>
          </cell>
        </row>
        <row r="1828">
          <cell r="B1828" t="str">
            <v>Total com BDI</v>
          </cell>
          <cell r="F1828">
            <v>0</v>
          </cell>
          <cell r="G1828">
            <v>7</v>
          </cell>
          <cell r="H1828">
            <v>0.51</v>
          </cell>
          <cell r="I1828">
            <v>7.5</v>
          </cell>
        </row>
        <row r="1831">
          <cell r="A1831" t="str">
            <v>20037</v>
          </cell>
          <cell r="B1831" t="str">
            <v>Remoção de asfálto manual</v>
          </cell>
          <cell r="C1831" t="str">
            <v>m²</v>
          </cell>
          <cell r="F1831">
            <v>0</v>
          </cell>
          <cell r="G1831">
            <v>0</v>
          </cell>
          <cell r="H1831">
            <v>1.4</v>
          </cell>
          <cell r="I1831">
            <v>1.4</v>
          </cell>
        </row>
        <row r="1832">
          <cell r="A1832" t="str">
            <v>300</v>
          </cell>
          <cell r="B1832" t="str">
            <v>Servente</v>
          </cell>
          <cell r="C1832" t="str">
            <v>h</v>
          </cell>
          <cell r="D1832">
            <v>0.13</v>
          </cell>
          <cell r="E1832">
            <v>8.318601000000001</v>
          </cell>
          <cell r="H1832">
            <v>1.08</v>
          </cell>
        </row>
        <row r="1833">
          <cell r="B1833" t="str">
            <v>Total sem BDI</v>
          </cell>
          <cell r="F1833">
            <v>0</v>
          </cell>
          <cell r="G1833">
            <v>0</v>
          </cell>
          <cell r="H1833">
            <v>1.08</v>
          </cell>
          <cell r="I1833">
            <v>1.08</v>
          </cell>
        </row>
        <row r="1834">
          <cell r="B1834" t="str">
            <v>Total com BDI</v>
          </cell>
          <cell r="F1834">
            <v>0</v>
          </cell>
          <cell r="G1834">
            <v>0</v>
          </cell>
          <cell r="H1834">
            <v>1.4</v>
          </cell>
          <cell r="I1834">
            <v>1.4</v>
          </cell>
        </row>
        <row r="1836">
          <cell r="A1836" t="str">
            <v>20047</v>
          </cell>
          <cell r="B1836" t="str">
            <v>Corte com serra em asfalto reapros e pequenas quantidades</v>
          </cell>
          <cell r="C1836" t="str">
            <v>m</v>
          </cell>
          <cell r="F1836">
            <v>0</v>
          </cell>
          <cell r="G1836">
            <v>6.7</v>
          </cell>
          <cell r="H1836">
            <v>0</v>
          </cell>
          <cell r="I1836">
            <v>6.7</v>
          </cell>
        </row>
        <row r="1837">
          <cell r="A1837" t="str">
            <v>1001</v>
          </cell>
          <cell r="B1837" t="str">
            <v>Serra corte asfalto reparos</v>
          </cell>
          <cell r="C1837" t="str">
            <v>m</v>
          </cell>
          <cell r="D1837">
            <v>1</v>
          </cell>
          <cell r="E1837">
            <v>5.17</v>
          </cell>
          <cell r="G1837">
            <v>5.17</v>
          </cell>
        </row>
        <row r="1838">
          <cell r="B1838" t="str">
            <v>Total sem BDI</v>
          </cell>
          <cell r="F1838">
            <v>0</v>
          </cell>
          <cell r="G1838">
            <v>5.17</v>
          </cell>
          <cell r="H1838">
            <v>0</v>
          </cell>
          <cell r="I1838">
            <v>5.17</v>
          </cell>
        </row>
        <row r="1839">
          <cell r="B1839" t="str">
            <v>Total com BDI</v>
          </cell>
          <cell r="F1839">
            <v>0</v>
          </cell>
          <cell r="G1839">
            <v>6.7</v>
          </cell>
          <cell r="H1839">
            <v>0</v>
          </cell>
          <cell r="I1839">
            <v>6.7</v>
          </cell>
        </row>
        <row r="1841">
          <cell r="A1841" t="str">
            <v>20052</v>
          </cell>
          <cell r="B1841" t="str">
            <v>Corte com serra em asfalto grandes quantidades</v>
          </cell>
          <cell r="C1841" t="str">
            <v>m</v>
          </cell>
          <cell r="F1841">
            <v>0</v>
          </cell>
          <cell r="G1841">
            <v>2.62</v>
          </cell>
          <cell r="H1841">
            <v>0</v>
          </cell>
          <cell r="I1841">
            <v>2.62</v>
          </cell>
        </row>
        <row r="1842">
          <cell r="A1842" t="str">
            <v>1438</v>
          </cell>
          <cell r="B1842" t="str">
            <v>Serra corte asfalto grandes quantidades</v>
          </cell>
          <cell r="C1842" t="str">
            <v>m</v>
          </cell>
          <cell r="D1842">
            <v>1</v>
          </cell>
          <cell r="E1842">
            <v>2.02</v>
          </cell>
          <cell r="G1842">
            <v>2.02</v>
          </cell>
        </row>
        <row r="1843">
          <cell r="B1843" t="str">
            <v>Total sem BDI</v>
          </cell>
          <cell r="F1843">
            <v>0</v>
          </cell>
          <cell r="G1843">
            <v>2.02</v>
          </cell>
          <cell r="H1843">
            <v>0</v>
          </cell>
          <cell r="I1843">
            <v>2.02</v>
          </cell>
        </row>
        <row r="1844">
          <cell r="B1844" t="str">
            <v>Total com BDI</v>
          </cell>
          <cell r="F1844">
            <v>0</v>
          </cell>
          <cell r="G1844">
            <v>2.62</v>
          </cell>
          <cell r="H1844">
            <v>0</v>
          </cell>
          <cell r="I1844">
            <v>2.62</v>
          </cell>
        </row>
        <row r="1846">
          <cell r="A1846" t="str">
            <v>20038</v>
          </cell>
          <cell r="B1846" t="str">
            <v>Carga manual de asfálto em caminhão</v>
          </cell>
          <cell r="C1846" t="str">
            <v>m³</v>
          </cell>
          <cell r="F1846">
            <v>0</v>
          </cell>
          <cell r="G1846">
            <v>0</v>
          </cell>
          <cell r="H1846">
            <v>12.93</v>
          </cell>
          <cell r="I1846">
            <v>12.93</v>
          </cell>
        </row>
        <row r="1847">
          <cell r="A1847" t="str">
            <v>300</v>
          </cell>
          <cell r="B1847" t="str">
            <v>Servente</v>
          </cell>
          <cell r="C1847" t="str">
            <v>h</v>
          </cell>
          <cell r="D1847">
            <v>1.2</v>
          </cell>
          <cell r="E1847">
            <v>8.318601000000001</v>
          </cell>
          <cell r="H1847">
            <v>9.98</v>
          </cell>
        </row>
        <row r="1848">
          <cell r="B1848" t="str">
            <v>Total sem BDI</v>
          </cell>
          <cell r="F1848">
            <v>0</v>
          </cell>
          <cell r="G1848">
            <v>0</v>
          </cell>
          <cell r="H1848">
            <v>9.98</v>
          </cell>
          <cell r="I1848">
            <v>9.98</v>
          </cell>
        </row>
        <row r="1849">
          <cell r="B1849" t="str">
            <v>Total com BDI</v>
          </cell>
          <cell r="F1849">
            <v>0</v>
          </cell>
          <cell r="G1849">
            <v>0</v>
          </cell>
          <cell r="H1849">
            <v>12.93</v>
          </cell>
          <cell r="I1849">
            <v>12.93</v>
          </cell>
        </row>
        <row r="1852">
          <cell r="A1852" t="str">
            <v>20039</v>
          </cell>
          <cell r="B1852" t="str">
            <v>Carga mecanizada  de asfálto em caminhão</v>
          </cell>
          <cell r="C1852" t="str">
            <v>m³</v>
          </cell>
          <cell r="F1852">
            <v>0</v>
          </cell>
          <cell r="G1852">
            <v>1.04</v>
          </cell>
          <cell r="H1852">
            <v>0.14000000000000001</v>
          </cell>
          <cell r="I1852">
            <v>1.18</v>
          </cell>
        </row>
        <row r="1853">
          <cell r="A1853" t="str">
            <v>245</v>
          </cell>
          <cell r="B1853" t="str">
            <v>Pá carregadeira</v>
          </cell>
          <cell r="C1853" t="str">
            <v>h</v>
          </cell>
          <cell r="D1853">
            <v>8.0000000000000002E-3</v>
          </cell>
          <cell r="E1853">
            <v>100</v>
          </cell>
          <cell r="G1853">
            <v>0.8</v>
          </cell>
        </row>
        <row r="1854">
          <cell r="A1854" t="str">
            <v>243</v>
          </cell>
          <cell r="B1854" t="str">
            <v>Operador de máquina</v>
          </cell>
          <cell r="C1854" t="str">
            <v>h</v>
          </cell>
          <cell r="D1854">
            <v>8.0000000000000002E-3</v>
          </cell>
          <cell r="E1854">
            <v>12.305151</v>
          </cell>
          <cell r="H1854">
            <v>0.1</v>
          </cell>
        </row>
        <row r="1855">
          <cell r="A1855" t="str">
            <v>300</v>
          </cell>
          <cell r="B1855" t="str">
            <v>servente</v>
          </cell>
          <cell r="C1855" t="str">
            <v>h</v>
          </cell>
          <cell r="D1855">
            <v>8.0000000000000004E-4</v>
          </cell>
          <cell r="E1855">
            <v>8.318601000000001</v>
          </cell>
          <cell r="H1855">
            <v>0.01</v>
          </cell>
        </row>
        <row r="1856">
          <cell r="B1856" t="str">
            <v>Total sem BDI</v>
          </cell>
          <cell r="F1856">
            <v>0</v>
          </cell>
          <cell r="G1856">
            <v>0.8</v>
          </cell>
          <cell r="H1856">
            <v>0.11</v>
          </cell>
          <cell r="I1856">
            <v>0.91</v>
          </cell>
        </row>
        <row r="1857">
          <cell r="B1857" t="str">
            <v>Total com BDI</v>
          </cell>
          <cell r="F1857">
            <v>0</v>
          </cell>
          <cell r="G1857">
            <v>1.04</v>
          </cell>
          <cell r="H1857">
            <v>0.14000000000000001</v>
          </cell>
          <cell r="I1857">
            <v>1.18</v>
          </cell>
        </row>
        <row r="1859">
          <cell r="A1859" t="str">
            <v>20032</v>
          </cell>
          <cell r="B1859" t="str">
            <v>Remoção Paralelepípedo com empilhamento</v>
          </cell>
          <cell r="C1859" t="str">
            <v>m2</v>
          </cell>
          <cell r="F1859">
            <v>0</v>
          </cell>
          <cell r="G1859">
            <v>0</v>
          </cell>
          <cell r="H1859">
            <v>5.39</v>
          </cell>
          <cell r="I1859">
            <v>5.39</v>
          </cell>
        </row>
        <row r="1860">
          <cell r="A1860" t="str">
            <v>300</v>
          </cell>
          <cell r="B1860" t="str">
            <v>Servente</v>
          </cell>
          <cell r="C1860" t="str">
            <v>h</v>
          </cell>
          <cell r="D1860">
            <v>0.5</v>
          </cell>
          <cell r="E1860">
            <v>8.318601000000001</v>
          </cell>
          <cell r="H1860">
            <v>4.16</v>
          </cell>
        </row>
        <row r="1861">
          <cell r="B1861" t="str">
            <v>Total sem BDI</v>
          </cell>
          <cell r="F1861">
            <v>0</v>
          </cell>
          <cell r="G1861">
            <v>0</v>
          </cell>
          <cell r="H1861">
            <v>4.16</v>
          </cell>
          <cell r="I1861">
            <v>4.16</v>
          </cell>
        </row>
        <row r="1862">
          <cell r="B1862" t="str">
            <v>Total com BDI</v>
          </cell>
          <cell r="F1862">
            <v>0</v>
          </cell>
          <cell r="G1862">
            <v>0</v>
          </cell>
          <cell r="H1862">
            <v>5.39</v>
          </cell>
          <cell r="I1862">
            <v>5.39</v>
          </cell>
        </row>
        <row r="1864">
          <cell r="A1864" t="str">
            <v>20002</v>
          </cell>
          <cell r="B1864" t="str">
            <v>Remoção lajota com empilhamento</v>
          </cell>
          <cell r="C1864" t="str">
            <v>m2</v>
          </cell>
          <cell r="F1864">
            <v>0</v>
          </cell>
          <cell r="G1864">
            <v>0</v>
          </cell>
          <cell r="H1864">
            <v>2.7</v>
          </cell>
          <cell r="I1864">
            <v>2.7</v>
          </cell>
        </row>
        <row r="1865">
          <cell r="A1865" t="str">
            <v>300</v>
          </cell>
          <cell r="B1865" t="str">
            <v>Servente</v>
          </cell>
          <cell r="C1865" t="str">
            <v>h</v>
          </cell>
          <cell r="D1865">
            <v>0.25</v>
          </cell>
          <cell r="E1865">
            <v>8.318601000000001</v>
          </cell>
          <cell r="H1865">
            <v>2.08</v>
          </cell>
        </row>
        <row r="1866">
          <cell r="B1866" t="str">
            <v>Total sem BDI</v>
          </cell>
          <cell r="F1866">
            <v>0</v>
          </cell>
          <cell r="G1866">
            <v>0</v>
          </cell>
          <cell r="H1866">
            <v>2.08</v>
          </cell>
          <cell r="I1866">
            <v>2.08</v>
          </cell>
        </row>
        <row r="1867">
          <cell r="B1867" t="str">
            <v>Total com BDI</v>
          </cell>
          <cell r="F1867">
            <v>0</v>
          </cell>
          <cell r="G1867">
            <v>0</v>
          </cell>
          <cell r="H1867">
            <v>2.7</v>
          </cell>
          <cell r="I1867">
            <v>2.7</v>
          </cell>
        </row>
        <row r="1869">
          <cell r="A1869" t="str">
            <v>20003</v>
          </cell>
          <cell r="B1869" t="str">
            <v xml:space="preserve">Remoção mecanizada de lajota </v>
          </cell>
          <cell r="C1869" t="str">
            <v>m2</v>
          </cell>
          <cell r="F1869">
            <v>0</v>
          </cell>
          <cell r="G1869">
            <v>1.04</v>
          </cell>
          <cell r="H1869">
            <v>0.14000000000000001</v>
          </cell>
          <cell r="I1869">
            <v>1.18</v>
          </cell>
        </row>
        <row r="1870">
          <cell r="A1870" t="str">
            <v>245</v>
          </cell>
          <cell r="B1870" t="str">
            <v>Pá carregadeira</v>
          </cell>
          <cell r="C1870" t="str">
            <v>h</v>
          </cell>
          <cell r="D1870">
            <v>8.0000000000000002E-3</v>
          </cell>
          <cell r="E1870">
            <v>100</v>
          </cell>
          <cell r="G1870">
            <v>0.8</v>
          </cell>
        </row>
        <row r="1871">
          <cell r="A1871" t="str">
            <v>243</v>
          </cell>
          <cell r="B1871" t="str">
            <v>Operador de máquina</v>
          </cell>
          <cell r="C1871" t="str">
            <v>h</v>
          </cell>
          <cell r="D1871">
            <v>8.0000000000000002E-3</v>
          </cell>
          <cell r="E1871">
            <v>12.305151</v>
          </cell>
          <cell r="H1871">
            <v>0.1</v>
          </cell>
        </row>
        <row r="1872">
          <cell r="A1872" t="str">
            <v>300</v>
          </cell>
          <cell r="B1872" t="str">
            <v>Servente</v>
          </cell>
          <cell r="C1872" t="str">
            <v>h</v>
          </cell>
          <cell r="D1872">
            <v>1.6000000000000001E-3</v>
          </cell>
          <cell r="E1872">
            <v>8.318601000000001</v>
          </cell>
          <cell r="H1872">
            <v>0.01</v>
          </cell>
        </row>
        <row r="1873">
          <cell r="B1873" t="str">
            <v>Total sem BDI</v>
          </cell>
          <cell r="F1873">
            <v>0</v>
          </cell>
          <cell r="G1873">
            <v>0.8</v>
          </cell>
          <cell r="H1873">
            <v>0.11</v>
          </cell>
          <cell r="I1873">
            <v>0.91</v>
          </cell>
        </row>
        <row r="1874">
          <cell r="B1874" t="str">
            <v>Total com BDI</v>
          </cell>
          <cell r="F1874">
            <v>0</v>
          </cell>
          <cell r="G1874">
            <v>1.04</v>
          </cell>
          <cell r="H1874">
            <v>0.14000000000000001</v>
          </cell>
          <cell r="I1874">
            <v>1.18</v>
          </cell>
        </row>
        <row r="1876">
          <cell r="A1876" t="str">
            <v>20004</v>
          </cell>
          <cell r="B1876" t="str">
            <v>Remoção meio-fio c/ empilhamento</v>
          </cell>
          <cell r="C1876" t="str">
            <v>ml</v>
          </cell>
          <cell r="F1876">
            <v>0</v>
          </cell>
          <cell r="G1876">
            <v>0</v>
          </cell>
          <cell r="H1876">
            <v>1.62</v>
          </cell>
          <cell r="I1876">
            <v>1.62</v>
          </cell>
        </row>
        <row r="1877">
          <cell r="A1877" t="str">
            <v>300</v>
          </cell>
          <cell r="B1877" t="str">
            <v>Servente</v>
          </cell>
          <cell r="C1877" t="str">
            <v>h</v>
          </cell>
          <cell r="D1877">
            <v>0.15</v>
          </cell>
          <cell r="E1877">
            <v>8.318601000000001</v>
          </cell>
          <cell r="H1877">
            <v>1.25</v>
          </cell>
        </row>
        <row r="1878">
          <cell r="B1878" t="str">
            <v>Total sem BDI</v>
          </cell>
          <cell r="F1878">
            <v>0</v>
          </cell>
          <cell r="G1878">
            <v>0</v>
          </cell>
          <cell r="H1878">
            <v>1.25</v>
          </cell>
          <cell r="I1878">
            <v>1.25</v>
          </cell>
        </row>
        <row r="1879">
          <cell r="B1879" t="str">
            <v>Total com BDI</v>
          </cell>
          <cell r="F1879">
            <v>0</v>
          </cell>
          <cell r="G1879">
            <v>0</v>
          </cell>
          <cell r="H1879">
            <v>1.62</v>
          </cell>
          <cell r="I1879">
            <v>1.62</v>
          </cell>
        </row>
        <row r="1881">
          <cell r="A1881" t="str">
            <v>20045</v>
          </cell>
          <cell r="B1881" t="str">
            <v xml:space="preserve">Remoção e recolocação de meio-fio </v>
          </cell>
          <cell r="C1881" t="str">
            <v>m</v>
          </cell>
          <cell r="F1881">
            <v>0.18</v>
          </cell>
          <cell r="G1881">
            <v>0</v>
          </cell>
          <cell r="H1881">
            <v>6.71</v>
          </cell>
          <cell r="I1881">
            <v>6.89</v>
          </cell>
        </row>
        <row r="1882">
          <cell r="A1882" t="str">
            <v>475</v>
          </cell>
          <cell r="B1882" t="str">
            <v>Areia grossa</v>
          </cell>
          <cell r="C1882" t="str">
            <v>m3</v>
          </cell>
          <cell r="D1882">
            <v>2E-3</v>
          </cell>
          <cell r="E1882">
            <v>35.44</v>
          </cell>
          <cell r="F1882">
            <v>7.0000000000000007E-2</v>
          </cell>
          <cell r="H1882" t="str">
            <v/>
          </cell>
        </row>
        <row r="1883">
          <cell r="A1883" t="str">
            <v>078</v>
          </cell>
          <cell r="B1883" t="str">
            <v>Cimento</v>
          </cell>
          <cell r="C1883" t="str">
            <v>kg</v>
          </cell>
          <cell r="D1883">
            <v>0.2</v>
          </cell>
          <cell r="E1883">
            <v>0.37</v>
          </cell>
          <cell r="F1883">
            <v>7.0000000000000007E-2</v>
          </cell>
        </row>
        <row r="1884">
          <cell r="A1884" t="str">
            <v>254</v>
          </cell>
          <cell r="B1884" t="str">
            <v>Pedreiro</v>
          </cell>
          <cell r="C1884" t="str">
            <v>h</v>
          </cell>
          <cell r="D1884">
            <v>0.15</v>
          </cell>
          <cell r="E1884">
            <v>12.305151</v>
          </cell>
          <cell r="H1884">
            <v>1.85</v>
          </cell>
        </row>
        <row r="1885">
          <cell r="A1885" t="str">
            <v>300</v>
          </cell>
          <cell r="B1885" t="str">
            <v>Servente</v>
          </cell>
          <cell r="C1885" t="str">
            <v>h</v>
          </cell>
          <cell r="D1885">
            <v>0.4</v>
          </cell>
          <cell r="E1885">
            <v>8.318601000000001</v>
          </cell>
          <cell r="H1885">
            <v>3.33</v>
          </cell>
        </row>
        <row r="1886">
          <cell r="B1886" t="str">
            <v>Total sem BDI</v>
          </cell>
          <cell r="F1886">
            <v>0.14000000000000001</v>
          </cell>
          <cell r="G1886">
            <v>0</v>
          </cell>
          <cell r="H1886">
            <v>5.18</v>
          </cell>
          <cell r="I1886">
            <v>5.3199999999999994</v>
          </cell>
        </row>
        <row r="1887">
          <cell r="B1887" t="str">
            <v>Total com BDI</v>
          </cell>
          <cell r="F1887">
            <v>0.18</v>
          </cell>
          <cell r="G1887">
            <v>0</v>
          </cell>
          <cell r="H1887">
            <v>6.71</v>
          </cell>
          <cell r="I1887">
            <v>6.89</v>
          </cell>
        </row>
        <row r="1889">
          <cell r="A1889" t="str">
            <v>20005</v>
          </cell>
          <cell r="B1889" t="str">
            <v>Regular. e compac. sub-leito (10cm)</v>
          </cell>
          <cell r="C1889" t="str">
            <v>m2</v>
          </cell>
          <cell r="F1889">
            <v>0</v>
          </cell>
          <cell r="G1889">
            <v>0.76</v>
          </cell>
          <cell r="H1889">
            <v>0.09</v>
          </cell>
          <cell r="I1889">
            <v>0.86</v>
          </cell>
        </row>
        <row r="1890">
          <cell r="A1890" t="str">
            <v>240</v>
          </cell>
          <cell r="B1890" t="str">
            <v>Motoniveladora</v>
          </cell>
          <cell r="C1890" t="str">
            <v>d</v>
          </cell>
          <cell r="D1890">
            <v>2.5000000000000001E-3</v>
          </cell>
          <cell r="E1890">
            <v>180</v>
          </cell>
          <cell r="G1890">
            <v>0.45</v>
          </cell>
        </row>
        <row r="1891">
          <cell r="A1891" t="str">
            <v>293</v>
          </cell>
          <cell r="B1891" t="str">
            <v>rolo compactador</v>
          </cell>
          <cell r="C1891" t="str">
            <v>d</v>
          </cell>
          <cell r="D1891">
            <v>2.5000000000000001E-3</v>
          </cell>
          <cell r="E1891">
            <v>55.48</v>
          </cell>
          <cell r="G1891">
            <v>0.14000000000000001</v>
          </cell>
          <cell r="H1891" t="str">
            <v/>
          </cell>
        </row>
        <row r="1892">
          <cell r="A1892" t="str">
            <v>243</v>
          </cell>
          <cell r="B1892" t="str">
            <v>Operador de máquina</v>
          </cell>
          <cell r="C1892" t="str">
            <v>h</v>
          </cell>
          <cell r="D1892">
            <v>5.0000000000000001E-3</v>
          </cell>
          <cell r="E1892">
            <v>12.305151</v>
          </cell>
          <cell r="H1892">
            <v>0.06</v>
          </cell>
        </row>
        <row r="1893">
          <cell r="A1893" t="str">
            <v>300</v>
          </cell>
          <cell r="B1893" t="str">
            <v>Servente</v>
          </cell>
          <cell r="C1893" t="str">
            <v>h</v>
          </cell>
          <cell r="D1893">
            <v>1.6000000000000001E-3</v>
          </cell>
          <cell r="E1893">
            <v>8.318601000000001</v>
          </cell>
          <cell r="H1893">
            <v>0.01</v>
          </cell>
        </row>
        <row r="1894">
          <cell r="B1894" t="str">
            <v>Total sem BDI</v>
          </cell>
          <cell r="F1894">
            <v>0</v>
          </cell>
          <cell r="G1894">
            <v>0.59000000000000008</v>
          </cell>
          <cell r="H1894">
            <v>6.9999999999999993E-2</v>
          </cell>
          <cell r="I1894">
            <v>0.66</v>
          </cell>
        </row>
        <row r="1895">
          <cell r="B1895" t="str">
            <v>Total com BDI</v>
          </cell>
          <cell r="F1895">
            <v>0</v>
          </cell>
          <cell r="G1895">
            <v>0.76</v>
          </cell>
          <cell r="H1895">
            <v>0.09</v>
          </cell>
          <cell r="I1895">
            <v>0.86</v>
          </cell>
        </row>
        <row r="1897">
          <cell r="A1897" t="str">
            <v>20050</v>
          </cell>
          <cell r="B1897" t="str">
            <v>Regular. e compac. sub-leito (20cm)</v>
          </cell>
          <cell r="C1897" t="str">
            <v>m2</v>
          </cell>
          <cell r="F1897">
            <v>0</v>
          </cell>
          <cell r="G1897">
            <v>1.53</v>
          </cell>
          <cell r="H1897">
            <v>0.19</v>
          </cell>
          <cell r="I1897">
            <v>1.72</v>
          </cell>
        </row>
        <row r="1898">
          <cell r="A1898" t="str">
            <v>240</v>
          </cell>
          <cell r="B1898" t="str">
            <v>Motoniveladora</v>
          </cell>
          <cell r="C1898" t="str">
            <v>d</v>
          </cell>
          <cell r="D1898">
            <v>5.0000000000000001E-3</v>
          </cell>
          <cell r="E1898">
            <v>180</v>
          </cell>
          <cell r="G1898">
            <v>0.9</v>
          </cell>
        </row>
        <row r="1899">
          <cell r="A1899" t="str">
            <v>293</v>
          </cell>
          <cell r="B1899" t="str">
            <v>rolo compactador</v>
          </cell>
          <cell r="C1899" t="str">
            <v>d</v>
          </cell>
          <cell r="D1899">
            <v>5.0000000000000001E-3</v>
          </cell>
          <cell r="E1899">
            <v>55.48</v>
          </cell>
          <cell r="G1899">
            <v>0.28000000000000003</v>
          </cell>
          <cell r="H1899" t="str">
            <v/>
          </cell>
        </row>
        <row r="1900">
          <cell r="A1900" t="str">
            <v>243</v>
          </cell>
          <cell r="B1900" t="str">
            <v>Operador de máquina</v>
          </cell>
          <cell r="C1900" t="str">
            <v>h</v>
          </cell>
          <cell r="D1900">
            <v>0.01</v>
          </cell>
          <cell r="E1900">
            <v>12.305151</v>
          </cell>
          <cell r="H1900">
            <v>0.12</v>
          </cell>
        </row>
        <row r="1901">
          <cell r="A1901" t="str">
            <v>300</v>
          </cell>
          <cell r="B1901" t="str">
            <v>Servente</v>
          </cell>
          <cell r="C1901" t="str">
            <v>h</v>
          </cell>
          <cell r="D1901">
            <v>3.2000000000000002E-3</v>
          </cell>
          <cell r="E1901">
            <v>8.318601000000001</v>
          </cell>
          <cell r="H1901">
            <v>0.03</v>
          </cell>
        </row>
        <row r="1902">
          <cell r="B1902" t="str">
            <v>Total sem BDI</v>
          </cell>
          <cell r="F1902">
            <v>0</v>
          </cell>
          <cell r="G1902">
            <v>1.1800000000000002</v>
          </cell>
          <cell r="H1902">
            <v>0.15</v>
          </cell>
          <cell r="I1902">
            <v>1.33</v>
          </cell>
        </row>
        <row r="1903">
          <cell r="B1903" t="str">
            <v>Total com BDI</v>
          </cell>
          <cell r="F1903">
            <v>0</v>
          </cell>
          <cell r="G1903">
            <v>1.53</v>
          </cell>
          <cell r="H1903">
            <v>0.19</v>
          </cell>
          <cell r="I1903">
            <v>1.72</v>
          </cell>
        </row>
        <row r="1905">
          <cell r="A1905" t="str">
            <v>20006</v>
          </cell>
          <cell r="B1905" t="str">
            <v>Pavimentação lajota sextavada 30x10</v>
          </cell>
          <cell r="C1905" t="str">
            <v>m2</v>
          </cell>
          <cell r="F1905">
            <v>37.49</v>
          </cell>
          <cell r="G1905">
            <v>0</v>
          </cell>
          <cell r="H1905">
            <v>6.96</v>
          </cell>
          <cell r="I1905">
            <v>44.44</v>
          </cell>
        </row>
        <row r="1906">
          <cell r="A1906" t="str">
            <v>202</v>
          </cell>
          <cell r="B1906" t="str">
            <v>Lajota sextavada 30x30x10</v>
          </cell>
          <cell r="C1906" t="str">
            <v>un</v>
          </cell>
          <cell r="D1906">
            <v>12</v>
          </cell>
          <cell r="E1906">
            <v>2.11</v>
          </cell>
          <cell r="F1906">
            <v>25.32</v>
          </cell>
        </row>
        <row r="1907">
          <cell r="A1907" t="str">
            <v>078</v>
          </cell>
          <cell r="B1907" t="str">
            <v>Cimento</v>
          </cell>
          <cell r="C1907" t="str">
            <v>kg</v>
          </cell>
          <cell r="D1907">
            <v>0.2</v>
          </cell>
          <cell r="E1907">
            <v>0.37</v>
          </cell>
          <cell r="F1907">
            <v>7.0000000000000007E-2</v>
          </cell>
        </row>
        <row r="1908">
          <cell r="A1908" t="str">
            <v>475</v>
          </cell>
          <cell r="B1908" t="str">
            <v>Areia grossa (posto obra)</v>
          </cell>
          <cell r="C1908" t="str">
            <v>m3</v>
          </cell>
          <cell r="D1908">
            <v>0.1</v>
          </cell>
          <cell r="E1908">
            <v>35.44</v>
          </cell>
          <cell r="F1908">
            <v>3.54</v>
          </cell>
          <cell r="H1908" t="str">
            <v/>
          </cell>
        </row>
        <row r="1909">
          <cell r="A1909" t="str">
            <v>300</v>
          </cell>
          <cell r="B1909" t="str">
            <v>Servente</v>
          </cell>
          <cell r="C1909" t="str">
            <v>h</v>
          </cell>
          <cell r="D1909">
            <v>0.38</v>
          </cell>
          <cell r="E1909">
            <v>8.318601000000001</v>
          </cell>
          <cell r="H1909">
            <v>3.16</v>
          </cell>
        </row>
        <row r="1910">
          <cell r="A1910" t="str">
            <v>254</v>
          </cell>
          <cell r="B1910" t="str">
            <v>Pedreiro</v>
          </cell>
          <cell r="C1910" t="str">
            <v>h</v>
          </cell>
          <cell r="D1910">
            <v>0.18</v>
          </cell>
          <cell r="E1910">
            <v>12.305151</v>
          </cell>
          <cell r="H1910">
            <v>2.21</v>
          </cell>
        </row>
        <row r="1911">
          <cell r="B1911" t="str">
            <v>Total sem BDI</v>
          </cell>
          <cell r="F1911">
            <v>28.93</v>
          </cell>
          <cell r="G1911">
            <v>0</v>
          </cell>
          <cell r="H1911">
            <v>5.37</v>
          </cell>
          <cell r="I1911">
            <v>34.299999999999997</v>
          </cell>
        </row>
        <row r="1912">
          <cell r="B1912" t="str">
            <v>Total com BDI</v>
          </cell>
          <cell r="F1912">
            <v>37.49</v>
          </cell>
          <cell r="G1912">
            <v>0</v>
          </cell>
          <cell r="H1912">
            <v>6.96</v>
          </cell>
          <cell r="I1912">
            <v>44.44</v>
          </cell>
        </row>
        <row r="1914">
          <cell r="A1914" t="str">
            <v>20007</v>
          </cell>
          <cell r="B1914" t="str">
            <v>Pavimentação lajota sextavada 25x8</v>
          </cell>
          <cell r="C1914" t="str">
            <v>m2</v>
          </cell>
          <cell r="F1914">
            <v>29.35</v>
          </cell>
          <cell r="G1914">
            <v>0</v>
          </cell>
          <cell r="H1914">
            <v>6.32</v>
          </cell>
          <cell r="I1914">
            <v>35.67</v>
          </cell>
        </row>
        <row r="1915">
          <cell r="A1915" t="str">
            <v>201</v>
          </cell>
          <cell r="B1915" t="str">
            <v>Lajota sextavada 25x25x08</v>
          </cell>
          <cell r="C1915" t="str">
            <v>un</v>
          </cell>
          <cell r="D1915">
            <v>17</v>
          </cell>
          <cell r="E1915">
            <v>1.1200000000000001</v>
          </cell>
          <cell r="F1915">
            <v>19.04</v>
          </cell>
        </row>
        <row r="1916">
          <cell r="A1916" t="str">
            <v>078</v>
          </cell>
          <cell r="B1916" t="str">
            <v>Cimento</v>
          </cell>
          <cell r="C1916" t="str">
            <v>kg</v>
          </cell>
          <cell r="D1916">
            <v>0.2</v>
          </cell>
          <cell r="E1916">
            <v>0.37</v>
          </cell>
          <cell r="F1916">
            <v>7.0000000000000007E-2</v>
          </cell>
        </row>
        <row r="1917">
          <cell r="A1917" t="str">
            <v>475</v>
          </cell>
          <cell r="B1917" t="str">
            <v>Areia grossa  (posto obra)</v>
          </cell>
          <cell r="C1917" t="str">
            <v>m3</v>
          </cell>
          <cell r="D1917">
            <v>0.1</v>
          </cell>
          <cell r="E1917">
            <v>35.44</v>
          </cell>
          <cell r="F1917">
            <v>3.54</v>
          </cell>
          <cell r="H1917" t="str">
            <v/>
          </cell>
        </row>
        <row r="1918">
          <cell r="A1918" t="str">
            <v>300</v>
          </cell>
          <cell r="B1918" t="str">
            <v>Servente</v>
          </cell>
          <cell r="C1918" t="str">
            <v>h</v>
          </cell>
          <cell r="D1918">
            <v>0.35</v>
          </cell>
          <cell r="E1918">
            <v>8.318601000000001</v>
          </cell>
          <cell r="H1918">
            <v>2.91</v>
          </cell>
        </row>
        <row r="1919">
          <cell r="A1919" t="str">
            <v>254</v>
          </cell>
          <cell r="B1919" t="str">
            <v>Pedreiro</v>
          </cell>
          <cell r="C1919" t="str">
            <v>h</v>
          </cell>
          <cell r="D1919">
            <v>0.16</v>
          </cell>
          <cell r="E1919">
            <v>12.305151</v>
          </cell>
          <cell r="H1919">
            <v>1.97</v>
          </cell>
        </row>
        <row r="1920">
          <cell r="B1920" t="str">
            <v>Total sem BDI</v>
          </cell>
          <cell r="F1920">
            <v>22.65</v>
          </cell>
          <cell r="G1920">
            <v>0</v>
          </cell>
          <cell r="H1920">
            <v>4.88</v>
          </cell>
          <cell r="I1920">
            <v>27.529999999999998</v>
          </cell>
        </row>
        <row r="1921">
          <cell r="B1921" t="str">
            <v>Total com BDI</v>
          </cell>
          <cell r="F1921">
            <v>29.35</v>
          </cell>
          <cell r="G1921">
            <v>0</v>
          </cell>
          <cell r="H1921">
            <v>6.32</v>
          </cell>
          <cell r="I1921">
            <v>35.67</v>
          </cell>
        </row>
        <row r="1923">
          <cell r="A1923" t="str">
            <v>20043</v>
          </cell>
          <cell r="B1923" t="str">
            <v>Pavimentação lajota sextavada 25x8 excluindo areia</v>
          </cell>
          <cell r="C1923" t="str">
            <v>m2</v>
          </cell>
          <cell r="F1923">
            <v>0</v>
          </cell>
          <cell r="G1923">
            <v>24.76</v>
          </cell>
          <cell r="H1923">
            <v>6.32</v>
          </cell>
          <cell r="I1923">
            <v>31.08</v>
          </cell>
        </row>
        <row r="1924">
          <cell r="A1924" t="str">
            <v>201</v>
          </cell>
          <cell r="B1924" t="str">
            <v>Lajota sextavada 25x25x08</v>
          </cell>
          <cell r="C1924" t="str">
            <v>un</v>
          </cell>
          <cell r="D1924">
            <v>17</v>
          </cell>
          <cell r="E1924">
            <v>1.1200000000000001</v>
          </cell>
          <cell r="G1924">
            <v>19.04</v>
          </cell>
        </row>
        <row r="1925">
          <cell r="A1925" t="str">
            <v>078</v>
          </cell>
          <cell r="B1925" t="str">
            <v>Cimento</v>
          </cell>
          <cell r="C1925" t="str">
            <v>kg</v>
          </cell>
          <cell r="D1925">
            <v>0.2</v>
          </cell>
          <cell r="E1925">
            <v>0.37</v>
          </cell>
          <cell r="G1925">
            <v>7.0000000000000007E-2</v>
          </cell>
        </row>
        <row r="1926">
          <cell r="A1926" t="str">
            <v>300</v>
          </cell>
          <cell r="B1926" t="str">
            <v>Servente</v>
          </cell>
          <cell r="C1926" t="str">
            <v>h</v>
          </cell>
          <cell r="D1926">
            <v>0.35</v>
          </cell>
          <cell r="E1926">
            <v>8.318601000000001</v>
          </cell>
          <cell r="H1926">
            <v>2.91</v>
          </cell>
        </row>
        <row r="1927">
          <cell r="A1927" t="str">
            <v>254</v>
          </cell>
          <cell r="B1927" t="str">
            <v>Pedreiro</v>
          </cell>
          <cell r="C1927" t="str">
            <v>h</v>
          </cell>
          <cell r="D1927">
            <v>0.16</v>
          </cell>
          <cell r="E1927">
            <v>12.305151</v>
          </cell>
          <cell r="H1927">
            <v>1.97</v>
          </cell>
        </row>
        <row r="1928">
          <cell r="B1928" t="str">
            <v>Total sem BDI</v>
          </cell>
          <cell r="F1928">
            <v>0</v>
          </cell>
          <cell r="G1928">
            <v>19.11</v>
          </cell>
          <cell r="H1928">
            <v>4.88</v>
          </cell>
          <cell r="I1928">
            <v>23.99</v>
          </cell>
        </row>
        <row r="1929">
          <cell r="B1929" t="str">
            <v>Total com BDI</v>
          </cell>
          <cell r="F1929">
            <v>0</v>
          </cell>
          <cell r="G1929">
            <v>24.76</v>
          </cell>
          <cell r="H1929">
            <v>6.32</v>
          </cell>
          <cell r="I1929">
            <v>31.08</v>
          </cell>
        </row>
        <row r="1931">
          <cell r="A1931" t="str">
            <v>20008</v>
          </cell>
          <cell r="B1931" t="str">
            <v>Pavimentação briquete 8x12x25</v>
          </cell>
          <cell r="C1931" t="str">
            <v>m2</v>
          </cell>
          <cell r="F1931">
            <v>44.13</v>
          </cell>
          <cell r="G1931">
            <v>0</v>
          </cell>
          <cell r="H1931">
            <v>8.6300000000000008</v>
          </cell>
          <cell r="I1931">
            <v>52.76</v>
          </cell>
        </row>
        <row r="1932">
          <cell r="A1932" t="str">
            <v>476</v>
          </cell>
          <cell r="B1932" t="str">
            <v>Briquete 8x12x25</v>
          </cell>
          <cell r="C1932" t="str">
            <v>m2</v>
          </cell>
          <cell r="D1932">
            <v>1.05</v>
          </cell>
          <cell r="E1932">
            <v>29</v>
          </cell>
          <cell r="F1932">
            <v>30.45</v>
          </cell>
        </row>
        <row r="1933">
          <cell r="A1933" t="str">
            <v>078</v>
          </cell>
          <cell r="B1933" t="str">
            <v>Cimento</v>
          </cell>
          <cell r="C1933" t="str">
            <v>kg</v>
          </cell>
          <cell r="D1933">
            <v>0.2</v>
          </cell>
          <cell r="E1933">
            <v>0.37</v>
          </cell>
          <cell r="F1933">
            <v>7.0000000000000007E-2</v>
          </cell>
        </row>
        <row r="1934">
          <cell r="A1934" t="str">
            <v>475</v>
          </cell>
          <cell r="B1934" t="str">
            <v>Areia grossa  (posto obra)</v>
          </cell>
          <cell r="C1934" t="str">
            <v>m3</v>
          </cell>
          <cell r="D1934">
            <v>0.1</v>
          </cell>
          <cell r="E1934">
            <v>35.44</v>
          </cell>
          <cell r="F1934">
            <v>3.54</v>
          </cell>
          <cell r="H1934" t="str">
            <v/>
          </cell>
        </row>
        <row r="1935">
          <cell r="A1935" t="str">
            <v>300</v>
          </cell>
          <cell r="B1935" t="str">
            <v>Servente</v>
          </cell>
          <cell r="C1935" t="str">
            <v>h</v>
          </cell>
          <cell r="D1935">
            <v>0.46</v>
          </cell>
          <cell r="E1935">
            <v>8.318601000000001</v>
          </cell>
          <cell r="H1935">
            <v>3.83</v>
          </cell>
        </row>
        <row r="1936">
          <cell r="A1936" t="str">
            <v>254</v>
          </cell>
          <cell r="B1936" t="str">
            <v>Pedreiro</v>
          </cell>
          <cell r="C1936" t="str">
            <v>h</v>
          </cell>
          <cell r="D1936">
            <v>0.23</v>
          </cell>
          <cell r="E1936">
            <v>12.305151</v>
          </cell>
          <cell r="H1936">
            <v>2.83</v>
          </cell>
        </row>
        <row r="1937">
          <cell r="B1937" t="str">
            <v>Total sem BDI</v>
          </cell>
          <cell r="F1937">
            <v>34.06</v>
          </cell>
          <cell r="G1937">
            <v>0</v>
          </cell>
          <cell r="H1937">
            <v>6.66</v>
          </cell>
          <cell r="I1937">
            <v>40.72</v>
          </cell>
        </row>
        <row r="1938">
          <cell r="B1938" t="str">
            <v>Total com BDI</v>
          </cell>
          <cell r="F1938">
            <v>44.13</v>
          </cell>
          <cell r="G1938">
            <v>0</v>
          </cell>
          <cell r="H1938">
            <v>8.6300000000000008</v>
          </cell>
          <cell r="I1938">
            <v>52.76</v>
          </cell>
        </row>
        <row r="1940">
          <cell r="A1940" t="str">
            <v>20048</v>
          </cell>
          <cell r="B1940" t="str">
            <v>Pavimentação Paver pequeno 10x20x8 25MPa</v>
          </cell>
          <cell r="C1940" t="str">
            <v>m2</v>
          </cell>
          <cell r="F1940">
            <v>47.75</v>
          </cell>
          <cell r="G1940">
            <v>0</v>
          </cell>
          <cell r="H1940">
            <v>7.58</v>
          </cell>
          <cell r="I1940">
            <v>55.33</v>
          </cell>
        </row>
        <row r="1941">
          <cell r="A1941" t="str">
            <v>1453</v>
          </cell>
          <cell r="B1941" t="str">
            <v>Paver pequeno 8cm 25MPa natural</v>
          </cell>
          <cell r="C1941" t="str">
            <v>m2</v>
          </cell>
          <cell r="D1941">
            <v>1.05</v>
          </cell>
          <cell r="E1941">
            <v>33</v>
          </cell>
          <cell r="F1941">
            <v>34.65</v>
          </cell>
        </row>
        <row r="1942">
          <cell r="A1942" t="str">
            <v>078</v>
          </cell>
          <cell r="B1942" t="str">
            <v>Cimento</v>
          </cell>
          <cell r="C1942" t="str">
            <v>kg</v>
          </cell>
          <cell r="D1942">
            <v>0.2</v>
          </cell>
          <cell r="E1942">
            <v>0.37</v>
          </cell>
          <cell r="F1942">
            <v>7.0000000000000007E-2</v>
          </cell>
        </row>
        <row r="1943">
          <cell r="A1943" t="str">
            <v>475</v>
          </cell>
          <cell r="B1943" t="str">
            <v>Areia grossa  (posto obra)</v>
          </cell>
          <cell r="C1943" t="str">
            <v>m3</v>
          </cell>
          <cell r="D1943">
            <v>0.06</v>
          </cell>
          <cell r="E1943">
            <v>35.44</v>
          </cell>
          <cell r="F1943">
            <v>2.13</v>
          </cell>
          <cell r="H1943" t="str">
            <v/>
          </cell>
        </row>
        <row r="1944">
          <cell r="A1944" t="str">
            <v>300</v>
          </cell>
          <cell r="B1944" t="str">
            <v>Servente</v>
          </cell>
          <cell r="C1944" t="str">
            <v>h</v>
          </cell>
          <cell r="D1944">
            <v>0.42</v>
          </cell>
          <cell r="E1944">
            <v>8.318601000000001</v>
          </cell>
          <cell r="H1944">
            <v>3.49</v>
          </cell>
        </row>
        <row r="1945">
          <cell r="A1945" t="str">
            <v>254</v>
          </cell>
          <cell r="B1945" t="str">
            <v>Pedreiro</v>
          </cell>
          <cell r="C1945" t="str">
            <v>h</v>
          </cell>
          <cell r="D1945">
            <v>0.192</v>
          </cell>
          <cell r="E1945">
            <v>12.305151</v>
          </cell>
          <cell r="H1945">
            <v>2.36</v>
          </cell>
        </row>
        <row r="1946">
          <cell r="B1946" t="str">
            <v>Total sem BDI</v>
          </cell>
          <cell r="F1946">
            <v>36.85</v>
          </cell>
          <cell r="G1946">
            <v>0</v>
          </cell>
          <cell r="H1946">
            <v>5.85</v>
          </cell>
          <cell r="I1946">
            <v>42.7</v>
          </cell>
        </row>
        <row r="1947">
          <cell r="B1947" t="str">
            <v>Total com BDI</v>
          </cell>
          <cell r="F1947">
            <v>47.75</v>
          </cell>
          <cell r="G1947">
            <v>0</v>
          </cell>
          <cell r="H1947">
            <v>7.58</v>
          </cell>
          <cell r="I1947">
            <v>55.33</v>
          </cell>
        </row>
        <row r="1949">
          <cell r="A1949" t="str">
            <v>20049</v>
          </cell>
          <cell r="B1949" t="str">
            <v>Pavimentação Paver pequeno 10x20x8 25MPa colorido</v>
          </cell>
          <cell r="C1949" t="str">
            <v>m2</v>
          </cell>
          <cell r="F1949">
            <v>58.55</v>
          </cell>
          <cell r="G1949">
            <v>0</v>
          </cell>
          <cell r="H1949">
            <v>7.58</v>
          </cell>
          <cell r="I1949">
            <v>66.13</v>
          </cell>
        </row>
        <row r="1950">
          <cell r="A1950" t="str">
            <v>1051</v>
          </cell>
          <cell r="B1950" t="str">
            <v>Paver pequeno 8cm 25MPa  colorido</v>
          </cell>
          <cell r="C1950" t="str">
            <v>m2</v>
          </cell>
          <cell r="D1950">
            <v>1.05</v>
          </cell>
          <cell r="E1950">
            <v>39.6</v>
          </cell>
          <cell r="F1950">
            <v>41.58</v>
          </cell>
        </row>
        <row r="1951">
          <cell r="A1951" t="str">
            <v>078</v>
          </cell>
          <cell r="B1951" t="str">
            <v>Cimento</v>
          </cell>
          <cell r="C1951" t="str">
            <v>kg</v>
          </cell>
          <cell r="D1951">
            <v>0.2</v>
          </cell>
          <cell r="E1951">
            <v>0.37</v>
          </cell>
          <cell r="F1951">
            <v>7.0000000000000007E-2</v>
          </cell>
        </row>
        <row r="1952">
          <cell r="A1952" t="str">
            <v>475</v>
          </cell>
          <cell r="B1952" t="str">
            <v>Areia grossa  (posto obra)</v>
          </cell>
          <cell r="C1952" t="str">
            <v>m3</v>
          </cell>
          <cell r="D1952">
            <v>0.1</v>
          </cell>
          <cell r="E1952">
            <v>35.44</v>
          </cell>
          <cell r="F1952">
            <v>3.54</v>
          </cell>
          <cell r="H1952" t="str">
            <v/>
          </cell>
        </row>
        <row r="1953">
          <cell r="A1953" t="str">
            <v>300</v>
          </cell>
          <cell r="B1953" t="str">
            <v>Servente</v>
          </cell>
          <cell r="C1953" t="str">
            <v>h</v>
          </cell>
          <cell r="D1953">
            <v>0.42</v>
          </cell>
          <cell r="E1953">
            <v>8.318601000000001</v>
          </cell>
          <cell r="H1953">
            <v>3.49</v>
          </cell>
        </row>
        <row r="1954">
          <cell r="A1954" t="str">
            <v>254</v>
          </cell>
          <cell r="B1954" t="str">
            <v>Pedreiro</v>
          </cell>
          <cell r="C1954" t="str">
            <v>h</v>
          </cell>
          <cell r="D1954">
            <v>0.192</v>
          </cell>
          <cell r="E1954">
            <v>12.305151</v>
          </cell>
          <cell r="H1954">
            <v>2.36</v>
          </cell>
        </row>
        <row r="1955">
          <cell r="B1955" t="str">
            <v>Total sem BDI</v>
          </cell>
          <cell r="F1955">
            <v>45.19</v>
          </cell>
          <cell r="G1955">
            <v>0</v>
          </cell>
          <cell r="H1955">
            <v>5.85</v>
          </cell>
          <cell r="I1955">
            <v>51.04</v>
          </cell>
        </row>
        <row r="1956">
          <cell r="B1956" t="str">
            <v>Total com BDI</v>
          </cell>
          <cell r="F1956">
            <v>58.55</v>
          </cell>
          <cell r="G1956">
            <v>0</v>
          </cell>
          <cell r="H1956">
            <v>7.58</v>
          </cell>
          <cell r="I1956">
            <v>66.13</v>
          </cell>
        </row>
        <row r="1958">
          <cell r="A1958" t="str">
            <v>20059</v>
          </cell>
          <cell r="B1958" t="str">
            <v>Pavimentação Paver pequeno 10x20x6 25MPa</v>
          </cell>
          <cell r="C1958" t="str">
            <v>m2</v>
          </cell>
          <cell r="F1958">
            <v>44.62</v>
          </cell>
          <cell r="G1958">
            <v>0</v>
          </cell>
          <cell r="H1958">
            <v>7.58</v>
          </cell>
          <cell r="I1958">
            <v>52.2</v>
          </cell>
        </row>
        <row r="1959">
          <cell r="A1959" t="str">
            <v>1053</v>
          </cell>
          <cell r="B1959" t="str">
            <v>Paver pequeno 8cm 25MPa natural</v>
          </cell>
          <cell r="C1959" t="str">
            <v>m2</v>
          </cell>
          <cell r="D1959">
            <v>1.05</v>
          </cell>
          <cell r="E1959">
            <v>30.7</v>
          </cell>
          <cell r="F1959">
            <v>32.24</v>
          </cell>
        </row>
        <row r="1960">
          <cell r="A1960" t="str">
            <v>078</v>
          </cell>
          <cell r="B1960" t="str">
            <v>Cimento</v>
          </cell>
          <cell r="C1960" t="str">
            <v>kg</v>
          </cell>
          <cell r="D1960">
            <v>0.2</v>
          </cell>
          <cell r="E1960">
            <v>0.37</v>
          </cell>
          <cell r="F1960">
            <v>7.0000000000000007E-2</v>
          </cell>
        </row>
        <row r="1961">
          <cell r="A1961" t="str">
            <v>475</v>
          </cell>
          <cell r="B1961" t="str">
            <v>Areia grossa  (posto obra)</v>
          </cell>
          <cell r="C1961" t="str">
            <v>m3</v>
          </cell>
          <cell r="D1961">
            <v>0.06</v>
          </cell>
          <cell r="E1961">
            <v>35.44</v>
          </cell>
          <cell r="F1961">
            <v>2.13</v>
          </cell>
          <cell r="H1961" t="str">
            <v/>
          </cell>
        </row>
        <row r="1962">
          <cell r="A1962" t="str">
            <v>300</v>
          </cell>
          <cell r="B1962" t="str">
            <v>Servente</v>
          </cell>
          <cell r="C1962" t="str">
            <v>h</v>
          </cell>
          <cell r="D1962">
            <v>0.42</v>
          </cell>
          <cell r="E1962">
            <v>8.318601000000001</v>
          </cell>
          <cell r="H1962">
            <v>3.49</v>
          </cell>
        </row>
        <row r="1963">
          <cell r="A1963" t="str">
            <v>254</v>
          </cell>
          <cell r="B1963" t="str">
            <v>Pedreiro</v>
          </cell>
          <cell r="C1963" t="str">
            <v>h</v>
          </cell>
          <cell r="D1963">
            <v>0.192</v>
          </cell>
          <cell r="E1963">
            <v>12.305151</v>
          </cell>
          <cell r="H1963">
            <v>2.36</v>
          </cell>
        </row>
        <row r="1964">
          <cell r="B1964" t="str">
            <v>Total sem BDI</v>
          </cell>
          <cell r="F1964">
            <v>34.440000000000005</v>
          </cell>
          <cell r="G1964">
            <v>0</v>
          </cell>
          <cell r="H1964">
            <v>5.85</v>
          </cell>
          <cell r="I1964">
            <v>40.290000000000006</v>
          </cell>
        </row>
        <row r="1965">
          <cell r="B1965" t="str">
            <v>Total com BDI</v>
          </cell>
          <cell r="F1965">
            <v>44.62</v>
          </cell>
          <cell r="G1965">
            <v>0</v>
          </cell>
          <cell r="H1965">
            <v>7.58</v>
          </cell>
          <cell r="I1965">
            <v>52.2</v>
          </cell>
        </row>
        <row r="1967">
          <cell r="A1967" t="str">
            <v>20060</v>
          </cell>
          <cell r="B1967" t="str">
            <v>Pavimentação Paver pequeno 10x20x6 25MPa colorido</v>
          </cell>
          <cell r="C1967" t="str">
            <v>m2</v>
          </cell>
          <cell r="F1967">
            <v>52.97</v>
          </cell>
          <cell r="G1967">
            <v>0</v>
          </cell>
          <cell r="H1967">
            <v>7.58</v>
          </cell>
          <cell r="I1967">
            <v>60.55</v>
          </cell>
        </row>
        <row r="1968">
          <cell r="A1968" t="str">
            <v>1049</v>
          </cell>
          <cell r="B1968" t="str">
            <v>Paver pequeno 8cm 25MPa  colorido</v>
          </cell>
          <cell r="C1968" t="str">
            <v>m2</v>
          </cell>
          <cell r="D1968">
            <v>1.05</v>
          </cell>
          <cell r="E1968">
            <v>36.840000000000003</v>
          </cell>
          <cell r="F1968">
            <v>38.68</v>
          </cell>
        </row>
        <row r="1969">
          <cell r="A1969" t="str">
            <v>078</v>
          </cell>
          <cell r="B1969" t="str">
            <v>Cimento</v>
          </cell>
          <cell r="C1969" t="str">
            <v>kg</v>
          </cell>
          <cell r="D1969">
            <v>0.2</v>
          </cell>
          <cell r="E1969">
            <v>0.37</v>
          </cell>
          <cell r="F1969">
            <v>7.0000000000000007E-2</v>
          </cell>
        </row>
        <row r="1970">
          <cell r="A1970" t="str">
            <v>475</v>
          </cell>
          <cell r="B1970" t="str">
            <v>Areia grossa  (posto obra)</v>
          </cell>
          <cell r="C1970" t="str">
            <v>m3</v>
          </cell>
          <cell r="D1970">
            <v>0.06</v>
          </cell>
          <cell r="E1970">
            <v>35.44</v>
          </cell>
          <cell r="F1970">
            <v>2.13</v>
          </cell>
          <cell r="H1970" t="str">
            <v/>
          </cell>
        </row>
        <row r="1971">
          <cell r="A1971" t="str">
            <v>300</v>
          </cell>
          <cell r="B1971" t="str">
            <v>Servente</v>
          </cell>
          <cell r="C1971" t="str">
            <v>h</v>
          </cell>
          <cell r="D1971">
            <v>0.42</v>
          </cell>
          <cell r="E1971">
            <v>8.318601000000001</v>
          </cell>
          <cell r="H1971">
            <v>3.49</v>
          </cell>
        </row>
        <row r="1972">
          <cell r="A1972" t="str">
            <v>254</v>
          </cell>
          <cell r="B1972" t="str">
            <v>Pedreiro</v>
          </cell>
          <cell r="C1972" t="str">
            <v>h</v>
          </cell>
          <cell r="D1972">
            <v>0.192</v>
          </cell>
          <cell r="E1972">
            <v>12.305151</v>
          </cell>
          <cell r="H1972">
            <v>2.36</v>
          </cell>
        </row>
        <row r="1973">
          <cell r="B1973" t="str">
            <v>Total sem BDI</v>
          </cell>
          <cell r="F1973">
            <v>40.880000000000003</v>
          </cell>
          <cell r="G1973">
            <v>0</v>
          </cell>
          <cell r="H1973">
            <v>5.85</v>
          </cell>
          <cell r="I1973">
            <v>46.730000000000004</v>
          </cell>
        </row>
        <row r="1974">
          <cell r="B1974" t="str">
            <v>Total com BDI</v>
          </cell>
          <cell r="F1974">
            <v>52.97</v>
          </cell>
          <cell r="G1974">
            <v>0</v>
          </cell>
          <cell r="H1974">
            <v>7.58</v>
          </cell>
          <cell r="I1974">
            <v>60.55</v>
          </cell>
        </row>
        <row r="1976">
          <cell r="A1976" t="str">
            <v>20058</v>
          </cell>
          <cell r="B1976" t="str">
            <v>Pavimentação Paver tatil 20x20x6 25MPa colorido</v>
          </cell>
          <cell r="C1976" t="str">
            <v>m2</v>
          </cell>
          <cell r="F1976">
            <v>51.83</v>
          </cell>
          <cell r="G1976">
            <v>0</v>
          </cell>
          <cell r="H1976">
            <v>8.6300000000000008</v>
          </cell>
          <cell r="I1976">
            <v>60.46</v>
          </cell>
        </row>
        <row r="1977">
          <cell r="A1977" t="str">
            <v>1454</v>
          </cell>
          <cell r="B1977" t="str">
            <v>Paver pequeno 6cm 35MPa  normal</v>
          </cell>
          <cell r="C1977" t="str">
            <v>m2</v>
          </cell>
          <cell r="D1977">
            <v>1.05</v>
          </cell>
          <cell r="E1977">
            <v>36</v>
          </cell>
          <cell r="F1977">
            <v>37.799999999999997</v>
          </cell>
        </row>
        <row r="1978">
          <cell r="A1978" t="str">
            <v>078</v>
          </cell>
          <cell r="B1978" t="str">
            <v>Cimento</v>
          </cell>
          <cell r="C1978" t="str">
            <v>kg</v>
          </cell>
          <cell r="D1978">
            <v>0.2</v>
          </cell>
          <cell r="E1978">
            <v>0.37</v>
          </cell>
          <cell r="F1978">
            <v>7.0000000000000007E-2</v>
          </cell>
        </row>
        <row r="1979">
          <cell r="A1979" t="str">
            <v>475</v>
          </cell>
          <cell r="B1979" t="str">
            <v>Areia grossa  (posto obra)</v>
          </cell>
          <cell r="C1979" t="str">
            <v>m3</v>
          </cell>
          <cell r="D1979">
            <v>0.06</v>
          </cell>
          <cell r="E1979">
            <v>35.44</v>
          </cell>
          <cell r="F1979">
            <v>2.13</v>
          </cell>
          <cell r="H1979" t="str">
            <v/>
          </cell>
        </row>
        <row r="1980">
          <cell r="A1980" t="str">
            <v>300</v>
          </cell>
          <cell r="B1980" t="str">
            <v>Servente</v>
          </cell>
          <cell r="C1980" t="str">
            <v>h</v>
          </cell>
          <cell r="D1980">
            <v>0.46</v>
          </cell>
          <cell r="E1980">
            <v>8.318601000000001</v>
          </cell>
          <cell r="H1980">
            <v>3.83</v>
          </cell>
        </row>
        <row r="1981">
          <cell r="A1981" t="str">
            <v>254</v>
          </cell>
          <cell r="B1981" t="str">
            <v>Pedreiro</v>
          </cell>
          <cell r="C1981" t="str">
            <v>h</v>
          </cell>
          <cell r="D1981">
            <v>0.23</v>
          </cell>
          <cell r="E1981">
            <v>12.305151</v>
          </cell>
          <cell r="H1981">
            <v>2.83</v>
          </cell>
        </row>
        <row r="1982">
          <cell r="B1982" t="str">
            <v>Total sem BDI</v>
          </cell>
          <cell r="F1982">
            <v>40</v>
          </cell>
          <cell r="G1982">
            <v>0</v>
          </cell>
          <cell r="H1982">
            <v>6.66</v>
          </cell>
          <cell r="I1982">
            <v>46.66</v>
          </cell>
        </row>
        <row r="1983">
          <cell r="B1983" t="str">
            <v>Total com BDI</v>
          </cell>
          <cell r="F1983">
            <v>51.83</v>
          </cell>
          <cell r="G1983">
            <v>0</v>
          </cell>
          <cell r="H1983">
            <v>8.6300000000000008</v>
          </cell>
          <cell r="I1983">
            <v>60.46</v>
          </cell>
        </row>
        <row r="1985">
          <cell r="A1985" t="str">
            <v>20009</v>
          </cell>
          <cell r="B1985" t="str">
            <v>Mão de obra Pavi. lajota c/ areia</v>
          </cell>
          <cell r="C1985" t="str">
            <v>m2</v>
          </cell>
          <cell r="F1985">
            <v>4.68</v>
          </cell>
          <cell r="G1985">
            <v>0</v>
          </cell>
          <cell r="H1985">
            <v>6.32</v>
          </cell>
          <cell r="I1985">
            <v>11</v>
          </cell>
        </row>
        <row r="1986">
          <cell r="A1986" t="str">
            <v>475</v>
          </cell>
          <cell r="B1986" t="str">
            <v>Areia grossa  (posto obra)</v>
          </cell>
          <cell r="C1986" t="str">
            <v>m3</v>
          </cell>
          <cell r="D1986">
            <v>0.1</v>
          </cell>
          <cell r="E1986">
            <v>35.44</v>
          </cell>
          <cell r="F1986">
            <v>3.54</v>
          </cell>
          <cell r="H1986" t="str">
            <v/>
          </cell>
        </row>
        <row r="1987">
          <cell r="A1987" t="str">
            <v>078</v>
          </cell>
          <cell r="B1987" t="str">
            <v>Cimento</v>
          </cell>
          <cell r="C1987" t="str">
            <v>kg</v>
          </cell>
          <cell r="D1987">
            <v>0.2</v>
          </cell>
          <cell r="E1987">
            <v>0.37</v>
          </cell>
          <cell r="F1987">
            <v>7.0000000000000007E-2</v>
          </cell>
        </row>
        <row r="1988">
          <cell r="A1988" t="str">
            <v>300</v>
          </cell>
          <cell r="B1988" t="str">
            <v>Servente</v>
          </cell>
          <cell r="C1988" t="str">
            <v>h</v>
          </cell>
          <cell r="D1988">
            <v>0.35</v>
          </cell>
          <cell r="E1988">
            <v>8.318601000000001</v>
          </cell>
          <cell r="H1988">
            <v>2.91</v>
          </cell>
        </row>
        <row r="1989">
          <cell r="A1989" t="str">
            <v>254</v>
          </cell>
          <cell r="B1989" t="str">
            <v>Pedreiro</v>
          </cell>
          <cell r="C1989" t="str">
            <v>h</v>
          </cell>
          <cell r="D1989">
            <v>0.16</v>
          </cell>
          <cell r="E1989">
            <v>12.305151</v>
          </cell>
          <cell r="H1989">
            <v>1.97</v>
          </cell>
        </row>
        <row r="1990">
          <cell r="B1990" t="str">
            <v>Total sem BDI</v>
          </cell>
          <cell r="F1990">
            <v>3.61</v>
          </cell>
          <cell r="G1990">
            <v>0</v>
          </cell>
          <cell r="H1990">
            <v>4.88</v>
          </cell>
          <cell r="I1990">
            <v>8.49</v>
          </cell>
        </row>
        <row r="1991">
          <cell r="B1991" t="str">
            <v>Total com BDI</v>
          </cell>
          <cell r="F1991">
            <v>4.68</v>
          </cell>
          <cell r="G1991">
            <v>0</v>
          </cell>
          <cell r="H1991">
            <v>6.32</v>
          </cell>
          <cell r="I1991">
            <v>11</v>
          </cell>
        </row>
        <row r="1993">
          <cell r="A1993" t="str">
            <v>20033</v>
          </cell>
          <cell r="B1993" t="str">
            <v>Mão de obra Pavi. paralelepípedo c/ areia</v>
          </cell>
          <cell r="C1993" t="str">
            <v>m2</v>
          </cell>
          <cell r="F1993">
            <v>4.68</v>
          </cell>
          <cell r="G1993">
            <v>0</v>
          </cell>
          <cell r="H1993">
            <v>8.6300000000000008</v>
          </cell>
          <cell r="I1993">
            <v>13.31</v>
          </cell>
        </row>
        <row r="1994">
          <cell r="A1994" t="str">
            <v>475</v>
          </cell>
          <cell r="B1994" t="str">
            <v>Areia grossa  (posto obra)</v>
          </cell>
          <cell r="C1994" t="str">
            <v>m3</v>
          </cell>
          <cell r="D1994">
            <v>0.1</v>
          </cell>
          <cell r="E1994">
            <v>35.44</v>
          </cell>
          <cell r="F1994">
            <v>3.54</v>
          </cell>
          <cell r="H1994" t="str">
            <v/>
          </cell>
        </row>
        <row r="1995">
          <cell r="A1995" t="str">
            <v>078</v>
          </cell>
          <cell r="B1995" t="str">
            <v>Cimento</v>
          </cell>
          <cell r="C1995" t="str">
            <v>kg</v>
          </cell>
          <cell r="D1995">
            <v>0.2</v>
          </cell>
          <cell r="E1995">
            <v>0.37</v>
          </cell>
          <cell r="F1995">
            <v>7.0000000000000007E-2</v>
          </cell>
        </row>
        <row r="1996">
          <cell r="A1996" t="str">
            <v>300</v>
          </cell>
          <cell r="B1996" t="str">
            <v>Servente</v>
          </cell>
          <cell r="C1996" t="str">
            <v>h</v>
          </cell>
          <cell r="D1996">
            <v>0.46</v>
          </cell>
          <cell r="E1996">
            <v>8.318601000000001</v>
          </cell>
          <cell r="H1996">
            <v>3.83</v>
          </cell>
        </row>
        <row r="1997">
          <cell r="A1997" t="str">
            <v>254</v>
          </cell>
          <cell r="B1997" t="str">
            <v>Pedreiro</v>
          </cell>
          <cell r="C1997" t="str">
            <v>h</v>
          </cell>
          <cell r="D1997">
            <v>0.23</v>
          </cell>
          <cell r="E1997">
            <v>12.305151</v>
          </cell>
          <cell r="H1997">
            <v>2.83</v>
          </cell>
        </row>
        <row r="1998">
          <cell r="B1998" t="str">
            <v>Total sem BDI</v>
          </cell>
          <cell r="F1998">
            <v>3.61</v>
          </cell>
          <cell r="G1998">
            <v>0</v>
          </cell>
          <cell r="H1998">
            <v>6.66</v>
          </cell>
          <cell r="I1998">
            <v>10.27</v>
          </cell>
        </row>
        <row r="1999">
          <cell r="B1999" t="str">
            <v>Total com BDI</v>
          </cell>
          <cell r="F1999">
            <v>4.68</v>
          </cell>
          <cell r="G1999">
            <v>0</v>
          </cell>
          <cell r="H1999">
            <v>8.6300000000000008</v>
          </cell>
          <cell r="I1999">
            <v>13.31</v>
          </cell>
        </row>
        <row r="2001">
          <cell r="A2001" t="str">
            <v>20042</v>
          </cell>
          <cell r="B2001" t="str">
            <v>Mão de obra para paralelepípedo assentado com argamassa traço 1:4</v>
          </cell>
          <cell r="C2001" t="str">
            <v>m2</v>
          </cell>
          <cell r="F2001">
            <v>7.17</v>
          </cell>
          <cell r="G2001">
            <v>0.13</v>
          </cell>
          <cell r="H2001">
            <v>19.53</v>
          </cell>
          <cell r="I2001">
            <v>26.82</v>
          </cell>
        </row>
        <row r="2002">
          <cell r="A2002" t="str">
            <v>028</v>
          </cell>
          <cell r="B2002" t="str">
            <v>Betoneira 320 litros</v>
          </cell>
          <cell r="C2002" t="str">
            <v>h</v>
          </cell>
          <cell r="D2002">
            <v>1.2500000000000001E-2</v>
          </cell>
          <cell r="E2002">
            <v>7.91</v>
          </cell>
          <cell r="G2002">
            <v>0.1</v>
          </cell>
        </row>
        <row r="2003">
          <cell r="A2003" t="str">
            <v>078</v>
          </cell>
          <cell r="B2003" t="str">
            <v>Cimento</v>
          </cell>
          <cell r="C2003" t="str">
            <v>kg</v>
          </cell>
          <cell r="D2003">
            <v>9.75</v>
          </cell>
          <cell r="E2003">
            <v>0.37</v>
          </cell>
          <cell r="F2003">
            <v>3.61</v>
          </cell>
        </row>
        <row r="2004">
          <cell r="A2004" t="str">
            <v>022</v>
          </cell>
          <cell r="B2004" t="str">
            <v>Areia grossa  (posto obra)</v>
          </cell>
          <cell r="C2004" t="str">
            <v>m3</v>
          </cell>
          <cell r="D2004">
            <v>3.7499999999999999E-2</v>
          </cell>
          <cell r="E2004">
            <v>51.3</v>
          </cell>
          <cell r="F2004">
            <v>1.92</v>
          </cell>
        </row>
        <row r="2005">
          <cell r="A2005" t="str">
            <v>300</v>
          </cell>
          <cell r="B2005" t="str">
            <v>Servente</v>
          </cell>
          <cell r="C2005" t="str">
            <v>h</v>
          </cell>
          <cell r="D2005">
            <v>0.85</v>
          </cell>
          <cell r="E2005">
            <v>8.318601000000001</v>
          </cell>
          <cell r="H2005">
            <v>7.07</v>
          </cell>
        </row>
        <row r="2006">
          <cell r="A2006" t="str">
            <v>254</v>
          </cell>
          <cell r="B2006" t="str">
            <v>Pedreiro</v>
          </cell>
          <cell r="C2006" t="str">
            <v>h</v>
          </cell>
          <cell r="D2006">
            <v>0.65</v>
          </cell>
          <cell r="E2006">
            <v>12.305151</v>
          </cell>
          <cell r="H2006">
            <v>8</v>
          </cell>
        </row>
        <row r="2007">
          <cell r="B2007" t="str">
            <v>Total sem BDI</v>
          </cell>
          <cell r="F2007">
            <v>5.5299999999999994</v>
          </cell>
          <cell r="G2007">
            <v>0.1</v>
          </cell>
          <cell r="H2007">
            <v>15.07</v>
          </cell>
          <cell r="I2007">
            <v>20.7</v>
          </cell>
        </row>
        <row r="2008">
          <cell r="B2008" t="str">
            <v>Total com BDI</v>
          </cell>
          <cell r="F2008">
            <v>7.17</v>
          </cell>
          <cell r="G2008">
            <v>0.13</v>
          </cell>
          <cell r="H2008">
            <v>19.53</v>
          </cell>
          <cell r="I2008">
            <v>26.82</v>
          </cell>
        </row>
        <row r="2010">
          <cell r="A2010" t="str">
            <v>20010</v>
          </cell>
          <cell r="B2010" t="str">
            <v>Meio-fio de concreto 100x30x10</v>
          </cell>
          <cell r="C2010" t="str">
            <v>m</v>
          </cell>
          <cell r="F2010">
            <v>13.18</v>
          </cell>
          <cell r="G2010">
            <v>0</v>
          </cell>
          <cell r="H2010">
            <v>5.09</v>
          </cell>
          <cell r="I2010">
            <v>18.27</v>
          </cell>
        </row>
        <row r="2011">
          <cell r="A2011" t="str">
            <v>233</v>
          </cell>
          <cell r="B2011" t="str">
            <v>Meio-fio de concreto 100x30x10</v>
          </cell>
          <cell r="C2011" t="str">
            <v>un</v>
          </cell>
          <cell r="D2011">
            <v>1</v>
          </cell>
          <cell r="E2011">
            <v>10</v>
          </cell>
          <cell r="F2011">
            <v>10</v>
          </cell>
          <cell r="H2011" t="str">
            <v/>
          </cell>
        </row>
        <row r="2012">
          <cell r="A2012" t="str">
            <v>022</v>
          </cell>
          <cell r="B2012" t="str">
            <v>Areia média (posto obra)</v>
          </cell>
          <cell r="C2012" t="str">
            <v>m3</v>
          </cell>
          <cell r="D2012">
            <v>2E-3</v>
          </cell>
          <cell r="E2012">
            <v>51.3</v>
          </cell>
          <cell r="F2012">
            <v>0.1</v>
          </cell>
          <cell r="H2012" t="str">
            <v/>
          </cell>
        </row>
        <row r="2013">
          <cell r="A2013" t="str">
            <v>078</v>
          </cell>
          <cell r="B2013" t="str">
            <v>Cimento</v>
          </cell>
          <cell r="C2013" t="str">
            <v>kg</v>
          </cell>
          <cell r="D2013">
            <v>0.2</v>
          </cell>
          <cell r="E2013">
            <v>0.37</v>
          </cell>
          <cell r="F2013">
            <v>7.0000000000000007E-2</v>
          </cell>
        </row>
        <row r="2014">
          <cell r="A2014" t="str">
            <v>300</v>
          </cell>
          <cell r="B2014" t="str">
            <v>Servente</v>
          </cell>
          <cell r="C2014" t="str">
            <v>h</v>
          </cell>
          <cell r="D2014">
            <v>0.25</v>
          </cell>
          <cell r="E2014">
            <v>8.318601000000001</v>
          </cell>
          <cell r="H2014">
            <v>2.08</v>
          </cell>
        </row>
        <row r="2015">
          <cell r="A2015" t="str">
            <v>254</v>
          </cell>
          <cell r="B2015" t="str">
            <v>Pedreiro</v>
          </cell>
          <cell r="C2015" t="str">
            <v>h</v>
          </cell>
          <cell r="D2015">
            <v>0.15</v>
          </cell>
          <cell r="E2015">
            <v>12.305151</v>
          </cell>
          <cell r="H2015">
            <v>1.85</v>
          </cell>
        </row>
        <row r="2016">
          <cell r="B2016" t="str">
            <v>Total sem BDI</v>
          </cell>
          <cell r="F2016">
            <v>10.17</v>
          </cell>
          <cell r="G2016">
            <v>0</v>
          </cell>
          <cell r="H2016">
            <v>3.93</v>
          </cell>
          <cell r="I2016">
            <v>14.1</v>
          </cell>
        </row>
        <row r="2017">
          <cell r="B2017" t="str">
            <v>Total com BDI</v>
          </cell>
          <cell r="F2017">
            <v>13.18</v>
          </cell>
          <cell r="G2017">
            <v>0</v>
          </cell>
          <cell r="H2017">
            <v>5.09</v>
          </cell>
          <cell r="I2017">
            <v>18.27</v>
          </cell>
        </row>
        <row r="2019">
          <cell r="A2019" t="str">
            <v>20051</v>
          </cell>
          <cell r="B2019" t="str">
            <v>Meio-fio de concreto 100x30x15</v>
          </cell>
          <cell r="C2019" t="str">
            <v>m</v>
          </cell>
          <cell r="F2019">
            <v>17.71</v>
          </cell>
          <cell r="G2019">
            <v>0</v>
          </cell>
          <cell r="H2019">
            <v>5.09</v>
          </cell>
          <cell r="I2019">
            <v>22.8</v>
          </cell>
        </row>
        <row r="2020">
          <cell r="A2020" t="str">
            <v>1430</v>
          </cell>
          <cell r="B2020" t="str">
            <v>Meio-fio de concreto 100x30x15</v>
          </cell>
          <cell r="C2020" t="str">
            <v>un</v>
          </cell>
          <cell r="D2020">
            <v>1</v>
          </cell>
          <cell r="E2020">
            <v>13.5</v>
          </cell>
          <cell r="F2020">
            <v>13.5</v>
          </cell>
          <cell r="H2020" t="str">
            <v/>
          </cell>
        </row>
        <row r="2021">
          <cell r="A2021" t="str">
            <v>022</v>
          </cell>
          <cell r="B2021" t="str">
            <v>Areia média (posto obra)</v>
          </cell>
          <cell r="C2021" t="str">
            <v>m3</v>
          </cell>
          <cell r="D2021">
            <v>2E-3</v>
          </cell>
          <cell r="E2021">
            <v>51.3</v>
          </cell>
          <cell r="F2021">
            <v>0.1</v>
          </cell>
          <cell r="H2021" t="str">
            <v/>
          </cell>
        </row>
        <row r="2022">
          <cell r="A2022" t="str">
            <v>078</v>
          </cell>
          <cell r="B2022" t="str">
            <v>Cimento</v>
          </cell>
          <cell r="C2022" t="str">
            <v>kg</v>
          </cell>
          <cell r="D2022">
            <v>0.2</v>
          </cell>
          <cell r="E2022">
            <v>0.37</v>
          </cell>
          <cell r="F2022">
            <v>7.0000000000000007E-2</v>
          </cell>
        </row>
        <row r="2023">
          <cell r="A2023" t="str">
            <v>300</v>
          </cell>
          <cell r="B2023" t="str">
            <v>Servente</v>
          </cell>
          <cell r="C2023" t="str">
            <v>h</v>
          </cell>
          <cell r="D2023">
            <v>0.25</v>
          </cell>
          <cell r="E2023">
            <v>8.318601000000001</v>
          </cell>
          <cell r="H2023">
            <v>2.08</v>
          </cell>
        </row>
        <row r="2024">
          <cell r="A2024" t="str">
            <v>254</v>
          </cell>
          <cell r="B2024" t="str">
            <v>Pedreiro</v>
          </cell>
          <cell r="C2024" t="str">
            <v>h</v>
          </cell>
          <cell r="D2024">
            <v>0.15</v>
          </cell>
          <cell r="E2024">
            <v>12.305151</v>
          </cell>
          <cell r="H2024">
            <v>1.85</v>
          </cell>
        </row>
        <row r="2025">
          <cell r="B2025" t="str">
            <v>Total sem BDI</v>
          </cell>
          <cell r="F2025">
            <v>13.67</v>
          </cell>
          <cell r="G2025">
            <v>0</v>
          </cell>
          <cell r="H2025">
            <v>3.93</v>
          </cell>
          <cell r="I2025">
            <v>17.600000000000001</v>
          </cell>
        </row>
        <row r="2026">
          <cell r="B2026" t="str">
            <v>Total com BDI</v>
          </cell>
          <cell r="F2026">
            <v>17.71</v>
          </cell>
          <cell r="G2026">
            <v>0</v>
          </cell>
          <cell r="H2026">
            <v>5.09</v>
          </cell>
          <cell r="I2026">
            <v>22.8</v>
          </cell>
        </row>
        <row r="2028">
          <cell r="A2028" t="str">
            <v>20056</v>
          </cell>
          <cell r="B2028" t="str">
            <v>Meio-fio de concreto 100x30x10 incluindo pintura cal</v>
          </cell>
          <cell r="C2028" t="str">
            <v>m</v>
          </cell>
          <cell r="F2028">
            <v>13.26</v>
          </cell>
          <cell r="G2028">
            <v>0</v>
          </cell>
          <cell r="H2028">
            <v>5.96</v>
          </cell>
          <cell r="I2028">
            <v>19.22</v>
          </cell>
        </row>
        <row r="2029">
          <cell r="A2029" t="str">
            <v>233</v>
          </cell>
          <cell r="B2029" t="str">
            <v>Meio-fio de concreto 100x30x10</v>
          </cell>
          <cell r="C2029" t="str">
            <v>un</v>
          </cell>
          <cell r="D2029">
            <v>1</v>
          </cell>
          <cell r="E2029">
            <v>10</v>
          </cell>
          <cell r="F2029">
            <v>10</v>
          </cell>
          <cell r="H2029" t="str">
            <v/>
          </cell>
        </row>
        <row r="2030">
          <cell r="A2030" t="str">
            <v>022</v>
          </cell>
          <cell r="B2030" t="str">
            <v>Areia média (posto obra)</v>
          </cell>
          <cell r="C2030" t="str">
            <v>m3</v>
          </cell>
          <cell r="D2030">
            <v>2E-3</v>
          </cell>
          <cell r="E2030">
            <v>51.3</v>
          </cell>
          <cell r="F2030">
            <v>0.1</v>
          </cell>
          <cell r="H2030" t="str">
            <v/>
          </cell>
        </row>
        <row r="2031">
          <cell r="A2031" t="str">
            <v>078</v>
          </cell>
          <cell r="B2031" t="str">
            <v>Cimento</v>
          </cell>
          <cell r="C2031" t="str">
            <v>kg</v>
          </cell>
          <cell r="D2031">
            <v>0.2</v>
          </cell>
          <cell r="E2031">
            <v>0.37</v>
          </cell>
          <cell r="F2031">
            <v>7.0000000000000007E-2</v>
          </cell>
        </row>
        <row r="2032">
          <cell r="A2032" t="str">
            <v>060</v>
          </cell>
          <cell r="B2032" t="str">
            <v>Cal para pintura</v>
          </cell>
          <cell r="C2032" t="str">
            <v>kg</v>
          </cell>
          <cell r="D2032">
            <v>0.12</v>
          </cell>
          <cell r="E2032">
            <v>0.54</v>
          </cell>
          <cell r="F2032">
            <v>0.06</v>
          </cell>
          <cell r="H2032" t="str">
            <v/>
          </cell>
        </row>
        <row r="2033">
          <cell r="A2033" t="str">
            <v>300</v>
          </cell>
          <cell r="B2033" t="str">
            <v>Servente</v>
          </cell>
          <cell r="C2033" t="str">
            <v>h</v>
          </cell>
          <cell r="D2033">
            <v>0.33</v>
          </cell>
          <cell r="E2033">
            <v>8.318601000000001</v>
          </cell>
          <cell r="H2033">
            <v>2.75</v>
          </cell>
        </row>
        <row r="2034">
          <cell r="A2034" t="str">
            <v>254</v>
          </cell>
          <cell r="B2034" t="str">
            <v>Pedreiro</v>
          </cell>
          <cell r="C2034" t="str">
            <v>h</v>
          </cell>
          <cell r="D2034">
            <v>0.15</v>
          </cell>
          <cell r="E2034">
            <v>12.305151</v>
          </cell>
          <cell r="H2034">
            <v>1.85</v>
          </cell>
        </row>
        <row r="2035">
          <cell r="B2035" t="str">
            <v>Total sem BDI</v>
          </cell>
          <cell r="F2035">
            <v>10.23</v>
          </cell>
          <cell r="G2035">
            <v>0</v>
          </cell>
          <cell r="H2035">
            <v>4.5999999999999996</v>
          </cell>
          <cell r="I2035">
            <v>14.83</v>
          </cell>
        </row>
        <row r="2036">
          <cell r="B2036" t="str">
            <v>Total com BDI</v>
          </cell>
          <cell r="F2036">
            <v>13.26</v>
          </cell>
          <cell r="G2036">
            <v>0</v>
          </cell>
          <cell r="H2036">
            <v>5.96</v>
          </cell>
          <cell r="I2036">
            <v>19.22</v>
          </cell>
        </row>
        <row r="2038">
          <cell r="A2038" t="str">
            <v>20057</v>
          </cell>
          <cell r="B2038" t="str">
            <v>Meio-fio de concreto 100x30x15 incluindo pintura cal</v>
          </cell>
          <cell r="C2038" t="str">
            <v>m</v>
          </cell>
          <cell r="F2038">
            <v>17.79</v>
          </cell>
          <cell r="G2038">
            <v>0</v>
          </cell>
          <cell r="H2038">
            <v>5.96</v>
          </cell>
          <cell r="I2038">
            <v>23.75</v>
          </cell>
        </row>
        <row r="2039">
          <cell r="A2039" t="str">
            <v>1430</v>
          </cell>
          <cell r="B2039" t="str">
            <v>Meio-fio de concreto 100x30x15</v>
          </cell>
          <cell r="C2039" t="str">
            <v>un</v>
          </cell>
          <cell r="D2039">
            <v>1</v>
          </cell>
          <cell r="E2039">
            <v>13.5</v>
          </cell>
          <cell r="F2039">
            <v>13.5</v>
          </cell>
          <cell r="H2039" t="str">
            <v/>
          </cell>
        </row>
        <row r="2040">
          <cell r="A2040" t="str">
            <v>022</v>
          </cell>
          <cell r="B2040" t="str">
            <v>Areia média (posto obra)</v>
          </cell>
          <cell r="C2040" t="str">
            <v>m3</v>
          </cell>
          <cell r="D2040">
            <v>2E-3</v>
          </cell>
          <cell r="E2040">
            <v>51.3</v>
          </cell>
          <cell r="F2040">
            <v>0.1</v>
          </cell>
          <cell r="H2040" t="str">
            <v/>
          </cell>
        </row>
        <row r="2041">
          <cell r="A2041" t="str">
            <v>078</v>
          </cell>
          <cell r="B2041" t="str">
            <v>Cimento</v>
          </cell>
          <cell r="C2041" t="str">
            <v>kg</v>
          </cell>
          <cell r="D2041">
            <v>0.2</v>
          </cell>
          <cell r="E2041">
            <v>0.37</v>
          </cell>
          <cell r="F2041">
            <v>7.0000000000000007E-2</v>
          </cell>
        </row>
        <row r="2042">
          <cell r="A2042" t="str">
            <v>060</v>
          </cell>
          <cell r="B2042" t="str">
            <v>Cal para pintura</v>
          </cell>
          <cell r="C2042" t="str">
            <v>kg</v>
          </cell>
          <cell r="D2042">
            <v>0.12</v>
          </cell>
          <cell r="E2042">
            <v>0.54</v>
          </cell>
          <cell r="F2042">
            <v>0.06</v>
          </cell>
          <cell r="H2042" t="str">
            <v/>
          </cell>
        </row>
        <row r="2043">
          <cell r="A2043" t="str">
            <v>300</v>
          </cell>
          <cell r="B2043" t="str">
            <v>Servente</v>
          </cell>
          <cell r="C2043" t="str">
            <v>h</v>
          </cell>
          <cell r="D2043">
            <v>0.33</v>
          </cell>
          <cell r="E2043">
            <v>8.318601000000001</v>
          </cell>
          <cell r="H2043">
            <v>2.75</v>
          </cell>
        </row>
        <row r="2044">
          <cell r="A2044" t="str">
            <v>254</v>
          </cell>
          <cell r="B2044" t="str">
            <v>Pedreiro</v>
          </cell>
          <cell r="C2044" t="str">
            <v>h</v>
          </cell>
          <cell r="D2044">
            <v>0.15</v>
          </cell>
          <cell r="E2044">
            <v>12.305151</v>
          </cell>
          <cell r="H2044">
            <v>1.85</v>
          </cell>
        </row>
        <row r="2045">
          <cell r="B2045" t="str">
            <v>Total sem BDI</v>
          </cell>
          <cell r="F2045">
            <v>13.73</v>
          </cell>
          <cell r="G2045">
            <v>0</v>
          </cell>
          <cell r="H2045">
            <v>4.5999999999999996</v>
          </cell>
          <cell r="I2045">
            <v>18.329999999999998</v>
          </cell>
        </row>
        <row r="2046">
          <cell r="B2046" t="str">
            <v>Total com BDI</v>
          </cell>
          <cell r="F2046">
            <v>17.79</v>
          </cell>
          <cell r="G2046">
            <v>0</v>
          </cell>
          <cell r="H2046">
            <v>5.96</v>
          </cell>
          <cell r="I2046">
            <v>23.75</v>
          </cell>
        </row>
        <row r="2048">
          <cell r="A2048" t="str">
            <v>20011</v>
          </cell>
          <cell r="B2048" t="str">
            <v>Mão de obra para meio-fio (inc. Ci e Ar)</v>
          </cell>
          <cell r="C2048" t="str">
            <v>m</v>
          </cell>
          <cell r="F2048">
            <v>0.22</v>
          </cell>
          <cell r="G2048">
            <v>0</v>
          </cell>
          <cell r="H2048">
            <v>5.09</v>
          </cell>
          <cell r="I2048">
            <v>5.31</v>
          </cell>
        </row>
        <row r="2049">
          <cell r="A2049" t="str">
            <v>022</v>
          </cell>
          <cell r="B2049" t="str">
            <v>Areia média (posto obra)</v>
          </cell>
          <cell r="C2049" t="str">
            <v>m3</v>
          </cell>
          <cell r="D2049">
            <v>2E-3</v>
          </cell>
          <cell r="E2049">
            <v>51.3</v>
          </cell>
          <cell r="F2049">
            <v>0.1</v>
          </cell>
          <cell r="H2049" t="str">
            <v/>
          </cell>
        </row>
        <row r="2050">
          <cell r="A2050" t="str">
            <v>078</v>
          </cell>
          <cell r="B2050" t="str">
            <v>Cimento</v>
          </cell>
          <cell r="C2050" t="str">
            <v>kg</v>
          </cell>
          <cell r="D2050">
            <v>0.2</v>
          </cell>
          <cell r="E2050">
            <v>0.37</v>
          </cell>
          <cell r="F2050">
            <v>7.0000000000000007E-2</v>
          </cell>
        </row>
        <row r="2051">
          <cell r="A2051" t="str">
            <v>300</v>
          </cell>
          <cell r="B2051" t="str">
            <v>Servente</v>
          </cell>
          <cell r="C2051" t="str">
            <v>h</v>
          </cell>
          <cell r="D2051">
            <v>0.25</v>
          </cell>
          <cell r="E2051">
            <v>8.318601000000001</v>
          </cell>
          <cell r="H2051">
            <v>2.08</v>
          </cell>
        </row>
        <row r="2052">
          <cell r="A2052" t="str">
            <v>254</v>
          </cell>
          <cell r="B2052" t="str">
            <v>Pedreiro</v>
          </cell>
          <cell r="C2052" t="str">
            <v>h</v>
          </cell>
          <cell r="D2052">
            <v>0.15</v>
          </cell>
          <cell r="E2052">
            <v>12.305151</v>
          </cell>
          <cell r="H2052">
            <v>1.85</v>
          </cell>
        </row>
        <row r="2053">
          <cell r="B2053" t="str">
            <v>Total sem BDI</v>
          </cell>
          <cell r="F2053">
            <v>0.17</v>
          </cell>
          <cell r="G2053">
            <v>0</v>
          </cell>
          <cell r="H2053">
            <v>3.93</v>
          </cell>
          <cell r="I2053">
            <v>4.1000000000000005</v>
          </cell>
        </row>
        <row r="2054">
          <cell r="B2054" t="str">
            <v>Total com BDI</v>
          </cell>
          <cell r="F2054">
            <v>0.22</v>
          </cell>
          <cell r="G2054">
            <v>0</v>
          </cell>
          <cell r="H2054">
            <v>5.09</v>
          </cell>
          <cell r="I2054">
            <v>5.31</v>
          </cell>
        </row>
        <row r="2056">
          <cell r="A2056" t="str">
            <v>20012</v>
          </cell>
          <cell r="B2056" t="str">
            <v xml:space="preserve">Pintura de meio-fio com cal </v>
          </cell>
          <cell r="C2056" t="str">
            <v>m</v>
          </cell>
          <cell r="F2056">
            <v>0.08</v>
          </cell>
          <cell r="G2056">
            <v>0</v>
          </cell>
          <cell r="H2056">
            <v>0.87</v>
          </cell>
          <cell r="I2056">
            <v>0.95</v>
          </cell>
        </row>
        <row r="2057">
          <cell r="A2057" t="str">
            <v>060</v>
          </cell>
          <cell r="B2057" t="str">
            <v>Cal para pintura</v>
          </cell>
          <cell r="C2057" t="str">
            <v>kg</v>
          </cell>
          <cell r="D2057">
            <v>0.12</v>
          </cell>
          <cell r="E2057">
            <v>0.54</v>
          </cell>
          <cell r="F2057">
            <v>0.06</v>
          </cell>
          <cell r="H2057" t="str">
            <v/>
          </cell>
        </row>
        <row r="2058">
          <cell r="A2058" t="str">
            <v>300</v>
          </cell>
          <cell r="B2058" t="str">
            <v>Servente</v>
          </cell>
          <cell r="C2058" t="str">
            <v>h</v>
          </cell>
          <cell r="D2058">
            <v>0.08</v>
          </cell>
          <cell r="E2058">
            <v>8.318601000000001</v>
          </cell>
          <cell r="H2058">
            <v>0.67</v>
          </cell>
        </row>
        <row r="2059">
          <cell r="B2059" t="str">
            <v>Total sem BDI</v>
          </cell>
          <cell r="F2059">
            <v>0.06</v>
          </cell>
          <cell r="G2059">
            <v>0</v>
          </cell>
          <cell r="H2059">
            <v>0.67</v>
          </cell>
          <cell r="I2059">
            <v>0.73</v>
          </cell>
        </row>
        <row r="2060">
          <cell r="B2060" t="str">
            <v>Total com BDI</v>
          </cell>
          <cell r="F2060">
            <v>0.08</v>
          </cell>
          <cell r="G2060">
            <v>0</v>
          </cell>
          <cell r="H2060">
            <v>0.87</v>
          </cell>
          <cell r="I2060">
            <v>0.95</v>
          </cell>
        </row>
        <row r="2062">
          <cell r="A2062" t="str">
            <v>20013</v>
          </cell>
          <cell r="B2062" t="str">
            <v>Meia base espalhada e compactada</v>
          </cell>
          <cell r="C2062" t="str">
            <v>m3</v>
          </cell>
          <cell r="D2062" t="str">
            <v>DMT=</v>
          </cell>
          <cell r="E2062" t="str">
            <v>20km</v>
          </cell>
          <cell r="F2062">
            <v>0</v>
          </cell>
          <cell r="G2062">
            <v>77.61</v>
          </cell>
          <cell r="H2062">
            <v>0.75</v>
          </cell>
          <cell r="I2062">
            <v>78.37</v>
          </cell>
        </row>
        <row r="2063">
          <cell r="A2063" t="str">
            <v>240</v>
          </cell>
          <cell r="B2063" t="str">
            <v xml:space="preserve">Moto niveladora </v>
          </cell>
          <cell r="C2063" t="str">
            <v>h</v>
          </cell>
          <cell r="D2063">
            <v>3.2000000000000002E-3</v>
          </cell>
          <cell r="E2063">
            <v>180</v>
          </cell>
          <cell r="G2063">
            <v>0.57999999999999996</v>
          </cell>
        </row>
        <row r="2064">
          <cell r="A2064" t="str">
            <v>451</v>
          </cell>
          <cell r="B2064" t="str">
            <v xml:space="preserve">Meia base </v>
          </cell>
          <cell r="C2064" t="str">
            <v>m3</v>
          </cell>
          <cell r="D2064">
            <v>1.4</v>
          </cell>
          <cell r="E2064">
            <v>28</v>
          </cell>
          <cell r="G2064">
            <v>39.200000000000003</v>
          </cell>
        </row>
        <row r="2065">
          <cell r="A2065" t="str">
            <v>617</v>
          </cell>
          <cell r="B2065" t="str">
            <v xml:space="preserve">Transporte </v>
          </cell>
          <cell r="C2065" t="str">
            <v>t</v>
          </cell>
          <cell r="D2065">
            <v>1.9079999999999999</v>
          </cell>
          <cell r="E2065">
            <v>9.65</v>
          </cell>
          <cell r="G2065">
            <v>18.41</v>
          </cell>
        </row>
        <row r="2066">
          <cell r="A2066" t="str">
            <v>510</v>
          </cell>
          <cell r="B2066" t="str">
            <v>Caminhão irrig. com bomba 6000L</v>
          </cell>
          <cell r="C2066" t="str">
            <v>h</v>
          </cell>
          <cell r="D2066">
            <v>8.6E-3</v>
          </cell>
          <cell r="E2066">
            <v>87.3</v>
          </cell>
          <cell r="G2066">
            <v>0.75</v>
          </cell>
        </row>
        <row r="2067">
          <cell r="A2067" t="str">
            <v>293</v>
          </cell>
          <cell r="B2067" t="str">
            <v>Rolo compactador</v>
          </cell>
          <cell r="C2067" t="str">
            <v>h</v>
          </cell>
          <cell r="D2067">
            <v>1.728E-2</v>
          </cell>
          <cell r="E2067">
            <v>55.48</v>
          </cell>
          <cell r="G2067">
            <v>0.96</v>
          </cell>
          <cell r="H2067" t="str">
            <v/>
          </cell>
        </row>
        <row r="2068">
          <cell r="A2068" t="str">
            <v>241</v>
          </cell>
          <cell r="B2068" t="str">
            <v>Motorista</v>
          </cell>
          <cell r="C2068" t="str">
            <v>h</v>
          </cell>
          <cell r="D2068">
            <v>8.6E-3</v>
          </cell>
          <cell r="E2068">
            <v>12.305151</v>
          </cell>
          <cell r="H2068">
            <v>0.11</v>
          </cell>
        </row>
        <row r="2069">
          <cell r="A2069" t="str">
            <v>243</v>
          </cell>
          <cell r="B2069" t="str">
            <v>Operador de máquina</v>
          </cell>
          <cell r="C2069" t="str">
            <v>h</v>
          </cell>
          <cell r="D2069">
            <v>2.0500000000000001E-2</v>
          </cell>
          <cell r="E2069">
            <v>12.305151</v>
          </cell>
          <cell r="H2069">
            <v>0.25</v>
          </cell>
        </row>
        <row r="2070">
          <cell r="A2070" t="str">
            <v>507</v>
          </cell>
          <cell r="B2070" t="str">
            <v>Encarregado de pavimentação</v>
          </cell>
          <cell r="C2070" t="str">
            <v>h</v>
          </cell>
          <cell r="D2070">
            <v>1.0800000000000001E-2</v>
          </cell>
          <cell r="E2070">
            <v>12.305151</v>
          </cell>
          <cell r="H2070">
            <v>0.13</v>
          </cell>
        </row>
        <row r="2071">
          <cell r="A2071" t="str">
            <v>300</v>
          </cell>
          <cell r="B2071" t="str">
            <v>Servente</v>
          </cell>
          <cell r="C2071" t="str">
            <v>h</v>
          </cell>
          <cell r="D2071">
            <v>1.0800000000000001E-2</v>
          </cell>
          <cell r="E2071">
            <v>8.318601000000001</v>
          </cell>
          <cell r="H2071">
            <v>0.09</v>
          </cell>
        </row>
        <row r="2072">
          <cell r="B2072" t="str">
            <v>Total sem BDI</v>
          </cell>
          <cell r="F2072">
            <v>0</v>
          </cell>
          <cell r="G2072">
            <v>59.9</v>
          </cell>
          <cell r="H2072">
            <v>0.57999999999999996</v>
          </cell>
          <cell r="I2072">
            <v>60.48</v>
          </cell>
        </row>
        <row r="2073">
          <cell r="B2073" t="str">
            <v>Total com BDI</v>
          </cell>
          <cell r="F2073">
            <v>0</v>
          </cell>
          <cell r="G2073">
            <v>77.61</v>
          </cell>
          <cell r="H2073">
            <v>0.75</v>
          </cell>
          <cell r="I2073">
            <v>78.37</v>
          </cell>
        </row>
        <row r="2075">
          <cell r="A2075" t="str">
            <v>20040</v>
          </cell>
          <cell r="B2075" t="str">
            <v>Base de Bica Corrida Espalhada e comp.</v>
          </cell>
          <cell r="C2075" t="str">
            <v>m3</v>
          </cell>
          <cell r="D2075" t="str">
            <v>DMT=</v>
          </cell>
          <cell r="E2075" t="str">
            <v>30km</v>
          </cell>
          <cell r="F2075">
            <v>50.79</v>
          </cell>
          <cell r="G2075">
            <v>25.85</v>
          </cell>
          <cell r="H2075">
            <v>0.61</v>
          </cell>
          <cell r="I2075">
            <v>77.25</v>
          </cell>
        </row>
        <row r="2076">
          <cell r="A2076" t="str">
            <v>240</v>
          </cell>
          <cell r="B2076" t="str">
            <v xml:space="preserve">Moto niveladora </v>
          </cell>
          <cell r="C2076" t="str">
            <v>h</v>
          </cell>
          <cell r="D2076">
            <v>3.2000000000000002E-3</v>
          </cell>
          <cell r="E2076">
            <v>180</v>
          </cell>
          <cell r="G2076">
            <v>0.57999999999999996</v>
          </cell>
        </row>
        <row r="2077">
          <cell r="A2077" t="str">
            <v>692</v>
          </cell>
          <cell r="B2077" t="str">
            <v xml:space="preserve">Bica Corrida </v>
          </cell>
          <cell r="C2077" t="str">
            <v>m3</v>
          </cell>
          <cell r="D2077">
            <v>1.4</v>
          </cell>
          <cell r="E2077">
            <v>28</v>
          </cell>
          <cell r="F2077">
            <v>39.200000000000003</v>
          </cell>
        </row>
        <row r="2078">
          <cell r="A2078" t="str">
            <v>617</v>
          </cell>
          <cell r="B2078" t="str">
            <v xml:space="preserve">Transporte </v>
          </cell>
          <cell r="C2078" t="str">
            <v>t</v>
          </cell>
          <cell r="D2078">
            <v>1.9079999999999999</v>
          </cell>
          <cell r="E2078">
            <v>9.65</v>
          </cell>
          <cell r="G2078">
            <v>18.41</v>
          </cell>
        </row>
        <row r="2079">
          <cell r="A2079" t="str">
            <v>293</v>
          </cell>
          <cell r="B2079" t="str">
            <v>Rolo compactador</v>
          </cell>
          <cell r="C2079" t="str">
            <v>h</v>
          </cell>
          <cell r="D2079">
            <v>1.728E-2</v>
          </cell>
          <cell r="E2079">
            <v>55.48</v>
          </cell>
          <cell r="G2079">
            <v>0.96</v>
          </cell>
          <cell r="H2079" t="str">
            <v/>
          </cell>
        </row>
        <row r="2080">
          <cell r="A2080" t="str">
            <v>243</v>
          </cell>
          <cell r="B2080" t="str">
            <v>Operador de máquina</v>
          </cell>
          <cell r="C2080" t="str">
            <v>h</v>
          </cell>
          <cell r="D2080">
            <v>2.0500000000000001E-2</v>
          </cell>
          <cell r="E2080">
            <v>12.305151</v>
          </cell>
          <cell r="H2080">
            <v>0.25</v>
          </cell>
        </row>
        <row r="2081">
          <cell r="A2081" t="str">
            <v>507</v>
          </cell>
          <cell r="B2081" t="str">
            <v>Encarregado de pavimentação</v>
          </cell>
          <cell r="C2081" t="str">
            <v>h</v>
          </cell>
          <cell r="D2081">
            <v>1.0800000000000001E-2</v>
          </cell>
          <cell r="E2081">
            <v>12.305151</v>
          </cell>
          <cell r="H2081">
            <v>0.13</v>
          </cell>
        </row>
        <row r="2082">
          <cell r="A2082" t="str">
            <v>300</v>
          </cell>
          <cell r="B2082" t="str">
            <v>Servente</v>
          </cell>
          <cell r="C2082" t="str">
            <v>h</v>
          </cell>
          <cell r="D2082">
            <v>1.0800000000000001E-2</v>
          </cell>
          <cell r="E2082">
            <v>8.318601000000001</v>
          </cell>
          <cell r="H2082">
            <v>0.09</v>
          </cell>
        </row>
        <row r="2083">
          <cell r="B2083" t="str">
            <v>Total sem BDI</v>
          </cell>
          <cell r="F2083">
            <v>39.200000000000003</v>
          </cell>
          <cell r="G2083">
            <v>19.95</v>
          </cell>
          <cell r="H2083">
            <v>0.47</v>
          </cell>
          <cell r="I2083">
            <v>59.620000000000005</v>
          </cell>
        </row>
        <row r="2084">
          <cell r="B2084" t="str">
            <v>Total com BDI</v>
          </cell>
          <cell r="F2084">
            <v>50.79</v>
          </cell>
          <cell r="G2084">
            <v>25.85</v>
          </cell>
          <cell r="H2084">
            <v>0.61</v>
          </cell>
          <cell r="I2084">
            <v>77.25</v>
          </cell>
        </row>
        <row r="2086">
          <cell r="A2086" t="str">
            <v>20041</v>
          </cell>
          <cell r="B2086" t="str">
            <v>Base de Pedra pulmão Espalh. e Comp.</v>
          </cell>
          <cell r="C2086" t="str">
            <v>m3</v>
          </cell>
          <cell r="D2086" t="str">
            <v>DMT=</v>
          </cell>
          <cell r="E2086" t="str">
            <v>30km</v>
          </cell>
          <cell r="F2086">
            <v>55.33</v>
          </cell>
          <cell r="G2086">
            <v>25.85</v>
          </cell>
          <cell r="H2086">
            <v>0.61</v>
          </cell>
          <cell r="I2086">
            <v>81.790000000000006</v>
          </cell>
        </row>
        <row r="2087">
          <cell r="A2087" t="str">
            <v>240</v>
          </cell>
          <cell r="B2087" t="str">
            <v xml:space="preserve">Moto niveladora </v>
          </cell>
          <cell r="C2087" t="str">
            <v>h</v>
          </cell>
          <cell r="D2087">
            <v>3.2000000000000002E-3</v>
          </cell>
          <cell r="E2087">
            <v>180</v>
          </cell>
          <cell r="G2087">
            <v>0.57999999999999996</v>
          </cell>
        </row>
        <row r="2088">
          <cell r="A2088" t="str">
            <v>252</v>
          </cell>
          <cell r="B2088" t="str">
            <v xml:space="preserve">Pedra Pulmão </v>
          </cell>
          <cell r="C2088" t="str">
            <v>m3</v>
          </cell>
          <cell r="D2088">
            <v>1.4</v>
          </cell>
          <cell r="E2088">
            <v>30.5</v>
          </cell>
          <cell r="F2088">
            <v>42.7</v>
          </cell>
        </row>
        <row r="2089">
          <cell r="A2089" t="str">
            <v>617</v>
          </cell>
          <cell r="B2089" t="str">
            <v xml:space="preserve">Transporte </v>
          </cell>
          <cell r="C2089" t="str">
            <v>t</v>
          </cell>
          <cell r="D2089">
            <v>1.9079999999999999</v>
          </cell>
          <cell r="E2089">
            <v>9.65</v>
          </cell>
          <cell r="G2089">
            <v>18.41</v>
          </cell>
        </row>
        <row r="2090">
          <cell r="A2090" t="str">
            <v>293</v>
          </cell>
          <cell r="B2090" t="str">
            <v>Rolo compactador</v>
          </cell>
          <cell r="C2090" t="str">
            <v>h</v>
          </cell>
          <cell r="D2090">
            <v>1.728E-2</v>
          </cell>
          <cell r="E2090">
            <v>55.48</v>
          </cell>
          <cell r="G2090">
            <v>0.96</v>
          </cell>
          <cell r="H2090" t="str">
            <v/>
          </cell>
        </row>
        <row r="2091">
          <cell r="A2091" t="str">
            <v>243</v>
          </cell>
          <cell r="B2091" t="str">
            <v>Operador de máquina</v>
          </cell>
          <cell r="C2091" t="str">
            <v>h</v>
          </cell>
          <cell r="D2091">
            <v>2.0500000000000001E-2</v>
          </cell>
          <cell r="E2091">
            <v>12.305151</v>
          </cell>
          <cell r="H2091">
            <v>0.25</v>
          </cell>
        </row>
        <row r="2092">
          <cell r="A2092" t="str">
            <v>507</v>
          </cell>
          <cell r="B2092" t="str">
            <v>Encarregado de pavimentação</v>
          </cell>
          <cell r="C2092" t="str">
            <v>h</v>
          </cell>
          <cell r="D2092">
            <v>1.0800000000000001E-2</v>
          </cell>
          <cell r="E2092">
            <v>12.305151</v>
          </cell>
          <cell r="H2092">
            <v>0.13</v>
          </cell>
        </row>
        <row r="2093">
          <cell r="A2093" t="str">
            <v>300</v>
          </cell>
          <cell r="B2093" t="str">
            <v>Servente</v>
          </cell>
          <cell r="C2093" t="str">
            <v>h</v>
          </cell>
          <cell r="D2093">
            <v>1.0800000000000001E-2</v>
          </cell>
          <cell r="E2093">
            <v>8.318601000000001</v>
          </cell>
          <cell r="H2093">
            <v>0.09</v>
          </cell>
        </row>
        <row r="2094">
          <cell r="B2094" t="str">
            <v>Total sem BDI</v>
          </cell>
          <cell r="F2094">
            <v>42.7</v>
          </cell>
          <cell r="G2094">
            <v>19.95</v>
          </cell>
          <cell r="H2094">
            <v>0.47</v>
          </cell>
          <cell r="I2094">
            <v>63.120000000000005</v>
          </cell>
        </row>
        <row r="2095">
          <cell r="B2095" t="str">
            <v>Total com BDI</v>
          </cell>
          <cell r="F2095">
            <v>55.33</v>
          </cell>
          <cell r="G2095">
            <v>25.85</v>
          </cell>
          <cell r="H2095">
            <v>0.61</v>
          </cell>
          <cell r="I2095">
            <v>81.790000000000006</v>
          </cell>
        </row>
        <row r="2097">
          <cell r="A2097" t="str">
            <v>20014</v>
          </cell>
          <cell r="B2097" t="str">
            <v>Base de brita graduada (esp. e compac.)</v>
          </cell>
          <cell r="C2097" t="str">
            <v>m3</v>
          </cell>
          <cell r="D2097" t="str">
            <v>DMT=</v>
          </cell>
          <cell r="E2097" t="str">
            <v>20km</v>
          </cell>
          <cell r="F2097">
            <v>99.51</v>
          </cell>
          <cell r="G2097">
            <v>23.49</v>
          </cell>
          <cell r="H2097">
            <v>1.57</v>
          </cell>
          <cell r="I2097">
            <v>124.57</v>
          </cell>
        </row>
        <row r="2098">
          <cell r="A2098" t="str">
            <v>517</v>
          </cell>
          <cell r="B2098" t="str">
            <v xml:space="preserve">Brita graduada na usina </v>
          </cell>
          <cell r="C2098" t="str">
            <v>m3</v>
          </cell>
          <cell r="D2098">
            <v>1.3</v>
          </cell>
          <cell r="E2098">
            <v>59.08</v>
          </cell>
          <cell r="F2098">
            <v>76.8</v>
          </cell>
        </row>
        <row r="2099">
          <cell r="A2099" t="str">
            <v>617</v>
          </cell>
          <cell r="B2099" t="str">
            <v xml:space="preserve">Transporte </v>
          </cell>
          <cell r="C2099" t="str">
            <v>t</v>
          </cell>
          <cell r="D2099">
            <v>2.3849999999999998</v>
          </cell>
          <cell r="E2099">
            <v>5.72</v>
          </cell>
          <cell r="G2099">
            <v>13.64</v>
          </cell>
        </row>
        <row r="2100">
          <cell r="A2100" t="str">
            <v>240</v>
          </cell>
          <cell r="B2100" t="str">
            <v>Motoniveladora</v>
          </cell>
          <cell r="C2100" t="str">
            <v>h</v>
          </cell>
          <cell r="D2100">
            <v>3.2000000000000002E-3</v>
          </cell>
          <cell r="E2100">
            <v>180</v>
          </cell>
          <cell r="G2100">
            <v>0.57999999999999996</v>
          </cell>
        </row>
        <row r="2101">
          <cell r="A2101" t="str">
            <v>245</v>
          </cell>
          <cell r="B2101" t="str">
            <v>Carregadeira CAT 950 F</v>
          </cell>
          <cell r="C2101" t="str">
            <v>h</v>
          </cell>
          <cell r="D2101">
            <v>8.2000000000000007E-3</v>
          </cell>
          <cell r="E2101">
            <v>100</v>
          </cell>
          <cell r="G2101">
            <v>0.82</v>
          </cell>
        </row>
        <row r="2102">
          <cell r="A2102" t="str">
            <v>508</v>
          </cell>
          <cell r="B2102" t="str">
            <v>Compactador Vibrat Dynapac CA25</v>
          </cell>
          <cell r="C2102" t="str">
            <v>h</v>
          </cell>
          <cell r="D2102">
            <v>1.0800000000000001E-2</v>
          </cell>
          <cell r="E2102">
            <v>97.48</v>
          </cell>
          <cell r="G2102">
            <v>1.05</v>
          </cell>
        </row>
        <row r="2103">
          <cell r="A2103" t="str">
            <v>506</v>
          </cell>
          <cell r="B2103" t="str">
            <v>Compactador Pneus Autop SP 8000</v>
          </cell>
          <cell r="C2103" t="str">
            <v>h</v>
          </cell>
          <cell r="D2103">
            <v>1.0800000000000001E-2</v>
          </cell>
          <cell r="E2103">
            <v>102</v>
          </cell>
          <cell r="G2103">
            <v>1.1000000000000001</v>
          </cell>
        </row>
        <row r="2104">
          <cell r="A2104" t="str">
            <v>510</v>
          </cell>
          <cell r="B2104" t="str">
            <v>Caminhão irrig. com bomba 6000L</v>
          </cell>
          <cell r="C2104" t="str">
            <v>h</v>
          </cell>
          <cell r="D2104">
            <v>1.0800000000000001E-2</v>
          </cell>
          <cell r="E2104">
            <v>87.3</v>
          </cell>
          <cell r="G2104">
            <v>0.94</v>
          </cell>
        </row>
        <row r="2105">
          <cell r="A2105" t="str">
            <v>241</v>
          </cell>
          <cell r="B2105" t="str">
            <v>Motorista</v>
          </cell>
          <cell r="C2105" t="str">
            <v>h</v>
          </cell>
          <cell r="D2105">
            <v>1.0800000000000001E-2</v>
          </cell>
          <cell r="E2105">
            <v>12.305151</v>
          </cell>
          <cell r="H2105">
            <v>0.13</v>
          </cell>
        </row>
        <row r="2106">
          <cell r="A2106" t="str">
            <v>243</v>
          </cell>
          <cell r="B2106" t="str">
            <v>Operador de máquina</v>
          </cell>
          <cell r="C2106" t="str">
            <v>h</v>
          </cell>
          <cell r="D2106">
            <v>3.3000000000000002E-2</v>
          </cell>
          <cell r="E2106">
            <v>12.305151</v>
          </cell>
          <cell r="H2106">
            <v>0.41</v>
          </cell>
        </row>
        <row r="2107">
          <cell r="A2107" t="str">
            <v>300</v>
          </cell>
          <cell r="B2107" t="str">
            <v>Servente</v>
          </cell>
          <cell r="C2107" t="str">
            <v>h</v>
          </cell>
          <cell r="D2107">
            <v>6.5000000000000002E-2</v>
          </cell>
          <cell r="E2107">
            <v>8.318601000000001</v>
          </cell>
          <cell r="H2107">
            <v>0.54</v>
          </cell>
        </row>
        <row r="2108">
          <cell r="A2108" t="str">
            <v>507</v>
          </cell>
          <cell r="B2108" t="str">
            <v>Encarregado de pavimentação</v>
          </cell>
          <cell r="C2108" t="str">
            <v>h</v>
          </cell>
          <cell r="D2108">
            <v>1.0800000000000001E-2</v>
          </cell>
          <cell r="E2108">
            <v>12.305151</v>
          </cell>
          <cell r="H2108">
            <v>0.13</v>
          </cell>
        </row>
        <row r="2109">
          <cell r="B2109" t="str">
            <v>Total sem BDI</v>
          </cell>
          <cell r="F2109">
            <v>76.8</v>
          </cell>
          <cell r="G2109">
            <v>18.130000000000003</v>
          </cell>
          <cell r="H2109">
            <v>1.21</v>
          </cell>
          <cell r="I2109">
            <v>96.14</v>
          </cell>
        </row>
        <row r="2110">
          <cell r="B2110" t="str">
            <v>Total com BDI</v>
          </cell>
          <cell r="F2110">
            <v>99.51</v>
          </cell>
          <cell r="G2110">
            <v>23.49</v>
          </cell>
          <cell r="H2110">
            <v>1.57</v>
          </cell>
          <cell r="I2110">
            <v>124.57</v>
          </cell>
        </row>
        <row r="2112">
          <cell r="A2112" t="str">
            <v>20015</v>
          </cell>
          <cell r="B2112" t="str">
            <v>Pintura de Ligação com RR-2C</v>
          </cell>
          <cell r="C2112" t="str">
            <v>m2</v>
          </cell>
          <cell r="F2112">
            <v>1.3</v>
          </cell>
          <cell r="G2112">
            <v>0.1</v>
          </cell>
          <cell r="H2112">
            <v>0.09</v>
          </cell>
          <cell r="I2112">
            <v>1.49</v>
          </cell>
        </row>
        <row r="2113">
          <cell r="A2113" t="str">
            <v>514</v>
          </cell>
          <cell r="B2113" t="str">
            <v>Emulsão RR-2C  DMT-350km</v>
          </cell>
          <cell r="C2113" t="str">
            <v>t</v>
          </cell>
          <cell r="D2113">
            <v>8.0000000000000004E-4</v>
          </cell>
          <cell r="E2113">
            <v>1251.26</v>
          </cell>
          <cell r="F2113">
            <v>1</v>
          </cell>
        </row>
        <row r="2114">
          <cell r="A2114" t="str">
            <v>518</v>
          </cell>
          <cell r="B2114" t="str">
            <v>Trator de pneus CBT-2105</v>
          </cell>
          <cell r="C2114" t="str">
            <v>h</v>
          </cell>
          <cell r="D2114">
            <v>5.0000000000000001E-4</v>
          </cell>
          <cell r="E2114">
            <v>45.4</v>
          </cell>
          <cell r="G2114">
            <v>0.02</v>
          </cell>
        </row>
        <row r="2115">
          <cell r="A2115" t="str">
            <v>513</v>
          </cell>
          <cell r="B2115" t="str">
            <v>Vassoura mecânica</v>
          </cell>
          <cell r="C2115" t="str">
            <v>h</v>
          </cell>
          <cell r="D2115">
            <v>5.0000000000000001E-4</v>
          </cell>
          <cell r="E2115">
            <v>7.88</v>
          </cell>
          <cell r="G2115">
            <v>0</v>
          </cell>
        </row>
        <row r="2116">
          <cell r="A2116" t="str">
            <v>520</v>
          </cell>
          <cell r="B2116" t="str">
            <v>Caminhão Chassi L1418 simples</v>
          </cell>
          <cell r="C2116" t="str">
            <v>h</v>
          </cell>
          <cell r="D2116">
            <v>5.0000000000000001E-4</v>
          </cell>
          <cell r="E2116">
            <v>60</v>
          </cell>
          <cell r="G2116">
            <v>0.03</v>
          </cell>
        </row>
        <row r="2117">
          <cell r="A2117" t="str">
            <v>613</v>
          </cell>
          <cell r="B2117" t="str">
            <v>Equipamento espargidor de asfálto</v>
          </cell>
          <cell r="C2117" t="str">
            <v>h</v>
          </cell>
          <cell r="D2117">
            <v>5.0000000000000001E-4</v>
          </cell>
          <cell r="E2117">
            <v>58.58</v>
          </cell>
          <cell r="G2117">
            <v>0.03</v>
          </cell>
        </row>
        <row r="2118">
          <cell r="A2118" t="str">
            <v>502</v>
          </cell>
          <cell r="B2118" t="str">
            <v>Tanque depósito de asfálto frio</v>
          </cell>
          <cell r="C2118" t="str">
            <v>h</v>
          </cell>
          <cell r="D2118">
            <v>5.0000000000000001E-4</v>
          </cell>
          <cell r="E2118">
            <v>7.39</v>
          </cell>
          <cell r="G2118">
            <v>0</v>
          </cell>
        </row>
        <row r="2119">
          <cell r="A2119" t="str">
            <v>241</v>
          </cell>
          <cell r="B2119" t="str">
            <v>Motorista</v>
          </cell>
          <cell r="C2119" t="str">
            <v>h</v>
          </cell>
          <cell r="D2119">
            <v>5.0000000000000001E-4</v>
          </cell>
          <cell r="E2119">
            <v>12.305151</v>
          </cell>
          <cell r="H2119">
            <v>0.01</v>
          </cell>
        </row>
        <row r="2120">
          <cell r="A2120" t="str">
            <v>243</v>
          </cell>
          <cell r="B2120" t="str">
            <v>Operador de máquina</v>
          </cell>
          <cell r="C2120" t="str">
            <v>h</v>
          </cell>
          <cell r="D2120">
            <v>1E-3</v>
          </cell>
          <cell r="E2120">
            <v>12.305151</v>
          </cell>
          <cell r="H2120">
            <v>0.01</v>
          </cell>
        </row>
        <row r="2121">
          <cell r="A2121" t="str">
            <v>507</v>
          </cell>
          <cell r="B2121" t="str">
            <v>Encarregado de pavimentação</v>
          </cell>
          <cell r="C2121" t="str">
            <v>h</v>
          </cell>
          <cell r="D2121">
            <v>1.4E-3</v>
          </cell>
          <cell r="E2121">
            <v>12.305151</v>
          </cell>
          <cell r="H2121">
            <v>0.02</v>
          </cell>
        </row>
        <row r="2122">
          <cell r="A2122" t="str">
            <v>300</v>
          </cell>
          <cell r="B2122" t="str">
            <v>Servente</v>
          </cell>
          <cell r="C2122" t="str">
            <v>h</v>
          </cell>
          <cell r="D2122">
            <v>4.1999999999999997E-3</v>
          </cell>
          <cell r="E2122">
            <v>8.318601000000001</v>
          </cell>
          <cell r="H2122">
            <v>0.03</v>
          </cell>
        </row>
        <row r="2123">
          <cell r="B2123" t="str">
            <v>Total sem BDI</v>
          </cell>
          <cell r="F2123">
            <v>1</v>
          </cell>
          <cell r="G2123">
            <v>0.08</v>
          </cell>
          <cell r="H2123">
            <v>7.0000000000000007E-2</v>
          </cell>
          <cell r="I2123">
            <v>1.1500000000000001</v>
          </cell>
        </row>
        <row r="2124">
          <cell r="B2124" t="str">
            <v>Total com BDI</v>
          </cell>
          <cell r="F2124">
            <v>1.3</v>
          </cell>
          <cell r="G2124">
            <v>0.1</v>
          </cell>
          <cell r="H2124">
            <v>0.09</v>
          </cell>
          <cell r="I2124">
            <v>1.49</v>
          </cell>
        </row>
        <row r="2126">
          <cell r="A2126" t="str">
            <v>20016</v>
          </cell>
          <cell r="B2126" t="str">
            <v>Imprimação com CM-30</v>
          </cell>
          <cell r="C2126" t="str">
            <v>m2</v>
          </cell>
          <cell r="F2126">
            <v>3.25</v>
          </cell>
          <cell r="G2126">
            <v>0.18</v>
          </cell>
          <cell r="H2126">
            <v>0.19</v>
          </cell>
          <cell r="I2126">
            <v>3.63</v>
          </cell>
        </row>
        <row r="2127">
          <cell r="A2127" t="str">
            <v>515</v>
          </cell>
          <cell r="B2127" t="str">
            <v>Asfalto Diluído CM-30  DMT-350km</v>
          </cell>
          <cell r="C2127" t="str">
            <v>t</v>
          </cell>
          <cell r="D2127">
            <v>1.1999999999999999E-3</v>
          </cell>
          <cell r="E2127">
            <v>2093.63</v>
          </cell>
          <cell r="F2127">
            <v>2.5099999999999998</v>
          </cell>
        </row>
        <row r="2128">
          <cell r="A2128" t="str">
            <v>518</v>
          </cell>
          <cell r="B2128" t="str">
            <v>Trator de pneus CBT-2105</v>
          </cell>
          <cell r="C2128" t="str">
            <v>h</v>
          </cell>
          <cell r="D2128">
            <v>5.0000000000000001E-4</v>
          </cell>
          <cell r="E2128">
            <v>45.4</v>
          </cell>
          <cell r="G2128">
            <v>0.02</v>
          </cell>
        </row>
        <row r="2129">
          <cell r="A2129" t="str">
            <v>513</v>
          </cell>
          <cell r="B2129" t="str">
            <v>Vassoura mecânica</v>
          </cell>
          <cell r="C2129" t="str">
            <v>h</v>
          </cell>
          <cell r="D2129">
            <v>8.0000000000000004E-4</v>
          </cell>
          <cell r="E2129">
            <v>7.88</v>
          </cell>
          <cell r="G2129">
            <v>0.01</v>
          </cell>
        </row>
        <row r="2130">
          <cell r="A2130" t="str">
            <v>520</v>
          </cell>
          <cell r="B2130" t="str">
            <v>Caminhão Chassi L1418 simples</v>
          </cell>
          <cell r="C2130" t="str">
            <v>h</v>
          </cell>
          <cell r="D2130">
            <v>8.0000000000000004E-4</v>
          </cell>
          <cell r="E2130">
            <v>60</v>
          </cell>
          <cell r="G2130">
            <v>0.05</v>
          </cell>
        </row>
        <row r="2131">
          <cell r="A2131" t="str">
            <v>613</v>
          </cell>
          <cell r="B2131" t="str">
            <v>Equipamento espargidor de asfálto</v>
          </cell>
          <cell r="C2131" t="str">
            <v>h</v>
          </cell>
          <cell r="D2131">
            <v>8.0000000000000004E-4</v>
          </cell>
          <cell r="E2131">
            <v>58.58</v>
          </cell>
          <cell r="G2131">
            <v>0.05</v>
          </cell>
        </row>
        <row r="2132">
          <cell r="A2132" t="str">
            <v>502</v>
          </cell>
          <cell r="B2132" t="str">
            <v>Tanque depósito de asfálto frio</v>
          </cell>
          <cell r="C2132" t="str">
            <v>h</v>
          </cell>
          <cell r="D2132">
            <v>8.0000000000000004E-4</v>
          </cell>
          <cell r="E2132">
            <v>7.39</v>
          </cell>
          <cell r="G2132">
            <v>0.01</v>
          </cell>
        </row>
        <row r="2133">
          <cell r="A2133" t="str">
            <v>241</v>
          </cell>
          <cell r="B2133" t="str">
            <v>Motorista</v>
          </cell>
          <cell r="C2133" t="str">
            <v>h</v>
          </cell>
          <cell r="D2133">
            <v>8.0000000000000004E-4</v>
          </cell>
          <cell r="E2133">
            <v>12.305151</v>
          </cell>
          <cell r="H2133">
            <v>0.01</v>
          </cell>
        </row>
        <row r="2134">
          <cell r="A2134" t="str">
            <v>243</v>
          </cell>
          <cell r="B2134" t="str">
            <v>Operador de máquina</v>
          </cell>
          <cell r="C2134" t="str">
            <v>h</v>
          </cell>
          <cell r="D2134">
            <v>5.7999999999999996E-3</v>
          </cell>
          <cell r="E2134">
            <v>12.305151</v>
          </cell>
          <cell r="H2134">
            <v>7.0000000000000007E-2</v>
          </cell>
        </row>
        <row r="2135">
          <cell r="A2135" t="str">
            <v>507</v>
          </cell>
          <cell r="B2135" t="str">
            <v>Encarregado de pavimentação</v>
          </cell>
          <cell r="C2135" t="str">
            <v>h</v>
          </cell>
          <cell r="D2135">
            <v>1.9E-3</v>
          </cell>
          <cell r="E2135">
            <v>12.305151</v>
          </cell>
          <cell r="H2135">
            <v>0.02</v>
          </cell>
        </row>
        <row r="2136">
          <cell r="A2136" t="str">
            <v>300</v>
          </cell>
          <cell r="B2136" t="str">
            <v>Servente</v>
          </cell>
          <cell r="C2136" t="str">
            <v>h</v>
          </cell>
          <cell r="D2136">
            <v>5.8999999999999999E-3</v>
          </cell>
          <cell r="E2136">
            <v>8.318601000000001</v>
          </cell>
          <cell r="H2136">
            <v>0.05</v>
          </cell>
        </row>
        <row r="2137">
          <cell r="B2137" t="str">
            <v>Total sem BDI</v>
          </cell>
          <cell r="F2137">
            <v>2.5099999999999998</v>
          </cell>
          <cell r="G2137">
            <v>0.14000000000000001</v>
          </cell>
          <cell r="H2137">
            <v>0.15000000000000002</v>
          </cell>
          <cell r="I2137">
            <v>2.8</v>
          </cell>
        </row>
        <row r="2138">
          <cell r="B2138" t="str">
            <v>Total com BDI</v>
          </cell>
          <cell r="F2138">
            <v>3.25</v>
          </cell>
          <cell r="G2138">
            <v>0.18</v>
          </cell>
          <cell r="H2138">
            <v>0.19</v>
          </cell>
          <cell r="I2138">
            <v>3.63</v>
          </cell>
        </row>
        <row r="2140">
          <cell r="A2140" t="str">
            <v>20061</v>
          </cell>
          <cell r="B2140" t="str">
            <v xml:space="preserve">CAUQ com 6% de CAP-20  </v>
          </cell>
          <cell r="C2140" t="str">
            <v>t</v>
          </cell>
          <cell r="D2140" t="str">
            <v>DMT=</v>
          </cell>
          <cell r="E2140" t="str">
            <v>30km</v>
          </cell>
          <cell r="F2140">
            <v>223.76</v>
          </cell>
          <cell r="G2140">
            <v>10.87</v>
          </cell>
          <cell r="H2140">
            <v>24.02</v>
          </cell>
          <cell r="I2140">
            <v>258.64999999999998</v>
          </cell>
        </row>
        <row r="2141">
          <cell r="A2141" t="str">
            <v>1502</v>
          </cell>
          <cell r="B2141" t="str">
            <v>Massa CAUQ com 6% de CAP-20</v>
          </cell>
          <cell r="C2141" t="str">
            <v>t</v>
          </cell>
          <cell r="D2141">
            <v>1</v>
          </cell>
          <cell r="E2141">
            <v>160</v>
          </cell>
          <cell r="F2141">
            <v>160</v>
          </cell>
        </row>
        <row r="2142">
          <cell r="A2142" t="str">
            <v>616</v>
          </cell>
          <cell r="B2142" t="str">
            <v xml:space="preserve">Transporte da Massa </v>
          </cell>
          <cell r="C2142" t="str">
            <v>t</v>
          </cell>
          <cell r="D2142">
            <v>1</v>
          </cell>
          <cell r="E2142">
            <v>12.69</v>
          </cell>
          <cell r="F2142">
            <v>12.69</v>
          </cell>
        </row>
        <row r="2143">
          <cell r="A2143" t="str">
            <v>504</v>
          </cell>
          <cell r="B2143" t="str">
            <v>Vibro acabadora com esteira</v>
          </cell>
          <cell r="C2143" t="str">
            <v>h</v>
          </cell>
          <cell r="D2143">
            <v>6.8000000000000005E-2</v>
          </cell>
          <cell r="E2143">
            <v>21.25</v>
          </cell>
          <cell r="G2143">
            <v>1.45</v>
          </cell>
        </row>
        <row r="2144">
          <cell r="A2144" t="str">
            <v>506</v>
          </cell>
          <cell r="B2144" t="str">
            <v>Compactador de pneus</v>
          </cell>
          <cell r="C2144" t="str">
            <v>h</v>
          </cell>
          <cell r="D2144">
            <v>6.8000000000000005E-2</v>
          </cell>
          <cell r="E2144">
            <v>102</v>
          </cell>
          <cell r="G2144">
            <v>6.94</v>
          </cell>
        </row>
        <row r="2145">
          <cell r="A2145" t="str">
            <v>507</v>
          </cell>
          <cell r="B2145" t="str">
            <v>Encarregado de pavimentação</v>
          </cell>
          <cell r="C2145" t="str">
            <v>h</v>
          </cell>
          <cell r="D2145">
            <v>0.1547</v>
          </cell>
          <cell r="E2145">
            <v>12.305151</v>
          </cell>
          <cell r="H2145">
            <v>1.9</v>
          </cell>
        </row>
        <row r="2146">
          <cell r="A2146" t="str">
            <v>300</v>
          </cell>
          <cell r="B2146" t="str">
            <v>Servente</v>
          </cell>
          <cell r="C2146" t="str">
            <v>h</v>
          </cell>
          <cell r="D2146">
            <v>2</v>
          </cell>
          <cell r="E2146">
            <v>8.318601000000001</v>
          </cell>
          <cell r="H2146">
            <v>16.64</v>
          </cell>
        </row>
        <row r="2147">
          <cell r="B2147" t="str">
            <v>Total sem BDI</v>
          </cell>
          <cell r="F2147">
            <v>172.69</v>
          </cell>
          <cell r="G2147">
            <v>8.39</v>
          </cell>
          <cell r="H2147">
            <v>18.54</v>
          </cell>
          <cell r="I2147">
            <v>199.61999999999998</v>
          </cell>
        </row>
        <row r="2148">
          <cell r="B2148" t="str">
            <v>Total com BDI</v>
          </cell>
          <cell r="F2148">
            <v>223.76</v>
          </cell>
          <cell r="G2148">
            <v>10.87</v>
          </cell>
          <cell r="H2148">
            <v>24.02</v>
          </cell>
          <cell r="I2148">
            <v>258.64999999999998</v>
          </cell>
        </row>
        <row r="2150">
          <cell r="A2150" t="str">
            <v>20064</v>
          </cell>
          <cell r="B2150" t="str">
            <v xml:space="preserve">CAUQ reperfilamento  </v>
          </cell>
          <cell r="C2150" t="str">
            <v>t</v>
          </cell>
          <cell r="D2150" t="str">
            <v>DMT=</v>
          </cell>
          <cell r="E2150" t="str">
            <v>30km</v>
          </cell>
          <cell r="F2150">
            <v>210.8</v>
          </cell>
          <cell r="G2150">
            <v>9.74</v>
          </cell>
          <cell r="H2150">
            <v>24.02</v>
          </cell>
          <cell r="I2150">
            <v>244.57</v>
          </cell>
        </row>
        <row r="2151">
          <cell r="A2151" t="str">
            <v>1506</v>
          </cell>
          <cell r="B2151" t="str">
            <v>Massa CAUQ com 5,5% de CAP-20</v>
          </cell>
          <cell r="C2151" t="str">
            <v>t</v>
          </cell>
          <cell r="D2151">
            <v>1</v>
          </cell>
          <cell r="E2151">
            <v>150</v>
          </cell>
          <cell r="F2151">
            <v>150</v>
          </cell>
        </row>
        <row r="2152">
          <cell r="A2152" t="str">
            <v>616</v>
          </cell>
          <cell r="B2152" t="str">
            <v xml:space="preserve">Transporte da Massa </v>
          </cell>
          <cell r="C2152" t="str">
            <v>t</v>
          </cell>
          <cell r="D2152">
            <v>1</v>
          </cell>
          <cell r="E2152">
            <v>12.69</v>
          </cell>
          <cell r="F2152">
            <v>12.69</v>
          </cell>
        </row>
        <row r="2153">
          <cell r="A2153" t="str">
            <v>240</v>
          </cell>
          <cell r="B2153" t="str">
            <v>Motoniveladora</v>
          </cell>
          <cell r="C2153" t="str">
            <v>h</v>
          </cell>
          <cell r="D2153">
            <v>3.2000000000000002E-3</v>
          </cell>
          <cell r="E2153">
            <v>180</v>
          </cell>
          <cell r="G2153">
            <v>0.57999999999999996</v>
          </cell>
        </row>
        <row r="2154">
          <cell r="A2154" t="str">
            <v>506</v>
          </cell>
          <cell r="B2154" t="str">
            <v>Compactador de pneus</v>
          </cell>
          <cell r="C2154" t="str">
            <v>h</v>
          </cell>
          <cell r="D2154">
            <v>6.8000000000000005E-2</v>
          </cell>
          <cell r="E2154">
            <v>102</v>
          </cell>
          <cell r="G2154">
            <v>6.94</v>
          </cell>
        </row>
        <row r="2155">
          <cell r="A2155" t="str">
            <v>507</v>
          </cell>
          <cell r="B2155" t="str">
            <v>Encarregado de pavimentação</v>
          </cell>
          <cell r="C2155" t="str">
            <v>h</v>
          </cell>
          <cell r="D2155">
            <v>0.1547</v>
          </cell>
          <cell r="E2155">
            <v>12.305151</v>
          </cell>
          <cell r="H2155">
            <v>1.9</v>
          </cell>
        </row>
        <row r="2156">
          <cell r="A2156" t="str">
            <v>300</v>
          </cell>
          <cell r="B2156" t="str">
            <v>Servente</v>
          </cell>
          <cell r="C2156" t="str">
            <v>h</v>
          </cell>
          <cell r="D2156">
            <v>2</v>
          </cell>
          <cell r="E2156">
            <v>8.318601000000001</v>
          </cell>
          <cell r="H2156">
            <v>16.64</v>
          </cell>
        </row>
        <row r="2157">
          <cell r="B2157" t="str">
            <v>Total sem BDI</v>
          </cell>
          <cell r="F2157">
            <v>162.69</v>
          </cell>
          <cell r="G2157">
            <v>7.5200000000000005</v>
          </cell>
          <cell r="H2157">
            <v>18.54</v>
          </cell>
          <cell r="I2157">
            <v>188.75</v>
          </cell>
        </row>
        <row r="2158">
          <cell r="B2158" t="str">
            <v>Total com BDI</v>
          </cell>
          <cell r="F2158">
            <v>210.8</v>
          </cell>
          <cell r="G2158">
            <v>9.74</v>
          </cell>
          <cell r="H2158">
            <v>24.02</v>
          </cell>
          <cell r="I2158">
            <v>244.57</v>
          </cell>
        </row>
        <row r="2160">
          <cell r="A2160" t="str">
            <v>20062</v>
          </cell>
          <cell r="B2160" t="str">
            <v xml:space="preserve">CAUQ com 6% de CAP-20  </v>
          </cell>
          <cell r="C2160" t="str">
            <v>m³</v>
          </cell>
          <cell r="D2160" t="str">
            <v>DMT=</v>
          </cell>
          <cell r="E2160" t="str">
            <v>30km</v>
          </cell>
          <cell r="F2160">
            <v>537.02</v>
          </cell>
          <cell r="G2160">
            <v>26.07</v>
          </cell>
          <cell r="H2160">
            <v>57.66</v>
          </cell>
          <cell r="I2160">
            <v>620.75</v>
          </cell>
        </row>
        <row r="2161">
          <cell r="A2161" t="str">
            <v>1502</v>
          </cell>
          <cell r="B2161" t="str">
            <v>Massa CAUQ com 6% de CAP-20</v>
          </cell>
          <cell r="C2161" t="str">
            <v>t</v>
          </cell>
          <cell r="D2161">
            <v>2.4</v>
          </cell>
          <cell r="E2161">
            <v>160</v>
          </cell>
          <cell r="F2161">
            <v>384</v>
          </cell>
        </row>
        <row r="2162">
          <cell r="A2162" t="str">
            <v>616</v>
          </cell>
          <cell r="B2162" t="str">
            <v xml:space="preserve">Transporte da Massa </v>
          </cell>
          <cell r="C2162" t="str">
            <v>t</v>
          </cell>
          <cell r="D2162">
            <v>2.4</v>
          </cell>
          <cell r="E2162">
            <v>12.69</v>
          </cell>
          <cell r="F2162">
            <v>30.46</v>
          </cell>
        </row>
        <row r="2163">
          <cell r="A2163" t="str">
            <v>504</v>
          </cell>
          <cell r="B2163" t="str">
            <v>Vibro acabadora com esteira</v>
          </cell>
          <cell r="C2163" t="str">
            <v>h</v>
          </cell>
          <cell r="D2163">
            <v>0.16320000000000001</v>
          </cell>
          <cell r="E2163">
            <v>21.25</v>
          </cell>
          <cell r="G2163">
            <v>3.47</v>
          </cell>
        </row>
        <row r="2164">
          <cell r="A2164" t="str">
            <v>506</v>
          </cell>
          <cell r="B2164" t="str">
            <v>Compactador de pneus</v>
          </cell>
          <cell r="C2164" t="str">
            <v>h</v>
          </cell>
          <cell r="D2164">
            <v>0.16320000000000001</v>
          </cell>
          <cell r="E2164">
            <v>102</v>
          </cell>
          <cell r="G2164">
            <v>16.649999999999999</v>
          </cell>
        </row>
        <row r="2165">
          <cell r="A2165" t="str">
            <v>507</v>
          </cell>
          <cell r="B2165" t="str">
            <v>Encarregado de pavimentação</v>
          </cell>
          <cell r="C2165" t="str">
            <v>h</v>
          </cell>
          <cell r="D2165">
            <v>0.37130000000000002</v>
          </cell>
          <cell r="E2165">
            <v>12.305151</v>
          </cell>
          <cell r="H2165">
            <v>4.57</v>
          </cell>
        </row>
        <row r="2166">
          <cell r="A2166" t="str">
            <v>300</v>
          </cell>
          <cell r="B2166" t="str">
            <v>Servente</v>
          </cell>
          <cell r="C2166" t="str">
            <v>h</v>
          </cell>
          <cell r="D2166">
            <v>4.8</v>
          </cell>
          <cell r="E2166">
            <v>8.318601000000001</v>
          </cell>
          <cell r="H2166">
            <v>39.93</v>
          </cell>
        </row>
        <row r="2167">
          <cell r="B2167" t="str">
            <v>Total sem BDI</v>
          </cell>
          <cell r="F2167">
            <v>414.46</v>
          </cell>
          <cell r="G2167">
            <v>20.119999999999997</v>
          </cell>
          <cell r="H2167">
            <v>44.5</v>
          </cell>
          <cell r="I2167">
            <v>479.08</v>
          </cell>
        </row>
        <row r="2168">
          <cell r="B2168" t="str">
            <v>Total com BDI</v>
          </cell>
          <cell r="F2168">
            <v>537.02</v>
          </cell>
          <cell r="G2168">
            <v>26.07</v>
          </cell>
          <cell r="H2168">
            <v>57.66</v>
          </cell>
          <cell r="I2168">
            <v>620.75</v>
          </cell>
        </row>
        <row r="2170">
          <cell r="A2170" t="str">
            <v>20063</v>
          </cell>
          <cell r="B2170" t="str">
            <v>CAUQ com 6% de CAP-20  5cm</v>
          </cell>
          <cell r="C2170" t="str">
            <v>m²</v>
          </cell>
          <cell r="D2170" t="str">
            <v>DMT=</v>
          </cell>
          <cell r="E2170" t="str">
            <v>30km</v>
          </cell>
          <cell r="F2170">
            <v>26.85</v>
          </cell>
          <cell r="G2170">
            <v>1.31</v>
          </cell>
          <cell r="H2170">
            <v>2.89</v>
          </cell>
          <cell r="I2170">
            <v>31.05</v>
          </cell>
        </row>
        <row r="2171">
          <cell r="A2171" t="str">
            <v>1502</v>
          </cell>
          <cell r="B2171" t="str">
            <v>Massa CAUQ com 6% de CAP-20</v>
          </cell>
          <cell r="C2171" t="str">
            <v>t</v>
          </cell>
          <cell r="D2171">
            <v>0.12</v>
          </cell>
          <cell r="E2171">
            <v>160</v>
          </cell>
          <cell r="F2171">
            <v>19.2</v>
          </cell>
        </row>
        <row r="2172">
          <cell r="A2172" t="str">
            <v>616</v>
          </cell>
          <cell r="B2172" t="str">
            <v xml:space="preserve">Transporte da Massa </v>
          </cell>
          <cell r="C2172" t="str">
            <v>t</v>
          </cell>
          <cell r="D2172">
            <v>0.12</v>
          </cell>
          <cell r="E2172">
            <v>12.69</v>
          </cell>
          <cell r="F2172">
            <v>1.52</v>
          </cell>
        </row>
        <row r="2173">
          <cell r="A2173" t="str">
            <v>504</v>
          </cell>
          <cell r="B2173" t="str">
            <v>Vibro acabadora com esteira</v>
          </cell>
          <cell r="C2173" t="str">
            <v>h</v>
          </cell>
          <cell r="D2173">
            <v>8.2000000000000007E-3</v>
          </cell>
          <cell r="E2173">
            <v>21.25</v>
          </cell>
          <cell r="G2173">
            <v>0.17</v>
          </cell>
        </row>
        <row r="2174">
          <cell r="A2174" t="str">
            <v>506</v>
          </cell>
          <cell r="B2174" t="str">
            <v>Compactador de pneus</v>
          </cell>
          <cell r="C2174" t="str">
            <v>h</v>
          </cell>
          <cell r="D2174">
            <v>8.2000000000000007E-3</v>
          </cell>
          <cell r="E2174">
            <v>102</v>
          </cell>
          <cell r="G2174">
            <v>0.84</v>
          </cell>
        </row>
        <row r="2175">
          <cell r="A2175" t="str">
            <v>507</v>
          </cell>
          <cell r="B2175" t="str">
            <v>Encarregado de pavimentação</v>
          </cell>
          <cell r="C2175" t="str">
            <v>h</v>
          </cell>
          <cell r="D2175">
            <v>1.8599999999999998E-2</v>
          </cell>
          <cell r="E2175">
            <v>12.305151</v>
          </cell>
          <cell r="H2175">
            <v>0.23</v>
          </cell>
        </row>
        <row r="2176">
          <cell r="A2176" t="str">
            <v>300</v>
          </cell>
          <cell r="B2176" t="str">
            <v>Servente</v>
          </cell>
          <cell r="C2176" t="str">
            <v>h</v>
          </cell>
          <cell r="D2176">
            <v>0.24</v>
          </cell>
          <cell r="E2176">
            <v>8.318601000000001</v>
          </cell>
          <cell r="H2176">
            <v>2</v>
          </cell>
        </row>
        <row r="2177">
          <cell r="B2177" t="str">
            <v>Total sem BDI</v>
          </cell>
          <cell r="F2177">
            <v>20.72</v>
          </cell>
          <cell r="G2177">
            <v>1.01</v>
          </cell>
          <cell r="H2177">
            <v>2.23</v>
          </cell>
          <cell r="I2177">
            <v>23.96</v>
          </cell>
        </row>
        <row r="2178">
          <cell r="B2178" t="str">
            <v>Total com BDI</v>
          </cell>
          <cell r="F2178">
            <v>26.85</v>
          </cell>
          <cell r="G2178">
            <v>1.31</v>
          </cell>
          <cell r="H2178">
            <v>2.89</v>
          </cell>
          <cell r="I2178">
            <v>31.05</v>
          </cell>
        </row>
        <row r="2180">
          <cell r="A2180" t="str">
            <v>20018</v>
          </cell>
          <cell r="B2180" t="str">
            <v xml:space="preserve">CAUQ com 6% de CAP-20  </v>
          </cell>
          <cell r="C2180" t="str">
            <v>t</v>
          </cell>
          <cell r="D2180" t="str">
            <v>DMT=</v>
          </cell>
          <cell r="E2180" t="str">
            <v>30km</v>
          </cell>
          <cell r="F2180">
            <v>165.06</v>
          </cell>
          <cell r="G2180">
            <v>54.67</v>
          </cell>
          <cell r="H2180">
            <v>24.02</v>
          </cell>
          <cell r="I2180">
            <v>243.75</v>
          </cell>
        </row>
        <row r="2181">
          <cell r="A2181" t="str">
            <v>475</v>
          </cell>
          <cell r="B2181" t="str">
            <v>Areaia Grossa</v>
          </cell>
          <cell r="C2181" t="str">
            <v>m3</v>
          </cell>
          <cell r="D2181">
            <v>0.21199999999999999</v>
          </cell>
          <cell r="E2181">
            <v>35.44</v>
          </cell>
          <cell r="F2181">
            <v>7.51</v>
          </cell>
        </row>
        <row r="2182">
          <cell r="A2182" t="str">
            <v>440</v>
          </cell>
          <cell r="B2182" t="str">
            <v>Brita 3/4"</v>
          </cell>
          <cell r="C2182" t="str">
            <v>m3</v>
          </cell>
          <cell r="D2182">
            <v>0.13600000000000001</v>
          </cell>
          <cell r="E2182">
            <v>36.21</v>
          </cell>
          <cell r="F2182">
            <v>4.92</v>
          </cell>
        </row>
        <row r="2183">
          <cell r="A2183" t="str">
            <v>1470</v>
          </cell>
          <cell r="B2183" t="str">
            <v>Filer para pavimentação</v>
          </cell>
          <cell r="C2183" t="str">
            <v>kg</v>
          </cell>
          <cell r="D2183">
            <v>18</v>
          </cell>
          <cell r="E2183">
            <v>0.21</v>
          </cell>
          <cell r="F2183">
            <v>3.78</v>
          </cell>
        </row>
        <row r="2184">
          <cell r="A2184" t="str">
            <v>498</v>
          </cell>
          <cell r="B2184" t="str">
            <v>Pó de Pedra</v>
          </cell>
          <cell r="C2184" t="str">
            <v>m3</v>
          </cell>
          <cell r="D2184">
            <v>0.59699999999999998</v>
          </cell>
          <cell r="E2184">
            <v>25</v>
          </cell>
          <cell r="F2184">
            <v>14.93</v>
          </cell>
        </row>
        <row r="2185">
          <cell r="A2185" t="str">
            <v>511</v>
          </cell>
          <cell r="B2185" t="str">
            <v>CAP-20 incluindo transporte 350km</v>
          </cell>
          <cell r="C2185" t="str">
            <v>t</v>
          </cell>
          <cell r="D2185">
            <v>0.06</v>
          </cell>
          <cell r="E2185">
            <v>1604.13</v>
          </cell>
          <cell r="F2185">
            <v>96.25</v>
          </cell>
        </row>
        <row r="2186">
          <cell r="A2186" t="str">
            <v>496</v>
          </cell>
          <cell r="B2186" t="str">
            <v xml:space="preserve">Usina de Asfalto </v>
          </cell>
          <cell r="C2186" t="str">
            <v>h</v>
          </cell>
          <cell r="D2186">
            <v>0.03</v>
          </cell>
          <cell r="E2186">
            <v>636.63</v>
          </cell>
          <cell r="G2186">
            <v>19.100000000000001</v>
          </cell>
        </row>
        <row r="2187">
          <cell r="A2187" t="str">
            <v>615</v>
          </cell>
          <cell r="B2187" t="str">
            <v>Carregadeira CAT 924 F usina</v>
          </cell>
          <cell r="C2187" t="str">
            <v>h</v>
          </cell>
          <cell r="D2187">
            <v>0.03</v>
          </cell>
          <cell r="E2187">
            <v>100</v>
          </cell>
          <cell r="G2187">
            <v>3</v>
          </cell>
        </row>
        <row r="2188">
          <cell r="A2188" t="str">
            <v>504</v>
          </cell>
          <cell r="B2188" t="str">
            <v>Vibro acabadora com esteira</v>
          </cell>
          <cell r="C2188" t="str">
            <v>h</v>
          </cell>
          <cell r="D2188">
            <v>6.8000000000000005E-2</v>
          </cell>
          <cell r="E2188">
            <v>21.25</v>
          </cell>
          <cell r="G2188">
            <v>1.45</v>
          </cell>
        </row>
        <row r="2189">
          <cell r="A2189" t="str">
            <v>506</v>
          </cell>
          <cell r="B2189" t="str">
            <v>Compactador de pneus</v>
          </cell>
          <cell r="C2189" t="str">
            <v>h</v>
          </cell>
          <cell r="D2189">
            <v>6.8000000000000005E-2</v>
          </cell>
          <cell r="E2189">
            <v>102</v>
          </cell>
          <cell r="G2189">
            <v>6.94</v>
          </cell>
        </row>
        <row r="2190">
          <cell r="A2190" t="str">
            <v>520</v>
          </cell>
          <cell r="B2190" t="str">
            <v>Caminhão Basculante</v>
          </cell>
          <cell r="C2190" t="str">
            <v>h</v>
          </cell>
          <cell r="D2190">
            <v>0.19500000000000001</v>
          </cell>
          <cell r="E2190">
            <v>60</v>
          </cell>
          <cell r="G2190">
            <v>11.7</v>
          </cell>
        </row>
        <row r="2191">
          <cell r="A2191" t="str">
            <v>507</v>
          </cell>
          <cell r="B2191" t="str">
            <v>Encarregado de pavimentação</v>
          </cell>
          <cell r="C2191" t="str">
            <v>h</v>
          </cell>
          <cell r="D2191">
            <v>0.1547</v>
          </cell>
          <cell r="E2191">
            <v>12.305151</v>
          </cell>
          <cell r="H2191">
            <v>1.9</v>
          </cell>
        </row>
        <row r="2192">
          <cell r="A2192" t="str">
            <v>300</v>
          </cell>
          <cell r="B2192" t="str">
            <v>Servente</v>
          </cell>
          <cell r="C2192" t="str">
            <v>h</v>
          </cell>
          <cell r="D2192">
            <v>2</v>
          </cell>
          <cell r="E2192">
            <v>8.318601000000001</v>
          </cell>
          <cell r="H2192">
            <v>16.64</v>
          </cell>
        </row>
        <row r="2193">
          <cell r="B2193" t="str">
            <v>Total sem BDI</v>
          </cell>
          <cell r="F2193">
            <v>127.39</v>
          </cell>
          <cell r="G2193">
            <v>42.19</v>
          </cell>
          <cell r="H2193">
            <v>18.54</v>
          </cell>
          <cell r="I2193">
            <v>188.11999999999998</v>
          </cell>
        </row>
        <row r="2194">
          <cell r="B2194" t="str">
            <v>Total com BDI</v>
          </cell>
          <cell r="F2194">
            <v>165.06</v>
          </cell>
          <cell r="G2194">
            <v>54.67</v>
          </cell>
          <cell r="H2194">
            <v>24.02</v>
          </cell>
          <cell r="I2194">
            <v>243.75</v>
          </cell>
        </row>
        <row r="2196">
          <cell r="A2196" t="str">
            <v>20019</v>
          </cell>
          <cell r="B2196" t="str">
            <v xml:space="preserve">MASSA CAUQ com 6% de CAP-20  </v>
          </cell>
          <cell r="C2196" t="str">
            <v>t</v>
          </cell>
          <cell r="D2196" t="str">
            <v>DMT=</v>
          </cell>
          <cell r="E2196" t="str">
            <v>30km</v>
          </cell>
          <cell r="F2196">
            <v>165.06</v>
          </cell>
          <cell r="G2196">
            <v>28.64</v>
          </cell>
          <cell r="H2196">
            <v>0</v>
          </cell>
          <cell r="I2196">
            <v>193.7</v>
          </cell>
        </row>
        <row r="2197">
          <cell r="A2197" t="str">
            <v>475</v>
          </cell>
          <cell r="B2197" t="str">
            <v>Areaia Grossa</v>
          </cell>
          <cell r="C2197" t="str">
            <v>m3</v>
          </cell>
          <cell r="D2197">
            <v>0.21199999999999999</v>
          </cell>
          <cell r="E2197">
            <v>35.44</v>
          </cell>
          <cell r="F2197">
            <v>7.51</v>
          </cell>
        </row>
        <row r="2198">
          <cell r="A2198" t="str">
            <v>440</v>
          </cell>
          <cell r="B2198" t="str">
            <v>Brita 3/4"</v>
          </cell>
          <cell r="C2198" t="str">
            <v>m3</v>
          </cell>
          <cell r="D2198">
            <v>0.13600000000000001</v>
          </cell>
          <cell r="E2198">
            <v>36.21</v>
          </cell>
          <cell r="F2198">
            <v>4.92</v>
          </cell>
        </row>
        <row r="2199">
          <cell r="A2199" t="str">
            <v>1470</v>
          </cell>
          <cell r="B2199" t="str">
            <v>Filer para pavimentação</v>
          </cell>
          <cell r="C2199" t="str">
            <v>kg</v>
          </cell>
          <cell r="D2199">
            <v>18</v>
          </cell>
          <cell r="E2199">
            <v>0.21</v>
          </cell>
          <cell r="F2199">
            <v>3.78</v>
          </cell>
        </row>
        <row r="2200">
          <cell r="A2200" t="str">
            <v>498</v>
          </cell>
          <cell r="B2200" t="str">
            <v>Pó de Pedra</v>
          </cell>
          <cell r="C2200" t="str">
            <v>m3</v>
          </cell>
          <cell r="D2200">
            <v>0.59699999999999998</v>
          </cell>
          <cell r="E2200">
            <v>25</v>
          </cell>
          <cell r="F2200">
            <v>14.93</v>
          </cell>
        </row>
        <row r="2201">
          <cell r="A2201" t="str">
            <v>511</v>
          </cell>
          <cell r="B2201" t="str">
            <v>CAP-20 incluindo transporte 350km</v>
          </cell>
          <cell r="C2201" t="str">
            <v>t</v>
          </cell>
          <cell r="D2201">
            <v>0.06</v>
          </cell>
          <cell r="E2201">
            <v>1604.13</v>
          </cell>
          <cell r="F2201">
            <v>96.25</v>
          </cell>
        </row>
        <row r="2202">
          <cell r="A2202" t="str">
            <v>496</v>
          </cell>
          <cell r="B2202" t="str">
            <v xml:space="preserve">Usina de Asfalto </v>
          </cell>
          <cell r="C2202" t="str">
            <v>h</v>
          </cell>
          <cell r="D2202">
            <v>0.03</v>
          </cell>
          <cell r="E2202">
            <v>636.63</v>
          </cell>
          <cell r="G2202">
            <v>19.100000000000001</v>
          </cell>
        </row>
        <row r="2203">
          <cell r="A2203" t="str">
            <v>615</v>
          </cell>
          <cell r="B2203" t="str">
            <v>Carregadeira CAT 924 F usina</v>
          </cell>
          <cell r="C2203" t="str">
            <v>h</v>
          </cell>
          <cell r="D2203">
            <v>0.03</v>
          </cell>
          <cell r="E2203">
            <v>100</v>
          </cell>
          <cell r="G2203">
            <v>3</v>
          </cell>
        </row>
        <row r="2204">
          <cell r="B2204" t="str">
            <v>Total sem BDI</v>
          </cell>
          <cell r="F2204">
            <v>127.39</v>
          </cell>
          <cell r="G2204">
            <v>22.1</v>
          </cell>
          <cell r="H2204">
            <v>0</v>
          </cell>
          <cell r="I2204">
            <v>149.49</v>
          </cell>
        </row>
        <row r="2205">
          <cell r="B2205" t="str">
            <v>Total com BDI</v>
          </cell>
          <cell r="F2205">
            <v>165.06</v>
          </cell>
          <cell r="G2205">
            <v>28.64</v>
          </cell>
          <cell r="H2205">
            <v>0</v>
          </cell>
          <cell r="I2205">
            <v>193.7</v>
          </cell>
        </row>
        <row r="2209">
          <cell r="A2209" t="str">
            <v>20021</v>
          </cell>
          <cell r="B2209" t="str">
            <v>CAP-20     DMT-350km</v>
          </cell>
          <cell r="C2209" t="str">
            <v>t</v>
          </cell>
          <cell r="F2209">
            <v>2078.5</v>
          </cell>
          <cell r="G2209">
            <v>0</v>
          </cell>
          <cell r="H2209">
            <v>0</v>
          </cell>
          <cell r="I2209">
            <v>2078.5</v>
          </cell>
        </row>
        <row r="2210">
          <cell r="A2210" t="str">
            <v>511</v>
          </cell>
          <cell r="B2210" t="str">
            <v>CAP-20 inclui. transporte DMT-350km</v>
          </cell>
          <cell r="C2210" t="str">
            <v>t</v>
          </cell>
          <cell r="D2210">
            <v>1</v>
          </cell>
          <cell r="E2210">
            <v>1604.13</v>
          </cell>
          <cell r="F2210">
            <v>1604.13</v>
          </cell>
        </row>
        <row r="2211">
          <cell r="B2211" t="str">
            <v>Total sem BDI</v>
          </cell>
          <cell r="F2211">
            <v>1604.13</v>
          </cell>
          <cell r="G2211">
            <v>0</v>
          </cell>
          <cell r="H2211">
            <v>0</v>
          </cell>
          <cell r="I2211">
            <v>1604.13</v>
          </cell>
        </row>
        <row r="2212">
          <cell r="B2212" t="str">
            <v>Total com BDI</v>
          </cell>
          <cell r="F2212">
            <v>2078.5</v>
          </cell>
          <cell r="G2212">
            <v>0</v>
          </cell>
          <cell r="H2212">
            <v>0</v>
          </cell>
          <cell r="I2212">
            <v>2078.5</v>
          </cell>
        </row>
        <row r="2214">
          <cell r="A2214" t="str">
            <v>20023</v>
          </cell>
          <cell r="B2214" t="str">
            <v xml:space="preserve">Execução na pista de CAUQ </v>
          </cell>
          <cell r="C2214" t="str">
            <v>t</v>
          </cell>
          <cell r="F2214">
            <v>0</v>
          </cell>
          <cell r="G2214">
            <v>26.03</v>
          </cell>
          <cell r="H2214">
            <v>24.02</v>
          </cell>
          <cell r="I2214">
            <v>50.05</v>
          </cell>
        </row>
        <row r="2215">
          <cell r="A2215" t="str">
            <v>504</v>
          </cell>
          <cell r="B2215" t="str">
            <v>Vibro acabadora com esteira</v>
          </cell>
          <cell r="C2215" t="str">
            <v>h</v>
          </cell>
          <cell r="D2215">
            <v>6.8000000000000005E-2</v>
          </cell>
          <cell r="E2215">
            <v>21.25</v>
          </cell>
          <cell r="G2215">
            <v>1.45</v>
          </cell>
        </row>
        <row r="2216">
          <cell r="A2216" t="str">
            <v>506</v>
          </cell>
          <cell r="B2216" t="str">
            <v>Compactador de pneus</v>
          </cell>
          <cell r="C2216" t="str">
            <v>h</v>
          </cell>
          <cell r="D2216">
            <v>6.8000000000000005E-2</v>
          </cell>
          <cell r="E2216">
            <v>102</v>
          </cell>
          <cell r="G2216">
            <v>6.94</v>
          </cell>
        </row>
        <row r="2217">
          <cell r="A2217" t="str">
            <v>520</v>
          </cell>
          <cell r="B2217" t="str">
            <v>Caminhão Basculante</v>
          </cell>
          <cell r="C2217" t="str">
            <v>h</v>
          </cell>
          <cell r="D2217">
            <v>0.19500000000000001</v>
          </cell>
          <cell r="E2217">
            <v>60</v>
          </cell>
          <cell r="G2217">
            <v>11.7</v>
          </cell>
        </row>
        <row r="2218">
          <cell r="A2218" t="str">
            <v>507</v>
          </cell>
          <cell r="B2218" t="str">
            <v>Encarregado de pavimentação</v>
          </cell>
          <cell r="C2218" t="str">
            <v>h</v>
          </cell>
          <cell r="D2218">
            <v>0.1547</v>
          </cell>
          <cell r="E2218">
            <v>12.305151</v>
          </cell>
          <cell r="H2218">
            <v>1.9</v>
          </cell>
        </row>
        <row r="2219">
          <cell r="A2219" t="str">
            <v>300</v>
          </cell>
          <cell r="B2219" t="str">
            <v>Servente</v>
          </cell>
          <cell r="C2219" t="str">
            <v>h</v>
          </cell>
          <cell r="D2219">
            <v>2</v>
          </cell>
          <cell r="E2219">
            <v>8.318601000000001</v>
          </cell>
          <cell r="H2219">
            <v>16.64</v>
          </cell>
        </row>
        <row r="2220">
          <cell r="B2220" t="str">
            <v>Total sem BDI</v>
          </cell>
          <cell r="F2220">
            <v>0</v>
          </cell>
          <cell r="G2220">
            <v>20.09</v>
          </cell>
          <cell r="H2220">
            <v>18.54</v>
          </cell>
          <cell r="I2220">
            <v>38.629999999999995</v>
          </cell>
        </row>
        <row r="2221">
          <cell r="B2221" t="str">
            <v>Total com BDI</v>
          </cell>
          <cell r="F2221">
            <v>0</v>
          </cell>
          <cell r="G2221">
            <v>26.03</v>
          </cell>
          <cell r="H2221">
            <v>24.02</v>
          </cell>
          <cell r="I2221">
            <v>50.05</v>
          </cell>
        </row>
        <row r="2223">
          <cell r="A2223" t="str">
            <v>20027</v>
          </cell>
          <cell r="B2223" t="str">
            <v xml:space="preserve">Reperfilameto com CAUQ   </v>
          </cell>
          <cell r="C2223" t="str">
            <v>t</v>
          </cell>
          <cell r="D2223" t="str">
            <v>DMT=</v>
          </cell>
          <cell r="E2223" t="str">
            <v>30km</v>
          </cell>
          <cell r="F2223">
            <v>144.28</v>
          </cell>
          <cell r="G2223">
            <v>54.67</v>
          </cell>
          <cell r="H2223">
            <v>24.02</v>
          </cell>
          <cell r="I2223">
            <v>222.97</v>
          </cell>
        </row>
        <row r="2224">
          <cell r="A2224" t="str">
            <v>475</v>
          </cell>
          <cell r="B2224" t="str">
            <v>Areaia Grossa</v>
          </cell>
          <cell r="C2224" t="str">
            <v>m3</v>
          </cell>
          <cell r="D2224">
            <v>0.21199999999999999</v>
          </cell>
          <cell r="E2224">
            <v>35.44</v>
          </cell>
          <cell r="F2224">
            <v>7.51</v>
          </cell>
        </row>
        <row r="2225">
          <cell r="A2225" t="str">
            <v>440</v>
          </cell>
          <cell r="B2225" t="str">
            <v>Brita 3/4"</v>
          </cell>
          <cell r="C2225" t="str">
            <v>m3</v>
          </cell>
          <cell r="D2225">
            <v>0.13600000000000001</v>
          </cell>
          <cell r="E2225">
            <v>36.21</v>
          </cell>
          <cell r="F2225">
            <v>4.92</v>
          </cell>
        </row>
        <row r="2226">
          <cell r="A2226" t="str">
            <v>1470</v>
          </cell>
          <cell r="B2226" t="str">
            <v>Filer para pavimentação</v>
          </cell>
          <cell r="C2226" t="str">
            <v>kg</v>
          </cell>
          <cell r="D2226">
            <v>18</v>
          </cell>
          <cell r="E2226">
            <v>0.21</v>
          </cell>
          <cell r="F2226">
            <v>3.78</v>
          </cell>
        </row>
        <row r="2227">
          <cell r="A2227" t="str">
            <v>498</v>
          </cell>
          <cell r="B2227" t="str">
            <v>Pó de Pedra</v>
          </cell>
          <cell r="C2227" t="str">
            <v>m3</v>
          </cell>
          <cell r="D2227">
            <v>0.59699999999999998</v>
          </cell>
          <cell r="E2227">
            <v>25</v>
          </cell>
          <cell r="F2227">
            <v>14.93</v>
          </cell>
        </row>
        <row r="2228">
          <cell r="A2228" t="str">
            <v>511</v>
          </cell>
          <cell r="B2228" t="str">
            <v>CAP-20 incluindo transporte 350km</v>
          </cell>
          <cell r="C2228" t="str">
            <v>t</v>
          </cell>
          <cell r="D2228">
            <v>0.05</v>
          </cell>
          <cell r="E2228">
            <v>1604.13</v>
          </cell>
          <cell r="F2228">
            <v>80.209999999999994</v>
          </cell>
        </row>
        <row r="2229">
          <cell r="A2229" t="str">
            <v>496</v>
          </cell>
          <cell r="B2229" t="str">
            <v xml:space="preserve">Usina de Asfalto </v>
          </cell>
          <cell r="C2229" t="str">
            <v>h</v>
          </cell>
          <cell r="D2229">
            <v>0.03</v>
          </cell>
          <cell r="E2229">
            <v>636.63</v>
          </cell>
          <cell r="G2229">
            <v>19.100000000000001</v>
          </cell>
        </row>
        <row r="2230">
          <cell r="A2230" t="str">
            <v>615</v>
          </cell>
          <cell r="B2230" t="str">
            <v>Carregadeira CAT 924 F usina</v>
          </cell>
          <cell r="C2230" t="str">
            <v>h</v>
          </cell>
          <cell r="D2230">
            <v>0.03</v>
          </cell>
          <cell r="E2230">
            <v>100</v>
          </cell>
          <cell r="G2230">
            <v>3</v>
          </cell>
        </row>
        <row r="2231">
          <cell r="A2231" t="str">
            <v>504</v>
          </cell>
          <cell r="B2231" t="str">
            <v>Vibro acabadora com esteira</v>
          </cell>
          <cell r="C2231" t="str">
            <v>h</v>
          </cell>
          <cell r="D2231">
            <v>6.8000000000000005E-2</v>
          </cell>
          <cell r="E2231">
            <v>21.25</v>
          </cell>
          <cell r="G2231">
            <v>1.45</v>
          </cell>
        </row>
        <row r="2232">
          <cell r="A2232" t="str">
            <v>506</v>
          </cell>
          <cell r="B2232" t="str">
            <v>Compactador de pneus</v>
          </cell>
          <cell r="C2232" t="str">
            <v>h</v>
          </cell>
          <cell r="D2232">
            <v>6.8000000000000005E-2</v>
          </cell>
          <cell r="E2232">
            <v>102</v>
          </cell>
          <cell r="G2232">
            <v>6.94</v>
          </cell>
        </row>
        <row r="2233">
          <cell r="A2233" t="str">
            <v>520</v>
          </cell>
          <cell r="B2233" t="str">
            <v>Caminhão Basculante</v>
          </cell>
          <cell r="C2233" t="str">
            <v>h</v>
          </cell>
          <cell r="D2233">
            <v>0.19500000000000001</v>
          </cell>
          <cell r="E2233">
            <v>60</v>
          </cell>
          <cell r="G2233">
            <v>11.7</v>
          </cell>
        </row>
        <row r="2234">
          <cell r="A2234" t="str">
            <v>507</v>
          </cell>
          <cell r="B2234" t="str">
            <v>Encarregado de pavimentação</v>
          </cell>
          <cell r="C2234" t="str">
            <v>h</v>
          </cell>
          <cell r="D2234">
            <v>0.1547</v>
          </cell>
          <cell r="E2234">
            <v>12.305151</v>
          </cell>
          <cell r="H2234">
            <v>1.9</v>
          </cell>
        </row>
        <row r="2235">
          <cell r="A2235" t="str">
            <v>300</v>
          </cell>
          <cell r="B2235" t="str">
            <v>Servente</v>
          </cell>
          <cell r="C2235" t="str">
            <v>h</v>
          </cell>
          <cell r="D2235">
            <v>2</v>
          </cell>
          <cell r="E2235">
            <v>8.318601000000001</v>
          </cell>
          <cell r="H2235">
            <v>16.64</v>
          </cell>
        </row>
        <row r="2236">
          <cell r="B2236" t="str">
            <v>Total sem BDI</v>
          </cell>
          <cell r="F2236">
            <v>111.35</v>
          </cell>
          <cell r="G2236">
            <v>42.19</v>
          </cell>
          <cell r="H2236">
            <v>18.54</v>
          </cell>
          <cell r="I2236">
            <v>172.07999999999998</v>
          </cell>
        </row>
        <row r="2237">
          <cell r="B2237" t="str">
            <v>Total com BDI</v>
          </cell>
          <cell r="F2237">
            <v>144.28</v>
          </cell>
          <cell r="G2237">
            <v>54.67</v>
          </cell>
          <cell r="H2237">
            <v>24.02</v>
          </cell>
          <cell r="I2237">
            <v>222.97</v>
          </cell>
        </row>
        <row r="2240">
          <cell r="A2240" t="str">
            <v>20028</v>
          </cell>
          <cell r="B2240" t="str">
            <v>Tratamento superficial Simples</v>
          </cell>
          <cell r="C2240" t="str">
            <v>m2</v>
          </cell>
          <cell r="F2240">
            <v>1.68</v>
          </cell>
          <cell r="G2240">
            <v>0.56999999999999995</v>
          </cell>
          <cell r="H2240">
            <v>0.26</v>
          </cell>
          <cell r="I2240">
            <v>2.5099999999999998</v>
          </cell>
        </row>
        <row r="2241">
          <cell r="A2241" t="str">
            <v>514</v>
          </cell>
          <cell r="B2241" t="str">
            <v>Emulsão Asfáltica RR-2C DMT 350km</v>
          </cell>
          <cell r="C2241" t="str">
            <v>t</v>
          </cell>
          <cell r="D2241">
            <v>8.0000000000000004E-4</v>
          </cell>
          <cell r="E2241">
            <v>1251.26</v>
          </cell>
          <cell r="F2241">
            <v>1</v>
          </cell>
        </row>
        <row r="2242">
          <cell r="A2242" t="str">
            <v>443</v>
          </cell>
          <cell r="B2242" t="str">
            <v>Pedrisco</v>
          </cell>
          <cell r="C2242" t="str">
            <v>m3</v>
          </cell>
          <cell r="D2242">
            <v>8.0000000000000002E-3</v>
          </cell>
          <cell r="E2242">
            <v>37.840000000000003</v>
          </cell>
          <cell r="F2242">
            <v>0.3</v>
          </cell>
        </row>
        <row r="2243">
          <cell r="A2243" t="str">
            <v>615</v>
          </cell>
          <cell r="B2243" t="str">
            <v>Carregadeira CAT 924 F</v>
          </cell>
          <cell r="C2243" t="str">
            <v>h</v>
          </cell>
          <cell r="D2243">
            <v>5.0000000000000002E-5</v>
          </cell>
          <cell r="E2243">
            <v>100</v>
          </cell>
          <cell r="G2243">
            <v>0.01</v>
          </cell>
        </row>
        <row r="2244">
          <cell r="A2244" t="str">
            <v>416</v>
          </cell>
          <cell r="B2244" t="str">
            <v>Distribuidor de agregado reboque</v>
          </cell>
          <cell r="C2244" t="str">
            <v>h</v>
          </cell>
          <cell r="D2244">
            <v>1.1000000000000001E-3</v>
          </cell>
          <cell r="E2244">
            <v>7.84</v>
          </cell>
          <cell r="G2244">
            <v>0.01</v>
          </cell>
        </row>
        <row r="2245">
          <cell r="A2245" t="str">
            <v>502</v>
          </cell>
          <cell r="B2245" t="str">
            <v>Tanque de asfalto frio</v>
          </cell>
          <cell r="C2245" t="str">
            <v>h</v>
          </cell>
          <cell r="D2245">
            <v>1.1000000000000001E-3</v>
          </cell>
          <cell r="E2245">
            <v>7.39</v>
          </cell>
          <cell r="G2245">
            <v>0.01</v>
          </cell>
        </row>
        <row r="2246">
          <cell r="A2246" t="str">
            <v>513</v>
          </cell>
          <cell r="B2246" t="str">
            <v>Vassoura mecânica</v>
          </cell>
          <cell r="C2246" t="str">
            <v>h</v>
          </cell>
          <cell r="D2246">
            <v>1.1000000000000001E-3</v>
          </cell>
          <cell r="E2246">
            <v>7.88</v>
          </cell>
          <cell r="G2246">
            <v>0.01</v>
          </cell>
        </row>
        <row r="2247">
          <cell r="A2247" t="str">
            <v>506</v>
          </cell>
          <cell r="B2247" t="str">
            <v>Compactador Pneus Autop SP 8000</v>
          </cell>
          <cell r="C2247" t="str">
            <v>h</v>
          </cell>
          <cell r="D2247">
            <v>2.2000000000000001E-3</v>
          </cell>
          <cell r="E2247">
            <v>102</v>
          </cell>
          <cell r="G2247">
            <v>0.22</v>
          </cell>
        </row>
        <row r="2248">
          <cell r="A2248" t="str">
            <v>520</v>
          </cell>
          <cell r="B2248" t="str">
            <v>Caminhão Chassi L1418 simples</v>
          </cell>
          <cell r="C2248" t="str">
            <v>h</v>
          </cell>
          <cell r="D2248">
            <v>5.0000000000000001E-4</v>
          </cell>
          <cell r="E2248">
            <v>60</v>
          </cell>
          <cell r="G2248">
            <v>0.03</v>
          </cell>
        </row>
        <row r="2249">
          <cell r="A2249" t="str">
            <v>613</v>
          </cell>
          <cell r="B2249" t="str">
            <v>Equipamento espargidor de asfálto</v>
          </cell>
          <cell r="C2249" t="str">
            <v>h</v>
          </cell>
          <cell r="D2249">
            <v>1.1000000000000001E-3</v>
          </cell>
          <cell r="E2249">
            <v>58.58</v>
          </cell>
          <cell r="G2249">
            <v>0.06</v>
          </cell>
        </row>
        <row r="2250">
          <cell r="A2250" t="str">
            <v>518</v>
          </cell>
          <cell r="B2250" t="str">
            <v>Trator de pneus</v>
          </cell>
          <cell r="C2250" t="str">
            <v>h</v>
          </cell>
          <cell r="D2250">
            <v>1E-3</v>
          </cell>
          <cell r="E2250">
            <v>45.4</v>
          </cell>
          <cell r="G2250">
            <v>0.05</v>
          </cell>
        </row>
        <row r="2251">
          <cell r="A2251" t="str">
            <v>068</v>
          </cell>
          <cell r="B2251" t="str">
            <v>Caminhão basculante LR 1641/42</v>
          </cell>
          <cell r="C2251" t="str">
            <v>h</v>
          </cell>
          <cell r="D2251">
            <v>5.0000000000000001E-4</v>
          </cell>
          <cell r="E2251">
            <v>70</v>
          </cell>
          <cell r="G2251">
            <v>0.04</v>
          </cell>
        </row>
        <row r="2252">
          <cell r="A2252" t="str">
            <v>241</v>
          </cell>
          <cell r="B2252" t="str">
            <v>Motorista</v>
          </cell>
          <cell r="C2252" t="str">
            <v>h</v>
          </cell>
          <cell r="D2252">
            <v>1E-3</v>
          </cell>
          <cell r="E2252">
            <v>12.305151</v>
          </cell>
          <cell r="H2252">
            <v>0.01</v>
          </cell>
        </row>
        <row r="2253">
          <cell r="A2253" t="str">
            <v>243</v>
          </cell>
          <cell r="B2253" t="str">
            <v>Operador de máquina</v>
          </cell>
          <cell r="C2253" t="str">
            <v>h</v>
          </cell>
          <cell r="D2253">
            <v>4.3499999999999997E-3</v>
          </cell>
          <cell r="E2253">
            <v>12.305151</v>
          </cell>
          <cell r="H2253">
            <v>0.05</v>
          </cell>
        </row>
        <row r="2254">
          <cell r="A2254" t="str">
            <v>300</v>
          </cell>
          <cell r="B2254" t="str">
            <v>Servente</v>
          </cell>
          <cell r="C2254" t="str">
            <v>h</v>
          </cell>
          <cell r="D2254">
            <v>8.5000000000000006E-3</v>
          </cell>
          <cell r="E2254">
            <v>8.318601000000001</v>
          </cell>
          <cell r="H2254">
            <v>7.0000000000000007E-2</v>
          </cell>
        </row>
        <row r="2255">
          <cell r="A2255" t="str">
            <v>507</v>
          </cell>
          <cell r="B2255" t="str">
            <v>Encarregado de pavimentação</v>
          </cell>
          <cell r="C2255" t="str">
            <v>h</v>
          </cell>
          <cell r="D2255">
            <v>5.5999999999999999E-3</v>
          </cell>
          <cell r="E2255">
            <v>12.305151</v>
          </cell>
          <cell r="H2255">
            <v>7.0000000000000007E-2</v>
          </cell>
        </row>
        <row r="2256">
          <cell r="B2256" t="str">
            <v>Total sem BDI</v>
          </cell>
          <cell r="F2256">
            <v>1.3</v>
          </cell>
          <cell r="G2256">
            <v>0.44</v>
          </cell>
          <cell r="H2256">
            <v>0.2</v>
          </cell>
          <cell r="I2256">
            <v>1.94</v>
          </cell>
        </row>
        <row r="2257">
          <cell r="B2257" t="str">
            <v>Total com BDI</v>
          </cell>
          <cell r="F2257">
            <v>1.68</v>
          </cell>
          <cell r="G2257">
            <v>0.56999999999999995</v>
          </cell>
          <cell r="H2257">
            <v>0.26</v>
          </cell>
          <cell r="I2257">
            <v>2.5099999999999998</v>
          </cell>
        </row>
        <row r="2259">
          <cell r="A2259" t="str">
            <v>20029</v>
          </cell>
          <cell r="B2259" t="str">
            <v>Tratamento superficial Duplo</v>
          </cell>
          <cell r="C2259" t="str">
            <v>m2</v>
          </cell>
          <cell r="F2259">
            <v>5.71</v>
          </cell>
          <cell r="G2259">
            <v>0.92</v>
          </cell>
          <cell r="H2259">
            <v>0.41</v>
          </cell>
          <cell r="I2259">
            <v>7.05</v>
          </cell>
        </row>
        <row r="2260">
          <cell r="A2260" t="str">
            <v>514</v>
          </cell>
          <cell r="B2260" t="str">
            <v>Emulsão Asfáltica RR-2C DMT 350km</v>
          </cell>
          <cell r="C2260" t="str">
            <v>t</v>
          </cell>
          <cell r="D2260">
            <v>2.8E-3</v>
          </cell>
          <cell r="E2260">
            <v>1251.26</v>
          </cell>
          <cell r="F2260">
            <v>3.5</v>
          </cell>
        </row>
        <row r="2261">
          <cell r="A2261" t="str">
            <v>443</v>
          </cell>
          <cell r="B2261" t="str">
            <v>Pedrisco</v>
          </cell>
          <cell r="C2261" t="str">
            <v>m3</v>
          </cell>
          <cell r="D2261">
            <v>8.0000000000000002E-3</v>
          </cell>
          <cell r="E2261">
            <v>37.840000000000003</v>
          </cell>
          <cell r="F2261">
            <v>0.3</v>
          </cell>
        </row>
        <row r="2262">
          <cell r="A2262" t="str">
            <v>440</v>
          </cell>
          <cell r="B2262" t="str">
            <v>Brita 3/4"</v>
          </cell>
          <cell r="C2262" t="str">
            <v>m3</v>
          </cell>
          <cell r="D2262">
            <v>1.6799999999999999E-2</v>
          </cell>
          <cell r="E2262">
            <v>36.21</v>
          </cell>
          <cell r="F2262">
            <v>0.61</v>
          </cell>
        </row>
        <row r="2263">
          <cell r="A2263" t="str">
            <v>615</v>
          </cell>
          <cell r="B2263" t="str">
            <v>Carregadeira CAT 924 F</v>
          </cell>
          <cell r="C2263" t="str">
            <v>h</v>
          </cell>
          <cell r="D2263">
            <v>1.6000000000000001E-4</v>
          </cell>
          <cell r="E2263">
            <v>100</v>
          </cell>
          <cell r="G2263">
            <v>0.02</v>
          </cell>
        </row>
        <row r="2264">
          <cell r="A2264" t="str">
            <v>416</v>
          </cell>
          <cell r="B2264" t="str">
            <v>Distribuidor de agregado reboque</v>
          </cell>
          <cell r="C2264" t="str">
            <v>h</v>
          </cell>
          <cell r="D2264">
            <v>1.8E-3</v>
          </cell>
          <cell r="E2264">
            <v>7.84</v>
          </cell>
          <cell r="G2264">
            <v>0.01</v>
          </cell>
        </row>
        <row r="2265">
          <cell r="A2265" t="str">
            <v>502</v>
          </cell>
          <cell r="B2265" t="str">
            <v>Tanque de asfalto frio</v>
          </cell>
          <cell r="C2265" t="str">
            <v>h</v>
          </cell>
          <cell r="D2265">
            <v>1.8E-3</v>
          </cell>
          <cell r="E2265">
            <v>7.39</v>
          </cell>
          <cell r="G2265">
            <v>0.01</v>
          </cell>
        </row>
        <row r="2266">
          <cell r="A2266" t="str">
            <v>513</v>
          </cell>
          <cell r="B2266" t="str">
            <v>Vassoura mecânica</v>
          </cell>
          <cell r="C2266" t="str">
            <v>h</v>
          </cell>
          <cell r="D2266">
            <v>1.8E-3</v>
          </cell>
          <cell r="E2266">
            <v>7.88</v>
          </cell>
          <cell r="G2266">
            <v>0.01</v>
          </cell>
        </row>
        <row r="2267">
          <cell r="A2267" t="str">
            <v>506</v>
          </cell>
          <cell r="B2267" t="str">
            <v>Compactador Pneus Autop SP 8000</v>
          </cell>
          <cell r="C2267" t="str">
            <v>h</v>
          </cell>
          <cell r="D2267">
            <v>3.5999999999999999E-3</v>
          </cell>
          <cell r="E2267">
            <v>102</v>
          </cell>
          <cell r="G2267">
            <v>0.37</v>
          </cell>
        </row>
        <row r="2268">
          <cell r="A2268" t="str">
            <v>520</v>
          </cell>
          <cell r="B2268" t="str">
            <v>Caminhão Chassi L1418 simples</v>
          </cell>
          <cell r="C2268" t="str">
            <v>h</v>
          </cell>
          <cell r="D2268">
            <v>1.8E-3</v>
          </cell>
          <cell r="E2268">
            <v>60</v>
          </cell>
          <cell r="G2268">
            <v>0.11</v>
          </cell>
        </row>
        <row r="2269">
          <cell r="A2269" t="str">
            <v>613</v>
          </cell>
          <cell r="B2269" t="str">
            <v>Equipamento espargidor de asfálto</v>
          </cell>
          <cell r="C2269" t="str">
            <v>h</v>
          </cell>
          <cell r="D2269">
            <v>1.8E-3</v>
          </cell>
          <cell r="E2269">
            <v>58.58</v>
          </cell>
          <cell r="G2269">
            <v>0.11</v>
          </cell>
        </row>
        <row r="2270">
          <cell r="A2270" t="str">
            <v>518</v>
          </cell>
          <cell r="B2270" t="str">
            <v>Trator de pneus</v>
          </cell>
          <cell r="C2270" t="str">
            <v>h</v>
          </cell>
          <cell r="D2270">
            <v>5.0000000000000001E-4</v>
          </cell>
          <cell r="E2270">
            <v>45.4</v>
          </cell>
          <cell r="G2270">
            <v>0.02</v>
          </cell>
        </row>
        <row r="2271">
          <cell r="A2271" t="str">
            <v>068</v>
          </cell>
          <cell r="B2271" t="str">
            <v>Caminhão basculante LR 1641/42</v>
          </cell>
          <cell r="C2271" t="str">
            <v>h</v>
          </cell>
          <cell r="D2271">
            <v>6.9999999999999999E-4</v>
          </cell>
          <cell r="E2271">
            <v>70</v>
          </cell>
          <cell r="G2271">
            <v>0.05</v>
          </cell>
        </row>
        <row r="2272">
          <cell r="A2272" t="str">
            <v>241</v>
          </cell>
          <cell r="B2272" t="str">
            <v>Motorista</v>
          </cell>
          <cell r="C2272" t="str">
            <v>h</v>
          </cell>
          <cell r="D2272">
            <v>2.5000000000000001E-3</v>
          </cell>
          <cell r="E2272">
            <v>12.305151</v>
          </cell>
          <cell r="H2272">
            <v>0.03</v>
          </cell>
        </row>
        <row r="2273">
          <cell r="A2273" t="str">
            <v>243</v>
          </cell>
          <cell r="B2273" t="str">
            <v>Operador de máquina</v>
          </cell>
          <cell r="C2273" t="str">
            <v>h</v>
          </cell>
          <cell r="D2273">
            <v>6.0000000000000001E-3</v>
          </cell>
          <cell r="E2273">
            <v>12.305151</v>
          </cell>
          <cell r="H2273">
            <v>7.0000000000000007E-2</v>
          </cell>
        </row>
        <row r="2274">
          <cell r="A2274" t="str">
            <v>300</v>
          </cell>
          <cell r="B2274" t="str">
            <v>Servente</v>
          </cell>
          <cell r="C2274" t="str">
            <v>h</v>
          </cell>
          <cell r="D2274">
            <v>1.37E-2</v>
          </cell>
          <cell r="E2274">
            <v>8.318601000000001</v>
          </cell>
          <cell r="H2274">
            <v>0.11</v>
          </cell>
        </row>
        <row r="2275">
          <cell r="A2275" t="str">
            <v>507</v>
          </cell>
          <cell r="B2275" t="str">
            <v>Encarregado de pavimentação</v>
          </cell>
          <cell r="C2275" t="str">
            <v>h</v>
          </cell>
          <cell r="D2275">
            <v>9.1000000000000004E-3</v>
          </cell>
          <cell r="E2275">
            <v>12.305151</v>
          </cell>
          <cell r="H2275">
            <v>0.11</v>
          </cell>
        </row>
        <row r="2276">
          <cell r="B2276" t="str">
            <v>Total sem BDI</v>
          </cell>
          <cell r="F2276">
            <v>4.41</v>
          </cell>
          <cell r="G2276">
            <v>0.71000000000000008</v>
          </cell>
          <cell r="H2276">
            <v>0.32</v>
          </cell>
          <cell r="I2276">
            <v>5.44</v>
          </cell>
        </row>
        <row r="2277">
          <cell r="B2277" t="str">
            <v>Total com BDI</v>
          </cell>
          <cell r="F2277">
            <v>5.71</v>
          </cell>
          <cell r="G2277">
            <v>0.92</v>
          </cell>
          <cell r="H2277">
            <v>0.41</v>
          </cell>
          <cell r="I2277">
            <v>7.05</v>
          </cell>
        </row>
        <row r="2279">
          <cell r="A2279" t="str">
            <v>20030</v>
          </cell>
          <cell r="B2279" t="str">
            <v>Tratamento superficial triplo</v>
          </cell>
          <cell r="C2279" t="str">
            <v>m2</v>
          </cell>
          <cell r="F2279">
            <v>7.53</v>
          </cell>
          <cell r="G2279">
            <v>1.39</v>
          </cell>
          <cell r="H2279">
            <v>2.12</v>
          </cell>
          <cell r="I2279">
            <v>11.04</v>
          </cell>
        </row>
        <row r="2280">
          <cell r="A2280" t="str">
            <v>514</v>
          </cell>
          <cell r="B2280" t="str">
            <v>Emulsão Asfáltica RR-2C DMT 350km</v>
          </cell>
          <cell r="C2280" t="str">
            <v>t</v>
          </cell>
          <cell r="D2280">
            <v>3.5000000000000001E-3</v>
          </cell>
          <cell r="E2280">
            <v>1251.26</v>
          </cell>
          <cell r="F2280">
            <v>4.38</v>
          </cell>
        </row>
        <row r="2281">
          <cell r="A2281" t="str">
            <v>443</v>
          </cell>
          <cell r="B2281" t="str">
            <v>Pedrisco</v>
          </cell>
          <cell r="C2281" t="str">
            <v>m3</v>
          </cell>
          <cell r="D2281">
            <v>0.01</v>
          </cell>
          <cell r="E2281">
            <v>37.840000000000003</v>
          </cell>
          <cell r="F2281">
            <v>0.38</v>
          </cell>
        </row>
        <row r="2282">
          <cell r="A2282" t="str">
            <v>440</v>
          </cell>
          <cell r="B2282" t="str">
            <v>Brita 3/4"</v>
          </cell>
          <cell r="C2282" t="str">
            <v>m3</v>
          </cell>
          <cell r="D2282">
            <v>2.9000000000000001E-2</v>
          </cell>
          <cell r="E2282">
            <v>36.21</v>
          </cell>
          <cell r="F2282">
            <v>1.05</v>
          </cell>
        </row>
        <row r="2283">
          <cell r="A2283" t="str">
            <v>615</v>
          </cell>
          <cell r="B2283" t="str">
            <v>Carregadeira CAT 924 F</v>
          </cell>
          <cell r="C2283" t="str">
            <v>h</v>
          </cell>
          <cell r="D2283">
            <v>2.7E-4</v>
          </cell>
          <cell r="E2283">
            <v>100</v>
          </cell>
          <cell r="G2283">
            <v>0.03</v>
          </cell>
        </row>
        <row r="2284">
          <cell r="A2284" t="str">
            <v>416</v>
          </cell>
          <cell r="B2284" t="str">
            <v>Distribuidor de agregado reboque</v>
          </cell>
          <cell r="C2284" t="str">
            <v>h</v>
          </cell>
          <cell r="D2284">
            <v>2.7000000000000001E-3</v>
          </cell>
          <cell r="E2284">
            <v>7.84</v>
          </cell>
          <cell r="G2284">
            <v>0.02</v>
          </cell>
        </row>
        <row r="2285">
          <cell r="A2285" t="str">
            <v>502</v>
          </cell>
          <cell r="B2285" t="str">
            <v>Tanque de asfalto frio</v>
          </cell>
          <cell r="C2285" t="str">
            <v>h</v>
          </cell>
          <cell r="D2285">
            <v>2.7000000000000001E-3</v>
          </cell>
          <cell r="E2285">
            <v>7.39</v>
          </cell>
          <cell r="G2285">
            <v>0.02</v>
          </cell>
        </row>
        <row r="2286">
          <cell r="A2286" t="str">
            <v>513</v>
          </cell>
          <cell r="B2286" t="str">
            <v>Vassoura mecânica</v>
          </cell>
          <cell r="C2286" t="str">
            <v>h</v>
          </cell>
          <cell r="D2286">
            <v>2.7000000000000001E-3</v>
          </cell>
          <cell r="E2286">
            <v>7.88</v>
          </cell>
          <cell r="G2286">
            <v>0.02</v>
          </cell>
        </row>
        <row r="2287">
          <cell r="A2287" t="str">
            <v>506</v>
          </cell>
          <cell r="B2287" t="str">
            <v>Compactador Pneus Autop SP 8000</v>
          </cell>
          <cell r="C2287" t="str">
            <v>h</v>
          </cell>
          <cell r="D2287">
            <v>5.4999999999999997E-3</v>
          </cell>
          <cell r="E2287">
            <v>102</v>
          </cell>
          <cell r="G2287">
            <v>0.56000000000000005</v>
          </cell>
        </row>
        <row r="2288">
          <cell r="A2288" t="str">
            <v>520</v>
          </cell>
          <cell r="B2288" t="str">
            <v>Caminhão Chassi L1418 simples</v>
          </cell>
          <cell r="C2288" t="str">
            <v>h</v>
          </cell>
          <cell r="D2288">
            <v>2.7000000000000001E-3</v>
          </cell>
          <cell r="E2288">
            <v>60</v>
          </cell>
          <cell r="G2288">
            <v>0.16</v>
          </cell>
        </row>
        <row r="2289">
          <cell r="A2289" t="str">
            <v>613</v>
          </cell>
          <cell r="B2289" t="str">
            <v>Equipamento espargidor de asfálto</v>
          </cell>
          <cell r="C2289" t="str">
            <v>h</v>
          </cell>
          <cell r="D2289">
            <v>2.7000000000000001E-3</v>
          </cell>
          <cell r="E2289">
            <v>58.58</v>
          </cell>
          <cell r="G2289">
            <v>0.16</v>
          </cell>
        </row>
        <row r="2290">
          <cell r="A2290" t="str">
            <v>518</v>
          </cell>
          <cell r="B2290" t="str">
            <v>Trator de pneus</v>
          </cell>
          <cell r="C2290" t="str">
            <v>h</v>
          </cell>
          <cell r="D2290">
            <v>5.0000000000000001E-4</v>
          </cell>
          <cell r="E2290">
            <v>45.4</v>
          </cell>
          <cell r="G2290">
            <v>0.02</v>
          </cell>
        </row>
        <row r="2291">
          <cell r="A2291" t="str">
            <v>068</v>
          </cell>
          <cell r="B2291" t="str">
            <v>Caminhão basculante LR 1641/42</v>
          </cell>
          <cell r="C2291" t="str">
            <v>h</v>
          </cell>
          <cell r="D2291">
            <v>1.1000000000000001E-3</v>
          </cell>
          <cell r="E2291">
            <v>70</v>
          </cell>
          <cell r="G2291">
            <v>0.08</v>
          </cell>
        </row>
        <row r="2292">
          <cell r="A2292" t="str">
            <v>241</v>
          </cell>
          <cell r="B2292" t="str">
            <v>Motorista</v>
          </cell>
          <cell r="C2292" t="str">
            <v>h</v>
          </cell>
          <cell r="D2292">
            <v>3.8E-3</v>
          </cell>
          <cell r="E2292">
            <v>12.305151</v>
          </cell>
          <cell r="H2292">
            <v>0.05</v>
          </cell>
        </row>
        <row r="2293">
          <cell r="A2293" t="str">
            <v>243</v>
          </cell>
          <cell r="B2293" t="str">
            <v>Operador de máquina</v>
          </cell>
          <cell r="C2293" t="str">
            <v>h</v>
          </cell>
          <cell r="D2293">
            <v>6.2700000000000004E-3</v>
          </cell>
          <cell r="E2293">
            <v>12.305151</v>
          </cell>
          <cell r="H2293">
            <v>0.08</v>
          </cell>
        </row>
        <row r="2294">
          <cell r="A2294" t="str">
            <v>300</v>
          </cell>
          <cell r="B2294" t="str">
            <v>Servente</v>
          </cell>
          <cell r="C2294" t="str">
            <v>h</v>
          </cell>
          <cell r="D2294">
            <v>2.06E-2</v>
          </cell>
          <cell r="E2294">
            <v>8.318601000000001</v>
          </cell>
          <cell r="H2294">
            <v>0.17</v>
          </cell>
        </row>
        <row r="2295">
          <cell r="A2295" t="str">
            <v>508</v>
          </cell>
          <cell r="B2295" t="str">
            <v>Encarregado de pavimentação</v>
          </cell>
          <cell r="C2295" t="str">
            <v>h</v>
          </cell>
          <cell r="D2295">
            <v>1.37E-2</v>
          </cell>
          <cell r="E2295">
            <v>97.48</v>
          </cell>
          <cell r="H2295">
            <v>1.34</v>
          </cell>
        </row>
        <row r="2296">
          <cell r="B2296" t="str">
            <v>Total sem BDI</v>
          </cell>
          <cell r="F2296">
            <v>5.81</v>
          </cell>
          <cell r="G2296">
            <v>1.07</v>
          </cell>
          <cell r="H2296">
            <v>1.6400000000000001</v>
          </cell>
          <cell r="I2296">
            <v>8.52</v>
          </cell>
        </row>
        <row r="2297">
          <cell r="B2297" t="str">
            <v>Total com BDI</v>
          </cell>
          <cell r="F2297">
            <v>7.53</v>
          </cell>
          <cell r="G2297">
            <v>1.39</v>
          </cell>
          <cell r="H2297">
            <v>2.12</v>
          </cell>
          <cell r="I2297">
            <v>11.04</v>
          </cell>
        </row>
        <row r="2300">
          <cell r="A2300" t="str">
            <v>20031</v>
          </cell>
          <cell r="B2300" t="str">
            <v xml:space="preserve">Pré-misturado a frio (PMF) </v>
          </cell>
          <cell r="D2300" t="str">
            <v>DMT=</v>
          </cell>
          <cell r="E2300" t="str">
            <v>30km</v>
          </cell>
          <cell r="F2300">
            <v>101.51</v>
          </cell>
          <cell r="G2300">
            <v>29.54</v>
          </cell>
          <cell r="H2300">
            <v>2.27</v>
          </cell>
          <cell r="I2300">
            <v>133.32</v>
          </cell>
        </row>
        <row r="2301">
          <cell r="A2301" t="str">
            <v>521</v>
          </cell>
          <cell r="B2301" t="str">
            <v>Emulsão Asfáltica RR-1C  DMT 350km</v>
          </cell>
          <cell r="C2301" t="str">
            <v>t</v>
          </cell>
          <cell r="D2301">
            <v>0.05</v>
          </cell>
          <cell r="E2301">
            <v>1147.3499999999999</v>
          </cell>
          <cell r="F2301">
            <v>57.37</v>
          </cell>
        </row>
        <row r="2302">
          <cell r="A2302" t="str">
            <v>616</v>
          </cell>
          <cell r="B2302" t="str">
            <v>Transporte da massa</v>
          </cell>
          <cell r="C2302" t="str">
            <v>t</v>
          </cell>
          <cell r="D2302">
            <v>1</v>
          </cell>
          <cell r="E2302">
            <v>12.69</v>
          </cell>
          <cell r="G2302">
            <v>12.69</v>
          </cell>
        </row>
        <row r="2303">
          <cell r="A2303" t="str">
            <v>440</v>
          </cell>
          <cell r="B2303" t="str">
            <v>Brita 3/4"</v>
          </cell>
          <cell r="C2303" t="str">
            <v>m3</v>
          </cell>
          <cell r="D2303">
            <v>0.51</v>
          </cell>
          <cell r="E2303">
            <v>36.21</v>
          </cell>
          <cell r="F2303">
            <v>18.47</v>
          </cell>
        </row>
        <row r="2304">
          <cell r="A2304" t="str">
            <v>498</v>
          </cell>
          <cell r="B2304" t="str">
            <v>Pó de pedra</v>
          </cell>
          <cell r="C2304" t="str">
            <v>m3</v>
          </cell>
          <cell r="D2304">
            <v>0.1</v>
          </cell>
          <cell r="E2304">
            <v>25</v>
          </cell>
          <cell r="F2304">
            <v>2.5</v>
          </cell>
        </row>
        <row r="2305">
          <cell r="A2305" t="str">
            <v>615</v>
          </cell>
          <cell r="B2305" t="str">
            <v>Carregadeira CAT 924 F</v>
          </cell>
          <cell r="C2305" t="str">
            <v>h</v>
          </cell>
          <cell r="D2305">
            <v>9.7999999999999997E-3</v>
          </cell>
          <cell r="E2305">
            <v>100</v>
          </cell>
          <cell r="G2305">
            <v>0.98</v>
          </cell>
        </row>
        <row r="2306">
          <cell r="A2306" t="str">
            <v>496</v>
          </cell>
          <cell r="B2306" t="str">
            <v>Usina de Asfalto</v>
          </cell>
          <cell r="C2306" t="str">
            <v>h</v>
          </cell>
          <cell r="D2306">
            <v>9.7999999999999997E-3</v>
          </cell>
          <cell r="E2306">
            <v>636.63</v>
          </cell>
          <cell r="G2306">
            <v>6.24</v>
          </cell>
        </row>
        <row r="2307">
          <cell r="A2307" t="str">
            <v>502</v>
          </cell>
          <cell r="B2307" t="str">
            <v>Tanque de alfalto frio</v>
          </cell>
          <cell r="C2307" t="str">
            <v>h</v>
          </cell>
          <cell r="D2307">
            <v>1.9599999999999999E-2</v>
          </cell>
          <cell r="E2307">
            <v>7.39</v>
          </cell>
          <cell r="G2307">
            <v>0.14000000000000001</v>
          </cell>
        </row>
        <row r="2308">
          <cell r="A2308" t="str">
            <v>506</v>
          </cell>
          <cell r="B2308" t="str">
            <v>Compactador de pneus</v>
          </cell>
          <cell r="C2308" t="str">
            <v>h</v>
          </cell>
          <cell r="D2308">
            <v>9.7999999999999997E-3</v>
          </cell>
          <cell r="E2308">
            <v>102</v>
          </cell>
          <cell r="G2308">
            <v>1</v>
          </cell>
        </row>
        <row r="2309">
          <cell r="A2309" t="str">
            <v>505</v>
          </cell>
          <cell r="B2309" t="str">
            <v>Compactador vibrat VAP-70</v>
          </cell>
          <cell r="C2309" t="str">
            <v>h</v>
          </cell>
          <cell r="D2309">
            <v>9.7999999999999997E-3</v>
          </cell>
          <cell r="E2309">
            <v>97.48</v>
          </cell>
          <cell r="G2309">
            <v>0.96</v>
          </cell>
        </row>
        <row r="2310">
          <cell r="A2310" t="str">
            <v>504</v>
          </cell>
          <cell r="B2310" t="str">
            <v>Vibro acabadora com esteira</v>
          </cell>
          <cell r="C2310" t="str">
            <v>h</v>
          </cell>
          <cell r="D2310">
            <v>9.7999999999999997E-3</v>
          </cell>
          <cell r="E2310">
            <v>21.25</v>
          </cell>
          <cell r="G2310">
            <v>0.21</v>
          </cell>
        </row>
        <row r="2311">
          <cell r="A2311" t="str">
            <v>501</v>
          </cell>
          <cell r="B2311" t="str">
            <v>Grupo Gerador 210 Kva</v>
          </cell>
          <cell r="C2311" t="str">
            <v>h</v>
          </cell>
          <cell r="D2311">
            <v>9.7999999999999997E-3</v>
          </cell>
          <cell r="E2311">
            <v>59.16</v>
          </cell>
          <cell r="G2311">
            <v>0.57999999999999996</v>
          </cell>
        </row>
        <row r="2312">
          <cell r="A2312" t="str">
            <v>243</v>
          </cell>
          <cell r="B2312" t="str">
            <v>Operador de máquina</v>
          </cell>
          <cell r="C2312" t="str">
            <v>h</v>
          </cell>
          <cell r="D2312">
            <v>2.9399999999999999E-2</v>
          </cell>
          <cell r="E2312">
            <v>12.305151</v>
          </cell>
          <cell r="H2312">
            <v>0.36</v>
          </cell>
        </row>
        <row r="2313">
          <cell r="A2313" t="str">
            <v>507</v>
          </cell>
          <cell r="B2313" t="str">
            <v>Encarregado de pavimentação</v>
          </cell>
          <cell r="C2313" t="str">
            <v>h</v>
          </cell>
          <cell r="D2313">
            <v>6.3700000000000007E-2</v>
          </cell>
          <cell r="E2313">
            <v>12.305151</v>
          </cell>
          <cell r="H2313">
            <v>0.78</v>
          </cell>
        </row>
        <row r="2314">
          <cell r="A2314" t="str">
            <v>300</v>
          </cell>
          <cell r="B2314" t="str">
            <v>Servente</v>
          </cell>
          <cell r="C2314" t="str">
            <v>h</v>
          </cell>
          <cell r="D2314">
            <v>7.3499999999999996E-2</v>
          </cell>
          <cell r="E2314">
            <v>8.318601000000001</v>
          </cell>
          <cell r="H2314">
            <v>0.61</v>
          </cell>
        </row>
        <row r="2315">
          <cell r="B2315" t="str">
            <v>Total sem BDI</v>
          </cell>
          <cell r="F2315">
            <v>78.34</v>
          </cell>
          <cell r="G2315">
            <v>22.8</v>
          </cell>
          <cell r="H2315">
            <v>1.75</v>
          </cell>
          <cell r="I2315">
            <v>102.89</v>
          </cell>
        </row>
        <row r="2316">
          <cell r="B2316" t="str">
            <v>Total com BDI</v>
          </cell>
          <cell r="F2316">
            <v>101.51</v>
          </cell>
          <cell r="G2316">
            <v>29.54</v>
          </cell>
          <cell r="H2316">
            <v>2.27</v>
          </cell>
          <cell r="I2316">
            <v>133.32</v>
          </cell>
        </row>
        <row r="2318">
          <cell r="A2318" t="str">
            <v>20034</v>
          </cell>
          <cell r="B2318" t="str">
            <v>Elevação caixa Celesc  5cm</v>
          </cell>
          <cell r="F2318">
            <v>8.31</v>
          </cell>
          <cell r="G2318">
            <v>0</v>
          </cell>
          <cell r="H2318">
            <v>26.73</v>
          </cell>
          <cell r="I2318">
            <v>35.04</v>
          </cell>
        </row>
        <row r="2319">
          <cell r="A2319" t="str">
            <v>078</v>
          </cell>
          <cell r="B2319" t="str">
            <v xml:space="preserve">Cimento </v>
          </cell>
          <cell r="C2319" t="str">
            <v>kg</v>
          </cell>
          <cell r="D2319">
            <v>4</v>
          </cell>
          <cell r="E2319">
            <v>0.37</v>
          </cell>
          <cell r="F2319">
            <v>1.48</v>
          </cell>
        </row>
        <row r="2320">
          <cell r="A2320" t="str">
            <v>022</v>
          </cell>
          <cell r="B2320" t="str">
            <v>Areia média</v>
          </cell>
          <cell r="C2320" t="str">
            <v>m3</v>
          </cell>
          <cell r="D2320">
            <v>0.02</v>
          </cell>
          <cell r="E2320">
            <v>51.3</v>
          </cell>
          <cell r="F2320">
            <v>1.03</v>
          </cell>
        </row>
        <row r="2321">
          <cell r="A2321" t="str">
            <v>333</v>
          </cell>
          <cell r="B2321" t="str">
            <v>Tijolo maciço</v>
          </cell>
          <cell r="C2321" t="str">
            <v>un</v>
          </cell>
          <cell r="D2321">
            <v>10</v>
          </cell>
          <cell r="E2321">
            <v>0.39</v>
          </cell>
          <cell r="F2321">
            <v>3.9</v>
          </cell>
        </row>
        <row r="2322">
          <cell r="A2322" t="str">
            <v>300</v>
          </cell>
          <cell r="B2322" t="str">
            <v xml:space="preserve">Servente </v>
          </cell>
          <cell r="C2322" t="str">
            <v>h</v>
          </cell>
          <cell r="D2322">
            <v>1</v>
          </cell>
          <cell r="E2322">
            <v>8.318601000000001</v>
          </cell>
          <cell r="H2322">
            <v>8.32</v>
          </cell>
        </row>
        <row r="2323">
          <cell r="A2323" t="str">
            <v>254</v>
          </cell>
          <cell r="B2323" t="str">
            <v>Pedreiro</v>
          </cell>
          <cell r="C2323" t="str">
            <v>h</v>
          </cell>
          <cell r="D2323">
            <v>1</v>
          </cell>
          <cell r="E2323">
            <v>12.305151</v>
          </cell>
          <cell r="H2323">
            <v>12.31</v>
          </cell>
        </row>
        <row r="2324">
          <cell r="B2324" t="str">
            <v>Total sem BDI</v>
          </cell>
          <cell r="F2324">
            <v>6.41</v>
          </cell>
          <cell r="G2324">
            <v>0</v>
          </cell>
          <cell r="H2324">
            <v>20.630000000000003</v>
          </cell>
          <cell r="I2324">
            <v>27.040000000000003</v>
          </cell>
        </row>
        <row r="2325">
          <cell r="B2325" t="str">
            <v>Total com BDI</v>
          </cell>
          <cell r="F2325">
            <v>8.31</v>
          </cell>
          <cell r="G2325">
            <v>0</v>
          </cell>
          <cell r="H2325">
            <v>26.73</v>
          </cell>
          <cell r="I2325">
            <v>35.04</v>
          </cell>
        </row>
        <row r="2327">
          <cell r="A2327" t="str">
            <v>20035</v>
          </cell>
          <cell r="B2327" t="str">
            <v>Elevação caixa Celesc  10cm</v>
          </cell>
          <cell r="F2327">
            <v>14.98</v>
          </cell>
          <cell r="G2327">
            <v>0</v>
          </cell>
          <cell r="H2327">
            <v>32.07</v>
          </cell>
          <cell r="I2327">
            <v>47.05</v>
          </cell>
        </row>
        <row r="2328">
          <cell r="A2328" t="str">
            <v>078</v>
          </cell>
          <cell r="B2328" t="str">
            <v xml:space="preserve">Cimento </v>
          </cell>
          <cell r="C2328" t="str">
            <v>kg</v>
          </cell>
          <cell r="D2328">
            <v>6</v>
          </cell>
          <cell r="E2328">
            <v>0.37</v>
          </cell>
          <cell r="F2328">
            <v>2.2200000000000002</v>
          </cell>
        </row>
        <row r="2329">
          <cell r="A2329" t="str">
            <v>022</v>
          </cell>
          <cell r="B2329" t="str">
            <v>Areia média</v>
          </cell>
          <cell r="C2329" t="str">
            <v>m3</v>
          </cell>
          <cell r="D2329">
            <v>0.03</v>
          </cell>
          <cell r="E2329">
            <v>51.3</v>
          </cell>
          <cell r="F2329">
            <v>1.54</v>
          </cell>
        </row>
        <row r="2330">
          <cell r="A2330" t="str">
            <v>333</v>
          </cell>
          <cell r="B2330" t="str">
            <v>Tijolo maciço</v>
          </cell>
          <cell r="C2330" t="str">
            <v>un</v>
          </cell>
          <cell r="D2330">
            <v>20</v>
          </cell>
          <cell r="E2330">
            <v>0.39</v>
          </cell>
          <cell r="F2330">
            <v>7.8</v>
          </cell>
        </row>
        <row r="2331">
          <cell r="A2331" t="str">
            <v>300</v>
          </cell>
          <cell r="B2331" t="str">
            <v xml:space="preserve">Servente </v>
          </cell>
          <cell r="C2331" t="str">
            <v>h</v>
          </cell>
          <cell r="D2331">
            <v>1.2</v>
          </cell>
          <cell r="E2331">
            <v>8.318601000000001</v>
          </cell>
          <cell r="H2331">
            <v>9.98</v>
          </cell>
        </row>
        <row r="2332">
          <cell r="A2332" t="str">
            <v>254</v>
          </cell>
          <cell r="B2332" t="str">
            <v>Pedreiro</v>
          </cell>
          <cell r="C2332" t="str">
            <v>h</v>
          </cell>
          <cell r="D2332">
            <v>1.2</v>
          </cell>
          <cell r="E2332">
            <v>12.305151</v>
          </cell>
          <cell r="H2332">
            <v>14.77</v>
          </cell>
        </row>
        <row r="2333">
          <cell r="B2333" t="str">
            <v>Total sem BDI</v>
          </cell>
          <cell r="F2333">
            <v>11.56</v>
          </cell>
          <cell r="G2333">
            <v>0</v>
          </cell>
          <cell r="H2333">
            <v>24.75</v>
          </cell>
          <cell r="I2333">
            <v>36.31</v>
          </cell>
        </row>
        <row r="2334">
          <cell r="B2334" t="str">
            <v>Total com BDI</v>
          </cell>
          <cell r="F2334">
            <v>14.98</v>
          </cell>
          <cell r="G2334">
            <v>0</v>
          </cell>
          <cell r="H2334">
            <v>32.07</v>
          </cell>
          <cell r="I2334">
            <v>47.05</v>
          </cell>
        </row>
        <row r="2336">
          <cell r="A2336" t="str">
            <v>20044</v>
          </cell>
          <cell r="B2336" t="str">
            <v>Elevação caixa Casan  15cm</v>
          </cell>
          <cell r="F2336">
            <v>22.47</v>
          </cell>
          <cell r="G2336">
            <v>0</v>
          </cell>
          <cell r="H2336">
            <v>40.090000000000003</v>
          </cell>
          <cell r="I2336">
            <v>62.56</v>
          </cell>
        </row>
        <row r="2337">
          <cell r="A2337" t="str">
            <v>078</v>
          </cell>
          <cell r="B2337" t="str">
            <v xml:space="preserve">Cimento </v>
          </cell>
          <cell r="C2337" t="str">
            <v>kg</v>
          </cell>
          <cell r="D2337">
            <v>9</v>
          </cell>
          <cell r="E2337">
            <v>0.37</v>
          </cell>
          <cell r="F2337">
            <v>3.33</v>
          </cell>
        </row>
        <row r="2338">
          <cell r="A2338" t="str">
            <v>022</v>
          </cell>
          <cell r="B2338" t="str">
            <v>Areia média</v>
          </cell>
          <cell r="C2338" t="str">
            <v>m3</v>
          </cell>
          <cell r="D2338">
            <v>4.4999999999999998E-2</v>
          </cell>
          <cell r="E2338">
            <v>51.3</v>
          </cell>
          <cell r="F2338">
            <v>2.31</v>
          </cell>
        </row>
        <row r="2339">
          <cell r="A2339" t="str">
            <v>333</v>
          </cell>
          <cell r="B2339" t="str">
            <v>Tijolo maciço</v>
          </cell>
          <cell r="C2339" t="str">
            <v>un</v>
          </cell>
          <cell r="D2339">
            <v>30</v>
          </cell>
          <cell r="E2339">
            <v>0.39</v>
          </cell>
          <cell r="F2339">
            <v>11.7</v>
          </cell>
        </row>
        <row r="2340">
          <cell r="A2340" t="str">
            <v>300</v>
          </cell>
          <cell r="B2340" t="str">
            <v xml:space="preserve">Servente </v>
          </cell>
          <cell r="C2340" t="str">
            <v>h</v>
          </cell>
          <cell r="D2340">
            <v>1.5</v>
          </cell>
          <cell r="E2340">
            <v>8.318601000000001</v>
          </cell>
          <cell r="H2340">
            <v>12.48</v>
          </cell>
        </row>
        <row r="2341">
          <cell r="A2341" t="str">
            <v>254</v>
          </cell>
          <cell r="B2341" t="str">
            <v>Pedreiro</v>
          </cell>
          <cell r="C2341" t="str">
            <v>h</v>
          </cell>
          <cell r="D2341">
            <v>1.5</v>
          </cell>
          <cell r="E2341">
            <v>12.305151</v>
          </cell>
          <cell r="H2341">
            <v>18.46</v>
          </cell>
        </row>
        <row r="2342">
          <cell r="B2342" t="str">
            <v>Total sem BDI</v>
          </cell>
          <cell r="F2342">
            <v>17.34</v>
          </cell>
          <cell r="G2342">
            <v>0</v>
          </cell>
          <cell r="H2342">
            <v>30.94</v>
          </cell>
          <cell r="I2342">
            <v>48.28</v>
          </cell>
        </row>
        <row r="2343">
          <cell r="B2343" t="str">
            <v>Total com BDI</v>
          </cell>
          <cell r="F2343">
            <v>22.47</v>
          </cell>
          <cell r="G2343">
            <v>0</v>
          </cell>
          <cell r="H2343">
            <v>40.090000000000003</v>
          </cell>
          <cell r="I2343">
            <v>62.56</v>
          </cell>
        </row>
        <row r="2345">
          <cell r="A2345" t="str">
            <v>20046</v>
          </cell>
          <cell r="B2345" t="str">
            <v>Sinalização de trânsito com tinta a base de resina plástica aplicação a frio</v>
          </cell>
          <cell r="F2345">
            <v>29.23</v>
          </cell>
          <cell r="G2345">
            <v>0</v>
          </cell>
          <cell r="H2345">
            <v>0</v>
          </cell>
          <cell r="I2345">
            <v>29.23</v>
          </cell>
        </row>
        <row r="2346">
          <cell r="A2346" t="str">
            <v>863</v>
          </cell>
          <cell r="B2346" t="str">
            <v>Execução serviço de sinalização</v>
          </cell>
          <cell r="C2346" t="str">
            <v>m²</v>
          </cell>
          <cell r="D2346">
            <v>1</v>
          </cell>
          <cell r="E2346">
            <v>22.56</v>
          </cell>
          <cell r="F2346">
            <v>22.56</v>
          </cell>
        </row>
        <row r="2347">
          <cell r="B2347" t="str">
            <v>Total sem BDI</v>
          </cell>
          <cell r="F2347">
            <v>22.56</v>
          </cell>
          <cell r="G2347">
            <v>0</v>
          </cell>
          <cell r="H2347">
            <v>0</v>
          </cell>
          <cell r="I2347">
            <v>22.56</v>
          </cell>
        </row>
        <row r="2348">
          <cell r="B2348" t="str">
            <v>Total com BDI</v>
          </cell>
          <cell r="F2348">
            <v>29.23</v>
          </cell>
          <cell r="G2348">
            <v>0</v>
          </cell>
          <cell r="H2348">
            <v>0</v>
          </cell>
          <cell r="I2348">
            <v>29.23</v>
          </cell>
        </row>
        <row r="2350">
          <cell r="A2350" t="str">
            <v>20053</v>
          </cell>
          <cell r="B2350" t="str">
            <v xml:space="preserve">Pintura mecânica de eixo cor branco termoplástica spray a quente e aplicação de microesfera de vidro "drop on" </v>
          </cell>
          <cell r="F2350">
            <v>43.3</v>
          </cell>
          <cell r="G2350">
            <v>0</v>
          </cell>
          <cell r="H2350">
            <v>0</v>
          </cell>
          <cell r="I2350">
            <v>43.3</v>
          </cell>
        </row>
        <row r="2351">
          <cell r="A2351" t="str">
            <v>1432</v>
          </cell>
          <cell r="B2351" t="str">
            <v xml:space="preserve">Pintura mecânica de eixo cor branco termoplástica spray a quente e aplicação de microesfera de vidro "drop on" </v>
          </cell>
          <cell r="C2351" t="str">
            <v>m²</v>
          </cell>
          <cell r="D2351">
            <v>1</v>
          </cell>
          <cell r="E2351">
            <v>33.42</v>
          </cell>
          <cell r="F2351">
            <v>33.42</v>
          </cell>
        </row>
        <row r="2352">
          <cell r="B2352" t="str">
            <v>Total sem BDI</v>
          </cell>
          <cell r="F2352">
            <v>33.42</v>
          </cell>
          <cell r="G2352">
            <v>0</v>
          </cell>
          <cell r="H2352">
            <v>0</v>
          </cell>
          <cell r="I2352">
            <v>33.42</v>
          </cell>
        </row>
        <row r="2353">
          <cell r="B2353" t="str">
            <v>Total com BDI</v>
          </cell>
          <cell r="F2353">
            <v>43.3</v>
          </cell>
          <cell r="G2353">
            <v>0</v>
          </cell>
          <cell r="H2353">
            <v>0</v>
          </cell>
          <cell r="I2353">
            <v>43.3</v>
          </cell>
        </row>
        <row r="2355">
          <cell r="A2355" t="str">
            <v>20054</v>
          </cell>
          <cell r="B2355" t="str">
            <v>Pintura manual com material termoplástico extrusado a quente com aplicação de microesfera de vidro "drop on" faixa de pedestre, dizeres e setas</v>
          </cell>
          <cell r="F2355">
            <v>74.010000000000005</v>
          </cell>
          <cell r="G2355">
            <v>0</v>
          </cell>
          <cell r="H2355">
            <v>0</v>
          </cell>
          <cell r="I2355">
            <v>74.010000000000005</v>
          </cell>
        </row>
        <row r="2356">
          <cell r="A2356" t="str">
            <v>1433</v>
          </cell>
          <cell r="B2356" t="str">
            <v>Pintura manual com material termoplástico extrusado a quente com aplicação de microesfera de vidro "drop on" faixa de pedestre, dizeres e setas</v>
          </cell>
          <cell r="C2356" t="str">
            <v>m²</v>
          </cell>
          <cell r="D2356">
            <v>1</v>
          </cell>
          <cell r="E2356">
            <v>57.12</v>
          </cell>
          <cell r="F2356">
            <v>57.12</v>
          </cell>
        </row>
        <row r="2357">
          <cell r="B2357" t="str">
            <v>Total sem BDI</v>
          </cell>
          <cell r="F2357">
            <v>57.12</v>
          </cell>
          <cell r="G2357">
            <v>0</v>
          </cell>
          <cell r="H2357">
            <v>0</v>
          </cell>
          <cell r="I2357">
            <v>57.12</v>
          </cell>
        </row>
        <row r="2358">
          <cell r="B2358" t="str">
            <v>Total com BDI</v>
          </cell>
          <cell r="F2358">
            <v>74.010000000000005</v>
          </cell>
          <cell r="G2358">
            <v>0</v>
          </cell>
          <cell r="H2358">
            <v>0</v>
          </cell>
          <cell r="I2358">
            <v>74.010000000000005</v>
          </cell>
        </row>
        <row r="2360">
          <cell r="A2360" t="str">
            <v>20055</v>
          </cell>
          <cell r="B2360" t="str">
            <v xml:space="preserve">Pintura de eixo com tinta metilmetacrilato para correção de pintura antiga </v>
          </cell>
          <cell r="F2360">
            <v>33.01</v>
          </cell>
          <cell r="G2360">
            <v>0</v>
          </cell>
          <cell r="H2360">
            <v>0</v>
          </cell>
          <cell r="I2360">
            <v>33.01</v>
          </cell>
        </row>
        <row r="2361">
          <cell r="A2361" t="str">
            <v>1434</v>
          </cell>
          <cell r="B2361" t="str">
            <v xml:space="preserve">Pintura de eixo com tinta metilmetacrilato para correção de pintura antiga </v>
          </cell>
          <cell r="C2361" t="str">
            <v>m²</v>
          </cell>
          <cell r="D2361">
            <v>1</v>
          </cell>
          <cell r="E2361">
            <v>25.48</v>
          </cell>
          <cell r="F2361">
            <v>25.48</v>
          </cell>
        </row>
        <row r="2362">
          <cell r="B2362" t="str">
            <v>Total sem BDI</v>
          </cell>
          <cell r="F2362">
            <v>25.48</v>
          </cell>
          <cell r="G2362">
            <v>0</v>
          </cell>
          <cell r="H2362">
            <v>0</v>
          </cell>
          <cell r="I2362">
            <v>25.48</v>
          </cell>
        </row>
        <row r="2363">
          <cell r="B2363" t="str">
            <v>Total com BDI</v>
          </cell>
          <cell r="F2363">
            <v>33.01</v>
          </cell>
          <cell r="G2363">
            <v>0</v>
          </cell>
          <cell r="H2363">
            <v>0</v>
          </cell>
          <cell r="I2363">
            <v>33.01</v>
          </cell>
        </row>
      </sheetData>
      <sheetData sheetId="4"/>
      <sheetData sheetId="5"/>
      <sheetData sheetId="6"/>
      <sheetData sheetId="7"/>
      <sheetData sheetId="8"/>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Vínculo (2)"/>
      <sheetName val="PRO-08"/>
      <sheetName val="DADOS"/>
      <sheetName val="TransComerc_Basc10m³"/>
      <sheetName val="TapaBuraco"/>
      <sheetName val="FIDENS-R$mil"/>
      <sheetName val="C"/>
      <sheetName val="FV-DNER"/>
      <sheetName val="PLANILHA ATUALIZADA"/>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Vínculo"/>
      <sheetName val="orçamento_global"/>
      <sheetName val="points"/>
      <sheetName val="Mat"/>
      <sheetName val="Plan 2.7"/>
      <sheetName val="Sub-base"/>
      <sheetName val="Resumo"/>
      <sheetName val="DMT Terrap."/>
      <sheetName val="Reajustamento"/>
      <sheetName val="LISTAS"/>
      <sheetName val="LISTA_MATERIAIS"/>
      <sheetName val="MATERIAIS"/>
      <sheetName val="RBE ACT mi"/>
      <sheetName val="RESUMO TOTAL LOTE"/>
      <sheetName val="BR 146"/>
      <sheetName val="8ª MP_BR-459"/>
      <sheetName val="COMPOS1"/>
      <sheetName val="PLANILHA CONTRATUAL"/>
      <sheetName val="Equipamentos"/>
      <sheetName val="8ª MP_BR_459"/>
      <sheetName val="CUSTO ZONA SUL"/>
      <sheetName val="Motores"/>
      <sheetName va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aux1"/>
      <sheetName val="1,19"/>
      <sheetName val="1,20"/>
      <sheetName val="1,21"/>
      <sheetName val="1,22"/>
      <sheetName val="1,23"/>
      <sheetName val="1.24"/>
      <sheetName val="1.25"/>
      <sheetName val="1.26"/>
      <sheetName val="1.28"/>
      <sheetName val="1.29"/>
      <sheetName val="3.4"/>
      <sheetName val="D"/>
      <sheetName val="2.1"/>
      <sheetName val="H"/>
      <sheetName val="I"/>
      <sheetName val="J"/>
      <sheetName val="K"/>
      <sheetName val="L"/>
      <sheetName val="M"/>
      <sheetName val="N"/>
      <sheetName val="O"/>
      <sheetName val="aux. 2"/>
      <sheetName val="Q"/>
      <sheetName val="R"/>
      <sheetName val="S"/>
      <sheetName val="T"/>
      <sheetName val="U"/>
      <sheetName val="B"/>
      <sheetName val="G"/>
      <sheetName val="P"/>
      <sheetName val="DMT modelo"/>
      <sheetName val="RESUMO"/>
      <sheetName val="REAJU"/>
      <sheetName val="TSD-FOG"/>
      <sheetName val="Sub e base"/>
      <sheetName val="AGREGADOS"/>
      <sheetName val="Quadro Resumo"/>
      <sheetName val="RELATÓRIO"/>
      <sheetName val="Prod. Equip. Mec.1"/>
      <sheetName val="Página 16"/>
      <sheetName val="Recuperação da Pista"/>
      <sheetName val="aux"/>
      <sheetName val="Anual"/>
      <sheetName val="estgg"/>
      <sheetName val="compos1"/>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Rel-15ª med."/>
      <sheetName val="PMF"/>
      <sheetName val="Regula"/>
      <sheetName val="serviços"/>
      <sheetName val="tlmb"/>
      <sheetName val="Orçamento"/>
      <sheetName val="Dados"/>
      <sheetName val="eq"/>
      <sheetName val="mo"/>
      <sheetName val="PLANILHA"/>
      <sheetName val="projeto"/>
    </sheetNames>
    <sheetDataSet>
      <sheetData sheetId="0"/>
      <sheetData sheetId="1"/>
      <sheetData sheetId="2"/>
      <sheetData sheetId="3"/>
      <sheetData sheetId="4"/>
      <sheetData sheetId="5">
        <row r="11">
          <cell r="A11" t="str">
            <v>a</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refreshError="1"/>
      <sheetData sheetId="9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aux1"/>
      <sheetName val="1,19"/>
      <sheetName val="1,20"/>
      <sheetName val="1,21"/>
      <sheetName val="1,22"/>
      <sheetName val="1,23"/>
      <sheetName val="1.24"/>
      <sheetName val="1.25"/>
      <sheetName val="1.26"/>
      <sheetName val="1.28"/>
      <sheetName val="1.29"/>
      <sheetName val="3.4"/>
      <sheetName val="D"/>
      <sheetName val="2.1"/>
      <sheetName val="H"/>
      <sheetName val="I"/>
      <sheetName val="J"/>
      <sheetName val="K"/>
      <sheetName val="L"/>
      <sheetName val="M"/>
      <sheetName val="N"/>
      <sheetName val="O"/>
      <sheetName val="aux. 2"/>
      <sheetName val="Q"/>
      <sheetName val="R"/>
      <sheetName val="S"/>
      <sheetName val="T"/>
      <sheetName val="U"/>
      <sheetName val="B"/>
      <sheetName val="G"/>
      <sheetName val="P"/>
      <sheetName val="DMT modelo"/>
      <sheetName val="RESUMO"/>
      <sheetName val="REAJU"/>
      <sheetName val="TSD-FOG"/>
      <sheetName val="Sub e base"/>
      <sheetName val="AGREGADOS"/>
      <sheetName val="Quadro Resumo"/>
      <sheetName val="RELATÓRIO"/>
      <sheetName val="Página 16"/>
      <sheetName val="Recuperação da Pista"/>
      <sheetName val="Anual"/>
      <sheetName val="projeto"/>
      <sheetName val="aux"/>
      <sheetName val="estgg"/>
      <sheetName val="compos1"/>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Rel-15ª med."/>
      <sheetName val="PMF"/>
      <sheetName val="Regula"/>
      <sheetName val="serviços"/>
      <sheetName val="tlmb"/>
      <sheetName val="Orçamento"/>
      <sheetName val="Dados"/>
      <sheetName val="eq"/>
      <sheetName val="mo"/>
      <sheetName val="PLANILHA"/>
      <sheetName val="Prod. Equip. Mec.1"/>
      <sheetName val="ququant"/>
      <sheetName val="1. Cadastro da LM"/>
      <sheetName val="4. Orçamento FD"/>
      <sheetName val="Produto 09"/>
      <sheetName val="Produto 10"/>
      <sheetName val="Produto 01"/>
      <sheetName val="Prod. 03A CREMA-CIB"/>
      <sheetName val="aterro"/>
      <sheetName val="tsd"/>
      <sheetName val="E"/>
      <sheetName val="F"/>
      <sheetName val="relatório-1ª med."/>
      <sheetName val="DIPRVS12"/>
      <sheetName val="ISSQN"/>
      <sheetName val="insumos básicos"/>
      <sheetName val="quadro 04 - planilhas preços"/>
      <sheetName val="Serv. Adm."/>
      <sheetName val="Mat. Bet."/>
      <sheetName val="Sicro"/>
      <sheetName val="COMP-AC"/>
      <sheetName val="COMP-AM"/>
      <sheetName val="COMP-CE"/>
      <sheetName val="COMP-MA"/>
      <sheetName val="COMP-MT"/>
      <sheetName val="COMP-PA"/>
      <sheetName val="COMP-PI"/>
      <sheetName val="COMP-RN"/>
      <sheetName val="COMP-RR"/>
      <sheetName val="COMP-TO"/>
      <sheetName val="PREMISSAS"/>
      <sheetName val="reg_mec_fx_dm_"/>
      <sheetName val="Custo horário de Equip"/>
      <sheetName val="Custo Mão-de-Obra"/>
      <sheetName val="Res. dos Materias - Atividade"/>
      <sheetName val="f. mediçao"/>
      <sheetName val="LISTA SUSPENSA"/>
      <sheetName val="inventário"/>
      <sheetName val="TPU-MARÇO_2002"/>
      <sheetName val="produção"/>
      <sheetName val="Relação de Pessoal"/>
      <sheetName val="Relação de Equipamentos"/>
      <sheetName val="DG"/>
      <sheetName val="ROÇCOL"/>
      <sheetName val="RO"/>
      <sheetName val="DRENO"/>
      <sheetName val="ENROC JOG"/>
      <sheetName val="MICRO"/>
      <sheetName val="PORTICO"/>
      <sheetName val="CONCR"/>
    </sheetNames>
    <sheetDataSet>
      <sheetData sheetId="0"/>
      <sheetData sheetId="1"/>
      <sheetData sheetId="2"/>
      <sheetData sheetId="3"/>
      <sheetData sheetId="4"/>
      <sheetData sheetId="5">
        <row r="11">
          <cell r="A11" t="str">
            <v>a</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agem de Pista Ago-98"/>
      <sheetName val="Fresagem de Pista Ago_98"/>
    </sheetNames>
    <sheetDataSet>
      <sheetData sheetId="0"/>
      <sheetData sheetId="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QuQuant"/>
      <sheetName val="Tabela Abril 2000"/>
      <sheetName val="TABELA"/>
      <sheetName val="PATO"/>
      <sheetName val="alphaville"/>
      <sheetName val="PACAJUS"/>
      <sheetName val="Dados"/>
      <sheetName val="PQ"/>
      <sheetName val="PSCEGERAL"/>
      <sheetName val="Planilha"/>
      <sheetName val="PROJE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 val="Materiais Betuminosos"/>
      <sheetName val="OR960887.XLS"/>
      <sheetName val="Acumulado"/>
      <sheetName val="Qd05 Preço"/>
      <sheetName val="Qd06"/>
      <sheetName val="LOTE 6"/>
      <sheetName val="Resumo Financeiro"/>
      <sheetName val="PROJETO"/>
      <sheetName val="Capa"/>
      <sheetName val="Sumário"/>
      <sheetName val="Capa Apres"/>
      <sheetName val="Apres"/>
      <sheetName val="Capa Mapa"/>
      <sheetName val="Mapa"/>
      <sheetName val="Capa Premissas"/>
      <sheetName val="Premissas"/>
      <sheetName val="Capa Caract. Seg."/>
      <sheetName val="Áreas gramadas"/>
      <sheetName val="OAE"/>
      <sheetName val="Drenagem"/>
      <sheetName val="Capa Memória de Calc"/>
      <sheetName val="Características"/>
      <sheetName val="Percentual"/>
      <sheetName val="M2"/>
      <sheetName val="Quantitativos"/>
      <sheetName val="CMB"/>
      <sheetName val="ESP"/>
      <sheetName val="Fresagem"/>
      <sheetName val="Capa Resumo"/>
      <sheetName val="Unifilar"/>
      <sheetName val="Orçamento Total"/>
      <sheetName val="Crono. Financ. (kmf) (2)"/>
      <sheetName val="Orçamento por Kmf"/>
      <sheetName val="Orçamento por solução"/>
      <sheetName val="Orçamento Kmf"/>
      <sheetName val="Orçam. Resumo"/>
      <sheetName val="Crono. Financ."/>
      <sheetName val="Canteiro"/>
      <sheetName val="Capa Documentação"/>
      <sheetName val="Capa Anexo I"/>
      <sheetName val="LVC"/>
      <sheetName val="Capa Anexo II"/>
      <sheetName val="Capa Anexo III"/>
      <sheetName val="Capa Anexo IV"/>
      <sheetName val="AVS"/>
      <sheetName val="Ctr."/>
      <sheetName val="Dados"/>
      <sheetName val="DG"/>
    </sheetNames>
    <definedNames>
      <definedName name="PassaExtenso"/>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DRO RESUMO DMT"/>
      <sheetName val="Planilha em PE-044_PAV_LINEAR_D"/>
    </sheetNames>
    <definedNames>
      <definedName name="AFDD"/>
      <definedName name="AVC"/>
      <definedName name="daV"/>
      <definedName name="daVIDSON"/>
      <definedName name="rD"/>
      <definedName name="ZA"/>
    </defined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RELATA"/>
      <sheetName val="Cálculo"/>
      <sheetName val="Custo do CM-30"/>
      <sheetName val="memória de calculo_liquida"/>
      <sheetName val="Preços"/>
      <sheetName val="Desp. Apoio"/>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Fresagem de Pista Ago-98"/>
      <sheetName val="Proposta"/>
      <sheetName val="Carimbo de Nota"/>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COMPOS1"/>
      <sheetName val="P3"/>
      <sheetName val="PLANILHA ATUALIZADA"/>
      <sheetName val="Auxiliar"/>
      <sheetName val="Tela"/>
      <sheetName val="Atualizacao"/>
      <sheetName val="Chuvas"/>
      <sheetName val="Medição"/>
      <sheetName val="Custo da Imprimação"/>
      <sheetName val="Custo da Pintura de Ligação"/>
      <sheetName val="Conc 20"/>
      <sheetName val="CRON.NOVO.ARIPUANA"/>
      <sheetName val="PRO_08"/>
      <sheetName val="RP-1 SB (3)"/>
      <sheetName val="RESUMO_AUT1"/>
      <sheetName val="Resumo Financeiro"/>
      <sheetName val=""/>
      <sheetName val="ROSTO"/>
      <sheetName val="7CONT FIN"/>
      <sheetName val="DG"/>
      <sheetName val="Resumo Geral"/>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BANCO"/>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Relatório-1ª med."/>
      <sheetName val="Viga_Benkellman1"/>
      <sheetName val="Estudo_Estatístico1"/>
      <sheetName val="Pro_-_10_norma_A1"/>
      <sheetName val="Pró_-_11_norma_B1"/>
      <sheetName val="Resumo_subtrechos_homgêneos1"/>
      <sheetName val="Demonstrativo_Dimensionamento1"/>
      <sheetName val="Camadas_Mat__Distintos1"/>
      <sheetName val="Relatório-1ª_med_"/>
      <sheetName val="PROJETO"/>
      <sheetName val="Imai03"/>
      <sheetName val="NF 131"/>
      <sheetName val="ANALISES.XLS"/>
      <sheetName val="Read Me!"/>
      <sheetName val="BD"/>
      <sheetName val="TABE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refreshError="1"/>
      <sheetData sheetId="67" refreshError="1"/>
      <sheetData sheetId="68" refreshError="1"/>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eração"/>
      <sheetName val="REAJUSTE DO PROGRAMA"/>
      <sheetName val="Tranporte Comercial"/>
      <sheetName val="Transporte especial"/>
      <sheetName val="Consumo e Trans.Ligante"/>
      <sheetName val="Localização de ocorrências"/>
      <sheetName val="Comparativo de preço"/>
      <sheetName val="grafico unifilar"/>
      <sheetName val="Calculo do DMT"/>
    </sheetNames>
    <sheetDataSet>
      <sheetData sheetId="0">
        <row r="13">
          <cell r="A13" t="str">
            <v>1.1.200.00</v>
          </cell>
          <cell r="B13" t="str">
            <v>Escav. Carga mat. Jazida p/ recomposição</v>
          </cell>
          <cell r="C13" t="str">
            <v>m3</v>
          </cell>
          <cell r="E13">
            <v>0</v>
          </cell>
          <cell r="F13">
            <v>0</v>
          </cell>
          <cell r="G13" t="e">
            <v>#DIV/0!</v>
          </cell>
          <cell r="H13">
            <v>0</v>
          </cell>
          <cell r="I13">
            <v>0</v>
          </cell>
          <cell r="J13">
            <v>1.49</v>
          </cell>
          <cell r="K13">
            <v>0</v>
          </cell>
          <cell r="L13">
            <v>0</v>
          </cell>
          <cell r="M13">
            <v>0</v>
          </cell>
        </row>
        <row r="14">
          <cell r="A14" t="str">
            <v>1.2.200.01</v>
          </cell>
          <cell r="B14" t="str">
            <v>Recomp. Camada granular do pavimento</v>
          </cell>
          <cell r="C14" t="str">
            <v>m3</v>
          </cell>
          <cell r="D14">
            <v>8794</v>
          </cell>
          <cell r="E14">
            <v>0</v>
          </cell>
          <cell r="F14">
            <v>0</v>
          </cell>
          <cell r="G14">
            <v>0</v>
          </cell>
          <cell r="H14">
            <v>8794</v>
          </cell>
          <cell r="I14">
            <v>8794</v>
          </cell>
          <cell r="J14">
            <v>2.92</v>
          </cell>
          <cell r="K14">
            <v>25678.48</v>
          </cell>
          <cell r="L14">
            <v>25678.48</v>
          </cell>
          <cell r="M14">
            <v>0</v>
          </cell>
        </row>
        <row r="15">
          <cell r="A15" t="str">
            <v>1.2.220.00</v>
          </cell>
          <cell r="B15" t="str">
            <v>Solo brita p/base de remendo profundo</v>
          </cell>
          <cell r="C15" t="str">
            <v>m3</v>
          </cell>
          <cell r="D15">
            <v>15786.492</v>
          </cell>
          <cell r="E15">
            <v>6450</v>
          </cell>
          <cell r="F15">
            <v>6278</v>
          </cell>
          <cell r="G15">
            <v>-0.77350330258927535</v>
          </cell>
          <cell r="H15">
            <v>22236.491999999998</v>
          </cell>
          <cell r="I15">
            <v>22064.491999999998</v>
          </cell>
          <cell r="J15">
            <v>8.9499999999999993</v>
          </cell>
          <cell r="K15">
            <v>199016.6</v>
          </cell>
          <cell r="L15">
            <v>197477.2</v>
          </cell>
          <cell r="M15">
            <v>-1539.3999999999942</v>
          </cell>
        </row>
        <row r="16">
          <cell r="A16" t="str">
            <v>1.2.300.00</v>
          </cell>
          <cell r="B16" t="str">
            <v>Imprimação</v>
          </cell>
          <cell r="C16" t="str">
            <v>m2</v>
          </cell>
          <cell r="D16">
            <v>28610</v>
          </cell>
          <cell r="E16">
            <v>0</v>
          </cell>
          <cell r="F16">
            <v>0</v>
          </cell>
          <cell r="G16">
            <v>0</v>
          </cell>
          <cell r="H16">
            <v>28610</v>
          </cell>
          <cell r="I16">
            <v>28610</v>
          </cell>
          <cell r="J16">
            <v>0.05</v>
          </cell>
          <cell r="K16">
            <v>1430.5</v>
          </cell>
          <cell r="L16">
            <v>1430.5</v>
          </cell>
          <cell r="M16">
            <v>0</v>
          </cell>
        </row>
        <row r="17">
          <cell r="A17" t="str">
            <v>1.2.400.00</v>
          </cell>
          <cell r="B17" t="str">
            <v>Pintura de ligação</v>
          </cell>
          <cell r="C17" t="str">
            <v>m2</v>
          </cell>
          <cell r="D17">
            <v>102009.789</v>
          </cell>
          <cell r="E17">
            <v>248626.66699999999</v>
          </cell>
          <cell r="F17">
            <v>68046.706666666694</v>
          </cell>
          <cell r="G17">
            <v>-51.50062329324173</v>
          </cell>
          <cell r="H17">
            <v>350636.45600000001</v>
          </cell>
          <cell r="I17">
            <v>170056.49566666671</v>
          </cell>
          <cell r="J17">
            <v>0.03</v>
          </cell>
          <cell r="K17">
            <v>10519.09</v>
          </cell>
          <cell r="L17">
            <v>5101.6899999999996</v>
          </cell>
          <cell r="M17">
            <v>-5417.4000000000005</v>
          </cell>
        </row>
        <row r="18">
          <cell r="A18" t="str">
            <v>1.2.520.00</v>
          </cell>
          <cell r="B18" t="str">
            <v>Mistura Areia-Asfalto em betoneira</v>
          </cell>
          <cell r="C18" t="str">
            <v>m3</v>
          </cell>
          <cell r="D18">
            <v>2126.7660000000001</v>
          </cell>
          <cell r="E18">
            <v>50</v>
          </cell>
          <cell r="F18">
            <v>50</v>
          </cell>
          <cell r="G18">
            <v>0</v>
          </cell>
          <cell r="H18">
            <v>2176.7660000000001</v>
          </cell>
          <cell r="I18">
            <v>2176.7660000000001</v>
          </cell>
          <cell r="J18">
            <v>20.36</v>
          </cell>
          <cell r="K18">
            <v>44318.95</v>
          </cell>
          <cell r="L18">
            <v>44318.95</v>
          </cell>
          <cell r="M18">
            <v>0</v>
          </cell>
        </row>
        <row r="19">
          <cell r="A19" t="str">
            <v>1.2.521.00</v>
          </cell>
          <cell r="B19" t="str">
            <v>Mistura Areia Asfalto Usinada a quente</v>
          </cell>
          <cell r="C19" t="str">
            <v>m3</v>
          </cell>
          <cell r="D19">
            <v>540</v>
          </cell>
          <cell r="E19">
            <v>8643.6</v>
          </cell>
          <cell r="F19">
            <v>2323.3014000000012</v>
          </cell>
          <cell r="G19">
            <v>-68.82157977263816</v>
          </cell>
          <cell r="H19">
            <v>9183.6</v>
          </cell>
          <cell r="I19">
            <v>2863.3014000000012</v>
          </cell>
          <cell r="J19">
            <v>16.75</v>
          </cell>
          <cell r="K19">
            <v>153825.29999999999</v>
          </cell>
          <cell r="L19">
            <v>47960.29</v>
          </cell>
          <cell r="M19">
            <v>-105865.00999999998</v>
          </cell>
        </row>
        <row r="20">
          <cell r="A20" t="str">
            <v>1.2.521.01</v>
          </cell>
          <cell r="B20" t="str">
            <v>Rec. rev. com areia-asf. a quente</v>
          </cell>
          <cell r="C20" t="str">
            <v>m3</v>
          </cell>
          <cell r="D20">
            <v>540</v>
          </cell>
          <cell r="E20">
            <v>8643.6</v>
          </cell>
          <cell r="F20">
            <v>2323.3014000000012</v>
          </cell>
          <cell r="G20">
            <v>-68.82157977263816</v>
          </cell>
          <cell r="H20">
            <v>9183.6</v>
          </cell>
          <cell r="I20">
            <v>2863.3014000000012</v>
          </cell>
          <cell r="J20">
            <v>3.58</v>
          </cell>
          <cell r="K20">
            <v>32877.279999999999</v>
          </cell>
          <cell r="L20">
            <v>10250.61</v>
          </cell>
          <cell r="M20">
            <v>-22626.67</v>
          </cell>
        </row>
        <row r="21">
          <cell r="A21" t="str">
            <v>1.2.530.00</v>
          </cell>
          <cell r="B21" t="str">
            <v>Mistura Betuminosa em Betoneira</v>
          </cell>
          <cell r="C21" t="str">
            <v>m3</v>
          </cell>
          <cell r="D21">
            <v>9763.1010000000006</v>
          </cell>
          <cell r="E21">
            <v>2260</v>
          </cell>
          <cell r="F21">
            <v>2196</v>
          </cell>
          <cell r="G21">
            <v>-0.53230859492904536</v>
          </cell>
          <cell r="H21">
            <v>12023.101000000001</v>
          </cell>
          <cell r="I21">
            <v>11959.101000000001</v>
          </cell>
          <cell r="J21">
            <v>27.99</v>
          </cell>
          <cell r="K21">
            <v>336526.59</v>
          </cell>
          <cell r="L21">
            <v>334735.23</v>
          </cell>
          <cell r="M21">
            <v>-1791.3600000000442</v>
          </cell>
        </row>
        <row r="22">
          <cell r="A22" t="str">
            <v>1.2.540.00</v>
          </cell>
          <cell r="B22" t="str">
            <v>Mistura betuminosa usinada a quente</v>
          </cell>
          <cell r="C22" t="str">
            <v>m3</v>
          </cell>
          <cell r="D22">
            <v>0</v>
          </cell>
          <cell r="E22">
            <v>0</v>
          </cell>
          <cell r="F22">
            <v>0</v>
          </cell>
          <cell r="G22" t="e">
            <v>#DIV/0!</v>
          </cell>
          <cell r="H22">
            <v>0</v>
          </cell>
          <cell r="I22">
            <v>0</v>
          </cell>
          <cell r="J22">
            <v>20.57</v>
          </cell>
          <cell r="K22">
            <v>0</v>
          </cell>
          <cell r="L22">
            <v>0</v>
          </cell>
          <cell r="M22">
            <v>0</v>
          </cell>
        </row>
        <row r="23">
          <cell r="A23" t="str">
            <v>1.2.540.01</v>
          </cell>
          <cell r="B23" t="str">
            <v>Rec. rev. c/ mist. betum usinada a quente</v>
          </cell>
          <cell r="C23" t="str">
            <v>m3</v>
          </cell>
          <cell r="D23">
            <v>0</v>
          </cell>
          <cell r="E23">
            <v>0</v>
          </cell>
          <cell r="F23">
            <v>0</v>
          </cell>
          <cell r="G23" t="e">
            <v>#DIV/0!</v>
          </cell>
          <cell r="H23">
            <v>0</v>
          </cell>
          <cell r="I23">
            <v>0</v>
          </cell>
          <cell r="J23">
            <v>3.51</v>
          </cell>
          <cell r="K23">
            <v>0</v>
          </cell>
          <cell r="L23">
            <v>0</v>
          </cell>
          <cell r="M23">
            <v>0</v>
          </cell>
        </row>
        <row r="24">
          <cell r="A24" t="str">
            <v>1.2.900.00</v>
          </cell>
          <cell r="B24" t="str">
            <v>Remoção de Pavimento</v>
          </cell>
          <cell r="C24" t="str">
            <v>m3</v>
          </cell>
          <cell r="D24">
            <v>3557.2</v>
          </cell>
          <cell r="E24">
            <v>0</v>
          </cell>
          <cell r="F24">
            <v>0</v>
          </cell>
          <cell r="G24">
            <v>0</v>
          </cell>
          <cell r="H24">
            <v>3557.2</v>
          </cell>
          <cell r="I24">
            <v>3557.2</v>
          </cell>
          <cell r="J24">
            <v>2.33</v>
          </cell>
          <cell r="K24">
            <v>8288.27</v>
          </cell>
          <cell r="L24">
            <v>8288.27</v>
          </cell>
          <cell r="M24">
            <v>0</v>
          </cell>
        </row>
        <row r="25">
          <cell r="A25" t="str">
            <v>1.2.999.00</v>
          </cell>
          <cell r="B25" t="str">
            <v>Peneiramento</v>
          </cell>
          <cell r="C25" t="str">
            <v>m3</v>
          </cell>
          <cell r="D25">
            <v>716.36400000000003</v>
          </cell>
          <cell r="E25">
            <v>9767.8439999999991</v>
          </cell>
          <cell r="F25">
            <v>2625.4854687600014</v>
          </cell>
          <cell r="G25">
            <v>-68.124922085101687</v>
          </cell>
          <cell r="H25">
            <v>10484.207999999999</v>
          </cell>
          <cell r="I25">
            <v>3341.8494687600014</v>
          </cell>
          <cell r="J25">
            <v>2.46</v>
          </cell>
          <cell r="K25">
            <v>25791.15</v>
          </cell>
          <cell r="L25">
            <v>8220.94</v>
          </cell>
          <cell r="M25">
            <v>-17570.21</v>
          </cell>
        </row>
        <row r="26">
          <cell r="A26" t="str">
            <v>1.3.310.00</v>
          </cell>
          <cell r="B26" t="str">
            <v>Concreto ciclópico</v>
          </cell>
          <cell r="C26" t="str">
            <v>m3</v>
          </cell>
          <cell r="D26">
            <v>0</v>
          </cell>
          <cell r="E26">
            <v>0</v>
          </cell>
          <cell r="F26">
            <v>0</v>
          </cell>
          <cell r="G26" t="e">
            <v>#DIV/0!</v>
          </cell>
          <cell r="H26">
            <v>0</v>
          </cell>
          <cell r="I26">
            <v>0</v>
          </cell>
          <cell r="J26">
            <v>57.55</v>
          </cell>
          <cell r="K26">
            <v>0</v>
          </cell>
          <cell r="L26">
            <v>0</v>
          </cell>
          <cell r="M26">
            <v>0</v>
          </cell>
        </row>
        <row r="27">
          <cell r="A27" t="str">
            <v>1.3.329.00</v>
          </cell>
          <cell r="B27" t="str">
            <v>Concreto cimento (confec. Lançamento)</v>
          </cell>
          <cell r="C27" t="str">
            <v>m3</v>
          </cell>
          <cell r="D27">
            <v>62.9</v>
          </cell>
          <cell r="E27">
            <v>0</v>
          </cell>
          <cell r="F27">
            <v>0</v>
          </cell>
          <cell r="G27">
            <v>0</v>
          </cell>
          <cell r="H27">
            <v>62.9</v>
          </cell>
          <cell r="I27">
            <v>62.9</v>
          </cell>
          <cell r="J27">
            <v>74.09</v>
          </cell>
          <cell r="K27">
            <v>4660.26</v>
          </cell>
          <cell r="L27">
            <v>4660.26</v>
          </cell>
          <cell r="M27">
            <v>0</v>
          </cell>
        </row>
        <row r="28">
          <cell r="A28" t="str">
            <v>1.3.340.02</v>
          </cell>
          <cell r="B28" t="str">
            <v>Argamassa de cimento e areia 1:6</v>
          </cell>
          <cell r="C28" t="str">
            <v>m3</v>
          </cell>
          <cell r="D28">
            <v>0</v>
          </cell>
          <cell r="E28">
            <v>0</v>
          </cell>
          <cell r="F28">
            <v>0</v>
          </cell>
          <cell r="G28" t="e">
            <v>#DIV/0!</v>
          </cell>
          <cell r="H28">
            <v>0</v>
          </cell>
          <cell r="I28">
            <v>0</v>
          </cell>
          <cell r="J28">
            <v>60.05</v>
          </cell>
          <cell r="K28">
            <v>0</v>
          </cell>
          <cell r="L28">
            <v>0</v>
          </cell>
          <cell r="M28">
            <v>0</v>
          </cell>
        </row>
        <row r="29">
          <cell r="A29" t="str">
            <v>1.3.353.00</v>
          </cell>
          <cell r="B29" t="str">
            <v>Dobragem e colocação de armadura</v>
          </cell>
          <cell r="C29" t="str">
            <v>kg</v>
          </cell>
          <cell r="D29">
            <v>295.14100000000002</v>
          </cell>
          <cell r="E29">
            <v>0</v>
          </cell>
          <cell r="F29">
            <v>0</v>
          </cell>
          <cell r="G29">
            <v>0</v>
          </cell>
          <cell r="H29">
            <v>295.14100000000002</v>
          </cell>
          <cell r="I29">
            <v>295.14100000000002</v>
          </cell>
          <cell r="J29">
            <v>1.24</v>
          </cell>
          <cell r="K29">
            <v>365.97</v>
          </cell>
          <cell r="L29">
            <v>365.97</v>
          </cell>
          <cell r="M29">
            <v>0</v>
          </cell>
        </row>
        <row r="30">
          <cell r="A30" t="str">
            <v>1.3.370.00</v>
          </cell>
          <cell r="B30" t="str">
            <v>Formas</v>
          </cell>
          <cell r="C30" t="str">
            <v>m2</v>
          </cell>
          <cell r="D30">
            <v>99</v>
          </cell>
          <cell r="E30">
            <v>0</v>
          </cell>
          <cell r="F30">
            <v>0</v>
          </cell>
          <cell r="G30">
            <v>0</v>
          </cell>
          <cell r="H30">
            <v>99</v>
          </cell>
          <cell r="I30">
            <v>99</v>
          </cell>
          <cell r="J30">
            <v>9.14</v>
          </cell>
          <cell r="K30">
            <v>904.86</v>
          </cell>
          <cell r="L30">
            <v>904.86</v>
          </cell>
          <cell r="M30">
            <v>0</v>
          </cell>
        </row>
        <row r="31">
          <cell r="A31" t="str">
            <v>1.3.940.00</v>
          </cell>
          <cell r="B31" t="str">
            <v>Reterro apiloado</v>
          </cell>
          <cell r="C31" t="str">
            <v>m3</v>
          </cell>
          <cell r="E31">
            <v>0</v>
          </cell>
          <cell r="F31">
            <v>0</v>
          </cell>
          <cell r="G31" t="e">
            <v>#DIV/0!</v>
          </cell>
          <cell r="H31">
            <v>0</v>
          </cell>
          <cell r="I31">
            <v>0</v>
          </cell>
          <cell r="J31">
            <v>2.2999999999999998</v>
          </cell>
          <cell r="K31">
            <v>0</v>
          </cell>
          <cell r="L31">
            <v>0</v>
          </cell>
          <cell r="M31">
            <v>0</v>
          </cell>
        </row>
        <row r="32">
          <cell r="A32" t="str">
            <v>1.3.940.01</v>
          </cell>
          <cell r="B32" t="str">
            <v>Reaterro e compactação p/ bueiro</v>
          </cell>
          <cell r="C32" t="str">
            <v>m3</v>
          </cell>
          <cell r="D32">
            <v>302.85899999999998</v>
          </cell>
          <cell r="E32">
            <v>0</v>
          </cell>
          <cell r="F32">
            <v>0</v>
          </cell>
          <cell r="G32">
            <v>0</v>
          </cell>
          <cell r="H32">
            <v>302.85899999999998</v>
          </cell>
          <cell r="I32">
            <v>302.85899999999998</v>
          </cell>
          <cell r="J32">
            <v>1.33</v>
          </cell>
          <cell r="K32">
            <v>402.8</v>
          </cell>
          <cell r="L32">
            <v>402.8</v>
          </cell>
          <cell r="M32">
            <v>0</v>
          </cell>
        </row>
        <row r="33">
          <cell r="A33" t="str">
            <v>1.3.950.00</v>
          </cell>
          <cell r="B33" t="str">
            <v>Limpeza de ponte</v>
          </cell>
          <cell r="C33" t="str">
            <v>m</v>
          </cell>
          <cell r="D33">
            <v>602</v>
          </cell>
          <cell r="E33">
            <v>0</v>
          </cell>
          <cell r="F33">
            <v>0</v>
          </cell>
          <cell r="G33">
            <v>0</v>
          </cell>
          <cell r="H33">
            <v>602</v>
          </cell>
          <cell r="I33">
            <v>602</v>
          </cell>
          <cell r="J33">
            <v>0.83</v>
          </cell>
          <cell r="K33">
            <v>499.66</v>
          </cell>
          <cell r="L33">
            <v>499.66</v>
          </cell>
          <cell r="M33">
            <v>0</v>
          </cell>
        </row>
        <row r="34">
          <cell r="A34" t="str">
            <v>1.4.000.00</v>
          </cell>
          <cell r="B34" t="str">
            <v>Escavação manual</v>
          </cell>
          <cell r="C34" t="str">
            <v>m3</v>
          </cell>
          <cell r="D34">
            <v>60</v>
          </cell>
          <cell r="E34">
            <v>0</v>
          </cell>
          <cell r="F34">
            <v>0</v>
          </cell>
          <cell r="G34">
            <v>0</v>
          </cell>
          <cell r="H34">
            <v>60</v>
          </cell>
          <cell r="I34">
            <v>60</v>
          </cell>
          <cell r="J34">
            <v>5.6</v>
          </cell>
          <cell r="K34">
            <v>336</v>
          </cell>
          <cell r="L34">
            <v>336</v>
          </cell>
          <cell r="M34">
            <v>0</v>
          </cell>
        </row>
        <row r="35">
          <cell r="A35" t="str">
            <v>1.4.001.00</v>
          </cell>
          <cell r="B35" t="str">
            <v>Escavação de valas em mat. 1ª categ.</v>
          </cell>
          <cell r="C35" t="str">
            <v>m3</v>
          </cell>
          <cell r="D35">
            <v>29133.847000000002</v>
          </cell>
          <cell r="E35">
            <v>0</v>
          </cell>
          <cell r="F35">
            <v>0</v>
          </cell>
          <cell r="G35">
            <v>0</v>
          </cell>
          <cell r="H35">
            <v>29133.847000000002</v>
          </cell>
          <cell r="I35">
            <v>29133.847000000002</v>
          </cell>
          <cell r="J35">
            <v>1.18</v>
          </cell>
          <cell r="K35">
            <v>34377.93</v>
          </cell>
          <cell r="L35">
            <v>34377.93</v>
          </cell>
          <cell r="M35">
            <v>0</v>
          </cell>
        </row>
        <row r="36">
          <cell r="A36" t="str">
            <v>1.4.590.00</v>
          </cell>
          <cell r="B36" t="str">
            <v>Assentamento de Dreno Profundo</v>
          </cell>
          <cell r="C36" t="str">
            <v>m</v>
          </cell>
          <cell r="D36">
            <v>80</v>
          </cell>
          <cell r="E36">
            <v>0</v>
          </cell>
          <cell r="F36">
            <v>0</v>
          </cell>
          <cell r="G36">
            <v>0</v>
          </cell>
          <cell r="H36">
            <v>80</v>
          </cell>
          <cell r="I36">
            <v>80</v>
          </cell>
          <cell r="J36">
            <v>13.38</v>
          </cell>
          <cell r="K36">
            <v>1070.4000000000001</v>
          </cell>
          <cell r="L36">
            <v>1070.4000000000001</v>
          </cell>
          <cell r="M36">
            <v>0</v>
          </cell>
        </row>
        <row r="37">
          <cell r="B37" t="str">
            <v>Sub-total</v>
          </cell>
          <cell r="H37">
            <v>16999.168400000002</v>
          </cell>
          <cell r="I37">
            <v>16997.168400000002</v>
          </cell>
          <cell r="K37">
            <v>880890.0900000002</v>
          </cell>
          <cell r="L37">
            <v>726080.04</v>
          </cell>
          <cell r="M37">
            <v>-154810.05000000002</v>
          </cell>
        </row>
        <row r="38">
          <cell r="A38" t="str">
            <v>1.5.101.01</v>
          </cell>
          <cell r="B38" t="str">
            <v>Revest. Vegetal com mudas</v>
          </cell>
          <cell r="C38" t="str">
            <v>m2</v>
          </cell>
          <cell r="E38">
            <v>0</v>
          </cell>
          <cell r="F38">
            <v>0</v>
          </cell>
          <cell r="G38" t="e">
            <v>#DIV/0!</v>
          </cell>
          <cell r="H38">
            <v>0</v>
          </cell>
          <cell r="I38">
            <v>0</v>
          </cell>
          <cell r="J38">
            <v>0.81</v>
          </cell>
          <cell r="K38">
            <v>0</v>
          </cell>
          <cell r="L38">
            <v>0</v>
          </cell>
          <cell r="M38">
            <v>0</v>
          </cell>
        </row>
        <row r="39">
          <cell r="A39" t="str">
            <v>1.8.100.00</v>
          </cell>
          <cell r="B39" t="str">
            <v>Tapa Buraco</v>
          </cell>
          <cell r="C39" t="str">
            <v>m3</v>
          </cell>
          <cell r="D39">
            <v>6742.2579999999998</v>
          </cell>
          <cell r="E39">
            <v>1210</v>
          </cell>
          <cell r="F39">
            <v>1174</v>
          </cell>
          <cell r="G39">
            <v>-0.45270161003327614</v>
          </cell>
          <cell r="H39">
            <v>7952.2579999999998</v>
          </cell>
          <cell r="I39">
            <v>7916.2579999999998</v>
          </cell>
          <cell r="J39">
            <v>45.64</v>
          </cell>
          <cell r="K39">
            <v>362941.05</v>
          </cell>
          <cell r="L39">
            <v>361298.01</v>
          </cell>
          <cell r="M39">
            <v>-1643.039999999979</v>
          </cell>
        </row>
        <row r="40">
          <cell r="A40" t="str">
            <v>1.8.101.01</v>
          </cell>
          <cell r="B40" t="str">
            <v>Remendo Profundo c/dem. Manual</v>
          </cell>
          <cell r="C40" t="str">
            <v>m3</v>
          </cell>
          <cell r="D40">
            <v>18670.935000000001</v>
          </cell>
          <cell r="E40">
            <v>7500</v>
          </cell>
          <cell r="F40">
            <v>7300</v>
          </cell>
          <cell r="G40">
            <v>-0.76420655203950483</v>
          </cell>
          <cell r="H40">
            <v>26170.935000000001</v>
          </cell>
          <cell r="I40">
            <v>25970.935000000001</v>
          </cell>
          <cell r="J40">
            <v>46.63</v>
          </cell>
          <cell r="K40">
            <v>1220350.69</v>
          </cell>
          <cell r="L40">
            <v>1211024.69</v>
          </cell>
          <cell r="M40">
            <v>-9326</v>
          </cell>
        </row>
        <row r="41">
          <cell r="A41" t="str">
            <v>1.8.103.00</v>
          </cell>
          <cell r="B41" t="str">
            <v>Selagem de trinca</v>
          </cell>
          <cell r="C41" t="str">
            <v>l</v>
          </cell>
          <cell r="D41">
            <v>88203</v>
          </cell>
          <cell r="E41">
            <v>20000</v>
          </cell>
          <cell r="F41">
            <v>20000</v>
          </cell>
          <cell r="G41">
            <v>0</v>
          </cell>
          <cell r="H41">
            <v>108203</v>
          </cell>
          <cell r="I41">
            <v>108203</v>
          </cell>
          <cell r="J41">
            <v>0.28000000000000003</v>
          </cell>
          <cell r="K41">
            <v>30296.84</v>
          </cell>
          <cell r="L41">
            <v>30296.84</v>
          </cell>
          <cell r="M41">
            <v>0</v>
          </cell>
        </row>
        <row r="42">
          <cell r="A42" t="str">
            <v>1.8.109.00</v>
          </cell>
          <cell r="B42" t="str">
            <v>Correção de defeitos c/ mist. Betuminosa</v>
          </cell>
          <cell r="C42" t="str">
            <v>m3</v>
          </cell>
          <cell r="D42">
            <v>2261.1660000000002</v>
          </cell>
          <cell r="E42">
            <v>50</v>
          </cell>
          <cell r="F42">
            <v>50</v>
          </cell>
          <cell r="G42">
            <v>0</v>
          </cell>
          <cell r="H42">
            <v>2311.1660000000002</v>
          </cell>
          <cell r="I42">
            <v>2311.1660000000002</v>
          </cell>
          <cell r="J42">
            <v>10.79</v>
          </cell>
          <cell r="K42">
            <v>24937.48</v>
          </cell>
          <cell r="L42">
            <v>24937.48</v>
          </cell>
          <cell r="M42">
            <v>0</v>
          </cell>
        </row>
        <row r="43">
          <cell r="A43" t="str">
            <v>1.8.300.01</v>
          </cell>
          <cell r="B43" t="str">
            <v>Limpeza de Sarjeta e Meio Fio</v>
          </cell>
          <cell r="C43" t="str">
            <v>m</v>
          </cell>
          <cell r="D43">
            <v>392400.5</v>
          </cell>
          <cell r="E43">
            <v>0</v>
          </cell>
          <cell r="F43">
            <v>0</v>
          </cell>
          <cell r="G43">
            <v>0</v>
          </cell>
          <cell r="H43">
            <v>392400.5</v>
          </cell>
          <cell r="I43">
            <v>392400.5</v>
          </cell>
          <cell r="J43">
            <v>0.08</v>
          </cell>
          <cell r="K43">
            <v>31392.04</v>
          </cell>
          <cell r="L43">
            <v>31392.04</v>
          </cell>
          <cell r="M43">
            <v>0</v>
          </cell>
        </row>
        <row r="44">
          <cell r="A44" t="str">
            <v>1.8.301.01</v>
          </cell>
          <cell r="B44" t="str">
            <v>Limp. De valeta de corte</v>
          </cell>
          <cell r="C44" t="str">
            <v>m</v>
          </cell>
          <cell r="E44">
            <v>0</v>
          </cell>
          <cell r="F44">
            <v>0</v>
          </cell>
          <cell r="G44" t="e">
            <v>#DIV/0!</v>
          </cell>
          <cell r="H44">
            <v>0</v>
          </cell>
          <cell r="I44">
            <v>0</v>
          </cell>
          <cell r="J44">
            <v>0.11</v>
          </cell>
          <cell r="K44">
            <v>0</v>
          </cell>
          <cell r="L44">
            <v>0</v>
          </cell>
          <cell r="M44">
            <v>0</v>
          </cell>
        </row>
        <row r="45">
          <cell r="A45" t="str">
            <v>1.8.302.01</v>
          </cell>
          <cell r="B45" t="str">
            <v>Limpeza de bueiro</v>
          </cell>
          <cell r="C45" t="str">
            <v>m3</v>
          </cell>
          <cell r="D45">
            <v>460.8</v>
          </cell>
          <cell r="E45">
            <v>0</v>
          </cell>
          <cell r="F45">
            <v>0</v>
          </cell>
          <cell r="G45">
            <v>0</v>
          </cell>
          <cell r="H45">
            <v>460.8</v>
          </cell>
          <cell r="I45">
            <v>460.8</v>
          </cell>
          <cell r="J45">
            <v>2.46</v>
          </cell>
          <cell r="K45">
            <v>1133.56</v>
          </cell>
          <cell r="L45">
            <v>1133.56</v>
          </cell>
          <cell r="M45">
            <v>0</v>
          </cell>
        </row>
        <row r="46">
          <cell r="A46" t="str">
            <v>1.8.400.01</v>
          </cell>
          <cell r="B46" t="str">
            <v>Recomposição de Placa de Sinalização</v>
          </cell>
          <cell r="C46" t="str">
            <v>m2</v>
          </cell>
          <cell r="D46">
            <v>328.30399999999997</v>
          </cell>
          <cell r="E46">
            <v>0</v>
          </cell>
          <cell r="F46">
            <v>0</v>
          </cell>
          <cell r="G46">
            <v>0</v>
          </cell>
          <cell r="H46">
            <v>328.30399999999997</v>
          </cell>
          <cell r="I46">
            <v>328.30399999999997</v>
          </cell>
          <cell r="J46">
            <v>3.93</v>
          </cell>
          <cell r="K46">
            <v>1290.23</v>
          </cell>
          <cell r="L46">
            <v>1290.23</v>
          </cell>
          <cell r="M46">
            <v>0</v>
          </cell>
        </row>
        <row r="47">
          <cell r="A47" t="str">
            <v>1.8.400.02</v>
          </cell>
          <cell r="B47" t="str">
            <v>Recomposição de balizador</v>
          </cell>
          <cell r="C47" t="str">
            <v>ud</v>
          </cell>
          <cell r="D47">
            <v>2849</v>
          </cell>
          <cell r="E47">
            <v>0</v>
          </cell>
          <cell r="F47">
            <v>0</v>
          </cell>
          <cell r="G47">
            <v>0</v>
          </cell>
          <cell r="H47">
            <v>2849</v>
          </cell>
          <cell r="I47">
            <v>2849</v>
          </cell>
          <cell r="J47">
            <v>6.81</v>
          </cell>
          <cell r="K47">
            <v>19401.689999999999</v>
          </cell>
          <cell r="L47">
            <v>19401.689999999999</v>
          </cell>
          <cell r="M47">
            <v>0</v>
          </cell>
        </row>
        <row r="48">
          <cell r="A48" t="str">
            <v>1.8.401.00</v>
          </cell>
          <cell r="B48" t="str">
            <v>Recomposição de defensa metálica</v>
          </cell>
          <cell r="C48" t="str">
            <v>m</v>
          </cell>
          <cell r="D48">
            <v>2081</v>
          </cell>
          <cell r="E48">
            <v>0</v>
          </cell>
          <cell r="F48">
            <v>0</v>
          </cell>
          <cell r="G48">
            <v>0</v>
          </cell>
          <cell r="H48">
            <v>2081</v>
          </cell>
          <cell r="I48">
            <v>2081</v>
          </cell>
          <cell r="J48">
            <v>35.08</v>
          </cell>
          <cell r="K48">
            <v>73001.48</v>
          </cell>
          <cell r="L48">
            <v>73001.48</v>
          </cell>
          <cell r="M48">
            <v>0</v>
          </cell>
        </row>
        <row r="49">
          <cell r="A49" t="str">
            <v>1.8.402.00</v>
          </cell>
          <cell r="B49" t="str">
            <v>Caiação</v>
          </cell>
          <cell r="C49" t="str">
            <v>m2</v>
          </cell>
          <cell r="E49">
            <v>0</v>
          </cell>
          <cell r="F49">
            <v>0</v>
          </cell>
          <cell r="G49" t="e">
            <v>#DIV/0!</v>
          </cell>
          <cell r="H49">
            <v>0</v>
          </cell>
          <cell r="I49">
            <v>0</v>
          </cell>
          <cell r="J49">
            <v>0.38</v>
          </cell>
          <cell r="K49">
            <v>0</v>
          </cell>
          <cell r="L49">
            <v>0</v>
          </cell>
          <cell r="M49">
            <v>0</v>
          </cell>
        </row>
        <row r="50">
          <cell r="A50" t="str">
            <v>1.8.403.00</v>
          </cell>
          <cell r="B50" t="str">
            <v>Renovação de Sinalização horizontal</v>
          </cell>
          <cell r="C50" t="str">
            <v>m2</v>
          </cell>
          <cell r="E50">
            <v>0</v>
          </cell>
          <cell r="F50">
            <v>0</v>
          </cell>
          <cell r="G50" t="e">
            <v>#DIV/0!</v>
          </cell>
          <cell r="H50">
            <v>0</v>
          </cell>
          <cell r="I50">
            <v>0</v>
          </cell>
          <cell r="J50">
            <v>4.53</v>
          </cell>
          <cell r="K50">
            <v>0</v>
          </cell>
          <cell r="L50">
            <v>0</v>
          </cell>
          <cell r="M50">
            <v>0</v>
          </cell>
        </row>
        <row r="51">
          <cell r="A51" t="str">
            <v>1.8.500.00</v>
          </cell>
          <cell r="B51" t="str">
            <v>Recomposição manual de aterro</v>
          </cell>
          <cell r="C51" t="str">
            <v>m3</v>
          </cell>
          <cell r="D51">
            <v>14242.366</v>
          </cell>
          <cell r="E51">
            <v>0</v>
          </cell>
          <cell r="F51">
            <v>0</v>
          </cell>
          <cell r="G51">
            <v>0</v>
          </cell>
          <cell r="H51">
            <v>14242.366</v>
          </cell>
          <cell r="I51">
            <v>14242.366</v>
          </cell>
          <cell r="J51">
            <v>7.78</v>
          </cell>
          <cell r="K51">
            <v>110805.6</v>
          </cell>
          <cell r="L51">
            <v>110805.6</v>
          </cell>
          <cell r="M51">
            <v>0</v>
          </cell>
        </row>
        <row r="52">
          <cell r="A52" t="str">
            <v>1.8.501.00</v>
          </cell>
          <cell r="B52" t="str">
            <v>Recomposição Mecanizada de aterro</v>
          </cell>
          <cell r="C52" t="str">
            <v>m3</v>
          </cell>
          <cell r="D52">
            <v>30685.302</v>
          </cell>
          <cell r="E52">
            <v>0</v>
          </cell>
          <cell r="F52">
            <v>0</v>
          </cell>
          <cell r="G52">
            <v>0</v>
          </cell>
          <cell r="H52">
            <v>30685.302</v>
          </cell>
          <cell r="I52">
            <v>30685.302</v>
          </cell>
          <cell r="J52">
            <v>3.79</v>
          </cell>
          <cell r="K52">
            <v>116297.29</v>
          </cell>
          <cell r="L52">
            <v>116297.29</v>
          </cell>
          <cell r="M52">
            <v>0</v>
          </cell>
        </row>
        <row r="53">
          <cell r="A53" t="str">
            <v>1.8.510.00</v>
          </cell>
          <cell r="B53" t="str">
            <v>Remoção Manual de Barreira</v>
          </cell>
          <cell r="C53" t="str">
            <v>m3</v>
          </cell>
          <cell r="D53">
            <v>4764.04</v>
          </cell>
          <cell r="E53">
            <v>0</v>
          </cell>
          <cell r="F53">
            <v>0</v>
          </cell>
          <cell r="G53">
            <v>0</v>
          </cell>
          <cell r="H53">
            <v>4764.04</v>
          </cell>
          <cell r="I53">
            <v>4764.04</v>
          </cell>
          <cell r="J53">
            <v>4.04</v>
          </cell>
          <cell r="K53">
            <v>19246.72</v>
          </cell>
          <cell r="L53">
            <v>19246.72</v>
          </cell>
          <cell r="M53">
            <v>0</v>
          </cell>
        </row>
        <row r="54">
          <cell r="A54" t="str">
            <v>1.8.511.00</v>
          </cell>
          <cell r="B54" t="str">
            <v>Remoção mecanizada de barreira</v>
          </cell>
          <cell r="C54" t="str">
            <v>M3</v>
          </cell>
          <cell r="E54">
            <v>0</v>
          </cell>
          <cell r="F54">
            <v>0</v>
          </cell>
          <cell r="G54" t="e">
            <v>#DIV/0!</v>
          </cell>
          <cell r="H54">
            <v>0</v>
          </cell>
          <cell r="I54">
            <v>0</v>
          </cell>
          <cell r="J54">
            <v>0.89</v>
          </cell>
          <cell r="K54">
            <v>0</v>
          </cell>
          <cell r="L54">
            <v>0</v>
          </cell>
          <cell r="M54">
            <v>0</v>
          </cell>
        </row>
        <row r="55">
          <cell r="A55" t="str">
            <v>1.8.900.00</v>
          </cell>
          <cell r="B55" t="str">
            <v>Roçada Manual</v>
          </cell>
          <cell r="C55" t="str">
            <v>ha</v>
          </cell>
          <cell r="D55">
            <v>290</v>
          </cell>
          <cell r="E55">
            <v>50</v>
          </cell>
          <cell r="F55">
            <v>50</v>
          </cell>
          <cell r="G55">
            <v>0</v>
          </cell>
          <cell r="H55">
            <v>340</v>
          </cell>
          <cell r="I55">
            <v>340</v>
          </cell>
          <cell r="J55">
            <v>177.71</v>
          </cell>
          <cell r="K55">
            <v>60421.4</v>
          </cell>
          <cell r="L55">
            <v>60421.4</v>
          </cell>
          <cell r="M55">
            <v>0</v>
          </cell>
        </row>
        <row r="56">
          <cell r="A56" t="str">
            <v>1.8.910.00</v>
          </cell>
          <cell r="B56" t="str">
            <v>Capina Manual</v>
          </cell>
          <cell r="C56" t="str">
            <v>m2</v>
          </cell>
          <cell r="D56">
            <v>392400</v>
          </cell>
          <cell r="E56">
            <v>80000</v>
          </cell>
          <cell r="F56">
            <v>75477.426000000007</v>
          </cell>
          <cell r="G56">
            <v>-0.95736113463167283</v>
          </cell>
          <cell r="H56">
            <v>472400</v>
          </cell>
          <cell r="I56">
            <v>467877.42599999998</v>
          </cell>
          <cell r="J56">
            <v>0.06</v>
          </cell>
          <cell r="K56">
            <v>28344</v>
          </cell>
          <cell r="L56">
            <v>28072.639999999999</v>
          </cell>
          <cell r="M56">
            <v>-271.36000000000058</v>
          </cell>
        </row>
        <row r="57">
          <cell r="A57" t="str">
            <v>1.9.002.00</v>
          </cell>
          <cell r="B57" t="str">
            <v>Transp. Caminhão Basc. 5,0 m3 (8,8ton)</v>
          </cell>
          <cell r="C57" t="str">
            <v>t.km</v>
          </cell>
          <cell r="D57">
            <v>3576750.7349999999</v>
          </cell>
          <cell r="E57">
            <v>3458782.3</v>
          </cell>
          <cell r="F57">
            <v>2155830.6300000008</v>
          </cell>
          <cell r="G57">
            <v>-18.519587123223562</v>
          </cell>
          <cell r="H57">
            <v>7035533.0350000001</v>
          </cell>
          <cell r="I57">
            <v>5732581.3650000002</v>
          </cell>
          <cell r="J57">
            <v>0.08</v>
          </cell>
          <cell r="K57">
            <v>562842.64</v>
          </cell>
          <cell r="L57">
            <v>458606.5</v>
          </cell>
          <cell r="M57">
            <v>-104236.14000000001</v>
          </cell>
        </row>
        <row r="58">
          <cell r="A58" t="str">
            <v>1.9.002.01</v>
          </cell>
          <cell r="B58" t="str">
            <v>Transp. Caminhão carroceria 4 ton</v>
          </cell>
          <cell r="C58" t="str">
            <v>t.km</v>
          </cell>
          <cell r="D58">
            <v>7292.8789999999999</v>
          </cell>
          <cell r="E58">
            <v>0</v>
          </cell>
          <cell r="F58">
            <v>0</v>
          </cell>
          <cell r="G58">
            <v>0</v>
          </cell>
          <cell r="H58">
            <v>7292.8789999999999</v>
          </cell>
          <cell r="I58">
            <v>7292.8789999999999</v>
          </cell>
          <cell r="J58">
            <v>0.16</v>
          </cell>
          <cell r="K58">
            <v>1166.8599999999999</v>
          </cell>
          <cell r="L58">
            <v>1166.8599999999999</v>
          </cell>
          <cell r="M58">
            <v>0</v>
          </cell>
        </row>
        <row r="59">
          <cell r="A59" t="str">
            <v>1.9.002.03</v>
          </cell>
          <cell r="B59" t="str">
            <v>Transp. Esp. Caminhão Basc. 4,0 m3</v>
          </cell>
          <cell r="C59" t="str">
            <v>t.km</v>
          </cell>
          <cell r="D59">
            <v>1731764.1869999999</v>
          </cell>
          <cell r="E59">
            <v>857322.39</v>
          </cell>
          <cell r="F59">
            <v>506847.76</v>
          </cell>
          <cell r="G59">
            <v>-13.536612993687477</v>
          </cell>
          <cell r="H59">
            <v>2589086.577</v>
          </cell>
          <cell r="I59">
            <v>2238611.9469999997</v>
          </cell>
          <cell r="J59">
            <v>0.19</v>
          </cell>
          <cell r="K59">
            <v>491926.44</v>
          </cell>
          <cell r="L59">
            <v>425336.26</v>
          </cell>
          <cell r="M59">
            <v>-66590.179999999993</v>
          </cell>
        </row>
        <row r="60">
          <cell r="A60" t="str">
            <v>1.9.202.00</v>
          </cell>
          <cell r="B60" t="str">
            <v>Transporte de água</v>
          </cell>
          <cell r="C60" t="str">
            <v>t.km</v>
          </cell>
          <cell r="D60">
            <v>106770.871</v>
          </cell>
          <cell r="E60">
            <v>0</v>
          </cell>
          <cell r="G60">
            <v>0</v>
          </cell>
          <cell r="H60">
            <v>106770.871</v>
          </cell>
          <cell r="I60">
            <v>106770.871</v>
          </cell>
          <cell r="J60">
            <v>0.15</v>
          </cell>
          <cell r="K60">
            <v>16015.63</v>
          </cell>
          <cell r="L60">
            <v>16015.63</v>
          </cell>
          <cell r="M60">
            <v>0</v>
          </cell>
        </row>
        <row r="61">
          <cell r="A61" t="str">
            <v>1.9.517.04</v>
          </cell>
          <cell r="B61" t="str">
            <v>Pedra marroada</v>
          </cell>
          <cell r="C61" t="str">
            <v>m3</v>
          </cell>
          <cell r="E61">
            <v>0</v>
          </cell>
          <cell r="F61">
            <v>0</v>
          </cell>
          <cell r="G61" t="e">
            <v>#DIV/0!</v>
          </cell>
          <cell r="H61">
            <v>0</v>
          </cell>
          <cell r="I61">
            <v>0</v>
          </cell>
          <cell r="J61">
            <v>12.2</v>
          </cell>
          <cell r="K61">
            <v>0</v>
          </cell>
          <cell r="L61">
            <v>0</v>
          </cell>
          <cell r="M61">
            <v>0</v>
          </cell>
        </row>
        <row r="62">
          <cell r="B62" t="str">
            <v>Sub-total</v>
          </cell>
          <cell r="K62">
            <v>3171811.64</v>
          </cell>
          <cell r="L62">
            <v>2989744.92</v>
          </cell>
          <cell r="M62">
            <v>-182066.71999999997</v>
          </cell>
        </row>
        <row r="63">
          <cell r="A63" t="str">
            <v>2.0.101.02</v>
          </cell>
          <cell r="B63" t="str">
            <v>Cimento Asfalto CAP-50/60</v>
          </cell>
          <cell r="C63" t="str">
            <v>t</v>
          </cell>
          <cell r="D63">
            <v>95.515000000000001</v>
          </cell>
          <cell r="E63">
            <v>1528.88</v>
          </cell>
          <cell r="F63">
            <v>410.94555163200022</v>
          </cell>
          <cell r="G63">
            <v>-68.821588860344917</v>
          </cell>
          <cell r="H63">
            <v>1624.3950000000002</v>
          </cell>
          <cell r="I63">
            <v>506.4605516320002</v>
          </cell>
          <cell r="J63">
            <v>172.16</v>
          </cell>
          <cell r="K63">
            <v>279655.84000000003</v>
          </cell>
          <cell r="L63">
            <v>87192.24</v>
          </cell>
          <cell r="M63">
            <v>-192463.60000000003</v>
          </cell>
        </row>
        <row r="64">
          <cell r="A64" t="str">
            <v>2.0.101.03</v>
          </cell>
          <cell r="B64" t="str">
            <v>Asfalto Diluído CM - 70</v>
          </cell>
          <cell r="C64" t="str">
            <v>t</v>
          </cell>
          <cell r="D64">
            <v>208.28700000000001</v>
          </cell>
          <cell r="E64">
            <v>52.817999999999998</v>
          </cell>
          <cell r="F64">
            <v>51.369200000000006</v>
          </cell>
          <cell r="G64">
            <v>-0.55487256084717085</v>
          </cell>
          <cell r="H64">
            <v>261.10500000000002</v>
          </cell>
          <cell r="I64">
            <v>259.65620000000001</v>
          </cell>
          <cell r="J64">
            <v>221.38</v>
          </cell>
          <cell r="K64">
            <v>57803.42</v>
          </cell>
          <cell r="L64">
            <v>57482.68</v>
          </cell>
          <cell r="M64">
            <v>-320.73999999999796</v>
          </cell>
        </row>
        <row r="65">
          <cell r="A65" t="str">
            <v>2.0.101.04</v>
          </cell>
          <cell r="B65" t="str">
            <v>Emulsão Asf. RR - 1C</v>
          </cell>
          <cell r="C65" t="str">
            <v>t</v>
          </cell>
          <cell r="D65">
            <v>93.762</v>
          </cell>
          <cell r="E65">
            <v>169.17599999999999</v>
          </cell>
          <cell r="F65">
            <v>60.828024000000013</v>
          </cell>
          <cell r="G65">
            <v>-41.206663167742953</v>
          </cell>
          <cell r="H65">
            <v>262.93799999999999</v>
          </cell>
          <cell r="I65">
            <v>154.59002400000003</v>
          </cell>
          <cell r="J65">
            <v>203.44</v>
          </cell>
          <cell r="K65">
            <v>53492.1</v>
          </cell>
          <cell r="L65">
            <v>31449.79</v>
          </cell>
          <cell r="M65">
            <v>-22042.309999999998</v>
          </cell>
        </row>
        <row r="66">
          <cell r="A66" t="str">
            <v>2.0.101.07</v>
          </cell>
          <cell r="B66" t="str">
            <v>Emulsão Asf. RM - 1C</v>
          </cell>
          <cell r="C66" t="str">
            <v>t</v>
          </cell>
          <cell r="D66">
            <v>1736.8779999999999</v>
          </cell>
          <cell r="E66">
            <v>362.01400000000001</v>
          </cell>
          <cell r="F66">
            <v>352.00440000000009</v>
          </cell>
          <cell r="G66">
            <v>-0.47689924017052165</v>
          </cell>
          <cell r="H66">
            <v>2098.8919999999998</v>
          </cell>
          <cell r="I66">
            <v>2088.8824</v>
          </cell>
          <cell r="J66">
            <v>258.98</v>
          </cell>
          <cell r="K66">
            <v>543571.05000000005</v>
          </cell>
          <cell r="L66">
            <v>540978.76</v>
          </cell>
          <cell r="M66">
            <v>-2592.2900000000373</v>
          </cell>
        </row>
        <row r="67">
          <cell r="A67" t="str">
            <v>2.0.201.02</v>
          </cell>
          <cell r="B67" t="str">
            <v>Transp. CAP-50/60 c/ DMT=198,300 km</v>
          </cell>
          <cell r="C67" t="str">
            <v>t</v>
          </cell>
          <cell r="E67">
            <v>0</v>
          </cell>
          <cell r="F67">
            <v>0</v>
          </cell>
          <cell r="G67" t="e">
            <v>#DIV/0!</v>
          </cell>
          <cell r="H67">
            <v>0</v>
          </cell>
          <cell r="I67">
            <v>0</v>
          </cell>
          <cell r="J67">
            <v>37.56</v>
          </cell>
          <cell r="K67">
            <v>0</v>
          </cell>
          <cell r="L67">
            <v>0</v>
          </cell>
          <cell r="M67">
            <v>0</v>
          </cell>
        </row>
        <row r="68">
          <cell r="A68" t="str">
            <v>2.0.201.03</v>
          </cell>
          <cell r="B68" t="str">
            <v>Transp. CAP-50/60 c/ DMT=223,000 km</v>
          </cell>
          <cell r="C68" t="str">
            <v>t</v>
          </cell>
          <cell r="D68">
            <v>95.515000000000001</v>
          </cell>
          <cell r="E68">
            <v>1528.88</v>
          </cell>
          <cell r="F68">
            <v>410.94555163200022</v>
          </cell>
          <cell r="G68">
            <v>-68.821588860344917</v>
          </cell>
          <cell r="H68">
            <v>1624.3950000000002</v>
          </cell>
          <cell r="I68">
            <v>506.4605516320002</v>
          </cell>
          <cell r="J68">
            <v>46.16</v>
          </cell>
          <cell r="K68">
            <v>74982.070000000007</v>
          </cell>
          <cell r="L68">
            <v>23378.21</v>
          </cell>
          <cell r="M68">
            <v>-51603.860000000008</v>
          </cell>
        </row>
        <row r="69">
          <cell r="A69" t="str">
            <v>2.0.201.31</v>
          </cell>
          <cell r="B69" t="str">
            <v>Transp. CM-70 c/ DMT=198,300 km</v>
          </cell>
          <cell r="C69" t="str">
            <v>t</v>
          </cell>
          <cell r="D69">
            <v>136.46600000000001</v>
          </cell>
          <cell r="E69">
            <v>38.448</v>
          </cell>
          <cell r="F69">
            <v>37.398820000000001</v>
          </cell>
          <cell r="G69">
            <v>-0.59982620030415335</v>
          </cell>
          <cell r="H69">
            <v>174.91400000000002</v>
          </cell>
          <cell r="I69">
            <v>173.86482000000001</v>
          </cell>
          <cell r="J69">
            <v>34.03</v>
          </cell>
          <cell r="K69">
            <v>5952.32</v>
          </cell>
          <cell r="L69">
            <v>5916.61</v>
          </cell>
          <cell r="M69">
            <v>-35.710000000000036</v>
          </cell>
        </row>
        <row r="70">
          <cell r="A70" t="str">
            <v>2.0.201.32</v>
          </cell>
          <cell r="B70" t="str">
            <v>Transp. CM-70 c/ DMT=223,000 km</v>
          </cell>
          <cell r="C70" t="str">
            <v>t</v>
          </cell>
          <cell r="D70">
            <v>41.523000000000003</v>
          </cell>
          <cell r="E70">
            <v>8.1790000000000003</v>
          </cell>
          <cell r="F70">
            <v>7.9524400000000011</v>
          </cell>
          <cell r="G70">
            <v>-0.45583678725202043</v>
          </cell>
          <cell r="H70">
            <v>49.702000000000005</v>
          </cell>
          <cell r="I70">
            <v>49.475440000000006</v>
          </cell>
          <cell r="J70">
            <v>36.840000000000003</v>
          </cell>
          <cell r="K70">
            <v>1831.02</v>
          </cell>
          <cell r="L70">
            <v>1822.67</v>
          </cell>
          <cell r="M70">
            <v>-8.3499999999999091</v>
          </cell>
        </row>
        <row r="71">
          <cell r="A71" t="str">
            <v>2.0.201.33</v>
          </cell>
          <cell r="B71" t="str">
            <v>Transp. CM-70 c/ DMT=347,400 km</v>
          </cell>
          <cell r="C71" t="str">
            <v>t</v>
          </cell>
          <cell r="D71">
            <v>30.295999999999999</v>
          </cell>
          <cell r="E71">
            <v>6.1909999999999998</v>
          </cell>
          <cell r="F71">
            <v>6.0179400000000003</v>
          </cell>
          <cell r="G71">
            <v>-0.4743059171759792</v>
          </cell>
          <cell r="H71">
            <v>36.487000000000002</v>
          </cell>
          <cell r="I71">
            <v>36.313940000000002</v>
          </cell>
          <cell r="J71">
            <v>50.97</v>
          </cell>
          <cell r="K71">
            <v>1859.74</v>
          </cell>
          <cell r="L71">
            <v>1850.92</v>
          </cell>
          <cell r="M71">
            <v>-8.8199999999999363</v>
          </cell>
        </row>
        <row r="72">
          <cell r="A72" t="str">
            <v>2.0.201.41</v>
          </cell>
          <cell r="B72" t="str">
            <v>Transp. RR-1C c/ DMT=198,300 km</v>
          </cell>
          <cell r="C72" t="str">
            <v>t</v>
          </cell>
          <cell r="D72">
            <v>74.331999999999994</v>
          </cell>
          <cell r="E72">
            <v>0.6</v>
          </cell>
          <cell r="F72">
            <v>0.6</v>
          </cell>
          <cell r="G72">
            <v>0</v>
          </cell>
          <cell r="H72">
            <v>74.931999999999988</v>
          </cell>
          <cell r="I72">
            <v>74.931999999999988</v>
          </cell>
          <cell r="J72">
            <v>34.03</v>
          </cell>
          <cell r="K72">
            <v>2549.9299999999998</v>
          </cell>
          <cell r="L72">
            <v>2549.9299999999998</v>
          </cell>
          <cell r="M72">
            <v>0</v>
          </cell>
        </row>
        <row r="73">
          <cell r="A73" t="str">
            <v>2.0.201.42</v>
          </cell>
          <cell r="B73" t="str">
            <v>Transp. RR-1C c/ DMT=223,000 km</v>
          </cell>
          <cell r="C73" t="str">
            <v>t</v>
          </cell>
          <cell r="D73">
            <v>10.186999999999999</v>
          </cell>
          <cell r="E73">
            <v>20.100000000000001</v>
          </cell>
          <cell r="F73">
            <v>20.100000000000001</v>
          </cell>
          <cell r="G73">
            <v>0</v>
          </cell>
          <cell r="H73">
            <v>30.286999999999999</v>
          </cell>
          <cell r="I73">
            <v>30.286999999999999</v>
          </cell>
          <cell r="J73">
            <v>36.840000000000003</v>
          </cell>
          <cell r="K73">
            <v>1115.77</v>
          </cell>
          <cell r="L73">
            <v>1115.77</v>
          </cell>
          <cell r="M73">
            <v>0</v>
          </cell>
        </row>
        <row r="74">
          <cell r="A74" t="str">
            <v>2.0.201.43</v>
          </cell>
          <cell r="B74" t="str">
            <v>Transp. RR-1C c/ DMT=347,400 km</v>
          </cell>
          <cell r="C74" t="str">
            <v>t</v>
          </cell>
          <cell r="D74">
            <v>9.2430000000000003</v>
          </cell>
          <cell r="E74">
            <v>148.476</v>
          </cell>
          <cell r="F74">
            <v>40.128024000000011</v>
          </cell>
          <cell r="G74">
            <v>-68.696844387803623</v>
          </cell>
          <cell r="H74">
            <v>157.71899999999999</v>
          </cell>
          <cell r="I74">
            <v>49.371024000000013</v>
          </cell>
          <cell r="J74">
            <v>50.97</v>
          </cell>
          <cell r="K74">
            <v>8038.93</v>
          </cell>
          <cell r="L74">
            <v>2516.44</v>
          </cell>
          <cell r="M74">
            <v>-5522.49</v>
          </cell>
        </row>
        <row r="75">
          <cell r="A75" t="str">
            <v>2.0.201.71</v>
          </cell>
          <cell r="B75" t="str">
            <v>Transp. RM-1C c/ DMT=198,300 km</v>
          </cell>
          <cell r="C75" t="str">
            <v>t</v>
          </cell>
          <cell r="D75">
            <v>970.03</v>
          </cell>
          <cell r="E75">
            <v>245.126</v>
          </cell>
          <cell r="F75">
            <v>238.37557600000002</v>
          </cell>
          <cell r="G75">
            <v>-0.55551912676231185</v>
          </cell>
          <cell r="H75">
            <v>1215.1559999999999</v>
          </cell>
          <cell r="I75">
            <v>1208.4055760000001</v>
          </cell>
          <cell r="J75">
            <v>34.03</v>
          </cell>
          <cell r="K75">
            <v>41351.75</v>
          </cell>
          <cell r="L75">
            <v>41122.04</v>
          </cell>
          <cell r="M75">
            <v>-229.70999999999913</v>
          </cell>
        </row>
        <row r="76">
          <cell r="A76" t="str">
            <v>2.0.201.72</v>
          </cell>
          <cell r="B76" t="str">
            <v>Transp. RM-1C c/ DMT=223,000 km</v>
          </cell>
          <cell r="C76" t="str">
            <v>t</v>
          </cell>
          <cell r="D76">
            <v>383.27800000000002</v>
          </cell>
          <cell r="E76">
            <v>61.695</v>
          </cell>
          <cell r="F76">
            <v>59.955432000000009</v>
          </cell>
          <cell r="G76">
            <v>-0.39093787712961525</v>
          </cell>
          <cell r="H76">
            <v>444.97300000000001</v>
          </cell>
          <cell r="I76">
            <v>443.23343200000005</v>
          </cell>
          <cell r="J76">
            <v>36.840000000000003</v>
          </cell>
          <cell r="K76">
            <v>16392.8</v>
          </cell>
          <cell r="L76">
            <v>16328.71</v>
          </cell>
          <cell r="M76">
            <v>-64.090000000000146</v>
          </cell>
        </row>
        <row r="77">
          <cell r="A77" t="str">
            <v>2.0.201.73</v>
          </cell>
          <cell r="B77" t="str">
            <v>Transp. RM-1C c/ DMT=347,400 km</v>
          </cell>
          <cell r="C77" t="str">
            <v>t</v>
          </cell>
          <cell r="D77">
            <v>401.24900000000002</v>
          </cell>
          <cell r="E77">
            <v>55.194000000000003</v>
          </cell>
          <cell r="F77">
            <v>53.673392</v>
          </cell>
          <cell r="G77">
            <v>-0.3331430211439409</v>
          </cell>
          <cell r="H77">
            <v>456.44300000000004</v>
          </cell>
          <cell r="I77">
            <v>454.922392</v>
          </cell>
          <cell r="J77">
            <v>50.97</v>
          </cell>
          <cell r="K77">
            <v>23264.89</v>
          </cell>
          <cell r="L77">
            <v>23187.39</v>
          </cell>
          <cell r="M77">
            <v>-77.5</v>
          </cell>
        </row>
        <row r="78">
          <cell r="A78" t="str">
            <v>2.0.300.00</v>
          </cell>
          <cell r="B78" t="str">
            <v>Mat. P/ Recomposição de placa de sinalização</v>
          </cell>
          <cell r="K78">
            <v>0</v>
          </cell>
          <cell r="L78">
            <v>0</v>
          </cell>
        </row>
        <row r="79">
          <cell r="A79" t="str">
            <v>2.0.300.01</v>
          </cell>
          <cell r="B79" t="str">
            <v>Chapa Preta nº 16, 2,00x1,00m</v>
          </cell>
          <cell r="C79" t="str">
            <v>kg</v>
          </cell>
          <cell r="D79">
            <v>4103.6890000000003</v>
          </cell>
          <cell r="E79">
            <v>0</v>
          </cell>
          <cell r="F79">
            <v>0</v>
          </cell>
          <cell r="G79">
            <v>0</v>
          </cell>
          <cell r="H79">
            <v>4103.6890000000003</v>
          </cell>
          <cell r="I79">
            <v>4103.6890000000003</v>
          </cell>
          <cell r="J79">
            <v>1.23</v>
          </cell>
          <cell r="K79">
            <v>5047.53</v>
          </cell>
          <cell r="L79">
            <v>5047.53</v>
          </cell>
          <cell r="M79">
            <v>0</v>
          </cell>
        </row>
        <row r="80">
          <cell r="A80" t="str">
            <v>2.0.300.02</v>
          </cell>
          <cell r="B80" t="str">
            <v>Barrote Massaranduba - 7,5cmx7,5cm</v>
          </cell>
          <cell r="C80" t="str">
            <v>m</v>
          </cell>
          <cell r="D80">
            <v>1116.213</v>
          </cell>
          <cell r="E80">
            <v>0</v>
          </cell>
          <cell r="F80">
            <v>0</v>
          </cell>
          <cell r="G80">
            <v>0</v>
          </cell>
          <cell r="H80">
            <v>1116.213</v>
          </cell>
          <cell r="I80">
            <v>1116.213</v>
          </cell>
          <cell r="J80">
            <v>1.23</v>
          </cell>
          <cell r="K80">
            <v>1372.94</v>
          </cell>
          <cell r="L80">
            <v>1372.94</v>
          </cell>
          <cell r="M80">
            <v>0</v>
          </cell>
        </row>
        <row r="81">
          <cell r="A81" t="str">
            <v>2.0.300.03</v>
          </cell>
          <cell r="B81" t="str">
            <v>Travessa Massaranduba-6,0cmx2,5cm</v>
          </cell>
          <cell r="C81" t="str">
            <v>m</v>
          </cell>
          <cell r="D81">
            <v>459.62</v>
          </cell>
          <cell r="E81">
            <v>0</v>
          </cell>
          <cell r="F81">
            <v>0</v>
          </cell>
          <cell r="G81">
            <v>0</v>
          </cell>
          <cell r="H81">
            <v>459.62</v>
          </cell>
          <cell r="I81">
            <v>459.62</v>
          </cell>
          <cell r="J81">
            <v>0.64</v>
          </cell>
          <cell r="K81">
            <v>294.14999999999998</v>
          </cell>
          <cell r="L81">
            <v>294.14999999999998</v>
          </cell>
          <cell r="M81">
            <v>0</v>
          </cell>
        </row>
        <row r="82">
          <cell r="A82" t="str">
            <v>2.0.300.04</v>
          </cell>
          <cell r="B82" t="str">
            <v>Paraf.Galv.Cab.Fran.c/porca quadrada e</v>
          </cell>
          <cell r="K82">
            <v>0</v>
          </cell>
          <cell r="L82">
            <v>0</v>
          </cell>
        </row>
        <row r="83">
          <cell r="B83" t="str">
            <v>arruela de 1/4" x 3 1/2".</v>
          </cell>
          <cell r="C83" t="str">
            <v>ud</v>
          </cell>
          <cell r="D83">
            <v>656.59299999999996</v>
          </cell>
          <cell r="E83">
            <v>0</v>
          </cell>
          <cell r="F83">
            <v>0</v>
          </cell>
          <cell r="G83">
            <v>0</v>
          </cell>
          <cell r="H83">
            <v>656.59299999999996</v>
          </cell>
          <cell r="I83">
            <v>656.59299999999996</v>
          </cell>
          <cell r="J83">
            <v>0.1</v>
          </cell>
          <cell r="K83">
            <v>65.650000000000006</v>
          </cell>
          <cell r="L83">
            <v>65.650000000000006</v>
          </cell>
          <cell r="M83">
            <v>0</v>
          </cell>
        </row>
        <row r="84">
          <cell r="A84" t="str">
            <v>2.0.300.05</v>
          </cell>
          <cell r="B84" t="str">
            <v>Paraf.Galv.Cab.Fran.c/porca quadrada e</v>
          </cell>
          <cell r="K84">
            <v>0</v>
          </cell>
          <cell r="L84">
            <v>0</v>
          </cell>
        </row>
        <row r="85">
          <cell r="B85" t="str">
            <v>arruela de 1/4" x 1 1/2".</v>
          </cell>
          <cell r="C85" t="str">
            <v>ud</v>
          </cell>
          <cell r="D85">
            <v>330.02199999999999</v>
          </cell>
          <cell r="E85">
            <v>0</v>
          </cell>
          <cell r="F85">
            <v>0</v>
          </cell>
          <cell r="G85">
            <v>0</v>
          </cell>
          <cell r="H85">
            <v>330.02199999999999</v>
          </cell>
          <cell r="I85">
            <v>330.02199999999999</v>
          </cell>
          <cell r="J85">
            <v>0.06</v>
          </cell>
          <cell r="K85">
            <v>19.8</v>
          </cell>
          <cell r="L85">
            <v>19.8</v>
          </cell>
          <cell r="M85">
            <v>0</v>
          </cell>
        </row>
        <row r="86">
          <cell r="A86" t="str">
            <v>2.0.300.06</v>
          </cell>
          <cell r="B86" t="str">
            <v>Película refletiva</v>
          </cell>
          <cell r="C86" t="str">
            <v>rolo</v>
          </cell>
          <cell r="D86">
            <v>13.468</v>
          </cell>
          <cell r="E86">
            <v>0</v>
          </cell>
          <cell r="F86">
            <v>0</v>
          </cell>
          <cell r="G86">
            <v>0</v>
          </cell>
          <cell r="H86">
            <v>13.468</v>
          </cell>
          <cell r="I86">
            <v>13.468</v>
          </cell>
          <cell r="J86">
            <v>1046.25</v>
          </cell>
          <cell r="K86">
            <v>14090.89</v>
          </cell>
          <cell r="L86">
            <v>14090.89</v>
          </cell>
          <cell r="M86">
            <v>0</v>
          </cell>
        </row>
        <row r="87">
          <cell r="A87" t="str">
            <v>2.0.300.07</v>
          </cell>
          <cell r="B87" t="str">
            <v>Tinta primer (base antiferruginosa)</v>
          </cell>
          <cell r="C87" t="str">
            <v>gl</v>
          </cell>
          <cell r="D87">
            <v>8.2110000000000003</v>
          </cell>
          <cell r="E87">
            <v>0</v>
          </cell>
          <cell r="F87">
            <v>0</v>
          </cell>
          <cell r="G87">
            <v>0</v>
          </cell>
          <cell r="H87">
            <v>8.2110000000000003</v>
          </cell>
          <cell r="I87">
            <v>8.2110000000000003</v>
          </cell>
          <cell r="J87">
            <v>11.38</v>
          </cell>
          <cell r="K87">
            <v>93.44</v>
          </cell>
          <cell r="L87">
            <v>93.44</v>
          </cell>
          <cell r="M87">
            <v>0</v>
          </cell>
        </row>
        <row r="88">
          <cell r="A88" t="str">
            <v>2.0.300.08</v>
          </cell>
          <cell r="B88" t="str">
            <v>Tinta preto fosco</v>
          </cell>
          <cell r="C88" t="str">
            <v>gl</v>
          </cell>
          <cell r="D88">
            <v>16.422000000000001</v>
          </cell>
          <cell r="E88">
            <v>0</v>
          </cell>
          <cell r="F88">
            <v>0</v>
          </cell>
          <cell r="G88">
            <v>0</v>
          </cell>
          <cell r="H88">
            <v>16.422000000000001</v>
          </cell>
          <cell r="I88">
            <v>16.422000000000001</v>
          </cell>
          <cell r="J88">
            <v>12.09</v>
          </cell>
          <cell r="K88">
            <v>198.54</v>
          </cell>
          <cell r="L88">
            <v>198.54</v>
          </cell>
          <cell r="M88">
            <v>0</v>
          </cell>
        </row>
        <row r="89">
          <cell r="A89" t="str">
            <v>2.0.300.09</v>
          </cell>
          <cell r="B89" t="str">
            <v>Tinta esmalte sintético</v>
          </cell>
          <cell r="C89" t="str">
            <v>gl</v>
          </cell>
          <cell r="D89">
            <v>8.2110000000000003</v>
          </cell>
          <cell r="E89">
            <v>0</v>
          </cell>
          <cell r="F89">
            <v>0</v>
          </cell>
          <cell r="G89">
            <v>0</v>
          </cell>
          <cell r="H89">
            <v>8.2110000000000003</v>
          </cell>
          <cell r="I89">
            <v>8.2110000000000003</v>
          </cell>
          <cell r="J89">
            <v>12.01</v>
          </cell>
          <cell r="K89">
            <v>98.61</v>
          </cell>
          <cell r="L89">
            <v>98.61</v>
          </cell>
          <cell r="M89">
            <v>0</v>
          </cell>
        </row>
        <row r="90">
          <cell r="A90" t="str">
            <v>2.0.300.10</v>
          </cell>
          <cell r="B90" t="str">
            <v>Solvente</v>
          </cell>
          <cell r="C90" t="str">
            <v>gl</v>
          </cell>
          <cell r="D90">
            <v>13.143000000000001</v>
          </cell>
          <cell r="E90">
            <v>0</v>
          </cell>
          <cell r="F90">
            <v>0</v>
          </cell>
          <cell r="G90">
            <v>0</v>
          </cell>
          <cell r="H90">
            <v>13.143000000000001</v>
          </cell>
          <cell r="I90">
            <v>13.143000000000001</v>
          </cell>
          <cell r="J90">
            <v>8.0399999999999991</v>
          </cell>
          <cell r="K90">
            <v>105.66</v>
          </cell>
          <cell r="L90">
            <v>105.66</v>
          </cell>
          <cell r="M90">
            <v>0</v>
          </cell>
        </row>
        <row r="91">
          <cell r="A91" t="str">
            <v>2.0.300.11</v>
          </cell>
          <cell r="B91" t="str">
            <v>Disco de lixa</v>
          </cell>
          <cell r="C91" t="str">
            <v>ud</v>
          </cell>
          <cell r="D91">
            <v>65.673000000000002</v>
          </cell>
          <cell r="E91">
            <v>0</v>
          </cell>
          <cell r="F91">
            <v>0</v>
          </cell>
          <cell r="G91">
            <v>0</v>
          </cell>
          <cell r="H91">
            <v>65.673000000000002</v>
          </cell>
          <cell r="I91">
            <v>65.673000000000002</v>
          </cell>
          <cell r="J91">
            <v>0.94</v>
          </cell>
          <cell r="K91">
            <v>61.73</v>
          </cell>
          <cell r="L91">
            <v>61.73</v>
          </cell>
          <cell r="M91">
            <v>0</v>
          </cell>
        </row>
        <row r="92">
          <cell r="B92" t="str">
            <v>Sub-total</v>
          </cell>
          <cell r="K92">
            <v>1133310.5699999996</v>
          </cell>
          <cell r="L92">
            <v>858341.10000000009</v>
          </cell>
          <cell r="M92">
            <v>-274969.47000000009</v>
          </cell>
        </row>
        <row r="93">
          <cell r="A93" t="str">
            <v>3.0.005.00</v>
          </cell>
          <cell r="B93" t="str">
            <v>Serviço por administração</v>
          </cell>
        </row>
        <row r="94">
          <cell r="A94" t="str">
            <v>3.0.005.01</v>
          </cell>
          <cell r="B94" t="str">
            <v>Encarregado de Turma</v>
          </cell>
          <cell r="C94" t="str">
            <v>h</v>
          </cell>
          <cell r="D94">
            <v>3887</v>
          </cell>
          <cell r="E94">
            <v>200</v>
          </cell>
          <cell r="F94">
            <v>200</v>
          </cell>
          <cell r="G94">
            <v>0</v>
          </cell>
          <cell r="H94">
            <v>4087</v>
          </cell>
          <cell r="I94">
            <v>4087</v>
          </cell>
          <cell r="J94">
            <v>4.9800000000000004</v>
          </cell>
          <cell r="K94">
            <v>20353.259999999998</v>
          </cell>
          <cell r="L94">
            <v>20353.259999999998</v>
          </cell>
          <cell r="M94">
            <v>0</v>
          </cell>
        </row>
        <row r="95">
          <cell r="A95" t="str">
            <v>3.0.006.03</v>
          </cell>
          <cell r="B95" t="str">
            <v>Carpinteiro</v>
          </cell>
          <cell r="C95" t="str">
            <v>h</v>
          </cell>
          <cell r="D95">
            <v>440</v>
          </cell>
          <cell r="E95">
            <v>600</v>
          </cell>
          <cell r="F95">
            <v>600</v>
          </cell>
          <cell r="G95">
            <v>0</v>
          </cell>
          <cell r="H95">
            <v>1040</v>
          </cell>
          <cell r="I95">
            <v>1040</v>
          </cell>
          <cell r="J95">
            <v>3.73</v>
          </cell>
          <cell r="K95">
            <v>3879.2</v>
          </cell>
          <cell r="L95">
            <v>3879.2</v>
          </cell>
          <cell r="M95">
            <v>0</v>
          </cell>
        </row>
        <row r="96">
          <cell r="A96" t="str">
            <v>3.0.006.04</v>
          </cell>
          <cell r="B96" t="str">
            <v>Pedreiro</v>
          </cell>
          <cell r="C96" t="str">
            <v>h</v>
          </cell>
          <cell r="D96">
            <v>1240</v>
          </cell>
          <cell r="E96">
            <v>600</v>
          </cell>
          <cell r="F96">
            <v>600</v>
          </cell>
          <cell r="G96">
            <v>0</v>
          </cell>
          <cell r="H96">
            <v>1840</v>
          </cell>
          <cell r="I96">
            <v>1840</v>
          </cell>
          <cell r="J96">
            <v>3.73</v>
          </cell>
          <cell r="K96">
            <v>6863.2</v>
          </cell>
          <cell r="L96">
            <v>6863.2</v>
          </cell>
          <cell r="M96">
            <v>0</v>
          </cell>
        </row>
        <row r="97">
          <cell r="A97" t="str">
            <v>3.0.006.07</v>
          </cell>
          <cell r="B97" t="str">
            <v>Pintor</v>
          </cell>
          <cell r="C97" t="str">
            <v>h</v>
          </cell>
          <cell r="E97">
            <v>600</v>
          </cell>
          <cell r="F97">
            <v>600</v>
          </cell>
          <cell r="G97">
            <v>0</v>
          </cell>
          <cell r="H97">
            <v>600</v>
          </cell>
          <cell r="I97">
            <v>600</v>
          </cell>
          <cell r="J97">
            <v>3.73</v>
          </cell>
          <cell r="K97">
            <v>2238</v>
          </cell>
          <cell r="L97">
            <v>2238</v>
          </cell>
          <cell r="M97">
            <v>0</v>
          </cell>
        </row>
        <row r="98">
          <cell r="A98" t="str">
            <v>3.0.007.01</v>
          </cell>
          <cell r="B98" t="str">
            <v>Ajudante</v>
          </cell>
          <cell r="C98" t="str">
            <v>h</v>
          </cell>
          <cell r="D98">
            <v>5056</v>
          </cell>
          <cell r="E98">
            <v>600</v>
          </cell>
          <cell r="F98">
            <v>600</v>
          </cell>
          <cell r="G98">
            <v>0</v>
          </cell>
          <cell r="H98">
            <v>5656</v>
          </cell>
          <cell r="I98">
            <v>5656</v>
          </cell>
          <cell r="J98">
            <v>2.31</v>
          </cell>
          <cell r="K98">
            <v>13065.36</v>
          </cell>
          <cell r="L98">
            <v>13065.36</v>
          </cell>
          <cell r="M98">
            <v>0</v>
          </cell>
        </row>
        <row r="99">
          <cell r="A99" t="str">
            <v>3.0.008.01</v>
          </cell>
          <cell r="B99" t="str">
            <v>Operário</v>
          </cell>
          <cell r="C99" t="str">
            <v>h</v>
          </cell>
          <cell r="D99">
            <v>31470</v>
          </cell>
          <cell r="E99">
            <v>600</v>
          </cell>
          <cell r="F99">
            <v>600</v>
          </cell>
          <cell r="G99">
            <v>0</v>
          </cell>
          <cell r="H99">
            <v>32070</v>
          </cell>
          <cell r="I99">
            <v>32070</v>
          </cell>
          <cell r="J99">
            <v>2.31</v>
          </cell>
          <cell r="K99">
            <v>74081.7</v>
          </cell>
          <cell r="L99">
            <v>74081.7</v>
          </cell>
          <cell r="M99">
            <v>0</v>
          </cell>
        </row>
        <row r="100">
          <cell r="B100" t="str">
            <v>Sub-total</v>
          </cell>
          <cell r="K100">
            <v>120480.72</v>
          </cell>
          <cell r="L100">
            <v>120480.72</v>
          </cell>
          <cell r="M100">
            <v>0</v>
          </cell>
        </row>
        <row r="101">
          <cell r="A101" t="str">
            <v>4.0.004.12</v>
          </cell>
          <cell r="B101" t="str">
            <v>Automóvel até 100 HP</v>
          </cell>
          <cell r="C101" t="str">
            <v>mês</v>
          </cell>
          <cell r="D101">
            <v>20</v>
          </cell>
          <cell r="E101">
            <v>12</v>
          </cell>
          <cell r="F101">
            <v>12</v>
          </cell>
          <cell r="G101">
            <v>0</v>
          </cell>
          <cell r="H101">
            <v>32</v>
          </cell>
          <cell r="I101">
            <v>32</v>
          </cell>
          <cell r="J101">
            <v>1200</v>
          </cell>
          <cell r="K101">
            <v>38400</v>
          </cell>
          <cell r="L101">
            <v>38400</v>
          </cell>
          <cell r="M101">
            <v>0</v>
          </cell>
        </row>
        <row r="102">
          <cell r="B102" t="str">
            <v>Sub-total</v>
          </cell>
          <cell r="K102">
            <v>38400</v>
          </cell>
          <cell r="L102">
            <v>38400</v>
          </cell>
          <cell r="M102">
            <v>0</v>
          </cell>
        </row>
        <row r="103">
          <cell r="B103" t="str">
            <v>TOTAL GERAL ROTINEIRA</v>
          </cell>
          <cell r="K103">
            <v>5344893.0199999996</v>
          </cell>
          <cell r="L103">
            <v>4733046.78</v>
          </cell>
          <cell r="M103">
            <v>-611846.24000000011</v>
          </cell>
        </row>
        <row r="104">
          <cell r="H104">
            <v>0</v>
          </cell>
          <cell r="I104">
            <v>0</v>
          </cell>
        </row>
        <row r="105">
          <cell r="B105" t="str">
            <v>PROG. DE REVITAL. DOS EIXOS RODOVIÁRIOS</v>
          </cell>
          <cell r="H105">
            <v>0</v>
          </cell>
          <cell r="I105">
            <v>0</v>
          </cell>
        </row>
        <row r="106">
          <cell r="A106" t="str">
            <v>9.0.101.02</v>
          </cell>
          <cell r="B106" t="str">
            <v>Cimento asfalto CAP-50/60</v>
          </cell>
          <cell r="C106" t="str">
            <v>t</v>
          </cell>
          <cell r="D106">
            <v>192.17699999999999</v>
          </cell>
          <cell r="E106">
            <v>0</v>
          </cell>
          <cell r="F106">
            <v>0</v>
          </cell>
          <cell r="G106">
            <v>0</v>
          </cell>
          <cell r="H106">
            <v>192.17699999999999</v>
          </cell>
          <cell r="I106">
            <v>192.17699999999999</v>
          </cell>
          <cell r="J106">
            <v>172.16</v>
          </cell>
          <cell r="K106">
            <v>33085.19</v>
          </cell>
          <cell r="L106">
            <v>33085.19</v>
          </cell>
          <cell r="M106">
            <v>0</v>
          </cell>
        </row>
        <row r="107">
          <cell r="A107" t="str">
            <v>9.0.101.03</v>
          </cell>
          <cell r="B107" t="str">
            <v>Asfalto Diluído CM - 70</v>
          </cell>
          <cell r="C107" t="str">
            <v>t</v>
          </cell>
          <cell r="D107">
            <v>102.22</v>
          </cell>
          <cell r="E107">
            <v>0</v>
          </cell>
          <cell r="F107">
            <v>0</v>
          </cell>
          <cell r="G107">
            <v>0</v>
          </cell>
          <cell r="H107">
            <v>102.22</v>
          </cell>
          <cell r="I107">
            <v>102.22</v>
          </cell>
          <cell r="J107">
            <v>221.38</v>
          </cell>
          <cell r="K107">
            <v>22629.46</v>
          </cell>
          <cell r="L107">
            <v>22629.46</v>
          </cell>
          <cell r="M107">
            <v>0</v>
          </cell>
        </row>
        <row r="108">
          <cell r="A108" t="str">
            <v>9.0.101.04</v>
          </cell>
          <cell r="B108" t="str">
            <v>Emulsão Asf. RR - 1C</v>
          </cell>
          <cell r="C108" t="str">
            <v>t</v>
          </cell>
          <cell r="D108">
            <v>31.027000000000001</v>
          </cell>
          <cell r="E108">
            <v>0</v>
          </cell>
          <cell r="F108">
            <v>0</v>
          </cell>
          <cell r="G108">
            <v>0</v>
          </cell>
          <cell r="H108">
            <v>31.027000000000001</v>
          </cell>
          <cell r="I108">
            <v>31.027000000000001</v>
          </cell>
          <cell r="J108">
            <v>203.44</v>
          </cell>
          <cell r="K108">
            <v>6312.13</v>
          </cell>
          <cell r="L108">
            <v>6312.13</v>
          </cell>
          <cell r="M108">
            <v>0</v>
          </cell>
        </row>
        <row r="109">
          <cell r="A109" t="str">
            <v>9.0.101.07</v>
          </cell>
          <cell r="B109" t="str">
            <v>Emulsão Asf. RM - 1C</v>
          </cell>
          <cell r="C109" t="str">
            <v>t</v>
          </cell>
          <cell r="D109">
            <v>249.774</v>
          </cell>
          <cell r="E109">
            <v>0</v>
          </cell>
          <cell r="F109">
            <v>0</v>
          </cell>
          <cell r="G109">
            <v>0</v>
          </cell>
          <cell r="H109">
            <v>249.774</v>
          </cell>
          <cell r="I109">
            <v>249.774</v>
          </cell>
          <cell r="J109">
            <v>258.98</v>
          </cell>
          <cell r="K109">
            <v>64686.47</v>
          </cell>
          <cell r="L109">
            <v>64686.47</v>
          </cell>
          <cell r="M109">
            <v>0</v>
          </cell>
        </row>
        <row r="110">
          <cell r="A110" t="str">
            <v>9.0.201.02</v>
          </cell>
          <cell r="B110" t="str">
            <v>Transp. CAP-50/60 c/ DMT=198,3 km</v>
          </cell>
          <cell r="C110" t="str">
            <v>t</v>
          </cell>
          <cell r="D110">
            <v>0</v>
          </cell>
          <cell r="E110">
            <v>0</v>
          </cell>
          <cell r="F110">
            <v>0</v>
          </cell>
          <cell r="G110" t="e">
            <v>#DIV/0!</v>
          </cell>
          <cell r="H110">
            <v>0</v>
          </cell>
          <cell r="I110">
            <v>0</v>
          </cell>
          <cell r="J110">
            <v>37.56</v>
          </cell>
          <cell r="K110">
            <v>0</v>
          </cell>
          <cell r="L110">
            <v>0</v>
          </cell>
          <cell r="M110">
            <v>0</v>
          </cell>
        </row>
        <row r="111">
          <cell r="A111" t="str">
            <v>9.0.201.04</v>
          </cell>
          <cell r="B111" t="str">
            <v>Transp. CAP-50/60 c/ DMT=223,000 km</v>
          </cell>
          <cell r="C111" t="str">
            <v>t</v>
          </cell>
          <cell r="D111">
            <v>192.17699999999999</v>
          </cell>
          <cell r="E111">
            <v>0</v>
          </cell>
          <cell r="F111">
            <v>0</v>
          </cell>
          <cell r="G111">
            <v>0</v>
          </cell>
          <cell r="H111">
            <v>192.17699999999999</v>
          </cell>
          <cell r="I111">
            <v>192.17699999999999</v>
          </cell>
          <cell r="J111">
            <v>46.16</v>
          </cell>
          <cell r="K111">
            <v>8870.89</v>
          </cell>
          <cell r="L111">
            <v>8870.89</v>
          </cell>
          <cell r="M111">
            <v>0</v>
          </cell>
        </row>
        <row r="112">
          <cell r="A112" t="str">
            <v>9.0.201.31</v>
          </cell>
          <cell r="B112" t="str">
            <v>Transp. CM-70 c/ DMT=198,300 km</v>
          </cell>
          <cell r="C112" t="str">
            <v>t</v>
          </cell>
          <cell r="D112">
            <v>98.040999999999997</v>
          </cell>
          <cell r="E112">
            <v>0</v>
          </cell>
          <cell r="F112">
            <v>0</v>
          </cell>
          <cell r="G112">
            <v>0</v>
          </cell>
          <cell r="H112">
            <v>98.040999999999997</v>
          </cell>
          <cell r="I112">
            <v>98.040999999999997</v>
          </cell>
          <cell r="J112">
            <v>34.03</v>
          </cell>
          <cell r="K112">
            <v>3336.33</v>
          </cell>
          <cell r="L112">
            <v>3336.33</v>
          </cell>
          <cell r="M112">
            <v>0</v>
          </cell>
        </row>
        <row r="113">
          <cell r="A113" t="str">
            <v>9.0.201.32</v>
          </cell>
          <cell r="B113" t="str">
            <v>Transp. CM-70 c/ DMT=223,000 km</v>
          </cell>
          <cell r="C113" t="str">
            <v>t</v>
          </cell>
          <cell r="D113">
            <v>2.226</v>
          </cell>
          <cell r="E113">
            <v>0</v>
          </cell>
          <cell r="F113">
            <v>0</v>
          </cell>
          <cell r="G113">
            <v>0</v>
          </cell>
          <cell r="H113">
            <v>2.226</v>
          </cell>
          <cell r="I113">
            <v>2.226</v>
          </cell>
          <cell r="J113">
            <v>36.840000000000003</v>
          </cell>
          <cell r="K113">
            <v>82</v>
          </cell>
          <cell r="L113">
            <v>82</v>
          </cell>
          <cell r="M113">
            <v>0</v>
          </cell>
        </row>
        <row r="114">
          <cell r="A114" t="str">
            <v>9.0.201.40</v>
          </cell>
          <cell r="B114" t="str">
            <v>Transp. RM-1C c/ DMT=347,400 km</v>
          </cell>
          <cell r="C114" t="str">
            <v>t</v>
          </cell>
          <cell r="D114">
            <v>5.915</v>
          </cell>
          <cell r="E114">
            <v>0</v>
          </cell>
          <cell r="F114">
            <v>0</v>
          </cell>
          <cell r="G114">
            <v>0</v>
          </cell>
          <cell r="H114">
            <v>5.915</v>
          </cell>
          <cell r="I114">
            <v>5.915</v>
          </cell>
          <cell r="J114">
            <v>50.97</v>
          </cell>
          <cell r="K114">
            <v>301.48</v>
          </cell>
          <cell r="L114">
            <v>301.48</v>
          </cell>
          <cell r="M114">
            <v>0</v>
          </cell>
        </row>
        <row r="115">
          <cell r="A115" t="str">
            <v>9.0.201.41</v>
          </cell>
          <cell r="B115" t="str">
            <v>Transp. RM-1C c/ DMT=198,300 km</v>
          </cell>
          <cell r="C115" t="str">
            <v>t</v>
          </cell>
          <cell r="D115">
            <v>158.79300000000001</v>
          </cell>
          <cell r="E115">
            <v>0</v>
          </cell>
          <cell r="F115">
            <v>0</v>
          </cell>
          <cell r="G115">
            <v>0</v>
          </cell>
          <cell r="H115">
            <v>158.79300000000001</v>
          </cell>
          <cell r="I115">
            <v>158.79300000000001</v>
          </cell>
          <cell r="J115">
            <v>34.03</v>
          </cell>
          <cell r="K115">
            <v>5403.72</v>
          </cell>
          <cell r="L115">
            <v>5403.72</v>
          </cell>
          <cell r="M115">
            <v>0</v>
          </cell>
        </row>
        <row r="116">
          <cell r="A116" t="str">
            <v>9.0.201.42</v>
          </cell>
          <cell r="B116" t="str">
            <v>Transp. RM-1C c/ DMT=223,000 km</v>
          </cell>
          <cell r="C116" t="str">
            <v>t</v>
          </cell>
          <cell r="D116">
            <v>85.064999999999998</v>
          </cell>
          <cell r="E116">
            <v>0</v>
          </cell>
          <cell r="F116">
            <v>0</v>
          </cell>
          <cell r="G116">
            <v>0</v>
          </cell>
          <cell r="H116">
            <v>85.064999999999998</v>
          </cell>
          <cell r="I116">
            <v>85.064999999999998</v>
          </cell>
          <cell r="J116">
            <v>36.840000000000003</v>
          </cell>
          <cell r="K116">
            <v>3133.79</v>
          </cell>
          <cell r="L116">
            <v>3133.79</v>
          </cell>
          <cell r="M116">
            <v>0</v>
          </cell>
        </row>
        <row r="117">
          <cell r="A117" t="str">
            <v>9.0.201.43</v>
          </cell>
          <cell r="B117" t="str">
            <v>Transp. CM-70 c/ DMT=347,400 km</v>
          </cell>
          <cell r="C117" t="str">
            <v>t</v>
          </cell>
          <cell r="D117">
            <v>0.80100000000000005</v>
          </cell>
          <cell r="E117">
            <v>0</v>
          </cell>
          <cell r="F117">
            <v>0</v>
          </cell>
          <cell r="G117">
            <v>0</v>
          </cell>
          <cell r="H117">
            <v>0.80100000000000005</v>
          </cell>
          <cell r="I117">
            <v>0.80100000000000005</v>
          </cell>
          <cell r="J117">
            <v>50.97</v>
          </cell>
          <cell r="K117">
            <v>40.82</v>
          </cell>
          <cell r="L117">
            <v>40.82</v>
          </cell>
          <cell r="M117">
            <v>0</v>
          </cell>
        </row>
        <row r="118">
          <cell r="A118" t="str">
            <v>9.0.201.71</v>
          </cell>
          <cell r="B118" t="str">
            <v>Transp. RR-1C c/ DMT=198,300 km</v>
          </cell>
          <cell r="C118" t="str">
            <v>t</v>
          </cell>
          <cell r="D118">
            <v>22.641999999999999</v>
          </cell>
          <cell r="E118">
            <v>0</v>
          </cell>
          <cell r="F118">
            <v>0</v>
          </cell>
          <cell r="G118">
            <v>0</v>
          </cell>
          <cell r="H118">
            <v>22.641999999999999</v>
          </cell>
          <cell r="I118">
            <v>22.641999999999999</v>
          </cell>
          <cell r="J118">
            <v>34.03</v>
          </cell>
          <cell r="K118">
            <v>770.5</v>
          </cell>
          <cell r="L118">
            <v>770.5</v>
          </cell>
          <cell r="M118">
            <v>0</v>
          </cell>
        </row>
        <row r="119">
          <cell r="A119" t="str">
            <v>9.0.201.72</v>
          </cell>
          <cell r="B119" t="str">
            <v>Transp. RR-1C c/ DMT=223,000 km</v>
          </cell>
          <cell r="C119" t="str">
            <v>t</v>
          </cell>
          <cell r="D119">
            <v>8.2569999999999997</v>
          </cell>
          <cell r="E119">
            <v>0</v>
          </cell>
          <cell r="F119">
            <v>0</v>
          </cell>
          <cell r="G119">
            <v>0</v>
          </cell>
          <cell r="H119">
            <v>8.2569999999999997</v>
          </cell>
          <cell r="I119">
            <v>8.2569999999999997</v>
          </cell>
          <cell r="J119">
            <v>36.840000000000003</v>
          </cell>
          <cell r="K119">
            <v>304.18</v>
          </cell>
          <cell r="L119">
            <v>304.18</v>
          </cell>
          <cell r="M119">
            <v>0</v>
          </cell>
        </row>
        <row r="120">
          <cell r="A120" t="str">
            <v>9.0.201.73</v>
          </cell>
          <cell r="B120" t="str">
            <v>Transp. RR-1C c/ DMT=347,000 km</v>
          </cell>
          <cell r="C120" t="str">
            <v>t</v>
          </cell>
          <cell r="D120">
            <v>0.128</v>
          </cell>
          <cell r="E120">
            <v>0</v>
          </cell>
          <cell r="F120">
            <v>0</v>
          </cell>
          <cell r="G120">
            <v>0</v>
          </cell>
          <cell r="H120">
            <v>0.128</v>
          </cell>
          <cell r="I120">
            <v>0.128</v>
          </cell>
          <cell r="J120">
            <v>50.97</v>
          </cell>
          <cell r="K120">
            <v>6.52</v>
          </cell>
          <cell r="L120">
            <v>6.52</v>
          </cell>
          <cell r="M120">
            <v>0</v>
          </cell>
        </row>
        <row r="121">
          <cell r="A121" t="str">
            <v>9.2.200.01</v>
          </cell>
          <cell r="B121" t="str">
            <v>Recomp. Camada granular do pavimento</v>
          </cell>
          <cell r="C121" t="str">
            <v>m3</v>
          </cell>
          <cell r="D121">
            <v>17202.599999999999</v>
          </cell>
          <cell r="E121">
            <v>0</v>
          </cell>
          <cell r="F121">
            <v>0</v>
          </cell>
          <cell r="G121">
            <v>0</v>
          </cell>
          <cell r="H121">
            <v>17202.599999999999</v>
          </cell>
          <cell r="I121">
            <v>17202.599999999999</v>
          </cell>
          <cell r="J121">
            <v>2.92</v>
          </cell>
          <cell r="K121">
            <v>50231.59</v>
          </cell>
          <cell r="L121">
            <v>50231.59</v>
          </cell>
          <cell r="M121">
            <v>0</v>
          </cell>
        </row>
        <row r="122">
          <cell r="A122" t="str">
            <v>9.2.220.00</v>
          </cell>
          <cell r="B122" t="str">
            <v>Solo-brita  p/base remendo profundo</v>
          </cell>
          <cell r="C122" t="str">
            <v>m3</v>
          </cell>
          <cell r="D122">
            <v>1204.354</v>
          </cell>
          <cell r="E122">
            <v>0</v>
          </cell>
          <cell r="F122">
            <v>0</v>
          </cell>
          <cell r="G122">
            <v>0</v>
          </cell>
          <cell r="H122">
            <v>1204.354</v>
          </cell>
          <cell r="I122">
            <v>1204.354</v>
          </cell>
          <cell r="J122">
            <v>8.9499999999999993</v>
          </cell>
          <cell r="K122">
            <v>10778.96</v>
          </cell>
          <cell r="L122">
            <v>10778.96</v>
          </cell>
          <cell r="M122">
            <v>0</v>
          </cell>
        </row>
        <row r="123">
          <cell r="A123" t="str">
            <v>9.2.300.00</v>
          </cell>
          <cell r="B123" t="str">
            <v>Imprimação</v>
          </cell>
          <cell r="C123" t="str">
            <v>m2</v>
          </cell>
          <cell r="D123">
            <v>56336</v>
          </cell>
          <cell r="E123">
            <v>0</v>
          </cell>
          <cell r="F123">
            <v>0</v>
          </cell>
          <cell r="G123">
            <v>0</v>
          </cell>
          <cell r="H123">
            <v>56336</v>
          </cell>
          <cell r="I123">
            <v>56336</v>
          </cell>
          <cell r="J123">
            <v>0.05</v>
          </cell>
          <cell r="K123">
            <v>2816.8</v>
          </cell>
          <cell r="L123">
            <v>2816.8</v>
          </cell>
          <cell r="M123">
            <v>0</v>
          </cell>
        </row>
        <row r="124">
          <cell r="A124" t="str">
            <v>9.2.400.00</v>
          </cell>
          <cell r="B124" t="str">
            <v>Pintura de ligação</v>
          </cell>
          <cell r="C124" t="str">
            <v>m2</v>
          </cell>
          <cell r="D124">
            <v>52208.91</v>
          </cell>
          <cell r="E124">
            <v>0</v>
          </cell>
          <cell r="F124">
            <v>0</v>
          </cell>
          <cell r="G124">
            <v>0</v>
          </cell>
          <cell r="H124">
            <v>52208.91</v>
          </cell>
          <cell r="I124">
            <v>52208.91</v>
          </cell>
          <cell r="J124">
            <v>0.03</v>
          </cell>
          <cell r="K124">
            <v>1566.26</v>
          </cell>
          <cell r="L124">
            <v>1566.26</v>
          </cell>
          <cell r="M124">
            <v>0</v>
          </cell>
        </row>
        <row r="125">
          <cell r="A125" t="str">
            <v>9.2.520.00</v>
          </cell>
          <cell r="B125" t="str">
            <v>Mistura Areia-asfalto em betoneira</v>
          </cell>
          <cell r="C125" t="str">
            <v>m3</v>
          </cell>
          <cell r="D125">
            <v>556.91600000000005</v>
          </cell>
          <cell r="E125">
            <v>0</v>
          </cell>
          <cell r="F125">
            <v>0</v>
          </cell>
          <cell r="G125">
            <v>0</v>
          </cell>
          <cell r="H125">
            <v>556.91600000000005</v>
          </cell>
          <cell r="I125">
            <v>556.91600000000005</v>
          </cell>
          <cell r="J125">
            <v>20.36</v>
          </cell>
          <cell r="K125">
            <v>11338.8</v>
          </cell>
          <cell r="L125">
            <v>11338.8</v>
          </cell>
          <cell r="M125">
            <v>0</v>
          </cell>
        </row>
        <row r="126">
          <cell r="A126" t="str">
            <v>9.2.521.00</v>
          </cell>
          <cell r="B126" t="str">
            <v>Mist areia asfalto usinada a quente</v>
          </cell>
          <cell r="C126" t="str">
            <v>m3</v>
          </cell>
          <cell r="D126">
            <v>1086.48</v>
          </cell>
          <cell r="E126">
            <v>0</v>
          </cell>
          <cell r="F126">
            <v>0</v>
          </cell>
          <cell r="G126">
            <v>0</v>
          </cell>
          <cell r="H126">
            <v>1086.48</v>
          </cell>
          <cell r="I126">
            <v>1086.48</v>
          </cell>
          <cell r="J126">
            <v>16.75</v>
          </cell>
          <cell r="K126">
            <v>18198.54</v>
          </cell>
          <cell r="L126">
            <v>18198.54</v>
          </cell>
          <cell r="M126">
            <v>0</v>
          </cell>
        </row>
        <row r="127">
          <cell r="A127" t="str">
            <v>9.2.521.01</v>
          </cell>
          <cell r="B127" t="str">
            <v>Recomp. revest. c/ areia asf quente</v>
          </cell>
          <cell r="C127" t="str">
            <v>m3</v>
          </cell>
          <cell r="D127">
            <v>1086.48</v>
          </cell>
          <cell r="E127">
            <v>0</v>
          </cell>
          <cell r="F127">
            <v>0</v>
          </cell>
          <cell r="G127">
            <v>0</v>
          </cell>
          <cell r="H127">
            <v>1086.48</v>
          </cell>
          <cell r="I127">
            <v>1086.48</v>
          </cell>
          <cell r="J127">
            <v>3.58</v>
          </cell>
          <cell r="K127">
            <v>3889.59</v>
          </cell>
          <cell r="L127">
            <v>3889.59</v>
          </cell>
          <cell r="M127">
            <v>0</v>
          </cell>
        </row>
        <row r="128">
          <cell r="A128" t="str">
            <v>9.2.530.00</v>
          </cell>
          <cell r="B128" t="str">
            <v>Mistura Betuminosa em betoneira</v>
          </cell>
          <cell r="C128" t="str">
            <v>m3</v>
          </cell>
          <cell r="D128">
            <v>1165.434</v>
          </cell>
          <cell r="E128">
            <v>0</v>
          </cell>
          <cell r="F128">
            <v>0</v>
          </cell>
          <cell r="G128">
            <v>0</v>
          </cell>
          <cell r="H128">
            <v>1165.434</v>
          </cell>
          <cell r="I128">
            <v>1165.434</v>
          </cell>
          <cell r="J128">
            <v>27.99</v>
          </cell>
          <cell r="K128">
            <v>32620.49</v>
          </cell>
          <cell r="L128">
            <v>32620.49</v>
          </cell>
          <cell r="M128">
            <v>0</v>
          </cell>
        </row>
        <row r="129">
          <cell r="A129" t="str">
            <v>9.2.900.00</v>
          </cell>
          <cell r="B129" t="str">
            <v>Remoção de Pavimento</v>
          </cell>
          <cell r="C129" t="str">
            <v>m3</v>
          </cell>
          <cell r="D129">
            <v>6518.88</v>
          </cell>
          <cell r="E129">
            <v>0</v>
          </cell>
          <cell r="F129">
            <v>0</v>
          </cell>
          <cell r="G129">
            <v>0</v>
          </cell>
          <cell r="H129">
            <v>6518.88</v>
          </cell>
          <cell r="I129">
            <v>6518.88</v>
          </cell>
          <cell r="J129">
            <v>2.33</v>
          </cell>
          <cell r="K129">
            <v>15188.99</v>
          </cell>
          <cell r="L129">
            <v>15188.99</v>
          </cell>
          <cell r="M129">
            <v>0</v>
          </cell>
        </row>
        <row r="130">
          <cell r="A130" t="str">
            <v>9.2.999.00</v>
          </cell>
          <cell r="B130" t="str">
            <v>Peneiramento</v>
          </cell>
          <cell r="C130" t="str">
            <v>m3</v>
          </cell>
          <cell r="D130">
            <v>1441.325</v>
          </cell>
          <cell r="E130">
            <v>0</v>
          </cell>
          <cell r="F130">
            <v>0</v>
          </cell>
          <cell r="G130">
            <v>0</v>
          </cell>
          <cell r="H130">
            <v>1441.325</v>
          </cell>
          <cell r="I130">
            <v>1441.325</v>
          </cell>
          <cell r="J130">
            <v>2.46</v>
          </cell>
          <cell r="K130">
            <v>3545.65</v>
          </cell>
          <cell r="L130">
            <v>3545.65</v>
          </cell>
          <cell r="M130">
            <v>0</v>
          </cell>
        </row>
        <row r="131">
          <cell r="A131" t="str">
            <v>9.8.100.00</v>
          </cell>
          <cell r="B131" t="str">
            <v>Tapa Buraco</v>
          </cell>
          <cell r="C131" t="str">
            <v>m3</v>
          </cell>
          <cell r="D131">
            <v>937.505</v>
          </cell>
          <cell r="E131">
            <v>0</v>
          </cell>
          <cell r="F131">
            <v>0</v>
          </cell>
          <cell r="G131">
            <v>0</v>
          </cell>
          <cell r="H131">
            <v>937.505</v>
          </cell>
          <cell r="I131">
            <v>937.505</v>
          </cell>
          <cell r="J131">
            <v>45.64</v>
          </cell>
          <cell r="K131">
            <v>42787.72</v>
          </cell>
          <cell r="L131">
            <v>42787.72</v>
          </cell>
          <cell r="M131">
            <v>0</v>
          </cell>
        </row>
        <row r="132">
          <cell r="A132" t="str">
            <v>9.8.101.01</v>
          </cell>
          <cell r="B132" t="str">
            <v>Remendo Profundo c/demolição manual</v>
          </cell>
          <cell r="C132" t="str">
            <v>m3</v>
          </cell>
          <cell r="D132">
            <v>1432.2829999999999</v>
          </cell>
          <cell r="E132">
            <v>0</v>
          </cell>
          <cell r="F132">
            <v>0</v>
          </cell>
          <cell r="G132">
            <v>0</v>
          </cell>
          <cell r="H132">
            <v>1432.2829999999999</v>
          </cell>
          <cell r="I132">
            <v>1432.2829999999999</v>
          </cell>
          <cell r="J132">
            <v>46.63</v>
          </cell>
          <cell r="K132">
            <v>66787.350000000006</v>
          </cell>
          <cell r="L132">
            <v>66787.350000000006</v>
          </cell>
          <cell r="M132">
            <v>0</v>
          </cell>
        </row>
        <row r="133">
          <cell r="A133" t="str">
            <v>9.8.103.00</v>
          </cell>
          <cell r="B133" t="str">
            <v>Selagem de trinca</v>
          </cell>
          <cell r="C133" t="str">
            <v>l</v>
          </cell>
          <cell r="D133">
            <v>0</v>
          </cell>
          <cell r="E133">
            <v>0</v>
          </cell>
          <cell r="F133">
            <v>0</v>
          </cell>
          <cell r="G133" t="e">
            <v>#DIV/0!</v>
          </cell>
          <cell r="H133">
            <v>0</v>
          </cell>
          <cell r="I133">
            <v>0</v>
          </cell>
          <cell r="J133">
            <v>0.28000000000000003</v>
          </cell>
          <cell r="K133">
            <v>0</v>
          </cell>
          <cell r="L133">
            <v>0</v>
          </cell>
          <cell r="M133">
            <v>0</v>
          </cell>
        </row>
        <row r="134">
          <cell r="A134" t="str">
            <v>9.8.109.00</v>
          </cell>
          <cell r="B134" t="str">
            <v>Correção de Defeitos c/mistura betuminosa</v>
          </cell>
          <cell r="C134" t="str">
            <v>m3</v>
          </cell>
          <cell r="D134">
            <v>556.91600000000005</v>
          </cell>
          <cell r="E134">
            <v>0</v>
          </cell>
          <cell r="F134">
            <v>0</v>
          </cell>
          <cell r="G134">
            <v>0</v>
          </cell>
          <cell r="H134">
            <v>556.91600000000005</v>
          </cell>
          <cell r="I134">
            <v>556.91600000000005</v>
          </cell>
          <cell r="J134">
            <v>10.79</v>
          </cell>
          <cell r="K134">
            <v>6009.12</v>
          </cell>
          <cell r="L134">
            <v>6009.12</v>
          </cell>
          <cell r="M134">
            <v>0</v>
          </cell>
        </row>
        <row r="135">
          <cell r="A135" t="str">
            <v>9.9.002.00</v>
          </cell>
          <cell r="B135" t="str">
            <v>Transp. Caminhão Basc. 5,0 m3 (8,8 ton)</v>
          </cell>
          <cell r="C135" t="str">
            <v>tk</v>
          </cell>
          <cell r="D135">
            <v>346303.04499999998</v>
          </cell>
          <cell r="E135">
            <v>0</v>
          </cell>
          <cell r="F135">
            <v>0</v>
          </cell>
          <cell r="G135">
            <v>0</v>
          </cell>
          <cell r="H135">
            <v>346303.04499999998</v>
          </cell>
          <cell r="I135">
            <v>346303.04499999998</v>
          </cell>
          <cell r="J135">
            <v>0.08</v>
          </cell>
          <cell r="K135">
            <v>27704.240000000002</v>
          </cell>
          <cell r="L135">
            <v>27704.240000000002</v>
          </cell>
          <cell r="M135">
            <v>0</v>
          </cell>
        </row>
        <row r="136">
          <cell r="A136" t="str">
            <v>9.9.002.01</v>
          </cell>
          <cell r="B136" t="str">
            <v>Transp. Caminhão Carroceria 4 ton.</v>
          </cell>
          <cell r="C136" t="str">
            <v>tk</v>
          </cell>
          <cell r="D136">
            <v>8266.6919999999991</v>
          </cell>
          <cell r="E136">
            <v>0</v>
          </cell>
          <cell r="F136">
            <v>0</v>
          </cell>
          <cell r="G136">
            <v>0</v>
          </cell>
          <cell r="H136">
            <v>8266.6919999999991</v>
          </cell>
          <cell r="I136">
            <v>8266.6919999999991</v>
          </cell>
          <cell r="J136">
            <v>0.16</v>
          </cell>
          <cell r="K136">
            <v>1322.67</v>
          </cell>
          <cell r="L136">
            <v>1322.67</v>
          </cell>
          <cell r="M136">
            <v>0</v>
          </cell>
        </row>
        <row r="137">
          <cell r="A137" t="str">
            <v>9.9.002.03</v>
          </cell>
          <cell r="B137" t="str">
            <v>Transp. Especial em Basc. 4,0 m3</v>
          </cell>
          <cell r="C137" t="str">
            <v>tk</v>
          </cell>
          <cell r="D137">
            <v>343900.57299999997</v>
          </cell>
          <cell r="E137">
            <v>0</v>
          </cell>
          <cell r="F137">
            <v>0</v>
          </cell>
          <cell r="G137">
            <v>0</v>
          </cell>
          <cell r="H137">
            <v>343900.57299999997</v>
          </cell>
          <cell r="I137">
            <v>343900.57299999997</v>
          </cell>
          <cell r="J137">
            <v>0.19</v>
          </cell>
          <cell r="K137">
            <v>65341.1</v>
          </cell>
          <cell r="L137">
            <v>65341.1</v>
          </cell>
          <cell r="M137">
            <v>0</v>
          </cell>
        </row>
        <row r="138">
          <cell r="A138" t="str">
            <v>9.9.202.00</v>
          </cell>
          <cell r="B138" t="str">
            <v>Transporte de água</v>
          </cell>
          <cell r="C138" t="str">
            <v>t.km</v>
          </cell>
          <cell r="D138">
            <v>136275.28099999999</v>
          </cell>
          <cell r="E138">
            <v>0</v>
          </cell>
          <cell r="F138">
            <v>0</v>
          </cell>
          <cell r="G138">
            <v>0</v>
          </cell>
          <cell r="H138">
            <v>136275.28099999999</v>
          </cell>
          <cell r="I138">
            <v>136275.28099999999</v>
          </cell>
          <cell r="J138">
            <v>0.15</v>
          </cell>
          <cell r="K138">
            <v>20441.29</v>
          </cell>
          <cell r="L138">
            <v>20441.29</v>
          </cell>
          <cell r="M138">
            <v>0</v>
          </cell>
        </row>
        <row r="139">
          <cell r="B139" t="str">
            <v>Sub-total</v>
          </cell>
          <cell r="K139">
            <v>529532.6399999999</v>
          </cell>
          <cell r="L139">
            <v>529532.6399999999</v>
          </cell>
          <cell r="M139">
            <v>0</v>
          </cell>
        </row>
        <row r="140">
          <cell r="B140" t="str">
            <v>Total do Programa</v>
          </cell>
          <cell r="K140">
            <v>529532.6399999999</v>
          </cell>
          <cell r="L140">
            <v>529532.6399999999</v>
          </cell>
          <cell r="M140">
            <v>0</v>
          </cell>
        </row>
        <row r="142">
          <cell r="B142" t="str">
            <v>PROGRAMA DE MANUTENÇÃO 2001/2002</v>
          </cell>
        </row>
        <row r="143">
          <cell r="B143" t="str">
            <v>Solo brita p/base de remendo profundo</v>
          </cell>
          <cell r="C143" t="str">
            <v>m3</v>
          </cell>
          <cell r="D143">
            <v>0</v>
          </cell>
          <cell r="E143">
            <v>0</v>
          </cell>
          <cell r="F143">
            <v>290.25</v>
          </cell>
          <cell r="G143" t="e">
            <v>#DIV/0!</v>
          </cell>
          <cell r="H143">
            <v>0</v>
          </cell>
          <cell r="I143">
            <v>290.25</v>
          </cell>
          <cell r="J143">
            <v>8.9499999999999993</v>
          </cell>
          <cell r="K143">
            <v>0</v>
          </cell>
          <cell r="L143">
            <v>2597.73</v>
          </cell>
          <cell r="M143">
            <v>2597.73</v>
          </cell>
        </row>
        <row r="144">
          <cell r="B144" t="str">
            <v>Pintura de ligação</v>
          </cell>
          <cell r="C144" t="str">
            <v>m2</v>
          </cell>
          <cell r="D144">
            <v>0</v>
          </cell>
          <cell r="E144">
            <v>0</v>
          </cell>
          <cell r="F144">
            <v>246959.99999999994</v>
          </cell>
          <cell r="G144" t="e">
            <v>#DIV/0!</v>
          </cell>
          <cell r="H144">
            <v>0</v>
          </cell>
          <cell r="I144">
            <v>246959.99999999994</v>
          </cell>
          <cell r="J144">
            <v>0.03</v>
          </cell>
          <cell r="K144">
            <v>0</v>
          </cell>
          <cell r="L144">
            <v>7408.8</v>
          </cell>
          <cell r="M144">
            <v>7408.8</v>
          </cell>
        </row>
        <row r="145">
          <cell r="B145" t="str">
            <v>Mistura Areia Asfalto Usinada a quente</v>
          </cell>
          <cell r="C145" t="str">
            <v>m3</v>
          </cell>
          <cell r="D145">
            <v>0</v>
          </cell>
          <cell r="E145">
            <v>0</v>
          </cell>
          <cell r="F145">
            <v>6173.9999999999991</v>
          </cell>
          <cell r="G145" t="e">
            <v>#DIV/0!</v>
          </cell>
          <cell r="H145">
            <v>0</v>
          </cell>
          <cell r="I145">
            <v>6173.9999999999991</v>
          </cell>
          <cell r="J145">
            <v>16.75</v>
          </cell>
          <cell r="K145">
            <v>0</v>
          </cell>
          <cell r="L145">
            <v>103414.5</v>
          </cell>
          <cell r="M145">
            <v>103414.5</v>
          </cell>
        </row>
        <row r="146">
          <cell r="B146" t="str">
            <v>Rec. rev. com areia-asf. a quente</v>
          </cell>
          <cell r="C146" t="str">
            <v>m3</v>
          </cell>
          <cell r="D146">
            <v>0</v>
          </cell>
          <cell r="E146">
            <v>0</v>
          </cell>
          <cell r="F146">
            <v>6173.9999999999991</v>
          </cell>
          <cell r="G146" t="e">
            <v>#DIV/0!</v>
          </cell>
          <cell r="H146">
            <v>0</v>
          </cell>
          <cell r="I146">
            <v>6173.9999999999991</v>
          </cell>
          <cell r="J146">
            <v>3.58</v>
          </cell>
          <cell r="K146">
            <v>0</v>
          </cell>
          <cell r="L146">
            <v>22102.92</v>
          </cell>
          <cell r="M146">
            <v>22102.92</v>
          </cell>
        </row>
        <row r="147">
          <cell r="B147" t="str">
            <v>Mistura Betuminosa em Betoneira</v>
          </cell>
          <cell r="C147" t="str">
            <v>m3</v>
          </cell>
          <cell r="D147">
            <v>0</v>
          </cell>
          <cell r="E147">
            <v>0</v>
          </cell>
          <cell r="F147">
            <v>237.25</v>
          </cell>
          <cell r="G147" t="e">
            <v>#DIV/0!</v>
          </cell>
          <cell r="H147">
            <v>0</v>
          </cell>
          <cell r="I147">
            <v>237.25</v>
          </cell>
          <cell r="J147">
            <v>27.99</v>
          </cell>
          <cell r="K147">
            <v>0</v>
          </cell>
          <cell r="L147">
            <v>6640.62</v>
          </cell>
          <cell r="M147">
            <v>6640.62</v>
          </cell>
        </row>
        <row r="148">
          <cell r="B148" t="str">
            <v>Peneiramento</v>
          </cell>
          <cell r="C148" t="str">
            <v>m3</v>
          </cell>
          <cell r="D148">
            <v>0</v>
          </cell>
          <cell r="E148">
            <v>0</v>
          </cell>
          <cell r="F148">
            <v>6977.0315999999984</v>
          </cell>
          <cell r="G148" t="e">
            <v>#DIV/0!</v>
          </cell>
          <cell r="H148">
            <v>0</v>
          </cell>
          <cell r="I148">
            <v>6977.0315999999984</v>
          </cell>
          <cell r="J148">
            <v>2.46</v>
          </cell>
          <cell r="K148">
            <v>0</v>
          </cell>
          <cell r="L148">
            <v>17163.490000000002</v>
          </cell>
          <cell r="M148">
            <v>17163.490000000002</v>
          </cell>
        </row>
        <row r="149">
          <cell r="B149" t="str">
            <v>Tapa Buraco</v>
          </cell>
          <cell r="C149" t="str">
            <v>m3</v>
          </cell>
          <cell r="D149">
            <v>0</v>
          </cell>
          <cell r="E149">
            <v>0</v>
          </cell>
          <cell r="F149">
            <v>190</v>
          </cell>
          <cell r="G149" t="e">
            <v>#DIV/0!</v>
          </cell>
          <cell r="H149">
            <v>0</v>
          </cell>
          <cell r="I149">
            <v>190</v>
          </cell>
          <cell r="J149">
            <v>45.64</v>
          </cell>
          <cell r="K149">
            <v>0</v>
          </cell>
          <cell r="L149">
            <v>8671.6</v>
          </cell>
          <cell r="M149">
            <v>8671.6</v>
          </cell>
        </row>
        <row r="150">
          <cell r="B150" t="str">
            <v>Remendo Profundo c/dem. Manual</v>
          </cell>
          <cell r="C150" t="str">
            <v>m3</v>
          </cell>
          <cell r="D150">
            <v>0</v>
          </cell>
          <cell r="E150">
            <v>0</v>
          </cell>
          <cell r="F150">
            <v>337.5</v>
          </cell>
          <cell r="G150" t="e">
            <v>#DIV/0!</v>
          </cell>
          <cell r="H150">
            <v>0</v>
          </cell>
          <cell r="I150">
            <v>337.5</v>
          </cell>
          <cell r="J150">
            <v>46.63</v>
          </cell>
          <cell r="K150">
            <v>0</v>
          </cell>
          <cell r="L150">
            <v>15737.62</v>
          </cell>
          <cell r="M150">
            <v>15737.62</v>
          </cell>
        </row>
        <row r="151">
          <cell r="B151" t="str">
            <v>Transp. Caminhão Basc. 5,0 m3 (8,8ton)</v>
          </cell>
          <cell r="C151" t="str">
            <v>t.km</v>
          </cell>
          <cell r="D151">
            <v>0</v>
          </cell>
          <cell r="E151">
            <v>0</v>
          </cell>
          <cell r="F151">
            <v>1659884.0799999998</v>
          </cell>
          <cell r="G151" t="e">
            <v>#DIV/0!</v>
          </cell>
          <cell r="H151">
            <v>0</v>
          </cell>
          <cell r="I151">
            <v>1659884.0799999998</v>
          </cell>
          <cell r="J151">
            <v>0.08</v>
          </cell>
          <cell r="K151">
            <v>0</v>
          </cell>
          <cell r="L151">
            <v>132790.72</v>
          </cell>
          <cell r="M151">
            <v>132790.72</v>
          </cell>
        </row>
        <row r="152">
          <cell r="B152" t="str">
            <v>Transp. Esp. Caminhão Basc. 4,0 m3</v>
          </cell>
          <cell r="C152" t="str">
            <v>t.km</v>
          </cell>
          <cell r="D152">
            <v>0</v>
          </cell>
          <cell r="E152">
            <v>0</v>
          </cell>
          <cell r="F152">
            <v>35031.14</v>
          </cell>
          <cell r="G152" t="e">
            <v>#DIV/0!</v>
          </cell>
          <cell r="H152">
            <v>0</v>
          </cell>
          <cell r="I152">
            <v>35031.14</v>
          </cell>
          <cell r="J152">
            <v>0.19</v>
          </cell>
          <cell r="K152">
            <v>0</v>
          </cell>
          <cell r="L152">
            <v>6655.91</v>
          </cell>
          <cell r="M152">
            <v>6655.91</v>
          </cell>
        </row>
        <row r="153">
          <cell r="B153" t="str">
            <v>Cimento Asfalto CAP-50/60</v>
          </cell>
          <cell r="C153" t="str">
            <v>t</v>
          </cell>
          <cell r="D153">
            <v>0</v>
          </cell>
          <cell r="E153">
            <v>0</v>
          </cell>
          <cell r="F153">
            <v>1092.0571199999997</v>
          </cell>
          <cell r="G153" t="e">
            <v>#DIV/0!</v>
          </cell>
          <cell r="H153">
            <v>0</v>
          </cell>
          <cell r="I153">
            <v>1092.0571199999997</v>
          </cell>
          <cell r="J153">
            <v>172.16</v>
          </cell>
          <cell r="K153">
            <v>0</v>
          </cell>
          <cell r="L153">
            <v>188008.55</v>
          </cell>
          <cell r="M153">
            <v>188008.55</v>
          </cell>
        </row>
        <row r="154">
          <cell r="B154" t="str">
            <v>Asfalto Diluído CM - 70</v>
          </cell>
          <cell r="C154" t="str">
            <v>t</v>
          </cell>
          <cell r="D154">
            <v>0</v>
          </cell>
          <cell r="E154">
            <v>0</v>
          </cell>
          <cell r="F154">
            <v>3.8407499999999999</v>
          </cell>
          <cell r="G154" t="e">
            <v>#DIV/0!</v>
          </cell>
          <cell r="H154">
            <v>0</v>
          </cell>
          <cell r="I154">
            <v>3.8407499999999999</v>
          </cell>
          <cell r="J154">
            <v>221.38</v>
          </cell>
          <cell r="K154">
            <v>0</v>
          </cell>
          <cell r="L154">
            <v>850.26</v>
          </cell>
          <cell r="M154">
            <v>850.26</v>
          </cell>
        </row>
        <row r="155">
          <cell r="B155" t="str">
            <v>Emulsão Asf. RR - 1C</v>
          </cell>
          <cell r="C155" t="str">
            <v>t</v>
          </cell>
          <cell r="D155">
            <v>0</v>
          </cell>
          <cell r="E155">
            <v>0</v>
          </cell>
          <cell r="F155">
            <v>148.17599999999996</v>
          </cell>
          <cell r="G155" t="e">
            <v>#DIV/0!</v>
          </cell>
          <cell r="H155">
            <v>0</v>
          </cell>
          <cell r="I155">
            <v>148.17599999999996</v>
          </cell>
          <cell r="J155">
            <v>203.44</v>
          </cell>
          <cell r="K155">
            <v>0</v>
          </cell>
          <cell r="L155">
            <v>30144.92</v>
          </cell>
          <cell r="M155">
            <v>30144.92</v>
          </cell>
        </row>
        <row r="156">
          <cell r="B156" t="str">
            <v>Emulsão Asf. RM - 1C</v>
          </cell>
          <cell r="C156" t="str">
            <v>t</v>
          </cell>
          <cell r="D156">
            <v>0</v>
          </cell>
          <cell r="E156">
            <v>0</v>
          </cell>
          <cell r="F156">
            <v>37.105900000000005</v>
          </cell>
          <cell r="G156" t="e">
            <v>#DIV/0!</v>
          </cell>
          <cell r="H156">
            <v>0</v>
          </cell>
          <cell r="I156">
            <v>37.105900000000005</v>
          </cell>
          <cell r="J156">
            <v>258.98</v>
          </cell>
          <cell r="K156">
            <v>0</v>
          </cell>
          <cell r="L156">
            <v>9609.68</v>
          </cell>
          <cell r="M156">
            <v>9609.68</v>
          </cell>
        </row>
        <row r="157">
          <cell r="B157" t="str">
            <v>Transp. CAP-50/60 c/ DMT=223,000 km</v>
          </cell>
          <cell r="C157" t="str">
            <v>t</v>
          </cell>
          <cell r="D157">
            <v>0</v>
          </cell>
          <cell r="E157">
            <v>0</v>
          </cell>
          <cell r="F157">
            <v>1092.0571199999997</v>
          </cell>
          <cell r="G157" t="e">
            <v>#DIV/0!</v>
          </cell>
          <cell r="H157">
            <v>0</v>
          </cell>
          <cell r="I157">
            <v>1092.0571199999997</v>
          </cell>
          <cell r="J157">
            <v>46.16</v>
          </cell>
          <cell r="K157">
            <v>0</v>
          </cell>
          <cell r="L157">
            <v>50409.35</v>
          </cell>
          <cell r="M157">
            <v>50409.35</v>
          </cell>
        </row>
        <row r="158">
          <cell r="B158" t="str">
            <v>Transp. CM-70 c/ DMT=347,400 km</v>
          </cell>
          <cell r="C158" t="str">
            <v>t</v>
          </cell>
          <cell r="D158">
            <v>0</v>
          </cell>
          <cell r="E158">
            <v>0</v>
          </cell>
          <cell r="F158">
            <v>3.8407499999999999</v>
          </cell>
          <cell r="G158" t="e">
            <v>#DIV/0!</v>
          </cell>
          <cell r="H158">
            <v>0</v>
          </cell>
          <cell r="I158">
            <v>3.8407499999999999</v>
          </cell>
          <cell r="J158">
            <v>50.97</v>
          </cell>
          <cell r="K158">
            <v>0</v>
          </cell>
          <cell r="L158">
            <v>195.76</v>
          </cell>
          <cell r="M158">
            <v>195.76</v>
          </cell>
        </row>
        <row r="159">
          <cell r="B159" t="str">
            <v>Transp. RR-1C c/ DMT=347,400 km</v>
          </cell>
          <cell r="C159" t="str">
            <v>t</v>
          </cell>
          <cell r="D159">
            <v>0</v>
          </cell>
          <cell r="E159">
            <v>0</v>
          </cell>
          <cell r="F159">
            <v>148.17599999999996</v>
          </cell>
          <cell r="G159" t="e">
            <v>#DIV/0!</v>
          </cell>
          <cell r="H159">
            <v>0</v>
          </cell>
          <cell r="I159">
            <v>148.17599999999996</v>
          </cell>
          <cell r="J159">
            <v>50.97</v>
          </cell>
          <cell r="K159">
            <v>0</v>
          </cell>
          <cell r="L159">
            <v>7552.53</v>
          </cell>
          <cell r="M159">
            <v>7552.53</v>
          </cell>
        </row>
        <row r="160">
          <cell r="B160" t="str">
            <v>Transp. RM-1C c/ DMT=347,400 km</v>
          </cell>
          <cell r="C160" t="str">
            <v>t</v>
          </cell>
          <cell r="D160">
            <v>0</v>
          </cell>
          <cell r="E160">
            <v>0</v>
          </cell>
          <cell r="F160">
            <v>37.105900000000005</v>
          </cell>
          <cell r="G160" t="e">
            <v>#DIV/0!</v>
          </cell>
          <cell r="H160">
            <v>0</v>
          </cell>
          <cell r="I160">
            <v>37.105900000000005</v>
          </cell>
          <cell r="J160">
            <v>50.97</v>
          </cell>
          <cell r="K160">
            <v>0</v>
          </cell>
          <cell r="L160">
            <v>1891.28</v>
          </cell>
          <cell r="M160">
            <v>1891.28</v>
          </cell>
        </row>
      </sheetData>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PRO_08"/>
      <sheetName val="Mat."/>
      <sheetName val="M.O."/>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2.2.5.CBUQ"/>
      <sheetName val="2.2.5.PMQ"/>
      <sheetName val="Viaduto S. Pompeu"/>
      <sheetName val="PROJETO"/>
      <sheetName val="CPV"/>
      <sheetName val="Planejad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FRE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ASIL"/>
      <sheetName val="Croqui "/>
      <sheetName val="PEDÁGIO"/>
      <sheetName val="Custo MB - (1)"/>
      <sheetName val="Custo MB - (2)"/>
      <sheetName val="Custo MB - (3)"/>
      <sheetName val="Custo MB - (4)"/>
      <sheetName val="Manut. 1º ano"/>
      <sheetName val="Manut. 2º e 3º ano"/>
      <sheetName val="CBUQ"/>
      <sheetName val="Reparo Localizado"/>
      <sheetName val="Reparo Profundo"/>
      <sheetName val="Lama Grossa"/>
      <sheetName val="Fresagem Cont."/>
      <sheetName val="Micro Rev. com cal"/>
      <sheetName val="Fresagem Desc."/>
      <sheetName val="CBUQ pol"/>
      <sheetName val="CBUQ Massa Fina"/>
      <sheetName val="Imprimação"/>
      <sheetName val="Pintura de Ligação"/>
      <sheetName val="TSD"/>
      <sheetName val="TST"/>
      <sheetName val="Selagem de trinca"/>
      <sheetName val="Reciclagem de Base"/>
      <sheetName val="RB cimento+brita"/>
      <sheetName val="Reciclagem de Base com BRITA"/>
      <sheetName val="Remoção CBUQ"/>
      <sheetName val="Remoção base"/>
      <sheetName val="BGS"/>
      <sheetName val="Solo Estab"/>
      <sheetName val="BGTC"/>
      <sheetName val="CBUQ (Binder)"/>
      <sheetName val="AAUQ"/>
      <sheetName val="TSS"/>
      <sheetName val="TSDp"/>
      <sheetName val="RBSM"/>
      <sheetName val="RBAM"/>
      <sheetName val="RBAM(FS)"/>
      <sheetName val="Base Solo ad Cim"/>
      <sheetName val="MFC 05"/>
      <sheetName val="STC 05"/>
      <sheetName val="DAR 02"/>
      <sheetName val="Recomp. defensa"/>
      <sheetName val="Recomp. de guarda corpo"/>
      <sheetName val="Recomp. Barreira NJ"/>
      <sheetName val="Desm.dest. e limp."/>
      <sheetName val="Esc. carga transp. 800 a 1000"/>
      <sheetName val="Compact 100% PN"/>
      <sheetName val="DEB 01"/>
      <sheetName val="MFC 01"/>
      <sheetName val="DAD 01"/>
      <sheetName val="Enleivamento"/>
      <sheetName val="Sinalizacao provisoria"/>
      <sheetName val="Roçada"/>
      <sheetName val="Roçada Manual"/>
      <sheetName val="Capina"/>
      <sheetName val="Destocam."/>
      <sheetName val="Corte e Limp."/>
      <sheetName val="Caiação"/>
      <sheetName val="Recomp. Manual Terrapleno"/>
      <sheetName val="Remoção de barreira em solo"/>
      <sheetName val="Remoção de barreira em rocha"/>
      <sheetName val="Recomp. MFC"/>
      <sheetName val="Recomp. Sarjeta"/>
      <sheetName val="Limp. Bueiro"/>
      <sheetName val="Desob. bueiro"/>
      <sheetName val="Limp. Sarj e MFio"/>
      <sheetName val="Limp. Valeta"/>
      <sheetName val="Limp. DD"/>
      <sheetName val="Limp. Ponte"/>
      <sheetName val="Limp. placa"/>
      <sheetName val="Recomp. placa"/>
      <sheetName val="Esc. man."/>
      <sheetName val="Concr 20 MPa"/>
      <sheetName val="Aço CA-50"/>
      <sheetName val="Forma"/>
      <sheetName val="Divisão"/>
      <sheetName val="Micro Rev. 2 Cam."/>
      <sheetName val="Demolição de disp. concreto"/>
      <sheetName val="Limp. Vala"/>
      <sheetName val="Hidrossemeadura"/>
      <sheetName val="STC 01"/>
      <sheetName val="STC 03"/>
      <sheetName val="DAR 01"/>
      <sheetName val="EDA 01"/>
      <sheetName val="VPA 01"/>
      <sheetName val="VPC 01"/>
      <sheetName val="VPA 03"/>
      <sheetName val="VPC 03"/>
      <sheetName val="DSS 03"/>
      <sheetName val="DPS 01"/>
      <sheetName val="BSCC 1,5"/>
      <sheetName val="BSCC 2,0x2,0x2,5"/>
      <sheetName val="BSCC 3,0x3,0x2,5"/>
      <sheetName val="BTCC 3,0x3,0x2,5"/>
      <sheetName val="Bueiro met. D=1,60m s"/>
      <sheetName val="Bueiro met. D=1,60m galv."/>
      <sheetName val="Bueiro met. D=2,0m galv."/>
      <sheetName val="BDCC 2,0x2,0"/>
      <sheetName val="BDCC 3,0x3,0"/>
      <sheetName val="MFC 03"/>
      <sheetName val="EDA 02"/>
      <sheetName val="DEB 03"/>
      <sheetName val="DEB 04"/>
      <sheetName val="DEB 05"/>
      <sheetName val="DEB 07"/>
      <sheetName val="BSD 03"/>
      <sheetName val="BSD 01"/>
      <sheetName val="BSTC 0,60"/>
      <sheetName val="BOCA BSTC 0,60"/>
      <sheetName val="BSTC 0,80"/>
      <sheetName val="BOCA BSTC 0,80"/>
      <sheetName val="BSTC 1,0"/>
      <sheetName val="BOCA BSTC 1,0"/>
      <sheetName val="BSTC 1,2"/>
      <sheetName val="BOCA BSTC 1,2 "/>
      <sheetName val="BSTC 1,5"/>
      <sheetName val="BOCA BSTC 1,5"/>
      <sheetName val="BDTC 1,0"/>
      <sheetName val="BOCA BDTC 1,00"/>
      <sheetName val="BDTC 1,2"/>
      <sheetName val="BOCA BDTC 1,2"/>
      <sheetName val="BDTC 1,5"/>
      <sheetName val="BOCA BDTC 1,5"/>
      <sheetName val="BTTC 1,0"/>
      <sheetName val="BOCA BTTC 1,00"/>
      <sheetName val="BTTC 1,2"/>
      <sheetName val="BOCA BTTC 1,2"/>
      <sheetName val="BTTC 1,5"/>
      <sheetName val="BOCA BTTC 1,5"/>
      <sheetName val="BSCC 1,50x1,5x1,0"/>
      <sheetName val="BOCA BSCC 1,50 x1,5"/>
      <sheetName val="BSCC 2,0x2,0x1,0"/>
      <sheetName val="BOCA BSCC 2,0 x 2,0"/>
      <sheetName val="BSCC 2,50x2,5x1,0"/>
      <sheetName val="BOCA BSCC 2,5 x 2,5"/>
      <sheetName val="BSCC 3,0x3,0x1,0"/>
      <sheetName val="BOCA BSCC 3,0 x 3,0"/>
      <sheetName val="Esc mat 1ª cat 600 a 800"/>
      <sheetName val="Separação"/>
      <sheetName val="Estocagem CAP"/>
      <sheetName val="Estocagem Asfalto Diluído"/>
      <sheetName val="Reciclagem de Base Simples"/>
      <sheetName val="Impl. Tachão"/>
      <sheetName val="Impl. Placas"/>
      <sheetName val="Pintura de Faixa"/>
      <sheetName val="Tachas Refletivas"/>
      <sheetName val="CBUQ (Reparo)"/>
      <sheetName val="Custo MB - (5)"/>
      <sheetName val="Custo MB - (6)"/>
      <sheetName val="Custo MB - (7)"/>
      <sheetName val="Ctr."/>
      <sheetName val="Vínculo"/>
      <sheetName val="COLAR"/>
      <sheetName val="COLAR_2"/>
    </sheetNames>
    <sheetDataSet>
      <sheetData sheetId="0">
        <row r="4">
          <cell r="B4" t="str">
            <v>AC</v>
          </cell>
        </row>
        <row r="5">
          <cell r="B5" t="str">
            <v>AL</v>
          </cell>
        </row>
        <row r="6">
          <cell r="B6" t="str">
            <v>AP</v>
          </cell>
        </row>
        <row r="7">
          <cell r="B7" t="str">
            <v>AM</v>
          </cell>
        </row>
        <row r="8">
          <cell r="B8" t="str">
            <v>BA</v>
          </cell>
        </row>
        <row r="9">
          <cell r="B9" t="str">
            <v>CE</v>
          </cell>
        </row>
        <row r="10">
          <cell r="B10" t="str">
            <v>DF</v>
          </cell>
        </row>
        <row r="11">
          <cell r="B11" t="str">
            <v>ES</v>
          </cell>
        </row>
        <row r="12">
          <cell r="B12" t="str">
            <v>GO</v>
          </cell>
        </row>
        <row r="13">
          <cell r="B13" t="str">
            <v>MA</v>
          </cell>
        </row>
        <row r="14">
          <cell r="B14" t="str">
            <v>MT</v>
          </cell>
        </row>
        <row r="15">
          <cell r="B15" t="str">
            <v>MS</v>
          </cell>
        </row>
        <row r="16">
          <cell r="B16" t="str">
            <v>MG</v>
          </cell>
        </row>
        <row r="17">
          <cell r="B17" t="str">
            <v>PA</v>
          </cell>
        </row>
        <row r="18">
          <cell r="B18" t="str">
            <v>PB</v>
          </cell>
        </row>
        <row r="19">
          <cell r="B19" t="str">
            <v>PR</v>
          </cell>
        </row>
        <row r="20">
          <cell r="B20" t="str">
            <v>PE</v>
          </cell>
        </row>
        <row r="21">
          <cell r="B21" t="str">
            <v>PI</v>
          </cell>
        </row>
        <row r="22">
          <cell r="B22" t="str">
            <v>RJ</v>
          </cell>
        </row>
        <row r="23">
          <cell r="B23" t="str">
            <v>RN</v>
          </cell>
        </row>
        <row r="24">
          <cell r="B24" t="str">
            <v>RS</v>
          </cell>
        </row>
        <row r="25">
          <cell r="B25" t="str">
            <v>RO</v>
          </cell>
        </row>
        <row r="26">
          <cell r="B26" t="str">
            <v>RR</v>
          </cell>
        </row>
        <row r="27">
          <cell r="B27" t="str">
            <v>SC</v>
          </cell>
        </row>
        <row r="28">
          <cell r="B28" t="str">
            <v>SP</v>
          </cell>
        </row>
        <row r="29">
          <cell r="B29" t="str">
            <v>SP</v>
          </cell>
        </row>
        <row r="30">
          <cell r="B30" t="str">
            <v>SE</v>
          </cell>
        </row>
        <row r="31">
          <cell r="B31" t="str">
            <v>TO</v>
          </cell>
        </row>
      </sheetData>
      <sheetData sheetId="1"/>
      <sheetData sheetId="2"/>
      <sheetData sheetId="3">
        <row r="1">
          <cell r="B1" t="str">
            <v>Custo Material Betuminoso    -</v>
          </cell>
        </row>
        <row r="2">
          <cell r="B2" t="str">
            <v>COM BASE NA PORTARIA Nº 1078 DE 11 DE AGOSTO DE 2015 - PUBLICADA NO DOU Nº 153 DE 12 DE AGOSTO DE 2015</v>
          </cell>
        </row>
        <row r="4">
          <cell r="B4" t="str">
            <v>Binômio Aquisição + Transporte:</v>
          </cell>
        </row>
        <row r="6">
          <cell r="C6" t="str">
            <v>UF</v>
          </cell>
          <cell r="D6" t="str">
            <v>LOCAL</v>
          </cell>
        </row>
        <row r="7">
          <cell r="B7" t="str">
            <v>(R-1)</v>
          </cell>
          <cell r="C7" t="str">
            <v>BA</v>
          </cell>
          <cell r="D7" t="str">
            <v>Refinaria Landulpho Alves (RLAM)</v>
          </cell>
          <cell r="M7">
            <v>1204.5</v>
          </cell>
        </row>
        <row r="8">
          <cell r="B8" t="str">
            <v>(R-2)</v>
          </cell>
          <cell r="C8" t="str">
            <v>MG</v>
          </cell>
          <cell r="D8" t="str">
            <v>Refinaria Gabriel Passos (Regap)</v>
          </cell>
        </row>
        <row r="9">
          <cell r="B9" t="str">
            <v>(R-3)</v>
          </cell>
          <cell r="C9" t="str">
            <v>RJ</v>
          </cell>
          <cell r="D9" t="str">
            <v>Refinaria Duque de Caxias (Reduc)</v>
          </cell>
        </row>
        <row r="11">
          <cell r="B11" t="str">
            <v>Equações Tarifárias de Transporte (R$)</v>
          </cell>
        </row>
        <row r="13">
          <cell r="B13" t="str">
            <v xml:space="preserve">Transporte   = </v>
          </cell>
          <cell r="E13">
            <v>26.939</v>
          </cell>
        </row>
        <row r="15">
          <cell r="B15" t="str">
            <v>D1 = Rodovia pavimentada</v>
          </cell>
        </row>
        <row r="16">
          <cell r="B16" t="str">
            <v>D2 = Rodovia em revest. Primário</v>
          </cell>
        </row>
        <row r="17">
          <cell r="B17" t="str">
            <v>D3 = Rodovia em leito natural</v>
          </cell>
        </row>
        <row r="19">
          <cell r="B19" t="str">
            <v>Correção Índice Pavimentação:</v>
          </cell>
        </row>
        <row r="21">
          <cell r="B21" t="str">
            <v>Jul. 2014:</v>
          </cell>
          <cell r="F21">
            <v>270.23700000000002</v>
          </cell>
        </row>
        <row r="22">
          <cell r="B22" t="str">
            <v>Set.2016/ES</v>
          </cell>
          <cell r="F22">
            <v>303.86099999999999</v>
          </cell>
        </row>
        <row r="24">
          <cell r="B24" t="str">
            <v>Comparativo</v>
          </cell>
        </row>
        <row r="27">
          <cell r="C27" t="str">
            <v>Aquisição</v>
          </cell>
        </row>
        <row r="28">
          <cell r="C28" t="str">
            <v>Transporte</v>
          </cell>
        </row>
        <row r="31">
          <cell r="C31" t="str">
            <v>Aquisição</v>
          </cell>
        </row>
        <row r="32">
          <cell r="C32" t="str">
            <v>Transporte</v>
          </cell>
        </row>
        <row r="35">
          <cell r="C35" t="str">
            <v>Quantidade - MB¹</v>
          </cell>
        </row>
        <row r="36">
          <cell r="C36" t="str">
            <v>Quant. Viagens²</v>
          </cell>
        </row>
        <row r="37">
          <cell r="C37" t="str">
            <v>Pedágio</v>
          </cell>
        </row>
        <row r="38">
          <cell r="C38" t="str">
            <v>Balsa</v>
          </cell>
        </row>
        <row r="41">
          <cell r="C41" t="str">
            <v>Aquisição</v>
          </cell>
        </row>
        <row r="42">
          <cell r="C42" t="str">
            <v>Transporte + Pedágio + Balsa</v>
          </cell>
        </row>
        <row r="45">
          <cell r="C45" t="str">
            <v>Aquisição</v>
          </cell>
        </row>
        <row r="46">
          <cell r="C46" t="str">
            <v>Total Transporte</v>
          </cell>
        </row>
        <row r="47">
          <cell r="C47" t="str">
            <v>Total</v>
          </cell>
        </row>
        <row r="48">
          <cell r="C48" t="str">
            <v>1- O quantitativo refere-se aos serviços de Reparo Localizado e  Remendo Profundo constantes da Manutenção e dos Serviços de Pista e Implantação/Recomposição de Sarjetas.</v>
          </cell>
        </row>
        <row r="49">
          <cell r="C49" t="str">
            <v>2- A quantidade de viagens prevê os trechos de ida e volta do percurso considerado. (Memorando nº 70/2016/CGCIT/DIREX - Nota Técnica nº 05/2016/CCR/CGCIT/DIREX)</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30">
          <cell r="K30" t="str">
            <v>CAP 50 70</v>
          </cell>
        </row>
        <row r="31">
          <cell r="K31" t="str">
            <v>CAP 30 45</v>
          </cell>
        </row>
        <row r="32">
          <cell r="K32" t="str">
            <v>CM 30</v>
          </cell>
        </row>
        <row r="33">
          <cell r="K33" t="str">
            <v>RR 1C</v>
          </cell>
        </row>
        <row r="34">
          <cell r="K34" t="str">
            <v>RR 2C</v>
          </cell>
        </row>
        <row r="35">
          <cell r="K35" t="str">
            <v>RM 1C</v>
          </cell>
        </row>
        <row r="36">
          <cell r="K36" t="str">
            <v>RM 2C</v>
          </cell>
        </row>
        <row r="37">
          <cell r="K37" t="str">
            <v>RL 1C</v>
          </cell>
        </row>
        <row r="38">
          <cell r="K38" t="str">
            <v>RC 1C - E</v>
          </cell>
        </row>
        <row r="39">
          <cell r="K39" t="str">
            <v>RR 2C - E</v>
          </cell>
        </row>
        <row r="40">
          <cell r="K40" t="str">
            <v>SBS 55 75</v>
          </cell>
        </row>
        <row r="41">
          <cell r="K41" t="str">
            <v>SBS 60 85</v>
          </cell>
        </row>
        <row r="42">
          <cell r="K42" t="str">
            <v>SBS 65 90</v>
          </cell>
        </row>
        <row r="43">
          <cell r="K43" t="str">
            <v>RR 1C - E</v>
          </cell>
        </row>
        <row r="44">
          <cell r="K44" t="str">
            <v>CR 250</v>
          </cell>
        </row>
        <row r="45">
          <cell r="K45" t="str">
            <v>LA - E</v>
          </cell>
        </row>
        <row r="46">
          <cell r="K46" t="str">
            <v>RL 1C - E</v>
          </cell>
        </row>
        <row r="47">
          <cell r="K47" t="str">
            <v>AB 8</v>
          </cell>
        </row>
      </sheetData>
      <sheetData sheetId="153"/>
      <sheetData sheetId="15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ativo"/>
      <sheetName val="Quadro Geral"/>
      <sheetName val="Especificações Tecnicas DNER"/>
      <sheetName val="PRO-08"/>
      <sheetName val="2.2.5.CBUQ"/>
      <sheetName val="2.2.5.PMQ"/>
      <sheetName val="Plan1"/>
      <sheetName val="CUSTO EQUIP"/>
      <sheetName val="Comp P Unit "/>
      <sheetName val="CALCULOS AUXILIARES"/>
      <sheetName val="CUSTO MATERIAL"/>
      <sheetName val="Croqui"/>
      <sheetName val="C MÃO OBRA"/>
      <sheetName val="Códigos"/>
      <sheetName val="Planilha"/>
      <sheetName val="QuQuant"/>
      <sheetName val="consultoria"/>
      <sheetName val="Vínculo"/>
      <sheetName val="Custo MB - (1)"/>
      <sheetName val="BRASIL"/>
      <sheetName val="qorcamentodnerL1"/>
      <sheetName val="Teor"/>
      <sheetName val="Equipamentos"/>
      <sheetName val="PSCEGERAL"/>
      <sheetName val="Fator Reajustes"/>
      <sheetName val="Feriados"/>
      <sheetName val="a"/>
      <sheetName val="resumo_aut1"/>
      <sheetName val="Conversão"/>
      <sheetName val="resumo financeiro"/>
      <sheetName val="P reaj x P atual"/>
      <sheetName val="serviços"/>
      <sheetName val="8ª mp_br-459"/>
      <sheetName val="eq"/>
      <sheetName val="mo"/>
      <sheetName val="Desmat 0,15"/>
      <sheetName val="DMT modelo"/>
      <sheetName val="RELATÓRIO"/>
      <sheetName val="projeto"/>
      <sheetName val="Ofício"/>
      <sheetName val="reaj"/>
      <sheetName val="alphaville"/>
      <sheetName val="Price List"/>
      <sheetName val="p a t o"/>
      <sheetName val="CORR MBUF MAN"/>
      <sheetName val="CORR MBUQ MAN"/>
      <sheetName val="CORR MBUQ REC"/>
      <sheetName val="CORR MBUF REC"/>
      <sheetName val="REMENDO MBUF MAN "/>
      <sheetName val="REMENDO MBUF REC"/>
      <sheetName val="TAPA BUR MBUF REC "/>
      <sheetName val="RECOMP. MAN MBUQ"/>
      <sheetName val="RECOMP. REC MBUQ OK"/>
      <sheetName val="REMENDO MBUQ REC"/>
      <sheetName val="TAPA BUR MBUQ REC"/>
      <sheetName val="F. MEDIÇAO"/>
      <sheetName val="LIMP.DESOB.BUE E ESCAVAÇ."/>
      <sheetName val="Tapa Buraco"/>
      <sheetName val="Transportes"/>
      <sheetName val="dolar"/>
      <sheetName val="BR 376 Km 181,85"/>
    </sheetNames>
    <sheetDataSet>
      <sheetData sheetId="0">
        <row r="1">
          <cell r="A1" t="str">
            <v>DNIT - Sistema de Custos Rodoviários</v>
          </cell>
        </row>
      </sheetData>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s>
    <sheetDataSet>
      <sheetData sheetId="0"/>
      <sheetData sheetId="1"/>
      <sheetData sheetId="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Resumo B"/>
      <sheetName val="Q RESUMO A"/>
      <sheetName val="P A T O"/>
      <sheetName val="Quadro qdade 2 anos"/>
      <sheetName val="Transporte"/>
      <sheetName val="Material Betuminoso"/>
      <sheetName val="Mobilização"/>
      <sheetName val="Inst. e Canteiro"/>
      <sheetName val="Cronograma"/>
      <sheetName val="comp cust transp equip"/>
      <sheetName val="Croqui L. Material"/>
      <sheetName val="Quadro qdade anual (não imp.)"/>
      <sheetName val="Ind corr transp matbet"/>
      <sheetName val="Adequação AGO 2002"/>
      <sheetName val="COMPARATIVO"/>
      <sheetName val="26ª ME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BE ACT mi"/>
      <sheetName val="PRO-08"/>
      <sheetName val="RESUMO TOTAL LOTE"/>
      <sheetName val="BR 146"/>
      <sheetName val="PLANILHA ATUALIZADA"/>
      <sheetName val="Vínculo (2)"/>
      <sheetName val="DADOS"/>
      <sheetName val="TransComerc_Basc10m³"/>
      <sheetName val="TapaBuraco"/>
      <sheetName val="PLANILHA CONTRATUAL"/>
      <sheetName val="Equipamentos"/>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Sub-base"/>
      <sheetName val="Resumo"/>
      <sheetName val="DMT Terrap."/>
      <sheetName val="Reajustamento"/>
      <sheetName val="PRO-08"/>
      <sheetName val="PLANILHA ATUALIZADA"/>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Vínculo (2)"/>
      <sheetName val="DADOS"/>
      <sheetName val="TransComerc_Basc10m³"/>
      <sheetName val="TapaBuraco"/>
      <sheetName val="RESUMO DE MEDIÇÃO"/>
      <sheetName val="Plan1"/>
      <sheetName val="LISTAS"/>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 val="PROJETO"/>
      <sheetName val="FIDENS-R$mil"/>
      <sheetName val="RELAT610"/>
      <sheetName val="PQ"/>
      <sheetName val="Teor"/>
      <sheetName val="lista_comp"/>
      <sheetName val="Serviços"/>
      <sheetName val="DADOS"/>
      <sheetName val="TransComerc_Basc10m³"/>
      <sheetName val="TapaBuraco"/>
      <sheetName val="eq"/>
      <sheetName val="mo"/>
      <sheetName val="Página 16"/>
      <sheetName val="QuQuant"/>
      <sheetName val="Planilha Original"/>
      <sheetName val="CARTA PROPOSTA"/>
      <sheetName val="PROJETO BR_146 (2)"/>
      <sheetName val="TABELA"/>
      <sheetName val="Quadro de qntd"/>
      <sheetName val="PLANILHA CONTRATUAL"/>
      <sheetName val="8ª MP_BR_459"/>
      <sheetName val="8ª MP_BR-459"/>
      <sheetName val="geral"/>
      <sheetName val="Mat. Betum. - Port. 1078.15"/>
      <sheetName val="Medição"/>
      <sheetName val="RESUMO"/>
      <sheetName val="PT"/>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 val="PROJETO BR_146 (2)"/>
      <sheetName val="TABELA"/>
      <sheetName val="Quadro de qntd"/>
      <sheetName val="FIDENS-R$mil"/>
      <sheetName val="PLANILHA CONTRATU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s>
    <sheetDataSet>
      <sheetData sheetId="0" refreshError="1">
        <row r="2">
          <cell r="U2" t="str">
            <v>FOLHA 01</v>
          </cell>
        </row>
        <row r="7">
          <cell r="S7" t="str">
            <v xml:space="preserve">             QUADRO DE INDICADORES FISICOS  </v>
          </cell>
        </row>
        <row r="9">
          <cell r="S9" t="str">
            <v xml:space="preserve"> FIRMA    :  CBEMI- CONSTRUTORA BRASILEIRA E  MINERADORA LTDA</v>
          </cell>
        </row>
        <row r="10">
          <cell r="S10" t="str">
            <v xml:space="preserve"> CONTRATO :  PD -16.001/97-00          MEDICAO :</v>
          </cell>
          <cell r="T10" t="str">
            <v xml:space="preserve"> 61a. M.P.</v>
          </cell>
        </row>
        <row r="11">
          <cell r="S11" t="str">
            <v xml:space="preserve"> SERVICOS:     EXECUTADOS ATE:31/03/02  PERIODO LIQUIDO  01/03/02 A 31/03/02</v>
          </cell>
        </row>
        <row r="13">
          <cell r="T13" t="str">
            <v>UNIDADE</v>
          </cell>
          <cell r="U13" t="str">
            <v>QUANTIDADE</v>
          </cell>
        </row>
        <row r="15">
          <cell r="S15" t="str">
            <v xml:space="preserve"> - TAPA BURACO</v>
          </cell>
          <cell r="T15" t="str">
            <v>1000 M3</v>
          </cell>
          <cell r="U15">
            <v>4.2</v>
          </cell>
        </row>
        <row r="16">
          <cell r="S16" t="str">
            <v xml:space="preserve"> - LIMPEZA DE SARGETA E MEIO-FIO</v>
          </cell>
          <cell r="T16" t="str">
            <v>Km</v>
          </cell>
          <cell r="U16">
            <v>573.39</v>
          </cell>
        </row>
        <row r="17">
          <cell r="S17" t="str">
            <v xml:space="preserve"> - ROÇADA</v>
          </cell>
          <cell r="T17" t="str">
            <v>HA</v>
          </cell>
          <cell r="U17">
            <v>818.22</v>
          </cell>
        </row>
        <row r="18">
          <cell r="S18" t="str">
            <v xml:space="preserve"> - RECOMPOSICAO DO REVESTIMENTO</v>
          </cell>
          <cell r="T18" t="str">
            <v>KM</v>
          </cell>
          <cell r="U18">
            <v>53.38</v>
          </cell>
        </row>
        <row r="19">
          <cell r="S19" t="str">
            <v xml:space="preserve"> - SINALIZACAO</v>
          </cell>
          <cell r="T19" t="str">
            <v>KM</v>
          </cell>
          <cell r="U19">
            <v>112.7</v>
          </cell>
        </row>
        <row r="20">
          <cell r="S20" t="str">
            <v xml:space="preserve"> - RECOMPOSICAO DE EROSAO</v>
          </cell>
          <cell r="T20" t="str">
            <v>1000 M3</v>
          </cell>
          <cell r="U20">
            <v>16.41</v>
          </cell>
        </row>
        <row r="41">
          <cell r="S41" t="str">
            <v>CERTIFICO QUE O(S) SERVIÇO(S) ACIMA DISCRIMINADOS FOI(FORAM) EFETUADO(S):</v>
          </cell>
        </row>
        <row r="45">
          <cell r="T45" t="str">
            <v>EM, 01/03/2002</v>
          </cell>
        </row>
        <row r="50">
          <cell r="S50" t="str">
            <v>_______________________          ____________________________    _________________________</v>
          </cell>
        </row>
        <row r="51">
          <cell r="S51" t="str">
            <v>ENG. GERVASIO MARCINICHEN               ENG. IZALDO CARLOS KONDLATSCH       ENG . WAGNER  FERNANDO FABRE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tos  TAG 6E1"/>
      <sheetName val="ATA Semanal"/>
      <sheetName val="EAP-Resumo"/>
      <sheetName val="EAP-USINA V E VI"/>
      <sheetName val="Curva Geral + Desembolso  (R$)"/>
      <sheetName val="Curva Geral Desembolso (R$)"/>
      <sheetName val="EFETIVO DA PARADA TAG 5E1"/>
      <sheetName val="Cont Resumo - TAG 5E1"/>
      <sheetName val="EFETIVO DA PARADA TAG 6E1"/>
      <sheetName val="Cont Resumo - TAG 6E1"/>
      <sheetName val="EFETIVO DA PARADA TAG 6E1 (2)"/>
      <sheetName val="Cont Resumo - TAG 6E1 (2)"/>
      <sheetName val="p a t o 99 b"/>
    </sheetNames>
    <sheetDataSet>
      <sheetData sheetId="0" refreshError="1"/>
      <sheetData sheetId="1" refreshError="1"/>
      <sheetData sheetId="2" refreshError="1"/>
      <sheetData sheetId="3" refreshError="1">
        <row r="4">
          <cell r="B4" t="str">
            <v>DESCRIÇÃO</v>
          </cell>
        </row>
        <row r="8">
          <cell r="B8" t="str">
            <v xml:space="preserve">RETROFITTING DO ESPESSADOR   USINA V E VI </v>
          </cell>
        </row>
        <row r="12">
          <cell r="B12" t="str">
            <v xml:space="preserve">ESPESSADORES (Geral)                  TAG 5E1 / 6E1 </v>
          </cell>
        </row>
        <row r="14">
          <cell r="B14" t="str">
            <v>PLANEJAMENTO</v>
          </cell>
        </row>
        <row r="16">
          <cell r="B16" t="str">
            <v>ENGENHARIA</v>
          </cell>
        </row>
        <row r="18">
          <cell r="B18" t="str">
            <v>Documentos Gerais do Fornecimento TAG 5E1 e 6E1</v>
          </cell>
        </row>
        <row r="20">
          <cell r="B20" t="str">
            <v>Projeto Mecânico TAG 5E1 e 6E1</v>
          </cell>
        </row>
        <row r="22">
          <cell r="B22" t="str">
            <v>Projeto Elétrico TAG 5E1 e 6E1</v>
          </cell>
        </row>
        <row r="24">
          <cell r="B24" t="str">
            <v xml:space="preserve">ESPESSADORES TAG 5E1 </v>
          </cell>
        </row>
        <row r="28">
          <cell r="B28" t="str">
            <v>SUPRIMENTOS - TAG 5E1</v>
          </cell>
        </row>
        <row r="30">
          <cell r="B30" t="str">
            <v>Fabricação - TAG 5E1</v>
          </cell>
        </row>
        <row r="32">
          <cell r="B32" t="str">
            <v>Liberação / Embarques - TAG 5E1</v>
          </cell>
        </row>
        <row r="34">
          <cell r="B34" t="str">
            <v>RECEBIMENTO DE MATERIAIS         TAG 5E1</v>
          </cell>
        </row>
        <row r="36">
          <cell r="B36" t="str">
            <v>IMPLANTAÇÃO - TAG 5E1</v>
          </cell>
        </row>
        <row r="38">
          <cell r="B38" t="str">
            <v>MOBILIZAÇÃO - TAG 5E1</v>
          </cell>
        </row>
        <row r="40">
          <cell r="B40" t="str">
            <v>Preparação - TAG 5E1</v>
          </cell>
        </row>
        <row r="42">
          <cell r="B42" t="str">
            <v>Civil - TAG 5E1</v>
          </cell>
        </row>
        <row r="44">
          <cell r="B44" t="str">
            <v>Montagem - TAG 5E1</v>
          </cell>
        </row>
        <row r="46">
          <cell r="B46" t="str">
            <v>Montagem Mecânica</v>
          </cell>
        </row>
        <row r="48">
          <cell r="B48" t="str">
            <v>Montagem Elétrica</v>
          </cell>
        </row>
        <row r="50">
          <cell r="B50" t="str">
            <v>DESMOBILIZAÇÃO - TAG 5E1</v>
          </cell>
        </row>
        <row r="52">
          <cell r="B52" t="str">
            <v>TESTES - TAG 5E1</v>
          </cell>
        </row>
        <row r="54">
          <cell r="B54" t="str">
            <v>OPERAÇÃO ASSISTIDA - TAG 5E1</v>
          </cell>
        </row>
        <row r="58">
          <cell r="B58" t="str">
            <v>ESPESSADOR TAG 6E1</v>
          </cell>
        </row>
        <row r="62">
          <cell r="B62" t="str">
            <v>SUPRIMENTOS - TAG 6E1</v>
          </cell>
        </row>
        <row r="64">
          <cell r="B64" t="str">
            <v>Fabricação - TAG 6E1</v>
          </cell>
        </row>
        <row r="66">
          <cell r="B66" t="str">
            <v>Liberação / Embarques - TAG 6E1</v>
          </cell>
        </row>
        <row r="68">
          <cell r="B68" t="str">
            <v>RECEBIMENTO DE MATERIAIS          TAG 6E1</v>
          </cell>
        </row>
        <row r="70">
          <cell r="B70" t="str">
            <v>IMPLANTAÇÃO</v>
          </cell>
        </row>
        <row r="72">
          <cell r="B72" t="str">
            <v>MOBILIZAÇÃO - TAG 6E1</v>
          </cell>
        </row>
        <row r="74">
          <cell r="B74" t="str">
            <v>Preparação - TAG 6E1</v>
          </cell>
        </row>
        <row r="76">
          <cell r="B76" t="str">
            <v>Civil - TAG 6E1</v>
          </cell>
        </row>
        <row r="78">
          <cell r="B78" t="str">
            <v>Montagem - TAG 6E1</v>
          </cell>
        </row>
        <row r="80">
          <cell r="B80" t="str">
            <v>Montagem Mecânica</v>
          </cell>
        </row>
        <row r="82">
          <cell r="B82" t="str">
            <v>Montagem Elétrica</v>
          </cell>
        </row>
        <row r="84">
          <cell r="B84" t="str">
            <v>DESMOBILIZAÇÃO - TAG 6E1</v>
          </cell>
        </row>
        <row r="86">
          <cell r="B86" t="str">
            <v>TESTES - TAG 6E1</v>
          </cell>
        </row>
        <row r="88">
          <cell r="B88" t="str">
            <v>OPERAÇÃO ASSISTIDA - TAG 6E1</v>
          </cell>
        </row>
        <row r="100">
          <cell r="B100" t="str">
            <v>Escopo de Fornecimento: Poço de Alimentação, Calha de Alimentação, Braços Raspadores,  Acionamento, Célula de Carga.</v>
          </cell>
        </row>
        <row r="103">
          <cell r="B103" t="str">
            <v>TOTAL</v>
          </cell>
        </row>
        <row r="104">
          <cell r="B104" t="str">
            <v>Escopo de Fornecimento: Poço de Alimentação, Calha de Alimentação, Braços Raspadores, Acionamento, Célula de Carga,Gaiola Central.</v>
          </cell>
        </row>
        <row r="107">
          <cell r="B107" t="str">
            <v>TOTAL</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CO"/>
      <sheetName val="CPS-1  "/>
      <sheetName val="Teor"/>
      <sheetName val="projeto"/>
    </sheetNames>
    <sheetDataSet>
      <sheetData sheetId="0">
        <row r="1">
          <cell r="A1" t="str">
            <v xml:space="preserve"> </v>
          </cell>
          <cell r="B1" t="str">
            <v>DESCRIÇÃO</v>
          </cell>
          <cell r="C1" t="str">
            <v>UNIDADE</v>
          </cell>
          <cell r="D1" t="str">
            <v>VALOR</v>
          </cell>
        </row>
        <row r="2">
          <cell r="A2">
            <v>100</v>
          </cell>
          <cell r="B2" t="str">
            <v>DATA BASE</v>
          </cell>
          <cell r="C2" t="str">
            <v xml:space="preserve"> I o</v>
          </cell>
        </row>
        <row r="3">
          <cell r="A3">
            <v>200</v>
          </cell>
          <cell r="B3" t="str">
            <v>ENCARGOS SOCIAIS E TRABALHISTA</v>
          </cell>
          <cell r="C3" t="str">
            <v>%</v>
          </cell>
          <cell r="D3">
            <v>1.28</v>
          </cell>
        </row>
        <row r="4">
          <cell r="A4">
            <v>300</v>
          </cell>
          <cell r="B4" t="str">
            <v>BDI</v>
          </cell>
          <cell r="C4" t="str">
            <v>%</v>
          </cell>
        </row>
        <row r="5">
          <cell r="A5" t="str">
            <v>CODIGO</v>
          </cell>
          <cell r="B5" t="str">
            <v>MÃO DE OBRA</v>
          </cell>
        </row>
        <row r="6">
          <cell r="A6">
            <v>1000</v>
          </cell>
          <cell r="B6" t="str">
            <v>Ajudante</v>
          </cell>
          <cell r="C6" t="str">
            <v>h</v>
          </cell>
          <cell r="D6">
            <v>1.7</v>
          </cell>
        </row>
        <row r="7">
          <cell r="A7">
            <v>1005</v>
          </cell>
          <cell r="B7" t="str">
            <v>Servente</v>
          </cell>
          <cell r="C7" t="str">
            <v>h</v>
          </cell>
          <cell r="D7">
            <v>1.7</v>
          </cell>
        </row>
        <row r="8">
          <cell r="A8">
            <v>1010</v>
          </cell>
          <cell r="B8" t="str">
            <v>Armador</v>
          </cell>
          <cell r="C8" t="str">
            <v>h</v>
          </cell>
          <cell r="D8">
            <v>2.1</v>
          </cell>
        </row>
        <row r="9">
          <cell r="A9">
            <v>1020</v>
          </cell>
          <cell r="B9" t="str">
            <v>Carpinteiro</v>
          </cell>
          <cell r="C9" t="str">
            <v>h</v>
          </cell>
          <cell r="D9">
            <v>2.1</v>
          </cell>
        </row>
        <row r="10">
          <cell r="A10">
            <v>1030</v>
          </cell>
          <cell r="B10" t="str">
            <v>Eletricista de manutenção</v>
          </cell>
          <cell r="C10" t="str">
            <v>h</v>
          </cell>
          <cell r="D10">
            <v>3.23</v>
          </cell>
        </row>
        <row r="11">
          <cell r="A11">
            <v>1035</v>
          </cell>
          <cell r="B11" t="str">
            <v>Encanador industrial</v>
          </cell>
          <cell r="C11" t="str">
            <v>h</v>
          </cell>
          <cell r="D11">
            <v>2.75</v>
          </cell>
        </row>
        <row r="12">
          <cell r="A12">
            <v>1040</v>
          </cell>
          <cell r="B12" t="str">
            <v>Encarregado</v>
          </cell>
          <cell r="C12" t="str">
            <v>h</v>
          </cell>
          <cell r="D12">
            <v>10</v>
          </cell>
        </row>
        <row r="13">
          <cell r="A13">
            <v>1050</v>
          </cell>
          <cell r="B13" t="str">
            <v>Mecânico montador</v>
          </cell>
          <cell r="C13" t="str">
            <v>h</v>
          </cell>
          <cell r="D13">
            <v>3.23</v>
          </cell>
        </row>
        <row r="14">
          <cell r="A14">
            <v>1055</v>
          </cell>
          <cell r="B14" t="str">
            <v>Marteleteiro</v>
          </cell>
          <cell r="C14" t="str">
            <v>h</v>
          </cell>
          <cell r="D14">
            <v>2.1</v>
          </cell>
        </row>
        <row r="15">
          <cell r="A15">
            <v>1060</v>
          </cell>
          <cell r="B15" t="str">
            <v>Soldador de armação</v>
          </cell>
          <cell r="C15" t="str">
            <v>h</v>
          </cell>
          <cell r="D15">
            <v>2.75</v>
          </cell>
        </row>
        <row r="16">
          <cell r="A16">
            <v>1070</v>
          </cell>
          <cell r="B16" t="str">
            <v>Pedreiro</v>
          </cell>
          <cell r="C16" t="str">
            <v>h</v>
          </cell>
          <cell r="D16">
            <v>2.1</v>
          </cell>
        </row>
        <row r="17">
          <cell r="A17">
            <v>1080</v>
          </cell>
          <cell r="B17" t="str">
            <v>Motorista</v>
          </cell>
          <cell r="C17" t="str">
            <v>h</v>
          </cell>
          <cell r="D17">
            <v>2.75</v>
          </cell>
        </row>
        <row r="18">
          <cell r="A18">
            <v>1090</v>
          </cell>
          <cell r="B18" t="str">
            <v>Operador de compressor</v>
          </cell>
          <cell r="C18" t="str">
            <v>h</v>
          </cell>
          <cell r="D18">
            <v>2.16</v>
          </cell>
        </row>
        <row r="19">
          <cell r="A19">
            <v>1100</v>
          </cell>
          <cell r="B19" t="str">
            <v>Operador de trator de esteiras</v>
          </cell>
          <cell r="C19" t="str">
            <v>h</v>
          </cell>
          <cell r="D19">
            <v>2.72</v>
          </cell>
        </row>
        <row r="20">
          <cell r="A20">
            <v>1110</v>
          </cell>
          <cell r="B20" t="str">
            <v>Operador de trator agrícola</v>
          </cell>
          <cell r="C20" t="str">
            <v>h</v>
          </cell>
          <cell r="D20">
            <v>2.21</v>
          </cell>
        </row>
        <row r="21">
          <cell r="A21">
            <v>1120</v>
          </cell>
          <cell r="B21" t="str">
            <v>Operador de motoniveladora</v>
          </cell>
          <cell r="C21" t="str">
            <v>h</v>
          </cell>
          <cell r="D21">
            <v>3.23</v>
          </cell>
        </row>
        <row r="22">
          <cell r="A22">
            <v>1130</v>
          </cell>
          <cell r="B22" t="str">
            <v>Operador de irrigadeira</v>
          </cell>
          <cell r="C22" t="str">
            <v>h</v>
          </cell>
          <cell r="D22">
            <v>2.21</v>
          </cell>
        </row>
        <row r="23">
          <cell r="A23">
            <v>1140</v>
          </cell>
          <cell r="B23" t="str">
            <v>Operador de rolo compactador</v>
          </cell>
          <cell r="C23" t="str">
            <v>h</v>
          </cell>
          <cell r="D23">
            <v>2.21</v>
          </cell>
        </row>
        <row r="24">
          <cell r="A24">
            <v>1150</v>
          </cell>
          <cell r="B24" t="str">
            <v>Operador de distribuidor de agregados</v>
          </cell>
          <cell r="C24" t="str">
            <v>h</v>
          </cell>
          <cell r="D24">
            <v>2.38</v>
          </cell>
        </row>
        <row r="25">
          <cell r="A25">
            <v>1160</v>
          </cell>
          <cell r="B25" t="str">
            <v>Operador de espargidor de asfalto</v>
          </cell>
          <cell r="C25" t="str">
            <v>h</v>
          </cell>
          <cell r="D25">
            <v>2.38</v>
          </cell>
        </row>
        <row r="26">
          <cell r="A26">
            <v>1170</v>
          </cell>
          <cell r="B26" t="str">
            <v>Operador de carregadeira</v>
          </cell>
          <cell r="C26" t="str">
            <v>h</v>
          </cell>
          <cell r="D26">
            <v>2.38</v>
          </cell>
        </row>
        <row r="27">
          <cell r="A27">
            <v>1180</v>
          </cell>
          <cell r="B27" t="str">
            <v>Operador de vibroacabadora de asfalto</v>
          </cell>
          <cell r="C27" t="str">
            <v>h</v>
          </cell>
          <cell r="D27">
            <v>2.38</v>
          </cell>
        </row>
        <row r="28">
          <cell r="A28">
            <v>1190</v>
          </cell>
          <cell r="B28" t="str">
            <v>Operador de central de concreto</v>
          </cell>
          <cell r="C28" t="str">
            <v>h</v>
          </cell>
          <cell r="D28">
            <v>3.23</v>
          </cell>
        </row>
        <row r="29">
          <cell r="A29">
            <v>1200</v>
          </cell>
          <cell r="B29" t="str">
            <v xml:space="preserve">Operador de cam.  basculante </v>
          </cell>
          <cell r="C29" t="str">
            <v>h</v>
          </cell>
          <cell r="D29">
            <v>2.38</v>
          </cell>
        </row>
        <row r="30">
          <cell r="A30">
            <v>1210</v>
          </cell>
          <cell r="B30" t="str">
            <v>Operadro de usina de asfalto</v>
          </cell>
          <cell r="C30" t="str">
            <v>h</v>
          </cell>
          <cell r="D30">
            <v>2.38</v>
          </cell>
        </row>
        <row r="31">
          <cell r="A31">
            <v>1220</v>
          </cell>
          <cell r="B31" t="str">
            <v>Operador de usina de solo</v>
          </cell>
          <cell r="C31" t="str">
            <v>h</v>
          </cell>
          <cell r="D31">
            <v>2.38</v>
          </cell>
        </row>
        <row r="32">
          <cell r="A32">
            <v>1230</v>
          </cell>
          <cell r="B32" t="str">
            <v>Operador de britador</v>
          </cell>
          <cell r="C32" t="str">
            <v>h</v>
          </cell>
          <cell r="D32">
            <v>2.75</v>
          </cell>
        </row>
        <row r="33">
          <cell r="A33">
            <v>1240</v>
          </cell>
          <cell r="B33" t="str">
            <v>Operador de instalações industriais</v>
          </cell>
          <cell r="C33" t="str">
            <v>h</v>
          </cell>
          <cell r="D33">
            <v>2.75</v>
          </cell>
        </row>
        <row r="34">
          <cell r="A34">
            <v>1250</v>
          </cell>
          <cell r="B34" t="str">
            <v>Operador de refrigeração</v>
          </cell>
          <cell r="C34" t="str">
            <v>h</v>
          </cell>
          <cell r="D34">
            <v>3.23</v>
          </cell>
        </row>
        <row r="35">
          <cell r="A35">
            <v>1260</v>
          </cell>
          <cell r="B35" t="str">
            <v>Operador de perfuratriz manual</v>
          </cell>
          <cell r="C35" t="str">
            <v>h</v>
          </cell>
          <cell r="D35">
            <v>2.16</v>
          </cell>
        </row>
        <row r="36">
          <cell r="A36">
            <v>1270</v>
          </cell>
          <cell r="B36" t="str">
            <v>Operador de vibroacabadora de concreto</v>
          </cell>
          <cell r="C36" t="str">
            <v>h</v>
          </cell>
          <cell r="D36">
            <v>0</v>
          </cell>
        </row>
        <row r="37">
          <cell r="A37">
            <v>1280</v>
          </cell>
          <cell r="B37" t="str">
            <v>Operador de bomba d'água</v>
          </cell>
          <cell r="C37" t="str">
            <v>h</v>
          </cell>
          <cell r="D37">
            <v>2.16</v>
          </cell>
        </row>
        <row r="38">
          <cell r="A38">
            <v>1290</v>
          </cell>
          <cell r="B38" t="str">
            <v>Operador de caminhão betoneira</v>
          </cell>
          <cell r="C38" t="str">
            <v>h</v>
          </cell>
          <cell r="D38">
            <v>2.38</v>
          </cell>
        </row>
        <row r="39">
          <cell r="A39">
            <v>1300</v>
          </cell>
          <cell r="B39" t="str">
            <v>Operador de escavadeira</v>
          </cell>
          <cell r="C39" t="str">
            <v>h</v>
          </cell>
          <cell r="D39">
            <v>2.38</v>
          </cell>
        </row>
        <row r="40">
          <cell r="A40">
            <v>1310</v>
          </cell>
          <cell r="B40" t="str">
            <v>Operador de vibrador de concreto</v>
          </cell>
          <cell r="C40" t="str">
            <v>h</v>
          </cell>
          <cell r="D40">
            <v>2.38</v>
          </cell>
        </row>
        <row r="41">
          <cell r="A41">
            <v>1320</v>
          </cell>
          <cell r="B41" t="str">
            <v>Operador de guindaste</v>
          </cell>
          <cell r="C41" t="str">
            <v>h</v>
          </cell>
          <cell r="D41">
            <v>2.38</v>
          </cell>
        </row>
        <row r="42">
          <cell r="A42">
            <v>1330</v>
          </cell>
          <cell r="B42" t="str">
            <v>Operador de caminhão betoneira</v>
          </cell>
          <cell r="C42" t="str">
            <v>h</v>
          </cell>
          <cell r="D42">
            <v>2.38</v>
          </cell>
        </row>
        <row r="43">
          <cell r="A43">
            <v>1340</v>
          </cell>
          <cell r="B43" t="str">
            <v>Técnico de refrigeração</v>
          </cell>
          <cell r="C43" t="str">
            <v>h</v>
          </cell>
          <cell r="D43">
            <v>5.44</v>
          </cell>
        </row>
        <row r="44">
          <cell r="A44">
            <v>1350</v>
          </cell>
          <cell r="B44" t="str">
            <v>Auxiliar técnico</v>
          </cell>
          <cell r="C44" t="str">
            <v>h</v>
          </cell>
          <cell r="D44">
            <v>4.25</v>
          </cell>
        </row>
        <row r="45">
          <cell r="A45">
            <v>1360</v>
          </cell>
          <cell r="B45" t="str">
            <v>Pintor</v>
          </cell>
          <cell r="C45" t="str">
            <v>h</v>
          </cell>
          <cell r="D45">
            <v>2.75</v>
          </cell>
        </row>
        <row r="46">
          <cell r="A46">
            <v>1370</v>
          </cell>
          <cell r="B46" t="str">
            <v>Maçariqueiro</v>
          </cell>
          <cell r="C46" t="str">
            <v>h</v>
          </cell>
          <cell r="D46">
            <v>2.75</v>
          </cell>
        </row>
        <row r="47">
          <cell r="A47">
            <v>1380</v>
          </cell>
          <cell r="B47" t="str">
            <v>Supervisor</v>
          </cell>
          <cell r="C47" t="str">
            <v>h</v>
          </cell>
          <cell r="D47">
            <v>21.59</v>
          </cell>
        </row>
        <row r="50">
          <cell r="A50" t="str">
            <v>CODIGO</v>
          </cell>
          <cell r="B50" t="str">
            <v>EQUIPAMENTO</v>
          </cell>
        </row>
        <row r="51">
          <cell r="A51">
            <v>2000</v>
          </cell>
          <cell r="B51" t="str">
            <v>Compressor XA -175</v>
          </cell>
          <cell r="C51" t="str">
            <v>h</v>
          </cell>
          <cell r="D51">
            <v>24.15</v>
          </cell>
        </row>
        <row r="52">
          <cell r="A52">
            <v>2001</v>
          </cell>
          <cell r="B52" t="str">
            <v>Compressor XA -125</v>
          </cell>
          <cell r="C52" t="str">
            <v>h</v>
          </cell>
          <cell r="D52">
            <v>18.55</v>
          </cell>
        </row>
        <row r="53">
          <cell r="A53">
            <v>2010</v>
          </cell>
          <cell r="B53" t="str">
            <v>Compressor GA-1407</v>
          </cell>
          <cell r="C53" t="str">
            <v>h</v>
          </cell>
          <cell r="D53">
            <v>0</v>
          </cell>
        </row>
        <row r="54">
          <cell r="A54">
            <v>2020</v>
          </cell>
          <cell r="B54" t="str">
            <v>Caminhão dumpcret 3 m3</v>
          </cell>
          <cell r="C54" t="str">
            <v>h</v>
          </cell>
          <cell r="D54">
            <v>0</v>
          </cell>
        </row>
        <row r="55">
          <cell r="A55">
            <v>2030</v>
          </cell>
          <cell r="B55" t="str">
            <v>Caminhão basculante 6 m3</v>
          </cell>
          <cell r="C55" t="str">
            <v>h</v>
          </cell>
          <cell r="D55">
            <v>26.53</v>
          </cell>
        </row>
        <row r="56">
          <cell r="A56">
            <v>2031</v>
          </cell>
          <cell r="B56" t="str">
            <v>Caminhão basculante 10 m3</v>
          </cell>
          <cell r="C56" t="str">
            <v>h</v>
          </cell>
          <cell r="D56">
            <v>32.5</v>
          </cell>
        </row>
        <row r="57">
          <cell r="A57">
            <v>2032</v>
          </cell>
          <cell r="B57" t="str">
            <v>Caminhão basculante 15 m3</v>
          </cell>
          <cell r="C57" t="str">
            <v>h</v>
          </cell>
          <cell r="D57">
            <v>36.4</v>
          </cell>
        </row>
        <row r="58">
          <cell r="A58">
            <v>2035</v>
          </cell>
          <cell r="B58" t="str">
            <v>Caminhão Munck</v>
          </cell>
          <cell r="C58" t="str">
            <v>h</v>
          </cell>
          <cell r="D58">
            <v>0</v>
          </cell>
        </row>
        <row r="59">
          <cell r="A59">
            <v>2040</v>
          </cell>
          <cell r="B59" t="str">
            <v>Caminhão BROOKS</v>
          </cell>
          <cell r="C59" t="str">
            <v>h</v>
          </cell>
          <cell r="D59">
            <v>0</v>
          </cell>
        </row>
        <row r="60">
          <cell r="A60">
            <v>2045</v>
          </cell>
          <cell r="B60" t="str">
            <v>Caminhão espargidor de asfalto - 6000 l</v>
          </cell>
          <cell r="C60" t="str">
            <v>h</v>
          </cell>
          <cell r="D60">
            <v>38.93</v>
          </cell>
        </row>
        <row r="61">
          <cell r="A61">
            <v>2050</v>
          </cell>
          <cell r="B61" t="str">
            <v>Caminhão betoneira 7 m3</v>
          </cell>
          <cell r="C61" t="str">
            <v>h</v>
          </cell>
          <cell r="D61">
            <v>0</v>
          </cell>
        </row>
        <row r="62">
          <cell r="A62">
            <v>2055</v>
          </cell>
          <cell r="B62" t="str">
            <v>Caminhão irrigadeira 8000 l</v>
          </cell>
          <cell r="C62" t="str">
            <v>h</v>
          </cell>
          <cell r="D62">
            <v>27.49</v>
          </cell>
        </row>
        <row r="63">
          <cell r="A63">
            <v>2060</v>
          </cell>
          <cell r="B63" t="str">
            <v>Carregadeira CAT - 966</v>
          </cell>
          <cell r="C63" t="str">
            <v>h</v>
          </cell>
          <cell r="D63">
            <v>50</v>
          </cell>
        </row>
        <row r="64">
          <cell r="A64">
            <v>2070</v>
          </cell>
          <cell r="B64" t="str">
            <v>Central de concreto JOHNSON 750</v>
          </cell>
          <cell r="C64" t="str">
            <v>h</v>
          </cell>
          <cell r="D64">
            <v>0</v>
          </cell>
        </row>
        <row r="65">
          <cell r="A65">
            <v>2072</v>
          </cell>
          <cell r="B65" t="str">
            <v>Central de concreto rolado</v>
          </cell>
          <cell r="C65" t="str">
            <v>h</v>
          </cell>
          <cell r="D65">
            <v>0</v>
          </cell>
        </row>
        <row r="66">
          <cell r="A66">
            <v>2075</v>
          </cell>
          <cell r="B66" t="str">
            <v>Sistema de armazenamento e transilagem</v>
          </cell>
          <cell r="C66" t="str">
            <v>h</v>
          </cell>
          <cell r="D66">
            <v>0</v>
          </cell>
        </row>
        <row r="67">
          <cell r="A67">
            <v>2080</v>
          </cell>
          <cell r="B67" t="str">
            <v>Sistema de refrigeração de concreto</v>
          </cell>
          <cell r="C67" t="str">
            <v>h</v>
          </cell>
          <cell r="D67">
            <v>0</v>
          </cell>
        </row>
        <row r="68">
          <cell r="A68">
            <v>2090</v>
          </cell>
          <cell r="B68" t="str">
            <v>Sistema de filtragem</v>
          </cell>
          <cell r="C68" t="str">
            <v>h</v>
          </cell>
          <cell r="D68">
            <v>0</v>
          </cell>
        </row>
        <row r="69">
          <cell r="A69">
            <v>2100</v>
          </cell>
          <cell r="B69" t="str">
            <v>Guindaste AMERICAN 5530</v>
          </cell>
          <cell r="C69" t="str">
            <v>h</v>
          </cell>
          <cell r="D69">
            <v>0</v>
          </cell>
        </row>
        <row r="70">
          <cell r="A70">
            <v>2105</v>
          </cell>
          <cell r="B70" t="str">
            <v>Instalação de britagem IPB-752</v>
          </cell>
          <cell r="C70" t="str">
            <v>h</v>
          </cell>
          <cell r="D70">
            <v>0</v>
          </cell>
        </row>
        <row r="71">
          <cell r="A71">
            <v>2110</v>
          </cell>
          <cell r="B71" t="str">
            <v>Motoniveladora CAT - 140</v>
          </cell>
          <cell r="C71" t="str">
            <v>h</v>
          </cell>
          <cell r="D71">
            <v>49.78</v>
          </cell>
        </row>
        <row r="72">
          <cell r="A72">
            <v>2120</v>
          </cell>
          <cell r="B72" t="str">
            <v>Conjunto oxiacetileno</v>
          </cell>
          <cell r="C72" t="str">
            <v>h</v>
          </cell>
          <cell r="D72">
            <v>0</v>
          </cell>
        </row>
        <row r="73">
          <cell r="A73">
            <v>2130</v>
          </cell>
          <cell r="B73" t="str">
            <v>Conjunto de maquinas de carpintaria</v>
          </cell>
          <cell r="C73" t="str">
            <v>h</v>
          </cell>
          <cell r="D73">
            <v>0</v>
          </cell>
        </row>
        <row r="74">
          <cell r="A74">
            <v>2140</v>
          </cell>
          <cell r="B74" t="str">
            <v>Conjunto de máquinas de armação</v>
          </cell>
          <cell r="C74" t="str">
            <v>h</v>
          </cell>
          <cell r="D74">
            <v>0</v>
          </cell>
        </row>
        <row r="75">
          <cell r="A75">
            <v>2150</v>
          </cell>
          <cell r="B75" t="str">
            <v>Perfuratriz manual RH - 658</v>
          </cell>
          <cell r="C75" t="str">
            <v>h</v>
          </cell>
          <cell r="D75">
            <v>0</v>
          </cell>
        </row>
        <row r="76">
          <cell r="A76">
            <v>2160</v>
          </cell>
          <cell r="B76" t="str">
            <v>Ponte rolante</v>
          </cell>
          <cell r="C76" t="str">
            <v>h</v>
          </cell>
          <cell r="D76">
            <v>0</v>
          </cell>
        </row>
        <row r="77">
          <cell r="A77">
            <v>2170</v>
          </cell>
          <cell r="B77" t="str">
            <v>Rompedor TEX-41</v>
          </cell>
          <cell r="C77" t="str">
            <v>h</v>
          </cell>
          <cell r="D77">
            <v>0</v>
          </cell>
        </row>
        <row r="78">
          <cell r="A78">
            <v>2180</v>
          </cell>
          <cell r="B78" t="str">
            <v>Bomba de corte de concreto WATER BLASTER</v>
          </cell>
          <cell r="C78" t="str">
            <v>h</v>
          </cell>
          <cell r="D78">
            <v>0</v>
          </cell>
        </row>
        <row r="79">
          <cell r="A79">
            <v>2190</v>
          </cell>
          <cell r="B79" t="str">
            <v>Retroescavadeira MF-86</v>
          </cell>
          <cell r="C79" t="str">
            <v>h</v>
          </cell>
          <cell r="D79">
            <v>0</v>
          </cell>
        </row>
        <row r="80">
          <cell r="A80">
            <v>2200</v>
          </cell>
          <cell r="B80" t="str">
            <v>Bomba de alta pressão</v>
          </cell>
          <cell r="C80" t="str">
            <v>h</v>
          </cell>
          <cell r="D80">
            <v>0</v>
          </cell>
        </row>
        <row r="81">
          <cell r="A81">
            <v>2210</v>
          </cell>
          <cell r="B81" t="str">
            <v>Bomba de concreto SCHWING BP-550</v>
          </cell>
          <cell r="C81" t="str">
            <v>h</v>
          </cell>
          <cell r="D81">
            <v>0</v>
          </cell>
        </row>
        <row r="82">
          <cell r="A82">
            <v>2220</v>
          </cell>
          <cell r="B82" t="str">
            <v>Mastro SCHWING KVM 31/27</v>
          </cell>
          <cell r="C82" t="str">
            <v>h</v>
          </cell>
          <cell r="D82">
            <v>0</v>
          </cell>
        </row>
        <row r="83">
          <cell r="A83">
            <v>2230</v>
          </cell>
          <cell r="B83" t="str">
            <v>Conjunto oxi-acetilênico</v>
          </cell>
          <cell r="C83" t="str">
            <v>h</v>
          </cell>
          <cell r="D83">
            <v>0</v>
          </cell>
        </row>
        <row r="84">
          <cell r="A84">
            <v>2240</v>
          </cell>
          <cell r="B84" t="str">
            <v>Bomba elétrica 200 m3/h</v>
          </cell>
          <cell r="C84" t="str">
            <v>h</v>
          </cell>
          <cell r="D84">
            <v>0</v>
          </cell>
        </row>
        <row r="85">
          <cell r="A85">
            <v>2250</v>
          </cell>
          <cell r="B85" t="str">
            <v>Bomba de injeção BETOMAC B-25</v>
          </cell>
          <cell r="C85" t="str">
            <v>h</v>
          </cell>
          <cell r="D85">
            <v>0</v>
          </cell>
        </row>
        <row r="86">
          <cell r="A86">
            <v>2260</v>
          </cell>
          <cell r="B86" t="str">
            <v>Caminhao carroceria 7 t</v>
          </cell>
          <cell r="C86" t="str">
            <v>h</v>
          </cell>
          <cell r="D86">
            <v>24.74</v>
          </cell>
        </row>
        <row r="87">
          <cell r="A87">
            <v>2270</v>
          </cell>
          <cell r="B87" t="str">
            <v>Trator de esteiras CAT - D6</v>
          </cell>
          <cell r="C87" t="str">
            <v>h</v>
          </cell>
          <cell r="D87">
            <v>40.71</v>
          </cell>
        </row>
        <row r="88">
          <cell r="A88">
            <v>2280</v>
          </cell>
          <cell r="B88" t="str">
            <v>Trator agrícola MF-296</v>
          </cell>
          <cell r="C88" t="str">
            <v>h</v>
          </cell>
          <cell r="D88">
            <v>17.96</v>
          </cell>
        </row>
        <row r="89">
          <cell r="A89">
            <v>2285</v>
          </cell>
          <cell r="B89" t="str">
            <v>Grade de discos  20 x 24</v>
          </cell>
          <cell r="C89" t="str">
            <v>h</v>
          </cell>
          <cell r="D89">
            <v>1.1100000000000001</v>
          </cell>
        </row>
        <row r="90">
          <cell r="A90">
            <v>2290</v>
          </cell>
          <cell r="B90" t="str">
            <v>Rolo liso  CC-43</v>
          </cell>
          <cell r="C90" t="str">
            <v>h</v>
          </cell>
          <cell r="D90">
            <v>0</v>
          </cell>
        </row>
        <row r="91">
          <cell r="A91">
            <v>2300</v>
          </cell>
          <cell r="B91" t="str">
            <v>Rolo liso  CG-11</v>
          </cell>
          <cell r="C91" t="str">
            <v>h</v>
          </cell>
          <cell r="D91">
            <v>0</v>
          </cell>
        </row>
        <row r="92">
          <cell r="A92">
            <v>2302</v>
          </cell>
          <cell r="B92" t="str">
            <v>Rolo tandem liso TH-10</v>
          </cell>
          <cell r="C92" t="str">
            <v>h</v>
          </cell>
          <cell r="D92">
            <v>38.53</v>
          </cell>
        </row>
        <row r="93">
          <cell r="A93">
            <v>2304</v>
          </cell>
          <cell r="B93" t="str">
            <v>Rolo de pneus CP-30</v>
          </cell>
          <cell r="C93" t="str">
            <v>h</v>
          </cell>
          <cell r="D93">
            <v>36.909999999999997</v>
          </cell>
        </row>
        <row r="94">
          <cell r="A94">
            <v>2306</v>
          </cell>
          <cell r="B94" t="str">
            <v>Rolo liso vibratório CA-25D</v>
          </cell>
          <cell r="C94" t="str">
            <v>h</v>
          </cell>
          <cell r="D94">
            <v>30.63</v>
          </cell>
        </row>
        <row r="95">
          <cell r="A95">
            <v>2308</v>
          </cell>
          <cell r="B95" t="str">
            <v>Rolo pé de carneiro CA-25PD</v>
          </cell>
          <cell r="C95" t="str">
            <v>h</v>
          </cell>
          <cell r="D95">
            <v>30.94</v>
          </cell>
        </row>
        <row r="96">
          <cell r="A96">
            <v>2310</v>
          </cell>
          <cell r="B96" t="str">
            <v>Compactador CM-20D</v>
          </cell>
          <cell r="C96" t="str">
            <v>h</v>
          </cell>
          <cell r="D96">
            <v>0</v>
          </cell>
        </row>
        <row r="97">
          <cell r="A97">
            <v>2320</v>
          </cell>
          <cell r="B97" t="str">
            <v>Central de concreto PERSONAL P-5</v>
          </cell>
          <cell r="C97" t="str">
            <v>h</v>
          </cell>
          <cell r="D97">
            <v>0</v>
          </cell>
        </row>
        <row r="98">
          <cell r="A98">
            <v>2321</v>
          </cell>
          <cell r="B98" t="str">
            <v>Usina de asfalto 40/60 t/h</v>
          </cell>
          <cell r="C98" t="str">
            <v>h</v>
          </cell>
          <cell r="D98">
            <v>50</v>
          </cell>
        </row>
        <row r="99">
          <cell r="A99">
            <v>2322</v>
          </cell>
          <cell r="B99" t="str">
            <v>Usina de asfalto 60/80 t/h</v>
          </cell>
          <cell r="C99" t="str">
            <v>h</v>
          </cell>
          <cell r="D99">
            <v>350</v>
          </cell>
        </row>
        <row r="100">
          <cell r="A100">
            <v>2323</v>
          </cell>
          <cell r="B100" t="str">
            <v>Usina de solos USC-2</v>
          </cell>
          <cell r="C100" t="str">
            <v>h</v>
          </cell>
          <cell r="D100">
            <v>49.79</v>
          </cell>
        </row>
        <row r="101">
          <cell r="A101">
            <v>2324</v>
          </cell>
          <cell r="B101" t="str">
            <v>Grupo gerador 150 kva</v>
          </cell>
          <cell r="C101" t="str">
            <v>h</v>
          </cell>
          <cell r="D101">
            <v>27.81</v>
          </cell>
        </row>
        <row r="102">
          <cell r="A102">
            <v>2325</v>
          </cell>
          <cell r="B102" t="str">
            <v>Grupo gerador 100 kva</v>
          </cell>
          <cell r="C102" t="str">
            <v>h</v>
          </cell>
          <cell r="D102">
            <v>20.13</v>
          </cell>
        </row>
        <row r="103">
          <cell r="A103">
            <v>2326</v>
          </cell>
          <cell r="B103" t="str">
            <v xml:space="preserve">Tanque de asfalto </v>
          </cell>
          <cell r="C103" t="str">
            <v>h</v>
          </cell>
          <cell r="D103">
            <v>60.35</v>
          </cell>
        </row>
        <row r="104">
          <cell r="A104">
            <v>2328</v>
          </cell>
        </row>
        <row r="105">
          <cell r="A105">
            <v>2330</v>
          </cell>
          <cell r="B105" t="str">
            <v>Distribuidor de agregados SD-1</v>
          </cell>
          <cell r="C105" t="str">
            <v>h</v>
          </cell>
          <cell r="D105">
            <v>24.99</v>
          </cell>
        </row>
        <row r="106">
          <cell r="A106">
            <v>2332</v>
          </cell>
          <cell r="B106" t="str">
            <v>Distribuidor de agregados SS-31</v>
          </cell>
          <cell r="C106" t="str">
            <v>h</v>
          </cell>
          <cell r="D106">
            <v>30.54</v>
          </cell>
        </row>
        <row r="107">
          <cell r="A107">
            <v>2340</v>
          </cell>
          <cell r="B107" t="str">
            <v>Vibroacabadora de asfalto SA-41</v>
          </cell>
          <cell r="C107" t="str">
            <v>h</v>
          </cell>
          <cell r="D107">
            <v>53</v>
          </cell>
        </row>
        <row r="108">
          <cell r="A108">
            <v>2350</v>
          </cell>
          <cell r="B108" t="str">
            <v>Vassoura mecânica VM-7</v>
          </cell>
          <cell r="C108" t="str">
            <v>h</v>
          </cell>
          <cell r="D108">
            <v>2.99</v>
          </cell>
        </row>
        <row r="109">
          <cell r="A109">
            <v>2400</v>
          </cell>
          <cell r="B109" t="str">
            <v>Escavadeira CAT 320</v>
          </cell>
          <cell r="C109" t="str">
            <v>h</v>
          </cell>
          <cell r="D109">
            <v>60</v>
          </cell>
        </row>
        <row r="110">
          <cell r="A110">
            <v>2410</v>
          </cell>
          <cell r="B110" t="str">
            <v>Escavadeira FIAT FE-105</v>
          </cell>
          <cell r="C110" t="str">
            <v>h</v>
          </cell>
          <cell r="D110">
            <v>60</v>
          </cell>
        </row>
        <row r="111">
          <cell r="A111">
            <v>2500</v>
          </cell>
          <cell r="B111" t="str">
            <v>Rompedor BIG-JOE</v>
          </cell>
          <cell r="C111" t="str">
            <v>h</v>
          </cell>
          <cell r="D111">
            <v>0</v>
          </cell>
        </row>
        <row r="112">
          <cell r="A112">
            <v>2600</v>
          </cell>
          <cell r="B112" t="str">
            <v>Guindaste AMERICAN 7530</v>
          </cell>
          <cell r="C112" t="str">
            <v>h</v>
          </cell>
          <cell r="D112">
            <v>0</v>
          </cell>
        </row>
        <row r="113">
          <cell r="A113">
            <v>2700</v>
          </cell>
          <cell r="B113" t="str">
            <v>Guindaste VILLARES 22 VG</v>
          </cell>
          <cell r="C113" t="str">
            <v>h</v>
          </cell>
          <cell r="D113">
            <v>0</v>
          </cell>
        </row>
        <row r="114">
          <cell r="A114">
            <v>2800</v>
          </cell>
          <cell r="B114" t="str">
            <v xml:space="preserve">Carreta 50 t </v>
          </cell>
          <cell r="C114" t="str">
            <v>h</v>
          </cell>
          <cell r="D114">
            <v>0</v>
          </cell>
        </row>
        <row r="115">
          <cell r="A115">
            <v>2900</v>
          </cell>
          <cell r="B115" t="str">
            <v>Equipamentos diversos</v>
          </cell>
          <cell r="C115" t="str">
            <v>vb</v>
          </cell>
          <cell r="D115">
            <v>1</v>
          </cell>
        </row>
        <row r="118">
          <cell r="A118" t="str">
            <v>CODIGO</v>
          </cell>
          <cell r="B118" t="str">
            <v>MATERIAIS</v>
          </cell>
        </row>
        <row r="119">
          <cell r="A119">
            <v>3000</v>
          </cell>
          <cell r="B119" t="str">
            <v>Madeira de 1a.</v>
          </cell>
          <cell r="C119" t="str">
            <v>m3</v>
          </cell>
          <cell r="D119">
            <v>562.5</v>
          </cell>
        </row>
        <row r="120">
          <cell r="A120">
            <v>3010</v>
          </cell>
          <cell r="B120" t="str">
            <v>Madeira de 3a.</v>
          </cell>
          <cell r="C120" t="str">
            <v>m3</v>
          </cell>
          <cell r="D120">
            <v>312.5</v>
          </cell>
        </row>
        <row r="121">
          <cell r="A121">
            <v>3020</v>
          </cell>
          <cell r="B121" t="str">
            <v>Cimento tipo CP IV-32</v>
          </cell>
          <cell r="C121" t="str">
            <v>t</v>
          </cell>
          <cell r="D121">
            <v>210</v>
          </cell>
        </row>
        <row r="122">
          <cell r="A122">
            <v>3022</v>
          </cell>
          <cell r="B122" t="str">
            <v>Cimento portland comum</v>
          </cell>
          <cell r="C122" t="str">
            <v>kg</v>
          </cell>
          <cell r="D122">
            <v>0.2</v>
          </cell>
        </row>
        <row r="123">
          <cell r="A123">
            <v>3023</v>
          </cell>
          <cell r="B123" t="str">
            <v>Cimento pozolânico</v>
          </cell>
          <cell r="C123" t="str">
            <v>t</v>
          </cell>
          <cell r="D123">
            <v>220</v>
          </cell>
        </row>
        <row r="124">
          <cell r="A124">
            <v>3025</v>
          </cell>
          <cell r="B124" t="str">
            <v>Bonpav</v>
          </cell>
          <cell r="C124" t="str">
            <v>l</v>
          </cell>
          <cell r="D124">
            <v>11.25</v>
          </cell>
        </row>
        <row r="125">
          <cell r="A125">
            <v>3026</v>
          </cell>
          <cell r="B125" t="str">
            <v>Propav</v>
          </cell>
          <cell r="C125" t="str">
            <v>l</v>
          </cell>
          <cell r="D125">
            <v>6.25</v>
          </cell>
        </row>
        <row r="126">
          <cell r="A126">
            <v>3030</v>
          </cell>
          <cell r="B126" t="str">
            <v>Cal hidratada</v>
          </cell>
          <cell r="C126" t="str">
            <v>kg</v>
          </cell>
          <cell r="D126">
            <v>0.18</v>
          </cell>
        </row>
        <row r="127">
          <cell r="A127">
            <v>3040</v>
          </cell>
          <cell r="B127" t="str">
            <v>Estabilizante DS-328</v>
          </cell>
          <cell r="C127" t="str">
            <v>kg</v>
          </cell>
          <cell r="D127">
            <v>4.5</v>
          </cell>
        </row>
        <row r="128">
          <cell r="A128">
            <v>3050</v>
          </cell>
          <cell r="B128" t="str">
            <v>Sulfato de Alumínio</v>
          </cell>
          <cell r="C128" t="str">
            <v>kg</v>
          </cell>
          <cell r="D128">
            <v>0.75</v>
          </cell>
        </row>
        <row r="129">
          <cell r="A129">
            <v>3060</v>
          </cell>
          <cell r="B129" t="str">
            <v>Consolid C444</v>
          </cell>
          <cell r="C129" t="str">
            <v>l</v>
          </cell>
          <cell r="D129">
            <v>31.25</v>
          </cell>
        </row>
        <row r="130">
          <cell r="A130">
            <v>3070</v>
          </cell>
          <cell r="B130" t="str">
            <v>Solidry</v>
          </cell>
          <cell r="C130" t="str">
            <v>kg</v>
          </cell>
          <cell r="D130">
            <v>1.5</v>
          </cell>
        </row>
        <row r="131">
          <cell r="A131">
            <v>3080</v>
          </cell>
          <cell r="B131" t="str">
            <v>Conservex</v>
          </cell>
          <cell r="C131" t="str">
            <v>l</v>
          </cell>
          <cell r="D131">
            <v>1.88</v>
          </cell>
        </row>
        <row r="132">
          <cell r="A132">
            <v>3090</v>
          </cell>
          <cell r="B132" t="str">
            <v>Oxigênio</v>
          </cell>
          <cell r="C132" t="str">
            <v>m3</v>
          </cell>
          <cell r="D132">
            <v>4.38</v>
          </cell>
        </row>
        <row r="133">
          <cell r="A133">
            <v>3100</v>
          </cell>
          <cell r="B133" t="str">
            <v xml:space="preserve">Compensado resinado 18 mm  </v>
          </cell>
          <cell r="C133" t="str">
            <v>m2</v>
          </cell>
          <cell r="D133">
            <v>9.3800000000000008</v>
          </cell>
        </row>
        <row r="134">
          <cell r="A134">
            <v>3105</v>
          </cell>
          <cell r="B134" t="str">
            <v xml:space="preserve">Compensado resinado 6 mm  </v>
          </cell>
          <cell r="C134" t="str">
            <v>m2</v>
          </cell>
          <cell r="D134">
            <v>4.93</v>
          </cell>
        </row>
        <row r="135">
          <cell r="A135">
            <v>3110</v>
          </cell>
          <cell r="B135" t="str">
            <v>Sika AER</v>
          </cell>
          <cell r="C135" t="str">
            <v>kg</v>
          </cell>
          <cell r="D135">
            <v>1.5</v>
          </cell>
        </row>
        <row r="136">
          <cell r="A136">
            <v>3120</v>
          </cell>
          <cell r="B136" t="str">
            <v>Plastiment VZ</v>
          </cell>
          <cell r="C136" t="str">
            <v>kg</v>
          </cell>
          <cell r="D136">
            <v>2.25</v>
          </cell>
        </row>
        <row r="137">
          <cell r="A137">
            <v>3130</v>
          </cell>
          <cell r="B137" t="str">
            <v>Lixa carbureto de silício 7"</v>
          </cell>
          <cell r="C137" t="str">
            <v>un</v>
          </cell>
          <cell r="D137">
            <v>0</v>
          </cell>
        </row>
        <row r="138">
          <cell r="A138">
            <v>3140</v>
          </cell>
          <cell r="B138" t="str">
            <v>Desmoldante</v>
          </cell>
          <cell r="C138" t="str">
            <v>kg</v>
          </cell>
          <cell r="D138">
            <v>3.16</v>
          </cell>
        </row>
        <row r="139">
          <cell r="A139">
            <v>3150</v>
          </cell>
          <cell r="B139" t="str">
            <v>Aço CA-50</v>
          </cell>
          <cell r="C139" t="str">
            <v>t</v>
          </cell>
          <cell r="D139">
            <v>950</v>
          </cell>
        </row>
        <row r="140">
          <cell r="A140">
            <v>3160</v>
          </cell>
          <cell r="B140" t="str">
            <v>Arame  recozido</v>
          </cell>
          <cell r="C140" t="str">
            <v>kg</v>
          </cell>
          <cell r="D140">
            <v>1.74</v>
          </cell>
        </row>
        <row r="141">
          <cell r="A141">
            <v>3170</v>
          </cell>
          <cell r="B141" t="str">
            <v xml:space="preserve">Compensado plastificado 18 mm  </v>
          </cell>
          <cell r="C141" t="str">
            <v>m2</v>
          </cell>
          <cell r="D141">
            <v>16.2</v>
          </cell>
        </row>
        <row r="142">
          <cell r="A142">
            <v>3180</v>
          </cell>
          <cell r="B142" t="str">
            <v>Pregos</v>
          </cell>
          <cell r="C142" t="str">
            <v>kg</v>
          </cell>
          <cell r="D142">
            <v>1.32</v>
          </cell>
        </row>
        <row r="143">
          <cell r="A143">
            <v>3200</v>
          </cell>
          <cell r="B143" t="str">
            <v>Materiais diversos</v>
          </cell>
          <cell r="C143" t="str">
            <v>vb</v>
          </cell>
          <cell r="D143">
            <v>1.25</v>
          </cell>
        </row>
        <row r="144">
          <cell r="A144">
            <v>3300</v>
          </cell>
          <cell r="B144" t="str">
            <v>Serv.Terc.: Polimento de concreto</v>
          </cell>
          <cell r="C144" t="str">
            <v>m2</v>
          </cell>
          <cell r="D144">
            <v>43.75</v>
          </cell>
        </row>
        <row r="145">
          <cell r="A145">
            <v>3400</v>
          </cell>
          <cell r="B145" t="str">
            <v>Tinta latex</v>
          </cell>
          <cell r="C145" t="str">
            <v>l</v>
          </cell>
          <cell r="D145">
            <v>5.2</v>
          </cell>
        </row>
        <row r="146">
          <cell r="A146">
            <v>3500</v>
          </cell>
          <cell r="B146" t="str">
            <v>Elevador de serviço 30 m</v>
          </cell>
          <cell r="C146" t="str">
            <v>mes</v>
          </cell>
          <cell r="D146">
            <v>0</v>
          </cell>
        </row>
        <row r="147">
          <cell r="A147">
            <v>3600</v>
          </cell>
          <cell r="B147" t="str">
            <v>Forma metalica montante/lateral</v>
          </cell>
          <cell r="C147" t="str">
            <v>m2</v>
          </cell>
          <cell r="D147">
            <v>5</v>
          </cell>
        </row>
        <row r="148">
          <cell r="A148">
            <v>3610</v>
          </cell>
          <cell r="B148" t="str">
            <v>Forma metalica jusante</v>
          </cell>
          <cell r="C148" t="str">
            <v>m2</v>
          </cell>
          <cell r="D148">
            <v>3.13</v>
          </cell>
        </row>
        <row r="149">
          <cell r="A149">
            <v>3700</v>
          </cell>
          <cell r="B149" t="str">
            <v>CAP 20</v>
          </cell>
          <cell r="C149" t="str">
            <v>t</v>
          </cell>
          <cell r="D149">
            <v>450</v>
          </cell>
        </row>
        <row r="150">
          <cell r="A150">
            <v>3702</v>
          </cell>
          <cell r="B150" t="str">
            <v>CAP 7</v>
          </cell>
          <cell r="C150" t="str">
            <v>t</v>
          </cell>
          <cell r="D150">
            <v>440</v>
          </cell>
        </row>
        <row r="151">
          <cell r="A151">
            <v>3710</v>
          </cell>
          <cell r="B151" t="str">
            <v>Emulsão asfáltica RR-2C</v>
          </cell>
          <cell r="C151" t="str">
            <v>t</v>
          </cell>
          <cell r="D151">
            <v>503</v>
          </cell>
        </row>
        <row r="152">
          <cell r="A152">
            <v>3712</v>
          </cell>
          <cell r="B152" t="str">
            <v>Emulsão asfáltica RM-2C</v>
          </cell>
          <cell r="C152" t="str">
            <v>t</v>
          </cell>
          <cell r="D152">
            <v>560</v>
          </cell>
        </row>
        <row r="153">
          <cell r="A153">
            <v>3714</v>
          </cell>
          <cell r="B153" t="str">
            <v>Emulsão asfáltica RM-1C</v>
          </cell>
          <cell r="C153" t="str">
            <v>t</v>
          </cell>
          <cell r="D153">
            <v>560</v>
          </cell>
        </row>
        <row r="154">
          <cell r="A154">
            <v>3720</v>
          </cell>
          <cell r="B154" t="str">
            <v>Asfalto diluído CM-30</v>
          </cell>
          <cell r="C154" t="str">
            <v>t</v>
          </cell>
          <cell r="D154">
            <v>560</v>
          </cell>
        </row>
        <row r="155">
          <cell r="A155">
            <v>3730</v>
          </cell>
          <cell r="B155" t="str">
            <v>Filler</v>
          </cell>
          <cell r="C155" t="str">
            <v>t</v>
          </cell>
          <cell r="D155">
            <v>80</v>
          </cell>
        </row>
        <row r="156">
          <cell r="A156">
            <v>3740</v>
          </cell>
          <cell r="B156" t="str">
            <v xml:space="preserve">Brita </v>
          </cell>
          <cell r="C156" t="str">
            <v>m3</v>
          </cell>
          <cell r="D156">
            <v>17</v>
          </cell>
        </row>
        <row r="157">
          <cell r="A157">
            <v>3750</v>
          </cell>
          <cell r="B157" t="str">
            <v>Pedrisco</v>
          </cell>
          <cell r="C157" t="str">
            <v>m3</v>
          </cell>
          <cell r="D157">
            <v>17</v>
          </cell>
        </row>
        <row r="158">
          <cell r="A158">
            <v>3760</v>
          </cell>
          <cell r="B158" t="str">
            <v>Pó de pedra</v>
          </cell>
          <cell r="C158" t="str">
            <v>m3</v>
          </cell>
          <cell r="D158">
            <v>16</v>
          </cell>
        </row>
        <row r="159">
          <cell r="A159">
            <v>3770</v>
          </cell>
          <cell r="B159" t="str">
            <v>Areia</v>
          </cell>
          <cell r="C159" t="str">
            <v>m3</v>
          </cell>
          <cell r="D159">
            <v>20</v>
          </cell>
        </row>
        <row r="160">
          <cell r="A160">
            <v>3771</v>
          </cell>
          <cell r="B160" t="str">
            <v>Areia</v>
          </cell>
          <cell r="C160" t="str">
            <v>m3</v>
          </cell>
          <cell r="D160">
            <v>15</v>
          </cell>
        </row>
        <row r="161">
          <cell r="A161">
            <v>3772</v>
          </cell>
          <cell r="B161" t="str">
            <v>Areia</v>
          </cell>
          <cell r="C161" t="str">
            <v>m3</v>
          </cell>
          <cell r="D161">
            <v>10</v>
          </cell>
        </row>
        <row r="162">
          <cell r="A162">
            <v>3780</v>
          </cell>
          <cell r="B162" t="str">
            <v>Emulsão asfáltica RL</v>
          </cell>
          <cell r="C162" t="str">
            <v>t</v>
          </cell>
          <cell r="D162">
            <v>560</v>
          </cell>
        </row>
        <row r="163">
          <cell r="A163">
            <v>3790</v>
          </cell>
          <cell r="B163" t="str">
            <v xml:space="preserve">Emulsão asfáltica </v>
          </cell>
          <cell r="C163" t="str">
            <v>t</v>
          </cell>
          <cell r="D163">
            <v>800</v>
          </cell>
        </row>
      </sheetData>
      <sheetData sheetId="1" refreshError="1"/>
      <sheetData sheetId="2" refreshError="1"/>
      <sheetData sheetId="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qui"/>
      <sheetName val="CROQUI 2010"/>
      <sheetName val="CROQUI 2010 2"/>
      <sheetName val="CROQUI 2010 TV"/>
      <sheetName val="Pato"/>
      <sheetName val="QUANTIDADES RESUMIDA"/>
      <sheetName val="COMP BR-359"/>
      <sheetName val="QUANTIDADES E CUSTOS"/>
      <sheetName val="JUSTIFICATIVA QUADRO"/>
      <sheetName val="JUSTIFICATIVA"/>
      <sheetName val="Cronogr"/>
      <sheetName val="MATERIAIS "/>
      <sheetName val="INVENTARIO"/>
      <sheetName val="LICITAT"/>
      <sheetName val="LICITATORIA"/>
      <sheetName val="resumo transp"/>
      <sheetName val="TRANSP LOCAL CARROC 4 T ROD PAV"/>
      <sheetName val="TR LOC 5M³ ROD PAV"/>
      <sheetName val="TRANSP COM CARROC ROD PAV"/>
      <sheetName val="TRANSP COM 10 M3 ROD PAV"/>
      <sheetName val="TRANSP COM 10 M3 ROD NÃO PAV"/>
      <sheetName val="TR LOC MAT REMENDOS"/>
      <sheetName val="TR MAT BETUMINOSO"/>
      <sheetName val="Cronog"/>
      <sheetName val="MOBIL_INST_CANT"/>
      <sheetName val="TR LOC 5M³ ROD N PAV"/>
      <sheetName val="TR COMERC 10M³ ROD PAV"/>
      <sheetName val="TR COM CAR ROD PAV"/>
      <sheetName val="TR COM CAR ROD N PAV"/>
      <sheetName val="TR LOC CAR 4 T ROD NÃO PAV"/>
      <sheetName val="TR LOC CAR 4 T ROD PAV"/>
      <sheetName val="TR LOC MAT BETUMINOSO"/>
      <sheetName val="Memorial"/>
      <sheetName val="SERV MAT BET"/>
      <sheetName val="P UNITARIO MAT BET"/>
      <sheetName val="CALCULOS AUXILIARES"/>
      <sheetName val="TRANSP FRIO E QUENTE"/>
      <sheetName val="Comp P Unit "/>
      <sheetName val="C MÃO OBRA"/>
      <sheetName val="CUSTO MATERIAL"/>
      <sheetName val="CUSTO EQUIP"/>
      <sheetName val="COMP TRANSP EQUIP"/>
      <sheetName val="Plan1"/>
      <sheetName val="CUSTOS MAT BET"/>
      <sheetName val="TARIFA TRANSP."/>
      <sheetName val="NOVO CANTEIRO"/>
      <sheetName val="BDI"/>
      <sheetName val="CAPA"/>
      <sheetName val="canteiro"/>
      <sheetName val="Divisórias"/>
    </sheetNames>
    <sheetDataSet>
      <sheetData sheetId="0">
        <row r="5">
          <cell r="B5" t="str">
            <v>: KM 0,00 - KM 219,30</v>
          </cell>
        </row>
        <row r="6">
          <cell r="B6" t="str">
            <v>: 219,30 Km</v>
          </cell>
        </row>
        <row r="7">
          <cell r="B7" t="str">
            <v>: 359BMS0030 - 359BMS0070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ow r="18">
          <cell r="E18">
            <v>1370</v>
          </cell>
        </row>
        <row r="22">
          <cell r="E22">
            <v>1802</v>
          </cell>
        </row>
        <row r="26">
          <cell r="E26">
            <v>995</v>
          </cell>
        </row>
        <row r="30">
          <cell r="E30">
            <v>1065</v>
          </cell>
        </row>
        <row r="38">
          <cell r="E38">
            <v>1209</v>
          </cell>
        </row>
        <row r="42">
          <cell r="E42">
            <v>1540</v>
          </cell>
        </row>
        <row r="50">
          <cell r="E50">
            <v>21.58</v>
          </cell>
        </row>
        <row r="54">
          <cell r="E54">
            <v>23.98</v>
          </cell>
        </row>
      </sheetData>
      <sheetData sheetId="36" refreshError="1"/>
      <sheetData sheetId="37">
        <row r="37">
          <cell r="O37" t="str">
            <v>DNIT - Sistema de Custos Rodoviários - SR/MS</v>
          </cell>
        </row>
        <row r="40">
          <cell r="M40" t="str">
            <v>Região Mato Grosso do Sul</v>
          </cell>
        </row>
        <row r="43">
          <cell r="M43" t="str">
            <v>Lucro e Despesas Indiretas (23,90%)</v>
          </cell>
        </row>
        <row r="47">
          <cell r="M47" t="str">
            <v>Lucro e Despesas Indiretas Betume(15,00%)</v>
          </cell>
        </row>
        <row r="48">
          <cell r="N48">
            <v>0.15</v>
          </cell>
        </row>
      </sheetData>
      <sheetData sheetId="38">
        <row r="13">
          <cell r="A13" t="str">
            <v>COD.</v>
          </cell>
          <cell r="B13" t="str">
            <v>PROFISSÃO</v>
          </cell>
          <cell r="C13" t="str">
            <v>VALOR</v>
          </cell>
          <cell r="D13" t="str">
            <v>ENCARGOS</v>
          </cell>
          <cell r="E13" t="str">
            <v xml:space="preserve">PADRÃO </v>
          </cell>
          <cell r="F13" t="str">
            <v>CUSTO/HOR.</v>
          </cell>
        </row>
        <row r="14">
          <cell r="C14" t="str">
            <v>MENSAL</v>
          </cell>
          <cell r="E14" t="str">
            <v>SAL.</v>
          </cell>
        </row>
        <row r="15">
          <cell r="A15" t="str">
            <v>T 000</v>
          </cell>
          <cell r="B15" t="str">
            <v>SALÁRIO MÍNIMO</v>
          </cell>
          <cell r="C15">
            <v>300</v>
          </cell>
          <cell r="D15">
            <v>378.9</v>
          </cell>
          <cell r="E15">
            <v>1</v>
          </cell>
          <cell r="F15">
            <v>3.0859090909090909</v>
          </cell>
        </row>
        <row r="16">
          <cell r="A16" t="str">
            <v>T 301</v>
          </cell>
          <cell r="B16" t="str">
            <v>MOTORISTA DE VEÍCULO LEVE</v>
          </cell>
          <cell r="C16">
            <v>869.99999999999989</v>
          </cell>
          <cell r="D16">
            <v>1098.8099999999997</v>
          </cell>
          <cell r="E16">
            <v>2.9</v>
          </cell>
          <cell r="F16">
            <v>8.9491363636363612</v>
          </cell>
        </row>
        <row r="17">
          <cell r="A17" t="str">
            <v>T 302</v>
          </cell>
          <cell r="B17" t="str">
            <v>MOTORISTA DE CAMINHÃO</v>
          </cell>
          <cell r="C17">
            <v>960</v>
          </cell>
          <cell r="D17">
            <v>1212.48</v>
          </cell>
          <cell r="E17">
            <v>3.2</v>
          </cell>
          <cell r="F17">
            <v>9.8749090909090906</v>
          </cell>
        </row>
        <row r="18">
          <cell r="A18" t="str">
            <v>T 303</v>
          </cell>
          <cell r="B18" t="str">
            <v>MOTORISTA DE VEÍCULO ESPECIAL</v>
          </cell>
          <cell r="C18">
            <v>1019.9999999999999</v>
          </cell>
          <cell r="D18">
            <v>1288.2599999999998</v>
          </cell>
          <cell r="E18">
            <v>3.4</v>
          </cell>
          <cell r="F18">
            <v>10.492090909090908</v>
          </cell>
        </row>
        <row r="19">
          <cell r="A19" t="str">
            <v>T 311</v>
          </cell>
          <cell r="B19" t="str">
            <v>OPERADOR DE EQUIPAMENTO LEVE 1</v>
          </cell>
          <cell r="C19">
            <v>719.99999999999989</v>
          </cell>
          <cell r="D19">
            <v>909.35999999999979</v>
          </cell>
          <cell r="E19">
            <v>2.4</v>
          </cell>
          <cell r="F19">
            <v>7.4061818181818166</v>
          </cell>
        </row>
        <row r="20">
          <cell r="A20" t="str">
            <v xml:space="preserve"> T 312</v>
          </cell>
          <cell r="B20" t="str">
            <v>OPERADOR DE EQUIPAMENTO LEVE 2</v>
          </cell>
          <cell r="C20">
            <v>810</v>
          </cell>
          <cell r="D20">
            <v>1023.03</v>
          </cell>
          <cell r="E20">
            <v>2.7</v>
          </cell>
          <cell r="F20">
            <v>8.3319545454545452</v>
          </cell>
        </row>
        <row r="21">
          <cell r="A21" t="str">
            <v>T 313</v>
          </cell>
          <cell r="B21" t="str">
            <v>OPERADOR DE EQUIPAMENTO PES.</v>
          </cell>
          <cell r="C21">
            <v>1050</v>
          </cell>
          <cell r="D21">
            <v>1326.1499999999999</v>
          </cell>
          <cell r="E21">
            <v>3.5</v>
          </cell>
          <cell r="F21">
            <v>10.800681818181816</v>
          </cell>
        </row>
        <row r="22">
          <cell r="A22" t="str">
            <v>T 314</v>
          </cell>
          <cell r="B22" t="str">
            <v>OPERADOR DE EQUIPAMENTO ESP.</v>
          </cell>
          <cell r="C22">
            <v>1110</v>
          </cell>
          <cell r="D22">
            <v>1401.9299999999998</v>
          </cell>
          <cell r="E22">
            <v>3.7</v>
          </cell>
          <cell r="F22">
            <v>11.417863636363636</v>
          </cell>
        </row>
        <row r="23">
          <cell r="A23" t="str">
            <v>T 401</v>
          </cell>
          <cell r="B23" t="str">
            <v>PRÉ-MARCADOR</v>
          </cell>
          <cell r="C23">
            <v>1110</v>
          </cell>
          <cell r="D23">
            <v>1401.9299999999998</v>
          </cell>
          <cell r="E23">
            <v>3.7</v>
          </cell>
          <cell r="F23">
            <v>11.417863636363636</v>
          </cell>
        </row>
        <row r="24">
          <cell r="A24" t="str">
            <v>T 501</v>
          </cell>
          <cell r="B24" t="str">
            <v>ENCARREGADO DE TURMA</v>
          </cell>
          <cell r="C24">
            <v>990</v>
          </cell>
          <cell r="D24">
            <v>1250.3699999999999</v>
          </cell>
          <cell r="E24">
            <v>3.3000032190756574</v>
          </cell>
          <cell r="F24">
            <v>10.183499999999999</v>
          </cell>
        </row>
        <row r="25">
          <cell r="A25" t="str">
            <v>T 511</v>
          </cell>
          <cell r="B25" t="str">
            <v>ENCARREGADO DE PAVIMENTAÇÃO</v>
          </cell>
          <cell r="C25">
            <v>2100</v>
          </cell>
          <cell r="D25">
            <v>2652.2999999999997</v>
          </cell>
          <cell r="E25">
            <v>7</v>
          </cell>
          <cell r="F25">
            <v>21.601363636363633</v>
          </cell>
        </row>
        <row r="26">
          <cell r="A26" t="str">
            <v>T 512</v>
          </cell>
          <cell r="B26" t="str">
            <v>ENCARREGADO DE BRITAGEM</v>
          </cell>
          <cell r="C26">
            <v>2100</v>
          </cell>
          <cell r="D26">
            <v>2652.2999999999997</v>
          </cell>
          <cell r="E26">
            <v>7</v>
          </cell>
          <cell r="F26">
            <v>21.601363636363633</v>
          </cell>
        </row>
        <row r="27">
          <cell r="A27" t="str">
            <v>T 601</v>
          </cell>
          <cell r="B27" t="str">
            <v>BLASTER</v>
          </cell>
          <cell r="C27">
            <v>1230</v>
          </cell>
          <cell r="D27">
            <v>1553.4899999999998</v>
          </cell>
          <cell r="E27">
            <v>4.1000079013675217</v>
          </cell>
          <cell r="F27">
            <v>12.652227272727272</v>
          </cell>
        </row>
        <row r="28">
          <cell r="A28" t="str">
            <v>T 602</v>
          </cell>
          <cell r="B28" t="str">
            <v>MONTADOR</v>
          </cell>
          <cell r="C28">
            <v>719.99999999999989</v>
          </cell>
          <cell r="D28">
            <v>909.35999999999979</v>
          </cell>
          <cell r="E28">
            <v>2.4000140468755946</v>
          </cell>
          <cell r="F28">
            <v>7.4061818181818166</v>
          </cell>
        </row>
        <row r="29">
          <cell r="A29" t="str">
            <v>T 603</v>
          </cell>
          <cell r="B29" t="str">
            <v>CARPINTEIRO</v>
          </cell>
          <cell r="C29">
            <v>719.99999999999989</v>
          </cell>
          <cell r="D29">
            <v>909.35999999999979</v>
          </cell>
          <cell r="E29">
            <v>2.4000140468755946</v>
          </cell>
          <cell r="F29">
            <v>7.4061818181818166</v>
          </cell>
        </row>
        <row r="30">
          <cell r="A30" t="str">
            <v>T 604</v>
          </cell>
          <cell r="B30" t="str">
            <v>PEDREIRO</v>
          </cell>
          <cell r="C30">
            <v>719.99999999999989</v>
          </cell>
          <cell r="D30">
            <v>909.35999999999979</v>
          </cell>
          <cell r="E30">
            <v>2.4000140468755946</v>
          </cell>
          <cell r="F30">
            <v>7.4061818181818166</v>
          </cell>
        </row>
        <row r="31">
          <cell r="A31" t="str">
            <v>T 605</v>
          </cell>
          <cell r="B31" t="str">
            <v>ARMADOR</v>
          </cell>
          <cell r="C31">
            <v>719.99999999999989</v>
          </cell>
          <cell r="D31">
            <v>909.35999999999979</v>
          </cell>
          <cell r="E31">
            <v>2.4000140468755946</v>
          </cell>
          <cell r="F31">
            <v>7.4061818181818166</v>
          </cell>
        </row>
        <row r="32">
          <cell r="A32" t="str">
            <v>T 606</v>
          </cell>
          <cell r="B32" t="str">
            <v>FERREIRO</v>
          </cell>
          <cell r="C32">
            <v>719.99999999999989</v>
          </cell>
          <cell r="D32">
            <v>909.35999999999979</v>
          </cell>
          <cell r="E32">
            <v>2.4000140468755946</v>
          </cell>
          <cell r="F32">
            <v>7.4061818181818166</v>
          </cell>
        </row>
        <row r="33">
          <cell r="A33" t="str">
            <v>T 607</v>
          </cell>
          <cell r="B33" t="str">
            <v>PINTOR</v>
          </cell>
          <cell r="C33">
            <v>719.99999999999989</v>
          </cell>
          <cell r="D33">
            <v>909.35999999999979</v>
          </cell>
          <cell r="E33">
            <v>2.4000140468755946</v>
          </cell>
          <cell r="F33">
            <v>7.4061818181818166</v>
          </cell>
        </row>
        <row r="34">
          <cell r="A34" t="str">
            <v>T 608</v>
          </cell>
          <cell r="B34" t="str">
            <v>SOLDADOR</v>
          </cell>
          <cell r="C34">
            <v>719.99999999999989</v>
          </cell>
          <cell r="D34">
            <v>909.35999999999979</v>
          </cell>
          <cell r="E34">
            <v>2.4</v>
          </cell>
          <cell r="F34">
            <v>7.4061818181818166</v>
          </cell>
        </row>
        <row r="35">
          <cell r="A35" t="str">
            <v>T 609</v>
          </cell>
          <cell r="B35" t="str">
            <v>JARDINEIRO</v>
          </cell>
          <cell r="C35">
            <v>719.99999999999989</v>
          </cell>
          <cell r="D35">
            <v>909.35999999999979</v>
          </cell>
          <cell r="E35">
            <v>2.4000140468755946</v>
          </cell>
          <cell r="F35">
            <v>7.4061818181818166</v>
          </cell>
        </row>
        <row r="36">
          <cell r="A36" t="str">
            <v>T 610</v>
          </cell>
          <cell r="B36" t="str">
            <v>SERRALHEIRO</v>
          </cell>
          <cell r="C36">
            <v>719.99999999999989</v>
          </cell>
          <cell r="D36">
            <v>909.35999999999979</v>
          </cell>
          <cell r="E36">
            <v>2.4000140468755946</v>
          </cell>
          <cell r="F36">
            <v>7.4061818181818166</v>
          </cell>
        </row>
        <row r="37">
          <cell r="B37" t="str">
            <v>ELETRICISTA</v>
          </cell>
          <cell r="C37">
            <v>719.99999999999989</v>
          </cell>
          <cell r="D37">
            <v>909.35999999999979</v>
          </cell>
          <cell r="E37">
            <v>2.4000140468755946</v>
          </cell>
          <cell r="F37">
            <v>7.4061818181818166</v>
          </cell>
        </row>
        <row r="38">
          <cell r="B38" t="str">
            <v>BOMBEIRO HIDRÁULICO</v>
          </cell>
          <cell r="C38">
            <v>719.99999999999989</v>
          </cell>
          <cell r="D38">
            <v>909.35999999999979</v>
          </cell>
          <cell r="E38">
            <v>2.4000140468755946</v>
          </cell>
          <cell r="F38">
            <v>7.4061818181818166</v>
          </cell>
        </row>
        <row r="39">
          <cell r="A39" t="str">
            <v>T 701</v>
          </cell>
          <cell r="B39" t="str">
            <v>SERVENTE</v>
          </cell>
          <cell r="C39">
            <v>509.99999999999994</v>
          </cell>
          <cell r="D39">
            <v>644.12999999999988</v>
          </cell>
          <cell r="E39">
            <v>1.7</v>
          </cell>
          <cell r="F39">
            <v>5.2460454545454542</v>
          </cell>
        </row>
        <row r="40">
          <cell r="A40" t="str">
            <v>T 702</v>
          </cell>
          <cell r="B40" t="str">
            <v>AJUDANTE</v>
          </cell>
          <cell r="C40">
            <v>600</v>
          </cell>
          <cell r="D40">
            <v>757.8</v>
          </cell>
          <cell r="E40">
            <v>2.0000117057296625</v>
          </cell>
          <cell r="F40">
            <v>6.1718181818181819</v>
          </cell>
        </row>
        <row r="41">
          <cell r="A41" t="str">
            <v>T 801</v>
          </cell>
          <cell r="B41" t="str">
            <v>PERFURADOR DE TUBULÃO</v>
          </cell>
          <cell r="C41">
            <v>719.99999999999989</v>
          </cell>
          <cell r="D41">
            <v>909.35999999999979</v>
          </cell>
          <cell r="E41">
            <v>2.4</v>
          </cell>
          <cell r="F41">
            <v>7.4061818181818166</v>
          </cell>
        </row>
      </sheetData>
      <sheetData sheetId="39">
        <row r="10">
          <cell r="A10" t="str">
            <v>AM 01</v>
          </cell>
        </row>
        <row r="22">
          <cell r="F22">
            <v>1370</v>
          </cell>
        </row>
        <row r="23">
          <cell r="F23">
            <v>1802</v>
          </cell>
        </row>
        <row r="24">
          <cell r="F24">
            <v>995</v>
          </cell>
        </row>
        <row r="25">
          <cell r="F25">
            <v>1065</v>
          </cell>
        </row>
        <row r="26">
          <cell r="F26">
            <v>1209</v>
          </cell>
        </row>
        <row r="27">
          <cell r="F27">
            <v>1049</v>
          </cell>
        </row>
        <row r="28">
          <cell r="F28">
            <v>1540</v>
          </cell>
        </row>
      </sheetData>
      <sheetData sheetId="40">
        <row r="4">
          <cell r="A4" t="str">
            <v>Código</v>
          </cell>
          <cell r="B4" t="str">
            <v>Equipamento</v>
          </cell>
          <cell r="C4" t="str">
            <v>VAL</v>
          </cell>
          <cell r="D4" t="str">
            <v>R</v>
          </cell>
          <cell r="E4" t="str">
            <v>VU</v>
          </cell>
          <cell r="F4" t="str">
            <v>HTA</v>
          </cell>
          <cell r="G4" t="str">
            <v>I</v>
          </cell>
          <cell r="H4" t="str">
            <v>K</v>
          </cell>
          <cell r="I4" t="str">
            <v>Pot</v>
          </cell>
          <cell r="J4" t="str">
            <v>Qe</v>
          </cell>
          <cell r="K4" t="str">
            <v>VMe</v>
          </cell>
          <cell r="L4" t="str">
            <v>Qm</v>
          </cell>
          <cell r="M4" t="str">
            <v>VMm</v>
          </cell>
          <cell r="N4" t="str">
            <v>D</v>
          </cell>
          <cell r="O4" t="str">
            <v>S</v>
          </cell>
          <cell r="P4" t="str">
            <v>M</v>
          </cell>
          <cell r="Q4" t="str">
            <v>Omat</v>
          </cell>
          <cell r="R4" t="str">
            <v>Omo</v>
          </cell>
          <cell r="S4" t="str">
            <v>HO</v>
          </cell>
          <cell r="T4" t="str">
            <v>HP</v>
          </cell>
        </row>
        <row r="5">
          <cell r="A5" t="str">
            <v>E 001</v>
          </cell>
          <cell r="B5" t="str">
            <v>Trator esteiras - com lâm. (60 kW)</v>
          </cell>
          <cell r="C5">
            <v>375732</v>
          </cell>
          <cell r="D5">
            <v>20</v>
          </cell>
          <cell r="E5">
            <v>5</v>
          </cell>
          <cell r="F5">
            <v>2000</v>
          </cell>
          <cell r="G5">
            <v>0</v>
          </cell>
          <cell r="H5">
            <v>0.8</v>
          </cell>
          <cell r="I5">
            <v>60</v>
          </cell>
          <cell r="J5">
            <v>14.399999999999999</v>
          </cell>
          <cell r="K5">
            <v>2.35</v>
          </cell>
          <cell r="L5">
            <v>1</v>
          </cell>
          <cell r="M5">
            <v>10.800700000000001</v>
          </cell>
          <cell r="N5">
            <v>30.058560000000003</v>
          </cell>
          <cell r="O5">
            <v>0</v>
          </cell>
          <cell r="P5">
            <v>30.058560000000003</v>
          </cell>
          <cell r="Q5">
            <v>33.839999999999996</v>
          </cell>
          <cell r="R5">
            <v>10.800700000000001</v>
          </cell>
          <cell r="S5">
            <v>104.75782000000001</v>
          </cell>
          <cell r="T5">
            <v>10.800700000000001</v>
          </cell>
        </row>
        <row r="6">
          <cell r="A6" t="str">
            <v>E 002</v>
          </cell>
          <cell r="B6" t="str">
            <v>Trator esteiras - c/ lâm. (104 kW)</v>
          </cell>
          <cell r="C6">
            <v>577114</v>
          </cell>
          <cell r="D6">
            <v>20</v>
          </cell>
          <cell r="E6">
            <v>5</v>
          </cell>
          <cell r="F6">
            <v>2000</v>
          </cell>
          <cell r="G6">
            <v>0</v>
          </cell>
          <cell r="H6">
            <v>0.8</v>
          </cell>
          <cell r="I6">
            <v>104</v>
          </cell>
          <cell r="J6">
            <v>24.96</v>
          </cell>
          <cell r="K6">
            <v>2.35</v>
          </cell>
          <cell r="L6">
            <v>1</v>
          </cell>
          <cell r="M6">
            <v>10.800700000000001</v>
          </cell>
          <cell r="N6">
            <v>46.169119999999999</v>
          </cell>
          <cell r="O6">
            <v>0</v>
          </cell>
          <cell r="P6">
            <v>46.169119999999999</v>
          </cell>
          <cell r="Q6">
            <v>58.656000000000006</v>
          </cell>
          <cell r="R6">
            <v>10.800700000000001</v>
          </cell>
          <cell r="S6">
            <v>161.79494</v>
          </cell>
          <cell r="T6">
            <v>10.800700000000001</v>
          </cell>
        </row>
        <row r="7">
          <cell r="A7" t="str">
            <v>E 003</v>
          </cell>
          <cell r="B7" t="str">
            <v>Trator esteiras - c/ lâm. (228 kW)</v>
          </cell>
          <cell r="C7">
            <v>1914276</v>
          </cell>
          <cell r="D7">
            <v>20</v>
          </cell>
          <cell r="E7">
            <v>5</v>
          </cell>
          <cell r="F7">
            <v>2000</v>
          </cell>
          <cell r="G7">
            <v>0</v>
          </cell>
          <cell r="H7">
            <v>0.8</v>
          </cell>
          <cell r="I7">
            <v>228</v>
          </cell>
          <cell r="J7">
            <v>54.72</v>
          </cell>
          <cell r="K7">
            <v>2.35</v>
          </cell>
          <cell r="L7">
            <v>1</v>
          </cell>
          <cell r="M7">
            <v>10.800700000000001</v>
          </cell>
          <cell r="N7">
            <v>153.14208000000002</v>
          </cell>
          <cell r="O7">
            <v>0</v>
          </cell>
          <cell r="P7">
            <v>153.14207999999999</v>
          </cell>
          <cell r="Q7">
            <v>128.59200000000001</v>
          </cell>
          <cell r="R7">
            <v>10.800700000000001</v>
          </cell>
          <cell r="S7">
            <v>445.67686000000003</v>
          </cell>
          <cell r="T7">
            <v>10.800700000000001</v>
          </cell>
        </row>
        <row r="8">
          <cell r="A8" t="str">
            <v>E 006</v>
          </cell>
          <cell r="B8" t="str">
            <v>Motoniveladora</v>
          </cell>
          <cell r="C8">
            <v>433400</v>
          </cell>
          <cell r="D8">
            <v>20</v>
          </cell>
          <cell r="E8">
            <v>7.5</v>
          </cell>
          <cell r="F8">
            <v>2000</v>
          </cell>
          <cell r="G8">
            <v>0</v>
          </cell>
          <cell r="H8">
            <v>0.9</v>
          </cell>
          <cell r="I8">
            <v>93</v>
          </cell>
          <cell r="J8">
            <v>22.32</v>
          </cell>
          <cell r="K8">
            <v>2.35</v>
          </cell>
          <cell r="L8">
            <v>1</v>
          </cell>
          <cell r="M8">
            <v>11.417899999999999</v>
          </cell>
          <cell r="N8">
            <v>23.114666666666668</v>
          </cell>
          <cell r="O8">
            <v>0</v>
          </cell>
          <cell r="P8">
            <v>26.004000000000001</v>
          </cell>
          <cell r="Q8">
            <v>52.452000000000005</v>
          </cell>
          <cell r="R8">
            <v>11.417899999999999</v>
          </cell>
          <cell r="S8">
            <v>112.98856666666669</v>
          </cell>
          <cell r="T8">
            <v>11.417899999999999</v>
          </cell>
        </row>
        <row r="9">
          <cell r="A9" t="str">
            <v>E 007</v>
          </cell>
          <cell r="B9" t="str">
            <v>Trator agrícola</v>
          </cell>
          <cell r="C9">
            <v>116600</v>
          </cell>
          <cell r="D9">
            <v>20</v>
          </cell>
          <cell r="E9">
            <v>8</v>
          </cell>
          <cell r="F9">
            <v>1250</v>
          </cell>
          <cell r="G9">
            <v>0</v>
          </cell>
          <cell r="H9">
            <v>0.7</v>
          </cell>
          <cell r="I9">
            <v>82</v>
          </cell>
          <cell r="J9">
            <v>16.400000000000002</v>
          </cell>
          <cell r="K9">
            <v>2.35</v>
          </cell>
          <cell r="L9">
            <v>1</v>
          </cell>
          <cell r="M9">
            <v>8.3320000000000007</v>
          </cell>
          <cell r="N9">
            <v>9.3279999999999994</v>
          </cell>
          <cell r="O9">
            <v>0</v>
          </cell>
          <cell r="P9">
            <v>8.1620000000000008</v>
          </cell>
          <cell r="Q9">
            <v>38.540000000000006</v>
          </cell>
          <cell r="R9">
            <v>8.3320000000000007</v>
          </cell>
          <cell r="S9">
            <v>64.362000000000009</v>
          </cell>
          <cell r="T9">
            <v>8.3320000000000007</v>
          </cell>
        </row>
        <row r="10">
          <cell r="A10" t="str">
            <v>E 011</v>
          </cell>
          <cell r="B10" t="str">
            <v>Retroescavadeira</v>
          </cell>
          <cell r="C10">
            <v>147390</v>
          </cell>
          <cell r="D10">
            <v>20</v>
          </cell>
          <cell r="E10">
            <v>5</v>
          </cell>
          <cell r="F10">
            <v>2000</v>
          </cell>
          <cell r="G10">
            <v>0</v>
          </cell>
          <cell r="H10">
            <v>0.7</v>
          </cell>
          <cell r="I10">
            <v>57</v>
          </cell>
          <cell r="J10">
            <v>11.4</v>
          </cell>
          <cell r="K10">
            <v>2.35</v>
          </cell>
          <cell r="L10">
            <v>1</v>
          </cell>
          <cell r="M10">
            <v>10.800700000000001</v>
          </cell>
          <cell r="N10">
            <v>11.7912</v>
          </cell>
          <cell r="O10">
            <v>0</v>
          </cell>
          <cell r="P10">
            <v>10.317299999999999</v>
          </cell>
          <cell r="Q10">
            <v>26.790000000000003</v>
          </cell>
          <cell r="R10">
            <v>10.800700000000001</v>
          </cell>
          <cell r="S10">
            <v>59.699199999999998</v>
          </cell>
          <cell r="T10">
            <v>10.800700000000001</v>
          </cell>
        </row>
        <row r="11">
          <cell r="A11" t="str">
            <v>E 013</v>
          </cell>
          <cell r="B11" t="str">
            <v>Rolo comp. pé carneiro 11,25 t</v>
          </cell>
          <cell r="C11">
            <v>347000</v>
          </cell>
          <cell r="D11">
            <v>10</v>
          </cell>
          <cell r="E11">
            <v>6</v>
          </cell>
          <cell r="F11">
            <v>1750</v>
          </cell>
          <cell r="G11">
            <v>0</v>
          </cell>
          <cell r="H11">
            <v>0.8</v>
          </cell>
          <cell r="I11">
            <v>85</v>
          </cell>
          <cell r="J11">
            <v>17</v>
          </cell>
          <cell r="K11">
            <v>2.35</v>
          </cell>
          <cell r="L11">
            <v>1</v>
          </cell>
          <cell r="M11">
            <v>8.3320000000000007</v>
          </cell>
          <cell r="N11">
            <v>29.742857142857144</v>
          </cell>
          <cell r="O11">
            <v>0</v>
          </cell>
          <cell r="P11">
            <v>26.438095238095237</v>
          </cell>
          <cell r="Q11">
            <v>39.950000000000003</v>
          </cell>
          <cell r="R11">
            <v>8.3320000000000007</v>
          </cell>
          <cell r="S11">
            <v>104.46295238095237</v>
          </cell>
          <cell r="T11">
            <v>8.3320000000000007</v>
          </cell>
        </row>
        <row r="12">
          <cell r="A12" t="str">
            <v>E 016</v>
          </cell>
          <cell r="B12" t="str">
            <v>Carregadeira pneus 1,33 m3</v>
          </cell>
          <cell r="C12">
            <v>312000</v>
          </cell>
          <cell r="D12">
            <v>20</v>
          </cell>
          <cell r="E12">
            <v>5</v>
          </cell>
          <cell r="F12">
            <v>2000</v>
          </cell>
          <cell r="G12">
            <v>0</v>
          </cell>
          <cell r="H12">
            <v>0.7</v>
          </cell>
          <cell r="I12">
            <v>79</v>
          </cell>
          <cell r="J12">
            <v>15.8</v>
          </cell>
          <cell r="K12">
            <v>2.35</v>
          </cell>
          <cell r="L12">
            <v>1</v>
          </cell>
          <cell r="M12">
            <v>10.800700000000001</v>
          </cell>
          <cell r="N12">
            <v>24.96</v>
          </cell>
          <cell r="O12">
            <v>0</v>
          </cell>
          <cell r="P12">
            <v>21.84</v>
          </cell>
          <cell r="Q12">
            <v>37.130000000000003</v>
          </cell>
          <cell r="R12">
            <v>10.800700000000001</v>
          </cell>
          <cell r="S12">
            <v>94.730700000000013</v>
          </cell>
          <cell r="T12">
            <v>10.800700000000001</v>
          </cell>
        </row>
        <row r="13">
          <cell r="A13" t="str">
            <v>E 101</v>
          </cell>
          <cell r="B13" t="str">
            <v>Grade de discos 24 x 24</v>
          </cell>
          <cell r="C13">
            <v>12756</v>
          </cell>
          <cell r="D13">
            <v>5</v>
          </cell>
          <cell r="E13">
            <v>10</v>
          </cell>
          <cell r="F13">
            <v>1000</v>
          </cell>
          <cell r="G13">
            <v>0</v>
          </cell>
          <cell r="H13">
            <v>0.6</v>
          </cell>
          <cell r="I13">
            <v>0</v>
          </cell>
          <cell r="J13">
            <v>0</v>
          </cell>
          <cell r="K13">
            <v>0</v>
          </cell>
          <cell r="L13">
            <v>0</v>
          </cell>
          <cell r="M13">
            <v>0</v>
          </cell>
          <cell r="N13">
            <v>1.2118199999999999</v>
          </cell>
          <cell r="O13">
            <v>0</v>
          </cell>
          <cell r="P13">
            <v>0.76535999999999993</v>
          </cell>
          <cell r="Q13">
            <v>0</v>
          </cell>
          <cell r="R13">
            <v>0</v>
          </cell>
          <cell r="S13">
            <v>1.9771799999999997</v>
          </cell>
          <cell r="T13">
            <v>0</v>
          </cell>
        </row>
        <row r="14">
          <cell r="A14" t="str">
            <v>E 105</v>
          </cell>
          <cell r="B14" t="str">
            <v>Rolo comp. pneus 21 t</v>
          </cell>
          <cell r="C14">
            <v>390189.9</v>
          </cell>
          <cell r="D14">
            <v>15</v>
          </cell>
          <cell r="E14">
            <v>6.8</v>
          </cell>
          <cell r="F14">
            <v>1750</v>
          </cell>
          <cell r="G14">
            <v>0</v>
          </cell>
          <cell r="H14">
            <v>0.7</v>
          </cell>
          <cell r="I14">
            <v>97</v>
          </cell>
          <cell r="J14">
            <v>19.400000000000002</v>
          </cell>
          <cell r="K14">
            <v>2.35</v>
          </cell>
          <cell r="L14">
            <v>1</v>
          </cell>
          <cell r="M14">
            <v>8.3320000000000007</v>
          </cell>
          <cell r="N14">
            <v>27.87070714285715</v>
          </cell>
          <cell r="O14">
            <v>0</v>
          </cell>
          <cell r="P14">
            <v>22.952347058823531</v>
          </cell>
          <cell r="Q14">
            <v>45.59</v>
          </cell>
          <cell r="R14">
            <v>8.3320000000000007</v>
          </cell>
          <cell r="S14">
            <v>104.74505420168069</v>
          </cell>
          <cell r="T14">
            <v>8.3320000000000007</v>
          </cell>
        </row>
        <row r="15">
          <cell r="A15" t="str">
            <v>E 107</v>
          </cell>
          <cell r="B15" t="str">
            <v>Vassoura mecânica - reboc.</v>
          </cell>
          <cell r="C15">
            <v>23638</v>
          </cell>
          <cell r="D15">
            <v>10</v>
          </cell>
          <cell r="E15">
            <v>10</v>
          </cell>
          <cell r="F15">
            <v>1000</v>
          </cell>
          <cell r="G15">
            <v>0</v>
          </cell>
          <cell r="H15">
            <v>0.6</v>
          </cell>
          <cell r="I15">
            <v>0</v>
          </cell>
          <cell r="J15">
            <v>0</v>
          </cell>
          <cell r="K15">
            <v>0</v>
          </cell>
          <cell r="L15">
            <v>0</v>
          </cell>
          <cell r="M15">
            <v>0</v>
          </cell>
          <cell r="N15">
            <v>2.1274199999999999</v>
          </cell>
          <cell r="O15">
            <v>0</v>
          </cell>
          <cell r="P15">
            <v>1.41828</v>
          </cell>
          <cell r="Q15">
            <v>0</v>
          </cell>
          <cell r="R15">
            <v>0</v>
          </cell>
          <cell r="S15">
            <v>3.5457000000000001</v>
          </cell>
          <cell r="T15">
            <v>0</v>
          </cell>
        </row>
        <row r="16">
          <cell r="A16" t="str">
            <v>E 108</v>
          </cell>
          <cell r="B16" t="str">
            <v>Distr. agregados - reboc.</v>
          </cell>
          <cell r="C16">
            <v>26895</v>
          </cell>
          <cell r="D16">
            <v>10</v>
          </cell>
          <cell r="E16">
            <v>10</v>
          </cell>
          <cell r="F16">
            <v>1250</v>
          </cell>
          <cell r="G16">
            <v>0</v>
          </cell>
          <cell r="H16">
            <v>0.5</v>
          </cell>
          <cell r="I16">
            <v>0</v>
          </cell>
          <cell r="J16">
            <v>0</v>
          </cell>
          <cell r="K16">
            <v>0</v>
          </cell>
          <cell r="L16">
            <v>0</v>
          </cell>
          <cell r="M16">
            <v>0</v>
          </cell>
          <cell r="N16">
            <v>1.9364400000000002</v>
          </cell>
          <cell r="O16">
            <v>0</v>
          </cell>
          <cell r="P16">
            <v>1.0758000000000001</v>
          </cell>
          <cell r="Q16">
            <v>0</v>
          </cell>
          <cell r="R16">
            <v>0</v>
          </cell>
          <cell r="S16">
            <v>3.0122400000000003</v>
          </cell>
          <cell r="T16">
            <v>0</v>
          </cell>
        </row>
        <row r="17">
          <cell r="A17" t="str">
            <v>E 110</v>
          </cell>
          <cell r="B17" t="str">
            <v>Tanque estoc. asfalto 20.000 l</v>
          </cell>
          <cell r="C17">
            <v>43400</v>
          </cell>
          <cell r="D17">
            <v>10</v>
          </cell>
          <cell r="E17">
            <v>8</v>
          </cell>
          <cell r="F17">
            <v>2500</v>
          </cell>
          <cell r="G17">
            <v>0</v>
          </cell>
          <cell r="H17">
            <v>0.5</v>
          </cell>
          <cell r="I17">
            <v>0</v>
          </cell>
          <cell r="J17">
            <v>0</v>
          </cell>
          <cell r="K17">
            <v>0</v>
          </cell>
          <cell r="L17">
            <v>0</v>
          </cell>
          <cell r="M17">
            <v>0</v>
          </cell>
          <cell r="N17">
            <v>1.9530000000000001</v>
          </cell>
          <cell r="O17">
            <v>0</v>
          </cell>
          <cell r="P17">
            <v>1.085</v>
          </cell>
          <cell r="Q17">
            <v>0</v>
          </cell>
          <cell r="R17">
            <v>0</v>
          </cell>
          <cell r="S17">
            <v>3.0380000000000003</v>
          </cell>
          <cell r="T17">
            <v>0</v>
          </cell>
        </row>
        <row r="18">
          <cell r="A18" t="str">
            <v>E 111</v>
          </cell>
          <cell r="B18" t="str">
            <v>Equip. distr. asf. - mont. cam.</v>
          </cell>
          <cell r="C18">
            <v>261750</v>
          </cell>
          <cell r="D18">
            <v>20</v>
          </cell>
          <cell r="E18">
            <v>10</v>
          </cell>
          <cell r="F18">
            <v>1250</v>
          </cell>
          <cell r="G18">
            <v>2.5000000000000001E-2</v>
          </cell>
          <cell r="H18">
            <v>0.8</v>
          </cell>
          <cell r="I18">
            <v>150</v>
          </cell>
          <cell r="J18">
            <v>22.5</v>
          </cell>
          <cell r="K18">
            <v>2.35</v>
          </cell>
          <cell r="L18">
            <v>1</v>
          </cell>
          <cell r="M18">
            <v>9.8749000000000002</v>
          </cell>
          <cell r="N18">
            <v>8.8580000000000005</v>
          </cell>
          <cell r="O18">
            <v>1.1437999999999999</v>
          </cell>
          <cell r="P18">
            <v>8.8580000000000005</v>
          </cell>
          <cell r="Q18">
            <v>52.875</v>
          </cell>
          <cell r="R18">
            <v>9.8749000000000002</v>
          </cell>
          <cell r="S18">
            <v>81.609700000000004</v>
          </cell>
          <cell r="T18">
            <v>9.8749000000000002</v>
          </cell>
        </row>
        <row r="19">
          <cell r="A19" t="str">
            <v>E 112</v>
          </cell>
          <cell r="B19" t="str">
            <v>Aquecedor de fluido térmico</v>
          </cell>
          <cell r="C19">
            <v>247800</v>
          </cell>
          <cell r="D19">
            <v>10</v>
          </cell>
          <cell r="E19">
            <v>8</v>
          </cell>
          <cell r="F19">
            <v>2500</v>
          </cell>
          <cell r="G19">
            <v>0</v>
          </cell>
          <cell r="H19">
            <v>0.6</v>
          </cell>
          <cell r="I19">
            <v>8</v>
          </cell>
          <cell r="J19">
            <v>0</v>
          </cell>
          <cell r="K19">
            <v>0</v>
          </cell>
          <cell r="L19">
            <v>0</v>
          </cell>
          <cell r="M19">
            <v>0</v>
          </cell>
          <cell r="N19">
            <v>11.151</v>
          </cell>
          <cell r="O19">
            <v>0</v>
          </cell>
          <cell r="P19">
            <v>7.4340000000000002</v>
          </cell>
          <cell r="Q19">
            <v>0</v>
          </cell>
          <cell r="R19">
            <v>0</v>
          </cell>
          <cell r="S19">
            <v>18.585000000000001</v>
          </cell>
          <cell r="T19">
            <v>0</v>
          </cell>
        </row>
        <row r="20">
          <cell r="A20" t="str">
            <v>E 113</v>
          </cell>
          <cell r="B20" t="str">
            <v>Usina asfalto quente 40/60 t/h</v>
          </cell>
          <cell r="C20">
            <v>796214</v>
          </cell>
          <cell r="D20">
            <v>10</v>
          </cell>
          <cell r="E20">
            <v>8</v>
          </cell>
          <cell r="F20">
            <v>1750</v>
          </cell>
          <cell r="G20">
            <v>0</v>
          </cell>
          <cell r="H20">
            <v>0.9</v>
          </cell>
          <cell r="I20">
            <v>128</v>
          </cell>
          <cell r="J20">
            <v>0</v>
          </cell>
          <cell r="K20">
            <v>0</v>
          </cell>
          <cell r="L20">
            <v>1</v>
          </cell>
          <cell r="M20">
            <v>11.417899999999999</v>
          </cell>
          <cell r="N20">
            <v>51.185185714285716</v>
          </cell>
          <cell r="O20">
            <v>0</v>
          </cell>
          <cell r="P20">
            <v>51.185185714285716</v>
          </cell>
          <cell r="Q20">
            <v>0</v>
          </cell>
          <cell r="R20">
            <v>11.417899999999999</v>
          </cell>
          <cell r="S20">
            <v>113.78827142857143</v>
          </cell>
          <cell r="T20">
            <v>11.417899999999999</v>
          </cell>
        </row>
        <row r="21">
          <cell r="A21" t="str">
            <v>E 114</v>
          </cell>
          <cell r="B21" t="str">
            <v>Vibro acabadora asfalto</v>
          </cell>
          <cell r="C21">
            <v>210000</v>
          </cell>
          <cell r="D21">
            <v>10</v>
          </cell>
          <cell r="E21">
            <v>8</v>
          </cell>
          <cell r="F21">
            <v>1750</v>
          </cell>
          <cell r="G21">
            <v>0</v>
          </cell>
          <cell r="H21">
            <v>0.9</v>
          </cell>
          <cell r="I21">
            <v>20</v>
          </cell>
          <cell r="J21">
            <v>4</v>
          </cell>
          <cell r="K21">
            <v>2.35</v>
          </cell>
          <cell r="L21">
            <v>1</v>
          </cell>
          <cell r="M21">
            <v>11.417899999999999</v>
          </cell>
          <cell r="N21">
            <v>13.5</v>
          </cell>
          <cell r="O21">
            <v>0</v>
          </cell>
          <cell r="P21">
            <v>13.5</v>
          </cell>
          <cell r="Q21">
            <v>9.4</v>
          </cell>
          <cell r="R21">
            <v>11.417899999999999</v>
          </cell>
          <cell r="S21">
            <v>47.817899999999995</v>
          </cell>
          <cell r="T21">
            <v>11.417899999999999</v>
          </cell>
        </row>
        <row r="22">
          <cell r="A22" t="str">
            <v>E 116</v>
          </cell>
          <cell r="B22" t="str">
            <v>Usina mist. PMF 30/60 t/h</v>
          </cell>
          <cell r="C22">
            <v>123559</v>
          </cell>
          <cell r="D22">
            <v>10</v>
          </cell>
          <cell r="E22">
            <v>8</v>
          </cell>
          <cell r="F22">
            <v>1750</v>
          </cell>
          <cell r="G22">
            <v>0</v>
          </cell>
          <cell r="H22">
            <v>0.7</v>
          </cell>
          <cell r="I22">
            <v>20</v>
          </cell>
          <cell r="J22">
            <v>0</v>
          </cell>
          <cell r="K22">
            <v>0</v>
          </cell>
          <cell r="L22">
            <v>1</v>
          </cell>
          <cell r="M22">
            <v>11.417899999999999</v>
          </cell>
          <cell r="N22">
            <v>7.9430785714285719</v>
          </cell>
          <cell r="O22">
            <v>0</v>
          </cell>
          <cell r="P22">
            <v>6.1779499999999992</v>
          </cell>
          <cell r="Q22">
            <v>0</v>
          </cell>
          <cell r="R22">
            <v>11.417899999999999</v>
          </cell>
          <cell r="S22">
            <v>25.538928571428571</v>
          </cell>
          <cell r="T22">
            <v>11.417899999999999</v>
          </cell>
        </row>
        <row r="23">
          <cell r="A23" t="str">
            <v>E 117</v>
          </cell>
          <cell r="B23" t="str">
            <v>Rolo comp. estat. autop. 8,9 t</v>
          </cell>
          <cell r="C23">
            <v>163195</v>
          </cell>
          <cell r="D23">
            <v>15</v>
          </cell>
          <cell r="E23">
            <v>6.8</v>
          </cell>
          <cell r="F23">
            <v>1750</v>
          </cell>
          <cell r="G23">
            <v>0</v>
          </cell>
          <cell r="H23">
            <v>0.7</v>
          </cell>
          <cell r="I23">
            <v>43</v>
          </cell>
          <cell r="J23">
            <v>9</v>
          </cell>
          <cell r="K23">
            <v>2.35</v>
          </cell>
          <cell r="L23">
            <v>1</v>
          </cell>
          <cell r="M23">
            <v>8.3320000000000007</v>
          </cell>
          <cell r="N23">
            <v>11.656785714285714</v>
          </cell>
          <cell r="O23">
            <v>0</v>
          </cell>
          <cell r="P23">
            <v>9.5997058823529411</v>
          </cell>
          <cell r="Q23">
            <v>21.150000000000002</v>
          </cell>
          <cell r="R23">
            <v>8.3320000000000007</v>
          </cell>
          <cell r="S23">
            <v>50.73849159663866</v>
          </cell>
          <cell r="T23">
            <v>8.3320000000000007</v>
          </cell>
        </row>
        <row r="24">
          <cell r="A24" t="str">
            <v>E 118</v>
          </cell>
          <cell r="B24" t="str">
            <v>Rolo comp. tanden vibrat. 1,5 t</v>
          </cell>
          <cell r="C24">
            <v>97990</v>
          </cell>
          <cell r="D24">
            <v>10</v>
          </cell>
          <cell r="E24">
            <v>6</v>
          </cell>
          <cell r="F24">
            <v>1750</v>
          </cell>
          <cell r="G24">
            <v>0</v>
          </cell>
          <cell r="H24">
            <v>0.8</v>
          </cell>
          <cell r="I24">
            <v>10</v>
          </cell>
          <cell r="J24">
            <v>2</v>
          </cell>
          <cell r="K24">
            <v>2.35</v>
          </cell>
          <cell r="L24">
            <v>1</v>
          </cell>
          <cell r="M24">
            <v>8.3320000000000007</v>
          </cell>
          <cell r="N24">
            <v>8.3991428571428575</v>
          </cell>
          <cell r="O24">
            <v>0</v>
          </cell>
          <cell r="P24">
            <v>7.4659047619047616</v>
          </cell>
          <cell r="Q24">
            <v>4.7</v>
          </cell>
          <cell r="R24">
            <v>8.3320000000000007</v>
          </cell>
          <cell r="S24">
            <v>28.897047619047619</v>
          </cell>
          <cell r="T24">
            <v>8.3320000000000007</v>
          </cell>
        </row>
        <row r="25">
          <cell r="A25" t="str">
            <v>E 119</v>
          </cell>
          <cell r="B25" t="str">
            <v>Rolo comp. pn. est. aut. 23 t</v>
          </cell>
          <cell r="C25">
            <v>303024.64000000001</v>
          </cell>
          <cell r="D25">
            <v>15</v>
          </cell>
          <cell r="E25">
            <v>6.8</v>
          </cell>
          <cell r="F25">
            <v>1750</v>
          </cell>
          <cell r="G25">
            <v>0</v>
          </cell>
          <cell r="H25">
            <v>0.7</v>
          </cell>
          <cell r="I25">
            <v>83</v>
          </cell>
          <cell r="J25">
            <v>16.600000000000001</v>
          </cell>
          <cell r="K25">
            <v>2.35</v>
          </cell>
          <cell r="L25">
            <v>1</v>
          </cell>
          <cell r="M25">
            <v>8.3320000000000007</v>
          </cell>
          <cell r="N25">
            <v>21.644617142857143</v>
          </cell>
          <cell r="O25">
            <v>0</v>
          </cell>
          <cell r="P25">
            <v>17.82497882352941</v>
          </cell>
          <cell r="Q25">
            <v>39.010000000000005</v>
          </cell>
          <cell r="R25">
            <v>8.3320000000000007</v>
          </cell>
          <cell r="S25">
            <v>86.811595966386562</v>
          </cell>
          <cell r="T25">
            <v>8.3320000000000007</v>
          </cell>
        </row>
        <row r="26">
          <cell r="A26" t="str">
            <v>E 123</v>
          </cell>
          <cell r="B26" t="str">
            <v>Caldeira asfalto reboc. 600 l</v>
          </cell>
          <cell r="C26">
            <v>31850</v>
          </cell>
          <cell r="D26">
            <v>10</v>
          </cell>
          <cell r="E26">
            <v>10</v>
          </cell>
          <cell r="F26">
            <v>1250</v>
          </cell>
          <cell r="G26">
            <v>0</v>
          </cell>
          <cell r="H26">
            <v>0.3</v>
          </cell>
          <cell r="I26">
            <v>1</v>
          </cell>
          <cell r="J26">
            <v>0</v>
          </cell>
          <cell r="K26">
            <v>0</v>
          </cell>
          <cell r="L26">
            <v>0</v>
          </cell>
          <cell r="M26">
            <v>0</v>
          </cell>
          <cell r="N26">
            <v>2.2932000000000001</v>
          </cell>
          <cell r="O26">
            <v>0</v>
          </cell>
          <cell r="P26">
            <v>0.76439999999999997</v>
          </cell>
          <cell r="Q26">
            <v>0</v>
          </cell>
          <cell r="R26">
            <v>0</v>
          </cell>
          <cell r="S26">
            <v>3.0575999999999999</v>
          </cell>
          <cell r="T26">
            <v>0</v>
          </cell>
        </row>
        <row r="27">
          <cell r="A27" t="str">
            <v>E 126</v>
          </cell>
          <cell r="B27" t="str">
            <v>Fresadora a frio Wirtgen:W-1000 L</v>
          </cell>
          <cell r="C27">
            <v>618600</v>
          </cell>
          <cell r="D27">
            <v>20</v>
          </cell>
          <cell r="E27">
            <v>5</v>
          </cell>
          <cell r="F27">
            <v>1200</v>
          </cell>
          <cell r="G27">
            <v>0</v>
          </cell>
          <cell r="H27">
            <v>1</v>
          </cell>
          <cell r="I27">
            <v>105</v>
          </cell>
          <cell r="J27">
            <v>21</v>
          </cell>
          <cell r="K27">
            <v>2.35</v>
          </cell>
          <cell r="L27">
            <v>1</v>
          </cell>
          <cell r="M27">
            <v>11.417899999999999</v>
          </cell>
          <cell r="N27">
            <v>82.48</v>
          </cell>
          <cell r="O27">
            <v>0</v>
          </cell>
          <cell r="P27">
            <v>103.1</v>
          </cell>
          <cell r="Q27">
            <v>49.35</v>
          </cell>
          <cell r="R27">
            <v>11.417899999999999</v>
          </cell>
          <cell r="S27">
            <v>246.34789999999998</v>
          </cell>
          <cell r="T27">
            <v>11.417899999999999</v>
          </cell>
        </row>
        <row r="28">
          <cell r="A28" t="str">
            <v>E 156</v>
          </cell>
          <cell r="B28" t="str">
            <v>Carreg.de pneus Case c/vass.1,8 m</v>
          </cell>
          <cell r="C28">
            <v>90800</v>
          </cell>
          <cell r="D28">
            <v>20</v>
          </cell>
          <cell r="E28">
            <v>5</v>
          </cell>
          <cell r="F28">
            <v>2000</v>
          </cell>
          <cell r="G28">
            <v>0</v>
          </cell>
          <cell r="H28">
            <v>0.7</v>
          </cell>
          <cell r="I28">
            <v>36</v>
          </cell>
          <cell r="J28">
            <v>7.2</v>
          </cell>
          <cell r="K28">
            <v>2.35</v>
          </cell>
          <cell r="L28">
            <v>1</v>
          </cell>
          <cell r="M28">
            <v>10.800700000000001</v>
          </cell>
          <cell r="N28">
            <v>7.2640000000000002</v>
          </cell>
          <cell r="O28">
            <v>0</v>
          </cell>
          <cell r="P28">
            <v>6.355999999999999</v>
          </cell>
          <cell r="Q28">
            <v>16.920000000000002</v>
          </cell>
          <cell r="R28">
            <v>10.800700000000001</v>
          </cell>
          <cell r="S28">
            <v>41.340699999999998</v>
          </cell>
          <cell r="T28">
            <v>10.800700000000001</v>
          </cell>
        </row>
        <row r="29">
          <cell r="A29" t="str">
            <v>E 161</v>
          </cell>
          <cell r="B29" t="str">
            <v>Equip. Distr. LA Rup Contr</v>
          </cell>
          <cell r="C29">
            <v>781431</v>
          </cell>
          <cell r="D29">
            <v>20</v>
          </cell>
          <cell r="E29">
            <v>12</v>
          </cell>
          <cell r="F29">
            <v>1000</v>
          </cell>
          <cell r="G29">
            <v>2.5000000000000001E-2</v>
          </cell>
          <cell r="H29">
            <v>0.9</v>
          </cell>
          <cell r="I29">
            <v>274</v>
          </cell>
          <cell r="J29">
            <v>43.799996</v>
          </cell>
          <cell r="K29">
            <v>2.35</v>
          </cell>
          <cell r="L29">
            <v>1</v>
          </cell>
          <cell r="M29">
            <v>10.492100000000001</v>
          </cell>
          <cell r="N29">
            <v>52.095399999999998</v>
          </cell>
          <cell r="O29">
            <v>1.47875</v>
          </cell>
          <cell r="P29">
            <v>58.607325000000003</v>
          </cell>
          <cell r="Q29">
            <v>102.92999060000001</v>
          </cell>
          <cell r="R29">
            <v>10.492100000000001</v>
          </cell>
          <cell r="S29">
            <v>225.60356560000002</v>
          </cell>
          <cell r="T29">
            <v>10.492100000000001</v>
          </cell>
        </row>
        <row r="30">
          <cell r="A30" t="str">
            <v>E 208</v>
          </cell>
          <cell r="B30" t="str">
            <v>Compressor de Ar 180 PCM</v>
          </cell>
          <cell r="C30">
            <v>58600</v>
          </cell>
          <cell r="D30">
            <v>15</v>
          </cell>
          <cell r="E30">
            <v>7</v>
          </cell>
          <cell r="F30">
            <v>1750</v>
          </cell>
          <cell r="G30">
            <v>0</v>
          </cell>
          <cell r="H30">
            <v>0.8</v>
          </cell>
          <cell r="I30">
            <v>59</v>
          </cell>
          <cell r="J30">
            <v>12.98</v>
          </cell>
          <cell r="K30">
            <v>2.35</v>
          </cell>
          <cell r="L30">
            <v>1</v>
          </cell>
          <cell r="M30">
            <v>8.3320000000000007</v>
          </cell>
          <cell r="N30">
            <v>4.0661224489795913</v>
          </cell>
          <cell r="O30">
            <v>0</v>
          </cell>
          <cell r="P30">
            <v>3.8269387755102042</v>
          </cell>
          <cell r="Q30">
            <v>30.503000000000004</v>
          </cell>
          <cell r="R30">
            <v>8.3320000000000007</v>
          </cell>
          <cell r="S30">
            <v>46.728061224489799</v>
          </cell>
          <cell r="T30">
            <v>8.3320000000000007</v>
          </cell>
        </row>
        <row r="31">
          <cell r="A31" t="str">
            <v>E 209</v>
          </cell>
          <cell r="B31" t="str">
            <v>Martelete - rompedor 28 kg</v>
          </cell>
          <cell r="C31">
            <v>6128.25</v>
          </cell>
          <cell r="D31">
            <v>5</v>
          </cell>
          <cell r="E31">
            <v>6</v>
          </cell>
          <cell r="F31">
            <v>1750</v>
          </cell>
          <cell r="G31">
            <v>0</v>
          </cell>
          <cell r="H31">
            <v>0.8</v>
          </cell>
          <cell r="I31">
            <v>0</v>
          </cell>
          <cell r="J31">
            <v>0</v>
          </cell>
          <cell r="K31">
            <v>0</v>
          </cell>
          <cell r="L31">
            <v>1</v>
          </cell>
          <cell r="M31">
            <v>7.4062000000000001</v>
          </cell>
          <cell r="N31">
            <v>0.55446071428571431</v>
          </cell>
          <cell r="O31">
            <v>0</v>
          </cell>
          <cell r="P31">
            <v>0.46691428571428573</v>
          </cell>
          <cell r="Q31">
            <v>0</v>
          </cell>
          <cell r="R31">
            <v>7.4062000000000001</v>
          </cell>
          <cell r="S31">
            <v>8.4275750000000009</v>
          </cell>
          <cell r="T31">
            <v>7.4062000000000001</v>
          </cell>
        </row>
        <row r="32">
          <cell r="A32" t="str">
            <v>E 211</v>
          </cell>
          <cell r="B32" t="str">
            <v>Máq. pint. - compr. Ar pint. (2 kW)</v>
          </cell>
          <cell r="C32">
            <v>5280</v>
          </cell>
          <cell r="D32">
            <v>15</v>
          </cell>
          <cell r="E32">
            <v>6</v>
          </cell>
          <cell r="F32">
            <v>1750</v>
          </cell>
          <cell r="G32">
            <v>0</v>
          </cell>
          <cell r="H32">
            <v>0.8</v>
          </cell>
          <cell r="I32">
            <v>2</v>
          </cell>
          <cell r="J32">
            <v>0.48</v>
          </cell>
          <cell r="K32">
            <v>0</v>
          </cell>
          <cell r="L32">
            <v>0</v>
          </cell>
          <cell r="M32">
            <v>0</v>
          </cell>
          <cell r="N32">
            <v>0.42742857142857144</v>
          </cell>
          <cell r="O32">
            <v>0</v>
          </cell>
          <cell r="P32">
            <v>0.4022857142857143</v>
          </cell>
          <cell r="Q32">
            <v>0</v>
          </cell>
          <cell r="R32">
            <v>0</v>
          </cell>
          <cell r="S32">
            <v>0.82971428571428574</v>
          </cell>
          <cell r="T32">
            <v>0</v>
          </cell>
        </row>
        <row r="33">
          <cell r="A33" t="str">
            <v>E 301</v>
          </cell>
          <cell r="B33" t="str">
            <v>Betoneira 320 l</v>
          </cell>
          <cell r="C33">
            <v>7200</v>
          </cell>
          <cell r="D33">
            <v>10</v>
          </cell>
          <cell r="E33">
            <v>6</v>
          </cell>
          <cell r="F33">
            <v>1750</v>
          </cell>
          <cell r="G33">
            <v>0</v>
          </cell>
          <cell r="H33">
            <v>0.6</v>
          </cell>
          <cell r="I33">
            <v>7</v>
          </cell>
          <cell r="J33">
            <v>1.4000000000000001</v>
          </cell>
          <cell r="K33">
            <v>2.35</v>
          </cell>
          <cell r="L33">
            <v>1</v>
          </cell>
          <cell r="M33">
            <v>8.3320000000000007</v>
          </cell>
          <cell r="N33">
            <v>0.6171428571428571</v>
          </cell>
          <cell r="O33">
            <v>0</v>
          </cell>
          <cell r="P33">
            <v>0.41142857142857142</v>
          </cell>
          <cell r="Q33">
            <v>3.2900000000000005</v>
          </cell>
          <cell r="R33">
            <v>8.3320000000000007</v>
          </cell>
          <cell r="S33">
            <v>12.65057142857143</v>
          </cell>
          <cell r="T33">
            <v>8.3320000000000007</v>
          </cell>
        </row>
        <row r="34">
          <cell r="A34" t="str">
            <v>E 302</v>
          </cell>
          <cell r="B34" t="str">
            <v>Betoneira 320 l</v>
          </cell>
          <cell r="C34">
            <v>2460</v>
          </cell>
          <cell r="D34">
            <v>10</v>
          </cell>
          <cell r="E34">
            <v>6</v>
          </cell>
          <cell r="F34">
            <v>1750</v>
          </cell>
          <cell r="G34">
            <v>0</v>
          </cell>
          <cell r="H34">
            <v>0.6</v>
          </cell>
          <cell r="I34">
            <v>4</v>
          </cell>
          <cell r="J34">
            <v>0</v>
          </cell>
          <cell r="K34">
            <v>0</v>
          </cell>
          <cell r="L34">
            <v>1</v>
          </cell>
          <cell r="M34">
            <v>8.3320000000000007</v>
          </cell>
          <cell r="N34">
            <v>0.21085714285714285</v>
          </cell>
          <cell r="O34">
            <v>0</v>
          </cell>
          <cell r="P34">
            <v>0.14057142857142857</v>
          </cell>
          <cell r="Q34">
            <v>0</v>
          </cell>
          <cell r="R34">
            <v>8.3320000000000007</v>
          </cell>
          <cell r="S34">
            <v>8.6834285714285713</v>
          </cell>
          <cell r="T34">
            <v>8.3320000000000007</v>
          </cell>
        </row>
        <row r="35">
          <cell r="A35" t="str">
            <v>E 304</v>
          </cell>
          <cell r="B35" t="str">
            <v>Transp. man. - car. mão 80 l</v>
          </cell>
          <cell r="C35">
            <v>85</v>
          </cell>
          <cell r="D35">
            <v>5</v>
          </cell>
          <cell r="E35">
            <v>1</v>
          </cell>
          <cell r="F35">
            <v>1000</v>
          </cell>
          <cell r="G35">
            <v>0</v>
          </cell>
          <cell r="H35">
            <v>0.5</v>
          </cell>
          <cell r="I35">
            <v>0</v>
          </cell>
          <cell r="J35">
            <v>0</v>
          </cell>
          <cell r="K35">
            <v>0</v>
          </cell>
          <cell r="L35">
            <v>0</v>
          </cell>
          <cell r="M35">
            <v>0</v>
          </cell>
          <cell r="N35">
            <v>8.0750000000000002E-2</v>
          </cell>
          <cell r="O35">
            <v>0</v>
          </cell>
          <cell r="P35">
            <v>4.2500000000000003E-2</v>
          </cell>
          <cell r="Q35">
            <v>0</v>
          </cell>
          <cell r="R35">
            <v>0</v>
          </cell>
          <cell r="S35">
            <v>0.12325</v>
          </cell>
          <cell r="T35">
            <v>0</v>
          </cell>
        </row>
        <row r="36">
          <cell r="A36" t="str">
            <v>E 306</v>
          </cell>
          <cell r="B36" t="str">
            <v>Vibrador concreto imersão</v>
          </cell>
          <cell r="C36">
            <v>1359</v>
          </cell>
          <cell r="D36">
            <v>5</v>
          </cell>
          <cell r="E36">
            <v>7</v>
          </cell>
          <cell r="F36">
            <v>1000</v>
          </cell>
          <cell r="G36">
            <v>0</v>
          </cell>
          <cell r="H36">
            <v>0.5</v>
          </cell>
          <cell r="I36">
            <v>2</v>
          </cell>
          <cell r="J36">
            <v>0</v>
          </cell>
          <cell r="K36">
            <v>0</v>
          </cell>
          <cell r="L36">
            <v>1</v>
          </cell>
          <cell r="M36">
            <v>7.4062000000000001</v>
          </cell>
          <cell r="N36">
            <v>0.18443571428571429</v>
          </cell>
          <cell r="O36">
            <v>0</v>
          </cell>
          <cell r="P36">
            <v>9.7071428571428572E-2</v>
          </cell>
          <cell r="Q36">
            <v>0</v>
          </cell>
          <cell r="R36">
            <v>7.4062000000000001</v>
          </cell>
          <cell r="S36">
            <v>7.6877071428571426</v>
          </cell>
          <cell r="T36">
            <v>7.4062000000000001</v>
          </cell>
        </row>
        <row r="37">
          <cell r="A37" t="str">
            <v>E 312</v>
          </cell>
          <cell r="B37" t="str">
            <v>Fab. Pré-mold. Conc.-D=1,00 m</v>
          </cell>
          <cell r="C37">
            <v>25998.54</v>
          </cell>
          <cell r="D37">
            <v>10</v>
          </cell>
          <cell r="E37">
            <v>5</v>
          </cell>
          <cell r="F37">
            <v>1200</v>
          </cell>
          <cell r="G37">
            <v>0</v>
          </cell>
          <cell r="H37">
            <v>0.6</v>
          </cell>
          <cell r="I37">
            <v>2</v>
          </cell>
          <cell r="J37">
            <v>0.4</v>
          </cell>
          <cell r="K37">
            <v>0</v>
          </cell>
          <cell r="L37">
            <v>0</v>
          </cell>
          <cell r="M37">
            <v>0</v>
          </cell>
          <cell r="N37">
            <v>3.8997810000000004</v>
          </cell>
          <cell r="O37">
            <v>0</v>
          </cell>
          <cell r="P37">
            <v>2.5998540000000001</v>
          </cell>
          <cell r="Q37">
            <v>0</v>
          </cell>
          <cell r="R37">
            <v>0</v>
          </cell>
          <cell r="S37">
            <v>6.4996350000000005</v>
          </cell>
          <cell r="T37">
            <v>0</v>
          </cell>
        </row>
        <row r="38">
          <cell r="A38" t="str">
            <v>E 318</v>
          </cell>
          <cell r="B38" t="str">
            <v>Fábr. pré-mold. concr. inst. gc</v>
          </cell>
          <cell r="C38">
            <v>10415.459999999999</v>
          </cell>
          <cell r="D38">
            <v>10</v>
          </cell>
          <cell r="E38">
            <v>5</v>
          </cell>
          <cell r="F38">
            <v>1200</v>
          </cell>
          <cell r="G38">
            <v>0</v>
          </cell>
          <cell r="H38">
            <v>0.6</v>
          </cell>
          <cell r="I38">
            <v>2</v>
          </cell>
          <cell r="J38">
            <v>0</v>
          </cell>
          <cell r="K38">
            <v>0</v>
          </cell>
          <cell r="L38">
            <v>0</v>
          </cell>
          <cell r="M38">
            <v>0</v>
          </cell>
          <cell r="N38">
            <v>1.5623189999999998</v>
          </cell>
          <cell r="O38">
            <v>0</v>
          </cell>
          <cell r="P38">
            <v>1.0415459999999999</v>
          </cell>
          <cell r="Q38">
            <v>0</v>
          </cell>
          <cell r="R38">
            <v>0</v>
          </cell>
          <cell r="S38">
            <v>2.6038649999999999</v>
          </cell>
          <cell r="T38">
            <v>0</v>
          </cell>
        </row>
        <row r="39">
          <cell r="A39" t="str">
            <v>E 400</v>
          </cell>
          <cell r="B39" t="str">
            <v>Caminhão basc. 5 m³ 8,8 t</v>
          </cell>
          <cell r="C39">
            <v>164100</v>
          </cell>
          <cell r="D39">
            <v>20</v>
          </cell>
          <cell r="E39">
            <v>5.3</v>
          </cell>
          <cell r="F39">
            <v>2000</v>
          </cell>
          <cell r="G39">
            <v>2.5000000000000001E-2</v>
          </cell>
          <cell r="H39">
            <v>0.9</v>
          </cell>
          <cell r="I39">
            <v>125</v>
          </cell>
          <cell r="J39">
            <v>18.75</v>
          </cell>
          <cell r="K39">
            <v>2.35</v>
          </cell>
          <cell r="L39">
            <v>1</v>
          </cell>
          <cell r="M39">
            <v>9.8749000000000002</v>
          </cell>
          <cell r="N39">
            <v>12.384905660377358</v>
          </cell>
          <cell r="O39">
            <v>1.2191391509433964</v>
          </cell>
          <cell r="P39">
            <v>13.933018867924527</v>
          </cell>
          <cell r="Q39">
            <v>44.0625</v>
          </cell>
          <cell r="R39">
            <v>9.8749000000000002</v>
          </cell>
          <cell r="S39">
            <v>81.474463679245275</v>
          </cell>
          <cell r="T39">
            <v>9.8749000000000002</v>
          </cell>
        </row>
        <row r="40">
          <cell r="A40" t="str">
            <v>E 402</v>
          </cell>
          <cell r="B40" t="str">
            <v>Caminhão carroc. madeira 15 t</v>
          </cell>
          <cell r="C40">
            <v>202280</v>
          </cell>
          <cell r="D40">
            <v>20</v>
          </cell>
          <cell r="E40">
            <v>5.8</v>
          </cell>
          <cell r="F40">
            <v>2000</v>
          </cell>
          <cell r="G40">
            <v>2.5000000000000001E-2</v>
          </cell>
          <cell r="H40">
            <v>0.9</v>
          </cell>
          <cell r="I40">
            <v>180</v>
          </cell>
          <cell r="J40">
            <v>27</v>
          </cell>
          <cell r="K40">
            <v>2.35</v>
          </cell>
          <cell r="L40">
            <v>1</v>
          </cell>
          <cell r="M40">
            <v>9.8749000000000002</v>
          </cell>
          <cell r="N40">
            <v>13.950344827586207</v>
          </cell>
          <cell r="O40">
            <v>1.4822241379310344</v>
          </cell>
          <cell r="P40">
            <v>15.694137931034483</v>
          </cell>
          <cell r="Q40">
            <v>63.45</v>
          </cell>
          <cell r="R40">
            <v>9.8749000000000002</v>
          </cell>
          <cell r="S40">
            <v>104.45160689655172</v>
          </cell>
          <cell r="T40">
            <v>9.8749000000000002</v>
          </cell>
        </row>
        <row r="41">
          <cell r="A41" t="str">
            <v>E 404</v>
          </cell>
          <cell r="B41" t="str">
            <v>Caminhão basc. 10 m3 15 t</v>
          </cell>
          <cell r="C41">
            <v>219780</v>
          </cell>
          <cell r="D41">
            <v>20</v>
          </cell>
          <cell r="E41">
            <v>5.8</v>
          </cell>
          <cell r="F41">
            <v>2000</v>
          </cell>
          <cell r="G41">
            <v>2.5000000000000001E-2</v>
          </cell>
          <cell r="H41">
            <v>0.9</v>
          </cell>
          <cell r="I41">
            <v>180</v>
          </cell>
          <cell r="J41">
            <v>27</v>
          </cell>
          <cell r="K41">
            <v>2.35</v>
          </cell>
          <cell r="L41">
            <v>1</v>
          </cell>
          <cell r="M41">
            <v>9.8749000000000002</v>
          </cell>
          <cell r="N41">
            <v>15.157241379310346</v>
          </cell>
          <cell r="O41">
            <v>1.6104568965517243</v>
          </cell>
          <cell r="P41">
            <v>17.051896551724138</v>
          </cell>
          <cell r="Q41">
            <v>63.45</v>
          </cell>
          <cell r="R41">
            <v>9.8749000000000002</v>
          </cell>
          <cell r="S41">
            <v>107.14449482758621</v>
          </cell>
          <cell r="T41">
            <v>9.8749000000000002</v>
          </cell>
        </row>
        <row r="42">
          <cell r="A42" t="str">
            <v>E 406</v>
          </cell>
          <cell r="B42" t="str">
            <v>Caminhão tanque 6.000 l</v>
          </cell>
          <cell r="C42">
            <v>143050</v>
          </cell>
          <cell r="D42">
            <v>20</v>
          </cell>
          <cell r="E42">
            <v>5.8</v>
          </cell>
          <cell r="F42">
            <v>2000</v>
          </cell>
          <cell r="G42">
            <v>2.5000000000000001E-2</v>
          </cell>
          <cell r="H42">
            <v>0.8</v>
          </cell>
          <cell r="I42">
            <v>150</v>
          </cell>
          <cell r="J42">
            <v>22.5</v>
          </cell>
          <cell r="K42">
            <v>2.35</v>
          </cell>
          <cell r="L42">
            <v>1</v>
          </cell>
          <cell r="M42">
            <v>9.8749000000000002</v>
          </cell>
          <cell r="N42">
            <v>9.86551724137931</v>
          </cell>
          <cell r="O42">
            <v>1.0482112068965519</v>
          </cell>
          <cell r="P42">
            <v>9.86551724137931</v>
          </cell>
          <cell r="Q42">
            <v>52.875</v>
          </cell>
          <cell r="R42">
            <v>9.8749000000000002</v>
          </cell>
          <cell r="S42">
            <v>83.529145689655167</v>
          </cell>
          <cell r="T42">
            <v>9.8749000000000002</v>
          </cell>
        </row>
        <row r="43">
          <cell r="A43" t="str">
            <v>E 408</v>
          </cell>
          <cell r="B43" t="str">
            <v>Caminhão carroceria fixa 4 t</v>
          </cell>
          <cell r="C43">
            <v>92233</v>
          </cell>
          <cell r="D43">
            <v>20</v>
          </cell>
          <cell r="E43">
            <v>5.8</v>
          </cell>
          <cell r="F43">
            <v>2000</v>
          </cell>
          <cell r="G43">
            <v>2.5000000000000001E-2</v>
          </cell>
          <cell r="H43">
            <v>0.8</v>
          </cell>
          <cell r="I43">
            <v>81</v>
          </cell>
          <cell r="J43">
            <v>12.15</v>
          </cell>
          <cell r="K43">
            <v>2.35</v>
          </cell>
          <cell r="L43">
            <v>1</v>
          </cell>
          <cell r="M43">
            <v>9.8749000000000002</v>
          </cell>
          <cell r="N43">
            <v>6.3608965517241387</v>
          </cell>
          <cell r="O43">
            <v>0.67584525862068978</v>
          </cell>
          <cell r="P43">
            <v>6.3608965517241387</v>
          </cell>
          <cell r="Q43">
            <v>28.552500000000002</v>
          </cell>
          <cell r="R43">
            <v>9.8749000000000002</v>
          </cell>
          <cell r="S43">
            <v>51.825038362068966</v>
          </cell>
          <cell r="T43">
            <v>9.8749000000000002</v>
          </cell>
        </row>
        <row r="44">
          <cell r="A44" t="str">
            <v>E 409</v>
          </cell>
          <cell r="B44" t="str">
            <v>Caminhão carroceria fixa 9 t</v>
          </cell>
          <cell r="C44">
            <v>137830</v>
          </cell>
          <cell r="D44">
            <v>20</v>
          </cell>
          <cell r="E44">
            <v>5.8</v>
          </cell>
          <cell r="F44">
            <v>2000</v>
          </cell>
          <cell r="G44">
            <v>2.5000000000000001E-2</v>
          </cell>
          <cell r="H44">
            <v>0.8</v>
          </cell>
          <cell r="I44">
            <v>150</v>
          </cell>
          <cell r="J44">
            <v>22.5</v>
          </cell>
          <cell r="K44">
            <v>2.35</v>
          </cell>
          <cell r="L44">
            <v>1</v>
          </cell>
          <cell r="M44">
            <v>9.8749000000000002</v>
          </cell>
          <cell r="N44">
            <v>9.5055172413793105</v>
          </cell>
          <cell r="O44">
            <v>1.0099612068965518</v>
          </cell>
          <cell r="P44">
            <v>9.5055172413793105</v>
          </cell>
          <cell r="Q44">
            <v>52.875</v>
          </cell>
          <cell r="R44">
            <v>9.8749000000000002</v>
          </cell>
          <cell r="S44">
            <v>82.770895689655163</v>
          </cell>
          <cell r="T44">
            <v>9.8749000000000002</v>
          </cell>
        </row>
        <row r="45">
          <cell r="A45" t="str">
            <v>E 410</v>
          </cell>
          <cell r="B45" t="str">
            <v>Caminhão basc. 4 m3 7,1 t</v>
          </cell>
          <cell r="C45">
            <v>143165</v>
          </cell>
          <cell r="D45">
            <v>20</v>
          </cell>
          <cell r="E45">
            <v>5.3</v>
          </cell>
          <cell r="F45">
            <v>2000</v>
          </cell>
          <cell r="G45">
            <v>2.5000000000000001E-2</v>
          </cell>
          <cell r="H45">
            <v>0.9</v>
          </cell>
          <cell r="I45">
            <v>100</v>
          </cell>
          <cell r="J45">
            <v>15</v>
          </cell>
          <cell r="K45">
            <v>2.35</v>
          </cell>
          <cell r="L45">
            <v>1</v>
          </cell>
          <cell r="M45">
            <v>9.8749000000000002</v>
          </cell>
          <cell r="N45">
            <v>10.80490566037736</v>
          </cell>
          <cell r="O45">
            <v>1.0636079009433963</v>
          </cell>
          <cell r="P45">
            <v>12.155518867924528</v>
          </cell>
          <cell r="Q45">
            <v>35.25</v>
          </cell>
          <cell r="R45">
            <v>9.8749000000000002</v>
          </cell>
          <cell r="S45">
            <v>69.148932429245278</v>
          </cell>
          <cell r="T45">
            <v>9.8749000000000002</v>
          </cell>
        </row>
        <row r="46">
          <cell r="A46" t="str">
            <v>E 411</v>
          </cell>
          <cell r="B46" t="str">
            <v>Cavalo Mec. C/reb:M. Benz/R.:LS-1634/45 - 29,5 t</v>
          </cell>
          <cell r="C46">
            <v>320161</v>
          </cell>
          <cell r="D46">
            <v>20</v>
          </cell>
          <cell r="E46">
            <v>5.3</v>
          </cell>
          <cell r="F46">
            <v>2000</v>
          </cell>
          <cell r="G46">
            <v>2.5000000000000001E-2</v>
          </cell>
          <cell r="H46">
            <v>0.9</v>
          </cell>
          <cell r="I46">
            <v>205</v>
          </cell>
          <cell r="J46">
            <v>30.75</v>
          </cell>
          <cell r="K46">
            <v>2.35</v>
          </cell>
          <cell r="L46">
            <v>1</v>
          </cell>
          <cell r="M46">
            <v>10.492100000000001</v>
          </cell>
          <cell r="N46">
            <v>24.163094339622642</v>
          </cell>
          <cell r="O46">
            <v>2.3785545990566042</v>
          </cell>
          <cell r="P46">
            <v>27.183481132075475</v>
          </cell>
          <cell r="Q46">
            <v>72.262500000000003</v>
          </cell>
          <cell r="R46">
            <v>10.492100000000001</v>
          </cell>
          <cell r="S46">
            <v>136.47973007075473</v>
          </cell>
          <cell r="T46">
            <v>10.492100000000001</v>
          </cell>
        </row>
        <row r="47">
          <cell r="A47" t="str">
            <v>E 412</v>
          </cell>
          <cell r="B47" t="str">
            <v>Veículo leve até 100 hp</v>
          </cell>
          <cell r="C47">
            <v>23500</v>
          </cell>
          <cell r="D47">
            <v>25</v>
          </cell>
          <cell r="E47">
            <v>5</v>
          </cell>
          <cell r="F47">
            <v>1000</v>
          </cell>
          <cell r="G47">
            <v>2.5000000000000001E-2</v>
          </cell>
          <cell r="H47">
            <v>0.7</v>
          </cell>
          <cell r="I47">
            <v>38</v>
          </cell>
          <cell r="J47">
            <v>5.3458399999999999</v>
          </cell>
          <cell r="K47">
            <v>2.89</v>
          </cell>
          <cell r="L47">
            <v>1</v>
          </cell>
          <cell r="M47">
            <v>8.9490999999999996</v>
          </cell>
          <cell r="N47">
            <v>3.5249999999999999</v>
          </cell>
          <cell r="O47">
            <v>0.35249999999999998</v>
          </cell>
          <cell r="P47">
            <v>3.29</v>
          </cell>
          <cell r="Q47">
            <v>15.4494776</v>
          </cell>
          <cell r="R47">
            <v>8.9490999999999996</v>
          </cell>
          <cell r="S47">
            <v>31.5660776</v>
          </cell>
          <cell r="T47">
            <v>8.9490999999999996</v>
          </cell>
        </row>
        <row r="48">
          <cell r="A48" t="str">
            <v>E 502</v>
          </cell>
          <cell r="B48" t="str">
            <v>Grupo gerador 136/150 KVA</v>
          </cell>
          <cell r="C48">
            <v>55000</v>
          </cell>
          <cell r="D48">
            <v>15</v>
          </cell>
          <cell r="E48">
            <v>7</v>
          </cell>
          <cell r="F48">
            <v>2000</v>
          </cell>
          <cell r="G48">
            <v>0</v>
          </cell>
          <cell r="H48">
            <v>0.5</v>
          </cell>
          <cell r="I48">
            <v>132</v>
          </cell>
          <cell r="J48">
            <v>29.04</v>
          </cell>
          <cell r="K48">
            <v>2.35</v>
          </cell>
          <cell r="L48">
            <v>1</v>
          </cell>
          <cell r="M48">
            <v>8.3320000000000007</v>
          </cell>
          <cell r="N48">
            <v>3.3392857142857144</v>
          </cell>
          <cell r="O48">
            <v>0</v>
          </cell>
          <cell r="P48">
            <v>1.9642857142857142</v>
          </cell>
          <cell r="Q48">
            <v>68.244</v>
          </cell>
          <cell r="R48">
            <v>8.3320000000000007</v>
          </cell>
          <cell r="S48">
            <v>81.879571428571438</v>
          </cell>
          <cell r="T48">
            <v>8.3320000000000007</v>
          </cell>
        </row>
        <row r="49">
          <cell r="A49" t="str">
            <v>E 507</v>
          </cell>
          <cell r="B49" t="str">
            <v>Grupo gerador 100/110 KVA</v>
          </cell>
          <cell r="C49">
            <v>43789.3</v>
          </cell>
          <cell r="D49">
            <v>15</v>
          </cell>
          <cell r="E49">
            <v>7</v>
          </cell>
          <cell r="F49">
            <v>2000</v>
          </cell>
          <cell r="G49">
            <v>0</v>
          </cell>
          <cell r="H49">
            <v>0.5</v>
          </cell>
          <cell r="I49">
            <v>99</v>
          </cell>
          <cell r="J49">
            <v>21.78</v>
          </cell>
          <cell r="K49">
            <v>2.35</v>
          </cell>
          <cell r="L49">
            <v>1</v>
          </cell>
          <cell r="M49">
            <v>8.3320000000000007</v>
          </cell>
          <cell r="N49">
            <v>2.6586360714285715</v>
          </cell>
          <cell r="O49">
            <v>0</v>
          </cell>
          <cell r="P49">
            <v>1.5639035714285716</v>
          </cell>
          <cell r="Q49">
            <v>51.183000000000007</v>
          </cell>
          <cell r="R49">
            <v>8.3320000000000007</v>
          </cell>
          <cell r="S49">
            <v>63.737539642857151</v>
          </cell>
          <cell r="T49">
            <v>8.3320000000000007</v>
          </cell>
        </row>
        <row r="50">
          <cell r="A50" t="str">
            <v>E 509</v>
          </cell>
          <cell r="B50" t="str">
            <v>Grupo gerador 25/18 KVA</v>
          </cell>
          <cell r="C50">
            <v>18995.82</v>
          </cell>
          <cell r="D50">
            <v>15</v>
          </cell>
          <cell r="E50">
            <v>7</v>
          </cell>
          <cell r="F50">
            <v>2000</v>
          </cell>
          <cell r="G50">
            <v>0</v>
          </cell>
          <cell r="H50">
            <v>0.5</v>
          </cell>
          <cell r="I50">
            <v>20</v>
          </cell>
          <cell r="J50">
            <v>4.4000000000000004</v>
          </cell>
          <cell r="K50">
            <v>2.35</v>
          </cell>
          <cell r="L50">
            <v>1</v>
          </cell>
          <cell r="M50">
            <v>8.3320000000000007</v>
          </cell>
          <cell r="N50">
            <v>1.1533176428571428</v>
          </cell>
          <cell r="O50">
            <v>0</v>
          </cell>
          <cell r="P50">
            <v>0.67842214285714286</v>
          </cell>
          <cell r="Q50">
            <v>10.340000000000002</v>
          </cell>
          <cell r="R50">
            <v>8.3320000000000007</v>
          </cell>
          <cell r="S50">
            <v>20.503739785714288</v>
          </cell>
          <cell r="T50">
            <v>8.3320000000000007</v>
          </cell>
        </row>
        <row r="51">
          <cell r="A51" t="str">
            <v>E 601</v>
          </cell>
          <cell r="B51" t="str">
            <v>Roçadeira em trator de pneus</v>
          </cell>
          <cell r="C51">
            <v>127150</v>
          </cell>
          <cell r="D51">
            <v>20</v>
          </cell>
          <cell r="E51">
            <v>8</v>
          </cell>
          <cell r="F51">
            <v>1250</v>
          </cell>
          <cell r="G51">
            <v>2.5000000000000001E-2</v>
          </cell>
          <cell r="H51">
            <v>0.7</v>
          </cell>
          <cell r="I51">
            <v>82</v>
          </cell>
          <cell r="J51">
            <v>16.400000000000002</v>
          </cell>
          <cell r="K51">
            <v>2.35</v>
          </cell>
          <cell r="L51">
            <v>1</v>
          </cell>
          <cell r="M51">
            <v>8.3320000000000007</v>
          </cell>
          <cell r="N51">
            <v>10.172000000000001</v>
          </cell>
          <cell r="O51">
            <v>8.2125000000000004E-2</v>
          </cell>
          <cell r="P51">
            <v>8.9004999999999992</v>
          </cell>
          <cell r="Q51">
            <v>38.540000000000006</v>
          </cell>
          <cell r="R51">
            <v>8.3320000000000007</v>
          </cell>
          <cell r="S51">
            <v>66.026624999999996</v>
          </cell>
          <cell r="T51">
            <v>8.3320000000000007</v>
          </cell>
        </row>
        <row r="52">
          <cell r="A52" t="str">
            <v>E 904</v>
          </cell>
          <cell r="B52" t="str">
            <v>Máq. banc. serra circ. 12"</v>
          </cell>
          <cell r="C52">
            <v>1890</v>
          </cell>
          <cell r="D52">
            <v>5</v>
          </cell>
          <cell r="E52">
            <v>8</v>
          </cell>
          <cell r="F52">
            <v>2000</v>
          </cell>
          <cell r="G52">
            <v>0</v>
          </cell>
          <cell r="H52">
            <v>0.5</v>
          </cell>
          <cell r="I52">
            <v>4</v>
          </cell>
          <cell r="J52">
            <v>0</v>
          </cell>
          <cell r="K52">
            <v>0</v>
          </cell>
          <cell r="L52">
            <v>0</v>
          </cell>
          <cell r="M52">
            <v>0</v>
          </cell>
          <cell r="N52">
            <v>0.11221875000000001</v>
          </cell>
          <cell r="O52">
            <v>0</v>
          </cell>
          <cell r="P52">
            <v>5.9062499999999997E-2</v>
          </cell>
          <cell r="Q52">
            <v>0</v>
          </cell>
          <cell r="R52">
            <v>0</v>
          </cell>
          <cell r="S52">
            <v>0.17128125</v>
          </cell>
          <cell r="T52">
            <v>0</v>
          </cell>
        </row>
        <row r="53">
          <cell r="A53" t="str">
            <v>E 906</v>
          </cell>
          <cell r="B53" t="str">
            <v>Comp. manual soquete vibrat.</v>
          </cell>
          <cell r="C53">
            <v>13950</v>
          </cell>
          <cell r="D53">
            <v>5</v>
          </cell>
          <cell r="E53">
            <v>9</v>
          </cell>
          <cell r="F53">
            <v>1000</v>
          </cell>
          <cell r="G53">
            <v>0</v>
          </cell>
          <cell r="H53">
            <v>0.8</v>
          </cell>
          <cell r="I53">
            <v>2</v>
          </cell>
          <cell r="J53">
            <v>0.6</v>
          </cell>
          <cell r="K53">
            <v>2.89</v>
          </cell>
          <cell r="L53">
            <v>1</v>
          </cell>
          <cell r="M53">
            <v>7.4062000000000001</v>
          </cell>
          <cell r="N53">
            <v>1.4724999999999999</v>
          </cell>
          <cell r="O53">
            <v>0</v>
          </cell>
          <cell r="P53">
            <v>1.24</v>
          </cell>
          <cell r="Q53">
            <v>1.734</v>
          </cell>
          <cell r="R53">
            <v>7.4062000000000001</v>
          </cell>
          <cell r="S53">
            <v>11.8527</v>
          </cell>
          <cell r="T53">
            <v>7.4062000000000001</v>
          </cell>
        </row>
        <row r="54">
          <cell r="A54" t="str">
            <v>E 914</v>
          </cell>
          <cell r="B54" t="str">
            <v>Comp. manual placa vibrat.</v>
          </cell>
          <cell r="C54">
            <v>12990</v>
          </cell>
          <cell r="D54">
            <v>5</v>
          </cell>
          <cell r="E54">
            <v>10</v>
          </cell>
          <cell r="F54">
            <v>1000</v>
          </cell>
          <cell r="G54">
            <v>0</v>
          </cell>
          <cell r="H54">
            <v>0.5</v>
          </cell>
          <cell r="I54">
            <v>3</v>
          </cell>
          <cell r="J54">
            <v>0.60000000000000009</v>
          </cell>
          <cell r="K54">
            <v>2.35</v>
          </cell>
          <cell r="L54">
            <v>1</v>
          </cell>
          <cell r="M54">
            <v>7.4062000000000001</v>
          </cell>
          <cell r="N54">
            <v>1.2340499999999999</v>
          </cell>
          <cell r="O54">
            <v>0</v>
          </cell>
          <cell r="P54">
            <v>0.64949999999999997</v>
          </cell>
          <cell r="Q54">
            <v>1.4100000000000004</v>
          </cell>
          <cell r="R54">
            <v>7.4062000000000001</v>
          </cell>
          <cell r="S54">
            <v>10.69975</v>
          </cell>
          <cell r="T54">
            <v>7.4062000000000001</v>
          </cell>
        </row>
        <row r="55">
          <cell r="A55" t="str">
            <v>E 917</v>
          </cell>
          <cell r="B55" t="str">
            <v>Máq. banc.-C-6A univ. corte 4 kW</v>
          </cell>
          <cell r="C55">
            <v>26420</v>
          </cell>
          <cell r="D55">
            <v>15</v>
          </cell>
          <cell r="E55">
            <v>7</v>
          </cell>
          <cell r="F55">
            <v>2000</v>
          </cell>
          <cell r="G55">
            <v>0</v>
          </cell>
          <cell r="H55">
            <v>0.6</v>
          </cell>
          <cell r="I55">
            <v>4</v>
          </cell>
          <cell r="J55">
            <v>0</v>
          </cell>
          <cell r="K55">
            <v>0</v>
          </cell>
          <cell r="L55">
            <v>1</v>
          </cell>
          <cell r="M55">
            <v>7.4062000000000001</v>
          </cell>
          <cell r="N55">
            <v>1.6040714285714286</v>
          </cell>
          <cell r="O55">
            <v>0</v>
          </cell>
          <cell r="P55">
            <v>1.1322857142857143</v>
          </cell>
          <cell r="Q55">
            <v>0</v>
          </cell>
          <cell r="R55">
            <v>7.4062000000000001</v>
          </cell>
          <cell r="S55">
            <v>10.142557142857143</v>
          </cell>
          <cell r="T55">
            <v>7.4062000000000001</v>
          </cell>
        </row>
        <row r="56">
          <cell r="A56" t="str">
            <v>E 918</v>
          </cell>
          <cell r="B56" t="str">
            <v>Máq. banc. - prensa exec. 1 kW</v>
          </cell>
          <cell r="C56">
            <v>22250</v>
          </cell>
          <cell r="D56">
            <v>15</v>
          </cell>
          <cell r="E56">
            <v>7</v>
          </cell>
          <cell r="F56">
            <v>2000</v>
          </cell>
          <cell r="G56">
            <v>0</v>
          </cell>
          <cell r="H56">
            <v>0.5</v>
          </cell>
          <cell r="I56">
            <v>1</v>
          </cell>
          <cell r="J56">
            <v>0</v>
          </cell>
          <cell r="K56">
            <v>0</v>
          </cell>
          <cell r="L56">
            <v>0</v>
          </cell>
          <cell r="M56">
            <v>0</v>
          </cell>
          <cell r="N56">
            <v>1.3508928571428571</v>
          </cell>
          <cell r="O56">
            <v>0</v>
          </cell>
          <cell r="P56">
            <v>0.7946428571428571</v>
          </cell>
          <cell r="Q56">
            <v>0</v>
          </cell>
          <cell r="R56">
            <v>0</v>
          </cell>
          <cell r="S56">
            <v>2.1455357142857143</v>
          </cell>
          <cell r="T56">
            <v>0</v>
          </cell>
        </row>
        <row r="57">
          <cell r="A57" t="str">
            <v>E 919</v>
          </cell>
          <cell r="B57" t="str">
            <v>Máq. de banc. Guilhotina 8t (3 kW)</v>
          </cell>
          <cell r="C57">
            <v>36480</v>
          </cell>
          <cell r="D57">
            <v>15</v>
          </cell>
          <cell r="E57">
            <v>7</v>
          </cell>
          <cell r="F57">
            <v>2000</v>
          </cell>
          <cell r="G57">
            <v>0</v>
          </cell>
          <cell r="H57">
            <v>0.6</v>
          </cell>
          <cell r="I57">
            <v>3</v>
          </cell>
          <cell r="J57">
            <v>0.60000000000000009</v>
          </cell>
          <cell r="K57">
            <v>0</v>
          </cell>
          <cell r="L57">
            <v>0</v>
          </cell>
          <cell r="M57">
            <v>0</v>
          </cell>
          <cell r="N57">
            <v>2.2148571428571429</v>
          </cell>
          <cell r="O57">
            <v>0</v>
          </cell>
          <cell r="P57">
            <v>1.5634285714285714</v>
          </cell>
          <cell r="Q57">
            <v>0</v>
          </cell>
          <cell r="R57">
            <v>0</v>
          </cell>
          <cell r="S57">
            <v>3.7782857142857145</v>
          </cell>
          <cell r="T57">
            <v>0</v>
          </cell>
        </row>
      </sheetData>
      <sheetData sheetId="41" refreshError="1"/>
      <sheetData sheetId="42" refreshError="1"/>
      <sheetData sheetId="43"/>
      <sheetData sheetId="44" refreshError="1"/>
      <sheetData sheetId="45" refreshError="1"/>
      <sheetData sheetId="46" refreshError="1"/>
      <sheetData sheetId="47"/>
      <sheetData sheetId="48" refreshError="1"/>
      <sheetData sheetId="4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P"/>
      <sheetName val="QIF"/>
      <sheetName val="Ficha quantitativos"/>
      <sheetName val="Resumo Financeiro"/>
      <sheetName val="Transp.Loc.Cam.Basc.5m³l "/>
      <sheetName val="Transp.Loc. Mat. Rem. "/>
      <sheetName val="Transp.Loc.Cam.Carr.4T"/>
      <sheetName val="Transp.Local de Mat.Betum."/>
      <sheetName val="Transp.Local de Agua"/>
      <sheetName val="Mat. Betuminosos"/>
      <sheetName val="dados físicos"/>
      <sheetName val="Gráfic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 val="Capa"/>
      <sheetName val="Auxiliar"/>
      <sheetName val="COMPOSIÇÃO A"/>
      <sheetName val="Trans 99 C"/>
      <sheetName val="Preços 99 D"/>
      <sheetName val="Cronograma 99 E"/>
      <sheetName val="Pesquisa"/>
      <sheetName val="Diagrama 476"/>
      <sheetName val="Contrato"/>
      <sheetName val="Resu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de Entrada 1"/>
      <sheetName val="Dados de Entrada 2"/>
      <sheetName val="Dados de Entrada 3"/>
      <sheetName val="Dados de Entrada 4"/>
      <sheetName val="Capa"/>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Teor"/>
      <sheetName val="RESUMO_AUT1"/>
      <sheetName val="P A T O 99 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3">
          <cell r="A3">
            <v>4.5</v>
          </cell>
          <cell r="B3">
            <v>6.6202348981163466</v>
          </cell>
          <cell r="C3">
            <v>60.964134991383446</v>
          </cell>
          <cell r="D3">
            <v>1025.855</v>
          </cell>
          <cell r="E3">
            <v>8.6999999999999993</v>
          </cell>
          <cell r="F3">
            <v>2.3529999999999998</v>
          </cell>
          <cell r="G3">
            <v>16.963493472502915</v>
          </cell>
        </row>
        <row r="4">
          <cell r="A4">
            <v>5</v>
          </cell>
          <cell r="B4">
            <v>5.5001923970155246</v>
          </cell>
          <cell r="C4">
            <v>67.747806208191548</v>
          </cell>
          <cell r="D4">
            <v>1094.5825</v>
          </cell>
          <cell r="E4">
            <v>9.5749999999999993</v>
          </cell>
          <cell r="F4">
            <v>2.3630000000000004</v>
          </cell>
          <cell r="G4">
            <v>17.047556761540491</v>
          </cell>
        </row>
        <row r="5">
          <cell r="A5">
            <v>5.5</v>
          </cell>
          <cell r="B5">
            <v>4.4232587303692874</v>
          </cell>
          <cell r="C5">
            <v>74.264023326736492</v>
          </cell>
          <cell r="D5">
            <v>879.57749999999999</v>
          </cell>
          <cell r="E5">
            <v>10.725000000000001</v>
          </cell>
          <cell r="F5">
            <v>2.37175</v>
          </cell>
          <cell r="G5">
            <v>17.178598970077541</v>
          </cell>
        </row>
        <row r="6">
          <cell r="A6">
            <v>6</v>
          </cell>
          <cell r="B6">
            <v>4.0007841277410066</v>
          </cell>
          <cell r="C6">
            <v>77.635106010695324</v>
          </cell>
          <cell r="D6">
            <v>567.98</v>
          </cell>
          <cell r="E6">
            <v>13.6</v>
          </cell>
          <cell r="F6">
            <v>2.3642500000000002</v>
          </cell>
          <cell r="G6">
            <v>17.877321384085253</v>
          </cell>
        </row>
        <row r="7">
          <cell r="A7">
            <v>6.5</v>
          </cell>
          <cell r="B7">
            <v>4.0533844045161054</v>
          </cell>
          <cell r="C7">
            <v>78.676681324823704</v>
          </cell>
          <cell r="D7">
            <v>529.86500000000001</v>
          </cell>
          <cell r="E7">
            <v>19.450000000000003</v>
          </cell>
          <cell r="F7">
            <v>2.3452500000000001</v>
          </cell>
          <cell r="G7">
            <v>18.970602326582025</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d.Maq.Veic."/>
      <sheetName val="Contr.COmb.2,05 07a13Junh"/>
      <sheetName val="Contr.COmb.1,98 14a17Jun"/>
      <sheetName val="Contr.COmb.1,98 17E18JUN"/>
      <sheetName val="Contr.COmb.1,95 (19JUn-22)"/>
      <sheetName val="Contr.COmb.1,95 (22 a 24jun)"/>
      <sheetName val="Contr.COmb.1,95 (25 a 30jun) "/>
      <sheetName val="Contr.COmb.1,98 17E18JUN (2)"/>
      <sheetName val="Contr.COmb.1,95 (19A30 JUN)"/>
      <sheetName val="Contr.COmb.1,95 (01 A 14Jul )"/>
      <sheetName val="Contr.COmb.1,95 (15 JUL --)"/>
    </sheetNames>
    <sheetDataSet>
      <sheetData sheetId="0" refreshError="1">
        <row r="7">
          <cell r="B7" t="str">
            <v>NUMERO</v>
          </cell>
          <cell r="C7" t="str">
            <v xml:space="preserve">PLACA </v>
          </cell>
          <cell r="D7" t="str">
            <v>VEICULO</v>
          </cell>
          <cell r="E7" t="str">
            <v>MARCA</v>
          </cell>
          <cell r="F7" t="str">
            <v>PROPRIETARIO</v>
          </cell>
          <cell r="G7" t="str">
            <v>MOTORISTA</v>
          </cell>
          <cell r="H7" t="str">
            <v>COR</v>
          </cell>
          <cell r="I7" t="str">
            <v>LOCALIDADE</v>
          </cell>
          <cell r="J7" t="str">
            <v>METRAGEM</v>
          </cell>
          <cell r="K7" t="str">
            <v xml:space="preserve">TELEFONE </v>
          </cell>
          <cell r="L7" t="str">
            <v>INICIO</v>
          </cell>
          <cell r="M7" t="str">
            <v>TIPO SERV.</v>
          </cell>
          <cell r="N7" t="str">
            <v>ALIMENTAÇÃO</v>
          </cell>
          <cell r="O7" t="str">
            <v>COMBUSTIVEL</v>
          </cell>
          <cell r="P7" t="str">
            <v>TOTAL</v>
          </cell>
          <cell r="Q7" t="str">
            <v>TIPO VEIC.</v>
          </cell>
        </row>
        <row r="8">
          <cell r="B8">
            <v>1</v>
          </cell>
          <cell r="C8" t="str">
            <v>MWA-2510</v>
          </cell>
          <cell r="D8" t="str">
            <v>CACAMBA MB 1620</v>
          </cell>
          <cell r="E8" t="str">
            <v>MB</v>
          </cell>
          <cell r="F8" t="str">
            <v>ANTONIO CARLOS DE ARAUJO</v>
          </cell>
          <cell r="G8" t="str">
            <v>ANTONIO CARLOS DE ARAUJO</v>
          </cell>
          <cell r="H8" t="str">
            <v>VERDE</v>
          </cell>
          <cell r="I8" t="str">
            <v>SANTA INES-MA</v>
          </cell>
          <cell r="J8">
            <v>13</v>
          </cell>
          <cell r="K8" t="str">
            <v>(98)9128-1970</v>
          </cell>
          <cell r="L8">
            <v>39961</v>
          </cell>
          <cell r="N8">
            <v>130</v>
          </cell>
          <cell r="O8">
            <v>1225.9000000000001</v>
          </cell>
          <cell r="P8">
            <v>1355.9</v>
          </cell>
          <cell r="Q8" t="str">
            <v>CACAMBA</v>
          </cell>
        </row>
        <row r="9">
          <cell r="B9">
            <v>2</v>
          </cell>
          <cell r="C9" t="str">
            <v>HZU-9243</v>
          </cell>
          <cell r="D9" t="str">
            <v>CACAMBA MB 1620</v>
          </cell>
          <cell r="E9" t="str">
            <v>MB</v>
          </cell>
          <cell r="F9" t="str">
            <v>BENIGNO GOMES DA SILVA NETO</v>
          </cell>
          <cell r="G9" t="str">
            <v>BENIGNO GOMES DA SILVA NETO</v>
          </cell>
          <cell r="H9" t="str">
            <v>VERM.</v>
          </cell>
          <cell r="I9" t="str">
            <v>SANTA INES-MA</v>
          </cell>
          <cell r="J9">
            <v>13</v>
          </cell>
          <cell r="K9" t="str">
            <v>(98)8163-0262</v>
          </cell>
          <cell r="L9">
            <v>39960</v>
          </cell>
          <cell r="N9">
            <v>119</v>
          </cell>
          <cell r="O9">
            <v>1432.95</v>
          </cell>
          <cell r="P9">
            <v>1551.95</v>
          </cell>
          <cell r="Q9" t="str">
            <v>CACAMBA</v>
          </cell>
        </row>
        <row r="10">
          <cell r="B10">
            <v>3</v>
          </cell>
          <cell r="C10" t="str">
            <v>HOL-9396</v>
          </cell>
          <cell r="D10" t="str">
            <v>CACAMBA FORD CARGO 1422</v>
          </cell>
          <cell r="E10" t="str">
            <v>FORD</v>
          </cell>
          <cell r="F10" t="str">
            <v>EDMAR DE SOUSA SILVA</v>
          </cell>
          <cell r="G10" t="str">
            <v>ANTONIO CORREIA DA SILVA</v>
          </cell>
          <cell r="H10" t="str">
            <v>BRANCA</v>
          </cell>
          <cell r="J10">
            <v>12</v>
          </cell>
          <cell r="N10">
            <v>134</v>
          </cell>
          <cell r="O10">
            <v>1572.76</v>
          </cell>
          <cell r="P10">
            <v>1706.76</v>
          </cell>
          <cell r="Q10" t="str">
            <v>CACAMBA</v>
          </cell>
        </row>
        <row r="11">
          <cell r="B11">
            <v>4</v>
          </cell>
          <cell r="C11" t="str">
            <v>GQC-6833</v>
          </cell>
          <cell r="D11" t="str">
            <v>CACAMBA VOLVO</v>
          </cell>
          <cell r="E11" t="str">
            <v>VOLVO</v>
          </cell>
          <cell r="F11" t="str">
            <v>WECIOMAR DA SILVA</v>
          </cell>
          <cell r="G11" t="str">
            <v>JOEL LOPES SILVA</v>
          </cell>
          <cell r="H11" t="str">
            <v>BRANCA</v>
          </cell>
          <cell r="J11">
            <v>15</v>
          </cell>
          <cell r="N11">
            <v>180</v>
          </cell>
          <cell r="O11">
            <v>1750.99</v>
          </cell>
          <cell r="P11">
            <v>1930.99</v>
          </cell>
          <cell r="Q11" t="str">
            <v>CACAMBA</v>
          </cell>
        </row>
        <row r="12">
          <cell r="B12">
            <v>5</v>
          </cell>
          <cell r="C12" t="str">
            <v>HOO-3999</v>
          </cell>
          <cell r="D12" t="str">
            <v>CACAMBA MB 1618</v>
          </cell>
          <cell r="E12" t="str">
            <v>MB</v>
          </cell>
          <cell r="F12" t="str">
            <v>WILSON PEREIRA DA COSTA</v>
          </cell>
          <cell r="G12" t="str">
            <v>WILSON PEREIRA DA COSTA</v>
          </cell>
          <cell r="H12" t="str">
            <v>BRANCA</v>
          </cell>
          <cell r="I12" t="str">
            <v>SANTA INES-MA</v>
          </cell>
          <cell r="J12">
            <v>13</v>
          </cell>
          <cell r="K12" t="str">
            <v>(98)3653-4631</v>
          </cell>
          <cell r="L12">
            <v>39958</v>
          </cell>
          <cell r="N12">
            <v>140</v>
          </cell>
          <cell r="O12">
            <v>1584.65</v>
          </cell>
          <cell r="P12">
            <v>1724.65</v>
          </cell>
          <cell r="Q12" t="str">
            <v>CACAMBA</v>
          </cell>
        </row>
        <row r="13">
          <cell r="B13">
            <v>6</v>
          </cell>
          <cell r="C13" t="str">
            <v>NHP-3350</v>
          </cell>
          <cell r="D13" t="str">
            <v>CACAMBA MB 1620</v>
          </cell>
          <cell r="E13" t="str">
            <v>MB</v>
          </cell>
          <cell r="F13" t="str">
            <v>FRANCISCO ROCHA</v>
          </cell>
          <cell r="G13" t="str">
            <v>FRANCISCO ROCHA JUNIOR</v>
          </cell>
          <cell r="H13" t="str">
            <v>VERM.</v>
          </cell>
          <cell r="I13" t="str">
            <v>TERESINA</v>
          </cell>
          <cell r="J13">
            <v>12</v>
          </cell>
          <cell r="N13">
            <v>126</v>
          </cell>
          <cell r="O13">
            <v>1215.6500000000001</v>
          </cell>
          <cell r="P13">
            <v>1341.65</v>
          </cell>
          <cell r="Q13" t="str">
            <v>CACAMBA</v>
          </cell>
        </row>
        <row r="14">
          <cell r="B14">
            <v>7</v>
          </cell>
          <cell r="C14" t="str">
            <v>HOM-4809</v>
          </cell>
          <cell r="D14" t="str">
            <v xml:space="preserve">CACAMBA MB 1518 </v>
          </cell>
          <cell r="E14" t="str">
            <v>MB</v>
          </cell>
          <cell r="F14" t="str">
            <v>LUZIMAR FARIAS AMORIN</v>
          </cell>
          <cell r="G14" t="str">
            <v>SEBASTIAO PEREIRA DE SOUSA</v>
          </cell>
          <cell r="H14" t="str">
            <v>AZUL</v>
          </cell>
          <cell r="J14">
            <v>12</v>
          </cell>
          <cell r="N14">
            <v>112</v>
          </cell>
          <cell r="O14">
            <v>1245.99</v>
          </cell>
          <cell r="P14">
            <v>1357.99</v>
          </cell>
          <cell r="Q14" t="str">
            <v>CACAMBA</v>
          </cell>
        </row>
        <row r="15">
          <cell r="B15">
            <v>8</v>
          </cell>
          <cell r="C15" t="str">
            <v>HOO-7148</v>
          </cell>
          <cell r="D15" t="str">
            <v>CACAMBA MB 1517</v>
          </cell>
          <cell r="E15" t="str">
            <v>MB</v>
          </cell>
          <cell r="F15" t="str">
            <v>JOSE GOMES SOUSA JUNIOR</v>
          </cell>
          <cell r="G15" t="str">
            <v>JOSE GOMES SOUSA JUNIOR</v>
          </cell>
          <cell r="H15" t="str">
            <v>VERM.</v>
          </cell>
          <cell r="J15">
            <v>12</v>
          </cell>
          <cell r="N15">
            <v>127</v>
          </cell>
          <cell r="O15">
            <v>1336.6</v>
          </cell>
          <cell r="P15">
            <v>1463.6</v>
          </cell>
          <cell r="Q15" t="str">
            <v>CACAMBA</v>
          </cell>
        </row>
        <row r="16">
          <cell r="B16">
            <v>9</v>
          </cell>
          <cell r="C16" t="str">
            <v>KDZ-4978</v>
          </cell>
          <cell r="D16" t="str">
            <v>CACAMBA IVECO 160 E21</v>
          </cell>
          <cell r="E16" t="str">
            <v>IVECO</v>
          </cell>
          <cell r="F16" t="str">
            <v>RODRIGO MACHADO</v>
          </cell>
          <cell r="G16" t="str">
            <v>RODRIGO MACHADO</v>
          </cell>
          <cell r="H16" t="str">
            <v>BRANCA</v>
          </cell>
          <cell r="J16">
            <v>12</v>
          </cell>
          <cell r="N16">
            <v>194</v>
          </cell>
          <cell r="O16">
            <v>1527.25</v>
          </cell>
          <cell r="P16">
            <v>1721.25</v>
          </cell>
          <cell r="Q16" t="str">
            <v>CACAMBA</v>
          </cell>
        </row>
        <row r="17">
          <cell r="B17">
            <v>10</v>
          </cell>
          <cell r="C17" t="str">
            <v>JJB-5826</v>
          </cell>
          <cell r="D17" t="str">
            <v>CACAMBA MB 1620</v>
          </cell>
          <cell r="E17" t="str">
            <v>MB</v>
          </cell>
          <cell r="F17" t="str">
            <v>DEBERT - FRANCISCA FERREIRA DA SILVA</v>
          </cell>
          <cell r="G17" t="str">
            <v>CESARIO LEITE DA CRUZ</v>
          </cell>
          <cell r="H17" t="str">
            <v>VERM.</v>
          </cell>
          <cell r="J17">
            <v>12</v>
          </cell>
          <cell r="M17" t="str">
            <v>PROCUÇÃO</v>
          </cell>
          <cell r="N17">
            <v>98</v>
          </cell>
          <cell r="O17">
            <v>278.8</v>
          </cell>
          <cell r="P17">
            <v>376.8</v>
          </cell>
          <cell r="Q17" t="str">
            <v>CACAMBA</v>
          </cell>
        </row>
        <row r="18">
          <cell r="B18">
            <v>11</v>
          </cell>
          <cell r="C18" t="str">
            <v>NHF-9780</v>
          </cell>
          <cell r="D18" t="str">
            <v>CACAMBA MB 1620</v>
          </cell>
          <cell r="E18" t="str">
            <v>MB</v>
          </cell>
          <cell r="F18" t="str">
            <v>FRANCISCO ROCHA</v>
          </cell>
          <cell r="G18" t="str">
            <v>VALDINAR MORAIS COSTA</v>
          </cell>
          <cell r="H18" t="str">
            <v>AZUL</v>
          </cell>
          <cell r="J18">
            <v>12</v>
          </cell>
          <cell r="N18">
            <v>172</v>
          </cell>
          <cell r="O18">
            <v>1231.03</v>
          </cell>
          <cell r="P18">
            <v>1403.03</v>
          </cell>
          <cell r="Q18" t="str">
            <v>CACAMBA</v>
          </cell>
        </row>
        <row r="19">
          <cell r="B19">
            <v>12</v>
          </cell>
          <cell r="C19" t="str">
            <v>MWC-4930</v>
          </cell>
          <cell r="D19" t="str">
            <v xml:space="preserve">CACAMBA FORD CARGO </v>
          </cell>
          <cell r="E19" t="str">
            <v>FORD</v>
          </cell>
          <cell r="F19" t="str">
            <v>JUNIOR BEZERRA</v>
          </cell>
          <cell r="G19" t="str">
            <v>JUNIOR BEZERRA</v>
          </cell>
          <cell r="H19" t="str">
            <v>BRANCA</v>
          </cell>
          <cell r="J19">
            <v>12</v>
          </cell>
          <cell r="N19">
            <v>63</v>
          </cell>
          <cell r="O19">
            <v>1730.2</v>
          </cell>
          <cell r="P19">
            <v>1793.2</v>
          </cell>
          <cell r="Q19" t="str">
            <v>CACAMBA</v>
          </cell>
        </row>
        <row r="20">
          <cell r="B20">
            <v>13</v>
          </cell>
          <cell r="C20" t="str">
            <v>LVQ-9410</v>
          </cell>
          <cell r="D20" t="str">
            <v>CACAMBA MB 1620</v>
          </cell>
          <cell r="E20" t="str">
            <v>MB</v>
          </cell>
          <cell r="F20" t="str">
            <v>DERBERT - DALTON DA COSTA ANDRADE</v>
          </cell>
          <cell r="G20" t="str">
            <v>BARTOLOMEU SOUSA</v>
          </cell>
          <cell r="H20" t="str">
            <v>VERM.</v>
          </cell>
          <cell r="I20" t="str">
            <v>TERESINA</v>
          </cell>
          <cell r="J20">
            <v>12</v>
          </cell>
          <cell r="K20" t="str">
            <v>(86)8852-5016</v>
          </cell>
          <cell r="L20">
            <v>39960</v>
          </cell>
          <cell r="M20" t="str">
            <v>PROCUÇÃO</v>
          </cell>
          <cell r="N20">
            <v>154</v>
          </cell>
          <cell r="O20">
            <v>785.15</v>
          </cell>
          <cell r="P20">
            <v>939.15</v>
          </cell>
          <cell r="Q20" t="str">
            <v>CACAMBA</v>
          </cell>
        </row>
        <row r="21">
          <cell r="B21">
            <v>14</v>
          </cell>
          <cell r="C21" t="str">
            <v>HOU-1744</v>
          </cell>
          <cell r="D21" t="str">
            <v>CACAMBA MB 1618</v>
          </cell>
          <cell r="E21" t="str">
            <v>MB</v>
          </cell>
          <cell r="F21" t="str">
            <v>DEBERT - RAIMUNDO NONATO LIMA SOARES</v>
          </cell>
          <cell r="G21" t="str">
            <v>RAFAEL BARROS SOARES</v>
          </cell>
          <cell r="H21" t="str">
            <v>VERDE</v>
          </cell>
          <cell r="I21" t="str">
            <v>TERESINA</v>
          </cell>
          <cell r="J21">
            <v>12</v>
          </cell>
          <cell r="L21">
            <v>39960</v>
          </cell>
          <cell r="M21" t="str">
            <v>PUXANDO MASSA</v>
          </cell>
          <cell r="N21">
            <v>182</v>
          </cell>
          <cell r="O21">
            <v>1812.2</v>
          </cell>
          <cell r="P21">
            <v>1994.2</v>
          </cell>
          <cell r="Q21" t="str">
            <v>CACAMBA</v>
          </cell>
        </row>
        <row r="22">
          <cell r="B22">
            <v>15</v>
          </cell>
          <cell r="C22" t="str">
            <v>HOM-0353</v>
          </cell>
          <cell r="D22" t="str">
            <v xml:space="preserve">CACAMBA MB 1518 </v>
          </cell>
          <cell r="E22" t="str">
            <v>MB</v>
          </cell>
          <cell r="F22" t="str">
            <v>DERBERT -</v>
          </cell>
          <cell r="G22" t="str">
            <v>PAULO ADRIANO PEREIRA CANDIDO</v>
          </cell>
          <cell r="H22" t="str">
            <v>BRANCA</v>
          </cell>
          <cell r="J22">
            <v>12</v>
          </cell>
          <cell r="M22" t="str">
            <v>PUXANDO MASSA</v>
          </cell>
          <cell r="N22">
            <v>200</v>
          </cell>
          <cell r="O22">
            <v>1463.7</v>
          </cell>
          <cell r="P22">
            <v>1663.7</v>
          </cell>
          <cell r="Q22" t="str">
            <v>CACAMBA</v>
          </cell>
        </row>
        <row r="23">
          <cell r="B23">
            <v>16</v>
          </cell>
          <cell r="C23" t="str">
            <v>JTE-2052</v>
          </cell>
          <cell r="D23" t="str">
            <v>CACAMBA MB 1517</v>
          </cell>
          <cell r="E23" t="str">
            <v>MB</v>
          </cell>
          <cell r="F23" t="str">
            <v>DEBERT - MARTINHO PAIXAO DE SOUSA FILHO</v>
          </cell>
          <cell r="G23" t="str">
            <v>MARTINHO PAIXAO DE SOUSA FILHO</v>
          </cell>
          <cell r="H23" t="str">
            <v>BRANCA</v>
          </cell>
          <cell r="I23" t="str">
            <v>TERESINA</v>
          </cell>
          <cell r="J23">
            <v>12</v>
          </cell>
          <cell r="L23">
            <v>39960</v>
          </cell>
          <cell r="M23" t="str">
            <v>PROCUÇÃO</v>
          </cell>
          <cell r="N23">
            <v>196</v>
          </cell>
          <cell r="O23">
            <v>971.7</v>
          </cell>
          <cell r="P23">
            <v>1167.7</v>
          </cell>
          <cell r="Q23" t="str">
            <v>CACAMBA</v>
          </cell>
        </row>
        <row r="24">
          <cell r="B24">
            <v>17</v>
          </cell>
          <cell r="C24" t="str">
            <v>NFT-3358</v>
          </cell>
          <cell r="D24" t="str">
            <v>CACAMBA VW 17.210</v>
          </cell>
          <cell r="E24" t="str">
            <v>VW</v>
          </cell>
          <cell r="F24" t="str">
            <v>ELIU ALVES DE SOUSA</v>
          </cell>
          <cell r="G24" t="str">
            <v>ELIU ALVES DE SOUSA</v>
          </cell>
          <cell r="H24" t="str">
            <v>BRANCA</v>
          </cell>
          <cell r="J24">
            <v>13</v>
          </cell>
          <cell r="N24">
            <v>112</v>
          </cell>
          <cell r="O24">
            <v>1346.85</v>
          </cell>
          <cell r="P24">
            <v>1458.85</v>
          </cell>
          <cell r="Q24" t="str">
            <v>CACAMBA</v>
          </cell>
        </row>
        <row r="25">
          <cell r="B25">
            <v>18</v>
          </cell>
          <cell r="C25" t="str">
            <v>LVH-5062</v>
          </cell>
          <cell r="D25" t="str">
            <v>CACAMBA VW 16.170</v>
          </cell>
          <cell r="E25" t="str">
            <v xml:space="preserve">VW </v>
          </cell>
          <cell r="F25" t="str">
            <v>PEDRO FERREIRA RIBEIRO</v>
          </cell>
          <cell r="G25" t="str">
            <v>EDSON MATOS ALVES JUNIOR</v>
          </cell>
          <cell r="H25" t="str">
            <v>BRANCA</v>
          </cell>
          <cell r="J25">
            <v>12</v>
          </cell>
          <cell r="N25">
            <v>98</v>
          </cell>
          <cell r="O25">
            <v>656</v>
          </cell>
          <cell r="P25">
            <v>754</v>
          </cell>
          <cell r="Q25" t="str">
            <v>CACAMBA</v>
          </cell>
        </row>
        <row r="26">
          <cell r="B26">
            <v>19</v>
          </cell>
          <cell r="C26" t="str">
            <v>JVB-6132</v>
          </cell>
          <cell r="D26" t="str">
            <v>CACAMBA VW.23220</v>
          </cell>
          <cell r="E26" t="str">
            <v>VW</v>
          </cell>
          <cell r="F26" t="str">
            <v>CONST.VALE DO PARUA</v>
          </cell>
          <cell r="G26" t="str">
            <v>ROMILDO MEIRIM PINHEIRO</v>
          </cell>
          <cell r="H26" t="str">
            <v>BRANCA</v>
          </cell>
          <cell r="J26">
            <v>12</v>
          </cell>
          <cell r="N26">
            <v>151</v>
          </cell>
          <cell r="O26">
            <v>1488.3</v>
          </cell>
          <cell r="P26">
            <v>1639.3</v>
          </cell>
          <cell r="Q26" t="str">
            <v>CACAMBA</v>
          </cell>
        </row>
        <row r="27">
          <cell r="B27">
            <v>20</v>
          </cell>
          <cell r="C27" t="str">
            <v>HPP-1502</v>
          </cell>
          <cell r="D27" t="str">
            <v>CACAMBA VW 23.210</v>
          </cell>
          <cell r="E27" t="str">
            <v>VW</v>
          </cell>
          <cell r="F27" t="str">
            <v>CONST.VALE DO PARUA</v>
          </cell>
          <cell r="G27" t="str">
            <v>FRANCISCO LUIS MEIRIM FILHO</v>
          </cell>
          <cell r="H27" t="str">
            <v>BRANCA</v>
          </cell>
          <cell r="J27">
            <v>12</v>
          </cell>
          <cell r="N27">
            <v>186</v>
          </cell>
          <cell r="O27">
            <v>1959.8</v>
          </cell>
          <cell r="P27">
            <v>2145.8000000000002</v>
          </cell>
          <cell r="Q27" t="str">
            <v>CACAMBA</v>
          </cell>
        </row>
        <row r="28">
          <cell r="B28">
            <v>21</v>
          </cell>
          <cell r="C28" t="str">
            <v>HOM-3049</v>
          </cell>
          <cell r="D28" t="str">
            <v>CACAMBA MB 1516</v>
          </cell>
          <cell r="E28" t="str">
            <v>MB</v>
          </cell>
          <cell r="F28" t="str">
            <v>ANTONIO DIOGO SOBRINHO</v>
          </cell>
          <cell r="G28" t="str">
            <v>ANTONIO DIOGO SOBRINHO</v>
          </cell>
          <cell r="H28" t="str">
            <v>AMARELA</v>
          </cell>
          <cell r="J28">
            <v>12</v>
          </cell>
          <cell r="N28">
            <v>165</v>
          </cell>
          <cell r="O28">
            <v>1677.09</v>
          </cell>
          <cell r="P28">
            <v>1842.09</v>
          </cell>
          <cell r="Q28" t="str">
            <v>CACAMBA</v>
          </cell>
        </row>
        <row r="29">
          <cell r="B29">
            <v>22</v>
          </cell>
          <cell r="C29" t="str">
            <v>CPR-3886</v>
          </cell>
          <cell r="D29" t="str">
            <v>MB 608</v>
          </cell>
          <cell r="E29" t="str">
            <v>MB</v>
          </cell>
          <cell r="F29" t="str">
            <v>BETO FELIX</v>
          </cell>
          <cell r="G29" t="str">
            <v>WANDENKOLK WACKY RODRIGUES SILVA</v>
          </cell>
          <cell r="H29" t="str">
            <v>AMARELA</v>
          </cell>
          <cell r="Q29" t="str">
            <v>APOIO</v>
          </cell>
        </row>
        <row r="30">
          <cell r="B30">
            <v>23</v>
          </cell>
          <cell r="C30" t="str">
            <v>KEZ-6155</v>
          </cell>
          <cell r="D30" t="str">
            <v>VAN SPRINTER</v>
          </cell>
          <cell r="E30" t="str">
            <v>SPRINTER</v>
          </cell>
          <cell r="F30" t="str">
            <v>FRANCISCO FRANKLIN SANTANA</v>
          </cell>
          <cell r="G30" t="str">
            <v>ALFRAN GUIMARAES SANTANA</v>
          </cell>
          <cell r="H30" t="str">
            <v>VERDE</v>
          </cell>
          <cell r="Q30" t="str">
            <v>TRANSP.PESSOAS</v>
          </cell>
        </row>
        <row r="31">
          <cell r="B31">
            <v>24</v>
          </cell>
          <cell r="C31" t="str">
            <v>HXB-2611</v>
          </cell>
          <cell r="D31" t="str">
            <v>MB 710</v>
          </cell>
          <cell r="E31" t="str">
            <v>MB</v>
          </cell>
          <cell r="F31" t="str">
            <v>GENIVAN PAULINO DE FREITAS</v>
          </cell>
          <cell r="G31" t="str">
            <v>GERALDO LIMA SILVA</v>
          </cell>
          <cell r="H31" t="str">
            <v>VERDE</v>
          </cell>
          <cell r="Q31" t="str">
            <v>APOIO</v>
          </cell>
        </row>
        <row r="32">
          <cell r="B32">
            <v>25</v>
          </cell>
          <cell r="C32" t="str">
            <v>F 930</v>
          </cell>
          <cell r="D32" t="str">
            <v>MOTO NIVELADOURA (PATROL)</v>
          </cell>
          <cell r="E32" t="str">
            <v>VOLVO</v>
          </cell>
          <cell r="F32" t="str">
            <v>TERCAM</v>
          </cell>
          <cell r="G32" t="str">
            <v>FERNANDO OLIVEIRA DE LIMA</v>
          </cell>
          <cell r="H32" t="str">
            <v>DEFAUT</v>
          </cell>
          <cell r="Q32" t="str">
            <v>MAQUINA</v>
          </cell>
        </row>
        <row r="33">
          <cell r="B33">
            <v>26</v>
          </cell>
          <cell r="C33" t="str">
            <v>120 H</v>
          </cell>
          <cell r="D33" t="str">
            <v>MOTO NIVELADOURA (PATROL)</v>
          </cell>
          <cell r="E33" t="str">
            <v>CARTEPILLAR</v>
          </cell>
          <cell r="F33" t="str">
            <v>DELTA CONST.</v>
          </cell>
          <cell r="G33" t="str">
            <v>RENILDO OLIVEIRA DE CARVALHO (RATO)</v>
          </cell>
          <cell r="H33" t="str">
            <v>DEFAUT</v>
          </cell>
          <cell r="Q33" t="str">
            <v>MAQUINA</v>
          </cell>
        </row>
        <row r="34">
          <cell r="B34">
            <v>27</v>
          </cell>
          <cell r="C34" t="str">
            <v>HL 740-7</v>
          </cell>
          <cell r="D34" t="str">
            <v>PA MECANICA (CARREGADEIRA)</v>
          </cell>
          <cell r="E34" t="str">
            <v>HYUNDAI</v>
          </cell>
          <cell r="F34" t="str">
            <v>FABIO RIVELINO</v>
          </cell>
          <cell r="G34" t="str">
            <v>FRANCISCO DE ASSIS MOREIRA FERNANDES</v>
          </cell>
          <cell r="H34" t="str">
            <v>DEFAUT</v>
          </cell>
          <cell r="Q34" t="str">
            <v>MAQUINA</v>
          </cell>
        </row>
        <row r="35">
          <cell r="B35">
            <v>28</v>
          </cell>
          <cell r="C35" t="str">
            <v>W 20</v>
          </cell>
          <cell r="D35" t="str">
            <v>PA MECANICA (CARREGADEIRA)</v>
          </cell>
          <cell r="E35" t="str">
            <v>CASE</v>
          </cell>
          <cell r="F35" t="str">
            <v>DAGOBERTO</v>
          </cell>
          <cell r="G35" t="str">
            <v>ANTONIO SILVA</v>
          </cell>
          <cell r="H35" t="str">
            <v>DEFAUT</v>
          </cell>
          <cell r="Q35" t="str">
            <v>MAQUINA</v>
          </cell>
        </row>
        <row r="36">
          <cell r="B36">
            <v>29</v>
          </cell>
          <cell r="C36" t="str">
            <v>XS 120 FD</v>
          </cell>
          <cell r="D36" t="str">
            <v xml:space="preserve">ROLO COMPACTADOR </v>
          </cell>
          <cell r="E36">
            <v>29</v>
          </cell>
          <cell r="F36" t="str">
            <v>TERCAM</v>
          </cell>
          <cell r="G36" t="str">
            <v>NILSON ARUCHE PEREIRA</v>
          </cell>
          <cell r="H36" t="str">
            <v>DEFAUT</v>
          </cell>
          <cell r="I36" t="str">
            <v>SÃO LUIS</v>
          </cell>
          <cell r="Q36" t="str">
            <v>MAQUINA</v>
          </cell>
        </row>
        <row r="37">
          <cell r="B37">
            <v>30</v>
          </cell>
          <cell r="C37" t="str">
            <v>XS 120 DP</v>
          </cell>
          <cell r="D37" t="str">
            <v xml:space="preserve">ROLO COMPACTADOR </v>
          </cell>
          <cell r="E37">
            <v>30</v>
          </cell>
          <cell r="F37" t="str">
            <v>TERCAM</v>
          </cell>
          <cell r="G37" t="str">
            <v>ADEILSON COSTA</v>
          </cell>
          <cell r="H37" t="str">
            <v>DEFAUT</v>
          </cell>
          <cell r="I37" t="str">
            <v>SÃO LUIS</v>
          </cell>
          <cell r="Q37" t="str">
            <v>MAQUINA</v>
          </cell>
        </row>
        <row r="38">
          <cell r="B38">
            <v>31</v>
          </cell>
          <cell r="C38" t="str">
            <v>MYM-2926</v>
          </cell>
          <cell r="D38" t="str">
            <v>F-4000 (MELOSA)</v>
          </cell>
          <cell r="E38" t="str">
            <v>FORD</v>
          </cell>
          <cell r="F38" t="str">
            <v>LOMACON</v>
          </cell>
          <cell r="G38" t="str">
            <v>JUSTINO MARTINS RABELO</v>
          </cell>
          <cell r="H38" t="str">
            <v>VERM.</v>
          </cell>
          <cell r="Q38" t="str">
            <v>APOIO</v>
          </cell>
        </row>
        <row r="39">
          <cell r="B39">
            <v>32</v>
          </cell>
          <cell r="C39" t="str">
            <v>EC 210 BLC</v>
          </cell>
          <cell r="D39" t="str">
            <v>ESCAVADEIRA</v>
          </cell>
          <cell r="E39" t="str">
            <v>VOLVO</v>
          </cell>
          <cell r="F39" t="str">
            <v>BACABAL-MA</v>
          </cell>
          <cell r="G39" t="str">
            <v>LADISLAU</v>
          </cell>
          <cell r="H39" t="str">
            <v>DEFAUT</v>
          </cell>
          <cell r="I39" t="str">
            <v>STA.LUZIA DO PARUA</v>
          </cell>
          <cell r="Q39" t="str">
            <v>MAQUINA</v>
          </cell>
        </row>
        <row r="40">
          <cell r="B40">
            <v>33</v>
          </cell>
          <cell r="C40" t="str">
            <v>EC 210 LC-7</v>
          </cell>
          <cell r="D40" t="str">
            <v>ESCAVADEIRA</v>
          </cell>
          <cell r="E40" t="str">
            <v>HYUNDAI</v>
          </cell>
          <cell r="F40" t="str">
            <v>FABIO RIVELINO</v>
          </cell>
          <cell r="G40" t="str">
            <v>GEARDE CAMPELO PEREIRA</v>
          </cell>
          <cell r="H40" t="str">
            <v>DEFAUT</v>
          </cell>
          <cell r="Q40" t="str">
            <v>MAQUINA</v>
          </cell>
        </row>
        <row r="41">
          <cell r="B41">
            <v>34</v>
          </cell>
          <cell r="C41" t="str">
            <v>D 6 D</v>
          </cell>
          <cell r="D41" t="str">
            <v xml:space="preserve">TRATOR DE ESTEIRA </v>
          </cell>
          <cell r="E41" t="str">
            <v>CARTEPILLAR</v>
          </cell>
          <cell r="F41" t="str">
            <v>TERCAM</v>
          </cell>
          <cell r="G41" t="str">
            <v>JOSE RIBAMAR DOS SANTOS</v>
          </cell>
          <cell r="H41" t="str">
            <v>DEFAUT</v>
          </cell>
          <cell r="I41" t="str">
            <v>SÃO LUIS</v>
          </cell>
          <cell r="Q41" t="str">
            <v>MAQUINA</v>
          </cell>
        </row>
        <row r="42">
          <cell r="B42">
            <v>35</v>
          </cell>
          <cell r="C42" t="str">
            <v>D 6 E</v>
          </cell>
          <cell r="D42" t="str">
            <v xml:space="preserve">TRATOR DE ESTEIRA </v>
          </cell>
          <cell r="E42" t="str">
            <v>CARTEPILLAR</v>
          </cell>
          <cell r="F42" t="str">
            <v>JOAO TEOFILO PEREIRA BARROS</v>
          </cell>
          <cell r="G42" t="str">
            <v>EDVALDO MORAIS DA FONSECA</v>
          </cell>
          <cell r="H42" t="str">
            <v>DEFAUT</v>
          </cell>
          <cell r="I42" t="str">
            <v>CAMPINA GRANDE</v>
          </cell>
          <cell r="Q42" t="str">
            <v>MAQUINA</v>
          </cell>
        </row>
        <row r="43">
          <cell r="B43">
            <v>36</v>
          </cell>
          <cell r="C43" t="str">
            <v>HWR-6438</v>
          </cell>
          <cell r="D43" t="str">
            <v xml:space="preserve">CACAMBA MB 1620 </v>
          </cell>
          <cell r="E43" t="str">
            <v>MB</v>
          </cell>
          <cell r="F43" t="str">
            <v>DERBERT - MIGUEL DE OLIVEIRA LIMA</v>
          </cell>
          <cell r="G43" t="str">
            <v>JOSE ISAIAS NETO (MIMI)</v>
          </cell>
          <cell r="H43" t="str">
            <v>BRANCA</v>
          </cell>
          <cell r="I43" t="str">
            <v>TERESINA</v>
          </cell>
          <cell r="J43">
            <v>12</v>
          </cell>
          <cell r="M43" t="str">
            <v>PROCUÇÃO</v>
          </cell>
          <cell r="N43">
            <v>112</v>
          </cell>
          <cell r="O43">
            <v>1166.45</v>
          </cell>
          <cell r="P43">
            <v>1278.45</v>
          </cell>
          <cell r="Q43" t="str">
            <v>CACAMBA</v>
          </cell>
        </row>
        <row r="44">
          <cell r="B44">
            <v>37</v>
          </cell>
          <cell r="C44" t="str">
            <v>NMQ-3019</v>
          </cell>
          <cell r="D44" t="str">
            <v>CACAMBA VW 24.220</v>
          </cell>
          <cell r="E44" t="str">
            <v>VW</v>
          </cell>
          <cell r="F44" t="str">
            <v>DAGOBERTO (SANTA INES)</v>
          </cell>
          <cell r="G44" t="str">
            <v>JOAO CARLOS ARAUJO</v>
          </cell>
          <cell r="H44" t="str">
            <v>BRANCA</v>
          </cell>
          <cell r="I44" t="str">
            <v>SANTA INES-MA</v>
          </cell>
          <cell r="J44">
            <v>12</v>
          </cell>
          <cell r="N44">
            <v>172</v>
          </cell>
          <cell r="O44">
            <v>2455.9</v>
          </cell>
          <cell r="P44">
            <v>2627.9</v>
          </cell>
          <cell r="Q44" t="str">
            <v>CACAMBA</v>
          </cell>
        </row>
        <row r="45">
          <cell r="B45">
            <v>38</v>
          </cell>
          <cell r="C45" t="str">
            <v>HOM-6565</v>
          </cell>
          <cell r="D45" t="str">
            <v>CACAMBA FORD CARGO 1517</v>
          </cell>
          <cell r="E45" t="str">
            <v>FORD</v>
          </cell>
          <cell r="F45" t="str">
            <v>SEBASTIAO NUNES RENOVATO</v>
          </cell>
          <cell r="G45" t="str">
            <v>SEBASTIAO NUNES RENOVATO</v>
          </cell>
          <cell r="H45" t="str">
            <v>BEGE</v>
          </cell>
          <cell r="J45">
            <v>13</v>
          </cell>
          <cell r="N45">
            <v>123</v>
          </cell>
          <cell r="O45">
            <v>1376.95</v>
          </cell>
          <cell r="P45">
            <v>1499.95</v>
          </cell>
          <cell r="Q45" t="str">
            <v>CACAMBA</v>
          </cell>
        </row>
        <row r="46">
          <cell r="B46">
            <v>39</v>
          </cell>
          <cell r="C46" t="str">
            <v>HPN-5693</v>
          </cell>
          <cell r="D46" t="str">
            <v>BESTA</v>
          </cell>
          <cell r="E46" t="str">
            <v>KIA</v>
          </cell>
          <cell r="F46" t="str">
            <v>WILSON NUNES SOARES</v>
          </cell>
          <cell r="G46" t="str">
            <v>WILSON NUNES SOARES</v>
          </cell>
          <cell r="H46" t="str">
            <v>AZUL</v>
          </cell>
          <cell r="Q46" t="str">
            <v>TRANSP.PESSOAS</v>
          </cell>
        </row>
        <row r="47">
          <cell r="B47">
            <v>40</v>
          </cell>
          <cell r="C47" t="str">
            <v>KHW-5296</v>
          </cell>
          <cell r="D47" t="str">
            <v xml:space="preserve">KOMBI </v>
          </cell>
          <cell r="E47" t="str">
            <v>VW</v>
          </cell>
          <cell r="F47" t="str">
            <v>LIDER RENTECAR (ADERALDO JR)</v>
          </cell>
          <cell r="G47" t="str">
            <v>FRANCISCO CANUTO</v>
          </cell>
          <cell r="H47" t="str">
            <v>BRANCA</v>
          </cell>
          <cell r="I47" t="str">
            <v>RECIFE</v>
          </cell>
          <cell r="Q47" t="str">
            <v>APOIO</v>
          </cell>
        </row>
        <row r="48">
          <cell r="B48">
            <v>41</v>
          </cell>
          <cell r="C48" t="str">
            <v>KKC-8215</v>
          </cell>
          <cell r="D48" t="str">
            <v xml:space="preserve">KOMBI </v>
          </cell>
          <cell r="E48" t="str">
            <v>VW</v>
          </cell>
          <cell r="F48" t="str">
            <v>LIDER RENTECAR (ADERALDO JR)</v>
          </cell>
          <cell r="G48" t="str">
            <v>FRANCISCO CANUTO</v>
          </cell>
          <cell r="H48" t="str">
            <v>BRANCA</v>
          </cell>
          <cell r="I48" t="str">
            <v>RECIFE</v>
          </cell>
          <cell r="Q48" t="str">
            <v>APOIO</v>
          </cell>
        </row>
        <row r="49">
          <cell r="B49">
            <v>42</v>
          </cell>
          <cell r="C49" t="str">
            <v>NHL-5249</v>
          </cell>
          <cell r="D49" t="str">
            <v>SAVEIRO</v>
          </cell>
          <cell r="E49" t="str">
            <v>VW</v>
          </cell>
          <cell r="F49" t="str">
            <v>DELTA CONST. (ENC.FCO DE ASSIS CARV.)</v>
          </cell>
          <cell r="G49" t="str">
            <v>ENC.PAV.III FRANCISCO DE ASSIS CARV.</v>
          </cell>
          <cell r="H49" t="str">
            <v>PRATA</v>
          </cell>
          <cell r="Q49" t="str">
            <v>AUTOMOVEL</v>
          </cell>
        </row>
        <row r="50">
          <cell r="B50">
            <v>43</v>
          </cell>
          <cell r="C50" t="str">
            <v>NHH-8603</v>
          </cell>
          <cell r="D50" t="str">
            <v>F-4000</v>
          </cell>
          <cell r="E50" t="str">
            <v>FORD</v>
          </cell>
          <cell r="F50">
            <v>43</v>
          </cell>
          <cell r="G50">
            <v>43</v>
          </cell>
          <cell r="H50">
            <v>43</v>
          </cell>
          <cell r="Q50" t="str">
            <v>APOIO</v>
          </cell>
        </row>
        <row r="51">
          <cell r="B51">
            <v>44</v>
          </cell>
          <cell r="C51" t="str">
            <v>TRATOR (ALUG)</v>
          </cell>
          <cell r="D51" t="str">
            <v>TRATOR ROCADEIRA 1</v>
          </cell>
          <cell r="E51" t="str">
            <v>VALMET</v>
          </cell>
          <cell r="F51" t="str">
            <v>ALUGADO</v>
          </cell>
          <cell r="G51" t="str">
            <v>MARCONE</v>
          </cell>
          <cell r="H51">
            <v>44</v>
          </cell>
          <cell r="Q51" t="str">
            <v>MAQUINA</v>
          </cell>
        </row>
        <row r="52">
          <cell r="B52">
            <v>45</v>
          </cell>
          <cell r="C52">
            <v>31030</v>
          </cell>
          <cell r="D52" t="str">
            <v>TRATOR ROCADEIRA 2</v>
          </cell>
          <cell r="E52" t="str">
            <v>VALMET</v>
          </cell>
          <cell r="F52" t="str">
            <v>DELTA CONST.</v>
          </cell>
          <cell r="G52" t="str">
            <v xml:space="preserve">FRANCISCO DE ASSIS  </v>
          </cell>
          <cell r="H52" t="str">
            <v>DEFAUT</v>
          </cell>
          <cell r="Q52" t="str">
            <v>MAQUINA</v>
          </cell>
        </row>
        <row r="53">
          <cell r="B53">
            <v>46</v>
          </cell>
          <cell r="C53" t="str">
            <v>KJZ-4268 (5036)</v>
          </cell>
          <cell r="D53" t="str">
            <v>CACAMBA MB 1620</v>
          </cell>
          <cell r="E53" t="str">
            <v>MB</v>
          </cell>
          <cell r="F53" t="str">
            <v>DELTA CONST.</v>
          </cell>
          <cell r="G53" t="str">
            <v>BIGODE</v>
          </cell>
          <cell r="H53">
            <v>46</v>
          </cell>
          <cell r="J53">
            <v>0</v>
          </cell>
          <cell r="O53">
            <v>580.15</v>
          </cell>
          <cell r="P53">
            <v>580.15</v>
          </cell>
          <cell r="Q53" t="str">
            <v>CACAMBA</v>
          </cell>
        </row>
        <row r="54">
          <cell r="B54">
            <v>47</v>
          </cell>
          <cell r="C54" t="str">
            <v>JTJ-6700</v>
          </cell>
          <cell r="D54" t="str">
            <v>PRANCHA TITAN 18.310</v>
          </cell>
          <cell r="E54" t="str">
            <v>TITAN</v>
          </cell>
          <cell r="F54" t="str">
            <v>CONSTR. VALE DO PARUÁ (SR. BACABAL)</v>
          </cell>
          <cell r="G54" t="str">
            <v>CONST. VALE DO PARUÁ</v>
          </cell>
          <cell r="H54">
            <v>47</v>
          </cell>
          <cell r="Q54" t="str">
            <v>MAQUINA</v>
          </cell>
        </row>
        <row r="55">
          <cell r="B55">
            <v>48</v>
          </cell>
          <cell r="C55" t="str">
            <v>KWH-5296</v>
          </cell>
          <cell r="D55" t="str">
            <v xml:space="preserve">KOMBI </v>
          </cell>
          <cell r="E55" t="str">
            <v>VW</v>
          </cell>
          <cell r="F55">
            <v>48</v>
          </cell>
          <cell r="G55">
            <v>48</v>
          </cell>
          <cell r="H55">
            <v>48</v>
          </cell>
          <cell r="Q55" t="str">
            <v>APOIO</v>
          </cell>
        </row>
        <row r="56">
          <cell r="B56">
            <v>49</v>
          </cell>
          <cell r="C56" t="str">
            <v>KGF-9365</v>
          </cell>
          <cell r="D56" t="str">
            <v xml:space="preserve">PRANCHA </v>
          </cell>
          <cell r="E56">
            <v>49</v>
          </cell>
          <cell r="F56">
            <v>49</v>
          </cell>
          <cell r="G56">
            <v>49</v>
          </cell>
          <cell r="H56">
            <v>49</v>
          </cell>
          <cell r="Q56" t="str">
            <v>MAQUINA</v>
          </cell>
        </row>
        <row r="57">
          <cell r="B57">
            <v>50</v>
          </cell>
          <cell r="C57" t="str">
            <v>KHW-2996</v>
          </cell>
          <cell r="D57" t="str">
            <v xml:space="preserve">KOMBI </v>
          </cell>
          <cell r="E57" t="str">
            <v>VW</v>
          </cell>
          <cell r="F57">
            <v>50</v>
          </cell>
          <cell r="G57" t="str">
            <v>FRANCISCO CANUTO</v>
          </cell>
          <cell r="H57">
            <v>50</v>
          </cell>
          <cell r="Q57" t="str">
            <v>APOIO</v>
          </cell>
        </row>
        <row r="58">
          <cell r="B58">
            <v>51</v>
          </cell>
          <cell r="C58" t="str">
            <v>NRA-9721</v>
          </cell>
          <cell r="D58" t="str">
            <v>GOL</v>
          </cell>
          <cell r="E58" t="str">
            <v>VW</v>
          </cell>
          <cell r="F58" t="str">
            <v>ENG.DANIEL VASCONCELOS</v>
          </cell>
          <cell r="G58" t="str">
            <v>DELTA CONST.</v>
          </cell>
          <cell r="H58">
            <v>51</v>
          </cell>
          <cell r="Q58" t="str">
            <v>AUTOMOVEL</v>
          </cell>
        </row>
        <row r="59">
          <cell r="B59">
            <v>52</v>
          </cell>
          <cell r="C59" t="str">
            <v>KKQ-1924</v>
          </cell>
          <cell r="D59" t="str">
            <v>S-10</v>
          </cell>
          <cell r="E59" t="str">
            <v>GM</v>
          </cell>
          <cell r="F59" t="str">
            <v>CONSULTORIA E REPRESENTAÇÃO</v>
          </cell>
          <cell r="G59" t="str">
            <v>CONSULTORIA E REPRESENTAÇÃO</v>
          </cell>
          <cell r="H59">
            <v>52</v>
          </cell>
          <cell r="Q59" t="str">
            <v>APOIO</v>
          </cell>
        </row>
        <row r="60">
          <cell r="B60">
            <v>53</v>
          </cell>
          <cell r="C60" t="str">
            <v>HQE-2026</v>
          </cell>
          <cell r="D60" t="str">
            <v>GOL</v>
          </cell>
          <cell r="E60" t="str">
            <v>VW</v>
          </cell>
          <cell r="F60" t="str">
            <v>ALBERTO TOPOGRAFO</v>
          </cell>
          <cell r="G60" t="str">
            <v>ALBERTO TOPOGRAFO</v>
          </cell>
          <cell r="H60">
            <v>53</v>
          </cell>
          <cell r="Q60" t="str">
            <v>AUTOMOVEL</v>
          </cell>
        </row>
        <row r="61">
          <cell r="B61">
            <v>54</v>
          </cell>
          <cell r="C61" t="str">
            <v>KLW-3503</v>
          </cell>
          <cell r="D61" t="str">
            <v xml:space="preserve">KOMBI </v>
          </cell>
          <cell r="E61" t="str">
            <v>VW</v>
          </cell>
          <cell r="F61" t="str">
            <v>DESCONHECIDO</v>
          </cell>
          <cell r="G61" t="str">
            <v>RAIMUNDO</v>
          </cell>
          <cell r="H61">
            <v>54</v>
          </cell>
          <cell r="Q61" t="str">
            <v>APOIO</v>
          </cell>
        </row>
        <row r="62">
          <cell r="B62">
            <v>55</v>
          </cell>
          <cell r="C62" t="str">
            <v>PC 200 EC-21</v>
          </cell>
          <cell r="D62" t="str">
            <v>ESCAVADEIRA</v>
          </cell>
          <cell r="E62" t="str">
            <v>KOMATSU</v>
          </cell>
          <cell r="F62" t="str">
            <v>JOAO TEOFILO PEREIRA BARROS(LORIN)</v>
          </cell>
          <cell r="G62" t="str">
            <v>RUBENS BEZERRA DA SILVA</v>
          </cell>
          <cell r="H62" t="str">
            <v>DEFAUT</v>
          </cell>
          <cell r="I62" t="str">
            <v>CAMPINA GRANDE</v>
          </cell>
          <cell r="Q62" t="str">
            <v>MAQUINA</v>
          </cell>
        </row>
        <row r="63">
          <cell r="B63">
            <v>56</v>
          </cell>
          <cell r="C63" t="str">
            <v>HQA-8565</v>
          </cell>
          <cell r="D63" t="str">
            <v>PALIO</v>
          </cell>
          <cell r="E63" t="str">
            <v>FIAT</v>
          </cell>
          <cell r="F63" t="str">
            <v>CONSULTORIA E REPRESENTAÇÃO</v>
          </cell>
          <cell r="G63" t="str">
            <v>CONSULTORIA E REPRESENTAÇÃO</v>
          </cell>
          <cell r="H63">
            <v>56</v>
          </cell>
          <cell r="Q63" t="str">
            <v>AUTOMOVEL</v>
          </cell>
        </row>
        <row r="64">
          <cell r="B64">
            <v>57</v>
          </cell>
          <cell r="C64" t="str">
            <v>HPL-4168</v>
          </cell>
          <cell r="D64" t="str">
            <v>VAN SPRINTER</v>
          </cell>
          <cell r="E64" t="str">
            <v>BESTA</v>
          </cell>
          <cell r="F64" t="str">
            <v>EMERGENCIA</v>
          </cell>
          <cell r="G64">
            <v>57</v>
          </cell>
          <cell r="H64">
            <v>57</v>
          </cell>
          <cell r="Q64" t="str">
            <v>TRANSP.PESSOAS</v>
          </cell>
        </row>
        <row r="65">
          <cell r="B65">
            <v>58</v>
          </cell>
          <cell r="C65" t="str">
            <v>AQD-5321</v>
          </cell>
          <cell r="D65" t="str">
            <v>GOL</v>
          </cell>
          <cell r="E65" t="str">
            <v>VW</v>
          </cell>
          <cell r="F65" t="str">
            <v>DELTA CONST.ENC.ADM.PEDRO ROGERIO</v>
          </cell>
          <cell r="G65" t="str">
            <v>ENC.ADM.PEDRO ROGERIO</v>
          </cell>
          <cell r="H65">
            <v>58</v>
          </cell>
          <cell r="Q65" t="str">
            <v>AUTOMOVEL</v>
          </cell>
        </row>
        <row r="66">
          <cell r="B66">
            <v>59</v>
          </cell>
          <cell r="C66" t="str">
            <v>HPL-4148</v>
          </cell>
          <cell r="D66" t="str">
            <v>BESTA</v>
          </cell>
          <cell r="E66" t="str">
            <v>H-100</v>
          </cell>
          <cell r="F66" t="str">
            <v>FRANCISCO FRANKLIN SANTANA</v>
          </cell>
          <cell r="G66" t="str">
            <v>FRANCISCO FRANKLIN SANTANA</v>
          </cell>
          <cell r="H66" t="str">
            <v>PRATA</v>
          </cell>
          <cell r="I66" t="str">
            <v>COROATÁ</v>
          </cell>
          <cell r="Q66" t="str">
            <v>TRANSP.PESSOAS</v>
          </cell>
        </row>
        <row r="67">
          <cell r="B67">
            <v>60</v>
          </cell>
          <cell r="C67" t="str">
            <v>MVM-9092</v>
          </cell>
          <cell r="D67" t="str">
            <v>CAMINHAO D-11000</v>
          </cell>
          <cell r="E67" t="str">
            <v>GM</v>
          </cell>
          <cell r="F67" t="str">
            <v>BETO FELIX</v>
          </cell>
          <cell r="G67" t="str">
            <v>ANTONIO SOARES DA SILVA</v>
          </cell>
          <cell r="H67" t="str">
            <v>BRANCA</v>
          </cell>
          <cell r="I67" t="str">
            <v>CAXIAS-MA</v>
          </cell>
          <cell r="Q67" t="str">
            <v>APOIO</v>
          </cell>
        </row>
        <row r="68">
          <cell r="B68">
            <v>61</v>
          </cell>
          <cell r="C68" t="str">
            <v>MHA-8953</v>
          </cell>
          <cell r="D68" t="str">
            <v>F-4000</v>
          </cell>
          <cell r="E68" t="str">
            <v>FORD</v>
          </cell>
          <cell r="F68" t="str">
            <v>FRANCISCA OLIVEIRA BARROS</v>
          </cell>
          <cell r="G68" t="str">
            <v>RAIMUNDO LOPES DA SILVA</v>
          </cell>
          <cell r="H68" t="str">
            <v>VERDE</v>
          </cell>
          <cell r="I68" t="str">
            <v>ALTO ALEGRE</v>
          </cell>
          <cell r="Q68" t="str">
            <v>APOIO</v>
          </cell>
        </row>
        <row r="69">
          <cell r="B69">
            <v>62</v>
          </cell>
          <cell r="C69" t="str">
            <v>JUT-4482</v>
          </cell>
          <cell r="D69" t="str">
            <v>CACAMBA VW 23.220</v>
          </cell>
          <cell r="E69" t="str">
            <v>VW</v>
          </cell>
          <cell r="F69" t="str">
            <v>PEDRO FERREIRA RIBEIRO</v>
          </cell>
          <cell r="G69" t="str">
            <v>PAULO CESAR FAGUNDES RIBEIRO</v>
          </cell>
          <cell r="H69" t="str">
            <v>AMARELA</v>
          </cell>
          <cell r="I69" t="str">
            <v>TERESINA</v>
          </cell>
          <cell r="J69">
            <v>13</v>
          </cell>
          <cell r="L69">
            <v>39960</v>
          </cell>
          <cell r="N69">
            <v>14</v>
          </cell>
          <cell r="O69">
            <v>289.05</v>
          </cell>
          <cell r="P69">
            <v>303.05</v>
          </cell>
          <cell r="Q69" t="str">
            <v>CACAMBA</v>
          </cell>
        </row>
        <row r="70">
          <cell r="B70">
            <v>63</v>
          </cell>
          <cell r="C70" t="str">
            <v>NHJ-7342</v>
          </cell>
          <cell r="D70" t="str">
            <v>VAN</v>
          </cell>
          <cell r="E70" t="str">
            <v>BESTA</v>
          </cell>
          <cell r="F70" t="str">
            <v>WILSON</v>
          </cell>
          <cell r="G70" t="str">
            <v>WILSON</v>
          </cell>
          <cell r="H70">
            <v>63</v>
          </cell>
          <cell r="Q70" t="str">
            <v>TRANSP.PESSOAS</v>
          </cell>
        </row>
        <row r="71">
          <cell r="B71">
            <v>64</v>
          </cell>
          <cell r="C71" t="str">
            <v>LVO-0110</v>
          </cell>
          <cell r="D71" t="str">
            <v>ONIBUS</v>
          </cell>
          <cell r="E71" t="str">
            <v>MB 366</v>
          </cell>
          <cell r="F71" t="str">
            <v>A F DA SILVA CONTRUCOES</v>
          </cell>
          <cell r="G71" t="str">
            <v>CESAR GOMES LOPES</v>
          </cell>
          <cell r="H71" t="str">
            <v>BRANCA</v>
          </cell>
          <cell r="I71" t="str">
            <v>SANTA INES-MA</v>
          </cell>
          <cell r="K71" t="str">
            <v>(99)9136-0316</v>
          </cell>
          <cell r="Q71" t="str">
            <v>TRANSP.PESSOAS</v>
          </cell>
        </row>
        <row r="72">
          <cell r="B72">
            <v>65</v>
          </cell>
          <cell r="C72" t="str">
            <v>AQQ-5442</v>
          </cell>
          <cell r="D72" t="str">
            <v>SAVEIRO</v>
          </cell>
          <cell r="E72" t="str">
            <v>VW</v>
          </cell>
          <cell r="F72" t="str">
            <v>DELTA ( SANTA INES)</v>
          </cell>
          <cell r="G72" t="str">
            <v>ANDRÉ (TÉCNICO SEGURANÇA)</v>
          </cell>
          <cell r="H72" t="str">
            <v>PRATA</v>
          </cell>
          <cell r="I72" t="str">
            <v>SANTA INES-MA</v>
          </cell>
          <cell r="Q72" t="str">
            <v>AUTOMOVEL</v>
          </cell>
        </row>
        <row r="73">
          <cell r="B73">
            <v>66</v>
          </cell>
          <cell r="C73" t="str">
            <v>KLB-7828</v>
          </cell>
          <cell r="D73" t="str">
            <v>HYLUX</v>
          </cell>
          <cell r="E73" t="str">
            <v>TOYOTA</v>
          </cell>
          <cell r="F73" t="str">
            <v>SAVIO (PERNAMUCO)</v>
          </cell>
          <cell r="G73" t="str">
            <v>SAVIO (PERNAMUCO)</v>
          </cell>
          <cell r="H73" t="str">
            <v>PRETA</v>
          </cell>
          <cell r="I73" t="str">
            <v>PERITORÓ - MA</v>
          </cell>
          <cell r="Q73" t="str">
            <v>APOIO</v>
          </cell>
        </row>
        <row r="74">
          <cell r="B74">
            <v>67</v>
          </cell>
          <cell r="C74" t="str">
            <v>BLO-9542</v>
          </cell>
          <cell r="D74" t="str">
            <v>D-20</v>
          </cell>
          <cell r="E74" t="str">
            <v>GM</v>
          </cell>
          <cell r="F74" t="str">
            <v>JOAO TEOFILO PEREIRA BARROS(LORIN)</v>
          </cell>
          <cell r="G74" t="str">
            <v>JOAO TEOFILO PEREIRA BARROS(LORIN)</v>
          </cell>
          <cell r="H74" t="str">
            <v>VERDE</v>
          </cell>
          <cell r="I74" t="str">
            <v>CAMPINA GRANDE</v>
          </cell>
          <cell r="Q74" t="str">
            <v>APOIO</v>
          </cell>
        </row>
        <row r="75">
          <cell r="B75">
            <v>68</v>
          </cell>
          <cell r="C75" t="str">
            <v>AGQ-6802</v>
          </cell>
          <cell r="D75" t="str">
            <v>CAMINHAO MB (MELOSA)</v>
          </cell>
          <cell r="E75" t="str">
            <v>MB</v>
          </cell>
          <cell r="F75" t="str">
            <v xml:space="preserve">TERCAM  </v>
          </cell>
          <cell r="G75" t="str">
            <v>JOAO BATISTA RODRIGUES PEREIRA</v>
          </cell>
          <cell r="H75" t="str">
            <v>AMARELA</v>
          </cell>
          <cell r="L75">
            <v>39968</v>
          </cell>
          <cell r="Q75" t="str">
            <v>APOIO</v>
          </cell>
        </row>
        <row r="76">
          <cell r="B76">
            <v>69</v>
          </cell>
          <cell r="C76" t="str">
            <v>LVX-8753</v>
          </cell>
          <cell r="D76" t="str">
            <v>CAÇAMBAO T-360</v>
          </cell>
          <cell r="E76" t="str">
            <v>SCANIA</v>
          </cell>
          <cell r="F76" t="str">
            <v>FRANCISCO EDUARDO MENDES SOARES</v>
          </cell>
          <cell r="G76" t="str">
            <v>SERGIO VITORIO DO NASCIMENTO FILHO</v>
          </cell>
          <cell r="H76" t="str">
            <v>BRANCA</v>
          </cell>
          <cell r="I76" t="str">
            <v>TERESINA</v>
          </cell>
          <cell r="J76">
            <v>25</v>
          </cell>
          <cell r="L76">
            <v>39969</v>
          </cell>
          <cell r="M76" t="str">
            <v>PUXANDO BRITA</v>
          </cell>
          <cell r="Q76" t="str">
            <v>CAÇAMBAO</v>
          </cell>
        </row>
        <row r="77">
          <cell r="B77">
            <v>70</v>
          </cell>
          <cell r="C77" t="str">
            <v>HUH-8718</v>
          </cell>
          <cell r="D77" t="str">
            <v>CAÇAMBAO NL-12</v>
          </cell>
          <cell r="E77" t="str">
            <v>VOLVO</v>
          </cell>
          <cell r="F77" t="str">
            <v>DEBERT - G.A.DE CARVALHO</v>
          </cell>
          <cell r="G77" t="str">
            <v>JARBAS DE SOUSA RODRIGUES</v>
          </cell>
          <cell r="H77" t="str">
            <v>BRANCA</v>
          </cell>
          <cell r="I77" t="str">
            <v>TERESINA</v>
          </cell>
          <cell r="J77">
            <v>25</v>
          </cell>
          <cell r="L77">
            <v>39969</v>
          </cell>
          <cell r="M77" t="str">
            <v>PUXANDO BRITA</v>
          </cell>
          <cell r="Q77" t="str">
            <v>CAÇAMBAO</v>
          </cell>
        </row>
        <row r="78">
          <cell r="B78">
            <v>71</v>
          </cell>
          <cell r="C78" t="str">
            <v>KMA-0843</v>
          </cell>
          <cell r="D78" t="str">
            <v>CAÇAMBAO NL-12</v>
          </cell>
          <cell r="E78" t="str">
            <v>VOLVO</v>
          </cell>
          <cell r="F78" t="str">
            <v>FRANCISCO EDUARDO MENDES SOARES</v>
          </cell>
          <cell r="G78" t="str">
            <v>HEBERT TRINDADE DE MOURA</v>
          </cell>
          <cell r="H78" t="str">
            <v>BRANCA</v>
          </cell>
          <cell r="I78" t="str">
            <v>TERESINA</v>
          </cell>
          <cell r="J78">
            <v>25</v>
          </cell>
          <cell r="L78">
            <v>39969</v>
          </cell>
          <cell r="M78" t="str">
            <v>PUXANDO BRITA</v>
          </cell>
          <cell r="Q78" t="str">
            <v>CAÇAMBAO</v>
          </cell>
        </row>
        <row r="79">
          <cell r="B79">
            <v>72</v>
          </cell>
          <cell r="C79" t="str">
            <v>HOO-6384</v>
          </cell>
          <cell r="D79" t="str">
            <v>CAÇAMBAO NL-12</v>
          </cell>
          <cell r="E79" t="str">
            <v>VOLVO</v>
          </cell>
          <cell r="F79" t="str">
            <v>FRANCISCO EDUARDO MENDES SOARES</v>
          </cell>
          <cell r="G79" t="str">
            <v>JOAO NUNES GOMES</v>
          </cell>
          <cell r="H79" t="str">
            <v>VERMELHA</v>
          </cell>
          <cell r="I79" t="str">
            <v>TIMON</v>
          </cell>
          <cell r="J79">
            <v>25</v>
          </cell>
          <cell r="L79">
            <v>39969</v>
          </cell>
          <cell r="M79" t="str">
            <v>PUXANDO BRITA</v>
          </cell>
          <cell r="Q79" t="str">
            <v>CAÇAMBAO</v>
          </cell>
        </row>
        <row r="80">
          <cell r="B80">
            <v>73</v>
          </cell>
          <cell r="C80" t="str">
            <v>LVV-4559</v>
          </cell>
          <cell r="D80" t="str">
            <v>CACAMBA MB 1620</v>
          </cell>
          <cell r="E80" t="str">
            <v>MB</v>
          </cell>
          <cell r="F80" t="str">
            <v>DERBERT - EDMILSON CARREIRO ROMEIRO</v>
          </cell>
          <cell r="G80" t="str">
            <v>EDMILSON CARREIRO ROMEIRO</v>
          </cell>
          <cell r="H80" t="str">
            <v>BRANCA</v>
          </cell>
          <cell r="I80" t="str">
            <v>TERESINA</v>
          </cell>
          <cell r="J80">
            <v>12</v>
          </cell>
          <cell r="L80">
            <v>39969</v>
          </cell>
          <cell r="M80" t="str">
            <v>PROCUÇÃO</v>
          </cell>
          <cell r="N80">
            <v>35</v>
          </cell>
          <cell r="O80">
            <v>668.3</v>
          </cell>
          <cell r="P80">
            <v>703.3</v>
          </cell>
          <cell r="Q80" t="str">
            <v>CACAMBA</v>
          </cell>
        </row>
        <row r="81">
          <cell r="B81">
            <v>74</v>
          </cell>
          <cell r="C81" t="str">
            <v>NHA-4460</v>
          </cell>
          <cell r="D81" t="str">
            <v>VAN PEUGEOT BOXER M330M HDI</v>
          </cell>
          <cell r="E81" t="str">
            <v>PEUGEOT</v>
          </cell>
          <cell r="F81" t="str">
            <v>OCILVAN MAGALHAES MARCOLINO</v>
          </cell>
          <cell r="G81" t="str">
            <v>OCILVAN MAGALHAES MARCOLINO</v>
          </cell>
          <cell r="H81" t="str">
            <v>BRANCA</v>
          </cell>
          <cell r="L81">
            <v>39970</v>
          </cell>
          <cell r="Q81" t="str">
            <v>TRANSP.PESSOAS</v>
          </cell>
        </row>
        <row r="82">
          <cell r="B82">
            <v>75</v>
          </cell>
          <cell r="C82" t="str">
            <v>IE 404142</v>
          </cell>
          <cell r="D82" t="str">
            <v>GERADOR DE REFLETORES 01</v>
          </cell>
          <cell r="E82" t="str">
            <v>UNIV</v>
          </cell>
          <cell r="F82" t="str">
            <v>A GERADORA</v>
          </cell>
          <cell r="G82" t="str">
            <v>A GERADORA</v>
          </cell>
          <cell r="H82" t="str">
            <v>BRANCA</v>
          </cell>
          <cell r="Q82" t="str">
            <v>MAQUINA</v>
          </cell>
        </row>
        <row r="83">
          <cell r="B83">
            <v>76</v>
          </cell>
          <cell r="C83" t="str">
            <v>IE 404148</v>
          </cell>
          <cell r="D83" t="str">
            <v>GERADOR DE REFLETORES 02</v>
          </cell>
          <cell r="E83" t="str">
            <v>UNIV</v>
          </cell>
          <cell r="F83" t="str">
            <v>A GERADORA</v>
          </cell>
          <cell r="G83" t="str">
            <v>A GERADORA</v>
          </cell>
          <cell r="H83" t="str">
            <v>BRANCA</v>
          </cell>
          <cell r="Q83" t="str">
            <v>MAQUINA</v>
          </cell>
        </row>
        <row r="84">
          <cell r="B84">
            <v>77</v>
          </cell>
          <cell r="C84" t="str">
            <v>HPW-1211</v>
          </cell>
          <cell r="D84" t="str">
            <v xml:space="preserve">PARATI </v>
          </cell>
          <cell r="E84" t="str">
            <v>VW</v>
          </cell>
          <cell r="F84" t="str">
            <v>CONSULTORIA E REPRESENTAÇÃO</v>
          </cell>
          <cell r="G84" t="str">
            <v>CONSULTORIA E REPRESENTAÇÃO</v>
          </cell>
          <cell r="H84" t="str">
            <v>DEFAUT</v>
          </cell>
          <cell r="Q84" t="str">
            <v>AUTOMOVEL</v>
          </cell>
        </row>
        <row r="85">
          <cell r="B85">
            <v>78</v>
          </cell>
          <cell r="C85" t="str">
            <v>MNG-2829</v>
          </cell>
          <cell r="D85" t="str">
            <v>PRANCHA</v>
          </cell>
          <cell r="E85" t="str">
            <v>VOLVO</v>
          </cell>
          <cell r="G85">
            <v>78</v>
          </cell>
          <cell r="H85" t="str">
            <v>DEFAUT</v>
          </cell>
          <cell r="L85">
            <v>39969</v>
          </cell>
          <cell r="Q85" t="str">
            <v>APOIO</v>
          </cell>
        </row>
        <row r="86">
          <cell r="B86">
            <v>79</v>
          </cell>
          <cell r="C86" t="str">
            <v>CQH-8879</v>
          </cell>
          <cell r="D86" t="str">
            <v>CAÇAMBAO EDC GOLD</v>
          </cell>
          <cell r="E86" t="str">
            <v>VOLVO</v>
          </cell>
          <cell r="F86" t="str">
            <v>DERBERT - G.A.DE CARVALHO</v>
          </cell>
          <cell r="G86" t="str">
            <v>JOAQUIM WANTED LUCENA DE  CARVALHO</v>
          </cell>
          <cell r="H86" t="str">
            <v>VERMELHA</v>
          </cell>
          <cell r="I86" t="str">
            <v>TERESINA</v>
          </cell>
          <cell r="J86">
            <v>25</v>
          </cell>
          <cell r="L86">
            <v>39969</v>
          </cell>
          <cell r="M86" t="str">
            <v>PUXANDO BRITA</v>
          </cell>
          <cell r="Q86" t="str">
            <v>CAÇAMBAO</v>
          </cell>
        </row>
        <row r="87">
          <cell r="B87">
            <v>80</v>
          </cell>
          <cell r="C87" t="str">
            <v>HOM-7302</v>
          </cell>
          <cell r="D87" t="str">
            <v>CACAMBA MB 1516</v>
          </cell>
          <cell r="E87" t="str">
            <v>MB</v>
          </cell>
          <cell r="F87" t="str">
            <v>DERBERT - RAIMUNDO NOTATO LIMA SOARES</v>
          </cell>
          <cell r="G87" t="str">
            <v>RAIMUNDO NONATO LIMA SOARES</v>
          </cell>
          <cell r="H87" t="str">
            <v>AMARELA</v>
          </cell>
          <cell r="I87" t="str">
            <v>TERESINA</v>
          </cell>
          <cell r="J87">
            <v>12</v>
          </cell>
          <cell r="L87">
            <v>39970</v>
          </cell>
          <cell r="M87" t="str">
            <v>PROCUÇÃO</v>
          </cell>
          <cell r="N87">
            <v>0</v>
          </cell>
          <cell r="O87">
            <v>317.75</v>
          </cell>
          <cell r="P87">
            <v>317.75</v>
          </cell>
          <cell r="Q87" t="str">
            <v>CACAMBA</v>
          </cell>
        </row>
        <row r="88">
          <cell r="B88">
            <v>81</v>
          </cell>
          <cell r="C88" t="str">
            <v>D-20 APOIO</v>
          </cell>
          <cell r="D88" t="str">
            <v>D-20</v>
          </cell>
          <cell r="E88" t="str">
            <v>GM</v>
          </cell>
          <cell r="F88" t="str">
            <v>JOSE RIBAMAR DOS SANTOS</v>
          </cell>
          <cell r="G88" t="str">
            <v>JOSE RIBAMAR DOS SANTOS</v>
          </cell>
          <cell r="H88" t="str">
            <v>DEFAUT</v>
          </cell>
          <cell r="I88" t="str">
            <v>SÃO LUIS</v>
          </cell>
          <cell r="Q88" t="str">
            <v>APOIO</v>
          </cell>
        </row>
        <row r="89">
          <cell r="B89">
            <v>82</v>
          </cell>
          <cell r="C89" t="str">
            <v xml:space="preserve">LIMPESA </v>
          </cell>
          <cell r="D89" t="str">
            <v>LIMPESA EQUIP.</v>
          </cell>
          <cell r="E89" t="str">
            <v>DIV</v>
          </cell>
          <cell r="F89" t="str">
            <v>LIMPESA EQUIP.</v>
          </cell>
          <cell r="G89" t="str">
            <v>LIMPESA EQUIP.</v>
          </cell>
          <cell r="H89" t="str">
            <v>DEFAUT</v>
          </cell>
          <cell r="Q89" t="str">
            <v>MAQUINA</v>
          </cell>
        </row>
        <row r="90">
          <cell r="B90">
            <v>83</v>
          </cell>
          <cell r="C90" t="str">
            <v>NHH-2697</v>
          </cell>
          <cell r="D90" t="str">
            <v>CONSULTORIA E REPRESENTAÇÕES</v>
          </cell>
          <cell r="E90" t="str">
            <v>MIT</v>
          </cell>
          <cell r="F90" t="str">
            <v>CONSULTORIA E REPRESENTAÇÃO</v>
          </cell>
          <cell r="G90" t="str">
            <v>CONSULTORIA E REPRESENTAÇÃO</v>
          </cell>
          <cell r="H90" t="str">
            <v>DEFAUT</v>
          </cell>
          <cell r="Q90" t="str">
            <v>APOIO</v>
          </cell>
        </row>
        <row r="91">
          <cell r="B91">
            <v>84</v>
          </cell>
          <cell r="C91" t="str">
            <v>TRATOR ARADO</v>
          </cell>
          <cell r="D91" t="str">
            <v>TRATOR ARADO</v>
          </cell>
          <cell r="E91">
            <v>84</v>
          </cell>
          <cell r="F91" t="str">
            <v>TRATOR ARADO</v>
          </cell>
          <cell r="G91" t="str">
            <v>TRATOR ARADO</v>
          </cell>
          <cell r="H91">
            <v>84</v>
          </cell>
          <cell r="Q91" t="str">
            <v>MAQUINA</v>
          </cell>
        </row>
        <row r="92">
          <cell r="B92">
            <v>85</v>
          </cell>
          <cell r="C92" t="str">
            <v>LVQ-6914</v>
          </cell>
          <cell r="D92" t="str">
            <v>SAVEIRO</v>
          </cell>
          <cell r="E92" t="str">
            <v>VW</v>
          </cell>
          <cell r="F92" t="str">
            <v>LABORATORISTA DELTA</v>
          </cell>
          <cell r="G92" t="str">
            <v>LABORATORISTA DELTA</v>
          </cell>
          <cell r="H92" t="str">
            <v>BRANCA</v>
          </cell>
          <cell r="Q92" t="str">
            <v>AUTOMOVEL</v>
          </cell>
        </row>
        <row r="93">
          <cell r="B93">
            <v>86</v>
          </cell>
          <cell r="C93" t="str">
            <v>CAM.PIPA</v>
          </cell>
          <cell r="D93" t="str">
            <v>VW 14170 (PIPA0</v>
          </cell>
          <cell r="E93" t="str">
            <v>VW</v>
          </cell>
          <cell r="F93" t="str">
            <v>CAMINHAO PIPA</v>
          </cell>
          <cell r="G93" t="str">
            <v>CAMINHAO PIPA</v>
          </cell>
          <cell r="H93">
            <v>86</v>
          </cell>
          <cell r="Q93" t="str">
            <v>MAQUINA</v>
          </cell>
        </row>
        <row r="94">
          <cell r="B94">
            <v>87</v>
          </cell>
          <cell r="C94" t="str">
            <v>CORSA</v>
          </cell>
          <cell r="D94" t="str">
            <v>CONSULTORIA E REPRESENTAÇÕES</v>
          </cell>
          <cell r="E94" t="str">
            <v>GM</v>
          </cell>
          <cell r="F94" t="str">
            <v>CONSULTORIA E REPRESENTAÇÃO</v>
          </cell>
          <cell r="G94" t="str">
            <v>CONSULTORIA E REPRESENTAÇÃO</v>
          </cell>
          <cell r="H94">
            <v>87</v>
          </cell>
          <cell r="Q94" t="str">
            <v>AUTOMOVEL</v>
          </cell>
        </row>
        <row r="95">
          <cell r="B95">
            <v>88</v>
          </cell>
          <cell r="C95" t="str">
            <v>MWY-8308</v>
          </cell>
          <cell r="D95" t="str">
            <v xml:space="preserve">CACAMBA </v>
          </cell>
          <cell r="E95" t="str">
            <v>MB</v>
          </cell>
          <cell r="F95" t="str">
            <v>DESCONHECIDO</v>
          </cell>
          <cell r="G95" t="str">
            <v>DESCONHECIDO</v>
          </cell>
          <cell r="H95">
            <v>88</v>
          </cell>
          <cell r="Q95" t="str">
            <v>CACAMBA</v>
          </cell>
        </row>
        <row r="96">
          <cell r="B96">
            <v>89</v>
          </cell>
          <cell r="C96" t="str">
            <v>HOM-4309</v>
          </cell>
          <cell r="D96" t="str">
            <v xml:space="preserve">CACAMBA MB </v>
          </cell>
          <cell r="E96" t="str">
            <v>MB</v>
          </cell>
          <cell r="F96" t="str">
            <v>SALOMAO</v>
          </cell>
          <cell r="G96" t="str">
            <v>SALOMAO</v>
          </cell>
          <cell r="H96">
            <v>89</v>
          </cell>
          <cell r="Q96" t="str">
            <v>CACAMBA</v>
          </cell>
        </row>
        <row r="97">
          <cell r="B97">
            <v>90</v>
          </cell>
          <cell r="C97" t="str">
            <v>MOP-0287</v>
          </cell>
          <cell r="D97" t="str">
            <v>VAN</v>
          </cell>
          <cell r="E97">
            <v>90</v>
          </cell>
          <cell r="F97" t="str">
            <v>DESCONHECIDO</v>
          </cell>
          <cell r="G97" t="str">
            <v>DESCONHECIDO</v>
          </cell>
          <cell r="H97">
            <v>90</v>
          </cell>
          <cell r="Q97" t="str">
            <v>TRANSP.PESSOAS</v>
          </cell>
        </row>
        <row r="98">
          <cell r="B98">
            <v>91</v>
          </cell>
          <cell r="C98" t="str">
            <v>MQW-7816</v>
          </cell>
          <cell r="D98" t="str">
            <v>ESPAGEDOR</v>
          </cell>
          <cell r="E98">
            <v>91</v>
          </cell>
          <cell r="F98" t="str">
            <v>ATERPA</v>
          </cell>
          <cell r="G98" t="str">
            <v>ATERPA</v>
          </cell>
          <cell r="H98">
            <v>91</v>
          </cell>
          <cell r="Q98" t="str">
            <v>MAQUINA</v>
          </cell>
        </row>
        <row r="99">
          <cell r="B99">
            <v>92</v>
          </cell>
          <cell r="C99" t="str">
            <v>KLI-2078</v>
          </cell>
          <cell r="D99" t="str">
            <v>POLO</v>
          </cell>
          <cell r="E99" t="str">
            <v>VW</v>
          </cell>
          <cell r="F99" t="str">
            <v>DELTA CONST. (FOFAO)</v>
          </cell>
          <cell r="G99" t="str">
            <v>DELTA CONST. (FOFAO)</v>
          </cell>
          <cell r="H99">
            <v>92</v>
          </cell>
          <cell r="Q99" t="str">
            <v>AUTOMOVEL</v>
          </cell>
        </row>
        <row r="100">
          <cell r="B100">
            <v>93</v>
          </cell>
          <cell r="C100">
            <v>93</v>
          </cell>
          <cell r="D100">
            <v>93</v>
          </cell>
          <cell r="E100">
            <v>93</v>
          </cell>
          <cell r="F100">
            <v>93</v>
          </cell>
          <cell r="G100">
            <v>93</v>
          </cell>
          <cell r="H100">
            <v>93</v>
          </cell>
        </row>
        <row r="101">
          <cell r="B101">
            <v>94</v>
          </cell>
          <cell r="C101">
            <v>94</v>
          </cell>
          <cell r="D101">
            <v>94</v>
          </cell>
          <cell r="E101">
            <v>94</v>
          </cell>
          <cell r="F101">
            <v>94</v>
          </cell>
          <cell r="G101">
            <v>94</v>
          </cell>
          <cell r="H101">
            <v>94</v>
          </cell>
        </row>
        <row r="102">
          <cell r="B102">
            <v>95</v>
          </cell>
          <cell r="C102">
            <v>95</v>
          </cell>
          <cell r="D102">
            <v>95</v>
          </cell>
          <cell r="E102">
            <v>95</v>
          </cell>
          <cell r="F102">
            <v>95</v>
          </cell>
          <cell r="G102">
            <v>95</v>
          </cell>
          <cell r="H102">
            <v>95</v>
          </cell>
        </row>
        <row r="103">
          <cell r="B103">
            <v>96</v>
          </cell>
          <cell r="C103">
            <v>96</v>
          </cell>
          <cell r="D103">
            <v>96</v>
          </cell>
          <cell r="E103">
            <v>96</v>
          </cell>
          <cell r="F103">
            <v>96</v>
          </cell>
          <cell r="G103">
            <v>96</v>
          </cell>
          <cell r="H103">
            <v>96</v>
          </cell>
        </row>
        <row r="104">
          <cell r="B104">
            <v>97</v>
          </cell>
          <cell r="C104">
            <v>97</v>
          </cell>
          <cell r="D104">
            <v>97</v>
          </cell>
          <cell r="E104">
            <v>97</v>
          </cell>
          <cell r="F104">
            <v>97</v>
          </cell>
          <cell r="G104">
            <v>97</v>
          </cell>
          <cell r="H104">
            <v>97</v>
          </cell>
        </row>
        <row r="105">
          <cell r="B105">
            <v>98</v>
          </cell>
          <cell r="C105">
            <v>98</v>
          </cell>
          <cell r="D105">
            <v>98</v>
          </cell>
          <cell r="E105">
            <v>98</v>
          </cell>
          <cell r="F105">
            <v>98</v>
          </cell>
          <cell r="G105">
            <v>98</v>
          </cell>
          <cell r="H105">
            <v>98</v>
          </cell>
        </row>
        <row r="106">
          <cell r="B106">
            <v>99</v>
          </cell>
          <cell r="C106">
            <v>99</v>
          </cell>
          <cell r="D106">
            <v>99</v>
          </cell>
          <cell r="E106">
            <v>99</v>
          </cell>
          <cell r="F106">
            <v>99</v>
          </cell>
          <cell r="G106">
            <v>99</v>
          </cell>
          <cell r="H106">
            <v>99</v>
          </cell>
        </row>
        <row r="107">
          <cell r="B107">
            <v>100</v>
          </cell>
          <cell r="C107">
            <v>100</v>
          </cell>
          <cell r="D107">
            <v>100</v>
          </cell>
          <cell r="E107">
            <v>100</v>
          </cell>
          <cell r="F107">
            <v>100</v>
          </cell>
          <cell r="G107">
            <v>100</v>
          </cell>
          <cell r="H107">
            <v>100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s>
    <sheetDataSet>
      <sheetData sheetId="0">
        <row r="2">
          <cell r="U2" t="str">
            <v>FOLHA 01</v>
          </cell>
        </row>
        <row r="7">
          <cell r="S7" t="str">
            <v xml:space="preserve">             QUADRO DE INDICADORES FISICOS  </v>
          </cell>
        </row>
        <row r="9">
          <cell r="S9" t="str">
            <v xml:space="preserve"> FIRMA    :  CBEMI- CONSTRUTORA BRASILEIRA E  MINERADORA LTDA</v>
          </cell>
        </row>
        <row r="10">
          <cell r="S10" t="str">
            <v xml:space="preserve"> CONTRATO :  PD -16.001/97-00          MEDICAO :</v>
          </cell>
          <cell r="T10" t="str">
            <v xml:space="preserve"> 61a. M.P.</v>
          </cell>
        </row>
        <row r="11">
          <cell r="S11" t="str">
            <v xml:space="preserve"> SERVICOS:     EXECUTADOS ATE:31/03/02  PERIODO LIQUIDO  01/03/02 A 31/03/02</v>
          </cell>
        </row>
        <row r="13">
          <cell r="T13" t="str">
            <v>UNIDADE</v>
          </cell>
          <cell r="U13" t="str">
            <v>QUANTIDADE</v>
          </cell>
        </row>
        <row r="15">
          <cell r="S15" t="str">
            <v xml:space="preserve"> - TAPA BURACO</v>
          </cell>
          <cell r="T15" t="str">
            <v>1000 M3</v>
          </cell>
          <cell r="U15">
            <v>4.2</v>
          </cell>
        </row>
        <row r="16">
          <cell r="S16" t="str">
            <v xml:space="preserve"> - LIMPEZA DE SARGETA E MEIO-FIO</v>
          </cell>
          <cell r="T16" t="str">
            <v>Km</v>
          </cell>
          <cell r="U16">
            <v>573.39</v>
          </cell>
        </row>
        <row r="17">
          <cell r="S17" t="str">
            <v xml:space="preserve"> - ROÇADA</v>
          </cell>
          <cell r="T17" t="str">
            <v>HA</v>
          </cell>
          <cell r="U17">
            <v>818.22</v>
          </cell>
        </row>
        <row r="18">
          <cell r="S18" t="str">
            <v xml:space="preserve"> - RECOMPOSICAO DO REVESTIMENTO</v>
          </cell>
          <cell r="T18" t="str">
            <v>KM</v>
          </cell>
          <cell r="U18">
            <v>53.38</v>
          </cell>
        </row>
        <row r="19">
          <cell r="S19" t="str">
            <v xml:space="preserve"> - SINALIZACAO</v>
          </cell>
          <cell r="T19" t="str">
            <v>KM</v>
          </cell>
          <cell r="U19">
            <v>112.7</v>
          </cell>
        </row>
        <row r="20">
          <cell r="S20" t="str">
            <v xml:space="preserve"> - RECOMPOSICAO DE EROSAO</v>
          </cell>
          <cell r="T20" t="str">
            <v>1000 M3</v>
          </cell>
          <cell r="U20">
            <v>16.41</v>
          </cell>
        </row>
        <row r="41">
          <cell r="S41" t="str">
            <v>CERTIFICO QUE O(S) SERVIÇO(S) ACIMA DISCRIMINADOS FOI(FORAM) EFETUADO(S):</v>
          </cell>
        </row>
        <row r="45">
          <cell r="T45" t="str">
            <v>EM, 01/03/2002</v>
          </cell>
        </row>
        <row r="50">
          <cell r="S50" t="str">
            <v>_______________________          ____________________________    _________________________</v>
          </cell>
        </row>
        <row r="51">
          <cell r="S51" t="str">
            <v>ENG. GERVASIO MARCINICHEN               ENG. IZALDO CARLOS KONDLATSCH       ENG . WAGNER  FERNANDO FABRE</v>
          </cell>
        </row>
      </sheetData>
      <sheetData sheetId="1">
        <row r="2">
          <cell r="U2" t="str">
            <v>FOLHA 01</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SERVIÇOS"/>
      <sheetName val="ORÇAMENTO"/>
      <sheetName val="CROQUI"/>
      <sheetName val="MOBIL-CANT"/>
      <sheetName val="MB"/>
      <sheetName val="AQ TR MB"/>
      <sheetName val="COMPARATIVO"/>
      <sheetName val="Cav. mec. reb."/>
    </sheetNames>
    <sheetDataSet>
      <sheetData sheetId="0"/>
      <sheetData sheetId="1"/>
      <sheetData sheetId="2" refreshError="1"/>
      <sheetData sheetId="3"/>
      <sheetData sheetId="4"/>
      <sheetData sheetId="5"/>
      <sheetData sheetId="6"/>
      <sheetData sheetId="7"/>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TREVOS"/>
      <sheetName val="CROQUIS"/>
      <sheetName val="MB"/>
      <sheetName val="AQ TR MB"/>
      <sheetName val="MOBIL-CANT"/>
      <sheetName val="SERVIÇOS"/>
      <sheetName val="P reaj x P atual"/>
      <sheetName val="ORÇAMENTO"/>
      <sheetName val="TLCB5"/>
      <sheetName val="TLMR"/>
      <sheetName val="TLCC4"/>
      <sheetName val="TCC10"/>
      <sheetName val="TCCB10"/>
      <sheetName val="CRONOGAMA 1º"/>
      <sheetName val="CRONOGAMA 2º "/>
      <sheetName val="Micro Flex 1,5"/>
      <sheetName val="Desm dest. limpeza ate 15 m"/>
      <sheetName val="dest. arv. 0,15 a 0,30 m "/>
      <sheetName val="Regul. mec faixa dominio"/>
      <sheetName val="corte e limpeza de areas gramad"/>
      <sheetName val="trator de estreiras 7D"/>
      <sheetName val="Enroc. ped. jogada"/>
      <sheetName val="Recomp. G. corpo"/>
      <sheetName val="Reat Apilo"/>
      <sheetName val="MBUQ ACBC"/>
      <sheetName val="Compressor"/>
      <sheetName val="Solo Melh. c cim. base rem prof"/>
      <sheetName val="Pint de Lig"/>
      <sheetName val="Capa sel. c areia AC"/>
      <sheetName val="Man.recomp. pint.faixa"/>
      <sheetName val="Rec. rev MBUQ"/>
      <sheetName val="Rem.mec. rev.bet."/>
      <sheetName val="Rem.mec. cam gran"/>
      <sheetName val="Concr. ciclop"/>
      <sheetName val="Concr. cimento"/>
      <sheetName val="Dobra col. armad."/>
      <sheetName val="Forma"/>
      <sheetName val="Reat. comp. bueiro"/>
      <sheetName val="Limp. ponte"/>
      <sheetName val="Esc. Man.Mat. 1ª"/>
      <sheetName val="Esc.Mec.vala"/>
      <sheetName val="Enroc. ped. arrumada"/>
      <sheetName val="Rev. veg. leivas"/>
      <sheetName val="Recomp.tacha"/>
      <sheetName val="Tapa Buraco"/>
      <sheetName val="Rem.prof. Manual"/>
      <sheetName val="Rem.prof.Mecaniz."/>
      <sheetName val="Limp. sarj. meio fio"/>
      <sheetName val="Limp. Val. corte"/>
      <sheetName val="Limp. desc. d'agua"/>
      <sheetName val="Limp. bueiro"/>
      <sheetName val="Limp. placa"/>
      <sheetName val="Recomp. Placa "/>
      <sheetName val="Recomp. Def.met."/>
      <sheetName val="Caiação"/>
      <sheetName val="Recomp. man. aterro"/>
      <sheetName val="Recomp. mec. aterro"/>
      <sheetName val="Roçada man."/>
      <sheetName val="Roçada Capim colonião"/>
      <sheetName val="Roçada mecaniz."/>
      <sheetName val="Capina"/>
      <sheetName val="Brita p base"/>
      <sheetName val="Transp.local CB 5m³"/>
      <sheetName val="Transp.local Mat.Rem"/>
      <sheetName val="Transp.local CC 4t"/>
      <sheetName val="Transp.Com CC 15t"/>
      <sheetName val="Transp.Com. CB 10m³ "/>
      <sheetName val="Transp.local mat. bet."/>
      <sheetName val="Encarregado turma"/>
      <sheetName val="Servente"/>
      <sheetName val="Motoserra"/>
      <sheetName val="Cam basc. 5m³"/>
      <sheetName val="Automóvel"/>
      <sheetName val="Correção def.MB"/>
      <sheetName val="Desobstr. bueiro"/>
      <sheetName val="Cav. mec. reb."/>
      <sheetName val="Fabr. g.corpo"/>
      <sheetName val="prep.Aço- CA50"/>
      <sheetName val="Concr.estr. 18mpa PM"/>
      <sheetName val="Concr.estr. 18mpa"/>
      <sheetName val="Expurgo.jz"/>
      <sheetName val="Limp.cam.vg.jz"/>
      <sheetName val="Esc.c.mat jz"/>
      <sheetName val="Forn. aço CA-50"/>
      <sheetName val="Forn. aço CA-25"/>
      <sheetName val="Areia Comerc."/>
      <sheetName val="Brita Comerc."/>
      <sheetName val="Pedra mão Comerc."/>
      <sheetName val="Obt. grama"/>
      <sheetName val="Plan1"/>
    </sheetNames>
    <sheetDataSet>
      <sheetData sheetId="0">
        <row r="14">
          <cell r="G14">
            <v>124.608</v>
          </cell>
        </row>
      </sheetData>
      <sheetData sheetId="1">
        <row r="14">
          <cell r="G14">
            <v>124.608</v>
          </cell>
        </row>
      </sheetData>
      <sheetData sheetId="2">
        <row r="14">
          <cell r="G14">
            <v>124.608</v>
          </cell>
        </row>
      </sheetData>
      <sheetData sheetId="3"/>
      <sheetData sheetId="4">
        <row r="14">
          <cell r="G14">
            <v>124.608</v>
          </cell>
        </row>
      </sheetData>
      <sheetData sheetId="5">
        <row r="14">
          <cell r="G14">
            <v>124.608</v>
          </cell>
        </row>
      </sheetData>
      <sheetData sheetId="6">
        <row r="14">
          <cell r="G14">
            <v>124.608</v>
          </cell>
        </row>
        <row r="19">
          <cell r="G19">
            <v>207.68</v>
          </cell>
        </row>
        <row r="20">
          <cell r="G20">
            <v>38.94</v>
          </cell>
        </row>
        <row r="23">
          <cell r="G23">
            <v>800</v>
          </cell>
        </row>
        <row r="31">
          <cell r="G31">
            <v>24000</v>
          </cell>
        </row>
        <row r="46">
          <cell r="G46">
            <v>3115.2</v>
          </cell>
        </row>
      </sheetData>
      <sheetData sheetId="7" refreshError="1"/>
      <sheetData sheetId="8"/>
      <sheetData sheetId="9"/>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 Belém - Jun-07"/>
      <sheetName val="Reg. Belém - Jul-07"/>
      <sheetName val="Reg. Belém - Ago-2007"/>
      <sheetName val="Reg. Belém - Set-2007"/>
      <sheetName val="Reg. Belém - Mar-2008"/>
      <sheetName val="Reg. Belém - Jul-2008"/>
      <sheetName val="Ago-2008"/>
      <sheetName val="Plan1"/>
      <sheetName val="fresagem de pista ago-98"/>
    </sheetNames>
    <sheetDataSet>
      <sheetData sheetId="0"/>
      <sheetData sheetId="1"/>
      <sheetData sheetId="2"/>
      <sheetData sheetId="3"/>
      <sheetData sheetId="4"/>
      <sheetData sheetId="5"/>
      <sheetData sheetId="6"/>
      <sheetData sheetId="7">
        <row r="2">
          <cell r="A2" t="str">
            <v>00450 - SÃO M. DO GUAMÁ/PA</v>
          </cell>
        </row>
        <row r="3">
          <cell r="A3" t="str">
            <v>00711 - BARREIRINHAS/MA</v>
          </cell>
        </row>
        <row r="4">
          <cell r="A4" t="str">
            <v>00718 - ESCRITÓRIO BELÉM/PA</v>
          </cell>
        </row>
        <row r="5">
          <cell r="A5" t="str">
            <v>00819 - CASTANHAL/PA</v>
          </cell>
        </row>
        <row r="6">
          <cell r="A6" t="str">
            <v>00947 - SANTA INÊS/MA</v>
          </cell>
        </row>
        <row r="7">
          <cell r="A7" t="str">
            <v>01015 - PA 150 NORTE SUL/PA</v>
          </cell>
        </row>
        <row r="8">
          <cell r="A8" t="str">
            <v>01039 - TUCURUÍ/PA</v>
          </cell>
        </row>
        <row r="9">
          <cell r="A9" t="str">
            <v>01050 - PERITORÓ/MA</v>
          </cell>
        </row>
        <row r="10">
          <cell r="A10" t="str">
            <v>01051 - BACABAL/MA</v>
          </cell>
        </row>
        <row r="11">
          <cell r="A11" t="str">
            <v>01065 - SÃO D. DO AZEITÃO/MA</v>
          </cell>
        </row>
        <row r="12">
          <cell r="A12" t="str">
            <v>01072 - ANANINDEUA/PA</v>
          </cell>
        </row>
        <row r="13">
          <cell r="A13" t="str">
            <v>01165 - PA 252/PA</v>
          </cell>
        </row>
        <row r="14">
          <cell r="A14" t="str">
            <v>01175 - EST. ANANINDEUA/PA</v>
          </cell>
        </row>
      </sheetData>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ções"/>
      <sheetName val="Obras Civis"/>
      <sheetName val="Materiais"/>
      <sheetName val="OC Modelo"/>
      <sheetName val="Mat. Modelo"/>
      <sheetName val="Mat. EMI"/>
      <sheetName val="OC EMI"/>
      <sheetName val="Tabela de Preço"/>
      <sheetName val="Rede Modelo"/>
      <sheetName val="Bacia 1"/>
      <sheetName val="Bacia 1B"/>
      <sheetName val="Bacia 2"/>
      <sheetName val="Bacia 3"/>
      <sheetName val="Bacia 4"/>
      <sheetName val="Bacia 8"/>
      <sheetName val="Bacia 9"/>
      <sheetName val="Bacia 10"/>
      <sheetName val="Emi"/>
      <sheetName val="EMI Modelo"/>
      <sheetName val="Aux. Códigos"/>
      <sheetName val="Mat. Orcasan"/>
      <sheetName val="Emi 1"/>
      <sheetName val="Emi 1B"/>
      <sheetName val="Emi 2"/>
      <sheetName val="Emi 3"/>
      <sheetName val="Emi 4"/>
      <sheetName val="Emi 8"/>
      <sheetName val="Emi 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4">
          <cell r="P4" t="str">
            <v>Principal</v>
          </cell>
        </row>
        <row r="5">
          <cell r="P5" t="str">
            <v>Secundária</v>
          </cell>
        </row>
        <row r="6">
          <cell r="P6" t="str">
            <v>Local</v>
          </cell>
        </row>
        <row r="7">
          <cell r="P7" t="str">
            <v>Não se aplica</v>
          </cell>
        </row>
      </sheetData>
      <sheetData sheetId="20"/>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vimento"/>
      <sheetName val="Cad.Fornecedores"/>
      <sheetName val="Relação Modalidades"/>
      <sheetName val="Plan1"/>
      <sheetName val="resumo_aut1"/>
      <sheetName val="Anual"/>
    </sheetNames>
    <sheetDataSet>
      <sheetData sheetId="0" refreshError="1"/>
      <sheetData sheetId="1" refreshError="1">
        <row r="1">
          <cell r="A1" t="str">
            <v>*00.508.959/000213</v>
          </cell>
        </row>
        <row r="2">
          <cell r="A2" t="str">
            <v>00.0.8.29./247--75</v>
          </cell>
        </row>
        <row r="3">
          <cell r="A3" t="str">
            <v>00.000.779/0001-45</v>
          </cell>
        </row>
        <row r="4">
          <cell r="A4" t="str">
            <v>00.000.802/0003-63</v>
          </cell>
        </row>
        <row r="5">
          <cell r="A5" t="str">
            <v>00.000.802/0006-06</v>
          </cell>
        </row>
        <row r="6">
          <cell r="A6" t="str">
            <v>00.000.802/0025-79</v>
          </cell>
        </row>
        <row r="7">
          <cell r="A7" t="str">
            <v>00.000.802/0035-40</v>
          </cell>
        </row>
        <row r="8">
          <cell r="A8" t="str">
            <v>00.002.497/0001-87</v>
          </cell>
        </row>
        <row r="9">
          <cell r="A9" t="str">
            <v>00.003.243/0001-83</v>
          </cell>
        </row>
        <row r="10">
          <cell r="A10" t="str">
            <v>00.003.516/0001-90</v>
          </cell>
        </row>
        <row r="11">
          <cell r="A11" t="str">
            <v>00.003.618/0001-05</v>
          </cell>
        </row>
        <row r="12">
          <cell r="A12" t="str">
            <v>00.004.212/0001-47</v>
          </cell>
        </row>
        <row r="13">
          <cell r="A13" t="str">
            <v>00.005.103/0001-44</v>
          </cell>
        </row>
        <row r="14">
          <cell r="A14" t="str">
            <v>00.005.701/0002-02</v>
          </cell>
        </row>
        <row r="15">
          <cell r="A15" t="str">
            <v>00.011.481/0001-30</v>
          </cell>
        </row>
        <row r="16">
          <cell r="A16" t="str">
            <v>00.013.631/0001-45</v>
          </cell>
        </row>
        <row r="17">
          <cell r="A17" t="str">
            <v>00.015.535/0001-36</v>
          </cell>
        </row>
        <row r="18">
          <cell r="A18" t="str">
            <v>00.018.031/0001-70</v>
          </cell>
        </row>
        <row r="19">
          <cell r="A19" t="str">
            <v>00.018.675/0001-68</v>
          </cell>
        </row>
        <row r="20">
          <cell r="A20" t="str">
            <v>00.018.675/0002-49</v>
          </cell>
        </row>
        <row r="21">
          <cell r="A21" t="str">
            <v>00.019.863/0001-00</v>
          </cell>
        </row>
        <row r="22">
          <cell r="A22" t="str">
            <v>00.024.143/0001-33</v>
          </cell>
        </row>
        <row r="23">
          <cell r="A23" t="str">
            <v>00.024.780/0001-00</v>
          </cell>
        </row>
        <row r="24">
          <cell r="A24" t="str">
            <v>00.041.327/0040-18</v>
          </cell>
        </row>
        <row r="25">
          <cell r="A25" t="str">
            <v>00.052.803/0001-90</v>
          </cell>
        </row>
        <row r="26">
          <cell r="A26" t="str">
            <v>00.057.240/0007-18</v>
          </cell>
        </row>
        <row r="27">
          <cell r="A27" t="str">
            <v>00.057.240/0012-85</v>
          </cell>
        </row>
        <row r="28">
          <cell r="A28" t="str">
            <v>00.057.240/0015-28</v>
          </cell>
        </row>
        <row r="29">
          <cell r="A29" t="str">
            <v>00.058.456/0002-93</v>
          </cell>
        </row>
        <row r="30">
          <cell r="A30" t="str">
            <v>00.059.047/0001-20</v>
          </cell>
        </row>
        <row r="31">
          <cell r="A31" t="str">
            <v>00.059.799/0001-91</v>
          </cell>
        </row>
        <row r="32">
          <cell r="A32" t="str">
            <v>00.060.631/0001-04</v>
          </cell>
        </row>
        <row r="33">
          <cell r="A33" t="str">
            <v>00.061.784/0001-68</v>
          </cell>
        </row>
        <row r="34">
          <cell r="A34" t="str">
            <v>00.061.966/0001-39</v>
          </cell>
        </row>
        <row r="35">
          <cell r="A35" t="str">
            <v>00.062.917/0001-10</v>
          </cell>
        </row>
        <row r="36">
          <cell r="A36" t="str">
            <v>00.063.076/0001-66</v>
          </cell>
        </row>
        <row r="37">
          <cell r="A37" t="str">
            <v>00.063.220/0001-64</v>
          </cell>
        </row>
        <row r="38">
          <cell r="A38" t="str">
            <v>00.064.755/0001-50</v>
          </cell>
        </row>
        <row r="39">
          <cell r="A39" t="str">
            <v>00.065.070/0001-28</v>
          </cell>
        </row>
        <row r="40">
          <cell r="A40" t="str">
            <v>00.070.698/0001-11</v>
          </cell>
        </row>
        <row r="41">
          <cell r="A41" t="str">
            <v>00.070.727/0001-45</v>
          </cell>
        </row>
        <row r="42">
          <cell r="A42" t="str">
            <v>00.071.675/0001-21</v>
          </cell>
        </row>
        <row r="43">
          <cell r="A43" t="str">
            <v>00.077.142/0001-57</v>
          </cell>
        </row>
        <row r="44">
          <cell r="A44" t="str">
            <v>00.081.333/0001-92</v>
          </cell>
        </row>
        <row r="45">
          <cell r="A45" t="str">
            <v>00.083.043/0001-88</v>
          </cell>
        </row>
        <row r="46">
          <cell r="A46" t="str">
            <v>00.083.314/0001-03</v>
          </cell>
        </row>
        <row r="47">
          <cell r="A47" t="str">
            <v>00.085.446/0001-66</v>
          </cell>
        </row>
        <row r="48">
          <cell r="A48" t="str">
            <v>00.085.813/0001-21</v>
          </cell>
        </row>
        <row r="49">
          <cell r="A49" t="str">
            <v>00.088.520/0001-06</v>
          </cell>
        </row>
        <row r="50">
          <cell r="A50" t="str">
            <v>00.090.832/0001-46</v>
          </cell>
        </row>
        <row r="51">
          <cell r="A51" t="str">
            <v>00.092.407/0002-77</v>
          </cell>
        </row>
        <row r="52">
          <cell r="A52" t="str">
            <v>00.093.791/0001-41</v>
          </cell>
        </row>
        <row r="53">
          <cell r="A53" t="str">
            <v>00.094.881/0001-57</v>
          </cell>
        </row>
        <row r="54">
          <cell r="A54" t="str">
            <v>00.097.114/0001-00</v>
          </cell>
        </row>
        <row r="55">
          <cell r="A55" t="str">
            <v>00.098.542/0001-49</v>
          </cell>
        </row>
        <row r="56">
          <cell r="A56" t="str">
            <v>00.099.370/0001-28</v>
          </cell>
        </row>
        <row r="57">
          <cell r="A57" t="str">
            <v>00.109.339/0001-20</v>
          </cell>
        </row>
        <row r="58">
          <cell r="A58" t="str">
            <v>00.109.852/0001-11</v>
          </cell>
        </row>
        <row r="59">
          <cell r="A59" t="str">
            <v>00.110.268/0001-86</v>
          </cell>
        </row>
        <row r="60">
          <cell r="A60" t="str">
            <v>00.110.268/0003-48</v>
          </cell>
        </row>
        <row r="61">
          <cell r="A61" t="str">
            <v>00.118.060/0001-03</v>
          </cell>
        </row>
        <row r="62">
          <cell r="A62" t="str">
            <v>00.118.442/0001-37</v>
          </cell>
        </row>
        <row r="63">
          <cell r="A63" t="str">
            <v>00.118.738/0001-58</v>
          </cell>
        </row>
        <row r="64">
          <cell r="A64" t="str">
            <v>00.118.802/0001-09</v>
          </cell>
        </row>
        <row r="65">
          <cell r="A65" t="str">
            <v>00.119.405/0001-43</v>
          </cell>
        </row>
        <row r="66">
          <cell r="A66" t="str">
            <v>00.122.641/0001-19</v>
          </cell>
        </row>
        <row r="67">
          <cell r="A67" t="str">
            <v>00.125.349/0005-83</v>
          </cell>
        </row>
        <row r="68">
          <cell r="A68" t="str">
            <v>00.125.772/0001-50</v>
          </cell>
        </row>
        <row r="69">
          <cell r="A69" t="str">
            <v>00.128.865/0001-38</v>
          </cell>
        </row>
        <row r="70">
          <cell r="A70" t="str">
            <v>00.130.132/0001-38</v>
          </cell>
        </row>
        <row r="71">
          <cell r="A71" t="str">
            <v>00.130.139/0001-50</v>
          </cell>
        </row>
        <row r="72">
          <cell r="A72" t="str">
            <v>00.131.267/0001-18</v>
          </cell>
        </row>
        <row r="73">
          <cell r="A73" t="str">
            <v>00.131.718/0001-17</v>
          </cell>
        </row>
        <row r="74">
          <cell r="A74" t="str">
            <v>00.136.196/0001-46</v>
          </cell>
        </row>
        <row r="75">
          <cell r="A75" t="str">
            <v>00.136.907/0001-82</v>
          </cell>
        </row>
        <row r="76">
          <cell r="A76" t="str">
            <v>00.138.340/0001-83</v>
          </cell>
        </row>
        <row r="77">
          <cell r="A77" t="str">
            <v>00.138.806/0001-40</v>
          </cell>
        </row>
        <row r="78">
          <cell r="A78" t="str">
            <v>00.139.065/0001-12</v>
          </cell>
        </row>
        <row r="79">
          <cell r="A79" t="str">
            <v>00.141.445/0001-91</v>
          </cell>
        </row>
        <row r="80">
          <cell r="A80" t="str">
            <v>00.141.609/0001-80</v>
          </cell>
        </row>
        <row r="81">
          <cell r="A81" t="str">
            <v>00.143.187/0001-82</v>
          </cell>
        </row>
        <row r="82">
          <cell r="A82" t="str">
            <v>00.143.404/0001-34</v>
          </cell>
        </row>
        <row r="83">
          <cell r="A83" t="str">
            <v>00.144.269/0001-41</v>
          </cell>
        </row>
        <row r="84">
          <cell r="A84" t="str">
            <v>00.145.360/0001-81</v>
          </cell>
        </row>
        <row r="85">
          <cell r="A85" t="str">
            <v>00.146.408/0001-76</v>
          </cell>
        </row>
        <row r="86">
          <cell r="A86" t="str">
            <v>00.146.658/0001-06</v>
          </cell>
        </row>
        <row r="87">
          <cell r="A87" t="str">
            <v>00.150.164/0001-03</v>
          </cell>
        </row>
        <row r="88">
          <cell r="A88" t="str">
            <v>00.150.666/0001-26</v>
          </cell>
        </row>
        <row r="89">
          <cell r="A89" t="str">
            <v>00.152.592/0001-67</v>
          </cell>
        </row>
        <row r="90">
          <cell r="A90" t="str">
            <v>00.153.181/0001-96</v>
          </cell>
        </row>
        <row r="91">
          <cell r="A91" t="str">
            <v>00.153.298/0001-70</v>
          </cell>
        </row>
        <row r="92">
          <cell r="A92" t="str">
            <v>00.160.198/0001-70</v>
          </cell>
        </row>
        <row r="93">
          <cell r="A93" t="str">
            <v>00.160.911/0003-48</v>
          </cell>
        </row>
        <row r="94">
          <cell r="A94" t="str">
            <v>00.162.244/0001-70</v>
          </cell>
        </row>
        <row r="95">
          <cell r="A95" t="str">
            <v>00.163.497/0001-69</v>
          </cell>
        </row>
        <row r="96">
          <cell r="A96" t="str">
            <v>00.164.264/0001-80</v>
          </cell>
        </row>
        <row r="97">
          <cell r="A97" t="str">
            <v>00.173.551/0001-57</v>
          </cell>
        </row>
        <row r="98">
          <cell r="A98" t="str">
            <v>00.175.552/0001-30</v>
          </cell>
        </row>
        <row r="99">
          <cell r="A99" t="str">
            <v>00.175.921/0001-95</v>
          </cell>
        </row>
        <row r="100">
          <cell r="A100" t="str">
            <v>00.177.702/0001-45</v>
          </cell>
        </row>
        <row r="101">
          <cell r="A101" t="str">
            <v>00.184.131/0001-76</v>
          </cell>
        </row>
        <row r="102">
          <cell r="A102" t="str">
            <v>00.185.997/0001-00</v>
          </cell>
        </row>
        <row r="103">
          <cell r="A103" t="str">
            <v>00.185.997/0004-44</v>
          </cell>
        </row>
        <row r="104">
          <cell r="A104" t="str">
            <v>00.186.938/0001-48</v>
          </cell>
        </row>
        <row r="105">
          <cell r="A105" t="str">
            <v>00.187.790/0001-66</v>
          </cell>
        </row>
        <row r="106">
          <cell r="A106" t="str">
            <v>00.187.954/0001-55</v>
          </cell>
        </row>
        <row r="107">
          <cell r="A107" t="str">
            <v>00.187.954/0003-17</v>
          </cell>
        </row>
        <row r="108">
          <cell r="A108" t="str">
            <v>00.189.509/0001-24</v>
          </cell>
        </row>
        <row r="109">
          <cell r="A109" t="str">
            <v>00.191.527/0001-40</v>
          </cell>
        </row>
        <row r="110">
          <cell r="A110" t="str">
            <v>00.191.797/0001-51</v>
          </cell>
        </row>
        <row r="111">
          <cell r="A111" t="str">
            <v>00.193.199/0001-11</v>
          </cell>
        </row>
        <row r="112">
          <cell r="A112" t="str">
            <v>00.193.635/0001-52</v>
          </cell>
        </row>
        <row r="113">
          <cell r="A113" t="str">
            <v>00.195.120/0001-91</v>
          </cell>
        </row>
        <row r="114">
          <cell r="A114" t="str">
            <v>00.198.308/0001-93</v>
          </cell>
        </row>
        <row r="115">
          <cell r="A115" t="str">
            <v>00.198.905/0001-18</v>
          </cell>
        </row>
        <row r="116">
          <cell r="A116" t="str">
            <v>00.199.340/0001-93</v>
          </cell>
        </row>
        <row r="117">
          <cell r="A117" t="str">
            <v>00.211.642/0001-30</v>
          </cell>
        </row>
        <row r="118">
          <cell r="A118" t="str">
            <v>00.215.245/0001-36</v>
          </cell>
        </row>
        <row r="119">
          <cell r="A119" t="str">
            <v>00.217.152/0001-40</v>
          </cell>
        </row>
        <row r="120">
          <cell r="A120" t="str">
            <v>00.217.289/0001-03</v>
          </cell>
        </row>
        <row r="121">
          <cell r="A121" t="str">
            <v>00.223.367/0001-74</v>
          </cell>
        </row>
        <row r="122">
          <cell r="A122" t="str">
            <v>00.231.455/0001-18</v>
          </cell>
        </row>
        <row r="123">
          <cell r="A123" t="str">
            <v>00.232.739/0001-29</v>
          </cell>
        </row>
        <row r="124">
          <cell r="A124" t="str">
            <v>00.233.064/0001-32</v>
          </cell>
        </row>
        <row r="125">
          <cell r="A125" t="str">
            <v>00.233.883/0001-80</v>
          </cell>
        </row>
        <row r="126">
          <cell r="A126" t="str">
            <v>00.235.212/0001-58</v>
          </cell>
        </row>
        <row r="127">
          <cell r="A127" t="str">
            <v>00.237.003/0006-58</v>
          </cell>
        </row>
        <row r="128">
          <cell r="A128" t="str">
            <v>00.237.003/0013-87</v>
          </cell>
        </row>
        <row r="129">
          <cell r="A129" t="str">
            <v>00.237.481/0001-53</v>
          </cell>
        </row>
        <row r="130">
          <cell r="A130" t="str">
            <v>00.237.584/0001-13</v>
          </cell>
        </row>
        <row r="131">
          <cell r="A131" t="str">
            <v>00.237.718/0001-04</v>
          </cell>
        </row>
        <row r="132">
          <cell r="A132" t="str">
            <v>00.240.568/0001-80</v>
          </cell>
        </row>
        <row r="133">
          <cell r="A133" t="str">
            <v>00.242.330/0001-93</v>
          </cell>
        </row>
        <row r="134">
          <cell r="A134" t="str">
            <v>00.242.640/0001-08</v>
          </cell>
        </row>
        <row r="135">
          <cell r="A135" t="str">
            <v>00.242.640/0002-99</v>
          </cell>
        </row>
        <row r="136">
          <cell r="A136" t="str">
            <v>00.242.640/0003-70</v>
          </cell>
        </row>
        <row r="137">
          <cell r="A137" t="str">
            <v>00.242.640/0005-31</v>
          </cell>
        </row>
        <row r="138">
          <cell r="A138" t="str">
            <v>00.243.756/0001-61</v>
          </cell>
        </row>
        <row r="139">
          <cell r="A139" t="str">
            <v>00.246.170/0001-50</v>
          </cell>
        </row>
        <row r="140">
          <cell r="A140" t="str">
            <v>00.246.453/0001-00</v>
          </cell>
        </row>
        <row r="141">
          <cell r="A141" t="str">
            <v>00.249.803/0001-84</v>
          </cell>
        </row>
        <row r="142">
          <cell r="A142" t="str">
            <v>00.252.453/0001-05</v>
          </cell>
        </row>
        <row r="143">
          <cell r="A143" t="str">
            <v>00.252.872/0001-47</v>
          </cell>
        </row>
        <row r="144">
          <cell r="A144" t="str">
            <v>00.257.954/0001-84</v>
          </cell>
        </row>
        <row r="145">
          <cell r="A145" t="str">
            <v>00.258.117/0001-70</v>
          </cell>
        </row>
        <row r="146">
          <cell r="A146" t="str">
            <v>00.258.760/0001-01</v>
          </cell>
        </row>
        <row r="147">
          <cell r="A147" t="str">
            <v>00.258.781/0001-19</v>
          </cell>
        </row>
        <row r="148">
          <cell r="A148" t="str">
            <v>00.260.937/0001-04</v>
          </cell>
        </row>
        <row r="149">
          <cell r="A149" t="str">
            <v>00.261.216/0001-00</v>
          </cell>
        </row>
        <row r="150">
          <cell r="A150" t="str">
            <v>00.261.449/0001-03</v>
          </cell>
        </row>
        <row r="151">
          <cell r="A151" t="str">
            <v>00.264.272/0001-07</v>
          </cell>
        </row>
        <row r="152">
          <cell r="A152" t="str">
            <v>00.264.901/0001-90</v>
          </cell>
        </row>
        <row r="153">
          <cell r="A153" t="str">
            <v>00.264.952/0002-01</v>
          </cell>
        </row>
        <row r="154">
          <cell r="A154" t="str">
            <v>00.276.215/0001-30</v>
          </cell>
        </row>
        <row r="155">
          <cell r="A155" t="str">
            <v>00.276.508/0001-17</v>
          </cell>
        </row>
        <row r="156">
          <cell r="A156" t="str">
            <v>00.277.695/0001-53</v>
          </cell>
        </row>
        <row r="157">
          <cell r="A157" t="str">
            <v>00.279.525/0001-08</v>
          </cell>
        </row>
        <row r="158">
          <cell r="A158" t="str">
            <v>00.284.530/0001-09</v>
          </cell>
        </row>
        <row r="159">
          <cell r="A159" t="str">
            <v>00.290.431/0001-30</v>
          </cell>
        </row>
        <row r="160">
          <cell r="A160" t="str">
            <v>00.298.592/0001-70</v>
          </cell>
        </row>
        <row r="161">
          <cell r="A161" t="str">
            <v>00.299.027/0001-27</v>
          </cell>
        </row>
        <row r="162">
          <cell r="A162" t="str">
            <v>00.303.343/0001-25</v>
          </cell>
        </row>
        <row r="163">
          <cell r="A163" t="str">
            <v>00.310.962/0001-47</v>
          </cell>
        </row>
        <row r="164">
          <cell r="A164" t="str">
            <v>00.311.101/0001-83</v>
          </cell>
        </row>
        <row r="165">
          <cell r="A165" t="str">
            <v>00.311.210/0001-09</v>
          </cell>
        </row>
        <row r="166">
          <cell r="A166" t="str">
            <v>00.311.787/0002-93</v>
          </cell>
        </row>
        <row r="167">
          <cell r="A167" t="str">
            <v>00.312.673/0001-87</v>
          </cell>
        </row>
        <row r="168">
          <cell r="A168" t="str">
            <v>00.316.046/0001-14</v>
          </cell>
        </row>
        <row r="169">
          <cell r="A169" t="str">
            <v>00.316.245/0001-22</v>
          </cell>
        </row>
        <row r="170">
          <cell r="A170" t="str">
            <v>00.318.598/0001-61</v>
          </cell>
        </row>
        <row r="171">
          <cell r="A171" t="str">
            <v>00.319.871/0004-15</v>
          </cell>
        </row>
        <row r="172">
          <cell r="A172" t="str">
            <v>00.323.439/0001-55</v>
          </cell>
        </row>
        <row r="173">
          <cell r="A173" t="str">
            <v>00.329.812/0001-85</v>
          </cell>
        </row>
        <row r="174">
          <cell r="A174" t="str">
            <v>00.330.273/0001-02</v>
          </cell>
        </row>
        <row r="175">
          <cell r="A175" t="str">
            <v>00.333.019/0001-50</v>
          </cell>
        </row>
        <row r="176">
          <cell r="A176" t="str">
            <v>00.334.385/0001-23</v>
          </cell>
        </row>
        <row r="177">
          <cell r="A177" t="str">
            <v>00.334.389/0001-01</v>
          </cell>
        </row>
        <row r="178">
          <cell r="A178" t="str">
            <v>00.336.597/0002-20</v>
          </cell>
        </row>
        <row r="179">
          <cell r="A179" t="str">
            <v>00.337.048/0001-90</v>
          </cell>
        </row>
        <row r="180">
          <cell r="A180" t="str">
            <v>00.338.885/0001-33</v>
          </cell>
        </row>
        <row r="181">
          <cell r="A181" t="str">
            <v>00.342.781/0001-00</v>
          </cell>
        </row>
        <row r="182">
          <cell r="A182" t="str">
            <v>00.343.941/0001-28</v>
          </cell>
        </row>
        <row r="183">
          <cell r="A183" t="str">
            <v>00.346.071/0001-40</v>
          </cell>
        </row>
        <row r="184">
          <cell r="A184" t="str">
            <v>00.346.240/0001-42</v>
          </cell>
        </row>
        <row r="185">
          <cell r="A185" t="str">
            <v>00.346.772/0001-80</v>
          </cell>
        </row>
        <row r="186">
          <cell r="A186" t="str">
            <v>00.349.177/0001-06</v>
          </cell>
        </row>
        <row r="187">
          <cell r="A187" t="str">
            <v>00.349.862/0001-24</v>
          </cell>
        </row>
        <row r="188">
          <cell r="A188" t="str">
            <v>00.352.093/0001-13</v>
          </cell>
        </row>
        <row r="189">
          <cell r="A189" t="str">
            <v>00.352.371/0001-32</v>
          </cell>
        </row>
        <row r="190">
          <cell r="A190" t="str">
            <v>00.355.188/0001-90</v>
          </cell>
        </row>
        <row r="191">
          <cell r="A191" t="str">
            <v>00.358.042/0001-07</v>
          </cell>
        </row>
        <row r="192">
          <cell r="A192" t="str">
            <v>00.361.183/0001-70</v>
          </cell>
        </row>
        <row r="193">
          <cell r="A193" t="str">
            <v>00.361.649/0001-38</v>
          </cell>
        </row>
        <row r="194">
          <cell r="A194" t="str">
            <v>00.361.892/0001-56</v>
          </cell>
        </row>
        <row r="195">
          <cell r="A195" t="str">
            <v>00.362.689/0001-02</v>
          </cell>
        </row>
        <row r="196">
          <cell r="A196" t="str">
            <v>00.363.631/0001-75</v>
          </cell>
        </row>
        <row r="197">
          <cell r="A197" t="str">
            <v>00.363.808/0001-33</v>
          </cell>
        </row>
        <row r="198">
          <cell r="A198" t="str">
            <v>00.368.341/0001-14</v>
          </cell>
        </row>
        <row r="199">
          <cell r="A199" t="str">
            <v>00.368.572/0001-28</v>
          </cell>
        </row>
        <row r="200">
          <cell r="A200" t="str">
            <v>00.369.225/0001-10</v>
          </cell>
        </row>
        <row r="201">
          <cell r="A201" t="str">
            <v>00.370.203/0001-70</v>
          </cell>
        </row>
        <row r="202">
          <cell r="A202" t="str">
            <v>00.370.359/0001-50</v>
          </cell>
        </row>
        <row r="203">
          <cell r="A203" t="str">
            <v>00.371.154/0001-90</v>
          </cell>
        </row>
        <row r="204">
          <cell r="A204" t="str">
            <v>00.373.533/0001-19</v>
          </cell>
        </row>
        <row r="205">
          <cell r="A205" t="str">
            <v>00.376.282/0001-26</v>
          </cell>
        </row>
        <row r="206">
          <cell r="A206" t="str">
            <v>00.376.617/0001-06</v>
          </cell>
        </row>
        <row r="207">
          <cell r="A207" t="str">
            <v>00.383.851/0001-60</v>
          </cell>
        </row>
        <row r="208">
          <cell r="A208" t="str">
            <v>00.386.373/0001-42</v>
          </cell>
        </row>
        <row r="209">
          <cell r="A209" t="str">
            <v>00.388.311/0001-70</v>
          </cell>
        </row>
        <row r="210">
          <cell r="A210" t="str">
            <v>00.395.824/0001-08</v>
          </cell>
        </row>
        <row r="211">
          <cell r="A211" t="str">
            <v>00.396.513/0001-63</v>
          </cell>
        </row>
        <row r="212">
          <cell r="A212" t="str">
            <v>00.398.641/0001-46</v>
          </cell>
        </row>
        <row r="213">
          <cell r="A213" t="str">
            <v>00.4.1.26./627--79</v>
          </cell>
        </row>
        <row r="214">
          <cell r="A214" t="str">
            <v>00.4.5.19./527--74</v>
          </cell>
        </row>
        <row r="215">
          <cell r="A215" t="str">
            <v>00.4.7.75./447--89</v>
          </cell>
        </row>
        <row r="216">
          <cell r="A216" t="str">
            <v>00.401.699/0001-00</v>
          </cell>
        </row>
        <row r="217">
          <cell r="A217" t="str">
            <v>00.404.342/0001-77</v>
          </cell>
        </row>
        <row r="218">
          <cell r="A218" t="str">
            <v>00.404.951/0001-26</v>
          </cell>
        </row>
        <row r="219">
          <cell r="A219" t="str">
            <v>00.404.979/0001-63</v>
          </cell>
        </row>
        <row r="220">
          <cell r="A220" t="str">
            <v>00.411.826/0001-43</v>
          </cell>
        </row>
        <row r="221">
          <cell r="A221" t="str">
            <v>00.412.130/0007-27</v>
          </cell>
        </row>
        <row r="222">
          <cell r="A222" t="str">
            <v>00.419.471/0001-39</v>
          </cell>
        </row>
        <row r="223">
          <cell r="A223" t="str">
            <v>00.420.482/0001-39</v>
          </cell>
        </row>
        <row r="224">
          <cell r="A224" t="str">
            <v>00.422.614/0001-61</v>
          </cell>
        </row>
        <row r="225">
          <cell r="A225" t="str">
            <v>00.423.759/0001-87</v>
          </cell>
        </row>
        <row r="226">
          <cell r="A226" t="str">
            <v>00.428.682/0001-38</v>
          </cell>
        </row>
        <row r="227">
          <cell r="A227" t="str">
            <v>00.429.003/0001-45</v>
          </cell>
        </row>
        <row r="228">
          <cell r="A228" t="str">
            <v>00.429.640/0001-11</v>
          </cell>
        </row>
        <row r="229">
          <cell r="A229" t="str">
            <v>00.430.333/0001-50</v>
          </cell>
        </row>
        <row r="230">
          <cell r="A230" t="str">
            <v>00.436.202/0001-80</v>
          </cell>
        </row>
        <row r="231">
          <cell r="A231" t="str">
            <v>00.437.450/0001-46</v>
          </cell>
        </row>
        <row r="232">
          <cell r="A232" t="str">
            <v>00.442.766/0001-26</v>
          </cell>
        </row>
        <row r="233">
          <cell r="A233" t="str">
            <v>00.443.880/0001-70</v>
          </cell>
        </row>
        <row r="234">
          <cell r="A234" t="str">
            <v>00.445.972/0001-90</v>
          </cell>
        </row>
        <row r="235">
          <cell r="A235" t="str">
            <v>00.448.306/0001-05</v>
          </cell>
        </row>
        <row r="236">
          <cell r="A236" t="str">
            <v>00.448.667/0001-51</v>
          </cell>
        </row>
        <row r="237">
          <cell r="A237" t="str">
            <v>00.449.437/0001-07</v>
          </cell>
        </row>
        <row r="238">
          <cell r="A238" t="str">
            <v>00.449.696/0001-38</v>
          </cell>
        </row>
        <row r="239">
          <cell r="A239" t="str">
            <v>00.450.173/0001-01</v>
          </cell>
        </row>
        <row r="240">
          <cell r="A240" t="str">
            <v>00.453.246/0003-80</v>
          </cell>
        </row>
        <row r="241">
          <cell r="A241" t="str">
            <v>00.458.799/0001-64</v>
          </cell>
        </row>
        <row r="242">
          <cell r="A242" t="str">
            <v>00.461.255/0001-51</v>
          </cell>
        </row>
        <row r="243">
          <cell r="A243" t="str">
            <v>00.464.144/0001-07</v>
          </cell>
        </row>
        <row r="244">
          <cell r="A244" t="str">
            <v>00.464.568/0001-63</v>
          </cell>
        </row>
        <row r="245">
          <cell r="A245" t="str">
            <v>00.464.662/0001-12</v>
          </cell>
        </row>
        <row r="246">
          <cell r="A246" t="str">
            <v>00.465.578/0001-13</v>
          </cell>
        </row>
        <row r="247">
          <cell r="A247" t="str">
            <v>00.467.599/0001-78</v>
          </cell>
        </row>
        <row r="248">
          <cell r="A248" t="str">
            <v>00.468.283/0001-09</v>
          </cell>
        </row>
        <row r="249">
          <cell r="A249" t="str">
            <v>00.468.285/0001-90</v>
          </cell>
        </row>
        <row r="250">
          <cell r="A250" t="str">
            <v>00.468.960/0001-80</v>
          </cell>
        </row>
        <row r="251">
          <cell r="A251" t="str">
            <v>00.469.171/0002-45</v>
          </cell>
        </row>
        <row r="252">
          <cell r="A252" t="str">
            <v>00.470.111/0001-61</v>
          </cell>
        </row>
        <row r="253">
          <cell r="A253" t="str">
            <v>00.470.282/0001-90</v>
          </cell>
        </row>
        <row r="254">
          <cell r="A254" t="str">
            <v>00.470.317/0001-91</v>
          </cell>
        </row>
        <row r="255">
          <cell r="A255" t="str">
            <v>00.470.737/0001-78</v>
          </cell>
        </row>
        <row r="256">
          <cell r="A256" t="str">
            <v>00.473.105/0001-68</v>
          </cell>
        </row>
        <row r="257">
          <cell r="A257" t="str">
            <v>00.480.608/0001-60</v>
          </cell>
        </row>
        <row r="258">
          <cell r="A258" t="str">
            <v>00.482.614/0001-57</v>
          </cell>
        </row>
        <row r="259">
          <cell r="A259" t="str">
            <v>00.482.998/0001-08</v>
          </cell>
        </row>
        <row r="260">
          <cell r="A260" t="str">
            <v>00.488.780/0001-60</v>
          </cell>
        </row>
        <row r="261">
          <cell r="A261" t="str">
            <v>00.490.438/0001-03</v>
          </cell>
        </row>
        <row r="262">
          <cell r="A262" t="str">
            <v>00.494.196/0001-18</v>
          </cell>
        </row>
        <row r="263">
          <cell r="A263" t="str">
            <v>00.494.516/0001-30</v>
          </cell>
        </row>
        <row r="264">
          <cell r="A264" t="str">
            <v>00.495.593/0001-04</v>
          </cell>
        </row>
        <row r="265">
          <cell r="A265" t="str">
            <v>00.495.836/0001-04</v>
          </cell>
        </row>
        <row r="266">
          <cell r="A266" t="str">
            <v>00.496.866/0001-35</v>
          </cell>
        </row>
        <row r="267">
          <cell r="A267" t="str">
            <v>00.496.946/0001-90</v>
          </cell>
        </row>
        <row r="268">
          <cell r="A268" t="str">
            <v>00.498.021/0001-89</v>
          </cell>
        </row>
        <row r="269">
          <cell r="A269" t="str">
            <v>00.502.393/0001-31</v>
          </cell>
        </row>
        <row r="270">
          <cell r="A270" t="str">
            <v>00.502.875/0001-91</v>
          </cell>
        </row>
        <row r="271">
          <cell r="A271" t="str">
            <v>00.504.391/0001-81</v>
          </cell>
        </row>
        <row r="272">
          <cell r="A272" t="str">
            <v>00.506.704/0001-30</v>
          </cell>
        </row>
        <row r="273">
          <cell r="A273" t="str">
            <v>00.506.826/0004-70</v>
          </cell>
        </row>
        <row r="274">
          <cell r="A274" t="str">
            <v>00.508.530/0001-45</v>
          </cell>
        </row>
        <row r="275">
          <cell r="A275" t="str">
            <v>00.508.931/0001-03</v>
          </cell>
        </row>
        <row r="276">
          <cell r="A276" t="str">
            <v>00.508.959/0002-13</v>
          </cell>
        </row>
        <row r="277">
          <cell r="A277" t="str">
            <v>00.509.184/0001-10</v>
          </cell>
        </row>
        <row r="278">
          <cell r="A278" t="str">
            <v>00.509.928/0001-04</v>
          </cell>
        </row>
        <row r="279">
          <cell r="A279" t="str">
            <v>00.512.205/0001-56</v>
          </cell>
        </row>
        <row r="280">
          <cell r="A280" t="str">
            <v>00.517.766/0001-48</v>
          </cell>
        </row>
        <row r="281">
          <cell r="A281" t="str">
            <v>00.521.198/0001-59</v>
          </cell>
        </row>
        <row r="282">
          <cell r="A282" t="str">
            <v>00.523.768/0001-40</v>
          </cell>
        </row>
        <row r="283">
          <cell r="A283" t="str">
            <v>00.523.773/0001-52</v>
          </cell>
        </row>
        <row r="284">
          <cell r="A284" t="str">
            <v>00.525.390/0001-13</v>
          </cell>
        </row>
        <row r="285">
          <cell r="A285" t="str">
            <v>00.525.819/0001-72</v>
          </cell>
        </row>
        <row r="286">
          <cell r="A286" t="str">
            <v>00.526.052/0001-04</v>
          </cell>
        </row>
        <row r="287">
          <cell r="A287" t="str">
            <v>00.527.125/0001-74</v>
          </cell>
        </row>
        <row r="288">
          <cell r="A288" t="str">
            <v>00.527.988/0001-41</v>
          </cell>
        </row>
        <row r="289">
          <cell r="A289" t="str">
            <v>00.528.436/0001-58</v>
          </cell>
        </row>
        <row r="290">
          <cell r="A290" t="str">
            <v>00.530.028/0001-30</v>
          </cell>
        </row>
        <row r="291">
          <cell r="A291" t="str">
            <v>00.530.540/0024-73</v>
          </cell>
        </row>
        <row r="292">
          <cell r="A292" t="str">
            <v>00.531.074/0001-54</v>
          </cell>
        </row>
        <row r="293">
          <cell r="A293" t="str">
            <v>00.535.947/0001-05</v>
          </cell>
        </row>
        <row r="294">
          <cell r="A294" t="str">
            <v>00.537.229/0001-60</v>
          </cell>
        </row>
        <row r="295">
          <cell r="A295" t="str">
            <v>00.540.687/0001-58</v>
          </cell>
        </row>
        <row r="296">
          <cell r="A296" t="str">
            <v>00.541.300/0001-88</v>
          </cell>
        </row>
        <row r="297">
          <cell r="A297" t="str">
            <v>00.546.727/0001-79</v>
          </cell>
        </row>
        <row r="298">
          <cell r="A298" t="str">
            <v>00.549.279/0001-67</v>
          </cell>
        </row>
        <row r="299">
          <cell r="A299" t="str">
            <v>00.550.439/0001-98</v>
          </cell>
        </row>
        <row r="300">
          <cell r="A300" t="str">
            <v>00.553.218/0001-73</v>
          </cell>
        </row>
        <row r="301">
          <cell r="A301" t="str">
            <v>00.553.570/0001-09</v>
          </cell>
        </row>
        <row r="302">
          <cell r="A302" t="str">
            <v>00.555.943/0001-80</v>
          </cell>
        </row>
        <row r="303">
          <cell r="A303" t="str">
            <v>00.556.545/0001-89</v>
          </cell>
        </row>
        <row r="304">
          <cell r="A304" t="str">
            <v>00.556.626/0001-89</v>
          </cell>
        </row>
        <row r="305">
          <cell r="A305" t="str">
            <v>00.556.663/0001-97</v>
          </cell>
        </row>
        <row r="306">
          <cell r="A306" t="str">
            <v>00.558.113/0001-07</v>
          </cell>
        </row>
        <row r="307">
          <cell r="A307" t="str">
            <v>00.562.172/0001-59</v>
          </cell>
        </row>
        <row r="308">
          <cell r="A308" t="str">
            <v>00.562.968/0001-01</v>
          </cell>
        </row>
        <row r="309">
          <cell r="A309" t="str">
            <v>00.565.222/0001-51</v>
          </cell>
        </row>
        <row r="310">
          <cell r="A310" t="str">
            <v>00.565.422/0001-04</v>
          </cell>
        </row>
        <row r="311">
          <cell r="A311" t="str">
            <v>00.569.100/0001-33</v>
          </cell>
        </row>
        <row r="312">
          <cell r="A312" t="str">
            <v>00.569.768/0001-80</v>
          </cell>
        </row>
        <row r="313">
          <cell r="A313" t="str">
            <v>00.572.926/0001-51</v>
          </cell>
        </row>
        <row r="314">
          <cell r="A314" t="str">
            <v>00.574.872/0001-63</v>
          </cell>
        </row>
        <row r="315">
          <cell r="A315" t="str">
            <v>00.578.137/0003-90</v>
          </cell>
        </row>
        <row r="316">
          <cell r="A316" t="str">
            <v>00.584.462/0001-01</v>
          </cell>
        </row>
        <row r="317">
          <cell r="A317" t="str">
            <v>00.591.666/0001-61</v>
          </cell>
        </row>
        <row r="318">
          <cell r="A318" t="str">
            <v>00.598.076/0001-60</v>
          </cell>
        </row>
        <row r="319">
          <cell r="A319" t="str">
            <v>00.598.475/0001-21</v>
          </cell>
        </row>
        <row r="320">
          <cell r="A320" t="str">
            <v>00.6.9.23./337--38</v>
          </cell>
        </row>
        <row r="321">
          <cell r="A321" t="str">
            <v>00.606.635/0001-37</v>
          </cell>
        </row>
        <row r="322">
          <cell r="A322" t="str">
            <v>00.610.810/0001-60</v>
          </cell>
        </row>
        <row r="323">
          <cell r="A323" t="str">
            <v>00.612.619/0001-57</v>
          </cell>
        </row>
        <row r="324">
          <cell r="A324" t="str">
            <v>00.612.775/0001-18</v>
          </cell>
        </row>
        <row r="325">
          <cell r="A325" t="str">
            <v>00.619.167/0001-35</v>
          </cell>
        </row>
        <row r="326">
          <cell r="A326" t="str">
            <v>00.622.097/0001-74</v>
          </cell>
        </row>
        <row r="327">
          <cell r="A327" t="str">
            <v>00.624.709/0001-68</v>
          </cell>
        </row>
        <row r="328">
          <cell r="A328" t="str">
            <v>00.624.978/0001-24</v>
          </cell>
        </row>
        <row r="329">
          <cell r="A329" t="str">
            <v>00.635.202/0001-00</v>
          </cell>
        </row>
        <row r="330">
          <cell r="A330" t="str">
            <v>00.636.704/0001-55</v>
          </cell>
        </row>
        <row r="331">
          <cell r="A331" t="str">
            <v>00.638.481/0001-65</v>
          </cell>
        </row>
        <row r="332">
          <cell r="A332" t="str">
            <v>00.638.575/0001-34</v>
          </cell>
        </row>
        <row r="333">
          <cell r="A333" t="str">
            <v>00.638.649/0001-32</v>
          </cell>
        </row>
        <row r="334">
          <cell r="A334" t="str">
            <v>00.639.509/0001-89</v>
          </cell>
        </row>
        <row r="335">
          <cell r="A335" t="str">
            <v>00.639.844/0001-87</v>
          </cell>
        </row>
        <row r="336">
          <cell r="A336" t="str">
            <v>00.640.007/0001-78</v>
          </cell>
        </row>
        <row r="337">
          <cell r="A337" t="str">
            <v>00.640.373/0001-27</v>
          </cell>
        </row>
        <row r="338">
          <cell r="A338" t="str">
            <v>00.640.676/0001-40</v>
          </cell>
        </row>
        <row r="339">
          <cell r="A339" t="str">
            <v>00.642.383/0001-00</v>
          </cell>
        </row>
        <row r="340">
          <cell r="A340" t="str">
            <v>00.645.310/0001-63</v>
          </cell>
        </row>
        <row r="341">
          <cell r="A341" t="str">
            <v>00.646.075/0001-44</v>
          </cell>
        </row>
        <row r="342">
          <cell r="A342" t="str">
            <v>00.647.258/0001-84</v>
          </cell>
        </row>
        <row r="343">
          <cell r="A343" t="str">
            <v>00.647.879/0001-68</v>
          </cell>
        </row>
        <row r="344">
          <cell r="A344" t="str">
            <v>00.648.930/0001-56</v>
          </cell>
        </row>
        <row r="345">
          <cell r="A345" t="str">
            <v>00.649.887/0001-43</v>
          </cell>
        </row>
        <row r="346">
          <cell r="A346" t="str">
            <v>00.650.831/0002-90</v>
          </cell>
        </row>
        <row r="347">
          <cell r="A347" t="str">
            <v>00.652.139/0001-10</v>
          </cell>
        </row>
        <row r="348">
          <cell r="A348" t="str">
            <v>00.657.887/0001-95</v>
          </cell>
        </row>
        <row r="349">
          <cell r="A349" t="str">
            <v>00.658.937/0001-59</v>
          </cell>
        </row>
        <row r="350">
          <cell r="A350" t="str">
            <v>00.659.588/0001-90</v>
          </cell>
        </row>
        <row r="351">
          <cell r="A351" t="str">
            <v>00.662.084/0001-29</v>
          </cell>
        </row>
        <row r="352">
          <cell r="A352" t="str">
            <v>00.663.689/0001-34</v>
          </cell>
        </row>
        <row r="353">
          <cell r="A353" t="str">
            <v>00.664.902/0001-22</v>
          </cell>
        </row>
        <row r="354">
          <cell r="A354" t="str">
            <v>00.664.902/0009-80</v>
          </cell>
        </row>
        <row r="355">
          <cell r="A355" t="str">
            <v>00.664.902/0010-13</v>
          </cell>
        </row>
        <row r="356">
          <cell r="A356" t="str">
            <v>00.664.902/0011-02</v>
          </cell>
        </row>
        <row r="357">
          <cell r="A357" t="str">
            <v>00.664.902/0024-19</v>
          </cell>
        </row>
        <row r="358">
          <cell r="A358" t="str">
            <v>00.665.867/0001-66</v>
          </cell>
        </row>
        <row r="359">
          <cell r="A359" t="str">
            <v>00.671.224/0001-25</v>
          </cell>
        </row>
        <row r="360">
          <cell r="A360" t="str">
            <v>00.675.030/0001-06</v>
          </cell>
        </row>
        <row r="361">
          <cell r="A361" t="str">
            <v>00.676.460/0001-34</v>
          </cell>
        </row>
        <row r="362">
          <cell r="A362" t="str">
            <v>00.679.240/0001-64</v>
          </cell>
        </row>
        <row r="363">
          <cell r="A363" t="str">
            <v>00.679.266/0001-02</v>
          </cell>
        </row>
        <row r="364">
          <cell r="A364" t="str">
            <v>00.682.722/0001-73</v>
          </cell>
        </row>
        <row r="365">
          <cell r="A365" t="str">
            <v>00.686.029/0001-79</v>
          </cell>
        </row>
        <row r="366">
          <cell r="A366" t="str">
            <v>00.686.492/0001-10</v>
          </cell>
        </row>
        <row r="367">
          <cell r="A367" t="str">
            <v>00.688.667/0001-29</v>
          </cell>
        </row>
        <row r="368">
          <cell r="A368" t="str">
            <v>00.689.980/0001-81</v>
          </cell>
        </row>
        <row r="369">
          <cell r="A369" t="str">
            <v>00.693.837/0001-63</v>
          </cell>
        </row>
        <row r="370">
          <cell r="A370" t="str">
            <v>00.697.737/0001-05</v>
          </cell>
        </row>
        <row r="371">
          <cell r="A371" t="str">
            <v>00.704.294/0001-32</v>
          </cell>
        </row>
        <row r="372">
          <cell r="A372" t="str">
            <v>00.705.105/0001-46</v>
          </cell>
        </row>
        <row r="373">
          <cell r="A373" t="str">
            <v>00.705.371/0001-79</v>
          </cell>
        </row>
        <row r="374">
          <cell r="A374" t="str">
            <v>00.705.507/0001-40</v>
          </cell>
        </row>
        <row r="375">
          <cell r="A375" t="str">
            <v>00.707.160/0001-75</v>
          </cell>
        </row>
        <row r="376">
          <cell r="A376" t="str">
            <v>00.707.444/0001-61</v>
          </cell>
        </row>
        <row r="377">
          <cell r="A377" t="str">
            <v>00.708.202/0001-92</v>
          </cell>
        </row>
        <row r="378">
          <cell r="A378" t="str">
            <v>00.708.553/0001-01</v>
          </cell>
        </row>
        <row r="379">
          <cell r="A379" t="str">
            <v>00.708.952/0001-64</v>
          </cell>
        </row>
        <row r="380">
          <cell r="A380" t="str">
            <v>00.712.008/0001-80</v>
          </cell>
        </row>
        <row r="381">
          <cell r="A381" t="str">
            <v>00.712.552/0001-22</v>
          </cell>
        </row>
        <row r="382">
          <cell r="A382" t="str">
            <v>00.712.641/0001-79</v>
          </cell>
        </row>
        <row r="383">
          <cell r="A383" t="str">
            <v>00.712.648/0001-90</v>
          </cell>
        </row>
        <row r="384">
          <cell r="A384" t="str">
            <v>00.712.715/0001-77</v>
          </cell>
        </row>
        <row r="385">
          <cell r="A385" t="str">
            <v>00.712.884/0001-07</v>
          </cell>
        </row>
        <row r="386">
          <cell r="A386" t="str">
            <v>00.712.905/0001-94</v>
          </cell>
        </row>
        <row r="387">
          <cell r="A387" t="str">
            <v>00.713.734/0001-18</v>
          </cell>
        </row>
        <row r="388">
          <cell r="A388" t="str">
            <v>00.715.232/0001-26</v>
          </cell>
        </row>
        <row r="389">
          <cell r="A389" t="str">
            <v>00.719.050/0001-23</v>
          </cell>
        </row>
        <row r="390">
          <cell r="A390" t="str">
            <v>00.721.329/0001-41</v>
          </cell>
        </row>
        <row r="391">
          <cell r="A391" t="str">
            <v>00.725.928/0001-33</v>
          </cell>
        </row>
        <row r="392">
          <cell r="A392" t="str">
            <v>00.727.329/0001-59</v>
          </cell>
        </row>
        <row r="393">
          <cell r="A393" t="str">
            <v>00.729.829/0001-20</v>
          </cell>
        </row>
        <row r="394">
          <cell r="A394" t="str">
            <v>00.732.394/0001-72</v>
          </cell>
        </row>
        <row r="395">
          <cell r="A395" t="str">
            <v>00.734.700/0001-00</v>
          </cell>
        </row>
        <row r="396">
          <cell r="A396" t="str">
            <v>00.738.494/0001-06</v>
          </cell>
        </row>
        <row r="397">
          <cell r="A397" t="str">
            <v>00.738.717/0001-35</v>
          </cell>
        </row>
        <row r="398">
          <cell r="A398" t="str">
            <v>00.739.106/0001-01</v>
          </cell>
        </row>
        <row r="399">
          <cell r="A399" t="str">
            <v>00.741.136/0001-52</v>
          </cell>
        </row>
        <row r="400">
          <cell r="A400" t="str">
            <v>00.741.809/0001-74</v>
          </cell>
        </row>
        <row r="401">
          <cell r="A401" t="str">
            <v>00.746.278/0001-02</v>
          </cell>
        </row>
        <row r="402">
          <cell r="A402" t="str">
            <v>00.747.303/0003-34</v>
          </cell>
        </row>
        <row r="403">
          <cell r="A403" t="str">
            <v>00.748.490/0001-09</v>
          </cell>
        </row>
        <row r="404">
          <cell r="A404" t="str">
            <v>00.749.387/0001-83</v>
          </cell>
        </row>
        <row r="405">
          <cell r="A405" t="str">
            <v>00.750.007/0015-26</v>
          </cell>
        </row>
        <row r="406">
          <cell r="A406" t="str">
            <v>00.750.007/0047-03</v>
          </cell>
        </row>
        <row r="407">
          <cell r="A407" t="str">
            <v>00.750.007/0048-94</v>
          </cell>
        </row>
        <row r="408">
          <cell r="A408" t="str">
            <v>00.750.007/0053-51</v>
          </cell>
        </row>
        <row r="409">
          <cell r="A409" t="str">
            <v>00.751.426/0001-87</v>
          </cell>
        </row>
        <row r="410">
          <cell r="A410" t="str">
            <v>00.751.864/0001-45</v>
          </cell>
        </row>
        <row r="411">
          <cell r="A411" t="str">
            <v>00.755.154/0001-93</v>
          </cell>
        </row>
        <row r="412">
          <cell r="A412" t="str">
            <v>00.756.154/0001-08</v>
          </cell>
        </row>
        <row r="413">
          <cell r="A413" t="str">
            <v>00.759.199/0001-36</v>
          </cell>
        </row>
        <row r="414">
          <cell r="A414" t="str">
            <v>00.760.453/0001-16</v>
          </cell>
        </row>
        <row r="415">
          <cell r="A415" t="str">
            <v>00.762.780/0001-07</v>
          </cell>
        </row>
        <row r="416">
          <cell r="A416" t="str">
            <v>00.763.014/0001-67</v>
          </cell>
        </row>
        <row r="417">
          <cell r="A417" t="str">
            <v>00.763.097/0001-94</v>
          </cell>
        </row>
        <row r="418">
          <cell r="A418" t="str">
            <v>00.764.495/0001-25</v>
          </cell>
        </row>
        <row r="419">
          <cell r="A419" t="str">
            <v>00.767.728/0001-43</v>
          </cell>
        </row>
        <row r="420">
          <cell r="A420" t="str">
            <v>00.768.793/0001-93</v>
          </cell>
        </row>
        <row r="421">
          <cell r="A421" t="str">
            <v>00.768.793/0001-93</v>
          </cell>
        </row>
        <row r="422">
          <cell r="A422" t="str">
            <v>00.769.961/0001-65</v>
          </cell>
        </row>
        <row r="423">
          <cell r="A423" t="str">
            <v>00.771.707/0001-00</v>
          </cell>
        </row>
        <row r="424">
          <cell r="A424" t="str">
            <v>00.772.522/0001-01</v>
          </cell>
        </row>
        <row r="425">
          <cell r="A425" t="str">
            <v>00.778.353/0001-17</v>
          </cell>
        </row>
        <row r="426">
          <cell r="A426" t="str">
            <v>00.782.240/0001-95</v>
          </cell>
        </row>
        <row r="427">
          <cell r="A427" t="str">
            <v>00.785.048/0001-52</v>
          </cell>
        </row>
        <row r="428">
          <cell r="A428" t="str">
            <v>00.785.370/0001-81</v>
          </cell>
        </row>
        <row r="429">
          <cell r="A429" t="str">
            <v>00.786.232/0001-17</v>
          </cell>
        </row>
        <row r="430">
          <cell r="A430" t="str">
            <v>00.786.257/0001-10</v>
          </cell>
        </row>
        <row r="431">
          <cell r="A431" t="str">
            <v>00.787.295/0001-98</v>
          </cell>
        </row>
        <row r="432">
          <cell r="A432" t="str">
            <v>00.791.760/0001-64</v>
          </cell>
        </row>
        <row r="433">
          <cell r="A433" t="str">
            <v>00.792.522/0001-73</v>
          </cell>
        </row>
        <row r="434">
          <cell r="A434" t="str">
            <v>00.795.306/0001-81</v>
          </cell>
        </row>
        <row r="435">
          <cell r="A435" t="str">
            <v>00.796.352/0001-03</v>
          </cell>
        </row>
        <row r="436">
          <cell r="A436" t="str">
            <v>00.797.668/0001-01</v>
          </cell>
        </row>
        <row r="437">
          <cell r="A437" t="str">
            <v>00.799.936/0001-24</v>
          </cell>
        </row>
        <row r="438">
          <cell r="A438" t="str">
            <v>00.8.4.64./136--39</v>
          </cell>
        </row>
        <row r="439">
          <cell r="A439" t="str">
            <v>00.802.909/0001-63</v>
          </cell>
        </row>
        <row r="440">
          <cell r="A440" t="str">
            <v>00.804.904/0001-70</v>
          </cell>
        </row>
        <row r="441">
          <cell r="A441" t="str">
            <v>00.806.921/0001-46</v>
          </cell>
        </row>
        <row r="442">
          <cell r="A442" t="str">
            <v>00.807.083/0001-25</v>
          </cell>
        </row>
        <row r="443">
          <cell r="A443" t="str">
            <v>00.808.652/0001-57</v>
          </cell>
        </row>
        <row r="444">
          <cell r="A444" t="str">
            <v>00.808.652/0002-38</v>
          </cell>
        </row>
        <row r="445">
          <cell r="A445" t="str">
            <v>00.808.652/0004-08</v>
          </cell>
        </row>
        <row r="446">
          <cell r="A446" t="str">
            <v>00.810.715/0001-00</v>
          </cell>
        </row>
        <row r="447">
          <cell r="A447" t="str">
            <v>00.811.833/0001-32</v>
          </cell>
        </row>
        <row r="448">
          <cell r="A448" t="str">
            <v>00.812.219/0001-95</v>
          </cell>
        </row>
        <row r="449">
          <cell r="A449" t="str">
            <v>00.819.815/0001-05</v>
          </cell>
        </row>
        <row r="450">
          <cell r="A450" t="str">
            <v>00.820.952/0001-51</v>
          </cell>
        </row>
        <row r="451">
          <cell r="A451" t="str">
            <v>00.826.355/0001-34</v>
          </cell>
        </row>
        <row r="452">
          <cell r="A452" t="str">
            <v>00.826.663/0001-60</v>
          </cell>
        </row>
        <row r="453">
          <cell r="A453" t="str">
            <v>00.828.636/0001-26</v>
          </cell>
        </row>
        <row r="454">
          <cell r="A454" t="str">
            <v>00.829.164/0001-26</v>
          </cell>
        </row>
        <row r="455">
          <cell r="A455" t="str">
            <v>00.833.946/0001-39</v>
          </cell>
        </row>
        <row r="456">
          <cell r="A456" t="str">
            <v>00.835.841/0001-19</v>
          </cell>
        </row>
        <row r="457">
          <cell r="A457" t="str">
            <v>00.837.944/0001-18</v>
          </cell>
        </row>
        <row r="458">
          <cell r="A458" t="str">
            <v>00.843.774/0001-84</v>
          </cell>
        </row>
        <row r="459">
          <cell r="A459" t="str">
            <v>00.843.784/0001-10</v>
          </cell>
        </row>
        <row r="460">
          <cell r="A460" t="str">
            <v>00.848.154/0001-38</v>
          </cell>
        </row>
        <row r="461">
          <cell r="A461" t="str">
            <v>00.849.156/0001-41</v>
          </cell>
        </row>
        <row r="462">
          <cell r="A462" t="str">
            <v>00.851.254/0001-13</v>
          </cell>
        </row>
        <row r="463">
          <cell r="A463" t="str">
            <v>00.851.757/0003-50</v>
          </cell>
        </row>
        <row r="464">
          <cell r="A464" t="str">
            <v>00.853.366/0001-03</v>
          </cell>
        </row>
        <row r="465">
          <cell r="A465" t="str">
            <v>00.855.501/0001-50</v>
          </cell>
        </row>
        <row r="466">
          <cell r="A466" t="str">
            <v>00.858.151/0002-66</v>
          </cell>
        </row>
        <row r="467">
          <cell r="A467" t="str">
            <v>00.860.465/0001-12</v>
          </cell>
        </row>
        <row r="468">
          <cell r="A468" t="str">
            <v>00.869.442/0001-79</v>
          </cell>
        </row>
        <row r="469">
          <cell r="A469" t="str">
            <v>00.869.640/0001-32</v>
          </cell>
        </row>
        <row r="470">
          <cell r="A470" t="str">
            <v>00.872.245/0001-09</v>
          </cell>
        </row>
        <row r="471">
          <cell r="A471" t="str">
            <v>00.872.855/0001-02</v>
          </cell>
        </row>
        <row r="472">
          <cell r="A472" t="str">
            <v>00.875.016/0001-48</v>
          </cell>
        </row>
        <row r="473">
          <cell r="A473" t="str">
            <v>00.875.635/0001-32</v>
          </cell>
        </row>
        <row r="474">
          <cell r="A474" t="str">
            <v>00.876.834/0001-65</v>
          </cell>
        </row>
        <row r="475">
          <cell r="A475" t="str">
            <v>00.877.132/0001-04</v>
          </cell>
        </row>
        <row r="476">
          <cell r="A476" t="str">
            <v>00.878.597/0001-71</v>
          </cell>
        </row>
        <row r="477">
          <cell r="A477" t="str">
            <v>00.879.018/0001-05</v>
          </cell>
        </row>
        <row r="478">
          <cell r="A478" t="str">
            <v>00.882.748/0001-65</v>
          </cell>
        </row>
        <row r="479">
          <cell r="A479" t="str">
            <v>00.885.566/0003-00</v>
          </cell>
        </row>
        <row r="480">
          <cell r="A480" t="str">
            <v>00.886.100/0001-67</v>
          </cell>
        </row>
        <row r="481">
          <cell r="A481" t="str">
            <v>00.891.039/0001-46</v>
          </cell>
        </row>
        <row r="482">
          <cell r="A482" t="str">
            <v>00.891.039/0003-08</v>
          </cell>
        </row>
        <row r="483">
          <cell r="A483" t="str">
            <v>00.892.035/0001-82</v>
          </cell>
        </row>
        <row r="484">
          <cell r="A484" t="str">
            <v>00.892.192/0001-98</v>
          </cell>
        </row>
        <row r="485">
          <cell r="A485" t="str">
            <v>00.895.830/0001-24</v>
          </cell>
        </row>
        <row r="486">
          <cell r="A486" t="str">
            <v>00.896.402/0001-16</v>
          </cell>
        </row>
        <row r="487">
          <cell r="A487" t="str">
            <v>00.899.562/0001-19</v>
          </cell>
        </row>
        <row r="488">
          <cell r="A488" t="str">
            <v>00.899.768/0001-49</v>
          </cell>
        </row>
        <row r="489">
          <cell r="A489" t="str">
            <v>00.9.3.84./037--37</v>
          </cell>
        </row>
        <row r="490">
          <cell r="A490" t="str">
            <v>00.901.435/0001-07</v>
          </cell>
        </row>
        <row r="491">
          <cell r="A491" t="str">
            <v>00.904.101/0001-97</v>
          </cell>
        </row>
        <row r="492">
          <cell r="A492" t="str">
            <v>00.904.350/0001-82</v>
          </cell>
        </row>
        <row r="493">
          <cell r="A493" t="str">
            <v>00.904.638/0001-57</v>
          </cell>
        </row>
        <row r="494">
          <cell r="A494" t="str">
            <v>00.905.760/0004-90</v>
          </cell>
        </row>
        <row r="495">
          <cell r="A495" t="str">
            <v>00.905.760/0006-52</v>
          </cell>
        </row>
        <row r="496">
          <cell r="A496" t="str">
            <v>00.906.194/0001-99</v>
          </cell>
        </row>
        <row r="497">
          <cell r="A497" t="str">
            <v>00.910.658/0001-30</v>
          </cell>
        </row>
        <row r="498">
          <cell r="A498" t="str">
            <v>00.910.695/0001-49</v>
          </cell>
        </row>
        <row r="499">
          <cell r="A499" t="str">
            <v>00.911.466/0001-49</v>
          </cell>
        </row>
        <row r="500">
          <cell r="A500" t="str">
            <v>00.911.702/0001-27</v>
          </cell>
        </row>
        <row r="501">
          <cell r="A501" t="str">
            <v>00.912.141/0001-80</v>
          </cell>
        </row>
        <row r="502">
          <cell r="A502" t="str">
            <v>00.915.190/0001-77</v>
          </cell>
        </row>
        <row r="503">
          <cell r="A503" t="str">
            <v>00.915.584/0001-25</v>
          </cell>
        </row>
        <row r="504">
          <cell r="A504" t="str">
            <v>00.916.705/0001-53</v>
          </cell>
        </row>
        <row r="505">
          <cell r="A505" t="str">
            <v>00.917.048/0001-69</v>
          </cell>
        </row>
        <row r="506">
          <cell r="A506" t="str">
            <v>00.920.796/0001-09</v>
          </cell>
        </row>
        <row r="507">
          <cell r="A507" t="str">
            <v>00.920.807/0001-42</v>
          </cell>
        </row>
        <row r="508">
          <cell r="A508" t="str">
            <v>00.922.988/0001-46</v>
          </cell>
        </row>
        <row r="509">
          <cell r="A509" t="str">
            <v>00.923.864/0006-90</v>
          </cell>
        </row>
        <row r="510">
          <cell r="A510" t="str">
            <v>00.924.845/0001-73</v>
          </cell>
        </row>
        <row r="511">
          <cell r="A511" t="str">
            <v>00.927.701/0001-70</v>
          </cell>
        </row>
        <row r="512">
          <cell r="A512" t="str">
            <v>00.928.338/0001-08</v>
          </cell>
        </row>
        <row r="513">
          <cell r="A513" t="str">
            <v>00.928.846/0001-96</v>
          </cell>
        </row>
        <row r="514">
          <cell r="A514" t="str">
            <v>00.935.357/0001-61</v>
          </cell>
        </row>
        <row r="515">
          <cell r="A515" t="str">
            <v>00.936.000/0001-06</v>
          </cell>
        </row>
        <row r="516">
          <cell r="A516" t="str">
            <v>00.938.168/0001-42</v>
          </cell>
        </row>
        <row r="517">
          <cell r="A517" t="str">
            <v>00.938.301/0001-60</v>
          </cell>
        </row>
        <row r="518">
          <cell r="A518" t="str">
            <v>00.939.906/0001-76</v>
          </cell>
        </row>
        <row r="519">
          <cell r="A519" t="str">
            <v>00.940.525/0001-07</v>
          </cell>
        </row>
        <row r="520">
          <cell r="A520" t="str">
            <v>00.940.628/0001-77</v>
          </cell>
        </row>
        <row r="521">
          <cell r="A521" t="str">
            <v>00.942.737/0001-23</v>
          </cell>
        </row>
        <row r="522">
          <cell r="A522" t="str">
            <v>00.943.011/0001-05</v>
          </cell>
        </row>
        <row r="523">
          <cell r="A523" t="str">
            <v>00.944.141/0001-62</v>
          </cell>
        </row>
        <row r="524">
          <cell r="A524" t="str">
            <v>00.944.182/0001-59</v>
          </cell>
        </row>
        <row r="525">
          <cell r="A525" t="str">
            <v>00.945.294/0001-24</v>
          </cell>
        </row>
        <row r="526">
          <cell r="A526" t="str">
            <v>00.946.172/0001-52</v>
          </cell>
        </row>
        <row r="527">
          <cell r="A527" t="str">
            <v>00.949.138/0001-31</v>
          </cell>
        </row>
        <row r="528">
          <cell r="A528" t="str">
            <v>00.950.653/0001-31</v>
          </cell>
        </row>
        <row r="529">
          <cell r="A529" t="str">
            <v>00.950.669/0001-44</v>
          </cell>
        </row>
        <row r="530">
          <cell r="A530" t="str">
            <v>00.952.991/0001-02</v>
          </cell>
        </row>
        <row r="531">
          <cell r="A531" t="str">
            <v>00.957.915/0002-70</v>
          </cell>
        </row>
        <row r="532">
          <cell r="A532" t="str">
            <v>00.958.286/0001-12</v>
          </cell>
        </row>
        <row r="533">
          <cell r="A533" t="str">
            <v>00.962.725/0001-60</v>
          </cell>
        </row>
        <row r="534">
          <cell r="A534" t="str">
            <v>00.962.780/0001-50</v>
          </cell>
        </row>
        <row r="535">
          <cell r="A535" t="str">
            <v>00.962.856/0001-48</v>
          </cell>
        </row>
        <row r="536">
          <cell r="A536" t="str">
            <v>00.968.061/0001-47</v>
          </cell>
        </row>
        <row r="537">
          <cell r="A537" t="str">
            <v>00.968.498/0001-80</v>
          </cell>
        </row>
        <row r="538">
          <cell r="A538" t="str">
            <v>00.970.482/0001-02</v>
          </cell>
        </row>
        <row r="539">
          <cell r="A539" t="str">
            <v>00.972.129/0001-61</v>
          </cell>
        </row>
        <row r="540">
          <cell r="A540" t="str">
            <v>00.972.129/0002-42</v>
          </cell>
        </row>
        <row r="541">
          <cell r="A541" t="str">
            <v>00.981.125/0001-40</v>
          </cell>
        </row>
        <row r="542">
          <cell r="A542" t="str">
            <v>00.981.268/0001-51</v>
          </cell>
        </row>
        <row r="543">
          <cell r="A543" t="str">
            <v>00.981.295/0001-24</v>
          </cell>
        </row>
        <row r="544">
          <cell r="A544" t="str">
            <v>00.982.067/0001-79</v>
          </cell>
        </row>
        <row r="545">
          <cell r="A545" t="str">
            <v>00.982.807/0001-77</v>
          </cell>
        </row>
        <row r="546">
          <cell r="A546" t="str">
            <v>00.982.846/0001-74</v>
          </cell>
        </row>
        <row r="547">
          <cell r="A547" t="str">
            <v>00.985.210/0001-86</v>
          </cell>
        </row>
        <row r="548">
          <cell r="A548" t="str">
            <v>00.988.711/0001-16</v>
          </cell>
        </row>
        <row r="549">
          <cell r="A549" t="str">
            <v>00.990.302/0001-54</v>
          </cell>
        </row>
        <row r="550">
          <cell r="A550" t="str">
            <v>00.990.842/0001-38</v>
          </cell>
        </row>
        <row r="551">
          <cell r="A551" t="str">
            <v>00.996.187/0001-25</v>
          </cell>
        </row>
        <row r="552">
          <cell r="A552" t="str">
            <v>00.996.738/0001-50</v>
          </cell>
        </row>
        <row r="553">
          <cell r="A553" t="str">
            <v>00.997.113/0001-03</v>
          </cell>
        </row>
        <row r="554">
          <cell r="A554" t="str">
            <v>00.997.222/0001-20</v>
          </cell>
        </row>
        <row r="555">
          <cell r="A555" t="str">
            <v>00.997.790/0001-21</v>
          </cell>
        </row>
        <row r="556">
          <cell r="A556" t="str">
            <v>00.998.573/0001-56</v>
          </cell>
        </row>
        <row r="557">
          <cell r="A557" t="str">
            <v>00.999.591/0001-52</v>
          </cell>
        </row>
        <row r="558">
          <cell r="A558" t="str">
            <v xml:space="preserve">000.777.394-34    </v>
          </cell>
        </row>
        <row r="559">
          <cell r="A559" t="str">
            <v xml:space="preserve">003.177.337-02    </v>
          </cell>
        </row>
        <row r="560">
          <cell r="A560" t="str">
            <v xml:space="preserve">006.371.587-25    </v>
          </cell>
        </row>
        <row r="561">
          <cell r="A561" t="str">
            <v xml:space="preserve">009.212.927-75    </v>
          </cell>
        </row>
        <row r="562">
          <cell r="A562" t="str">
            <v>01.001.876/0001-15</v>
          </cell>
        </row>
        <row r="563">
          <cell r="A563" t="str">
            <v>01.006.560/0001-16</v>
          </cell>
        </row>
        <row r="564">
          <cell r="A564" t="str">
            <v>01.006.928/0001-46</v>
          </cell>
        </row>
        <row r="565">
          <cell r="A565" t="str">
            <v>01.008.073/0030-27</v>
          </cell>
        </row>
        <row r="566">
          <cell r="A566" t="str">
            <v>01.008.073/0065-57</v>
          </cell>
        </row>
        <row r="567">
          <cell r="A567" t="str">
            <v>01.008.357/0001-89</v>
          </cell>
        </row>
        <row r="568">
          <cell r="A568" t="str">
            <v>01.008.490/0001-35</v>
          </cell>
        </row>
        <row r="569">
          <cell r="A569" t="str">
            <v>01.008.713/0007-50</v>
          </cell>
        </row>
        <row r="570">
          <cell r="A570" t="str">
            <v>01.009.814/0001-50</v>
          </cell>
        </row>
        <row r="571">
          <cell r="A571" t="str">
            <v>01.012.001/0001-19</v>
          </cell>
        </row>
        <row r="572">
          <cell r="A572" t="str">
            <v>01.012.260/0001-40</v>
          </cell>
        </row>
        <row r="573">
          <cell r="A573" t="str">
            <v>01.014.009/0001-14</v>
          </cell>
        </row>
        <row r="574">
          <cell r="A574" t="str">
            <v>01.014.727/0001-90</v>
          </cell>
        </row>
        <row r="575">
          <cell r="A575" t="str">
            <v>01.015.271/0001-83</v>
          </cell>
        </row>
        <row r="576">
          <cell r="A576" t="str">
            <v>01.017.145/0001-68</v>
          </cell>
        </row>
        <row r="577">
          <cell r="A577" t="str">
            <v>01.019.208/0001-15</v>
          </cell>
        </row>
        <row r="578">
          <cell r="A578" t="str">
            <v>01.019.922/0001-03</v>
          </cell>
        </row>
        <row r="579">
          <cell r="A579" t="str">
            <v>01.021.162/0001-79</v>
          </cell>
        </row>
        <row r="580">
          <cell r="A580" t="str">
            <v>01.022.990/0001-21</v>
          </cell>
        </row>
        <row r="581">
          <cell r="A581" t="str">
            <v>01.024.914/0001-55</v>
          </cell>
        </row>
        <row r="582">
          <cell r="A582" t="str">
            <v>01.024.996/0001-38</v>
          </cell>
        </row>
        <row r="583">
          <cell r="A583" t="str">
            <v>01.025.830/0001-36</v>
          </cell>
        </row>
        <row r="584">
          <cell r="A584" t="str">
            <v>01.034.656/0001-98</v>
          </cell>
        </row>
        <row r="585">
          <cell r="A585" t="str">
            <v>01.037.600/0001-97</v>
          </cell>
        </row>
        <row r="586">
          <cell r="A586" t="str">
            <v>01.038.871/0001-67</v>
          </cell>
        </row>
        <row r="587">
          <cell r="A587" t="str">
            <v>01.039.608/0001-92</v>
          </cell>
        </row>
        <row r="588">
          <cell r="A588" t="str">
            <v>01.040.887/0001-04</v>
          </cell>
        </row>
        <row r="589">
          <cell r="A589" t="str">
            <v>01.040.887/0002-95</v>
          </cell>
        </row>
        <row r="590">
          <cell r="A590" t="str">
            <v>01.041.312/0001-06</v>
          </cell>
        </row>
        <row r="591">
          <cell r="A591" t="str">
            <v>01.042.788/0001-61</v>
          </cell>
        </row>
        <row r="592">
          <cell r="A592" t="str">
            <v>01.045.711/0001-45</v>
          </cell>
        </row>
        <row r="593">
          <cell r="A593" t="str">
            <v>01.045.711/0003-07</v>
          </cell>
        </row>
        <row r="594">
          <cell r="A594" t="str">
            <v>01.047.147/0001-08</v>
          </cell>
        </row>
        <row r="595">
          <cell r="A595" t="str">
            <v>01.048.971/0001-74</v>
          </cell>
        </row>
        <row r="596">
          <cell r="A596" t="str">
            <v>01.048.977/0001-41</v>
          </cell>
        </row>
        <row r="597">
          <cell r="A597" t="str">
            <v>01.054.347/0001-80</v>
          </cell>
        </row>
        <row r="598">
          <cell r="A598" t="str">
            <v>01.055.130/0001-94</v>
          </cell>
        </row>
        <row r="599">
          <cell r="A599" t="str">
            <v>01.055.461/0001-24</v>
          </cell>
        </row>
        <row r="600">
          <cell r="A600" t="str">
            <v>01.062.590/0001-40</v>
          </cell>
        </row>
        <row r="601">
          <cell r="A601" t="str">
            <v>01.064.234/0001-65</v>
          </cell>
        </row>
        <row r="602">
          <cell r="A602" t="str">
            <v>01.065.014/0001-56</v>
          </cell>
        </row>
        <row r="603">
          <cell r="A603" t="str">
            <v>01.065.402/0001-37</v>
          </cell>
        </row>
        <row r="604">
          <cell r="A604" t="str">
            <v>01.066.270/0001-68</v>
          </cell>
        </row>
        <row r="605">
          <cell r="A605" t="str">
            <v>01.068.004/0001-74</v>
          </cell>
        </row>
        <row r="606">
          <cell r="A606" t="str">
            <v>01.069.460/0001-39</v>
          </cell>
        </row>
        <row r="607">
          <cell r="A607" t="str">
            <v>01.070.825/0001-45</v>
          </cell>
        </row>
        <row r="608">
          <cell r="A608" t="str">
            <v>01.071.152/0001-48</v>
          </cell>
        </row>
        <row r="609">
          <cell r="A609" t="str">
            <v>01.072.027/0001-52</v>
          </cell>
        </row>
        <row r="610">
          <cell r="A610" t="str">
            <v>01.072.419/0001-11</v>
          </cell>
        </row>
        <row r="611">
          <cell r="A611" t="str">
            <v>01.075.705/0001-30</v>
          </cell>
        </row>
        <row r="612">
          <cell r="A612" t="str">
            <v>01.077.153/0001-08</v>
          </cell>
        </row>
        <row r="613">
          <cell r="A613" t="str">
            <v>01.079.271/0001-47</v>
          </cell>
        </row>
        <row r="614">
          <cell r="A614" t="str">
            <v>01.081.443/0001-17</v>
          </cell>
        </row>
        <row r="615">
          <cell r="A615" t="str">
            <v>01.082.691/0001-82</v>
          </cell>
        </row>
        <row r="616">
          <cell r="A616" t="str">
            <v>01.082.972/0001-35</v>
          </cell>
        </row>
        <row r="617">
          <cell r="A617" t="str">
            <v>01.083.251/0001-40</v>
          </cell>
        </row>
        <row r="618">
          <cell r="A618" t="str">
            <v>01.085.706/0001-66</v>
          </cell>
        </row>
        <row r="619">
          <cell r="A619" t="str">
            <v>01.087.705/0001-50</v>
          </cell>
        </row>
        <row r="620">
          <cell r="A620" t="str">
            <v>01.089.173/0001-90</v>
          </cell>
        </row>
        <row r="621">
          <cell r="A621" t="str">
            <v>01.092.441/0001-23</v>
          </cell>
        </row>
        <row r="622">
          <cell r="A622" t="str">
            <v>01.093.429/0001-33</v>
          </cell>
        </row>
        <row r="623">
          <cell r="A623" t="str">
            <v>01.095.445/0001-65</v>
          </cell>
        </row>
        <row r="624">
          <cell r="A624" t="str">
            <v>01.096.521/0001-57</v>
          </cell>
        </row>
        <row r="625">
          <cell r="A625" t="str">
            <v>01.097.292/0001-95</v>
          </cell>
        </row>
        <row r="626">
          <cell r="A626" t="str">
            <v>01.1.1.77./807--75</v>
          </cell>
        </row>
        <row r="627">
          <cell r="A627" t="str">
            <v>01.100.948/0001-81</v>
          </cell>
        </row>
        <row r="628">
          <cell r="A628" t="str">
            <v>01.102.348/0001-52</v>
          </cell>
        </row>
        <row r="629">
          <cell r="A629" t="str">
            <v>01.102.868/0001-65</v>
          </cell>
        </row>
        <row r="630">
          <cell r="A630" t="str">
            <v>01.106.437/0001-77</v>
          </cell>
        </row>
        <row r="631">
          <cell r="A631" t="str">
            <v>01.107.715/0001-00</v>
          </cell>
        </row>
        <row r="632">
          <cell r="A632" t="str">
            <v>01.109.819/0001-54</v>
          </cell>
        </row>
        <row r="633">
          <cell r="A633" t="str">
            <v>01.111.039/0004-91</v>
          </cell>
        </row>
        <row r="634">
          <cell r="A634" t="str">
            <v>01.112.976/0001-19</v>
          </cell>
        </row>
        <row r="635">
          <cell r="A635" t="str">
            <v>01.114.430/0001-05</v>
          </cell>
        </row>
        <row r="636">
          <cell r="A636" t="str">
            <v>01.117.166/0001-55</v>
          </cell>
        </row>
        <row r="637">
          <cell r="A637" t="str">
            <v>01.117.348/0001-26</v>
          </cell>
        </row>
        <row r="638">
          <cell r="A638" t="str">
            <v>01.117.975/0001-67</v>
          </cell>
        </row>
        <row r="639">
          <cell r="A639" t="str">
            <v>01.118.972/0001-48</v>
          </cell>
        </row>
        <row r="640">
          <cell r="A640" t="str">
            <v>01.119.918/0001-17</v>
          </cell>
        </row>
        <row r="641">
          <cell r="A641" t="str">
            <v>01.120.899/0001-49</v>
          </cell>
        </row>
        <row r="642">
          <cell r="A642" t="str">
            <v>01.125.266/0002-04</v>
          </cell>
        </row>
        <row r="643">
          <cell r="A643" t="str">
            <v>01.126.142/0001-62</v>
          </cell>
        </row>
        <row r="644">
          <cell r="A644" t="str">
            <v>01.126.946/0002-42</v>
          </cell>
        </row>
        <row r="645">
          <cell r="A645" t="str">
            <v>01.127.106/0001-13</v>
          </cell>
        </row>
        <row r="646">
          <cell r="A646" t="str">
            <v>01.127.899/0001-70</v>
          </cell>
        </row>
        <row r="647">
          <cell r="A647" t="str">
            <v>01.128.560/0001-99</v>
          </cell>
        </row>
        <row r="648">
          <cell r="A648" t="str">
            <v>01.129.548/0001-07</v>
          </cell>
        </row>
        <row r="649">
          <cell r="A649" t="str">
            <v>01.131.871/0001-07</v>
          </cell>
        </row>
        <row r="650">
          <cell r="A650" t="str">
            <v>01.134.093/0001-00</v>
          </cell>
        </row>
        <row r="651">
          <cell r="A651" t="str">
            <v>01.134.787/0001-47</v>
          </cell>
        </row>
        <row r="652">
          <cell r="A652" t="str">
            <v>01.136.598/0005-37</v>
          </cell>
        </row>
        <row r="653">
          <cell r="A653" t="str">
            <v>01.136.598/0029-04</v>
          </cell>
        </row>
        <row r="654">
          <cell r="A654" t="str">
            <v>01.137.619/0001-05</v>
          </cell>
        </row>
        <row r="655">
          <cell r="A655" t="str">
            <v>01.138.114/0001-65</v>
          </cell>
        </row>
        <row r="656">
          <cell r="A656" t="str">
            <v>01.138.846/0001-55</v>
          </cell>
        </row>
        <row r="657">
          <cell r="A657" t="str">
            <v>01.144.523/0001-74</v>
          </cell>
        </row>
        <row r="658">
          <cell r="A658" t="str">
            <v>01.144.537/0001-98</v>
          </cell>
        </row>
        <row r="659">
          <cell r="A659" t="str">
            <v>01.151.944/0001-22</v>
          </cell>
        </row>
        <row r="660">
          <cell r="A660" t="str">
            <v>01.152.135/0001-35</v>
          </cell>
        </row>
        <row r="661">
          <cell r="A661" t="str">
            <v>01.153.332/0001-79</v>
          </cell>
        </row>
        <row r="662">
          <cell r="A662" t="str">
            <v>01.153.332/0002-50</v>
          </cell>
        </row>
        <row r="663">
          <cell r="A663" t="str">
            <v>01.158.137/0001-31</v>
          </cell>
        </row>
        <row r="664">
          <cell r="A664" t="str">
            <v>01.158.901/0001-79</v>
          </cell>
        </row>
        <row r="665">
          <cell r="A665" t="str">
            <v>01.159.535/0001-72</v>
          </cell>
        </row>
        <row r="666">
          <cell r="A666" t="str">
            <v>01.159.590/0001-62</v>
          </cell>
        </row>
        <row r="667">
          <cell r="A667" t="str">
            <v>01.159.624/0001-19</v>
          </cell>
        </row>
        <row r="668">
          <cell r="A668" t="str">
            <v>01.159.678/0001-84</v>
          </cell>
        </row>
        <row r="669">
          <cell r="A669" t="str">
            <v>01.163.665/0001-89</v>
          </cell>
        </row>
        <row r="670">
          <cell r="A670" t="str">
            <v>01.166.905/0001-07</v>
          </cell>
        </row>
        <row r="671">
          <cell r="A671" t="str">
            <v>01.167.107/0001-91</v>
          </cell>
        </row>
        <row r="672">
          <cell r="A672" t="str">
            <v>01.168.581/0001-38</v>
          </cell>
        </row>
        <row r="673">
          <cell r="A673" t="str">
            <v>01.170.995/0001-00</v>
          </cell>
        </row>
        <row r="674">
          <cell r="A674" t="str">
            <v>01.175.368/0001-53</v>
          </cell>
        </row>
        <row r="675">
          <cell r="A675" t="str">
            <v>01.178.066/0001-39</v>
          </cell>
        </row>
        <row r="676">
          <cell r="A676" t="str">
            <v>01.178.362/0001-30</v>
          </cell>
        </row>
        <row r="677">
          <cell r="A677" t="str">
            <v>01.180.831/0001-55</v>
          </cell>
        </row>
        <row r="678">
          <cell r="A678" t="str">
            <v>01.183.645/0001-70</v>
          </cell>
        </row>
        <row r="679">
          <cell r="A679" t="str">
            <v>01.183.645/0005-01</v>
          </cell>
        </row>
        <row r="680">
          <cell r="A680" t="str">
            <v>01.186.258/0001-97</v>
          </cell>
        </row>
        <row r="681">
          <cell r="A681" t="str">
            <v>01.188.127/0001-49</v>
          </cell>
        </row>
        <row r="682">
          <cell r="A682" t="str">
            <v>01.195.637/0001-43</v>
          </cell>
        </row>
        <row r="683">
          <cell r="A683" t="str">
            <v>01.196.939/0001-36</v>
          </cell>
        </row>
        <row r="684">
          <cell r="A684" t="str">
            <v>01.197.563/0001-84</v>
          </cell>
        </row>
        <row r="685">
          <cell r="A685" t="str">
            <v>01.198.627/0001-61</v>
          </cell>
        </row>
        <row r="686">
          <cell r="A686" t="str">
            <v>01.200.676/0001-91</v>
          </cell>
        </row>
        <row r="687">
          <cell r="A687" t="str">
            <v>01.204.452/0001-58</v>
          </cell>
        </row>
        <row r="688">
          <cell r="A688" t="str">
            <v>01.206.076/0001-30</v>
          </cell>
        </row>
        <row r="689">
          <cell r="A689" t="str">
            <v>01.206.131/0001-92</v>
          </cell>
        </row>
        <row r="690">
          <cell r="A690" t="str">
            <v>01.206.649/0001-26</v>
          </cell>
        </row>
        <row r="691">
          <cell r="A691" t="str">
            <v>01.207.640/0001-30</v>
          </cell>
        </row>
        <row r="692">
          <cell r="A692" t="str">
            <v>01.208.717/0001-96</v>
          </cell>
        </row>
        <row r="693">
          <cell r="A693" t="str">
            <v>01.208.717/0002-77</v>
          </cell>
        </row>
        <row r="694">
          <cell r="A694" t="str">
            <v>01.209.270/0001-70</v>
          </cell>
        </row>
        <row r="695">
          <cell r="A695" t="str">
            <v>01.209.541/0001-97</v>
          </cell>
        </row>
        <row r="696">
          <cell r="A696" t="str">
            <v>01.210.802/0001-99</v>
          </cell>
        </row>
        <row r="697">
          <cell r="A697" t="str">
            <v>01.211.789/0001-92</v>
          </cell>
        </row>
        <row r="698">
          <cell r="A698" t="str">
            <v>01.212.194/0001-51</v>
          </cell>
        </row>
        <row r="699">
          <cell r="A699" t="str">
            <v>01.213.189/0001-63</v>
          </cell>
        </row>
        <row r="700">
          <cell r="A700" t="str">
            <v>01.213.226/0001-33</v>
          </cell>
        </row>
        <row r="701">
          <cell r="A701" t="str">
            <v>01.213.823/0001-68</v>
          </cell>
        </row>
        <row r="702">
          <cell r="A702" t="str">
            <v>01.213.897/0001-02</v>
          </cell>
        </row>
        <row r="703">
          <cell r="A703" t="str">
            <v>01.221.885/0001-11</v>
          </cell>
        </row>
        <row r="704">
          <cell r="A704" t="str">
            <v>01.228.315/0001-53</v>
          </cell>
        </row>
        <row r="705">
          <cell r="A705" t="str">
            <v>01.228.541/0001-34</v>
          </cell>
        </row>
        <row r="706">
          <cell r="A706" t="str">
            <v>01.232.090/0001-09</v>
          </cell>
        </row>
        <row r="707">
          <cell r="A707" t="str">
            <v>01.232.484/0001-67</v>
          </cell>
        </row>
        <row r="708">
          <cell r="A708" t="str">
            <v>01.232.563/0001-78</v>
          </cell>
        </row>
        <row r="709">
          <cell r="A709" t="str">
            <v>01.233.766/0001-89</v>
          </cell>
        </row>
        <row r="710">
          <cell r="A710" t="str">
            <v>01.233.968/0001-20</v>
          </cell>
        </row>
        <row r="711">
          <cell r="A711" t="str">
            <v>01.236.739/0001-60</v>
          </cell>
        </row>
        <row r="712">
          <cell r="A712" t="str">
            <v>01.238.289/0001-44</v>
          </cell>
        </row>
        <row r="713">
          <cell r="A713" t="str">
            <v>01.240.945/0001-43</v>
          </cell>
        </row>
        <row r="714">
          <cell r="A714" t="str">
            <v>01.243.610/0001-89</v>
          </cell>
        </row>
        <row r="715">
          <cell r="A715" t="str">
            <v>01.243.845/0001-70</v>
          </cell>
        </row>
        <row r="716">
          <cell r="A716" t="str">
            <v>01.246.485/0001-60</v>
          </cell>
        </row>
        <row r="717">
          <cell r="A717" t="str">
            <v>01.246.581/0001-09</v>
          </cell>
        </row>
        <row r="718">
          <cell r="A718" t="str">
            <v>01.248.182/0001-87</v>
          </cell>
        </row>
        <row r="719">
          <cell r="A719" t="str">
            <v>01.248.768/0001-41</v>
          </cell>
        </row>
        <row r="720">
          <cell r="A720" t="str">
            <v>01.249.348/0001-80</v>
          </cell>
        </row>
        <row r="721">
          <cell r="A721" t="str">
            <v>01.251.920/0001-45</v>
          </cell>
        </row>
        <row r="722">
          <cell r="A722" t="str">
            <v>01.253.776/0001-86</v>
          </cell>
        </row>
        <row r="723">
          <cell r="A723" t="str">
            <v>01.255.618/0001-65</v>
          </cell>
        </row>
        <row r="724">
          <cell r="A724" t="str">
            <v>01.258.188/0001-35</v>
          </cell>
        </row>
        <row r="725">
          <cell r="A725" t="str">
            <v>01.260.049/0001-46</v>
          </cell>
        </row>
        <row r="726">
          <cell r="A726" t="str">
            <v>01.260.730/0001-94</v>
          </cell>
        </row>
        <row r="727">
          <cell r="A727" t="str">
            <v>01.261.167/0001-79</v>
          </cell>
        </row>
        <row r="728">
          <cell r="A728" t="str">
            <v>01.262.309/0001-12</v>
          </cell>
        </row>
        <row r="729">
          <cell r="A729" t="str">
            <v>01.262.810/0001-89</v>
          </cell>
        </row>
        <row r="730">
          <cell r="A730" t="str">
            <v>01.262.975/0001-50</v>
          </cell>
        </row>
        <row r="731">
          <cell r="A731" t="str">
            <v>01.264.861/0001-40</v>
          </cell>
        </row>
        <row r="732">
          <cell r="A732" t="str">
            <v>01.266.841/0001-08</v>
          </cell>
        </row>
        <row r="733">
          <cell r="A733" t="str">
            <v>01.266.841/0003-70</v>
          </cell>
        </row>
        <row r="734">
          <cell r="A734" t="str">
            <v>01.267.022/0002-66</v>
          </cell>
        </row>
        <row r="735">
          <cell r="A735" t="str">
            <v>01.268.528/0001-09</v>
          </cell>
        </row>
        <row r="736">
          <cell r="A736" t="str">
            <v>01.270.517/0001-63</v>
          </cell>
        </row>
        <row r="737">
          <cell r="A737" t="str">
            <v>01.270.802/0001-84</v>
          </cell>
        </row>
        <row r="738">
          <cell r="A738" t="str">
            <v>01.271.556/0001-85</v>
          </cell>
        </row>
        <row r="739">
          <cell r="A739" t="str">
            <v>01.272.172/0001-87</v>
          </cell>
        </row>
        <row r="740">
          <cell r="A740" t="str">
            <v>01.275.489/0001-77</v>
          </cell>
        </row>
        <row r="741">
          <cell r="A741" t="str">
            <v>01.275.565/0001-44</v>
          </cell>
        </row>
        <row r="742">
          <cell r="A742" t="str">
            <v>01.277.705/0001-13</v>
          </cell>
        </row>
        <row r="743">
          <cell r="A743" t="str">
            <v>01.278.874/0001-78</v>
          </cell>
        </row>
        <row r="744">
          <cell r="A744" t="str">
            <v>01.279.054/0001-09</v>
          </cell>
        </row>
        <row r="745">
          <cell r="A745" t="str">
            <v>01.280.003/0001-99</v>
          </cell>
        </row>
        <row r="746">
          <cell r="A746" t="str">
            <v>01.280.449/0001-13</v>
          </cell>
        </row>
        <row r="747">
          <cell r="A747" t="str">
            <v>01.281.822/0001-50</v>
          </cell>
        </row>
        <row r="748">
          <cell r="A748" t="str">
            <v>01.282.866/0001-03</v>
          </cell>
        </row>
        <row r="749">
          <cell r="A749" t="str">
            <v>01.285.165/0002-09</v>
          </cell>
        </row>
        <row r="750">
          <cell r="A750" t="str">
            <v>01.287.673/0001-37</v>
          </cell>
        </row>
        <row r="751">
          <cell r="A751" t="str">
            <v>01.290.096/0001-32</v>
          </cell>
        </row>
        <row r="752">
          <cell r="A752" t="str">
            <v>01.290.096/0002-13</v>
          </cell>
        </row>
        <row r="753">
          <cell r="A753" t="str">
            <v>01.291.565/0001-38</v>
          </cell>
        </row>
        <row r="754">
          <cell r="A754" t="str">
            <v>01.295.251/0001-03</v>
          </cell>
        </row>
        <row r="755">
          <cell r="A755" t="str">
            <v>01.299.915/0001-02</v>
          </cell>
        </row>
        <row r="756">
          <cell r="A756" t="str">
            <v>01.3.7.54./937--79</v>
          </cell>
        </row>
        <row r="757">
          <cell r="A757" t="str">
            <v>01.300.123/0001-00</v>
          </cell>
        </row>
        <row r="758">
          <cell r="A758" t="str">
            <v>01.301.612/0004-20</v>
          </cell>
        </row>
        <row r="759">
          <cell r="A759" t="str">
            <v>01.303.756/0001-72</v>
          </cell>
        </row>
        <row r="760">
          <cell r="A760" t="str">
            <v>01.305.703/0001-90</v>
          </cell>
        </row>
        <row r="761">
          <cell r="A761" t="str">
            <v>01.309.439/0001-63</v>
          </cell>
        </row>
        <row r="762">
          <cell r="A762" t="str">
            <v>01.309.495/0001-06</v>
          </cell>
        </row>
        <row r="763">
          <cell r="A763" t="str">
            <v>01.315.879/0001-23</v>
          </cell>
        </row>
        <row r="764">
          <cell r="A764" t="str">
            <v>01.316.889/0001-83</v>
          </cell>
        </row>
        <row r="765">
          <cell r="A765" t="str">
            <v>01.320.514/0001-97</v>
          </cell>
        </row>
        <row r="766">
          <cell r="A766" t="str">
            <v>01.321.050/0001-33</v>
          </cell>
        </row>
        <row r="767">
          <cell r="A767" t="str">
            <v>01.322.627/0001-21</v>
          </cell>
        </row>
        <row r="768">
          <cell r="A768" t="str">
            <v>01.324.113/0001-05</v>
          </cell>
        </row>
        <row r="769">
          <cell r="A769" t="str">
            <v>01.330.245/0001-40</v>
          </cell>
        </row>
        <row r="770">
          <cell r="A770" t="str">
            <v>01.330.610/0001-16</v>
          </cell>
        </row>
        <row r="771">
          <cell r="A771" t="str">
            <v>01.331.260/0001-02</v>
          </cell>
        </row>
        <row r="772">
          <cell r="A772" t="str">
            <v>01.332.001/0001-04</v>
          </cell>
        </row>
        <row r="773">
          <cell r="A773" t="str">
            <v>01.337.778/0001-53</v>
          </cell>
        </row>
        <row r="774">
          <cell r="A774" t="str">
            <v>01.338.289/0001-16</v>
          </cell>
        </row>
        <row r="775">
          <cell r="A775" t="str">
            <v>01.338.470/0002-03</v>
          </cell>
        </row>
        <row r="776">
          <cell r="A776" t="str">
            <v>01.338.470/0003-94</v>
          </cell>
        </row>
        <row r="777">
          <cell r="A777" t="str">
            <v>01.338.470/0005-56</v>
          </cell>
        </row>
        <row r="778">
          <cell r="A778" t="str">
            <v>01.340.067/0001-38</v>
          </cell>
        </row>
        <row r="779">
          <cell r="A779" t="str">
            <v>01.340.137/0001-58</v>
          </cell>
        </row>
        <row r="780">
          <cell r="A780" t="str">
            <v>01.340.573/0001-27</v>
          </cell>
        </row>
        <row r="781">
          <cell r="A781" t="str">
            <v>01.342.638/0001-73</v>
          </cell>
        </row>
        <row r="782">
          <cell r="A782" t="str">
            <v>01.343.688/0001-75</v>
          </cell>
        </row>
        <row r="783">
          <cell r="A783" t="str">
            <v>01.345.367/0001-00</v>
          </cell>
        </row>
        <row r="784">
          <cell r="A784" t="str">
            <v>01.345.935/0001-72</v>
          </cell>
        </row>
        <row r="785">
          <cell r="A785" t="str">
            <v>01.350.356/0001-18</v>
          </cell>
        </row>
        <row r="786">
          <cell r="A786" t="str">
            <v>01.353.577/0001-40</v>
          </cell>
        </row>
        <row r="787">
          <cell r="A787" t="str">
            <v>01.353.593/0001-32</v>
          </cell>
        </row>
        <row r="788">
          <cell r="A788" t="str">
            <v>01.354.636/0001-02</v>
          </cell>
        </row>
        <row r="789">
          <cell r="A789" t="str">
            <v>01.355.154/0001-69</v>
          </cell>
        </row>
        <row r="790">
          <cell r="A790" t="str">
            <v>01.355.173/0002-76</v>
          </cell>
        </row>
        <row r="791">
          <cell r="A791" t="str">
            <v>01.357.130/0001-49</v>
          </cell>
        </row>
        <row r="792">
          <cell r="A792" t="str">
            <v>01.357.554/0001-03</v>
          </cell>
        </row>
        <row r="793">
          <cell r="A793" t="str">
            <v>01.357.970/0001-01</v>
          </cell>
        </row>
        <row r="794">
          <cell r="A794" t="str">
            <v>01.359.387/0001-30</v>
          </cell>
        </row>
        <row r="795">
          <cell r="A795" t="str">
            <v>01.360.336/0001-28</v>
          </cell>
        </row>
        <row r="796">
          <cell r="A796" t="str">
            <v>01.365.116/0001-97</v>
          </cell>
        </row>
        <row r="797">
          <cell r="A797" t="str">
            <v>01.366.609/0001-41</v>
          </cell>
        </row>
        <row r="798">
          <cell r="A798" t="str">
            <v>01.367.821/0001-23</v>
          </cell>
        </row>
        <row r="799">
          <cell r="A799" t="str">
            <v>01.371.243/0001-07</v>
          </cell>
        </row>
        <row r="800">
          <cell r="A800" t="str">
            <v>01.374.745/0001-83</v>
          </cell>
        </row>
        <row r="801">
          <cell r="A801" t="str">
            <v>01.375.191/0001-39</v>
          </cell>
        </row>
        <row r="802">
          <cell r="A802" t="str">
            <v>01.376.039/0001-70</v>
          </cell>
        </row>
        <row r="803">
          <cell r="A803" t="str">
            <v>01.376.959/0001-99</v>
          </cell>
        </row>
        <row r="804">
          <cell r="A804" t="str">
            <v>01.378.969/0001-63</v>
          </cell>
        </row>
        <row r="805">
          <cell r="A805" t="str">
            <v>01.380.223/0001-94</v>
          </cell>
        </row>
        <row r="806">
          <cell r="A806" t="str">
            <v>01.384.081/0001-33</v>
          </cell>
        </row>
        <row r="807">
          <cell r="A807" t="str">
            <v>01.393.105/0001-10</v>
          </cell>
        </row>
        <row r="808">
          <cell r="A808" t="str">
            <v>01.393.596/0001-08</v>
          </cell>
        </row>
        <row r="809">
          <cell r="A809" t="str">
            <v>01.394.103/0001-46</v>
          </cell>
        </row>
        <row r="810">
          <cell r="A810" t="str">
            <v>01.395.200/0001-53</v>
          </cell>
        </row>
        <row r="811">
          <cell r="A811" t="str">
            <v>01.397.401/0001-90</v>
          </cell>
        </row>
        <row r="812">
          <cell r="A812" t="str">
            <v>01.397.415/0001-03</v>
          </cell>
        </row>
        <row r="813">
          <cell r="A813" t="str">
            <v>01.398.047/0001-18</v>
          </cell>
        </row>
        <row r="814">
          <cell r="A814" t="str">
            <v>01.398.444/0001-90</v>
          </cell>
        </row>
        <row r="815">
          <cell r="A815" t="str">
            <v>01.403.239/0001-75</v>
          </cell>
        </row>
        <row r="816">
          <cell r="A816" t="str">
            <v>01.405.300/0001-13</v>
          </cell>
        </row>
        <row r="817">
          <cell r="A817" t="str">
            <v>01.405.641/0001-99</v>
          </cell>
        </row>
        <row r="818">
          <cell r="A818" t="str">
            <v>01.407.940/0001-62</v>
          </cell>
        </row>
        <row r="819">
          <cell r="A819" t="str">
            <v>01.409.406/0001-95</v>
          </cell>
        </row>
        <row r="820">
          <cell r="A820" t="str">
            <v>01.411.286/0001-60</v>
          </cell>
        </row>
        <row r="821">
          <cell r="A821" t="str">
            <v>01.414.846/0001-30</v>
          </cell>
        </row>
        <row r="822">
          <cell r="A822" t="str">
            <v>01.415.773/0001-00</v>
          </cell>
        </row>
        <row r="823">
          <cell r="A823" t="str">
            <v>01.418.913/0001-95</v>
          </cell>
        </row>
        <row r="824">
          <cell r="A824" t="str">
            <v>01.418.922/0001-86</v>
          </cell>
        </row>
        <row r="825">
          <cell r="A825" t="str">
            <v>01.419.416/0002-92</v>
          </cell>
        </row>
        <row r="826">
          <cell r="A826" t="str">
            <v>01.420.697/0001-12</v>
          </cell>
        </row>
        <row r="827">
          <cell r="A827" t="str">
            <v>01.424.812/0001-27</v>
          </cell>
        </row>
        <row r="828">
          <cell r="A828" t="str">
            <v>01.425.014/0001-10</v>
          </cell>
        </row>
        <row r="829">
          <cell r="A829" t="str">
            <v>01.425.950/0001-20</v>
          </cell>
        </row>
        <row r="830">
          <cell r="A830" t="str">
            <v>01.428.807/0001-92</v>
          </cell>
        </row>
        <row r="831">
          <cell r="A831" t="str">
            <v>01.430.943/0001-17</v>
          </cell>
        </row>
        <row r="832">
          <cell r="A832" t="str">
            <v>01.432.679/0001-50</v>
          </cell>
        </row>
        <row r="833">
          <cell r="A833" t="str">
            <v>01.434.785/0001-73</v>
          </cell>
        </row>
        <row r="834">
          <cell r="A834" t="str">
            <v>01.435.471/0001-95</v>
          </cell>
        </row>
        <row r="835">
          <cell r="A835" t="str">
            <v>01.435.694/0001-52</v>
          </cell>
        </row>
        <row r="836">
          <cell r="A836" t="str">
            <v>01.435.883/0001-25</v>
          </cell>
        </row>
        <row r="837">
          <cell r="A837" t="str">
            <v>01.436.439/0001-24</v>
          </cell>
        </row>
        <row r="838">
          <cell r="A838" t="str">
            <v>01.436.900/0001-49</v>
          </cell>
        </row>
        <row r="839">
          <cell r="A839" t="str">
            <v>01.437.387/0001-00</v>
          </cell>
        </row>
        <row r="840">
          <cell r="A840" t="str">
            <v>01.437.739/0003-90</v>
          </cell>
        </row>
        <row r="841">
          <cell r="A841" t="str">
            <v>01.438.081/0001-79</v>
          </cell>
        </row>
        <row r="842">
          <cell r="A842" t="str">
            <v>01.438.086/0001-00</v>
          </cell>
        </row>
        <row r="843">
          <cell r="A843" t="str">
            <v>01.438.515/0001-30</v>
          </cell>
        </row>
        <row r="844">
          <cell r="A844" t="str">
            <v>01.439.591/0001-60</v>
          </cell>
        </row>
        <row r="845">
          <cell r="A845" t="str">
            <v>01.441.097/0001-30</v>
          </cell>
        </row>
        <row r="846">
          <cell r="A846" t="str">
            <v>01.444.688/0001-61</v>
          </cell>
        </row>
        <row r="847">
          <cell r="A847" t="str">
            <v>01.444.772/0001-85</v>
          </cell>
        </row>
        <row r="848">
          <cell r="A848" t="str">
            <v>01.446.198/0001-02</v>
          </cell>
        </row>
        <row r="849">
          <cell r="A849" t="str">
            <v>01.446.223/0001-40</v>
          </cell>
        </row>
        <row r="850">
          <cell r="A850" t="str">
            <v>01.448.039/0001-39</v>
          </cell>
        </row>
        <row r="851">
          <cell r="A851" t="str">
            <v>01.449.349/0001-78</v>
          </cell>
        </row>
        <row r="852">
          <cell r="A852" t="str">
            <v>01.450.488/0001-11</v>
          </cell>
        </row>
        <row r="853">
          <cell r="A853" t="str">
            <v>01.451.136/0001-80</v>
          </cell>
        </row>
        <row r="854">
          <cell r="A854" t="str">
            <v>01.451.419/0001-22</v>
          </cell>
        </row>
        <row r="855">
          <cell r="A855" t="str">
            <v>01.452.076/0001-10</v>
          </cell>
        </row>
        <row r="856">
          <cell r="A856" t="str">
            <v>01.452.763/0001-36</v>
          </cell>
        </row>
        <row r="857">
          <cell r="A857" t="str">
            <v>01.453.383/0001-16</v>
          </cell>
        </row>
        <row r="858">
          <cell r="A858" t="str">
            <v>01.453.506/0001-19</v>
          </cell>
        </row>
        <row r="859">
          <cell r="A859" t="str">
            <v>01.456.499/0001-09</v>
          </cell>
        </row>
        <row r="860">
          <cell r="A860" t="str">
            <v>01.457.583/0001-47</v>
          </cell>
        </row>
        <row r="861">
          <cell r="A861" t="str">
            <v>01.458.232/0001-50</v>
          </cell>
        </row>
        <row r="862">
          <cell r="A862" t="str">
            <v>01.460.356/0001-70</v>
          </cell>
        </row>
        <row r="863">
          <cell r="A863" t="str">
            <v>01.460.585/0001-95</v>
          </cell>
        </row>
        <row r="864">
          <cell r="A864" t="str">
            <v>01.462.710/0001-04</v>
          </cell>
        </row>
        <row r="865">
          <cell r="A865" t="str">
            <v>01.464.826/0001-74</v>
          </cell>
        </row>
        <row r="866">
          <cell r="A866" t="str">
            <v>01.465.503/0001-03</v>
          </cell>
        </row>
        <row r="867">
          <cell r="A867" t="str">
            <v>01.465.953/0001-98</v>
          </cell>
        </row>
        <row r="868">
          <cell r="A868" t="str">
            <v>01.466.225/0001-09</v>
          </cell>
        </row>
        <row r="869">
          <cell r="A869" t="str">
            <v>01.468.827/0001-97</v>
          </cell>
        </row>
        <row r="870">
          <cell r="A870" t="str">
            <v>01.471.075/0001-13</v>
          </cell>
        </row>
        <row r="871">
          <cell r="A871" t="str">
            <v>01.471.254/0001-50</v>
          </cell>
        </row>
        <row r="872">
          <cell r="A872" t="str">
            <v>01.472.924/0001-53</v>
          </cell>
        </row>
        <row r="873">
          <cell r="A873" t="str">
            <v>01.476.334/0003-60</v>
          </cell>
        </row>
        <row r="874">
          <cell r="A874" t="str">
            <v>01.476.419/0001-87</v>
          </cell>
        </row>
        <row r="875">
          <cell r="A875" t="str">
            <v>01.479.372/0001-05</v>
          </cell>
        </row>
        <row r="876">
          <cell r="A876" t="str">
            <v>01.481.046/0001-32</v>
          </cell>
        </row>
        <row r="877">
          <cell r="A877" t="str">
            <v>01.481.334/0001-97</v>
          </cell>
        </row>
        <row r="878">
          <cell r="A878" t="str">
            <v>01.482.819/0001-03</v>
          </cell>
        </row>
        <row r="879">
          <cell r="A879" t="str">
            <v>01.482.847/0001-12</v>
          </cell>
        </row>
        <row r="880">
          <cell r="A880" t="str">
            <v>01.483.362/0001-43</v>
          </cell>
        </row>
        <row r="881">
          <cell r="A881" t="str">
            <v>01.483.549/0001-47</v>
          </cell>
        </row>
        <row r="882">
          <cell r="A882" t="str">
            <v>01.483.680/0001-04</v>
          </cell>
        </row>
        <row r="883">
          <cell r="A883" t="str">
            <v>01.484.046/0001-96</v>
          </cell>
        </row>
        <row r="884">
          <cell r="A884" t="str">
            <v>01.485.949/0001-91</v>
          </cell>
        </row>
        <row r="885">
          <cell r="A885" t="str">
            <v>01.486.029/0001-98</v>
          </cell>
        </row>
        <row r="886">
          <cell r="A886" t="str">
            <v>01.487.269/0001-07</v>
          </cell>
        </row>
        <row r="887">
          <cell r="A887" t="str">
            <v>01.487.893/0001-04</v>
          </cell>
        </row>
        <row r="888">
          <cell r="A888" t="str">
            <v>01.487.929/0001-50</v>
          </cell>
        </row>
        <row r="889">
          <cell r="A889" t="str">
            <v>01.489.575/0001-82</v>
          </cell>
        </row>
        <row r="890">
          <cell r="A890" t="str">
            <v>01.495.664/0001-31</v>
          </cell>
        </row>
        <row r="891">
          <cell r="A891" t="str">
            <v>01.496.783/0001-09</v>
          </cell>
        </row>
        <row r="892">
          <cell r="A892" t="str">
            <v>01.497.680/0001-63</v>
          </cell>
        </row>
        <row r="893">
          <cell r="A893" t="str">
            <v>01.499.414/0001-70</v>
          </cell>
        </row>
        <row r="894">
          <cell r="A894" t="str">
            <v>01.499.584/0001-54</v>
          </cell>
        </row>
        <row r="895">
          <cell r="A895" t="str">
            <v>01.502.690/0001-40</v>
          </cell>
        </row>
        <row r="896">
          <cell r="A896" t="str">
            <v>01.503.399/0001-96</v>
          </cell>
        </row>
        <row r="897">
          <cell r="A897" t="str">
            <v>01.504.118/0001-10</v>
          </cell>
        </row>
        <row r="898">
          <cell r="A898" t="str">
            <v>01.505.072/0001-53</v>
          </cell>
        </row>
        <row r="899">
          <cell r="A899" t="str">
            <v>01.505.596/0001-44</v>
          </cell>
        </row>
        <row r="900">
          <cell r="A900" t="str">
            <v>01.506.601/0001-33</v>
          </cell>
        </row>
        <row r="901">
          <cell r="A901" t="str">
            <v>01.507.286/0001-69</v>
          </cell>
        </row>
        <row r="902">
          <cell r="A902" t="str">
            <v>01.507.349/0001-87</v>
          </cell>
        </row>
        <row r="903">
          <cell r="A903" t="str">
            <v>01.510.021/0001-10</v>
          </cell>
        </row>
        <row r="904">
          <cell r="A904" t="str">
            <v>01.510.200/0001-57</v>
          </cell>
        </row>
        <row r="905">
          <cell r="A905" t="str">
            <v>01.511.644/0001-07</v>
          </cell>
        </row>
        <row r="906">
          <cell r="A906" t="str">
            <v>01.515.239/0001-67</v>
          </cell>
        </row>
        <row r="907">
          <cell r="A907" t="str">
            <v>01.518.089/0001-45</v>
          </cell>
        </row>
        <row r="908">
          <cell r="A908" t="str">
            <v>01.518.170/0001-25</v>
          </cell>
        </row>
        <row r="909">
          <cell r="A909" t="str">
            <v>01.519.456/0001-25</v>
          </cell>
        </row>
        <row r="910">
          <cell r="A910" t="str">
            <v>01.523.432/0001-40</v>
          </cell>
        </row>
        <row r="911">
          <cell r="A911" t="str">
            <v>01.524.437/0001-97</v>
          </cell>
        </row>
        <row r="912">
          <cell r="A912" t="str">
            <v>01.527.337/0001-14</v>
          </cell>
        </row>
        <row r="913">
          <cell r="A913" t="str">
            <v>01.528.890/0001-71</v>
          </cell>
        </row>
        <row r="914">
          <cell r="A914" t="str">
            <v>01.530.845/0001-51</v>
          </cell>
        </row>
        <row r="915">
          <cell r="A915" t="str">
            <v>01.534.080/0003-90</v>
          </cell>
        </row>
        <row r="916">
          <cell r="A916" t="str">
            <v>01.534.080/0008-02</v>
          </cell>
        </row>
        <row r="917">
          <cell r="A917" t="str">
            <v>01.534.080/0094-27</v>
          </cell>
        </row>
        <row r="918">
          <cell r="A918" t="str">
            <v>01.534.080/0095-08</v>
          </cell>
        </row>
        <row r="919">
          <cell r="A919" t="str">
            <v>01.534.080/0097-70</v>
          </cell>
        </row>
        <row r="920">
          <cell r="A920" t="str">
            <v>01.534.481/0001-88</v>
          </cell>
        </row>
        <row r="921">
          <cell r="A921" t="str">
            <v>01.534.481/0001-88</v>
          </cell>
        </row>
        <row r="922">
          <cell r="A922" t="str">
            <v>01.534.887/0001-60</v>
          </cell>
        </row>
        <row r="923">
          <cell r="A923" t="str">
            <v>01.535.822/0001-30</v>
          </cell>
        </row>
        <row r="924">
          <cell r="A924" t="str">
            <v>01.537.702/0001-71</v>
          </cell>
        </row>
        <row r="925">
          <cell r="A925" t="str">
            <v>01.540.803/0001-00</v>
          </cell>
        </row>
        <row r="926">
          <cell r="A926" t="str">
            <v>01.540.805/0001-90</v>
          </cell>
        </row>
        <row r="927">
          <cell r="A927" t="str">
            <v>01.542.328/0001-00</v>
          </cell>
        </row>
        <row r="928">
          <cell r="A928" t="str">
            <v>01.543.722/0001-55</v>
          </cell>
        </row>
        <row r="929">
          <cell r="A929" t="str">
            <v>01.544.235/0001-07</v>
          </cell>
        </row>
        <row r="930">
          <cell r="A930" t="str">
            <v>01.546.213/0001-86</v>
          </cell>
        </row>
        <row r="931">
          <cell r="A931" t="str">
            <v>01.546.783/0001-76</v>
          </cell>
        </row>
        <row r="932">
          <cell r="A932" t="str">
            <v>01.546.864/0001-76</v>
          </cell>
        </row>
        <row r="933">
          <cell r="A933" t="str">
            <v>01.547.663/0001-93</v>
          </cell>
        </row>
        <row r="934">
          <cell r="A934" t="str">
            <v>01.550.174/0001-90</v>
          </cell>
        </row>
        <row r="935">
          <cell r="A935" t="str">
            <v>01.551.314/0001-45</v>
          </cell>
        </row>
        <row r="936">
          <cell r="A936" t="str">
            <v>01.552.266/0001-00</v>
          </cell>
        </row>
        <row r="937">
          <cell r="A937" t="str">
            <v>01.552.408/0001-39</v>
          </cell>
        </row>
        <row r="938">
          <cell r="A938" t="str">
            <v>01.552.719/0001-06</v>
          </cell>
        </row>
        <row r="939">
          <cell r="A939" t="str">
            <v>01.553.115/0001-76</v>
          </cell>
        </row>
        <row r="940">
          <cell r="A940" t="str">
            <v>01.556.552/0001-43</v>
          </cell>
        </row>
        <row r="941">
          <cell r="A941" t="str">
            <v>01.556.552/0002-24</v>
          </cell>
        </row>
        <row r="942">
          <cell r="A942" t="str">
            <v>01.558.665/0001-88</v>
          </cell>
        </row>
        <row r="943">
          <cell r="A943" t="str">
            <v>01.559.046/0008-84</v>
          </cell>
        </row>
        <row r="944">
          <cell r="A944" t="str">
            <v>01.559.046/0009-65</v>
          </cell>
        </row>
        <row r="945">
          <cell r="A945" t="str">
            <v>01.560.043/0001-94</v>
          </cell>
        </row>
        <row r="946">
          <cell r="A946" t="str">
            <v>01.560.795/0001-55</v>
          </cell>
        </row>
        <row r="947">
          <cell r="A947" t="str">
            <v>01.561.794/0003-97</v>
          </cell>
        </row>
        <row r="948">
          <cell r="A948" t="str">
            <v>01.562.471/0001-56</v>
          </cell>
        </row>
        <row r="949">
          <cell r="A949" t="str">
            <v>01.563.275/0001-04</v>
          </cell>
        </row>
        <row r="950">
          <cell r="A950" t="str">
            <v>01.564.406/0001-60</v>
          </cell>
        </row>
        <row r="951">
          <cell r="A951" t="str">
            <v>01.566.431/0001-82</v>
          </cell>
        </row>
        <row r="952">
          <cell r="A952" t="str">
            <v>01.569.451/0002-98</v>
          </cell>
        </row>
        <row r="953">
          <cell r="A953" t="str">
            <v>01.570.529/0001-03</v>
          </cell>
        </row>
        <row r="954">
          <cell r="A954" t="str">
            <v>01.570.780/0001-78</v>
          </cell>
        </row>
        <row r="955">
          <cell r="A955" t="str">
            <v>01.571.623/0001-87</v>
          </cell>
        </row>
        <row r="956">
          <cell r="A956" t="str">
            <v>01.574.014/0001-81</v>
          </cell>
        </row>
        <row r="957">
          <cell r="A957" t="str">
            <v>01.574.726/0001-09</v>
          </cell>
        </row>
        <row r="958">
          <cell r="A958" t="str">
            <v>01.575.149/0001-61</v>
          </cell>
        </row>
        <row r="959">
          <cell r="A959" t="str">
            <v>01.575.607/0001-62</v>
          </cell>
        </row>
        <row r="960">
          <cell r="A960" t="str">
            <v>01.578.847/0001-10</v>
          </cell>
        </row>
        <row r="961">
          <cell r="A961" t="str">
            <v>01.579.586/0001-53</v>
          </cell>
        </row>
        <row r="962">
          <cell r="A962" t="str">
            <v>01.580.173/0001-99</v>
          </cell>
        </row>
        <row r="963">
          <cell r="A963" t="str">
            <v>01.581.691/0001-27</v>
          </cell>
        </row>
        <row r="964">
          <cell r="A964" t="str">
            <v>01.583.842/0001-86</v>
          </cell>
        </row>
        <row r="965">
          <cell r="A965" t="str">
            <v>01.584.345/0001-00</v>
          </cell>
        </row>
        <row r="966">
          <cell r="A966" t="str">
            <v>01.584.437/0001-82</v>
          </cell>
        </row>
        <row r="967">
          <cell r="A967" t="str">
            <v>01.585.011/0001-43</v>
          </cell>
        </row>
        <row r="968">
          <cell r="A968" t="str">
            <v>01.586.365/0001-02</v>
          </cell>
        </row>
        <row r="969">
          <cell r="A969" t="str">
            <v>01.588.824/0001-97</v>
          </cell>
        </row>
        <row r="970">
          <cell r="A970" t="str">
            <v>01.588.839/0002-36</v>
          </cell>
        </row>
        <row r="971">
          <cell r="A971" t="str">
            <v>01.592.307/0001-91</v>
          </cell>
        </row>
        <row r="972">
          <cell r="A972" t="str">
            <v>01.592.950/0001-15</v>
          </cell>
        </row>
        <row r="973">
          <cell r="A973" t="str">
            <v>01.593.295/0003-81</v>
          </cell>
        </row>
        <row r="974">
          <cell r="A974" t="str">
            <v>01.593.679/0001-32</v>
          </cell>
        </row>
        <row r="975">
          <cell r="A975" t="str">
            <v>01.593.756/0001-54</v>
          </cell>
        </row>
        <row r="976">
          <cell r="A976" t="str">
            <v>01.593.821/0002-22</v>
          </cell>
        </row>
        <row r="977">
          <cell r="A977" t="str">
            <v>01.593.821/0003-03</v>
          </cell>
        </row>
        <row r="978">
          <cell r="A978" t="str">
            <v>01.593.821/0010-32</v>
          </cell>
        </row>
        <row r="979">
          <cell r="A979" t="str">
            <v>01.595.747/0001-00</v>
          </cell>
        </row>
        <row r="980">
          <cell r="A980" t="str">
            <v>01.596.652/0001-01</v>
          </cell>
        </row>
        <row r="981">
          <cell r="A981" t="str">
            <v>01.597.168/0010-80</v>
          </cell>
        </row>
        <row r="982">
          <cell r="A982" t="str">
            <v>01.6.2.83./767--40</v>
          </cell>
        </row>
        <row r="983">
          <cell r="A983" t="str">
            <v>01.601.230/0001-79</v>
          </cell>
        </row>
        <row r="984">
          <cell r="A984" t="str">
            <v>01.601.281/0001-09</v>
          </cell>
        </row>
        <row r="985">
          <cell r="A985" t="str">
            <v>01.601.492/0001-33</v>
          </cell>
        </row>
        <row r="986">
          <cell r="A986" t="str">
            <v>01.603.036/0001-22</v>
          </cell>
        </row>
        <row r="987">
          <cell r="A987" t="str">
            <v>01.606.951/0001-71</v>
          </cell>
        </row>
        <row r="988">
          <cell r="A988" t="str">
            <v>01.607.107/0001-65</v>
          </cell>
        </row>
        <row r="989">
          <cell r="A989" t="str">
            <v>01.608.488/0001-05</v>
          </cell>
        </row>
        <row r="990">
          <cell r="A990" t="str">
            <v>01.609.240/0003-12</v>
          </cell>
        </row>
        <row r="991">
          <cell r="A991" t="str">
            <v>01.610.297/0001-70</v>
          </cell>
        </row>
        <row r="992">
          <cell r="A992" t="str">
            <v>01.611.969/0001-61</v>
          </cell>
        </row>
        <row r="993">
          <cell r="A993" t="str">
            <v>01.612.046/0001-24</v>
          </cell>
        </row>
        <row r="994">
          <cell r="A994" t="str">
            <v>01.613.211/0001-62</v>
          </cell>
        </row>
        <row r="995">
          <cell r="A995" t="str">
            <v>01.613.757/0001-13</v>
          </cell>
        </row>
        <row r="996">
          <cell r="A996" t="str">
            <v>01.615.845/0001-54</v>
          </cell>
        </row>
        <row r="997">
          <cell r="A997" t="str">
            <v>01.617.779/0001-51</v>
          </cell>
        </row>
        <row r="998">
          <cell r="A998" t="str">
            <v>01.620.281/0001-48</v>
          </cell>
        </row>
        <row r="999">
          <cell r="A999" t="str">
            <v>01.621.876/0001-18</v>
          </cell>
        </row>
        <row r="1000">
          <cell r="A1000" t="str">
            <v>01.622.468/0001-80</v>
          </cell>
        </row>
        <row r="1001">
          <cell r="A1001" t="str">
            <v>01.623.166/0001-27</v>
          </cell>
        </row>
        <row r="1002">
          <cell r="A1002" t="str">
            <v>01.624.940/0001-14</v>
          </cell>
        </row>
        <row r="1003">
          <cell r="A1003" t="str">
            <v>01.625.133/0001-16</v>
          </cell>
        </row>
        <row r="1004">
          <cell r="A1004" t="str">
            <v>01.629.865/0001-84</v>
          </cell>
        </row>
        <row r="1005">
          <cell r="A1005" t="str">
            <v>01.630.116/0001-77</v>
          </cell>
        </row>
        <row r="1006">
          <cell r="A1006" t="str">
            <v>01.630.913/0001-54</v>
          </cell>
        </row>
        <row r="1007">
          <cell r="A1007" t="str">
            <v>01.632.767/0001-04</v>
          </cell>
        </row>
        <row r="1008">
          <cell r="A1008" t="str">
            <v>01.634.756/0001-55</v>
          </cell>
        </row>
        <row r="1009">
          <cell r="A1009" t="str">
            <v>01.635.871/0001-44</v>
          </cell>
        </row>
        <row r="1010">
          <cell r="A1010" t="str">
            <v>01.637.991/0001-80</v>
          </cell>
        </row>
        <row r="1011">
          <cell r="A1011" t="str">
            <v>01.638.359/0001-51</v>
          </cell>
        </row>
        <row r="1012">
          <cell r="A1012" t="str">
            <v>01.640.287/0001-87</v>
          </cell>
        </row>
        <row r="1013">
          <cell r="A1013" t="str">
            <v>01.641.736/0001-01</v>
          </cell>
        </row>
        <row r="1014">
          <cell r="A1014" t="str">
            <v>01.643.474/0001-14</v>
          </cell>
        </row>
        <row r="1015">
          <cell r="A1015" t="str">
            <v>01.644.560/0001-41</v>
          </cell>
        </row>
        <row r="1016">
          <cell r="A1016" t="str">
            <v>01.644.587/0001-34</v>
          </cell>
        </row>
        <row r="1017">
          <cell r="A1017" t="str">
            <v>01.644.731/0001-32</v>
          </cell>
        </row>
        <row r="1018">
          <cell r="A1018" t="str">
            <v>01.648.535/0001-36</v>
          </cell>
        </row>
        <row r="1019">
          <cell r="A1019" t="str">
            <v>01.649.679/0001-07</v>
          </cell>
        </row>
        <row r="1020">
          <cell r="A1020" t="str">
            <v>01.650.099/0001-30</v>
          </cell>
        </row>
        <row r="1021">
          <cell r="A1021" t="str">
            <v>01.650.515/0001-08</v>
          </cell>
        </row>
        <row r="1022">
          <cell r="A1022" t="str">
            <v>01.652.218/0001-93</v>
          </cell>
        </row>
        <row r="1023">
          <cell r="A1023" t="str">
            <v>01.657.029/0001-03</v>
          </cell>
        </row>
        <row r="1024">
          <cell r="A1024" t="str">
            <v>01.657.042/0001-62</v>
          </cell>
        </row>
        <row r="1025">
          <cell r="A1025" t="str">
            <v>01.657.293/0001-47</v>
          </cell>
        </row>
        <row r="1026">
          <cell r="A1026" t="str">
            <v>01.660.187/0001-12</v>
          </cell>
        </row>
        <row r="1027">
          <cell r="A1027" t="str">
            <v>01.662.825/0001-34</v>
          </cell>
        </row>
        <row r="1028">
          <cell r="A1028" t="str">
            <v>01.665.153/0001-10</v>
          </cell>
        </row>
        <row r="1029">
          <cell r="A1029" t="str">
            <v>01.665.391/0001-26</v>
          </cell>
        </row>
        <row r="1030">
          <cell r="A1030" t="str">
            <v>01.666.624/0001-05</v>
          </cell>
        </row>
        <row r="1031">
          <cell r="A1031" t="str">
            <v>01.667.226/0001-03</v>
          </cell>
        </row>
        <row r="1032">
          <cell r="A1032" t="str">
            <v>01.668.047/0001-90</v>
          </cell>
        </row>
        <row r="1033">
          <cell r="A1033" t="str">
            <v>01.670.034/0001-56</v>
          </cell>
        </row>
        <row r="1034">
          <cell r="A1034" t="str">
            <v>01.670.294/0001-21</v>
          </cell>
        </row>
        <row r="1035">
          <cell r="A1035" t="str">
            <v>01.670.921/0001-24</v>
          </cell>
        </row>
        <row r="1036">
          <cell r="A1036" t="str">
            <v>01.672.515/0001-09</v>
          </cell>
        </row>
        <row r="1037">
          <cell r="A1037" t="str">
            <v>01.672.902/0001-37</v>
          </cell>
        </row>
        <row r="1038">
          <cell r="A1038" t="str">
            <v>01.673.841/0001-22</v>
          </cell>
        </row>
        <row r="1039">
          <cell r="A1039" t="str">
            <v>01.674.330/0001-25</v>
          </cell>
        </row>
        <row r="1040">
          <cell r="A1040" t="str">
            <v>01.675.138/0001-53</v>
          </cell>
        </row>
        <row r="1041">
          <cell r="A1041" t="str">
            <v>01.677.071/0001-96</v>
          </cell>
        </row>
        <row r="1042">
          <cell r="A1042" t="str">
            <v>01.678.635/0001-05</v>
          </cell>
        </row>
        <row r="1043">
          <cell r="A1043" t="str">
            <v>01.678.936/0001-39</v>
          </cell>
        </row>
        <row r="1044">
          <cell r="A1044" t="str">
            <v>01.681.539/0001-16</v>
          </cell>
        </row>
        <row r="1045">
          <cell r="A1045" t="str">
            <v>01.682.816/0001-05</v>
          </cell>
        </row>
        <row r="1046">
          <cell r="A1046" t="str">
            <v>01.684.481/0001-64</v>
          </cell>
        </row>
        <row r="1047">
          <cell r="A1047" t="str">
            <v>01.685.903/0001-16</v>
          </cell>
        </row>
        <row r="1048">
          <cell r="A1048" t="str">
            <v>01.685.903/0006-20</v>
          </cell>
        </row>
        <row r="1049">
          <cell r="A1049" t="str">
            <v>01.685.903/0012-79</v>
          </cell>
        </row>
        <row r="1050">
          <cell r="A1050" t="str">
            <v>01.685.903/0013-50</v>
          </cell>
        </row>
        <row r="1051">
          <cell r="A1051" t="str">
            <v>01.685.903/0016-00</v>
          </cell>
        </row>
        <row r="1052">
          <cell r="A1052" t="str">
            <v>01.687.783/0001-96</v>
          </cell>
        </row>
        <row r="1053">
          <cell r="A1053" t="str">
            <v>01.693.462/0001-02</v>
          </cell>
        </row>
        <row r="1054">
          <cell r="A1054" t="str">
            <v>01.695.259/0001-67</v>
          </cell>
        </row>
        <row r="1055">
          <cell r="A1055" t="str">
            <v>01.696.686/0001-60</v>
          </cell>
        </row>
        <row r="1056">
          <cell r="A1056" t="str">
            <v>01.696.831/0001-02</v>
          </cell>
        </row>
        <row r="1057">
          <cell r="A1057" t="str">
            <v>01.697.537/0001-15</v>
          </cell>
        </row>
        <row r="1058">
          <cell r="A1058" t="str">
            <v>01.697.681/0001-51</v>
          </cell>
        </row>
        <row r="1059">
          <cell r="A1059" t="str">
            <v>01.7.6.11./327--41</v>
          </cell>
        </row>
        <row r="1060">
          <cell r="A1060" t="str">
            <v>01.702.163/0001-89</v>
          </cell>
        </row>
        <row r="1061">
          <cell r="A1061" t="str">
            <v>01.703.506/0001-20</v>
          </cell>
        </row>
        <row r="1062">
          <cell r="A1062" t="str">
            <v>01.706.333/0002-84</v>
          </cell>
        </row>
        <row r="1063">
          <cell r="A1063" t="str">
            <v>01.709.025/0001-21</v>
          </cell>
        </row>
        <row r="1064">
          <cell r="A1064" t="str">
            <v>01.711.995/0001-61</v>
          </cell>
        </row>
        <row r="1065">
          <cell r="A1065" t="str">
            <v>01.714.167/0001-87</v>
          </cell>
        </row>
        <row r="1066">
          <cell r="A1066" t="str">
            <v>01.717.661/0001-03</v>
          </cell>
        </row>
        <row r="1067">
          <cell r="A1067" t="str">
            <v>01.719.109/0001-46</v>
          </cell>
        </row>
        <row r="1068">
          <cell r="A1068" t="str">
            <v>01.719.109/0002-27</v>
          </cell>
        </row>
        <row r="1069">
          <cell r="A1069" t="str">
            <v>01.719.248/0001-70</v>
          </cell>
        </row>
        <row r="1070">
          <cell r="A1070" t="str">
            <v>01.719.641/0001-63</v>
          </cell>
        </row>
        <row r="1071">
          <cell r="A1071" t="str">
            <v>01.720.744/0001-43</v>
          </cell>
        </row>
        <row r="1072">
          <cell r="A1072" t="str">
            <v>01.721.271/0001-07</v>
          </cell>
        </row>
        <row r="1073">
          <cell r="A1073" t="str">
            <v>01.721.862/0001-76</v>
          </cell>
        </row>
        <row r="1074">
          <cell r="A1074" t="str">
            <v>01.724.795/0001-43</v>
          </cell>
        </row>
        <row r="1075">
          <cell r="A1075" t="str">
            <v>01.725.427/0001-10</v>
          </cell>
        </row>
        <row r="1076">
          <cell r="A1076" t="str">
            <v>01.727.392/0001-58</v>
          </cell>
        </row>
        <row r="1077">
          <cell r="A1077" t="str">
            <v>01.728.820/0001-67</v>
          </cell>
        </row>
        <row r="1078">
          <cell r="A1078" t="str">
            <v>01.728.828/0001-23</v>
          </cell>
        </row>
        <row r="1079">
          <cell r="A1079" t="str">
            <v>01.732.226/0001-40</v>
          </cell>
        </row>
        <row r="1080">
          <cell r="A1080" t="str">
            <v>01.732.249/0001-54</v>
          </cell>
        </row>
        <row r="1081">
          <cell r="A1081" t="str">
            <v>01.734.385/0001-83</v>
          </cell>
        </row>
        <row r="1082">
          <cell r="A1082" t="str">
            <v>01.736.656/0001-30</v>
          </cell>
        </row>
        <row r="1083">
          <cell r="A1083" t="str">
            <v>01.736.699/0001-15</v>
          </cell>
        </row>
        <row r="1084">
          <cell r="A1084" t="str">
            <v>01.737.195/0001-10</v>
          </cell>
        </row>
        <row r="1085">
          <cell r="A1085" t="str">
            <v>01.740.742/0001-16</v>
          </cell>
        </row>
        <row r="1086">
          <cell r="A1086" t="str">
            <v>01.743.118/0001-72</v>
          </cell>
        </row>
        <row r="1087">
          <cell r="A1087" t="str">
            <v>01.744.483/0001-00</v>
          </cell>
        </row>
        <row r="1088">
          <cell r="A1088" t="str">
            <v>01.744.885/0003-68</v>
          </cell>
        </row>
        <row r="1089">
          <cell r="A1089" t="str">
            <v>01.744.885/0005-20</v>
          </cell>
        </row>
        <row r="1090">
          <cell r="A1090" t="str">
            <v>01.746.420/0001-84</v>
          </cell>
        </row>
        <row r="1091">
          <cell r="A1091" t="str">
            <v>01.747.103/0002-63</v>
          </cell>
        </row>
        <row r="1092">
          <cell r="A1092" t="str">
            <v>01.747.501/0001-07</v>
          </cell>
        </row>
        <row r="1093">
          <cell r="A1093" t="str">
            <v>01.750.701/0001-00</v>
          </cell>
        </row>
        <row r="1094">
          <cell r="A1094" t="str">
            <v>01.751.035/0001-25</v>
          </cell>
        </row>
        <row r="1095">
          <cell r="A1095" t="str">
            <v>01.751.239/0001-66</v>
          </cell>
        </row>
        <row r="1096">
          <cell r="A1096" t="str">
            <v>01.753.063/0001-81</v>
          </cell>
        </row>
        <row r="1097">
          <cell r="A1097" t="str">
            <v>01.759.343/0001-05</v>
          </cell>
        </row>
        <row r="1098">
          <cell r="A1098" t="str">
            <v>01.759.423/0001-52</v>
          </cell>
        </row>
        <row r="1099">
          <cell r="A1099" t="str">
            <v>01.762.205/0001-77</v>
          </cell>
        </row>
        <row r="1100">
          <cell r="A1100" t="str">
            <v>01.763.683/0001-00</v>
          </cell>
        </row>
        <row r="1101">
          <cell r="A1101" t="str">
            <v>01.764.104/0001-35</v>
          </cell>
        </row>
        <row r="1102">
          <cell r="A1102" t="str">
            <v>01.764.123/0001-61</v>
          </cell>
        </row>
        <row r="1103">
          <cell r="A1103" t="str">
            <v>01.767.301/0001-08</v>
          </cell>
        </row>
        <row r="1104">
          <cell r="A1104" t="str">
            <v>01.770.190/0001-99</v>
          </cell>
        </row>
        <row r="1105">
          <cell r="A1105" t="str">
            <v>01.771.935/0002-15</v>
          </cell>
        </row>
        <row r="1106">
          <cell r="A1106" t="str">
            <v>01.774.536/0001-27</v>
          </cell>
        </row>
        <row r="1107">
          <cell r="A1107" t="str">
            <v>01.776.120/0001-48</v>
          </cell>
        </row>
        <row r="1108">
          <cell r="A1108" t="str">
            <v>01.780.900/0001-61</v>
          </cell>
        </row>
        <row r="1109">
          <cell r="A1109" t="str">
            <v>01.781.309/0001-29</v>
          </cell>
        </row>
        <row r="1110">
          <cell r="A1110" t="str">
            <v>01.781.712/0001-58</v>
          </cell>
        </row>
        <row r="1111">
          <cell r="A1111" t="str">
            <v>01.782.842/0001-05</v>
          </cell>
        </row>
        <row r="1112">
          <cell r="A1112" t="str">
            <v>01.785.355/0001-04</v>
          </cell>
        </row>
        <row r="1113">
          <cell r="A1113" t="str">
            <v>01.789.176/0001-37</v>
          </cell>
        </row>
        <row r="1114">
          <cell r="A1114" t="str">
            <v>01.790.116/0001-34</v>
          </cell>
        </row>
        <row r="1115">
          <cell r="A1115" t="str">
            <v>01.791.237/0001-09</v>
          </cell>
        </row>
        <row r="1116">
          <cell r="A1116" t="str">
            <v>01.791.711/0001-94</v>
          </cell>
        </row>
        <row r="1117">
          <cell r="A1117" t="str">
            <v>01.791.741/0001-09</v>
          </cell>
        </row>
        <row r="1118">
          <cell r="A1118" t="str">
            <v>01.796.011/0001-92</v>
          </cell>
        </row>
        <row r="1119">
          <cell r="A1119" t="str">
            <v>01.796.079/0001-71</v>
          </cell>
        </row>
        <row r="1120">
          <cell r="A1120" t="str">
            <v>01.796.285/0001-81</v>
          </cell>
        </row>
        <row r="1121">
          <cell r="A1121" t="str">
            <v>01.797.671/0001-98</v>
          </cell>
        </row>
        <row r="1122">
          <cell r="A1122" t="str">
            <v>01.797.671/0003-50</v>
          </cell>
        </row>
        <row r="1123">
          <cell r="A1123" t="str">
            <v>01.797.671/0015-93</v>
          </cell>
        </row>
        <row r="1124">
          <cell r="A1124" t="str">
            <v>01.797.671/0017-55</v>
          </cell>
        </row>
        <row r="1125">
          <cell r="A1125" t="str">
            <v>01.797.671/0018-36</v>
          </cell>
        </row>
        <row r="1126">
          <cell r="A1126" t="str">
            <v>01.797.671/0021-31</v>
          </cell>
        </row>
        <row r="1127">
          <cell r="A1127" t="str">
            <v>01.797.671/0023-01</v>
          </cell>
        </row>
        <row r="1128">
          <cell r="A1128" t="str">
            <v>01.797.671/0024-84</v>
          </cell>
        </row>
        <row r="1129">
          <cell r="A1129" t="str">
            <v>01.797.671/0025-65</v>
          </cell>
        </row>
        <row r="1130">
          <cell r="A1130" t="str">
            <v>01.797.671/0028-08</v>
          </cell>
        </row>
        <row r="1131">
          <cell r="A1131" t="str">
            <v>01.797.671/0030-22</v>
          </cell>
        </row>
        <row r="1132">
          <cell r="A1132" t="str">
            <v>01.797.671/0032-94</v>
          </cell>
        </row>
        <row r="1133">
          <cell r="A1133" t="str">
            <v>01.798.451/0001-89</v>
          </cell>
        </row>
        <row r="1134">
          <cell r="A1134" t="str">
            <v>01.798.585/0001-08</v>
          </cell>
        </row>
        <row r="1135">
          <cell r="A1135" t="str">
            <v>01.798.598/0001-79</v>
          </cell>
        </row>
        <row r="1136">
          <cell r="A1136" t="str">
            <v>01.799.241/0001-05</v>
          </cell>
        </row>
        <row r="1137">
          <cell r="A1137" t="str">
            <v>01.799.802/0001-76</v>
          </cell>
        </row>
        <row r="1138">
          <cell r="A1138" t="str">
            <v>01.801.658/0001-65</v>
          </cell>
        </row>
        <row r="1139">
          <cell r="A1139" t="str">
            <v>01.803.180/0001-02</v>
          </cell>
        </row>
        <row r="1140">
          <cell r="A1140" t="str">
            <v>01.803.583/0001-51</v>
          </cell>
        </row>
        <row r="1141">
          <cell r="A1141" t="str">
            <v>01.803.752/0001-53</v>
          </cell>
        </row>
        <row r="1142">
          <cell r="A1142" t="str">
            <v>01.805.335/0001-40</v>
          </cell>
        </row>
        <row r="1143">
          <cell r="A1143" t="str">
            <v>01.806.334/0001-10</v>
          </cell>
        </row>
        <row r="1144">
          <cell r="A1144" t="str">
            <v>01.807.263/0001-70</v>
          </cell>
        </row>
        <row r="1145">
          <cell r="A1145" t="str">
            <v>01.808.036/0001-69</v>
          </cell>
        </row>
        <row r="1146">
          <cell r="A1146" t="str">
            <v>01.809.849/0001-73</v>
          </cell>
        </row>
        <row r="1147">
          <cell r="A1147" t="str">
            <v>01.812.988/0001-56</v>
          </cell>
        </row>
        <row r="1148">
          <cell r="A1148" t="str">
            <v>01.813.281/0005-98</v>
          </cell>
        </row>
        <row r="1149">
          <cell r="A1149" t="str">
            <v>01.815.070/0001-60</v>
          </cell>
        </row>
        <row r="1150">
          <cell r="A1150" t="str">
            <v>01.816.329/0001-98</v>
          </cell>
        </row>
        <row r="1151">
          <cell r="A1151" t="str">
            <v>01.817.703/0001-70</v>
          </cell>
        </row>
        <row r="1152">
          <cell r="A1152" t="str">
            <v>01.818.936/0001-97</v>
          </cell>
        </row>
        <row r="1153">
          <cell r="A1153" t="str">
            <v>01.819.027/0001-73</v>
          </cell>
        </row>
        <row r="1154">
          <cell r="A1154" t="str">
            <v>01.819.145/0001-81</v>
          </cell>
        </row>
        <row r="1155">
          <cell r="A1155" t="str">
            <v>01.819.183/0001-34</v>
          </cell>
        </row>
        <row r="1156">
          <cell r="A1156" t="str">
            <v>01.819.297/0001-84</v>
          </cell>
        </row>
        <row r="1157">
          <cell r="A1157" t="str">
            <v>01.820.425/0001-00</v>
          </cell>
        </row>
        <row r="1158">
          <cell r="A1158" t="str">
            <v>01.820.550/0001-10</v>
          </cell>
        </row>
        <row r="1159">
          <cell r="A1159" t="str">
            <v>01.823.000/0001-54</v>
          </cell>
        </row>
        <row r="1160">
          <cell r="A1160" t="str">
            <v>01.823.315/0001-00</v>
          </cell>
        </row>
        <row r="1161">
          <cell r="A1161" t="str">
            <v>01.825.217/0001-01</v>
          </cell>
        </row>
        <row r="1162">
          <cell r="A1162" t="str">
            <v>01.828.959/0001-82</v>
          </cell>
        </row>
        <row r="1163">
          <cell r="A1163" t="str">
            <v>01.829.060/0001-84</v>
          </cell>
        </row>
        <row r="1164">
          <cell r="A1164" t="str">
            <v>01.829.069/0001-95</v>
          </cell>
        </row>
        <row r="1165">
          <cell r="A1165" t="str">
            <v>01.829.078/0001-86</v>
          </cell>
        </row>
        <row r="1166">
          <cell r="A1166" t="str">
            <v>01.829.132/0001-93</v>
          </cell>
        </row>
        <row r="1167">
          <cell r="A1167" t="str">
            <v>01.832.936/0001-41</v>
          </cell>
        </row>
        <row r="1168">
          <cell r="A1168" t="str">
            <v>01.833.591/0001-40</v>
          </cell>
        </row>
        <row r="1169">
          <cell r="A1169" t="str">
            <v>01.835.836/0001-79</v>
          </cell>
        </row>
        <row r="1170">
          <cell r="A1170" t="str">
            <v>01.837.729/0001-80</v>
          </cell>
        </row>
        <row r="1171">
          <cell r="A1171" t="str">
            <v>01.837.899/0001-64</v>
          </cell>
        </row>
        <row r="1172">
          <cell r="A1172" t="str">
            <v>01.841.395/0001-18</v>
          </cell>
        </row>
        <row r="1173">
          <cell r="A1173" t="str">
            <v>01.841.400/0001-92</v>
          </cell>
        </row>
        <row r="1174">
          <cell r="A1174" t="str">
            <v>01.841.486/0001-53</v>
          </cell>
        </row>
        <row r="1175">
          <cell r="A1175" t="str">
            <v>01.842.252/0001-20</v>
          </cell>
        </row>
        <row r="1176">
          <cell r="A1176" t="str">
            <v>01.843.030/0001-22</v>
          </cell>
        </row>
        <row r="1177">
          <cell r="A1177" t="str">
            <v>01.844.720/0001-04</v>
          </cell>
        </row>
        <row r="1178">
          <cell r="A1178" t="str">
            <v>01.844.823/0001-66</v>
          </cell>
        </row>
        <row r="1179">
          <cell r="A1179" t="str">
            <v>01.844.823/0002-47</v>
          </cell>
        </row>
        <row r="1180">
          <cell r="A1180" t="str">
            <v>01.844.823/0005-90</v>
          </cell>
        </row>
        <row r="1181">
          <cell r="A1181" t="str">
            <v>01.846.853/0002-92</v>
          </cell>
        </row>
        <row r="1182">
          <cell r="A1182" t="str">
            <v>01.847.561/0001-93</v>
          </cell>
        </row>
        <row r="1183">
          <cell r="A1183" t="str">
            <v>01.847.617/0001-00</v>
          </cell>
        </row>
        <row r="1184">
          <cell r="A1184" t="str">
            <v>01.854.240/0001-16</v>
          </cell>
        </row>
        <row r="1185">
          <cell r="A1185" t="str">
            <v>01.857.221/0001-43</v>
          </cell>
        </row>
        <row r="1186">
          <cell r="A1186" t="str">
            <v>01.859.962/0001-63</v>
          </cell>
        </row>
        <row r="1187">
          <cell r="A1187" t="str">
            <v>01.860.539/0001-83</v>
          </cell>
        </row>
        <row r="1188">
          <cell r="A1188" t="str">
            <v>01.863.053/0001-07</v>
          </cell>
        </row>
        <row r="1189">
          <cell r="A1189" t="str">
            <v>01.863.578/0001-34</v>
          </cell>
        </row>
        <row r="1190">
          <cell r="A1190" t="str">
            <v>01.866.298/0001-80</v>
          </cell>
        </row>
        <row r="1191">
          <cell r="A1191" t="str">
            <v>01.867.685/0001-30</v>
          </cell>
        </row>
        <row r="1192">
          <cell r="A1192" t="str">
            <v>01.868.912/0001-42</v>
          </cell>
        </row>
        <row r="1193">
          <cell r="A1193" t="str">
            <v>01.869.796/0001-86</v>
          </cell>
        </row>
        <row r="1194">
          <cell r="A1194" t="str">
            <v>01.874.328/0001-08</v>
          </cell>
        </row>
        <row r="1195">
          <cell r="A1195" t="str">
            <v>01.874.328/0002-80</v>
          </cell>
        </row>
        <row r="1196">
          <cell r="A1196" t="str">
            <v>01.876.277/0001-45</v>
          </cell>
        </row>
        <row r="1197">
          <cell r="A1197" t="str">
            <v>01.878.905/0001-21</v>
          </cell>
        </row>
        <row r="1198">
          <cell r="A1198" t="str">
            <v>01.879.294/0001-36</v>
          </cell>
        </row>
        <row r="1199">
          <cell r="A1199" t="str">
            <v>01.881.001/0001-55</v>
          </cell>
        </row>
        <row r="1200">
          <cell r="A1200" t="str">
            <v>01.883.269/0001-26</v>
          </cell>
        </row>
        <row r="1201">
          <cell r="A1201" t="str">
            <v>01.886.391/0001-56</v>
          </cell>
        </row>
        <row r="1202">
          <cell r="A1202" t="str">
            <v>01.889.215/0001-78</v>
          </cell>
        </row>
        <row r="1203">
          <cell r="A1203" t="str">
            <v>01.889.650/0001-00</v>
          </cell>
        </row>
        <row r="1204">
          <cell r="A1204" t="str">
            <v>01.891.402/0001-96</v>
          </cell>
        </row>
        <row r="1205">
          <cell r="A1205" t="str">
            <v>01.9.3.99./437--28</v>
          </cell>
        </row>
        <row r="1206">
          <cell r="A1206" t="str">
            <v>01.900.080/0001-02</v>
          </cell>
        </row>
        <row r="1207">
          <cell r="A1207" t="str">
            <v>01.902.835/0001-08</v>
          </cell>
        </row>
        <row r="1208">
          <cell r="A1208" t="str">
            <v>01.904.590/0001-40</v>
          </cell>
        </row>
        <row r="1209">
          <cell r="A1209" t="str">
            <v>01.907.568/0001-53</v>
          </cell>
        </row>
        <row r="1210">
          <cell r="A1210" t="str">
            <v>01.908.187/0001-99</v>
          </cell>
        </row>
        <row r="1211">
          <cell r="A1211" t="str">
            <v>01.910.727/0001-79</v>
          </cell>
        </row>
        <row r="1212">
          <cell r="A1212" t="str">
            <v>01.912.157/0001-56</v>
          </cell>
        </row>
        <row r="1213">
          <cell r="A1213" t="str">
            <v>01.913.710/0001-75</v>
          </cell>
        </row>
        <row r="1214">
          <cell r="A1214" t="str">
            <v>01.915.597/0001-67</v>
          </cell>
        </row>
        <row r="1215">
          <cell r="A1215" t="str">
            <v>01.915.752/0001-45</v>
          </cell>
        </row>
        <row r="1216">
          <cell r="A1216" t="str">
            <v>01.916.036/0001-82</v>
          </cell>
        </row>
        <row r="1217">
          <cell r="A1217" t="str">
            <v>01.916.286/0001-12</v>
          </cell>
        </row>
        <row r="1218">
          <cell r="A1218" t="str">
            <v>01.919.089/0001-57</v>
          </cell>
        </row>
        <row r="1219">
          <cell r="A1219" t="str">
            <v>01.920.168/0001-88</v>
          </cell>
        </row>
        <row r="1220">
          <cell r="A1220" t="str">
            <v>01.920.627/0001-23</v>
          </cell>
        </row>
        <row r="1221">
          <cell r="A1221" t="str">
            <v>01.922.041/0001-06</v>
          </cell>
        </row>
        <row r="1222">
          <cell r="A1222" t="str">
            <v>01.922.852/0001-07</v>
          </cell>
        </row>
        <row r="1223">
          <cell r="A1223" t="str">
            <v>01.923.205/0001-01</v>
          </cell>
        </row>
        <row r="1224">
          <cell r="A1224" t="str">
            <v>01.923.367/0001-40</v>
          </cell>
        </row>
        <row r="1225">
          <cell r="A1225" t="str">
            <v>01.927.066/0001-94</v>
          </cell>
        </row>
        <row r="1226">
          <cell r="A1226" t="str">
            <v>01.927.157/0001-20</v>
          </cell>
        </row>
        <row r="1227">
          <cell r="A1227" t="str">
            <v>01.927.722/0001-59</v>
          </cell>
        </row>
        <row r="1228">
          <cell r="A1228" t="str">
            <v>01.929.632/0001-05</v>
          </cell>
        </row>
        <row r="1229">
          <cell r="A1229" t="str">
            <v>01.935.251/0001-20</v>
          </cell>
        </row>
        <row r="1230">
          <cell r="A1230" t="str">
            <v>01.940.808/0001-11</v>
          </cell>
        </row>
        <row r="1231">
          <cell r="A1231" t="str">
            <v>01.943.245/0001-15</v>
          </cell>
        </row>
        <row r="1232">
          <cell r="A1232" t="str">
            <v>01.943.373/0001-69</v>
          </cell>
        </row>
        <row r="1233">
          <cell r="A1233" t="str">
            <v>01.944.275/0001-46</v>
          </cell>
        </row>
        <row r="1234">
          <cell r="A1234" t="str">
            <v>01.948.532/0001-18</v>
          </cell>
        </row>
        <row r="1235">
          <cell r="A1235" t="str">
            <v>01.950.199/0001-81</v>
          </cell>
        </row>
        <row r="1236">
          <cell r="A1236" t="str">
            <v>01.950.243/0001-53</v>
          </cell>
        </row>
        <row r="1237">
          <cell r="A1237" t="str">
            <v>01.954.332/0001-78</v>
          </cell>
        </row>
        <row r="1238">
          <cell r="A1238" t="str">
            <v>01.955.150/0001-11</v>
          </cell>
        </row>
        <row r="1239">
          <cell r="A1239" t="str">
            <v>01.955.237/0001-99</v>
          </cell>
        </row>
        <row r="1240">
          <cell r="A1240" t="str">
            <v>01.955.401/0001-68</v>
          </cell>
        </row>
        <row r="1241">
          <cell r="A1241" t="str">
            <v>01.961.330/0001-06</v>
          </cell>
        </row>
        <row r="1242">
          <cell r="A1242" t="str">
            <v>01.963.055/0001-60</v>
          </cell>
        </row>
        <row r="1243">
          <cell r="A1243" t="str">
            <v>01.963.124/0001-35</v>
          </cell>
        </row>
        <row r="1244">
          <cell r="A1244" t="str">
            <v>01.964.599/0001-46</v>
          </cell>
        </row>
        <row r="1245">
          <cell r="A1245" t="str">
            <v>01.964.916/0001-24</v>
          </cell>
        </row>
        <row r="1246">
          <cell r="A1246" t="str">
            <v>01.964.990/0001-40</v>
          </cell>
        </row>
        <row r="1247">
          <cell r="A1247" t="str">
            <v>01.967.307/0001-29</v>
          </cell>
        </row>
        <row r="1248">
          <cell r="A1248" t="str">
            <v>01.968.173/0001-60</v>
          </cell>
        </row>
        <row r="1249">
          <cell r="A1249" t="str">
            <v>01.968.797/0001-88</v>
          </cell>
        </row>
        <row r="1250">
          <cell r="A1250" t="str">
            <v>01.969.895/0001-30</v>
          </cell>
        </row>
        <row r="1251">
          <cell r="A1251" t="str">
            <v>01.975.645/0002-93</v>
          </cell>
        </row>
        <row r="1252">
          <cell r="A1252" t="str">
            <v>01.977.881/0001-68</v>
          </cell>
        </row>
        <row r="1253">
          <cell r="A1253" t="str">
            <v>01.978.574/0001-00</v>
          </cell>
        </row>
        <row r="1254">
          <cell r="A1254" t="str">
            <v>01.978.706/0001-95</v>
          </cell>
        </row>
        <row r="1255">
          <cell r="A1255" t="str">
            <v>01.979.651/0001-38</v>
          </cell>
        </row>
        <row r="1256">
          <cell r="A1256" t="str">
            <v>01.981.038/0001-55</v>
          </cell>
        </row>
        <row r="1257">
          <cell r="A1257" t="str">
            <v>01.981.409/0001-07</v>
          </cell>
        </row>
        <row r="1258">
          <cell r="A1258" t="str">
            <v>01.985.306/0001-07</v>
          </cell>
        </row>
        <row r="1259">
          <cell r="A1259" t="str">
            <v>01.985.306/0002-98</v>
          </cell>
        </row>
        <row r="1260">
          <cell r="A1260" t="str">
            <v>01.986.963/0001-79</v>
          </cell>
        </row>
        <row r="1261">
          <cell r="A1261" t="str">
            <v>01.989.097/0001-70</v>
          </cell>
        </row>
        <row r="1262">
          <cell r="A1262" t="str">
            <v>01.991.038/0001-36</v>
          </cell>
        </row>
        <row r="1263">
          <cell r="A1263" t="str">
            <v>01.991.038/0003-06</v>
          </cell>
        </row>
        <row r="1264">
          <cell r="A1264" t="str">
            <v>01.991.954/0001-76</v>
          </cell>
        </row>
        <row r="1265">
          <cell r="A1265" t="str">
            <v>01.991.976/0001-36</v>
          </cell>
        </row>
        <row r="1266">
          <cell r="A1266" t="str">
            <v>01.992.029/0001-60</v>
          </cell>
        </row>
        <row r="1267">
          <cell r="A1267" t="str">
            <v>01.992.335/0001-04</v>
          </cell>
        </row>
        <row r="1268">
          <cell r="A1268" t="str">
            <v>01.992.414/0001-07</v>
          </cell>
        </row>
        <row r="1269">
          <cell r="A1269" t="str">
            <v>01.993.689/0001-65</v>
          </cell>
        </row>
        <row r="1270">
          <cell r="A1270" t="str">
            <v>01.994.692/0001-01</v>
          </cell>
        </row>
        <row r="1271">
          <cell r="A1271" t="str">
            <v>01.998.069/0001-19</v>
          </cell>
        </row>
        <row r="1272">
          <cell r="A1272" t="str">
            <v>01.998.800/0001-06</v>
          </cell>
        </row>
        <row r="1273">
          <cell r="A1273" t="str">
            <v xml:space="preserve">011.113.467-63    </v>
          </cell>
        </row>
        <row r="1274">
          <cell r="A1274" t="str">
            <v xml:space="preserve">014.679.484-20    </v>
          </cell>
        </row>
        <row r="1275">
          <cell r="A1275" t="str">
            <v xml:space="preserve">019.405.027-05    </v>
          </cell>
        </row>
        <row r="1276">
          <cell r="A1276" t="str">
            <v>02.0.4.24./757--85</v>
          </cell>
        </row>
        <row r="1277">
          <cell r="A1277" t="str">
            <v>02.000.829/0001-10</v>
          </cell>
        </row>
        <row r="1278">
          <cell r="A1278" t="str">
            <v>02.001.023/0001-46</v>
          </cell>
        </row>
        <row r="1279">
          <cell r="A1279" t="str">
            <v>02.002.370/0001-93</v>
          </cell>
        </row>
        <row r="1280">
          <cell r="A1280" t="str">
            <v>02.004.327/0001-67</v>
          </cell>
        </row>
        <row r="1281">
          <cell r="A1281" t="str">
            <v>02.004.950/0001-10</v>
          </cell>
        </row>
        <row r="1282">
          <cell r="A1282" t="str">
            <v>02.005.031/0003-22</v>
          </cell>
        </row>
        <row r="1283">
          <cell r="A1283" t="str">
            <v>02.005.048/0001-18</v>
          </cell>
        </row>
        <row r="1284">
          <cell r="A1284" t="str">
            <v>02.006.029/0001-06</v>
          </cell>
        </row>
        <row r="1285">
          <cell r="A1285" t="str">
            <v>02.006.931/0001-22</v>
          </cell>
        </row>
        <row r="1286">
          <cell r="A1286" t="str">
            <v>02.009.533/0001-60</v>
          </cell>
        </row>
        <row r="1287">
          <cell r="A1287" t="str">
            <v>02.009.542/0001-50</v>
          </cell>
        </row>
        <row r="1288">
          <cell r="A1288" t="str">
            <v>02.009.677/0001-16</v>
          </cell>
        </row>
        <row r="1289">
          <cell r="A1289" t="str">
            <v>02.012.862/0001-60</v>
          </cell>
        </row>
        <row r="1290">
          <cell r="A1290" t="str">
            <v>02.013.352/0001-07</v>
          </cell>
        </row>
        <row r="1291">
          <cell r="A1291" t="str">
            <v>02.013.873/0001-64</v>
          </cell>
        </row>
        <row r="1292">
          <cell r="A1292" t="str">
            <v>02.016.894/0001-33</v>
          </cell>
        </row>
        <row r="1293">
          <cell r="A1293" t="str">
            <v>02.019.987/0001-11</v>
          </cell>
        </row>
        <row r="1294">
          <cell r="A1294" t="str">
            <v>02.020.438/0001-67</v>
          </cell>
        </row>
        <row r="1295">
          <cell r="A1295" t="str">
            <v>02.020.732/0001-79</v>
          </cell>
        </row>
        <row r="1296">
          <cell r="A1296" t="str">
            <v>02.027.615/0001-37</v>
          </cell>
        </row>
        <row r="1297">
          <cell r="A1297" t="str">
            <v>02.027.958/0001-00</v>
          </cell>
        </row>
        <row r="1298">
          <cell r="A1298" t="str">
            <v>02.028.026/0002-54</v>
          </cell>
        </row>
        <row r="1299">
          <cell r="A1299" t="str">
            <v>02.028.999/0001-02</v>
          </cell>
        </row>
        <row r="1300">
          <cell r="A1300" t="str">
            <v>02.029.893/0001-23</v>
          </cell>
        </row>
        <row r="1301">
          <cell r="A1301" t="str">
            <v>02.032.173/0001-17</v>
          </cell>
        </row>
        <row r="1302">
          <cell r="A1302" t="str">
            <v>02.032.253/0001-72</v>
          </cell>
        </row>
        <row r="1303">
          <cell r="A1303" t="str">
            <v>02.033.625/0001-85</v>
          </cell>
        </row>
        <row r="1304">
          <cell r="A1304" t="str">
            <v>02.033.697/0001-22</v>
          </cell>
        </row>
        <row r="1305">
          <cell r="A1305" t="str">
            <v>02.033.750/0001-95</v>
          </cell>
        </row>
        <row r="1306">
          <cell r="A1306" t="str">
            <v>02.033.904/0001-49</v>
          </cell>
        </row>
        <row r="1307">
          <cell r="A1307" t="str">
            <v>02.034.467/0001-88</v>
          </cell>
        </row>
        <row r="1308">
          <cell r="A1308" t="str">
            <v>02.035.250/0001-92</v>
          </cell>
        </row>
        <row r="1309">
          <cell r="A1309" t="str">
            <v>02.037.895/0001-64</v>
          </cell>
        </row>
        <row r="1310">
          <cell r="A1310" t="str">
            <v>02.038.541/0001-34</v>
          </cell>
        </row>
        <row r="1311">
          <cell r="A1311" t="str">
            <v>02.039.846/0001-60</v>
          </cell>
        </row>
        <row r="1312">
          <cell r="A1312" t="str">
            <v>02.042.647/0001-01</v>
          </cell>
        </row>
        <row r="1313">
          <cell r="A1313" t="str">
            <v>02.042.917/0001-84</v>
          </cell>
        </row>
        <row r="1314">
          <cell r="A1314" t="str">
            <v>02.042.917/0002-65</v>
          </cell>
        </row>
        <row r="1315">
          <cell r="A1315" t="str">
            <v>02.043.105/0001-53</v>
          </cell>
        </row>
        <row r="1316">
          <cell r="A1316" t="str">
            <v>02.046.458/0001-07</v>
          </cell>
        </row>
        <row r="1317">
          <cell r="A1317" t="str">
            <v>02.046.461/0001-20</v>
          </cell>
        </row>
        <row r="1318">
          <cell r="A1318" t="str">
            <v>02.051.179/0001-31</v>
          </cell>
        </row>
        <row r="1319">
          <cell r="A1319" t="str">
            <v>02.053.615/0001-01</v>
          </cell>
        </row>
        <row r="1320">
          <cell r="A1320" t="str">
            <v>02.054.453/0001-26</v>
          </cell>
        </row>
        <row r="1321">
          <cell r="A1321" t="str">
            <v>02.054.687/0001-73</v>
          </cell>
        </row>
        <row r="1322">
          <cell r="A1322" t="str">
            <v>02.055.295/0001-29</v>
          </cell>
        </row>
        <row r="1323">
          <cell r="A1323" t="str">
            <v>02.057.507/0001-07</v>
          </cell>
        </row>
        <row r="1324">
          <cell r="A1324" t="str">
            <v>02.059.843/0001-99</v>
          </cell>
        </row>
        <row r="1325">
          <cell r="A1325" t="str">
            <v>02.061.738/0001-94</v>
          </cell>
        </row>
        <row r="1326">
          <cell r="A1326" t="str">
            <v>02.063.045/0001-30</v>
          </cell>
        </row>
        <row r="1327">
          <cell r="A1327" t="str">
            <v xml:space="preserve">02.063.176/000118 </v>
          </cell>
        </row>
        <row r="1328">
          <cell r="A1328" t="str">
            <v>02.066.758/0001-58</v>
          </cell>
        </row>
        <row r="1329">
          <cell r="A1329" t="str">
            <v>02.068.917/0001-53</v>
          </cell>
        </row>
        <row r="1330">
          <cell r="A1330" t="str">
            <v>02.070.787/0001-93</v>
          </cell>
        </row>
        <row r="1331">
          <cell r="A1331" t="str">
            <v>02.071.094/0001-15</v>
          </cell>
        </row>
        <row r="1332">
          <cell r="A1332" t="str">
            <v>02.071.810/0001-64</v>
          </cell>
        </row>
        <row r="1333">
          <cell r="A1333" t="str">
            <v>02.072.497/0001-89</v>
          </cell>
        </row>
        <row r="1334">
          <cell r="A1334" t="str">
            <v>02.072.888/0001-01</v>
          </cell>
        </row>
        <row r="1335">
          <cell r="A1335" t="str">
            <v>02.073.586/0001-40</v>
          </cell>
        </row>
        <row r="1336">
          <cell r="A1336" t="str">
            <v>02.077.351/0001-26</v>
          </cell>
        </row>
        <row r="1337">
          <cell r="A1337" t="str">
            <v>02.079.874/0001-01</v>
          </cell>
        </row>
        <row r="1338">
          <cell r="A1338" t="str">
            <v>02.079.896/0001-71</v>
          </cell>
        </row>
        <row r="1339">
          <cell r="A1339" t="str">
            <v>02.081.746/0001-00</v>
          </cell>
        </row>
        <row r="1340">
          <cell r="A1340" t="str">
            <v>02.082.716/0001-00</v>
          </cell>
        </row>
        <row r="1341">
          <cell r="A1341" t="str">
            <v>02.083.193/0001-17</v>
          </cell>
        </row>
        <row r="1342">
          <cell r="A1342" t="str">
            <v>02.083.536/0001-43</v>
          </cell>
        </row>
        <row r="1343">
          <cell r="A1343" t="str">
            <v>02.084.612/0001-35</v>
          </cell>
        </row>
        <row r="1344">
          <cell r="A1344" t="str">
            <v>02.087.258/0001-00</v>
          </cell>
        </row>
        <row r="1345">
          <cell r="A1345" t="str">
            <v>02.087.973/0001-35</v>
          </cell>
        </row>
        <row r="1346">
          <cell r="A1346" t="str">
            <v>02.089.403/0001-84</v>
          </cell>
        </row>
        <row r="1347">
          <cell r="A1347" t="str">
            <v>02.089.605/0001-26</v>
          </cell>
        </row>
        <row r="1348">
          <cell r="A1348" t="str">
            <v>02.090.737/0001-78</v>
          </cell>
        </row>
        <row r="1349">
          <cell r="A1349" t="str">
            <v>02.093.660/0001-90</v>
          </cell>
        </row>
        <row r="1350">
          <cell r="A1350" t="str">
            <v>02.095.618/0001-08</v>
          </cell>
        </row>
        <row r="1351">
          <cell r="A1351" t="str">
            <v>02.097.215/0001-06</v>
          </cell>
        </row>
        <row r="1352">
          <cell r="A1352" t="str">
            <v>02.097.551/0001-40</v>
          </cell>
        </row>
        <row r="1353">
          <cell r="A1353" t="str">
            <v>02.098.148/0001-36</v>
          </cell>
        </row>
        <row r="1354">
          <cell r="A1354" t="str">
            <v>02.098.225/0001-58</v>
          </cell>
        </row>
        <row r="1355">
          <cell r="A1355" t="str">
            <v>02.099.264/0001-70</v>
          </cell>
        </row>
        <row r="1356">
          <cell r="A1356" t="str">
            <v>02.100.255/0001-51</v>
          </cell>
        </row>
        <row r="1357">
          <cell r="A1357" t="str">
            <v>02.100.786/0001-44</v>
          </cell>
        </row>
        <row r="1358">
          <cell r="A1358" t="str">
            <v>02.101.417/0001-76</v>
          </cell>
        </row>
        <row r="1359">
          <cell r="A1359" t="str">
            <v>02.102.570/0001-18</v>
          </cell>
        </row>
        <row r="1360">
          <cell r="A1360" t="str">
            <v>02.103.882/0001-46</v>
          </cell>
        </row>
        <row r="1361">
          <cell r="A1361" t="str">
            <v>02.105.430/0001-01</v>
          </cell>
        </row>
        <row r="1362">
          <cell r="A1362" t="str">
            <v>02.106.186/0001-93</v>
          </cell>
        </row>
        <row r="1363">
          <cell r="A1363" t="str">
            <v>02.107.803/0001-75</v>
          </cell>
        </row>
        <row r="1364">
          <cell r="A1364" t="str">
            <v>02.112.897/0002-51</v>
          </cell>
        </row>
        <row r="1365">
          <cell r="A1365" t="str">
            <v>02.113.172/0001-05</v>
          </cell>
        </row>
        <row r="1366">
          <cell r="A1366" t="str">
            <v>02.113.908/0001-37</v>
          </cell>
        </row>
        <row r="1367">
          <cell r="A1367" t="str">
            <v>02.116.272/0001-87</v>
          </cell>
        </row>
        <row r="1368">
          <cell r="A1368" t="str">
            <v>02.116.894/0001-05</v>
          </cell>
        </row>
        <row r="1369">
          <cell r="A1369" t="str">
            <v>02.122.370/0002-08</v>
          </cell>
        </row>
        <row r="1370">
          <cell r="A1370" t="str">
            <v>02.125.701/0001-82</v>
          </cell>
        </row>
        <row r="1371">
          <cell r="A1371" t="str">
            <v>02.126.573/0001-91</v>
          </cell>
        </row>
        <row r="1372">
          <cell r="A1372" t="str">
            <v>02.129.763/0001-62</v>
          </cell>
        </row>
        <row r="1373">
          <cell r="A1373" t="str">
            <v>02.130.628/0001-37</v>
          </cell>
        </row>
        <row r="1374">
          <cell r="A1374" t="str">
            <v>02.130.650/0001-87</v>
          </cell>
        </row>
        <row r="1375">
          <cell r="A1375" t="str">
            <v>02.136.048/0001-57</v>
          </cell>
        </row>
        <row r="1376">
          <cell r="A1376" t="str">
            <v>02.136.416/0001-67</v>
          </cell>
        </row>
        <row r="1377">
          <cell r="A1377" t="str">
            <v>02.136.688/0001-67</v>
          </cell>
        </row>
        <row r="1378">
          <cell r="A1378" t="str">
            <v>02.137.049/0001-16</v>
          </cell>
        </row>
        <row r="1379">
          <cell r="A1379" t="str">
            <v>02.143.348/0001-63</v>
          </cell>
        </row>
        <row r="1380">
          <cell r="A1380" t="str">
            <v>02.144.007/0001-02</v>
          </cell>
        </row>
        <row r="1381">
          <cell r="A1381" t="str">
            <v>02.145.182/0001-14</v>
          </cell>
        </row>
        <row r="1382">
          <cell r="A1382" t="str">
            <v>02.145.913/0001-21</v>
          </cell>
        </row>
        <row r="1383">
          <cell r="A1383" t="str">
            <v>02.145.925/0001-56</v>
          </cell>
        </row>
        <row r="1384">
          <cell r="A1384" t="str">
            <v>02.147.524/0001-35</v>
          </cell>
        </row>
        <row r="1385">
          <cell r="A1385" t="str">
            <v>02.148.607/0001-49</v>
          </cell>
        </row>
        <row r="1386">
          <cell r="A1386" t="str">
            <v>02.150.336/0001-66</v>
          </cell>
        </row>
        <row r="1387">
          <cell r="A1387" t="str">
            <v>02.151.184/0001-16</v>
          </cell>
        </row>
        <row r="1388">
          <cell r="A1388" t="str">
            <v>02.152.789/0001-21</v>
          </cell>
        </row>
        <row r="1389">
          <cell r="A1389" t="str">
            <v>02.155.807/0001-29</v>
          </cell>
        </row>
        <row r="1390">
          <cell r="A1390" t="str">
            <v>02.156.697/0001-10</v>
          </cell>
        </row>
        <row r="1391">
          <cell r="A1391" t="str">
            <v>02.157.024/0001-84</v>
          </cell>
        </row>
        <row r="1392">
          <cell r="A1392" t="str">
            <v>02.166.357/0001-70</v>
          </cell>
        </row>
        <row r="1393">
          <cell r="A1393" t="str">
            <v>02.169.521/0001-00</v>
          </cell>
        </row>
        <row r="1394">
          <cell r="A1394" t="str">
            <v>02.170.440/0001-12</v>
          </cell>
        </row>
        <row r="1395">
          <cell r="A1395" t="str">
            <v>02.170.881/0001-14</v>
          </cell>
        </row>
        <row r="1396">
          <cell r="A1396" t="str">
            <v>02.171.145/0001-80</v>
          </cell>
        </row>
        <row r="1397">
          <cell r="A1397" t="str">
            <v>02.172.129/0001-02</v>
          </cell>
        </row>
        <row r="1398">
          <cell r="A1398" t="str">
            <v>02.172.567/0001-70</v>
          </cell>
        </row>
        <row r="1399">
          <cell r="A1399" t="str">
            <v>02.173.176/0001-70</v>
          </cell>
        </row>
        <row r="1400">
          <cell r="A1400" t="str">
            <v>02.173.634/0001-71</v>
          </cell>
        </row>
        <row r="1401">
          <cell r="A1401" t="str">
            <v>02.177.678/0001-70</v>
          </cell>
        </row>
        <row r="1402">
          <cell r="A1402" t="str">
            <v>02.178.116/0001-40</v>
          </cell>
        </row>
        <row r="1403">
          <cell r="A1403" t="str">
            <v>02.181.223/0001-28</v>
          </cell>
        </row>
        <row r="1404">
          <cell r="A1404" t="str">
            <v>02.182.621/0001-69</v>
          </cell>
        </row>
        <row r="1405">
          <cell r="A1405" t="str">
            <v>02.182.727/0001-62</v>
          </cell>
        </row>
        <row r="1406">
          <cell r="A1406" t="str">
            <v>02.183.757/0001-93</v>
          </cell>
        </row>
        <row r="1407">
          <cell r="A1407" t="str">
            <v>02.184.342/0001-34</v>
          </cell>
        </row>
        <row r="1408">
          <cell r="A1408" t="str">
            <v>02.184.391/0001-77</v>
          </cell>
        </row>
        <row r="1409">
          <cell r="A1409" t="str">
            <v>02.187.214/0001-44</v>
          </cell>
        </row>
        <row r="1410">
          <cell r="A1410" t="str">
            <v>02.188.152/0001-95</v>
          </cell>
        </row>
        <row r="1411">
          <cell r="A1411" t="str">
            <v>02.189.466/0001-02</v>
          </cell>
        </row>
        <row r="1412">
          <cell r="A1412" t="str">
            <v>02.190.531/0001-10</v>
          </cell>
        </row>
        <row r="1413">
          <cell r="A1413" t="str">
            <v>02.193.022/0001-40</v>
          </cell>
        </row>
        <row r="1414">
          <cell r="A1414" t="str">
            <v>02.193.822/0001-61</v>
          </cell>
        </row>
        <row r="1415">
          <cell r="A1415" t="str">
            <v>02.197.728/0001-80</v>
          </cell>
        </row>
        <row r="1416">
          <cell r="A1416" t="str">
            <v>02.198.262/0001-38</v>
          </cell>
        </row>
        <row r="1417">
          <cell r="A1417" t="str">
            <v>02.198.876/0001-10</v>
          </cell>
        </row>
        <row r="1418">
          <cell r="A1418" t="str">
            <v>02.200.917/0001-65</v>
          </cell>
        </row>
        <row r="1419">
          <cell r="A1419" t="str">
            <v>02.201.679/0001-02</v>
          </cell>
        </row>
        <row r="1420">
          <cell r="A1420" t="str">
            <v>02.201.865/0001-41</v>
          </cell>
        </row>
        <row r="1421">
          <cell r="A1421" t="str">
            <v>02.204.205/0001-14</v>
          </cell>
        </row>
        <row r="1422">
          <cell r="A1422" t="str">
            <v>02.204.450/0004-74</v>
          </cell>
        </row>
        <row r="1423">
          <cell r="A1423" t="str">
            <v>02.206.107/0001-16</v>
          </cell>
        </row>
        <row r="1424">
          <cell r="A1424" t="str">
            <v>02.210.361/0001-98</v>
          </cell>
        </row>
        <row r="1425">
          <cell r="A1425" t="str">
            <v>02.210.837/0001-90</v>
          </cell>
        </row>
        <row r="1426">
          <cell r="A1426" t="str">
            <v>02.212.968/0001-07</v>
          </cell>
        </row>
        <row r="1427">
          <cell r="A1427" t="str">
            <v>02.214.820/0001-01</v>
          </cell>
        </row>
        <row r="1428">
          <cell r="A1428" t="str">
            <v>02.217.558/0001-59</v>
          </cell>
        </row>
        <row r="1429">
          <cell r="A1429" t="str">
            <v>02.217.906/0001-98</v>
          </cell>
        </row>
        <row r="1430">
          <cell r="A1430" t="str">
            <v>02.218.583/0001-57</v>
          </cell>
        </row>
        <row r="1431">
          <cell r="A1431" t="str">
            <v>02.218.992/0001-53</v>
          </cell>
        </row>
        <row r="1432">
          <cell r="A1432" t="str">
            <v>02.219.007/0001-24</v>
          </cell>
        </row>
        <row r="1433">
          <cell r="A1433" t="str">
            <v>02.221.295/0001-51</v>
          </cell>
        </row>
        <row r="1434">
          <cell r="A1434" t="str">
            <v>02.222.906/0001-86</v>
          </cell>
        </row>
        <row r="1435">
          <cell r="A1435" t="str">
            <v>02.222.953/0001-20</v>
          </cell>
        </row>
        <row r="1436">
          <cell r="A1436" t="str">
            <v>02.223.462/0001-01</v>
          </cell>
        </row>
        <row r="1437">
          <cell r="A1437" t="str">
            <v>02.223.966/0043-72</v>
          </cell>
        </row>
        <row r="1438">
          <cell r="A1438" t="str">
            <v>02.226.278/0002-98</v>
          </cell>
        </row>
        <row r="1439">
          <cell r="A1439" t="str">
            <v>02.228.066/0001-69</v>
          </cell>
        </row>
        <row r="1440">
          <cell r="A1440" t="str">
            <v>02.229.411/0002-60</v>
          </cell>
        </row>
        <row r="1441">
          <cell r="A1441" t="str">
            <v>02.229.905/0001-63</v>
          </cell>
        </row>
        <row r="1442">
          <cell r="A1442" t="str">
            <v>02.230.171/0001-32</v>
          </cell>
        </row>
        <row r="1443">
          <cell r="A1443" t="str">
            <v>02.230.380/0001-86</v>
          </cell>
        </row>
        <row r="1444">
          <cell r="A1444" t="str">
            <v>02.230.893/0001-97</v>
          </cell>
        </row>
        <row r="1445">
          <cell r="A1445" t="str">
            <v>02.231.458/0001-87</v>
          </cell>
        </row>
        <row r="1446">
          <cell r="A1446" t="str">
            <v>02.233.102/0001-82</v>
          </cell>
        </row>
        <row r="1447">
          <cell r="A1447" t="str">
            <v>02.233.829/0001-60</v>
          </cell>
        </row>
        <row r="1448">
          <cell r="A1448" t="str">
            <v>02.238.906/0001-74</v>
          </cell>
        </row>
        <row r="1449">
          <cell r="A1449" t="str">
            <v>02.239.410/0001-15</v>
          </cell>
        </row>
        <row r="1450">
          <cell r="A1450" t="str">
            <v>02.239.811/0001-75</v>
          </cell>
        </row>
        <row r="1451">
          <cell r="A1451" t="str">
            <v>02.239.969/0001-45</v>
          </cell>
        </row>
        <row r="1452">
          <cell r="A1452" t="str">
            <v>02.240.019/0001-30</v>
          </cell>
        </row>
        <row r="1453">
          <cell r="A1453" t="str">
            <v>02.240.626/0001-09</v>
          </cell>
        </row>
        <row r="1454">
          <cell r="A1454" t="str">
            <v>02.240.839/0001-22</v>
          </cell>
        </row>
        <row r="1455">
          <cell r="A1455" t="str">
            <v>02.242.099/0001-63</v>
          </cell>
        </row>
        <row r="1456">
          <cell r="A1456" t="str">
            <v>02.242.301/0001-57</v>
          </cell>
        </row>
        <row r="1457">
          <cell r="A1457" t="str">
            <v>02.244.787/0001-62</v>
          </cell>
        </row>
        <row r="1458">
          <cell r="A1458" t="str">
            <v>02.245.655/0001-55</v>
          </cell>
        </row>
        <row r="1459">
          <cell r="A1459" t="str">
            <v>02.247.334/0001-90</v>
          </cell>
        </row>
        <row r="1460">
          <cell r="A1460" t="str">
            <v>02.248.324/0001-79</v>
          </cell>
        </row>
        <row r="1461">
          <cell r="A1461" t="str">
            <v>02.250.981/0001-50</v>
          </cell>
        </row>
        <row r="1462">
          <cell r="A1462" t="str">
            <v>02.251.412/0001-20</v>
          </cell>
        </row>
        <row r="1463">
          <cell r="A1463" t="str">
            <v>02.252.438/0001-92</v>
          </cell>
        </row>
        <row r="1464">
          <cell r="A1464" t="str">
            <v>02.252.442/0001-50</v>
          </cell>
        </row>
        <row r="1465">
          <cell r="A1465" t="str">
            <v>02.252.626/0001-10</v>
          </cell>
        </row>
        <row r="1466">
          <cell r="A1466" t="str">
            <v>02.254.198/0001-65</v>
          </cell>
        </row>
        <row r="1467">
          <cell r="A1467" t="str">
            <v>02.256.554/0005-03</v>
          </cell>
        </row>
        <row r="1468">
          <cell r="A1468" t="str">
            <v>02.258.280/0001-68</v>
          </cell>
        </row>
        <row r="1469">
          <cell r="A1469" t="str">
            <v>02.258.743/0001-91</v>
          </cell>
        </row>
        <row r="1470">
          <cell r="A1470" t="str">
            <v>02.258.864/0001-33</v>
          </cell>
        </row>
        <row r="1471">
          <cell r="A1471" t="str">
            <v>02.260.999/0001-33</v>
          </cell>
        </row>
        <row r="1472">
          <cell r="A1472" t="str">
            <v>02.262.009/0001-04</v>
          </cell>
        </row>
        <row r="1473">
          <cell r="A1473" t="str">
            <v>02.263.389/0001-93</v>
          </cell>
        </row>
        <row r="1474">
          <cell r="A1474" t="str">
            <v>02.264.611/0001-72</v>
          </cell>
        </row>
        <row r="1475">
          <cell r="A1475" t="str">
            <v>02.265.168/0001-54</v>
          </cell>
        </row>
        <row r="1476">
          <cell r="A1476" t="str">
            <v>02.265.616/0001-10</v>
          </cell>
        </row>
        <row r="1477">
          <cell r="A1477" t="str">
            <v>02.265.616/0002-09</v>
          </cell>
        </row>
        <row r="1478">
          <cell r="A1478" t="str">
            <v>02.265.671/0001-00</v>
          </cell>
        </row>
        <row r="1479">
          <cell r="A1479" t="str">
            <v>02.265.683/0001-34</v>
          </cell>
        </row>
        <row r="1480">
          <cell r="A1480" t="str">
            <v>02.265.872/0001-07</v>
          </cell>
        </row>
        <row r="1481">
          <cell r="A1481" t="str">
            <v>02.266.399/0001-82</v>
          </cell>
        </row>
        <row r="1482">
          <cell r="A1482" t="str">
            <v>02.269.287/0001-85</v>
          </cell>
        </row>
        <row r="1483">
          <cell r="A1483" t="str">
            <v>02.270.215/0001-58</v>
          </cell>
        </row>
        <row r="1484">
          <cell r="A1484" t="str">
            <v>02.271.116/0001-90</v>
          </cell>
        </row>
        <row r="1485">
          <cell r="A1485" t="str">
            <v>02.273.047/0001-54</v>
          </cell>
        </row>
        <row r="1486">
          <cell r="A1486" t="str">
            <v>02.273.283/0001-70</v>
          </cell>
        </row>
        <row r="1487">
          <cell r="A1487" t="str">
            <v>02.274.088/0001-65</v>
          </cell>
        </row>
        <row r="1488">
          <cell r="A1488" t="str">
            <v>02.275.639/0001-05</v>
          </cell>
        </row>
        <row r="1489">
          <cell r="A1489" t="str">
            <v>02.277.095/0001-10</v>
          </cell>
        </row>
        <row r="1490">
          <cell r="A1490" t="str">
            <v>02.277.428/0001-01</v>
          </cell>
        </row>
        <row r="1491">
          <cell r="A1491" t="str">
            <v>02.278.259/0001-24</v>
          </cell>
        </row>
        <row r="1492">
          <cell r="A1492" t="str">
            <v>02.279.606/0001-33</v>
          </cell>
        </row>
        <row r="1493">
          <cell r="A1493" t="str">
            <v>02.279.892/0001-37</v>
          </cell>
        </row>
        <row r="1494">
          <cell r="A1494" t="str">
            <v>02.280.474/0001-60</v>
          </cell>
        </row>
        <row r="1495">
          <cell r="A1495" t="str">
            <v>02.281.299/0001-25</v>
          </cell>
        </row>
        <row r="1496">
          <cell r="A1496" t="str">
            <v>02.284.433/0001-41</v>
          </cell>
        </row>
        <row r="1497">
          <cell r="A1497" t="str">
            <v>02.286.239/0001-03</v>
          </cell>
        </row>
        <row r="1498">
          <cell r="A1498" t="str">
            <v>02.286.268/0001-67</v>
          </cell>
        </row>
        <row r="1499">
          <cell r="A1499" t="str">
            <v>02.287.193/0001-39</v>
          </cell>
        </row>
        <row r="1500">
          <cell r="A1500" t="str">
            <v>02.287.772/0001-81</v>
          </cell>
        </row>
        <row r="1501">
          <cell r="A1501" t="str">
            <v>02.288.742/0001-90</v>
          </cell>
        </row>
        <row r="1502">
          <cell r="A1502" t="str">
            <v>02.289.050/0001-66</v>
          </cell>
        </row>
        <row r="1503">
          <cell r="A1503" t="str">
            <v>02.294.504/0001-97</v>
          </cell>
        </row>
        <row r="1504">
          <cell r="A1504" t="str">
            <v>02.294.868/0001-77</v>
          </cell>
        </row>
        <row r="1505">
          <cell r="A1505" t="str">
            <v>02.295.809/0001-13</v>
          </cell>
        </row>
        <row r="1506">
          <cell r="A1506" t="str">
            <v>02.297.462/0001-48</v>
          </cell>
        </row>
        <row r="1507">
          <cell r="A1507" t="str">
            <v>02.297.910/0001-03</v>
          </cell>
        </row>
        <row r="1508">
          <cell r="A1508" t="str">
            <v>02.301.219/0001-56</v>
          </cell>
        </row>
        <row r="1509">
          <cell r="A1509" t="str">
            <v>02.302.100/0001-06</v>
          </cell>
        </row>
        <row r="1510">
          <cell r="A1510" t="str">
            <v>02.304.230/0001-70</v>
          </cell>
        </row>
        <row r="1511">
          <cell r="A1511" t="str">
            <v>02.305.089/0001-20</v>
          </cell>
        </row>
        <row r="1512">
          <cell r="A1512" t="str">
            <v>02.305.243/0001-63</v>
          </cell>
        </row>
        <row r="1513">
          <cell r="A1513" t="str">
            <v>02.305.246/0001-05</v>
          </cell>
        </row>
        <row r="1514">
          <cell r="A1514" t="str">
            <v>02.307.618/0001-24</v>
          </cell>
        </row>
        <row r="1515">
          <cell r="A1515" t="str">
            <v>02.309.872/0001-61</v>
          </cell>
        </row>
        <row r="1516">
          <cell r="A1516" t="str">
            <v>02.310.066/0001-03</v>
          </cell>
        </row>
        <row r="1517">
          <cell r="A1517" t="str">
            <v>02.310.424/0001-88</v>
          </cell>
        </row>
        <row r="1518">
          <cell r="A1518" t="str">
            <v>02.312.299/0001-45</v>
          </cell>
        </row>
        <row r="1519">
          <cell r="A1519" t="str">
            <v>02.312.375/0001-12</v>
          </cell>
        </row>
        <row r="1520">
          <cell r="A1520" t="str">
            <v>02.312.524/0001-43</v>
          </cell>
        </row>
        <row r="1521">
          <cell r="A1521" t="str">
            <v>02.313.045/0001-41</v>
          </cell>
        </row>
        <row r="1522">
          <cell r="A1522" t="str">
            <v>02.313.587/0001-14</v>
          </cell>
        </row>
        <row r="1523">
          <cell r="A1523" t="str">
            <v>02.313.725/0001-65</v>
          </cell>
        </row>
        <row r="1524">
          <cell r="A1524" t="str">
            <v>02.315.198/0001-28</v>
          </cell>
        </row>
        <row r="1525">
          <cell r="A1525" t="str">
            <v>02.315.496/0001-18</v>
          </cell>
        </row>
        <row r="1526">
          <cell r="A1526" t="str">
            <v>02.315.945/0001-28</v>
          </cell>
        </row>
        <row r="1527">
          <cell r="A1527" t="str">
            <v>02.319.126/0001-59</v>
          </cell>
        </row>
        <row r="1528">
          <cell r="A1528" t="str">
            <v>02.319.799/0001-09</v>
          </cell>
        </row>
        <row r="1529">
          <cell r="A1529" t="str">
            <v>02.320.032/0001-08</v>
          </cell>
        </row>
        <row r="1530">
          <cell r="A1530" t="str">
            <v>02.325.558/0001-72</v>
          </cell>
        </row>
        <row r="1531">
          <cell r="A1531" t="str">
            <v>02.326.590/0001-72</v>
          </cell>
        </row>
        <row r="1532">
          <cell r="A1532" t="str">
            <v>02.327.064/0001-27</v>
          </cell>
        </row>
        <row r="1533">
          <cell r="A1533" t="str">
            <v>02.328.467/0001-90</v>
          </cell>
        </row>
        <row r="1534">
          <cell r="A1534" t="str">
            <v>02.329.307/0001-66</v>
          </cell>
        </row>
        <row r="1535">
          <cell r="A1535" t="str">
            <v>02.330.442/0001-21</v>
          </cell>
        </row>
        <row r="1536">
          <cell r="A1536" t="str">
            <v>02.330.506/0001-94</v>
          </cell>
        </row>
        <row r="1537">
          <cell r="A1537" t="str">
            <v>02.330.922/0001-92</v>
          </cell>
        </row>
        <row r="1538">
          <cell r="A1538" t="str">
            <v>02.331.609/0001-79</v>
          </cell>
        </row>
        <row r="1539">
          <cell r="A1539" t="str">
            <v>02.331.616/0001-70</v>
          </cell>
        </row>
        <row r="1540">
          <cell r="A1540" t="str">
            <v>02.332.507/0001-78</v>
          </cell>
        </row>
        <row r="1541">
          <cell r="A1541" t="str">
            <v>02.333.313/0004-30</v>
          </cell>
        </row>
        <row r="1542">
          <cell r="A1542" t="str">
            <v>02.333.971/0001-89</v>
          </cell>
        </row>
        <row r="1543">
          <cell r="A1543" t="str">
            <v>02.334.591/0001-69</v>
          </cell>
        </row>
        <row r="1544">
          <cell r="A1544" t="str">
            <v>02.335.079/0001-37</v>
          </cell>
        </row>
        <row r="1545">
          <cell r="A1545" t="str">
            <v>02.336.124/0001-78</v>
          </cell>
        </row>
        <row r="1546">
          <cell r="A1546" t="str">
            <v>02.336.460/0001-10</v>
          </cell>
        </row>
        <row r="1547">
          <cell r="A1547" t="str">
            <v>02.338.730/0001-22</v>
          </cell>
        </row>
        <row r="1548">
          <cell r="A1548" t="str">
            <v>02.340.913/0001-82</v>
          </cell>
        </row>
        <row r="1549">
          <cell r="A1549" t="str">
            <v>02.341.017/0001-38</v>
          </cell>
        </row>
        <row r="1550">
          <cell r="A1550" t="str">
            <v>02.341.506/0001-90</v>
          </cell>
        </row>
        <row r="1551">
          <cell r="A1551" t="str">
            <v>02.342.196/0001-28</v>
          </cell>
        </row>
        <row r="1552">
          <cell r="A1552" t="str">
            <v>02.343.047/0001-83</v>
          </cell>
        </row>
        <row r="1553">
          <cell r="A1553" t="str">
            <v>02.344.540/0001-18</v>
          </cell>
        </row>
        <row r="1554">
          <cell r="A1554" t="str">
            <v>02.344.826/0001-01</v>
          </cell>
        </row>
        <row r="1555">
          <cell r="A1555" t="str">
            <v>02.345.693/0001-80</v>
          </cell>
        </row>
        <row r="1556">
          <cell r="A1556" t="str">
            <v>02.346.155/0001-00</v>
          </cell>
        </row>
        <row r="1557">
          <cell r="A1557" t="str">
            <v>02.349.230/0001-96</v>
          </cell>
        </row>
        <row r="1558">
          <cell r="A1558" t="str">
            <v>02.349.757/0001-10</v>
          </cell>
        </row>
        <row r="1559">
          <cell r="A1559" t="str">
            <v>02.351.006/0001-39</v>
          </cell>
        </row>
        <row r="1560">
          <cell r="A1560" t="str">
            <v>02.351.006/0002-10</v>
          </cell>
        </row>
        <row r="1561">
          <cell r="A1561" t="str">
            <v>02.351.006/0004-81</v>
          </cell>
        </row>
        <row r="1562">
          <cell r="A1562" t="str">
            <v>02.351.006/0007-24</v>
          </cell>
        </row>
        <row r="1563">
          <cell r="A1563" t="str">
            <v>02.351.006/0008-05</v>
          </cell>
        </row>
        <row r="1564">
          <cell r="A1564" t="str">
            <v>02.355.208/0001-59</v>
          </cell>
        </row>
        <row r="1565">
          <cell r="A1565" t="str">
            <v>02.355.791/0001-06</v>
          </cell>
        </row>
        <row r="1566">
          <cell r="A1566" t="str">
            <v>02.356.980/0001-95</v>
          </cell>
        </row>
        <row r="1567">
          <cell r="A1567" t="str">
            <v>02.360.109/0001-65</v>
          </cell>
        </row>
        <row r="1568">
          <cell r="A1568" t="str">
            <v>02.360.697/0001-37</v>
          </cell>
        </row>
        <row r="1569">
          <cell r="A1569" t="str">
            <v>02.365.836/0001-15</v>
          </cell>
        </row>
        <row r="1570">
          <cell r="A1570" t="str">
            <v>02.368.567/0001-40</v>
          </cell>
        </row>
        <row r="1571">
          <cell r="A1571" t="str">
            <v>02.370.296/0001-68</v>
          </cell>
        </row>
        <row r="1572">
          <cell r="A1572" t="str">
            <v>02.371.491/0001-02</v>
          </cell>
        </row>
        <row r="1573">
          <cell r="A1573" t="str">
            <v>02.373.768/0001-36</v>
          </cell>
        </row>
        <row r="1574">
          <cell r="A1574" t="str">
            <v>02.374.149/0001-66</v>
          </cell>
        </row>
        <row r="1575">
          <cell r="A1575" t="str">
            <v>02.374.210/0001-75</v>
          </cell>
        </row>
        <row r="1576">
          <cell r="A1576" t="str">
            <v>02.374.803/0001-31</v>
          </cell>
        </row>
        <row r="1577">
          <cell r="A1577" t="str">
            <v>02.375.311/0001-60</v>
          </cell>
        </row>
        <row r="1578">
          <cell r="A1578" t="str">
            <v>02.377.107/0001-89</v>
          </cell>
        </row>
        <row r="1579">
          <cell r="A1579" t="str">
            <v>02.382.567/0001-03</v>
          </cell>
        </row>
        <row r="1580">
          <cell r="A1580" t="str">
            <v>02.384.719/0001-07</v>
          </cell>
        </row>
        <row r="1581">
          <cell r="A1581" t="str">
            <v>02.390.189/0001-00</v>
          </cell>
        </row>
        <row r="1582">
          <cell r="A1582" t="str">
            <v>02.390.246/0001-42</v>
          </cell>
        </row>
        <row r="1583">
          <cell r="A1583" t="str">
            <v>02.392.380/0001-82</v>
          </cell>
        </row>
        <row r="1584">
          <cell r="A1584" t="str">
            <v>02.394.449/0001-07</v>
          </cell>
        </row>
        <row r="1585">
          <cell r="A1585" t="str">
            <v>02.395.479/0001-38</v>
          </cell>
        </row>
        <row r="1586">
          <cell r="A1586" t="str">
            <v>02.397.757/0001-96</v>
          </cell>
        </row>
        <row r="1587">
          <cell r="A1587" t="str">
            <v>02.403.486/0001-34</v>
          </cell>
        </row>
        <row r="1588">
          <cell r="A1588" t="str">
            <v>02.403.667/0001-60</v>
          </cell>
        </row>
        <row r="1589">
          <cell r="A1589" t="str">
            <v>02.408.916/0001-00</v>
          </cell>
        </row>
        <row r="1590">
          <cell r="A1590" t="str">
            <v>02.409.995/0001-74</v>
          </cell>
        </row>
        <row r="1591">
          <cell r="A1591" t="str">
            <v>02.410.931/0001-93</v>
          </cell>
        </row>
        <row r="1592">
          <cell r="A1592" t="str">
            <v>02.412.429/0001-11</v>
          </cell>
        </row>
        <row r="1593">
          <cell r="A1593" t="str">
            <v>02.416.030/0001-09</v>
          </cell>
        </row>
        <row r="1594">
          <cell r="A1594" t="str">
            <v>02.416.462/0001-10</v>
          </cell>
        </row>
        <row r="1595">
          <cell r="A1595" t="str">
            <v>02.417.109/0001-54</v>
          </cell>
        </row>
        <row r="1596">
          <cell r="A1596" t="str">
            <v>02.417.373/0001-98</v>
          </cell>
        </row>
        <row r="1597">
          <cell r="A1597" t="str">
            <v>02.418.296/0001-90</v>
          </cell>
        </row>
        <row r="1598">
          <cell r="A1598" t="str">
            <v>02.419.384/0001-07</v>
          </cell>
        </row>
        <row r="1599">
          <cell r="A1599" t="str">
            <v>02.420.092/0001-94</v>
          </cell>
        </row>
        <row r="1600">
          <cell r="A1600" t="str">
            <v>02.420.719/0001-07</v>
          </cell>
        </row>
        <row r="1601">
          <cell r="A1601" t="str">
            <v>02.421.421/0001-11</v>
          </cell>
        </row>
        <row r="1602">
          <cell r="A1602" t="str">
            <v>02.422.934/0001-47</v>
          </cell>
        </row>
        <row r="1603">
          <cell r="A1603" t="str">
            <v>02.424.656/0001-67</v>
          </cell>
        </row>
        <row r="1604">
          <cell r="A1604" t="str">
            <v>02.428.222/0001-35</v>
          </cell>
        </row>
        <row r="1605">
          <cell r="A1605" t="str">
            <v>02.430.739/0001-69</v>
          </cell>
        </row>
        <row r="1606">
          <cell r="A1606" t="str">
            <v>02.430.781/0001-80</v>
          </cell>
        </row>
        <row r="1607">
          <cell r="A1607" t="str">
            <v>02.431.845/0002-48</v>
          </cell>
        </row>
        <row r="1608">
          <cell r="A1608" t="str">
            <v>02.433.602/0001-68</v>
          </cell>
        </row>
        <row r="1609">
          <cell r="A1609" t="str">
            <v>02.437.634/0001-31</v>
          </cell>
        </row>
        <row r="1610">
          <cell r="A1610" t="str">
            <v>02.437.950/0001-03</v>
          </cell>
        </row>
        <row r="1611">
          <cell r="A1611" t="str">
            <v>02.439.235/0001-00</v>
          </cell>
        </row>
        <row r="1612">
          <cell r="A1612" t="str">
            <v>02.440.500/0001-70</v>
          </cell>
        </row>
        <row r="1613">
          <cell r="A1613" t="str">
            <v>02.440.846/0001-78</v>
          </cell>
        </row>
        <row r="1614">
          <cell r="A1614" t="str">
            <v>02.442.627/0001-28</v>
          </cell>
        </row>
        <row r="1615">
          <cell r="A1615" t="str">
            <v>02.443.431/0001-58</v>
          </cell>
        </row>
        <row r="1616">
          <cell r="A1616" t="str">
            <v>02.443.581/0014-86</v>
          </cell>
        </row>
        <row r="1617">
          <cell r="A1617" t="str">
            <v>02.445.817/0001-07</v>
          </cell>
        </row>
        <row r="1618">
          <cell r="A1618" t="str">
            <v>02.445.817/0003-60</v>
          </cell>
        </row>
        <row r="1619">
          <cell r="A1619" t="str">
            <v>02.445.826/0001-90</v>
          </cell>
        </row>
        <row r="1620">
          <cell r="A1620" t="str">
            <v>02.445.844/0001-71</v>
          </cell>
        </row>
        <row r="1621">
          <cell r="A1621" t="str">
            <v>02.445.972/0001-15</v>
          </cell>
        </row>
        <row r="1622">
          <cell r="A1622" t="str">
            <v>02.446.657/0001-02</v>
          </cell>
        </row>
        <row r="1623">
          <cell r="A1623" t="str">
            <v>02.447.958/0001-50</v>
          </cell>
        </row>
        <row r="1624">
          <cell r="A1624" t="str">
            <v>02.450.546/0001-70</v>
          </cell>
        </row>
        <row r="1625">
          <cell r="A1625" t="str">
            <v>02.453.950/0001-05</v>
          </cell>
        </row>
        <row r="1626">
          <cell r="A1626" t="str">
            <v>02.454.543/0001-04</v>
          </cell>
        </row>
        <row r="1627">
          <cell r="A1627" t="str">
            <v>02.455.612/0001-02</v>
          </cell>
        </row>
        <row r="1628">
          <cell r="A1628" t="str">
            <v>02.456.105/0001-85</v>
          </cell>
        </row>
        <row r="1629">
          <cell r="A1629" t="str">
            <v>02.456.650/0001-71</v>
          </cell>
        </row>
        <row r="1630">
          <cell r="A1630" t="str">
            <v>02.457.021/0001-66</v>
          </cell>
        </row>
        <row r="1631">
          <cell r="A1631" t="str">
            <v>02.461.281/0001-05</v>
          </cell>
        </row>
        <row r="1632">
          <cell r="A1632" t="str">
            <v>02.462.674/0001-33</v>
          </cell>
        </row>
        <row r="1633">
          <cell r="A1633" t="str">
            <v>02.463.159/0001-78</v>
          </cell>
        </row>
        <row r="1634">
          <cell r="A1634" t="str">
            <v>02.464.521/0001-25</v>
          </cell>
        </row>
        <row r="1635">
          <cell r="A1635" t="str">
            <v>02.467.095/0001-83</v>
          </cell>
        </row>
        <row r="1636">
          <cell r="A1636" t="str">
            <v>02.472.987/0001-72</v>
          </cell>
        </row>
        <row r="1637">
          <cell r="A1637" t="str">
            <v>02.474.391/0001-01</v>
          </cell>
        </row>
        <row r="1638">
          <cell r="A1638" t="str">
            <v>02.475.412/0001-03</v>
          </cell>
        </row>
        <row r="1639">
          <cell r="A1639" t="str">
            <v>02.475.744/0001-98</v>
          </cell>
        </row>
        <row r="1640">
          <cell r="A1640" t="str">
            <v>02.477.169/0001-62</v>
          </cell>
        </row>
        <row r="1641">
          <cell r="A1641" t="str">
            <v>02.477.202/0001-54</v>
          </cell>
        </row>
        <row r="1642">
          <cell r="A1642" t="str">
            <v>02.479.918/0001-90</v>
          </cell>
        </row>
        <row r="1643">
          <cell r="A1643" t="str">
            <v>02.479.984/0001-60</v>
          </cell>
        </row>
        <row r="1644">
          <cell r="A1644" t="str">
            <v>02.480.529/0001-85</v>
          </cell>
        </row>
        <row r="1645">
          <cell r="A1645" t="str">
            <v>02.481.242/0001-70</v>
          </cell>
        </row>
        <row r="1646">
          <cell r="A1646" t="str">
            <v>02.481.946/0001-42</v>
          </cell>
        </row>
        <row r="1647">
          <cell r="A1647" t="str">
            <v>02.482.401/0001-50</v>
          </cell>
        </row>
        <row r="1648">
          <cell r="A1648" t="str">
            <v>02.483.716/0001-12</v>
          </cell>
        </row>
        <row r="1649">
          <cell r="A1649" t="str">
            <v>02.485.683/0001-40</v>
          </cell>
        </row>
        <row r="1650">
          <cell r="A1650" t="str">
            <v>02.486.172/0001-42</v>
          </cell>
        </row>
        <row r="1651">
          <cell r="A1651" t="str">
            <v>02.486.914/0001-30</v>
          </cell>
        </row>
        <row r="1652">
          <cell r="A1652" t="str">
            <v>02.487.852/0001-80</v>
          </cell>
        </row>
        <row r="1653">
          <cell r="A1653" t="str">
            <v>02.489.551/0001-96</v>
          </cell>
        </row>
        <row r="1654">
          <cell r="A1654" t="str">
            <v>02.489.674/0001-27</v>
          </cell>
        </row>
        <row r="1655">
          <cell r="A1655" t="str">
            <v>02.490.272/0001-42</v>
          </cell>
        </row>
        <row r="1656">
          <cell r="A1656" t="str">
            <v>02.490.404/0001-36</v>
          </cell>
        </row>
        <row r="1657">
          <cell r="A1657" t="str">
            <v>02.492.398/0001-56</v>
          </cell>
        </row>
        <row r="1658">
          <cell r="A1658" t="str">
            <v>02.493.243/0003-04</v>
          </cell>
        </row>
        <row r="1659">
          <cell r="A1659" t="str">
            <v>02.495.060/0001-58</v>
          </cell>
        </row>
        <row r="1660">
          <cell r="A1660" t="str">
            <v>02.495.199/0001-00</v>
          </cell>
        </row>
        <row r="1661">
          <cell r="A1661" t="str">
            <v>02.499.179/0001-07</v>
          </cell>
        </row>
        <row r="1662">
          <cell r="A1662" t="str">
            <v>02.5.2.91./597--69</v>
          </cell>
        </row>
        <row r="1663">
          <cell r="A1663" t="str">
            <v>02.5.9.81./967--08</v>
          </cell>
        </row>
        <row r="1664">
          <cell r="A1664" t="str">
            <v>02.502.436/0003-76</v>
          </cell>
        </row>
        <row r="1665">
          <cell r="A1665" t="str">
            <v>02.503.185/0001-82</v>
          </cell>
        </row>
        <row r="1666">
          <cell r="A1666" t="str">
            <v>02.503.828/0001-98</v>
          </cell>
        </row>
        <row r="1667">
          <cell r="A1667" t="str">
            <v>02.505.401/0001-29</v>
          </cell>
        </row>
        <row r="1668">
          <cell r="A1668" t="str">
            <v>02.505.854/0001-55</v>
          </cell>
        </row>
        <row r="1669">
          <cell r="A1669" t="str">
            <v>02.505.854/0002-36</v>
          </cell>
        </row>
        <row r="1670">
          <cell r="A1670" t="str">
            <v>02.505.854/0003-17</v>
          </cell>
        </row>
        <row r="1671">
          <cell r="A1671" t="str">
            <v>02.506.609/0001-62</v>
          </cell>
        </row>
        <row r="1672">
          <cell r="A1672" t="str">
            <v>02.507.650/0001-53</v>
          </cell>
        </row>
        <row r="1673">
          <cell r="A1673" t="str">
            <v>02.509.548/0001-97</v>
          </cell>
        </row>
        <row r="1674">
          <cell r="A1674" t="str">
            <v>02.510.937/0001-32</v>
          </cell>
        </row>
        <row r="1675">
          <cell r="A1675" t="str">
            <v>02.512.900/0001-43</v>
          </cell>
        </row>
        <row r="1676">
          <cell r="A1676" t="str">
            <v>02.513.478/0001-40</v>
          </cell>
        </row>
        <row r="1677">
          <cell r="A1677" t="str">
            <v>02.515.698/0001-03</v>
          </cell>
        </row>
        <row r="1678">
          <cell r="A1678" t="str">
            <v>02.515.762/0001-56</v>
          </cell>
        </row>
        <row r="1679">
          <cell r="A1679" t="str">
            <v>02.515.918/0001-07</v>
          </cell>
        </row>
        <row r="1680">
          <cell r="A1680" t="str">
            <v>02.517.103/0001-59</v>
          </cell>
        </row>
        <row r="1681">
          <cell r="A1681" t="str">
            <v>02.517.603/0001-90</v>
          </cell>
        </row>
        <row r="1682">
          <cell r="A1682" t="str">
            <v>02.517.962/0001-48</v>
          </cell>
        </row>
        <row r="1683">
          <cell r="A1683" t="str">
            <v>02.518.729/0001-80</v>
          </cell>
        </row>
        <row r="1684">
          <cell r="A1684" t="str">
            <v>02.521.759/0001-45</v>
          </cell>
        </row>
        <row r="1685">
          <cell r="A1685" t="str">
            <v>02.522.288/0001-90</v>
          </cell>
        </row>
        <row r="1686">
          <cell r="A1686" t="str">
            <v>02.525.821/0001-77</v>
          </cell>
        </row>
        <row r="1687">
          <cell r="A1687" t="str">
            <v>02.527.425/0001-89</v>
          </cell>
        </row>
        <row r="1688">
          <cell r="A1688" t="str">
            <v>02.527.674/0001-74</v>
          </cell>
        </row>
        <row r="1689">
          <cell r="A1689" t="str">
            <v>02.528.908/0001-06</v>
          </cell>
        </row>
        <row r="1690">
          <cell r="A1690" t="str">
            <v>02.530.622/0001-57</v>
          </cell>
        </row>
        <row r="1691">
          <cell r="A1691" t="str">
            <v>02.530.654/0001-52</v>
          </cell>
        </row>
        <row r="1692">
          <cell r="A1692" t="str">
            <v>02.532.189/0001-99</v>
          </cell>
        </row>
        <row r="1693">
          <cell r="A1693" t="str">
            <v>02.533.993/0001-92</v>
          </cell>
        </row>
        <row r="1694">
          <cell r="A1694" t="str">
            <v>02.534.251/0001-81</v>
          </cell>
        </row>
        <row r="1695">
          <cell r="A1695" t="str">
            <v>02.536.454/0001-07</v>
          </cell>
        </row>
        <row r="1696">
          <cell r="A1696" t="str">
            <v>02.536.516/0001-80</v>
          </cell>
        </row>
        <row r="1697">
          <cell r="A1697" t="str">
            <v>02.536.646/0001-13</v>
          </cell>
        </row>
        <row r="1698">
          <cell r="A1698" t="str">
            <v>02.536.721/0001-46</v>
          </cell>
        </row>
        <row r="1699">
          <cell r="A1699" t="str">
            <v>02.538.120/0001-72</v>
          </cell>
        </row>
        <row r="1700">
          <cell r="A1700" t="str">
            <v>02.540.610/0001-03</v>
          </cell>
        </row>
        <row r="1701">
          <cell r="A1701" t="str">
            <v>02.545.214/0001-79</v>
          </cell>
        </row>
        <row r="1702">
          <cell r="A1702" t="str">
            <v>02.550.637/0001-87</v>
          </cell>
        </row>
        <row r="1703">
          <cell r="A1703" t="str">
            <v>02.553.268/0001-86</v>
          </cell>
        </row>
        <row r="1704">
          <cell r="A1704" t="str">
            <v>02.554.839/0001-05</v>
          </cell>
        </row>
        <row r="1705">
          <cell r="A1705" t="str">
            <v>02.558.157/0001-62</v>
          </cell>
        </row>
        <row r="1706">
          <cell r="A1706" t="str">
            <v>02.558.970/0001-32</v>
          </cell>
        </row>
        <row r="1707">
          <cell r="A1707" t="str">
            <v>02.564.509/0001-92</v>
          </cell>
        </row>
        <row r="1708">
          <cell r="A1708" t="str">
            <v>02.564.971/0002-70</v>
          </cell>
        </row>
        <row r="1709">
          <cell r="A1709" t="str">
            <v>02.565.876/0001-00</v>
          </cell>
        </row>
        <row r="1710">
          <cell r="A1710" t="str">
            <v>02.565.967/0001-46</v>
          </cell>
        </row>
        <row r="1711">
          <cell r="A1711" t="str">
            <v>02.566.381/0001-04</v>
          </cell>
        </row>
        <row r="1712">
          <cell r="A1712" t="str">
            <v>02.567.043/0001-89</v>
          </cell>
        </row>
        <row r="1713">
          <cell r="A1713" t="str">
            <v>02.567.180/0001-13</v>
          </cell>
        </row>
        <row r="1714">
          <cell r="A1714" t="str">
            <v>02.569.597/0001-15</v>
          </cell>
        </row>
        <row r="1715">
          <cell r="A1715" t="str">
            <v>02.569.902/0001-79</v>
          </cell>
        </row>
        <row r="1716">
          <cell r="A1716" t="str">
            <v>02.571.857/0001-97</v>
          </cell>
        </row>
        <row r="1717">
          <cell r="A1717" t="str">
            <v>02.573.811/0001-07</v>
          </cell>
        </row>
        <row r="1718">
          <cell r="A1718" t="str">
            <v>02.573.842/0001-68</v>
          </cell>
        </row>
        <row r="1719">
          <cell r="A1719" t="str">
            <v>02.576.612/0001-52</v>
          </cell>
        </row>
        <row r="1720">
          <cell r="A1720" t="str">
            <v>02.577.761/0001-36</v>
          </cell>
        </row>
        <row r="1721">
          <cell r="A1721" t="str">
            <v>02.578.584/0001-02</v>
          </cell>
        </row>
        <row r="1722">
          <cell r="A1722" t="str">
            <v>02.581.065/0001-01</v>
          </cell>
        </row>
        <row r="1723">
          <cell r="A1723" t="str">
            <v>02.581.971/0001-06</v>
          </cell>
        </row>
        <row r="1724">
          <cell r="A1724" t="str">
            <v>02.586.978/0001-02</v>
          </cell>
        </row>
        <row r="1725">
          <cell r="A1725" t="str">
            <v>02.589.289/0001-51</v>
          </cell>
        </row>
        <row r="1726">
          <cell r="A1726" t="str">
            <v>02.590.645/0001-57</v>
          </cell>
        </row>
        <row r="1727">
          <cell r="A1727" t="str">
            <v>02.592.069/0001-87</v>
          </cell>
        </row>
        <row r="1728">
          <cell r="A1728" t="str">
            <v>02.592.229/0001-98</v>
          </cell>
        </row>
        <row r="1729">
          <cell r="A1729" t="str">
            <v>02.595.661/0001-32</v>
          </cell>
        </row>
        <row r="1730">
          <cell r="A1730" t="str">
            <v>02.595.796/0001-06</v>
          </cell>
        </row>
        <row r="1731">
          <cell r="A1731" t="str">
            <v>02.595.926/0001-00</v>
          </cell>
        </row>
        <row r="1732">
          <cell r="A1732" t="str">
            <v>02.597.003/0001-80</v>
          </cell>
        </row>
        <row r="1733">
          <cell r="A1733" t="str">
            <v>02.598.611/0001-09</v>
          </cell>
        </row>
        <row r="1734">
          <cell r="A1734" t="str">
            <v>02.6.6.47./887--52</v>
          </cell>
        </row>
        <row r="1735">
          <cell r="A1735" t="str">
            <v>02.600.407/0001-85</v>
          </cell>
        </row>
        <row r="1736">
          <cell r="A1736" t="str">
            <v>02.604.161/0001-10</v>
          </cell>
        </row>
        <row r="1737">
          <cell r="A1737" t="str">
            <v>02.604.508/0001-24</v>
          </cell>
        </row>
        <row r="1738">
          <cell r="A1738" t="str">
            <v>02.607.758/0001-18</v>
          </cell>
        </row>
        <row r="1739">
          <cell r="A1739" t="str">
            <v>02.608.708/0001-55</v>
          </cell>
        </row>
        <row r="1740">
          <cell r="A1740" t="str">
            <v>02.609.363/0001-54</v>
          </cell>
        </row>
        <row r="1741">
          <cell r="A1741" t="str">
            <v>02.609.639/0001-02</v>
          </cell>
        </row>
        <row r="1742">
          <cell r="A1742" t="str">
            <v>02.609.761/0001-70</v>
          </cell>
        </row>
        <row r="1743">
          <cell r="A1743" t="str">
            <v>02.610.386/0001-89</v>
          </cell>
        </row>
        <row r="1744">
          <cell r="A1744" t="str">
            <v>02.614.069/0001-30</v>
          </cell>
        </row>
        <row r="1745">
          <cell r="A1745" t="str">
            <v>02.615.994/0001-86</v>
          </cell>
        </row>
        <row r="1746">
          <cell r="A1746" t="str">
            <v>02.616.525/0001-81</v>
          </cell>
        </row>
        <row r="1747">
          <cell r="A1747" t="str">
            <v>02.617.709/0002-47</v>
          </cell>
        </row>
        <row r="1748">
          <cell r="A1748" t="str">
            <v>02.618.097/0001-26</v>
          </cell>
        </row>
        <row r="1749">
          <cell r="A1749" t="str">
            <v>02.618.404/0001-79</v>
          </cell>
        </row>
        <row r="1750">
          <cell r="A1750" t="str">
            <v>02.618.774/0001-06</v>
          </cell>
        </row>
        <row r="1751">
          <cell r="A1751" t="str">
            <v>02.624.589/0001-24</v>
          </cell>
        </row>
        <row r="1752">
          <cell r="A1752" t="str">
            <v>02.626.508/0001-25</v>
          </cell>
        </row>
        <row r="1753">
          <cell r="A1753" t="str">
            <v>02.627.114/0001-91</v>
          </cell>
        </row>
        <row r="1754">
          <cell r="A1754" t="str">
            <v>02.627.686/0001-70</v>
          </cell>
        </row>
        <row r="1755">
          <cell r="A1755" t="str">
            <v>02.629.934/0001-12</v>
          </cell>
        </row>
        <row r="1756">
          <cell r="A1756" t="str">
            <v>02.631.399/0001-34</v>
          </cell>
        </row>
        <row r="1757">
          <cell r="A1757" t="str">
            <v>02.632.739/0001-41</v>
          </cell>
        </row>
        <row r="1758">
          <cell r="A1758" t="str">
            <v>02.635.584/0001-05</v>
          </cell>
        </row>
        <row r="1759">
          <cell r="A1759" t="str">
            <v>02.637.735/0001-56</v>
          </cell>
        </row>
        <row r="1760">
          <cell r="A1760" t="str">
            <v>02.642.537/0001-80</v>
          </cell>
        </row>
        <row r="1761">
          <cell r="A1761" t="str">
            <v>02.643.703/0001-63</v>
          </cell>
        </row>
        <row r="1762">
          <cell r="A1762" t="str">
            <v>02.644.077/0001-20</v>
          </cell>
        </row>
        <row r="1763">
          <cell r="A1763" t="str">
            <v>02.645.164/0001-00</v>
          </cell>
        </row>
        <row r="1764">
          <cell r="A1764" t="str">
            <v>02.645.468/0001-69</v>
          </cell>
        </row>
        <row r="1765">
          <cell r="A1765" t="str">
            <v>02.645.552/0001-82</v>
          </cell>
        </row>
        <row r="1766">
          <cell r="A1766" t="str">
            <v>02.646.905/0001-69</v>
          </cell>
        </row>
        <row r="1767">
          <cell r="A1767" t="str">
            <v>02.647.932/0001-56</v>
          </cell>
        </row>
        <row r="1768">
          <cell r="A1768" t="str">
            <v>02.648.193/0001-17</v>
          </cell>
        </row>
        <row r="1769">
          <cell r="A1769" t="str">
            <v>02.650.971/0001-02</v>
          </cell>
        </row>
        <row r="1770">
          <cell r="A1770" t="str">
            <v>02.651.935/0001-63</v>
          </cell>
        </row>
        <row r="1771">
          <cell r="A1771" t="str">
            <v>02.652.810/0001-58</v>
          </cell>
        </row>
        <row r="1772">
          <cell r="A1772" t="str">
            <v>02.653.799/0001-40</v>
          </cell>
        </row>
        <row r="1773">
          <cell r="A1773" t="str">
            <v>02.658.082/0001-91</v>
          </cell>
        </row>
        <row r="1774">
          <cell r="A1774" t="str">
            <v>02.658.082/0001-91</v>
          </cell>
        </row>
        <row r="1775">
          <cell r="A1775" t="str">
            <v>02.658.584/0001-12</v>
          </cell>
        </row>
        <row r="1776">
          <cell r="A1776" t="str">
            <v>02.661.838/0001-51</v>
          </cell>
        </row>
        <row r="1777">
          <cell r="A1777" t="str">
            <v>02.661.915/0001-73</v>
          </cell>
        </row>
        <row r="1778">
          <cell r="A1778" t="str">
            <v>02.664.507/0001-75</v>
          </cell>
        </row>
        <row r="1779">
          <cell r="A1779" t="str">
            <v>02.664.592/0001-71</v>
          </cell>
        </row>
        <row r="1780">
          <cell r="A1780" t="str">
            <v>02.664.607/0001-00</v>
          </cell>
        </row>
        <row r="1781">
          <cell r="A1781" t="str">
            <v>02.667.694/0002-21</v>
          </cell>
        </row>
        <row r="1782">
          <cell r="A1782" t="str">
            <v>02.668.973/0001-29</v>
          </cell>
        </row>
        <row r="1783">
          <cell r="A1783" t="str">
            <v>02.669.437/0001-48</v>
          </cell>
        </row>
        <row r="1784">
          <cell r="A1784" t="str">
            <v>02.670.733/0001-69</v>
          </cell>
        </row>
        <row r="1785">
          <cell r="A1785" t="str">
            <v>02.671.286/0001-62</v>
          </cell>
        </row>
        <row r="1786">
          <cell r="A1786" t="str">
            <v>02.672.571/0001-06</v>
          </cell>
        </row>
        <row r="1787">
          <cell r="A1787" t="str">
            <v>02.672.727/0001-40</v>
          </cell>
        </row>
        <row r="1788">
          <cell r="A1788" t="str">
            <v>02.680.192/0001-50</v>
          </cell>
        </row>
        <row r="1789">
          <cell r="A1789" t="str">
            <v>02.680.406/0001-98</v>
          </cell>
        </row>
        <row r="1790">
          <cell r="A1790" t="str">
            <v>02.680.529/0001-29</v>
          </cell>
        </row>
        <row r="1791">
          <cell r="A1791" t="str">
            <v>02.681.376/0001-34</v>
          </cell>
        </row>
        <row r="1792">
          <cell r="A1792" t="str">
            <v>02.686.832/0001-39</v>
          </cell>
        </row>
        <row r="1793">
          <cell r="A1793" t="str">
            <v>02.687.270/0001-48</v>
          </cell>
        </row>
        <row r="1794">
          <cell r="A1794" t="str">
            <v>02.692.797/0001-60</v>
          </cell>
        </row>
        <row r="1795">
          <cell r="A1795" t="str">
            <v>02.693.187/0001-81</v>
          </cell>
        </row>
        <row r="1796">
          <cell r="A1796" t="str">
            <v>02.693.959/0001-85</v>
          </cell>
        </row>
        <row r="1797">
          <cell r="A1797" t="str">
            <v>02.694.324/0001-00</v>
          </cell>
        </row>
        <row r="1798">
          <cell r="A1798" t="str">
            <v>02.695.005/0001-01</v>
          </cell>
        </row>
        <row r="1799">
          <cell r="A1799" t="str">
            <v>02.696.656/0002-05</v>
          </cell>
        </row>
        <row r="1800">
          <cell r="A1800" t="str">
            <v>02.698.071/0001-35</v>
          </cell>
        </row>
        <row r="1801">
          <cell r="A1801" t="str">
            <v>02.698.484/0001-10</v>
          </cell>
        </row>
        <row r="1802">
          <cell r="A1802" t="str">
            <v>02.698.941/0001-76</v>
          </cell>
        </row>
        <row r="1803">
          <cell r="A1803" t="str">
            <v>02.699.118/0001-85</v>
          </cell>
        </row>
        <row r="1804">
          <cell r="A1804" t="str">
            <v>02.699.629/0001-05</v>
          </cell>
        </row>
        <row r="1805">
          <cell r="A1805" t="str">
            <v>02.700.311/0001-99</v>
          </cell>
        </row>
        <row r="1806">
          <cell r="A1806" t="str">
            <v>02.701.626/0001-50</v>
          </cell>
        </row>
        <row r="1807">
          <cell r="A1807" t="str">
            <v>02.703.391/0001-36</v>
          </cell>
        </row>
        <row r="1808">
          <cell r="A1808" t="str">
            <v>02.703.911/0001-00</v>
          </cell>
        </row>
        <row r="1809">
          <cell r="A1809" t="str">
            <v>02.703.986/0001-91</v>
          </cell>
        </row>
        <row r="1810">
          <cell r="A1810" t="str">
            <v>02.704.540/0001-81</v>
          </cell>
        </row>
        <row r="1811">
          <cell r="A1811" t="str">
            <v>02.706.210/0001-25</v>
          </cell>
        </row>
        <row r="1812">
          <cell r="A1812" t="str">
            <v>02.707.253/0001-25</v>
          </cell>
        </row>
        <row r="1813">
          <cell r="A1813" t="str">
            <v>02.708.059/0001-64</v>
          </cell>
        </row>
        <row r="1814">
          <cell r="A1814" t="str">
            <v>02.710.353/0001-00</v>
          </cell>
        </row>
        <row r="1815">
          <cell r="A1815" t="str">
            <v>02.714.479/0001-53</v>
          </cell>
        </row>
        <row r="1816">
          <cell r="A1816" t="str">
            <v>02.714.643/0002-03</v>
          </cell>
        </row>
        <row r="1817">
          <cell r="A1817" t="str">
            <v>02.716.427/0001-16</v>
          </cell>
        </row>
        <row r="1818">
          <cell r="A1818" t="str">
            <v>02.716.448/0001-31</v>
          </cell>
        </row>
        <row r="1819">
          <cell r="A1819" t="str">
            <v>02.717.193/0001-21</v>
          </cell>
        </row>
        <row r="1820">
          <cell r="A1820" t="str">
            <v>02.717.460/0002-41</v>
          </cell>
        </row>
        <row r="1821">
          <cell r="A1821" t="str">
            <v>02.718.188/0001-33</v>
          </cell>
        </row>
        <row r="1822">
          <cell r="A1822" t="str">
            <v>02.720.875/0001-93</v>
          </cell>
        </row>
        <row r="1823">
          <cell r="A1823" t="str">
            <v>02.721.679/0001-33</v>
          </cell>
        </row>
        <row r="1824">
          <cell r="A1824" t="str">
            <v>02.723.097/0001-96</v>
          </cell>
        </row>
        <row r="1825">
          <cell r="A1825" t="str">
            <v>02.723.199/0001-01</v>
          </cell>
        </row>
        <row r="1826">
          <cell r="A1826" t="str">
            <v>02.724.778/0001-79</v>
          </cell>
        </row>
        <row r="1827">
          <cell r="A1827" t="str">
            <v>02.725.054/0001-40</v>
          </cell>
        </row>
        <row r="1828">
          <cell r="A1828" t="str">
            <v>02.725.657/0001-41</v>
          </cell>
        </row>
        <row r="1829">
          <cell r="A1829" t="str">
            <v>02.725.856/0001-50</v>
          </cell>
        </row>
        <row r="1830">
          <cell r="A1830" t="str">
            <v>02.728.444/0001-73</v>
          </cell>
        </row>
        <row r="1831">
          <cell r="A1831" t="str">
            <v>02.728.642/0001-37</v>
          </cell>
        </row>
        <row r="1832">
          <cell r="A1832" t="str">
            <v>02.729.669/0001-44</v>
          </cell>
        </row>
        <row r="1833">
          <cell r="A1833" t="str">
            <v>02.733.313/0001-84</v>
          </cell>
        </row>
        <row r="1834">
          <cell r="A1834" t="str">
            <v>02.734.875/0001-42</v>
          </cell>
        </row>
        <row r="1835">
          <cell r="A1835" t="str">
            <v>02.737.015/0004-05</v>
          </cell>
        </row>
        <row r="1836">
          <cell r="A1836" t="str">
            <v>02.737.015/0006-77</v>
          </cell>
        </row>
        <row r="1837">
          <cell r="A1837" t="str">
            <v>02.737.015/0007-58</v>
          </cell>
        </row>
        <row r="1838">
          <cell r="A1838" t="str">
            <v>02.737.015/0009-10</v>
          </cell>
        </row>
        <row r="1839">
          <cell r="A1839" t="str">
            <v>02.737.152/0001-05</v>
          </cell>
        </row>
        <row r="1840">
          <cell r="A1840" t="str">
            <v>02.737.566/0001-26</v>
          </cell>
        </row>
        <row r="1841">
          <cell r="A1841" t="str">
            <v>02.737.867/0001-50</v>
          </cell>
        </row>
        <row r="1842">
          <cell r="A1842" t="str">
            <v>02.737.928/0001-89</v>
          </cell>
        </row>
        <row r="1843">
          <cell r="A1843" t="str">
            <v>02.739.256/0001-40</v>
          </cell>
        </row>
        <row r="1844">
          <cell r="A1844" t="str">
            <v>02.739.289/0001-90</v>
          </cell>
        </row>
        <row r="1845">
          <cell r="A1845" t="str">
            <v>02.741.821/0001-04</v>
          </cell>
        </row>
        <row r="1846">
          <cell r="A1846" t="str">
            <v>02.742.314/0001-95</v>
          </cell>
        </row>
        <row r="1847">
          <cell r="A1847" t="str">
            <v>02.743.059/0001-03</v>
          </cell>
        </row>
        <row r="1848">
          <cell r="A1848" t="str">
            <v>02.743.899/0001-68</v>
          </cell>
        </row>
        <row r="1849">
          <cell r="A1849" t="str">
            <v>02.745.407/0001-73</v>
          </cell>
        </row>
        <row r="1850">
          <cell r="A1850" t="str">
            <v>02.747.488/0001-40</v>
          </cell>
        </row>
        <row r="1851">
          <cell r="A1851" t="str">
            <v>02.747.819/0001-42</v>
          </cell>
        </row>
        <row r="1852">
          <cell r="A1852" t="str">
            <v>02.747.965/0001-78</v>
          </cell>
        </row>
        <row r="1853">
          <cell r="A1853" t="str">
            <v>02.749.132/0001-46</v>
          </cell>
        </row>
        <row r="1854">
          <cell r="A1854" t="str">
            <v>02.751.748/0001-51</v>
          </cell>
        </row>
        <row r="1855">
          <cell r="A1855" t="str">
            <v>02.752.090/0001-00</v>
          </cell>
        </row>
        <row r="1856">
          <cell r="A1856" t="str">
            <v>02.753.224/0001-08</v>
          </cell>
        </row>
        <row r="1857">
          <cell r="A1857" t="str">
            <v>02.754.600/0001-70</v>
          </cell>
        </row>
        <row r="1858">
          <cell r="A1858" t="str">
            <v>02.754.921/0001-75</v>
          </cell>
        </row>
        <row r="1859">
          <cell r="A1859" t="str">
            <v>02.756.168/0001-57</v>
          </cell>
        </row>
        <row r="1860">
          <cell r="A1860" t="str">
            <v>02.756.315/0001-99</v>
          </cell>
        </row>
        <row r="1861">
          <cell r="A1861" t="str">
            <v>02.759.299/0001-98</v>
          </cell>
        </row>
        <row r="1862">
          <cell r="A1862" t="str">
            <v>02.762.117/0001-38</v>
          </cell>
        </row>
        <row r="1863">
          <cell r="A1863" t="str">
            <v>02.762.972/0001-49</v>
          </cell>
        </row>
        <row r="1864">
          <cell r="A1864" t="str">
            <v>02.763.235/0001-60</v>
          </cell>
        </row>
        <row r="1865">
          <cell r="A1865" t="str">
            <v>02.764.160/0001-32</v>
          </cell>
        </row>
        <row r="1866">
          <cell r="A1866" t="str">
            <v>02.765.304/0001-75</v>
          </cell>
        </row>
        <row r="1867">
          <cell r="A1867" t="str">
            <v>02.769.555/0001-28</v>
          </cell>
        </row>
        <row r="1868">
          <cell r="A1868" t="str">
            <v>02.770.103/0001-66</v>
          </cell>
        </row>
        <row r="1869">
          <cell r="A1869" t="str">
            <v>02.771.524/0001-01</v>
          </cell>
        </row>
        <row r="1870">
          <cell r="A1870" t="str">
            <v>02.773.629/0001-08</v>
          </cell>
        </row>
        <row r="1871">
          <cell r="A1871" t="str">
            <v>02.773.629/0002-80</v>
          </cell>
        </row>
        <row r="1872">
          <cell r="A1872" t="str">
            <v>02.773.629/0011-71</v>
          </cell>
        </row>
        <row r="1873">
          <cell r="A1873" t="str">
            <v>02.773.629/0013-33</v>
          </cell>
        </row>
        <row r="1874">
          <cell r="A1874" t="str">
            <v>02.774.648/0001-40</v>
          </cell>
        </row>
        <row r="1875">
          <cell r="A1875" t="str">
            <v>02.775.465/0001-40</v>
          </cell>
        </row>
        <row r="1876">
          <cell r="A1876" t="str">
            <v>02.776.123/0001-44</v>
          </cell>
        </row>
        <row r="1877">
          <cell r="A1877" t="str">
            <v>02.777.831/0001-08</v>
          </cell>
        </row>
        <row r="1878">
          <cell r="A1878" t="str">
            <v>02.777.831/0002-80</v>
          </cell>
        </row>
        <row r="1879">
          <cell r="A1879" t="str">
            <v>02.778.265/0001-40</v>
          </cell>
        </row>
        <row r="1880">
          <cell r="A1880" t="str">
            <v>02.779.423/0001-87</v>
          </cell>
        </row>
        <row r="1881">
          <cell r="A1881" t="str">
            <v>02.780.143/0001-99</v>
          </cell>
        </row>
        <row r="1882">
          <cell r="A1882" t="str">
            <v>02.781.653/0001-80</v>
          </cell>
        </row>
        <row r="1883">
          <cell r="A1883" t="str">
            <v>02.783.756/0001-80</v>
          </cell>
        </row>
        <row r="1884">
          <cell r="A1884" t="str">
            <v>02.784.362/0001-46</v>
          </cell>
        </row>
        <row r="1885">
          <cell r="A1885" t="str">
            <v>02.784.608/0001-80</v>
          </cell>
        </row>
        <row r="1886">
          <cell r="A1886" t="str">
            <v>02.786.494/0002-98</v>
          </cell>
        </row>
        <row r="1887">
          <cell r="A1887" t="str">
            <v>02.786.757/0001-88</v>
          </cell>
        </row>
        <row r="1888">
          <cell r="A1888" t="str">
            <v>02.787.691/0001-40</v>
          </cell>
        </row>
        <row r="1889">
          <cell r="A1889" t="str">
            <v>02.790.504/0001-88</v>
          </cell>
        </row>
        <row r="1890">
          <cell r="A1890" t="str">
            <v>02.790.813/0001-58</v>
          </cell>
        </row>
        <row r="1891">
          <cell r="A1891" t="str">
            <v>02.790.902/0001-02</v>
          </cell>
        </row>
        <row r="1892">
          <cell r="A1892" t="str">
            <v>02.793.353/0001-11</v>
          </cell>
        </row>
        <row r="1893">
          <cell r="A1893" t="str">
            <v>02.797.258/0001-96</v>
          </cell>
        </row>
        <row r="1894">
          <cell r="A1894" t="str">
            <v>02.798.513/0001-15</v>
          </cell>
        </row>
        <row r="1895">
          <cell r="A1895" t="str">
            <v>02.798.991/0001-25</v>
          </cell>
        </row>
        <row r="1896">
          <cell r="A1896" t="str">
            <v>02.799.266/0001-71</v>
          </cell>
        </row>
        <row r="1897">
          <cell r="A1897" t="str">
            <v>02.799.488/0001-94</v>
          </cell>
        </row>
        <row r="1898">
          <cell r="A1898" t="str">
            <v>02.799.488/0007-80</v>
          </cell>
        </row>
        <row r="1899">
          <cell r="A1899" t="str">
            <v>02.800.546/0001-52</v>
          </cell>
        </row>
        <row r="1900">
          <cell r="A1900" t="str">
            <v>02.802.569/0001-04</v>
          </cell>
        </row>
        <row r="1901">
          <cell r="A1901" t="str">
            <v>02.803.608/0001-80</v>
          </cell>
        </row>
        <row r="1902">
          <cell r="A1902" t="str">
            <v>02.803.608/0002-60</v>
          </cell>
        </row>
        <row r="1903">
          <cell r="A1903" t="str">
            <v>02.804.558/0001-55</v>
          </cell>
        </row>
        <row r="1904">
          <cell r="A1904" t="str">
            <v>02.804.667/0001-72</v>
          </cell>
        </row>
        <row r="1905">
          <cell r="A1905" t="str">
            <v>02.806.837/0001-58</v>
          </cell>
        </row>
        <row r="1906">
          <cell r="A1906" t="str">
            <v>02.807.980/0001-64</v>
          </cell>
        </row>
        <row r="1907">
          <cell r="A1907" t="str">
            <v>02.808.867/0001-01</v>
          </cell>
        </row>
        <row r="1908">
          <cell r="A1908" t="str">
            <v>02.808.910/0001-20</v>
          </cell>
        </row>
        <row r="1909">
          <cell r="A1909" t="str">
            <v>02.811.333/0001-26</v>
          </cell>
        </row>
        <row r="1910">
          <cell r="A1910" t="str">
            <v>02.812.463/0001-83</v>
          </cell>
        </row>
        <row r="1911">
          <cell r="A1911" t="str">
            <v>02.813.352/0001-91</v>
          </cell>
        </row>
        <row r="1912">
          <cell r="A1912" t="str">
            <v>02.816.462/0001-07</v>
          </cell>
        </row>
        <row r="1913">
          <cell r="A1913" t="str">
            <v>02.816.668/0001-37</v>
          </cell>
        </row>
        <row r="1914">
          <cell r="A1914" t="str">
            <v>02.817.545/0001-10</v>
          </cell>
        </row>
        <row r="1915">
          <cell r="A1915" t="str">
            <v>02.818.743/0001-07</v>
          </cell>
        </row>
        <row r="1916">
          <cell r="A1916" t="str">
            <v>02.819.555/0001-95</v>
          </cell>
        </row>
        <row r="1917">
          <cell r="A1917" t="str">
            <v>02.819.644/0001-31</v>
          </cell>
        </row>
        <row r="1918">
          <cell r="A1918" t="str">
            <v>02.822.121/0001-44</v>
          </cell>
        </row>
        <row r="1919">
          <cell r="A1919" t="str">
            <v>02.823.140/0001-95</v>
          </cell>
        </row>
        <row r="1920">
          <cell r="A1920" t="str">
            <v>02.825.582/0001-70</v>
          </cell>
        </row>
        <row r="1921">
          <cell r="A1921" t="str">
            <v>02.826.107/0001-19</v>
          </cell>
        </row>
        <row r="1922">
          <cell r="A1922" t="str">
            <v>02.826.512/0001-37</v>
          </cell>
        </row>
        <row r="1923">
          <cell r="A1923" t="str">
            <v>02.827.644/0001-83</v>
          </cell>
        </row>
        <row r="1924">
          <cell r="A1924" t="str">
            <v>02.829.980/0001-65</v>
          </cell>
        </row>
        <row r="1925">
          <cell r="A1925" t="str">
            <v>02.830.056/0001-07</v>
          </cell>
        </row>
        <row r="1926">
          <cell r="A1926" t="str">
            <v>02.830.296/0001-01</v>
          </cell>
        </row>
        <row r="1927">
          <cell r="A1927" t="str">
            <v>02.830.307/0001-45</v>
          </cell>
        </row>
        <row r="1928">
          <cell r="A1928" t="str">
            <v>02.830.748/0001-47</v>
          </cell>
        </row>
        <row r="1929">
          <cell r="A1929" t="str">
            <v>02.831.065/0001-04</v>
          </cell>
        </row>
        <row r="1930">
          <cell r="A1930" t="str">
            <v>02.831.275/0001-00</v>
          </cell>
        </row>
        <row r="1931">
          <cell r="A1931" t="str">
            <v>02.833.428/0001-40</v>
          </cell>
        </row>
        <row r="1932">
          <cell r="A1932" t="str">
            <v>02.836.771/0001-49</v>
          </cell>
        </row>
        <row r="1933">
          <cell r="A1933" t="str">
            <v>02.836.995/0001-50</v>
          </cell>
        </row>
        <row r="1934">
          <cell r="A1934" t="str">
            <v>02.838.461/0001-63</v>
          </cell>
        </row>
        <row r="1935">
          <cell r="A1935" t="str">
            <v>02.838.750/0001-62</v>
          </cell>
        </row>
        <row r="1936">
          <cell r="A1936" t="str">
            <v>02.840.679/0001-52</v>
          </cell>
        </row>
        <row r="1937">
          <cell r="A1937" t="str">
            <v>02.840.760/0001-32</v>
          </cell>
        </row>
        <row r="1938">
          <cell r="A1938" t="str">
            <v>02.843.060/0001-00</v>
          </cell>
        </row>
        <row r="1939">
          <cell r="A1939" t="str">
            <v>02.845.985/0001-81</v>
          </cell>
        </row>
        <row r="1940">
          <cell r="A1940" t="str">
            <v>02.846.472/0001-95</v>
          </cell>
        </row>
        <row r="1941">
          <cell r="A1941" t="str">
            <v>02.848.120/0001-79</v>
          </cell>
        </row>
        <row r="1942">
          <cell r="A1942" t="str">
            <v>02.849.294/0001-56</v>
          </cell>
        </row>
        <row r="1943">
          <cell r="A1943" t="str">
            <v>02.850.217/0001-16</v>
          </cell>
        </row>
        <row r="1944">
          <cell r="A1944" t="str">
            <v>02.850.516/0001-50</v>
          </cell>
        </row>
        <row r="1945">
          <cell r="A1945" t="str">
            <v>02.851.284/0002-36</v>
          </cell>
        </row>
        <row r="1946">
          <cell r="A1946" t="str">
            <v>02.852.472/0001-06</v>
          </cell>
        </row>
        <row r="1947">
          <cell r="A1947" t="str">
            <v>02.853.629/0001-00</v>
          </cell>
        </row>
        <row r="1948">
          <cell r="A1948" t="str">
            <v>02.855.978/0001-60</v>
          </cell>
        </row>
        <row r="1949">
          <cell r="A1949" t="str">
            <v>02.858.553/0001-05</v>
          </cell>
        </row>
        <row r="1950">
          <cell r="A1950" t="str">
            <v>02.858.568/0001-73</v>
          </cell>
        </row>
        <row r="1951">
          <cell r="A1951" t="str">
            <v>02.860.667/0001-90</v>
          </cell>
        </row>
        <row r="1952">
          <cell r="A1952" t="str">
            <v>02.860.853/0001-29</v>
          </cell>
        </row>
        <row r="1953">
          <cell r="A1953" t="str">
            <v>02.861.973/0001-40</v>
          </cell>
        </row>
        <row r="1954">
          <cell r="A1954" t="str">
            <v>02.862.415/0001-08</v>
          </cell>
        </row>
        <row r="1955">
          <cell r="A1955" t="str">
            <v>02.862.721/0001-36</v>
          </cell>
        </row>
        <row r="1956">
          <cell r="A1956" t="str">
            <v>02.863.782/0001-18</v>
          </cell>
        </row>
        <row r="1957">
          <cell r="A1957" t="str">
            <v>02.864.006/0001-32</v>
          </cell>
        </row>
        <row r="1958">
          <cell r="A1958" t="str">
            <v>02.865.534/0001-06</v>
          </cell>
        </row>
        <row r="1959">
          <cell r="A1959" t="str">
            <v>02.866.369/0001-07</v>
          </cell>
        </row>
        <row r="1960">
          <cell r="A1960" t="str">
            <v>02.869.346/0001-56</v>
          </cell>
        </row>
        <row r="1961">
          <cell r="A1961" t="str">
            <v>02.870.550/0001-97</v>
          </cell>
        </row>
        <row r="1962">
          <cell r="A1962" t="str">
            <v>02.871.109/0001-20</v>
          </cell>
        </row>
        <row r="1963">
          <cell r="A1963" t="str">
            <v>02.871.706/0001-54</v>
          </cell>
        </row>
        <row r="1964">
          <cell r="A1964" t="str">
            <v>02.873.295/0001-36</v>
          </cell>
        </row>
        <row r="1965">
          <cell r="A1965" t="str">
            <v>02.873.317/0001-68</v>
          </cell>
        </row>
        <row r="1966">
          <cell r="A1966" t="str">
            <v>02.874.051/0001-78</v>
          </cell>
        </row>
        <row r="1967">
          <cell r="A1967" t="str">
            <v>02.878.466/0001-10</v>
          </cell>
        </row>
        <row r="1968">
          <cell r="A1968" t="str">
            <v>02.879.471/0001-47</v>
          </cell>
        </row>
        <row r="1969">
          <cell r="A1969" t="str">
            <v>02.879.557/0001-70</v>
          </cell>
        </row>
        <row r="1970">
          <cell r="A1970" t="str">
            <v>02.879.620/0001-78</v>
          </cell>
        </row>
        <row r="1971">
          <cell r="A1971" t="str">
            <v>02.880.642/0001-58</v>
          </cell>
        </row>
        <row r="1972">
          <cell r="A1972" t="str">
            <v>02.882.622/0001-16</v>
          </cell>
        </row>
        <row r="1973">
          <cell r="A1973" t="str">
            <v>02.882.706/0001-50</v>
          </cell>
        </row>
        <row r="1974">
          <cell r="A1974" t="str">
            <v>02.883.477/0001-98</v>
          </cell>
        </row>
        <row r="1975">
          <cell r="A1975" t="str">
            <v>02.884.276/0001-05</v>
          </cell>
        </row>
        <row r="1976">
          <cell r="A1976" t="str">
            <v>02.884.945/0001-49</v>
          </cell>
        </row>
        <row r="1977">
          <cell r="A1977" t="str">
            <v>02.885.262/0001-06</v>
          </cell>
        </row>
        <row r="1978">
          <cell r="A1978" t="str">
            <v>02.885.812/0001-97</v>
          </cell>
        </row>
        <row r="1979">
          <cell r="A1979" t="str">
            <v>02.886.214/0001-32</v>
          </cell>
        </row>
        <row r="1980">
          <cell r="A1980" t="str">
            <v>02.889.411/0001-05</v>
          </cell>
        </row>
        <row r="1981">
          <cell r="A1981" t="str">
            <v>02.889.828/0001-78</v>
          </cell>
        </row>
        <row r="1982">
          <cell r="A1982" t="str">
            <v>02.890.979/0001-46</v>
          </cell>
        </row>
        <row r="1983">
          <cell r="A1983" t="str">
            <v>02.892.623/0001-41</v>
          </cell>
        </row>
        <row r="1984">
          <cell r="A1984" t="str">
            <v>02.893.000/0001-93</v>
          </cell>
        </row>
        <row r="1985">
          <cell r="A1985" t="str">
            <v>02.894.169/0001-68</v>
          </cell>
        </row>
        <row r="1986">
          <cell r="A1986" t="str">
            <v>02.895.964/0002-51</v>
          </cell>
        </row>
        <row r="1987">
          <cell r="A1987" t="str">
            <v>02.897.447/0001-30</v>
          </cell>
        </row>
        <row r="1988">
          <cell r="A1988" t="str">
            <v>02.898.084/0001-58</v>
          </cell>
        </row>
        <row r="1989">
          <cell r="A1989" t="str">
            <v>02.898.228/0001-76</v>
          </cell>
        </row>
        <row r="1990">
          <cell r="A1990" t="str">
            <v>02.899.143/0001-02</v>
          </cell>
        </row>
        <row r="1991">
          <cell r="A1991" t="str">
            <v>02.9.3.67./917--74</v>
          </cell>
        </row>
        <row r="1992">
          <cell r="A1992" t="str">
            <v>02.901.260/0001-63</v>
          </cell>
        </row>
        <row r="1993">
          <cell r="A1993" t="str">
            <v>02.901.390/0001-04</v>
          </cell>
        </row>
        <row r="1994">
          <cell r="A1994" t="str">
            <v>02.901.399/0001-07</v>
          </cell>
        </row>
        <row r="1995">
          <cell r="A1995" t="str">
            <v>02.903.855/0001-58</v>
          </cell>
        </row>
        <row r="1996">
          <cell r="A1996" t="str">
            <v>02.905.775/0001-31</v>
          </cell>
        </row>
        <row r="1997">
          <cell r="A1997" t="str">
            <v>02.906.793/0001-38</v>
          </cell>
        </row>
        <row r="1998">
          <cell r="A1998" t="str">
            <v>02.907.781/0001-28</v>
          </cell>
        </row>
        <row r="1999">
          <cell r="A1999" t="str">
            <v>02.907.956/0001-05</v>
          </cell>
        </row>
        <row r="2000">
          <cell r="A2000" t="str">
            <v>02.911.224/0001-80</v>
          </cell>
        </row>
        <row r="2001">
          <cell r="A2001" t="str">
            <v>02.912.249/0001-07</v>
          </cell>
        </row>
        <row r="2002">
          <cell r="A2002" t="str">
            <v>02.912.377/0001-42</v>
          </cell>
        </row>
        <row r="2003">
          <cell r="A2003" t="str">
            <v>02.912.832/0001-00</v>
          </cell>
        </row>
        <row r="2004">
          <cell r="A2004" t="str">
            <v>02.914.577/0001-34</v>
          </cell>
        </row>
        <row r="2005">
          <cell r="A2005" t="str">
            <v>02.915.545/0001-53</v>
          </cell>
        </row>
        <row r="2006">
          <cell r="A2006" t="str">
            <v>02.915.861/0001-25</v>
          </cell>
        </row>
        <row r="2007">
          <cell r="A2007" t="str">
            <v>02.916.681/0001-68</v>
          </cell>
        </row>
        <row r="2008">
          <cell r="A2008" t="str">
            <v>02.917.067/0001-10</v>
          </cell>
        </row>
        <row r="2009">
          <cell r="A2009" t="str">
            <v>02.917.084/0001-58</v>
          </cell>
        </row>
        <row r="2010">
          <cell r="A2010" t="str">
            <v>02.918.115/0001-95</v>
          </cell>
        </row>
        <row r="2011">
          <cell r="A2011" t="str">
            <v>02.918.121/0001-42</v>
          </cell>
        </row>
        <row r="2012">
          <cell r="A2012" t="str">
            <v>02.918.639/0001-86</v>
          </cell>
        </row>
        <row r="2013">
          <cell r="A2013" t="str">
            <v>02.919.546/0001-76</v>
          </cell>
        </row>
        <row r="2014">
          <cell r="A2014" t="str">
            <v>02.922.212/0001-51</v>
          </cell>
        </row>
        <row r="2015">
          <cell r="A2015" t="str">
            <v>02.923.317/0001-25</v>
          </cell>
        </row>
        <row r="2016">
          <cell r="A2016" t="str">
            <v>02.926.538/0001-57</v>
          </cell>
        </row>
        <row r="2017">
          <cell r="A2017" t="str">
            <v>02.926.558/0001-28</v>
          </cell>
        </row>
        <row r="2018">
          <cell r="A2018" t="str">
            <v>02.928.142/0001-49</v>
          </cell>
        </row>
        <row r="2019">
          <cell r="A2019" t="str">
            <v>02.928.142/0002-20</v>
          </cell>
        </row>
        <row r="2020">
          <cell r="A2020" t="str">
            <v>02.929.393/0001-48</v>
          </cell>
        </row>
        <row r="2021">
          <cell r="A2021" t="str">
            <v>02.929.549/0001-90</v>
          </cell>
        </row>
        <row r="2022">
          <cell r="A2022" t="str">
            <v>02.929.599/0001-78</v>
          </cell>
        </row>
        <row r="2023">
          <cell r="A2023" t="str">
            <v>02.931.150/0001-44</v>
          </cell>
        </row>
        <row r="2024">
          <cell r="A2024" t="str">
            <v>02.932.340/0001-86</v>
          </cell>
        </row>
        <row r="2025">
          <cell r="A2025" t="str">
            <v>02.932.783/0001-77</v>
          </cell>
        </row>
        <row r="2026">
          <cell r="A2026" t="str">
            <v>02.933.342/0001-90</v>
          </cell>
        </row>
        <row r="2027">
          <cell r="A2027" t="str">
            <v>02.934.714/0001-00</v>
          </cell>
        </row>
        <row r="2028">
          <cell r="A2028" t="str">
            <v>02.935.431/0001-75</v>
          </cell>
        </row>
        <row r="2029">
          <cell r="A2029" t="str">
            <v>02.935.970/0001-04</v>
          </cell>
        </row>
        <row r="2030">
          <cell r="A2030" t="str">
            <v>02.937.330/0001-33</v>
          </cell>
        </row>
        <row r="2031">
          <cell r="A2031" t="str">
            <v>02.937.677/0001-86</v>
          </cell>
        </row>
        <row r="2032">
          <cell r="A2032" t="str">
            <v>02.938.609/0001-31</v>
          </cell>
        </row>
        <row r="2033">
          <cell r="A2033" t="str">
            <v>02.940.079/0001-66</v>
          </cell>
        </row>
        <row r="2034">
          <cell r="A2034" t="str">
            <v>02.941.268/0001-53</v>
          </cell>
        </row>
        <row r="2035">
          <cell r="A2035" t="str">
            <v>02.941.892/0001-50</v>
          </cell>
        </row>
        <row r="2036">
          <cell r="A2036" t="str">
            <v>02.942.655/0001-04</v>
          </cell>
        </row>
        <row r="2037">
          <cell r="A2037" t="str">
            <v>02.942.745/0001-03</v>
          </cell>
        </row>
        <row r="2038">
          <cell r="A2038" t="str">
            <v>02.942.749/0001-83</v>
          </cell>
        </row>
        <row r="2039">
          <cell r="A2039" t="str">
            <v>02.943.219/0001-50</v>
          </cell>
        </row>
        <row r="2040">
          <cell r="A2040" t="str">
            <v>02.943.247/0001-77</v>
          </cell>
        </row>
        <row r="2041">
          <cell r="A2041" t="str">
            <v>02.943.652/0001-95</v>
          </cell>
        </row>
        <row r="2042">
          <cell r="A2042" t="str">
            <v>02.946.360/0001-06</v>
          </cell>
        </row>
        <row r="2043">
          <cell r="A2043" t="str">
            <v>02.946.826/0001-73</v>
          </cell>
        </row>
        <row r="2044">
          <cell r="A2044" t="str">
            <v>02.947.396/0001-04</v>
          </cell>
        </row>
        <row r="2045">
          <cell r="A2045" t="str">
            <v>02.947.719/0003-21</v>
          </cell>
        </row>
        <row r="2046">
          <cell r="A2046" t="str">
            <v>02.948.148/0001-88</v>
          </cell>
        </row>
        <row r="2047">
          <cell r="A2047" t="str">
            <v>02.950.134/0001-07</v>
          </cell>
        </row>
        <row r="2048">
          <cell r="A2048" t="str">
            <v>02.952.350/0001-83</v>
          </cell>
        </row>
        <row r="2049">
          <cell r="A2049" t="str">
            <v>02.956.952/0001-09</v>
          </cell>
        </row>
        <row r="2050">
          <cell r="A2050" t="str">
            <v>02.957.537/0001-70</v>
          </cell>
        </row>
        <row r="2051">
          <cell r="A2051" t="str">
            <v>02.960.622/0001-97</v>
          </cell>
        </row>
        <row r="2052">
          <cell r="A2052" t="str">
            <v>02.961.914/0001-44</v>
          </cell>
        </row>
        <row r="2053">
          <cell r="A2053" t="str">
            <v>02.961.995/0001-82</v>
          </cell>
        </row>
        <row r="2054">
          <cell r="A2054" t="str">
            <v>02.962.656/0001-10</v>
          </cell>
        </row>
        <row r="2055">
          <cell r="A2055" t="str">
            <v>02.963.780/0001-09</v>
          </cell>
        </row>
        <row r="2056">
          <cell r="A2056" t="str">
            <v>02.963.800/0001-33</v>
          </cell>
        </row>
        <row r="2057">
          <cell r="A2057" t="str">
            <v>02.965.906/0001-76</v>
          </cell>
        </row>
        <row r="2058">
          <cell r="A2058" t="str">
            <v>02.966.461/0001-49</v>
          </cell>
        </row>
        <row r="2059">
          <cell r="A2059" t="str">
            <v>02.966.463/0001-38</v>
          </cell>
        </row>
        <row r="2060">
          <cell r="A2060" t="str">
            <v>02.967.671/0001-51</v>
          </cell>
        </row>
        <row r="2061">
          <cell r="A2061" t="str">
            <v>02.970.454/0001-10</v>
          </cell>
        </row>
        <row r="2062">
          <cell r="A2062" t="str">
            <v>02.971.732/0001-54</v>
          </cell>
        </row>
        <row r="2063">
          <cell r="A2063" t="str">
            <v>02.975.694/0001-08</v>
          </cell>
        </row>
        <row r="2064">
          <cell r="A2064" t="str">
            <v>02.977.737/0001-94</v>
          </cell>
        </row>
        <row r="2065">
          <cell r="A2065" t="str">
            <v>02.979.322/0001-50</v>
          </cell>
        </row>
        <row r="2066">
          <cell r="A2066" t="str">
            <v>02.980.550/0001-40</v>
          </cell>
        </row>
        <row r="2067">
          <cell r="A2067" t="str">
            <v>02.980.884/0001-13</v>
          </cell>
        </row>
        <row r="2068">
          <cell r="A2068" t="str">
            <v>02.983.455/0001-08</v>
          </cell>
        </row>
        <row r="2069">
          <cell r="A2069" t="str">
            <v>02.985.202/0001-65</v>
          </cell>
        </row>
        <row r="2070">
          <cell r="A2070" t="str">
            <v>02.985.500/0001-55</v>
          </cell>
        </row>
        <row r="2071">
          <cell r="A2071" t="str">
            <v>02.985.717/0001-65</v>
          </cell>
        </row>
        <row r="2072">
          <cell r="A2072" t="str">
            <v>02.986.607/0001-18</v>
          </cell>
        </row>
        <row r="2073">
          <cell r="A2073" t="str">
            <v>02.986.699/0001-36</v>
          </cell>
        </row>
        <row r="2074">
          <cell r="A2074" t="str">
            <v>02.986.789/0001-27</v>
          </cell>
        </row>
        <row r="2075">
          <cell r="A2075" t="str">
            <v>02.990.003/0001-45</v>
          </cell>
        </row>
        <row r="2076">
          <cell r="A2076" t="str">
            <v>02.990.520/0001-14</v>
          </cell>
        </row>
        <row r="2077">
          <cell r="A2077" t="str">
            <v>02.990.590/0001-72</v>
          </cell>
        </row>
        <row r="2078">
          <cell r="A2078" t="str">
            <v>02.991.391/0001-89</v>
          </cell>
        </row>
        <row r="2079">
          <cell r="A2079" t="str">
            <v>02.991.409/0001-42</v>
          </cell>
        </row>
        <row r="2080">
          <cell r="A2080" t="str">
            <v>02.992.814/0001-85</v>
          </cell>
        </row>
        <row r="2081">
          <cell r="A2081" t="str">
            <v>02.993.842/0001-17</v>
          </cell>
        </row>
        <row r="2082">
          <cell r="A2082" t="str">
            <v>02.994.311/0001-49</v>
          </cell>
        </row>
        <row r="2083">
          <cell r="A2083" t="str">
            <v>02.994.714/0001-98</v>
          </cell>
        </row>
        <row r="2084">
          <cell r="A2084" t="str">
            <v>02.996.672/0001-24</v>
          </cell>
        </row>
        <row r="2085">
          <cell r="A2085" t="str">
            <v>02.997.089/0001-38</v>
          </cell>
        </row>
        <row r="2086">
          <cell r="A2086" t="str">
            <v>02.997.984/0002-33</v>
          </cell>
        </row>
        <row r="2087">
          <cell r="A2087" t="str">
            <v xml:space="preserve">020.426.487-10    </v>
          </cell>
        </row>
        <row r="2088">
          <cell r="A2088" t="str">
            <v xml:space="preserve">022.197.877-10    </v>
          </cell>
        </row>
        <row r="2089">
          <cell r="A2089" t="str">
            <v xml:space="preserve">023.353.441.-53   </v>
          </cell>
        </row>
        <row r="2090">
          <cell r="A2090" t="str">
            <v xml:space="preserve">024.507.047-87    </v>
          </cell>
        </row>
        <row r="2091">
          <cell r="A2091" t="str">
            <v>03.003.593/0001-38</v>
          </cell>
        </row>
        <row r="2092">
          <cell r="A2092" t="str">
            <v>03.004.961/0001-62</v>
          </cell>
        </row>
        <row r="2093">
          <cell r="A2093" t="str">
            <v>03.006.548/0001-37</v>
          </cell>
        </row>
        <row r="2094">
          <cell r="A2094" t="str">
            <v>03.007.647/0001-33</v>
          </cell>
        </row>
        <row r="2095">
          <cell r="A2095" t="str">
            <v>03.008.168/0001-31</v>
          </cell>
        </row>
        <row r="2096">
          <cell r="A2096" t="str">
            <v>03.008.209/0001-90</v>
          </cell>
        </row>
        <row r="2097">
          <cell r="A2097" t="str">
            <v>03.008.949/0001-26</v>
          </cell>
        </row>
        <row r="2098">
          <cell r="A2098" t="str">
            <v>03.013.213/0001-46</v>
          </cell>
        </row>
        <row r="2099">
          <cell r="A2099" t="str">
            <v>03.013.555/0002-47</v>
          </cell>
        </row>
        <row r="2100">
          <cell r="A2100" t="str">
            <v>03.013.572/0001-01</v>
          </cell>
        </row>
        <row r="2101">
          <cell r="A2101" t="str">
            <v>03.015.756/0001-00</v>
          </cell>
        </row>
        <row r="2102">
          <cell r="A2102" t="str">
            <v>03.018.151/0001-65</v>
          </cell>
        </row>
        <row r="2103">
          <cell r="A2103" t="str">
            <v>03.018.186/0001-02</v>
          </cell>
        </row>
        <row r="2104">
          <cell r="A2104" t="str">
            <v>03.021.857/0001-86</v>
          </cell>
        </row>
        <row r="2105">
          <cell r="A2105" t="str">
            <v>03.022.140/0001-59</v>
          </cell>
        </row>
        <row r="2106">
          <cell r="A2106" t="str">
            <v>03.023.263/0001-04</v>
          </cell>
        </row>
        <row r="2107">
          <cell r="A2107" t="str">
            <v>03.029.613/0001-40</v>
          </cell>
        </row>
        <row r="2108">
          <cell r="A2108" t="str">
            <v>03.030.414/0001-51</v>
          </cell>
        </row>
        <row r="2109">
          <cell r="A2109" t="str">
            <v>03.031.196/0001-70</v>
          </cell>
        </row>
        <row r="2110">
          <cell r="A2110" t="str">
            <v>03.033.864/0001-06</v>
          </cell>
        </row>
        <row r="2111">
          <cell r="A2111" t="str">
            <v>03.034.714/0001-09</v>
          </cell>
        </row>
        <row r="2112">
          <cell r="A2112" t="str">
            <v>03.035.062/0001-27</v>
          </cell>
        </row>
        <row r="2113">
          <cell r="A2113" t="str">
            <v>03.038.811/0001-70</v>
          </cell>
        </row>
        <row r="2114">
          <cell r="A2114" t="str">
            <v>03.039.815/0001-72</v>
          </cell>
        </row>
        <row r="2115">
          <cell r="A2115" t="str">
            <v>03.041.731/0001-73</v>
          </cell>
        </row>
        <row r="2116">
          <cell r="A2116" t="str">
            <v>03.042.067/0001-87</v>
          </cell>
        </row>
        <row r="2117">
          <cell r="A2117" t="str">
            <v>03.042.093/0001-05</v>
          </cell>
        </row>
        <row r="2118">
          <cell r="A2118" t="str">
            <v>03.043.962/0001-16</v>
          </cell>
        </row>
        <row r="2119">
          <cell r="A2119" t="str">
            <v>03.053.316/0001-30</v>
          </cell>
        </row>
        <row r="2120">
          <cell r="A2120" t="str">
            <v>03.053.699/0001-46</v>
          </cell>
        </row>
        <row r="2121">
          <cell r="A2121" t="str">
            <v>03.054.833/0001-23</v>
          </cell>
        </row>
        <row r="2122">
          <cell r="A2122" t="str">
            <v>03.057.772/0001-58</v>
          </cell>
        </row>
        <row r="2123">
          <cell r="A2123" t="str">
            <v>03.058.291/0001-67</v>
          </cell>
        </row>
        <row r="2124">
          <cell r="A2124" t="str">
            <v>03.058.455/0001-56</v>
          </cell>
        </row>
        <row r="2125">
          <cell r="A2125" t="str">
            <v>03.058.533/0001-12</v>
          </cell>
        </row>
        <row r="2126">
          <cell r="A2126" t="str">
            <v>03.059.943/0001-88</v>
          </cell>
        </row>
        <row r="2127">
          <cell r="A2127" t="str">
            <v>03.060.133/0001-41</v>
          </cell>
        </row>
        <row r="2128">
          <cell r="A2128" t="str">
            <v>03.060.414/0001-02</v>
          </cell>
        </row>
        <row r="2129">
          <cell r="A2129" t="str">
            <v>03.060.673/0001-25</v>
          </cell>
        </row>
        <row r="2130">
          <cell r="A2130" t="str">
            <v>03.063.055/0001-39</v>
          </cell>
        </row>
        <row r="2131">
          <cell r="A2131" t="str">
            <v>03.067.399/0001-16</v>
          </cell>
        </row>
        <row r="2132">
          <cell r="A2132" t="str">
            <v>03.069.323/0001-20</v>
          </cell>
        </row>
        <row r="2133">
          <cell r="A2133" t="str">
            <v>03.069.369/0001-49</v>
          </cell>
        </row>
        <row r="2134">
          <cell r="A2134" t="str">
            <v>03.069.773/0001-12</v>
          </cell>
        </row>
        <row r="2135">
          <cell r="A2135" t="str">
            <v>03.071.125/0001-09</v>
          </cell>
        </row>
        <row r="2136">
          <cell r="A2136" t="str">
            <v>03.071.324/0001-09</v>
          </cell>
        </row>
        <row r="2137">
          <cell r="A2137" t="str">
            <v>03.072.074/0001-21</v>
          </cell>
        </row>
        <row r="2138">
          <cell r="A2138" t="str">
            <v>03.072.130/0001-28</v>
          </cell>
        </row>
        <row r="2139">
          <cell r="A2139" t="str">
            <v>03.074.113/0001-20</v>
          </cell>
        </row>
        <row r="2140">
          <cell r="A2140" t="str">
            <v>03.074.831/0001-04</v>
          </cell>
        </row>
        <row r="2141">
          <cell r="A2141" t="str">
            <v>03.076.127/0001-82</v>
          </cell>
        </row>
        <row r="2142">
          <cell r="A2142" t="str">
            <v>03.077.452/0001-60</v>
          </cell>
        </row>
        <row r="2143">
          <cell r="A2143" t="str">
            <v>03.078.989/0001-44</v>
          </cell>
        </row>
        <row r="2144">
          <cell r="A2144" t="str">
            <v>03.079.170/0001-00</v>
          </cell>
        </row>
        <row r="2145">
          <cell r="A2145" t="str">
            <v>03.079.505/0001-81</v>
          </cell>
        </row>
        <row r="2146">
          <cell r="A2146" t="str">
            <v>03.081.953/0001-10</v>
          </cell>
        </row>
        <row r="2147">
          <cell r="A2147" t="str">
            <v>03.082.816/0001-08</v>
          </cell>
        </row>
        <row r="2148">
          <cell r="A2148" t="str">
            <v>03.083.153/0001-38</v>
          </cell>
        </row>
        <row r="2149">
          <cell r="A2149" t="str">
            <v>03.083.153/0002-19</v>
          </cell>
        </row>
        <row r="2150">
          <cell r="A2150" t="str">
            <v>03.086.227/0001-90</v>
          </cell>
        </row>
        <row r="2151">
          <cell r="A2151" t="str">
            <v>03.086.322/0004-36</v>
          </cell>
        </row>
        <row r="2152">
          <cell r="A2152" t="str">
            <v>03.088.550/0001-00</v>
          </cell>
        </row>
        <row r="2153">
          <cell r="A2153" t="str">
            <v>03.088.637/0001-70</v>
          </cell>
        </row>
        <row r="2154">
          <cell r="A2154" t="str">
            <v>03.090.627/0002-50</v>
          </cell>
        </row>
        <row r="2155">
          <cell r="A2155" t="str">
            <v>03.091.334/0001-06</v>
          </cell>
        </row>
        <row r="2156">
          <cell r="A2156" t="str">
            <v>03.091.989/0001-84</v>
          </cell>
        </row>
        <row r="2157">
          <cell r="A2157" t="str">
            <v>03.092.304/0001-14</v>
          </cell>
        </row>
        <row r="2158">
          <cell r="A2158" t="str">
            <v>03.094.658/0010-99</v>
          </cell>
        </row>
        <row r="2159">
          <cell r="A2159" t="str">
            <v>03.094.658/0010-99</v>
          </cell>
        </row>
        <row r="2160">
          <cell r="A2160" t="str">
            <v>03.095.075/0001-91</v>
          </cell>
        </row>
        <row r="2161">
          <cell r="A2161" t="str">
            <v>03.095.321/0001-05</v>
          </cell>
        </row>
        <row r="2162">
          <cell r="A2162" t="str">
            <v>03.098.482/0001-52</v>
          </cell>
        </row>
        <row r="2163">
          <cell r="A2163" t="str">
            <v>03.099.990/0001-55</v>
          </cell>
        </row>
        <row r="2164">
          <cell r="A2164" t="str">
            <v>03.100.444/0001-97</v>
          </cell>
        </row>
        <row r="2165">
          <cell r="A2165" t="str">
            <v>03.100.614/0001-33</v>
          </cell>
        </row>
        <row r="2166">
          <cell r="A2166" t="str">
            <v>03.101.671/0001-37</v>
          </cell>
        </row>
        <row r="2167">
          <cell r="A2167" t="str">
            <v>03.102.900/0001-38</v>
          </cell>
        </row>
        <row r="2168">
          <cell r="A2168" t="str">
            <v>03.102.917/0001-95</v>
          </cell>
        </row>
        <row r="2169">
          <cell r="A2169" t="str">
            <v>03.104.885/0001-67</v>
          </cell>
        </row>
        <row r="2170">
          <cell r="A2170" t="str">
            <v>03.105.584/0001-58</v>
          </cell>
        </row>
        <row r="2171">
          <cell r="A2171" t="str">
            <v>03.105.746/0001-58</v>
          </cell>
        </row>
        <row r="2172">
          <cell r="A2172" t="str">
            <v>03.106.908/0001-72</v>
          </cell>
        </row>
        <row r="2173">
          <cell r="A2173" t="str">
            <v>03.107.186/0001-70</v>
          </cell>
        </row>
        <row r="2174">
          <cell r="A2174" t="str">
            <v>03.109.304/0001-80</v>
          </cell>
        </row>
        <row r="2175">
          <cell r="A2175" t="str">
            <v>03.110.538/0001-47</v>
          </cell>
        </row>
        <row r="2176">
          <cell r="A2176" t="str">
            <v>03.112.345/0001-25</v>
          </cell>
        </row>
        <row r="2177">
          <cell r="A2177" t="str">
            <v>03.112.361/0001-18</v>
          </cell>
        </row>
        <row r="2178">
          <cell r="A2178" t="str">
            <v>03.112.645/0001-04</v>
          </cell>
        </row>
        <row r="2179">
          <cell r="A2179" t="str">
            <v>03.112.879/0001-51</v>
          </cell>
        </row>
        <row r="2180">
          <cell r="A2180" t="str">
            <v>03.122.717/0001-02</v>
          </cell>
        </row>
        <row r="2181">
          <cell r="A2181" t="str">
            <v>03.122.996/0002-87</v>
          </cell>
        </row>
        <row r="2182">
          <cell r="A2182" t="str">
            <v>03.125.263/0001-15</v>
          </cell>
        </row>
        <row r="2183">
          <cell r="A2183" t="str">
            <v>03.126.442/0001-77</v>
          </cell>
        </row>
        <row r="2184">
          <cell r="A2184" t="str">
            <v>03.127.692/0001-21</v>
          </cell>
        </row>
        <row r="2185">
          <cell r="A2185" t="str">
            <v>03.128.037/0001-98</v>
          </cell>
        </row>
        <row r="2186">
          <cell r="A2186" t="str">
            <v>03.129.498/0001-85</v>
          </cell>
        </row>
        <row r="2187">
          <cell r="A2187" t="str">
            <v>03.129.505/0001-49</v>
          </cell>
        </row>
        <row r="2188">
          <cell r="A2188" t="str">
            <v>03.130.093/0002-48</v>
          </cell>
        </row>
        <row r="2189">
          <cell r="A2189" t="str">
            <v>03.130.371/0001-86</v>
          </cell>
        </row>
        <row r="2190">
          <cell r="A2190" t="str">
            <v>03.130.829/0001-05</v>
          </cell>
        </row>
        <row r="2191">
          <cell r="A2191" t="str">
            <v>03.135.204/0001-28</v>
          </cell>
        </row>
        <row r="2192">
          <cell r="A2192" t="str">
            <v>03.135.543/0001-04</v>
          </cell>
        </row>
        <row r="2193">
          <cell r="A2193" t="str">
            <v>03.135.812/0001-32</v>
          </cell>
        </row>
        <row r="2194">
          <cell r="A2194" t="str">
            <v>03.135.901/0001-89</v>
          </cell>
        </row>
        <row r="2195">
          <cell r="A2195" t="str">
            <v>03.139.205/0001-40</v>
          </cell>
        </row>
        <row r="2196">
          <cell r="A2196" t="str">
            <v>03.141.426/0002-34</v>
          </cell>
        </row>
        <row r="2197">
          <cell r="A2197" t="str">
            <v>03.143.168/0001-44</v>
          </cell>
        </row>
        <row r="2198">
          <cell r="A2198" t="str">
            <v>03.143.841/0001-46</v>
          </cell>
        </row>
        <row r="2199">
          <cell r="A2199" t="str">
            <v>03.144.781/0001-86</v>
          </cell>
        </row>
        <row r="2200">
          <cell r="A2200" t="str">
            <v>03.145.479/0001-42</v>
          </cell>
        </row>
        <row r="2201">
          <cell r="A2201" t="str">
            <v>03.145.533/0001-50</v>
          </cell>
        </row>
        <row r="2202">
          <cell r="A2202" t="str">
            <v>03.145.635/0001-75</v>
          </cell>
        </row>
        <row r="2203">
          <cell r="A2203" t="str">
            <v>03.147.047/0001-70</v>
          </cell>
        </row>
        <row r="2204">
          <cell r="A2204" t="str">
            <v>03.147.331/0001-47</v>
          </cell>
        </row>
        <row r="2205">
          <cell r="A2205" t="str">
            <v>03.148.943/0001-54</v>
          </cell>
        </row>
        <row r="2206">
          <cell r="A2206" t="str">
            <v>03.149.422/0001-11</v>
          </cell>
        </row>
        <row r="2207">
          <cell r="A2207" t="str">
            <v>03.150.048/0001-74</v>
          </cell>
        </row>
        <row r="2208">
          <cell r="A2208" t="str">
            <v>03.151.622/0001-09</v>
          </cell>
        </row>
        <row r="2209">
          <cell r="A2209" t="str">
            <v>03.152.950/0001-20</v>
          </cell>
        </row>
        <row r="2210">
          <cell r="A2210" t="str">
            <v>03.154.824/0001-04</v>
          </cell>
        </row>
        <row r="2211">
          <cell r="A2211" t="str">
            <v>03.155.094/0001-66</v>
          </cell>
        </row>
        <row r="2212">
          <cell r="A2212" t="str">
            <v>03.155.403/0001-06</v>
          </cell>
        </row>
        <row r="2213">
          <cell r="A2213" t="str">
            <v>03.156.167/0001-34</v>
          </cell>
        </row>
        <row r="2214">
          <cell r="A2214" t="str">
            <v>03.156.292/0001-44</v>
          </cell>
        </row>
        <row r="2215">
          <cell r="A2215" t="str">
            <v>03.158.320/0001-62</v>
          </cell>
        </row>
        <row r="2216">
          <cell r="A2216" t="str">
            <v>03.158.885/0001-40</v>
          </cell>
        </row>
        <row r="2217">
          <cell r="A2217" t="str">
            <v>03.159.421/0001-58</v>
          </cell>
        </row>
        <row r="2218">
          <cell r="A2218" t="str">
            <v>03.160.232/0001-03</v>
          </cell>
        </row>
        <row r="2219">
          <cell r="A2219" t="str">
            <v>03.163.418/0001-08</v>
          </cell>
        </row>
        <row r="2220">
          <cell r="A2220" t="str">
            <v>03.163.819/0001-68</v>
          </cell>
        </row>
        <row r="2221">
          <cell r="A2221" t="str">
            <v>03.163.948/0001-56</v>
          </cell>
        </row>
        <row r="2222">
          <cell r="A2222" t="str">
            <v>03.165.071/0001-32</v>
          </cell>
        </row>
        <row r="2223">
          <cell r="A2223" t="str">
            <v>03.166.514/0001-00</v>
          </cell>
        </row>
        <row r="2224">
          <cell r="A2224" t="str">
            <v>03.167.375/0001-39</v>
          </cell>
        </row>
        <row r="2225">
          <cell r="A2225" t="str">
            <v>03.170.951/0001-05</v>
          </cell>
        </row>
        <row r="2226">
          <cell r="A2226" t="str">
            <v>03.172.613/0001-02</v>
          </cell>
        </row>
        <row r="2227">
          <cell r="A2227" t="str">
            <v>03.174.965/0001-99</v>
          </cell>
        </row>
        <row r="2228">
          <cell r="A2228" t="str">
            <v>03.175.168/0001-26</v>
          </cell>
        </row>
        <row r="2229">
          <cell r="A2229" t="str">
            <v>03.175.789/0001-00</v>
          </cell>
        </row>
        <row r="2230">
          <cell r="A2230" t="str">
            <v>03.178.408/0001-46</v>
          </cell>
        </row>
        <row r="2231">
          <cell r="A2231" t="str">
            <v>03.180.628/0001-04</v>
          </cell>
        </row>
        <row r="2232">
          <cell r="A2232" t="str">
            <v>03.182.715/0001-09</v>
          </cell>
        </row>
        <row r="2233">
          <cell r="A2233" t="str">
            <v>03.185.423/0001-11</v>
          </cell>
        </row>
        <row r="2234">
          <cell r="A2234" t="str">
            <v>03.187.170/0001-15</v>
          </cell>
        </row>
        <row r="2235">
          <cell r="A2235" t="str">
            <v>03.187.211/0001-73</v>
          </cell>
        </row>
        <row r="2236">
          <cell r="A2236" t="str">
            <v>03.187.483/0001-73</v>
          </cell>
        </row>
        <row r="2237">
          <cell r="A2237" t="str">
            <v>03.187.491/0001-10</v>
          </cell>
        </row>
        <row r="2238">
          <cell r="A2238" t="str">
            <v>03.189.407/0001-05</v>
          </cell>
        </row>
        <row r="2239">
          <cell r="A2239" t="str">
            <v>03.191.610/0001-08</v>
          </cell>
        </row>
        <row r="2240">
          <cell r="A2240" t="str">
            <v>03.191.721/0001-14</v>
          </cell>
        </row>
        <row r="2241">
          <cell r="A2241" t="str">
            <v>03.192.675/0001-78</v>
          </cell>
        </row>
        <row r="2242">
          <cell r="A2242" t="str">
            <v>03.195.896/0001-08</v>
          </cell>
        </row>
        <row r="2243">
          <cell r="A2243" t="str">
            <v>03.197.305/0001-23</v>
          </cell>
        </row>
        <row r="2244">
          <cell r="A2244" t="str">
            <v>03.198.370/0001-73</v>
          </cell>
        </row>
        <row r="2245">
          <cell r="A2245" t="str">
            <v>03.199.384/0001-01</v>
          </cell>
        </row>
        <row r="2246">
          <cell r="A2246" t="str">
            <v>03.2.7.12./097--58</v>
          </cell>
        </row>
        <row r="2247">
          <cell r="A2247" t="str">
            <v>03.201.201/0001-45</v>
          </cell>
        </row>
        <row r="2248">
          <cell r="A2248" t="str">
            <v>03.202.767/0001-91</v>
          </cell>
        </row>
        <row r="2249">
          <cell r="A2249" t="str">
            <v>03.203.792/0001-90</v>
          </cell>
        </row>
        <row r="2250">
          <cell r="A2250" t="str">
            <v>03.209.115/0001-89</v>
          </cell>
        </row>
        <row r="2251">
          <cell r="A2251" t="str">
            <v>03.209.490/0001-29</v>
          </cell>
        </row>
        <row r="2252">
          <cell r="A2252" t="str">
            <v>03.209.829/0001-97</v>
          </cell>
        </row>
        <row r="2253">
          <cell r="A2253" t="str">
            <v>03.209.915/0001-08</v>
          </cell>
        </row>
        <row r="2254">
          <cell r="A2254" t="str">
            <v>03.211.974/0001-02</v>
          </cell>
        </row>
        <row r="2255">
          <cell r="A2255" t="str">
            <v>03.212.056/0003-60</v>
          </cell>
        </row>
        <row r="2256">
          <cell r="A2256" t="str">
            <v>03.212.056/0004-40</v>
          </cell>
        </row>
        <row r="2257">
          <cell r="A2257" t="str">
            <v>03.214.729/0001-59</v>
          </cell>
        </row>
        <row r="2258">
          <cell r="A2258" t="str">
            <v>03.215.239/0001-77</v>
          </cell>
        </row>
        <row r="2259">
          <cell r="A2259" t="str">
            <v>03.216.428/0001-64</v>
          </cell>
        </row>
        <row r="2260">
          <cell r="A2260" t="str">
            <v>03.217.865/0001-00</v>
          </cell>
        </row>
        <row r="2261">
          <cell r="A2261" t="str">
            <v>03.219.000/0001-75</v>
          </cell>
        </row>
        <row r="2262">
          <cell r="A2262" t="str">
            <v>03.219.097/0001-16</v>
          </cell>
        </row>
        <row r="2263">
          <cell r="A2263" t="str">
            <v>03.220.467/0001-35</v>
          </cell>
        </row>
        <row r="2264">
          <cell r="A2264" t="str">
            <v>03.223.400/0001-54</v>
          </cell>
        </row>
        <row r="2265">
          <cell r="A2265" t="str">
            <v>03.223.589/0001-85</v>
          </cell>
        </row>
        <row r="2266">
          <cell r="A2266" t="str">
            <v>03.224.007/0001-85</v>
          </cell>
        </row>
        <row r="2267">
          <cell r="A2267" t="str">
            <v>03.224.723/0001-62</v>
          </cell>
        </row>
        <row r="2268">
          <cell r="A2268" t="str">
            <v>03.225.475/0001-74</v>
          </cell>
        </row>
        <row r="2269">
          <cell r="A2269" t="str">
            <v>03.226.010/0001-38</v>
          </cell>
        </row>
        <row r="2270">
          <cell r="A2270" t="str">
            <v>03.226.515/0001-00</v>
          </cell>
        </row>
        <row r="2271">
          <cell r="A2271" t="str">
            <v>03.226.608/0001-27</v>
          </cell>
        </row>
        <row r="2272">
          <cell r="A2272" t="str">
            <v>03.226.612/0001-95</v>
          </cell>
        </row>
        <row r="2273">
          <cell r="A2273" t="str">
            <v>03.226.808/0001-80</v>
          </cell>
        </row>
        <row r="2274">
          <cell r="A2274" t="str">
            <v>03.227.333/0001-46</v>
          </cell>
        </row>
        <row r="2275">
          <cell r="A2275" t="str">
            <v>03.228.480/0001-30</v>
          </cell>
        </row>
        <row r="2276">
          <cell r="A2276" t="str">
            <v>03.228.569/0001-05</v>
          </cell>
        </row>
        <row r="2277">
          <cell r="A2277" t="str">
            <v>03.229.143/0001-68</v>
          </cell>
        </row>
        <row r="2278">
          <cell r="A2278" t="str">
            <v>03.233.597/0001-02</v>
          </cell>
        </row>
        <row r="2279">
          <cell r="A2279" t="str">
            <v>03.234.024/0001-85</v>
          </cell>
        </row>
        <row r="2280">
          <cell r="A2280" t="str">
            <v>03.234.065/0001-90</v>
          </cell>
        </row>
        <row r="2281">
          <cell r="A2281" t="str">
            <v>03.235.164/0001-96</v>
          </cell>
        </row>
        <row r="2282">
          <cell r="A2282" t="str">
            <v>03.236.782/0001-50</v>
          </cell>
        </row>
        <row r="2283">
          <cell r="A2283" t="str">
            <v>03.239.626/0001-43</v>
          </cell>
        </row>
        <row r="2284">
          <cell r="A2284" t="str">
            <v>03.242.121/0001-38</v>
          </cell>
        </row>
        <row r="2285">
          <cell r="A2285" t="str">
            <v>03.245.916/0001-08</v>
          </cell>
        </row>
        <row r="2286">
          <cell r="A2286" t="str">
            <v>03.247.133/0001-55</v>
          </cell>
        </row>
        <row r="2287">
          <cell r="A2287" t="str">
            <v>03.248.631/0001-12</v>
          </cell>
        </row>
        <row r="2288">
          <cell r="A2288" t="str">
            <v>03.248.925/0001-44</v>
          </cell>
        </row>
        <row r="2289">
          <cell r="A2289" t="str">
            <v>03.249.147/0001-08</v>
          </cell>
        </row>
        <row r="2290">
          <cell r="A2290" t="str">
            <v>03.249.928/0001-00</v>
          </cell>
        </row>
        <row r="2291">
          <cell r="A2291" t="str">
            <v>03.251.182/0001-61</v>
          </cell>
        </row>
        <row r="2292">
          <cell r="A2292" t="str">
            <v>03.251.375/0001-12</v>
          </cell>
        </row>
        <row r="2293">
          <cell r="A2293" t="str">
            <v>03.251.419/0001-04</v>
          </cell>
        </row>
        <row r="2294">
          <cell r="A2294" t="str">
            <v>03.252.181/0001-31</v>
          </cell>
        </row>
        <row r="2295">
          <cell r="A2295" t="str">
            <v>03.253.042/0001-22</v>
          </cell>
        </row>
        <row r="2296">
          <cell r="A2296" t="str">
            <v>03.253.117/0001-75</v>
          </cell>
        </row>
        <row r="2297">
          <cell r="A2297" t="str">
            <v>03.255.226/0001-21</v>
          </cell>
        </row>
        <row r="2298">
          <cell r="A2298" t="str">
            <v>03.255.492/0001-54</v>
          </cell>
        </row>
        <row r="2299">
          <cell r="A2299" t="str">
            <v>03.256.334/0002-08</v>
          </cell>
        </row>
        <row r="2300">
          <cell r="A2300" t="str">
            <v>03.257.097/0001-00</v>
          </cell>
        </row>
        <row r="2301">
          <cell r="A2301" t="str">
            <v>03.257.306/0001-16</v>
          </cell>
        </row>
        <row r="2302">
          <cell r="A2302" t="str">
            <v>03.259.211/0001-31</v>
          </cell>
        </row>
        <row r="2303">
          <cell r="A2303" t="str">
            <v>03.260.862/0001-41</v>
          </cell>
        </row>
        <row r="2304">
          <cell r="A2304" t="str">
            <v>03.261.394/0001-20</v>
          </cell>
        </row>
        <row r="2305">
          <cell r="A2305" t="str">
            <v>03.262.423/0001-78</v>
          </cell>
        </row>
        <row r="2306">
          <cell r="A2306" t="str">
            <v>03.262.633/0001-66</v>
          </cell>
        </row>
        <row r="2307">
          <cell r="A2307" t="str">
            <v>03.263.635/0001-70</v>
          </cell>
        </row>
        <row r="2308">
          <cell r="A2308" t="str">
            <v>03.264.933/0001-84</v>
          </cell>
        </row>
        <row r="2309">
          <cell r="A2309" t="str">
            <v>03.266.221/0001-02</v>
          </cell>
        </row>
        <row r="2310">
          <cell r="A2310" t="str">
            <v>03.268.730/0001-66</v>
          </cell>
        </row>
        <row r="2311">
          <cell r="A2311" t="str">
            <v>03.269.913/0001-04</v>
          </cell>
        </row>
        <row r="2312">
          <cell r="A2312" t="str">
            <v>03.271.187/0001-56</v>
          </cell>
        </row>
        <row r="2313">
          <cell r="A2313" t="str">
            <v>03.271.536/0001-30</v>
          </cell>
        </row>
        <row r="2314">
          <cell r="A2314" t="str">
            <v>03.273.321/0001-58</v>
          </cell>
        </row>
        <row r="2315">
          <cell r="A2315" t="str">
            <v>03.274.792/0001-80</v>
          </cell>
        </row>
        <row r="2316">
          <cell r="A2316" t="str">
            <v>03.275.003/0001-26</v>
          </cell>
        </row>
        <row r="2317">
          <cell r="A2317" t="str">
            <v>03.276.002/0001-04</v>
          </cell>
        </row>
        <row r="2318">
          <cell r="A2318" t="str">
            <v>03.276.260/0001-82</v>
          </cell>
        </row>
        <row r="2319">
          <cell r="A2319" t="str">
            <v>03.279.117/0001-44</v>
          </cell>
        </row>
        <row r="2320">
          <cell r="A2320" t="str">
            <v>03.279.557/0001-00</v>
          </cell>
        </row>
        <row r="2321">
          <cell r="A2321" t="str">
            <v>03.280.451/0001-18</v>
          </cell>
        </row>
        <row r="2322">
          <cell r="A2322" t="str">
            <v>03.283.301/0001-68</v>
          </cell>
        </row>
        <row r="2323">
          <cell r="A2323" t="str">
            <v>03.283.641/0001-99</v>
          </cell>
        </row>
        <row r="2324">
          <cell r="A2324" t="str">
            <v>03.284.176/0001-00</v>
          </cell>
        </row>
        <row r="2325">
          <cell r="A2325" t="str">
            <v>03.285.339/0001-70</v>
          </cell>
        </row>
        <row r="2326">
          <cell r="A2326" t="str">
            <v>03.286.443/0001-89</v>
          </cell>
        </row>
        <row r="2327">
          <cell r="A2327" t="str">
            <v>03.286.899/0001-49</v>
          </cell>
        </row>
        <row r="2328">
          <cell r="A2328" t="str">
            <v>03.287.260/0001-88</v>
          </cell>
        </row>
        <row r="2329">
          <cell r="A2329" t="str">
            <v>03.287.275/0001-46</v>
          </cell>
        </row>
        <row r="2330">
          <cell r="A2330" t="str">
            <v>03.287.390/0001-10</v>
          </cell>
        </row>
        <row r="2331">
          <cell r="A2331" t="str">
            <v>03.287.393/0001-54</v>
          </cell>
        </row>
        <row r="2332">
          <cell r="A2332" t="str">
            <v>03.288.182/0001-36</v>
          </cell>
        </row>
        <row r="2333">
          <cell r="A2333" t="str">
            <v>03.289.426/0001-03</v>
          </cell>
        </row>
        <row r="2334">
          <cell r="A2334" t="str">
            <v>03.289.855/0001-72</v>
          </cell>
        </row>
        <row r="2335">
          <cell r="A2335" t="str">
            <v>03.290.013/0001-30</v>
          </cell>
        </row>
        <row r="2336">
          <cell r="A2336" t="str">
            <v>03.291.171/0001-05</v>
          </cell>
        </row>
        <row r="2337">
          <cell r="A2337" t="str">
            <v>03.293.725/0001-03</v>
          </cell>
        </row>
        <row r="2338">
          <cell r="A2338" t="str">
            <v>03.293.767/0001-44</v>
          </cell>
        </row>
        <row r="2339">
          <cell r="A2339" t="str">
            <v>03.295.321/0001-59</v>
          </cell>
        </row>
        <row r="2340">
          <cell r="A2340" t="str">
            <v>03.296.643/0001-12</v>
          </cell>
        </row>
        <row r="2341">
          <cell r="A2341" t="str">
            <v>03.299.326/0001-50</v>
          </cell>
        </row>
        <row r="2342">
          <cell r="A2342" t="str">
            <v>03.299.635/0001-20</v>
          </cell>
        </row>
        <row r="2343">
          <cell r="A2343" t="str">
            <v>03.299.723/0001-21</v>
          </cell>
        </row>
        <row r="2344">
          <cell r="A2344" t="str">
            <v>03.300.020/0001-76</v>
          </cell>
        </row>
        <row r="2345">
          <cell r="A2345" t="str">
            <v>03.300.773/0001-81</v>
          </cell>
        </row>
        <row r="2346">
          <cell r="A2346" t="str">
            <v>03.302.886/0001-16</v>
          </cell>
        </row>
        <row r="2347">
          <cell r="A2347" t="str">
            <v>03.308.060/0001-64</v>
          </cell>
        </row>
        <row r="2348">
          <cell r="A2348" t="str">
            <v>03.308.161/0001-35</v>
          </cell>
        </row>
        <row r="2349">
          <cell r="A2349" t="str">
            <v>03.308.810/0001-06</v>
          </cell>
        </row>
        <row r="2350">
          <cell r="A2350" t="str">
            <v>03.310.250/0001-16</v>
          </cell>
        </row>
        <row r="2351">
          <cell r="A2351" t="str">
            <v>03.310.804/0001-85</v>
          </cell>
        </row>
        <row r="2352">
          <cell r="A2352" t="str">
            <v>03.310.865/0001-42</v>
          </cell>
        </row>
        <row r="2353">
          <cell r="A2353" t="str">
            <v>03.310.899/0001-37</v>
          </cell>
        </row>
        <row r="2354">
          <cell r="A2354" t="str">
            <v>03.311.104/0001-05</v>
          </cell>
        </row>
        <row r="2355">
          <cell r="A2355" t="str">
            <v>03.313.871/0001-53</v>
          </cell>
        </row>
        <row r="2356">
          <cell r="A2356" t="str">
            <v>03.314.307/0001-55</v>
          </cell>
        </row>
        <row r="2357">
          <cell r="A2357" t="str">
            <v>03.315.799/0001-01</v>
          </cell>
        </row>
        <row r="2358">
          <cell r="A2358" t="str">
            <v>03.315.953/0001-37</v>
          </cell>
        </row>
        <row r="2359">
          <cell r="A2359" t="str">
            <v>03.316.861/0001-71</v>
          </cell>
        </row>
        <row r="2360">
          <cell r="A2360" t="str">
            <v>03.316.893/0001-77</v>
          </cell>
        </row>
        <row r="2361">
          <cell r="A2361" t="str">
            <v>03.316.935/0001-70</v>
          </cell>
        </row>
        <row r="2362">
          <cell r="A2362" t="str">
            <v>03.318.115/0002-06</v>
          </cell>
        </row>
        <row r="2363">
          <cell r="A2363" t="str">
            <v>03.319.572/0001-26</v>
          </cell>
        </row>
        <row r="2364">
          <cell r="A2364" t="str">
            <v>03.319.816/0001-70</v>
          </cell>
        </row>
        <row r="2365">
          <cell r="A2365" t="str">
            <v>03.319.879/0001-27</v>
          </cell>
        </row>
        <row r="2366">
          <cell r="A2366" t="str">
            <v>03.320.772/0001-07</v>
          </cell>
        </row>
        <row r="2367">
          <cell r="A2367" t="str">
            <v>03.322.007/0002-07</v>
          </cell>
        </row>
        <row r="2368">
          <cell r="A2368" t="str">
            <v>03.323.846/0001-50</v>
          </cell>
        </row>
        <row r="2369">
          <cell r="A2369" t="str">
            <v>03.323.891/0001-05</v>
          </cell>
        </row>
        <row r="2370">
          <cell r="A2370" t="str">
            <v>03.324.725/0001-23</v>
          </cell>
        </row>
        <row r="2371">
          <cell r="A2371" t="str">
            <v>03.324.814/0001-70</v>
          </cell>
        </row>
        <row r="2372">
          <cell r="A2372" t="str">
            <v>03.327.576/0001-56</v>
          </cell>
        </row>
        <row r="2373">
          <cell r="A2373" t="str">
            <v>03.327.825/0001-03</v>
          </cell>
        </row>
        <row r="2374">
          <cell r="A2374" t="str">
            <v>03.328.799/0001-38</v>
          </cell>
        </row>
        <row r="2375">
          <cell r="A2375" t="str">
            <v>03.329.721/0001-38</v>
          </cell>
        </row>
        <row r="2376">
          <cell r="A2376" t="str">
            <v>03.333.852/0001-99</v>
          </cell>
        </row>
        <row r="2377">
          <cell r="A2377" t="str">
            <v>03.337.184/0001-78</v>
          </cell>
        </row>
        <row r="2378">
          <cell r="A2378" t="str">
            <v>03.337.207/0001-44</v>
          </cell>
        </row>
        <row r="2379">
          <cell r="A2379" t="str">
            <v>03.339.131/0001-96</v>
          </cell>
        </row>
        <row r="2380">
          <cell r="A2380" t="str">
            <v>03.339.365/0001-33</v>
          </cell>
        </row>
        <row r="2381">
          <cell r="A2381" t="str">
            <v>03.340.187/0001-60</v>
          </cell>
        </row>
        <row r="2382">
          <cell r="A2382" t="str">
            <v>03.340.251/0001-03</v>
          </cell>
        </row>
        <row r="2383">
          <cell r="A2383" t="str">
            <v>03.341.533/0001-25</v>
          </cell>
        </row>
        <row r="2384">
          <cell r="A2384" t="str">
            <v>03.342.416/0001-86</v>
          </cell>
        </row>
        <row r="2385">
          <cell r="A2385" t="str">
            <v>03.342.939/0001-22</v>
          </cell>
        </row>
        <row r="2386">
          <cell r="A2386" t="str">
            <v>03.344.089/0001-00</v>
          </cell>
        </row>
        <row r="2387">
          <cell r="A2387" t="str">
            <v>03.344.236/0001-33</v>
          </cell>
        </row>
        <row r="2388">
          <cell r="A2388" t="str">
            <v>03.344.258/0001-01</v>
          </cell>
        </row>
        <row r="2389">
          <cell r="A2389" t="str">
            <v>03.344.826/0001-66</v>
          </cell>
        </row>
        <row r="2390">
          <cell r="A2390" t="str">
            <v>03.345.856/0001-97</v>
          </cell>
        </row>
        <row r="2391">
          <cell r="A2391" t="str">
            <v>03.345.939/0001-86</v>
          </cell>
        </row>
        <row r="2392">
          <cell r="A2392" t="str">
            <v>03.346.527/0001-60</v>
          </cell>
        </row>
        <row r="2393">
          <cell r="A2393" t="str">
            <v>03.347.832/0001-77</v>
          </cell>
        </row>
        <row r="2394">
          <cell r="A2394" t="str">
            <v>03.348.825/0001-90</v>
          </cell>
        </row>
        <row r="2395">
          <cell r="A2395" t="str">
            <v>03.349.871/0001-03</v>
          </cell>
        </row>
        <row r="2396">
          <cell r="A2396" t="str">
            <v>03.349.916/0001-40</v>
          </cell>
        </row>
        <row r="2397">
          <cell r="A2397" t="str">
            <v>03.352.818/0001-61</v>
          </cell>
        </row>
        <row r="2398">
          <cell r="A2398" t="str">
            <v>03.354.650/0001-23</v>
          </cell>
        </row>
        <row r="2399">
          <cell r="A2399" t="str">
            <v>03.354.732/0001-78</v>
          </cell>
        </row>
        <row r="2400">
          <cell r="A2400" t="str">
            <v>03.355.961/0001-07</v>
          </cell>
        </row>
        <row r="2401">
          <cell r="A2401" t="str">
            <v>03.357.603/0001-33</v>
          </cell>
        </row>
        <row r="2402">
          <cell r="A2402" t="str">
            <v>03.358.329/0001-17</v>
          </cell>
        </row>
        <row r="2403">
          <cell r="A2403" t="str">
            <v>03.358.938/0001-76</v>
          </cell>
        </row>
        <row r="2404">
          <cell r="A2404" t="str">
            <v>03.360.581/0001-60</v>
          </cell>
        </row>
        <row r="2405">
          <cell r="A2405" t="str">
            <v>03.364.151/0001-17</v>
          </cell>
        </row>
        <row r="2406">
          <cell r="A2406" t="str">
            <v>03.367.057/0001-11</v>
          </cell>
        </row>
        <row r="2407">
          <cell r="A2407" t="str">
            <v>03.370.706/0001-33</v>
          </cell>
        </row>
        <row r="2408">
          <cell r="A2408" t="str">
            <v>03.371.183/0001-40</v>
          </cell>
        </row>
        <row r="2409">
          <cell r="A2409" t="str">
            <v>03.371.348/0001-83</v>
          </cell>
        </row>
        <row r="2410">
          <cell r="A2410" t="str">
            <v>03.372.473/0001-08</v>
          </cell>
        </row>
        <row r="2411">
          <cell r="A2411" t="str">
            <v>03.374.722/0001-02</v>
          </cell>
        </row>
        <row r="2412">
          <cell r="A2412" t="str">
            <v>03.375.053/0001-85</v>
          </cell>
        </row>
        <row r="2413">
          <cell r="A2413" t="str">
            <v>03.376.348/0001-76</v>
          </cell>
        </row>
        <row r="2414">
          <cell r="A2414" t="str">
            <v>03.378.952/0001-31</v>
          </cell>
        </row>
        <row r="2415">
          <cell r="A2415" t="str">
            <v>03.379.624/0001-50</v>
          </cell>
        </row>
        <row r="2416">
          <cell r="A2416" t="str">
            <v>03.380.040/0001-02</v>
          </cell>
        </row>
        <row r="2417">
          <cell r="A2417" t="str">
            <v>03.380.802/0001-62</v>
          </cell>
        </row>
        <row r="2418">
          <cell r="A2418" t="str">
            <v>03.381.256/0001-84</v>
          </cell>
        </row>
        <row r="2419">
          <cell r="A2419" t="str">
            <v>03.381.322/0002-05</v>
          </cell>
        </row>
        <row r="2420">
          <cell r="A2420" t="str">
            <v>03.383.911/0001-33</v>
          </cell>
        </row>
        <row r="2421">
          <cell r="A2421" t="str">
            <v>03.386.952/0001-83</v>
          </cell>
        </row>
        <row r="2422">
          <cell r="A2422" t="str">
            <v>03.387.901/0001-76</v>
          </cell>
        </row>
        <row r="2423">
          <cell r="A2423" t="str">
            <v>03.390.033/0001-83</v>
          </cell>
        </row>
        <row r="2424">
          <cell r="A2424" t="str">
            <v>03.391.478/0001-88</v>
          </cell>
        </row>
        <row r="2425">
          <cell r="A2425" t="str">
            <v>03.391.564/0001-90</v>
          </cell>
        </row>
        <row r="2426">
          <cell r="A2426" t="str">
            <v>03.392.872/0001-30</v>
          </cell>
        </row>
        <row r="2427">
          <cell r="A2427" t="str">
            <v>03.393.222/0001-00</v>
          </cell>
        </row>
        <row r="2428">
          <cell r="A2428" t="str">
            <v>03.393.422/0001-62</v>
          </cell>
        </row>
        <row r="2429">
          <cell r="A2429" t="str">
            <v>03.393.511/0001-09</v>
          </cell>
        </row>
        <row r="2430">
          <cell r="A2430" t="str">
            <v>03.395.180/0001-46</v>
          </cell>
        </row>
        <row r="2431">
          <cell r="A2431" t="str">
            <v>03.395.185/0001-79</v>
          </cell>
        </row>
        <row r="2432">
          <cell r="A2432" t="str">
            <v>03.395.310/0001-40</v>
          </cell>
        </row>
        <row r="2433">
          <cell r="A2433" t="str">
            <v>03.395.645/0001-69</v>
          </cell>
        </row>
        <row r="2434">
          <cell r="A2434" t="str">
            <v>03.397.206/0001-95</v>
          </cell>
        </row>
        <row r="2435">
          <cell r="A2435" t="str">
            <v>03.398.808/0001-67</v>
          </cell>
        </row>
        <row r="2436">
          <cell r="A2436" t="str">
            <v>03.401.366/0001-60</v>
          </cell>
        </row>
        <row r="2437">
          <cell r="A2437" t="str">
            <v>03.402.452/0001-98</v>
          </cell>
        </row>
        <row r="2438">
          <cell r="A2438" t="str">
            <v>03.402.535/0001-87</v>
          </cell>
        </row>
        <row r="2439">
          <cell r="A2439" t="str">
            <v>03.409.183/0001-91</v>
          </cell>
        </row>
        <row r="2440">
          <cell r="A2440" t="str">
            <v>03.413.912/0001-83</v>
          </cell>
        </row>
        <row r="2441">
          <cell r="A2441" t="str">
            <v>03.415.394/0001-37</v>
          </cell>
        </row>
        <row r="2442">
          <cell r="A2442" t="str">
            <v>03.415.402/0001-45</v>
          </cell>
        </row>
        <row r="2443">
          <cell r="A2443" t="str">
            <v>03.416.154/0001-57</v>
          </cell>
        </row>
        <row r="2444">
          <cell r="A2444" t="str">
            <v>03.416.192/0001-00</v>
          </cell>
        </row>
        <row r="2445">
          <cell r="A2445" t="str">
            <v>03.417.596/0001-18</v>
          </cell>
        </row>
        <row r="2446">
          <cell r="A2446" t="str">
            <v>03.420.258/0001-35</v>
          </cell>
        </row>
        <row r="2447">
          <cell r="A2447" t="str">
            <v>03.422.184/0001-76</v>
          </cell>
        </row>
        <row r="2448">
          <cell r="A2448" t="str">
            <v>03.424.161/0001-09</v>
          </cell>
        </row>
        <row r="2449">
          <cell r="A2449" t="str">
            <v>03.424.795/0001-53</v>
          </cell>
        </row>
        <row r="2450">
          <cell r="A2450" t="str">
            <v>03.427.290/0001-42</v>
          </cell>
        </row>
        <row r="2451">
          <cell r="A2451" t="str">
            <v>03.428.421/0001-06</v>
          </cell>
        </row>
        <row r="2452">
          <cell r="A2452" t="str">
            <v>03.429.518/0001-33</v>
          </cell>
        </row>
        <row r="2453">
          <cell r="A2453" t="str">
            <v>03.431.896/0001-51</v>
          </cell>
        </row>
        <row r="2454">
          <cell r="A2454" t="str">
            <v>03.432.084/0001-20</v>
          </cell>
        </row>
        <row r="2455">
          <cell r="A2455" t="str">
            <v>03.432.303/0001-71</v>
          </cell>
        </row>
        <row r="2456">
          <cell r="A2456" t="str">
            <v>03.432.326/0001-86</v>
          </cell>
        </row>
        <row r="2457">
          <cell r="A2457" t="str">
            <v>03.434.979/0001-02</v>
          </cell>
        </row>
        <row r="2458">
          <cell r="A2458" t="str">
            <v>03.437.057/0001-40</v>
          </cell>
        </row>
        <row r="2459">
          <cell r="A2459" t="str">
            <v>03.439.138/0001-80</v>
          </cell>
        </row>
        <row r="2460">
          <cell r="A2460" t="str">
            <v>03.443.708/0001-05</v>
          </cell>
        </row>
        <row r="2461">
          <cell r="A2461" t="str">
            <v>03.443.953/0001-12</v>
          </cell>
        </row>
        <row r="2462">
          <cell r="A2462" t="str">
            <v>03.444.658/0001-80</v>
          </cell>
        </row>
        <row r="2463">
          <cell r="A2463" t="str">
            <v>03.446.464/0001-14</v>
          </cell>
        </row>
        <row r="2464">
          <cell r="A2464" t="str">
            <v>03.447.079/0002-72</v>
          </cell>
        </row>
        <row r="2465">
          <cell r="A2465" t="str">
            <v>03.447.228/0001-12</v>
          </cell>
        </row>
        <row r="2466">
          <cell r="A2466" t="str">
            <v>03.450.185/0001-24</v>
          </cell>
        </row>
        <row r="2467">
          <cell r="A2467" t="str">
            <v>03.451.445/0001-86</v>
          </cell>
        </row>
        <row r="2468">
          <cell r="A2468" t="str">
            <v>03.451.884/0001-99</v>
          </cell>
        </row>
        <row r="2469">
          <cell r="A2469" t="str">
            <v>03.452.758/0001-59</v>
          </cell>
        </row>
        <row r="2470">
          <cell r="A2470" t="str">
            <v>03.453.218/0001-90</v>
          </cell>
        </row>
        <row r="2471">
          <cell r="A2471" t="str">
            <v>03.455.829/0001-77</v>
          </cell>
        </row>
        <row r="2472">
          <cell r="A2472" t="str">
            <v>03.458.009/0001-39</v>
          </cell>
        </row>
        <row r="2473">
          <cell r="A2473" t="str">
            <v>03.458.399/0001-47</v>
          </cell>
        </row>
        <row r="2474">
          <cell r="A2474" t="str">
            <v>03.459.453/0001-79</v>
          </cell>
        </row>
        <row r="2475">
          <cell r="A2475" t="str">
            <v>03.460.475/0001-59</v>
          </cell>
        </row>
        <row r="2476">
          <cell r="A2476" t="str">
            <v>03.464.554/0001-38</v>
          </cell>
        </row>
        <row r="2477">
          <cell r="A2477" t="str">
            <v>03.464.819/0001-06</v>
          </cell>
        </row>
        <row r="2478">
          <cell r="A2478" t="str">
            <v>03.466.141/0001-92</v>
          </cell>
        </row>
        <row r="2479">
          <cell r="A2479" t="str">
            <v>03.468.344/0001-18</v>
          </cell>
        </row>
        <row r="2480">
          <cell r="A2480" t="str">
            <v>03.469.778/0001-32</v>
          </cell>
        </row>
        <row r="2481">
          <cell r="A2481" t="str">
            <v>03.473.364/0001-87</v>
          </cell>
        </row>
        <row r="2482">
          <cell r="A2482" t="str">
            <v>03.476.061/0001-18</v>
          </cell>
        </row>
        <row r="2483">
          <cell r="A2483" t="str">
            <v>03.477.818/0001-98</v>
          </cell>
        </row>
        <row r="2484">
          <cell r="A2484" t="str">
            <v>03.478.949/0001-90</v>
          </cell>
        </row>
        <row r="2485">
          <cell r="A2485" t="str">
            <v>03.480.088/0001-84</v>
          </cell>
        </row>
        <row r="2486">
          <cell r="A2486" t="str">
            <v>03.480.888/0001-03</v>
          </cell>
        </row>
        <row r="2487">
          <cell r="A2487" t="str">
            <v>03.485.751/0001-33</v>
          </cell>
        </row>
        <row r="2488">
          <cell r="A2488" t="str">
            <v>03.487.141/0001-79</v>
          </cell>
        </row>
        <row r="2489">
          <cell r="A2489" t="str">
            <v>03.488.469/0001-00</v>
          </cell>
        </row>
        <row r="2490">
          <cell r="A2490" t="str">
            <v>03.488.716/0001-78</v>
          </cell>
        </row>
        <row r="2491">
          <cell r="A2491" t="str">
            <v>03.488.748/0001-73</v>
          </cell>
        </row>
        <row r="2492">
          <cell r="A2492" t="str">
            <v>03.489.982/0001-15</v>
          </cell>
        </row>
        <row r="2493">
          <cell r="A2493" t="str">
            <v>03.493.453/0003-57</v>
          </cell>
        </row>
        <row r="2494">
          <cell r="A2494" t="str">
            <v>03.497.470/0001-09</v>
          </cell>
        </row>
        <row r="2495">
          <cell r="A2495" t="str">
            <v>03.498.541/0001-80</v>
          </cell>
        </row>
        <row r="2496">
          <cell r="A2496" t="str">
            <v>03.499.107/0001-14</v>
          </cell>
        </row>
        <row r="2497">
          <cell r="A2497" t="str">
            <v>03.499.437/0001-00</v>
          </cell>
        </row>
        <row r="2498">
          <cell r="A2498" t="str">
            <v>03.499.483/0001-09</v>
          </cell>
        </row>
        <row r="2499">
          <cell r="A2499" t="str">
            <v>03.5.9.90./967--16</v>
          </cell>
        </row>
        <row r="2500">
          <cell r="A2500" t="str">
            <v>03.500.479/0001-13</v>
          </cell>
        </row>
        <row r="2501">
          <cell r="A2501" t="str">
            <v>03.501.355/0001-52</v>
          </cell>
        </row>
        <row r="2502">
          <cell r="A2502" t="str">
            <v>03.502.138/0001-87</v>
          </cell>
        </row>
        <row r="2503">
          <cell r="A2503" t="str">
            <v>03.504.824/0001-97</v>
          </cell>
        </row>
        <row r="2504">
          <cell r="A2504" t="str">
            <v>03.506.365/0001-80</v>
          </cell>
        </row>
        <row r="2505">
          <cell r="A2505" t="str">
            <v>03.509.978/0005-03</v>
          </cell>
        </row>
        <row r="2506">
          <cell r="A2506" t="str">
            <v>03.510.480/0001-29</v>
          </cell>
        </row>
        <row r="2507">
          <cell r="A2507" t="str">
            <v>03.510.561/0001-29</v>
          </cell>
        </row>
        <row r="2508">
          <cell r="A2508" t="str">
            <v>03.511.245/0001-71</v>
          </cell>
        </row>
        <row r="2509">
          <cell r="A2509" t="str">
            <v>03.512.634/0001-11</v>
          </cell>
        </row>
        <row r="2510">
          <cell r="A2510" t="str">
            <v>03.515.333/0001-41</v>
          </cell>
        </row>
        <row r="2511">
          <cell r="A2511" t="str">
            <v>03.515.736/0001-90</v>
          </cell>
        </row>
        <row r="2512">
          <cell r="A2512" t="str">
            <v>03.517.103/0001-11</v>
          </cell>
        </row>
        <row r="2513">
          <cell r="A2513" t="str">
            <v>03.517.104/0001-66</v>
          </cell>
        </row>
        <row r="2514">
          <cell r="A2514" t="str">
            <v>03.518.425/0001-85</v>
          </cell>
        </row>
        <row r="2515">
          <cell r="A2515" t="str">
            <v>03.518.763/0001-17</v>
          </cell>
        </row>
        <row r="2516">
          <cell r="A2516" t="str">
            <v>03.518.763/0002-06</v>
          </cell>
        </row>
        <row r="2517">
          <cell r="A2517" t="str">
            <v>03.518.899/0001-27</v>
          </cell>
        </row>
        <row r="2518">
          <cell r="A2518" t="str">
            <v>03.518.938/0001-96</v>
          </cell>
        </row>
        <row r="2519">
          <cell r="A2519" t="str">
            <v>03.521.114/0001-75</v>
          </cell>
        </row>
        <row r="2520">
          <cell r="A2520" t="str">
            <v>03.521.513/0001-36</v>
          </cell>
        </row>
        <row r="2521">
          <cell r="A2521" t="str">
            <v>03.521.513/0002-17</v>
          </cell>
        </row>
        <row r="2522">
          <cell r="A2522" t="str">
            <v>03.521.640/0001-35</v>
          </cell>
        </row>
        <row r="2523">
          <cell r="A2523" t="str">
            <v>03.522.006/0001-17</v>
          </cell>
        </row>
        <row r="2524">
          <cell r="A2524" t="str">
            <v>03.522.381/0001-67</v>
          </cell>
        </row>
        <row r="2525">
          <cell r="A2525" t="str">
            <v>03.524.804/0001-88</v>
          </cell>
        </row>
        <row r="2526">
          <cell r="A2526" t="str">
            <v>03.528.813/0001-47</v>
          </cell>
        </row>
        <row r="2527">
          <cell r="A2527" t="str">
            <v>03.528.998/0001-90</v>
          </cell>
        </row>
        <row r="2528">
          <cell r="A2528" t="str">
            <v>03.529.045/0001-46</v>
          </cell>
        </row>
        <row r="2529">
          <cell r="A2529" t="str">
            <v>03.529.243/0001-00</v>
          </cell>
        </row>
        <row r="2530">
          <cell r="A2530" t="str">
            <v>03.530.117/0001-75</v>
          </cell>
        </row>
        <row r="2531">
          <cell r="A2531" t="str">
            <v>03.538.544/0001-08</v>
          </cell>
        </row>
        <row r="2532">
          <cell r="A2532" t="str">
            <v>03.539.259/0001-01</v>
          </cell>
        </row>
        <row r="2533">
          <cell r="A2533" t="str">
            <v>03.539.306/0001-09</v>
          </cell>
        </row>
        <row r="2534">
          <cell r="A2534" t="str">
            <v>03.541.619/0001-00</v>
          </cell>
        </row>
        <row r="2535">
          <cell r="A2535" t="str">
            <v>03.543.343/0001-90</v>
          </cell>
        </row>
        <row r="2536">
          <cell r="A2536" t="str">
            <v>03.544.298/0001-99</v>
          </cell>
        </row>
        <row r="2537">
          <cell r="A2537" t="str">
            <v>03.546.620/0001-19</v>
          </cell>
        </row>
        <row r="2538">
          <cell r="A2538" t="str">
            <v>03.548.568/0001-30</v>
          </cell>
        </row>
        <row r="2539">
          <cell r="A2539" t="str">
            <v>03.550.965/0001-46</v>
          </cell>
        </row>
        <row r="2540">
          <cell r="A2540" t="str">
            <v>03.551.446/0001-00</v>
          </cell>
        </row>
        <row r="2541">
          <cell r="A2541" t="str">
            <v>03.552.566/0001-14</v>
          </cell>
        </row>
        <row r="2542">
          <cell r="A2542" t="str">
            <v>03.552.911/0001-10</v>
          </cell>
        </row>
        <row r="2543">
          <cell r="A2543" t="str">
            <v>03.556.923/0001-12</v>
          </cell>
        </row>
        <row r="2544">
          <cell r="A2544" t="str">
            <v>03.557.247/0001-00</v>
          </cell>
        </row>
        <row r="2545">
          <cell r="A2545" t="str">
            <v>03.557.850/0001-83</v>
          </cell>
        </row>
        <row r="2546">
          <cell r="A2546" t="str">
            <v>03.559.554/0001-11</v>
          </cell>
        </row>
        <row r="2547">
          <cell r="A2547" t="str">
            <v>03.561.699/0001-57</v>
          </cell>
        </row>
        <row r="2548">
          <cell r="A2548" t="str">
            <v>03.562.150/0001-87</v>
          </cell>
        </row>
        <row r="2549">
          <cell r="A2549" t="str">
            <v>03.562.150/0002-68</v>
          </cell>
        </row>
        <row r="2550">
          <cell r="A2550" t="str">
            <v>03.562.150/0007-72</v>
          </cell>
        </row>
        <row r="2551">
          <cell r="A2551" t="str">
            <v>03.562.740/0001-00</v>
          </cell>
        </row>
        <row r="2552">
          <cell r="A2552" t="str">
            <v>03.563.652/0001-22</v>
          </cell>
        </row>
        <row r="2553">
          <cell r="A2553" t="str">
            <v>03.563.836/0001-92</v>
          </cell>
        </row>
        <row r="2554">
          <cell r="A2554" t="str">
            <v>03.565.146/0001-72</v>
          </cell>
        </row>
        <row r="2555">
          <cell r="A2555" t="str">
            <v>03.567.205/0001-41</v>
          </cell>
        </row>
        <row r="2556">
          <cell r="A2556" t="str">
            <v>03.567.774/0001-97</v>
          </cell>
        </row>
        <row r="2557">
          <cell r="A2557" t="str">
            <v>03.567.888/0001-37</v>
          </cell>
        </row>
        <row r="2558">
          <cell r="A2558" t="str">
            <v>03.568.496/0001-92</v>
          </cell>
        </row>
        <row r="2559">
          <cell r="A2559" t="str">
            <v>03.569.880/0001-00</v>
          </cell>
        </row>
        <row r="2560">
          <cell r="A2560" t="str">
            <v>03.570.818/0001-38</v>
          </cell>
        </row>
        <row r="2561">
          <cell r="A2561" t="str">
            <v>03.570.820/0001-07</v>
          </cell>
        </row>
        <row r="2562">
          <cell r="A2562" t="str">
            <v>03.571.467/0001-80</v>
          </cell>
        </row>
        <row r="2563">
          <cell r="A2563" t="str">
            <v>03.572.026/0001-00</v>
          </cell>
        </row>
        <row r="2564">
          <cell r="A2564" t="str">
            <v>03.573.506/0001-88</v>
          </cell>
        </row>
        <row r="2565">
          <cell r="A2565" t="str">
            <v>03.573.521/0001-26</v>
          </cell>
        </row>
        <row r="2566">
          <cell r="A2566" t="str">
            <v>03.576.851/0001-75</v>
          </cell>
        </row>
        <row r="2567">
          <cell r="A2567" t="str">
            <v>03.577.464/0001-53</v>
          </cell>
        </row>
        <row r="2568">
          <cell r="A2568" t="str">
            <v>03.578.510/0001-39</v>
          </cell>
        </row>
        <row r="2569">
          <cell r="A2569" t="str">
            <v>03.580.510/0002-54</v>
          </cell>
        </row>
        <row r="2570">
          <cell r="A2570" t="str">
            <v>03.580.559/0001-26</v>
          </cell>
        </row>
        <row r="2571">
          <cell r="A2571" t="str">
            <v>03.580.626/0001-02</v>
          </cell>
        </row>
        <row r="2572">
          <cell r="A2572" t="str">
            <v>03.581.343/0001-85</v>
          </cell>
        </row>
        <row r="2573">
          <cell r="A2573" t="str">
            <v>03.582.606/0001-70</v>
          </cell>
        </row>
        <row r="2574">
          <cell r="A2574" t="str">
            <v>03.582.760/0001-42</v>
          </cell>
        </row>
        <row r="2575">
          <cell r="A2575" t="str">
            <v>03.584.565/0001-51</v>
          </cell>
        </row>
        <row r="2576">
          <cell r="A2576" t="str">
            <v>03.584.732/0001-64</v>
          </cell>
        </row>
        <row r="2577">
          <cell r="A2577" t="str">
            <v>03.588.232/0001-09</v>
          </cell>
        </row>
        <row r="2578">
          <cell r="A2578" t="str">
            <v>03.590.760/0001-94</v>
          </cell>
        </row>
        <row r="2579">
          <cell r="A2579" t="str">
            <v>03.592.002/0001-05</v>
          </cell>
        </row>
        <row r="2580">
          <cell r="A2580" t="str">
            <v>03.592.002/0003-77</v>
          </cell>
        </row>
        <row r="2581">
          <cell r="A2581" t="str">
            <v>03.593.705/0001-58</v>
          </cell>
        </row>
        <row r="2582">
          <cell r="A2582" t="str">
            <v>03.594.978/0001-17</v>
          </cell>
        </row>
        <row r="2583">
          <cell r="A2583" t="str">
            <v>03.595.982/0001-08</v>
          </cell>
        </row>
        <row r="2584">
          <cell r="A2584" t="str">
            <v>03.596.225/0001-40</v>
          </cell>
        </row>
        <row r="2585">
          <cell r="A2585" t="str">
            <v>03.596.378/0001-98</v>
          </cell>
        </row>
        <row r="2586">
          <cell r="A2586" t="str">
            <v>03.599.795/0001-94</v>
          </cell>
        </row>
        <row r="2587">
          <cell r="A2587" t="str">
            <v>03.600.982/0001-40</v>
          </cell>
        </row>
        <row r="2588">
          <cell r="A2588" t="str">
            <v>03.602.586/0001-52</v>
          </cell>
        </row>
        <row r="2589">
          <cell r="A2589" t="str">
            <v>03.604.384/0001-40</v>
          </cell>
        </row>
        <row r="2590">
          <cell r="A2590" t="str">
            <v>03.604.403/0001-38</v>
          </cell>
        </row>
        <row r="2591">
          <cell r="A2591" t="str">
            <v>03.605.643/0001-57</v>
          </cell>
        </row>
        <row r="2592">
          <cell r="A2592" t="str">
            <v>03.606.211/0001-60</v>
          </cell>
        </row>
        <row r="2593">
          <cell r="A2593" t="str">
            <v>03.607.461/0001-15</v>
          </cell>
        </row>
        <row r="2594">
          <cell r="A2594" t="str">
            <v>03.607.844/0001-93</v>
          </cell>
        </row>
        <row r="2595">
          <cell r="A2595" t="str">
            <v>03.608.529/0001-80</v>
          </cell>
        </row>
        <row r="2596">
          <cell r="A2596" t="str">
            <v>03.610.121/0001-43</v>
          </cell>
        </row>
        <row r="2597">
          <cell r="A2597" t="str">
            <v>03.610.892/0001-30</v>
          </cell>
        </row>
        <row r="2598">
          <cell r="A2598" t="str">
            <v>03.613.421/0001-86</v>
          </cell>
        </row>
        <row r="2599">
          <cell r="A2599" t="str">
            <v>03.613.542/0001-28</v>
          </cell>
        </row>
        <row r="2600">
          <cell r="A2600" t="str">
            <v>03.614.085/0001-96</v>
          </cell>
        </row>
        <row r="2601">
          <cell r="A2601" t="str">
            <v>03.614.117/0001-53</v>
          </cell>
        </row>
        <row r="2602">
          <cell r="A2602" t="str">
            <v>03.614.672/0001-85</v>
          </cell>
        </row>
        <row r="2603">
          <cell r="A2603" t="str">
            <v>03.621.367/0001-10</v>
          </cell>
        </row>
        <row r="2604">
          <cell r="A2604" t="str">
            <v>03.621.389/0001-80</v>
          </cell>
        </row>
        <row r="2605">
          <cell r="A2605" t="str">
            <v>03.622.078/0001-36</v>
          </cell>
        </row>
        <row r="2606">
          <cell r="A2606" t="str">
            <v>03.622.184/0001-10</v>
          </cell>
        </row>
        <row r="2607">
          <cell r="A2607" t="str">
            <v>03.626.039/0001-07</v>
          </cell>
        </row>
        <row r="2608">
          <cell r="A2608" t="str">
            <v>03.628.300/0001-08</v>
          </cell>
        </row>
        <row r="2609">
          <cell r="A2609" t="str">
            <v>03.628.707/0001-35</v>
          </cell>
        </row>
        <row r="2610">
          <cell r="A2610" t="str">
            <v>03.628.850/0001-27</v>
          </cell>
        </row>
        <row r="2611">
          <cell r="A2611" t="str">
            <v>03.632.438/0001-80</v>
          </cell>
        </row>
        <row r="2612">
          <cell r="A2612" t="str">
            <v>03.635.488/0001-11</v>
          </cell>
        </row>
        <row r="2613">
          <cell r="A2613" t="str">
            <v>03.636.132/0001-00</v>
          </cell>
        </row>
        <row r="2614">
          <cell r="A2614" t="str">
            <v>03.636.865/0001-37</v>
          </cell>
        </row>
        <row r="2615">
          <cell r="A2615" t="str">
            <v>03.638.461/0001-82</v>
          </cell>
        </row>
        <row r="2616">
          <cell r="A2616" t="str">
            <v>03.639.217/0001-34</v>
          </cell>
        </row>
        <row r="2617">
          <cell r="A2617" t="str">
            <v>03.641.027/0001-51</v>
          </cell>
        </row>
        <row r="2618">
          <cell r="A2618" t="str">
            <v>03.641.756/0001-08</v>
          </cell>
        </row>
        <row r="2619">
          <cell r="A2619" t="str">
            <v>03.642.960/0001-43</v>
          </cell>
        </row>
        <row r="2620">
          <cell r="A2620" t="str">
            <v>03.643.232/0001-56</v>
          </cell>
        </row>
        <row r="2621">
          <cell r="A2621" t="str">
            <v>03.646.638/0001-92</v>
          </cell>
        </row>
        <row r="2622">
          <cell r="A2622" t="str">
            <v>03.648.321/0001-95</v>
          </cell>
        </row>
        <row r="2623">
          <cell r="A2623" t="str">
            <v>03.648.566/0001-12</v>
          </cell>
        </row>
        <row r="2624">
          <cell r="A2624" t="str">
            <v>03.649.742/0001-30</v>
          </cell>
        </row>
        <row r="2625">
          <cell r="A2625" t="str">
            <v>03.649.999/0001-92</v>
          </cell>
        </row>
        <row r="2626">
          <cell r="A2626" t="str">
            <v>03.652.087/0001-70</v>
          </cell>
        </row>
        <row r="2627">
          <cell r="A2627" t="str">
            <v>03.656.072/0001-80</v>
          </cell>
        </row>
        <row r="2628">
          <cell r="A2628" t="str">
            <v>03.656.938/0001-52</v>
          </cell>
        </row>
        <row r="2629">
          <cell r="A2629" t="str">
            <v>03.658.006/0001-49</v>
          </cell>
        </row>
        <row r="2630">
          <cell r="A2630" t="str">
            <v>03.658.128/0001-35</v>
          </cell>
        </row>
        <row r="2631">
          <cell r="A2631" t="str">
            <v>03.658.904/0001-05</v>
          </cell>
        </row>
        <row r="2632">
          <cell r="A2632" t="str">
            <v>03.660.203/0001-00</v>
          </cell>
        </row>
        <row r="2633">
          <cell r="A2633" t="str">
            <v>03.660.502/0001-37</v>
          </cell>
        </row>
        <row r="2634">
          <cell r="A2634" t="str">
            <v>03.661.415/0001-02</v>
          </cell>
        </row>
        <row r="2635">
          <cell r="A2635" t="str">
            <v>03.662.163/0001-28</v>
          </cell>
        </row>
        <row r="2636">
          <cell r="A2636" t="str">
            <v>03.662.924/0001-41</v>
          </cell>
        </row>
        <row r="2637">
          <cell r="A2637" t="str">
            <v>03.663.673/0001-10</v>
          </cell>
        </row>
        <row r="2638">
          <cell r="A2638" t="str">
            <v>03.664.626/0001-90</v>
          </cell>
        </row>
        <row r="2639">
          <cell r="A2639" t="str">
            <v>03.666.136/0001-23</v>
          </cell>
        </row>
        <row r="2640">
          <cell r="A2640" t="str">
            <v>03.668.081/0001-90</v>
          </cell>
        </row>
        <row r="2641">
          <cell r="A2641" t="str">
            <v>03.668.569/0001-18</v>
          </cell>
        </row>
        <row r="2642">
          <cell r="A2642" t="str">
            <v>03.668.694/0001-28</v>
          </cell>
        </row>
        <row r="2643">
          <cell r="A2643" t="str">
            <v>03.670.034/0001-81</v>
          </cell>
        </row>
        <row r="2644">
          <cell r="A2644" t="str">
            <v>03.672.097/0001-77</v>
          </cell>
        </row>
        <row r="2645">
          <cell r="A2645" t="str">
            <v>03.676.741/0001-85</v>
          </cell>
        </row>
        <row r="2646">
          <cell r="A2646" t="str">
            <v>03.679.023/0001-62</v>
          </cell>
        </row>
        <row r="2647">
          <cell r="A2647" t="str">
            <v>03.682.110/0001-79</v>
          </cell>
        </row>
        <row r="2648">
          <cell r="A2648" t="str">
            <v>03.682.745/0001-76</v>
          </cell>
        </row>
        <row r="2649">
          <cell r="A2649" t="str">
            <v>03.683.618/0001-91</v>
          </cell>
        </row>
        <row r="2650">
          <cell r="A2650" t="str">
            <v>03.684.007/0001-68</v>
          </cell>
        </row>
        <row r="2651">
          <cell r="A2651" t="str">
            <v>03.685.414/0001-90</v>
          </cell>
        </row>
        <row r="2652">
          <cell r="A2652" t="str">
            <v>03.686.142/0001-42</v>
          </cell>
        </row>
        <row r="2653">
          <cell r="A2653" t="str">
            <v>03.686.486/0001-51</v>
          </cell>
        </row>
        <row r="2654">
          <cell r="A2654" t="str">
            <v>03.688.692/0001-09</v>
          </cell>
        </row>
        <row r="2655">
          <cell r="A2655" t="str">
            <v>03.691.418/0001-80</v>
          </cell>
        </row>
        <row r="2656">
          <cell r="A2656" t="str">
            <v>03.693.299/0001-03</v>
          </cell>
        </row>
        <row r="2657">
          <cell r="A2657" t="str">
            <v>03.693.299/0003-67</v>
          </cell>
        </row>
        <row r="2658">
          <cell r="A2658" t="str">
            <v>03.694.409/0001-43</v>
          </cell>
        </row>
        <row r="2659">
          <cell r="A2659" t="str">
            <v>03.694.892/0001-66</v>
          </cell>
        </row>
        <row r="2660">
          <cell r="A2660" t="str">
            <v>03.695.193/0001-30</v>
          </cell>
        </row>
        <row r="2661">
          <cell r="A2661" t="str">
            <v>03.696.074/0001-00</v>
          </cell>
        </row>
        <row r="2662">
          <cell r="A2662" t="str">
            <v>03.696.111/0001-72</v>
          </cell>
        </row>
        <row r="2663">
          <cell r="A2663" t="str">
            <v>03.696.178/0001-07</v>
          </cell>
        </row>
        <row r="2664">
          <cell r="A2664" t="str">
            <v>03.696.338/0001-18</v>
          </cell>
        </row>
        <row r="2665">
          <cell r="A2665" t="str">
            <v>03.697.338/0001-32</v>
          </cell>
        </row>
        <row r="2666">
          <cell r="A2666" t="str">
            <v>03.697.344/0001-90</v>
          </cell>
        </row>
        <row r="2667">
          <cell r="A2667" t="str">
            <v>03.7.5.86./887--95</v>
          </cell>
        </row>
        <row r="2668">
          <cell r="A2668" t="str">
            <v>03.701.126/0001-81</v>
          </cell>
        </row>
        <row r="2669">
          <cell r="A2669" t="str">
            <v>03.701.229/0001-41</v>
          </cell>
        </row>
        <row r="2670">
          <cell r="A2670" t="str">
            <v>03.701.860/0001-40</v>
          </cell>
        </row>
        <row r="2671">
          <cell r="A2671" t="str">
            <v>03.702.882/0001-25</v>
          </cell>
        </row>
        <row r="2672">
          <cell r="A2672" t="str">
            <v>03.703.129/0001-54</v>
          </cell>
        </row>
        <row r="2673">
          <cell r="A2673" t="str">
            <v>03.704.315/0001-08</v>
          </cell>
        </row>
        <row r="2674">
          <cell r="A2674" t="str">
            <v>03.704.805/0001-04</v>
          </cell>
        </row>
        <row r="2675">
          <cell r="A2675" t="str">
            <v>03.705.366/0001-54</v>
          </cell>
        </row>
        <row r="2676">
          <cell r="A2676" t="str">
            <v>03.709.619/0001-68</v>
          </cell>
        </row>
        <row r="2677">
          <cell r="A2677" t="str">
            <v>03.709.937/0001-29</v>
          </cell>
        </row>
        <row r="2678">
          <cell r="A2678" t="str">
            <v>03.710.021/0001-99</v>
          </cell>
        </row>
        <row r="2679">
          <cell r="A2679" t="str">
            <v>03.713.186/0001-14</v>
          </cell>
        </row>
        <row r="2680">
          <cell r="A2680" t="str">
            <v>03.714.495/0001-09</v>
          </cell>
        </row>
        <row r="2681">
          <cell r="A2681" t="str">
            <v>03.715.168/0001-71</v>
          </cell>
        </row>
        <row r="2682">
          <cell r="A2682" t="str">
            <v>03.716.970/0002-67</v>
          </cell>
        </row>
        <row r="2683">
          <cell r="A2683" t="str">
            <v>03.717.142/0001-62</v>
          </cell>
        </row>
        <row r="2684">
          <cell r="A2684" t="str">
            <v>03.719.540/0001-18</v>
          </cell>
        </row>
        <row r="2685">
          <cell r="A2685" t="str">
            <v>03.719.885/0001-71</v>
          </cell>
        </row>
        <row r="2686">
          <cell r="A2686" t="str">
            <v>03.720.310/0001-79</v>
          </cell>
        </row>
        <row r="2687">
          <cell r="A2687" t="str">
            <v>03.720.744/0001-79</v>
          </cell>
        </row>
        <row r="2688">
          <cell r="A2688" t="str">
            <v>03.722.646/0001-70</v>
          </cell>
        </row>
        <row r="2689">
          <cell r="A2689" t="str">
            <v>03.722.872/0001-51</v>
          </cell>
        </row>
        <row r="2690">
          <cell r="A2690" t="str">
            <v>03.724.720/0001-98</v>
          </cell>
        </row>
        <row r="2691">
          <cell r="A2691" t="str">
            <v>03.725.200/0001-08</v>
          </cell>
        </row>
        <row r="2692">
          <cell r="A2692" t="str">
            <v>03.725.227/0001-92</v>
          </cell>
        </row>
        <row r="2693">
          <cell r="A2693" t="str">
            <v>03.726.289/0001-19</v>
          </cell>
        </row>
        <row r="2694">
          <cell r="A2694" t="str">
            <v>03.726.413/0001-46</v>
          </cell>
        </row>
        <row r="2695">
          <cell r="A2695" t="str">
            <v>03.727.775/0001-51</v>
          </cell>
        </row>
        <row r="2696">
          <cell r="A2696" t="str">
            <v>03.728.594/0001-40</v>
          </cell>
        </row>
        <row r="2697">
          <cell r="A2697" t="str">
            <v>03.728.697/0001-00</v>
          </cell>
        </row>
        <row r="2698">
          <cell r="A2698" t="str">
            <v>03.729.424/0001-80</v>
          </cell>
        </row>
        <row r="2699">
          <cell r="A2699" t="str">
            <v>03.733.823/0001-14</v>
          </cell>
        </row>
        <row r="2700">
          <cell r="A2700" t="str">
            <v>03.734.334/0001-87</v>
          </cell>
        </row>
        <row r="2701">
          <cell r="A2701" t="str">
            <v>03.734.553/0001-66</v>
          </cell>
        </row>
        <row r="2702">
          <cell r="A2702" t="str">
            <v>03.737.125/0001-97</v>
          </cell>
        </row>
        <row r="2703">
          <cell r="A2703" t="str">
            <v>03.741.109/0001-78</v>
          </cell>
        </row>
        <row r="2704">
          <cell r="A2704" t="str">
            <v>03.742.664/0001-14</v>
          </cell>
        </row>
        <row r="2705">
          <cell r="A2705" t="str">
            <v>03.744.598/0001-11</v>
          </cell>
        </row>
        <row r="2706">
          <cell r="A2706" t="str">
            <v>03.744.969/0001-65</v>
          </cell>
        </row>
        <row r="2707">
          <cell r="A2707" t="str">
            <v>03.745.529/0001-22</v>
          </cell>
        </row>
        <row r="2708">
          <cell r="A2708" t="str">
            <v>03.745.884/0001-00</v>
          </cell>
        </row>
        <row r="2709">
          <cell r="A2709" t="str">
            <v>03.746.100/0001-50</v>
          </cell>
        </row>
        <row r="2710">
          <cell r="A2710" t="str">
            <v>03.746.431/0001-90</v>
          </cell>
        </row>
        <row r="2711">
          <cell r="A2711" t="str">
            <v>03.747.816/0001-71</v>
          </cell>
        </row>
        <row r="2712">
          <cell r="A2712" t="str">
            <v>03.748.582/0001-87</v>
          </cell>
        </row>
        <row r="2713">
          <cell r="A2713" t="str">
            <v>03.748.756/0001-01</v>
          </cell>
        </row>
        <row r="2714">
          <cell r="A2714" t="str">
            <v>03.749.227/0001-22</v>
          </cell>
        </row>
        <row r="2715">
          <cell r="A2715" t="str">
            <v>03.750.027/0001-90</v>
          </cell>
        </row>
        <row r="2716">
          <cell r="A2716" t="str">
            <v>03.752.457/0001-40</v>
          </cell>
        </row>
        <row r="2717">
          <cell r="A2717" t="str">
            <v>03.753.088/0001-00</v>
          </cell>
        </row>
        <row r="2718">
          <cell r="A2718" t="str">
            <v>03.754.346/0001-73</v>
          </cell>
        </row>
        <row r="2719">
          <cell r="A2719" t="str">
            <v>03.756.914/0001-75</v>
          </cell>
        </row>
        <row r="2720">
          <cell r="A2720" t="str">
            <v>03.757.385/0001-24</v>
          </cell>
        </row>
        <row r="2721">
          <cell r="A2721" t="str">
            <v>03.759.843/0001-64</v>
          </cell>
        </row>
        <row r="2722">
          <cell r="A2722" t="str">
            <v>03.763.658/0001-43</v>
          </cell>
        </row>
        <row r="2723">
          <cell r="A2723" t="str">
            <v>03.764.641/0001-00</v>
          </cell>
        </row>
        <row r="2724">
          <cell r="A2724" t="str">
            <v>03.765.093/0001-33</v>
          </cell>
        </row>
        <row r="2725">
          <cell r="A2725" t="str">
            <v>03.767.644/0001-06</v>
          </cell>
        </row>
        <row r="2726">
          <cell r="A2726" t="str">
            <v>03.768.137/0001-89</v>
          </cell>
        </row>
        <row r="2727">
          <cell r="A2727" t="str">
            <v>03.768.137/0002-60</v>
          </cell>
        </row>
        <row r="2728">
          <cell r="A2728" t="str">
            <v>03.769.821/0001-85</v>
          </cell>
        </row>
        <row r="2729">
          <cell r="A2729" t="str">
            <v>03.771.025/0001-87</v>
          </cell>
        </row>
        <row r="2730">
          <cell r="A2730" t="str">
            <v>03.772.049/0001-50</v>
          </cell>
        </row>
        <row r="2731">
          <cell r="A2731" t="str">
            <v>03.773.581/0001-92</v>
          </cell>
        </row>
        <row r="2732">
          <cell r="A2732" t="str">
            <v>03.774.609/0001-06</v>
          </cell>
        </row>
        <row r="2733">
          <cell r="A2733" t="str">
            <v>03.775.137/0001-06</v>
          </cell>
        </row>
        <row r="2734">
          <cell r="A2734" t="str">
            <v>03.775.873/0001-64</v>
          </cell>
        </row>
        <row r="2735">
          <cell r="A2735" t="str">
            <v>03.775.908/0001-65</v>
          </cell>
        </row>
        <row r="2736">
          <cell r="A2736" t="str">
            <v>03.776.386/0001-16</v>
          </cell>
        </row>
        <row r="2737">
          <cell r="A2737" t="str">
            <v>03.776.645/0001-09</v>
          </cell>
        </row>
        <row r="2738">
          <cell r="A2738" t="str">
            <v>03.778.364/0001-95</v>
          </cell>
        </row>
        <row r="2739">
          <cell r="A2739" t="str">
            <v>03.778.656/0001-28</v>
          </cell>
        </row>
        <row r="2740">
          <cell r="A2740" t="str">
            <v>03.778.732/0001-03</v>
          </cell>
        </row>
        <row r="2741">
          <cell r="A2741" t="str">
            <v>03.779.458/0001-89</v>
          </cell>
        </row>
        <row r="2742">
          <cell r="A2742" t="str">
            <v>03.780.412/0001-80</v>
          </cell>
        </row>
        <row r="2743">
          <cell r="A2743" t="str">
            <v>03.780.498/0001-40</v>
          </cell>
        </row>
        <row r="2744">
          <cell r="A2744" t="str">
            <v>03.781.175/0001-71</v>
          </cell>
        </row>
        <row r="2745">
          <cell r="A2745" t="str">
            <v>03.781.503/0001-30</v>
          </cell>
        </row>
        <row r="2746">
          <cell r="A2746" t="str">
            <v>03.781.730/0001-65</v>
          </cell>
        </row>
        <row r="2747">
          <cell r="A2747" t="str">
            <v>03.782.057/0001-88</v>
          </cell>
        </row>
        <row r="2748">
          <cell r="A2748" t="str">
            <v>03.783.208/0001-12</v>
          </cell>
        </row>
        <row r="2749">
          <cell r="A2749" t="str">
            <v>03.783.475/0001-90</v>
          </cell>
        </row>
        <row r="2750">
          <cell r="A2750" t="str">
            <v>03.783.767/0001-22</v>
          </cell>
        </row>
        <row r="2751">
          <cell r="A2751" t="str">
            <v>03.784.765/0001-58</v>
          </cell>
        </row>
        <row r="2752">
          <cell r="A2752" t="str">
            <v>03.786.479/0001-21</v>
          </cell>
        </row>
        <row r="2753">
          <cell r="A2753" t="str">
            <v>03.787.394/0001-68</v>
          </cell>
        </row>
        <row r="2754">
          <cell r="A2754" t="str">
            <v>03.787.823/0001-05</v>
          </cell>
        </row>
        <row r="2755">
          <cell r="A2755" t="str">
            <v>03.788.115/0001-80</v>
          </cell>
        </row>
        <row r="2756">
          <cell r="A2756" t="str">
            <v>03.789.446/0001-35</v>
          </cell>
        </row>
        <row r="2757">
          <cell r="A2757" t="str">
            <v>03.790.616/0001-00</v>
          </cell>
        </row>
        <row r="2758">
          <cell r="A2758" t="str">
            <v>03.792.898/0001-76</v>
          </cell>
        </row>
        <row r="2759">
          <cell r="A2759" t="str">
            <v>03.793.250/0001-14</v>
          </cell>
        </row>
        <row r="2760">
          <cell r="A2760" t="str">
            <v>03.793.468/0001-79</v>
          </cell>
        </row>
        <row r="2761">
          <cell r="A2761" t="str">
            <v>03.794.297/0001-00</v>
          </cell>
        </row>
        <row r="2762">
          <cell r="A2762" t="str">
            <v>03.796.283/0001-18</v>
          </cell>
        </row>
        <row r="2763">
          <cell r="A2763" t="str">
            <v>03.796.445/0001-18</v>
          </cell>
        </row>
        <row r="2764">
          <cell r="A2764" t="str">
            <v>03.797.055/0001-62</v>
          </cell>
        </row>
        <row r="2765">
          <cell r="A2765" t="str">
            <v>03.797.304/0001-10</v>
          </cell>
        </row>
        <row r="2766">
          <cell r="A2766" t="str">
            <v>03.797.803/0001-07</v>
          </cell>
        </row>
        <row r="2767">
          <cell r="A2767" t="str">
            <v>03.797.837/0001-00</v>
          </cell>
        </row>
        <row r="2768">
          <cell r="A2768" t="str">
            <v>03.799.633/0001-08</v>
          </cell>
        </row>
        <row r="2769">
          <cell r="A2769" t="str">
            <v>03.799.751/0001-08</v>
          </cell>
        </row>
        <row r="2770">
          <cell r="A2770" t="str">
            <v>03.799.918/0001-30</v>
          </cell>
        </row>
        <row r="2771">
          <cell r="A2771" t="str">
            <v>03.8.2.87./587--70</v>
          </cell>
        </row>
        <row r="2772">
          <cell r="A2772" t="str">
            <v>03.801.502/0001-00</v>
          </cell>
        </row>
        <row r="2773">
          <cell r="A2773" t="str">
            <v>03.802.755/0001-06</v>
          </cell>
        </row>
        <row r="2774">
          <cell r="A2774" t="str">
            <v>03.805.093/0001-10</v>
          </cell>
        </row>
        <row r="2775">
          <cell r="A2775" t="str">
            <v>03.805.344/0001-66</v>
          </cell>
        </row>
        <row r="2776">
          <cell r="A2776" t="str">
            <v>03.805.628/0001-52</v>
          </cell>
        </row>
        <row r="2777">
          <cell r="A2777" t="str">
            <v>03.805.860/0001-90</v>
          </cell>
        </row>
        <row r="2778">
          <cell r="A2778" t="str">
            <v>03.811.008/0001-26</v>
          </cell>
        </row>
        <row r="2779">
          <cell r="A2779" t="str">
            <v>03.813.087/0001-04</v>
          </cell>
        </row>
        <row r="2780">
          <cell r="A2780" t="str">
            <v>03.815.415/0001-01</v>
          </cell>
        </row>
        <row r="2781">
          <cell r="A2781" t="str">
            <v>03.817.070/0001-25</v>
          </cell>
        </row>
        <row r="2782">
          <cell r="A2782" t="str">
            <v>03.823.654/0001-03</v>
          </cell>
        </row>
        <row r="2783">
          <cell r="A2783" t="str">
            <v>03.825.735/0001-42</v>
          </cell>
        </row>
        <row r="2784">
          <cell r="A2784" t="str">
            <v>03.825.828/0001-77</v>
          </cell>
        </row>
        <row r="2785">
          <cell r="A2785" t="str">
            <v>03.826.022/0001-01</v>
          </cell>
        </row>
        <row r="2786">
          <cell r="A2786" t="str">
            <v>03.827.071/0001-50</v>
          </cell>
        </row>
        <row r="2787">
          <cell r="A2787" t="str">
            <v>03.827.278/0001-25</v>
          </cell>
        </row>
        <row r="2788">
          <cell r="A2788" t="str">
            <v>03.827.869/0001-00</v>
          </cell>
        </row>
        <row r="2789">
          <cell r="A2789" t="str">
            <v>03.831.362/0002-01</v>
          </cell>
        </row>
        <row r="2790">
          <cell r="A2790" t="str">
            <v>03.832.254/0001-64</v>
          </cell>
        </row>
        <row r="2791">
          <cell r="A2791" t="str">
            <v>03.833.615/0001-97</v>
          </cell>
        </row>
        <row r="2792">
          <cell r="A2792" t="str">
            <v>03.834.863/0001-52</v>
          </cell>
        </row>
        <row r="2793">
          <cell r="A2793" t="str">
            <v>03.835.445/0001-80</v>
          </cell>
        </row>
        <row r="2794">
          <cell r="A2794" t="str">
            <v>03.836.575/0001-37</v>
          </cell>
        </row>
        <row r="2795">
          <cell r="A2795" t="str">
            <v>03.839.392/0001-75</v>
          </cell>
        </row>
        <row r="2796">
          <cell r="A2796" t="str">
            <v>03.839.950/0001-00</v>
          </cell>
        </row>
        <row r="2797">
          <cell r="A2797" t="str">
            <v>03.840.959/0001-23</v>
          </cell>
        </row>
        <row r="2798">
          <cell r="A2798" t="str">
            <v>03.846.884/0001-98</v>
          </cell>
        </row>
        <row r="2799">
          <cell r="A2799" t="str">
            <v>03.848.113/0001-30</v>
          </cell>
        </row>
        <row r="2800">
          <cell r="A2800" t="str">
            <v>03.848.688/0009-00</v>
          </cell>
        </row>
        <row r="2801">
          <cell r="A2801" t="str">
            <v>03.848.688/0013-96</v>
          </cell>
        </row>
        <row r="2802">
          <cell r="A2802" t="str">
            <v>03.852.799/0001-32</v>
          </cell>
        </row>
        <row r="2803">
          <cell r="A2803" t="str">
            <v>03.853.343/0001-97</v>
          </cell>
        </row>
        <row r="2804">
          <cell r="A2804" t="str">
            <v>03.854.927/0001-87</v>
          </cell>
        </row>
        <row r="2805">
          <cell r="A2805" t="str">
            <v>03.858.590/0001-86</v>
          </cell>
        </row>
        <row r="2806">
          <cell r="A2806" t="str">
            <v>03.860.208/0001-79</v>
          </cell>
        </row>
        <row r="2807">
          <cell r="A2807" t="str">
            <v>03.863.634/0001-66</v>
          </cell>
        </row>
        <row r="2808">
          <cell r="A2808" t="str">
            <v>03.865.647/0001-74</v>
          </cell>
        </row>
        <row r="2809">
          <cell r="A2809" t="str">
            <v>03.866.637/0001-53</v>
          </cell>
        </row>
        <row r="2810">
          <cell r="A2810" t="str">
            <v>03.868.060/0001-19</v>
          </cell>
        </row>
        <row r="2811">
          <cell r="A2811" t="str">
            <v>03.868.938/0001-16</v>
          </cell>
        </row>
        <row r="2812">
          <cell r="A2812" t="str">
            <v>03.869.840/0001-83</v>
          </cell>
        </row>
        <row r="2813">
          <cell r="A2813" t="str">
            <v>03.870.514/0001-96</v>
          </cell>
        </row>
        <row r="2814">
          <cell r="A2814" t="str">
            <v>03.871.002/0001-44</v>
          </cell>
        </row>
        <row r="2815">
          <cell r="A2815" t="str">
            <v>03.872.011/0001-50</v>
          </cell>
        </row>
        <row r="2816">
          <cell r="A2816" t="str">
            <v>03.874.973/0001-48</v>
          </cell>
        </row>
        <row r="2817">
          <cell r="A2817" t="str">
            <v>03.876.454/0001-19</v>
          </cell>
        </row>
        <row r="2818">
          <cell r="A2818" t="str">
            <v>03.877.322/0001-01</v>
          </cell>
        </row>
        <row r="2819">
          <cell r="A2819" t="str">
            <v>03.879.374/0001-17</v>
          </cell>
        </row>
        <row r="2820">
          <cell r="A2820" t="str">
            <v>03.882.829/0001-53</v>
          </cell>
        </row>
        <row r="2821">
          <cell r="A2821" t="str">
            <v>03.882.916/0001-00</v>
          </cell>
        </row>
        <row r="2822">
          <cell r="A2822" t="str">
            <v>03.884.214/0001-66</v>
          </cell>
        </row>
        <row r="2823">
          <cell r="A2823" t="str">
            <v>03.884.873/0001-00</v>
          </cell>
        </row>
        <row r="2824">
          <cell r="A2824" t="str">
            <v>03.885.020/0001-85</v>
          </cell>
        </row>
        <row r="2825">
          <cell r="A2825" t="str">
            <v>03.885.071/0001-07</v>
          </cell>
        </row>
        <row r="2826">
          <cell r="A2826" t="str">
            <v>03.886.386/0001-79</v>
          </cell>
        </row>
        <row r="2827">
          <cell r="A2827" t="str">
            <v>03.887.967/0001-25</v>
          </cell>
        </row>
        <row r="2828">
          <cell r="A2828" t="str">
            <v>03.888.121/0001-00</v>
          </cell>
        </row>
        <row r="2829">
          <cell r="A2829" t="str">
            <v>03.889.611/0001-20</v>
          </cell>
        </row>
        <row r="2830">
          <cell r="A2830" t="str">
            <v>03.889.682/0001-23</v>
          </cell>
        </row>
        <row r="2831">
          <cell r="A2831" t="str">
            <v>03.890.328/0001-19</v>
          </cell>
        </row>
        <row r="2832">
          <cell r="A2832" t="str">
            <v>03.895.202/0001-37</v>
          </cell>
        </row>
        <row r="2833">
          <cell r="A2833" t="str">
            <v>03.895.853/0001-27</v>
          </cell>
        </row>
        <row r="2834">
          <cell r="A2834" t="str">
            <v>03.895.859/0001-02</v>
          </cell>
        </row>
        <row r="2835">
          <cell r="A2835" t="str">
            <v>03.896.088/0001-60</v>
          </cell>
        </row>
        <row r="2836">
          <cell r="A2836" t="str">
            <v>03.896.994/0001-64</v>
          </cell>
        </row>
        <row r="2837">
          <cell r="A2837" t="str">
            <v>03.897.039/0001-41</v>
          </cell>
        </row>
        <row r="2838">
          <cell r="A2838" t="str">
            <v>03.898.010/0001-84</v>
          </cell>
        </row>
        <row r="2839">
          <cell r="A2839" t="str">
            <v>03.898.964/0001-97</v>
          </cell>
        </row>
        <row r="2840">
          <cell r="A2840" t="str">
            <v>03.900.003/0001-70</v>
          </cell>
        </row>
        <row r="2841">
          <cell r="A2841" t="str">
            <v>03.902.100/0001-00</v>
          </cell>
        </row>
        <row r="2842">
          <cell r="A2842" t="str">
            <v>03.904.642/0001-03</v>
          </cell>
        </row>
        <row r="2843">
          <cell r="A2843" t="str">
            <v>03.906.321/0001-48</v>
          </cell>
        </row>
        <row r="2844">
          <cell r="A2844" t="str">
            <v>03.907.342/0001-88</v>
          </cell>
        </row>
        <row r="2845">
          <cell r="A2845" t="str">
            <v>03.912.018/0001-58</v>
          </cell>
        </row>
        <row r="2846">
          <cell r="A2846" t="str">
            <v>03.912.084/0001-28</v>
          </cell>
        </row>
        <row r="2847">
          <cell r="A2847" t="str">
            <v>03.912.497/0001-02</v>
          </cell>
        </row>
        <row r="2848">
          <cell r="A2848" t="str">
            <v>03.914.189/0002-05</v>
          </cell>
        </row>
        <row r="2849">
          <cell r="A2849" t="str">
            <v>03.915.842/0001-61</v>
          </cell>
        </row>
        <row r="2850">
          <cell r="A2850" t="str">
            <v>03.916.651/0001-14</v>
          </cell>
        </row>
        <row r="2851">
          <cell r="A2851" t="str">
            <v>03.916.934/0001-66</v>
          </cell>
        </row>
        <row r="2852">
          <cell r="A2852" t="str">
            <v>03.918.238/0001-99</v>
          </cell>
        </row>
        <row r="2853">
          <cell r="A2853" t="str">
            <v>03.918.366/0001-32</v>
          </cell>
        </row>
        <row r="2854">
          <cell r="A2854" t="str">
            <v>03.921.617/0001-38</v>
          </cell>
        </row>
        <row r="2855">
          <cell r="A2855" t="str">
            <v>03.922.066/0001-27</v>
          </cell>
        </row>
        <row r="2856">
          <cell r="A2856" t="str">
            <v>03.924.771/0001-63</v>
          </cell>
        </row>
        <row r="2857">
          <cell r="A2857" t="str">
            <v>03.925.183/0001-44</v>
          </cell>
        </row>
        <row r="2858">
          <cell r="A2858" t="str">
            <v>03.927.359/0002-88</v>
          </cell>
        </row>
        <row r="2859">
          <cell r="A2859" t="str">
            <v>03.929.392/0001-66</v>
          </cell>
        </row>
        <row r="2860">
          <cell r="A2860" t="str">
            <v>03.929.852/0001-56</v>
          </cell>
        </row>
        <row r="2861">
          <cell r="A2861" t="str">
            <v>03.931.539/0001-52</v>
          </cell>
        </row>
        <row r="2862">
          <cell r="A2862" t="str">
            <v>03.931.735/0001-27</v>
          </cell>
        </row>
        <row r="2863">
          <cell r="A2863" t="str">
            <v>03.933.530/0001-80</v>
          </cell>
        </row>
        <row r="2864">
          <cell r="A2864" t="str">
            <v>03.933.530/0002-61</v>
          </cell>
        </row>
        <row r="2865">
          <cell r="A2865" t="str">
            <v>03.936.897/0001-58</v>
          </cell>
        </row>
        <row r="2866">
          <cell r="A2866" t="str">
            <v>03.938.233/0003-90</v>
          </cell>
        </row>
        <row r="2867">
          <cell r="A2867" t="str">
            <v>03.941.082/0001-67</v>
          </cell>
        </row>
        <row r="2868">
          <cell r="A2868" t="str">
            <v>03.942.286/0001-12</v>
          </cell>
        </row>
        <row r="2869">
          <cell r="A2869" t="str">
            <v>03.944.184/0001-36</v>
          </cell>
        </row>
        <row r="2870">
          <cell r="A2870" t="str">
            <v>03.944.335/0001-56</v>
          </cell>
        </row>
        <row r="2871">
          <cell r="A2871" t="str">
            <v>03.949.873/0001-33</v>
          </cell>
        </row>
        <row r="2872">
          <cell r="A2872" t="str">
            <v>03.954.845/0001-04</v>
          </cell>
        </row>
        <row r="2873">
          <cell r="A2873" t="str">
            <v>03.954.927/0001-59</v>
          </cell>
        </row>
        <row r="2874">
          <cell r="A2874" t="str">
            <v>03.958.785/0001-06</v>
          </cell>
        </row>
        <row r="2875">
          <cell r="A2875" t="str">
            <v>03.963.285/0001-54</v>
          </cell>
        </row>
        <row r="2876">
          <cell r="A2876" t="str">
            <v>03.963.789/0001-74</v>
          </cell>
        </row>
        <row r="2877">
          <cell r="A2877" t="str">
            <v>03.964.609/0001-79</v>
          </cell>
        </row>
        <row r="2878">
          <cell r="A2878" t="str">
            <v>03.965.446/0001-49</v>
          </cell>
        </row>
        <row r="2879">
          <cell r="A2879" t="str">
            <v>03.966.133/0001-05</v>
          </cell>
        </row>
        <row r="2880">
          <cell r="A2880" t="str">
            <v>03.969.910/0001-75</v>
          </cell>
        </row>
        <row r="2881">
          <cell r="A2881" t="str">
            <v>03.970.063/0001-69</v>
          </cell>
        </row>
        <row r="2882">
          <cell r="A2882" t="str">
            <v>03.970.828/0001-60</v>
          </cell>
        </row>
        <row r="2883">
          <cell r="A2883" t="str">
            <v>03.972.901/0001-33</v>
          </cell>
        </row>
        <row r="2884">
          <cell r="A2884" t="str">
            <v>03.973.581/0001-36</v>
          </cell>
        </row>
        <row r="2885">
          <cell r="A2885" t="str">
            <v>03.974.376/0001-95</v>
          </cell>
        </row>
        <row r="2886">
          <cell r="A2886" t="str">
            <v>03.975.412/0001-35</v>
          </cell>
        </row>
        <row r="2887">
          <cell r="A2887" t="str">
            <v>03.978.068/0001-38</v>
          </cell>
        </row>
        <row r="2888">
          <cell r="A2888" t="str">
            <v>03.978.635/0001-56</v>
          </cell>
        </row>
        <row r="2889">
          <cell r="A2889" t="str">
            <v>03.982.464/0002-10</v>
          </cell>
        </row>
        <row r="2890">
          <cell r="A2890" t="str">
            <v>03.982.464/0005-62</v>
          </cell>
        </row>
        <row r="2891">
          <cell r="A2891" t="str">
            <v>03.986.047/0001-64</v>
          </cell>
        </row>
        <row r="2892">
          <cell r="A2892" t="str">
            <v>03.986.168/0001-06</v>
          </cell>
        </row>
        <row r="2893">
          <cell r="A2893" t="str">
            <v>03.986.455/0001-16</v>
          </cell>
        </row>
        <row r="2894">
          <cell r="A2894" t="str">
            <v>03.987.584/0001-29</v>
          </cell>
        </row>
        <row r="2895">
          <cell r="A2895" t="str">
            <v>03.989.127/0001-73</v>
          </cell>
        </row>
        <row r="2896">
          <cell r="A2896" t="str">
            <v>03.991.406/0001-71</v>
          </cell>
        </row>
        <row r="2897">
          <cell r="A2897" t="str">
            <v>03.993.368/0001-96</v>
          </cell>
        </row>
        <row r="2898">
          <cell r="A2898" t="str">
            <v>03.993.397/0001-58</v>
          </cell>
        </row>
        <row r="2899">
          <cell r="A2899" t="str">
            <v>03.993.804/0001-27</v>
          </cell>
        </row>
        <row r="2900">
          <cell r="A2900" t="str">
            <v>03.993.894/0001-56</v>
          </cell>
        </row>
        <row r="2901">
          <cell r="A2901" t="str">
            <v>03.994.049/0001-03</v>
          </cell>
        </row>
        <row r="2902">
          <cell r="A2902" t="str">
            <v>03.996.036/0001-65</v>
          </cell>
        </row>
        <row r="2903">
          <cell r="A2903" t="str">
            <v>03.997.929/0001-25</v>
          </cell>
        </row>
        <row r="2904">
          <cell r="A2904" t="str">
            <v>03.998.113/0001-16</v>
          </cell>
        </row>
        <row r="2905">
          <cell r="A2905" t="str">
            <v>03.998.351/0001-21</v>
          </cell>
        </row>
        <row r="2906">
          <cell r="A2906" t="str">
            <v>03.998.716/0001-18</v>
          </cell>
        </row>
        <row r="2907">
          <cell r="A2907" t="str">
            <v xml:space="preserve">030.232.707-08    </v>
          </cell>
        </row>
        <row r="2908">
          <cell r="A2908" t="str">
            <v xml:space="preserve">032.187.827-24    </v>
          </cell>
        </row>
        <row r="2909">
          <cell r="A2909" t="str">
            <v xml:space="preserve">033.212.657-96    </v>
          </cell>
        </row>
        <row r="2910">
          <cell r="A2910" t="str">
            <v xml:space="preserve">033.496.737-67    </v>
          </cell>
        </row>
        <row r="2911">
          <cell r="A2911" t="str">
            <v xml:space="preserve">038.014.337-22    </v>
          </cell>
        </row>
        <row r="2912">
          <cell r="A2912" t="str">
            <v>04 626 634 0001 05</v>
          </cell>
        </row>
        <row r="2913">
          <cell r="A2913" t="str">
            <v>04 626 634 0001 05</v>
          </cell>
        </row>
        <row r="2914">
          <cell r="A2914" t="str">
            <v>04.001.021/0001-82</v>
          </cell>
        </row>
        <row r="2915">
          <cell r="A2915" t="str">
            <v>04.002.080/0001-75</v>
          </cell>
        </row>
        <row r="2916">
          <cell r="A2916" t="str">
            <v>04.002.395/0001-12</v>
          </cell>
        </row>
        <row r="2917">
          <cell r="A2917" t="str">
            <v>04.003.845/0001-91</v>
          </cell>
        </row>
        <row r="2918">
          <cell r="A2918" t="str">
            <v>04.004.755/0001-15</v>
          </cell>
        </row>
        <row r="2919">
          <cell r="A2919" t="str">
            <v>04.012.220/0001-96</v>
          </cell>
        </row>
        <row r="2920">
          <cell r="A2920" t="str">
            <v>04.016.870/0001-00</v>
          </cell>
        </row>
        <row r="2921">
          <cell r="A2921" t="str">
            <v>04.018.492/0001-01</v>
          </cell>
        </row>
        <row r="2922">
          <cell r="A2922" t="str">
            <v>04.019.129/0001-00</v>
          </cell>
        </row>
        <row r="2923">
          <cell r="A2923" t="str">
            <v>04.020.028/0002-22</v>
          </cell>
        </row>
        <row r="2924">
          <cell r="A2924" t="str">
            <v>04.021.744/0001-43</v>
          </cell>
        </row>
        <row r="2925">
          <cell r="A2925" t="str">
            <v>04.022.404/0001-37</v>
          </cell>
        </row>
        <row r="2926">
          <cell r="A2926" t="str">
            <v>04.022.815/0001-22</v>
          </cell>
        </row>
        <row r="2927">
          <cell r="A2927" t="str">
            <v>04.022.956/0001-45</v>
          </cell>
        </row>
        <row r="2928">
          <cell r="A2928" t="str">
            <v>04.023.324/0001-04</v>
          </cell>
        </row>
        <row r="2929">
          <cell r="A2929" t="str">
            <v>04.024.058/0001-26</v>
          </cell>
        </row>
        <row r="2930">
          <cell r="A2930" t="str">
            <v>04.027.046/0001-55</v>
          </cell>
        </row>
        <row r="2931">
          <cell r="A2931" t="str">
            <v>04.028.204/0001-91</v>
          </cell>
        </row>
        <row r="2932">
          <cell r="A2932" t="str">
            <v>04.028.248/0001-11</v>
          </cell>
        </row>
        <row r="2933">
          <cell r="A2933" t="str">
            <v>04.029.160/0001-14</v>
          </cell>
        </row>
        <row r="2934">
          <cell r="A2934" t="str">
            <v>04.029.901/0001-67</v>
          </cell>
        </row>
        <row r="2935">
          <cell r="A2935" t="str">
            <v>04.030.361/0001-31</v>
          </cell>
        </row>
        <row r="2936">
          <cell r="A2936" t="str">
            <v>04.030.571/0001-20</v>
          </cell>
        </row>
        <row r="2937">
          <cell r="A2937" t="str">
            <v>04.031.874/0001-67</v>
          </cell>
        </row>
        <row r="2938">
          <cell r="A2938" t="str">
            <v>04.032.295/0001-39</v>
          </cell>
        </row>
        <row r="2939">
          <cell r="A2939" t="str">
            <v>04.032.668/0001-71</v>
          </cell>
        </row>
        <row r="2940">
          <cell r="A2940" t="str">
            <v>04.033.089/0001-43</v>
          </cell>
        </row>
        <row r="2941">
          <cell r="A2941" t="str">
            <v>04.033.671/0001-00</v>
          </cell>
        </row>
        <row r="2942">
          <cell r="A2942" t="str">
            <v>04.035.410/0001-29</v>
          </cell>
        </row>
        <row r="2943">
          <cell r="A2943" t="str">
            <v>04.036.966/0001-30</v>
          </cell>
        </row>
        <row r="2944">
          <cell r="A2944" t="str">
            <v>04.037.483/0001-50</v>
          </cell>
        </row>
        <row r="2945">
          <cell r="A2945" t="str">
            <v>04.038.479/0001-06</v>
          </cell>
        </row>
        <row r="2946">
          <cell r="A2946" t="str">
            <v>04.040.525/0001-01</v>
          </cell>
        </row>
        <row r="2947">
          <cell r="A2947" t="str">
            <v>04.042.639/0001-90</v>
          </cell>
        </row>
        <row r="2948">
          <cell r="A2948" t="str">
            <v>04.044.308/0001-90</v>
          </cell>
        </row>
        <row r="2949">
          <cell r="A2949" t="str">
            <v>04.044.752/0001-05</v>
          </cell>
        </row>
        <row r="2950">
          <cell r="A2950" t="str">
            <v>04.045.559/0001-99</v>
          </cell>
        </row>
        <row r="2951">
          <cell r="A2951" t="str">
            <v>04.045.561/0001-68</v>
          </cell>
        </row>
        <row r="2952">
          <cell r="A2952" t="str">
            <v>04.045.749/0001-06</v>
          </cell>
        </row>
        <row r="2953">
          <cell r="A2953" t="str">
            <v>04.047.998/0001-30</v>
          </cell>
        </row>
        <row r="2954">
          <cell r="A2954" t="str">
            <v>04.048.226/0001-13</v>
          </cell>
        </row>
        <row r="2955">
          <cell r="A2955" t="str">
            <v>04.049.497/0116-32</v>
          </cell>
        </row>
        <row r="2956">
          <cell r="A2956" t="str">
            <v>04.049.596/0001-75</v>
          </cell>
        </row>
        <row r="2957">
          <cell r="A2957" t="str">
            <v>04.049.617/0001-52</v>
          </cell>
        </row>
        <row r="2958">
          <cell r="A2958" t="str">
            <v>04.049.634/0001-90</v>
          </cell>
        </row>
        <row r="2959">
          <cell r="A2959" t="str">
            <v>04.050.645/0001-90</v>
          </cell>
        </row>
        <row r="2960">
          <cell r="A2960" t="str">
            <v>04.050.957/0001-01</v>
          </cell>
        </row>
        <row r="2961">
          <cell r="A2961" t="str">
            <v>04.051.976/0001-44</v>
          </cell>
        </row>
        <row r="2962">
          <cell r="A2962" t="str">
            <v>04.052.073/0001-88</v>
          </cell>
        </row>
        <row r="2963">
          <cell r="A2963" t="str">
            <v>04.052.123/0001-27</v>
          </cell>
        </row>
        <row r="2964">
          <cell r="A2964" t="str">
            <v>04.052.258/0001-92</v>
          </cell>
        </row>
        <row r="2965">
          <cell r="A2965" t="str">
            <v>04.054.595/0001-19</v>
          </cell>
        </row>
        <row r="2966">
          <cell r="A2966" t="str">
            <v>04.054.796/0001-16</v>
          </cell>
        </row>
        <row r="2967">
          <cell r="A2967" t="str">
            <v>04.056.286/0001-88</v>
          </cell>
        </row>
        <row r="2968">
          <cell r="A2968" t="str">
            <v>04.057.715/0001-31</v>
          </cell>
        </row>
        <row r="2969">
          <cell r="A2969" t="str">
            <v>04.058.126/0001-78</v>
          </cell>
        </row>
        <row r="2970">
          <cell r="A2970" t="str">
            <v>04.058.567/0001-70</v>
          </cell>
        </row>
        <row r="2971">
          <cell r="A2971" t="str">
            <v>04.060.080/0001-21</v>
          </cell>
        </row>
        <row r="2972">
          <cell r="A2972" t="str">
            <v>04.060.173/0001-56</v>
          </cell>
        </row>
        <row r="2973">
          <cell r="A2973" t="str">
            <v>04.060.236/0001-74</v>
          </cell>
        </row>
        <row r="2974">
          <cell r="A2974" t="str">
            <v>04.062.944/0001-44</v>
          </cell>
        </row>
        <row r="2975">
          <cell r="A2975" t="str">
            <v>04.064.707/0001-12</v>
          </cell>
        </row>
        <row r="2976">
          <cell r="A2976" t="str">
            <v>04.065.274/0001-10</v>
          </cell>
        </row>
        <row r="2977">
          <cell r="A2977" t="str">
            <v>04.066.143/0006-61</v>
          </cell>
        </row>
        <row r="2978">
          <cell r="A2978" t="str">
            <v>04.067.550/0001-89</v>
          </cell>
        </row>
        <row r="2979">
          <cell r="A2979" t="str">
            <v>04.068.212/0001-61</v>
          </cell>
        </row>
        <row r="2980">
          <cell r="A2980" t="str">
            <v>04.070.771/0001-06</v>
          </cell>
        </row>
        <row r="2981">
          <cell r="A2981" t="str">
            <v>04.072.878/0001-93</v>
          </cell>
        </row>
        <row r="2982">
          <cell r="A2982" t="str">
            <v>04.073.611/0001-10</v>
          </cell>
        </row>
        <row r="2983">
          <cell r="A2983" t="str">
            <v>04.074.259/0001-38</v>
          </cell>
        </row>
        <row r="2984">
          <cell r="A2984" t="str">
            <v>04.074.866/0001-06</v>
          </cell>
        </row>
        <row r="2985">
          <cell r="A2985" t="str">
            <v>04.077.502/0001-71</v>
          </cell>
        </row>
        <row r="2986">
          <cell r="A2986" t="str">
            <v>04.077.901/0001-32</v>
          </cell>
        </row>
        <row r="2987">
          <cell r="A2987" t="str">
            <v>04.079.614/0001-61</v>
          </cell>
        </row>
        <row r="2988">
          <cell r="A2988" t="str">
            <v>04.084.734/0001-57</v>
          </cell>
        </row>
        <row r="2989">
          <cell r="A2989" t="str">
            <v>04.085.470/0001-56</v>
          </cell>
        </row>
        <row r="2990">
          <cell r="A2990" t="str">
            <v>04.086.702/0001-90</v>
          </cell>
        </row>
        <row r="2991">
          <cell r="A2991" t="str">
            <v>04.087.511/0001-43</v>
          </cell>
        </row>
        <row r="2992">
          <cell r="A2992" t="str">
            <v>04.088.251/0001-20</v>
          </cell>
        </row>
        <row r="2993">
          <cell r="A2993" t="str">
            <v>04.088.590/0001-07</v>
          </cell>
        </row>
        <row r="2994">
          <cell r="A2994" t="str">
            <v>04.090.420/0001-67</v>
          </cell>
        </row>
        <row r="2995">
          <cell r="A2995" t="str">
            <v>04.093.500/0001-76</v>
          </cell>
        </row>
        <row r="2996">
          <cell r="A2996" t="str">
            <v>04.095.385/0001-79</v>
          </cell>
        </row>
        <row r="2997">
          <cell r="A2997" t="str">
            <v>04.095.718/0001-60</v>
          </cell>
        </row>
        <row r="2998">
          <cell r="A2998" t="str">
            <v>04.095.926/0001-69</v>
          </cell>
        </row>
        <row r="2999">
          <cell r="A2999" t="str">
            <v>04.097.985/0001-76</v>
          </cell>
        </row>
        <row r="3000">
          <cell r="A3000" t="str">
            <v>04.099.684/0001-81</v>
          </cell>
        </row>
        <row r="3001">
          <cell r="A3001" t="str">
            <v>04.100.149/0001-01</v>
          </cell>
        </row>
        <row r="3002">
          <cell r="A3002" t="str">
            <v>04.100.530/0001-62</v>
          </cell>
        </row>
        <row r="3003">
          <cell r="A3003" t="str">
            <v>04.101.024/0001-98</v>
          </cell>
        </row>
        <row r="3004">
          <cell r="A3004" t="str">
            <v>04.110.589/0001-31</v>
          </cell>
        </row>
        <row r="3005">
          <cell r="A3005" t="str">
            <v>04.112.911/0002-42</v>
          </cell>
        </row>
        <row r="3006">
          <cell r="A3006" t="str">
            <v>04.113.300/0001-38</v>
          </cell>
        </row>
        <row r="3007">
          <cell r="A3007" t="str">
            <v>04.113.789/0001-48</v>
          </cell>
        </row>
        <row r="3008">
          <cell r="A3008" t="str">
            <v>04.115.377/0001-47</v>
          </cell>
        </row>
        <row r="3009">
          <cell r="A3009" t="str">
            <v>04.116.958/0001-01</v>
          </cell>
        </row>
        <row r="3010">
          <cell r="A3010" t="str">
            <v>04.117.346/0001-25</v>
          </cell>
        </row>
        <row r="3011">
          <cell r="A3011" t="str">
            <v>04.120.525/0001-11</v>
          </cell>
        </row>
        <row r="3012">
          <cell r="A3012" t="str">
            <v>04.120.642/0001-85</v>
          </cell>
        </row>
        <row r="3013">
          <cell r="A3013" t="str">
            <v>04.123.151/0001-98</v>
          </cell>
        </row>
        <row r="3014">
          <cell r="A3014" t="str">
            <v>04.125.246/0001-40</v>
          </cell>
        </row>
        <row r="3015">
          <cell r="A3015" t="str">
            <v>04.125.333/0001-06</v>
          </cell>
        </row>
        <row r="3016">
          <cell r="A3016" t="str">
            <v>04.125.508/0001-77</v>
          </cell>
        </row>
        <row r="3017">
          <cell r="A3017" t="str">
            <v>04.125.812/0005-48</v>
          </cell>
        </row>
        <row r="3018">
          <cell r="A3018" t="str">
            <v>04.126.838/0001-87</v>
          </cell>
        </row>
        <row r="3019">
          <cell r="A3019" t="str">
            <v>04.128.159/0001-47</v>
          </cell>
        </row>
        <row r="3020">
          <cell r="A3020" t="str">
            <v>04.130.816/0003-52</v>
          </cell>
        </row>
        <row r="3021">
          <cell r="A3021" t="str">
            <v>04.131.096/0001-88</v>
          </cell>
        </row>
        <row r="3022">
          <cell r="A3022" t="str">
            <v>04.133.884/0001-03</v>
          </cell>
        </row>
        <row r="3023">
          <cell r="A3023" t="str">
            <v>04.134.537/0001-03</v>
          </cell>
        </row>
        <row r="3024">
          <cell r="A3024" t="str">
            <v>04.135.798/0001-30</v>
          </cell>
        </row>
        <row r="3025">
          <cell r="A3025" t="str">
            <v>04.138.561/0001-02</v>
          </cell>
        </row>
        <row r="3026">
          <cell r="A3026" t="str">
            <v>04.139.412/0001-68</v>
          </cell>
        </row>
        <row r="3027">
          <cell r="A3027" t="str">
            <v>04.140.129/0001-56</v>
          </cell>
        </row>
        <row r="3028">
          <cell r="A3028" t="str">
            <v>04.140.488/0001-03</v>
          </cell>
        </row>
        <row r="3029">
          <cell r="A3029" t="str">
            <v>04.144.462/0001-33</v>
          </cell>
        </row>
        <row r="3030">
          <cell r="A3030" t="str">
            <v>04.144.550/0001-35</v>
          </cell>
        </row>
        <row r="3031">
          <cell r="A3031" t="str">
            <v>04.144.727/0001-01</v>
          </cell>
        </row>
        <row r="3032">
          <cell r="A3032" t="str">
            <v>04.145.198/0001-52</v>
          </cell>
        </row>
        <row r="3033">
          <cell r="A3033" t="str">
            <v>04.145.536/0001-56</v>
          </cell>
        </row>
        <row r="3034">
          <cell r="A3034" t="str">
            <v>04.146.931/0001-53</v>
          </cell>
        </row>
        <row r="3035">
          <cell r="A3035" t="str">
            <v>04.147.379/0001-18</v>
          </cell>
        </row>
        <row r="3036">
          <cell r="A3036" t="str">
            <v>04.149.628/0001-04</v>
          </cell>
        </row>
        <row r="3037">
          <cell r="A3037" t="str">
            <v>04.150.487/0001-40</v>
          </cell>
        </row>
        <row r="3038">
          <cell r="A3038" t="str">
            <v>04.151.071/0001-46</v>
          </cell>
        </row>
        <row r="3039">
          <cell r="A3039" t="str">
            <v>04.153.864/0001-02</v>
          </cell>
        </row>
        <row r="3040">
          <cell r="A3040" t="str">
            <v>04.154.314/0001-08</v>
          </cell>
        </row>
        <row r="3041">
          <cell r="A3041" t="str">
            <v>04.155.132/0001-43</v>
          </cell>
        </row>
        <row r="3042">
          <cell r="A3042" t="str">
            <v>04.158.516/0001-10</v>
          </cell>
        </row>
        <row r="3043">
          <cell r="A3043" t="str">
            <v>04.158.554/0001-72</v>
          </cell>
        </row>
        <row r="3044">
          <cell r="A3044" t="str">
            <v>04.161.169/0001-84</v>
          </cell>
        </row>
        <row r="3045">
          <cell r="A3045" t="str">
            <v>04.165.360/0001-02</v>
          </cell>
        </row>
        <row r="3046">
          <cell r="A3046" t="str">
            <v>04.166.026/0001-65</v>
          </cell>
        </row>
        <row r="3047">
          <cell r="A3047" t="str">
            <v>04.166.612/0001-00</v>
          </cell>
        </row>
        <row r="3048">
          <cell r="A3048" t="str">
            <v>04.168.060/0001-79</v>
          </cell>
        </row>
        <row r="3049">
          <cell r="A3049" t="str">
            <v>04.168.835/0001-06</v>
          </cell>
        </row>
        <row r="3050">
          <cell r="A3050" t="str">
            <v>04.171.388/0001-44</v>
          </cell>
        </row>
        <row r="3051">
          <cell r="A3051" t="str">
            <v>04.171.586/0001-08</v>
          </cell>
        </row>
        <row r="3052">
          <cell r="A3052" t="str">
            <v>04.171.993/0001-15</v>
          </cell>
        </row>
        <row r="3053">
          <cell r="A3053" t="str">
            <v>04.172.143/0001-31</v>
          </cell>
        </row>
        <row r="3054">
          <cell r="A3054" t="str">
            <v>04.175.078/0001-06</v>
          </cell>
        </row>
        <row r="3055">
          <cell r="A3055" t="str">
            <v>04.175.104/0001-98</v>
          </cell>
        </row>
        <row r="3056">
          <cell r="A3056" t="str">
            <v>04.177.248/0001-83</v>
          </cell>
        </row>
        <row r="3057">
          <cell r="A3057" t="str">
            <v>04.177.338/0001-74</v>
          </cell>
        </row>
        <row r="3058">
          <cell r="A3058" t="str">
            <v>04.178.077/0001-07</v>
          </cell>
        </row>
        <row r="3059">
          <cell r="A3059" t="str">
            <v>04.178.100/0001-63</v>
          </cell>
        </row>
        <row r="3060">
          <cell r="A3060" t="str">
            <v>04.178.637/0001-23</v>
          </cell>
        </row>
        <row r="3061">
          <cell r="A3061" t="str">
            <v>04.180.160/0001-10</v>
          </cell>
        </row>
        <row r="3062">
          <cell r="A3062" t="str">
            <v>04.180.208/0001-90</v>
          </cell>
        </row>
        <row r="3063">
          <cell r="A3063" t="str">
            <v>04.182.250/0001-40</v>
          </cell>
        </row>
        <row r="3064">
          <cell r="A3064" t="str">
            <v>04.182.652/0001-45</v>
          </cell>
        </row>
        <row r="3065">
          <cell r="A3065" t="str">
            <v>04.183.218/0001-80</v>
          </cell>
        </row>
        <row r="3066">
          <cell r="A3066" t="str">
            <v>04.184.981/0001-25</v>
          </cell>
        </row>
        <row r="3067">
          <cell r="A3067" t="str">
            <v>04.186.924/0001-85</v>
          </cell>
        </row>
        <row r="3068">
          <cell r="A3068" t="str">
            <v>04.187.580/0003-90</v>
          </cell>
        </row>
        <row r="3069">
          <cell r="A3069" t="str">
            <v>04.187.749/0001-40</v>
          </cell>
        </row>
        <row r="3070">
          <cell r="A3070" t="str">
            <v>04.188.675/0001-67</v>
          </cell>
        </row>
        <row r="3071">
          <cell r="A3071" t="str">
            <v>04.192.204/0001-22</v>
          </cell>
        </row>
        <row r="3072">
          <cell r="A3072" t="str">
            <v>04.192.328/0001-08</v>
          </cell>
        </row>
        <row r="3073">
          <cell r="A3073" t="str">
            <v>04.194.021/0001-46</v>
          </cell>
        </row>
        <row r="3074">
          <cell r="A3074" t="str">
            <v>04.194.241/0001-70</v>
          </cell>
        </row>
        <row r="3075">
          <cell r="A3075" t="str">
            <v>04.196.430/0001-81</v>
          </cell>
        </row>
        <row r="3076">
          <cell r="A3076" t="str">
            <v>04.199.109/0001-50</v>
          </cell>
        </row>
        <row r="3077">
          <cell r="A3077" t="str">
            <v>04.201.564/0001-43</v>
          </cell>
        </row>
        <row r="3078">
          <cell r="A3078" t="str">
            <v>04.201.608/0001-35</v>
          </cell>
        </row>
        <row r="3079">
          <cell r="A3079" t="str">
            <v>04.201.741/0001-91</v>
          </cell>
        </row>
        <row r="3080">
          <cell r="A3080" t="str">
            <v>04.201.825/0001-25</v>
          </cell>
        </row>
        <row r="3081">
          <cell r="A3081" t="str">
            <v>04.202.007/0001-47</v>
          </cell>
        </row>
        <row r="3082">
          <cell r="A3082" t="str">
            <v>04.202.857/0001-45</v>
          </cell>
        </row>
        <row r="3083">
          <cell r="A3083" t="str">
            <v>04.203.145/0001-40</v>
          </cell>
        </row>
        <row r="3084">
          <cell r="A3084" t="str">
            <v>04.203.686/0001-79</v>
          </cell>
        </row>
        <row r="3085">
          <cell r="A3085" t="str">
            <v>04.203.989/0001-91</v>
          </cell>
        </row>
        <row r="3086">
          <cell r="A3086" t="str">
            <v>04.205.087/0001-94</v>
          </cell>
        </row>
        <row r="3087">
          <cell r="A3087" t="str">
            <v>04.205.610/0001-82</v>
          </cell>
        </row>
        <row r="3088">
          <cell r="A3088" t="str">
            <v>04.206.040/0015-40</v>
          </cell>
        </row>
        <row r="3089">
          <cell r="A3089" t="str">
            <v>04.206.050/0001-80</v>
          </cell>
        </row>
        <row r="3090">
          <cell r="A3090" t="str">
            <v>04.206.050/0028-09</v>
          </cell>
        </row>
        <row r="3091">
          <cell r="A3091" t="str">
            <v>04.206.050/0044-10</v>
          </cell>
        </row>
        <row r="3092">
          <cell r="A3092" t="str">
            <v>04.206.050/0046-82</v>
          </cell>
        </row>
        <row r="3093">
          <cell r="A3093" t="str">
            <v>04.206.050/0052-20</v>
          </cell>
        </row>
        <row r="3094">
          <cell r="A3094" t="str">
            <v>04.206.050/0053-01</v>
          </cell>
        </row>
        <row r="3095">
          <cell r="A3095" t="str">
            <v>04.206.613/0001-30</v>
          </cell>
        </row>
        <row r="3096">
          <cell r="A3096" t="str">
            <v>04.209.038/0001-20</v>
          </cell>
        </row>
        <row r="3097">
          <cell r="A3097" t="str">
            <v>04.209.175/0001-64</v>
          </cell>
        </row>
        <row r="3098">
          <cell r="A3098" t="str">
            <v>04.209.352/0001-02</v>
          </cell>
        </row>
        <row r="3099">
          <cell r="A3099" t="str">
            <v>04.209.398/0001-21</v>
          </cell>
        </row>
        <row r="3100">
          <cell r="A3100" t="str">
            <v>04.210.139/0001-10</v>
          </cell>
        </row>
        <row r="3101">
          <cell r="A3101" t="str">
            <v>04.213.522/0001-22</v>
          </cell>
        </row>
        <row r="3102">
          <cell r="A3102" t="str">
            <v>04.214.584/0001-59</v>
          </cell>
        </row>
        <row r="3103">
          <cell r="A3103" t="str">
            <v>04.215.017/0001-17</v>
          </cell>
        </row>
        <row r="3104">
          <cell r="A3104" t="str">
            <v>04.216.036/0001-68</v>
          </cell>
        </row>
        <row r="3105">
          <cell r="A3105" t="str">
            <v>04.216.261/0001-02</v>
          </cell>
        </row>
        <row r="3106">
          <cell r="A3106" t="str">
            <v>04.216.631/0001-01</v>
          </cell>
        </row>
        <row r="3107">
          <cell r="A3107" t="str">
            <v>04.217.636/0001-40</v>
          </cell>
        </row>
        <row r="3108">
          <cell r="A3108" t="str">
            <v>04.217.939/0001-63</v>
          </cell>
        </row>
        <row r="3109">
          <cell r="A3109" t="str">
            <v>04.218.335/0001-31</v>
          </cell>
        </row>
        <row r="3110">
          <cell r="A3110" t="str">
            <v>04.218.345/0001-77</v>
          </cell>
        </row>
        <row r="3111">
          <cell r="A3111" t="str">
            <v>04.220.048/0001-66</v>
          </cell>
        </row>
        <row r="3112">
          <cell r="A3112" t="str">
            <v>04.220.135/0001-13</v>
          </cell>
        </row>
        <row r="3113">
          <cell r="A3113" t="str">
            <v>04.220.636/0002-80</v>
          </cell>
        </row>
        <row r="3114">
          <cell r="A3114" t="str">
            <v>04.223.906/0001-26</v>
          </cell>
        </row>
        <row r="3115">
          <cell r="A3115" t="str">
            <v>04.225.789/0001-30</v>
          </cell>
        </row>
        <row r="3116">
          <cell r="A3116" t="str">
            <v>04.226.829/0001-68</v>
          </cell>
        </row>
        <row r="3117">
          <cell r="A3117" t="str">
            <v>04.227.374/0001-03</v>
          </cell>
        </row>
        <row r="3118">
          <cell r="A3118" t="str">
            <v>04.229.298/0001-67</v>
          </cell>
        </row>
        <row r="3119">
          <cell r="A3119" t="str">
            <v>04.230.234/0001-86</v>
          </cell>
        </row>
        <row r="3120">
          <cell r="A3120" t="str">
            <v>04.230.364/0001-19</v>
          </cell>
        </row>
        <row r="3121">
          <cell r="A3121" t="str">
            <v>04.231.145/0001-54</v>
          </cell>
        </row>
        <row r="3122">
          <cell r="A3122" t="str">
            <v>04.233.654/0001-16</v>
          </cell>
        </row>
        <row r="3123">
          <cell r="A3123" t="str">
            <v>04.236.902/0001-82</v>
          </cell>
        </row>
        <row r="3124">
          <cell r="A3124" t="str">
            <v>04.238.644/0001-73</v>
          </cell>
        </row>
        <row r="3125">
          <cell r="A3125" t="str">
            <v>04.238.931/0001-83</v>
          </cell>
        </row>
        <row r="3126">
          <cell r="A3126" t="str">
            <v>04.240.094/0001-27</v>
          </cell>
        </row>
        <row r="3127">
          <cell r="A3127" t="str">
            <v>04.241.180/0001-54</v>
          </cell>
        </row>
        <row r="3128">
          <cell r="A3128" t="str">
            <v>04.241.273/0001-89</v>
          </cell>
        </row>
        <row r="3129">
          <cell r="A3129" t="str">
            <v>04.242.802/0001-69</v>
          </cell>
        </row>
        <row r="3130">
          <cell r="A3130" t="str">
            <v>04.242.946/0001-15</v>
          </cell>
        </row>
        <row r="3131">
          <cell r="A3131" t="str">
            <v>04.244.538/0001-00</v>
          </cell>
        </row>
        <row r="3132">
          <cell r="A3132" t="str">
            <v>04.251.797/0001-50</v>
          </cell>
        </row>
        <row r="3133">
          <cell r="A3133" t="str">
            <v>04.252.277/0001-62</v>
          </cell>
        </row>
        <row r="3134">
          <cell r="A3134" t="str">
            <v>04.252.787/0001-30</v>
          </cell>
        </row>
        <row r="3135">
          <cell r="A3135" t="str">
            <v>04.254.189/0001-08</v>
          </cell>
        </row>
        <row r="3136">
          <cell r="A3136" t="str">
            <v>04.254.395/0001-00</v>
          </cell>
        </row>
        <row r="3137">
          <cell r="A3137" t="str">
            <v>04.256.309/0001-06</v>
          </cell>
        </row>
        <row r="3138">
          <cell r="A3138" t="str">
            <v>04.256.645/0001-40</v>
          </cell>
        </row>
        <row r="3139">
          <cell r="A3139" t="str">
            <v>04.257.373/0001-01</v>
          </cell>
        </row>
        <row r="3140">
          <cell r="A3140" t="str">
            <v>04.257.524/0001-13</v>
          </cell>
        </row>
        <row r="3141">
          <cell r="A3141" t="str">
            <v>04.258.482/0001-35</v>
          </cell>
        </row>
        <row r="3142">
          <cell r="A3142" t="str">
            <v>04.259.372/0001-98</v>
          </cell>
        </row>
        <row r="3143">
          <cell r="A3143" t="str">
            <v>04.260.786/0001-37</v>
          </cell>
        </row>
        <row r="3144">
          <cell r="A3144" t="str">
            <v>04.260.786/0002-18</v>
          </cell>
        </row>
        <row r="3145">
          <cell r="A3145" t="str">
            <v>04.262.229/0001-55</v>
          </cell>
        </row>
        <row r="3146">
          <cell r="A3146" t="str">
            <v>04.262.771/0001-08</v>
          </cell>
        </row>
        <row r="3147">
          <cell r="A3147" t="str">
            <v>04.264.680/0001-01</v>
          </cell>
        </row>
        <row r="3148">
          <cell r="A3148" t="str">
            <v>04.264.686/0001-89</v>
          </cell>
        </row>
        <row r="3149">
          <cell r="A3149" t="str">
            <v>04.265.871/0001-98</v>
          </cell>
        </row>
        <row r="3150">
          <cell r="A3150" t="str">
            <v>04.265.899/0001-25</v>
          </cell>
        </row>
        <row r="3151">
          <cell r="A3151" t="str">
            <v>04.267.638/0001-44</v>
          </cell>
        </row>
        <row r="3152">
          <cell r="A3152" t="str">
            <v>04.269.360/0001-44</v>
          </cell>
        </row>
        <row r="3153">
          <cell r="A3153" t="str">
            <v>04.272.578/0001-58</v>
          </cell>
        </row>
        <row r="3154">
          <cell r="A3154" t="str">
            <v>04.273.829/0001-19</v>
          </cell>
        </row>
        <row r="3155">
          <cell r="A3155" t="str">
            <v>04.274.317/0001-77</v>
          </cell>
        </row>
        <row r="3156">
          <cell r="A3156" t="str">
            <v>04.274.506/0001-40</v>
          </cell>
        </row>
        <row r="3157">
          <cell r="A3157" t="str">
            <v>04.274.722/0001-95</v>
          </cell>
        </row>
        <row r="3158">
          <cell r="A3158" t="str">
            <v>04.274.835/0001-90</v>
          </cell>
        </row>
        <row r="3159">
          <cell r="A3159" t="str">
            <v>04.275.017/0001-02</v>
          </cell>
        </row>
        <row r="3160">
          <cell r="A3160" t="str">
            <v>04.275.667/0001-58</v>
          </cell>
        </row>
        <row r="3161">
          <cell r="A3161" t="str">
            <v>04.277.268/0001-26</v>
          </cell>
        </row>
        <row r="3162">
          <cell r="A3162" t="str">
            <v>04.279.474/0001-75</v>
          </cell>
        </row>
        <row r="3163">
          <cell r="A3163" t="str">
            <v>04.279.700/0001-18</v>
          </cell>
        </row>
        <row r="3164">
          <cell r="A3164" t="str">
            <v>04.281.605/0001-59</v>
          </cell>
        </row>
        <row r="3165">
          <cell r="A3165" t="str">
            <v>04.282.911/0001-00</v>
          </cell>
        </row>
        <row r="3166">
          <cell r="A3166" t="str">
            <v>04.283.349/0001-39</v>
          </cell>
        </row>
        <row r="3167">
          <cell r="A3167" t="str">
            <v>04.283.533/0001-89</v>
          </cell>
        </row>
        <row r="3168">
          <cell r="A3168" t="str">
            <v>04.283.777/0001-61</v>
          </cell>
        </row>
        <row r="3169">
          <cell r="A3169" t="str">
            <v>04.283.992/0001-62</v>
          </cell>
        </row>
        <row r="3170">
          <cell r="A3170" t="str">
            <v>04.284.400/0001-27</v>
          </cell>
        </row>
        <row r="3171">
          <cell r="A3171" t="str">
            <v>04.284.773/0001-06</v>
          </cell>
        </row>
        <row r="3172">
          <cell r="A3172" t="str">
            <v>04.286.171/0001-80</v>
          </cell>
        </row>
        <row r="3173">
          <cell r="A3173" t="str">
            <v>04.287.600/0001-33</v>
          </cell>
        </row>
        <row r="3174">
          <cell r="A3174" t="str">
            <v>04.289.570/0001-02</v>
          </cell>
        </row>
        <row r="3175">
          <cell r="A3175" t="str">
            <v>04.292.788/0001-08</v>
          </cell>
        </row>
        <row r="3176">
          <cell r="A3176" t="str">
            <v>04.293.335/0001-04</v>
          </cell>
        </row>
        <row r="3177">
          <cell r="A3177" t="str">
            <v>04.297.082/0001-39</v>
          </cell>
        </row>
        <row r="3178">
          <cell r="A3178" t="str">
            <v>04.299.549/0001-80</v>
          </cell>
        </row>
        <row r="3179">
          <cell r="A3179" t="str">
            <v>04.301.314/0001-85</v>
          </cell>
        </row>
        <row r="3180">
          <cell r="A3180" t="str">
            <v>04.301.366/0001-51</v>
          </cell>
        </row>
        <row r="3181">
          <cell r="A3181" t="str">
            <v>04.301.489/0001-92</v>
          </cell>
        </row>
        <row r="3182">
          <cell r="A3182" t="str">
            <v>04.303.371/0001-01</v>
          </cell>
        </row>
        <row r="3183">
          <cell r="A3183" t="str">
            <v>04.304.615/0001-62</v>
          </cell>
        </row>
        <row r="3184">
          <cell r="A3184" t="str">
            <v>04.306.314/0001-78</v>
          </cell>
        </row>
        <row r="3185">
          <cell r="A3185" t="str">
            <v>04.306.695/0001-95</v>
          </cell>
        </row>
        <row r="3186">
          <cell r="A3186" t="str">
            <v>04.306.769/0001-93</v>
          </cell>
        </row>
        <row r="3187">
          <cell r="A3187" t="str">
            <v>04.307.496/0001-00</v>
          </cell>
        </row>
        <row r="3188">
          <cell r="A3188" t="str">
            <v>04.308.253/0001-88</v>
          </cell>
        </row>
        <row r="3189">
          <cell r="A3189" t="str">
            <v>04.308.497/0001-60</v>
          </cell>
        </row>
        <row r="3190">
          <cell r="A3190" t="str">
            <v>04.308.723/0001-03</v>
          </cell>
        </row>
        <row r="3191">
          <cell r="A3191" t="str">
            <v>04.309.695/0001-49</v>
          </cell>
        </row>
        <row r="3192">
          <cell r="A3192" t="str">
            <v>04.312.796/0001-79</v>
          </cell>
        </row>
        <row r="3193">
          <cell r="A3193" t="str">
            <v>04.312.811/0001-89</v>
          </cell>
        </row>
        <row r="3194">
          <cell r="A3194" t="str">
            <v>04.315.165/0001-03</v>
          </cell>
        </row>
        <row r="3195">
          <cell r="A3195" t="str">
            <v>04.315.617/0001-57</v>
          </cell>
        </row>
        <row r="3196">
          <cell r="A3196" t="str">
            <v>04.318.802/0001-03</v>
          </cell>
        </row>
        <row r="3197">
          <cell r="A3197" t="str">
            <v>04.320.901/0001-11</v>
          </cell>
        </row>
        <row r="3198">
          <cell r="A3198" t="str">
            <v>04.321.240/0001-49</v>
          </cell>
        </row>
        <row r="3199">
          <cell r="A3199" t="str">
            <v>04.321.756/0001-93</v>
          </cell>
        </row>
        <row r="3200">
          <cell r="A3200" t="str">
            <v>04.322.900/0001-06</v>
          </cell>
        </row>
        <row r="3201">
          <cell r="A3201" t="str">
            <v>04.324.423/0001-18</v>
          </cell>
        </row>
        <row r="3202">
          <cell r="A3202" t="str">
            <v>04.324.655/0001-76</v>
          </cell>
        </row>
        <row r="3203">
          <cell r="A3203" t="str">
            <v>04.327.369/0001-64</v>
          </cell>
        </row>
        <row r="3204">
          <cell r="A3204" t="str">
            <v>04.327.818/0001-74</v>
          </cell>
        </row>
        <row r="3205">
          <cell r="A3205" t="str">
            <v>04.328.436/0001-65</v>
          </cell>
        </row>
        <row r="3206">
          <cell r="A3206" t="str">
            <v>04.328.780/0001-54</v>
          </cell>
        </row>
        <row r="3207">
          <cell r="A3207" t="str">
            <v>04.329.248/0001-51</v>
          </cell>
        </row>
        <row r="3208">
          <cell r="A3208" t="str">
            <v>04.330.989/0001-52</v>
          </cell>
        </row>
        <row r="3209">
          <cell r="A3209" t="str">
            <v>04.334.396/0001-64</v>
          </cell>
        </row>
        <row r="3210">
          <cell r="A3210" t="str">
            <v>04.336.117/0001-00</v>
          </cell>
        </row>
        <row r="3211">
          <cell r="A3211" t="str">
            <v>04.337.074/0001-79</v>
          </cell>
        </row>
        <row r="3212">
          <cell r="A3212" t="str">
            <v>04.337.109/0002-50</v>
          </cell>
        </row>
        <row r="3213">
          <cell r="A3213" t="str">
            <v>04.339.028/0001-09</v>
          </cell>
        </row>
        <row r="3214">
          <cell r="A3214" t="str">
            <v>04.340.434/0001-91</v>
          </cell>
        </row>
        <row r="3215">
          <cell r="A3215" t="str">
            <v>04.340.575/0001-04</v>
          </cell>
        </row>
        <row r="3216">
          <cell r="A3216" t="str">
            <v>04.340.812/0001-37</v>
          </cell>
        </row>
        <row r="3217">
          <cell r="A3217" t="str">
            <v>04.342.065/0001-76</v>
          </cell>
        </row>
        <row r="3218">
          <cell r="A3218" t="str">
            <v>04.342.608/0001-55</v>
          </cell>
        </row>
        <row r="3219">
          <cell r="A3219" t="str">
            <v>04.342.893/0001-04</v>
          </cell>
        </row>
        <row r="3220">
          <cell r="A3220" t="str">
            <v>04.342.989/0001-72</v>
          </cell>
        </row>
        <row r="3221">
          <cell r="A3221" t="str">
            <v>04.343.325/0001-28</v>
          </cell>
        </row>
        <row r="3222">
          <cell r="A3222" t="str">
            <v>04.343.988/0001-42</v>
          </cell>
        </row>
        <row r="3223">
          <cell r="A3223" t="str">
            <v>04.344.877/0001-50</v>
          </cell>
        </row>
        <row r="3224">
          <cell r="A3224" t="str">
            <v>04.346.310/0002-02</v>
          </cell>
        </row>
        <row r="3225">
          <cell r="A3225" t="str">
            <v>04.346.772/0001-30</v>
          </cell>
        </row>
        <row r="3226">
          <cell r="A3226" t="str">
            <v>04.347.012/0001-48</v>
          </cell>
        </row>
        <row r="3227">
          <cell r="A3227" t="str">
            <v>04.348.030/0001-44</v>
          </cell>
        </row>
        <row r="3228">
          <cell r="A3228" t="str">
            <v>04.349.001/0001-05</v>
          </cell>
        </row>
        <row r="3229">
          <cell r="A3229" t="str">
            <v>04.350.383/0001-89</v>
          </cell>
        </row>
        <row r="3230">
          <cell r="A3230" t="str">
            <v>04.352.519/0001-90</v>
          </cell>
        </row>
        <row r="3231">
          <cell r="A3231" t="str">
            <v>04.357.718/0001-90</v>
          </cell>
        </row>
        <row r="3232">
          <cell r="A3232" t="str">
            <v>04.361.668/0001-15</v>
          </cell>
        </row>
        <row r="3233">
          <cell r="A3233" t="str">
            <v>04.361.835/0001-28</v>
          </cell>
        </row>
        <row r="3234">
          <cell r="A3234" t="str">
            <v>04.361.947/0001-89</v>
          </cell>
        </row>
        <row r="3235">
          <cell r="A3235" t="str">
            <v>04.363.177/0001-03</v>
          </cell>
        </row>
        <row r="3236">
          <cell r="A3236" t="str">
            <v>04.364.141/0001-44</v>
          </cell>
        </row>
        <row r="3237">
          <cell r="A3237" t="str">
            <v>04.365.114/0001-96</v>
          </cell>
        </row>
        <row r="3238">
          <cell r="A3238" t="str">
            <v>04.365.837/0001-95</v>
          </cell>
        </row>
        <row r="3239">
          <cell r="A3239" t="str">
            <v>04.366.083/0001-98</v>
          </cell>
        </row>
        <row r="3240">
          <cell r="A3240" t="str">
            <v>04.367.266/0001-28</v>
          </cell>
        </row>
        <row r="3241">
          <cell r="A3241" t="str">
            <v>04.369.166/0001-30</v>
          </cell>
        </row>
        <row r="3242">
          <cell r="A3242" t="str">
            <v>04.369.988/0001-11</v>
          </cell>
        </row>
        <row r="3243">
          <cell r="A3243" t="str">
            <v>04.370.470/0001-06</v>
          </cell>
        </row>
        <row r="3244">
          <cell r="A3244" t="str">
            <v>04.371.829/0001-51</v>
          </cell>
        </row>
        <row r="3245">
          <cell r="A3245" t="str">
            <v>04.372.008/0001-30</v>
          </cell>
        </row>
        <row r="3246">
          <cell r="A3246" t="str">
            <v>04.372.729/0001-40</v>
          </cell>
        </row>
        <row r="3247">
          <cell r="A3247" t="str">
            <v>04.373.191/0001-98</v>
          </cell>
        </row>
        <row r="3248">
          <cell r="A3248" t="str">
            <v>04.373.349/0001-20</v>
          </cell>
        </row>
        <row r="3249">
          <cell r="A3249" t="str">
            <v>04.373.490/0001-22</v>
          </cell>
        </row>
        <row r="3250">
          <cell r="A3250" t="str">
            <v>04.375.593/0001-21</v>
          </cell>
        </row>
        <row r="3251">
          <cell r="A3251" t="str">
            <v>04.379.704/0001-78</v>
          </cell>
        </row>
        <row r="3252">
          <cell r="A3252" t="str">
            <v>04.382.705/0001-71</v>
          </cell>
        </row>
        <row r="3253">
          <cell r="A3253" t="str">
            <v>04.383.000/0001-79</v>
          </cell>
        </row>
        <row r="3254">
          <cell r="A3254" t="str">
            <v>04.387.816/0001-70</v>
          </cell>
        </row>
        <row r="3255">
          <cell r="A3255" t="str">
            <v>04.387.831/0001-19</v>
          </cell>
        </row>
        <row r="3256">
          <cell r="A3256" t="str">
            <v>04.388.228/0001-51</v>
          </cell>
        </row>
        <row r="3257">
          <cell r="A3257" t="str">
            <v>04.388.243/0001-08</v>
          </cell>
        </row>
        <row r="3258">
          <cell r="A3258" t="str">
            <v>04.390.887/0001-22</v>
          </cell>
        </row>
        <row r="3259">
          <cell r="A3259" t="str">
            <v>04.391.252/0001-40</v>
          </cell>
        </row>
        <row r="3260">
          <cell r="A3260" t="str">
            <v>04.391.491/0001-08</v>
          </cell>
        </row>
        <row r="3261">
          <cell r="A3261" t="str">
            <v>04.393.201/0001-57</v>
          </cell>
        </row>
        <row r="3262">
          <cell r="A3262" t="str">
            <v>04.393.860/0001-93</v>
          </cell>
        </row>
        <row r="3263">
          <cell r="A3263" t="str">
            <v>04.395.643/0001-32</v>
          </cell>
        </row>
        <row r="3264">
          <cell r="A3264" t="str">
            <v>04.396.196/0001-36</v>
          </cell>
        </row>
        <row r="3265">
          <cell r="A3265" t="str">
            <v>04.396.491/0001-92</v>
          </cell>
        </row>
        <row r="3266">
          <cell r="A3266" t="str">
            <v>04.397.096/0001-24</v>
          </cell>
        </row>
        <row r="3267">
          <cell r="A3267" t="str">
            <v>04.397.623/0001-09</v>
          </cell>
        </row>
        <row r="3268">
          <cell r="A3268" t="str">
            <v>04.398.282/0001-88</v>
          </cell>
        </row>
        <row r="3269">
          <cell r="A3269" t="str">
            <v>04.401.511/0001-76</v>
          </cell>
        </row>
        <row r="3270">
          <cell r="A3270" t="str">
            <v>04.402.391/0001-21</v>
          </cell>
        </row>
        <row r="3271">
          <cell r="A3271" t="str">
            <v>04.402.725/0001-67</v>
          </cell>
        </row>
        <row r="3272">
          <cell r="A3272" t="str">
            <v>04.402.986/0001-87</v>
          </cell>
        </row>
        <row r="3273">
          <cell r="A3273" t="str">
            <v>04.404.678/0001-90</v>
          </cell>
        </row>
        <row r="3274">
          <cell r="A3274" t="str">
            <v>04.405.065/0001-78</v>
          </cell>
        </row>
        <row r="3275">
          <cell r="A3275" t="str">
            <v>04.405.127/0001-41</v>
          </cell>
        </row>
        <row r="3276">
          <cell r="A3276" t="str">
            <v>04.406.135/0001-02</v>
          </cell>
        </row>
        <row r="3277">
          <cell r="A3277" t="str">
            <v>04.407.315/0001-09</v>
          </cell>
        </row>
        <row r="3278">
          <cell r="A3278" t="str">
            <v>04.407.352/0001-17</v>
          </cell>
        </row>
        <row r="3279">
          <cell r="A3279" t="str">
            <v>04.408.725/0001-74</v>
          </cell>
        </row>
        <row r="3280">
          <cell r="A3280" t="str">
            <v>04.409.592/0001-50</v>
          </cell>
        </row>
        <row r="3281">
          <cell r="A3281" t="str">
            <v>04.409.597/0001-83</v>
          </cell>
        </row>
        <row r="3282">
          <cell r="A3282" t="str">
            <v>04.412.520/0001-62</v>
          </cell>
        </row>
        <row r="3283">
          <cell r="A3283" t="str">
            <v>04.414.069/0001-12</v>
          </cell>
        </row>
        <row r="3284">
          <cell r="A3284" t="str">
            <v>04.414.915/0001-02</v>
          </cell>
        </row>
        <row r="3285">
          <cell r="A3285" t="str">
            <v>04.417.793/0001-08</v>
          </cell>
        </row>
        <row r="3286">
          <cell r="A3286" t="str">
            <v>04.418.460/0001-95</v>
          </cell>
        </row>
        <row r="3287">
          <cell r="A3287" t="str">
            <v>04.418.710/0001-97</v>
          </cell>
        </row>
        <row r="3288">
          <cell r="A3288" t="str">
            <v>04.418.879/0001-47</v>
          </cell>
        </row>
        <row r="3289">
          <cell r="A3289" t="str">
            <v>04.420.230/0001-60</v>
          </cell>
        </row>
        <row r="3290">
          <cell r="A3290" t="str">
            <v>04.420.916/0005-85</v>
          </cell>
        </row>
        <row r="3291">
          <cell r="A3291" t="str">
            <v>04.423.613/0001-92</v>
          </cell>
        </row>
        <row r="3292">
          <cell r="A3292" t="str">
            <v>04.423.651/0001-45</v>
          </cell>
        </row>
        <row r="3293">
          <cell r="A3293" t="str">
            <v>04.424.344/0001-89</v>
          </cell>
        </row>
        <row r="3294">
          <cell r="A3294" t="str">
            <v>04.428.313/0001-04</v>
          </cell>
        </row>
        <row r="3295">
          <cell r="A3295" t="str">
            <v>04.428.457/0001-52</v>
          </cell>
        </row>
        <row r="3296">
          <cell r="A3296" t="str">
            <v>04.430.111/0001-99</v>
          </cell>
        </row>
        <row r="3297">
          <cell r="A3297" t="str">
            <v>04.430.297/0001-86</v>
          </cell>
        </row>
        <row r="3298">
          <cell r="A3298" t="str">
            <v>04.430.382/0001-44</v>
          </cell>
        </row>
        <row r="3299">
          <cell r="A3299" t="str">
            <v>04.431.089/0001-00</v>
          </cell>
        </row>
        <row r="3300">
          <cell r="A3300" t="str">
            <v>04.431.808/0001-84</v>
          </cell>
        </row>
        <row r="3301">
          <cell r="A3301" t="str">
            <v>04.433.548/0001-86</v>
          </cell>
        </row>
        <row r="3302">
          <cell r="A3302" t="str">
            <v>04.433.625/0001-06</v>
          </cell>
        </row>
        <row r="3303">
          <cell r="A3303" t="str">
            <v>04.433.861/0001-14</v>
          </cell>
        </row>
        <row r="3304">
          <cell r="A3304" t="str">
            <v>04.434.305/0001-62</v>
          </cell>
        </row>
        <row r="3305">
          <cell r="A3305" t="str">
            <v>04.434.690/0001-48</v>
          </cell>
        </row>
        <row r="3306">
          <cell r="A3306" t="str">
            <v>04.435.134/0001-96</v>
          </cell>
        </row>
        <row r="3307">
          <cell r="A3307" t="str">
            <v>04.438.260/0003-66</v>
          </cell>
        </row>
        <row r="3308">
          <cell r="A3308" t="str">
            <v>04.438.892/0001-68</v>
          </cell>
        </row>
        <row r="3309">
          <cell r="A3309" t="str">
            <v>04.438.977/0001-46</v>
          </cell>
        </row>
        <row r="3310">
          <cell r="A3310" t="str">
            <v>04.439.937/0001-19</v>
          </cell>
        </row>
        <row r="3311">
          <cell r="A3311" t="str">
            <v>04.440.874/0001-10</v>
          </cell>
        </row>
        <row r="3312">
          <cell r="A3312" t="str">
            <v>04.441.698/0003-01</v>
          </cell>
        </row>
        <row r="3313">
          <cell r="A3313" t="str">
            <v>04.442.424/0001-67</v>
          </cell>
        </row>
        <row r="3314">
          <cell r="A3314" t="str">
            <v>04.442.643/0001-46</v>
          </cell>
        </row>
        <row r="3315">
          <cell r="A3315" t="str">
            <v>04.443.938/0001-37</v>
          </cell>
        </row>
        <row r="3316">
          <cell r="A3316" t="str">
            <v>04.444.189/0002-43</v>
          </cell>
        </row>
        <row r="3317">
          <cell r="A3317" t="str">
            <v>04.444.514/0001-97</v>
          </cell>
        </row>
        <row r="3318">
          <cell r="A3318" t="str">
            <v>04.444.569/0001-05</v>
          </cell>
        </row>
        <row r="3319">
          <cell r="A3319" t="str">
            <v>04.445.083/0001-83</v>
          </cell>
        </row>
        <row r="3320">
          <cell r="A3320" t="str">
            <v>04.445.343/0001-10</v>
          </cell>
        </row>
        <row r="3321">
          <cell r="A3321" t="str">
            <v>04.446.055/0001-80</v>
          </cell>
        </row>
        <row r="3322">
          <cell r="A3322" t="str">
            <v>04.446.171/0001-08</v>
          </cell>
        </row>
        <row r="3323">
          <cell r="A3323" t="str">
            <v>04.446.186/0001-68</v>
          </cell>
        </row>
        <row r="3324">
          <cell r="A3324" t="str">
            <v>04.446.295/0001-85</v>
          </cell>
        </row>
        <row r="3325">
          <cell r="A3325" t="str">
            <v>04.450.727/0001-21</v>
          </cell>
        </row>
        <row r="3326">
          <cell r="A3326" t="str">
            <v>04.451.146/0001-04</v>
          </cell>
        </row>
        <row r="3327">
          <cell r="A3327" t="str">
            <v>04.451.377/0001-18</v>
          </cell>
        </row>
        <row r="3328">
          <cell r="A3328" t="str">
            <v>04.452.518/0001-17</v>
          </cell>
        </row>
        <row r="3329">
          <cell r="A3329" t="str">
            <v>04.454.246/0001-94</v>
          </cell>
        </row>
        <row r="3330">
          <cell r="A3330" t="str">
            <v>04.455.286/0001-50</v>
          </cell>
        </row>
        <row r="3331">
          <cell r="A3331" t="str">
            <v>04.456.093/0001-14</v>
          </cell>
        </row>
        <row r="3332">
          <cell r="A3332" t="str">
            <v>04.456.193/0001-40</v>
          </cell>
        </row>
        <row r="3333">
          <cell r="A3333" t="str">
            <v>04.457.409/0001-92</v>
          </cell>
        </row>
        <row r="3334">
          <cell r="A3334" t="str">
            <v>04.457.757/0001-60</v>
          </cell>
        </row>
        <row r="3335">
          <cell r="A3335" t="str">
            <v>04.458.361/0001-37</v>
          </cell>
        </row>
        <row r="3336">
          <cell r="A3336" t="str">
            <v>04.460.141/0001-48</v>
          </cell>
        </row>
        <row r="3337">
          <cell r="A3337" t="str">
            <v>04.460.760/0001-32</v>
          </cell>
        </row>
        <row r="3338">
          <cell r="A3338" t="str">
            <v>04.462.643/0001-08</v>
          </cell>
        </row>
        <row r="3339">
          <cell r="A3339" t="str">
            <v>04.462.810/0001-10</v>
          </cell>
        </row>
        <row r="3340">
          <cell r="A3340" t="str">
            <v>04.464.702/0001-87</v>
          </cell>
        </row>
        <row r="3341">
          <cell r="A3341" t="str">
            <v>04.472.005/0001-78</v>
          </cell>
        </row>
        <row r="3342">
          <cell r="A3342" t="str">
            <v>04.473.085/0001-86</v>
          </cell>
        </row>
        <row r="3343">
          <cell r="A3343" t="str">
            <v>04.473.144/0001-16</v>
          </cell>
        </row>
        <row r="3344">
          <cell r="A3344" t="str">
            <v>04.473.648/0001-36</v>
          </cell>
        </row>
        <row r="3345">
          <cell r="A3345" t="str">
            <v>04.474.890/0001-24</v>
          </cell>
        </row>
        <row r="3346">
          <cell r="A3346" t="str">
            <v>04.475.260/0001-74</v>
          </cell>
        </row>
        <row r="3347">
          <cell r="A3347" t="str">
            <v>04.476.584/0001-27</v>
          </cell>
        </row>
        <row r="3348">
          <cell r="A3348" t="str">
            <v>04.476.946/0001-80</v>
          </cell>
        </row>
        <row r="3349">
          <cell r="A3349" t="str">
            <v>04.478.449/0001-10</v>
          </cell>
        </row>
        <row r="3350">
          <cell r="A3350" t="str">
            <v>04.479.749/0001-14</v>
          </cell>
        </row>
        <row r="3351">
          <cell r="A3351" t="str">
            <v>04.481.127/0001-20</v>
          </cell>
        </row>
        <row r="3352">
          <cell r="A3352" t="str">
            <v>04.482.244/0001-09</v>
          </cell>
        </row>
        <row r="3353">
          <cell r="A3353" t="str">
            <v>04.482.421/0001-57</v>
          </cell>
        </row>
        <row r="3354">
          <cell r="A3354">
            <v>4482777000190</v>
          </cell>
        </row>
        <row r="3355">
          <cell r="A3355" t="str">
            <v>04.484.239/0001-35</v>
          </cell>
        </row>
        <row r="3356">
          <cell r="A3356" t="str">
            <v>04.484.476/0002-87</v>
          </cell>
        </row>
        <row r="3357">
          <cell r="A3357" t="str">
            <v>04.485.544/0001-41</v>
          </cell>
        </row>
        <row r="3358">
          <cell r="A3358" t="str">
            <v>04.485.945/0001-00</v>
          </cell>
        </row>
        <row r="3359">
          <cell r="A3359" t="str">
            <v>04.486.548/0001-44</v>
          </cell>
        </row>
        <row r="3360">
          <cell r="A3360" t="str">
            <v>04.488.308/0001-89</v>
          </cell>
        </row>
        <row r="3361">
          <cell r="A3361" t="str">
            <v>04.488.411/0001-29</v>
          </cell>
        </row>
        <row r="3362">
          <cell r="A3362" t="str">
            <v>04.488.576/0001-09</v>
          </cell>
        </row>
        <row r="3363">
          <cell r="A3363" t="str">
            <v>04.491.328/0001-09</v>
          </cell>
        </row>
        <row r="3364">
          <cell r="A3364" t="str">
            <v>04.491.819/0001-50</v>
          </cell>
        </row>
        <row r="3365">
          <cell r="A3365" t="str">
            <v>04.492.376/0001-11</v>
          </cell>
        </row>
        <row r="3366">
          <cell r="A3366" t="str">
            <v>04.494.602/0001-01</v>
          </cell>
        </row>
        <row r="3367">
          <cell r="A3367" t="str">
            <v>04.494.939/0001-00</v>
          </cell>
        </row>
        <row r="3368">
          <cell r="A3368" t="str">
            <v>04.496.511/0001-05</v>
          </cell>
        </row>
        <row r="3369">
          <cell r="A3369" t="str">
            <v>04.496.829/0001-88</v>
          </cell>
        </row>
        <row r="3370">
          <cell r="A3370" t="str">
            <v>04.497.048/0001-08</v>
          </cell>
        </row>
        <row r="3371">
          <cell r="A3371" t="str">
            <v>04.497.522/0001-00</v>
          </cell>
        </row>
        <row r="3372">
          <cell r="A3372" t="str">
            <v>04.499.302/0001-07</v>
          </cell>
        </row>
        <row r="3373">
          <cell r="A3373" t="str">
            <v>04.499.871/0001-52</v>
          </cell>
        </row>
        <row r="3374">
          <cell r="A3374" t="str">
            <v>04.500.253/0001-85</v>
          </cell>
        </row>
        <row r="3375">
          <cell r="A3375" t="str">
            <v>04.500.508/0001-00</v>
          </cell>
        </row>
        <row r="3376">
          <cell r="A3376" t="str">
            <v>04.501.925/0002-58</v>
          </cell>
        </row>
        <row r="3377">
          <cell r="A3377" t="str">
            <v>04.502.065/0001-96</v>
          </cell>
        </row>
        <row r="3378">
          <cell r="A3378" t="str">
            <v>04.506.575/0001-31</v>
          </cell>
        </row>
        <row r="3379">
          <cell r="A3379" t="str">
            <v>04.506.905/0002-70</v>
          </cell>
        </row>
        <row r="3380">
          <cell r="A3380" t="str">
            <v>04.507.030/0001-40</v>
          </cell>
        </row>
        <row r="3381">
          <cell r="A3381" t="str">
            <v>04.508.910/0001-30</v>
          </cell>
        </row>
        <row r="3382">
          <cell r="A3382" t="str">
            <v>04.509.338/0001-24</v>
          </cell>
        </row>
        <row r="3383">
          <cell r="A3383" t="str">
            <v>04.510.208/0001-01</v>
          </cell>
        </row>
        <row r="3384">
          <cell r="A3384" t="str">
            <v>04.510.828/0001-40</v>
          </cell>
        </row>
        <row r="3385">
          <cell r="A3385" t="str">
            <v>04.513.791/0001-04</v>
          </cell>
        </row>
        <row r="3386">
          <cell r="A3386" t="str">
            <v>04.517.445/0002-85</v>
          </cell>
        </row>
        <row r="3387">
          <cell r="A3387" t="str">
            <v>04.520.886/0001-55</v>
          </cell>
        </row>
        <row r="3388">
          <cell r="A3388" t="str">
            <v>04.524.408/0001-13</v>
          </cell>
        </row>
        <row r="3389">
          <cell r="A3389" t="str">
            <v>04.526.130/0001-13</v>
          </cell>
        </row>
        <row r="3390">
          <cell r="A3390" t="str">
            <v>04.527.697/0001-04</v>
          </cell>
        </row>
        <row r="3391">
          <cell r="A3391" t="str">
            <v>04.528.061/0001-87</v>
          </cell>
        </row>
        <row r="3392">
          <cell r="A3392" t="str">
            <v>04.528.552/0001-28</v>
          </cell>
        </row>
        <row r="3393">
          <cell r="A3393" t="str">
            <v>04.528.629/0001-60</v>
          </cell>
        </row>
        <row r="3394">
          <cell r="A3394" t="str">
            <v>04.528.706/0001-81</v>
          </cell>
        </row>
        <row r="3395">
          <cell r="A3395" t="str">
            <v>04.528.849/0001-93</v>
          </cell>
        </row>
        <row r="3396">
          <cell r="A3396" t="str">
            <v>04.529.530/0001-82</v>
          </cell>
        </row>
        <row r="3397">
          <cell r="A3397" t="str">
            <v>04.531.620/0001-08</v>
          </cell>
        </row>
        <row r="3398">
          <cell r="A3398" t="str">
            <v>04.532.405/0001-21</v>
          </cell>
        </row>
        <row r="3399">
          <cell r="A3399" t="str">
            <v>04.532.650/0001-39</v>
          </cell>
        </row>
        <row r="3400">
          <cell r="A3400" t="str">
            <v>04.534.433/0001-88</v>
          </cell>
        </row>
        <row r="3401">
          <cell r="A3401" t="str">
            <v>04.536.390/0001-70</v>
          </cell>
        </row>
        <row r="3402">
          <cell r="A3402" t="str">
            <v>04.539.525/0001-50</v>
          </cell>
        </row>
        <row r="3403">
          <cell r="A3403" t="str">
            <v>04.543.661/0001-14</v>
          </cell>
        </row>
        <row r="3404">
          <cell r="A3404" t="str">
            <v>04.546.376/0001-57</v>
          </cell>
        </row>
        <row r="3405">
          <cell r="A3405" t="str">
            <v>04.546.716/0001-40</v>
          </cell>
        </row>
        <row r="3406">
          <cell r="A3406" t="str">
            <v>04.549.668/0001-43</v>
          </cell>
        </row>
        <row r="3407">
          <cell r="A3407" t="str">
            <v>04.550.639/0001-00</v>
          </cell>
        </row>
        <row r="3408">
          <cell r="A3408" t="str">
            <v>04.552.795/0001-00</v>
          </cell>
        </row>
        <row r="3409">
          <cell r="A3409" t="str">
            <v>04.553.370/0001-07</v>
          </cell>
        </row>
        <row r="3410">
          <cell r="A3410" t="str">
            <v>04.555.013/0001-88</v>
          </cell>
        </row>
        <row r="3411">
          <cell r="A3411" t="str">
            <v>04.555.187/0001-40</v>
          </cell>
        </row>
        <row r="3412">
          <cell r="A3412" t="str">
            <v>04.556.479/0001-06</v>
          </cell>
        </row>
        <row r="3413">
          <cell r="A3413" t="str">
            <v>04.556.831/0001-03</v>
          </cell>
        </row>
        <row r="3414">
          <cell r="A3414" t="str">
            <v>04.556.971/0001-73</v>
          </cell>
        </row>
        <row r="3415">
          <cell r="A3415" t="str">
            <v>04.557.103/0001-08</v>
          </cell>
        </row>
        <row r="3416">
          <cell r="A3416" t="str">
            <v>04.557.249/0001-53</v>
          </cell>
        </row>
        <row r="3417">
          <cell r="A3417" t="str">
            <v>04.557.580/0001-73</v>
          </cell>
        </row>
        <row r="3418">
          <cell r="A3418" t="str">
            <v>04.558.629/0001-02</v>
          </cell>
        </row>
        <row r="3419">
          <cell r="A3419" t="str">
            <v>04.561.053/0001-32</v>
          </cell>
        </row>
        <row r="3420">
          <cell r="A3420" t="str">
            <v>04.562.726/0001-79</v>
          </cell>
        </row>
        <row r="3421">
          <cell r="A3421" t="str">
            <v>04.564.394/0001-61</v>
          </cell>
        </row>
        <row r="3422">
          <cell r="A3422" t="str">
            <v>04.565.667/0001-92</v>
          </cell>
        </row>
        <row r="3423">
          <cell r="A3423" t="str">
            <v>04.566.260/0001-80</v>
          </cell>
        </row>
        <row r="3424">
          <cell r="A3424" t="str">
            <v>04.566.602/0001-61</v>
          </cell>
        </row>
        <row r="3425">
          <cell r="A3425" t="str">
            <v>04.567.126/0001-01</v>
          </cell>
        </row>
        <row r="3426">
          <cell r="A3426" t="str">
            <v>04.567.991/0001-40</v>
          </cell>
        </row>
        <row r="3427">
          <cell r="A3427" t="str">
            <v>04.568.040/0001-95</v>
          </cell>
        </row>
        <row r="3428">
          <cell r="A3428" t="str">
            <v>04.569.304/0001-25</v>
          </cell>
        </row>
        <row r="3429">
          <cell r="A3429" t="str">
            <v>04.570.564/0001-10</v>
          </cell>
        </row>
        <row r="3430">
          <cell r="A3430" t="str">
            <v>04.571.603/0001-02</v>
          </cell>
        </row>
        <row r="3431">
          <cell r="A3431" t="str">
            <v>04.571.653/0001-81</v>
          </cell>
        </row>
        <row r="3432">
          <cell r="A3432" t="str">
            <v>04.572.102/0001-32</v>
          </cell>
        </row>
        <row r="3433">
          <cell r="A3433" t="str">
            <v>04.572.116/0001-56</v>
          </cell>
        </row>
        <row r="3434">
          <cell r="A3434" t="str">
            <v>04.572.551/0001-80</v>
          </cell>
        </row>
        <row r="3435">
          <cell r="A3435" t="str">
            <v>04.573.391/0001-94</v>
          </cell>
        </row>
        <row r="3436">
          <cell r="A3436" t="str">
            <v>04.574.520/0001-69</v>
          </cell>
        </row>
        <row r="3437">
          <cell r="A3437" t="str">
            <v>04.580.488/0001-24</v>
          </cell>
        </row>
        <row r="3438">
          <cell r="A3438" t="str">
            <v>04.582.055/0001-08</v>
          </cell>
        </row>
        <row r="3439">
          <cell r="A3439" t="str">
            <v>04.582.249/0001-03</v>
          </cell>
        </row>
        <row r="3440">
          <cell r="A3440" t="str">
            <v>04.584.261/0001-57</v>
          </cell>
        </row>
        <row r="3441">
          <cell r="A3441" t="str">
            <v>04.584.952/0001-50</v>
          </cell>
        </row>
        <row r="3442">
          <cell r="A3442" t="str">
            <v>04.586.151/0001-24</v>
          </cell>
        </row>
        <row r="3443">
          <cell r="A3443" t="str">
            <v>04.587.755/0001-95</v>
          </cell>
        </row>
        <row r="3444">
          <cell r="A3444" t="str">
            <v>04.591.316/0001-56</v>
          </cell>
        </row>
        <row r="3445">
          <cell r="A3445" t="str">
            <v>04.591.542/0001-37</v>
          </cell>
        </row>
        <row r="3446">
          <cell r="A3446" t="str">
            <v>04.591.890/0001-04</v>
          </cell>
        </row>
        <row r="3447">
          <cell r="A3447" t="str">
            <v>04.593.212/0001-80</v>
          </cell>
        </row>
        <row r="3448">
          <cell r="A3448" t="str">
            <v>04.594.025/0001-11</v>
          </cell>
        </row>
        <row r="3449">
          <cell r="A3449" t="str">
            <v>04.594.387/0001-02</v>
          </cell>
        </row>
        <row r="3450">
          <cell r="A3450" t="str">
            <v>04.595.267/0001-20</v>
          </cell>
        </row>
        <row r="3451">
          <cell r="A3451" t="str">
            <v>04.595.928/0001-17</v>
          </cell>
        </row>
        <row r="3452">
          <cell r="A3452" t="str">
            <v>04.595.981/0001-18</v>
          </cell>
        </row>
        <row r="3453">
          <cell r="A3453" t="str">
            <v>04.596.498/0001-58</v>
          </cell>
        </row>
        <row r="3454">
          <cell r="A3454" t="str">
            <v>04.597.641/0001-26</v>
          </cell>
        </row>
        <row r="3455">
          <cell r="A3455" t="str">
            <v>04.597.842/0001-23</v>
          </cell>
        </row>
        <row r="3456">
          <cell r="A3456" t="str">
            <v>04.598.044/0001-16</v>
          </cell>
        </row>
        <row r="3457">
          <cell r="A3457" t="str">
            <v>04.598.095/0001-48</v>
          </cell>
        </row>
        <row r="3458">
          <cell r="A3458" t="str">
            <v>04.599.724/0001-54</v>
          </cell>
        </row>
        <row r="3459">
          <cell r="A3459" t="str">
            <v>04.603.410/0001-88</v>
          </cell>
        </row>
        <row r="3460">
          <cell r="A3460" t="str">
            <v>04.603.836/0001-31</v>
          </cell>
        </row>
        <row r="3461">
          <cell r="A3461" t="str">
            <v>04.606.234/0001-38</v>
          </cell>
        </row>
        <row r="3462">
          <cell r="A3462" t="str">
            <v>04.606.738/0001-58</v>
          </cell>
        </row>
        <row r="3463">
          <cell r="A3463" t="str">
            <v>04.609.109/0001-81</v>
          </cell>
        </row>
        <row r="3464">
          <cell r="A3464" t="str">
            <v>04.609.307/0001-45</v>
          </cell>
        </row>
        <row r="3465">
          <cell r="A3465" t="str">
            <v>04.609.973/0001-83</v>
          </cell>
        </row>
        <row r="3466">
          <cell r="A3466" t="str">
            <v>04.612.201/0001-09</v>
          </cell>
        </row>
        <row r="3467">
          <cell r="A3467" t="str">
            <v>04.615.904/0001-82</v>
          </cell>
        </row>
        <row r="3468">
          <cell r="A3468" t="str">
            <v>04.617.193/0001-85</v>
          </cell>
        </row>
        <row r="3469">
          <cell r="A3469" t="str">
            <v>04.617.810/0001-42</v>
          </cell>
        </row>
        <row r="3470">
          <cell r="A3470" t="str">
            <v>04.618.139/0001-54</v>
          </cell>
        </row>
        <row r="3471">
          <cell r="A3471" t="str">
            <v>04.618.464/0001-17</v>
          </cell>
        </row>
        <row r="3472">
          <cell r="A3472" t="str">
            <v>04.618.482/0001-07</v>
          </cell>
        </row>
        <row r="3473">
          <cell r="A3473" t="str">
            <v>04.619.910/0001-08</v>
          </cell>
        </row>
        <row r="3474">
          <cell r="A3474" t="str">
            <v>04.622.185/0001-27</v>
          </cell>
        </row>
        <row r="3475">
          <cell r="A3475" t="str">
            <v>04.622.518/0001-18</v>
          </cell>
        </row>
        <row r="3476">
          <cell r="A3476" t="str">
            <v>04.623.255/0001-61</v>
          </cell>
        </row>
        <row r="3477">
          <cell r="A3477" t="str">
            <v>04.623.710/0001-29</v>
          </cell>
        </row>
        <row r="3478">
          <cell r="A3478" t="str">
            <v>04.623.824/0001-79</v>
          </cell>
        </row>
        <row r="3479">
          <cell r="A3479" t="str">
            <v>04.625.670/0001-54</v>
          </cell>
        </row>
        <row r="3480">
          <cell r="A3480" t="str">
            <v>04.625.983/0001-02</v>
          </cell>
        </row>
        <row r="3481">
          <cell r="A3481" t="str">
            <v>04.626.344/0001-61</v>
          </cell>
        </row>
        <row r="3482">
          <cell r="A3482" t="str">
            <v>04.627.171/0001-04</v>
          </cell>
        </row>
        <row r="3483">
          <cell r="A3483" t="str">
            <v>04.629.919/0001-08</v>
          </cell>
        </row>
        <row r="3484">
          <cell r="A3484" t="str">
            <v>04.630.615/0001-52</v>
          </cell>
        </row>
        <row r="3485">
          <cell r="A3485" t="str">
            <v>04.631.094/0001-58</v>
          </cell>
        </row>
        <row r="3486">
          <cell r="A3486" t="str">
            <v>04.631.346/0001-49</v>
          </cell>
        </row>
        <row r="3487">
          <cell r="A3487" t="str">
            <v>04.631.410/0001-91</v>
          </cell>
        </row>
        <row r="3488">
          <cell r="A3488" t="str">
            <v>04.634.592/0001-54</v>
          </cell>
        </row>
        <row r="3489">
          <cell r="A3489" t="str">
            <v>04.636.451/0001-70</v>
          </cell>
        </row>
        <row r="3490">
          <cell r="A3490" t="str">
            <v>04.637.248/0001-19</v>
          </cell>
        </row>
        <row r="3491">
          <cell r="A3491" t="str">
            <v>04.638.384/0001-23</v>
          </cell>
        </row>
        <row r="3492">
          <cell r="A3492" t="str">
            <v>04.638.673/0001-22</v>
          </cell>
        </row>
        <row r="3493">
          <cell r="A3493" t="str">
            <v>04.639.615/0001-13</v>
          </cell>
        </row>
        <row r="3494">
          <cell r="A3494" t="str">
            <v>04.642.337/0001-53</v>
          </cell>
        </row>
        <row r="3495">
          <cell r="A3495" t="str">
            <v>04.643.303/0001-83</v>
          </cell>
        </row>
        <row r="3496">
          <cell r="A3496" t="str">
            <v>04.643.491/0001-40</v>
          </cell>
        </row>
        <row r="3497">
          <cell r="A3497" t="str">
            <v>04.646.461/0001-97</v>
          </cell>
        </row>
        <row r="3498">
          <cell r="A3498" t="str">
            <v>04.647.978/0001-09</v>
          </cell>
        </row>
        <row r="3499">
          <cell r="A3499" t="str">
            <v>04.649.373/0001-49</v>
          </cell>
        </row>
        <row r="3500">
          <cell r="A3500" t="str">
            <v>04.650.491/0001-77</v>
          </cell>
        </row>
        <row r="3501">
          <cell r="A3501" t="str">
            <v>04.652.377/0001-86</v>
          </cell>
        </row>
        <row r="3502">
          <cell r="A3502" t="str">
            <v>04.654.326/0001-93</v>
          </cell>
        </row>
        <row r="3503">
          <cell r="A3503" t="str">
            <v>04.654.803/0001-10</v>
          </cell>
        </row>
        <row r="3504">
          <cell r="A3504" t="str">
            <v>04.655.058/0001-24</v>
          </cell>
        </row>
        <row r="3505">
          <cell r="A3505" t="str">
            <v>04.655.917/0001-85</v>
          </cell>
        </row>
        <row r="3506">
          <cell r="A3506" t="str">
            <v>04.656.683/0001-90</v>
          </cell>
        </row>
        <row r="3507">
          <cell r="A3507" t="str">
            <v>04.658.452/0001-16</v>
          </cell>
        </row>
        <row r="3508">
          <cell r="A3508" t="str">
            <v>04.658.743/0001-04</v>
          </cell>
        </row>
        <row r="3509">
          <cell r="A3509" t="str">
            <v>04.659.932/0001-00</v>
          </cell>
        </row>
        <row r="3510">
          <cell r="A3510" t="str">
            <v>04.664.292/0001-18</v>
          </cell>
        </row>
        <row r="3511">
          <cell r="A3511" t="str">
            <v>04.665.473/0001-69</v>
          </cell>
        </row>
        <row r="3512">
          <cell r="A3512" t="str">
            <v>04.670.764/0001-45</v>
          </cell>
        </row>
        <row r="3513">
          <cell r="A3513" t="str">
            <v>04.671.915/0001-80</v>
          </cell>
        </row>
        <row r="3514">
          <cell r="A3514" t="str">
            <v>04.672.876/0001-35</v>
          </cell>
        </row>
        <row r="3515">
          <cell r="A3515" t="str">
            <v>04.672.936/0001-10</v>
          </cell>
        </row>
        <row r="3516">
          <cell r="A3516" t="str">
            <v>04.674.061/0001-95</v>
          </cell>
        </row>
        <row r="3517">
          <cell r="A3517" t="str">
            <v>04.674.130/0001-60</v>
          </cell>
        </row>
        <row r="3518">
          <cell r="A3518" t="str">
            <v>04.674.399/0001-47</v>
          </cell>
        </row>
        <row r="3519">
          <cell r="A3519" t="str">
            <v>04.675.869/0001-97</v>
          </cell>
        </row>
        <row r="3520">
          <cell r="A3520" t="str">
            <v>04.675.925/0001-93</v>
          </cell>
        </row>
        <row r="3521">
          <cell r="A3521" t="str">
            <v>04.676.230/0001-26</v>
          </cell>
        </row>
        <row r="3522">
          <cell r="A3522" t="str">
            <v>04.676.236/0001-01</v>
          </cell>
        </row>
        <row r="3523">
          <cell r="A3523" t="str">
            <v>04.679.351/0001-21</v>
          </cell>
        </row>
        <row r="3524">
          <cell r="A3524" t="str">
            <v>04.682.658/0001-81</v>
          </cell>
        </row>
        <row r="3525">
          <cell r="A3525" t="str">
            <v>04.683.012/0001-19</v>
          </cell>
        </row>
        <row r="3526">
          <cell r="A3526" t="str">
            <v>04.683.685/0001-79</v>
          </cell>
        </row>
        <row r="3527">
          <cell r="A3527" t="str">
            <v>04.683.766/0001-79</v>
          </cell>
        </row>
        <row r="3528">
          <cell r="A3528" t="str">
            <v>04.686.613/0001-85</v>
          </cell>
        </row>
        <row r="3529">
          <cell r="A3529" t="str">
            <v>04.687.041/0001-59</v>
          </cell>
        </row>
        <row r="3530">
          <cell r="A3530" t="str">
            <v>04.689.045/0001-76</v>
          </cell>
        </row>
        <row r="3531">
          <cell r="A3531" t="str">
            <v>04.691.802/0001-46</v>
          </cell>
        </row>
        <row r="3532">
          <cell r="A3532" t="str">
            <v>04.692.085/0001-77</v>
          </cell>
        </row>
        <row r="3533">
          <cell r="A3533" t="str">
            <v>04.692.418/0001-68</v>
          </cell>
        </row>
        <row r="3534">
          <cell r="A3534" t="str">
            <v>04.693.054/0001-30</v>
          </cell>
        </row>
        <row r="3535">
          <cell r="A3535" t="str">
            <v>04.694.078/0001-04</v>
          </cell>
        </row>
        <row r="3536">
          <cell r="A3536" t="str">
            <v>04.694.083/0001-17</v>
          </cell>
        </row>
        <row r="3537">
          <cell r="A3537" t="str">
            <v>04.694.174/0001-52</v>
          </cell>
        </row>
        <row r="3538">
          <cell r="A3538" t="str">
            <v>04.694.178/0001-30</v>
          </cell>
        </row>
        <row r="3539">
          <cell r="A3539" t="str">
            <v>04.695.056/0001-69</v>
          </cell>
        </row>
        <row r="3540">
          <cell r="A3540" t="str">
            <v>04.697.872/0001-01</v>
          </cell>
        </row>
        <row r="3541">
          <cell r="A3541" t="str">
            <v>04.698.855/0001-99</v>
          </cell>
        </row>
        <row r="3542">
          <cell r="A3542" t="str">
            <v>04.699.030/0001-99</v>
          </cell>
        </row>
        <row r="3543">
          <cell r="A3543" t="str">
            <v>04.706.000/0001-62</v>
          </cell>
        </row>
        <row r="3544">
          <cell r="A3544" t="str">
            <v>04.707.212/0001-64</v>
          </cell>
        </row>
        <row r="3545">
          <cell r="A3545" t="str">
            <v>04.709.007/0001-38</v>
          </cell>
        </row>
        <row r="3546">
          <cell r="A3546" t="str">
            <v>04.709.022/0001-86</v>
          </cell>
        </row>
        <row r="3547">
          <cell r="A3547" t="str">
            <v>04.712.020/0001-46</v>
          </cell>
        </row>
        <row r="3548">
          <cell r="A3548" t="str">
            <v>04.712.678/0001-58</v>
          </cell>
        </row>
        <row r="3549">
          <cell r="A3549" t="str">
            <v>04.714.301/0001-38</v>
          </cell>
        </row>
        <row r="3550">
          <cell r="A3550" t="str">
            <v>04.714.493/0001-82</v>
          </cell>
        </row>
        <row r="3551">
          <cell r="A3551" t="str">
            <v>04.714.603/0001-06</v>
          </cell>
        </row>
        <row r="3552">
          <cell r="A3552" t="str">
            <v>04.715.211/0001-61</v>
          </cell>
        </row>
        <row r="3553">
          <cell r="A3553" t="str">
            <v>04.715.262/0001-93</v>
          </cell>
        </row>
        <row r="3554">
          <cell r="A3554" t="str">
            <v>04.715.366/0001-06</v>
          </cell>
        </row>
        <row r="3555">
          <cell r="A3555" t="str">
            <v>04.715.366/0002-89</v>
          </cell>
        </row>
        <row r="3556">
          <cell r="A3556" t="str">
            <v>04.716.813/0001-33</v>
          </cell>
        </row>
        <row r="3557">
          <cell r="A3557" t="str">
            <v>04.717.761/0001-10</v>
          </cell>
        </row>
        <row r="3558">
          <cell r="A3558" t="str">
            <v>04.718.060/0001-03</v>
          </cell>
        </row>
        <row r="3559">
          <cell r="A3559" t="str">
            <v>04.719.261/0001-17</v>
          </cell>
        </row>
        <row r="3560">
          <cell r="A3560" t="str">
            <v>04.719.850/0001-03</v>
          </cell>
        </row>
        <row r="3561">
          <cell r="A3561" t="str">
            <v>04.721.274/0001-20</v>
          </cell>
        </row>
        <row r="3562">
          <cell r="A3562" t="str">
            <v>04.721.299/0001-24</v>
          </cell>
        </row>
        <row r="3563">
          <cell r="A3563" t="str">
            <v>04.723.506/0001-80</v>
          </cell>
        </row>
        <row r="3564">
          <cell r="A3564" t="str">
            <v>04.725.364/0001-90</v>
          </cell>
        </row>
        <row r="3565">
          <cell r="A3565" t="str">
            <v>04.726.413/0001-09</v>
          </cell>
        </row>
        <row r="3566">
          <cell r="A3566" t="str">
            <v>04.727.122/0001-35</v>
          </cell>
        </row>
        <row r="3567">
          <cell r="A3567" t="str">
            <v>04.728.552/0001-71</v>
          </cell>
        </row>
        <row r="3568">
          <cell r="A3568" t="str">
            <v>04.728.735/0001-97</v>
          </cell>
        </row>
        <row r="3569">
          <cell r="A3569" t="str">
            <v>04.729.078/0001-00</v>
          </cell>
        </row>
        <row r="3570">
          <cell r="A3570" t="str">
            <v>04.730.346/0001-04</v>
          </cell>
        </row>
        <row r="3571">
          <cell r="A3571" t="str">
            <v>04.730.654/0004-74</v>
          </cell>
        </row>
        <row r="3572">
          <cell r="A3572" t="str">
            <v>04.730.654/0007-17</v>
          </cell>
        </row>
        <row r="3573">
          <cell r="A3573" t="str">
            <v>04.732.641/0001-91</v>
          </cell>
        </row>
        <row r="3574">
          <cell r="A3574" t="str">
            <v>04.732.837/0001-86</v>
          </cell>
        </row>
        <row r="3575">
          <cell r="A3575" t="str">
            <v>04.735.709/0001-96</v>
          </cell>
        </row>
        <row r="3576">
          <cell r="A3576" t="str">
            <v>04.736.775/0001-80</v>
          </cell>
        </row>
        <row r="3577">
          <cell r="A3577" t="str">
            <v>04.739.365/0001-93</v>
          </cell>
        </row>
        <row r="3578">
          <cell r="A3578" t="str">
            <v>04.740.526/0001-69</v>
          </cell>
        </row>
        <row r="3579">
          <cell r="A3579" t="str">
            <v>04.740.645/0001-11</v>
          </cell>
        </row>
        <row r="3580">
          <cell r="A3580" t="str">
            <v>04.740.876/0001-25</v>
          </cell>
        </row>
        <row r="3581">
          <cell r="A3581" t="str">
            <v>04.741.246/0001-75</v>
          </cell>
        </row>
        <row r="3582">
          <cell r="A3582" t="str">
            <v>04.741.362/0001-94</v>
          </cell>
        </row>
        <row r="3583">
          <cell r="A3583" t="str">
            <v>04.742.566/0001-40</v>
          </cell>
        </row>
        <row r="3584">
          <cell r="A3584" t="str">
            <v>04.743.106/0001-36</v>
          </cell>
        </row>
        <row r="3585">
          <cell r="A3585" t="str">
            <v>04.745.398/0001-46</v>
          </cell>
        </row>
        <row r="3586">
          <cell r="A3586" t="str">
            <v>04.747.191/0001-00</v>
          </cell>
        </row>
        <row r="3587">
          <cell r="A3587" t="str">
            <v>04.747.409/0001-27</v>
          </cell>
        </row>
        <row r="3588">
          <cell r="A3588" t="str">
            <v>04.748.815/0001-04</v>
          </cell>
        </row>
        <row r="3589">
          <cell r="A3589" t="str">
            <v>04.751.150/0001-98</v>
          </cell>
        </row>
        <row r="3590">
          <cell r="A3590" t="str">
            <v>04.752.530/0001-47</v>
          </cell>
        </row>
        <row r="3591">
          <cell r="A3591" t="str">
            <v>04.754.013/0001-07</v>
          </cell>
        </row>
        <row r="3592">
          <cell r="A3592" t="str">
            <v>04.756.161/0001-60</v>
          </cell>
        </row>
        <row r="3593">
          <cell r="A3593" t="str">
            <v>04.756.522/0001-79</v>
          </cell>
        </row>
        <row r="3594">
          <cell r="A3594" t="str">
            <v>04.756.528/0001-46</v>
          </cell>
        </row>
        <row r="3595">
          <cell r="A3595" t="str">
            <v>04.759.534/0001-57</v>
          </cell>
        </row>
        <row r="3596">
          <cell r="A3596" t="str">
            <v>04.763.776/0001-14</v>
          </cell>
        </row>
        <row r="3597">
          <cell r="A3597" t="str">
            <v>04.764.297/0001-12</v>
          </cell>
        </row>
        <row r="3598">
          <cell r="A3598" t="str">
            <v>04.764.313/0001-77</v>
          </cell>
        </row>
        <row r="3599">
          <cell r="A3599" t="str">
            <v>04.765.687/0001-07</v>
          </cell>
        </row>
        <row r="3600">
          <cell r="A3600" t="str">
            <v>04.766.210/0001-46</v>
          </cell>
        </row>
        <row r="3601">
          <cell r="A3601" t="str">
            <v>04.766.529/0001-71</v>
          </cell>
        </row>
        <row r="3602">
          <cell r="A3602" t="str">
            <v>04.766.860/0001-91</v>
          </cell>
        </row>
        <row r="3603">
          <cell r="A3603" t="str">
            <v>04.766.989/0001-08</v>
          </cell>
        </row>
        <row r="3604">
          <cell r="A3604" t="str">
            <v>04.768.350/0001-53</v>
          </cell>
        </row>
        <row r="3605">
          <cell r="A3605" t="str">
            <v>04.770.301/0001-55</v>
          </cell>
        </row>
        <row r="3606">
          <cell r="A3606" t="str">
            <v>04.772.123/0001-00</v>
          </cell>
        </row>
        <row r="3607">
          <cell r="A3607" t="str">
            <v>04.774.495/0001-67</v>
          </cell>
        </row>
        <row r="3608">
          <cell r="A3608" t="str">
            <v>04.776.742/0001-64</v>
          </cell>
        </row>
        <row r="3609">
          <cell r="A3609" t="str">
            <v>04.777.410/0001-02</v>
          </cell>
        </row>
        <row r="3610">
          <cell r="A3610" t="str">
            <v>04.778.970/0001-73</v>
          </cell>
        </row>
        <row r="3611">
          <cell r="A3611" t="str">
            <v>04.779.784/0001-59</v>
          </cell>
        </row>
        <row r="3612">
          <cell r="A3612" t="str">
            <v>04.779.820/0001-84</v>
          </cell>
        </row>
        <row r="3613">
          <cell r="A3613" t="str">
            <v>04.781.739/0001-39</v>
          </cell>
        </row>
        <row r="3614">
          <cell r="A3614" t="str">
            <v>04.783.123/0001-05</v>
          </cell>
        </row>
        <row r="3615">
          <cell r="A3615" t="str">
            <v>04.784.751/0001-05</v>
          </cell>
        </row>
        <row r="3616">
          <cell r="A3616" t="str">
            <v>04.787.331/0001-74</v>
          </cell>
        </row>
        <row r="3617">
          <cell r="A3617" t="str">
            <v>04.789.283/0001-53</v>
          </cell>
        </row>
        <row r="3618">
          <cell r="A3618" t="str">
            <v>04.792.895/0001-03</v>
          </cell>
        </row>
        <row r="3619">
          <cell r="A3619" t="str">
            <v>04.796.052/0001-77</v>
          </cell>
        </row>
        <row r="3620">
          <cell r="A3620" t="str">
            <v>04.800.278/0001-02</v>
          </cell>
        </row>
        <row r="3621">
          <cell r="A3621" t="str">
            <v>04.801.076/0001-77</v>
          </cell>
        </row>
        <row r="3622">
          <cell r="A3622" t="str">
            <v>04.803.523/0001-27</v>
          </cell>
        </row>
        <row r="3623">
          <cell r="A3623" t="str">
            <v>04.804.843/0001-00</v>
          </cell>
        </row>
        <row r="3624">
          <cell r="A3624" t="str">
            <v>04.804.868/0001-03</v>
          </cell>
        </row>
        <row r="3625">
          <cell r="A3625" t="str">
            <v>04.805.293/0001-35</v>
          </cell>
        </row>
        <row r="3626">
          <cell r="A3626" t="str">
            <v>04.806.835/0001-94</v>
          </cell>
        </row>
        <row r="3627">
          <cell r="A3627" t="str">
            <v>04.809.223/0001-55</v>
          </cell>
        </row>
        <row r="3628">
          <cell r="A3628" t="str">
            <v>04.809.619/0001-00</v>
          </cell>
        </row>
        <row r="3629">
          <cell r="A3629" t="str">
            <v>04.810.093/0001-70</v>
          </cell>
        </row>
        <row r="3630">
          <cell r="A3630" t="str">
            <v>04.810.233/0001-00</v>
          </cell>
        </row>
        <row r="3631">
          <cell r="A3631" t="str">
            <v>04.810.450/0001-09</v>
          </cell>
        </row>
        <row r="3632">
          <cell r="A3632" t="str">
            <v>04.810.584/0001-11</v>
          </cell>
        </row>
        <row r="3633">
          <cell r="A3633" t="str">
            <v>04.811.171/0001-51</v>
          </cell>
        </row>
        <row r="3634">
          <cell r="A3634" t="str">
            <v>04.812.058/0001-90</v>
          </cell>
        </row>
        <row r="3635">
          <cell r="A3635" t="str">
            <v>04.812.571/0001-81</v>
          </cell>
        </row>
        <row r="3636">
          <cell r="A3636" t="str">
            <v>04.812.598/0001-74</v>
          </cell>
        </row>
        <row r="3637">
          <cell r="A3637" t="str">
            <v>04.812.648/0001-13</v>
          </cell>
        </row>
        <row r="3638">
          <cell r="A3638" t="str">
            <v>04.813.749/0001-09</v>
          </cell>
        </row>
        <row r="3639">
          <cell r="A3639" t="str">
            <v>04.814.732/0001-76</v>
          </cell>
        </row>
        <row r="3640">
          <cell r="A3640" t="str">
            <v>04.815.358/0001-23</v>
          </cell>
        </row>
        <row r="3641">
          <cell r="A3641" t="str">
            <v>04.819.908/0001-82</v>
          </cell>
        </row>
        <row r="3642">
          <cell r="A3642" t="str">
            <v>04.820.608/0001-13</v>
          </cell>
        </row>
        <row r="3643">
          <cell r="A3643" t="str">
            <v>04.820.866/0001-08</v>
          </cell>
        </row>
        <row r="3644">
          <cell r="A3644" t="str">
            <v>04.821.111/0001-10</v>
          </cell>
        </row>
        <row r="3645">
          <cell r="A3645" t="str">
            <v>04.821.125/0001-33</v>
          </cell>
        </row>
        <row r="3646">
          <cell r="A3646" t="str">
            <v>04.825.151/0001-30</v>
          </cell>
        </row>
        <row r="3647">
          <cell r="A3647" t="str">
            <v>04.825.438/0001-60</v>
          </cell>
        </row>
        <row r="3648">
          <cell r="A3648" t="str">
            <v>04.826.762/0001-00</v>
          </cell>
        </row>
        <row r="3649">
          <cell r="A3649" t="str">
            <v>04.827.980/0001-51</v>
          </cell>
        </row>
        <row r="3650">
          <cell r="A3650" t="str">
            <v>04.828.989/0001-87</v>
          </cell>
        </row>
        <row r="3651">
          <cell r="A3651" t="str">
            <v>04.829.120/0001-57</v>
          </cell>
        </row>
        <row r="3652">
          <cell r="A3652" t="str">
            <v>04.830.754/0001-20</v>
          </cell>
        </row>
        <row r="3653">
          <cell r="A3653" t="str">
            <v>04.831.060/0001-07</v>
          </cell>
        </row>
        <row r="3654">
          <cell r="A3654" t="str">
            <v>04.831.648/0001-60</v>
          </cell>
        </row>
        <row r="3655">
          <cell r="A3655" t="str">
            <v>04.831.832/0001-00</v>
          </cell>
        </row>
        <row r="3656">
          <cell r="A3656" t="str">
            <v>04.834.134/0001-69</v>
          </cell>
        </row>
        <row r="3657">
          <cell r="A3657" t="str">
            <v>04.834.995/0001-47</v>
          </cell>
        </row>
        <row r="3658">
          <cell r="A3658" t="str">
            <v>04.835.107/0001-00</v>
          </cell>
        </row>
        <row r="3659">
          <cell r="A3659" t="str">
            <v>04.838.175/0001-23</v>
          </cell>
        </row>
        <row r="3660">
          <cell r="A3660" t="str">
            <v>04.838.459/0001-10</v>
          </cell>
        </row>
        <row r="3661">
          <cell r="A3661" t="str">
            <v>04.839.022/0001-09</v>
          </cell>
        </row>
        <row r="3662">
          <cell r="A3662" t="str">
            <v>04.839.660/0001-11</v>
          </cell>
        </row>
        <row r="3663">
          <cell r="A3663" t="str">
            <v>04.846.525/0001-01</v>
          </cell>
        </row>
        <row r="3664">
          <cell r="A3664" t="str">
            <v>04.847.396/0001-68</v>
          </cell>
        </row>
        <row r="3665">
          <cell r="A3665" t="str">
            <v>04.848.014/0001-10</v>
          </cell>
        </row>
        <row r="3666">
          <cell r="A3666" t="str">
            <v>04.848.084/0001-79</v>
          </cell>
        </row>
        <row r="3667">
          <cell r="A3667" t="str">
            <v>04.849.047/0001-85</v>
          </cell>
        </row>
        <row r="3668">
          <cell r="A3668" t="str">
            <v>04.849.863/0001-99</v>
          </cell>
        </row>
        <row r="3669">
          <cell r="A3669" t="str">
            <v>04.850.974/0001-15</v>
          </cell>
        </row>
        <row r="3670">
          <cell r="A3670" t="str">
            <v>04.851.718/0001-42</v>
          </cell>
        </row>
        <row r="3671">
          <cell r="A3671" t="str">
            <v>04.851.737/0001-79</v>
          </cell>
        </row>
        <row r="3672">
          <cell r="A3672" t="str">
            <v>04.853.582/0001-00</v>
          </cell>
        </row>
        <row r="3673">
          <cell r="A3673" t="str">
            <v>04.854.629/0001-50</v>
          </cell>
        </row>
        <row r="3674">
          <cell r="A3674" t="str">
            <v>04.855.602/0001-81</v>
          </cell>
        </row>
        <row r="3675">
          <cell r="A3675" t="str">
            <v>04.855.765/0001-64</v>
          </cell>
        </row>
        <row r="3676">
          <cell r="A3676" t="str">
            <v>04.857.569/0001-29</v>
          </cell>
        </row>
        <row r="3677">
          <cell r="A3677" t="str">
            <v>04.857.744/0001-88</v>
          </cell>
        </row>
        <row r="3678">
          <cell r="A3678" t="str">
            <v>04.857.886/0001-45</v>
          </cell>
        </row>
        <row r="3679">
          <cell r="A3679" t="str">
            <v>04.858.608/0001-02</v>
          </cell>
        </row>
        <row r="3680">
          <cell r="A3680" t="str">
            <v>04.858.753/0001-93</v>
          </cell>
        </row>
        <row r="3681">
          <cell r="A3681" t="str">
            <v>04.858.822/0001-69</v>
          </cell>
        </row>
        <row r="3682">
          <cell r="A3682" t="str">
            <v>04.858.840/0001-40</v>
          </cell>
        </row>
        <row r="3683">
          <cell r="A3683" t="str">
            <v>04.858.993/0001-98</v>
          </cell>
        </row>
        <row r="3684">
          <cell r="A3684" t="str">
            <v>04.859.035/0001-31</v>
          </cell>
        </row>
        <row r="3685">
          <cell r="A3685" t="str">
            <v>04.860.886/0001-02</v>
          </cell>
        </row>
        <row r="3686">
          <cell r="A3686" t="str">
            <v>04.862.326/0001-89</v>
          </cell>
        </row>
        <row r="3687">
          <cell r="A3687" t="str">
            <v>04.862.394/0001-48</v>
          </cell>
        </row>
        <row r="3688">
          <cell r="A3688" t="str">
            <v>04.862.563/0001-40</v>
          </cell>
        </row>
        <row r="3689">
          <cell r="A3689" t="str">
            <v>04.863.356/0001-00</v>
          </cell>
        </row>
        <row r="3690">
          <cell r="A3690" t="str">
            <v>04.864.902/0001-27</v>
          </cell>
        </row>
        <row r="3691">
          <cell r="A3691" t="str">
            <v>04.866.656/0001-42</v>
          </cell>
        </row>
        <row r="3692">
          <cell r="A3692" t="str">
            <v>04.867.550/0001-63</v>
          </cell>
        </row>
        <row r="3693">
          <cell r="A3693" t="str">
            <v>04.868.353/0001-69</v>
          </cell>
        </row>
        <row r="3694">
          <cell r="A3694" t="str">
            <v>04.868.821/0001-03</v>
          </cell>
        </row>
        <row r="3695">
          <cell r="A3695" t="str">
            <v>04.869.245/0001-00</v>
          </cell>
        </row>
        <row r="3696">
          <cell r="A3696" t="str">
            <v>04.869.706/0001-45</v>
          </cell>
        </row>
        <row r="3697">
          <cell r="A3697" t="str">
            <v>04.874.946/0001-38</v>
          </cell>
        </row>
        <row r="3698">
          <cell r="A3698" t="str">
            <v>04.874.990/0001-48</v>
          </cell>
        </row>
        <row r="3699">
          <cell r="A3699" t="str">
            <v>04.875.131/0001-73</v>
          </cell>
        </row>
        <row r="3700">
          <cell r="A3700" t="str">
            <v>04.875.833/0001-57</v>
          </cell>
        </row>
        <row r="3701">
          <cell r="A3701" t="str">
            <v>04.877.458/0001-84</v>
          </cell>
        </row>
        <row r="3702">
          <cell r="A3702" t="str">
            <v>04.878.734/0001-29</v>
          </cell>
        </row>
        <row r="3703">
          <cell r="A3703" t="str">
            <v>04.881.296/0001-58</v>
          </cell>
        </row>
        <row r="3704">
          <cell r="A3704" t="str">
            <v>04.882.911/0001-40</v>
          </cell>
        </row>
        <row r="3705">
          <cell r="A3705" t="str">
            <v>04.884.969/0001-23</v>
          </cell>
        </row>
        <row r="3706">
          <cell r="A3706" t="str">
            <v>04.885.016/0001-80</v>
          </cell>
        </row>
        <row r="3707">
          <cell r="A3707" t="str">
            <v>04.887.364/0001-96</v>
          </cell>
        </row>
        <row r="3708">
          <cell r="A3708" t="str">
            <v>04.887.627/0001-67</v>
          </cell>
        </row>
        <row r="3709">
          <cell r="A3709" t="str">
            <v>04.889.336/0001-08</v>
          </cell>
        </row>
        <row r="3710">
          <cell r="A3710" t="str">
            <v>04.889.967/0001-27</v>
          </cell>
        </row>
        <row r="3711">
          <cell r="A3711" t="str">
            <v>04.890.119/0001-38</v>
          </cell>
        </row>
        <row r="3712">
          <cell r="A3712" t="str">
            <v>04.891.421/0001-00</v>
          </cell>
        </row>
        <row r="3713">
          <cell r="A3713" t="str">
            <v>04.892.537/0001-64</v>
          </cell>
        </row>
        <row r="3714">
          <cell r="A3714" t="str">
            <v>04.893.852/0001-06</v>
          </cell>
        </row>
        <row r="3715">
          <cell r="A3715" t="str">
            <v>04.894.077/0001-03</v>
          </cell>
        </row>
        <row r="3716">
          <cell r="A3716" t="str">
            <v>04.894.077/0011-85</v>
          </cell>
        </row>
        <row r="3717">
          <cell r="A3717" t="str">
            <v>04.894.077/0027-42</v>
          </cell>
        </row>
        <row r="3718">
          <cell r="A3718" t="str">
            <v>04.894.077/0028-23</v>
          </cell>
        </row>
        <row r="3719">
          <cell r="A3719" t="str">
            <v>04.894.077/0030-48</v>
          </cell>
        </row>
        <row r="3720">
          <cell r="A3720" t="str">
            <v>04.894.077/0033-90</v>
          </cell>
        </row>
        <row r="3721">
          <cell r="A3721" t="str">
            <v>04.894.077/0035-52</v>
          </cell>
        </row>
        <row r="3722">
          <cell r="A3722" t="str">
            <v>04.894.921/0001-04</v>
          </cell>
        </row>
        <row r="3723">
          <cell r="A3723" t="str">
            <v>04.895.111/0001-64</v>
          </cell>
        </row>
        <row r="3724">
          <cell r="A3724" t="str">
            <v>04.895.330/0001-43</v>
          </cell>
        </row>
        <row r="3725">
          <cell r="A3725" t="str">
            <v>04.895.751/0001-74</v>
          </cell>
        </row>
        <row r="3726">
          <cell r="A3726" t="str">
            <v>04.896.723/0001-71</v>
          </cell>
        </row>
        <row r="3727">
          <cell r="A3727" t="str">
            <v>04.897.344/0001-04</v>
          </cell>
        </row>
        <row r="3728">
          <cell r="A3728" t="str">
            <v>04.898.425/0002-00</v>
          </cell>
        </row>
        <row r="3729">
          <cell r="A3729" t="str">
            <v>04.900.093/0001-61</v>
          </cell>
        </row>
        <row r="3730">
          <cell r="A3730" t="str">
            <v>04.900.224/0001-00</v>
          </cell>
        </row>
        <row r="3731">
          <cell r="A3731" t="str">
            <v>04.900.369/0001-01</v>
          </cell>
        </row>
        <row r="3732">
          <cell r="A3732" t="str">
            <v>04.901.032/0001-19</v>
          </cell>
        </row>
        <row r="3733">
          <cell r="A3733" t="str">
            <v>04.902.198/0001-50</v>
          </cell>
        </row>
        <row r="3734">
          <cell r="A3734" t="str">
            <v>04.903.391/0001-05</v>
          </cell>
        </row>
        <row r="3735">
          <cell r="A3735" t="str">
            <v>04.904.242/0001-60</v>
          </cell>
        </row>
        <row r="3736">
          <cell r="A3736" t="str">
            <v>04.904.804/0001-76</v>
          </cell>
        </row>
        <row r="3737">
          <cell r="A3737" t="str">
            <v>04.905.098/0001-87</v>
          </cell>
        </row>
        <row r="3738">
          <cell r="A3738" t="str">
            <v>04.906.520/0001-19</v>
          </cell>
        </row>
        <row r="3739">
          <cell r="A3739" t="str">
            <v>04.906.898/0001-12</v>
          </cell>
        </row>
        <row r="3740">
          <cell r="A3740" t="str">
            <v>04.908.946/0001-01</v>
          </cell>
        </row>
        <row r="3741">
          <cell r="A3741" t="str">
            <v>04.912.212/0001-04</v>
          </cell>
        </row>
        <row r="3742">
          <cell r="A3742" t="str">
            <v>04.914.780/0001-36</v>
          </cell>
        </row>
        <row r="3743">
          <cell r="A3743" t="str">
            <v>04.915.838/0001-66</v>
          </cell>
        </row>
        <row r="3744">
          <cell r="A3744" t="str">
            <v>04.916.554/0001-94</v>
          </cell>
        </row>
        <row r="3745">
          <cell r="A3745" t="str">
            <v>04.916.913/0001-03</v>
          </cell>
        </row>
        <row r="3746">
          <cell r="A3746" t="str">
            <v>04.920.134/0001-81</v>
          </cell>
        </row>
        <row r="3747">
          <cell r="A3747" t="str">
            <v>04.920.412/0001-09</v>
          </cell>
        </row>
        <row r="3748">
          <cell r="A3748" t="str">
            <v>04.921.047/0001-49</v>
          </cell>
        </row>
        <row r="3749">
          <cell r="A3749" t="str">
            <v>04.921.802/0001-95</v>
          </cell>
        </row>
        <row r="3750">
          <cell r="A3750" t="str">
            <v>04.926.227/0001-13</v>
          </cell>
        </row>
        <row r="3751">
          <cell r="A3751" t="str">
            <v>04.926.453/0001-02</v>
          </cell>
        </row>
        <row r="3752">
          <cell r="A3752" t="str">
            <v>04.926.808/0001-55</v>
          </cell>
        </row>
        <row r="3753">
          <cell r="A3753" t="str">
            <v>04.927.107/0001-30</v>
          </cell>
        </row>
        <row r="3754">
          <cell r="A3754" t="str">
            <v>04.928.853/0001-49</v>
          </cell>
        </row>
        <row r="3755">
          <cell r="A3755" t="str">
            <v>04.929.692/0001-08</v>
          </cell>
        </row>
        <row r="3756">
          <cell r="A3756" t="str">
            <v>04.930.480/0001-40</v>
          </cell>
        </row>
        <row r="3757">
          <cell r="A3757" t="str">
            <v>04.930.560/0001-04</v>
          </cell>
        </row>
        <row r="3758">
          <cell r="A3758" t="str">
            <v>04.931.818/0001-89</v>
          </cell>
        </row>
        <row r="3759">
          <cell r="A3759" t="str">
            <v>04.931.921/0001-29</v>
          </cell>
        </row>
        <row r="3760">
          <cell r="A3760" t="str">
            <v>04.932.254/0001-07</v>
          </cell>
        </row>
        <row r="3761">
          <cell r="A3761" t="str">
            <v>04.934.057/0001-19</v>
          </cell>
        </row>
        <row r="3762">
          <cell r="A3762" t="str">
            <v>04.934.155/0001-56</v>
          </cell>
        </row>
        <row r="3763">
          <cell r="A3763" t="str">
            <v>04.934.794/0001-11</v>
          </cell>
        </row>
        <row r="3764">
          <cell r="A3764" t="str">
            <v>04.936.551/0002-01</v>
          </cell>
        </row>
        <row r="3765">
          <cell r="A3765" t="str">
            <v>04.937.119/0001-46</v>
          </cell>
        </row>
        <row r="3766">
          <cell r="A3766" t="str">
            <v>04.937.733/0001-08</v>
          </cell>
        </row>
        <row r="3767">
          <cell r="A3767" t="str">
            <v>04.938.358/0001-10</v>
          </cell>
        </row>
        <row r="3768">
          <cell r="A3768" t="str">
            <v>04.941.441/0001-49</v>
          </cell>
        </row>
        <row r="3769">
          <cell r="A3769" t="str">
            <v>04.941.570/0001-37</v>
          </cell>
        </row>
        <row r="3770">
          <cell r="A3770" t="str">
            <v>04.942.509/0001-04</v>
          </cell>
        </row>
        <row r="3771">
          <cell r="A3771" t="str">
            <v>04.942.976/0001-34</v>
          </cell>
        </row>
        <row r="3772">
          <cell r="A3772" t="str">
            <v>04.945.481/0006-73</v>
          </cell>
        </row>
        <row r="3773">
          <cell r="A3773" t="str">
            <v>04.946.668/0001-87</v>
          </cell>
        </row>
        <row r="3774">
          <cell r="A3774" t="str">
            <v>04.949.426/0001-47</v>
          </cell>
        </row>
        <row r="3775">
          <cell r="A3775" t="str">
            <v>04.950.315/0001-50</v>
          </cell>
        </row>
        <row r="3776">
          <cell r="A3776" t="str">
            <v>04.951.460/0001-56</v>
          </cell>
        </row>
        <row r="3777">
          <cell r="A3777" t="str">
            <v>04.953.769/0001-85</v>
          </cell>
        </row>
        <row r="3778">
          <cell r="A3778" t="str">
            <v>04.955.358/0001-29</v>
          </cell>
        </row>
        <row r="3779">
          <cell r="A3779" t="str">
            <v>04.956.162/0001-59</v>
          </cell>
        </row>
        <row r="3780">
          <cell r="A3780" t="str">
            <v>04.957.634/0001-98</v>
          </cell>
        </row>
        <row r="3781">
          <cell r="A3781" t="str">
            <v>04.958.736/0001-28</v>
          </cell>
        </row>
        <row r="3782">
          <cell r="A3782" t="str">
            <v>04.959.792/0001-87</v>
          </cell>
        </row>
        <row r="3783">
          <cell r="A3783" t="str">
            <v>04.960.196/0001-17</v>
          </cell>
        </row>
        <row r="3784">
          <cell r="A3784" t="str">
            <v>04.962.266/0001-76</v>
          </cell>
        </row>
        <row r="3785">
          <cell r="A3785" t="str">
            <v>04.964.319/0001-98</v>
          </cell>
        </row>
        <row r="3786">
          <cell r="A3786" t="str">
            <v>04.964.640/0001-72</v>
          </cell>
        </row>
        <row r="3787">
          <cell r="A3787" t="str">
            <v>04.965.036/0001-60</v>
          </cell>
        </row>
        <row r="3788">
          <cell r="A3788" t="str">
            <v>04.965.892/0001-16</v>
          </cell>
        </row>
        <row r="3789">
          <cell r="A3789" t="str">
            <v>04.966.023/0001-06</v>
          </cell>
        </row>
        <row r="3790">
          <cell r="A3790" t="str">
            <v>04.966.520/0001-04</v>
          </cell>
        </row>
        <row r="3791">
          <cell r="A3791" t="str">
            <v>04.966.591/0001-07</v>
          </cell>
        </row>
        <row r="3792">
          <cell r="A3792" t="str">
            <v>04.966.780/0009-37</v>
          </cell>
        </row>
        <row r="3793">
          <cell r="A3793" t="str">
            <v>04.967.516/0001-60</v>
          </cell>
        </row>
        <row r="3794">
          <cell r="A3794" t="str">
            <v>04.968.363/0001-76</v>
          </cell>
        </row>
        <row r="3795">
          <cell r="A3795" t="str">
            <v>04.969.361/0001-00</v>
          </cell>
        </row>
        <row r="3796">
          <cell r="A3796" t="str">
            <v>04.970.402/0001-70</v>
          </cell>
        </row>
        <row r="3797">
          <cell r="A3797" t="str">
            <v>04.971.688/0001-08</v>
          </cell>
        </row>
        <row r="3798">
          <cell r="A3798" t="str">
            <v>04.973.024/0001-88</v>
          </cell>
        </row>
        <row r="3799">
          <cell r="A3799" t="str">
            <v>04.973.450/0001-11</v>
          </cell>
        </row>
        <row r="3800">
          <cell r="A3800" t="str">
            <v>04.977.129/0001-05</v>
          </cell>
        </row>
        <row r="3801">
          <cell r="A3801" t="str">
            <v>04.977.904/0001-22</v>
          </cell>
        </row>
        <row r="3802">
          <cell r="A3802" t="str">
            <v>04.978.056/0001-76</v>
          </cell>
        </row>
        <row r="3803">
          <cell r="A3803" t="str">
            <v>04.978.428/0001-64</v>
          </cell>
        </row>
        <row r="3804">
          <cell r="A3804" t="str">
            <v>04.979.234/0001-83</v>
          </cell>
        </row>
        <row r="3805">
          <cell r="A3805" t="str">
            <v>04.980.073/0001-48</v>
          </cell>
        </row>
        <row r="3806">
          <cell r="A3806" t="str">
            <v>04.984.080/0001-18</v>
          </cell>
        </row>
        <row r="3807">
          <cell r="A3807" t="str">
            <v>04.984.427/0001-22</v>
          </cell>
        </row>
        <row r="3808">
          <cell r="A3808" t="str">
            <v>04.985.949/0001-49</v>
          </cell>
        </row>
        <row r="3809">
          <cell r="A3809" t="str">
            <v>04.986.490/0001-06</v>
          </cell>
        </row>
        <row r="3810">
          <cell r="A3810" t="str">
            <v>04.989.867/0001-72</v>
          </cell>
        </row>
        <row r="3811">
          <cell r="A3811" t="str">
            <v>04.990.051/0001-69</v>
          </cell>
        </row>
        <row r="3812">
          <cell r="A3812" t="str">
            <v>04.992.183/0001-20</v>
          </cell>
        </row>
        <row r="3813">
          <cell r="A3813" t="str">
            <v>04.992.474/0001-18</v>
          </cell>
        </row>
        <row r="3814">
          <cell r="A3814" t="str">
            <v>04.993.258/0001-97</v>
          </cell>
        </row>
        <row r="3815">
          <cell r="A3815" t="str">
            <v>04.993.973/0001-20</v>
          </cell>
        </row>
        <row r="3816">
          <cell r="A3816" t="str">
            <v>04.993.979/0001-05</v>
          </cell>
        </row>
        <row r="3817">
          <cell r="A3817" t="str">
            <v>04.995.785/0001-30</v>
          </cell>
        </row>
        <row r="3818">
          <cell r="A3818" t="str">
            <v>04.996.313/0001-00</v>
          </cell>
        </row>
        <row r="3819">
          <cell r="A3819" t="str">
            <v>04.996.348/0001-31</v>
          </cell>
        </row>
        <row r="3820">
          <cell r="A3820" t="str">
            <v>04.997.784/0002-06</v>
          </cell>
        </row>
        <row r="3821">
          <cell r="A3821" t="str">
            <v>04.998.531/0001-76</v>
          </cell>
        </row>
        <row r="3822">
          <cell r="A3822" t="str">
            <v>04.999.159/0001-12</v>
          </cell>
        </row>
        <row r="3823">
          <cell r="A3823" t="str">
            <v>04.999.672/0001-03</v>
          </cell>
        </row>
        <row r="3824">
          <cell r="A3824" t="str">
            <v xml:space="preserve">046.410.128-06    </v>
          </cell>
        </row>
        <row r="3825">
          <cell r="A3825" t="str">
            <v xml:space="preserve">048.356.996-88    </v>
          </cell>
        </row>
        <row r="3826">
          <cell r="A3826" t="str">
            <v>05.0.4.70./057--04</v>
          </cell>
        </row>
        <row r="3827">
          <cell r="A3827" t="str">
            <v>05.001.625/0001-91</v>
          </cell>
        </row>
        <row r="3828">
          <cell r="A3828" t="str">
            <v>05.002.539/0001-01</v>
          </cell>
        </row>
        <row r="3829">
          <cell r="A3829" t="str">
            <v>05.003.729/0001-35</v>
          </cell>
        </row>
        <row r="3830">
          <cell r="A3830" t="str">
            <v>05.005.092/0001-16</v>
          </cell>
        </row>
        <row r="3831">
          <cell r="A3831" t="str">
            <v>05.007.391/0001-90</v>
          </cell>
        </row>
        <row r="3832">
          <cell r="A3832" t="str">
            <v>05.009.580/0001-00</v>
          </cell>
        </row>
        <row r="3833">
          <cell r="A3833" t="str">
            <v>05.013.832/0001-66</v>
          </cell>
        </row>
        <row r="3834">
          <cell r="A3834" t="str">
            <v>05.016.300/0001-82</v>
          </cell>
        </row>
        <row r="3835">
          <cell r="A3835" t="str">
            <v>05.018.002/0001-21</v>
          </cell>
        </row>
        <row r="3836">
          <cell r="A3836" t="str">
            <v>05.018.227/0001-88</v>
          </cell>
        </row>
        <row r="3837">
          <cell r="A3837" t="str">
            <v>05.018.485/0001-64</v>
          </cell>
        </row>
        <row r="3838">
          <cell r="A3838" t="str">
            <v>05.018.951/0001-01</v>
          </cell>
        </row>
        <row r="3839">
          <cell r="A3839" t="str">
            <v>05.019.459/0001-50</v>
          </cell>
        </row>
        <row r="3840">
          <cell r="A3840" t="str">
            <v>05.021.369/0001-02</v>
          </cell>
        </row>
        <row r="3841">
          <cell r="A3841" t="str">
            <v>05.024.017/0001-00</v>
          </cell>
        </row>
        <row r="3842">
          <cell r="A3842" t="str">
            <v>05.024.583/0001-04</v>
          </cell>
        </row>
        <row r="3843">
          <cell r="A3843" t="str">
            <v>05.024.608/0001-70</v>
          </cell>
        </row>
        <row r="3844">
          <cell r="A3844" t="str">
            <v>05.026.527/0001-09</v>
          </cell>
        </row>
        <row r="3845">
          <cell r="A3845" t="str">
            <v>05.029.529/0001-51</v>
          </cell>
        </row>
        <row r="3846">
          <cell r="A3846" t="str">
            <v>05.030.439/0001-80</v>
          </cell>
        </row>
        <row r="3847">
          <cell r="A3847" t="str">
            <v>05.031.071/0001-75</v>
          </cell>
        </row>
        <row r="3848">
          <cell r="A3848" t="str">
            <v>05.031.601/0001-85</v>
          </cell>
        </row>
        <row r="3849">
          <cell r="A3849" t="str">
            <v>05.032.963/0001-90</v>
          </cell>
        </row>
        <row r="3850">
          <cell r="A3850" t="str">
            <v>05.034.862/0001-59</v>
          </cell>
        </row>
        <row r="3851">
          <cell r="A3851" t="str">
            <v>05.037.794/0001-81</v>
          </cell>
        </row>
        <row r="3852">
          <cell r="A3852" t="str">
            <v>05.038.709/0001-08</v>
          </cell>
        </row>
        <row r="3853">
          <cell r="A3853" t="str">
            <v>05.039.305/0001-20</v>
          </cell>
        </row>
        <row r="3854">
          <cell r="A3854" t="str">
            <v>05.040.698/0001-92</v>
          </cell>
        </row>
        <row r="3855">
          <cell r="A3855" t="str">
            <v>05.041.171/0001-82</v>
          </cell>
        </row>
        <row r="3856">
          <cell r="A3856" t="str">
            <v>05.041.857/0001-73</v>
          </cell>
        </row>
        <row r="3857">
          <cell r="A3857" t="str">
            <v>05.042.124/0001-53</v>
          </cell>
        </row>
        <row r="3858">
          <cell r="A3858" t="str">
            <v>05.042.324/0001-06</v>
          </cell>
        </row>
        <row r="3859">
          <cell r="A3859" t="str">
            <v>05.042.629/0001-18</v>
          </cell>
        </row>
        <row r="3860">
          <cell r="A3860" t="str">
            <v>05.043.298/0001-30</v>
          </cell>
        </row>
        <row r="3861">
          <cell r="A3861" t="str">
            <v>05.045.023/0001-36</v>
          </cell>
        </row>
        <row r="3862">
          <cell r="A3862" t="str">
            <v>05.045.611/0001-70</v>
          </cell>
        </row>
        <row r="3863">
          <cell r="A3863" t="str">
            <v>05.045.734/0001-00</v>
          </cell>
        </row>
        <row r="3864">
          <cell r="A3864" t="str">
            <v>05.048.301/0001-09</v>
          </cell>
        </row>
        <row r="3865">
          <cell r="A3865" t="str">
            <v>05.052.248/0001-10</v>
          </cell>
        </row>
        <row r="3866">
          <cell r="A3866" t="str">
            <v>05.052.283/0001-39</v>
          </cell>
        </row>
        <row r="3867">
          <cell r="A3867" t="str">
            <v>05.053.507/0001-27</v>
          </cell>
        </row>
        <row r="3868">
          <cell r="A3868" t="str">
            <v>05.053.514/0001-29</v>
          </cell>
        </row>
        <row r="3869">
          <cell r="A3869" t="str">
            <v>05.054.250/0001-28</v>
          </cell>
        </row>
        <row r="3870">
          <cell r="A3870" t="str">
            <v>05.055.313/0001-60</v>
          </cell>
        </row>
        <row r="3871">
          <cell r="A3871" t="str">
            <v>05.057.709/0001-47</v>
          </cell>
        </row>
        <row r="3872">
          <cell r="A3872" t="str">
            <v>05.058.172/0001-30</v>
          </cell>
        </row>
        <row r="3873">
          <cell r="A3873" t="str">
            <v>05.060.567/0001-77</v>
          </cell>
        </row>
        <row r="3874">
          <cell r="A3874" t="str">
            <v>05.062.595/0001-23</v>
          </cell>
        </row>
        <row r="3875">
          <cell r="A3875" t="str">
            <v>05.063.260/0001-20</v>
          </cell>
        </row>
        <row r="3876">
          <cell r="A3876" t="str">
            <v>05.063.333/0001-83</v>
          </cell>
        </row>
        <row r="3877">
          <cell r="A3877" t="str">
            <v>05.063.567/0001-20</v>
          </cell>
        </row>
        <row r="3878">
          <cell r="A3878" t="str">
            <v>05.063.810/0001-00</v>
          </cell>
        </row>
        <row r="3879">
          <cell r="A3879" t="str">
            <v>05.064.383/0001-85</v>
          </cell>
        </row>
        <row r="3880">
          <cell r="A3880" t="str">
            <v>05.066.120/0001-05</v>
          </cell>
        </row>
        <row r="3881">
          <cell r="A3881" t="str">
            <v>05.066.375/0001-78</v>
          </cell>
        </row>
        <row r="3882">
          <cell r="A3882" t="str">
            <v>05.066.432/0001-19</v>
          </cell>
        </row>
        <row r="3883">
          <cell r="A3883" t="str">
            <v>05.066.647/0001-30</v>
          </cell>
        </row>
        <row r="3884">
          <cell r="A3884" t="str">
            <v>05.068.585/0001-03</v>
          </cell>
        </row>
        <row r="3885">
          <cell r="A3885" t="str">
            <v>05.070.612/0001-74</v>
          </cell>
        </row>
        <row r="3886">
          <cell r="A3886" t="str">
            <v>05.070.661/0002-98</v>
          </cell>
        </row>
        <row r="3887">
          <cell r="A3887" t="str">
            <v>05.072.086/0001-81</v>
          </cell>
        </row>
        <row r="3888">
          <cell r="A3888" t="str">
            <v>05.073.270/0001-46</v>
          </cell>
        </row>
        <row r="3889">
          <cell r="A3889" t="str">
            <v>05.074.328/0001-76</v>
          </cell>
        </row>
        <row r="3890">
          <cell r="A3890" t="str">
            <v>05.076.876/0001-35</v>
          </cell>
        </row>
        <row r="3891">
          <cell r="A3891" t="str">
            <v>05.077.111/0001-10</v>
          </cell>
        </row>
        <row r="3892">
          <cell r="A3892" t="str">
            <v>05.078.847/0001-02</v>
          </cell>
        </row>
        <row r="3893">
          <cell r="A3893" t="str">
            <v>05.079.817/0001-10</v>
          </cell>
        </row>
        <row r="3894">
          <cell r="A3894" t="str">
            <v>05.080.547/0001-68</v>
          </cell>
        </row>
        <row r="3895">
          <cell r="A3895" t="str">
            <v>05.081.247/0001-01</v>
          </cell>
        </row>
        <row r="3896">
          <cell r="A3896" t="str">
            <v>05.081.409/0001-01</v>
          </cell>
        </row>
        <row r="3897">
          <cell r="A3897" t="str">
            <v>05.081.805/0001-20</v>
          </cell>
        </row>
        <row r="3898">
          <cell r="A3898" t="str">
            <v>05.081.904/0001-02</v>
          </cell>
        </row>
        <row r="3899">
          <cell r="A3899" t="str">
            <v>05.082.555/0001-43</v>
          </cell>
        </row>
        <row r="3900">
          <cell r="A3900" t="str">
            <v>05.082.555/0001-43</v>
          </cell>
        </row>
        <row r="3901">
          <cell r="A3901" t="str">
            <v>05.082.859/0001-00</v>
          </cell>
        </row>
        <row r="3902">
          <cell r="A3902" t="str">
            <v>05.083.313/0001-74</v>
          </cell>
        </row>
        <row r="3903">
          <cell r="A3903" t="str">
            <v>05.085.532/0001-92</v>
          </cell>
        </row>
        <row r="3904">
          <cell r="A3904" t="str">
            <v>05.086.105/0001-29</v>
          </cell>
        </row>
        <row r="3905">
          <cell r="A3905" t="str">
            <v>05.086.123/0001-00</v>
          </cell>
        </row>
        <row r="3906">
          <cell r="A3906" t="str">
            <v>05.087.062/0001-04</v>
          </cell>
        </row>
        <row r="3907">
          <cell r="A3907" t="str">
            <v>05.088.304/0001-76</v>
          </cell>
        </row>
        <row r="3908">
          <cell r="A3908" t="str">
            <v>05.089.258/0001-20</v>
          </cell>
        </row>
        <row r="3909">
          <cell r="A3909" t="str">
            <v>05.089.475/0001-10</v>
          </cell>
        </row>
        <row r="3910">
          <cell r="A3910" t="str">
            <v>05.092.172/0001-56</v>
          </cell>
        </row>
        <row r="3911">
          <cell r="A3911" t="str">
            <v>05.093.224/0001-09</v>
          </cell>
        </row>
        <row r="3912">
          <cell r="A3912" t="str">
            <v>05.093.564/0001-30</v>
          </cell>
        </row>
        <row r="3913">
          <cell r="A3913" t="str">
            <v>05.094.150/0001-25</v>
          </cell>
        </row>
        <row r="3914">
          <cell r="A3914" t="str">
            <v>05.094.815/0001-09</v>
          </cell>
        </row>
        <row r="3915">
          <cell r="A3915" t="str">
            <v>05.094.848/0001-40</v>
          </cell>
        </row>
        <row r="3916">
          <cell r="A3916" t="str">
            <v>05.095.296/0001-95</v>
          </cell>
        </row>
        <row r="3917">
          <cell r="A3917" t="str">
            <v>05.096.297/0001-54</v>
          </cell>
        </row>
        <row r="3918">
          <cell r="A3918" t="str">
            <v>05.097.136/0001-85</v>
          </cell>
        </row>
        <row r="3919">
          <cell r="A3919" t="str">
            <v>05.098.014/0001-03</v>
          </cell>
        </row>
        <row r="3920">
          <cell r="A3920" t="str">
            <v>05.098.631/0001-09</v>
          </cell>
        </row>
        <row r="3921">
          <cell r="A3921" t="str">
            <v>05.099.585/0001-62</v>
          </cell>
        </row>
        <row r="3922">
          <cell r="A3922" t="str">
            <v>05.100.394/0001-73</v>
          </cell>
        </row>
        <row r="3923">
          <cell r="A3923" t="str">
            <v>05.100.645/0001-10</v>
          </cell>
        </row>
        <row r="3924">
          <cell r="A3924" t="str">
            <v>05.101.502/0001-22</v>
          </cell>
        </row>
        <row r="3925">
          <cell r="A3925" t="str">
            <v>05.101.579/0001-00</v>
          </cell>
        </row>
        <row r="3926">
          <cell r="A3926" t="str">
            <v>05.101.807/0001-34</v>
          </cell>
        </row>
        <row r="3927">
          <cell r="A3927" t="str">
            <v>05.102.008/0001-82</v>
          </cell>
        </row>
        <row r="3928">
          <cell r="A3928" t="str">
            <v>05.102.464/0001-22</v>
          </cell>
        </row>
        <row r="3929">
          <cell r="A3929" t="str">
            <v>05.104.213/0001-87</v>
          </cell>
        </row>
        <row r="3930">
          <cell r="A3930" t="str">
            <v>05.104.429/0001-42</v>
          </cell>
        </row>
        <row r="3931">
          <cell r="A3931" t="str">
            <v>05.106.693/0001-15</v>
          </cell>
        </row>
        <row r="3932">
          <cell r="A3932" t="str">
            <v>05.108.515/0001-23</v>
          </cell>
        </row>
        <row r="3933">
          <cell r="A3933" t="str">
            <v>05.110.092/0001-86</v>
          </cell>
        </row>
        <row r="3934">
          <cell r="A3934" t="str">
            <v>05.110.188/0001-44</v>
          </cell>
        </row>
        <row r="3935">
          <cell r="A3935" t="str">
            <v>05.111.065/0001-28</v>
          </cell>
        </row>
        <row r="3936">
          <cell r="A3936" t="str">
            <v>05.111.320/0001-32</v>
          </cell>
        </row>
        <row r="3937">
          <cell r="A3937" t="str">
            <v>05.111.990/0001-59</v>
          </cell>
        </row>
        <row r="3938">
          <cell r="A3938" t="str">
            <v>05.111.990/0003-10</v>
          </cell>
        </row>
        <row r="3939">
          <cell r="A3939" t="str">
            <v>05.112.709/0001-00</v>
          </cell>
        </row>
        <row r="3940">
          <cell r="A3940" t="str">
            <v>05.113.846/0002-32</v>
          </cell>
        </row>
        <row r="3941">
          <cell r="A3941" t="str">
            <v>05.114.437/0001-70</v>
          </cell>
        </row>
        <row r="3942">
          <cell r="A3942" t="str">
            <v>05.114.481/0001-80</v>
          </cell>
        </row>
        <row r="3943">
          <cell r="A3943" t="str">
            <v>05.114.986/0001-44</v>
          </cell>
        </row>
        <row r="3944">
          <cell r="A3944" t="str">
            <v>05.115.500/0001-92</v>
          </cell>
        </row>
        <row r="3945">
          <cell r="A3945" t="str">
            <v>05.117.021/0001-05</v>
          </cell>
        </row>
        <row r="3946">
          <cell r="A3946" t="str">
            <v>05.118.034/0001-07</v>
          </cell>
        </row>
        <row r="3947">
          <cell r="A3947" t="str">
            <v>05.118.660/0001-95</v>
          </cell>
        </row>
        <row r="3948">
          <cell r="A3948" t="str">
            <v>05.119.335/0001-47</v>
          </cell>
        </row>
        <row r="3949">
          <cell r="A3949" t="str">
            <v>05.119.917/0001-23</v>
          </cell>
        </row>
        <row r="3950">
          <cell r="A3950" t="str">
            <v>05.119.947/0001-30</v>
          </cell>
        </row>
        <row r="3951">
          <cell r="A3951" t="str">
            <v>05.124.455/0001-32</v>
          </cell>
        </row>
        <row r="3952">
          <cell r="A3952" t="str">
            <v>05.124.784/0001-83</v>
          </cell>
        </row>
        <row r="3953">
          <cell r="A3953" t="str">
            <v>05.124.800/0001-38</v>
          </cell>
        </row>
        <row r="3954">
          <cell r="A3954" t="str">
            <v>05.125.261/0001-51</v>
          </cell>
        </row>
        <row r="3955">
          <cell r="A3955" t="str">
            <v>05.125.499/0001-87</v>
          </cell>
        </row>
        <row r="3956">
          <cell r="A3956" t="str">
            <v>05.130.582/0001-44</v>
          </cell>
        </row>
        <row r="3957">
          <cell r="A3957" t="str">
            <v>05.133.215/0001-02</v>
          </cell>
        </row>
        <row r="3958">
          <cell r="A3958" t="str">
            <v>05.136.735/0001-60</v>
          </cell>
        </row>
        <row r="3959">
          <cell r="A3959" t="str">
            <v>05.137.957/0001-06</v>
          </cell>
        </row>
        <row r="3960">
          <cell r="A3960" t="str">
            <v>05.138.996/0001-10</v>
          </cell>
        </row>
        <row r="3961">
          <cell r="A3961" t="str">
            <v>05.142.929/0003-30</v>
          </cell>
        </row>
        <row r="3962">
          <cell r="A3962" t="str">
            <v>05.143.898/0001-70</v>
          </cell>
        </row>
        <row r="3963">
          <cell r="A3963" t="str">
            <v>05.144.770/0001-21</v>
          </cell>
        </row>
        <row r="3964">
          <cell r="A3964" t="str">
            <v>05.145.334/0001-77</v>
          </cell>
        </row>
        <row r="3965">
          <cell r="A3965" t="str">
            <v>05.146.108/0001-00</v>
          </cell>
        </row>
        <row r="3966">
          <cell r="A3966" t="str">
            <v>05.146.432/0001-29</v>
          </cell>
        </row>
        <row r="3967">
          <cell r="A3967" t="str">
            <v>05.147.052/0001-09</v>
          </cell>
        </row>
        <row r="3968">
          <cell r="A3968" t="str">
            <v>05.148.329/0001-18</v>
          </cell>
        </row>
        <row r="3969">
          <cell r="A3969" t="str">
            <v>05.148.444/0001-92</v>
          </cell>
        </row>
        <row r="3970">
          <cell r="A3970" t="str">
            <v>05.148.615/0001-83</v>
          </cell>
        </row>
        <row r="3971">
          <cell r="A3971" t="str">
            <v>05.149.077/0001-41</v>
          </cell>
        </row>
        <row r="3972">
          <cell r="A3972" t="str">
            <v>05.150.848/0001-10</v>
          </cell>
        </row>
        <row r="3973">
          <cell r="A3973" t="str">
            <v>05.151.540/0001-90</v>
          </cell>
        </row>
        <row r="3974">
          <cell r="A3974" t="str">
            <v>05.151.755/0001-00</v>
          </cell>
        </row>
        <row r="3975">
          <cell r="A3975" t="str">
            <v>05.152.433/0001-86</v>
          </cell>
        </row>
        <row r="3976">
          <cell r="A3976" t="str">
            <v>05.155.575/0001-05</v>
          </cell>
        </row>
        <row r="3977">
          <cell r="A3977" t="str">
            <v>05.158.206/0001-68</v>
          </cell>
        </row>
        <row r="3978">
          <cell r="A3978" t="str">
            <v>05.160.646/0001-50</v>
          </cell>
        </row>
        <row r="3979">
          <cell r="A3979" t="str">
            <v>05.161.207/0001-61</v>
          </cell>
        </row>
        <row r="3980">
          <cell r="A3980" t="str">
            <v>05.162.211/0001-44</v>
          </cell>
        </row>
        <row r="3981">
          <cell r="A3981" t="str">
            <v>05.163.094/0001-33</v>
          </cell>
        </row>
        <row r="3982">
          <cell r="A3982" t="str">
            <v>05.163.289/0001-83</v>
          </cell>
        </row>
        <row r="3983">
          <cell r="A3983" t="str">
            <v>05.165.247/0001-81</v>
          </cell>
        </row>
        <row r="3984">
          <cell r="A3984" t="str">
            <v>05.165.488/0001-20</v>
          </cell>
        </row>
        <row r="3985">
          <cell r="A3985" t="str">
            <v>05.165.520/0001-78</v>
          </cell>
        </row>
        <row r="3986">
          <cell r="A3986" t="str">
            <v>05.167.257/0001-56</v>
          </cell>
        </row>
        <row r="3987">
          <cell r="A3987" t="str">
            <v>05.167.288/0001-07</v>
          </cell>
        </row>
        <row r="3988">
          <cell r="A3988" t="str">
            <v>05.169.249/0001-49</v>
          </cell>
        </row>
        <row r="3989">
          <cell r="A3989" t="str">
            <v>05.169.334/0001-07</v>
          </cell>
        </row>
        <row r="3990">
          <cell r="A3990" t="str">
            <v>05.170.396/0001-39</v>
          </cell>
        </row>
        <row r="3991">
          <cell r="A3991" t="str">
            <v>05.194.160/0001-32</v>
          </cell>
        </row>
        <row r="3992">
          <cell r="A3992" t="str">
            <v>05.201.780/0001-51</v>
          </cell>
        </row>
        <row r="3993">
          <cell r="A3993" t="str">
            <v>05.202.808/0001-75</v>
          </cell>
        </row>
        <row r="3994">
          <cell r="A3994" t="str">
            <v>05.204.739/0001-39</v>
          </cell>
        </row>
        <row r="3995">
          <cell r="A3995" t="str">
            <v>05.206.151/0001-14</v>
          </cell>
        </row>
        <row r="3996">
          <cell r="A3996" t="str">
            <v>05.207.761/0001-32</v>
          </cell>
        </row>
        <row r="3997">
          <cell r="A3997" t="str">
            <v>05.207.978/0001-42</v>
          </cell>
        </row>
        <row r="3998">
          <cell r="A3998" t="str">
            <v>05.209.793/0001-77</v>
          </cell>
        </row>
        <row r="3999">
          <cell r="A3999" t="str">
            <v>05.209.883/0001-68</v>
          </cell>
        </row>
        <row r="4000">
          <cell r="A4000" t="str">
            <v>05.210.049/0001-92</v>
          </cell>
        </row>
        <row r="4001">
          <cell r="A4001" t="str">
            <v>05.210.238/0001-65</v>
          </cell>
        </row>
        <row r="4002">
          <cell r="A4002" t="str">
            <v>05.211.513/0001-65</v>
          </cell>
        </row>
        <row r="4003">
          <cell r="A4003" t="str">
            <v>05.213.042/0001-24</v>
          </cell>
        </row>
        <row r="4004">
          <cell r="A4004" t="str">
            <v>05.213.291/0001-10</v>
          </cell>
        </row>
        <row r="4005">
          <cell r="A4005" t="str">
            <v>05.214.053/0001-29</v>
          </cell>
        </row>
        <row r="4006">
          <cell r="A4006" t="str">
            <v>05.214.100/0001-34</v>
          </cell>
        </row>
        <row r="4007">
          <cell r="A4007" t="str">
            <v>05.216.044/0001-77</v>
          </cell>
        </row>
        <row r="4008">
          <cell r="A4008" t="str">
            <v>05.217.937/0001-37</v>
          </cell>
        </row>
        <row r="4009">
          <cell r="A4009" t="str">
            <v>05.217.967/0001-43</v>
          </cell>
        </row>
        <row r="4010">
          <cell r="A4010" t="str">
            <v>05.218.102/0001-00</v>
          </cell>
        </row>
        <row r="4011">
          <cell r="A4011" t="str">
            <v>05.219.412/0001-30</v>
          </cell>
        </row>
        <row r="4012">
          <cell r="A4012" t="str">
            <v>05.219.626/0001-07</v>
          </cell>
        </row>
        <row r="4013">
          <cell r="A4013" t="str">
            <v>05.220.165/0001-92</v>
          </cell>
        </row>
        <row r="4014">
          <cell r="A4014" t="str">
            <v>05.220.427/0001-19</v>
          </cell>
        </row>
        <row r="4015">
          <cell r="A4015" t="str">
            <v>05.220.593/0001-15</v>
          </cell>
        </row>
        <row r="4016">
          <cell r="A4016" t="str">
            <v>05.221.049/0001-98</v>
          </cell>
        </row>
        <row r="4017">
          <cell r="A4017" t="str">
            <v>05.230.119/0002-55</v>
          </cell>
        </row>
        <row r="4018">
          <cell r="A4018" t="str">
            <v>05.230.674/0001-04</v>
          </cell>
        </row>
        <row r="4019">
          <cell r="A4019" t="str">
            <v>05.231.305/0001-28</v>
          </cell>
        </row>
        <row r="4020">
          <cell r="A4020" t="str">
            <v>05.232.679/0001-68</v>
          </cell>
        </row>
        <row r="4021">
          <cell r="A4021" t="str">
            <v>05.232.869/0001-85</v>
          </cell>
        </row>
        <row r="4022">
          <cell r="A4022" t="str">
            <v>05.233.618/0001-15</v>
          </cell>
        </row>
        <row r="4023">
          <cell r="A4023" t="str">
            <v>05.233.927/0001-95</v>
          </cell>
        </row>
        <row r="4024">
          <cell r="A4024" t="str">
            <v>05.236.584/0001-12</v>
          </cell>
        </row>
        <row r="4025">
          <cell r="A4025" t="str">
            <v>05.241.694/0001-72</v>
          </cell>
        </row>
        <row r="4026">
          <cell r="A4026" t="str">
            <v>05.242.409/0001-38</v>
          </cell>
        </row>
        <row r="4027">
          <cell r="A4027" t="str">
            <v>05.244.044/0001-80</v>
          </cell>
        </row>
        <row r="4028">
          <cell r="A4028" t="str">
            <v>05.245.236/0001-01</v>
          </cell>
        </row>
        <row r="4029">
          <cell r="A4029" t="str">
            <v>05.249.656/0001-66</v>
          </cell>
        </row>
        <row r="4030">
          <cell r="A4030" t="str">
            <v>05.250.058/0001-07</v>
          </cell>
        </row>
        <row r="4031">
          <cell r="A4031" t="str">
            <v>05.250.520/0001-76</v>
          </cell>
        </row>
        <row r="4032">
          <cell r="A4032" t="str">
            <v>05.252.784/0001-69</v>
          </cell>
        </row>
        <row r="4033">
          <cell r="A4033" t="str">
            <v>05.252.990/0001-79</v>
          </cell>
        </row>
        <row r="4034">
          <cell r="A4034" t="str">
            <v>05.253.916/0001-77</v>
          </cell>
        </row>
        <row r="4035">
          <cell r="A4035" t="str">
            <v>05.254.481/0001-85</v>
          </cell>
        </row>
        <row r="4036">
          <cell r="A4036" t="str">
            <v>05.254.662/0001-01</v>
          </cell>
        </row>
        <row r="4037">
          <cell r="A4037" t="str">
            <v>05.255.569/0001-11</v>
          </cell>
        </row>
        <row r="4038">
          <cell r="A4038" t="str">
            <v>05.256.450/0001-63</v>
          </cell>
        </row>
        <row r="4039">
          <cell r="A4039" t="str">
            <v>05.256.613/0001-08</v>
          </cell>
        </row>
        <row r="4040">
          <cell r="A4040" t="str">
            <v>05.257.690/0001-82</v>
          </cell>
        </row>
        <row r="4041">
          <cell r="A4041" t="str">
            <v>05.258.270/0001-10</v>
          </cell>
        </row>
        <row r="4042">
          <cell r="A4042" t="str">
            <v>05.259.454/0001-03</v>
          </cell>
        </row>
        <row r="4043">
          <cell r="A4043" t="str">
            <v>05.261.091/0001-32</v>
          </cell>
        </row>
        <row r="4044">
          <cell r="A4044" t="str">
            <v>05.261.483/0001-00</v>
          </cell>
        </row>
        <row r="4045">
          <cell r="A4045" t="str">
            <v>05.264.330/0001-08</v>
          </cell>
        </row>
        <row r="4046">
          <cell r="A4046" t="str">
            <v>05.264.758/0001-50</v>
          </cell>
        </row>
        <row r="4047">
          <cell r="A4047" t="str">
            <v>05.264.868/0001-12</v>
          </cell>
        </row>
        <row r="4048">
          <cell r="A4048" t="str">
            <v>05.265.514/0001-92</v>
          </cell>
        </row>
        <row r="4049">
          <cell r="A4049" t="str">
            <v>05.266.028/0001-99</v>
          </cell>
        </row>
        <row r="4050">
          <cell r="A4050" t="str">
            <v>05.266.033/0001-00</v>
          </cell>
        </row>
        <row r="4051">
          <cell r="A4051" t="str">
            <v>05.268.114/0001-30</v>
          </cell>
        </row>
        <row r="4052">
          <cell r="A4052" t="str">
            <v>05.270.264/0001-89</v>
          </cell>
        </row>
        <row r="4053">
          <cell r="A4053" t="str">
            <v>05.271.812/0001-95</v>
          </cell>
        </row>
        <row r="4054">
          <cell r="A4054" t="str">
            <v>05.272.287/0001-22</v>
          </cell>
        </row>
        <row r="4055">
          <cell r="A4055" t="str">
            <v>05.273.392/0001-86</v>
          </cell>
        </row>
        <row r="4056">
          <cell r="A4056" t="str">
            <v>05.276.145/0001-33</v>
          </cell>
        </row>
        <row r="4057">
          <cell r="A4057" t="str">
            <v>05.277.316/0001-49</v>
          </cell>
        </row>
        <row r="4058">
          <cell r="A4058" t="str">
            <v>05.278.391/0001-24</v>
          </cell>
        </row>
        <row r="4059">
          <cell r="A4059" t="str">
            <v>05.278.878/0001-07</v>
          </cell>
        </row>
        <row r="4060">
          <cell r="A4060" t="str">
            <v>05.279.608/0001-10</v>
          </cell>
        </row>
        <row r="4061">
          <cell r="A4061" t="str">
            <v>05.279.976/0001-69</v>
          </cell>
        </row>
        <row r="4062">
          <cell r="A4062" t="str">
            <v>05.280.387/0001-09</v>
          </cell>
        </row>
        <row r="4063">
          <cell r="A4063" t="str">
            <v>05.281.095/0001-82</v>
          </cell>
        </row>
        <row r="4064">
          <cell r="A4064" t="str">
            <v>05.281.095/0002-63</v>
          </cell>
        </row>
        <row r="4065">
          <cell r="A4065" t="str">
            <v>05.282.928/0001-20</v>
          </cell>
        </row>
        <row r="4066">
          <cell r="A4066" t="str">
            <v>05.283.399/0001-89</v>
          </cell>
        </row>
        <row r="4067">
          <cell r="A4067" t="str">
            <v>05.285.479/0001-73</v>
          </cell>
        </row>
        <row r="4068">
          <cell r="A4068" t="str">
            <v>05.285.977/0001-16</v>
          </cell>
        </row>
        <row r="4069">
          <cell r="A4069" t="str">
            <v>05.286.269/0001-08</v>
          </cell>
        </row>
        <row r="4070">
          <cell r="A4070" t="str">
            <v>05.287.219/0001-37</v>
          </cell>
        </row>
        <row r="4071">
          <cell r="A4071" t="str">
            <v>05.288.506/0001-61</v>
          </cell>
        </row>
        <row r="4072">
          <cell r="A4072" t="str">
            <v>05.288.834/0001-68</v>
          </cell>
        </row>
        <row r="4073">
          <cell r="A4073" t="str">
            <v>05.289.967/0001-59</v>
          </cell>
        </row>
        <row r="4074">
          <cell r="A4074" t="str">
            <v>05.291.022/0001-71</v>
          </cell>
        </row>
        <row r="4075">
          <cell r="A4075" t="str">
            <v>05.292.087/0001-31</v>
          </cell>
        </row>
        <row r="4076">
          <cell r="A4076" t="str">
            <v>05.292.864/0001-48</v>
          </cell>
        </row>
        <row r="4077">
          <cell r="A4077" t="str">
            <v>05.293.324/0001-89</v>
          </cell>
        </row>
        <row r="4078">
          <cell r="A4078" t="str">
            <v>05.293.744/0001-65</v>
          </cell>
        </row>
        <row r="4079">
          <cell r="A4079" t="str">
            <v>05.294.121/0001-07</v>
          </cell>
        </row>
        <row r="4080">
          <cell r="A4080" t="str">
            <v>05.294.390/0001-73</v>
          </cell>
        </row>
        <row r="4081">
          <cell r="A4081" t="str">
            <v>05.294.423/0001-85</v>
          </cell>
        </row>
        <row r="4082">
          <cell r="A4082" t="str">
            <v>05.294.609/0001-34</v>
          </cell>
        </row>
        <row r="4083">
          <cell r="A4083" t="str">
            <v>05.296.186/0001-91</v>
          </cell>
        </row>
        <row r="4084">
          <cell r="A4084" t="str">
            <v>05.297.041/0001-05</v>
          </cell>
        </row>
        <row r="4085">
          <cell r="A4085" t="str">
            <v>05.297.498/0001-10</v>
          </cell>
        </row>
        <row r="4086">
          <cell r="A4086" t="str">
            <v>05.297.498/0002-09</v>
          </cell>
        </row>
        <row r="4087">
          <cell r="A4087" t="str">
            <v>05.297.927/0001-59</v>
          </cell>
        </row>
        <row r="4088">
          <cell r="A4088" t="str">
            <v>05.298.931/0001-31</v>
          </cell>
        </row>
        <row r="4089">
          <cell r="A4089" t="str">
            <v>05.299.009/0001-69</v>
          </cell>
        </row>
        <row r="4090">
          <cell r="A4090" t="str">
            <v>05.302.688/0001-88</v>
          </cell>
        </row>
        <row r="4091">
          <cell r="A4091" t="str">
            <v>05.302.921/0001-22</v>
          </cell>
        </row>
        <row r="4092">
          <cell r="A4092" t="str">
            <v>05.303.901/0001-76</v>
          </cell>
        </row>
        <row r="4093">
          <cell r="A4093" t="str">
            <v>05.305.264/0001-77</v>
          </cell>
        </row>
        <row r="4094">
          <cell r="A4094" t="str">
            <v>05.306.197/0001-05</v>
          </cell>
        </row>
        <row r="4095">
          <cell r="A4095" t="str">
            <v>05.306.216/0001-01</v>
          </cell>
        </row>
        <row r="4096">
          <cell r="A4096" t="str">
            <v>05.306.911/0001-65</v>
          </cell>
        </row>
        <row r="4097">
          <cell r="A4097" t="str">
            <v>05.307.706/0001-14</v>
          </cell>
        </row>
        <row r="4098">
          <cell r="A4098" t="str">
            <v>05.309.117/0001-75</v>
          </cell>
        </row>
        <row r="4099">
          <cell r="A4099" t="str">
            <v>05.309.592/0001-41</v>
          </cell>
        </row>
        <row r="4100">
          <cell r="A4100" t="str">
            <v>05.310.737/0001-24</v>
          </cell>
        </row>
        <row r="4101">
          <cell r="A4101" t="str">
            <v>05.312.297/0001-44</v>
          </cell>
        </row>
        <row r="4102">
          <cell r="A4102" t="str">
            <v>05.312.745/0001-00</v>
          </cell>
        </row>
        <row r="4103">
          <cell r="A4103" t="str">
            <v>05.313.398/0001-30</v>
          </cell>
        </row>
        <row r="4104">
          <cell r="A4104" t="str">
            <v>05.315.846/0001-34</v>
          </cell>
        </row>
        <row r="4105">
          <cell r="A4105" t="str">
            <v>05.316.861/0001-05</v>
          </cell>
        </row>
        <row r="4106">
          <cell r="A4106" t="str">
            <v>05.317.103/0001-01</v>
          </cell>
        </row>
        <row r="4107">
          <cell r="A4107" t="str">
            <v>05.319.089/0001-77</v>
          </cell>
        </row>
        <row r="4108">
          <cell r="A4108" t="str">
            <v>05.319.516/0001-17</v>
          </cell>
        </row>
        <row r="4109">
          <cell r="A4109" t="str">
            <v>05.319.776/0001-92</v>
          </cell>
        </row>
        <row r="4110">
          <cell r="A4110" t="str">
            <v>05.321.513/0001-18</v>
          </cell>
        </row>
        <row r="4111">
          <cell r="A4111" t="str">
            <v>05.322.172/0001-03</v>
          </cell>
        </row>
        <row r="4112">
          <cell r="A4112" t="str">
            <v>05.322.881/0001-80</v>
          </cell>
        </row>
        <row r="4113">
          <cell r="A4113" t="str">
            <v>05.327.279/0001-36</v>
          </cell>
        </row>
        <row r="4114">
          <cell r="A4114" t="str">
            <v>05.328.150/0001-42</v>
          </cell>
        </row>
        <row r="4115">
          <cell r="A4115" t="str">
            <v>05.328.255/0001-00</v>
          </cell>
        </row>
        <row r="4116">
          <cell r="A4116" t="str">
            <v>05.329.406/0001-36</v>
          </cell>
        </row>
        <row r="4117">
          <cell r="A4117" t="str">
            <v>05.329.413/0001-38</v>
          </cell>
        </row>
        <row r="4118">
          <cell r="A4118" t="str">
            <v>05.330.509/0001-16</v>
          </cell>
        </row>
        <row r="4119">
          <cell r="A4119" t="str">
            <v>05.331.949/0001-98</v>
          </cell>
        </row>
        <row r="4120">
          <cell r="A4120" t="str">
            <v>05.332.490/0001-47</v>
          </cell>
        </row>
        <row r="4121">
          <cell r="A4121" t="str">
            <v>05.335.057/0001-65</v>
          </cell>
        </row>
        <row r="4122">
          <cell r="A4122" t="str">
            <v>05.337.383/0001-01</v>
          </cell>
        </row>
        <row r="4123">
          <cell r="A4123" t="str">
            <v>05.338.129/0001-28</v>
          </cell>
        </row>
        <row r="4124">
          <cell r="A4124" t="str">
            <v>05.339.459/0001-38</v>
          </cell>
        </row>
        <row r="4125">
          <cell r="A4125" t="str">
            <v>05.339.529/0001-58</v>
          </cell>
        </row>
        <row r="4126">
          <cell r="A4126" t="str">
            <v>05.340.125/0001-84</v>
          </cell>
        </row>
        <row r="4127">
          <cell r="A4127" t="str">
            <v>05.340.248/0001-15</v>
          </cell>
        </row>
        <row r="4128">
          <cell r="A4128" t="str">
            <v>05.341.951/0002-29</v>
          </cell>
        </row>
        <row r="4129">
          <cell r="A4129" t="str">
            <v>05.341.951/0003-00</v>
          </cell>
        </row>
        <row r="4130">
          <cell r="A4130" t="str">
            <v>05.342.459/0001-97</v>
          </cell>
        </row>
        <row r="4131">
          <cell r="A4131" t="str">
            <v>05.343.449/0001-76</v>
          </cell>
        </row>
        <row r="4132">
          <cell r="A4132" t="str">
            <v>05.344.287/0001-90</v>
          </cell>
        </row>
        <row r="4133">
          <cell r="A4133" t="str">
            <v>05.344.315/0001-70</v>
          </cell>
        </row>
        <row r="4134">
          <cell r="A4134" t="str">
            <v>05.344.685/0001-07</v>
          </cell>
        </row>
        <row r="4135">
          <cell r="A4135" t="str">
            <v>05.344.913/0001-49</v>
          </cell>
        </row>
        <row r="4136">
          <cell r="A4136" t="str">
            <v>05.345.530/0001-95</v>
          </cell>
        </row>
        <row r="4137">
          <cell r="A4137" t="str">
            <v>05.345.723/0001-46</v>
          </cell>
        </row>
        <row r="4138">
          <cell r="A4138" t="str">
            <v>05.346.919/0001-55</v>
          </cell>
        </row>
        <row r="4139">
          <cell r="A4139" t="str">
            <v>05.346.980/0001-00</v>
          </cell>
        </row>
        <row r="4140">
          <cell r="A4140" t="str">
            <v>05.348.859/0001-00</v>
          </cell>
        </row>
        <row r="4141">
          <cell r="A4141" t="str">
            <v>05.349.213/0001-47</v>
          </cell>
        </row>
        <row r="4142">
          <cell r="A4142" t="str">
            <v>05.349.588/0001-07</v>
          </cell>
        </row>
        <row r="4143">
          <cell r="A4143" t="str">
            <v>05.353.326/0001-16</v>
          </cell>
        </row>
        <row r="4144">
          <cell r="A4144" t="str">
            <v>05.353.545/0001-03</v>
          </cell>
        </row>
        <row r="4145">
          <cell r="A4145" t="str">
            <v>05.353.545/0002-86</v>
          </cell>
        </row>
        <row r="4146">
          <cell r="A4146" t="str">
            <v>05.353.545/0003-67</v>
          </cell>
        </row>
        <row r="4147">
          <cell r="A4147" t="str">
            <v>05.353.545/0008-71</v>
          </cell>
        </row>
        <row r="4148">
          <cell r="A4148" t="str">
            <v>05.356.568/0001-63</v>
          </cell>
        </row>
        <row r="4149">
          <cell r="A4149" t="str">
            <v>05.356.949/0001-42</v>
          </cell>
        </row>
        <row r="4150">
          <cell r="A4150" t="str">
            <v>05.357.996/0001-00</v>
          </cell>
        </row>
        <row r="4151">
          <cell r="A4151" t="str">
            <v>05.361.994/0001-95</v>
          </cell>
        </row>
        <row r="4152">
          <cell r="A4152" t="str">
            <v>05.362.676/0001-49</v>
          </cell>
        </row>
        <row r="4153">
          <cell r="A4153" t="str">
            <v>05.362.902/0001-91</v>
          </cell>
        </row>
        <row r="4154">
          <cell r="A4154" t="str">
            <v>05.362.956/0001-57</v>
          </cell>
        </row>
        <row r="4155">
          <cell r="A4155" t="str">
            <v>05.364.284/0001-19</v>
          </cell>
        </row>
        <row r="4156">
          <cell r="A4156" t="str">
            <v>05.364.292/0001-65</v>
          </cell>
        </row>
        <row r="4157">
          <cell r="A4157" t="str">
            <v>05.368.183/0001-16</v>
          </cell>
        </row>
        <row r="4158">
          <cell r="A4158" t="str">
            <v>05.368.201/0001-60</v>
          </cell>
        </row>
        <row r="4159">
          <cell r="A4159" t="str">
            <v>05.368.617/0001-88</v>
          </cell>
        </row>
        <row r="4160">
          <cell r="A4160" t="str">
            <v>05.369.118/0001-05</v>
          </cell>
        </row>
        <row r="4161">
          <cell r="A4161" t="str">
            <v>05.370.211/0001-30</v>
          </cell>
        </row>
        <row r="4162">
          <cell r="A4162" t="str">
            <v>05.371.987/0001-74</v>
          </cell>
        </row>
        <row r="4163">
          <cell r="A4163" t="str">
            <v>05.374.444/0001-00</v>
          </cell>
        </row>
        <row r="4164">
          <cell r="A4164" t="str">
            <v>05.374.546/0001-26</v>
          </cell>
        </row>
        <row r="4165">
          <cell r="A4165" t="str">
            <v>05.374.788/0001-10</v>
          </cell>
        </row>
        <row r="4166">
          <cell r="A4166" t="str">
            <v>05.375.133/0001-66</v>
          </cell>
        </row>
        <row r="4167">
          <cell r="A4167" t="str">
            <v>05.375.253/0001-63</v>
          </cell>
        </row>
        <row r="4168">
          <cell r="A4168" t="str">
            <v>05.375.843/0001-96</v>
          </cell>
        </row>
        <row r="4169">
          <cell r="A4169" t="str">
            <v>05.378.123/0001-84</v>
          </cell>
        </row>
        <row r="4170">
          <cell r="A4170" t="str">
            <v>05.378.819/0001-00</v>
          </cell>
        </row>
        <row r="4171">
          <cell r="A4171" t="str">
            <v>05.379.131/0001-45</v>
          </cell>
        </row>
        <row r="4172">
          <cell r="A4172" t="str">
            <v>05.379.980/0001-07</v>
          </cell>
        </row>
        <row r="4173">
          <cell r="A4173" t="str">
            <v>05.382.496/0001-29</v>
          </cell>
        </row>
        <row r="4174">
          <cell r="A4174" t="str">
            <v>05.383.075/0001-12</v>
          </cell>
        </row>
        <row r="4175">
          <cell r="A4175" t="str">
            <v>05.383.478/0001-61</v>
          </cell>
        </row>
        <row r="4176">
          <cell r="A4176" t="str">
            <v>05.384.806/0001-44</v>
          </cell>
        </row>
        <row r="4177">
          <cell r="A4177" t="str">
            <v>05.385.075/0002-32</v>
          </cell>
        </row>
        <row r="4178">
          <cell r="A4178" t="str">
            <v>05.389.842/0001-09</v>
          </cell>
        </row>
        <row r="4179">
          <cell r="A4179" t="str">
            <v>05.390.081/0001-05</v>
          </cell>
        </row>
        <row r="4180">
          <cell r="A4180" t="str">
            <v>05.391.533/0001-65</v>
          </cell>
        </row>
        <row r="4181">
          <cell r="A4181" t="str">
            <v>05.393.232/0001-70</v>
          </cell>
        </row>
        <row r="4182">
          <cell r="A4182" t="str">
            <v>05.393.664/0001-81</v>
          </cell>
        </row>
        <row r="4183">
          <cell r="A4183" t="str">
            <v>05.394.009/0001-48</v>
          </cell>
        </row>
        <row r="4184">
          <cell r="A4184" t="str">
            <v>05.394.296/0001-96</v>
          </cell>
        </row>
        <row r="4185">
          <cell r="A4185" t="str">
            <v>05.395.589/0001-98</v>
          </cell>
        </row>
        <row r="4186">
          <cell r="A4186" t="str">
            <v>05.396.090/0001-03</v>
          </cell>
        </row>
        <row r="4187">
          <cell r="A4187" t="str">
            <v>05.397.976/0001-63</v>
          </cell>
        </row>
        <row r="4188">
          <cell r="A4188" t="str">
            <v>05.399.101/0001-09</v>
          </cell>
        </row>
        <row r="4189">
          <cell r="A4189" t="str">
            <v>05.400.462/0001-10</v>
          </cell>
        </row>
        <row r="4190">
          <cell r="A4190" t="str">
            <v>05.402.374/0001-57</v>
          </cell>
        </row>
        <row r="4191">
          <cell r="A4191" t="str">
            <v>05.402.845/0001-27</v>
          </cell>
        </row>
        <row r="4192">
          <cell r="A4192" t="str">
            <v>05.402.849/0001-05</v>
          </cell>
        </row>
        <row r="4193">
          <cell r="A4193" t="str">
            <v>05.405.529/0001-09</v>
          </cell>
        </row>
        <row r="4194">
          <cell r="A4194" t="str">
            <v>05.407.235/0001-16</v>
          </cell>
        </row>
        <row r="4195">
          <cell r="A4195" t="str">
            <v>05.407.271/0001-80</v>
          </cell>
        </row>
        <row r="4196">
          <cell r="A4196" t="str">
            <v>05.407.281/0001-15</v>
          </cell>
        </row>
        <row r="4197">
          <cell r="A4197" t="str">
            <v>05.407.849/0001-06</v>
          </cell>
        </row>
        <row r="4198">
          <cell r="A4198" t="str">
            <v>05.408.957/0001-95</v>
          </cell>
        </row>
        <row r="4199">
          <cell r="A4199" t="str">
            <v>05.410.456/0001-43</v>
          </cell>
        </row>
        <row r="4200">
          <cell r="A4200" t="str">
            <v>05.411.169/0001-58</v>
          </cell>
        </row>
        <row r="4201">
          <cell r="A4201" t="str">
            <v>05.411.365/0001-22</v>
          </cell>
        </row>
        <row r="4202">
          <cell r="A4202" t="str">
            <v>05.412.401/0001-72</v>
          </cell>
        </row>
        <row r="4203">
          <cell r="A4203" t="str">
            <v>05.415.091/0001-40</v>
          </cell>
        </row>
        <row r="4204">
          <cell r="A4204" t="str">
            <v>05.415.752/0001-37</v>
          </cell>
        </row>
        <row r="4205">
          <cell r="A4205" t="str">
            <v>05.417.186/0001-00</v>
          </cell>
        </row>
        <row r="4206">
          <cell r="A4206" t="str">
            <v>05.417.198/0001-27</v>
          </cell>
        </row>
        <row r="4207">
          <cell r="A4207" t="str">
            <v>05.417.566/0001-37</v>
          </cell>
        </row>
        <row r="4208">
          <cell r="A4208" t="str">
            <v>05.417.680/0001-67</v>
          </cell>
        </row>
        <row r="4209">
          <cell r="A4209" t="str">
            <v>05.418.021/0001-45</v>
          </cell>
        </row>
        <row r="4210">
          <cell r="A4210" t="str">
            <v>05.419.300/0001-23</v>
          </cell>
        </row>
        <row r="4211">
          <cell r="A4211" t="str">
            <v>05.419.589/0001-80</v>
          </cell>
        </row>
        <row r="4212">
          <cell r="A4212" t="str">
            <v>05.420.277/0001-97</v>
          </cell>
        </row>
        <row r="4213">
          <cell r="A4213" t="str">
            <v>05.422.156/0001-84</v>
          </cell>
        </row>
        <row r="4214">
          <cell r="A4214" t="str">
            <v>05.423.107/0001-66</v>
          </cell>
        </row>
        <row r="4215">
          <cell r="A4215" t="str">
            <v>05.424.277/0001-65</v>
          </cell>
        </row>
        <row r="4216">
          <cell r="A4216" t="str">
            <v>05.424.430/0001-54</v>
          </cell>
        </row>
        <row r="4217">
          <cell r="A4217" t="str">
            <v>05.425.321/0001-51</v>
          </cell>
        </row>
        <row r="4218">
          <cell r="A4218" t="str">
            <v>05.425.327/0001-29</v>
          </cell>
        </row>
        <row r="4219">
          <cell r="A4219" t="str">
            <v>05.426.559/0001-00</v>
          </cell>
        </row>
        <row r="4220">
          <cell r="A4220" t="str">
            <v>05.426.660/0001-52</v>
          </cell>
        </row>
        <row r="4221">
          <cell r="A4221" t="str">
            <v>05.427.772/0001-28</v>
          </cell>
        </row>
        <row r="4222">
          <cell r="A4222" t="str">
            <v>05.429.492/0001-59</v>
          </cell>
        </row>
        <row r="4223">
          <cell r="A4223" t="str">
            <v>05.432.144/0001-30</v>
          </cell>
        </row>
        <row r="4224">
          <cell r="A4224" t="str">
            <v>05.432.187/0001-16</v>
          </cell>
        </row>
        <row r="4225">
          <cell r="A4225" t="str">
            <v>05.433.508/0001-05</v>
          </cell>
        </row>
        <row r="4226">
          <cell r="A4226" t="str">
            <v>05.434.025/0001-17</v>
          </cell>
        </row>
        <row r="4227">
          <cell r="A4227" t="str">
            <v>05.435.020/0001-09</v>
          </cell>
        </row>
        <row r="4228">
          <cell r="A4228" t="str">
            <v>05.435.408/0001-00</v>
          </cell>
        </row>
        <row r="4229">
          <cell r="A4229" t="str">
            <v>05.436.664/0001-11</v>
          </cell>
        </row>
        <row r="4230">
          <cell r="A4230" t="str">
            <v>05.437.919/0001-60</v>
          </cell>
        </row>
        <row r="4231">
          <cell r="A4231" t="str">
            <v>05.437.944/0001-44</v>
          </cell>
        </row>
        <row r="4232">
          <cell r="A4232" t="str">
            <v>05.440.124/0001-01</v>
          </cell>
        </row>
        <row r="4233">
          <cell r="A4233" t="str">
            <v>05.440.132/0001-58</v>
          </cell>
        </row>
        <row r="4234">
          <cell r="A4234" t="str">
            <v>05.442.117/0001-49</v>
          </cell>
        </row>
        <row r="4235">
          <cell r="A4235" t="str">
            <v>05.442.592/0001-15</v>
          </cell>
        </row>
        <row r="4236">
          <cell r="A4236" t="str">
            <v>05.448.437/0001-06</v>
          </cell>
        </row>
        <row r="4237">
          <cell r="A4237" t="str">
            <v>05.452.742/0001-71</v>
          </cell>
        </row>
        <row r="4238">
          <cell r="A4238" t="str">
            <v>05.453.447/0001-30</v>
          </cell>
        </row>
        <row r="4239">
          <cell r="A4239" t="str">
            <v>05.454.399/0001-02</v>
          </cell>
        </row>
        <row r="4240">
          <cell r="A4240" t="str">
            <v>05.454.427/0001-83</v>
          </cell>
        </row>
        <row r="4241">
          <cell r="A4241" t="str">
            <v>05.454.846/0001-15</v>
          </cell>
        </row>
        <row r="4242">
          <cell r="A4242" t="str">
            <v>05.455.200/0001-52</v>
          </cell>
        </row>
        <row r="4243">
          <cell r="A4243" t="str">
            <v>05.455.278/0001-77</v>
          </cell>
        </row>
        <row r="4244">
          <cell r="A4244" t="str">
            <v>05.456.985/0001-88</v>
          </cell>
        </row>
        <row r="4245">
          <cell r="A4245" t="str">
            <v>05.459.576/0001-35</v>
          </cell>
        </row>
        <row r="4246">
          <cell r="A4246" t="str">
            <v>05.461.356/0001-46</v>
          </cell>
        </row>
        <row r="4247">
          <cell r="A4247" t="str">
            <v>05.463.247/0001-68</v>
          </cell>
        </row>
        <row r="4248">
          <cell r="A4248" t="str">
            <v>05.466.358/0001-28</v>
          </cell>
        </row>
        <row r="4249">
          <cell r="A4249" t="str">
            <v>05.466.523/0001-41</v>
          </cell>
        </row>
        <row r="4250">
          <cell r="A4250" t="str">
            <v>05.467.500/0006-66</v>
          </cell>
        </row>
        <row r="4251">
          <cell r="A4251" t="str">
            <v>05.473.349/0001-64</v>
          </cell>
        </row>
        <row r="4252">
          <cell r="A4252" t="str">
            <v>05.473.451/0001-60</v>
          </cell>
        </row>
        <row r="4253">
          <cell r="A4253" t="str">
            <v>05.474.957/0001-93</v>
          </cell>
        </row>
        <row r="4254">
          <cell r="A4254" t="str">
            <v>05.475.592/0001-11</v>
          </cell>
        </row>
        <row r="4255">
          <cell r="A4255" t="str">
            <v>05.477.683/0001-96</v>
          </cell>
        </row>
        <row r="4256">
          <cell r="A4256" t="str">
            <v>05.481.400/0001-80</v>
          </cell>
        </row>
        <row r="4257">
          <cell r="A4257" t="str">
            <v>05.482.603/0001-90</v>
          </cell>
        </row>
        <row r="4258">
          <cell r="A4258" t="str">
            <v>05.484.099/0001-68</v>
          </cell>
        </row>
        <row r="4259">
          <cell r="A4259" t="str">
            <v>05.486.430/0001-89</v>
          </cell>
        </row>
        <row r="4260">
          <cell r="A4260" t="str">
            <v>05.487.153/0001-29</v>
          </cell>
        </row>
        <row r="4261">
          <cell r="A4261" t="str">
            <v>05.489.008/0001-87</v>
          </cell>
        </row>
        <row r="4262">
          <cell r="A4262" t="str">
            <v>05.489.130/0001-53</v>
          </cell>
        </row>
        <row r="4263">
          <cell r="A4263" t="str">
            <v>05.489.245/0001-48</v>
          </cell>
        </row>
        <row r="4264">
          <cell r="A4264" t="str">
            <v>05.490.803/0001-95</v>
          </cell>
        </row>
        <row r="4265">
          <cell r="A4265" t="str">
            <v>05.496.722/0001-00</v>
          </cell>
        </row>
        <row r="4266">
          <cell r="A4266" t="str">
            <v>05.496.853/0001-80</v>
          </cell>
        </row>
        <row r="4267">
          <cell r="A4267" t="str">
            <v>05.498.641/0001-31</v>
          </cell>
        </row>
        <row r="4268">
          <cell r="A4268" t="str">
            <v>05.498.947/0001-98</v>
          </cell>
        </row>
        <row r="4269">
          <cell r="A4269" t="str">
            <v>05.5.5.77./767--70</v>
          </cell>
        </row>
        <row r="4270">
          <cell r="A4270" t="str">
            <v>05.500.469/0001-03</v>
          </cell>
        </row>
        <row r="4271">
          <cell r="A4271" t="str">
            <v>05.500.776/0001-94</v>
          </cell>
        </row>
        <row r="4272">
          <cell r="A4272" t="str">
            <v>05.503.051/0001-50</v>
          </cell>
        </row>
        <row r="4273">
          <cell r="A4273" t="str">
            <v>05.504.811/0001-43</v>
          </cell>
        </row>
        <row r="4274">
          <cell r="A4274" t="str">
            <v>05.505.629/0001-07</v>
          </cell>
        </row>
        <row r="4275">
          <cell r="A4275" t="str">
            <v>05.508.834/0001-26</v>
          </cell>
        </row>
        <row r="4276">
          <cell r="A4276" t="str">
            <v>05.509.605/0001-26</v>
          </cell>
        </row>
        <row r="4277">
          <cell r="A4277" t="str">
            <v>05.510.323/0001-49</v>
          </cell>
        </row>
        <row r="4278">
          <cell r="A4278" t="str">
            <v>05.510.881/0001-04</v>
          </cell>
        </row>
        <row r="4279">
          <cell r="A4279" t="str">
            <v>05.512.571/0001-29</v>
          </cell>
        </row>
        <row r="4280">
          <cell r="A4280" t="str">
            <v>05.513.814/0001-43</v>
          </cell>
        </row>
        <row r="4281">
          <cell r="A4281" t="str">
            <v>05.514.272/0001-23</v>
          </cell>
        </row>
        <row r="4282">
          <cell r="A4282" t="str">
            <v>05.514.291/0001-50</v>
          </cell>
        </row>
        <row r="4283">
          <cell r="A4283" t="str">
            <v>05.514.580/0001-59</v>
          </cell>
        </row>
        <row r="4284">
          <cell r="A4284" t="str">
            <v>05.514.580/0002-30</v>
          </cell>
        </row>
        <row r="4285">
          <cell r="A4285" t="str">
            <v>05.515.224/0010-40</v>
          </cell>
        </row>
        <row r="4286">
          <cell r="A4286" t="str">
            <v>05.516.582/0001-87</v>
          </cell>
        </row>
        <row r="4287">
          <cell r="A4287" t="str">
            <v>05.517.425/0001-96</v>
          </cell>
        </row>
        <row r="4288">
          <cell r="A4288" t="str">
            <v>05.518.049/0001-54</v>
          </cell>
        </row>
        <row r="4289">
          <cell r="A4289" t="str">
            <v>05.519.873/0001-29</v>
          </cell>
        </row>
        <row r="4290">
          <cell r="A4290" t="str">
            <v>05.520.087/0001-41</v>
          </cell>
        </row>
        <row r="4291">
          <cell r="A4291" t="str">
            <v>05.521.439/0001-83</v>
          </cell>
        </row>
        <row r="4292">
          <cell r="A4292" t="str">
            <v>05.521.656/0001-73</v>
          </cell>
        </row>
        <row r="4293">
          <cell r="A4293" t="str">
            <v>05.524.395/0001-45</v>
          </cell>
        </row>
        <row r="4294">
          <cell r="A4294" t="str">
            <v>05.524.470/0001-78</v>
          </cell>
        </row>
        <row r="4295">
          <cell r="A4295" t="str">
            <v>05.525.797/0001-64</v>
          </cell>
        </row>
        <row r="4296">
          <cell r="A4296" t="str">
            <v>05.528.091/0001-56</v>
          </cell>
        </row>
        <row r="4297">
          <cell r="A4297" t="str">
            <v>05.529.464/0001-03</v>
          </cell>
        </row>
        <row r="4298">
          <cell r="A4298" t="str">
            <v>05.530.127/0001-36</v>
          </cell>
        </row>
        <row r="4299">
          <cell r="A4299" t="str">
            <v>05.531.357/0001-10</v>
          </cell>
        </row>
        <row r="4300">
          <cell r="A4300" t="str">
            <v>05.532.178/0001-05</v>
          </cell>
        </row>
        <row r="4301">
          <cell r="A4301" t="str">
            <v>05.536.641/0001-89</v>
          </cell>
        </row>
        <row r="4302">
          <cell r="A4302" t="str">
            <v>05.538.197/0001-30</v>
          </cell>
        </row>
        <row r="4303">
          <cell r="A4303" t="str">
            <v>05.539.629/0001-28</v>
          </cell>
        </row>
        <row r="4304">
          <cell r="A4304" t="str">
            <v>05.540.826/0001-67</v>
          </cell>
        </row>
        <row r="4305">
          <cell r="A4305" t="str">
            <v>05.541.004/0001-09</v>
          </cell>
        </row>
        <row r="4306">
          <cell r="A4306" t="str">
            <v>05.541.998/0001-55</v>
          </cell>
        </row>
        <row r="4307">
          <cell r="A4307" t="str">
            <v>05.542.306/0001-93</v>
          </cell>
        </row>
        <row r="4308">
          <cell r="A4308" t="str">
            <v>05.545.216/0001-56</v>
          </cell>
        </row>
        <row r="4309">
          <cell r="A4309" t="str">
            <v>05.545.907/0001-50</v>
          </cell>
        </row>
        <row r="4310">
          <cell r="A4310" t="str">
            <v>05.546.487/0001-26</v>
          </cell>
        </row>
        <row r="4311">
          <cell r="A4311" t="str">
            <v>05.548.846/0001-84</v>
          </cell>
        </row>
        <row r="4312">
          <cell r="A4312" t="str">
            <v>05.548.851/0001-97</v>
          </cell>
        </row>
        <row r="4313">
          <cell r="A4313" t="str">
            <v>05.548.889/0001-60</v>
          </cell>
        </row>
        <row r="4314">
          <cell r="A4314" t="str">
            <v>05.548.914/0001-05</v>
          </cell>
        </row>
        <row r="4315">
          <cell r="A4315" t="str">
            <v>05.549.158/0001-39</v>
          </cell>
        </row>
        <row r="4316">
          <cell r="A4316" t="str">
            <v>05.549.954/0001-71</v>
          </cell>
        </row>
        <row r="4317">
          <cell r="A4317" t="str">
            <v>05.550.525/0001-14</v>
          </cell>
        </row>
        <row r="4318">
          <cell r="A4318" t="str">
            <v>05.551.572/0001-82</v>
          </cell>
        </row>
        <row r="4319">
          <cell r="A4319" t="str">
            <v>05.552.965/0001-00</v>
          </cell>
        </row>
        <row r="4320">
          <cell r="A4320" t="str">
            <v>05.553.071/0001-35</v>
          </cell>
        </row>
        <row r="4321">
          <cell r="A4321" t="str">
            <v>05.553.278/0001-00</v>
          </cell>
        </row>
        <row r="4322">
          <cell r="A4322" t="str">
            <v>05.555.270/0001-82</v>
          </cell>
        </row>
        <row r="4323">
          <cell r="A4323" t="str">
            <v>05.555.742/0001-05</v>
          </cell>
        </row>
        <row r="4324">
          <cell r="A4324" t="str">
            <v>05.555.904/0001-05</v>
          </cell>
        </row>
        <row r="4325">
          <cell r="A4325" t="str">
            <v>05.556.320/0001-46</v>
          </cell>
        </row>
        <row r="4326">
          <cell r="A4326" t="str">
            <v>05.557.724/0001-54</v>
          </cell>
        </row>
        <row r="4327">
          <cell r="A4327" t="str">
            <v>05.559.365/0001-74</v>
          </cell>
        </row>
        <row r="4328">
          <cell r="A4328" t="str">
            <v>05.560.094/0001-77</v>
          </cell>
        </row>
        <row r="4329">
          <cell r="A4329" t="str">
            <v>05.560.095/0001-11</v>
          </cell>
        </row>
        <row r="4330">
          <cell r="A4330" t="str">
            <v>05.560.847/0001-44</v>
          </cell>
        </row>
        <row r="4331">
          <cell r="A4331" t="str">
            <v>05.562.337/0001-06</v>
          </cell>
        </row>
        <row r="4332">
          <cell r="A4332" t="str">
            <v>05.562.829/0001-00</v>
          </cell>
        </row>
        <row r="4333">
          <cell r="A4333" t="str">
            <v>05.563.875/0001-15</v>
          </cell>
        </row>
        <row r="4334">
          <cell r="A4334" t="str">
            <v>05.564.038/0001-00</v>
          </cell>
        </row>
        <row r="4335">
          <cell r="A4335" t="str">
            <v>05.568.111/0001-12</v>
          </cell>
        </row>
        <row r="4336">
          <cell r="A4336" t="str">
            <v>05.568.278/0001-83</v>
          </cell>
        </row>
        <row r="4337">
          <cell r="A4337" t="str">
            <v>05.570.922/0001-58</v>
          </cell>
        </row>
        <row r="4338">
          <cell r="A4338" t="str">
            <v>05.572.779/0001-33</v>
          </cell>
        </row>
        <row r="4339">
          <cell r="A4339" t="str">
            <v>05.575.325/0001-16</v>
          </cell>
        </row>
        <row r="4340">
          <cell r="A4340" t="str">
            <v>05.575.606/0001-79</v>
          </cell>
        </row>
        <row r="4341">
          <cell r="A4341" t="str">
            <v>05.575.793/0001-90</v>
          </cell>
        </row>
        <row r="4342">
          <cell r="A4342" t="str">
            <v>05.575.836/0001-38</v>
          </cell>
        </row>
        <row r="4343">
          <cell r="A4343" t="str">
            <v>05.576.692/0001-34</v>
          </cell>
        </row>
        <row r="4344">
          <cell r="A4344" t="str">
            <v>05.578.550/0001-06</v>
          </cell>
        </row>
        <row r="4345">
          <cell r="A4345" t="str">
            <v>05.579.124/0001-97</v>
          </cell>
        </row>
        <row r="4346">
          <cell r="A4346" t="str">
            <v>05.580.890/0001-71</v>
          </cell>
        </row>
        <row r="4347">
          <cell r="A4347" t="str">
            <v>05.583.050/0001-62</v>
          </cell>
        </row>
        <row r="4348">
          <cell r="A4348" t="str">
            <v>05.584.886/0001-81</v>
          </cell>
        </row>
        <row r="4349">
          <cell r="A4349" t="str">
            <v>05.585.513/0001-25</v>
          </cell>
        </row>
        <row r="4350">
          <cell r="A4350" t="str">
            <v>05.586.047/0001-00</v>
          </cell>
        </row>
        <row r="4351">
          <cell r="A4351" t="str">
            <v>05.587.002/0001-42</v>
          </cell>
        </row>
        <row r="4352">
          <cell r="A4352" t="str">
            <v>05.588.133/0001-44</v>
          </cell>
        </row>
        <row r="4353">
          <cell r="A4353" t="str">
            <v>05.589.462/0002-90</v>
          </cell>
        </row>
        <row r="4354">
          <cell r="A4354" t="str">
            <v>05.590.159/0001-27</v>
          </cell>
        </row>
        <row r="4355">
          <cell r="A4355" t="str">
            <v>05.593.760/0001-73</v>
          </cell>
        </row>
        <row r="4356">
          <cell r="A4356" t="str">
            <v>05.595.271/0001-50</v>
          </cell>
        </row>
        <row r="4357">
          <cell r="A4357" t="str">
            <v>05.595.740/0001-31</v>
          </cell>
        </row>
        <row r="4358">
          <cell r="A4358" t="str">
            <v>05.596.901/0001-01</v>
          </cell>
        </row>
        <row r="4359">
          <cell r="A4359" t="str">
            <v>05.597.391/0001-97</v>
          </cell>
        </row>
        <row r="4360">
          <cell r="A4360" t="str">
            <v>05.598.125/0001-89</v>
          </cell>
        </row>
        <row r="4361">
          <cell r="A4361" t="str">
            <v>05.600.229/0001-80</v>
          </cell>
        </row>
        <row r="4362">
          <cell r="A4362" t="str">
            <v>05.602.941/0001-19</v>
          </cell>
        </row>
        <row r="4363">
          <cell r="A4363" t="str">
            <v>05.605.676/0001-22</v>
          </cell>
        </row>
        <row r="4364">
          <cell r="A4364" t="str">
            <v>05.608.769/0001-00</v>
          </cell>
        </row>
        <row r="4365">
          <cell r="A4365" t="str">
            <v>05.613.707/0001-97</v>
          </cell>
        </row>
        <row r="4366">
          <cell r="A4366" t="str">
            <v>05.616.625/0001-04</v>
          </cell>
        </row>
        <row r="4367">
          <cell r="A4367" t="str">
            <v>05.617.142/0001-16</v>
          </cell>
        </row>
        <row r="4368">
          <cell r="A4368" t="str">
            <v>05.619.105/0001-47</v>
          </cell>
        </row>
        <row r="4369">
          <cell r="A4369" t="str">
            <v>05.620.658/0001-10</v>
          </cell>
        </row>
        <row r="4370">
          <cell r="A4370" t="str">
            <v>05.621.876/0001-79</v>
          </cell>
        </row>
        <row r="4371">
          <cell r="A4371" t="str">
            <v>05.622.175/0001-54</v>
          </cell>
        </row>
        <row r="4372">
          <cell r="A4372" t="str">
            <v>05.622.370/0001-84</v>
          </cell>
        </row>
        <row r="4373">
          <cell r="A4373" t="str">
            <v>05.622.677/0001-85</v>
          </cell>
        </row>
        <row r="4374">
          <cell r="A4374" t="str">
            <v>05.626.364/0001-03</v>
          </cell>
        </row>
        <row r="4375">
          <cell r="A4375" t="str">
            <v>05.626.539/0001-74</v>
          </cell>
        </row>
        <row r="4376">
          <cell r="A4376" t="str">
            <v>05.626.812/0001-60</v>
          </cell>
        </row>
        <row r="4377">
          <cell r="A4377" t="str">
            <v>05.630.444/0001-24</v>
          </cell>
        </row>
        <row r="4378">
          <cell r="A4378" t="str">
            <v>05.630.562/0001-32</v>
          </cell>
        </row>
        <row r="4379">
          <cell r="A4379" t="str">
            <v>05.632.069/0001-51</v>
          </cell>
        </row>
        <row r="4380">
          <cell r="A4380" t="str">
            <v>05.634.109/0001-02</v>
          </cell>
        </row>
        <row r="4381">
          <cell r="A4381" t="str">
            <v>05.634.136/0001-77</v>
          </cell>
        </row>
        <row r="4382">
          <cell r="A4382" t="str">
            <v>05.635.159/0001-04</v>
          </cell>
        </row>
        <row r="4383">
          <cell r="A4383" t="str">
            <v>05.636.054/0001-61</v>
          </cell>
        </row>
        <row r="4384">
          <cell r="A4384" t="str">
            <v>05.636.554/0001-01</v>
          </cell>
        </row>
        <row r="4385">
          <cell r="A4385" t="str">
            <v>05.637.562/0001-64</v>
          </cell>
        </row>
        <row r="4386">
          <cell r="A4386" t="str">
            <v>05.637.609/0001-90</v>
          </cell>
        </row>
        <row r="4387">
          <cell r="A4387" t="str">
            <v>05.639.156/0001-30</v>
          </cell>
        </row>
        <row r="4388">
          <cell r="A4388" t="str">
            <v>05.644.040/0001-90</v>
          </cell>
        </row>
        <row r="4389">
          <cell r="A4389" t="str">
            <v>05.644.586/0001-40</v>
          </cell>
        </row>
        <row r="4390">
          <cell r="A4390" t="str">
            <v>05.644.883/0001-96</v>
          </cell>
        </row>
        <row r="4391">
          <cell r="A4391" t="str">
            <v>05.647.310/0001-16</v>
          </cell>
        </row>
        <row r="4392">
          <cell r="A4392" t="str">
            <v>05.648.880/0001-20</v>
          </cell>
        </row>
        <row r="4393">
          <cell r="A4393" t="str">
            <v>05.650.821/0001-97</v>
          </cell>
        </row>
        <row r="4394">
          <cell r="A4394" t="str">
            <v>05.650.991/0001-71</v>
          </cell>
        </row>
        <row r="4395">
          <cell r="A4395" t="str">
            <v>05.652.385/0001-95</v>
          </cell>
        </row>
        <row r="4396">
          <cell r="A4396" t="str">
            <v>05.653.675/0001-53</v>
          </cell>
        </row>
        <row r="4397">
          <cell r="A4397" t="str">
            <v>05.653.800/0001-25</v>
          </cell>
        </row>
        <row r="4398">
          <cell r="A4398" t="str">
            <v>05.654.894/0001-57</v>
          </cell>
        </row>
        <row r="4399">
          <cell r="A4399" t="str">
            <v>05.655.669/0001-35</v>
          </cell>
        </row>
        <row r="4400">
          <cell r="A4400" t="str">
            <v>05.656.627/0001-19</v>
          </cell>
        </row>
        <row r="4401">
          <cell r="A4401" t="str">
            <v>05.658.875/0001-07</v>
          </cell>
        </row>
        <row r="4402">
          <cell r="A4402" t="str">
            <v>05.659.785/0006-37</v>
          </cell>
        </row>
        <row r="4403">
          <cell r="A4403" t="str">
            <v>05.664.944/0001-87</v>
          </cell>
        </row>
        <row r="4404">
          <cell r="A4404" t="str">
            <v>05.665.241/0001-73</v>
          </cell>
        </row>
        <row r="4405">
          <cell r="A4405" t="str">
            <v>05.667.602/0001-10</v>
          </cell>
        </row>
        <row r="4406">
          <cell r="A4406" t="str">
            <v>05.669.438/0001-80</v>
          </cell>
        </row>
        <row r="4407">
          <cell r="A4407" t="str">
            <v>05.672.897/0001-13</v>
          </cell>
        </row>
        <row r="4408">
          <cell r="A4408" t="str">
            <v>05.673.176/0001-28</v>
          </cell>
        </row>
        <row r="4409">
          <cell r="A4409" t="str">
            <v>05.675.321/0001-00</v>
          </cell>
        </row>
        <row r="4410">
          <cell r="A4410" t="str">
            <v>05.675.431/0001-71</v>
          </cell>
        </row>
        <row r="4411">
          <cell r="A4411" t="str">
            <v>05.677.276/0001-22</v>
          </cell>
        </row>
        <row r="4412">
          <cell r="A4412" t="str">
            <v>05.678.234/0001-06</v>
          </cell>
        </row>
        <row r="4413">
          <cell r="A4413" t="str">
            <v>05.681.514/0001-73</v>
          </cell>
        </row>
        <row r="4414">
          <cell r="A4414" t="str">
            <v>05.681.904/0001-43</v>
          </cell>
        </row>
        <row r="4415">
          <cell r="A4415" t="str">
            <v>05.684.848/0001-09</v>
          </cell>
        </row>
        <row r="4416">
          <cell r="A4416" t="str">
            <v>05.686.505/0001-75</v>
          </cell>
        </row>
        <row r="4417">
          <cell r="A4417" t="str">
            <v>05.688.737/0001-62</v>
          </cell>
        </row>
        <row r="4418">
          <cell r="A4418" t="str">
            <v>05.688.835/0001-08</v>
          </cell>
        </row>
        <row r="4419">
          <cell r="A4419" t="str">
            <v>05.689.123/0001-03</v>
          </cell>
        </row>
        <row r="4420">
          <cell r="A4420" t="str">
            <v>05.689.301/0001-98</v>
          </cell>
        </row>
        <row r="4421">
          <cell r="A4421" t="str">
            <v>05.689.379/0001-02</v>
          </cell>
        </row>
        <row r="4422">
          <cell r="A4422" t="str">
            <v>05.689.676/0001-58</v>
          </cell>
        </row>
        <row r="4423">
          <cell r="A4423" t="str">
            <v>05.692.186/0001-00</v>
          </cell>
        </row>
        <row r="4424">
          <cell r="A4424" t="str">
            <v>05.696.551/0001-55</v>
          </cell>
        </row>
        <row r="4425">
          <cell r="A4425" t="str">
            <v>05.698.815/0001-00</v>
          </cell>
        </row>
        <row r="4426">
          <cell r="A4426" t="str">
            <v>05.700.957/0001-64</v>
          </cell>
        </row>
        <row r="4427">
          <cell r="A4427" t="str">
            <v>05.702.079/0001-16</v>
          </cell>
        </row>
        <row r="4428">
          <cell r="A4428" t="str">
            <v>05.702.622/0001-85</v>
          </cell>
        </row>
        <row r="4429">
          <cell r="A4429" t="str">
            <v>05.703.807/0002-95</v>
          </cell>
        </row>
        <row r="4430">
          <cell r="A4430" t="str">
            <v>05.724.069/0001-81</v>
          </cell>
        </row>
        <row r="4431">
          <cell r="A4431" t="str">
            <v>05.724.486/0001-24</v>
          </cell>
        </row>
        <row r="4432">
          <cell r="A4432" t="str">
            <v>05.728.585/0001-84</v>
          </cell>
        </row>
        <row r="4433">
          <cell r="A4433" t="str">
            <v>05.728.775/0001-00</v>
          </cell>
        </row>
        <row r="4434">
          <cell r="A4434" t="str">
            <v>05.732.156/0001-80</v>
          </cell>
        </row>
        <row r="4435">
          <cell r="A4435" t="str">
            <v>05.735.421/0001-84</v>
          </cell>
        </row>
        <row r="4436">
          <cell r="A4436" t="str">
            <v>05.744.041/0001-06</v>
          </cell>
        </row>
        <row r="4437">
          <cell r="A4437" t="str">
            <v>05.746.589/0001-95</v>
          </cell>
        </row>
        <row r="4438">
          <cell r="A4438" t="str">
            <v>05.748.743/0001-68</v>
          </cell>
        </row>
        <row r="4439">
          <cell r="A4439" t="str">
            <v>05.752.384/0001-12</v>
          </cell>
        </row>
        <row r="4440">
          <cell r="A4440" t="str">
            <v>05.753.240/0001-80</v>
          </cell>
        </row>
        <row r="4441">
          <cell r="A4441" t="str">
            <v>05.754.261/0001-10</v>
          </cell>
        </row>
        <row r="4442">
          <cell r="A4442" t="str">
            <v>05.754.477/0001-86</v>
          </cell>
        </row>
        <row r="4443">
          <cell r="A4443" t="str">
            <v>05.755.275/0001-59</v>
          </cell>
        </row>
        <row r="4444">
          <cell r="A4444" t="str">
            <v>05.758.076/0001-02</v>
          </cell>
        </row>
        <row r="4445">
          <cell r="A4445" t="str">
            <v>05.759.265/0001-91</v>
          </cell>
        </row>
        <row r="4446">
          <cell r="A4446" t="str">
            <v>05.759.392/0001-90</v>
          </cell>
        </row>
        <row r="4447">
          <cell r="A4447" t="str">
            <v>05.761.914/0001-99</v>
          </cell>
        </row>
        <row r="4448">
          <cell r="A4448" t="str">
            <v>05.762.001/0001-97</v>
          </cell>
        </row>
        <row r="4449">
          <cell r="A4449" t="str">
            <v>05.762.296/0001-00</v>
          </cell>
        </row>
        <row r="4450">
          <cell r="A4450" t="str">
            <v>05.765.851/0001-49</v>
          </cell>
        </row>
        <row r="4451">
          <cell r="A4451" t="str">
            <v>05.766.903/0001-00</v>
          </cell>
        </row>
        <row r="4452">
          <cell r="A4452" t="str">
            <v>05.769.324/0001-02</v>
          </cell>
        </row>
        <row r="4453">
          <cell r="A4453" t="str">
            <v>05.770.701/0001-23</v>
          </cell>
        </row>
        <row r="4454">
          <cell r="A4454" t="str">
            <v>05.770.718/0001-80</v>
          </cell>
        </row>
        <row r="4455">
          <cell r="A4455" t="str">
            <v>05.771.000/0001-09</v>
          </cell>
        </row>
        <row r="4456">
          <cell r="A4456" t="str">
            <v>05.771.810/0001-65</v>
          </cell>
        </row>
        <row r="4457">
          <cell r="A4457" t="str">
            <v>05.772.717/0001-75</v>
          </cell>
        </row>
        <row r="4458">
          <cell r="A4458" t="str">
            <v>05.772.869/0001-78</v>
          </cell>
        </row>
        <row r="4459">
          <cell r="A4459" t="str">
            <v>05.774.391/0001-15</v>
          </cell>
        </row>
        <row r="4460">
          <cell r="A4460" t="str">
            <v>05.778.007/0001-52</v>
          </cell>
        </row>
        <row r="4461">
          <cell r="A4461" t="str">
            <v>05.781.289/0001-47</v>
          </cell>
        </row>
        <row r="4462">
          <cell r="A4462" t="str">
            <v>05.782.716/0001-01</v>
          </cell>
        </row>
        <row r="4463">
          <cell r="A4463" t="str">
            <v>05.782.791/0001-72</v>
          </cell>
        </row>
        <row r="4464">
          <cell r="A4464" t="str">
            <v>05.784.673/0001-01</v>
          </cell>
        </row>
        <row r="4465">
          <cell r="A4465" t="str">
            <v>05.784.833/0001-04</v>
          </cell>
        </row>
        <row r="4466">
          <cell r="A4466" t="str">
            <v>05.785.040/0001-00</v>
          </cell>
        </row>
        <row r="4467">
          <cell r="A4467" t="str">
            <v>05.787.921/0001-60</v>
          </cell>
        </row>
        <row r="4468">
          <cell r="A4468" t="str">
            <v>05.788.555/0001-63</v>
          </cell>
        </row>
        <row r="4469">
          <cell r="A4469" t="str">
            <v>05.789.000/0001-36</v>
          </cell>
        </row>
        <row r="4470">
          <cell r="A4470" t="str">
            <v>05.792.377/0001-44</v>
          </cell>
        </row>
        <row r="4471">
          <cell r="A4471" t="str">
            <v>05.795.589/0001-85</v>
          </cell>
        </row>
        <row r="4472">
          <cell r="A4472" t="str">
            <v>05.795.770/0001-91</v>
          </cell>
        </row>
        <row r="4473">
          <cell r="A4473" t="str">
            <v>05.795.931/0001-47</v>
          </cell>
        </row>
        <row r="4474">
          <cell r="A4474" t="str">
            <v>05.800.737/0001-02</v>
          </cell>
        </row>
        <row r="4475">
          <cell r="A4475" t="str">
            <v>05.803.023/0001-58</v>
          </cell>
        </row>
        <row r="4476">
          <cell r="A4476" t="str">
            <v>05.806.305/0001-09</v>
          </cell>
        </row>
        <row r="4477">
          <cell r="A4477" t="str">
            <v>05.806.863/0001-74</v>
          </cell>
        </row>
        <row r="4478">
          <cell r="A4478" t="str">
            <v>05.807.284/0001-46</v>
          </cell>
        </row>
        <row r="4479">
          <cell r="A4479" t="str">
            <v>05.809.583/0001-10</v>
          </cell>
        </row>
        <row r="4480">
          <cell r="A4480" t="str">
            <v>05.810.326/0001-06</v>
          </cell>
        </row>
        <row r="4481">
          <cell r="A4481" t="str">
            <v>05.814.276/0001-27</v>
          </cell>
        </row>
        <row r="4482">
          <cell r="A4482" t="str">
            <v>05.814.808/0001-26</v>
          </cell>
        </row>
        <row r="4483">
          <cell r="A4483" t="str">
            <v>05.815.853/0001-03</v>
          </cell>
        </row>
        <row r="4484">
          <cell r="A4484" t="str">
            <v>05.816.297/0001-81</v>
          </cell>
        </row>
        <row r="4485">
          <cell r="A4485" t="str">
            <v>05.820.117/0001-35</v>
          </cell>
        </row>
        <row r="4486">
          <cell r="A4486" t="str">
            <v>05.824.995/0001-29</v>
          </cell>
        </row>
        <row r="4487">
          <cell r="A4487" t="str">
            <v>05.829.076/0001-48</v>
          </cell>
        </row>
        <row r="4488">
          <cell r="A4488" t="str">
            <v>05.829.164/0001-40</v>
          </cell>
        </row>
        <row r="4489">
          <cell r="A4489" t="str">
            <v>05.834.383/0001-17</v>
          </cell>
        </row>
        <row r="4490">
          <cell r="A4490" t="str">
            <v>05.835.446/0001-50</v>
          </cell>
        </row>
        <row r="4491">
          <cell r="A4491" t="str">
            <v>05.835.503/0001-09</v>
          </cell>
        </row>
        <row r="4492">
          <cell r="A4492" t="str">
            <v>05.840.883/0001-61</v>
          </cell>
        </row>
        <row r="4493">
          <cell r="A4493" t="str">
            <v>05.842.111/0001-69</v>
          </cell>
        </row>
        <row r="4494">
          <cell r="A4494" t="str">
            <v>05.843.055/0001-87</v>
          </cell>
        </row>
        <row r="4495">
          <cell r="A4495" t="str">
            <v>05.843.063/0001-23</v>
          </cell>
        </row>
        <row r="4496">
          <cell r="A4496" t="str">
            <v>05.843.403/0001-16</v>
          </cell>
        </row>
        <row r="4497">
          <cell r="A4497" t="str">
            <v>05.843.837/0001-16</v>
          </cell>
        </row>
        <row r="4498">
          <cell r="A4498" t="str">
            <v>05.844.447/0001-60</v>
          </cell>
        </row>
        <row r="4499">
          <cell r="A4499" t="str">
            <v>05.847.774/0001-76</v>
          </cell>
        </row>
        <row r="4500">
          <cell r="A4500" t="str">
            <v>05.850.933/0001-91</v>
          </cell>
        </row>
        <row r="4501">
          <cell r="A4501" t="str">
            <v>05.854.172/0001-46</v>
          </cell>
        </row>
        <row r="4502">
          <cell r="A4502" t="str">
            <v>05.856.462/0001-29</v>
          </cell>
        </row>
        <row r="4503">
          <cell r="A4503" t="str">
            <v>05.857.075/0001-07</v>
          </cell>
        </row>
        <row r="4504">
          <cell r="A4504" t="str">
            <v>05.857.961/0001-30</v>
          </cell>
        </row>
        <row r="4505">
          <cell r="A4505" t="str">
            <v>05.858.582/0001-65</v>
          </cell>
        </row>
        <row r="4506">
          <cell r="A4506" t="str">
            <v>05.858.742/0001-76</v>
          </cell>
        </row>
        <row r="4507">
          <cell r="A4507" t="str">
            <v>05.859.846/0001-03</v>
          </cell>
        </row>
        <row r="4508">
          <cell r="A4508" t="str">
            <v>05.862.699/0001-12</v>
          </cell>
        </row>
        <row r="4509">
          <cell r="A4509" t="str">
            <v>05.865.295/0001-82</v>
          </cell>
        </row>
        <row r="4510">
          <cell r="A4510" t="str">
            <v>05.865.628/0001-73</v>
          </cell>
        </row>
        <row r="4511">
          <cell r="A4511" t="str">
            <v>05.867.616/0001-88</v>
          </cell>
        </row>
        <row r="4512">
          <cell r="A4512" t="str">
            <v>05.879.985/0001-90</v>
          </cell>
        </row>
        <row r="4513">
          <cell r="A4513" t="str">
            <v>05.880.553/0001-08</v>
          </cell>
        </row>
        <row r="4514">
          <cell r="A4514" t="str">
            <v>05.882.234/0001-23</v>
          </cell>
        </row>
        <row r="4515">
          <cell r="A4515" t="str">
            <v>05.882.413/0001-60</v>
          </cell>
        </row>
        <row r="4516">
          <cell r="A4516" t="str">
            <v>05.885.718/0001-26</v>
          </cell>
        </row>
        <row r="4517">
          <cell r="A4517" t="str">
            <v>05.886.146/0001-08</v>
          </cell>
        </row>
        <row r="4518">
          <cell r="A4518" t="str">
            <v>05.886.303/0001-77</v>
          </cell>
        </row>
        <row r="4519">
          <cell r="A4519" t="str">
            <v>05.886.460/0001-82</v>
          </cell>
        </row>
        <row r="4520">
          <cell r="A4520" t="str">
            <v>05.887.789/0001-68</v>
          </cell>
        </row>
        <row r="4521">
          <cell r="A4521" t="str">
            <v>05.888.456/0001-53</v>
          </cell>
        </row>
        <row r="4522">
          <cell r="A4522" t="str">
            <v>05.891.298/0001-90</v>
          </cell>
        </row>
        <row r="4523">
          <cell r="A4523" t="str">
            <v>05.891.555/0001-94</v>
          </cell>
        </row>
        <row r="4524">
          <cell r="A4524" t="str">
            <v>05.892.448/0001-80</v>
          </cell>
        </row>
        <row r="4525">
          <cell r="A4525" t="str">
            <v>05.894.760/0001-03</v>
          </cell>
        </row>
        <row r="4526">
          <cell r="A4526" t="str">
            <v>05.900.467/0001-01</v>
          </cell>
        </row>
        <row r="4527">
          <cell r="A4527" t="str">
            <v>05.902.396/0001-86</v>
          </cell>
        </row>
        <row r="4528">
          <cell r="A4528" t="str">
            <v>05.903.135/0001-80</v>
          </cell>
        </row>
        <row r="4529">
          <cell r="A4529" t="str">
            <v>05.903.277/0001-48</v>
          </cell>
        </row>
        <row r="4530">
          <cell r="A4530" t="str">
            <v>05.904.077/0001-00</v>
          </cell>
        </row>
        <row r="4531">
          <cell r="A4531" t="str">
            <v>05.906.264/0001-22</v>
          </cell>
        </row>
        <row r="4532">
          <cell r="A4532" t="str">
            <v>05.906.447/0001-48</v>
          </cell>
        </row>
        <row r="4533">
          <cell r="A4533" t="str">
            <v>05.910.922/0001-50</v>
          </cell>
        </row>
        <row r="4534">
          <cell r="A4534" t="str">
            <v>05.912.036/0001-65</v>
          </cell>
        </row>
        <row r="4535">
          <cell r="A4535" t="str">
            <v>05.912.406/0001-64</v>
          </cell>
        </row>
        <row r="4536">
          <cell r="A4536" t="str">
            <v>05.916.272/0001-50</v>
          </cell>
        </row>
        <row r="4537">
          <cell r="A4537" t="str">
            <v>05.916.279/0001-71</v>
          </cell>
        </row>
        <row r="4538">
          <cell r="A4538" t="str">
            <v>05.917.884/0001-67</v>
          </cell>
        </row>
        <row r="4539">
          <cell r="A4539" t="str">
            <v>05.917.933/0001-61</v>
          </cell>
        </row>
        <row r="4540">
          <cell r="A4540" t="str">
            <v>05.918.266/0001-31</v>
          </cell>
        </row>
        <row r="4541">
          <cell r="A4541" t="str">
            <v>05.919.088/0001-63</v>
          </cell>
        </row>
        <row r="4542">
          <cell r="A4542" t="str">
            <v>05.919.429/0001-09</v>
          </cell>
        </row>
        <row r="4543">
          <cell r="A4543" t="str">
            <v>05.920.262/0001-98</v>
          </cell>
        </row>
        <row r="4544">
          <cell r="A4544" t="str">
            <v>05.920.957/0001-70</v>
          </cell>
        </row>
        <row r="4545">
          <cell r="A4545" t="str">
            <v>05.924.060/0001-14</v>
          </cell>
        </row>
        <row r="4546">
          <cell r="A4546" t="str">
            <v>05.925.134/0001-37</v>
          </cell>
        </row>
        <row r="4547">
          <cell r="A4547" t="str">
            <v>05.927.665/0001-69</v>
          </cell>
        </row>
        <row r="4548">
          <cell r="A4548" t="str">
            <v>05.927.677/0001-93</v>
          </cell>
        </row>
        <row r="4549">
          <cell r="A4549" t="str">
            <v>05.928.574/0001-48</v>
          </cell>
        </row>
        <row r="4550">
          <cell r="A4550" t="str">
            <v>05.931.420/0001-05</v>
          </cell>
        </row>
        <row r="4551">
          <cell r="A4551" t="str">
            <v>05.931.674/0001-23</v>
          </cell>
        </row>
        <row r="4552">
          <cell r="A4552" t="str">
            <v>05.933.059/0001-56</v>
          </cell>
        </row>
        <row r="4553">
          <cell r="A4553" t="str">
            <v>05.935.782/0001-74</v>
          </cell>
        </row>
        <row r="4554">
          <cell r="A4554" t="str">
            <v>05.936.424/0001-86</v>
          </cell>
        </row>
        <row r="4555">
          <cell r="A4555" t="str">
            <v>05.938.780/0001-39</v>
          </cell>
        </row>
        <row r="4556">
          <cell r="A4556" t="str">
            <v>05.939.890/0001-15</v>
          </cell>
        </row>
        <row r="4557">
          <cell r="A4557" t="str">
            <v>05.946.064/0001-01</v>
          </cell>
        </row>
        <row r="4558">
          <cell r="A4558" t="str">
            <v>05.946.737/0001-15</v>
          </cell>
        </row>
        <row r="4559">
          <cell r="A4559" t="str">
            <v>05.947.188/0001-01</v>
          </cell>
        </row>
        <row r="4560">
          <cell r="A4560" t="str">
            <v>05.948.449/0001-08</v>
          </cell>
        </row>
        <row r="4561">
          <cell r="A4561" t="str">
            <v>05.952.010/0001-40</v>
          </cell>
        </row>
        <row r="4562">
          <cell r="A4562" t="str">
            <v>05.953.304/0001-97</v>
          </cell>
        </row>
        <row r="4563">
          <cell r="A4563" t="str">
            <v>05.953.429/0001-17</v>
          </cell>
        </row>
        <row r="4564">
          <cell r="A4564" t="str">
            <v>05.953.543/0001-47</v>
          </cell>
        </row>
        <row r="4565">
          <cell r="A4565" t="str">
            <v>05.954.976/0001-17</v>
          </cell>
        </row>
        <row r="4566">
          <cell r="A4566" t="str">
            <v>05.957.716/0001-03</v>
          </cell>
        </row>
        <row r="4567">
          <cell r="A4567" t="str">
            <v>05.958.890/0001-62</v>
          </cell>
        </row>
        <row r="4568">
          <cell r="A4568" t="str">
            <v>05.961.415/0001-45</v>
          </cell>
        </row>
        <row r="4569">
          <cell r="A4569" t="str">
            <v>05.963.354/0001-55</v>
          </cell>
        </row>
        <row r="4570">
          <cell r="A4570" t="str">
            <v>05.966.637/0001-50</v>
          </cell>
        </row>
        <row r="4571">
          <cell r="A4571" t="str">
            <v>05.967.343/0001-43</v>
          </cell>
        </row>
        <row r="4572">
          <cell r="A4572" t="str">
            <v>05.967.825/0001-01</v>
          </cell>
        </row>
        <row r="4573">
          <cell r="A4573" t="str">
            <v>05.968.876/0001-40</v>
          </cell>
        </row>
        <row r="4574">
          <cell r="A4574" t="str">
            <v>05.970.049/0001-90</v>
          </cell>
        </row>
        <row r="4575">
          <cell r="A4575" t="str">
            <v>05.970.320/0009-45</v>
          </cell>
        </row>
        <row r="4576">
          <cell r="A4576" t="str">
            <v>05.971.532/0001-90</v>
          </cell>
        </row>
        <row r="4577">
          <cell r="A4577" t="str">
            <v>05.971.813/0001-42</v>
          </cell>
        </row>
        <row r="4578">
          <cell r="A4578" t="str">
            <v>05.975.286/0001-44</v>
          </cell>
        </row>
        <row r="4579">
          <cell r="A4579" t="str">
            <v>05.978.555/0001-26</v>
          </cell>
        </row>
        <row r="4580">
          <cell r="A4580" t="str">
            <v>05.978.973/0001-13</v>
          </cell>
        </row>
        <row r="4581">
          <cell r="A4581" t="str">
            <v>05.981.264/0001-97</v>
          </cell>
        </row>
        <row r="4582">
          <cell r="A4582" t="str">
            <v>05.982.250/0001-98</v>
          </cell>
        </row>
        <row r="4583">
          <cell r="A4583" t="str">
            <v>05.982.633/0001-66</v>
          </cell>
        </row>
        <row r="4584">
          <cell r="A4584" t="str">
            <v>05.983.060/0001-95</v>
          </cell>
        </row>
        <row r="4585">
          <cell r="A4585" t="str">
            <v>05.984.789/0001-86</v>
          </cell>
        </row>
        <row r="4586">
          <cell r="A4586" t="str">
            <v>05.988.319/0001-90</v>
          </cell>
        </row>
        <row r="4587">
          <cell r="A4587" t="str">
            <v>05.988.447/0001-34</v>
          </cell>
        </row>
        <row r="4588">
          <cell r="A4588" t="str">
            <v>05.988.755/0001-60</v>
          </cell>
        </row>
        <row r="4589">
          <cell r="A4589" t="str">
            <v>05.989.877/0001-70</v>
          </cell>
        </row>
        <row r="4590">
          <cell r="A4590" t="str">
            <v>05.990.515/0001-08</v>
          </cell>
        </row>
        <row r="4591">
          <cell r="A4591" t="str">
            <v>05.994.301/0001-00</v>
          </cell>
        </row>
        <row r="4592">
          <cell r="A4592" t="str">
            <v>05.996.552/0001-15</v>
          </cell>
        </row>
        <row r="4593">
          <cell r="A4593" t="str">
            <v>05.996.836/0001-01</v>
          </cell>
        </row>
        <row r="4594">
          <cell r="A4594" t="str">
            <v>05.996.969/0001-88</v>
          </cell>
        </row>
        <row r="4595">
          <cell r="A4595" t="str">
            <v>05.997.337/0001-39</v>
          </cell>
        </row>
        <row r="4596">
          <cell r="A4596" t="str">
            <v>05.999.819/0001-28</v>
          </cell>
        </row>
        <row r="4597">
          <cell r="A4597" t="str">
            <v xml:space="preserve">052.632.897-58    </v>
          </cell>
        </row>
        <row r="4598">
          <cell r="A4598" t="str">
            <v>06.002.003/0001-40</v>
          </cell>
        </row>
        <row r="4599">
          <cell r="A4599" t="str">
            <v>06.002.108/0001-08</v>
          </cell>
        </row>
        <row r="4600">
          <cell r="A4600" t="str">
            <v>06.002.954/0001-10</v>
          </cell>
        </row>
        <row r="4601">
          <cell r="A4601" t="str">
            <v>06.003.570/0001-11</v>
          </cell>
        </row>
        <row r="4602">
          <cell r="A4602" t="str">
            <v>06.004.013/0001-15</v>
          </cell>
        </row>
        <row r="4603">
          <cell r="A4603" t="str">
            <v>06.005.012/0001-95</v>
          </cell>
        </row>
        <row r="4604">
          <cell r="A4604" t="str">
            <v>06.007.172/0001-73</v>
          </cell>
        </row>
        <row r="4605">
          <cell r="A4605" t="str">
            <v>06.007.439/0001-22</v>
          </cell>
        </row>
        <row r="4606">
          <cell r="A4606" t="str">
            <v>06.010.165/0001-20</v>
          </cell>
        </row>
        <row r="4607">
          <cell r="A4607" t="str">
            <v>06.010.674/0001-53</v>
          </cell>
        </row>
        <row r="4608">
          <cell r="A4608" t="str">
            <v>06.010.713/0001-12</v>
          </cell>
        </row>
        <row r="4609">
          <cell r="A4609" t="str">
            <v>06.012.073/0001-80</v>
          </cell>
        </row>
        <row r="4610">
          <cell r="A4610" t="str">
            <v>06.014.069/0001-50</v>
          </cell>
        </row>
        <row r="4611">
          <cell r="A4611" t="str">
            <v>06.015.994/0001-04</v>
          </cell>
        </row>
        <row r="4612">
          <cell r="A4612" t="str">
            <v>06.018.359/0001-72</v>
          </cell>
        </row>
        <row r="4613">
          <cell r="A4613" t="str">
            <v>06.019.850/0001-18</v>
          </cell>
        </row>
        <row r="4614">
          <cell r="A4614" t="str">
            <v>06.019.908/0001-23</v>
          </cell>
        </row>
        <row r="4615">
          <cell r="A4615" t="str">
            <v>06.020.717/0001-81</v>
          </cell>
        </row>
        <row r="4616">
          <cell r="A4616" t="str">
            <v>06.023.395/0001-24</v>
          </cell>
        </row>
        <row r="4617">
          <cell r="A4617" t="str">
            <v>06.024.726/0001-40</v>
          </cell>
        </row>
        <row r="4618">
          <cell r="A4618" t="str">
            <v>06.025.418/0001-30</v>
          </cell>
        </row>
        <row r="4619">
          <cell r="A4619" t="str">
            <v>06.028.788/0001-20</v>
          </cell>
        </row>
        <row r="4620">
          <cell r="A4620" t="str">
            <v>06.033.806/0001-62</v>
          </cell>
        </row>
        <row r="4621">
          <cell r="A4621" t="str">
            <v>06.034.136/0004-41</v>
          </cell>
        </row>
        <row r="4622">
          <cell r="A4622" t="str">
            <v>06.035.715/0001-66</v>
          </cell>
        </row>
        <row r="4623">
          <cell r="A4623" t="str">
            <v>06.035.802/0001-13</v>
          </cell>
        </row>
        <row r="4624">
          <cell r="A4624" t="str">
            <v>06.040.733/0001-36</v>
          </cell>
        </row>
        <row r="4625">
          <cell r="A4625" t="str">
            <v>06.041.631/0001-35</v>
          </cell>
        </row>
        <row r="4626">
          <cell r="A4626" t="str">
            <v>06.042.762/0001-37</v>
          </cell>
        </row>
        <row r="4627">
          <cell r="A4627" t="str">
            <v>06.046.099/0001-49</v>
          </cell>
        </row>
        <row r="4628">
          <cell r="A4628" t="str">
            <v>06.046.839/0001-47</v>
          </cell>
        </row>
        <row r="4629">
          <cell r="A4629" t="str">
            <v>06.048.685/0001-22</v>
          </cell>
        </row>
        <row r="4630">
          <cell r="A4630" t="str">
            <v>06.049.154/0001-54</v>
          </cell>
        </row>
        <row r="4631">
          <cell r="A4631" t="str">
            <v>06.049.974/0001-46</v>
          </cell>
        </row>
        <row r="4632">
          <cell r="A4632" t="str">
            <v>06.050.500/0001-14</v>
          </cell>
        </row>
        <row r="4633">
          <cell r="A4633" t="str">
            <v>06.051.717/0001-49</v>
          </cell>
        </row>
        <row r="4634">
          <cell r="A4634" t="str">
            <v>06.055.412/0001-05</v>
          </cell>
        </row>
        <row r="4635">
          <cell r="A4635" t="str">
            <v>06.056.013/0001-69</v>
          </cell>
        </row>
        <row r="4636">
          <cell r="A4636" t="str">
            <v>06.058.124/0001-04</v>
          </cell>
        </row>
        <row r="4637">
          <cell r="A4637" t="str">
            <v>06.061.095/0001-30</v>
          </cell>
        </row>
        <row r="4638">
          <cell r="A4638" t="str">
            <v>06.066.108/0001-63</v>
          </cell>
        </row>
        <row r="4639">
          <cell r="A4639" t="str">
            <v>06.066.360/0001-72</v>
          </cell>
        </row>
        <row r="4640">
          <cell r="A4640" t="str">
            <v>06.067.182/0001-02</v>
          </cell>
        </row>
        <row r="4641">
          <cell r="A4641" t="str">
            <v>06.074.815/0001-00</v>
          </cell>
        </row>
        <row r="4642">
          <cell r="A4642" t="str">
            <v>06.080.754/0001-85</v>
          </cell>
        </row>
        <row r="4643">
          <cell r="A4643" t="str">
            <v>06.082.767/0001-93</v>
          </cell>
        </row>
        <row r="4644">
          <cell r="A4644" t="str">
            <v>06.085.659/0001-74</v>
          </cell>
        </row>
        <row r="4645">
          <cell r="A4645" t="str">
            <v>06.087.257/0001-09</v>
          </cell>
        </row>
        <row r="4646">
          <cell r="A4646" t="str">
            <v>06.089.449/0001-54</v>
          </cell>
        </row>
        <row r="4647">
          <cell r="A4647" t="str">
            <v>06.089.697/0001-03</v>
          </cell>
        </row>
        <row r="4648">
          <cell r="A4648" t="str">
            <v>06.089.762/0001-92</v>
          </cell>
        </row>
        <row r="4649">
          <cell r="A4649" t="str">
            <v>06.090.891/0001-09</v>
          </cell>
        </row>
        <row r="4650">
          <cell r="A4650" t="str">
            <v>06.091.612/0001-13</v>
          </cell>
        </row>
        <row r="4651">
          <cell r="A4651" t="str">
            <v>06.092.622/0001-73</v>
          </cell>
        </row>
        <row r="4652">
          <cell r="A4652" t="str">
            <v>06.093.159/0001-84</v>
          </cell>
        </row>
        <row r="4653">
          <cell r="A4653" t="str">
            <v>06.093.436/0001-59</v>
          </cell>
        </row>
        <row r="4654">
          <cell r="A4654" t="str">
            <v>06.094.656/0001-05</v>
          </cell>
        </row>
        <row r="4655">
          <cell r="A4655" t="str">
            <v>06.094.934/0001-16</v>
          </cell>
        </row>
        <row r="4656">
          <cell r="A4656" t="str">
            <v>06.096.969/0001-94</v>
          </cell>
        </row>
        <row r="4657">
          <cell r="A4657" t="str">
            <v>06.097.764/0001-23</v>
          </cell>
        </row>
        <row r="4658">
          <cell r="A4658" t="str">
            <v>06.097.949/0001-38</v>
          </cell>
        </row>
        <row r="4659">
          <cell r="A4659" t="str">
            <v>06.098.588/0001-44</v>
          </cell>
        </row>
        <row r="4660">
          <cell r="A4660" t="str">
            <v>06.101.179/0001-50</v>
          </cell>
        </row>
        <row r="4661">
          <cell r="A4661" t="str">
            <v>06.103.748/0001-04</v>
          </cell>
        </row>
        <row r="4662">
          <cell r="A4662" t="str">
            <v>06.105.037/0001-60</v>
          </cell>
        </row>
        <row r="4663">
          <cell r="A4663" t="str">
            <v>06.107.026/0001-10</v>
          </cell>
        </row>
        <row r="4664">
          <cell r="A4664" t="str">
            <v>06.107.693/0002-83</v>
          </cell>
        </row>
        <row r="4665">
          <cell r="A4665" t="str">
            <v>06.108.830/0001-13</v>
          </cell>
        </row>
        <row r="4666">
          <cell r="A4666" t="str">
            <v>06.109.746/0001-14</v>
          </cell>
        </row>
        <row r="4667">
          <cell r="A4667" t="str">
            <v>06.117.948/0001-08</v>
          </cell>
        </row>
        <row r="4668">
          <cell r="A4668" t="str">
            <v>06.119.498/0001-92</v>
          </cell>
        </row>
        <row r="4669">
          <cell r="A4669" t="str">
            <v>06.119.888/0001-62</v>
          </cell>
        </row>
        <row r="4670">
          <cell r="A4670" t="str">
            <v>06.121.995/0001-25</v>
          </cell>
        </row>
        <row r="4671">
          <cell r="A4671" t="str">
            <v>06.122.892/0001-80</v>
          </cell>
        </row>
        <row r="4672">
          <cell r="A4672" t="str">
            <v>06.123.381/0001-82</v>
          </cell>
        </row>
        <row r="4673">
          <cell r="A4673" t="str">
            <v>06.125.053/0001-15</v>
          </cell>
        </row>
        <row r="4674">
          <cell r="A4674" t="str">
            <v>06.128.911/0001-85</v>
          </cell>
        </row>
        <row r="4675">
          <cell r="A4675" t="str">
            <v>06.129.252/0001-00</v>
          </cell>
        </row>
        <row r="4676">
          <cell r="A4676" t="str">
            <v>06.129.983/0001-47</v>
          </cell>
        </row>
        <row r="4677">
          <cell r="A4677" t="str">
            <v>06.130.971/0001-32</v>
          </cell>
        </row>
        <row r="4678">
          <cell r="A4678" t="str">
            <v>06.131.068/0001-96</v>
          </cell>
        </row>
        <row r="4679">
          <cell r="A4679" t="str">
            <v>06.140.985/0001-37</v>
          </cell>
        </row>
        <row r="4680">
          <cell r="A4680" t="str">
            <v>06.142.611/0001-50</v>
          </cell>
        </row>
        <row r="4681">
          <cell r="A4681" t="str">
            <v>06.145.529/0001-80</v>
          </cell>
        </row>
        <row r="4682">
          <cell r="A4682" t="str">
            <v>06.148.678/0001-00</v>
          </cell>
        </row>
        <row r="4683">
          <cell r="A4683" t="str">
            <v>06.149.500/0001-76</v>
          </cell>
        </row>
        <row r="4684">
          <cell r="A4684" t="str">
            <v>06.154.687/0001-04</v>
          </cell>
        </row>
        <row r="4685">
          <cell r="A4685" t="str">
            <v>06.159.045/0001-90</v>
          </cell>
        </row>
        <row r="4686">
          <cell r="A4686" t="str">
            <v>06.159.087/0001-20</v>
          </cell>
        </row>
        <row r="4687">
          <cell r="A4687" t="str">
            <v>06.159.562/0001-69</v>
          </cell>
        </row>
        <row r="4688">
          <cell r="A4688" t="str">
            <v>06.160.128/0001-07</v>
          </cell>
        </row>
        <row r="4689">
          <cell r="A4689" t="str">
            <v>06.160.384/0001-96</v>
          </cell>
        </row>
        <row r="4690">
          <cell r="A4690" t="str">
            <v>06.161.224/0001-61</v>
          </cell>
        </row>
        <row r="4691">
          <cell r="A4691" t="str">
            <v>06.161.542/0001-22</v>
          </cell>
        </row>
        <row r="4692">
          <cell r="A4692" t="str">
            <v>06.162.296/0001-23</v>
          </cell>
        </row>
        <row r="4693">
          <cell r="A4693" t="str">
            <v>06.165.235/0001-10</v>
          </cell>
        </row>
        <row r="4694">
          <cell r="A4694" t="str">
            <v>06.165.308/0001-73</v>
          </cell>
        </row>
        <row r="4695">
          <cell r="A4695" t="str">
            <v>06.166.656/0004-08</v>
          </cell>
        </row>
        <row r="4696">
          <cell r="A4696" t="str">
            <v>06.166.629/0001-92</v>
          </cell>
        </row>
        <row r="4697">
          <cell r="A4697" t="str">
            <v>06.170.395/0001-57</v>
          </cell>
        </row>
        <row r="4698">
          <cell r="A4698" t="str">
            <v>06.170.979/0001-22</v>
          </cell>
        </row>
        <row r="4699">
          <cell r="A4699" t="str">
            <v>06.173.511/0001-91</v>
          </cell>
        </row>
        <row r="4700">
          <cell r="A4700" t="str">
            <v>06.179.206/0001-07</v>
          </cell>
        </row>
        <row r="4701">
          <cell r="A4701" t="str">
            <v>06.180.972/0001-91</v>
          </cell>
        </row>
        <row r="4702">
          <cell r="A4702" t="str">
            <v>06.181.420/0001-06</v>
          </cell>
        </row>
        <row r="4703">
          <cell r="A4703" t="str">
            <v>06.182.914/0001-05</v>
          </cell>
        </row>
        <row r="4704">
          <cell r="A4704" t="str">
            <v>06.184.601/0001-88</v>
          </cell>
        </row>
        <row r="4705">
          <cell r="A4705" t="str">
            <v>06.184.906/0001-90</v>
          </cell>
        </row>
        <row r="4706">
          <cell r="A4706" t="str">
            <v>06.185.963/0001-93</v>
          </cell>
        </row>
        <row r="4707">
          <cell r="A4707" t="str">
            <v>06.185.994/0001-44</v>
          </cell>
        </row>
        <row r="4708">
          <cell r="A4708" t="str">
            <v>06.186.908/0001-18</v>
          </cell>
        </row>
        <row r="4709">
          <cell r="A4709" t="str">
            <v>06.189.983/0001-32</v>
          </cell>
        </row>
        <row r="4710">
          <cell r="A4710" t="str">
            <v>06.190.033/0001-28</v>
          </cell>
        </row>
        <row r="4711">
          <cell r="A4711" t="str">
            <v>06.191.301/0001-26</v>
          </cell>
        </row>
        <row r="4712">
          <cell r="A4712" t="str">
            <v>06.192.754/0001-77</v>
          </cell>
        </row>
        <row r="4713">
          <cell r="A4713" t="str">
            <v>06.193.417/0001-02</v>
          </cell>
        </row>
        <row r="4714">
          <cell r="A4714" t="str">
            <v>06.193.603/0001-33</v>
          </cell>
        </row>
        <row r="4715">
          <cell r="A4715" t="str">
            <v>06.195.281/0001-61</v>
          </cell>
        </row>
        <row r="4716">
          <cell r="A4716" t="str">
            <v>06.197.276/0001-98</v>
          </cell>
        </row>
        <row r="4717">
          <cell r="A4717" t="str">
            <v>06.199.766/0001-23</v>
          </cell>
        </row>
        <row r="4718">
          <cell r="A4718" t="str">
            <v>06.204.477/0001-75</v>
          </cell>
        </row>
        <row r="4719">
          <cell r="A4719" t="str">
            <v>06.205.292/0001-85</v>
          </cell>
        </row>
        <row r="4720">
          <cell r="A4720" t="str">
            <v>06.206.599/0001-09</v>
          </cell>
        </row>
        <row r="4721">
          <cell r="A4721" t="str">
            <v>06.207.121/0001-95</v>
          </cell>
        </row>
        <row r="4722">
          <cell r="A4722" t="str">
            <v>06.207.156/0001-24</v>
          </cell>
        </row>
        <row r="4723">
          <cell r="A4723" t="str">
            <v>06.215.841/0002-83</v>
          </cell>
        </row>
        <row r="4724">
          <cell r="A4724" t="str">
            <v>06.216.580/0001-35</v>
          </cell>
        </row>
        <row r="4725">
          <cell r="A4725" t="str">
            <v>06.217.575/0001-47</v>
          </cell>
        </row>
        <row r="4726">
          <cell r="A4726" t="str">
            <v>06.217.735/0001-58</v>
          </cell>
        </row>
        <row r="4727">
          <cell r="A4727" t="str">
            <v>06.219.812/0001-09</v>
          </cell>
        </row>
        <row r="4728">
          <cell r="A4728" t="str">
            <v>06.219.923/0001-15</v>
          </cell>
        </row>
        <row r="4729">
          <cell r="A4729" t="str">
            <v>06.222.641/0001-77</v>
          </cell>
        </row>
        <row r="4730">
          <cell r="A4730" t="str">
            <v>06.223.466/0001-32</v>
          </cell>
        </row>
        <row r="4731">
          <cell r="A4731" t="str">
            <v>06.224.420/0001-38</v>
          </cell>
        </row>
        <row r="4732">
          <cell r="A4732" t="str">
            <v>06.224.596/0001-90</v>
          </cell>
        </row>
        <row r="4733">
          <cell r="A4733" t="str">
            <v>06.225.468/0001-60</v>
          </cell>
        </row>
        <row r="4734">
          <cell r="A4734" t="str">
            <v>06.225.648/0001-42</v>
          </cell>
        </row>
        <row r="4735">
          <cell r="A4735" t="str">
            <v>06.226.467/0001-30</v>
          </cell>
        </row>
        <row r="4736">
          <cell r="A4736" t="str">
            <v>06.227.523/0001-51</v>
          </cell>
        </row>
        <row r="4737">
          <cell r="A4737" t="str">
            <v>06.228.267/0001-17</v>
          </cell>
        </row>
        <row r="4738">
          <cell r="A4738" t="str">
            <v>06.228.393/0001-71</v>
          </cell>
        </row>
        <row r="4739">
          <cell r="A4739" t="str">
            <v>06.229.014/0001-68</v>
          </cell>
        </row>
        <row r="4740">
          <cell r="A4740" t="str">
            <v>06.234.763/0001-83</v>
          </cell>
        </row>
        <row r="4741">
          <cell r="A4741" t="str">
            <v>06.241.015/0001-28</v>
          </cell>
        </row>
        <row r="4742">
          <cell r="A4742" t="str">
            <v>06.243.561/0001-06</v>
          </cell>
        </row>
        <row r="4743">
          <cell r="A4743" t="str">
            <v>06.243.880/0001-03</v>
          </cell>
        </row>
        <row r="4744">
          <cell r="A4744" t="str">
            <v>06.245.870/0001-07</v>
          </cell>
        </row>
        <row r="4745">
          <cell r="A4745" t="str">
            <v>06.247.885/0001-04</v>
          </cell>
        </row>
        <row r="4746">
          <cell r="A4746" t="str">
            <v>06.250.234/0001-73</v>
          </cell>
        </row>
        <row r="4747">
          <cell r="A4747" t="str">
            <v>06.251.103/0001-00</v>
          </cell>
        </row>
        <row r="4748">
          <cell r="A4748" t="str">
            <v>06.251.278/0001-18</v>
          </cell>
        </row>
        <row r="4749">
          <cell r="A4749" t="str">
            <v>06.253.855/0001-00</v>
          </cell>
        </row>
        <row r="4750">
          <cell r="A4750" t="str">
            <v>06.254.076/0001-20</v>
          </cell>
        </row>
        <row r="4751">
          <cell r="A4751" t="str">
            <v>06.256.690/0001-20</v>
          </cell>
        </row>
        <row r="4752">
          <cell r="A4752" t="str">
            <v>06.256.880/0001-48</v>
          </cell>
        </row>
        <row r="4753">
          <cell r="A4753" t="str">
            <v>06.260.927/0001-47</v>
          </cell>
        </row>
        <row r="4754">
          <cell r="A4754" t="str">
            <v>06.262.140/0001-14</v>
          </cell>
        </row>
        <row r="4755">
          <cell r="A4755" t="str">
            <v>06.262.465/0001-05</v>
          </cell>
        </row>
        <row r="4756">
          <cell r="A4756" t="str">
            <v>06.264.159/0001-08</v>
          </cell>
        </row>
        <row r="4757">
          <cell r="A4757" t="str">
            <v>06.270.226/0001-99</v>
          </cell>
        </row>
        <row r="4758">
          <cell r="A4758" t="str">
            <v>06.271.771/0001-08</v>
          </cell>
        </row>
        <row r="4759">
          <cell r="A4759" t="str">
            <v>06.273.474/0001-93</v>
          </cell>
        </row>
        <row r="4760">
          <cell r="A4760" t="str">
            <v>06.280.983/0001-43</v>
          </cell>
        </row>
        <row r="4761">
          <cell r="A4761" t="str">
            <v>06.281.643/0001-37</v>
          </cell>
        </row>
        <row r="4762">
          <cell r="A4762" t="str">
            <v>06.282.520/0001-10</v>
          </cell>
        </row>
        <row r="4763">
          <cell r="A4763" t="str">
            <v>06.287.929/0001-20</v>
          </cell>
        </row>
        <row r="4764">
          <cell r="A4764" t="str">
            <v>06.290.722/0001-04</v>
          </cell>
        </row>
        <row r="4765">
          <cell r="A4765" t="str">
            <v>06.290.857/0001-70</v>
          </cell>
        </row>
        <row r="4766">
          <cell r="A4766" t="str">
            <v>06.290.865/0001-16</v>
          </cell>
        </row>
        <row r="4767">
          <cell r="A4767" t="str">
            <v>06.290.891/0001-44</v>
          </cell>
        </row>
        <row r="4768">
          <cell r="A4768" t="str">
            <v>06.295.156/0001-23</v>
          </cell>
        </row>
        <row r="4769">
          <cell r="A4769" t="str">
            <v>06.300.320/0001-43</v>
          </cell>
        </row>
        <row r="4770">
          <cell r="A4770" t="str">
            <v>06.300.333/0001-12</v>
          </cell>
        </row>
        <row r="4771">
          <cell r="A4771" t="str">
            <v>06.300.530/0001-31</v>
          </cell>
        </row>
        <row r="4772">
          <cell r="A4772" t="str">
            <v>06.304.375/0001-21</v>
          </cell>
        </row>
        <row r="4773">
          <cell r="A4773" t="str">
            <v>06.305.179/0001-71</v>
          </cell>
        </row>
        <row r="4774">
          <cell r="A4774" t="str">
            <v>06.305.855/0001-07</v>
          </cell>
        </row>
        <row r="4775">
          <cell r="A4775" t="str">
            <v>06.307.104/0001-20</v>
          </cell>
        </row>
        <row r="4776">
          <cell r="A4776" t="str">
            <v>06.309.187/0001-96</v>
          </cell>
        </row>
        <row r="4777">
          <cell r="A4777" t="str">
            <v>06.310.183/0001-28</v>
          </cell>
        </row>
        <row r="4778">
          <cell r="A4778" t="str">
            <v>06.311.485/0001-10</v>
          </cell>
        </row>
        <row r="4779">
          <cell r="A4779" t="str">
            <v>06.312.695/0001-23</v>
          </cell>
        </row>
        <row r="4780">
          <cell r="A4780" t="str">
            <v>06.313.634/0001-80</v>
          </cell>
        </row>
        <row r="4781">
          <cell r="A4781" t="str">
            <v>06.314.429/0001-30</v>
          </cell>
        </row>
        <row r="4782">
          <cell r="A4782" t="str">
            <v>06.318.294/0001-80</v>
          </cell>
        </row>
        <row r="4783">
          <cell r="A4783" t="str">
            <v>06.320.464/0001-61</v>
          </cell>
        </row>
        <row r="4784">
          <cell r="A4784" t="str">
            <v>06.321.646/0001-57</v>
          </cell>
        </row>
        <row r="4785">
          <cell r="A4785" t="str">
            <v>06.324.324/0001-61</v>
          </cell>
        </row>
        <row r="4786">
          <cell r="A4786" t="str">
            <v>06.328.935/0001-88</v>
          </cell>
        </row>
        <row r="4787">
          <cell r="A4787" t="str">
            <v>06.329.147/0001-06</v>
          </cell>
        </row>
        <row r="4788">
          <cell r="A4788" t="str">
            <v>06.333.003/0001-23</v>
          </cell>
        </row>
        <row r="4789">
          <cell r="A4789" t="str">
            <v>06.336.388/0001-82</v>
          </cell>
        </row>
        <row r="4790">
          <cell r="A4790" t="str">
            <v>06.337.514/0001-13</v>
          </cell>
        </row>
        <row r="4791">
          <cell r="A4791" t="str">
            <v>06.339.919/0001-90</v>
          </cell>
        </row>
        <row r="4792">
          <cell r="A4792" t="str">
            <v>06.343.991/0001-91</v>
          </cell>
        </row>
        <row r="4793">
          <cell r="A4793" t="str">
            <v>06.345.857/0001-20</v>
          </cell>
        </row>
        <row r="4794">
          <cell r="A4794" t="str">
            <v>06.347.024/0001-06</v>
          </cell>
        </row>
        <row r="4795">
          <cell r="A4795" t="str">
            <v>06.347.037/0001-77</v>
          </cell>
        </row>
        <row r="4796">
          <cell r="A4796" t="str">
            <v>06.348.598/0001-90</v>
          </cell>
        </row>
        <row r="4797">
          <cell r="A4797" t="str">
            <v>06.352.106/0001-30</v>
          </cell>
        </row>
        <row r="4798">
          <cell r="A4798" t="str">
            <v>06.353.117/0003-05</v>
          </cell>
        </row>
        <row r="4799">
          <cell r="A4799" t="str">
            <v>06.369.608/0001-74</v>
          </cell>
        </row>
        <row r="4800">
          <cell r="A4800" t="str">
            <v>06.369.651/0001-30</v>
          </cell>
        </row>
        <row r="4801">
          <cell r="A4801" t="str">
            <v>06.370.671/0001-20</v>
          </cell>
        </row>
        <row r="4802">
          <cell r="A4802" t="str">
            <v>06.372.120/0001-04</v>
          </cell>
        </row>
        <row r="4803">
          <cell r="A4803" t="str">
            <v>06.372.453/0001-25</v>
          </cell>
        </row>
        <row r="4804">
          <cell r="A4804" t="str">
            <v>06.372.517/0001-98</v>
          </cell>
        </row>
        <row r="4805">
          <cell r="A4805" t="str">
            <v>06.372.520/0001-01</v>
          </cell>
        </row>
        <row r="4806">
          <cell r="A4806" t="str">
            <v>06.372.712/0001-18</v>
          </cell>
        </row>
        <row r="4807">
          <cell r="A4807" t="str">
            <v>06.372.996/0001-42</v>
          </cell>
        </row>
        <row r="4808">
          <cell r="A4808" t="str">
            <v>06.375.723/0001-51</v>
          </cell>
        </row>
        <row r="4809">
          <cell r="A4809" t="str">
            <v>06.551.097/0001-07</v>
          </cell>
        </row>
        <row r="4810">
          <cell r="A4810" t="str">
            <v>06.556.135/0001-14</v>
          </cell>
        </row>
        <row r="4811">
          <cell r="A4811" t="str">
            <v>06.560.585/0001-80</v>
          </cell>
        </row>
        <row r="4812">
          <cell r="A4812" t="str">
            <v>06.562.219/0001-60</v>
          </cell>
        </row>
        <row r="4813">
          <cell r="A4813" t="str">
            <v>06.571.210/0001-16</v>
          </cell>
        </row>
        <row r="4814">
          <cell r="A4814" t="str">
            <v>06.573.764/0001-52</v>
          </cell>
        </row>
        <row r="4815">
          <cell r="A4815" t="str">
            <v>06.573.992/0001-22</v>
          </cell>
        </row>
        <row r="4816">
          <cell r="A4816" t="str">
            <v>06.597.355/0001-96</v>
          </cell>
        </row>
        <row r="4817">
          <cell r="A4817" t="str">
            <v>06.597.512/0001-63</v>
          </cell>
        </row>
        <row r="4818">
          <cell r="A4818" t="str">
            <v>06.604.409/0001-01</v>
          </cell>
        </row>
        <row r="4819">
          <cell r="A4819" t="str">
            <v>06.615.348/0001-70</v>
          </cell>
        </row>
        <row r="4820">
          <cell r="A4820" t="str">
            <v>06.640.130/0001-75</v>
          </cell>
        </row>
        <row r="4821">
          <cell r="A4821" t="str">
            <v>06.640.791/0001-09</v>
          </cell>
        </row>
        <row r="4822">
          <cell r="A4822" t="str">
            <v>06.653.082/0001-50</v>
          </cell>
        </row>
        <row r="4823">
          <cell r="A4823" t="str">
            <v>06.662.308/0001-89</v>
          </cell>
        </row>
        <row r="4824">
          <cell r="A4824" t="str">
            <v>06.745.643/0001-40</v>
          </cell>
        </row>
        <row r="4825">
          <cell r="A4825" t="str">
            <v>06.745.649/0001-18</v>
          </cell>
        </row>
        <row r="4826">
          <cell r="A4826" t="str">
            <v>06.757.344/0001-26</v>
          </cell>
        </row>
        <row r="4827">
          <cell r="A4827" t="str">
            <v>06.765.226/0001-60</v>
          </cell>
        </row>
        <row r="4828">
          <cell r="A4828" t="str">
            <v>06.787.127/0001-89</v>
          </cell>
        </row>
        <row r="4829">
          <cell r="A4829" t="str">
            <v>06.788.045/0001-59</v>
          </cell>
        </row>
        <row r="4830">
          <cell r="A4830" t="str">
            <v>06.788.206/0001-04</v>
          </cell>
        </row>
        <row r="4831">
          <cell r="A4831" t="str">
            <v>06.800.531/0001-45</v>
          </cell>
        </row>
        <row r="4832">
          <cell r="A4832" t="str">
            <v>06.804.091/0001-02</v>
          </cell>
        </row>
        <row r="4833">
          <cell r="A4833" t="str">
            <v>06.823.594/0001-17</v>
          </cell>
        </row>
        <row r="4834">
          <cell r="A4834" t="str">
            <v>06.839.620/0001-03</v>
          </cell>
        </row>
        <row r="4835">
          <cell r="A4835" t="str">
            <v>06.847.116/0001-47</v>
          </cell>
        </row>
        <row r="4836">
          <cell r="A4836" t="str">
            <v>06.847.921/0001-70</v>
          </cell>
        </row>
        <row r="4837">
          <cell r="A4837" t="str">
            <v>06.860.099/0001-88</v>
          </cell>
        </row>
        <row r="4838">
          <cell r="A4838" t="str">
            <v>06.867.849/0001-43</v>
          </cell>
        </row>
        <row r="4839">
          <cell r="A4839" t="str">
            <v>06.877.392/0001-58</v>
          </cell>
        </row>
        <row r="4840">
          <cell r="A4840" t="str">
            <v>06.878.533/0001-57</v>
          </cell>
        </row>
        <row r="4841">
          <cell r="A4841" t="str">
            <v>06.880.071/0001-02</v>
          </cell>
        </row>
        <row r="4842">
          <cell r="A4842" t="str">
            <v>06.887.671/0001-00</v>
          </cell>
        </row>
        <row r="4843">
          <cell r="A4843" t="str">
            <v>06.890.020/0001-61</v>
          </cell>
        </row>
        <row r="4844">
          <cell r="A4844" t="str">
            <v>06.900.386/0001-74</v>
          </cell>
        </row>
        <row r="4845">
          <cell r="A4845" t="str">
            <v>06.906.688/0001-50</v>
          </cell>
        </row>
        <row r="4846">
          <cell r="A4846" t="str">
            <v>06.907.796/0001-47</v>
          </cell>
        </row>
        <row r="4847">
          <cell r="A4847" t="str">
            <v>06.910.420/0001-91</v>
          </cell>
        </row>
        <row r="4848">
          <cell r="A4848" t="str">
            <v>06.913.480/0001-68</v>
          </cell>
        </row>
        <row r="4849">
          <cell r="A4849" t="str">
            <v>06.913.480/0002-49</v>
          </cell>
        </row>
        <row r="4850">
          <cell r="A4850" t="str">
            <v>06.914.291/0001-00</v>
          </cell>
        </row>
        <row r="4851">
          <cell r="A4851" t="str">
            <v>06.915.974/0001-81</v>
          </cell>
        </row>
        <row r="4852">
          <cell r="A4852" t="str">
            <v>06.916.110/0003-46</v>
          </cell>
        </row>
        <row r="4853">
          <cell r="A4853" t="str">
            <v>06.920.498/0001-97</v>
          </cell>
        </row>
        <row r="4854">
          <cell r="A4854" t="str">
            <v>06.925.826/0001-48</v>
          </cell>
        </row>
        <row r="4855">
          <cell r="A4855" t="str">
            <v>06.926.031/0001-54</v>
          </cell>
        </row>
        <row r="4856">
          <cell r="A4856" t="str">
            <v>06.927.988/0001-15</v>
          </cell>
        </row>
        <row r="4857">
          <cell r="A4857" t="str">
            <v>06.929.302/0001-25</v>
          </cell>
        </row>
        <row r="4858">
          <cell r="A4858" t="str">
            <v>06.929.773/0001-33</v>
          </cell>
        </row>
        <row r="4859">
          <cell r="A4859" t="str">
            <v>06.932.501/0001-92</v>
          </cell>
        </row>
        <row r="4860">
          <cell r="A4860" t="str">
            <v>06.939.020/0001-09</v>
          </cell>
        </row>
        <row r="4861">
          <cell r="A4861" t="str">
            <v>06.939.364/0001-18</v>
          </cell>
        </row>
        <row r="4862">
          <cell r="A4862" t="str">
            <v>06.940.756/0001-05</v>
          </cell>
        </row>
        <row r="4863">
          <cell r="A4863" t="str">
            <v>06.942.846/0001-27</v>
          </cell>
        </row>
        <row r="4864">
          <cell r="A4864" t="str">
            <v>06.943.110/0001-73</v>
          </cell>
        </row>
        <row r="4865">
          <cell r="A4865" t="str">
            <v>06.944.226/0001-27</v>
          </cell>
        </row>
        <row r="4866">
          <cell r="A4866" t="str">
            <v>06.944.374/0001-41</v>
          </cell>
        </row>
        <row r="4867">
          <cell r="A4867" t="str">
            <v>06.945.484/0001-28</v>
          </cell>
        </row>
        <row r="4868">
          <cell r="A4868" t="str">
            <v>06.945.617/0001-66</v>
          </cell>
        </row>
        <row r="4869">
          <cell r="A4869" t="str">
            <v>06.948.818/0001-17</v>
          </cell>
        </row>
        <row r="4870">
          <cell r="A4870" t="str">
            <v>06.950.732/0001-29</v>
          </cell>
        </row>
        <row r="4871">
          <cell r="A4871" t="str">
            <v>06.951.482/0001-41</v>
          </cell>
        </row>
        <row r="4872">
          <cell r="A4872" t="str">
            <v>06.954.217/0001-17</v>
          </cell>
        </row>
        <row r="4873">
          <cell r="A4873" t="str">
            <v>06.954.290/0001-99</v>
          </cell>
        </row>
        <row r="4874">
          <cell r="A4874" t="str">
            <v>06.955.580/0001-57</v>
          </cell>
        </row>
        <row r="4875">
          <cell r="A4875" t="str">
            <v>06.956.813/0001-36</v>
          </cell>
        </row>
        <row r="4876">
          <cell r="A4876" t="str">
            <v>06.957.660/0001-41</v>
          </cell>
        </row>
        <row r="4877">
          <cell r="A4877" t="str">
            <v>06.957.700/0001-55</v>
          </cell>
        </row>
        <row r="4878">
          <cell r="A4878" t="str">
            <v>06.958.924/0001-81</v>
          </cell>
        </row>
        <row r="4879">
          <cell r="A4879" t="str">
            <v>06.959.527/0001-24</v>
          </cell>
        </row>
        <row r="4880">
          <cell r="A4880" t="str">
            <v>06.959.805/0001-43</v>
          </cell>
        </row>
        <row r="4881">
          <cell r="A4881" t="str">
            <v>06.962.107/0001-05</v>
          </cell>
        </row>
        <row r="4882">
          <cell r="A4882" t="str">
            <v>06.962.676/0001-42</v>
          </cell>
        </row>
        <row r="4883">
          <cell r="A4883" t="str">
            <v>06.962.969/0001-20</v>
          </cell>
        </row>
        <row r="4884">
          <cell r="A4884" t="str">
            <v>06.962.979/0001-65</v>
          </cell>
        </row>
        <row r="4885">
          <cell r="A4885" t="str">
            <v>06.963.557/0001-04</v>
          </cell>
        </row>
        <row r="4886">
          <cell r="A4886" t="str">
            <v>06.964.580/0001-13</v>
          </cell>
        </row>
        <row r="4887">
          <cell r="A4887" t="str">
            <v>06.967.548/0001-91</v>
          </cell>
        </row>
        <row r="4888">
          <cell r="A4888" t="str">
            <v>06.970.000/0001-09</v>
          </cell>
        </row>
        <row r="4889">
          <cell r="A4889" t="str">
            <v>06.971.649/0001-36</v>
          </cell>
        </row>
        <row r="4890">
          <cell r="A4890" t="str">
            <v>06.972.742/0001-65</v>
          </cell>
        </row>
        <row r="4891">
          <cell r="A4891" t="str">
            <v>06.972.928/0001-14</v>
          </cell>
        </row>
        <row r="4892">
          <cell r="A4892" t="str">
            <v>06.974.704/0001-41</v>
          </cell>
        </row>
        <row r="4893">
          <cell r="A4893" t="str">
            <v>06.974.793/0001-26</v>
          </cell>
        </row>
        <row r="4894">
          <cell r="A4894" t="str">
            <v>06.974.853/0001-00</v>
          </cell>
        </row>
        <row r="4895">
          <cell r="A4895" t="str">
            <v>06.978.870/0001-16</v>
          </cell>
        </row>
        <row r="4896">
          <cell r="A4896" t="str">
            <v>06.980.064/0015-88</v>
          </cell>
        </row>
        <row r="4897">
          <cell r="A4897" t="str">
            <v>06.981.180/0001-16</v>
          </cell>
        </row>
        <row r="4898">
          <cell r="A4898" t="str">
            <v>06.981.978/0001-68</v>
          </cell>
        </row>
        <row r="4899">
          <cell r="A4899" t="str">
            <v>06.984.214/0001-26</v>
          </cell>
        </row>
        <row r="4900">
          <cell r="A4900" t="str">
            <v>06.990.526/0001-42</v>
          </cell>
        </row>
        <row r="4901">
          <cell r="A4901" t="str">
            <v>06.992.157/0001-27</v>
          </cell>
        </row>
        <row r="4902">
          <cell r="A4902" t="str">
            <v>06.992.295/0001-06</v>
          </cell>
        </row>
        <row r="4903">
          <cell r="A4903" t="str">
            <v xml:space="preserve">061.330.023-87    </v>
          </cell>
        </row>
        <row r="4904">
          <cell r="A4904" t="str">
            <v xml:space="preserve">063.923.265-53    </v>
          </cell>
        </row>
        <row r="4905">
          <cell r="A4905" t="str">
            <v>07.0.0.14./687.-38</v>
          </cell>
        </row>
        <row r="4906">
          <cell r="A4906" t="str">
            <v>07.0.8.54./537--88</v>
          </cell>
        </row>
        <row r="4907">
          <cell r="A4907" t="str">
            <v>07.003.511/0001-06</v>
          </cell>
        </row>
        <row r="4908">
          <cell r="A4908" t="str">
            <v>07.003.672/0001-08</v>
          </cell>
        </row>
        <row r="4909">
          <cell r="A4909" t="str">
            <v>07.005.656/0001-46</v>
          </cell>
        </row>
        <row r="4910">
          <cell r="A4910" t="str">
            <v>07.007.541/0001-90</v>
          </cell>
        </row>
        <row r="4911">
          <cell r="A4911" t="str">
            <v>07.013.648/0002-22</v>
          </cell>
        </row>
        <row r="4912">
          <cell r="A4912" t="str">
            <v>07.014.621/0001-73</v>
          </cell>
        </row>
        <row r="4913">
          <cell r="A4913" t="str">
            <v>07.015.016/0001-17</v>
          </cell>
        </row>
        <row r="4914">
          <cell r="A4914" t="str">
            <v>07.016.306/0001-85</v>
          </cell>
        </row>
        <row r="4915">
          <cell r="A4915" t="str">
            <v>07.022.201/0001-39</v>
          </cell>
        </row>
        <row r="4916">
          <cell r="A4916" t="str">
            <v>07.022.584/0001-45</v>
          </cell>
        </row>
        <row r="4917">
          <cell r="A4917" t="str">
            <v>07.022.766/0001-16</v>
          </cell>
        </row>
        <row r="4918">
          <cell r="A4918" t="str">
            <v>07.023.028/0001-93</v>
          </cell>
        </row>
        <row r="4919">
          <cell r="A4919" t="str">
            <v>07.023.560/0001-00</v>
          </cell>
        </row>
        <row r="4920">
          <cell r="A4920" t="str">
            <v>07.024.392/0001-78</v>
          </cell>
        </row>
        <row r="4921">
          <cell r="A4921" t="str">
            <v>07.024.482/0001-69</v>
          </cell>
        </row>
        <row r="4922">
          <cell r="A4922" t="str">
            <v>07.029.139/0001-07</v>
          </cell>
        </row>
        <row r="4923">
          <cell r="A4923" t="str">
            <v>07.029.675/0001-02</v>
          </cell>
        </row>
        <row r="4924">
          <cell r="A4924" t="str">
            <v>07.033.314/0001-30</v>
          </cell>
        </row>
        <row r="4925">
          <cell r="A4925" t="str">
            <v>07.034.544/0001-13</v>
          </cell>
        </row>
        <row r="4926">
          <cell r="A4926" t="str">
            <v>07.037.527/0001-30</v>
          </cell>
        </row>
        <row r="4927">
          <cell r="A4927" t="str">
            <v>07.040.439/0001-97</v>
          </cell>
        </row>
        <row r="4928">
          <cell r="A4928" t="str">
            <v>07.043.189/0001-49</v>
          </cell>
        </row>
        <row r="4929">
          <cell r="A4929" t="str">
            <v>07.043.589/0001-54</v>
          </cell>
        </row>
        <row r="4930">
          <cell r="A4930" t="str">
            <v>07.045.170/0001-31</v>
          </cell>
        </row>
        <row r="4931">
          <cell r="A4931" t="str">
            <v>07.049.870/0001-02</v>
          </cell>
        </row>
        <row r="4932">
          <cell r="A4932" t="str">
            <v>07.049.959/0001-60</v>
          </cell>
        </row>
        <row r="4933">
          <cell r="A4933" t="str">
            <v>07.051.426/0001-13</v>
          </cell>
        </row>
        <row r="4934">
          <cell r="A4934" t="str">
            <v>07.052.149/0001-63</v>
          </cell>
        </row>
        <row r="4935">
          <cell r="A4935" t="str">
            <v>07.052.194/0001-18</v>
          </cell>
        </row>
        <row r="4936">
          <cell r="A4936" t="str">
            <v>07.052.194/0008-94</v>
          </cell>
        </row>
        <row r="4937">
          <cell r="A4937" t="str">
            <v>07.055.787/0001-38</v>
          </cell>
        </row>
        <row r="4938">
          <cell r="A4938" t="str">
            <v>07.057.277/0001-08</v>
          </cell>
        </row>
        <row r="4939">
          <cell r="A4939" t="str">
            <v>07.060.388/0001-65</v>
          </cell>
        </row>
        <row r="4940">
          <cell r="A4940" t="str">
            <v>07.060.930/0001-80</v>
          </cell>
        </row>
        <row r="4941">
          <cell r="A4941" t="str">
            <v>07.063.542/0001-52</v>
          </cell>
        </row>
        <row r="4942">
          <cell r="A4942" t="str">
            <v>07.066.272/0001-33</v>
          </cell>
        </row>
        <row r="4943">
          <cell r="A4943" t="str">
            <v>07.067.323/0001-41</v>
          </cell>
        </row>
        <row r="4944">
          <cell r="A4944" t="str">
            <v>07.068.129/0001-80</v>
          </cell>
        </row>
        <row r="4945">
          <cell r="A4945" t="str">
            <v>07.073.042/0001-00</v>
          </cell>
        </row>
        <row r="4946">
          <cell r="A4946" t="str">
            <v>07.077.193/0001-28</v>
          </cell>
        </row>
        <row r="4947">
          <cell r="A4947" t="str">
            <v>07.078.053/0001-74</v>
          </cell>
        </row>
        <row r="4948">
          <cell r="A4948" t="str">
            <v>07.078.454/0001-24</v>
          </cell>
        </row>
        <row r="4949">
          <cell r="A4949" t="str">
            <v>07.082.006/0001-02</v>
          </cell>
        </row>
        <row r="4950">
          <cell r="A4950" t="str">
            <v>07.083.326/0001-79</v>
          </cell>
        </row>
        <row r="4951">
          <cell r="A4951" t="str">
            <v>07.086.548/0001-45</v>
          </cell>
        </row>
        <row r="4952">
          <cell r="A4952" t="str">
            <v>07.088.711/0001-09</v>
          </cell>
        </row>
        <row r="4953">
          <cell r="A4953" t="str">
            <v>07.089.026/0001-05</v>
          </cell>
        </row>
        <row r="4954">
          <cell r="A4954" t="str">
            <v>07.090.773/0001-55</v>
          </cell>
        </row>
        <row r="4955">
          <cell r="A4955" t="str">
            <v>07.097.797/0001-36</v>
          </cell>
        </row>
        <row r="4956">
          <cell r="A4956" t="str">
            <v>07.100.037/0001-30</v>
          </cell>
        </row>
        <row r="4957">
          <cell r="A4957" t="str">
            <v>07.101.598/0001-54</v>
          </cell>
        </row>
        <row r="4958">
          <cell r="A4958" t="str">
            <v>07.102.858/0001-06</v>
          </cell>
        </row>
        <row r="4959">
          <cell r="A4959" t="str">
            <v>07.103.382/0001-28</v>
          </cell>
        </row>
        <row r="4960">
          <cell r="A4960" t="str">
            <v>07.103.898/0001-72</v>
          </cell>
        </row>
        <row r="4961">
          <cell r="A4961" t="str">
            <v>07.105.611/0001-43</v>
          </cell>
        </row>
        <row r="4962">
          <cell r="A4962" t="str">
            <v>07.107.773/0001-10</v>
          </cell>
        </row>
        <row r="4963">
          <cell r="A4963" t="str">
            <v>07.109.918/0001-12</v>
          </cell>
        </row>
        <row r="4964">
          <cell r="A4964" t="str">
            <v>07.111.167/0001-79</v>
          </cell>
        </row>
        <row r="4965">
          <cell r="A4965" t="str">
            <v>07.112.014/0001-46</v>
          </cell>
        </row>
        <row r="4966">
          <cell r="A4966" t="str">
            <v>07.112.173/0001-40</v>
          </cell>
        </row>
        <row r="4967">
          <cell r="A4967" t="str">
            <v>07.112.301/0001-56</v>
          </cell>
        </row>
        <row r="4968">
          <cell r="A4968" t="str">
            <v>07.112.605/0001-13</v>
          </cell>
        </row>
        <row r="4969">
          <cell r="A4969" t="str">
            <v>07.115.069/0001-00</v>
          </cell>
        </row>
        <row r="4970">
          <cell r="A4970" t="str">
            <v>07.115.373/0001-57</v>
          </cell>
        </row>
        <row r="4971">
          <cell r="A4971" t="str">
            <v>07.116.679/0001-28</v>
          </cell>
        </row>
        <row r="4972">
          <cell r="A4972" t="str">
            <v>07.118.985/0001-01</v>
          </cell>
        </row>
        <row r="4973">
          <cell r="A4973" t="str">
            <v>07.128.551/0001-84</v>
          </cell>
        </row>
        <row r="4974">
          <cell r="A4974" t="str">
            <v>07.129.304/0001-00</v>
          </cell>
        </row>
        <row r="4975">
          <cell r="A4975" t="str">
            <v>07.130.089/0001-50</v>
          </cell>
        </row>
        <row r="4976">
          <cell r="A4976" t="str">
            <v>07.131.780/0001-58</v>
          </cell>
        </row>
        <row r="4977">
          <cell r="A4977" t="str">
            <v>07.133.462/0001-26</v>
          </cell>
        </row>
        <row r="4978">
          <cell r="A4978" t="str">
            <v>07.134.685/0001-08</v>
          </cell>
        </row>
        <row r="4979">
          <cell r="A4979" t="str">
            <v>07.140.559/0001-66</v>
          </cell>
        </row>
        <row r="4980">
          <cell r="A4980" t="str">
            <v>07.141.264/0001-04</v>
          </cell>
        </row>
        <row r="4981">
          <cell r="A4981" t="str">
            <v>07.141.980/0001-91</v>
          </cell>
        </row>
        <row r="4982">
          <cell r="A4982" t="str">
            <v>07.146.320/0001-01</v>
          </cell>
        </row>
        <row r="4983">
          <cell r="A4983" t="str">
            <v>07.147.548/0001-08</v>
          </cell>
        </row>
        <row r="4984">
          <cell r="A4984" t="str">
            <v>07.150.354/0001-61</v>
          </cell>
        </row>
        <row r="4985">
          <cell r="A4985" t="str">
            <v>07.151.043/0001-17</v>
          </cell>
        </row>
        <row r="4986">
          <cell r="A4986" t="str">
            <v>07.151.998/0001-74</v>
          </cell>
        </row>
        <row r="4987">
          <cell r="A4987" t="str">
            <v>07.152.528/0001-25</v>
          </cell>
        </row>
        <row r="4988">
          <cell r="A4988" t="str">
            <v>07.153.175/0001-88</v>
          </cell>
        </row>
        <row r="4989">
          <cell r="A4989" t="str">
            <v>07.154.679/0001-12</v>
          </cell>
        </row>
        <row r="4990">
          <cell r="A4990" t="str">
            <v>07.155.513/0001-10</v>
          </cell>
        </row>
        <row r="4991">
          <cell r="A4991" t="str">
            <v>07.160.040/0001-40</v>
          </cell>
        </row>
        <row r="4992">
          <cell r="A4992" t="str">
            <v>07.162.071/0001-30</v>
          </cell>
        </row>
        <row r="4993">
          <cell r="A4993" t="str">
            <v>07.165.488/0001-56</v>
          </cell>
        </row>
        <row r="4994">
          <cell r="A4994" t="str">
            <v>07.167.730/0001-20</v>
          </cell>
        </row>
        <row r="4995">
          <cell r="A4995" t="str">
            <v>07.168.336/0001-07</v>
          </cell>
        </row>
        <row r="4996">
          <cell r="A4996" t="str">
            <v>07.169.280/0001-05</v>
          </cell>
        </row>
        <row r="4997">
          <cell r="A4997" t="str">
            <v>07.169.674/0001-63</v>
          </cell>
        </row>
        <row r="4998">
          <cell r="A4998" t="str">
            <v>07.171.185/0001-46</v>
          </cell>
        </row>
        <row r="4999">
          <cell r="A4999" t="str">
            <v>07.176.311/0001-55</v>
          </cell>
        </row>
        <row r="5000">
          <cell r="A5000" t="str">
            <v>07.178.268/0001-67</v>
          </cell>
        </row>
        <row r="5001">
          <cell r="A5001" t="str">
            <v>07.179.019/0001-96</v>
          </cell>
        </row>
        <row r="5002">
          <cell r="A5002" t="str">
            <v>07.179.415/0001-13</v>
          </cell>
        </row>
        <row r="5003">
          <cell r="A5003" t="str">
            <v>07.179.846/0001-80</v>
          </cell>
        </row>
        <row r="5004">
          <cell r="A5004" t="str">
            <v>07.185.220/0001-86</v>
          </cell>
        </row>
        <row r="5005">
          <cell r="A5005" t="str">
            <v>07.194.751/0001-35</v>
          </cell>
        </row>
        <row r="5006">
          <cell r="A5006" t="str">
            <v>07.195.183/0001-97</v>
          </cell>
        </row>
        <row r="5007">
          <cell r="A5007" t="str">
            <v>07.195.191/0001-33</v>
          </cell>
        </row>
        <row r="5008">
          <cell r="A5008" t="str">
            <v>07.195.514/0001-99</v>
          </cell>
        </row>
        <row r="5009">
          <cell r="A5009" t="str">
            <v>07.196.900/0001-03</v>
          </cell>
        </row>
        <row r="5010">
          <cell r="A5010" t="str">
            <v>07.197.436/0001-61</v>
          </cell>
        </row>
        <row r="5011">
          <cell r="A5011" t="str">
            <v>07.197.536/0001-98</v>
          </cell>
        </row>
        <row r="5012">
          <cell r="A5012" t="str">
            <v>07.197.718/0001-69</v>
          </cell>
        </row>
        <row r="5013">
          <cell r="A5013" t="str">
            <v>07.197.718/0004-01</v>
          </cell>
        </row>
        <row r="5014">
          <cell r="A5014" t="str">
            <v>07.199.114/0001-51</v>
          </cell>
        </row>
        <row r="5015">
          <cell r="A5015" t="str">
            <v>07.2.2.67./757--00</v>
          </cell>
        </row>
        <row r="5016">
          <cell r="A5016" t="str">
            <v>07.200.011/0001-64</v>
          </cell>
        </row>
        <row r="5017">
          <cell r="A5017" t="str">
            <v>07.200.363/0001-10</v>
          </cell>
        </row>
        <row r="5018">
          <cell r="A5018" t="str">
            <v>07.201.375/0001-69</v>
          </cell>
        </row>
        <row r="5019">
          <cell r="A5019" t="str">
            <v>07.202.427/0011-93</v>
          </cell>
        </row>
        <row r="5020">
          <cell r="A5020" t="str">
            <v>07.202.576/0001-80</v>
          </cell>
        </row>
        <row r="5021">
          <cell r="A5021" t="str">
            <v>07.205.792/0001-80</v>
          </cell>
        </row>
        <row r="5022">
          <cell r="A5022" t="str">
            <v>07.207.491/0001-95</v>
          </cell>
        </row>
        <row r="5023">
          <cell r="A5023" t="str">
            <v>07.210.362/0001-56</v>
          </cell>
        </row>
        <row r="5024">
          <cell r="A5024" t="str">
            <v>07.211.279/0001-00</v>
          </cell>
        </row>
        <row r="5025">
          <cell r="A5025" t="str">
            <v>07.211.571/0001-14</v>
          </cell>
        </row>
        <row r="5026">
          <cell r="A5026" t="str">
            <v>07.212.574/0001-72</v>
          </cell>
        </row>
        <row r="5027">
          <cell r="A5027" t="str">
            <v>07.214.031/0001-94</v>
          </cell>
        </row>
        <row r="5028">
          <cell r="A5028" t="str">
            <v>07.214.419/0001-95</v>
          </cell>
        </row>
        <row r="5029">
          <cell r="A5029" t="str">
            <v>07.215.345/0001-01</v>
          </cell>
        </row>
        <row r="5030">
          <cell r="A5030" t="str">
            <v>07.216.390/0001-80</v>
          </cell>
        </row>
        <row r="5031">
          <cell r="A5031" t="str">
            <v>07.217.173/0001-05</v>
          </cell>
        </row>
        <row r="5032">
          <cell r="A5032" t="str">
            <v>07.219.237/0001-07</v>
          </cell>
        </row>
        <row r="5033">
          <cell r="A5033" t="str">
            <v>07.220.167/0001-07</v>
          </cell>
        </row>
        <row r="5034">
          <cell r="A5034" t="str">
            <v>07.221.070/0004-61</v>
          </cell>
        </row>
        <row r="5035">
          <cell r="A5035" t="str">
            <v>07.221.537/0002-01</v>
          </cell>
        </row>
        <row r="5036">
          <cell r="A5036" t="str">
            <v>07.223.878/0001-35</v>
          </cell>
        </row>
        <row r="5037">
          <cell r="A5037" t="str">
            <v>07.223.878/0035-84</v>
          </cell>
        </row>
        <row r="5038">
          <cell r="A5038" t="str">
            <v>07.228.440/0001-40</v>
          </cell>
        </row>
        <row r="5039">
          <cell r="A5039" t="str">
            <v>07.231.025/0001-45</v>
          </cell>
        </row>
        <row r="5040">
          <cell r="A5040" t="str">
            <v>07.231.453/0001-78</v>
          </cell>
        </row>
        <row r="5041">
          <cell r="A5041" t="str">
            <v>07.235.735/0001-43</v>
          </cell>
        </row>
        <row r="5042">
          <cell r="A5042" t="str">
            <v>07.238.082/0001-56</v>
          </cell>
        </row>
        <row r="5043">
          <cell r="A5043" t="str">
            <v>07.240.023/0001-12</v>
          </cell>
        </row>
        <row r="5044">
          <cell r="A5044" t="str">
            <v>07.240.450/0001-09</v>
          </cell>
        </row>
        <row r="5045">
          <cell r="A5045" t="str">
            <v>07.243.854/0001-48</v>
          </cell>
        </row>
        <row r="5046">
          <cell r="A5046" t="str">
            <v>07.245.974/0001-84</v>
          </cell>
        </row>
        <row r="5047">
          <cell r="A5047" t="str">
            <v>07.246.305/0001-27</v>
          </cell>
        </row>
        <row r="5048">
          <cell r="A5048" t="str">
            <v>07.246.977/0001-32</v>
          </cell>
        </row>
        <row r="5049">
          <cell r="A5049" t="str">
            <v>07.247.833/0001-09</v>
          </cell>
        </row>
        <row r="5050">
          <cell r="A5050" t="str">
            <v>07.248.556/0001-40</v>
          </cell>
        </row>
        <row r="5051">
          <cell r="A5051" t="str">
            <v>07.251.908/0001-17</v>
          </cell>
        </row>
        <row r="5052">
          <cell r="A5052" t="str">
            <v>07.260.098/0001-65</v>
          </cell>
        </row>
        <row r="5053">
          <cell r="A5053" t="str">
            <v>07.261.172/0001-68</v>
          </cell>
        </row>
        <row r="5054">
          <cell r="A5054" t="str">
            <v>07.263.906/0001-48</v>
          </cell>
        </row>
        <row r="5055">
          <cell r="A5055" t="str">
            <v>07.265.783/0001-84</v>
          </cell>
        </row>
        <row r="5056">
          <cell r="A5056" t="str">
            <v>07.266.623/0001-50</v>
          </cell>
        </row>
        <row r="5057">
          <cell r="A5057" t="str">
            <v>07.267.102/0001-17</v>
          </cell>
        </row>
        <row r="5058">
          <cell r="A5058" t="str">
            <v>07.268.886/0001-06</v>
          </cell>
        </row>
        <row r="5059">
          <cell r="A5059" t="str">
            <v>07.270.366/0001-20</v>
          </cell>
        </row>
        <row r="5060">
          <cell r="A5060" t="str">
            <v>07.270.366/0004-72</v>
          </cell>
        </row>
        <row r="5061">
          <cell r="A5061" t="str">
            <v>07.270.366/0006-34</v>
          </cell>
        </row>
        <row r="5062">
          <cell r="A5062" t="str">
            <v>07.270.799/0001-85</v>
          </cell>
        </row>
        <row r="5063">
          <cell r="A5063" t="str">
            <v>07.272.258/0001-96</v>
          </cell>
        </row>
        <row r="5064">
          <cell r="A5064" t="str">
            <v>07.272.415/0001-63</v>
          </cell>
        </row>
        <row r="5065">
          <cell r="A5065" t="str">
            <v>07.272.825/0001-04</v>
          </cell>
        </row>
        <row r="5066">
          <cell r="A5066" t="str">
            <v>07.273.273/0001-59</v>
          </cell>
        </row>
        <row r="5067">
          <cell r="A5067" t="str">
            <v>07.278.378/0001-09</v>
          </cell>
        </row>
        <row r="5068">
          <cell r="A5068" t="str">
            <v>07.282.299/0001-63</v>
          </cell>
        </row>
        <row r="5069">
          <cell r="A5069" t="str">
            <v>07.283.054/0001-50</v>
          </cell>
        </row>
        <row r="5070">
          <cell r="A5070" t="str">
            <v>07.283.898/0001-00</v>
          </cell>
        </row>
        <row r="5071">
          <cell r="A5071" t="str">
            <v>07.286.271/0001-02</v>
          </cell>
        </row>
        <row r="5072">
          <cell r="A5072" t="str">
            <v>07.289.906/0001-17</v>
          </cell>
        </row>
        <row r="5073">
          <cell r="A5073" t="str">
            <v>07.292.533/0001-33</v>
          </cell>
        </row>
        <row r="5074">
          <cell r="A5074" t="str">
            <v>07.294.499/0002-17</v>
          </cell>
        </row>
        <row r="5075">
          <cell r="A5075" t="str">
            <v>07.294.758/0001-29</v>
          </cell>
        </row>
        <row r="5076">
          <cell r="A5076" t="str">
            <v>07.295.701/0001-44</v>
          </cell>
        </row>
        <row r="5077">
          <cell r="A5077" t="str">
            <v>07.296.705/0001-47</v>
          </cell>
        </row>
        <row r="5078">
          <cell r="A5078" t="str">
            <v>07.298.624/0001-86</v>
          </cell>
        </row>
        <row r="5079">
          <cell r="A5079" t="str">
            <v>07.3.1.45./137--67</v>
          </cell>
        </row>
        <row r="5080">
          <cell r="A5080" t="str">
            <v>07.300.703/0001-84</v>
          </cell>
        </row>
        <row r="5081">
          <cell r="A5081" t="str">
            <v>07.301.609/0001-40</v>
          </cell>
        </row>
        <row r="5082">
          <cell r="A5082" t="str">
            <v>07.301.609/0003-01</v>
          </cell>
        </row>
        <row r="5083">
          <cell r="A5083" t="str">
            <v>07.303.564/0001-42</v>
          </cell>
        </row>
        <row r="5084">
          <cell r="A5084" t="str">
            <v>07.303.706/0001-71</v>
          </cell>
        </row>
        <row r="5085">
          <cell r="A5085" t="str">
            <v>07.303.943/0001-32</v>
          </cell>
        </row>
        <row r="5086">
          <cell r="A5086" t="str">
            <v>07.306.298/0001-01</v>
          </cell>
        </row>
        <row r="5087">
          <cell r="A5087" t="str">
            <v>07.308.049/0001-55</v>
          </cell>
        </row>
        <row r="5088">
          <cell r="A5088" t="str">
            <v>07.308.226/0001-01</v>
          </cell>
        </row>
        <row r="5089">
          <cell r="A5089" t="str">
            <v>07.311.504/0001-71</v>
          </cell>
        </row>
        <row r="5090">
          <cell r="A5090" t="str">
            <v>07.317.258/0001-65</v>
          </cell>
        </row>
        <row r="5091">
          <cell r="A5091" t="str">
            <v>07.320.708/0001-79</v>
          </cell>
        </row>
        <row r="5092">
          <cell r="A5092" t="str">
            <v>07.322.715/0001-00</v>
          </cell>
        </row>
        <row r="5093">
          <cell r="A5093" t="str">
            <v>07.325.958/0001-00</v>
          </cell>
        </row>
        <row r="5094">
          <cell r="A5094" t="str">
            <v>07.326.699/0001-23</v>
          </cell>
        </row>
        <row r="5095">
          <cell r="A5095" t="str">
            <v>07.327.166/0001-66</v>
          </cell>
        </row>
        <row r="5096">
          <cell r="A5096" t="str">
            <v>07.329.480/0001-88</v>
          </cell>
        </row>
        <row r="5097">
          <cell r="A5097" t="str">
            <v>07.331.043/0001-07</v>
          </cell>
        </row>
        <row r="5098">
          <cell r="A5098" t="str">
            <v>07.331.191/0001-13</v>
          </cell>
        </row>
        <row r="5099">
          <cell r="A5099" t="str">
            <v>07.336.915/0001-11</v>
          </cell>
        </row>
        <row r="5100">
          <cell r="A5100" t="str">
            <v>07.337.175/0001-38</v>
          </cell>
        </row>
        <row r="5101">
          <cell r="A5101" t="str">
            <v>07.337.533/0001-02</v>
          </cell>
        </row>
        <row r="5102">
          <cell r="A5102" t="str">
            <v>07.342.521/0001-76</v>
          </cell>
        </row>
        <row r="5103">
          <cell r="A5103" t="str">
            <v>07.343.553/0001-96</v>
          </cell>
        </row>
        <row r="5104">
          <cell r="A5104" t="str">
            <v>07.347.599/0001-83</v>
          </cell>
        </row>
        <row r="5105">
          <cell r="A5105" t="str">
            <v>07.351.919/0003-30</v>
          </cell>
        </row>
        <row r="5106">
          <cell r="A5106" t="str">
            <v>07.353.933/0001-01</v>
          </cell>
        </row>
        <row r="5107">
          <cell r="A5107" t="str">
            <v>07.357.900/0001-30</v>
          </cell>
        </row>
        <row r="5108">
          <cell r="A5108" t="str">
            <v>07.358.392/0001-04</v>
          </cell>
        </row>
        <row r="5109">
          <cell r="A5109" t="str">
            <v>07.358.490/0001-41</v>
          </cell>
        </row>
        <row r="5110">
          <cell r="A5110" t="str">
            <v>07.358.761/0014-83</v>
          </cell>
        </row>
        <row r="5111">
          <cell r="A5111" t="str">
            <v>07.361.149/0001-45</v>
          </cell>
        </row>
        <row r="5112">
          <cell r="A5112" t="str">
            <v>07.369.685/0008-63</v>
          </cell>
        </row>
        <row r="5113">
          <cell r="A5113" t="str">
            <v>07.369.685/0016-73</v>
          </cell>
        </row>
        <row r="5114">
          <cell r="A5114" t="str">
            <v>07.369.685/0024-83</v>
          </cell>
        </row>
        <row r="5115">
          <cell r="A5115" t="str">
            <v>07.369.685/0032-93</v>
          </cell>
        </row>
        <row r="5116">
          <cell r="A5116" t="str">
            <v>07.369.685/0038-89</v>
          </cell>
        </row>
        <row r="5117">
          <cell r="A5117" t="str">
            <v>07.369.685/0045-08</v>
          </cell>
        </row>
        <row r="5118">
          <cell r="A5118" t="str">
            <v>07.369.685/0051-56</v>
          </cell>
        </row>
        <row r="5119">
          <cell r="A5119" t="str">
            <v>07.369.685/0066-32</v>
          </cell>
        </row>
        <row r="5120">
          <cell r="A5120" t="str">
            <v>07.369.685/0073-61</v>
          </cell>
        </row>
        <row r="5121">
          <cell r="A5121" t="str">
            <v>07.370.204/0001-63</v>
          </cell>
        </row>
        <row r="5122">
          <cell r="A5122" t="str">
            <v>07.370.836/0001-27</v>
          </cell>
        </row>
        <row r="5123">
          <cell r="A5123" t="str">
            <v>07.371.183/0001-09</v>
          </cell>
        </row>
        <row r="5124">
          <cell r="A5124" t="str">
            <v>07.374.487/0001-11</v>
          </cell>
        </row>
        <row r="5125">
          <cell r="A5125" t="str">
            <v>07.377.674/0001-59</v>
          </cell>
        </row>
        <row r="5126">
          <cell r="A5126" t="str">
            <v>07.378.597/0001-51</v>
          </cell>
        </row>
        <row r="5127">
          <cell r="A5127" t="str">
            <v>07.379.396/0001-79</v>
          </cell>
        </row>
        <row r="5128">
          <cell r="A5128" t="str">
            <v>07.390.257/0001-46</v>
          </cell>
        </row>
        <row r="5129">
          <cell r="A5129" t="str">
            <v>07.391.865/0001-75</v>
          </cell>
        </row>
        <row r="5130">
          <cell r="A5130" t="str">
            <v>07.393.011/0001-28</v>
          </cell>
        </row>
        <row r="5131">
          <cell r="A5131" t="str">
            <v>07.397.747/0001-74</v>
          </cell>
        </row>
        <row r="5132">
          <cell r="A5132" t="str">
            <v>07.398.025/0001-34</v>
          </cell>
        </row>
        <row r="5133">
          <cell r="A5133" t="str">
            <v>07.4.8.92./157--57</v>
          </cell>
        </row>
        <row r="5134">
          <cell r="A5134" t="str">
            <v>07.403.443/0001-72</v>
          </cell>
        </row>
        <row r="5135">
          <cell r="A5135" t="str">
            <v>07.410.774/0001-30</v>
          </cell>
        </row>
        <row r="5136">
          <cell r="A5136" t="str">
            <v>07.418.979/0001-61</v>
          </cell>
        </row>
        <row r="5137">
          <cell r="A5137" t="str">
            <v>07.419.441/0001-71</v>
          </cell>
        </row>
        <row r="5138">
          <cell r="A5138" t="str">
            <v>07.424.222/0001-80</v>
          </cell>
        </row>
        <row r="5139">
          <cell r="A5139" t="str">
            <v>07.427.499/0001-67</v>
          </cell>
        </row>
        <row r="5140">
          <cell r="A5140" t="str">
            <v>07.429.006/0001-28</v>
          </cell>
        </row>
        <row r="5141">
          <cell r="A5141" t="str">
            <v>07.429.237/0001-31</v>
          </cell>
        </row>
        <row r="5142">
          <cell r="A5142" t="str">
            <v>07.431.218/0001-40</v>
          </cell>
        </row>
        <row r="5143">
          <cell r="A5143" t="str">
            <v>07.431.431/0001-51</v>
          </cell>
        </row>
        <row r="5144">
          <cell r="A5144" t="str">
            <v>07.434.753/0001-54</v>
          </cell>
        </row>
        <row r="5145">
          <cell r="A5145" t="str">
            <v>07.435.460/0001-91</v>
          </cell>
        </row>
        <row r="5146">
          <cell r="A5146" t="str">
            <v>07.437.516/0001-47</v>
          </cell>
        </row>
        <row r="5147">
          <cell r="A5147" t="str">
            <v>07.438.819/0001-84</v>
          </cell>
        </row>
        <row r="5148">
          <cell r="A5148" t="str">
            <v>07.441.072/0001-13</v>
          </cell>
        </row>
        <row r="5149">
          <cell r="A5149" t="str">
            <v>07.443.608/0001-30</v>
          </cell>
        </row>
        <row r="5150">
          <cell r="A5150" t="str">
            <v>07.444.873/0001-32</v>
          </cell>
        </row>
        <row r="5151">
          <cell r="A5151" t="str">
            <v>07.446.295/0001-73</v>
          </cell>
        </row>
        <row r="5152">
          <cell r="A5152" t="str">
            <v>07.449.566/0001-44</v>
          </cell>
        </row>
        <row r="5153">
          <cell r="A5153" t="str">
            <v>07.451.673/0001-07</v>
          </cell>
        </row>
        <row r="5154">
          <cell r="A5154" t="str">
            <v>07.451.956/0001-59</v>
          </cell>
        </row>
        <row r="5155">
          <cell r="A5155" t="str">
            <v>07.452.070/0001-20</v>
          </cell>
        </row>
        <row r="5156">
          <cell r="A5156" t="str">
            <v>07.454.620/0001-40</v>
          </cell>
        </row>
        <row r="5157">
          <cell r="A5157" t="str">
            <v>07.459.081/0001-31</v>
          </cell>
        </row>
        <row r="5158">
          <cell r="A5158" t="str">
            <v>07.461.900/0001-85</v>
          </cell>
        </row>
        <row r="5159">
          <cell r="A5159" t="str">
            <v>07.462.927/0001-92</v>
          </cell>
        </row>
        <row r="5160">
          <cell r="A5160" t="str">
            <v>07.468.468/0001-54</v>
          </cell>
        </row>
        <row r="5161">
          <cell r="A5161" t="str">
            <v>07.468.691/0001-00</v>
          </cell>
        </row>
        <row r="5162">
          <cell r="A5162" t="str">
            <v>07.471.478/0001-49</v>
          </cell>
        </row>
        <row r="5163">
          <cell r="A5163" t="str">
            <v>07.473.001/0001-00</v>
          </cell>
        </row>
        <row r="5164">
          <cell r="A5164" t="str">
            <v>07.476.783/0001-23</v>
          </cell>
        </row>
        <row r="5165">
          <cell r="A5165" t="str">
            <v>07.483.266/0004-24</v>
          </cell>
        </row>
        <row r="5166">
          <cell r="A5166" t="str">
            <v>07.485.422/0001-43</v>
          </cell>
        </row>
        <row r="5167">
          <cell r="A5167" t="str">
            <v>07.485.533/0001-50</v>
          </cell>
        </row>
        <row r="5168">
          <cell r="A5168" t="str">
            <v>07.486.007/0001-04</v>
          </cell>
        </row>
        <row r="5169">
          <cell r="A5169" t="str">
            <v>07.488.689/0001-94</v>
          </cell>
        </row>
        <row r="5170">
          <cell r="A5170" t="str">
            <v>07.490.239/0001-36</v>
          </cell>
        </row>
        <row r="5171">
          <cell r="A5171" t="str">
            <v>07.494.998/0001-77</v>
          </cell>
        </row>
        <row r="5172">
          <cell r="A5172" t="str">
            <v>07.495.005/0001-81</v>
          </cell>
        </row>
        <row r="5173">
          <cell r="A5173" t="str">
            <v>07.495.005/0003-43</v>
          </cell>
        </row>
        <row r="5174">
          <cell r="A5174" t="str">
            <v>07.497.484/0001-75</v>
          </cell>
        </row>
        <row r="5175">
          <cell r="A5175" t="str">
            <v>07.501.557/0001-55</v>
          </cell>
        </row>
        <row r="5176">
          <cell r="A5176" t="str">
            <v>07.506.231/0004-63</v>
          </cell>
        </row>
        <row r="5177">
          <cell r="A5177" t="str">
            <v>07.508.419/0001-06</v>
          </cell>
        </row>
        <row r="5178">
          <cell r="A5178" t="str">
            <v>07.508.419/0009-55</v>
          </cell>
        </row>
        <row r="5179">
          <cell r="A5179" t="str">
            <v>07.508.659/0001-00</v>
          </cell>
        </row>
        <row r="5180">
          <cell r="A5180" t="str">
            <v>07.513.550/0001-53</v>
          </cell>
        </row>
        <row r="5181">
          <cell r="A5181" t="str">
            <v>07.515.682/0001-14</v>
          </cell>
        </row>
        <row r="5182">
          <cell r="A5182" t="str">
            <v>07.518.292/0001-06</v>
          </cell>
        </row>
        <row r="5183">
          <cell r="A5183" t="str">
            <v>07.523.323/0001-09</v>
          </cell>
        </row>
        <row r="5184">
          <cell r="A5184" t="str">
            <v>07.527.159/0001-08</v>
          </cell>
        </row>
        <row r="5185">
          <cell r="A5185" t="str">
            <v>07.527.297/0001-97</v>
          </cell>
        </row>
        <row r="5186">
          <cell r="A5186" t="str">
            <v>07.533.910/0001-89</v>
          </cell>
        </row>
        <row r="5187">
          <cell r="A5187" t="str">
            <v>07.534.472/0001-73</v>
          </cell>
        </row>
        <row r="5188">
          <cell r="A5188" t="str">
            <v>07.534.890/0001-60</v>
          </cell>
        </row>
        <row r="5189">
          <cell r="A5189" t="str">
            <v>07.535.123/0003-38</v>
          </cell>
        </row>
        <row r="5190">
          <cell r="A5190" t="str">
            <v>07.539.080/0001-05</v>
          </cell>
        </row>
        <row r="5191">
          <cell r="A5191" t="str">
            <v>07.553.050/0001-45</v>
          </cell>
        </row>
        <row r="5192">
          <cell r="A5192" t="str">
            <v>07.553.543/0001-85</v>
          </cell>
        </row>
        <row r="5193">
          <cell r="A5193" t="str">
            <v>07.557.333/0001-65</v>
          </cell>
        </row>
        <row r="5194">
          <cell r="A5194" t="str">
            <v>07.559.524/0001-66</v>
          </cell>
        </row>
        <row r="5195">
          <cell r="A5195" t="str">
            <v>07.572.038/0001-88</v>
          </cell>
        </row>
        <row r="5196">
          <cell r="A5196" t="str">
            <v>07.573.845/0001-15</v>
          </cell>
        </row>
        <row r="5197">
          <cell r="A5197" t="str">
            <v>07.577.008/0001-64</v>
          </cell>
        </row>
        <row r="5198">
          <cell r="A5198" t="str">
            <v>07.577.423/0001-18</v>
          </cell>
        </row>
        <row r="5199">
          <cell r="A5199" t="str">
            <v>07.579.568/0001-58</v>
          </cell>
        </row>
        <row r="5200">
          <cell r="A5200" t="str">
            <v>07.581.273/0001-16</v>
          </cell>
        </row>
        <row r="5201">
          <cell r="A5201" t="str">
            <v>07.590.060/0001-50</v>
          </cell>
        </row>
        <row r="5202">
          <cell r="A5202" t="str">
            <v>07.594.334/0001-80</v>
          </cell>
        </row>
        <row r="5203">
          <cell r="A5203" t="str">
            <v>07.594.908/0001-10</v>
          </cell>
        </row>
        <row r="5204">
          <cell r="A5204" t="str">
            <v>07.599.291/0001-25</v>
          </cell>
        </row>
        <row r="5205">
          <cell r="A5205" t="str">
            <v>07.599.992/0001-64</v>
          </cell>
        </row>
        <row r="5206">
          <cell r="A5206" t="str">
            <v>07.602.114/0001-50</v>
          </cell>
        </row>
        <row r="5207">
          <cell r="A5207" t="str">
            <v>07.603.981/0001-00</v>
          </cell>
        </row>
        <row r="5208">
          <cell r="A5208" t="str">
            <v>07.606.309/0001-79</v>
          </cell>
        </row>
        <row r="5209">
          <cell r="A5209" t="str">
            <v>07.606.469/0001-18</v>
          </cell>
        </row>
        <row r="5210">
          <cell r="A5210" t="str">
            <v>07.606.691/0001-10</v>
          </cell>
        </row>
        <row r="5211">
          <cell r="A5211" t="str">
            <v>07.606.835/0001-39</v>
          </cell>
        </row>
        <row r="5212">
          <cell r="A5212" t="str">
            <v>07.607.471/0001-01</v>
          </cell>
        </row>
        <row r="5213">
          <cell r="A5213" t="str">
            <v>07.608.935/0001-02</v>
          </cell>
        </row>
        <row r="5214">
          <cell r="A5214" t="str">
            <v>07.610.828/0001-00</v>
          </cell>
        </row>
        <row r="5215">
          <cell r="A5215" t="str">
            <v>07.610.951/0001-21</v>
          </cell>
        </row>
        <row r="5216">
          <cell r="A5216" t="str">
            <v>07.610.976/0001-25</v>
          </cell>
        </row>
        <row r="5217">
          <cell r="A5217" t="str">
            <v>07.612.803/0001-46</v>
          </cell>
        </row>
        <row r="5218">
          <cell r="A5218" t="str">
            <v>07.613.170/0001-90</v>
          </cell>
        </row>
        <row r="5219">
          <cell r="A5219" t="str">
            <v>07.619.074/0001-50</v>
          </cell>
        </row>
        <row r="5220">
          <cell r="A5220" t="str">
            <v>07.619.766/0001-06</v>
          </cell>
        </row>
        <row r="5221">
          <cell r="A5221" t="str">
            <v>07.623.490/0001-21</v>
          </cell>
        </row>
        <row r="5222">
          <cell r="A5222" t="str">
            <v>07.625.199/0001-92</v>
          </cell>
        </row>
        <row r="5223">
          <cell r="A5223" t="str">
            <v>07.628.758/0001-18</v>
          </cell>
        </row>
        <row r="5224">
          <cell r="A5224" t="str">
            <v>07.638.355/0001-50</v>
          </cell>
        </row>
        <row r="5225">
          <cell r="A5225" t="str">
            <v>07.644.400/0001-89</v>
          </cell>
        </row>
        <row r="5226">
          <cell r="A5226" t="str">
            <v>07.646.699/0001-00</v>
          </cell>
        </row>
        <row r="5227">
          <cell r="A5227" t="str">
            <v>07.647.048/0001-35</v>
          </cell>
        </row>
        <row r="5228">
          <cell r="A5228" t="str">
            <v>07.649.258/0001-62</v>
          </cell>
        </row>
        <row r="5229">
          <cell r="A5229" t="str">
            <v>07.652.429/0001-02</v>
          </cell>
        </row>
        <row r="5230">
          <cell r="A5230" t="str">
            <v>07.662.112/0001-57</v>
          </cell>
        </row>
        <row r="5231">
          <cell r="A5231" t="str">
            <v>07.665.177/0002-37</v>
          </cell>
        </row>
        <row r="5232">
          <cell r="A5232" t="str">
            <v>07.665.177/0003-18</v>
          </cell>
        </row>
        <row r="5233">
          <cell r="A5233" t="str">
            <v>07.666.646/0001-51</v>
          </cell>
        </row>
        <row r="5234">
          <cell r="A5234" t="str">
            <v>07.675.255/0001-01</v>
          </cell>
        </row>
        <row r="5235">
          <cell r="A5235" t="str">
            <v>07.675.630/0001-05</v>
          </cell>
        </row>
        <row r="5236">
          <cell r="A5236" t="str">
            <v>07.686.502/0001-67</v>
          </cell>
        </row>
        <row r="5237">
          <cell r="A5237" t="str">
            <v>07.687.178/0001-00</v>
          </cell>
        </row>
        <row r="5238">
          <cell r="A5238" t="str">
            <v>07.7.4.22./807--52</v>
          </cell>
        </row>
        <row r="5239">
          <cell r="A5239" t="str">
            <v>07.701.708/0001-19</v>
          </cell>
        </row>
        <row r="5240">
          <cell r="A5240" t="str">
            <v>07.710.135/0001-90</v>
          </cell>
        </row>
        <row r="5241">
          <cell r="A5241" t="str">
            <v>07.712.313/0001-11</v>
          </cell>
        </row>
        <row r="5242">
          <cell r="A5242" t="str">
            <v>07.716.473/0001-39</v>
          </cell>
        </row>
        <row r="5243">
          <cell r="A5243" t="str">
            <v>07.717.591/0001-61</v>
          </cell>
        </row>
        <row r="5244">
          <cell r="A5244" t="str">
            <v>07.723.275/0001-00</v>
          </cell>
        </row>
        <row r="5245">
          <cell r="A5245" t="str">
            <v>07.725.803/0001-52</v>
          </cell>
        </row>
        <row r="5246">
          <cell r="A5246" t="str">
            <v>07.734.888/0001-35</v>
          </cell>
        </row>
        <row r="5247">
          <cell r="A5247" t="str">
            <v>07.739.666/0001-05</v>
          </cell>
        </row>
        <row r="5248">
          <cell r="A5248" t="str">
            <v>07.743.683/0001-16</v>
          </cell>
        </row>
        <row r="5249">
          <cell r="A5249" t="str">
            <v>07.743.751/0001-47</v>
          </cell>
        </row>
        <row r="5250">
          <cell r="A5250" t="str">
            <v>07.749.959/0001-73</v>
          </cell>
        </row>
        <row r="5251">
          <cell r="A5251" t="str">
            <v>07.753.344/0001-10</v>
          </cell>
        </row>
        <row r="5252">
          <cell r="A5252" t="str">
            <v>07.757.281/0001-70</v>
          </cell>
        </row>
        <row r="5253">
          <cell r="A5253" t="str">
            <v>07.757.946/0001-46</v>
          </cell>
        </row>
        <row r="5254">
          <cell r="A5254" t="str">
            <v>07.760.796/0001-20</v>
          </cell>
        </row>
        <row r="5255">
          <cell r="A5255" t="str">
            <v>07.765.039/0001-49</v>
          </cell>
        </row>
        <row r="5256">
          <cell r="A5256" t="str">
            <v>07.767.793/0001-18</v>
          </cell>
        </row>
        <row r="5257">
          <cell r="A5257" t="str">
            <v>07.775.825/0001-27</v>
          </cell>
        </row>
        <row r="5258">
          <cell r="A5258" t="str">
            <v>07.778.586/0001-69</v>
          </cell>
        </row>
        <row r="5259">
          <cell r="A5259" t="str">
            <v>07.780.171/0001-20</v>
          </cell>
        </row>
        <row r="5260">
          <cell r="A5260" t="str">
            <v>07.782.200/0001-92</v>
          </cell>
        </row>
        <row r="5261">
          <cell r="A5261" t="str">
            <v>07.784.556/0002-46</v>
          </cell>
        </row>
        <row r="5262">
          <cell r="A5262" t="str">
            <v>07.787.354/0001-77</v>
          </cell>
        </row>
        <row r="5263">
          <cell r="A5263" t="str">
            <v>07.788.406/0001-20</v>
          </cell>
        </row>
        <row r="5264">
          <cell r="A5264" t="str">
            <v>07.788.487/0001-68</v>
          </cell>
        </row>
        <row r="5265">
          <cell r="A5265" t="str">
            <v>07.791.334/0001-70</v>
          </cell>
        </row>
        <row r="5266">
          <cell r="A5266" t="str">
            <v>07.792.100/0001-47</v>
          </cell>
        </row>
        <row r="5267">
          <cell r="A5267" t="str">
            <v>07.792.435/0001-65</v>
          </cell>
        </row>
        <row r="5268">
          <cell r="A5268" t="str">
            <v>07.792.435/0006-70</v>
          </cell>
        </row>
        <row r="5269">
          <cell r="A5269" t="str">
            <v>07.797.913/0001-20</v>
          </cell>
        </row>
        <row r="5270">
          <cell r="A5270" t="str">
            <v>07.799.646/0001-20</v>
          </cell>
        </row>
        <row r="5271">
          <cell r="A5271" t="str">
            <v>07.801.925/0001-80</v>
          </cell>
        </row>
        <row r="5272">
          <cell r="A5272" t="str">
            <v>07.805.674/0001-02</v>
          </cell>
        </row>
        <row r="5273">
          <cell r="A5273" t="str">
            <v>07.809.587/0001-23</v>
          </cell>
        </row>
        <row r="5274">
          <cell r="A5274" t="str">
            <v>07.817.447/0001-05</v>
          </cell>
        </row>
        <row r="5275">
          <cell r="A5275" t="str">
            <v>07.823.059/0001-29</v>
          </cell>
        </row>
        <row r="5276">
          <cell r="A5276" t="str">
            <v>07.845.200/0001-94</v>
          </cell>
        </row>
        <row r="5277">
          <cell r="A5277" t="str">
            <v>07.847.581/0001-40</v>
          </cell>
        </row>
        <row r="5278">
          <cell r="A5278" t="str">
            <v>07.853.280/0001-20</v>
          </cell>
        </row>
        <row r="5279">
          <cell r="A5279" t="str">
            <v>07.853.905/0001-53</v>
          </cell>
        </row>
        <row r="5280">
          <cell r="A5280" t="str">
            <v>07.856.467/0001-87</v>
          </cell>
        </row>
        <row r="5281">
          <cell r="A5281" t="str">
            <v>07.861.729/0001-00</v>
          </cell>
        </row>
        <row r="5282">
          <cell r="A5282" t="str">
            <v>07.868.912/0002-00</v>
          </cell>
        </row>
        <row r="5283">
          <cell r="A5283" t="str">
            <v>07.872.708/0001-81</v>
          </cell>
        </row>
        <row r="5284">
          <cell r="A5284" t="str">
            <v>07.879.434/0001-52</v>
          </cell>
        </row>
        <row r="5285">
          <cell r="A5285" t="str">
            <v>07.881.114/0001-37</v>
          </cell>
        </row>
        <row r="5286">
          <cell r="A5286" t="str">
            <v>07.884.053/0001-61</v>
          </cell>
        </row>
        <row r="5287">
          <cell r="A5287" t="str">
            <v>07.888.924/0001-15</v>
          </cell>
        </row>
        <row r="5288">
          <cell r="A5288" t="str">
            <v>07.896.325/0001-43</v>
          </cell>
        </row>
        <row r="5289">
          <cell r="A5289" t="str">
            <v>07.913.591/0001-37</v>
          </cell>
        </row>
        <row r="5290">
          <cell r="A5290" t="str">
            <v>07.919.017/0001-96</v>
          </cell>
        </row>
        <row r="5291">
          <cell r="A5291" t="str">
            <v>07.919.797/0001-74</v>
          </cell>
        </row>
        <row r="5292">
          <cell r="A5292" t="str">
            <v>07.928.472/0001-58</v>
          </cell>
        </row>
        <row r="5293">
          <cell r="A5293" t="str">
            <v>07.931.401/0001-04</v>
          </cell>
        </row>
        <row r="5294">
          <cell r="A5294" t="str">
            <v>07.937.479/0001-36</v>
          </cell>
        </row>
        <row r="5295">
          <cell r="A5295" t="str">
            <v>07.951.171/0001-45</v>
          </cell>
        </row>
        <row r="5296">
          <cell r="A5296" t="str">
            <v>07.973.886/0001-07</v>
          </cell>
        </row>
        <row r="5297">
          <cell r="A5297" t="str">
            <v>07.981.061/0001-26</v>
          </cell>
        </row>
        <row r="5298">
          <cell r="A5298" t="str">
            <v xml:space="preserve">070.677.657-73    </v>
          </cell>
        </row>
        <row r="5299">
          <cell r="A5299" t="str">
            <v xml:space="preserve">071.648.587-72    </v>
          </cell>
        </row>
        <row r="5300">
          <cell r="A5300" t="str">
            <v xml:space="preserve">074.284.137-53    </v>
          </cell>
        </row>
        <row r="5301">
          <cell r="A5301" t="str">
            <v xml:space="preserve">074.458.907-00    </v>
          </cell>
        </row>
        <row r="5302">
          <cell r="A5302" t="str">
            <v xml:space="preserve">077.081.207-48    </v>
          </cell>
        </row>
        <row r="5303">
          <cell r="A5303" t="str">
            <v xml:space="preserve">077.482.967-23    </v>
          </cell>
        </row>
        <row r="5304">
          <cell r="A5304" t="str">
            <v xml:space="preserve">078.245.667-73    </v>
          </cell>
        </row>
        <row r="5305">
          <cell r="A5305" t="str">
            <v>08.008.807/0003-44</v>
          </cell>
        </row>
        <row r="5306">
          <cell r="A5306" t="str">
            <v>08.010.381/0001-00</v>
          </cell>
        </row>
        <row r="5307">
          <cell r="A5307" t="str">
            <v>08.066.243/0001-34</v>
          </cell>
        </row>
        <row r="5308">
          <cell r="A5308" t="str">
            <v>08.072.787/0001-09</v>
          </cell>
        </row>
        <row r="5309">
          <cell r="A5309" t="str">
            <v>08.092.207/0001-45</v>
          </cell>
        </row>
        <row r="5310">
          <cell r="A5310" t="str">
            <v>08.119.968/0001-43</v>
          </cell>
        </row>
        <row r="5311">
          <cell r="A5311" t="str">
            <v>08.133.365/0001-04</v>
          </cell>
        </row>
        <row r="5312">
          <cell r="A5312" t="str">
            <v>08.162.448/0001-13</v>
          </cell>
        </row>
        <row r="5313">
          <cell r="A5313" t="str">
            <v>08.164.121/0001-80</v>
          </cell>
        </row>
        <row r="5314">
          <cell r="A5314" t="str">
            <v>08.167.991/0006-18</v>
          </cell>
        </row>
        <row r="5315">
          <cell r="A5315" t="str">
            <v>08.171.563/0001-54</v>
          </cell>
        </row>
        <row r="5316">
          <cell r="A5316" t="str">
            <v>08.182.040/0001-03</v>
          </cell>
        </row>
        <row r="5317">
          <cell r="A5317" t="str">
            <v>08.186.785/0001-40</v>
          </cell>
        </row>
        <row r="5318">
          <cell r="A5318" t="str">
            <v>08.191.611/0001-76</v>
          </cell>
        </row>
        <row r="5319">
          <cell r="A5319" t="str">
            <v>08.196.057/0001-10</v>
          </cell>
        </row>
        <row r="5320">
          <cell r="A5320" t="str">
            <v>08.215.964/0001-69</v>
          </cell>
        </row>
        <row r="5321">
          <cell r="A5321" t="str">
            <v>08.249.104/0005-70</v>
          </cell>
        </row>
        <row r="5322">
          <cell r="A5322" t="str">
            <v>08.250.714/0001-60</v>
          </cell>
        </row>
        <row r="5323">
          <cell r="A5323" t="str">
            <v>08.260.911/0001-60</v>
          </cell>
        </row>
        <row r="5324">
          <cell r="A5324" t="str">
            <v>08.267.007/0001-86</v>
          </cell>
        </row>
        <row r="5325">
          <cell r="A5325" t="str">
            <v>08.331.340/0001-07</v>
          </cell>
        </row>
        <row r="5326">
          <cell r="A5326" t="str">
            <v>08.331.340/0002-98</v>
          </cell>
        </row>
        <row r="5327">
          <cell r="A5327" t="str">
            <v>08.339.525/0001-68</v>
          </cell>
        </row>
        <row r="5328">
          <cell r="A5328" t="str">
            <v>08.378.150/0001-45</v>
          </cell>
        </row>
        <row r="5329">
          <cell r="A5329" t="str">
            <v>08.378.366/0002-91</v>
          </cell>
        </row>
        <row r="5330">
          <cell r="A5330" t="str">
            <v>08.387.474/0001-40</v>
          </cell>
        </row>
        <row r="5331">
          <cell r="A5331" t="str">
            <v>08.397.374/0003-66</v>
          </cell>
        </row>
        <row r="5332">
          <cell r="A5332" t="str">
            <v>08.397.374/0003-66</v>
          </cell>
        </row>
        <row r="5333">
          <cell r="A5333" t="str">
            <v>08.402.620/0002-40</v>
          </cell>
        </row>
        <row r="5334">
          <cell r="A5334" t="str">
            <v>08.411.589/0001-22</v>
          </cell>
        </row>
        <row r="5335">
          <cell r="A5335" t="str">
            <v>08.489.098/0001-02</v>
          </cell>
        </row>
        <row r="5336">
          <cell r="A5336" t="str">
            <v>08.494.403/0001-46</v>
          </cell>
        </row>
        <row r="5337">
          <cell r="A5337" t="str">
            <v>08.5.5.70./277--02</v>
          </cell>
        </row>
        <row r="5338">
          <cell r="A5338" t="str">
            <v>08.510.885/0001-80</v>
          </cell>
        </row>
        <row r="5339">
          <cell r="A5339" t="str">
            <v>08.510.885/0002-61</v>
          </cell>
        </row>
        <row r="5340">
          <cell r="A5340" t="str">
            <v>08.512.014/0001-04</v>
          </cell>
        </row>
        <row r="5341">
          <cell r="A5341" t="str">
            <v>08.539.181/0001-30</v>
          </cell>
        </row>
        <row r="5342">
          <cell r="A5342" t="str">
            <v>08.539.181/0005-64</v>
          </cell>
        </row>
        <row r="5343">
          <cell r="A5343" t="str">
            <v>08.547.432/0005-52</v>
          </cell>
        </row>
        <row r="5344">
          <cell r="A5344" t="str">
            <v>08.555.864/0001-81</v>
          </cell>
        </row>
        <row r="5345">
          <cell r="A5345" t="str">
            <v>08.565.897/0001-02</v>
          </cell>
        </row>
        <row r="5346">
          <cell r="A5346" t="str">
            <v>08.567.539/0017-04</v>
          </cell>
        </row>
        <row r="5347">
          <cell r="A5347" t="str">
            <v>08.578.031/0001-36</v>
          </cell>
        </row>
        <row r="5348">
          <cell r="A5348" t="str">
            <v>08.634.016/0001-68</v>
          </cell>
        </row>
        <row r="5349">
          <cell r="A5349" t="str">
            <v>08.647.463/0001-51</v>
          </cell>
        </row>
        <row r="5350">
          <cell r="A5350" t="str">
            <v>08.648.883/0001-52</v>
          </cell>
        </row>
        <row r="5351">
          <cell r="A5351" t="str">
            <v>08.656.142/0001-13</v>
          </cell>
        </row>
        <row r="5352">
          <cell r="A5352" t="str">
            <v>08.659.385/0001-05</v>
          </cell>
        </row>
        <row r="5353">
          <cell r="A5353" t="str">
            <v>08.672.446/0001-74</v>
          </cell>
        </row>
        <row r="5354">
          <cell r="A5354" t="str">
            <v>08.673.261/0001-84</v>
          </cell>
        </row>
        <row r="5355">
          <cell r="A5355" t="str">
            <v>08.7.1.63./587--91</v>
          </cell>
        </row>
        <row r="5356">
          <cell r="A5356" t="str">
            <v>08.730.731/0002-85</v>
          </cell>
        </row>
        <row r="5357">
          <cell r="A5357" t="str">
            <v>08.772.204/0001-52</v>
          </cell>
        </row>
        <row r="5358">
          <cell r="A5358" t="str">
            <v>08.777.708/0001-65</v>
          </cell>
        </row>
        <row r="5359">
          <cell r="A5359" t="str">
            <v>08.814.444/0001-72</v>
          </cell>
        </row>
        <row r="5360">
          <cell r="A5360" t="str">
            <v>08.816.563/0001-64</v>
          </cell>
        </row>
        <row r="5361">
          <cell r="A5361" t="str">
            <v>08.846.230/0001-88</v>
          </cell>
        </row>
        <row r="5362">
          <cell r="A5362" t="str">
            <v>08.881.690/0001-47</v>
          </cell>
        </row>
        <row r="5363">
          <cell r="A5363" t="str">
            <v>08.939.449/0001-21</v>
          </cell>
        </row>
        <row r="5364">
          <cell r="A5364" t="str">
            <v>08.964.934/0001-55</v>
          </cell>
        </row>
        <row r="5365">
          <cell r="A5365" t="str">
            <v>08.974.479/0001-79</v>
          </cell>
        </row>
        <row r="5366">
          <cell r="A5366" t="str">
            <v>08.989.394/0001-64</v>
          </cell>
        </row>
        <row r="5367">
          <cell r="A5367" t="str">
            <v>08.993.313/0001-08</v>
          </cell>
        </row>
        <row r="5368">
          <cell r="A5368" t="str">
            <v xml:space="preserve">081.704.247-47    </v>
          </cell>
        </row>
        <row r="5369">
          <cell r="A5369" t="str">
            <v xml:space="preserve">089.637.987-63    </v>
          </cell>
        </row>
        <row r="5370">
          <cell r="A5370" t="str">
            <v>09.0.9.86./237--00</v>
          </cell>
        </row>
        <row r="5371">
          <cell r="A5371" t="str">
            <v>09.028.465/0001-25</v>
          </cell>
        </row>
        <row r="5372">
          <cell r="A5372" t="str">
            <v>09.050.899/0001-21</v>
          </cell>
        </row>
        <row r="5373">
          <cell r="A5373" t="str">
            <v>09.052.507/0001-63</v>
          </cell>
        </row>
        <row r="5374">
          <cell r="A5374" t="str">
            <v>09.090.457/0001-09</v>
          </cell>
        </row>
        <row r="5375">
          <cell r="A5375" t="str">
            <v>09.102.393/0001-19</v>
          </cell>
        </row>
        <row r="5376">
          <cell r="A5376" t="str">
            <v>09.197.203/0001-94</v>
          </cell>
        </row>
        <row r="5377">
          <cell r="A5377" t="str">
            <v>09.243.163/0001-70</v>
          </cell>
        </row>
        <row r="5378">
          <cell r="A5378" t="str">
            <v>09.264.052/0001-40</v>
          </cell>
        </row>
        <row r="5379">
          <cell r="A5379" t="str">
            <v>09.286.691/0001-06</v>
          </cell>
        </row>
        <row r="5380">
          <cell r="A5380" t="str">
            <v>09.310.632/0001-26</v>
          </cell>
        </row>
        <row r="5381">
          <cell r="A5381" t="str">
            <v>09.351.818/0001-23</v>
          </cell>
        </row>
        <row r="5382">
          <cell r="A5382" t="str">
            <v>09.368.309/0001-03</v>
          </cell>
        </row>
        <row r="5383">
          <cell r="A5383" t="str">
            <v>09.382.573/0001-00</v>
          </cell>
        </row>
        <row r="5384">
          <cell r="A5384" t="str">
            <v>09.382.946/0001-34</v>
          </cell>
        </row>
        <row r="5385">
          <cell r="A5385" t="str">
            <v>09.392.341/0001-24</v>
          </cell>
        </row>
        <row r="5386">
          <cell r="A5386" t="str">
            <v>09.409.616/0001-95</v>
          </cell>
        </row>
        <row r="5387">
          <cell r="A5387" t="str">
            <v>09.411.448/0001-72</v>
          </cell>
        </row>
        <row r="5388">
          <cell r="A5388" t="str">
            <v>09.411.448/0004-15</v>
          </cell>
        </row>
        <row r="5389">
          <cell r="A5389" t="str">
            <v>09.415.886/0001-09</v>
          </cell>
        </row>
        <row r="5390">
          <cell r="A5390" t="str">
            <v>09.416.280/0002-79</v>
          </cell>
        </row>
        <row r="5391">
          <cell r="A5391" t="str">
            <v>09.418.310/0001-03</v>
          </cell>
        </row>
        <row r="5392">
          <cell r="A5392" t="str">
            <v>09.423.526/0001-59</v>
          </cell>
        </row>
        <row r="5393">
          <cell r="A5393" t="str">
            <v>09.426.420/0001-09</v>
          </cell>
        </row>
        <row r="5394">
          <cell r="A5394" t="str">
            <v>09.432.618/0001-03</v>
          </cell>
        </row>
        <row r="5395">
          <cell r="A5395" t="str">
            <v>09.465.584/0002-26</v>
          </cell>
        </row>
        <row r="5396">
          <cell r="A5396" t="str">
            <v>09.468.539/0001-44</v>
          </cell>
        </row>
        <row r="5397">
          <cell r="A5397" t="str">
            <v>09.468.950/0001-10</v>
          </cell>
        </row>
        <row r="5398">
          <cell r="A5398" t="str">
            <v>09.477.670/0006-82</v>
          </cell>
        </row>
        <row r="5399">
          <cell r="A5399" t="str">
            <v>09.489.295/0001-86</v>
          </cell>
        </row>
        <row r="5400">
          <cell r="A5400" t="str">
            <v>09.496.480/0002-89</v>
          </cell>
        </row>
        <row r="5401">
          <cell r="A5401" t="str">
            <v>09.497.876/0001-60</v>
          </cell>
        </row>
        <row r="5402">
          <cell r="A5402" t="str">
            <v>09.501.123/0001-80</v>
          </cell>
        </row>
        <row r="5403">
          <cell r="A5403" t="str">
            <v>09.507.195/0001-35</v>
          </cell>
        </row>
        <row r="5404">
          <cell r="A5404" t="str">
            <v>09.526.039/0001-11</v>
          </cell>
        </row>
        <row r="5405">
          <cell r="A5405" t="str">
            <v>09.530.197/0001-45</v>
          </cell>
        </row>
        <row r="5406">
          <cell r="A5406" t="str">
            <v>09.580.283/0001-62</v>
          </cell>
        </row>
        <row r="5407">
          <cell r="A5407" t="str">
            <v>09.580.283/0003-24</v>
          </cell>
        </row>
        <row r="5408">
          <cell r="A5408" t="str">
            <v>09.580.283/0006-77</v>
          </cell>
        </row>
        <row r="5409">
          <cell r="A5409" t="str">
            <v>09.598.970/0001-05</v>
          </cell>
        </row>
        <row r="5410">
          <cell r="A5410" t="str">
            <v>09.600.404/0001-90</v>
          </cell>
        </row>
        <row r="5411">
          <cell r="A5411" t="str">
            <v>09.719.188/0004-40</v>
          </cell>
        </row>
        <row r="5412">
          <cell r="A5412" t="str">
            <v>09.719.188/0005-20</v>
          </cell>
        </row>
        <row r="5413">
          <cell r="A5413" t="str">
            <v>09.772.435/0001-29</v>
          </cell>
        </row>
        <row r="5414">
          <cell r="A5414" t="str">
            <v>09.794.389/0001-69</v>
          </cell>
        </row>
        <row r="5415">
          <cell r="A5415" t="str">
            <v>09.795.030/0022-30</v>
          </cell>
        </row>
        <row r="5416">
          <cell r="A5416" t="str">
            <v>09.798.307/0002-35</v>
          </cell>
        </row>
        <row r="5417">
          <cell r="A5417" t="str">
            <v>09.800.483/0001-83</v>
          </cell>
        </row>
        <row r="5418">
          <cell r="A5418" t="str">
            <v>09.850.173/0002-54</v>
          </cell>
        </row>
        <row r="5419">
          <cell r="A5419" t="str">
            <v>09.863.853/0001-21</v>
          </cell>
        </row>
        <row r="5420">
          <cell r="A5420" t="str">
            <v>09.865.742/0002-35</v>
          </cell>
        </row>
        <row r="5421">
          <cell r="A5421" t="str">
            <v>09.9.4.38./867/-00</v>
          </cell>
        </row>
        <row r="5422">
          <cell r="A5422" t="str">
            <v>09.924.523/0001-07</v>
          </cell>
        </row>
        <row r="5423">
          <cell r="A5423" t="str">
            <v>09.951.823/0001-77</v>
          </cell>
        </row>
        <row r="5424">
          <cell r="A5424" t="str">
            <v>09.967.852/0001-27</v>
          </cell>
        </row>
        <row r="5425">
          <cell r="A5425" t="str">
            <v>09.967.852/0052-77</v>
          </cell>
        </row>
        <row r="5426">
          <cell r="A5426" t="str">
            <v>09.967.852/0061-68</v>
          </cell>
        </row>
        <row r="5427">
          <cell r="A5427" t="str">
            <v>09.967.852/0124-86</v>
          </cell>
        </row>
        <row r="5428">
          <cell r="A5428" t="str">
            <v>09.989.120/0022-62</v>
          </cell>
        </row>
        <row r="5429">
          <cell r="A5429" t="str">
            <v>09.996.919/0001-51</v>
          </cell>
        </row>
        <row r="5430">
          <cell r="A5430" t="str">
            <v xml:space="preserve">092.329.666-20    </v>
          </cell>
        </row>
        <row r="5431">
          <cell r="A5431" t="str">
            <v>10.069.599/0001-73</v>
          </cell>
        </row>
        <row r="5432">
          <cell r="A5432" t="str">
            <v>10.154.102/0001-15</v>
          </cell>
        </row>
        <row r="5433">
          <cell r="A5433" t="str">
            <v>10.2.0.63./157--17</v>
          </cell>
        </row>
        <row r="5434">
          <cell r="A5434" t="str">
            <v>10.230.480/0001-30</v>
          </cell>
        </row>
        <row r="5435">
          <cell r="A5435" t="str">
            <v>10.230.480/0019-60</v>
          </cell>
        </row>
        <row r="5436">
          <cell r="A5436" t="str">
            <v>10.230.670/0001-58</v>
          </cell>
        </row>
        <row r="5437">
          <cell r="A5437" t="str">
            <v>10.267.201/0006-18</v>
          </cell>
        </row>
        <row r="5438">
          <cell r="A5438" t="str">
            <v>10.267.250/0001-46</v>
          </cell>
        </row>
        <row r="5439">
          <cell r="A5439" t="str">
            <v>10.318.806/0036-06</v>
          </cell>
        </row>
        <row r="5440">
          <cell r="A5440" t="str">
            <v>10.320.422/0001-06</v>
          </cell>
        </row>
        <row r="5441">
          <cell r="A5441" t="str">
            <v>10.320.422/0002-89</v>
          </cell>
        </row>
        <row r="5442">
          <cell r="A5442" t="str">
            <v>10.330.389/0007-82</v>
          </cell>
        </row>
        <row r="5443">
          <cell r="A5443" t="str">
            <v>10.382.554/0001/54</v>
          </cell>
        </row>
        <row r="5444">
          <cell r="A5444" t="str">
            <v>10.385.938/0001-20</v>
          </cell>
        </row>
        <row r="5445">
          <cell r="A5445" t="str">
            <v>10.389.815/0001-68</v>
          </cell>
        </row>
        <row r="5446">
          <cell r="A5446" t="str">
            <v>10.394.526/0001-57</v>
          </cell>
        </row>
        <row r="5447">
          <cell r="A5447" t="str">
            <v>10.4.3.87./427--53</v>
          </cell>
        </row>
        <row r="5448">
          <cell r="A5448" t="str">
            <v>10.473.361/0001-09</v>
          </cell>
        </row>
        <row r="5449">
          <cell r="A5449" t="str">
            <v>10.484.061/0001-25</v>
          </cell>
        </row>
        <row r="5450">
          <cell r="A5450" t="str">
            <v>10.486.678/0001-80</v>
          </cell>
        </row>
        <row r="5451">
          <cell r="A5451" t="str">
            <v>10.498.061/0001-84</v>
          </cell>
        </row>
        <row r="5452">
          <cell r="A5452" t="str">
            <v>10.521.540/0001-74</v>
          </cell>
        </row>
        <row r="5453">
          <cell r="A5453" t="str">
            <v>10.533.503/0001-86</v>
          </cell>
        </row>
        <row r="5454">
          <cell r="A5454" t="str">
            <v>10.544.021/0001-21</v>
          </cell>
        </row>
        <row r="5455">
          <cell r="A5455" t="str">
            <v>10.559.383/0001-96</v>
          </cell>
        </row>
        <row r="5456">
          <cell r="A5456" t="str">
            <v>10.565.901/0001-84</v>
          </cell>
        </row>
        <row r="5457">
          <cell r="A5457" t="str">
            <v>10.570.414/0003-71</v>
          </cell>
        </row>
        <row r="5458">
          <cell r="A5458" t="str">
            <v>10.572.345/0001-73</v>
          </cell>
        </row>
        <row r="5459">
          <cell r="A5459" t="str">
            <v>10.582.062/0001-02</v>
          </cell>
        </row>
        <row r="5460">
          <cell r="A5460" t="str">
            <v>10.583.219/0001-14</v>
          </cell>
        </row>
        <row r="5461">
          <cell r="A5461" t="str">
            <v>10.588.317/0001-44</v>
          </cell>
        </row>
        <row r="5462">
          <cell r="A5462" t="str">
            <v>10.593.945/0001-18</v>
          </cell>
        </row>
        <row r="5463">
          <cell r="A5463" t="str">
            <v>10.595.643/0001-89</v>
          </cell>
        </row>
        <row r="5464">
          <cell r="A5464" t="str">
            <v>10.601.896/0001-18</v>
          </cell>
        </row>
        <row r="5465">
          <cell r="A5465" t="str">
            <v>10.617.280/0001-35</v>
          </cell>
        </row>
        <row r="5466">
          <cell r="A5466" t="str">
            <v>10.633.022/0001-42</v>
          </cell>
        </row>
        <row r="5467">
          <cell r="A5467" t="str">
            <v>10.644.888/0001-59</v>
          </cell>
        </row>
        <row r="5468">
          <cell r="A5468" t="str">
            <v>10.657.302/0001-90</v>
          </cell>
        </row>
        <row r="5469">
          <cell r="A5469" t="str">
            <v>10.671.014/0001-90</v>
          </cell>
        </row>
        <row r="5470">
          <cell r="A5470" t="str">
            <v>10.696.680/0001-83</v>
          </cell>
        </row>
        <row r="5471">
          <cell r="A5471" t="str">
            <v>10.703.379/0003-11</v>
          </cell>
        </row>
        <row r="5472">
          <cell r="A5472" t="str">
            <v>10.714.194/0001-40</v>
          </cell>
        </row>
        <row r="5473">
          <cell r="A5473" t="str">
            <v>10.749.893/0001-26</v>
          </cell>
        </row>
        <row r="5474">
          <cell r="A5474" t="str">
            <v>10.759.850/0001-21</v>
          </cell>
        </row>
        <row r="5475">
          <cell r="A5475" t="str">
            <v>10.778.470/0001-34</v>
          </cell>
        </row>
        <row r="5476">
          <cell r="A5476" t="str">
            <v>10.779.833/0001-56</v>
          </cell>
        </row>
        <row r="5477">
          <cell r="A5477" t="str">
            <v>10.788.156/0001-32</v>
          </cell>
        </row>
        <row r="5478">
          <cell r="A5478" t="str">
            <v>10.788.412/0001-91</v>
          </cell>
        </row>
        <row r="5479">
          <cell r="A5479" t="str">
            <v>10.788.628/000/-23</v>
          </cell>
        </row>
        <row r="5480">
          <cell r="A5480" t="str">
            <v>10.788.628/0001-57</v>
          </cell>
        </row>
        <row r="5481">
          <cell r="A5481" t="str">
            <v>10.788.628/0001-57</v>
          </cell>
        </row>
        <row r="5482">
          <cell r="A5482" t="str">
            <v>10.788.628/0001-57</v>
          </cell>
        </row>
        <row r="5483">
          <cell r="A5483" t="str">
            <v>10.788.628/0001-57</v>
          </cell>
        </row>
        <row r="5484">
          <cell r="A5484" t="str">
            <v>10.788.628/0001-57</v>
          </cell>
        </row>
        <row r="5485">
          <cell r="A5485" t="str">
            <v>10.788.628/0001-57</v>
          </cell>
        </row>
        <row r="5486">
          <cell r="A5486" t="str">
            <v>10.788.628/0001-57</v>
          </cell>
        </row>
        <row r="5487">
          <cell r="A5487" t="str">
            <v>10.788.628/0001-57</v>
          </cell>
        </row>
        <row r="5488">
          <cell r="A5488" t="str">
            <v>10.788.628/0001-57</v>
          </cell>
        </row>
        <row r="5489">
          <cell r="A5489" t="str">
            <v>10.788.628/0001-57</v>
          </cell>
        </row>
        <row r="5490">
          <cell r="A5490" t="str">
            <v>10.788.628/0001-57</v>
          </cell>
        </row>
        <row r="5491">
          <cell r="A5491" t="str">
            <v>10.788.628/0001-57</v>
          </cell>
        </row>
        <row r="5492">
          <cell r="A5492" t="str">
            <v>10.788.628/0001-57</v>
          </cell>
        </row>
        <row r="5493">
          <cell r="A5493" t="str">
            <v>10.788.628/0001-57</v>
          </cell>
        </row>
        <row r="5494">
          <cell r="A5494" t="str">
            <v>10.788.628/0001-57</v>
          </cell>
        </row>
        <row r="5495">
          <cell r="A5495" t="str">
            <v>10.788.628/0001-57</v>
          </cell>
        </row>
        <row r="5496">
          <cell r="A5496" t="str">
            <v>10.788.628/0001-57</v>
          </cell>
        </row>
        <row r="5497">
          <cell r="A5497" t="str">
            <v>10.788.628/0001-57</v>
          </cell>
        </row>
        <row r="5498">
          <cell r="A5498" t="str">
            <v>10.788.628/0001-57</v>
          </cell>
        </row>
        <row r="5499">
          <cell r="A5499" t="str">
            <v>10.788.628/0001-57</v>
          </cell>
        </row>
        <row r="5500">
          <cell r="A5500" t="str">
            <v>10.788.628/0001-57</v>
          </cell>
        </row>
        <row r="5501">
          <cell r="A5501" t="str">
            <v>10.788.628/0001-57</v>
          </cell>
        </row>
        <row r="5502">
          <cell r="A5502" t="str">
            <v>10.788.628/0001-57</v>
          </cell>
        </row>
        <row r="5503">
          <cell r="A5503" t="str">
            <v>10.788.628/0001-57</v>
          </cell>
        </row>
        <row r="5504">
          <cell r="A5504" t="str">
            <v>10.788.628/0001-57</v>
          </cell>
        </row>
        <row r="5505">
          <cell r="A5505" t="str">
            <v>10.788.628/0001-57</v>
          </cell>
        </row>
        <row r="5506">
          <cell r="A5506" t="str">
            <v>10.788.628/0001-57</v>
          </cell>
        </row>
        <row r="5507">
          <cell r="A5507" t="str">
            <v>10.788.628/0001-57</v>
          </cell>
        </row>
        <row r="5508">
          <cell r="A5508" t="str">
            <v>10.788.628/0001-57</v>
          </cell>
        </row>
        <row r="5509">
          <cell r="A5509" t="str">
            <v>10.788.628/0001-57</v>
          </cell>
        </row>
        <row r="5510">
          <cell r="A5510" t="str">
            <v>10.788.628/0001-57</v>
          </cell>
        </row>
        <row r="5511">
          <cell r="A5511" t="str">
            <v>10.788.628/0001-57</v>
          </cell>
        </row>
        <row r="5512">
          <cell r="A5512" t="str">
            <v>10.788.628/0001-57</v>
          </cell>
        </row>
        <row r="5513">
          <cell r="A5513" t="str">
            <v>10.788.628/0001-57</v>
          </cell>
        </row>
        <row r="5514">
          <cell r="A5514" t="str">
            <v>10.788.628/0001-57</v>
          </cell>
        </row>
        <row r="5515">
          <cell r="A5515" t="str">
            <v>10.788.628/0001-57</v>
          </cell>
        </row>
        <row r="5516">
          <cell r="A5516" t="str">
            <v>10.788.628/0001-57</v>
          </cell>
        </row>
        <row r="5517">
          <cell r="A5517" t="str">
            <v>10.788.628/0001-57</v>
          </cell>
        </row>
        <row r="5518">
          <cell r="A5518" t="str">
            <v>10.788.628/0001-57</v>
          </cell>
        </row>
        <row r="5519">
          <cell r="A5519" t="str">
            <v>10.788.628/0001-57</v>
          </cell>
        </row>
        <row r="5520">
          <cell r="A5520" t="str">
            <v>10.788.628/0001-57</v>
          </cell>
        </row>
        <row r="5521">
          <cell r="A5521" t="str">
            <v>10.788.628/0001-57</v>
          </cell>
        </row>
        <row r="5522">
          <cell r="A5522" t="str">
            <v>10.788.628/0001-57</v>
          </cell>
        </row>
        <row r="5523">
          <cell r="A5523" t="str">
            <v>10.788.628/0001-57</v>
          </cell>
        </row>
        <row r="5524">
          <cell r="A5524" t="str">
            <v>10.788.628/0001-57</v>
          </cell>
        </row>
        <row r="5525">
          <cell r="A5525" t="str">
            <v>10.788.628/0001-57</v>
          </cell>
        </row>
        <row r="5526">
          <cell r="A5526" t="str">
            <v>10.788.628/0001-57</v>
          </cell>
        </row>
        <row r="5527">
          <cell r="A5527" t="str">
            <v>10.788.628/0001-57</v>
          </cell>
        </row>
        <row r="5528">
          <cell r="A5528" t="str">
            <v>10.788.628/0001-57</v>
          </cell>
        </row>
        <row r="5529">
          <cell r="A5529" t="str">
            <v>10.788.628/0001-57</v>
          </cell>
        </row>
        <row r="5530">
          <cell r="A5530" t="str">
            <v>10.788.628/0001-57</v>
          </cell>
        </row>
        <row r="5531">
          <cell r="A5531" t="str">
            <v>10.788.628/0001-57</v>
          </cell>
        </row>
        <row r="5532">
          <cell r="A5532" t="str">
            <v>10.788.628/0001-57</v>
          </cell>
        </row>
        <row r="5533">
          <cell r="A5533" t="str">
            <v>10.788.628/0001-57</v>
          </cell>
        </row>
        <row r="5534">
          <cell r="A5534" t="str">
            <v>10.788.628/0001-57</v>
          </cell>
        </row>
        <row r="5535">
          <cell r="A5535" t="str">
            <v>10.788.628/0001-57</v>
          </cell>
        </row>
        <row r="5536">
          <cell r="A5536" t="str">
            <v>10.788.628/0001-57</v>
          </cell>
        </row>
        <row r="5537">
          <cell r="A5537" t="str">
            <v>10.788.628/0001-57</v>
          </cell>
        </row>
        <row r="5538">
          <cell r="A5538" t="str">
            <v>10.788.628/0001-57</v>
          </cell>
        </row>
        <row r="5539">
          <cell r="A5539" t="str">
            <v>10.788.628/0001-57</v>
          </cell>
        </row>
        <row r="5540">
          <cell r="A5540" t="str">
            <v>10.788.628/0001-57</v>
          </cell>
        </row>
        <row r="5541">
          <cell r="A5541" t="str">
            <v>10.788.628/0001-57</v>
          </cell>
        </row>
        <row r="5542">
          <cell r="A5542" t="str">
            <v>10.788.628/0001-57</v>
          </cell>
        </row>
        <row r="5543">
          <cell r="A5543" t="str">
            <v>10.788.628/0001-57</v>
          </cell>
        </row>
        <row r="5544">
          <cell r="A5544" t="str">
            <v>10.788.628/0001-57</v>
          </cell>
        </row>
        <row r="5545">
          <cell r="A5545" t="str">
            <v>10.788.628/0001-57</v>
          </cell>
        </row>
        <row r="5546">
          <cell r="A5546" t="str">
            <v>10.788.628/0001-57</v>
          </cell>
        </row>
        <row r="5547">
          <cell r="A5547" t="str">
            <v>10.788.628/0001-57</v>
          </cell>
        </row>
        <row r="5548">
          <cell r="A5548" t="str">
            <v>10.788.628/0001-57</v>
          </cell>
        </row>
        <row r="5549">
          <cell r="A5549" t="str">
            <v>10.788.628/0001-57</v>
          </cell>
        </row>
        <row r="5550">
          <cell r="A5550" t="str">
            <v>10.788.628/0001-57</v>
          </cell>
        </row>
        <row r="5551">
          <cell r="A5551" t="str">
            <v>10.788.628/0001-57</v>
          </cell>
        </row>
        <row r="5552">
          <cell r="A5552" t="str">
            <v>10.788.628/0001-57</v>
          </cell>
        </row>
        <row r="5553">
          <cell r="A5553" t="str">
            <v>10.788.628/0001-57</v>
          </cell>
        </row>
        <row r="5554">
          <cell r="A5554" t="str">
            <v>10.788.628/0001-57</v>
          </cell>
        </row>
        <row r="5555">
          <cell r="A5555" t="str">
            <v>10.788.628/0001-57</v>
          </cell>
        </row>
        <row r="5556">
          <cell r="A5556" t="str">
            <v>10.788.628/0001-57</v>
          </cell>
        </row>
        <row r="5557">
          <cell r="A5557" t="str">
            <v>10.788.628/0001-57</v>
          </cell>
        </row>
        <row r="5558">
          <cell r="A5558" t="str">
            <v>10.788.628/0001-57</v>
          </cell>
        </row>
        <row r="5559">
          <cell r="A5559" t="str">
            <v>10.788.628/0001-57</v>
          </cell>
        </row>
        <row r="5560">
          <cell r="A5560" t="str">
            <v>10.788.628/0001-57</v>
          </cell>
        </row>
        <row r="5561">
          <cell r="A5561" t="str">
            <v>10.788.628/0001-57</v>
          </cell>
        </row>
        <row r="5562">
          <cell r="A5562" t="str">
            <v>10.788.628/0001-57</v>
          </cell>
        </row>
        <row r="5563">
          <cell r="A5563" t="str">
            <v>10.788.628/0001-57</v>
          </cell>
        </row>
        <row r="5564">
          <cell r="A5564" t="str">
            <v>10.788.628/0001-57</v>
          </cell>
        </row>
        <row r="5565">
          <cell r="A5565" t="str">
            <v>10.788.628/0001-57</v>
          </cell>
        </row>
        <row r="5566">
          <cell r="A5566" t="str">
            <v>10.788.628/0001-57</v>
          </cell>
        </row>
        <row r="5567">
          <cell r="A5567" t="str">
            <v>10.788.628/0001-57</v>
          </cell>
        </row>
        <row r="5568">
          <cell r="A5568" t="str">
            <v>10.788.628/0001-57</v>
          </cell>
        </row>
        <row r="5569">
          <cell r="A5569" t="str">
            <v>10.788.628/0001-57</v>
          </cell>
        </row>
        <row r="5570">
          <cell r="A5570" t="str">
            <v>10.788.628/0001-57</v>
          </cell>
        </row>
        <row r="5571">
          <cell r="A5571" t="str">
            <v>10.788.628/0001-57</v>
          </cell>
        </row>
        <row r="5572">
          <cell r="A5572" t="str">
            <v>10.788.628/0001-57</v>
          </cell>
        </row>
        <row r="5573">
          <cell r="A5573" t="str">
            <v>10.788.628/0001-57</v>
          </cell>
        </row>
        <row r="5574">
          <cell r="A5574" t="str">
            <v>10.788.628/0001-57</v>
          </cell>
        </row>
        <row r="5575">
          <cell r="A5575" t="str">
            <v>10.788.628/0001-57</v>
          </cell>
        </row>
        <row r="5576">
          <cell r="A5576" t="str">
            <v>10.788.628/0001-57</v>
          </cell>
        </row>
        <row r="5577">
          <cell r="A5577" t="str">
            <v>10.788.628/0001-57</v>
          </cell>
        </row>
        <row r="5578">
          <cell r="A5578" t="str">
            <v>10.788.628/0001-57</v>
          </cell>
        </row>
        <row r="5579">
          <cell r="A5579" t="str">
            <v>10.788.628/0001-57</v>
          </cell>
        </row>
        <row r="5580">
          <cell r="A5580" t="str">
            <v>10.788.628/0001-57</v>
          </cell>
        </row>
        <row r="5581">
          <cell r="A5581" t="str">
            <v>10.788.628/0001-57</v>
          </cell>
        </row>
        <row r="5582">
          <cell r="A5582" t="str">
            <v>10.788.628/0001-57</v>
          </cell>
        </row>
        <row r="5583">
          <cell r="A5583" t="str">
            <v>10.788.628/0001-57</v>
          </cell>
        </row>
        <row r="5584">
          <cell r="A5584" t="str">
            <v>10.788.628/0001-57</v>
          </cell>
        </row>
        <row r="5585">
          <cell r="A5585" t="str">
            <v>10.788.628/0001-57</v>
          </cell>
        </row>
        <row r="5586">
          <cell r="A5586" t="str">
            <v>10.788.628/0001-57</v>
          </cell>
        </row>
        <row r="5587">
          <cell r="A5587" t="str">
            <v>10.788.628/0001-57</v>
          </cell>
        </row>
        <row r="5588">
          <cell r="A5588" t="str">
            <v>10.788.628/0001-57</v>
          </cell>
        </row>
        <row r="5589">
          <cell r="A5589" t="str">
            <v>10.788.628/0001-57</v>
          </cell>
        </row>
        <row r="5590">
          <cell r="A5590" t="str">
            <v>10.788.628/0001-57</v>
          </cell>
        </row>
        <row r="5591">
          <cell r="A5591" t="str">
            <v>10.788.628/0001-57</v>
          </cell>
        </row>
        <row r="5592">
          <cell r="A5592" t="str">
            <v>10.788.628/0001-57</v>
          </cell>
        </row>
        <row r="5593">
          <cell r="A5593" t="str">
            <v>10.788.628/0001-57</v>
          </cell>
        </row>
        <row r="5594">
          <cell r="A5594" t="str">
            <v>10.788.628/0001-57</v>
          </cell>
        </row>
        <row r="5595">
          <cell r="A5595" t="str">
            <v>10.788.628/0001-57</v>
          </cell>
        </row>
        <row r="5596">
          <cell r="A5596" t="str">
            <v>10.788.628/0001-57</v>
          </cell>
        </row>
        <row r="5597">
          <cell r="A5597" t="str">
            <v>10.788.628/0001-57</v>
          </cell>
        </row>
        <row r="5598">
          <cell r="A5598" t="str">
            <v>10.788.628/0001-57</v>
          </cell>
        </row>
        <row r="5599">
          <cell r="A5599" t="str">
            <v>10.788.628/0001-57</v>
          </cell>
        </row>
        <row r="5600">
          <cell r="A5600" t="str">
            <v>10.788.628/0001-57</v>
          </cell>
        </row>
        <row r="5601">
          <cell r="A5601" t="str">
            <v>10.788.628/0001-57</v>
          </cell>
        </row>
        <row r="5602">
          <cell r="A5602" t="str">
            <v>10.788.628/0001-57</v>
          </cell>
        </row>
        <row r="5603">
          <cell r="A5603" t="str">
            <v>10.788.628/0001-57</v>
          </cell>
        </row>
        <row r="5604">
          <cell r="A5604" t="str">
            <v>10.788.628/0001-57</v>
          </cell>
        </row>
        <row r="5605">
          <cell r="A5605" t="str">
            <v>10.788.628/0001-57</v>
          </cell>
        </row>
        <row r="5606">
          <cell r="A5606" t="str">
            <v>10.788.628/0001-57</v>
          </cell>
        </row>
        <row r="5607">
          <cell r="A5607" t="str">
            <v>10.788.628/0001-57</v>
          </cell>
        </row>
        <row r="5608">
          <cell r="A5608" t="str">
            <v>10.788.628/0001-57</v>
          </cell>
        </row>
        <row r="5609">
          <cell r="A5609" t="str">
            <v>10.788.628/0001-57</v>
          </cell>
        </row>
        <row r="5610">
          <cell r="A5610" t="str">
            <v>10.788.628/0001-57</v>
          </cell>
        </row>
        <row r="5611">
          <cell r="A5611" t="str">
            <v>10.788.628/0001-57</v>
          </cell>
        </row>
        <row r="5612">
          <cell r="A5612" t="str">
            <v>10.788.628/0001-57</v>
          </cell>
        </row>
        <row r="5613">
          <cell r="A5613" t="str">
            <v>10.788.628/0001-57</v>
          </cell>
        </row>
        <row r="5614">
          <cell r="A5614" t="str">
            <v>10.788.628/0001-57</v>
          </cell>
        </row>
        <row r="5615">
          <cell r="A5615" t="str">
            <v>10.788.628/0001-57</v>
          </cell>
        </row>
        <row r="5616">
          <cell r="A5616" t="str">
            <v>10.788.628/0001-57</v>
          </cell>
        </row>
        <row r="5617">
          <cell r="A5617" t="str">
            <v>10.788.628/0001-57</v>
          </cell>
        </row>
        <row r="5618">
          <cell r="A5618" t="str">
            <v>10.788.628/0001-57</v>
          </cell>
        </row>
        <row r="5619">
          <cell r="A5619" t="str">
            <v>10.788.628/0001-57</v>
          </cell>
        </row>
        <row r="5620">
          <cell r="A5620" t="str">
            <v>10.788.628/0001-57</v>
          </cell>
        </row>
        <row r="5621">
          <cell r="A5621" t="str">
            <v>10.788.628/0001-57</v>
          </cell>
        </row>
        <row r="5622">
          <cell r="A5622" t="str">
            <v>10.788.628/0001-57</v>
          </cell>
        </row>
        <row r="5623">
          <cell r="A5623" t="str">
            <v>10.788.628/0001-57</v>
          </cell>
        </row>
        <row r="5624">
          <cell r="A5624" t="str">
            <v>10.788.628/0001-57</v>
          </cell>
        </row>
        <row r="5625">
          <cell r="A5625" t="str">
            <v>10.788.628/0001-57</v>
          </cell>
        </row>
        <row r="5626">
          <cell r="A5626" t="str">
            <v>10.788.628/0001-57</v>
          </cell>
        </row>
        <row r="5627">
          <cell r="A5627" t="str">
            <v>10.788.628/0001-57</v>
          </cell>
        </row>
        <row r="5628">
          <cell r="A5628" t="str">
            <v>10.788.628/0001-57</v>
          </cell>
        </row>
        <row r="5629">
          <cell r="A5629" t="str">
            <v>10.788.628/0001-57</v>
          </cell>
        </row>
        <row r="5630">
          <cell r="A5630" t="str">
            <v>10.788.628/0001-57</v>
          </cell>
        </row>
        <row r="5631">
          <cell r="A5631" t="str">
            <v>10.788.628/0001-57</v>
          </cell>
        </row>
        <row r="5632">
          <cell r="A5632" t="str">
            <v>10.788.628/0001-57</v>
          </cell>
        </row>
        <row r="5633">
          <cell r="A5633" t="str">
            <v>10.788.628/0001-57</v>
          </cell>
        </row>
        <row r="5634">
          <cell r="A5634" t="str">
            <v>10.788.628/0001-57</v>
          </cell>
        </row>
        <row r="5635">
          <cell r="A5635" t="str">
            <v>10.788.628/0001-57</v>
          </cell>
        </row>
        <row r="5636">
          <cell r="A5636" t="str">
            <v>10.788.628/0001-57</v>
          </cell>
        </row>
        <row r="5637">
          <cell r="A5637" t="str">
            <v>10.788.628/0001-57</v>
          </cell>
        </row>
        <row r="5638">
          <cell r="A5638" t="str">
            <v>10.788.628/0001-57</v>
          </cell>
        </row>
        <row r="5639">
          <cell r="A5639" t="str">
            <v>10.788.628/0001-57</v>
          </cell>
        </row>
        <row r="5640">
          <cell r="A5640" t="str">
            <v>10.788.628/0001-57</v>
          </cell>
        </row>
        <row r="5641">
          <cell r="A5641" t="str">
            <v>10.788.628/0001-57</v>
          </cell>
        </row>
        <row r="5642">
          <cell r="A5642" t="str">
            <v>10.788.628/0001-57</v>
          </cell>
        </row>
        <row r="5643">
          <cell r="A5643" t="str">
            <v>10.788.628/0001-57</v>
          </cell>
        </row>
        <row r="5644">
          <cell r="A5644" t="str">
            <v>10.788.628/0001-57</v>
          </cell>
        </row>
        <row r="5645">
          <cell r="A5645" t="str">
            <v>10.788.628/0001-57</v>
          </cell>
        </row>
        <row r="5646">
          <cell r="A5646" t="str">
            <v>10.788.628/0001-57</v>
          </cell>
        </row>
        <row r="5647">
          <cell r="A5647" t="str">
            <v>10.788.628/0001-57</v>
          </cell>
        </row>
        <row r="5648">
          <cell r="A5648" t="str">
            <v>10.788.628/0001-57</v>
          </cell>
        </row>
        <row r="5649">
          <cell r="A5649" t="str">
            <v>10.788.628/0001-57</v>
          </cell>
        </row>
        <row r="5650">
          <cell r="A5650" t="str">
            <v>10.788.628/0001-57</v>
          </cell>
        </row>
        <row r="5651">
          <cell r="A5651" t="str">
            <v>10.788.628/0001-57</v>
          </cell>
        </row>
        <row r="5652">
          <cell r="A5652" t="str">
            <v>10.788.628/0001-57</v>
          </cell>
        </row>
        <row r="5653">
          <cell r="A5653" t="str">
            <v>10.788.628/0001-57</v>
          </cell>
        </row>
        <row r="5654">
          <cell r="A5654" t="str">
            <v>10.788.628/0001-57</v>
          </cell>
        </row>
        <row r="5655">
          <cell r="A5655" t="str">
            <v>10.788.628/0001-57</v>
          </cell>
        </row>
        <row r="5656">
          <cell r="A5656" t="str">
            <v>10.788.628/0001-57</v>
          </cell>
        </row>
        <row r="5657">
          <cell r="A5657" t="str">
            <v>10.788.628/0001-57</v>
          </cell>
        </row>
        <row r="5658">
          <cell r="A5658" t="str">
            <v>10.788.628/0001-57</v>
          </cell>
        </row>
        <row r="5659">
          <cell r="A5659" t="str">
            <v>10.788.628/0001-57</v>
          </cell>
        </row>
        <row r="5660">
          <cell r="A5660" t="str">
            <v>10.788.628/0001-57</v>
          </cell>
        </row>
        <row r="5661">
          <cell r="A5661" t="str">
            <v>10.788.628/0001-57</v>
          </cell>
        </row>
        <row r="5662">
          <cell r="A5662" t="str">
            <v>10.788.628/0001-57</v>
          </cell>
        </row>
        <row r="5663">
          <cell r="A5663" t="str">
            <v>10.788.628/0001-57</v>
          </cell>
        </row>
        <row r="5664">
          <cell r="A5664" t="str">
            <v>10.788.628/0001-57</v>
          </cell>
        </row>
        <row r="5665">
          <cell r="A5665" t="str">
            <v>10.788.628/0001-57</v>
          </cell>
        </row>
        <row r="5666">
          <cell r="A5666" t="str">
            <v>10.788.628/0001-57</v>
          </cell>
        </row>
        <row r="5667">
          <cell r="A5667" t="str">
            <v>10.788.628/0001-57</v>
          </cell>
        </row>
        <row r="5668">
          <cell r="A5668" t="str">
            <v>10.788.628/0001-57</v>
          </cell>
        </row>
        <row r="5669">
          <cell r="A5669" t="str">
            <v>10.788.628/0001-57</v>
          </cell>
        </row>
        <row r="5670">
          <cell r="A5670" t="str">
            <v>10.788.628/0001-57</v>
          </cell>
        </row>
        <row r="5671">
          <cell r="A5671" t="str">
            <v>10.788.628/0001-57</v>
          </cell>
        </row>
        <row r="5672">
          <cell r="A5672" t="str">
            <v>10.788.628/0001-57</v>
          </cell>
        </row>
        <row r="5673">
          <cell r="A5673" t="str">
            <v>10.788.628/0001-57</v>
          </cell>
        </row>
        <row r="5674">
          <cell r="A5674" t="str">
            <v>10.788.628/0001-57</v>
          </cell>
        </row>
        <row r="5675">
          <cell r="A5675" t="str">
            <v>10.788.628/0001-57</v>
          </cell>
        </row>
        <row r="5676">
          <cell r="A5676" t="str">
            <v>10.788.628/0001-57</v>
          </cell>
        </row>
        <row r="5677">
          <cell r="A5677" t="str">
            <v>10.788.628/0001-57</v>
          </cell>
        </row>
        <row r="5678">
          <cell r="A5678" t="str">
            <v>10.788.628/0001-57</v>
          </cell>
        </row>
        <row r="5679">
          <cell r="A5679" t="str">
            <v>10.788.628/0001-57</v>
          </cell>
        </row>
        <row r="5680">
          <cell r="A5680" t="str">
            <v>10.788.628/0001-57</v>
          </cell>
        </row>
        <row r="5681">
          <cell r="A5681" t="str">
            <v>10.788.628/0001-57</v>
          </cell>
        </row>
        <row r="5682">
          <cell r="A5682" t="str">
            <v>10.788.628/0001-57</v>
          </cell>
        </row>
        <row r="5683">
          <cell r="A5683" t="str">
            <v>10.788.628/0001-57</v>
          </cell>
        </row>
        <row r="5684">
          <cell r="A5684" t="str">
            <v>10.788.628/0001-57</v>
          </cell>
        </row>
        <row r="5685">
          <cell r="A5685" t="str">
            <v>10.788.628/0001-57</v>
          </cell>
        </row>
        <row r="5686">
          <cell r="A5686" t="str">
            <v>10.788.628/0001-57</v>
          </cell>
        </row>
        <row r="5687">
          <cell r="A5687" t="str">
            <v>10.788.628/0001-57</v>
          </cell>
        </row>
        <row r="5688">
          <cell r="A5688" t="str">
            <v>10.788.628/0001-57</v>
          </cell>
        </row>
        <row r="5689">
          <cell r="A5689" t="str">
            <v>10.788.628/0001-57</v>
          </cell>
        </row>
        <row r="5690">
          <cell r="A5690" t="str">
            <v>10.788.628/0001-57</v>
          </cell>
        </row>
        <row r="5691">
          <cell r="A5691" t="str">
            <v>10.788.628/0001-57</v>
          </cell>
        </row>
        <row r="5692">
          <cell r="A5692" t="str">
            <v>10.788.628/0001-57</v>
          </cell>
        </row>
        <row r="5693">
          <cell r="A5693" t="str">
            <v>10.788.628/0001-57</v>
          </cell>
        </row>
        <row r="5694">
          <cell r="A5694" t="str">
            <v>10.788.628/0001-57</v>
          </cell>
        </row>
        <row r="5695">
          <cell r="A5695" t="str">
            <v>10.788.628/0001-57</v>
          </cell>
        </row>
        <row r="5696">
          <cell r="A5696" t="str">
            <v>10.788.628/0001-57</v>
          </cell>
        </row>
        <row r="5697">
          <cell r="A5697" t="str">
            <v>10.788.628/0001-57</v>
          </cell>
        </row>
        <row r="5698">
          <cell r="A5698" t="str">
            <v>10.788.628/0001-57</v>
          </cell>
        </row>
        <row r="5699">
          <cell r="A5699" t="str">
            <v>10.788.628/0001-57</v>
          </cell>
        </row>
        <row r="5700">
          <cell r="A5700" t="str">
            <v>10.788.628/0001-57</v>
          </cell>
        </row>
        <row r="5701">
          <cell r="A5701" t="str">
            <v>10.788.628/0001-57</v>
          </cell>
        </row>
        <row r="5702">
          <cell r="A5702" t="str">
            <v>10.788.628/0001-57</v>
          </cell>
        </row>
        <row r="5703">
          <cell r="A5703" t="str">
            <v>10.788.628/0001-57</v>
          </cell>
        </row>
        <row r="5704">
          <cell r="A5704" t="str">
            <v>10.788.628/0001-57</v>
          </cell>
        </row>
        <row r="5705">
          <cell r="A5705" t="str">
            <v>10.788.628/0001-57</v>
          </cell>
        </row>
        <row r="5706">
          <cell r="A5706" t="str">
            <v>10.788.628/0001-57</v>
          </cell>
        </row>
        <row r="5707">
          <cell r="A5707" t="str">
            <v>10.788.628/0001-57</v>
          </cell>
        </row>
        <row r="5708">
          <cell r="A5708" t="str">
            <v>10.788.628/0001-57</v>
          </cell>
        </row>
        <row r="5709">
          <cell r="A5709" t="str">
            <v>10.788.628/0001-57</v>
          </cell>
        </row>
        <row r="5710">
          <cell r="A5710" t="str">
            <v>10.788.628/0001-57</v>
          </cell>
        </row>
        <row r="5711">
          <cell r="A5711" t="str">
            <v>10.788.628/0001-57</v>
          </cell>
        </row>
        <row r="5712">
          <cell r="A5712" t="str">
            <v>10.788.628/0001-57</v>
          </cell>
        </row>
        <row r="5713">
          <cell r="A5713" t="str">
            <v>10.788.628/0001-57</v>
          </cell>
        </row>
        <row r="5714">
          <cell r="A5714" t="str">
            <v>10.788.628/0001-57</v>
          </cell>
        </row>
        <row r="5715">
          <cell r="A5715" t="str">
            <v>10.788.628/0001-57</v>
          </cell>
        </row>
        <row r="5716">
          <cell r="A5716" t="str">
            <v>10.788.628/0001-57</v>
          </cell>
        </row>
        <row r="5717">
          <cell r="A5717" t="str">
            <v>10.788.628/0001-57</v>
          </cell>
        </row>
        <row r="5718">
          <cell r="A5718" t="str">
            <v>10.788.628/0001-57</v>
          </cell>
        </row>
        <row r="5719">
          <cell r="A5719" t="str">
            <v>10.788.628/0001-57</v>
          </cell>
        </row>
        <row r="5720">
          <cell r="A5720" t="str">
            <v>10.788.628/0001-57</v>
          </cell>
        </row>
        <row r="5721">
          <cell r="A5721" t="str">
            <v>10.788.628/0001-57</v>
          </cell>
        </row>
        <row r="5722">
          <cell r="A5722" t="str">
            <v>10.788.628/0001-57</v>
          </cell>
        </row>
        <row r="5723">
          <cell r="A5723" t="str">
            <v>10.788.628/0001-57</v>
          </cell>
        </row>
        <row r="5724">
          <cell r="A5724" t="str">
            <v>10.788.628/0001-57</v>
          </cell>
        </row>
        <row r="5725">
          <cell r="A5725" t="str">
            <v>10.788.628/0001-57</v>
          </cell>
        </row>
        <row r="5726">
          <cell r="A5726" t="str">
            <v>10.788.628/0001-57</v>
          </cell>
        </row>
        <row r="5727">
          <cell r="A5727" t="str">
            <v>10.788.628/0001-57</v>
          </cell>
        </row>
        <row r="5728">
          <cell r="A5728" t="str">
            <v>10.788.628/0001-57</v>
          </cell>
        </row>
        <row r="5729">
          <cell r="A5729" t="str">
            <v>10.788.628/0001-57</v>
          </cell>
        </row>
        <row r="5730">
          <cell r="A5730" t="str">
            <v>10.788.628/0001-57</v>
          </cell>
        </row>
        <row r="5731">
          <cell r="A5731" t="str">
            <v>10.788.628/0001-57</v>
          </cell>
        </row>
        <row r="5732">
          <cell r="A5732" t="str">
            <v>10.788.628/0001-57</v>
          </cell>
        </row>
        <row r="5733">
          <cell r="A5733" t="str">
            <v>10.788.628/0001-57</v>
          </cell>
        </row>
        <row r="5734">
          <cell r="A5734" t="str">
            <v>10.788.628/0001-57</v>
          </cell>
        </row>
        <row r="5735">
          <cell r="A5735" t="str">
            <v>10.788.628/0001-57</v>
          </cell>
        </row>
        <row r="5736">
          <cell r="A5736" t="str">
            <v>10.788.628/0001-57</v>
          </cell>
        </row>
        <row r="5737">
          <cell r="A5737" t="str">
            <v>10.788.628/0001-57</v>
          </cell>
        </row>
        <row r="5738">
          <cell r="A5738" t="str">
            <v>10.788.628/0001-57</v>
          </cell>
        </row>
        <row r="5739">
          <cell r="A5739" t="str">
            <v>10.788.628/0001-57</v>
          </cell>
        </row>
        <row r="5740">
          <cell r="A5740" t="str">
            <v>10.788.628/0001-57</v>
          </cell>
        </row>
        <row r="5741">
          <cell r="A5741" t="str">
            <v>10.788.628/0001-57</v>
          </cell>
        </row>
        <row r="5742">
          <cell r="A5742" t="str">
            <v>10.788.628/0001-57</v>
          </cell>
        </row>
        <row r="5743">
          <cell r="A5743" t="str">
            <v>10.788.628/0001-57</v>
          </cell>
        </row>
        <row r="5744">
          <cell r="A5744" t="str">
            <v>10.788.628/0001-57</v>
          </cell>
        </row>
        <row r="5745">
          <cell r="A5745" t="str">
            <v>10.788.628/0001-57</v>
          </cell>
        </row>
        <row r="5746">
          <cell r="A5746" t="str">
            <v>10.788.628/0001-57</v>
          </cell>
        </row>
        <row r="5747">
          <cell r="A5747" t="str">
            <v>10.788.628/0001-57</v>
          </cell>
        </row>
        <row r="5748">
          <cell r="A5748" t="str">
            <v>10.788.628/0001-57</v>
          </cell>
        </row>
        <row r="5749">
          <cell r="A5749" t="str">
            <v>10.788.628/0001-57</v>
          </cell>
        </row>
        <row r="5750">
          <cell r="A5750" t="str">
            <v>10.788.628/0001-57</v>
          </cell>
        </row>
        <row r="5751">
          <cell r="A5751" t="str">
            <v>10.788.628/0001-57</v>
          </cell>
        </row>
        <row r="5752">
          <cell r="A5752" t="str">
            <v>10.788.628/0001-57</v>
          </cell>
        </row>
        <row r="5753">
          <cell r="A5753" t="str">
            <v>10.788.628/0001-57</v>
          </cell>
        </row>
        <row r="5754">
          <cell r="A5754" t="str">
            <v>10.788.628/0001-57</v>
          </cell>
        </row>
        <row r="5755">
          <cell r="A5755" t="str">
            <v>10.788.628/0001-57</v>
          </cell>
        </row>
        <row r="5756">
          <cell r="A5756" t="str">
            <v>10.788.628/0001-57</v>
          </cell>
        </row>
        <row r="5757">
          <cell r="A5757" t="str">
            <v>10.788.628/0001-57</v>
          </cell>
        </row>
        <row r="5758">
          <cell r="A5758" t="str">
            <v>10.788.628/0001-57</v>
          </cell>
        </row>
        <row r="5759">
          <cell r="A5759" t="str">
            <v>10.788.628/0001-57</v>
          </cell>
        </row>
        <row r="5760">
          <cell r="A5760" t="str">
            <v>10.788.628/0001-57</v>
          </cell>
        </row>
        <row r="5761">
          <cell r="A5761" t="str">
            <v>10.788.628/0001-57</v>
          </cell>
        </row>
        <row r="5762">
          <cell r="A5762" t="str">
            <v>10.788.628/0001-57</v>
          </cell>
        </row>
        <row r="5763">
          <cell r="A5763" t="str">
            <v>10.788.628/0001-57</v>
          </cell>
        </row>
        <row r="5764">
          <cell r="A5764" t="str">
            <v>10.788.628/0001-57</v>
          </cell>
        </row>
        <row r="5765">
          <cell r="A5765" t="str">
            <v>10.788.628/0001-57</v>
          </cell>
        </row>
        <row r="5766">
          <cell r="A5766" t="str">
            <v>10.788.628/0001-57</v>
          </cell>
        </row>
        <row r="5767">
          <cell r="A5767" t="str">
            <v>10.788.628/0001-57</v>
          </cell>
        </row>
        <row r="5768">
          <cell r="A5768" t="str">
            <v>10.788.628/0001-57</v>
          </cell>
        </row>
        <row r="5769">
          <cell r="A5769" t="str">
            <v>10.788.628/0001-57</v>
          </cell>
        </row>
        <row r="5770">
          <cell r="A5770" t="str">
            <v>10.788.628/0001-57</v>
          </cell>
        </row>
        <row r="5771">
          <cell r="A5771" t="str">
            <v>10.788.628/0001-57</v>
          </cell>
        </row>
        <row r="5772">
          <cell r="A5772" t="str">
            <v>10.788.628/0001-57</v>
          </cell>
        </row>
        <row r="5773">
          <cell r="A5773" t="str">
            <v>10.788.628/0001-57</v>
          </cell>
        </row>
        <row r="5774">
          <cell r="A5774" t="str">
            <v>10.788.628/0001-57</v>
          </cell>
        </row>
        <row r="5775">
          <cell r="A5775" t="str">
            <v>10.788.628/0001-57</v>
          </cell>
        </row>
        <row r="5776">
          <cell r="A5776" t="str">
            <v>10.788.628/0001-57</v>
          </cell>
        </row>
        <row r="5777">
          <cell r="A5777" t="str">
            <v>10.788.628/0001-57</v>
          </cell>
        </row>
        <row r="5778">
          <cell r="A5778" t="str">
            <v>10.788.628/0001-57</v>
          </cell>
        </row>
        <row r="5779">
          <cell r="A5779" t="str">
            <v>10.788.628/0001-57</v>
          </cell>
        </row>
        <row r="5780">
          <cell r="A5780" t="str">
            <v>10.788.628/0001-57</v>
          </cell>
        </row>
        <row r="5781">
          <cell r="A5781" t="str">
            <v>10.788.628/0001-57</v>
          </cell>
        </row>
        <row r="5782">
          <cell r="A5782" t="str">
            <v>10.788.628/0001-57</v>
          </cell>
        </row>
        <row r="5783">
          <cell r="A5783" t="str">
            <v>10.788.628/0001-57</v>
          </cell>
        </row>
        <row r="5784">
          <cell r="A5784" t="str">
            <v>10.788.628/0001-57</v>
          </cell>
        </row>
        <row r="5785">
          <cell r="A5785" t="str">
            <v>10.788.628/0001-57</v>
          </cell>
        </row>
        <row r="5786">
          <cell r="A5786" t="str">
            <v>10.788.628/0001-57</v>
          </cell>
        </row>
        <row r="5787">
          <cell r="A5787" t="str">
            <v>10.788.628/0001-57</v>
          </cell>
        </row>
        <row r="5788">
          <cell r="A5788" t="str">
            <v>10.788.628/0001-57</v>
          </cell>
        </row>
        <row r="5789">
          <cell r="A5789" t="str">
            <v>10.788.628/0001-57</v>
          </cell>
        </row>
        <row r="5790">
          <cell r="A5790" t="str">
            <v>10.788.628/0001-57</v>
          </cell>
        </row>
        <row r="5791">
          <cell r="A5791" t="str">
            <v>10.788.628/0001-57</v>
          </cell>
        </row>
        <row r="5792">
          <cell r="A5792" t="str">
            <v>10.788.628/0001-57</v>
          </cell>
        </row>
        <row r="5793">
          <cell r="A5793" t="str">
            <v>10.788.628/0001-57</v>
          </cell>
        </row>
        <row r="5794">
          <cell r="A5794" t="str">
            <v>10.788.628/0001-57</v>
          </cell>
        </row>
        <row r="5795">
          <cell r="A5795" t="str">
            <v>10.788.628/0001-57</v>
          </cell>
        </row>
        <row r="5796">
          <cell r="A5796" t="str">
            <v>10.788.628/0001-57</v>
          </cell>
        </row>
        <row r="5797">
          <cell r="A5797" t="str">
            <v>10.788.628/0001-57</v>
          </cell>
        </row>
        <row r="5798">
          <cell r="A5798" t="str">
            <v>10.788.628/0001-57</v>
          </cell>
        </row>
        <row r="5799">
          <cell r="A5799" t="str">
            <v>10.788.628/0001-57</v>
          </cell>
        </row>
        <row r="5800">
          <cell r="A5800" t="str">
            <v>10.788.628/0001-57</v>
          </cell>
        </row>
        <row r="5801">
          <cell r="A5801" t="str">
            <v>10.788.628/0001-57</v>
          </cell>
        </row>
        <row r="5802">
          <cell r="A5802" t="str">
            <v>10.788.628/0001-57</v>
          </cell>
        </row>
        <row r="5803">
          <cell r="A5803" t="str">
            <v>10.788.628/0002-38</v>
          </cell>
        </row>
        <row r="5804">
          <cell r="A5804" t="str">
            <v>10.788.677/0001-90</v>
          </cell>
        </row>
        <row r="5805">
          <cell r="A5805" t="str">
            <v>10.789.022/0001-36</v>
          </cell>
        </row>
        <row r="5806">
          <cell r="A5806" t="str">
            <v>10.798.494/0001-55</v>
          </cell>
        </row>
        <row r="5807">
          <cell r="A5807" t="str">
            <v>10.803.492/0001-07</v>
          </cell>
        </row>
        <row r="5808">
          <cell r="A5808" t="str">
            <v>10.804.300/0001-87</v>
          </cell>
        </row>
        <row r="5809">
          <cell r="A5809" t="str">
            <v>10.805.893/0001-04</v>
          </cell>
        </row>
        <row r="5810">
          <cell r="A5810" t="str">
            <v>10.805.893/0002-87</v>
          </cell>
        </row>
        <row r="5811">
          <cell r="A5811" t="str">
            <v>10.805.893/0003-68</v>
          </cell>
        </row>
        <row r="5812">
          <cell r="A5812" t="str">
            <v>10.805.893/0012-59</v>
          </cell>
        </row>
        <row r="5813">
          <cell r="A5813" t="str">
            <v>10.805.893/0015-00</v>
          </cell>
        </row>
        <row r="5814">
          <cell r="A5814" t="str">
            <v>10.820.488/0001-57</v>
          </cell>
        </row>
        <row r="5815">
          <cell r="A5815" t="str">
            <v>10.825.008/0002-21</v>
          </cell>
        </row>
        <row r="5816">
          <cell r="A5816" t="str">
            <v>10.832.251/0001-96</v>
          </cell>
        </row>
        <row r="5817">
          <cell r="A5817" t="str">
            <v>10.835.288/0001-78</v>
          </cell>
        </row>
        <row r="5818">
          <cell r="A5818" t="str">
            <v>10.835.932/0001-08</v>
          </cell>
        </row>
        <row r="5819">
          <cell r="A5819" t="str">
            <v>10.843.225/0010-54</v>
          </cell>
        </row>
        <row r="5820">
          <cell r="A5820" t="str">
            <v>10.845.972/0001-30</v>
          </cell>
        </row>
        <row r="5821">
          <cell r="A5821" t="str">
            <v>10.848.372/0001-26</v>
          </cell>
        </row>
        <row r="5822">
          <cell r="A5822" t="str">
            <v>10.866.549/0001-17</v>
          </cell>
        </row>
        <row r="5823">
          <cell r="A5823" t="str">
            <v>10.879.724/0001-00</v>
          </cell>
        </row>
        <row r="5824">
          <cell r="A5824" t="str">
            <v>10.879.781/0001-90</v>
          </cell>
        </row>
        <row r="5825">
          <cell r="A5825" t="str">
            <v>10.899.771/0001-16</v>
          </cell>
        </row>
        <row r="5826">
          <cell r="A5826" t="str">
            <v>10.904.555/0001-11</v>
          </cell>
        </row>
        <row r="5827">
          <cell r="A5827" t="str">
            <v>10.906.931/0001-07</v>
          </cell>
        </row>
        <row r="5828">
          <cell r="A5828" t="str">
            <v>10.914.745/0001-10</v>
          </cell>
        </row>
        <row r="5829">
          <cell r="A5829" t="str">
            <v>10.918.498/0001-20</v>
          </cell>
        </row>
        <row r="5830">
          <cell r="A5830" t="str">
            <v>10.919.934/0043-34</v>
          </cell>
        </row>
        <row r="5831">
          <cell r="A5831" t="str">
            <v>10.948.651/0001-61</v>
          </cell>
        </row>
        <row r="5832">
          <cell r="A5832" t="str">
            <v>10.954.410/0001-25</v>
          </cell>
        </row>
        <row r="5833">
          <cell r="A5833" t="str">
            <v>10.958.908/0001-66</v>
          </cell>
        </row>
        <row r="5834">
          <cell r="A5834" t="str">
            <v>10.970.887/0011-76</v>
          </cell>
        </row>
        <row r="5835">
          <cell r="A5835" t="str">
            <v>10.970.887/0037-05</v>
          </cell>
        </row>
        <row r="5836">
          <cell r="A5836" t="str">
            <v>10.978.682/0006-70</v>
          </cell>
        </row>
        <row r="5837">
          <cell r="A5837" t="str">
            <v>10.998.383/0001-92</v>
          </cell>
        </row>
        <row r="5838">
          <cell r="A5838" t="str">
            <v>11.019.783/0001-71</v>
          </cell>
        </row>
        <row r="5839">
          <cell r="A5839" t="str">
            <v>11.065.356/0001-20</v>
          </cell>
        </row>
        <row r="5840">
          <cell r="A5840" t="str">
            <v>11.065.448/0001-00</v>
          </cell>
        </row>
        <row r="5841">
          <cell r="A5841" t="str">
            <v>11.078.615/0001-57</v>
          </cell>
        </row>
        <row r="5842">
          <cell r="A5842" t="str">
            <v>11.079.910/0001-28</v>
          </cell>
        </row>
        <row r="5843">
          <cell r="A5843" t="str">
            <v>11.081.965/0001-72</v>
          </cell>
        </row>
        <row r="5844">
          <cell r="A5844" t="str">
            <v>11.083.722/0001-73</v>
          </cell>
        </row>
        <row r="5845">
          <cell r="A5845" t="str">
            <v>11.088.408/0001-83</v>
          </cell>
        </row>
        <row r="5846">
          <cell r="A5846" t="str">
            <v>11.117.785/0007-99</v>
          </cell>
        </row>
        <row r="5847">
          <cell r="A5847" t="str">
            <v>11.117.785/0012-56</v>
          </cell>
        </row>
        <row r="5848">
          <cell r="A5848" t="str">
            <v>11.140.431/0001-70</v>
          </cell>
        </row>
        <row r="5849">
          <cell r="A5849" t="str">
            <v>11.150.786/0001-40</v>
          </cell>
        </row>
        <row r="5850">
          <cell r="A5850" t="str">
            <v>11.179.470/0001-80</v>
          </cell>
        </row>
        <row r="5851">
          <cell r="A5851" t="str">
            <v>11.184.785/0001-16</v>
          </cell>
        </row>
        <row r="5852">
          <cell r="A5852" t="str">
            <v>11.197.654/0001-73</v>
          </cell>
        </row>
        <row r="5853">
          <cell r="A5853" t="str">
            <v>11.2.3.35./552.-48</v>
          </cell>
        </row>
        <row r="5854">
          <cell r="A5854" t="str">
            <v>11.312.857/0001-63</v>
          </cell>
        </row>
        <row r="5855">
          <cell r="A5855" t="str">
            <v>11.331.451/0001-28</v>
          </cell>
        </row>
        <row r="5856">
          <cell r="A5856" t="str">
            <v>11.342.912/0001-68</v>
          </cell>
        </row>
        <row r="5857">
          <cell r="A5857" t="str">
            <v>11.388.006/0001-02</v>
          </cell>
        </row>
        <row r="5858">
          <cell r="A5858" t="str">
            <v>11.399.318/0001-03</v>
          </cell>
        </row>
        <row r="5859">
          <cell r="A5859" t="str">
            <v>11.446.341/0001-01</v>
          </cell>
        </row>
        <row r="5860">
          <cell r="A5860" t="str">
            <v>11.449.881/0001-49</v>
          </cell>
        </row>
        <row r="5861">
          <cell r="A5861" t="str">
            <v>11.450.277/0001-32</v>
          </cell>
        </row>
        <row r="5862">
          <cell r="A5862" t="str">
            <v>11.500.345/0001-20</v>
          </cell>
        </row>
        <row r="5863">
          <cell r="A5863" t="str">
            <v>11.502.366/0001-85</v>
          </cell>
        </row>
        <row r="5864">
          <cell r="A5864" t="str">
            <v>11.514.064/0001-27</v>
          </cell>
        </row>
        <row r="5865">
          <cell r="A5865" t="str">
            <v>11.522.422/0001-43</v>
          </cell>
        </row>
        <row r="5866">
          <cell r="A5866" t="str">
            <v>11.522.562/0001-11</v>
          </cell>
        </row>
        <row r="5867">
          <cell r="A5867" t="str">
            <v>11.539.848/0001-00</v>
          </cell>
        </row>
        <row r="5868">
          <cell r="A5868" t="str">
            <v>11.540.762/0001-05</v>
          </cell>
        </row>
        <row r="5869">
          <cell r="A5869" t="str">
            <v>11.557.204/0001-44</v>
          </cell>
        </row>
        <row r="5870">
          <cell r="A5870" t="str">
            <v>11.567.948/0001-40</v>
          </cell>
        </row>
        <row r="5871">
          <cell r="A5871" t="str">
            <v>11.574.829/0001-14</v>
          </cell>
        </row>
        <row r="5872">
          <cell r="A5872" t="str">
            <v>11.600.491/0014-42</v>
          </cell>
        </row>
        <row r="5873">
          <cell r="A5873" t="str">
            <v>11.600.491/0038-10</v>
          </cell>
        </row>
        <row r="5874">
          <cell r="A5874" t="str">
            <v>11.600.491/0080-21</v>
          </cell>
        </row>
        <row r="5875">
          <cell r="A5875" t="str">
            <v>11.610.151/0001-88</v>
          </cell>
        </row>
        <row r="5876">
          <cell r="A5876" t="str">
            <v>11.623.188/0005-74</v>
          </cell>
        </row>
        <row r="5877">
          <cell r="A5877" t="str">
            <v>11.623.188/0010-31</v>
          </cell>
        </row>
        <row r="5878">
          <cell r="A5878" t="str">
            <v>11.623.188/0019-70</v>
          </cell>
        </row>
        <row r="5879">
          <cell r="A5879" t="str">
            <v>11.623.576/0001-21</v>
          </cell>
        </row>
        <row r="5880">
          <cell r="A5880" t="str">
            <v>11.680.428/0001-49</v>
          </cell>
        </row>
        <row r="5881">
          <cell r="A5881" t="str">
            <v>11.689.908/0001-70</v>
          </cell>
        </row>
        <row r="5882">
          <cell r="A5882" t="str">
            <v>11.693.413/0001-15</v>
          </cell>
        </row>
        <row r="5883">
          <cell r="A5883" t="str">
            <v>11.694.262/0001-10</v>
          </cell>
        </row>
        <row r="5884">
          <cell r="A5884" t="str">
            <v>11.699.691/0001-80</v>
          </cell>
        </row>
        <row r="5885">
          <cell r="A5885" t="str">
            <v>11.703.311/0001-33</v>
          </cell>
        </row>
        <row r="5886">
          <cell r="A5886" t="str">
            <v>11.709.474/0001-23</v>
          </cell>
        </row>
        <row r="5887">
          <cell r="A5887" t="str">
            <v>11.727.195/0001-92</v>
          </cell>
        </row>
        <row r="5888">
          <cell r="A5888" t="str">
            <v>11.728.128/0001-92</v>
          </cell>
        </row>
        <row r="5889">
          <cell r="A5889" t="str">
            <v>11.738.358/0001-32</v>
          </cell>
        </row>
        <row r="5890">
          <cell r="A5890" t="str">
            <v>11.772.787/0001-26</v>
          </cell>
        </row>
        <row r="5891">
          <cell r="A5891" t="str">
            <v>11.8.6.49./157--49</v>
          </cell>
        </row>
        <row r="5892">
          <cell r="A5892" t="str">
            <v>11.805.645/0001-18</v>
          </cell>
        </row>
        <row r="5893">
          <cell r="A5893" t="str">
            <v>11.826.633/0001-70</v>
          </cell>
        </row>
        <row r="5894">
          <cell r="A5894" t="str">
            <v>11.828.753/0001-06</v>
          </cell>
        </row>
        <row r="5895">
          <cell r="A5895" t="str">
            <v>11.828.753/0002-97</v>
          </cell>
        </row>
        <row r="5896">
          <cell r="A5896" t="str">
            <v>11.840.303/0001-39</v>
          </cell>
        </row>
        <row r="5897">
          <cell r="A5897" t="str">
            <v>11.840.691/0001-58</v>
          </cell>
        </row>
        <row r="5898">
          <cell r="A5898" t="str">
            <v>11.856.036/0002-79</v>
          </cell>
        </row>
        <row r="5899">
          <cell r="A5899" t="str">
            <v>11.867.421/0001-30</v>
          </cell>
        </row>
        <row r="5900">
          <cell r="A5900" t="str">
            <v>11.873.049/0001-75</v>
          </cell>
        </row>
        <row r="5901">
          <cell r="A5901" t="str">
            <v>11.948.718/0001-20</v>
          </cell>
        </row>
        <row r="5902">
          <cell r="A5902" t="str">
            <v>11.963.931/0001-01</v>
          </cell>
        </row>
        <row r="5903">
          <cell r="A5903" t="str">
            <v>11.980.828/0001-70</v>
          </cell>
        </row>
        <row r="5904">
          <cell r="A5904" t="str">
            <v xml:space="preserve">111.679.458-67    </v>
          </cell>
        </row>
        <row r="5905">
          <cell r="A5905" t="str">
            <v>12.001.483/0001-28</v>
          </cell>
        </row>
        <row r="5906">
          <cell r="A5906" t="str">
            <v>12.040.176/0001-56</v>
          </cell>
        </row>
        <row r="5907">
          <cell r="A5907" t="str">
            <v>12.041.869/0001-63</v>
          </cell>
        </row>
        <row r="5908">
          <cell r="A5908" t="str">
            <v>12.044.731/0001-18</v>
          </cell>
        </row>
        <row r="5909">
          <cell r="A5909" t="str">
            <v>12.173.530/0001-10</v>
          </cell>
        </row>
        <row r="5910">
          <cell r="A5910" t="str">
            <v>12.191.409/0008-98</v>
          </cell>
        </row>
        <row r="5911">
          <cell r="A5911" t="str">
            <v>12.191.409/0011-93</v>
          </cell>
        </row>
        <row r="5912">
          <cell r="A5912" t="str">
            <v>12.231.502/0001-02</v>
          </cell>
        </row>
        <row r="5913">
          <cell r="A5913" t="str">
            <v>12.233.284/0002-26</v>
          </cell>
        </row>
        <row r="5914">
          <cell r="A5914" t="str">
            <v>12.253.860/0001-16</v>
          </cell>
        </row>
        <row r="5915">
          <cell r="A5915" t="str">
            <v>12.265.807/0001-35</v>
          </cell>
        </row>
        <row r="5916">
          <cell r="A5916" t="str">
            <v>12.268.652/0001-90</v>
          </cell>
        </row>
        <row r="5917">
          <cell r="A5917" t="str">
            <v>12.268.876/0001-00</v>
          </cell>
        </row>
        <row r="5918">
          <cell r="A5918" t="str">
            <v>12.273.413/0001-29</v>
          </cell>
        </row>
        <row r="5919">
          <cell r="A5919" t="str">
            <v>12.275.251/0001-68</v>
          </cell>
        </row>
        <row r="5920">
          <cell r="A5920" t="str">
            <v>12.295.507/0001-07</v>
          </cell>
        </row>
        <row r="5921">
          <cell r="A5921" t="str">
            <v>12.297.305/0001-96</v>
          </cell>
        </row>
        <row r="5922">
          <cell r="A5922" t="str">
            <v>12.3.4.02./058--08</v>
          </cell>
        </row>
        <row r="5923">
          <cell r="A5923" t="str">
            <v>12.302.030/0001-31</v>
          </cell>
        </row>
        <row r="5924">
          <cell r="A5924" t="str">
            <v>12.316.402/0001-89</v>
          </cell>
        </row>
        <row r="5925">
          <cell r="A5925" t="str">
            <v>12.340.576/0001-87</v>
          </cell>
        </row>
        <row r="5926">
          <cell r="A5926" t="str">
            <v>12.343.604/0001-10</v>
          </cell>
        </row>
        <row r="5927">
          <cell r="A5927" t="str">
            <v>12.353.215/0001-75</v>
          </cell>
        </row>
        <row r="5928">
          <cell r="A5928" t="str">
            <v>12.353.215/0003-37</v>
          </cell>
        </row>
        <row r="5929">
          <cell r="A5929" t="str">
            <v>12.353.884/0001-47</v>
          </cell>
        </row>
        <row r="5930">
          <cell r="A5930" t="str">
            <v>12.392.890/0001-03</v>
          </cell>
        </row>
        <row r="5931">
          <cell r="A5931" t="str">
            <v>12.450.888/0001-43</v>
          </cell>
        </row>
        <row r="5932">
          <cell r="A5932" t="str">
            <v>12.458.097/0001-60</v>
          </cell>
        </row>
        <row r="5933">
          <cell r="A5933" t="str">
            <v>12.503.801/0001-59</v>
          </cell>
        </row>
        <row r="5934">
          <cell r="A5934" t="str">
            <v>12.511.838/0001-29</v>
          </cell>
        </row>
        <row r="5935">
          <cell r="A5935" t="str">
            <v>12.571.402/0001-25</v>
          </cell>
        </row>
        <row r="5936">
          <cell r="A5936" t="str">
            <v>12.591.616/0001-63</v>
          </cell>
        </row>
        <row r="5937">
          <cell r="A5937" t="str">
            <v>12.599.825/0001-53</v>
          </cell>
        </row>
        <row r="5938">
          <cell r="A5938" t="str">
            <v>12.607.578/0003-51</v>
          </cell>
        </row>
        <row r="5939">
          <cell r="A5939" t="str">
            <v>12.681.144/0001-30</v>
          </cell>
        </row>
        <row r="5940">
          <cell r="A5940" t="str">
            <v>12.687.208/0002-90</v>
          </cell>
        </row>
        <row r="5941">
          <cell r="A5941" t="str">
            <v>12.695.540/0001-16</v>
          </cell>
        </row>
        <row r="5942">
          <cell r="A5942" t="str">
            <v>12.727.707/0003-45</v>
          </cell>
        </row>
        <row r="5943">
          <cell r="A5943" t="str">
            <v>12.768.792/0001-28</v>
          </cell>
        </row>
        <row r="5944">
          <cell r="A5944" t="str">
            <v>12.797.486/0001-10</v>
          </cell>
        </row>
        <row r="5945">
          <cell r="A5945" t="str">
            <v>12.800.694/0001-20</v>
          </cell>
        </row>
        <row r="5946">
          <cell r="A5946" t="str">
            <v>12.844.510/0001-24</v>
          </cell>
        </row>
        <row r="5947">
          <cell r="A5947" t="str">
            <v>12.845.236/0001-08</v>
          </cell>
        </row>
        <row r="5948">
          <cell r="A5948" t="str">
            <v>12.845.749/0001-19</v>
          </cell>
        </row>
        <row r="5949">
          <cell r="A5949" t="str">
            <v>12.869.186/0001-07</v>
          </cell>
        </row>
        <row r="5950">
          <cell r="A5950" t="str">
            <v>12.898.813/0001-20</v>
          </cell>
        </row>
        <row r="5951">
          <cell r="A5951" t="str">
            <v>12.901.302/0001-10</v>
          </cell>
        </row>
        <row r="5952">
          <cell r="A5952" t="str">
            <v>12.901.880/0001-56</v>
          </cell>
        </row>
        <row r="5953">
          <cell r="A5953" t="str">
            <v xml:space="preserve">123.321.274-53    </v>
          </cell>
        </row>
        <row r="5954">
          <cell r="A5954" t="str">
            <v xml:space="preserve">128.602.634-20    </v>
          </cell>
        </row>
        <row r="5955">
          <cell r="A5955" t="str">
            <v>13.006.119/0005-47</v>
          </cell>
        </row>
        <row r="5956">
          <cell r="A5956" t="str">
            <v>13.031.257/0001-52</v>
          </cell>
        </row>
        <row r="5957">
          <cell r="A5957" t="str">
            <v>13.044.888/0001-06</v>
          </cell>
        </row>
        <row r="5958">
          <cell r="A5958" t="str">
            <v>13.046.107/0001-12</v>
          </cell>
        </row>
        <row r="5959">
          <cell r="A5959" t="str">
            <v>13.092.127/0001-20</v>
          </cell>
        </row>
        <row r="5960">
          <cell r="A5960" t="str">
            <v>13.134.432/0001-37</v>
          </cell>
        </row>
        <row r="5961">
          <cell r="A5961" t="str">
            <v>13.134.432/0003-07</v>
          </cell>
        </row>
        <row r="5962">
          <cell r="A5962" t="str">
            <v>13.166.343/0001-72</v>
          </cell>
        </row>
        <row r="5963">
          <cell r="A5963" t="str">
            <v>13.187.216/0001-50</v>
          </cell>
        </row>
        <row r="5964">
          <cell r="A5964" t="str">
            <v>13.289.343/0002-40</v>
          </cell>
        </row>
        <row r="5965">
          <cell r="A5965" t="str">
            <v>13.331.897/0001-88</v>
          </cell>
        </row>
        <row r="5966">
          <cell r="A5966" t="str">
            <v>13.337.860/0001-67</v>
          </cell>
        </row>
        <row r="5967">
          <cell r="A5967" t="str">
            <v>13.342.753/0004-70</v>
          </cell>
        </row>
        <row r="5968">
          <cell r="A5968" t="str">
            <v>13.342.753/0004-70</v>
          </cell>
        </row>
        <row r="5969">
          <cell r="A5969" t="str">
            <v>13.454.806/0001-00</v>
          </cell>
        </row>
        <row r="5970">
          <cell r="A5970" t="str">
            <v>13.471.578/0001-78</v>
          </cell>
        </row>
        <row r="5971">
          <cell r="A5971" t="str">
            <v>13.471.578/0002-59</v>
          </cell>
        </row>
        <row r="5972">
          <cell r="A5972" t="str">
            <v>13.471.578/0004-10</v>
          </cell>
        </row>
        <row r="5973">
          <cell r="A5973" t="str">
            <v>13.471.578/0005-00</v>
          </cell>
        </row>
        <row r="5974">
          <cell r="A5974" t="str">
            <v>13.529.482/0001-13</v>
          </cell>
        </row>
        <row r="5975">
          <cell r="A5975" t="str">
            <v>13.561.691/0002-25</v>
          </cell>
        </row>
        <row r="5976">
          <cell r="A5976" t="str">
            <v>13.709.670/0001-23</v>
          </cell>
        </row>
        <row r="5977">
          <cell r="A5977" t="str">
            <v>13.710.009/0001-38</v>
          </cell>
        </row>
        <row r="5978">
          <cell r="A5978" t="str">
            <v>13.786.785/0001-11</v>
          </cell>
        </row>
        <row r="5979">
          <cell r="A5979" t="str">
            <v>13.792.817/0001-91</v>
          </cell>
        </row>
        <row r="5980">
          <cell r="A5980" t="str">
            <v>13.829.957/0001-97</v>
          </cell>
        </row>
        <row r="5981">
          <cell r="A5981" t="str">
            <v>13.829.957/0003-59</v>
          </cell>
        </row>
        <row r="5982">
          <cell r="A5982" t="str">
            <v>13.829.957/0005-10</v>
          </cell>
        </row>
        <row r="5983">
          <cell r="A5983" t="str">
            <v>13.829.957/0007-82</v>
          </cell>
        </row>
        <row r="5984">
          <cell r="A5984" t="str">
            <v>13.829.957/0008-63</v>
          </cell>
        </row>
        <row r="5985">
          <cell r="A5985" t="str">
            <v>13.847.702/0001-57</v>
          </cell>
        </row>
        <row r="5986">
          <cell r="A5986" t="str">
            <v>13.870.365/0001-19</v>
          </cell>
        </row>
        <row r="5987">
          <cell r="A5987" t="str">
            <v>13.924.477/0001-05</v>
          </cell>
        </row>
        <row r="5988">
          <cell r="A5988" t="str">
            <v>14.068.589/0001-74</v>
          </cell>
        </row>
        <row r="5989">
          <cell r="A5989" t="str">
            <v>14.076.889/0002-86</v>
          </cell>
        </row>
        <row r="5990">
          <cell r="A5990" t="str">
            <v>14.163.208/0001-36</v>
          </cell>
        </row>
        <row r="5991">
          <cell r="A5991" t="str">
            <v>14.163.208/0002-17</v>
          </cell>
        </row>
        <row r="5992">
          <cell r="A5992" t="str">
            <v>14.269.492/0001-20</v>
          </cell>
        </row>
        <row r="5993">
          <cell r="A5993" t="str">
            <v>14.312.706/0001-01</v>
          </cell>
        </row>
        <row r="5994">
          <cell r="A5994" t="str">
            <v>14.421.838/0001-63</v>
          </cell>
        </row>
        <row r="5995">
          <cell r="A5995" t="str">
            <v>14.484.307/0001-10</v>
          </cell>
        </row>
        <row r="5996">
          <cell r="A5996" t="str">
            <v>14.569.792/0001-24</v>
          </cell>
        </row>
        <row r="5997">
          <cell r="A5997" t="str">
            <v>14.596.159/0001-25</v>
          </cell>
        </row>
        <row r="5998">
          <cell r="A5998" t="str">
            <v>14.633.457/0001-48</v>
          </cell>
        </row>
        <row r="5999">
          <cell r="A5999" t="str">
            <v>14.639.868/0001-40</v>
          </cell>
        </row>
        <row r="6000">
          <cell r="A6000" t="str">
            <v>14.672.091/0001-16</v>
          </cell>
        </row>
        <row r="6001">
          <cell r="A6001" t="str">
            <v>14.701.650/0001-79</v>
          </cell>
        </row>
        <row r="6002">
          <cell r="A6002" t="str">
            <v>14.722.649/0001-20</v>
          </cell>
        </row>
        <row r="6003">
          <cell r="A6003" t="str">
            <v>14.740.658/0001-44</v>
          </cell>
        </row>
        <row r="6004">
          <cell r="A6004" t="str">
            <v>14.928.949/0001-60</v>
          </cell>
        </row>
        <row r="6005">
          <cell r="A6005" t="str">
            <v>15.039.118/0001-09</v>
          </cell>
        </row>
        <row r="6006">
          <cell r="A6006" t="str">
            <v>15.095.110/0001-51</v>
          </cell>
        </row>
        <row r="6007">
          <cell r="A6007" t="str">
            <v>15.104.953/0001-77</v>
          </cell>
        </row>
        <row r="6008">
          <cell r="A6008" t="str">
            <v>15.128.515/0032-45</v>
          </cell>
        </row>
        <row r="6009">
          <cell r="A6009" t="str">
            <v>15.204.423/0001-09</v>
          </cell>
        </row>
        <row r="6010">
          <cell r="A6010" t="str">
            <v>15.254.139/0001-39</v>
          </cell>
        </row>
        <row r="6011">
          <cell r="A6011" t="str">
            <v>15.290.521/0001-06</v>
          </cell>
        </row>
        <row r="6012">
          <cell r="A6012" t="str">
            <v>15.320.930/0001-08</v>
          </cell>
        </row>
        <row r="6013">
          <cell r="A6013" t="str">
            <v>15.329.303/0001-20</v>
          </cell>
        </row>
        <row r="6014">
          <cell r="A6014" t="str">
            <v>15.340.094/0001-15</v>
          </cell>
        </row>
        <row r="6015">
          <cell r="A6015" t="str">
            <v>15.363.781/0001-56</v>
          </cell>
        </row>
        <row r="6016">
          <cell r="A6016" t="str">
            <v>15.388.267/0001-75</v>
          </cell>
        </row>
        <row r="6017">
          <cell r="A6017" t="str">
            <v>15.459.431/0010-89</v>
          </cell>
        </row>
        <row r="6018">
          <cell r="A6018" t="str">
            <v>15.591.589/0001-17</v>
          </cell>
        </row>
        <row r="6019">
          <cell r="A6019" t="str">
            <v>15.595.242/0001-42</v>
          </cell>
        </row>
        <row r="6020">
          <cell r="A6020" t="str">
            <v>15.603.418/0001-60</v>
          </cell>
        </row>
        <row r="6021">
          <cell r="A6021" t="str">
            <v>15.717.168/0001-90</v>
          </cell>
        </row>
        <row r="6022">
          <cell r="A6022" t="str">
            <v>15.756.828/0001-41</v>
          </cell>
        </row>
        <row r="6023">
          <cell r="A6023" t="str">
            <v>15.845.795/0001-06</v>
          </cell>
        </row>
        <row r="6024">
          <cell r="A6024" t="str">
            <v>15.927.106/0001-02</v>
          </cell>
        </row>
        <row r="6025">
          <cell r="A6025" t="str">
            <v>15.968.167/0003-80</v>
          </cell>
        </row>
        <row r="6026">
          <cell r="A6026" t="str">
            <v>16.016.784/0001-86</v>
          </cell>
        </row>
        <row r="6027">
          <cell r="A6027" t="str">
            <v>16.123.358/0001-41</v>
          </cell>
        </row>
        <row r="6028">
          <cell r="A6028" t="str">
            <v>16.165.292/0001-52</v>
          </cell>
        </row>
        <row r="6029">
          <cell r="A6029" t="str">
            <v>16.181.448/0001-99</v>
          </cell>
        </row>
        <row r="6030">
          <cell r="A6030" t="str">
            <v>16.182.834/0204-73</v>
          </cell>
        </row>
        <row r="6031">
          <cell r="A6031" t="str">
            <v>16.183.352/0001-60</v>
          </cell>
        </row>
        <row r="6032">
          <cell r="A6032" t="str">
            <v>16.484.776/0001-64</v>
          </cell>
        </row>
        <row r="6033">
          <cell r="A6033" t="str">
            <v>16.521.601/0001-80</v>
          </cell>
        </row>
        <row r="6034">
          <cell r="A6034" t="str">
            <v>16.603.813/0001-06</v>
          </cell>
        </row>
        <row r="6035">
          <cell r="A6035" t="str">
            <v>16.629.693/0001-16</v>
          </cell>
        </row>
        <row r="6036">
          <cell r="A6036" t="str">
            <v>16.629.693/0001-16</v>
          </cell>
        </row>
        <row r="6037">
          <cell r="A6037" t="str">
            <v>16.670.085/0001-55</v>
          </cell>
        </row>
        <row r="6038">
          <cell r="A6038" t="str">
            <v>16.670.085/0009-02</v>
          </cell>
        </row>
        <row r="6039">
          <cell r="A6039" t="str">
            <v>16.670.085/0010-46</v>
          </cell>
        </row>
        <row r="6040">
          <cell r="A6040" t="str">
            <v>16.670.085/0012-08</v>
          </cell>
        </row>
        <row r="6041">
          <cell r="A6041" t="str">
            <v>16.670.085/0015-50</v>
          </cell>
        </row>
        <row r="6042">
          <cell r="A6042" t="str">
            <v>16.670.085/0016-31</v>
          </cell>
        </row>
        <row r="6043">
          <cell r="A6043" t="str">
            <v>16.670.085/0019-84</v>
          </cell>
        </row>
        <row r="6044">
          <cell r="A6044" t="str">
            <v>16.670.085/0020-18</v>
          </cell>
        </row>
        <row r="6045">
          <cell r="A6045" t="str">
            <v>16.670.085/0024-41</v>
          </cell>
        </row>
        <row r="6046">
          <cell r="A6046" t="str">
            <v>16.670.085/0029-56</v>
          </cell>
        </row>
        <row r="6047">
          <cell r="A6047" t="str">
            <v>16.670.085/0030-90</v>
          </cell>
        </row>
        <row r="6048">
          <cell r="A6048" t="str">
            <v>16.670.085/0035-02</v>
          </cell>
        </row>
        <row r="6049">
          <cell r="A6049" t="str">
            <v>16.670.085/0036-85</v>
          </cell>
        </row>
        <row r="6050">
          <cell r="A6050" t="str">
            <v>16.670.085/0039-28</v>
          </cell>
        </row>
        <row r="6051">
          <cell r="A6051" t="str">
            <v>16.670.085/0040-61</v>
          </cell>
        </row>
        <row r="6052">
          <cell r="A6052" t="str">
            <v>16.670.085/0043-04</v>
          </cell>
        </row>
        <row r="6053">
          <cell r="A6053" t="str">
            <v>16.670.085/0044-95</v>
          </cell>
        </row>
        <row r="6054">
          <cell r="A6054" t="str">
            <v>16.670.085/0052-03</v>
          </cell>
        </row>
        <row r="6055">
          <cell r="A6055" t="str">
            <v>16.670.085/0062-77</v>
          </cell>
        </row>
        <row r="6056">
          <cell r="A6056" t="str">
            <v>16.670.085/0102-07</v>
          </cell>
        </row>
        <row r="6057">
          <cell r="A6057" t="str">
            <v>16.670.085/0103-80</v>
          </cell>
        </row>
        <row r="6058">
          <cell r="A6058" t="str">
            <v>16.670.085/0113-51</v>
          </cell>
        </row>
        <row r="6059">
          <cell r="A6059" t="str">
            <v>16.670.085/0144-58</v>
          </cell>
        </row>
        <row r="6060">
          <cell r="A6060" t="str">
            <v>16.670.085/0146-10</v>
          </cell>
        </row>
        <row r="6061">
          <cell r="A6061" t="str">
            <v>16.748.691/0001-46</v>
          </cell>
        </row>
        <row r="6062">
          <cell r="A6062" t="str">
            <v>16.820.607/0001-58</v>
          </cell>
        </row>
        <row r="6063">
          <cell r="A6063" t="str">
            <v>16.823.130/0012-17</v>
          </cell>
        </row>
        <row r="6064">
          <cell r="A6064" t="str">
            <v>16.956.443/0001-90</v>
          </cell>
        </row>
        <row r="6065">
          <cell r="A6065" t="str">
            <v>16.970.048/0001-62</v>
          </cell>
        </row>
        <row r="6066">
          <cell r="A6066" t="str">
            <v xml:space="preserve">160.461.534-68    </v>
          </cell>
        </row>
        <row r="6067">
          <cell r="A6067" t="str">
            <v xml:space="preserve">168.145.686-91    </v>
          </cell>
        </row>
        <row r="6068">
          <cell r="A6068" t="str">
            <v xml:space="preserve">17-017-14.274/01  </v>
          </cell>
        </row>
        <row r="6069">
          <cell r="A6069" t="str">
            <v>17.069.832/0001-67</v>
          </cell>
        </row>
        <row r="6070">
          <cell r="A6070" t="str">
            <v>17.087.222/0004-39</v>
          </cell>
        </row>
        <row r="6071">
          <cell r="A6071" t="str">
            <v>17.088.584/0001-00</v>
          </cell>
        </row>
        <row r="6072">
          <cell r="A6072" t="str">
            <v>17.154.931/0001-47</v>
          </cell>
        </row>
        <row r="6073">
          <cell r="A6073" t="str">
            <v>17.155.466/0001-69</v>
          </cell>
        </row>
        <row r="6074">
          <cell r="A6074" t="str">
            <v>17.161.464/0001-82</v>
          </cell>
        </row>
        <row r="6075">
          <cell r="A6075" t="str">
            <v>17.162.579/0001-91</v>
          </cell>
        </row>
        <row r="6076">
          <cell r="A6076" t="str">
            <v>17.162.579/0002-72</v>
          </cell>
        </row>
        <row r="6077">
          <cell r="A6077" t="str">
            <v>17.162.637/0001-87</v>
          </cell>
        </row>
        <row r="6078">
          <cell r="A6078" t="str">
            <v>17.164.989/0040-88</v>
          </cell>
        </row>
        <row r="6079">
          <cell r="A6079" t="str">
            <v>17.176.454/0001-10</v>
          </cell>
        </row>
        <row r="6080">
          <cell r="A6080" t="str">
            <v>17.197.385/0018-70</v>
          </cell>
        </row>
        <row r="6081">
          <cell r="A6081" t="str">
            <v>17.210.063/0001-75</v>
          </cell>
        </row>
        <row r="6082">
          <cell r="A6082" t="str">
            <v>17.215.039/0001-29</v>
          </cell>
        </row>
        <row r="6083">
          <cell r="A6083" t="str">
            <v>17.227.422/0001-05</v>
          </cell>
        </row>
        <row r="6084">
          <cell r="A6084" t="str">
            <v>17.227.422/0027-36</v>
          </cell>
        </row>
        <row r="6085">
          <cell r="A6085" t="str">
            <v>17.227.422/0032-01</v>
          </cell>
        </row>
        <row r="6086">
          <cell r="A6086" t="str">
            <v>17.227.422/0051-66</v>
          </cell>
        </row>
        <row r="6087">
          <cell r="A6087" t="str">
            <v>17.227.422/0059-13</v>
          </cell>
        </row>
        <row r="6088">
          <cell r="A6088" t="str">
            <v>17.227.422/0065-61</v>
          </cell>
        </row>
        <row r="6089">
          <cell r="A6089" t="str">
            <v>17.227.422/0073-71</v>
          </cell>
        </row>
        <row r="6090">
          <cell r="A6090" t="str">
            <v>17.227.422/0077-03</v>
          </cell>
        </row>
        <row r="6091">
          <cell r="A6091" t="str">
            <v>17.227.422/0091-53</v>
          </cell>
        </row>
        <row r="6092">
          <cell r="A6092" t="str">
            <v>17.227.422/0092-34</v>
          </cell>
        </row>
        <row r="6093">
          <cell r="A6093" t="str">
            <v>17.227.422/0094-04</v>
          </cell>
        </row>
        <row r="6094">
          <cell r="A6094" t="str">
            <v>17.227.422/0109-17</v>
          </cell>
        </row>
        <row r="6095">
          <cell r="A6095" t="str">
            <v>17.227.422/0127-07</v>
          </cell>
        </row>
        <row r="6096">
          <cell r="A6096" t="str">
            <v>17.227.422/0133-47</v>
          </cell>
        </row>
        <row r="6097">
          <cell r="A6097" t="str">
            <v>17.241.563/0001-74</v>
          </cell>
        </row>
        <row r="6098">
          <cell r="A6098" t="str">
            <v>17.290.057/0001-75</v>
          </cell>
        </row>
        <row r="6099">
          <cell r="A6099" t="str">
            <v>17.312.448/0008-10</v>
          </cell>
        </row>
        <row r="6100">
          <cell r="A6100" t="str">
            <v>17.335.019/0001-91</v>
          </cell>
        </row>
        <row r="6101">
          <cell r="A6101" t="str">
            <v>17.404.302/0001-28</v>
          </cell>
        </row>
        <row r="6102">
          <cell r="A6102" t="str">
            <v>17.444.993/0001-93</v>
          </cell>
        </row>
        <row r="6103">
          <cell r="A6103" t="str">
            <v>17.448.523/0001-06</v>
          </cell>
        </row>
        <row r="6104">
          <cell r="A6104" t="str">
            <v>17.469.701/0017-34</v>
          </cell>
        </row>
        <row r="6105">
          <cell r="A6105" t="str">
            <v>17.469.701/0018-15</v>
          </cell>
        </row>
        <row r="6106">
          <cell r="A6106" t="str">
            <v>17.469.701/0019-04</v>
          </cell>
        </row>
        <row r="6107">
          <cell r="A6107" t="str">
            <v>17.469.701/0028-97</v>
          </cell>
        </row>
        <row r="6108">
          <cell r="A6108" t="str">
            <v>17.469.701/0029-78</v>
          </cell>
        </row>
        <row r="6109">
          <cell r="A6109" t="str">
            <v>17.469.701/0031-92</v>
          </cell>
        </row>
        <row r="6110">
          <cell r="A6110" t="str">
            <v>17.469.701/0034-35</v>
          </cell>
        </row>
        <row r="6111">
          <cell r="A6111" t="str">
            <v>17.469.701/0041-64</v>
          </cell>
        </row>
        <row r="6112">
          <cell r="A6112" t="str">
            <v>17.469.701/0043-26</v>
          </cell>
        </row>
        <row r="6113">
          <cell r="A6113" t="str">
            <v>17.469.701/0048-30</v>
          </cell>
        </row>
        <row r="6114">
          <cell r="A6114" t="str">
            <v>17.469.701/0049-11</v>
          </cell>
        </row>
        <row r="6115">
          <cell r="A6115" t="str">
            <v>17.469.701/0060-27</v>
          </cell>
        </row>
        <row r="6116">
          <cell r="A6116" t="str">
            <v>17.469.701/0089-09</v>
          </cell>
        </row>
        <row r="6117">
          <cell r="A6117" t="str">
            <v>17.579.459/0001-94</v>
          </cell>
        </row>
        <row r="6118">
          <cell r="A6118" t="str">
            <v>17.609.256/0001-01</v>
          </cell>
        </row>
        <row r="6119">
          <cell r="A6119" t="str">
            <v>17.609.256/0004-46</v>
          </cell>
        </row>
        <row r="6120">
          <cell r="A6120" t="str">
            <v>17.676.693/0013-73</v>
          </cell>
        </row>
        <row r="6121">
          <cell r="A6121" t="str">
            <v>17.689.837/0002-73</v>
          </cell>
        </row>
        <row r="6122">
          <cell r="A6122" t="str">
            <v>17.851.981/0007-79</v>
          </cell>
        </row>
        <row r="6123">
          <cell r="A6123" t="str">
            <v>17.890.559/0001-37</v>
          </cell>
        </row>
        <row r="6124">
          <cell r="A6124" t="str">
            <v>17.958.315/0008-15</v>
          </cell>
        </row>
        <row r="6125">
          <cell r="A6125" t="str">
            <v xml:space="preserve">171.986.668-68    </v>
          </cell>
        </row>
        <row r="6126">
          <cell r="A6126" t="str">
            <v xml:space="preserve">178.014.357-53    </v>
          </cell>
        </row>
        <row r="6127">
          <cell r="A6127" t="str">
            <v>18.029.074/0001-16</v>
          </cell>
        </row>
        <row r="6128">
          <cell r="A6128" t="str">
            <v>18.029.074/0004-69</v>
          </cell>
        </row>
        <row r="6129">
          <cell r="A6129" t="str">
            <v>18.097.154/0001-09</v>
          </cell>
        </row>
        <row r="6130">
          <cell r="A6130" t="str">
            <v>18.120.899/0001-41</v>
          </cell>
        </row>
        <row r="6131">
          <cell r="A6131" t="str">
            <v>18.224.881/0001-90</v>
          </cell>
        </row>
        <row r="6132">
          <cell r="A6132" t="str">
            <v>18.231.233/0001-60</v>
          </cell>
        </row>
        <row r="6133">
          <cell r="A6133" t="str">
            <v>18.521.922/0001-00</v>
          </cell>
        </row>
        <row r="6134">
          <cell r="A6134" t="str">
            <v>18.710.988/0011-10</v>
          </cell>
        </row>
        <row r="6135">
          <cell r="A6135" t="str">
            <v>18.710.988/0020-00</v>
          </cell>
        </row>
        <row r="6136">
          <cell r="A6136" t="str">
            <v>18.710.988/0034-06</v>
          </cell>
        </row>
        <row r="6137">
          <cell r="A6137" t="str">
            <v>18.771.691/0001-92</v>
          </cell>
        </row>
        <row r="6138">
          <cell r="A6138" t="str">
            <v>18.808.758/0001-16</v>
          </cell>
        </row>
        <row r="6139">
          <cell r="A6139" t="str">
            <v xml:space="preserve">184.797.744-87    </v>
          </cell>
        </row>
        <row r="6140">
          <cell r="A6140" t="str">
            <v>19.125.343/0001-00</v>
          </cell>
        </row>
        <row r="6141">
          <cell r="A6141" t="str">
            <v>19.183.318/0001-83</v>
          </cell>
        </row>
        <row r="6142">
          <cell r="A6142" t="str">
            <v>19.531.516/0001-90</v>
          </cell>
        </row>
        <row r="6143">
          <cell r="A6143" t="str">
            <v>19.537.752/0009-71</v>
          </cell>
        </row>
        <row r="6144">
          <cell r="A6144" t="str">
            <v>19.537.752/0010-05</v>
          </cell>
        </row>
        <row r="6145">
          <cell r="A6145" t="str">
            <v>19.537.752/0016-09</v>
          </cell>
        </row>
        <row r="6146">
          <cell r="A6146" t="str">
            <v>19.537.752/0023-20</v>
          </cell>
        </row>
        <row r="6147">
          <cell r="A6147" t="str">
            <v>19.565.878/0001-00</v>
          </cell>
        </row>
        <row r="6148">
          <cell r="A6148" t="str">
            <v>19.584.770/0001-57</v>
          </cell>
        </row>
        <row r="6149">
          <cell r="A6149" t="str">
            <v>19.653.054/0001-84</v>
          </cell>
        </row>
        <row r="6150">
          <cell r="A6150" t="str">
            <v>19.7.7.47./617--15</v>
          </cell>
        </row>
        <row r="6151">
          <cell r="A6151" t="str">
            <v>19.791.896/0082-68</v>
          </cell>
        </row>
        <row r="6152">
          <cell r="A6152" t="str">
            <v xml:space="preserve">193.814.927-00    </v>
          </cell>
        </row>
        <row r="6153">
          <cell r="A6153" t="str">
            <v>20.013.876/0001-80</v>
          </cell>
        </row>
        <row r="6154">
          <cell r="A6154" t="str">
            <v>20.1.2.55./697--34</v>
          </cell>
        </row>
        <row r="6155">
          <cell r="A6155" t="str">
            <v>20.147.617/0001-41</v>
          </cell>
        </row>
        <row r="6156">
          <cell r="A6156" t="str">
            <v>20.147.617/0011-13</v>
          </cell>
        </row>
        <row r="6157">
          <cell r="A6157" t="str">
            <v>20.147.617/0019-70</v>
          </cell>
        </row>
        <row r="6158">
          <cell r="A6158" t="str">
            <v>20.147.617/0022-76</v>
          </cell>
        </row>
        <row r="6159">
          <cell r="A6159" t="str">
            <v>20.147.617/0027-80</v>
          </cell>
        </row>
        <row r="6160">
          <cell r="A6160" t="str">
            <v>20.243.945/0001-41</v>
          </cell>
        </row>
        <row r="6161">
          <cell r="A6161" t="str">
            <v>20.243.945/0002-22</v>
          </cell>
        </row>
        <row r="6162">
          <cell r="A6162" t="str">
            <v>20.243.945/0005-75</v>
          </cell>
        </row>
        <row r="6163">
          <cell r="A6163" t="str">
            <v>20.373.585/0001-00</v>
          </cell>
        </row>
        <row r="6164">
          <cell r="A6164" t="str">
            <v>20.378.634/0001-90</v>
          </cell>
        </row>
        <row r="6165">
          <cell r="A6165" t="str">
            <v>20.468.310/0002-23</v>
          </cell>
        </row>
        <row r="6166">
          <cell r="A6166" t="str">
            <v>20.502.605/0001-98</v>
          </cell>
        </row>
        <row r="6167">
          <cell r="A6167" t="str">
            <v>20.569.802/0001-24</v>
          </cell>
        </row>
        <row r="6168">
          <cell r="A6168" t="str">
            <v xml:space="preserve">209.775.731-68    </v>
          </cell>
        </row>
        <row r="6169">
          <cell r="A6169" t="str">
            <v>21.014.220/0005-78</v>
          </cell>
        </row>
        <row r="6170">
          <cell r="A6170" t="str">
            <v>21.014.220/0006-59</v>
          </cell>
        </row>
        <row r="6171">
          <cell r="A6171" t="str">
            <v>21.230.222/0002-51</v>
          </cell>
        </row>
        <row r="6172">
          <cell r="A6172" t="str">
            <v>21.581.509/0001-45</v>
          </cell>
        </row>
        <row r="6173">
          <cell r="A6173" t="str">
            <v>21.591.805/0001-27</v>
          </cell>
        </row>
        <row r="6174">
          <cell r="A6174" t="str">
            <v>21.600.655/0001-70</v>
          </cell>
        </row>
        <row r="6175">
          <cell r="A6175" t="str">
            <v>21.640.834/0001-31</v>
          </cell>
        </row>
        <row r="6176">
          <cell r="A6176" t="str">
            <v>21.667.142/0001-87</v>
          </cell>
        </row>
        <row r="6177">
          <cell r="A6177" t="str">
            <v>21.715.503/0001-13</v>
          </cell>
        </row>
        <row r="6178">
          <cell r="A6178" t="str">
            <v>21.789.268/0001-24</v>
          </cell>
        </row>
        <row r="6179">
          <cell r="A6179" t="str">
            <v>21.863.550/0005-38</v>
          </cell>
        </row>
        <row r="6180">
          <cell r="A6180" t="str">
            <v>21.863.550/0007-08</v>
          </cell>
        </row>
        <row r="6181">
          <cell r="A6181" t="str">
            <v>21.863.550/0008-80</v>
          </cell>
        </row>
        <row r="6182">
          <cell r="A6182" t="str">
            <v>21.863.550/0009-61</v>
          </cell>
        </row>
        <row r="6183">
          <cell r="A6183" t="str">
            <v>21.867.387/0001-58</v>
          </cell>
        </row>
        <row r="6184">
          <cell r="A6184" t="str">
            <v>21.867.387/0003-10</v>
          </cell>
        </row>
        <row r="6185">
          <cell r="A6185" t="str">
            <v>22.130.181/0001-03</v>
          </cell>
        </row>
        <row r="6186">
          <cell r="A6186" t="str">
            <v>22.152.318/0001-20</v>
          </cell>
        </row>
        <row r="6187">
          <cell r="A6187" t="str">
            <v>22.204.382/0001-08</v>
          </cell>
        </row>
        <row r="6188">
          <cell r="A6188" t="str">
            <v>22.267.991/0001-06</v>
          </cell>
        </row>
        <row r="6189">
          <cell r="A6189" t="str">
            <v>22.405.864/0003-98</v>
          </cell>
        </row>
        <row r="6190">
          <cell r="A6190" t="str">
            <v>22.432.769/0001-11</v>
          </cell>
        </row>
        <row r="6191">
          <cell r="A6191" t="str">
            <v>22.802.979/0001-54</v>
          </cell>
        </row>
        <row r="6192">
          <cell r="A6192" t="str">
            <v>22.833.891/0001-08</v>
          </cell>
        </row>
        <row r="6193">
          <cell r="A6193" t="str">
            <v>22.861.819/0001-86</v>
          </cell>
        </row>
        <row r="6194">
          <cell r="A6194" t="str">
            <v>22.974.380/0001-06</v>
          </cell>
        </row>
        <row r="6195">
          <cell r="A6195" t="str">
            <v>23.100.092/0001-87</v>
          </cell>
        </row>
        <row r="6196">
          <cell r="A6196" t="str">
            <v>23.221.856/0001-92</v>
          </cell>
        </row>
        <row r="6197">
          <cell r="A6197" t="str">
            <v>23.452.238/0001-53</v>
          </cell>
        </row>
        <row r="6198">
          <cell r="A6198" t="str">
            <v>23.530.041/0001-95</v>
          </cell>
        </row>
        <row r="6199">
          <cell r="A6199" t="str">
            <v>23.539.158/0001-30</v>
          </cell>
        </row>
        <row r="6200">
          <cell r="A6200" t="str">
            <v>23.549.272/0002-21</v>
          </cell>
        </row>
        <row r="6201">
          <cell r="A6201" t="str">
            <v>23.561.848/0001-95</v>
          </cell>
        </row>
        <row r="6202">
          <cell r="A6202" t="str">
            <v>23.584.485/0001-03</v>
          </cell>
        </row>
        <row r="6203">
          <cell r="A6203" t="str">
            <v>23.637.697/0067-38</v>
          </cell>
        </row>
        <row r="6204">
          <cell r="A6204" t="str">
            <v>23.646.870/0002-19</v>
          </cell>
        </row>
        <row r="6205">
          <cell r="A6205" t="str">
            <v>23.726.292/0001-40</v>
          </cell>
        </row>
        <row r="6206">
          <cell r="A6206" t="str">
            <v>23.740.525/0001-69</v>
          </cell>
        </row>
        <row r="6207">
          <cell r="A6207" t="str">
            <v>23.742.620/0001-00</v>
          </cell>
        </row>
        <row r="6208">
          <cell r="A6208" t="str">
            <v>23.864.838/0004-71</v>
          </cell>
        </row>
        <row r="6209">
          <cell r="A6209" t="str">
            <v>23.864.838/0006-33</v>
          </cell>
        </row>
        <row r="6210">
          <cell r="A6210" t="str">
            <v>23.874.787/0001-16</v>
          </cell>
        </row>
        <row r="6211">
          <cell r="A6211" t="str">
            <v>23.929.979/0001-82</v>
          </cell>
        </row>
        <row r="6212">
          <cell r="A6212" t="str">
            <v>23.930.464/0011-74</v>
          </cell>
        </row>
        <row r="6213">
          <cell r="A6213" t="str">
            <v>23.930.464/0014-17</v>
          </cell>
        </row>
        <row r="6214">
          <cell r="A6214" t="str">
            <v>23.930.464/0015-06</v>
          </cell>
        </row>
        <row r="6215">
          <cell r="A6215" t="str">
            <v>23.985.716/0001-90</v>
          </cell>
        </row>
        <row r="6216">
          <cell r="A6216" t="str">
            <v>24.030.025/0030-30</v>
          </cell>
        </row>
        <row r="6217">
          <cell r="A6217" t="str">
            <v>24.030.025/0085-04</v>
          </cell>
        </row>
        <row r="6218">
          <cell r="A6218" t="str">
            <v>24.030.025/0114-83</v>
          </cell>
        </row>
        <row r="6219">
          <cell r="A6219" t="str">
            <v>24.030.025/0132-65</v>
          </cell>
        </row>
        <row r="6220">
          <cell r="A6220" t="str">
            <v>24.035.925/0001-36</v>
          </cell>
        </row>
        <row r="6221">
          <cell r="A6221" t="str">
            <v>24.040.487/0002-85</v>
          </cell>
        </row>
        <row r="6222">
          <cell r="A6222" t="str">
            <v>24.072.241/0001-04</v>
          </cell>
        </row>
        <row r="6223">
          <cell r="A6223" t="str">
            <v>24.073.694/0001-55</v>
          </cell>
        </row>
        <row r="6224">
          <cell r="A6224" t="str">
            <v>24.077.455/0001-73</v>
          </cell>
        </row>
        <row r="6225">
          <cell r="A6225" t="str">
            <v>24.091.365/0001-37</v>
          </cell>
        </row>
        <row r="6226">
          <cell r="A6226" t="str">
            <v>24.091.522/0001-04</v>
          </cell>
        </row>
        <row r="6227">
          <cell r="A6227" t="str">
            <v>24.104.614/0001-81</v>
          </cell>
        </row>
        <row r="6228">
          <cell r="A6228" t="str">
            <v>24.125.262/0001-40</v>
          </cell>
        </row>
        <row r="6229">
          <cell r="A6229" t="str">
            <v>24.145.898/0001-54</v>
          </cell>
        </row>
        <row r="6230">
          <cell r="A6230" t="str">
            <v>24.150.740/0001-72</v>
          </cell>
        </row>
        <row r="6231">
          <cell r="A6231" t="str">
            <v>24.206.617/0003-98</v>
          </cell>
        </row>
        <row r="6232">
          <cell r="A6232" t="str">
            <v>24.206.617/0006-30</v>
          </cell>
        </row>
        <row r="6233">
          <cell r="A6233" t="str">
            <v>24.222.762/0001-09</v>
          </cell>
        </row>
        <row r="6234">
          <cell r="A6234" t="str">
            <v>24.244.618/0001-65</v>
          </cell>
        </row>
        <row r="6235">
          <cell r="A6235" t="str">
            <v>24.264.434/0001-67</v>
          </cell>
        </row>
        <row r="6236">
          <cell r="A6236" t="str">
            <v>24.266.413/0001-80</v>
          </cell>
        </row>
        <row r="6237">
          <cell r="A6237" t="str">
            <v>24.315.012/0002-54</v>
          </cell>
        </row>
        <row r="6238">
          <cell r="A6238" t="str">
            <v>24.315.012/0016-50</v>
          </cell>
        </row>
        <row r="6239">
          <cell r="A6239" t="str">
            <v>24.315.012/0023-89</v>
          </cell>
        </row>
        <row r="6240">
          <cell r="A6240" t="str">
            <v>24.315.012/0148-08</v>
          </cell>
        </row>
        <row r="6241">
          <cell r="A6241" t="str">
            <v>24.315.012/0153-67</v>
          </cell>
        </row>
        <row r="6242">
          <cell r="A6242" t="str">
            <v>24.315.012/0172-20</v>
          </cell>
        </row>
        <row r="6243">
          <cell r="A6243" t="str">
            <v>24.315.129/0005-80</v>
          </cell>
        </row>
        <row r="6244">
          <cell r="A6244" t="str">
            <v>24.355.844/0001-13</v>
          </cell>
        </row>
        <row r="6245">
          <cell r="A6245" t="str">
            <v>24.356.958/0001-88</v>
          </cell>
        </row>
        <row r="6246">
          <cell r="A6246" t="str">
            <v>24.376.816/0001-82</v>
          </cell>
        </row>
        <row r="6247">
          <cell r="A6247" t="str">
            <v>24.380.578/0020-41</v>
          </cell>
        </row>
        <row r="6248">
          <cell r="A6248" t="str">
            <v>24.388.555/0001-10</v>
          </cell>
        </row>
        <row r="6249">
          <cell r="A6249" t="str">
            <v>24.395.147/0001-96</v>
          </cell>
        </row>
        <row r="6250">
          <cell r="A6250" t="str">
            <v>24.407.397/0001-07</v>
          </cell>
        </row>
        <row r="6251">
          <cell r="A6251" t="str">
            <v>24.444.556/0001-35</v>
          </cell>
        </row>
        <row r="6252">
          <cell r="A6252" t="str">
            <v>24.448.359/0001-94</v>
          </cell>
        </row>
        <row r="6253">
          <cell r="A6253" t="str">
            <v>24.448.862/0001-40</v>
          </cell>
        </row>
        <row r="6254">
          <cell r="A6254" t="str">
            <v>24.454.902/0001-66</v>
          </cell>
        </row>
        <row r="6255">
          <cell r="A6255" t="str">
            <v>24.480.485/0001-26</v>
          </cell>
        </row>
        <row r="6256">
          <cell r="A6256" t="str">
            <v>24.548.489/0001-07</v>
          </cell>
        </row>
        <row r="6257">
          <cell r="A6257" t="str">
            <v>24.552.259/0001-03</v>
          </cell>
        </row>
        <row r="6258">
          <cell r="A6258" t="str">
            <v>24.557.720/0001-10</v>
          </cell>
        </row>
        <row r="6259">
          <cell r="A6259" t="str">
            <v>24.561.821/0001-65</v>
          </cell>
        </row>
        <row r="6260">
          <cell r="A6260" t="str">
            <v>24.640.211/0001-57</v>
          </cell>
        </row>
        <row r="6261">
          <cell r="A6261" t="str">
            <v>24.640.211/0003-19</v>
          </cell>
        </row>
        <row r="6262">
          <cell r="A6262" t="str">
            <v>24.650.129/0001-03</v>
          </cell>
        </row>
        <row r="6263">
          <cell r="A6263" t="str">
            <v>24.831.893/0001-85</v>
          </cell>
        </row>
        <row r="6264">
          <cell r="A6264" t="str">
            <v>24.891.624/0001-04</v>
          </cell>
        </row>
        <row r="6265">
          <cell r="A6265" t="str">
            <v>25.038.266/0001-54</v>
          </cell>
        </row>
        <row r="6266">
          <cell r="A6266" t="str">
            <v>25.064.742/0001-01</v>
          </cell>
        </row>
        <row r="6267">
          <cell r="A6267" t="str">
            <v>25.074.253/0006-45</v>
          </cell>
        </row>
        <row r="6268">
          <cell r="A6268" t="str">
            <v>25.084.906/0001-62</v>
          </cell>
        </row>
        <row r="6269">
          <cell r="A6269" t="str">
            <v>25.086.034/0001-71</v>
          </cell>
        </row>
        <row r="6270">
          <cell r="A6270" t="str">
            <v>25.089.509/0001-83</v>
          </cell>
        </row>
        <row r="6271">
          <cell r="A6271" t="str">
            <v>25.128.166/0001-19</v>
          </cell>
        </row>
        <row r="6272">
          <cell r="A6272" t="str">
            <v>25.160.987/0001-32</v>
          </cell>
        </row>
        <row r="6273">
          <cell r="A6273" t="str">
            <v>25.292.749/0001-80</v>
          </cell>
        </row>
        <row r="6274">
          <cell r="A6274" t="str">
            <v>25.349.440/0001-80</v>
          </cell>
        </row>
        <row r="6275">
          <cell r="A6275" t="str">
            <v>25.391.731/0001-36</v>
          </cell>
        </row>
        <row r="6276">
          <cell r="A6276" t="str">
            <v>25.438.466/0001-02</v>
          </cell>
        </row>
        <row r="6277">
          <cell r="A6277" t="str">
            <v>25.442.518/0002-97</v>
          </cell>
        </row>
        <row r="6278">
          <cell r="A6278" t="str">
            <v>25.534.678/0001-85</v>
          </cell>
        </row>
        <row r="6279">
          <cell r="A6279" t="str">
            <v>25.621.889/0001-55</v>
          </cell>
        </row>
        <row r="6280">
          <cell r="A6280" t="str">
            <v>25.698.937/0001-03</v>
          </cell>
        </row>
        <row r="6281">
          <cell r="A6281" t="str">
            <v>25.7.1.84./257--68</v>
          </cell>
        </row>
        <row r="6282">
          <cell r="A6282" t="str">
            <v>25.740.465/0001-00</v>
          </cell>
        </row>
        <row r="6283">
          <cell r="A6283" t="str">
            <v>25.760.216/0001-86</v>
          </cell>
        </row>
        <row r="6284">
          <cell r="A6284" t="str">
            <v>25.760.877/0015-07</v>
          </cell>
        </row>
        <row r="6285">
          <cell r="A6285" t="str">
            <v>25.760.877/0039-84</v>
          </cell>
        </row>
        <row r="6286">
          <cell r="A6286" t="str">
            <v>25.760.877/0043-60</v>
          </cell>
        </row>
        <row r="6287">
          <cell r="A6287" t="str">
            <v>25.760.877/0082-77</v>
          </cell>
        </row>
        <row r="6288">
          <cell r="A6288" t="str">
            <v>25.914.292/0001-07</v>
          </cell>
        </row>
        <row r="6289">
          <cell r="A6289" t="str">
            <v xml:space="preserve">256.896.146-53    </v>
          </cell>
        </row>
        <row r="6290">
          <cell r="A6290" t="str">
            <v xml:space="preserve">259.932.756-34    </v>
          </cell>
        </row>
        <row r="6291">
          <cell r="A6291" t="str">
            <v>26.143.115/0001-29</v>
          </cell>
        </row>
        <row r="6292">
          <cell r="A6292" t="str">
            <v>26.248.666/0001-57</v>
          </cell>
        </row>
        <row r="6293">
          <cell r="A6293" t="str">
            <v>26.292.292/0001-77</v>
          </cell>
        </row>
        <row r="6294">
          <cell r="A6294" t="str">
            <v>26.3.7.74./037--04</v>
          </cell>
        </row>
        <row r="6295">
          <cell r="A6295" t="str">
            <v>26.336.966/0001-98</v>
          </cell>
        </row>
        <row r="6296">
          <cell r="A6296" t="str">
            <v>26.341.222/0001-61</v>
          </cell>
        </row>
        <row r="6297">
          <cell r="A6297" t="str">
            <v>26.341.222/0002-42</v>
          </cell>
        </row>
        <row r="6298">
          <cell r="A6298" t="str">
            <v>26.418.749/0001-47</v>
          </cell>
        </row>
        <row r="6299">
          <cell r="A6299" t="str">
            <v>26.613.182/0001-60</v>
          </cell>
        </row>
        <row r="6300">
          <cell r="A6300" t="str">
            <v>26.696.575/0001-84</v>
          </cell>
        </row>
        <row r="6301">
          <cell r="A6301" t="str">
            <v>26.704.627/0001-17</v>
          </cell>
        </row>
        <row r="6302">
          <cell r="A6302" t="str">
            <v>26.917.005/0001-77</v>
          </cell>
        </row>
        <row r="6303">
          <cell r="A6303" t="str">
            <v>26.934.885/0001-90</v>
          </cell>
        </row>
        <row r="6304">
          <cell r="A6304" t="str">
            <v>26.961.086/0001-02</v>
          </cell>
        </row>
        <row r="6305">
          <cell r="A6305" t="str">
            <v>26.982.603/0001-20</v>
          </cell>
        </row>
        <row r="6306">
          <cell r="A6306" t="str">
            <v xml:space="preserve">263.198.297-53    </v>
          </cell>
        </row>
        <row r="6307">
          <cell r="A6307" t="str">
            <v>27.005.461/0001-03</v>
          </cell>
        </row>
        <row r="6308">
          <cell r="A6308" t="str">
            <v>27.013.804/0001-81</v>
          </cell>
        </row>
        <row r="6309">
          <cell r="A6309" t="str">
            <v>27.017.797/0001-96</v>
          </cell>
        </row>
        <row r="6310">
          <cell r="A6310" t="str">
            <v>27.035.690/0001-70</v>
          </cell>
        </row>
        <row r="6311">
          <cell r="A6311" t="str">
            <v>27.037.167/0001-83</v>
          </cell>
        </row>
        <row r="6312">
          <cell r="A6312" t="str">
            <v>27.041.763/0001-37</v>
          </cell>
        </row>
        <row r="6313">
          <cell r="A6313" t="str">
            <v>27.047.364/0001-83</v>
          </cell>
        </row>
        <row r="6314">
          <cell r="A6314" t="str">
            <v>27.087.592/0001-87</v>
          </cell>
        </row>
        <row r="6315">
          <cell r="A6315" t="str">
            <v>27.106.772/0001-69</v>
          </cell>
        </row>
        <row r="6316">
          <cell r="A6316" t="str">
            <v>27.109.834/0001-96</v>
          </cell>
        </row>
        <row r="6317">
          <cell r="A6317" t="str">
            <v>27.122.100/0001-47</v>
          </cell>
        </row>
        <row r="6318">
          <cell r="A6318" t="str">
            <v>27.132.414/0001-20</v>
          </cell>
        </row>
        <row r="6319">
          <cell r="A6319" t="str">
            <v>27.133.578/0001-72</v>
          </cell>
        </row>
        <row r="6320">
          <cell r="A6320" t="str">
            <v>27.134.535/0001-01</v>
          </cell>
        </row>
        <row r="6321">
          <cell r="A6321" t="str">
            <v>27.157.882/0001-50</v>
          </cell>
        </row>
        <row r="6322">
          <cell r="A6322" t="str">
            <v>27.158.039/0001-98</v>
          </cell>
        </row>
        <row r="6323">
          <cell r="A6323" t="str">
            <v>27.158.930/0001-24</v>
          </cell>
        </row>
        <row r="6324">
          <cell r="A6324" t="str">
            <v>27.159.607/0001-75</v>
          </cell>
        </row>
        <row r="6325">
          <cell r="A6325" t="str">
            <v>27.159.839/0001-23</v>
          </cell>
        </row>
        <row r="6326">
          <cell r="A6326" t="str">
            <v>27.166.032/0001-18</v>
          </cell>
        </row>
        <row r="6327">
          <cell r="A6327" t="str">
            <v>27.166.289/0001-70</v>
          </cell>
        </row>
        <row r="6328">
          <cell r="A6328" t="str">
            <v>27.175.959/0001-14</v>
          </cell>
        </row>
        <row r="6329">
          <cell r="A6329" t="str">
            <v>27.175.959/0010-05</v>
          </cell>
        </row>
        <row r="6330">
          <cell r="A6330" t="str">
            <v>27.175.959/0092-51</v>
          </cell>
        </row>
        <row r="6331">
          <cell r="A6331" t="str">
            <v>27.175.959/0094-13</v>
          </cell>
        </row>
        <row r="6332">
          <cell r="A6332" t="str">
            <v>27.176.072/0001-40</v>
          </cell>
        </row>
        <row r="6333">
          <cell r="A6333" t="str">
            <v>27.183.425/0001-30</v>
          </cell>
        </row>
        <row r="6334">
          <cell r="A6334" t="str">
            <v>27.184.266/0001-98</v>
          </cell>
        </row>
        <row r="6335">
          <cell r="A6335" t="str">
            <v>27.184.951/0001-14</v>
          </cell>
        </row>
        <row r="6336">
          <cell r="A6336" t="str">
            <v>27.185.727/0001-47</v>
          </cell>
        </row>
        <row r="6337">
          <cell r="A6337" t="str">
            <v>27.193.630/0001-86</v>
          </cell>
        </row>
        <row r="6338">
          <cell r="A6338" t="str">
            <v>27.198.621/0001-88</v>
          </cell>
        </row>
        <row r="6339">
          <cell r="A6339" t="str">
            <v>27.201.987/0001-69</v>
          </cell>
        </row>
        <row r="6340">
          <cell r="A6340" t="str">
            <v>27.207.372/0001-40</v>
          </cell>
        </row>
        <row r="6341">
          <cell r="A6341" t="str">
            <v>27.211.382/0001-59</v>
          </cell>
        </row>
        <row r="6342">
          <cell r="A6342" t="str">
            <v>27.238.252/0001-00</v>
          </cell>
        </row>
        <row r="6343">
          <cell r="A6343" t="str">
            <v>27.273.945/0001-33</v>
          </cell>
        </row>
        <row r="6344">
          <cell r="A6344" t="str">
            <v>27.278.100/0001-30</v>
          </cell>
        </row>
        <row r="6345">
          <cell r="A6345" t="str">
            <v>27.278.100/0002-11</v>
          </cell>
        </row>
        <row r="6346">
          <cell r="A6346" t="str">
            <v>27.326.594/0001-81</v>
          </cell>
        </row>
        <row r="6347">
          <cell r="A6347" t="str">
            <v>27.340.074/0001-23</v>
          </cell>
        </row>
        <row r="6348">
          <cell r="A6348" t="str">
            <v>27.364.421/0004-09</v>
          </cell>
        </row>
        <row r="6349">
          <cell r="A6349" t="str">
            <v>27.364.421/0015-53</v>
          </cell>
        </row>
        <row r="6350">
          <cell r="A6350" t="str">
            <v>27.364.421/0020-10</v>
          </cell>
        </row>
        <row r="6351">
          <cell r="A6351" t="str">
            <v>27.364.421/0023-63</v>
          </cell>
        </row>
        <row r="6352">
          <cell r="A6352" t="str">
            <v>27.372.275/0001-02</v>
          </cell>
        </row>
        <row r="6353">
          <cell r="A6353" t="str">
            <v>27.383.066/0001-64</v>
          </cell>
        </row>
        <row r="6354">
          <cell r="A6354" t="str">
            <v>27.383.587/0001-11</v>
          </cell>
        </row>
        <row r="6355">
          <cell r="A6355" t="str">
            <v>27.394.758/0001-08</v>
          </cell>
        </row>
        <row r="6356">
          <cell r="A6356" t="str">
            <v>27.419.142/0001-44</v>
          </cell>
        </row>
        <row r="6357">
          <cell r="A6357" t="str">
            <v>27.424.811/0001-76</v>
          </cell>
        </row>
        <row r="6358">
          <cell r="A6358" t="str">
            <v>27.432.590/0001-88</v>
          </cell>
        </row>
        <row r="6359">
          <cell r="A6359" t="str">
            <v>27.435.544/0001-32</v>
          </cell>
        </row>
        <row r="6360">
          <cell r="A6360" t="str">
            <v>27.443.928/0001-05</v>
          </cell>
        </row>
        <row r="6361">
          <cell r="A6361" t="str">
            <v>27.446.806/0001-64</v>
          </cell>
        </row>
        <row r="6362">
          <cell r="A6362" t="str">
            <v>27.468.610/0001-70</v>
          </cell>
        </row>
        <row r="6363">
          <cell r="A6363" t="str">
            <v>27.473.214/0001-31</v>
          </cell>
        </row>
        <row r="6364">
          <cell r="A6364" t="str">
            <v>27.475.714/0001-02</v>
          </cell>
        </row>
        <row r="6365">
          <cell r="A6365" t="str">
            <v>27.480.276/0001-70</v>
          </cell>
        </row>
        <row r="6366">
          <cell r="A6366" t="str">
            <v>27.485.143/0005-10</v>
          </cell>
        </row>
        <row r="6367">
          <cell r="A6367" t="str">
            <v>27.487.693/0001-45</v>
          </cell>
        </row>
        <row r="6368">
          <cell r="A6368" t="str">
            <v>27.487.693/0005-79</v>
          </cell>
        </row>
        <row r="6369">
          <cell r="A6369" t="str">
            <v>27.487.693/0013-89</v>
          </cell>
        </row>
        <row r="6370">
          <cell r="A6370" t="str">
            <v>27.493.287/0001-95</v>
          </cell>
        </row>
        <row r="6371">
          <cell r="A6371" t="str">
            <v>27.496.736/0001-59</v>
          </cell>
        </row>
        <row r="6372">
          <cell r="A6372" t="str">
            <v>27.506.104/0001-29</v>
          </cell>
        </row>
        <row r="6373">
          <cell r="A6373" t="str">
            <v>27.516.152/0001-06</v>
          </cell>
        </row>
        <row r="6374">
          <cell r="A6374" t="str">
            <v>27.516.681/0001-00</v>
          </cell>
        </row>
        <row r="6375">
          <cell r="A6375" t="str">
            <v>27.520.469/0001-08</v>
          </cell>
        </row>
        <row r="6376">
          <cell r="A6376" t="str">
            <v>27.523.315/0001-70</v>
          </cell>
        </row>
        <row r="6377">
          <cell r="A6377" t="str">
            <v>27.527.241/0001-40</v>
          </cell>
        </row>
        <row r="6378">
          <cell r="A6378" t="str">
            <v>27.574.383/0001-68</v>
          </cell>
        </row>
        <row r="6379">
          <cell r="A6379" t="str">
            <v>27.593.318/0001-80</v>
          </cell>
        </row>
        <row r="6380">
          <cell r="A6380" t="str">
            <v>27.593.565/0001-86</v>
          </cell>
        </row>
        <row r="6381">
          <cell r="A6381" t="str">
            <v>27.613.835/0001-73</v>
          </cell>
        </row>
        <row r="6382">
          <cell r="A6382" t="str">
            <v>27.618.172/0001-80</v>
          </cell>
        </row>
        <row r="6383">
          <cell r="A6383" t="str">
            <v>27.623.917/0001-07</v>
          </cell>
        </row>
        <row r="6384">
          <cell r="A6384" t="str">
            <v>27.624.923/0001-70</v>
          </cell>
        </row>
        <row r="6385">
          <cell r="A6385" t="str">
            <v>27.633.056/0001-30</v>
          </cell>
        </row>
        <row r="6386">
          <cell r="A6386" t="str">
            <v>27.640.366/0001-81</v>
          </cell>
        </row>
        <row r="6387">
          <cell r="A6387" t="str">
            <v>27.644.434/0001-80</v>
          </cell>
        </row>
        <row r="6388">
          <cell r="A6388" t="str">
            <v>27.647.411/0001-20</v>
          </cell>
        </row>
        <row r="6389">
          <cell r="A6389" t="str">
            <v>27.650.860/0001-27</v>
          </cell>
        </row>
        <row r="6390">
          <cell r="A6390" t="str">
            <v>27.661.537/0001-59</v>
          </cell>
        </row>
        <row r="6391">
          <cell r="A6391" t="str">
            <v>27.663.988/0001-25</v>
          </cell>
        </row>
        <row r="6392">
          <cell r="A6392" t="str">
            <v>27.667.518/0001-30</v>
          </cell>
        </row>
        <row r="6393">
          <cell r="A6393" t="str">
            <v>27.671.429/0001-67</v>
          </cell>
        </row>
        <row r="6394">
          <cell r="A6394" t="str">
            <v>27.679.273/0001-60</v>
          </cell>
        </row>
        <row r="6395">
          <cell r="A6395" t="str">
            <v>27.679.851/0001-69</v>
          </cell>
        </row>
        <row r="6396">
          <cell r="A6396" t="str">
            <v>27.684.133/0001-80</v>
          </cell>
        </row>
        <row r="6397">
          <cell r="A6397" t="str">
            <v>27.695.188/0001-96</v>
          </cell>
        </row>
        <row r="6398">
          <cell r="A6398" t="str">
            <v>27.697.143/0001-50</v>
          </cell>
        </row>
        <row r="6399">
          <cell r="A6399" t="str">
            <v>27.700.244/0001-33</v>
          </cell>
        </row>
        <row r="6400">
          <cell r="A6400" t="str">
            <v>27.701.564/0001-08</v>
          </cell>
        </row>
        <row r="6401">
          <cell r="A6401" t="str">
            <v>27.701.564/0039-80</v>
          </cell>
        </row>
        <row r="6402">
          <cell r="A6402" t="str">
            <v>27.701.564/0046-00</v>
          </cell>
        </row>
        <row r="6403">
          <cell r="A6403" t="str">
            <v>27.704.923/0001-80</v>
          </cell>
        </row>
        <row r="6404">
          <cell r="A6404" t="str">
            <v>27.708.601/0001-00</v>
          </cell>
        </row>
        <row r="6405">
          <cell r="A6405" t="str">
            <v>27.716.620/0001-88</v>
          </cell>
        </row>
        <row r="6406">
          <cell r="A6406" t="str">
            <v>27.721.422/0001-02</v>
          </cell>
        </row>
        <row r="6407">
          <cell r="A6407" t="str">
            <v>27.723.600/0001-34</v>
          </cell>
        </row>
        <row r="6408">
          <cell r="A6408" t="str">
            <v>27.735.448/0001-00</v>
          </cell>
        </row>
        <row r="6409">
          <cell r="A6409" t="str">
            <v>27.788.561/0001-53</v>
          </cell>
        </row>
        <row r="6410">
          <cell r="A6410" t="str">
            <v>27.790.419/0001-40</v>
          </cell>
        </row>
        <row r="6411">
          <cell r="A6411" t="str">
            <v>27.806.629/0001-80</v>
          </cell>
        </row>
        <row r="6412">
          <cell r="A6412" t="str">
            <v>27.807.163/0001-37</v>
          </cell>
        </row>
        <row r="6413">
          <cell r="A6413" t="str">
            <v>27.811.892/0001-67</v>
          </cell>
        </row>
        <row r="6414">
          <cell r="A6414" t="str">
            <v>27.816.057/0001-10</v>
          </cell>
        </row>
        <row r="6415">
          <cell r="A6415" t="str">
            <v>27.817.758/0001-73</v>
          </cell>
        </row>
        <row r="6416">
          <cell r="A6416" t="str">
            <v>27.825.835/0001-37</v>
          </cell>
        </row>
        <row r="6417">
          <cell r="A6417" t="str">
            <v>27.827.732/0001-06</v>
          </cell>
        </row>
        <row r="6418">
          <cell r="A6418" t="str">
            <v>27.831.668/0001-37</v>
          </cell>
        </row>
        <row r="6419">
          <cell r="A6419" t="str">
            <v>27.837.079/0001-66</v>
          </cell>
        </row>
        <row r="6420">
          <cell r="A6420" t="str">
            <v>27.844.703/0001-52</v>
          </cell>
        </row>
        <row r="6421">
          <cell r="A6421" t="str">
            <v>27.851.096/0001-58</v>
          </cell>
        </row>
        <row r="6422">
          <cell r="A6422" t="str">
            <v>27.854.546/0001-66</v>
          </cell>
        </row>
        <row r="6423">
          <cell r="A6423" t="str">
            <v>27.859.008/0001-64</v>
          </cell>
        </row>
        <row r="6424">
          <cell r="A6424" t="str">
            <v>27.859.222/0001-10</v>
          </cell>
        </row>
        <row r="6425">
          <cell r="A6425" t="str">
            <v>27.861.848/0001-61</v>
          </cell>
        </row>
        <row r="6426">
          <cell r="A6426" t="str">
            <v>27.870.187/0001-30</v>
          </cell>
        </row>
        <row r="6427">
          <cell r="A6427" t="str">
            <v>27.872.068/0001-17</v>
          </cell>
        </row>
        <row r="6428">
          <cell r="A6428" t="str">
            <v>27.875.814/0001-26</v>
          </cell>
        </row>
        <row r="6429">
          <cell r="A6429" t="str">
            <v>27.882.968/0001-45</v>
          </cell>
        </row>
        <row r="6430">
          <cell r="A6430" t="str">
            <v>27.888.734/0001-05</v>
          </cell>
        </row>
        <row r="6431">
          <cell r="A6431" t="str">
            <v>27.891.084/0001-57</v>
          </cell>
        </row>
        <row r="6432">
          <cell r="A6432" t="str">
            <v>27.891.506/0001-94</v>
          </cell>
        </row>
        <row r="6433">
          <cell r="A6433" t="str">
            <v>27.892.660/0001-80</v>
          </cell>
        </row>
        <row r="6434">
          <cell r="A6434" t="str">
            <v>27.896.141/0001-90</v>
          </cell>
        </row>
        <row r="6435">
          <cell r="A6435" t="str">
            <v>27.898.337/0001-14</v>
          </cell>
        </row>
        <row r="6436">
          <cell r="A6436" t="str">
            <v>27.899.889/0001-47</v>
          </cell>
        </row>
        <row r="6437">
          <cell r="A6437" t="str">
            <v>27.899.889/0002-28</v>
          </cell>
        </row>
        <row r="6438">
          <cell r="A6438" t="str">
            <v>27.909.332/0001-40</v>
          </cell>
        </row>
        <row r="6439">
          <cell r="A6439" t="str">
            <v>27.919.844/0001-97</v>
          </cell>
        </row>
        <row r="6440">
          <cell r="A6440" t="str">
            <v>27.922.913/0001-11</v>
          </cell>
        </row>
        <row r="6441">
          <cell r="A6441" t="str">
            <v>27.926.195/0001-51</v>
          </cell>
        </row>
        <row r="6442">
          <cell r="A6442" t="str">
            <v>27.931.211/0001-02</v>
          </cell>
        </row>
        <row r="6443">
          <cell r="A6443" t="str">
            <v>27.934.777/0001-80</v>
          </cell>
        </row>
        <row r="6444">
          <cell r="A6444" t="str">
            <v>27.935.923/0001-91</v>
          </cell>
        </row>
        <row r="6445">
          <cell r="A6445" t="str">
            <v>27.939.800/0001-29</v>
          </cell>
        </row>
        <row r="6446">
          <cell r="A6446" t="str">
            <v>27.945.740/0001-57</v>
          </cell>
        </row>
        <row r="6447">
          <cell r="A6447" t="str">
            <v>27.946.177/0001-31</v>
          </cell>
        </row>
        <row r="6448">
          <cell r="A6448" t="str">
            <v>27.949.288/0001-00</v>
          </cell>
        </row>
        <row r="6449">
          <cell r="A6449" t="str">
            <v>27.949.684/0001-29</v>
          </cell>
        </row>
        <row r="6450">
          <cell r="A6450" t="str">
            <v>28.005.619/0001-08</v>
          </cell>
        </row>
        <row r="6451">
          <cell r="A6451" t="str">
            <v>28.019.214/0001-29</v>
          </cell>
        </row>
        <row r="6452">
          <cell r="A6452" t="str">
            <v>28.028.108/0001-01</v>
          </cell>
        </row>
        <row r="6453">
          <cell r="A6453" t="str">
            <v>28.036.242/0001-54</v>
          </cell>
        </row>
        <row r="6454">
          <cell r="A6454" t="str">
            <v>28.044.014/0001-26</v>
          </cell>
        </row>
        <row r="6455">
          <cell r="A6455" t="str">
            <v>28.050.375/0001-85</v>
          </cell>
        </row>
        <row r="6456">
          <cell r="A6456" t="str">
            <v>28.056.893/0001-06</v>
          </cell>
        </row>
        <row r="6457">
          <cell r="A6457" t="str">
            <v>28.063.667/0001-52</v>
          </cell>
        </row>
        <row r="6458">
          <cell r="A6458" t="str">
            <v>28.074.722/0001-00</v>
          </cell>
        </row>
        <row r="6459">
          <cell r="A6459" t="str">
            <v>28.086.429/0001-62</v>
          </cell>
        </row>
        <row r="6460">
          <cell r="A6460" t="str">
            <v>28.087.674/0001-94</v>
          </cell>
        </row>
        <row r="6461">
          <cell r="A6461" t="str">
            <v>28.089.191/0001-29</v>
          </cell>
        </row>
        <row r="6462">
          <cell r="A6462" t="str">
            <v>28.1.5.41./937--87</v>
          </cell>
        </row>
        <row r="6463">
          <cell r="A6463" t="str">
            <v>28.100.733/0001-17</v>
          </cell>
        </row>
        <row r="6464">
          <cell r="A6464" t="str">
            <v>28.104.016/0001-63</v>
          </cell>
        </row>
        <row r="6465">
          <cell r="A6465" t="str">
            <v>28.105.310/0001-90</v>
          </cell>
        </row>
        <row r="6466">
          <cell r="A6466" t="str">
            <v>28.116.838/0001-64</v>
          </cell>
        </row>
        <row r="6467">
          <cell r="A6467" t="str">
            <v>28.118.537/0001-70</v>
          </cell>
        </row>
        <row r="6468">
          <cell r="A6468" t="str">
            <v>28.139.319/0001-11</v>
          </cell>
        </row>
        <row r="6469">
          <cell r="A6469" t="str">
            <v>28.151.363/0001-47</v>
          </cell>
        </row>
        <row r="6470">
          <cell r="A6470" t="str">
            <v>28.151.603/0001-03</v>
          </cell>
        </row>
        <row r="6471">
          <cell r="A6471" t="str">
            <v>28.152.650/0001-71</v>
          </cell>
        </row>
        <row r="6472">
          <cell r="A6472" t="str">
            <v>28.155.174/0001-42</v>
          </cell>
        </row>
        <row r="6473">
          <cell r="A6473" t="str">
            <v>28.156.297/0001-06</v>
          </cell>
        </row>
        <row r="6474">
          <cell r="A6474" t="str">
            <v>28.167.955/0001-57</v>
          </cell>
        </row>
        <row r="6475">
          <cell r="A6475" t="str">
            <v>28.172.476/0001-29</v>
          </cell>
        </row>
        <row r="6476">
          <cell r="A6476" t="str">
            <v>28.176.485/0001-98</v>
          </cell>
        </row>
        <row r="6477">
          <cell r="A6477" t="str">
            <v>28.183.143/0001-03</v>
          </cell>
        </row>
        <row r="6478">
          <cell r="A6478" t="str">
            <v>28.191.559/0001-65</v>
          </cell>
        </row>
        <row r="6479">
          <cell r="A6479" t="str">
            <v>28.194.652/0007-19</v>
          </cell>
        </row>
        <row r="6480">
          <cell r="A6480" t="str">
            <v>28.199.875/0001-83</v>
          </cell>
        </row>
        <row r="6481">
          <cell r="A6481" t="str">
            <v>28.202.315/0001-30</v>
          </cell>
        </row>
        <row r="6482">
          <cell r="A6482" t="str">
            <v>28.205.599/0001-19</v>
          </cell>
        </row>
        <row r="6483">
          <cell r="A6483" t="str">
            <v>28.206.985/0001-25</v>
          </cell>
        </row>
        <row r="6484">
          <cell r="A6484" t="str">
            <v>28.210.987/0001-98</v>
          </cell>
        </row>
        <row r="6485">
          <cell r="A6485" t="str">
            <v>28.211.464/0001-66</v>
          </cell>
        </row>
        <row r="6486">
          <cell r="A6486" t="str">
            <v>28.211.977/0001-77</v>
          </cell>
        </row>
        <row r="6487">
          <cell r="A6487" t="str">
            <v>28.218.386/0001-21</v>
          </cell>
        </row>
        <row r="6488">
          <cell r="A6488" t="str">
            <v>28.226.892/0001-62</v>
          </cell>
        </row>
        <row r="6489">
          <cell r="A6489" t="str">
            <v>28.234.474/0001-17</v>
          </cell>
        </row>
        <row r="6490">
          <cell r="A6490" t="str">
            <v>28.234.748/0001-78</v>
          </cell>
        </row>
        <row r="6491">
          <cell r="A6491" t="str">
            <v>28.243.459/0001-35</v>
          </cell>
        </row>
        <row r="6492">
          <cell r="A6492" t="str">
            <v>28.251.247/0001-08</v>
          </cell>
        </row>
        <row r="6493">
          <cell r="A6493" t="str">
            <v>28.268.019/0001-32</v>
          </cell>
        </row>
        <row r="6494">
          <cell r="A6494" t="str">
            <v>28.268.217/0001-04</v>
          </cell>
        </row>
        <row r="6495">
          <cell r="A6495" t="str">
            <v>28.271.294/0001-05</v>
          </cell>
        </row>
        <row r="6496">
          <cell r="A6496" t="str">
            <v>28.273.928/0001-69</v>
          </cell>
        </row>
        <row r="6497">
          <cell r="A6497" t="str">
            <v>28.278.927/0001-07</v>
          </cell>
        </row>
        <row r="6498">
          <cell r="A6498" t="str">
            <v>28.284.941/0001-13</v>
          </cell>
        </row>
        <row r="6499">
          <cell r="A6499" t="str">
            <v>28.286.003/0001-52</v>
          </cell>
        </row>
        <row r="6500">
          <cell r="A6500" t="str">
            <v>28.287.050/0001-10</v>
          </cell>
        </row>
        <row r="6501">
          <cell r="A6501" t="str">
            <v>28.304.087/0001-00</v>
          </cell>
        </row>
        <row r="6502">
          <cell r="A6502" t="str">
            <v>28.305.837/0001-68</v>
          </cell>
        </row>
        <row r="6503">
          <cell r="A6503" t="str">
            <v>28.309.508/0001-95</v>
          </cell>
        </row>
        <row r="6504">
          <cell r="A6504" t="str">
            <v>28.310.225/0001-63</v>
          </cell>
        </row>
        <row r="6505">
          <cell r="A6505" t="str">
            <v>28.323.350/0001-08</v>
          </cell>
        </row>
        <row r="6506">
          <cell r="A6506" t="str">
            <v>28.334.100/0001-73</v>
          </cell>
        </row>
        <row r="6507">
          <cell r="A6507" t="str">
            <v>28.334.688/0001-65</v>
          </cell>
        </row>
        <row r="6508">
          <cell r="A6508" t="str">
            <v>28.337.186/0001-98</v>
          </cell>
        </row>
        <row r="6509">
          <cell r="A6509" t="str">
            <v>28.350.049/0002-74</v>
          </cell>
        </row>
        <row r="6510">
          <cell r="A6510" t="str">
            <v>28.350.049/0004-36</v>
          </cell>
        </row>
        <row r="6511">
          <cell r="A6511" t="str">
            <v>28.354.215/0001-20</v>
          </cell>
        </row>
        <row r="6512">
          <cell r="A6512" t="str">
            <v>28.359.784/0001-68</v>
          </cell>
        </row>
        <row r="6513">
          <cell r="A6513" t="str">
            <v>28.360.493/0001-90</v>
          </cell>
        </row>
        <row r="6514">
          <cell r="A6514" t="str">
            <v>28.361.566/0001-68</v>
          </cell>
        </row>
        <row r="6515">
          <cell r="A6515" t="str">
            <v>28.376.135/0001-75</v>
          </cell>
        </row>
        <row r="6516">
          <cell r="A6516" t="str">
            <v>28.381.838/0001-91</v>
          </cell>
        </row>
        <row r="6517">
          <cell r="A6517" t="str">
            <v>28.390.342/0001-84</v>
          </cell>
        </row>
        <row r="6518">
          <cell r="A6518" t="str">
            <v>28.412.260/0001-93</v>
          </cell>
        </row>
        <row r="6519">
          <cell r="A6519" t="str">
            <v>28.416.105/0001-45</v>
          </cell>
        </row>
        <row r="6520">
          <cell r="A6520" t="str">
            <v>28.439.768/0001-85</v>
          </cell>
        </row>
        <row r="6521">
          <cell r="A6521" t="str">
            <v>28.469.328/0001-70</v>
          </cell>
        </row>
        <row r="6522">
          <cell r="A6522" t="str">
            <v>28.473.718/0007-00</v>
          </cell>
        </row>
        <row r="6523">
          <cell r="A6523" t="str">
            <v>28.473.718/0011-96</v>
          </cell>
        </row>
        <row r="6524">
          <cell r="A6524" t="str">
            <v>28.473.718/0014-39</v>
          </cell>
        </row>
        <row r="6525">
          <cell r="A6525" t="str">
            <v>28.475.762/0001-63</v>
          </cell>
        </row>
        <row r="6526">
          <cell r="A6526" t="str">
            <v>28.479.152/0001-38</v>
          </cell>
        </row>
        <row r="6527">
          <cell r="A6527" t="str">
            <v>28.488.336/0001-64</v>
          </cell>
        </row>
        <row r="6528">
          <cell r="A6528" t="str">
            <v>28.492.064/0001-76</v>
          </cell>
        </row>
        <row r="6529">
          <cell r="A6529" t="str">
            <v>28.507.903/0001-82</v>
          </cell>
        </row>
        <row r="6530">
          <cell r="A6530" t="str">
            <v>28.512.192/0001-34</v>
          </cell>
        </row>
        <row r="6531">
          <cell r="A6531" t="str">
            <v>28.512.291/0001-16</v>
          </cell>
        </row>
        <row r="6532">
          <cell r="A6532" t="str">
            <v>28.518.520/0001-00</v>
          </cell>
        </row>
        <row r="6533">
          <cell r="A6533" t="str">
            <v>28.525.152/0001-27</v>
          </cell>
        </row>
        <row r="6534">
          <cell r="A6534" t="str">
            <v>28.526.010/0001-84</v>
          </cell>
        </row>
        <row r="6535">
          <cell r="A6535" t="str">
            <v>28.526.101/0001-10</v>
          </cell>
        </row>
        <row r="6536">
          <cell r="A6536" t="str">
            <v>28.527.265/0001-61</v>
          </cell>
        </row>
        <row r="6537">
          <cell r="A6537" t="str">
            <v>28.529.501/0001-89</v>
          </cell>
        </row>
        <row r="6538">
          <cell r="A6538" t="str">
            <v>28.531.838/0001-20</v>
          </cell>
        </row>
        <row r="6539">
          <cell r="A6539" t="str">
            <v>28.538.643/0001-02</v>
          </cell>
        </row>
        <row r="6540">
          <cell r="A6540" t="str">
            <v>28.542.082/0001-15</v>
          </cell>
        </row>
        <row r="6541">
          <cell r="A6541" t="str">
            <v>28.543.700/0001-41</v>
          </cell>
        </row>
        <row r="6542">
          <cell r="A6542" t="str">
            <v>28.547.859/0001-34</v>
          </cell>
        </row>
        <row r="6543">
          <cell r="A6543" t="str">
            <v>28.566.933/0001-60</v>
          </cell>
        </row>
        <row r="6544">
          <cell r="A6544" t="str">
            <v>28.569.317/0009-10</v>
          </cell>
        </row>
        <row r="6545">
          <cell r="A6545" t="str">
            <v>28.578.649/0001-03</v>
          </cell>
        </row>
        <row r="6546">
          <cell r="A6546" t="str">
            <v>28.579.837/0001-56</v>
          </cell>
        </row>
        <row r="6547">
          <cell r="A6547" t="str">
            <v>28.593.903/0001-42</v>
          </cell>
        </row>
        <row r="6548">
          <cell r="A6548" t="str">
            <v>28.594.174/0001-49</v>
          </cell>
        </row>
        <row r="6549">
          <cell r="A6549" t="str">
            <v>28.598.449/0001-12</v>
          </cell>
        </row>
        <row r="6550">
          <cell r="A6550" t="str">
            <v>28.600.690/0001-39</v>
          </cell>
        </row>
        <row r="6551">
          <cell r="A6551" t="str">
            <v>28.609.303/0001-25</v>
          </cell>
        </row>
        <row r="6552">
          <cell r="A6552" t="str">
            <v>28.609.931/0001-00</v>
          </cell>
        </row>
        <row r="6553">
          <cell r="A6553" t="str">
            <v>28.611.473/0001-44</v>
          </cell>
        </row>
        <row r="6554">
          <cell r="A6554" t="str">
            <v>28.616.845/0001-25</v>
          </cell>
        </row>
        <row r="6555">
          <cell r="A6555" t="str">
            <v>28.619.096/0001-90</v>
          </cell>
        </row>
        <row r="6556">
          <cell r="A6556" t="str">
            <v>28.625.531/0001-99</v>
          </cell>
        </row>
        <row r="6557">
          <cell r="A6557" t="str">
            <v>28.626.802/0001-20</v>
          </cell>
        </row>
        <row r="6558">
          <cell r="A6558" t="str">
            <v>28.666.535/0001-15</v>
          </cell>
        </row>
        <row r="6559">
          <cell r="A6559" t="str">
            <v>28.670.925/0001-69</v>
          </cell>
        </row>
        <row r="6560">
          <cell r="A6560" t="str">
            <v>28.671.527/0001-67</v>
          </cell>
        </row>
        <row r="6561">
          <cell r="A6561" t="str">
            <v>28.671.642/0001-31</v>
          </cell>
        </row>
        <row r="6562">
          <cell r="A6562" t="str">
            <v>28.671.832/0002-30</v>
          </cell>
        </row>
        <row r="6563">
          <cell r="A6563" t="str">
            <v>28.672.087/0001-62</v>
          </cell>
        </row>
        <row r="6564">
          <cell r="A6564" t="str">
            <v>28.672.087/0075-07</v>
          </cell>
        </row>
        <row r="6565">
          <cell r="A6565" t="str">
            <v xml:space="preserve">28.673.630/000146 </v>
          </cell>
        </row>
        <row r="6566">
          <cell r="A6566" t="str">
            <v>28.673.838/0001-65</v>
          </cell>
        </row>
        <row r="6567">
          <cell r="A6567" t="str">
            <v>28.673.838/0002-46</v>
          </cell>
        </row>
        <row r="6568">
          <cell r="A6568" t="str">
            <v>28.677.151/0002-89</v>
          </cell>
        </row>
        <row r="6569">
          <cell r="A6569" t="str">
            <v>28.678.423/0001-84</v>
          </cell>
        </row>
        <row r="6570">
          <cell r="A6570" t="str">
            <v>28.684.991/0001-98</v>
          </cell>
        </row>
        <row r="6571">
          <cell r="A6571" t="str">
            <v>28.686.616/0001-87</v>
          </cell>
        </row>
        <row r="6572">
          <cell r="A6572" t="str">
            <v>28.687.390/0001-39</v>
          </cell>
        </row>
        <row r="6573">
          <cell r="A6573" t="str">
            <v>28.687.531/0001-13</v>
          </cell>
        </row>
        <row r="6574">
          <cell r="A6574" t="str">
            <v>28.689.842/0001-11</v>
          </cell>
        </row>
        <row r="6575">
          <cell r="A6575" t="str">
            <v>28.691.566/0001-26</v>
          </cell>
        </row>
        <row r="6576">
          <cell r="A6576" t="str">
            <v>28.695.302/0001-40</v>
          </cell>
        </row>
        <row r="6577">
          <cell r="A6577" t="str">
            <v>28.695.344/0001-81</v>
          </cell>
        </row>
        <row r="6578">
          <cell r="A6578" t="str">
            <v>28.7.7.19./907--04</v>
          </cell>
        </row>
        <row r="6579">
          <cell r="A6579" t="str">
            <v>28.703.502/0001-06</v>
          </cell>
        </row>
        <row r="6580">
          <cell r="A6580" t="str">
            <v>28.708.386/0001-00</v>
          </cell>
        </row>
        <row r="6581">
          <cell r="A6581" t="str">
            <v>28.709.731/0001-20</v>
          </cell>
        </row>
        <row r="6582">
          <cell r="A6582" t="str">
            <v>28.737.013/0001-67</v>
          </cell>
        </row>
        <row r="6583">
          <cell r="A6583" t="str">
            <v>28.741.395/0001-00</v>
          </cell>
        </row>
        <row r="6584">
          <cell r="A6584" t="str">
            <v>28.741.460/0001-90</v>
          </cell>
        </row>
        <row r="6585">
          <cell r="A6585" t="str">
            <v>28.742.096/0001-82</v>
          </cell>
        </row>
        <row r="6586">
          <cell r="A6586" t="str">
            <v>28.759.900/0001-36</v>
          </cell>
        </row>
        <row r="6587">
          <cell r="A6587" t="str">
            <v>28.784.056/0001-01</v>
          </cell>
        </row>
        <row r="6588">
          <cell r="A6588" t="str">
            <v>28.786.671/0001-49</v>
          </cell>
        </row>
        <row r="6589">
          <cell r="A6589" t="str">
            <v>28.8.5.28./007--78</v>
          </cell>
        </row>
        <row r="6590">
          <cell r="A6590" t="str">
            <v>28.806.800/0001-13</v>
          </cell>
        </row>
        <row r="6591">
          <cell r="A6591" t="str">
            <v>28.810.414/0001-03</v>
          </cell>
        </row>
        <row r="6592">
          <cell r="A6592" t="str">
            <v>28.816.627/0001-34</v>
          </cell>
        </row>
        <row r="6593">
          <cell r="A6593" t="str">
            <v>28.818.102/0001-38</v>
          </cell>
        </row>
        <row r="6594">
          <cell r="A6594" t="str">
            <v>28.840.247/0001-35</v>
          </cell>
        </row>
        <row r="6595">
          <cell r="A6595" t="str">
            <v>28.842.102/0001-73</v>
          </cell>
        </row>
        <row r="6596">
          <cell r="A6596" t="str">
            <v>28.844.405/0001-25</v>
          </cell>
        </row>
        <row r="6597">
          <cell r="A6597" t="str">
            <v>28.876.423/0001-99</v>
          </cell>
        </row>
        <row r="6598">
          <cell r="A6598" t="str">
            <v>28.882.025/0001-85</v>
          </cell>
        </row>
        <row r="6599">
          <cell r="A6599" t="str">
            <v>28.890.267/0001-10</v>
          </cell>
        </row>
        <row r="6600">
          <cell r="A6600" t="str">
            <v>28.890.358/0001-56</v>
          </cell>
        </row>
        <row r="6601">
          <cell r="A6601" t="str">
            <v>28.890.663/0001-48</v>
          </cell>
        </row>
        <row r="6602">
          <cell r="A6602" t="str">
            <v>28.902.104/0001-00</v>
          </cell>
        </row>
        <row r="6603">
          <cell r="A6603" t="str">
            <v>28.903.490/0001-55</v>
          </cell>
        </row>
        <row r="6604">
          <cell r="A6604" t="str">
            <v>28.904.977/0001-52</v>
          </cell>
        </row>
        <row r="6605">
          <cell r="A6605" t="str">
            <v>28.912.392/0001-84</v>
          </cell>
        </row>
        <row r="6606">
          <cell r="A6606" t="str">
            <v>28.916.492/0001-89</v>
          </cell>
        </row>
        <row r="6607">
          <cell r="A6607" t="str">
            <v>28.922.375/0001-28</v>
          </cell>
        </row>
        <row r="6608">
          <cell r="A6608" t="str">
            <v>28.927.556/0001-47</v>
          </cell>
        </row>
        <row r="6609">
          <cell r="A6609" t="str">
            <v>28.930.444/0001-45</v>
          </cell>
        </row>
        <row r="6610">
          <cell r="A6610" t="str">
            <v>28.930.535/0001-80</v>
          </cell>
        </row>
        <row r="6611">
          <cell r="A6611" t="str">
            <v>28.930.832/0001-26</v>
          </cell>
        </row>
        <row r="6612">
          <cell r="A6612" t="str">
            <v>28.930.907/0001-79</v>
          </cell>
        </row>
        <row r="6613">
          <cell r="A6613" t="str">
            <v>28.930.907/0003-30</v>
          </cell>
        </row>
        <row r="6614">
          <cell r="A6614" t="str">
            <v>28.931.335/0001-42</v>
          </cell>
        </row>
        <row r="6615">
          <cell r="A6615" t="str">
            <v>28.932.317/0001-85</v>
          </cell>
        </row>
        <row r="6616">
          <cell r="A6616" t="str">
            <v>28.932.465/0001-08</v>
          </cell>
        </row>
        <row r="6617">
          <cell r="A6617" t="str">
            <v>28.933.786/0001-19</v>
          </cell>
        </row>
        <row r="6618">
          <cell r="A6618" t="str">
            <v>28.942.753/0001-35</v>
          </cell>
        </row>
        <row r="6619">
          <cell r="A6619" t="str">
            <v>28.943.066/0001-34</v>
          </cell>
        </row>
        <row r="6620">
          <cell r="A6620" t="str">
            <v>28.944.312/0001-72</v>
          </cell>
        </row>
        <row r="6621">
          <cell r="A6621" t="str">
            <v>28.944.692/0001-45</v>
          </cell>
        </row>
        <row r="6622">
          <cell r="A6622" t="str">
            <v>28.950.194/0001-05</v>
          </cell>
        </row>
        <row r="6623">
          <cell r="A6623" t="str">
            <v>28.965.267/0001-32</v>
          </cell>
        </row>
        <row r="6624">
          <cell r="A6624" t="str">
            <v>28.975.183/0001-80</v>
          </cell>
        </row>
        <row r="6625">
          <cell r="A6625" t="str">
            <v>28.977.031/0001-16</v>
          </cell>
        </row>
        <row r="6626">
          <cell r="A6626" t="str">
            <v>28.979.433/0001-50</v>
          </cell>
        </row>
        <row r="6627">
          <cell r="A6627" t="str">
            <v>28.982.833/0001-14</v>
          </cell>
        </row>
        <row r="6628">
          <cell r="A6628" t="str">
            <v>28.983.021/0001-93</v>
          </cell>
        </row>
        <row r="6629">
          <cell r="A6629" t="str">
            <v xml:space="preserve">281.676.007-34    </v>
          </cell>
        </row>
        <row r="6630">
          <cell r="A6630" t="str">
            <v xml:space="preserve">284.016.207-59    </v>
          </cell>
        </row>
        <row r="6631">
          <cell r="A6631" t="str">
            <v>29.013.638/0001-49</v>
          </cell>
        </row>
        <row r="6632">
          <cell r="A6632" t="str">
            <v>29.022.381/0001-91</v>
          </cell>
        </row>
        <row r="6633">
          <cell r="A6633" t="str">
            <v>29.023.058/0001-32</v>
          </cell>
        </row>
        <row r="6634">
          <cell r="A6634" t="str">
            <v>29.024.213/0001-35</v>
          </cell>
        </row>
        <row r="6635">
          <cell r="A6635" t="str">
            <v>29.028.032/0001-87</v>
          </cell>
        </row>
        <row r="6636">
          <cell r="A6636" t="str">
            <v>29.045.416/0001-08</v>
          </cell>
        </row>
        <row r="6637">
          <cell r="A6637" t="str">
            <v>29.053.402/0001-36</v>
          </cell>
        </row>
        <row r="6638">
          <cell r="A6638" t="str">
            <v>29.055.993/0001-80</v>
          </cell>
        </row>
        <row r="6639">
          <cell r="A6639" t="str">
            <v>29.067.113/0017-53</v>
          </cell>
        </row>
        <row r="6640">
          <cell r="A6640" t="str">
            <v>29.067.113/0032-92</v>
          </cell>
        </row>
        <row r="6641">
          <cell r="A6641" t="str">
            <v>29.067.113/0038-88</v>
          </cell>
        </row>
        <row r="6642">
          <cell r="A6642" t="str">
            <v>29.067.113/0052-36</v>
          </cell>
        </row>
        <row r="6643">
          <cell r="A6643" t="str">
            <v>29.067.113/0063-99</v>
          </cell>
        </row>
        <row r="6644">
          <cell r="A6644" t="str">
            <v>29.067.113/0066-31</v>
          </cell>
        </row>
        <row r="6645">
          <cell r="A6645" t="str">
            <v>29.067.113/0127-98</v>
          </cell>
        </row>
        <row r="6646">
          <cell r="A6646" t="str">
            <v>29.067.113/0139-21</v>
          </cell>
        </row>
        <row r="6647">
          <cell r="A6647" t="str">
            <v>29.072.048/0001-97</v>
          </cell>
        </row>
        <row r="6648">
          <cell r="A6648" t="str">
            <v>29.082.450/0001-52</v>
          </cell>
        </row>
        <row r="6649">
          <cell r="A6649" t="str">
            <v>29.089.273/0001-36</v>
          </cell>
        </row>
        <row r="6650">
          <cell r="A6650" t="str">
            <v>29.094.976/0001-52</v>
          </cell>
        </row>
        <row r="6651">
          <cell r="A6651" t="str">
            <v>29.107.067/0001-01</v>
          </cell>
        </row>
        <row r="6652">
          <cell r="A6652" t="str">
            <v>29.114.139/0001-48</v>
          </cell>
        </row>
        <row r="6653">
          <cell r="A6653" t="str">
            <v>29.133.352/0001-05</v>
          </cell>
        </row>
        <row r="6654">
          <cell r="A6654" t="str">
            <v>29.152.196/0001-11</v>
          </cell>
        </row>
        <row r="6655">
          <cell r="A6655" t="str">
            <v>29.170.016/0001-24</v>
          </cell>
        </row>
        <row r="6656">
          <cell r="A6656" t="str">
            <v>29.172.632/0001-14</v>
          </cell>
        </row>
        <row r="6657">
          <cell r="A6657" t="str">
            <v>29.175.338/0001-66</v>
          </cell>
        </row>
        <row r="6658">
          <cell r="A6658" t="str">
            <v>29.182.573/0001-65</v>
          </cell>
        </row>
        <row r="6659">
          <cell r="A6659" t="str">
            <v>29.196.896/0001-08</v>
          </cell>
        </row>
        <row r="6660">
          <cell r="A6660" t="str">
            <v>29.197.498/0001-06</v>
          </cell>
        </row>
        <row r="6661">
          <cell r="A6661" t="str">
            <v>29.203.700/0001-65</v>
          </cell>
        </row>
        <row r="6662">
          <cell r="A6662" t="str">
            <v>29.212.545/0001-43</v>
          </cell>
        </row>
        <row r="6663">
          <cell r="A6663" t="str">
            <v>29.218.229/0001-89</v>
          </cell>
        </row>
        <row r="6664">
          <cell r="A6664" t="str">
            <v>29.220.670/0001-03</v>
          </cell>
        </row>
        <row r="6665">
          <cell r="A6665" t="str">
            <v>29.225.976/0001-44</v>
          </cell>
        </row>
        <row r="6666">
          <cell r="A6666" t="str">
            <v>29.227.931/0001-09</v>
          </cell>
        </row>
        <row r="6667">
          <cell r="A6667" t="str">
            <v>29.244.142/0001-86</v>
          </cell>
        </row>
        <row r="6668">
          <cell r="A6668" t="str">
            <v>29.249.547/0001-07</v>
          </cell>
        </row>
        <row r="6669">
          <cell r="A6669" t="str">
            <v>29.252.640/0001-70</v>
          </cell>
        </row>
        <row r="6670">
          <cell r="A6670" t="str">
            <v>29.254.604/0001-46</v>
          </cell>
        </row>
        <row r="6671">
          <cell r="A6671" t="str">
            <v>29.260.759/0001-95</v>
          </cell>
        </row>
        <row r="6672">
          <cell r="A6672" t="str">
            <v>29.289.030/0001-41</v>
          </cell>
        </row>
        <row r="6673">
          <cell r="A6673" t="str">
            <v>29.291.184/0001-78</v>
          </cell>
        </row>
        <row r="6674">
          <cell r="A6674" t="str">
            <v>29.298.205/0001-87</v>
          </cell>
        </row>
        <row r="6675">
          <cell r="A6675" t="str">
            <v>29.298.833/0001-62</v>
          </cell>
        </row>
        <row r="6676">
          <cell r="A6676" t="str">
            <v>29.302.189/0001-59</v>
          </cell>
        </row>
        <row r="6677">
          <cell r="A6677" t="str">
            <v>29.302.403/0001-77</v>
          </cell>
        </row>
        <row r="6678">
          <cell r="A6678" t="str">
            <v>29.314.952/0001-61</v>
          </cell>
        </row>
        <row r="6679">
          <cell r="A6679" t="str">
            <v>29.315.439/0001-95</v>
          </cell>
        </row>
        <row r="6680">
          <cell r="A6680" t="str">
            <v>29.316.593/0001-81</v>
          </cell>
        </row>
        <row r="6681">
          <cell r="A6681" t="str">
            <v>29.317.518/0001-35</v>
          </cell>
        </row>
        <row r="6682">
          <cell r="A6682" t="str">
            <v>29.326.360/0001-60</v>
          </cell>
        </row>
        <row r="6683">
          <cell r="A6683" t="str">
            <v>29.328.267/0001-94</v>
          </cell>
        </row>
        <row r="6684">
          <cell r="A6684" t="str">
            <v>29.328.267/0003-56</v>
          </cell>
        </row>
        <row r="6685">
          <cell r="A6685" t="str">
            <v>29.332.194/0001-04</v>
          </cell>
        </row>
        <row r="6686">
          <cell r="A6686" t="str">
            <v>29.340.528/0001-91</v>
          </cell>
        </row>
        <row r="6687">
          <cell r="A6687" t="str">
            <v>29.344.504/0001-00</v>
          </cell>
        </row>
        <row r="6688">
          <cell r="A6688" t="str">
            <v>29.354.008/0001-38</v>
          </cell>
        </row>
        <row r="6689">
          <cell r="A6689" t="str">
            <v>29.369.410/0001-96</v>
          </cell>
        </row>
        <row r="6690">
          <cell r="A6690" t="str">
            <v>29.376.316/0001-64</v>
          </cell>
        </row>
        <row r="6691">
          <cell r="A6691" t="str">
            <v>29.381.803/0001-15</v>
          </cell>
        </row>
        <row r="6692">
          <cell r="A6692" t="str">
            <v>29.382.819/0001-42</v>
          </cell>
        </row>
        <row r="6693">
          <cell r="A6693" t="str">
            <v>29.384.039/0001-31</v>
          </cell>
        </row>
        <row r="6694">
          <cell r="A6694" t="str">
            <v>29.389.913/0001-23</v>
          </cell>
        </row>
        <row r="6695">
          <cell r="A6695" t="str">
            <v>29.391.448/0001-65</v>
          </cell>
        </row>
        <row r="6696">
          <cell r="A6696" t="str">
            <v>29.391.596/0001-80</v>
          </cell>
        </row>
        <row r="6697">
          <cell r="A6697" t="str">
            <v>29.402.484/0001-87</v>
          </cell>
        </row>
        <row r="6698">
          <cell r="A6698" t="str">
            <v>29.405.941/0001-97</v>
          </cell>
        </row>
        <row r="6699">
          <cell r="A6699" t="str">
            <v>29.407.491/0001-71</v>
          </cell>
        </row>
        <row r="6700">
          <cell r="A6700" t="str">
            <v>29.412.780/0001-69</v>
          </cell>
        </row>
        <row r="6701">
          <cell r="A6701" t="str">
            <v>29.441.987/0001-61</v>
          </cell>
        </row>
        <row r="6702">
          <cell r="A6702" t="str">
            <v>29.451.903/0001-70</v>
          </cell>
        </row>
        <row r="6703">
          <cell r="A6703" t="str">
            <v>29.452.794/0001-06</v>
          </cell>
        </row>
        <row r="6704">
          <cell r="A6704" t="str">
            <v>29.453.826/0001-98</v>
          </cell>
        </row>
        <row r="6705">
          <cell r="A6705" t="str">
            <v>29.456.787/0001-82</v>
          </cell>
        </row>
        <row r="6706">
          <cell r="A6706" t="str">
            <v>29.459.252/0001-65</v>
          </cell>
        </row>
        <row r="6707">
          <cell r="A6707" t="str">
            <v>29.464.682/0001-75</v>
          </cell>
        </row>
        <row r="6708">
          <cell r="A6708" t="str">
            <v>29.465.960/0001-09</v>
          </cell>
        </row>
        <row r="6709">
          <cell r="A6709" t="str">
            <v>29.466.638/0001-02</v>
          </cell>
        </row>
        <row r="6710">
          <cell r="A6710" t="str">
            <v>29.474.145/0001-06</v>
          </cell>
        </row>
        <row r="6711">
          <cell r="A6711" t="str">
            <v>29.480.324/0001-56</v>
          </cell>
        </row>
        <row r="6712">
          <cell r="A6712" t="str">
            <v>29.482.296/0001-06</v>
          </cell>
        </row>
        <row r="6713">
          <cell r="A6713" t="str">
            <v>29.488.921/0001-27</v>
          </cell>
        </row>
        <row r="6714">
          <cell r="A6714" t="str">
            <v>29.494.796/0001-68</v>
          </cell>
        </row>
        <row r="6715">
          <cell r="A6715" t="str">
            <v>29.513.561/0001-76</v>
          </cell>
        </row>
        <row r="6716">
          <cell r="A6716" t="str">
            <v>29.533.874/0001-96</v>
          </cell>
        </row>
        <row r="6717">
          <cell r="A6717" t="str">
            <v>29.544.723/0001-33</v>
          </cell>
        </row>
        <row r="6718">
          <cell r="A6718" t="str">
            <v>29.546.157/0001-07</v>
          </cell>
        </row>
        <row r="6719">
          <cell r="A6719" t="str">
            <v>29.548.864/0001-24</v>
          </cell>
        </row>
        <row r="6720">
          <cell r="A6720" t="str">
            <v>29.549.912/0001-07</v>
          </cell>
        </row>
        <row r="6721">
          <cell r="A6721" t="str">
            <v>29.559.309/0001-06</v>
          </cell>
        </row>
        <row r="6722">
          <cell r="A6722" t="str">
            <v>29.566.726/0001-78</v>
          </cell>
        </row>
        <row r="6723">
          <cell r="A6723" t="str">
            <v>29.588.712/0001-55</v>
          </cell>
        </row>
        <row r="6724">
          <cell r="A6724" t="str">
            <v>29.596.590/0001-49</v>
          </cell>
        </row>
        <row r="6725">
          <cell r="A6725" t="str">
            <v>29.597.135/0001-68</v>
          </cell>
        </row>
        <row r="6726">
          <cell r="A6726" t="str">
            <v>29.610.938/0001-05</v>
          </cell>
        </row>
        <row r="6727">
          <cell r="A6727" t="str">
            <v>29.613.460/0001-77</v>
          </cell>
        </row>
        <row r="6728">
          <cell r="A6728" t="str">
            <v>29.615.176/0001-30</v>
          </cell>
        </row>
        <row r="6729">
          <cell r="A6729" t="str">
            <v>29.616.307/0001-01</v>
          </cell>
        </row>
        <row r="6730">
          <cell r="A6730" t="str">
            <v>29.622.917/0001-00</v>
          </cell>
        </row>
        <row r="6731">
          <cell r="A6731" t="str">
            <v>29.624.525/0001-80</v>
          </cell>
        </row>
        <row r="6732">
          <cell r="A6732" t="str">
            <v>29.630.340/0001-88</v>
          </cell>
        </row>
        <row r="6733">
          <cell r="A6733" t="str">
            <v>29.631.785/0001-82</v>
          </cell>
        </row>
        <row r="6734">
          <cell r="A6734" t="str">
            <v>29.633.864/0001-22</v>
          </cell>
        </row>
        <row r="6735">
          <cell r="A6735" t="str">
            <v>29.644.432/0001-17</v>
          </cell>
        </row>
        <row r="6736">
          <cell r="A6736" t="str">
            <v>29.651.098/0001-29</v>
          </cell>
        </row>
        <row r="6737">
          <cell r="A6737" t="str">
            <v>29.651.114/0001-83</v>
          </cell>
        </row>
        <row r="6738">
          <cell r="A6738" t="str">
            <v>29.672.177/0001-16</v>
          </cell>
        </row>
        <row r="6739">
          <cell r="A6739" t="str">
            <v>29.677.556/0001-07</v>
          </cell>
        </row>
        <row r="6740">
          <cell r="A6740" t="str">
            <v>29.679.081/0001-80</v>
          </cell>
        </row>
        <row r="6741">
          <cell r="A6741" t="str">
            <v>29.679.735/0001-75</v>
          </cell>
        </row>
        <row r="6742">
          <cell r="A6742" t="str">
            <v>29.684.917/0001-34</v>
          </cell>
        </row>
        <row r="6743">
          <cell r="A6743" t="str">
            <v>29.688.967/0001-90</v>
          </cell>
        </row>
        <row r="6744">
          <cell r="A6744" t="str">
            <v>29.695.616/0001-06</v>
          </cell>
        </row>
        <row r="6745">
          <cell r="A6745" t="str">
            <v>29.699.626/0001-10</v>
          </cell>
        </row>
        <row r="6746">
          <cell r="A6746" t="str">
            <v>29.705.217/0002-60</v>
          </cell>
        </row>
        <row r="6747">
          <cell r="A6747" t="str">
            <v>29.705.746/0001-82</v>
          </cell>
        </row>
        <row r="6748">
          <cell r="A6748" t="str">
            <v>29.706.298/0001-31</v>
          </cell>
        </row>
        <row r="6749">
          <cell r="A6749" t="str">
            <v>29.721.511/0001-84</v>
          </cell>
        </row>
        <row r="6750">
          <cell r="A6750" t="str">
            <v>29.726.817/0001-23</v>
          </cell>
        </row>
        <row r="6751">
          <cell r="A6751" t="str">
            <v>29.732.559/0001-98</v>
          </cell>
        </row>
        <row r="6752">
          <cell r="A6752" t="str">
            <v>29.739.737/0041-08</v>
          </cell>
        </row>
        <row r="6753">
          <cell r="A6753" t="str">
            <v>29.763.299/0001-18</v>
          </cell>
        </row>
        <row r="6754">
          <cell r="A6754" t="str">
            <v>29.767.936/0001-24</v>
          </cell>
        </row>
        <row r="6755">
          <cell r="A6755" t="str">
            <v>29.768.512/0001-84</v>
          </cell>
        </row>
        <row r="6756">
          <cell r="A6756" t="str">
            <v>29.784.360/0001-03</v>
          </cell>
        </row>
        <row r="6757">
          <cell r="A6757" t="str">
            <v>29.792.322/0001-00</v>
          </cell>
        </row>
        <row r="6758">
          <cell r="A6758" t="str">
            <v>29.826.252/0001-56</v>
          </cell>
        </row>
        <row r="6759">
          <cell r="A6759" t="str">
            <v>29.833.506/0001-63</v>
          </cell>
        </row>
        <row r="6760">
          <cell r="A6760" t="str">
            <v>29.844.925/0001-09</v>
          </cell>
        </row>
        <row r="6761">
          <cell r="A6761" t="str">
            <v>29.846.219/0001-98</v>
          </cell>
        </row>
        <row r="6762">
          <cell r="A6762" t="str">
            <v>29.852.274/0001-90</v>
          </cell>
        </row>
        <row r="6763">
          <cell r="A6763" t="str">
            <v>29.861.234/0001-05</v>
          </cell>
        </row>
        <row r="6764">
          <cell r="A6764" t="str">
            <v>29.862.463/0001-44</v>
          </cell>
        </row>
        <row r="6765">
          <cell r="A6765" t="str">
            <v>29.863.420/0003-45</v>
          </cell>
        </row>
        <row r="6766">
          <cell r="A6766" t="str">
            <v>29.863.420/0004-26</v>
          </cell>
        </row>
        <row r="6767">
          <cell r="A6767" t="str">
            <v>29.866.217/0001-60</v>
          </cell>
        </row>
        <row r="6768">
          <cell r="A6768" t="str">
            <v>29.897.089/0001-12</v>
          </cell>
        </row>
        <row r="6769">
          <cell r="A6769" t="str">
            <v>29.907.128/0001-15</v>
          </cell>
        </row>
        <row r="6770">
          <cell r="A6770" t="str">
            <v>29.911.559/0001-55</v>
          </cell>
        </row>
        <row r="6771">
          <cell r="A6771" t="str">
            <v>29.911.559/0002-36</v>
          </cell>
        </row>
        <row r="6772">
          <cell r="A6772" t="str">
            <v>29.912.003/0001-83</v>
          </cell>
        </row>
        <row r="6773">
          <cell r="A6773" t="str">
            <v>29.919.925/0001-12</v>
          </cell>
        </row>
        <row r="6774">
          <cell r="A6774" t="str">
            <v>29.925.799/0001-09</v>
          </cell>
        </row>
        <row r="6775">
          <cell r="A6775" t="str">
            <v>29.928.215/0001-59</v>
          </cell>
        </row>
        <row r="6776">
          <cell r="A6776" t="str">
            <v>29.933.926/0001-11</v>
          </cell>
        </row>
        <row r="6777">
          <cell r="A6777" t="str">
            <v>29.936.358/0001-02</v>
          </cell>
        </row>
        <row r="6778">
          <cell r="A6778" t="str">
            <v>29.943.594/0001-56</v>
          </cell>
        </row>
        <row r="6779">
          <cell r="A6779" t="str">
            <v>29.949.468/0001-09</v>
          </cell>
        </row>
        <row r="6780">
          <cell r="A6780" t="str">
            <v>29.952.793/0001-20</v>
          </cell>
        </row>
        <row r="6781">
          <cell r="A6781" t="str">
            <v>29.958.527/0001-05</v>
          </cell>
        </row>
        <row r="6782">
          <cell r="A6782" t="str">
            <v>29.958.527/0002-96</v>
          </cell>
        </row>
        <row r="6783">
          <cell r="A6783" t="str">
            <v>29.959.459/0001-07</v>
          </cell>
        </row>
        <row r="6784">
          <cell r="A6784" t="str">
            <v>29.966.306/0001-89</v>
          </cell>
        </row>
        <row r="6785">
          <cell r="A6785" t="str">
            <v>29.968.286/0001-85</v>
          </cell>
        </row>
        <row r="6786">
          <cell r="A6786" t="str">
            <v>29.972.866/0001-46</v>
          </cell>
        </row>
        <row r="6787">
          <cell r="A6787" t="str">
            <v>29.979.523/0001-03</v>
          </cell>
        </row>
        <row r="6788">
          <cell r="A6788" t="str">
            <v>29.979.853/0001-07</v>
          </cell>
        </row>
        <row r="6789">
          <cell r="A6789" t="str">
            <v>29.983.459/0001-34</v>
          </cell>
        </row>
        <row r="6790">
          <cell r="A6790" t="str">
            <v>29.988.623/0001-04</v>
          </cell>
        </row>
        <row r="6791">
          <cell r="A6791" t="str">
            <v>29.990.157/0001-93</v>
          </cell>
        </row>
        <row r="6792">
          <cell r="A6792" t="str">
            <v>30.005.532/0001-82</v>
          </cell>
        </row>
        <row r="6793">
          <cell r="A6793" t="str">
            <v>30.009.609/0001-92</v>
          </cell>
        </row>
        <row r="6794">
          <cell r="A6794" t="str">
            <v>30.017.321/0001-60</v>
          </cell>
        </row>
        <row r="6795">
          <cell r="A6795" t="str">
            <v>30.019.285/0001-73</v>
          </cell>
        </row>
        <row r="6796">
          <cell r="A6796" t="str">
            <v>30.020.309/0001-04</v>
          </cell>
        </row>
        <row r="6797">
          <cell r="A6797" t="str">
            <v>30.025.613/0001-44</v>
          </cell>
        </row>
        <row r="6798">
          <cell r="A6798" t="str">
            <v>30.030.415/0001-79</v>
          </cell>
        </row>
        <row r="6799">
          <cell r="A6799" t="str">
            <v>30.034.284/0001-06</v>
          </cell>
        </row>
        <row r="6800">
          <cell r="A6800" t="str">
            <v>30.038.681/0001-48</v>
          </cell>
        </row>
        <row r="6801">
          <cell r="A6801" t="str">
            <v>30.046.999/0001-70</v>
          </cell>
        </row>
        <row r="6802">
          <cell r="A6802" t="str">
            <v>30.053.979/0001-27</v>
          </cell>
        </row>
        <row r="6803">
          <cell r="A6803" t="str">
            <v>30.056.964/0001-12</v>
          </cell>
        </row>
        <row r="6804">
          <cell r="A6804" t="str">
            <v>30.068.548/0001-34</v>
          </cell>
        </row>
        <row r="6805">
          <cell r="A6805" t="str">
            <v>30.068.589/0001-20</v>
          </cell>
        </row>
        <row r="6806">
          <cell r="A6806" t="str">
            <v>30.069.850/0001-07</v>
          </cell>
        </row>
        <row r="6807">
          <cell r="A6807" t="str">
            <v>30.071.484/0001-20</v>
          </cell>
        </row>
        <row r="6808">
          <cell r="A6808" t="str">
            <v>30.072.292/0001-39</v>
          </cell>
        </row>
        <row r="6809">
          <cell r="A6809" t="str">
            <v>30.072.672/0003-35</v>
          </cell>
        </row>
        <row r="6810">
          <cell r="A6810" t="str">
            <v>30.072.680/0001-10</v>
          </cell>
        </row>
        <row r="6811">
          <cell r="A6811" t="str">
            <v>30.074.652/0001-31</v>
          </cell>
        </row>
        <row r="6812">
          <cell r="A6812" t="str">
            <v>30.082.317/0001-85</v>
          </cell>
        </row>
        <row r="6813">
          <cell r="A6813" t="str">
            <v>30.085.047/0001-66</v>
          </cell>
        </row>
        <row r="6814">
          <cell r="A6814" t="str">
            <v>30.089.924/0001-77</v>
          </cell>
        </row>
        <row r="6815">
          <cell r="A6815" t="str">
            <v>30.093.413/0001-29</v>
          </cell>
        </row>
        <row r="6816">
          <cell r="A6816" t="str">
            <v>30.097.216/0001-88</v>
          </cell>
        </row>
        <row r="6817">
          <cell r="A6817" t="str">
            <v>30.1.6.29./124--04</v>
          </cell>
        </row>
        <row r="6818">
          <cell r="A6818" t="str">
            <v>30.103.006/0001-55</v>
          </cell>
        </row>
        <row r="6819">
          <cell r="A6819" t="str">
            <v>30.103.006/0003-17</v>
          </cell>
        </row>
        <row r="6820">
          <cell r="A6820" t="str">
            <v>30.116.453/0001-49</v>
          </cell>
        </row>
        <row r="6821">
          <cell r="A6821" t="str">
            <v>30.121.974/0001-94</v>
          </cell>
        </row>
        <row r="6822">
          <cell r="A6822" t="str">
            <v>30.123.434/0001-40</v>
          </cell>
        </row>
        <row r="6823">
          <cell r="A6823" t="str">
            <v>30.127.310/0003-02</v>
          </cell>
        </row>
        <row r="6824">
          <cell r="A6824" t="str">
            <v>30.135.974/0001-43</v>
          </cell>
        </row>
        <row r="6825">
          <cell r="A6825" t="str">
            <v>30.139.273/0001-82</v>
          </cell>
        </row>
        <row r="6826">
          <cell r="A6826" t="str">
            <v>30.144.117/0001-00</v>
          </cell>
        </row>
        <row r="6827">
          <cell r="A6827" t="str">
            <v>30.144.588/0001-18</v>
          </cell>
        </row>
        <row r="6828">
          <cell r="A6828" t="str">
            <v>30.154.272/0001-07</v>
          </cell>
        </row>
        <row r="6829">
          <cell r="A6829" t="str">
            <v>30.154.678/0001-90</v>
          </cell>
        </row>
        <row r="6830">
          <cell r="A6830" t="str">
            <v>30.155.816/0001-55</v>
          </cell>
        </row>
        <row r="6831">
          <cell r="A6831" t="str">
            <v>30.161.582/0003-10</v>
          </cell>
        </row>
        <row r="6832">
          <cell r="A6832" t="str">
            <v>30.161.582/0008-25</v>
          </cell>
        </row>
        <row r="6833">
          <cell r="A6833" t="str">
            <v>30.162.713/0001-12</v>
          </cell>
        </row>
        <row r="6834">
          <cell r="A6834" t="str">
            <v>30.164.065/0001-33</v>
          </cell>
        </row>
        <row r="6835">
          <cell r="A6835" t="str">
            <v>30.175.897/0001-55</v>
          </cell>
        </row>
        <row r="6836">
          <cell r="A6836" t="str">
            <v>30.181.226/0001-05</v>
          </cell>
        </row>
        <row r="6837">
          <cell r="A6837" t="str">
            <v>30.189.112/0001-01</v>
          </cell>
        </row>
        <row r="6838">
          <cell r="A6838" t="str">
            <v>30.199.301/0001-57</v>
          </cell>
        </row>
        <row r="6839">
          <cell r="A6839" t="str">
            <v>30.202.402/0001-30</v>
          </cell>
        </row>
        <row r="6840">
          <cell r="A6840" t="str">
            <v>30.211.882/0001-03</v>
          </cell>
        </row>
        <row r="6841">
          <cell r="A6841" t="str">
            <v>30.246.615/0001-63</v>
          </cell>
        </row>
        <row r="6842">
          <cell r="A6842" t="str">
            <v>30.246.615/0004-06</v>
          </cell>
        </row>
        <row r="6843">
          <cell r="A6843" t="str">
            <v>30.248.769/0001-94</v>
          </cell>
        </row>
        <row r="6844">
          <cell r="A6844" t="str">
            <v>30.250.062/0001-12</v>
          </cell>
        </row>
        <row r="6845">
          <cell r="A6845" t="str">
            <v>30.254.601/0001-91</v>
          </cell>
        </row>
        <row r="6846">
          <cell r="A6846" t="str">
            <v>30.268.601/0001-40</v>
          </cell>
        </row>
        <row r="6847">
          <cell r="A6847" t="str">
            <v>30.278.162/0001-57</v>
          </cell>
        </row>
        <row r="6848">
          <cell r="A6848" t="str">
            <v>30.279.889/0001-59</v>
          </cell>
        </row>
        <row r="6849">
          <cell r="A6849" t="str">
            <v>30.280.440/0001-00</v>
          </cell>
        </row>
        <row r="6850">
          <cell r="A6850" t="str">
            <v>30.285.472/0001-07</v>
          </cell>
        </row>
        <row r="6851">
          <cell r="A6851" t="str">
            <v>30.290.811/0001-35</v>
          </cell>
        </row>
        <row r="6852">
          <cell r="A6852" t="str">
            <v>30.296.883/0001-90</v>
          </cell>
        </row>
        <row r="6853">
          <cell r="A6853" t="str">
            <v>30.313.712/0001-21</v>
          </cell>
        </row>
        <row r="6854">
          <cell r="A6854" t="str">
            <v>30.315.568/0001-62</v>
          </cell>
        </row>
        <row r="6855">
          <cell r="A6855" t="str">
            <v>30.326.029/0001-29</v>
          </cell>
        </row>
        <row r="6856">
          <cell r="A6856" t="str">
            <v>30.341.788/0001-60</v>
          </cell>
        </row>
        <row r="6857">
          <cell r="A6857" t="str">
            <v>30.342.638/0001-71</v>
          </cell>
        </row>
        <row r="6858">
          <cell r="A6858" t="str">
            <v>30.343.057/0001-54</v>
          </cell>
        </row>
        <row r="6859">
          <cell r="A6859" t="str">
            <v>30.344.477/0001-55</v>
          </cell>
        </row>
        <row r="6860">
          <cell r="A6860" t="str">
            <v>30.357.271/0001-60</v>
          </cell>
        </row>
        <row r="6861">
          <cell r="A6861" t="str">
            <v>30.370.183/0001-06</v>
          </cell>
        </row>
        <row r="6862">
          <cell r="A6862" t="str">
            <v>30.374.821/0001-59</v>
          </cell>
        </row>
        <row r="6863">
          <cell r="A6863" t="str">
            <v>30.380.109/0001-62</v>
          </cell>
        </row>
        <row r="6864">
          <cell r="A6864" t="str">
            <v>30.380.729/0001-00</v>
          </cell>
        </row>
        <row r="6865">
          <cell r="A6865" t="str">
            <v>30.383.079/0001-48</v>
          </cell>
        </row>
        <row r="6866">
          <cell r="A6866" t="str">
            <v>30.392.807/0001-88</v>
          </cell>
        </row>
        <row r="6867">
          <cell r="A6867" t="str">
            <v>30.395.602/0001-56</v>
          </cell>
        </row>
        <row r="6868">
          <cell r="A6868" t="str">
            <v>30.399.653/0001-56</v>
          </cell>
        </row>
        <row r="6869">
          <cell r="A6869" t="str">
            <v>30.408.041/0001-82</v>
          </cell>
        </row>
        <row r="6870">
          <cell r="A6870" t="str">
            <v>30.411.250/0001-85</v>
          </cell>
        </row>
        <row r="6871">
          <cell r="A6871" t="str">
            <v>30.411.573/0001-79</v>
          </cell>
        </row>
        <row r="6872">
          <cell r="A6872" t="str">
            <v>30.418.354/0001-11</v>
          </cell>
        </row>
        <row r="6873">
          <cell r="A6873" t="str">
            <v>30.447.486/0001-71</v>
          </cell>
        </row>
        <row r="6874">
          <cell r="A6874" t="str">
            <v>30.459.655/0001-93</v>
          </cell>
        </row>
        <row r="6875">
          <cell r="A6875" t="str">
            <v>30.473.466/0001-75</v>
          </cell>
        </row>
        <row r="6876">
          <cell r="A6876" t="str">
            <v>30.474.126/0001-69</v>
          </cell>
        </row>
        <row r="6877">
          <cell r="A6877" t="str">
            <v>30.484.711/0001-40</v>
          </cell>
        </row>
        <row r="6878">
          <cell r="A6878" t="str">
            <v>30.490.676/0001-71</v>
          </cell>
        </row>
        <row r="6879">
          <cell r="A6879" t="str">
            <v>30.494.660/0001-37</v>
          </cell>
        </row>
        <row r="6880">
          <cell r="A6880" t="str">
            <v>30.506.208/0001-48</v>
          </cell>
        </row>
        <row r="6881">
          <cell r="A6881" t="str">
            <v>30.508.832/0001-84</v>
          </cell>
        </row>
        <row r="6882">
          <cell r="A6882" t="str">
            <v>30.527.352/0001-60</v>
          </cell>
        </row>
        <row r="6883">
          <cell r="A6883" t="str">
            <v>30.531.511/0001-09</v>
          </cell>
        </row>
        <row r="6884">
          <cell r="A6884" t="str">
            <v>30.541.031/0001-10</v>
          </cell>
        </row>
        <row r="6885">
          <cell r="A6885" t="str">
            <v>30.552.095/0001-17</v>
          </cell>
        </row>
        <row r="6886">
          <cell r="A6886" t="str">
            <v>30.557.359/0001-25</v>
          </cell>
        </row>
        <row r="6887">
          <cell r="A6887" t="str">
            <v>30.583.264/0001-86</v>
          </cell>
        </row>
        <row r="6888">
          <cell r="A6888" t="str">
            <v>30.594.543/0001-45</v>
          </cell>
        </row>
        <row r="6889">
          <cell r="A6889" t="str">
            <v>30.603.302/0001-15</v>
          </cell>
        </row>
        <row r="6890">
          <cell r="A6890" t="str">
            <v>30.603.302/0002-04</v>
          </cell>
        </row>
        <row r="6891">
          <cell r="A6891" t="str">
            <v>30.614.291/0001-79</v>
          </cell>
        </row>
        <row r="6892">
          <cell r="A6892" t="str">
            <v>30.614.721/0001-52</v>
          </cell>
        </row>
        <row r="6893">
          <cell r="A6893" t="str">
            <v>30.618.532/0001-58</v>
          </cell>
        </row>
        <row r="6894">
          <cell r="A6894" t="str">
            <v>30.623.433/0001-64</v>
          </cell>
        </row>
        <row r="6895">
          <cell r="A6895" t="str">
            <v>30.635.759/0001-01</v>
          </cell>
        </row>
        <row r="6896">
          <cell r="A6896" t="str">
            <v>30.644.512/0001-51</v>
          </cell>
        </row>
        <row r="6897">
          <cell r="A6897" t="str">
            <v>30.650.113/0001-01</v>
          </cell>
        </row>
        <row r="6898">
          <cell r="A6898" t="str">
            <v>30.662.977/0001-35</v>
          </cell>
        </row>
        <row r="6899">
          <cell r="A6899" t="str">
            <v>30.668.834/0001-30</v>
          </cell>
        </row>
        <row r="6900">
          <cell r="A6900" t="str">
            <v>30.668.834/0002-11</v>
          </cell>
        </row>
        <row r="6901">
          <cell r="A6901" t="str">
            <v>30.672.117/0001-82</v>
          </cell>
        </row>
        <row r="6902">
          <cell r="A6902" t="str">
            <v>30.683.064/0001-03</v>
          </cell>
        </row>
        <row r="6903">
          <cell r="A6903" t="str">
            <v>30.690.895/0001-02</v>
          </cell>
        </row>
        <row r="6904">
          <cell r="A6904" t="str">
            <v>30.709.687/0001-08</v>
          </cell>
        </row>
        <row r="6905">
          <cell r="A6905" t="str">
            <v>30.714.885/0001-51</v>
          </cell>
        </row>
        <row r="6906">
          <cell r="A6906" t="str">
            <v>30.714.893/0001-06</v>
          </cell>
        </row>
        <row r="6907">
          <cell r="A6907" t="str">
            <v>30.715.627/0001-90</v>
          </cell>
        </row>
        <row r="6908">
          <cell r="A6908" t="str">
            <v>30.719.082/0001-90</v>
          </cell>
        </row>
        <row r="6909">
          <cell r="A6909" t="str">
            <v>30.720.478/0001-57</v>
          </cell>
        </row>
        <row r="6910">
          <cell r="A6910" t="str">
            <v>30.722.003/0001-08</v>
          </cell>
        </row>
        <row r="6911">
          <cell r="A6911" t="str">
            <v>30.741.128/0001-77</v>
          </cell>
        </row>
        <row r="6912">
          <cell r="A6912" t="str">
            <v>30.741.961/0001-18</v>
          </cell>
        </row>
        <row r="6913">
          <cell r="A6913" t="str">
            <v>30.745.103/0001-41</v>
          </cell>
        </row>
        <row r="6914">
          <cell r="A6914" t="str">
            <v>30.745.244/0001-64</v>
          </cell>
        </row>
        <row r="6915">
          <cell r="A6915" t="str">
            <v>30.747.166/0001-37</v>
          </cell>
        </row>
        <row r="6916">
          <cell r="A6916" t="str">
            <v>30.748.487/0001-56</v>
          </cell>
        </row>
        <row r="6917">
          <cell r="A6917" t="str">
            <v>30.748.826/0001-02</v>
          </cell>
        </row>
        <row r="6918">
          <cell r="A6918" t="str">
            <v>30.752.687/0001-82</v>
          </cell>
        </row>
        <row r="6919">
          <cell r="A6919" t="str">
            <v>30.754.295/0001-52</v>
          </cell>
        </row>
        <row r="6920">
          <cell r="A6920" t="str">
            <v>30.754.923/0001-08</v>
          </cell>
        </row>
        <row r="6921">
          <cell r="A6921" t="str">
            <v>30.755.458/0001-11</v>
          </cell>
        </row>
        <row r="6922">
          <cell r="A6922" t="str">
            <v>30.757.561/0001-09</v>
          </cell>
        </row>
        <row r="6923">
          <cell r="A6923" t="str">
            <v>30.758.932/0001-69</v>
          </cell>
        </row>
        <row r="6924">
          <cell r="A6924" t="str">
            <v>30.759.534/0001-67</v>
          </cell>
        </row>
        <row r="6925">
          <cell r="A6925" t="str">
            <v>30.760.839/0001-99</v>
          </cell>
        </row>
        <row r="6926">
          <cell r="A6926" t="str">
            <v>30.764.120/0001-26</v>
          </cell>
        </row>
        <row r="6927">
          <cell r="A6927" t="str">
            <v>30.769.012/0001-46</v>
          </cell>
        </row>
        <row r="6928">
          <cell r="A6928" t="str">
            <v>30.769.681/0001-18</v>
          </cell>
        </row>
        <row r="6929">
          <cell r="A6929" t="str">
            <v>30.777.817/0001-31</v>
          </cell>
        </row>
        <row r="6930">
          <cell r="A6930" t="str">
            <v>30.778.013/0001-57</v>
          </cell>
        </row>
        <row r="6931">
          <cell r="A6931" t="str">
            <v>30.781.371/0001-19</v>
          </cell>
        </row>
        <row r="6932">
          <cell r="A6932" t="str">
            <v>30.793.749/0001-02</v>
          </cell>
        </row>
        <row r="6933">
          <cell r="A6933" t="str">
            <v>30.795.439/0001-19</v>
          </cell>
        </row>
        <row r="6934">
          <cell r="A6934" t="str">
            <v>30.796.551/0001-74</v>
          </cell>
        </row>
        <row r="6935">
          <cell r="A6935" t="str">
            <v>30.797.724/0001-79</v>
          </cell>
        </row>
        <row r="6936">
          <cell r="A6936" t="str">
            <v>30.801.666/0001-00</v>
          </cell>
        </row>
        <row r="6937">
          <cell r="A6937" t="str">
            <v>30.803.050/0001-78</v>
          </cell>
        </row>
        <row r="6938">
          <cell r="A6938" t="str">
            <v>30.803.282/0001-26</v>
          </cell>
        </row>
        <row r="6939">
          <cell r="A6939" t="str">
            <v>30.809.560/0001-52</v>
          </cell>
        </row>
        <row r="6940">
          <cell r="A6940" t="str">
            <v>30.817.035/0001-89</v>
          </cell>
        </row>
        <row r="6941">
          <cell r="A6941" t="str">
            <v>30.823.462/0001-70</v>
          </cell>
        </row>
        <row r="6942">
          <cell r="A6942" t="str">
            <v>30.825.152/0001-94</v>
          </cell>
        </row>
        <row r="6943">
          <cell r="A6943" t="str">
            <v>30.832.281/0001-00</v>
          </cell>
        </row>
        <row r="6944">
          <cell r="A6944" t="str">
            <v>30.845.283/0001-33</v>
          </cell>
        </row>
        <row r="6945">
          <cell r="A6945" t="str">
            <v>30.849.988/0001-29</v>
          </cell>
        </row>
        <row r="6946">
          <cell r="A6946" t="str">
            <v>30.855.886/0001-16</v>
          </cell>
        </row>
        <row r="6947">
          <cell r="A6947" t="str">
            <v>30.859.193/0001-00</v>
          </cell>
        </row>
        <row r="6948">
          <cell r="A6948" t="str">
            <v>30.890.248/0001-36</v>
          </cell>
        </row>
        <row r="6949">
          <cell r="A6949" t="str">
            <v>30.897.524/0001-98</v>
          </cell>
        </row>
        <row r="6950">
          <cell r="A6950" t="str">
            <v>30.905.111/0001-08</v>
          </cell>
        </row>
        <row r="6951">
          <cell r="A6951" t="str">
            <v>30.909.790/0001-93</v>
          </cell>
        </row>
        <row r="6952">
          <cell r="A6952" t="str">
            <v>30.910.434/0001-90</v>
          </cell>
        </row>
        <row r="6953">
          <cell r="A6953" t="str">
            <v>30.920.391/0001-23</v>
          </cell>
        </row>
        <row r="6954">
          <cell r="A6954" t="str">
            <v>30.923.916/0001-84</v>
          </cell>
        </row>
        <row r="6955">
          <cell r="A6955" t="str">
            <v>30.924.492/0001-72</v>
          </cell>
        </row>
        <row r="6956">
          <cell r="A6956" t="str">
            <v>30.925.366/0001-32</v>
          </cell>
        </row>
        <row r="6957">
          <cell r="A6957" t="str">
            <v>30.927.370/0001-30</v>
          </cell>
        </row>
        <row r="6958">
          <cell r="A6958" t="str">
            <v>30.927.479/0001-77</v>
          </cell>
        </row>
        <row r="6959">
          <cell r="A6959" t="str">
            <v>30.930.242/0001-45</v>
          </cell>
        </row>
        <row r="6960">
          <cell r="A6960" t="str">
            <v>30.938.575/0001-10</v>
          </cell>
        </row>
        <row r="6961">
          <cell r="A6961" t="str">
            <v>30.950.299/0001-06</v>
          </cell>
        </row>
        <row r="6962">
          <cell r="A6962" t="str">
            <v>30.991.483/0001-02</v>
          </cell>
        </row>
        <row r="6963">
          <cell r="A6963" t="str">
            <v>30.992.804/0001-85</v>
          </cell>
        </row>
        <row r="6964">
          <cell r="A6964" t="str">
            <v>30.992.820/0001-78</v>
          </cell>
        </row>
        <row r="6965">
          <cell r="A6965" t="str">
            <v>30.996.557/0001-95</v>
          </cell>
        </row>
        <row r="6966">
          <cell r="A6966" t="str">
            <v xml:space="preserve">308.651.428-07    </v>
          </cell>
        </row>
        <row r="6967">
          <cell r="A6967" t="str">
            <v>31.001.860/0001-73</v>
          </cell>
        </row>
        <row r="6968">
          <cell r="A6968" t="str">
            <v>31.005.747/0001-66</v>
          </cell>
        </row>
        <row r="6969">
          <cell r="A6969" t="str">
            <v>31.008.600/0001-20</v>
          </cell>
        </row>
        <row r="6970">
          <cell r="A6970" t="str">
            <v>31.011.125/0001-40</v>
          </cell>
        </row>
        <row r="6971">
          <cell r="A6971" t="str">
            <v>31.013.147/0001-40</v>
          </cell>
        </row>
        <row r="6972">
          <cell r="A6972" t="str">
            <v>31.017.411/0001-13</v>
          </cell>
        </row>
        <row r="6973">
          <cell r="A6973" t="str">
            <v>31.040.983/0001-13</v>
          </cell>
        </row>
        <row r="6974">
          <cell r="A6974" t="str">
            <v>31.046.428/0001-07</v>
          </cell>
        </row>
        <row r="6975">
          <cell r="A6975" t="str">
            <v>31.047.392/0001-78</v>
          </cell>
        </row>
        <row r="6976">
          <cell r="A6976" t="str">
            <v>31.050.172/0001-01</v>
          </cell>
        </row>
        <row r="6977">
          <cell r="A6977" t="str">
            <v>31.050.412/0001-60</v>
          </cell>
        </row>
        <row r="6978">
          <cell r="A6978" t="str">
            <v>31.050.412/0004-02</v>
          </cell>
        </row>
        <row r="6979">
          <cell r="A6979" t="str">
            <v>31.061.153/0001-72</v>
          </cell>
        </row>
        <row r="6980">
          <cell r="A6980" t="str">
            <v>31.065.246/0001-75</v>
          </cell>
        </row>
        <row r="6981">
          <cell r="A6981" t="str">
            <v>31.073.984/0001-64</v>
          </cell>
        </row>
        <row r="6982">
          <cell r="A6982" t="str">
            <v>31.076.938/0001-19</v>
          </cell>
        </row>
        <row r="6983">
          <cell r="A6983" t="str">
            <v>31.082.779/0001-65</v>
          </cell>
        </row>
        <row r="6984">
          <cell r="A6984" t="str">
            <v>31.107.402/0001-13</v>
          </cell>
        </row>
        <row r="6985">
          <cell r="A6985" t="str">
            <v>31.109.580/0001-83</v>
          </cell>
        </row>
        <row r="6986">
          <cell r="A6986" t="str">
            <v>31.113.160/0001-70</v>
          </cell>
        </row>
        <row r="6987">
          <cell r="A6987" t="str">
            <v>31.118.169/0001-74</v>
          </cell>
        </row>
        <row r="6988">
          <cell r="A6988" t="str">
            <v>31.127.418/0001-98</v>
          </cell>
        </row>
        <row r="6989">
          <cell r="A6989" t="str">
            <v>31.133.226/0001-94</v>
          </cell>
        </row>
        <row r="6990">
          <cell r="A6990" t="str">
            <v>31.138.100/00001-0</v>
          </cell>
        </row>
        <row r="6991">
          <cell r="A6991" t="str">
            <v>31.147.101/0001-13</v>
          </cell>
        </row>
        <row r="6992">
          <cell r="A6992" t="str">
            <v>31.152.515/0001-30</v>
          </cell>
        </row>
        <row r="6993">
          <cell r="A6993" t="str">
            <v>31.155.336/0001-57</v>
          </cell>
        </row>
        <row r="6994">
          <cell r="A6994" t="str">
            <v>31.159.635/0001-60</v>
          </cell>
        </row>
        <row r="6995">
          <cell r="A6995" t="str">
            <v>31.178.171/0001-39</v>
          </cell>
        </row>
        <row r="6996">
          <cell r="A6996" t="str">
            <v>31.178.809/0001-31</v>
          </cell>
        </row>
        <row r="6997">
          <cell r="A6997" t="str">
            <v>31.187.412/0001-06</v>
          </cell>
        </row>
        <row r="6998">
          <cell r="A6998" t="str">
            <v>31.192.610/0001-68</v>
          </cell>
        </row>
        <row r="6999">
          <cell r="A6999" t="str">
            <v>31.196.355/0003-93</v>
          </cell>
        </row>
        <row r="7000">
          <cell r="A7000" t="str">
            <v>31.200.272/0001-69</v>
          </cell>
        </row>
        <row r="7001">
          <cell r="A7001" t="str">
            <v>31.206.287/0002-15</v>
          </cell>
        </row>
        <row r="7002">
          <cell r="A7002" t="str">
            <v>31.207.848/0001-10</v>
          </cell>
        </row>
        <row r="7003">
          <cell r="A7003" t="str">
            <v>31.208.770/0001-58</v>
          </cell>
        </row>
        <row r="7004">
          <cell r="A7004" t="str">
            <v>31.210.263/0001-59</v>
          </cell>
        </row>
        <row r="7005">
          <cell r="A7005" t="str">
            <v>31.210.644/0001-38</v>
          </cell>
        </row>
        <row r="7006">
          <cell r="A7006" t="str">
            <v>31.212.889/0001-02</v>
          </cell>
        </row>
        <row r="7007">
          <cell r="A7007" t="str">
            <v>31.220.437/0001-64</v>
          </cell>
        </row>
        <row r="7008">
          <cell r="A7008" t="str">
            <v>31.222.805/0001-03</v>
          </cell>
        </row>
        <row r="7009">
          <cell r="A7009" t="str">
            <v>31.229.453/0001-18</v>
          </cell>
        </row>
        <row r="7010">
          <cell r="A7010" t="str">
            <v>31.231.566/0001-58</v>
          </cell>
        </row>
        <row r="7011">
          <cell r="A7011" t="str">
            <v>31.233.331/0001-03</v>
          </cell>
        </row>
        <row r="7012">
          <cell r="A7012" t="str">
            <v>31.239.569/0001-38</v>
          </cell>
        </row>
        <row r="7013">
          <cell r="A7013" t="str">
            <v>31.245.673/0001-35</v>
          </cell>
        </row>
        <row r="7014">
          <cell r="A7014" t="str">
            <v>31.247.679/0001-41</v>
          </cell>
        </row>
        <row r="7015">
          <cell r="A7015" t="str">
            <v>31.248.198/0001-50</v>
          </cell>
        </row>
        <row r="7016">
          <cell r="A7016" t="str">
            <v>31.250.954/0001-86</v>
          </cell>
        </row>
        <row r="7017">
          <cell r="A7017" t="str">
            <v>31.252.604/0001-59</v>
          </cell>
        </row>
        <row r="7018">
          <cell r="A7018" t="str">
            <v>31.259.575/0001-57</v>
          </cell>
        </row>
        <row r="7019">
          <cell r="A7019" t="str">
            <v>31.264.617/0001-48</v>
          </cell>
        </row>
        <row r="7020">
          <cell r="A7020" t="str">
            <v>31.269.012/0001-40</v>
          </cell>
        </row>
        <row r="7021">
          <cell r="A7021" t="str">
            <v>31.269.525/0001-50</v>
          </cell>
        </row>
        <row r="7022">
          <cell r="A7022" t="str">
            <v>31.295.371/0002-52</v>
          </cell>
        </row>
        <row r="7023">
          <cell r="A7023" t="str">
            <v>31.301.112/0001-06</v>
          </cell>
        </row>
        <row r="7024">
          <cell r="A7024" t="str">
            <v>31.303.696/0001-59</v>
          </cell>
        </row>
        <row r="7025">
          <cell r="A7025" t="str">
            <v>31.306.830/0001-75</v>
          </cell>
        </row>
        <row r="7026">
          <cell r="A7026" t="str">
            <v>31.311.855/0001-67</v>
          </cell>
        </row>
        <row r="7027">
          <cell r="A7027" t="str">
            <v>31.320.617/0001-18</v>
          </cell>
        </row>
        <row r="7028">
          <cell r="A7028" t="str">
            <v>31.324.924/0001-77</v>
          </cell>
        </row>
        <row r="7029">
          <cell r="A7029" t="str">
            <v>31.332.042/0001-53</v>
          </cell>
        </row>
        <row r="7030">
          <cell r="A7030" t="str">
            <v>31.336.654/0001-14</v>
          </cell>
        </row>
        <row r="7031">
          <cell r="A7031" t="str">
            <v>31.341.944/0001-56</v>
          </cell>
        </row>
        <row r="7032">
          <cell r="A7032" t="str">
            <v>31.348.477/0001-96</v>
          </cell>
        </row>
        <row r="7033">
          <cell r="A7033" t="str">
            <v>31.354.806/0001-01</v>
          </cell>
        </row>
        <row r="7034">
          <cell r="A7034" t="str">
            <v>31.358.872/0001-50</v>
          </cell>
        </row>
        <row r="7035">
          <cell r="A7035" t="str">
            <v>31.359.987/0001-69</v>
          </cell>
        </row>
        <row r="7036">
          <cell r="A7036" t="str">
            <v>31.364.169/0001-54</v>
          </cell>
        </row>
        <row r="7037">
          <cell r="A7037" t="str">
            <v>31.385.172/0001-54</v>
          </cell>
        </row>
        <row r="7038">
          <cell r="A7038" t="str">
            <v>31.400.435/0001-57</v>
          </cell>
        </row>
        <row r="7039">
          <cell r="A7039" t="str">
            <v>31.401.128/0001-90</v>
          </cell>
        </row>
        <row r="7040">
          <cell r="A7040" t="str">
            <v>31.407.414/0001-63</v>
          </cell>
        </row>
        <row r="7041">
          <cell r="A7041" t="str">
            <v>31.408.784/0001-15</v>
          </cell>
        </row>
        <row r="7042">
          <cell r="A7042" t="str">
            <v>31.417.280/0001-61</v>
          </cell>
        </row>
        <row r="7043">
          <cell r="A7043" t="str">
            <v>31.422.934/0001-45</v>
          </cell>
        </row>
        <row r="7044">
          <cell r="A7044" t="str">
            <v>31.425.242/0001-50</v>
          </cell>
        </row>
        <row r="7045">
          <cell r="A7045" t="str">
            <v>31.425.689/0001-20</v>
          </cell>
        </row>
        <row r="7046">
          <cell r="A7046" t="str">
            <v>31.427.925/0001-47</v>
          </cell>
        </row>
        <row r="7047">
          <cell r="A7047" t="str">
            <v>31.427.925/0005-70</v>
          </cell>
        </row>
        <row r="7048">
          <cell r="A7048" t="str">
            <v>31.427.925/0008-13</v>
          </cell>
        </row>
        <row r="7049">
          <cell r="A7049" t="str">
            <v>31.428.261/0001-30</v>
          </cell>
        </row>
        <row r="7050">
          <cell r="A7050" t="str">
            <v>31.428.626/0001-27</v>
          </cell>
        </row>
        <row r="7051">
          <cell r="A7051" t="str">
            <v>31.434.640/0001-33</v>
          </cell>
        </row>
        <row r="7052">
          <cell r="A7052" t="str">
            <v>31.450.323/0001-00</v>
          </cell>
        </row>
        <row r="7053">
          <cell r="A7053" t="str">
            <v>31.451.131/0001-19</v>
          </cell>
        </row>
        <row r="7054">
          <cell r="A7054" t="str">
            <v>31.451.867/0001-97</v>
          </cell>
        </row>
        <row r="7055">
          <cell r="A7055" t="str">
            <v>31.454.986/0001-01</v>
          </cell>
        </row>
        <row r="7056">
          <cell r="A7056" t="str">
            <v>31.490.741/0001-21</v>
          </cell>
        </row>
        <row r="7057">
          <cell r="A7057" t="str">
            <v>31.502.354/0001-68</v>
          </cell>
        </row>
        <row r="7058">
          <cell r="A7058" t="str">
            <v>31.502.511/0001-35</v>
          </cell>
        </row>
        <row r="7059">
          <cell r="A7059" t="str">
            <v>31.503.345/0001-91</v>
          </cell>
        </row>
        <row r="7060">
          <cell r="A7060" t="str">
            <v>31.523.129/0001-08</v>
          </cell>
        </row>
        <row r="7061">
          <cell r="A7061" t="str">
            <v>31.523.996/0001-43</v>
          </cell>
        </row>
        <row r="7062">
          <cell r="A7062" t="str">
            <v>31.527.351/0002-60</v>
          </cell>
        </row>
        <row r="7063">
          <cell r="A7063" t="str">
            <v>31.530.140/0001-03</v>
          </cell>
        </row>
        <row r="7064">
          <cell r="A7064" t="str">
            <v>31.531.130/0001-84</v>
          </cell>
        </row>
        <row r="7065">
          <cell r="A7065" t="str">
            <v>31.531.973/0001-80</v>
          </cell>
        </row>
        <row r="7066">
          <cell r="A7066" t="str">
            <v>31.538.424/0001-38</v>
          </cell>
        </row>
        <row r="7067">
          <cell r="A7067" t="str">
            <v>31.547.896/0001-57</v>
          </cell>
        </row>
        <row r="7068">
          <cell r="A7068" t="str">
            <v>31.548.878/0001-90</v>
          </cell>
        </row>
        <row r="7069">
          <cell r="A7069" t="str">
            <v>31.557.739/0001-22</v>
          </cell>
        </row>
        <row r="7070">
          <cell r="A7070" t="str">
            <v>31.561.996/0001-38</v>
          </cell>
        </row>
        <row r="7071">
          <cell r="A7071" t="str">
            <v>31.563.927/0001-63</v>
          </cell>
        </row>
        <row r="7072">
          <cell r="A7072" t="str">
            <v>31.568.066/0001-06</v>
          </cell>
        </row>
        <row r="7073">
          <cell r="A7073" t="str">
            <v>31.568.231/0001-20</v>
          </cell>
        </row>
        <row r="7074">
          <cell r="A7074" t="str">
            <v>31.572.811/0001-90</v>
          </cell>
        </row>
        <row r="7075">
          <cell r="A7075" t="str">
            <v>31.576.879/0001-48</v>
          </cell>
        </row>
        <row r="7076">
          <cell r="A7076" t="str">
            <v>31.578.859/0001-06</v>
          </cell>
        </row>
        <row r="7077">
          <cell r="A7077" t="str">
            <v>31.592.264/0001-05</v>
          </cell>
        </row>
        <row r="7078">
          <cell r="A7078" t="str">
            <v>31.596.281/0001-10</v>
          </cell>
        </row>
        <row r="7079">
          <cell r="A7079" t="str">
            <v>31.603.566/0001-31</v>
          </cell>
        </row>
        <row r="7080">
          <cell r="A7080" t="str">
            <v>31.607.880/0001-92</v>
          </cell>
        </row>
        <row r="7081">
          <cell r="A7081" t="str">
            <v>31.617.509/0001-01</v>
          </cell>
        </row>
        <row r="7082">
          <cell r="A7082" t="str">
            <v>31.619.984/0001-17</v>
          </cell>
        </row>
        <row r="7083">
          <cell r="A7083" t="str">
            <v>31.619.984/0002-06</v>
          </cell>
        </row>
        <row r="7084">
          <cell r="A7084" t="str">
            <v>31.620.883/0001-66</v>
          </cell>
        </row>
        <row r="7085">
          <cell r="A7085" t="str">
            <v>31.626.344/0001-34</v>
          </cell>
        </row>
        <row r="7086">
          <cell r="A7086" t="str">
            <v>31.628.530/0001-02</v>
          </cell>
        </row>
        <row r="7087">
          <cell r="A7087" t="str">
            <v>31.628.571/0001-07</v>
          </cell>
        </row>
        <row r="7088">
          <cell r="A7088" t="str">
            <v>31.628.712/0001-83</v>
          </cell>
        </row>
        <row r="7089">
          <cell r="A7089" t="str">
            <v>31.629.298/0001-27</v>
          </cell>
        </row>
        <row r="7090">
          <cell r="A7090" t="str">
            <v>31.636.541/0001-34</v>
          </cell>
        </row>
        <row r="7091">
          <cell r="A7091" t="str">
            <v>31.636.863/0001-83</v>
          </cell>
        </row>
        <row r="7092">
          <cell r="A7092" t="str">
            <v>31.638.844/0001-96</v>
          </cell>
        </row>
        <row r="7093">
          <cell r="A7093" t="str">
            <v>31.638.844/0002-77</v>
          </cell>
        </row>
        <row r="7094">
          <cell r="A7094" t="str">
            <v>31.640.337/0001-97</v>
          </cell>
        </row>
        <row r="7095">
          <cell r="A7095" t="str">
            <v>31.641.863/0001-71</v>
          </cell>
        </row>
        <row r="7096">
          <cell r="A7096" t="str">
            <v>31.641.962/0001-53</v>
          </cell>
        </row>
        <row r="7097">
          <cell r="A7097" t="str">
            <v>31.643.851/0001-86</v>
          </cell>
        </row>
        <row r="7098">
          <cell r="A7098" t="str">
            <v>31.648.256/0001-33</v>
          </cell>
        </row>
        <row r="7099">
          <cell r="A7099" t="str">
            <v>31.648.421/0001-57</v>
          </cell>
        </row>
        <row r="7100">
          <cell r="A7100" t="str">
            <v>31.661.481/0001-00</v>
          </cell>
        </row>
        <row r="7101">
          <cell r="A7101" t="str">
            <v>31.668.304/0001-55</v>
          </cell>
        </row>
        <row r="7102">
          <cell r="A7102" t="str">
            <v>31.671.860/0001-80</v>
          </cell>
        </row>
        <row r="7103">
          <cell r="A7103" t="str">
            <v>31.671.977/0001-64</v>
          </cell>
        </row>
        <row r="7104">
          <cell r="A7104" t="str">
            <v>31.673.916/0001-36</v>
          </cell>
        </row>
        <row r="7105">
          <cell r="A7105" t="str">
            <v>31.674.906/0001-15</v>
          </cell>
        </row>
        <row r="7106">
          <cell r="A7106" t="str">
            <v>31.683.261/0001-87</v>
          </cell>
        </row>
        <row r="7107">
          <cell r="A7107" t="str">
            <v>31.687.650/0001-80</v>
          </cell>
        </row>
        <row r="7108">
          <cell r="A7108" t="str">
            <v>31.690.787/0001-94</v>
          </cell>
        </row>
        <row r="7109">
          <cell r="A7109" t="str">
            <v>31.692.478/0001-53</v>
          </cell>
        </row>
        <row r="7110">
          <cell r="A7110" t="str">
            <v>31.692.478/0003-15</v>
          </cell>
        </row>
        <row r="7111">
          <cell r="A7111" t="str">
            <v>31.694.169/0001-12</v>
          </cell>
        </row>
        <row r="7112">
          <cell r="A7112" t="str">
            <v>31.695.315/0001-24</v>
          </cell>
        </row>
        <row r="7113">
          <cell r="A7113" t="str">
            <v>31.696.388/0001-30</v>
          </cell>
        </row>
        <row r="7114">
          <cell r="A7114" t="str">
            <v>31.714.470/0001-40</v>
          </cell>
        </row>
        <row r="7115">
          <cell r="A7115" t="str">
            <v>31.729.437/0001-94</v>
          </cell>
        </row>
        <row r="7116">
          <cell r="A7116" t="str">
            <v>31.738.883/0001-65</v>
          </cell>
        </row>
        <row r="7117">
          <cell r="A7117" t="str">
            <v>31.740.756/0001-09</v>
          </cell>
        </row>
        <row r="7118">
          <cell r="A7118" t="str">
            <v>31.745.748/0001-47</v>
          </cell>
        </row>
        <row r="7119">
          <cell r="A7119" t="str">
            <v>31.761.901/0001-20</v>
          </cell>
        </row>
        <row r="7120">
          <cell r="A7120" t="str">
            <v>31.767.809/0001-77</v>
          </cell>
        </row>
        <row r="7121">
          <cell r="A7121" t="str">
            <v>31.773.005/0001-80</v>
          </cell>
        </row>
        <row r="7122">
          <cell r="A7122" t="str">
            <v>31.818.321/0001-21</v>
          </cell>
        </row>
        <row r="7123">
          <cell r="A7123" t="str">
            <v>31.826.514/0001-24</v>
          </cell>
        </row>
        <row r="7124">
          <cell r="A7124" t="str">
            <v>31.826.514/0008-09</v>
          </cell>
        </row>
        <row r="7125">
          <cell r="A7125" t="str">
            <v>31.859.515/0001-75</v>
          </cell>
        </row>
        <row r="7126">
          <cell r="A7126" t="str">
            <v>31.860.729/0001-61</v>
          </cell>
        </row>
        <row r="7127">
          <cell r="A7127" t="str">
            <v>31.863.202/0001-90</v>
          </cell>
        </row>
        <row r="7128">
          <cell r="A7128" t="str">
            <v>31.875.776/0001-89</v>
          </cell>
        </row>
        <row r="7129">
          <cell r="A7129" t="str">
            <v>31.879.539/0001-96</v>
          </cell>
        </row>
        <row r="7130">
          <cell r="A7130" t="str">
            <v>31.891.211/0002-76</v>
          </cell>
        </row>
        <row r="7131">
          <cell r="A7131" t="str">
            <v>31.891.211/0008-61</v>
          </cell>
        </row>
        <row r="7132">
          <cell r="A7132" t="str">
            <v>31.891.476/0001-93</v>
          </cell>
        </row>
        <row r="7133">
          <cell r="A7133" t="str">
            <v>31.901.788/0001-30</v>
          </cell>
        </row>
        <row r="7134">
          <cell r="A7134" t="str">
            <v>31.904.915/0001-55</v>
          </cell>
        </row>
        <row r="7135">
          <cell r="A7135" t="str">
            <v>31.906.522/0001-80</v>
          </cell>
        </row>
        <row r="7136">
          <cell r="A7136" t="str">
            <v>31.911.548/0139-52</v>
          </cell>
        </row>
        <row r="7137">
          <cell r="A7137" t="str">
            <v>31.917.032/0001-80</v>
          </cell>
        </row>
        <row r="7138">
          <cell r="A7138" t="str">
            <v>31.918.196/0001-21</v>
          </cell>
        </row>
        <row r="7139">
          <cell r="A7139" t="str">
            <v>31.918.576/0001-66</v>
          </cell>
        </row>
        <row r="7140">
          <cell r="A7140" t="str">
            <v>31.920.077/0001-03</v>
          </cell>
        </row>
        <row r="7141">
          <cell r="A7141" t="str">
            <v>31.921.406/0001-30</v>
          </cell>
        </row>
        <row r="7142">
          <cell r="A7142" t="str">
            <v>31.927.718/0001-51</v>
          </cell>
        </row>
        <row r="7143">
          <cell r="A7143" t="str">
            <v>31.937.022/0001-06</v>
          </cell>
        </row>
        <row r="7144">
          <cell r="A7144" t="str">
            <v>31.938.038/0001-33</v>
          </cell>
        </row>
        <row r="7145">
          <cell r="A7145" t="str">
            <v>31.941.719/0001-50</v>
          </cell>
        </row>
        <row r="7146">
          <cell r="A7146" t="str">
            <v>31.950.371/0001-68</v>
          </cell>
        </row>
        <row r="7147">
          <cell r="A7147" t="str">
            <v>31.962.913/0001-12</v>
          </cell>
        </row>
        <row r="7148">
          <cell r="A7148" t="str">
            <v>31.963.630/0001-95</v>
          </cell>
        </row>
        <row r="7149">
          <cell r="A7149" t="str">
            <v>31.969.702/0001-01</v>
          </cell>
        </row>
        <row r="7150">
          <cell r="A7150" t="str">
            <v>31.977.127/0001-99</v>
          </cell>
        </row>
        <row r="7151">
          <cell r="A7151" t="str">
            <v>31.978.612/0001-87</v>
          </cell>
        </row>
        <row r="7152">
          <cell r="A7152" t="str">
            <v>31.979.222/0001-21</v>
          </cell>
        </row>
        <row r="7153">
          <cell r="A7153" t="str">
            <v>31.979.560/0001-63</v>
          </cell>
        </row>
        <row r="7154">
          <cell r="A7154" t="str">
            <v>31.982.127/0001-87</v>
          </cell>
        </row>
        <row r="7155">
          <cell r="A7155" t="str">
            <v>31.982.432/0001-79</v>
          </cell>
        </row>
        <row r="7156">
          <cell r="A7156" t="str">
            <v>31.986.375/0001-04</v>
          </cell>
        </row>
        <row r="7157">
          <cell r="A7157" t="str">
            <v>31.987.225/0001-07</v>
          </cell>
        </row>
        <row r="7158">
          <cell r="A7158" t="str">
            <v>32.004.905/0001-26</v>
          </cell>
        </row>
        <row r="7159">
          <cell r="A7159" t="str">
            <v>32.012.684/0001-38</v>
          </cell>
        </row>
        <row r="7160">
          <cell r="A7160" t="str">
            <v>32.014.631/0001-56</v>
          </cell>
        </row>
        <row r="7161">
          <cell r="A7161" t="str">
            <v>32.019.689/0001-92</v>
          </cell>
        </row>
        <row r="7162">
          <cell r="A7162" t="str">
            <v>32.021.479/0001-39</v>
          </cell>
        </row>
        <row r="7163">
          <cell r="A7163" t="str">
            <v>32.030.728/0001-52</v>
          </cell>
        </row>
        <row r="7164">
          <cell r="A7164" t="str">
            <v>32.034.365/0001-23</v>
          </cell>
        </row>
        <row r="7165">
          <cell r="A7165" t="str">
            <v>32.034.456/0001-69</v>
          </cell>
        </row>
        <row r="7166">
          <cell r="A7166" t="str">
            <v>32.039.117/0001-75</v>
          </cell>
        </row>
        <row r="7167">
          <cell r="A7167" t="str">
            <v>32.040.529/0001-25</v>
          </cell>
        </row>
        <row r="7168">
          <cell r="A7168" t="str">
            <v>32.052.029/0001-03</v>
          </cell>
        </row>
        <row r="7169">
          <cell r="A7169" t="str">
            <v>32.052.789/0001-10</v>
          </cell>
        </row>
        <row r="7170">
          <cell r="A7170" t="str">
            <v>32.056.848/0001-29</v>
          </cell>
        </row>
        <row r="7171">
          <cell r="A7171" t="str">
            <v>32.057.598/0001-41</v>
          </cell>
        </row>
        <row r="7172">
          <cell r="A7172" t="str">
            <v>32.059.362/0001-44</v>
          </cell>
        </row>
        <row r="7173">
          <cell r="A7173" t="str">
            <v>32.062.101/0001-83</v>
          </cell>
        </row>
        <row r="7174">
          <cell r="A7174" t="str">
            <v>32.064.511/0001-63</v>
          </cell>
        </row>
        <row r="7175">
          <cell r="A7175" t="str">
            <v>32.067.464/0001-01</v>
          </cell>
        </row>
        <row r="7176">
          <cell r="A7176" t="str">
            <v>32.068.371/0001-00</v>
          </cell>
        </row>
        <row r="7177">
          <cell r="A7177" t="str">
            <v>32.071.201/0001-76</v>
          </cell>
        </row>
        <row r="7178">
          <cell r="A7178" t="str">
            <v>32.075.368/0001-05</v>
          </cell>
        </row>
        <row r="7179">
          <cell r="A7179" t="str">
            <v>32.075.640/0001-57</v>
          </cell>
        </row>
        <row r="7180">
          <cell r="A7180" t="str">
            <v>32.077.273/0001-20</v>
          </cell>
        </row>
        <row r="7181">
          <cell r="A7181" t="str">
            <v>32.077.984/0001-03</v>
          </cell>
        </row>
        <row r="7182">
          <cell r="A7182" t="str">
            <v>32.085.235/0001-10</v>
          </cell>
        </row>
        <row r="7183">
          <cell r="A7183" t="str">
            <v>32.097.040/0001-90</v>
          </cell>
        </row>
        <row r="7184">
          <cell r="A7184" t="str">
            <v>32.106.684/0001-05</v>
          </cell>
        </row>
        <row r="7185">
          <cell r="A7185" t="str">
            <v>32.107.609/0001-50</v>
          </cell>
        </row>
        <row r="7186">
          <cell r="A7186" t="str">
            <v>32.108.441/0002-89</v>
          </cell>
        </row>
        <row r="7187">
          <cell r="A7187" t="str">
            <v>32.110.850/0001-39</v>
          </cell>
        </row>
        <row r="7188">
          <cell r="A7188" t="str">
            <v>32.113.144/0001-40</v>
          </cell>
        </row>
        <row r="7189">
          <cell r="A7189" t="str">
            <v>32.114.795/0001-55</v>
          </cell>
        </row>
        <row r="7190">
          <cell r="A7190" t="str">
            <v>32.116.154/0001-30</v>
          </cell>
        </row>
        <row r="7191">
          <cell r="A7191" t="str">
            <v>32.116.345/0001-00</v>
          </cell>
        </row>
        <row r="7192">
          <cell r="A7192" t="str">
            <v>32.117.400/0001-78</v>
          </cell>
        </row>
        <row r="7193">
          <cell r="A7193" t="str">
            <v>32.117.699/0001-60</v>
          </cell>
        </row>
        <row r="7194">
          <cell r="A7194" t="str">
            <v>32.117.939/0001-27</v>
          </cell>
        </row>
        <row r="7195">
          <cell r="A7195" t="str">
            <v>32.121.469/0001-75</v>
          </cell>
        </row>
        <row r="7196">
          <cell r="A7196" t="str">
            <v>32.121.766/0020-83</v>
          </cell>
        </row>
        <row r="7197">
          <cell r="A7197" t="str">
            <v>32.124.760/0001-05</v>
          </cell>
        </row>
        <row r="7198">
          <cell r="A7198" t="str">
            <v>32.130.148/0001-37</v>
          </cell>
        </row>
        <row r="7199">
          <cell r="A7199" t="str">
            <v>32.132.433/0001-97</v>
          </cell>
        </row>
        <row r="7200">
          <cell r="A7200" t="str">
            <v>32.144.776/0001-71</v>
          </cell>
        </row>
        <row r="7201">
          <cell r="A7201" t="str">
            <v>32.147.043/0001-90</v>
          </cell>
        </row>
        <row r="7202">
          <cell r="A7202" t="str">
            <v>32.151.821/0001-15</v>
          </cell>
        </row>
        <row r="7203">
          <cell r="A7203" t="str">
            <v>32.162.414/0001-03</v>
          </cell>
        </row>
        <row r="7204">
          <cell r="A7204" t="str">
            <v>32.171.449/0001-09</v>
          </cell>
        </row>
        <row r="7205">
          <cell r="A7205" t="str">
            <v>32.171.456/0001-00</v>
          </cell>
        </row>
        <row r="7206">
          <cell r="A7206" t="str">
            <v>32.172.058/0002-90</v>
          </cell>
        </row>
        <row r="7207">
          <cell r="A7207" t="str">
            <v>32.173.395/0001-10</v>
          </cell>
        </row>
        <row r="7208">
          <cell r="A7208" t="str">
            <v>32.179.467/0001-37</v>
          </cell>
        </row>
        <row r="7209">
          <cell r="A7209" t="str">
            <v>32.180.234/0001-54</v>
          </cell>
        </row>
        <row r="7210">
          <cell r="A7210" t="str">
            <v>32.190.142/0001-55</v>
          </cell>
        </row>
        <row r="7211">
          <cell r="A7211" t="str">
            <v>32.193.732/0001-31</v>
          </cell>
        </row>
        <row r="7212">
          <cell r="A7212" t="str">
            <v>32.194.052/0001-32</v>
          </cell>
        </row>
        <row r="7213">
          <cell r="A7213" t="str">
            <v>32.194.920/0001-84</v>
          </cell>
        </row>
        <row r="7214">
          <cell r="A7214" t="str">
            <v>32.199.770/0001-00</v>
          </cell>
        </row>
        <row r="7215">
          <cell r="A7215" t="str">
            <v>32.203.473/0001-82</v>
          </cell>
        </row>
        <row r="7216">
          <cell r="A7216" t="str">
            <v>32.205.015/0001-82</v>
          </cell>
        </row>
        <row r="7217">
          <cell r="A7217" t="str">
            <v>32.205.304/0001-81</v>
          </cell>
        </row>
        <row r="7218">
          <cell r="A7218" t="str">
            <v>32.212.979/0001-58</v>
          </cell>
        </row>
        <row r="7219">
          <cell r="A7219" t="str">
            <v>32.213.977/0001-83</v>
          </cell>
        </row>
        <row r="7220">
          <cell r="A7220" t="str">
            <v>32.218.141/0001-71</v>
          </cell>
        </row>
        <row r="7221">
          <cell r="A7221" t="str">
            <v>32.219.974/0001-57</v>
          </cell>
        </row>
        <row r="7222">
          <cell r="A7222" t="str">
            <v>32.224.404/0001-55</v>
          </cell>
        </row>
        <row r="7223">
          <cell r="A7223" t="str">
            <v>32.229.494/0001-77</v>
          </cell>
        </row>
        <row r="7224">
          <cell r="A7224" t="str">
            <v>32.229.825/0001-79</v>
          </cell>
        </row>
        <row r="7225">
          <cell r="A7225" t="str">
            <v>32.232.167/0001-74</v>
          </cell>
        </row>
        <row r="7226">
          <cell r="A7226" t="str">
            <v>32.238.289/0001-78</v>
          </cell>
        </row>
        <row r="7227">
          <cell r="A7227" t="str">
            <v>32.239.188/0001-11</v>
          </cell>
        </row>
        <row r="7228">
          <cell r="A7228" t="str">
            <v>32.241.770/0001-12</v>
          </cell>
        </row>
        <row r="7229">
          <cell r="A7229" t="str">
            <v>32.244.634/0001-86</v>
          </cell>
        </row>
        <row r="7230">
          <cell r="A7230" t="str">
            <v>32.247.009/0001-98</v>
          </cell>
        </row>
        <row r="7231">
          <cell r="A7231" t="str">
            <v>32.248.718/0001-98</v>
          </cell>
        </row>
        <row r="7232">
          <cell r="A7232" t="str">
            <v>32.253.106/0001-93</v>
          </cell>
        </row>
        <row r="7233">
          <cell r="A7233" t="str">
            <v>32.255.051/0001-50</v>
          </cell>
        </row>
        <row r="7234">
          <cell r="A7234" t="str">
            <v>32.255.465/0001-80</v>
          </cell>
        </row>
        <row r="7235">
          <cell r="A7235" t="str">
            <v>32.258.246/0001-54</v>
          </cell>
        </row>
        <row r="7236">
          <cell r="A7236" t="str">
            <v>32.262.156/0001-37</v>
          </cell>
        </row>
        <row r="7237">
          <cell r="A7237" t="str">
            <v>32.263.485/0001-00</v>
          </cell>
        </row>
        <row r="7238">
          <cell r="A7238" t="str">
            <v>32.264.368/0001-53</v>
          </cell>
        </row>
        <row r="7239">
          <cell r="A7239" t="str">
            <v>32.264.764/0001-80</v>
          </cell>
        </row>
        <row r="7240">
          <cell r="A7240" t="str">
            <v>32.272.148/0001-71</v>
          </cell>
        </row>
        <row r="7241">
          <cell r="A7241" t="str">
            <v>32.274.490/0001-00</v>
          </cell>
        </row>
        <row r="7242">
          <cell r="A7242" t="str">
            <v>32.279.408/0001-30</v>
          </cell>
        </row>
        <row r="7243">
          <cell r="A7243" t="str">
            <v>32.281.115/0001-98</v>
          </cell>
        </row>
        <row r="7244">
          <cell r="A7244" t="str">
            <v>32.284.010/0001-92</v>
          </cell>
        </row>
        <row r="7245">
          <cell r="A7245" t="str">
            <v>32.288.540/0002-90</v>
          </cell>
        </row>
        <row r="7246">
          <cell r="A7246" t="str">
            <v>32.295.990/0001-29</v>
          </cell>
        </row>
        <row r="7247">
          <cell r="A7247" t="str">
            <v>32.299.125/0001-50</v>
          </cell>
        </row>
        <row r="7248">
          <cell r="A7248" t="str">
            <v>32.3.0.25./927--00</v>
          </cell>
        </row>
        <row r="7249">
          <cell r="A7249" t="str">
            <v>32.300.758/0001-31</v>
          </cell>
        </row>
        <row r="7250">
          <cell r="A7250" t="str">
            <v>32.302.499/0001-88</v>
          </cell>
        </row>
        <row r="7251">
          <cell r="A7251" t="str">
            <v>32.303.679/0001-84</v>
          </cell>
        </row>
        <row r="7252">
          <cell r="A7252" t="str">
            <v>32.305.500/0001-28</v>
          </cell>
        </row>
        <row r="7253">
          <cell r="A7253" t="str">
            <v>32.305.500/0001-28</v>
          </cell>
        </row>
        <row r="7254">
          <cell r="A7254" t="str">
            <v>32.305.732/0001-86</v>
          </cell>
        </row>
        <row r="7255">
          <cell r="A7255" t="str">
            <v>32.309.601/0001-77</v>
          </cell>
        </row>
        <row r="7256">
          <cell r="A7256" t="str">
            <v>32.314.247/0001-79</v>
          </cell>
        </row>
        <row r="7257">
          <cell r="A7257" t="str">
            <v>32.321.150/0001-93</v>
          </cell>
        </row>
        <row r="7258">
          <cell r="A7258" t="str">
            <v>32.323.107/0001-67</v>
          </cell>
        </row>
        <row r="7259">
          <cell r="A7259" t="str">
            <v>32.323.529/0001-32</v>
          </cell>
        </row>
        <row r="7260">
          <cell r="A7260" t="str">
            <v>32.327.348/0001-84</v>
          </cell>
        </row>
        <row r="7261">
          <cell r="A7261" t="str">
            <v>32.327.520/0001-08</v>
          </cell>
        </row>
        <row r="7262">
          <cell r="A7262" t="str">
            <v>32.328.114/0001-51</v>
          </cell>
        </row>
        <row r="7263">
          <cell r="A7263" t="str">
            <v>32.328.650/0001-57</v>
          </cell>
        </row>
        <row r="7264">
          <cell r="A7264" t="str">
            <v>32.334.708/0001-75</v>
          </cell>
        </row>
        <row r="7265">
          <cell r="A7265" t="str">
            <v>32.335.507/0001-92</v>
          </cell>
        </row>
        <row r="7266">
          <cell r="A7266" t="str">
            <v>32.342.347/0001-09</v>
          </cell>
        </row>
        <row r="7267">
          <cell r="A7267" t="str">
            <v>32.345.449/0001-88</v>
          </cell>
        </row>
        <row r="7268">
          <cell r="A7268" t="str">
            <v>32.345.779/0001-73</v>
          </cell>
        </row>
        <row r="7269">
          <cell r="A7269" t="str">
            <v>32.350.027/0001-09</v>
          </cell>
        </row>
        <row r="7270">
          <cell r="A7270" t="str">
            <v>32.362.469/0001-67</v>
          </cell>
        </row>
        <row r="7271">
          <cell r="A7271" t="str">
            <v>32.366.999/0001-83</v>
          </cell>
        </row>
        <row r="7272">
          <cell r="A7272" t="str">
            <v>32.374.845/0001-33</v>
          </cell>
        </row>
        <row r="7273">
          <cell r="A7273" t="str">
            <v>32.376.246/0001-59</v>
          </cell>
        </row>
        <row r="7274">
          <cell r="A7274" t="str">
            <v>32.379.075/0001-11</v>
          </cell>
        </row>
        <row r="7275">
          <cell r="A7275" t="str">
            <v>32.389.637/0001-08</v>
          </cell>
        </row>
        <row r="7276">
          <cell r="A7276" t="str">
            <v>32.411.100/0001-05</v>
          </cell>
        </row>
        <row r="7277">
          <cell r="A7277" t="str">
            <v>32.414.708/0001-85</v>
          </cell>
        </row>
        <row r="7278">
          <cell r="A7278" t="str">
            <v>32.419.343/0001-81</v>
          </cell>
        </row>
        <row r="7279">
          <cell r="A7279" t="str">
            <v>32.420.457/0001-41</v>
          </cell>
        </row>
        <row r="7280">
          <cell r="A7280" t="str">
            <v>32.424.590/0001-76</v>
          </cell>
        </row>
        <row r="7281">
          <cell r="A7281" t="str">
            <v>32.430.761/0001-70</v>
          </cell>
        </row>
        <row r="7282">
          <cell r="A7282" t="str">
            <v>32.433.252/0001-09</v>
          </cell>
        </row>
        <row r="7283">
          <cell r="A7283" t="str">
            <v>32.455.230/0001-31</v>
          </cell>
        </row>
        <row r="7284">
          <cell r="A7284" t="str">
            <v>32.462.061/0001-67</v>
          </cell>
        </row>
        <row r="7285">
          <cell r="A7285" t="str">
            <v>32.477.457/0001-88</v>
          </cell>
        </row>
        <row r="7286">
          <cell r="A7286" t="str">
            <v>32.478.091/0001-61</v>
          </cell>
        </row>
        <row r="7287">
          <cell r="A7287" t="str">
            <v>32.497.315/0002-63</v>
          </cell>
        </row>
        <row r="7288">
          <cell r="A7288" t="str">
            <v>32.515.264/0001-74</v>
          </cell>
        </row>
        <row r="7289">
          <cell r="A7289" t="str">
            <v>32.515.272/0001-10</v>
          </cell>
        </row>
        <row r="7290">
          <cell r="A7290" t="str">
            <v>32.516.650/0001-80</v>
          </cell>
        </row>
        <row r="7291">
          <cell r="A7291" t="str">
            <v>32.516.650/0023-96</v>
          </cell>
        </row>
        <row r="7292">
          <cell r="A7292" t="str">
            <v>32.522.104/0001-52</v>
          </cell>
        </row>
        <row r="7293">
          <cell r="A7293" t="str">
            <v>32.525.578/0001-58</v>
          </cell>
        </row>
        <row r="7294">
          <cell r="A7294" t="str">
            <v>32.533.036/0001-27</v>
          </cell>
        </row>
        <row r="7295">
          <cell r="A7295" t="str">
            <v>32.534.893/0001-41</v>
          </cell>
        </row>
        <row r="7296">
          <cell r="A7296" t="str">
            <v>32.554.958/0001-10</v>
          </cell>
        </row>
        <row r="7297">
          <cell r="A7297" t="str">
            <v>32.557.423/0001-01</v>
          </cell>
        </row>
        <row r="7298">
          <cell r="A7298" t="str">
            <v>32.560.393/0001-84</v>
          </cell>
        </row>
        <row r="7299">
          <cell r="A7299" t="str">
            <v>32.562.738/0001-39</v>
          </cell>
        </row>
        <row r="7300">
          <cell r="A7300" t="str">
            <v>32.577.801/0001-00</v>
          </cell>
        </row>
        <row r="7301">
          <cell r="A7301" t="str">
            <v>32.579.047/0001-48</v>
          </cell>
        </row>
        <row r="7302">
          <cell r="A7302" t="str">
            <v>32.579.302/0001-52</v>
          </cell>
        </row>
        <row r="7303">
          <cell r="A7303" t="str">
            <v>32.579.302/0002-33</v>
          </cell>
        </row>
        <row r="7304">
          <cell r="A7304" t="str">
            <v>32.579.807/0001-17</v>
          </cell>
        </row>
        <row r="7305">
          <cell r="A7305" t="str">
            <v>32.583.924/0001-54</v>
          </cell>
        </row>
        <row r="7306">
          <cell r="A7306" t="str">
            <v>32.592.073/0001-06</v>
          </cell>
        </row>
        <row r="7307">
          <cell r="A7307" t="str">
            <v>32.592.073/0003-78</v>
          </cell>
        </row>
        <row r="7308">
          <cell r="A7308" t="str">
            <v>32.592.073/0013-40</v>
          </cell>
        </row>
        <row r="7309">
          <cell r="A7309" t="str">
            <v>32.592.479/0001-99</v>
          </cell>
        </row>
        <row r="7310">
          <cell r="A7310" t="str">
            <v>32.593.741/0001-10</v>
          </cell>
        </row>
        <row r="7311">
          <cell r="A7311" t="str">
            <v>32.594.244/0001-36</v>
          </cell>
        </row>
        <row r="7312">
          <cell r="A7312" t="str">
            <v>32.733.180/0001-07</v>
          </cell>
        </row>
        <row r="7313">
          <cell r="A7313" t="str">
            <v>32.780.082/0001-20</v>
          </cell>
        </row>
        <row r="7314">
          <cell r="A7314" t="str">
            <v>32.854.549/0001-30</v>
          </cell>
        </row>
        <row r="7315">
          <cell r="A7315" t="str">
            <v>32.868.002/0002-74</v>
          </cell>
        </row>
        <row r="7316">
          <cell r="A7316" t="str">
            <v>32.868.424/0002-40</v>
          </cell>
        </row>
        <row r="7317">
          <cell r="A7317" t="str">
            <v>32.874.612/0001-08</v>
          </cell>
        </row>
        <row r="7318">
          <cell r="A7318" t="str">
            <v>32.908.832/0001-05</v>
          </cell>
        </row>
        <row r="7319">
          <cell r="A7319" t="str">
            <v>32.913.329/0001-30</v>
          </cell>
        </row>
        <row r="7320">
          <cell r="A7320" t="str">
            <v xml:space="preserve">326.528.957-53    </v>
          </cell>
        </row>
        <row r="7321">
          <cell r="A7321" t="str">
            <v xml:space="preserve">327.069.367-20    </v>
          </cell>
        </row>
        <row r="7322">
          <cell r="A7322" t="str">
            <v>33.000.118/0001-79</v>
          </cell>
        </row>
        <row r="7323">
          <cell r="A7323" t="str">
            <v>33.000.118/0003-30</v>
          </cell>
        </row>
        <row r="7324">
          <cell r="A7324" t="str">
            <v>33.000.118/0014-93</v>
          </cell>
        </row>
        <row r="7325">
          <cell r="A7325" t="str">
            <v>33.010.760/0001-39</v>
          </cell>
        </row>
        <row r="7326">
          <cell r="A7326" t="str">
            <v>33.011.362/0001-37</v>
          </cell>
        </row>
        <row r="7327">
          <cell r="A7327" t="str">
            <v>33.015.322/0001-63</v>
          </cell>
        </row>
        <row r="7328">
          <cell r="A7328" t="str">
            <v>33.020.413/0001-97</v>
          </cell>
        </row>
        <row r="7329">
          <cell r="A7329" t="str">
            <v>33.031.204/0001-49</v>
          </cell>
        </row>
        <row r="7330">
          <cell r="A7330" t="str">
            <v>33.031.980/0001-49</v>
          </cell>
        </row>
        <row r="7331">
          <cell r="A7331" t="str">
            <v>33.038.068/0001-19</v>
          </cell>
        </row>
        <row r="7332">
          <cell r="A7332" t="str">
            <v>33.039.223/0036-41</v>
          </cell>
        </row>
        <row r="7333">
          <cell r="A7333" t="str">
            <v>33.039.223/0040-28</v>
          </cell>
        </row>
        <row r="7334">
          <cell r="A7334" t="str">
            <v>33.039.223/0046-13</v>
          </cell>
        </row>
        <row r="7335">
          <cell r="A7335" t="str">
            <v>33.039.223/0051-80</v>
          </cell>
        </row>
        <row r="7336">
          <cell r="A7336" t="str">
            <v>33.040.494/0001-97</v>
          </cell>
        </row>
        <row r="7337">
          <cell r="A7337" t="str">
            <v>33.041.062/0001-09</v>
          </cell>
        </row>
        <row r="7338">
          <cell r="A7338" t="str">
            <v>33.041.260/0001-64</v>
          </cell>
        </row>
        <row r="7339">
          <cell r="A7339" t="str">
            <v>33.041.260/0014-89</v>
          </cell>
        </row>
        <row r="7340">
          <cell r="A7340" t="str">
            <v>33.046.103/0001-41</v>
          </cell>
        </row>
        <row r="7341">
          <cell r="A7341" t="str">
            <v>33.047.879/0001-86</v>
          </cell>
        </row>
        <row r="7342">
          <cell r="A7342" t="str">
            <v>33.049.412/0001-75</v>
          </cell>
        </row>
        <row r="7343">
          <cell r="A7343" t="str">
            <v>33.049.453/0001-61</v>
          </cell>
        </row>
        <row r="7344">
          <cell r="A7344" t="str">
            <v>33.049.503/0001-00</v>
          </cell>
        </row>
        <row r="7345">
          <cell r="A7345" t="str">
            <v>33.050.071/0001-58</v>
          </cell>
        </row>
        <row r="7346">
          <cell r="A7346" t="str">
            <v>33.050.816/0001-89</v>
          </cell>
        </row>
        <row r="7347">
          <cell r="A7347" t="str">
            <v>33.050.816/0008-55</v>
          </cell>
        </row>
        <row r="7348">
          <cell r="A7348" t="str">
            <v>33.051.624/0001-97</v>
          </cell>
        </row>
        <row r="7349">
          <cell r="A7349" t="str">
            <v>33.052.689/0001-57</v>
          </cell>
        </row>
        <row r="7350">
          <cell r="A7350" t="str">
            <v>33.054.412/0001-63</v>
          </cell>
        </row>
        <row r="7351">
          <cell r="A7351" t="str">
            <v>33.057.068/0001-66</v>
          </cell>
        </row>
        <row r="7352">
          <cell r="A7352" t="str">
            <v>33.061.839/0001-99</v>
          </cell>
        </row>
        <row r="7353">
          <cell r="A7353" t="str">
            <v>33.062.829/0001-78</v>
          </cell>
        </row>
        <row r="7354">
          <cell r="A7354" t="str">
            <v>33.063.280/0001-36</v>
          </cell>
        </row>
        <row r="7355">
          <cell r="A7355" t="str">
            <v>33.064.262/0001-79</v>
          </cell>
        </row>
        <row r="7356">
          <cell r="A7356" t="str">
            <v>33.069.766/0003-43</v>
          </cell>
        </row>
        <row r="7357">
          <cell r="A7357" t="str">
            <v>33.069.766/0005-05</v>
          </cell>
        </row>
        <row r="7358">
          <cell r="A7358" t="str">
            <v>33.069.766/0049-26</v>
          </cell>
        </row>
        <row r="7359">
          <cell r="A7359" t="str">
            <v>33.069.766/0095-61</v>
          </cell>
        </row>
        <row r="7360">
          <cell r="A7360" t="str">
            <v>33.069.766/0100-63</v>
          </cell>
        </row>
        <row r="7361">
          <cell r="A7361" t="str">
            <v>33.069.766/0131-60</v>
          </cell>
        </row>
        <row r="7362">
          <cell r="A7362" t="str">
            <v>33.069.766/0140-50</v>
          </cell>
        </row>
        <row r="7363">
          <cell r="A7363" t="str">
            <v>33.069.766/0170-76</v>
          </cell>
        </row>
        <row r="7364">
          <cell r="A7364" t="str">
            <v>33.069.766/0177-42</v>
          </cell>
        </row>
        <row r="7365">
          <cell r="A7365" t="str">
            <v>33.069.766/0181-29</v>
          </cell>
        </row>
        <row r="7366">
          <cell r="A7366" t="str">
            <v>33.072.968/0001-82</v>
          </cell>
        </row>
        <row r="7367">
          <cell r="A7367" t="str">
            <v>33.078.098/0001-59</v>
          </cell>
        </row>
        <row r="7368">
          <cell r="A7368" t="str">
            <v>33.079.328/0001-02</v>
          </cell>
        </row>
        <row r="7369">
          <cell r="A7369" t="str">
            <v>33.081.704/0001-95</v>
          </cell>
        </row>
        <row r="7370">
          <cell r="A7370" t="str">
            <v>33.082.918/0001-86</v>
          </cell>
        </row>
        <row r="7371">
          <cell r="A7371" t="str">
            <v>33.083.494/0001-74</v>
          </cell>
        </row>
        <row r="7372">
          <cell r="A7372" t="str">
            <v>33.086.695/0010-16</v>
          </cell>
        </row>
        <row r="7373">
          <cell r="A7373" t="str">
            <v>33.087.586/0001-22</v>
          </cell>
        </row>
        <row r="7374">
          <cell r="A7374" t="str">
            <v>33.096.744/0001-00</v>
          </cell>
        </row>
        <row r="7375">
          <cell r="A7375" t="str">
            <v>33.102.138/0001-50</v>
          </cell>
        </row>
        <row r="7376">
          <cell r="A7376" t="str">
            <v>33.104.951/0001-60</v>
          </cell>
        </row>
        <row r="7377">
          <cell r="A7377" t="str">
            <v>33.105.370/0002-23</v>
          </cell>
        </row>
        <row r="7378">
          <cell r="A7378" t="str">
            <v>33.106.642/0002-00</v>
          </cell>
        </row>
        <row r="7379">
          <cell r="A7379" t="str">
            <v>33.109.208/0006-07</v>
          </cell>
        </row>
        <row r="7380">
          <cell r="A7380" t="str">
            <v>33.111.501/0001-02</v>
          </cell>
        </row>
        <row r="7381">
          <cell r="A7381" t="str">
            <v>33.121.443/0001-90</v>
          </cell>
        </row>
        <row r="7382">
          <cell r="A7382" t="str">
            <v>33.126.715/0001-44</v>
          </cell>
        </row>
        <row r="7383">
          <cell r="A7383" t="str">
            <v>33.144.841/0001-21</v>
          </cell>
        </row>
        <row r="7384">
          <cell r="A7384" t="str">
            <v>33.145.228/0001-29</v>
          </cell>
        </row>
        <row r="7385">
          <cell r="A7385" t="str">
            <v>33.145.897/0001-09</v>
          </cell>
        </row>
        <row r="7386">
          <cell r="A7386" t="str">
            <v>33.146.648/0001-20</v>
          </cell>
        </row>
        <row r="7387">
          <cell r="A7387" t="str">
            <v>33.147.307/0001-79</v>
          </cell>
        </row>
        <row r="7388">
          <cell r="A7388" t="str">
            <v>33.160.912/0001-80</v>
          </cell>
        </row>
        <row r="7389">
          <cell r="A7389" t="str">
            <v>33.162.512/0001-03</v>
          </cell>
        </row>
        <row r="7390">
          <cell r="A7390" t="str">
            <v>33.164.542/0001-59</v>
          </cell>
        </row>
        <row r="7391">
          <cell r="A7391" t="str">
            <v>33.165.242/0001-94</v>
          </cell>
        </row>
        <row r="7392">
          <cell r="A7392" t="str">
            <v>33.169.384/0001-20</v>
          </cell>
        </row>
        <row r="7393">
          <cell r="A7393" t="str">
            <v>33.175.092/0001-08</v>
          </cell>
        </row>
        <row r="7394">
          <cell r="A7394" t="str">
            <v>33.195.819/0001-00</v>
          </cell>
        </row>
        <row r="7395">
          <cell r="A7395" t="str">
            <v>33.196.171/0001-97</v>
          </cell>
        </row>
        <row r="7396">
          <cell r="A7396" t="str">
            <v>33.198.342/0001-17</v>
          </cell>
        </row>
        <row r="7397">
          <cell r="A7397" t="str">
            <v>33.198.979/0001-03</v>
          </cell>
        </row>
        <row r="7398">
          <cell r="A7398" t="str">
            <v>33.215.260/0001-33</v>
          </cell>
        </row>
        <row r="7399">
          <cell r="A7399" t="str">
            <v>33.217.431/0001-63</v>
          </cell>
        </row>
        <row r="7400">
          <cell r="A7400" t="str">
            <v>33.223.132/0001-31</v>
          </cell>
        </row>
        <row r="7401">
          <cell r="A7401" t="str">
            <v>33.223.272/0001-00</v>
          </cell>
        </row>
        <row r="7402">
          <cell r="A7402" t="str">
            <v>33.224.189/0001-55</v>
          </cell>
        </row>
        <row r="7403">
          <cell r="A7403" t="str">
            <v>33.226.408/0001-35</v>
          </cell>
        </row>
        <row r="7404">
          <cell r="A7404" t="str">
            <v>33.232.430/0001-98</v>
          </cell>
        </row>
        <row r="7405">
          <cell r="A7405" t="str">
            <v>33.241.035/0001-71</v>
          </cell>
        </row>
        <row r="7406">
          <cell r="A7406" t="str">
            <v>33.249.947/0001-90</v>
          </cell>
        </row>
        <row r="7407">
          <cell r="A7407" t="str">
            <v>33.258.088/0001-03</v>
          </cell>
        </row>
        <row r="7408">
          <cell r="A7408" t="str">
            <v>33.270.844/0001-01</v>
          </cell>
        </row>
        <row r="7409">
          <cell r="A7409" t="str">
            <v>33.271.511/0001-05</v>
          </cell>
        </row>
        <row r="7410">
          <cell r="A7410" t="str">
            <v>33.271.511/0088-58</v>
          </cell>
        </row>
        <row r="7411">
          <cell r="A7411" t="str">
            <v>33.271.511/0115-65</v>
          </cell>
        </row>
        <row r="7412">
          <cell r="A7412" t="str">
            <v>33.273.491/0001-01</v>
          </cell>
        </row>
        <row r="7413">
          <cell r="A7413" t="str">
            <v>33.273.582/0001-39</v>
          </cell>
        </row>
        <row r="7414">
          <cell r="A7414" t="str">
            <v>33.274.317/0001-75</v>
          </cell>
        </row>
        <row r="7415">
          <cell r="A7415" t="str">
            <v>33.278.136/0001-17</v>
          </cell>
        </row>
        <row r="7416">
          <cell r="A7416" t="str">
            <v>33.281.635/0001-63</v>
          </cell>
        </row>
        <row r="7417">
          <cell r="A7417" t="str">
            <v>33.286.071/0001-51</v>
          </cell>
        </row>
        <row r="7418">
          <cell r="A7418" t="str">
            <v>33.300.740/0001-00</v>
          </cell>
        </row>
        <row r="7419">
          <cell r="A7419" t="str">
            <v>33.300.740/0001-00</v>
          </cell>
        </row>
        <row r="7420">
          <cell r="A7420" t="str">
            <v>33.301.904/0001-06</v>
          </cell>
        </row>
        <row r="7421">
          <cell r="A7421" t="str">
            <v>33.315.268/0001-71</v>
          </cell>
        </row>
        <row r="7422">
          <cell r="A7422" t="str">
            <v>33.319.880/0001-12</v>
          </cell>
        </row>
        <row r="7423">
          <cell r="A7423" t="str">
            <v>33.333.253/0001-36</v>
          </cell>
        </row>
        <row r="7424">
          <cell r="A7424" t="str">
            <v>33.337.122/0202-33</v>
          </cell>
        </row>
        <row r="7425">
          <cell r="A7425" t="str">
            <v>33.343.682/0001-94</v>
          </cell>
        </row>
        <row r="7426">
          <cell r="A7426" t="str">
            <v>33.345.299/0001-75</v>
          </cell>
        </row>
        <row r="7427">
          <cell r="A7427" t="str">
            <v>33.352.394/0001-04</v>
          </cell>
        </row>
        <row r="7428">
          <cell r="A7428" t="str">
            <v>33.353.087/0001-30</v>
          </cell>
        </row>
        <row r="7429">
          <cell r="A7429" t="str">
            <v>33.359.894/0001-60</v>
          </cell>
        </row>
        <row r="7430">
          <cell r="A7430" t="str">
            <v>33.363.706/0001-77</v>
          </cell>
        </row>
        <row r="7431">
          <cell r="A7431" t="str">
            <v>33.368.762/0001-02</v>
          </cell>
        </row>
        <row r="7432">
          <cell r="A7432" t="str">
            <v>33.378.001/0001-23</v>
          </cell>
        </row>
        <row r="7433">
          <cell r="A7433" t="str">
            <v>33.381.815/0001-17</v>
          </cell>
        </row>
        <row r="7434">
          <cell r="A7434" t="str">
            <v>33.384.769/0001-00</v>
          </cell>
        </row>
        <row r="7435">
          <cell r="A7435" t="str">
            <v>33.385.899/0001-67</v>
          </cell>
        </row>
        <row r="7436">
          <cell r="A7436" t="str">
            <v>33.386.335/0001-49</v>
          </cell>
        </row>
        <row r="7437">
          <cell r="A7437" t="str">
            <v>33.393.133/0001-24</v>
          </cell>
        </row>
        <row r="7438">
          <cell r="A7438" t="str">
            <v>33.395.435/0001-31</v>
          </cell>
        </row>
        <row r="7439">
          <cell r="A7439" t="str">
            <v>33.397.639/0001-01</v>
          </cell>
        </row>
        <row r="7440">
          <cell r="A7440" t="str">
            <v>33.401.738/0001-10</v>
          </cell>
        </row>
        <row r="7441">
          <cell r="A7441" t="str">
            <v>33.402.892/0001-06</v>
          </cell>
        </row>
        <row r="7442">
          <cell r="A7442" t="str">
            <v>33.404.351/0001-17</v>
          </cell>
        </row>
        <row r="7443">
          <cell r="A7443" t="str">
            <v>33.410.358/0001-41</v>
          </cell>
        </row>
        <row r="7444">
          <cell r="A7444" t="str">
            <v>33.412.792/0001-60</v>
          </cell>
        </row>
        <row r="7445">
          <cell r="A7445" t="str">
            <v>33.412.792/0035-00</v>
          </cell>
        </row>
        <row r="7446">
          <cell r="A7446" t="str">
            <v>33.416.702/0001-00</v>
          </cell>
        </row>
        <row r="7447">
          <cell r="A7447" t="str">
            <v>33.416.967/0001-08</v>
          </cell>
        </row>
        <row r="7448">
          <cell r="A7448" t="str">
            <v>33.417.031/0002-82</v>
          </cell>
        </row>
        <row r="7449">
          <cell r="A7449" t="str">
            <v>33.429.705/0001-88</v>
          </cell>
        </row>
        <row r="7450">
          <cell r="A7450" t="str">
            <v>33.431.503/0001-70</v>
          </cell>
        </row>
        <row r="7451">
          <cell r="A7451" t="str">
            <v>33.450.784/0001-09</v>
          </cell>
        </row>
        <row r="7452">
          <cell r="A7452" t="str">
            <v>33.453.721/0001-06</v>
          </cell>
        </row>
        <row r="7453">
          <cell r="A7453" t="str">
            <v>33.456.492/0001-83</v>
          </cell>
        </row>
        <row r="7454">
          <cell r="A7454" t="str">
            <v>33.460.908/0003-07</v>
          </cell>
        </row>
        <row r="7455">
          <cell r="A7455" t="str">
            <v>33.460.908/0006-41</v>
          </cell>
        </row>
        <row r="7456">
          <cell r="A7456" t="str">
            <v>33.462.862/0001-95</v>
          </cell>
        </row>
        <row r="7457">
          <cell r="A7457" t="str">
            <v>33.465.907/0001-85</v>
          </cell>
        </row>
        <row r="7458">
          <cell r="A7458" t="str">
            <v>33.466.442/0001-87</v>
          </cell>
        </row>
        <row r="7459">
          <cell r="A7459" t="str">
            <v>33.492.414/0001-34</v>
          </cell>
        </row>
        <row r="7460">
          <cell r="A7460" t="str">
            <v>33.498.049/0001-75</v>
          </cell>
        </row>
        <row r="7461">
          <cell r="A7461" t="str">
            <v>33.5.4.77./507--68</v>
          </cell>
        </row>
        <row r="7462">
          <cell r="A7462" t="str">
            <v>33.517.384/0001-73</v>
          </cell>
        </row>
        <row r="7463">
          <cell r="A7463" t="str">
            <v>33.526.120/0001-86</v>
          </cell>
        </row>
        <row r="7464">
          <cell r="A7464" t="str">
            <v>33.526.302/0001-57</v>
          </cell>
        </row>
        <row r="7465">
          <cell r="A7465" t="str">
            <v>33.530.486/0001-29</v>
          </cell>
        </row>
        <row r="7466">
          <cell r="A7466" t="str">
            <v>33.540.014/0001-57</v>
          </cell>
        </row>
        <row r="7467">
          <cell r="A7467" t="str">
            <v>33.552.977/0001-70</v>
          </cell>
        </row>
        <row r="7468">
          <cell r="A7468" t="str">
            <v>33.561.515/0001-10</v>
          </cell>
        </row>
        <row r="7469">
          <cell r="A7469" t="str">
            <v>33.561.853/0001-51</v>
          </cell>
        </row>
        <row r="7470">
          <cell r="A7470" t="str">
            <v>33.563.172/0001-22</v>
          </cell>
        </row>
        <row r="7471">
          <cell r="A7471" t="str">
            <v>33.570.797/0001-11</v>
          </cell>
        </row>
        <row r="7472">
          <cell r="A7472" t="str">
            <v>33.578.873/0001-35</v>
          </cell>
        </row>
        <row r="7473">
          <cell r="A7473" t="str">
            <v>33.605.585/0001-22</v>
          </cell>
        </row>
        <row r="7474">
          <cell r="A7474" t="str">
            <v>33.606.435/0001-33</v>
          </cell>
        </row>
        <row r="7475">
          <cell r="A7475" t="str">
            <v>33.611.500/0066-64</v>
          </cell>
        </row>
        <row r="7476">
          <cell r="A7476" t="str">
            <v>33.611.500/0099-22</v>
          </cell>
        </row>
        <row r="7477">
          <cell r="A7477" t="str">
            <v>33.611.500/0103-43</v>
          </cell>
        </row>
        <row r="7478">
          <cell r="A7478" t="str">
            <v>33.611.500/0109-39</v>
          </cell>
        </row>
        <row r="7479">
          <cell r="A7479" t="str">
            <v>33.611.500/0144-11</v>
          </cell>
        </row>
        <row r="7480">
          <cell r="A7480" t="str">
            <v>33.611.500/0148-45</v>
          </cell>
        </row>
        <row r="7481">
          <cell r="A7481" t="str">
            <v>33.611.500/0175-18</v>
          </cell>
        </row>
        <row r="7482">
          <cell r="A7482" t="str">
            <v>33.613.886/0001-06</v>
          </cell>
        </row>
        <row r="7483">
          <cell r="A7483" t="str">
            <v>33.627.555/0001-17</v>
          </cell>
        </row>
        <row r="7484">
          <cell r="A7484" t="str">
            <v>33.628.850/0008-64</v>
          </cell>
        </row>
        <row r="7485">
          <cell r="A7485" t="str">
            <v>33.644.402/0001-88</v>
          </cell>
        </row>
        <row r="7486">
          <cell r="A7486" t="str">
            <v>33.660.994/0001-21</v>
          </cell>
        </row>
        <row r="7487">
          <cell r="A7487" t="str">
            <v>33.661.745/0001-50</v>
          </cell>
        </row>
        <row r="7488">
          <cell r="A7488" t="str">
            <v>33.667.429/0001-96</v>
          </cell>
        </row>
        <row r="7489">
          <cell r="A7489" t="str">
            <v>33.668.369/0001-26</v>
          </cell>
        </row>
        <row r="7490">
          <cell r="A7490" t="str">
            <v>33.672.528/0001-66</v>
          </cell>
        </row>
        <row r="7491">
          <cell r="A7491" t="str">
            <v>33.709.023/0001-29</v>
          </cell>
        </row>
        <row r="7492">
          <cell r="A7492" t="str">
            <v>33.709.908/0001-28</v>
          </cell>
        </row>
        <row r="7493">
          <cell r="A7493" t="str">
            <v>33.715.897/0001-99</v>
          </cell>
        </row>
        <row r="7494">
          <cell r="A7494" t="str">
            <v>33.733.023/0001-64</v>
          </cell>
        </row>
        <row r="7495">
          <cell r="A7495" t="str">
            <v>33.747.288/0002-00</v>
          </cell>
        </row>
        <row r="7496">
          <cell r="A7496" t="str">
            <v>33.748.716/0001-20</v>
          </cell>
        </row>
        <row r="7497">
          <cell r="A7497" t="str">
            <v>33.760.711/0001-13</v>
          </cell>
        </row>
        <row r="7498">
          <cell r="A7498" t="str">
            <v>33.762.477/0001-63</v>
          </cell>
        </row>
        <row r="7499">
          <cell r="A7499" t="str">
            <v>33.767.260/0001-46</v>
          </cell>
        </row>
        <row r="7500">
          <cell r="A7500" t="str">
            <v>33.770.207/0002-85</v>
          </cell>
        </row>
        <row r="7501">
          <cell r="A7501" t="str">
            <v>33.772.039/0001-86</v>
          </cell>
        </row>
        <row r="7502">
          <cell r="A7502" t="str">
            <v>33.775.495/0001-80</v>
          </cell>
        </row>
        <row r="7503">
          <cell r="A7503" t="str">
            <v>33.783.937/0001-30</v>
          </cell>
        </row>
        <row r="7504">
          <cell r="A7504" t="str">
            <v>33.793.050/0001-22</v>
          </cell>
        </row>
        <row r="7505">
          <cell r="A7505" t="str">
            <v>33.798.836/0001-32</v>
          </cell>
        </row>
        <row r="7506">
          <cell r="A7506" t="str">
            <v>33.801.911/0001-77</v>
          </cell>
        </row>
        <row r="7507">
          <cell r="A7507" t="str">
            <v>33.815.580/0002-05</v>
          </cell>
        </row>
        <row r="7508">
          <cell r="A7508" t="str">
            <v>33.815.580/0054-36</v>
          </cell>
        </row>
        <row r="7509">
          <cell r="A7509" t="str">
            <v>33.815.853/0001-30</v>
          </cell>
        </row>
        <row r="7510">
          <cell r="A7510" t="str">
            <v>33.844.630/0001-00</v>
          </cell>
        </row>
        <row r="7511">
          <cell r="A7511" t="str">
            <v>33.845.322/0001-90</v>
          </cell>
        </row>
        <row r="7512">
          <cell r="A7512" t="str">
            <v>33.847.179/0001-76</v>
          </cell>
        </row>
        <row r="7513">
          <cell r="A7513" t="str">
            <v>33.854.563/0001-04</v>
          </cell>
        </row>
        <row r="7514">
          <cell r="A7514" t="str">
            <v>33.861.865/0001-00</v>
          </cell>
        </row>
        <row r="7515">
          <cell r="A7515" t="str">
            <v>33.885.112/0001-26</v>
          </cell>
        </row>
        <row r="7516">
          <cell r="A7516" t="str">
            <v>33.885.112/0002-07</v>
          </cell>
        </row>
        <row r="7517">
          <cell r="A7517" t="str">
            <v>33.885.112/0004-79</v>
          </cell>
        </row>
        <row r="7518">
          <cell r="A7518" t="str">
            <v>33.885.617/0001-90</v>
          </cell>
        </row>
        <row r="7519">
          <cell r="A7519" t="str">
            <v>33.906.629/0001-54</v>
          </cell>
        </row>
        <row r="7520">
          <cell r="A7520" t="str">
            <v>33.917.568/0001-20</v>
          </cell>
        </row>
        <row r="7521">
          <cell r="A7521" t="str">
            <v>33.938.119/0002-40</v>
          </cell>
        </row>
        <row r="7522">
          <cell r="A7522" t="str">
            <v>33.943.770/0001-27</v>
          </cell>
        </row>
        <row r="7523">
          <cell r="A7523" t="str">
            <v>33.945.841/0001-20</v>
          </cell>
        </row>
        <row r="7524">
          <cell r="A7524" t="str">
            <v>33.949.066/0001-81</v>
          </cell>
        </row>
        <row r="7525">
          <cell r="A7525" t="str">
            <v>33.962.747/0001-80</v>
          </cell>
        </row>
        <row r="7526">
          <cell r="A7526" t="str">
            <v>33.963.273/0001-90</v>
          </cell>
        </row>
        <row r="7527">
          <cell r="A7527" t="str">
            <v>33.970.393/0001-15</v>
          </cell>
        </row>
        <row r="7528">
          <cell r="A7528" t="str">
            <v>33.975.798/0001-46</v>
          </cell>
        </row>
        <row r="7529">
          <cell r="A7529" t="str">
            <v>33.979.964/0001-82</v>
          </cell>
        </row>
        <row r="7530">
          <cell r="A7530" t="str">
            <v xml:space="preserve">336.539.417-68    </v>
          </cell>
        </row>
        <row r="7531">
          <cell r="A7531" t="str">
            <v>34.014.373/0001-33</v>
          </cell>
        </row>
        <row r="7532">
          <cell r="A7532" t="str">
            <v>34.020.230/0001-34</v>
          </cell>
        </row>
        <row r="7533">
          <cell r="A7533" t="str">
            <v>34.023.887/0001-55</v>
          </cell>
        </row>
        <row r="7534">
          <cell r="A7534" t="str">
            <v>34.024.166/0001-60</v>
          </cell>
        </row>
        <row r="7535">
          <cell r="A7535" t="str">
            <v>34.043.232/0001-49</v>
          </cell>
        </row>
        <row r="7536">
          <cell r="A7536" t="str">
            <v>34.051.243/0001-70</v>
          </cell>
        </row>
        <row r="7537">
          <cell r="A7537" t="str">
            <v>34.058.586/0001-67</v>
          </cell>
        </row>
        <row r="7538">
          <cell r="A7538" t="str">
            <v>34.089.656/0001-44</v>
          </cell>
        </row>
        <row r="7539">
          <cell r="A7539" t="str">
            <v>34.101.766/0002-65</v>
          </cell>
        </row>
        <row r="7540">
          <cell r="A7540" t="str">
            <v>34.102.640/0001-24</v>
          </cell>
        </row>
        <row r="7541">
          <cell r="A7541" t="str">
            <v>34.113.191/0001-10</v>
          </cell>
        </row>
        <row r="7542">
          <cell r="A7542" t="str">
            <v>34.146.175/0001-23</v>
          </cell>
        </row>
        <row r="7543">
          <cell r="A7543" t="str">
            <v>34.169.086/0002-83</v>
          </cell>
        </row>
        <row r="7544">
          <cell r="A7544" t="str">
            <v>34.172.379/0001-39</v>
          </cell>
        </row>
        <row r="7545">
          <cell r="A7545" t="str">
            <v>34.177.816/0001-07</v>
          </cell>
        </row>
        <row r="7546">
          <cell r="A7546" t="str">
            <v>34.177.816/0005-30</v>
          </cell>
        </row>
        <row r="7547">
          <cell r="A7547" t="str">
            <v>34.187.344/0001-73</v>
          </cell>
        </row>
        <row r="7548">
          <cell r="A7548" t="str">
            <v>34.216.614/0001-27</v>
          </cell>
        </row>
        <row r="7549">
          <cell r="A7549" t="str">
            <v>34.230.979/0005-30</v>
          </cell>
        </row>
        <row r="7550">
          <cell r="A7550" t="str">
            <v>34.230.979/0014-20</v>
          </cell>
        </row>
        <row r="7551">
          <cell r="A7551" t="str">
            <v>34.230.979/0017-73</v>
          </cell>
        </row>
        <row r="7552">
          <cell r="A7552" t="str">
            <v>34.230.979/0018-54</v>
          </cell>
        </row>
        <row r="7553">
          <cell r="A7553" t="str">
            <v>34.230.979/0020-79</v>
          </cell>
        </row>
        <row r="7554">
          <cell r="A7554" t="str">
            <v>34.230.979/0026-64</v>
          </cell>
        </row>
        <row r="7555">
          <cell r="A7555" t="str">
            <v>34.230.979/0034-74</v>
          </cell>
        </row>
        <row r="7556">
          <cell r="A7556" t="str">
            <v>34.230.979/0038-06</v>
          </cell>
        </row>
        <row r="7557">
          <cell r="A7557" t="str">
            <v>34.230.979/0040-12</v>
          </cell>
        </row>
        <row r="7558">
          <cell r="A7558" t="str">
            <v>34.230.979/0049-50</v>
          </cell>
        </row>
        <row r="7559">
          <cell r="A7559" t="str">
            <v>34.230.979/0073-80</v>
          </cell>
        </row>
        <row r="7560">
          <cell r="A7560" t="str">
            <v>34.230.979/0077-04</v>
          </cell>
        </row>
        <row r="7561">
          <cell r="A7561" t="str">
            <v>34.230.979/0091-62</v>
          </cell>
        </row>
        <row r="7562">
          <cell r="A7562" t="str">
            <v>34.230.979/0092-43</v>
          </cell>
        </row>
        <row r="7563">
          <cell r="A7563" t="str">
            <v>34.270.777/0001-98</v>
          </cell>
        </row>
        <row r="7564">
          <cell r="A7564" t="str">
            <v>34.270.942/0001-01</v>
          </cell>
        </row>
        <row r="7565">
          <cell r="A7565" t="str">
            <v>34.274.233/0025-71</v>
          </cell>
        </row>
        <row r="7566">
          <cell r="A7566" t="str">
            <v>34.274.233/0029-03</v>
          </cell>
        </row>
        <row r="7567">
          <cell r="A7567" t="str">
            <v>34.274.233/0080-06</v>
          </cell>
        </row>
        <row r="7568">
          <cell r="A7568" t="str">
            <v>34.274.233/0095-84</v>
          </cell>
        </row>
        <row r="7569">
          <cell r="A7569" t="str">
            <v>34.274.233/0230-64</v>
          </cell>
        </row>
        <row r="7570">
          <cell r="A7570" t="str">
            <v>34.274.233/0255-12</v>
          </cell>
        </row>
        <row r="7571">
          <cell r="A7571" t="str">
            <v>34.274.233/0266-75</v>
          </cell>
        </row>
        <row r="7572">
          <cell r="A7572" t="str">
            <v>34.274.233/0272-13</v>
          </cell>
        </row>
        <row r="7573">
          <cell r="A7573" t="str">
            <v>34.274.233/0280-23</v>
          </cell>
        </row>
        <row r="7574">
          <cell r="A7574" t="str">
            <v>34.274.233/0291-86</v>
          </cell>
        </row>
        <row r="7575">
          <cell r="A7575" t="str">
            <v>34.274.233/0361-23</v>
          </cell>
        </row>
        <row r="7576">
          <cell r="A7576" t="str">
            <v>34.274.233/0362-04</v>
          </cell>
        </row>
        <row r="7577">
          <cell r="A7577" t="str">
            <v>34.274.233/0365-57</v>
          </cell>
        </row>
        <row r="7578">
          <cell r="A7578" t="str">
            <v>34.274.233/0381-77</v>
          </cell>
        </row>
        <row r="7579">
          <cell r="A7579" t="str">
            <v>34.275.057/0001-15</v>
          </cell>
        </row>
        <row r="7580">
          <cell r="A7580" t="str">
            <v>34.276.766/0001-15</v>
          </cell>
        </row>
        <row r="7581">
          <cell r="A7581" t="str">
            <v>34.318.501/0001-32</v>
          </cell>
        </row>
        <row r="7582">
          <cell r="A7582" t="str">
            <v>34.320.044/0001-10</v>
          </cell>
        </row>
        <row r="7583">
          <cell r="A7583" t="str">
            <v>34.399.584/0001-31</v>
          </cell>
        </row>
        <row r="7584">
          <cell r="A7584" t="str">
            <v>34.538.850/0006-74</v>
          </cell>
        </row>
        <row r="7585">
          <cell r="A7585" t="str">
            <v>34.560.391/0001-10</v>
          </cell>
        </row>
        <row r="7586">
          <cell r="A7586" t="str">
            <v>34.590.752/0001-71</v>
          </cell>
        </row>
        <row r="7587">
          <cell r="A7587" t="str">
            <v>34.590.752/0003-33</v>
          </cell>
        </row>
        <row r="7588">
          <cell r="A7588" t="str">
            <v>34.590.752/0004-14</v>
          </cell>
        </row>
        <row r="7589">
          <cell r="A7589" t="str">
            <v>34.590.752/0006-86</v>
          </cell>
        </row>
        <row r="7590">
          <cell r="A7590" t="str">
            <v>34.593.806/0001-52</v>
          </cell>
        </row>
        <row r="7591">
          <cell r="A7591" t="str">
            <v>34.597.955/0023-03</v>
          </cell>
        </row>
        <row r="7592">
          <cell r="A7592" t="str">
            <v>34.612.325/0001-47</v>
          </cell>
        </row>
        <row r="7593">
          <cell r="A7593" t="str">
            <v>34.631.705/0001-29</v>
          </cell>
        </row>
        <row r="7594">
          <cell r="A7594" t="str">
            <v>34.642.322/0001-56</v>
          </cell>
        </row>
        <row r="7595">
          <cell r="A7595" t="str">
            <v>34.693.309/0001-26</v>
          </cell>
        </row>
        <row r="7596">
          <cell r="A7596" t="str">
            <v>34.967.794/0001-89</v>
          </cell>
        </row>
        <row r="7597">
          <cell r="A7597" t="str">
            <v xml:space="preserve">348.259.247-00    </v>
          </cell>
        </row>
        <row r="7598">
          <cell r="A7598" t="str">
            <v xml:space="preserve">348.612.037.-91   </v>
          </cell>
        </row>
        <row r="7599">
          <cell r="A7599" t="str">
            <v>35.0.0.07./247--04</v>
          </cell>
        </row>
        <row r="7600">
          <cell r="A7600" t="str">
            <v>35.009.752/0001-06</v>
          </cell>
        </row>
        <row r="7601">
          <cell r="A7601" t="str">
            <v>35.009.778/0001-46</v>
          </cell>
        </row>
        <row r="7602">
          <cell r="A7602" t="str">
            <v>35.020.395/0001-79</v>
          </cell>
        </row>
        <row r="7603">
          <cell r="A7603" t="str">
            <v>35.044.403/0001-17</v>
          </cell>
        </row>
        <row r="7604">
          <cell r="A7604" t="str">
            <v>35.080.845/0001-19</v>
          </cell>
        </row>
        <row r="7605">
          <cell r="A7605" t="str">
            <v>35.085.521/0001-73</v>
          </cell>
        </row>
        <row r="7606">
          <cell r="A7606" t="str">
            <v>35.087.741/0001-36</v>
          </cell>
        </row>
        <row r="7607">
          <cell r="A7607" t="str">
            <v>35.088.657/0001-37</v>
          </cell>
        </row>
        <row r="7608">
          <cell r="A7608" t="str">
            <v>35.137.207/0001-97</v>
          </cell>
        </row>
        <row r="7609">
          <cell r="A7609" t="str">
            <v>35.219.492/0001-95</v>
          </cell>
        </row>
        <row r="7610">
          <cell r="A7610" t="str">
            <v>35.224.823/0001-85</v>
          </cell>
        </row>
        <row r="7611">
          <cell r="A7611" t="str">
            <v>35.240.225/0001-08</v>
          </cell>
        </row>
        <row r="7612">
          <cell r="A7612" t="str">
            <v>35.246.560/0001-05</v>
          </cell>
        </row>
        <row r="7613">
          <cell r="A7613" t="str">
            <v>35.273.697/0008-25</v>
          </cell>
        </row>
        <row r="7614">
          <cell r="A7614" t="str">
            <v>35.275.726/0001-11</v>
          </cell>
        </row>
        <row r="7615">
          <cell r="A7615" t="str">
            <v>35.304.542/0007-28</v>
          </cell>
        </row>
        <row r="7616">
          <cell r="A7616" t="str">
            <v>35.324.623/0001-02</v>
          </cell>
        </row>
        <row r="7617">
          <cell r="A7617" t="str">
            <v>35.326.032/0001-66</v>
          </cell>
        </row>
        <row r="7618">
          <cell r="A7618" t="str">
            <v>35.343.425/0001-88</v>
          </cell>
        </row>
        <row r="7619">
          <cell r="A7619" t="str">
            <v>35.349.752/0001-47</v>
          </cell>
        </row>
        <row r="7620">
          <cell r="A7620" t="str">
            <v>35.356.393/0001-55</v>
          </cell>
        </row>
        <row r="7621">
          <cell r="A7621" t="str">
            <v>35.398.247/0001-92</v>
          </cell>
        </row>
        <row r="7622">
          <cell r="A7622" t="str">
            <v>35.398.569/0001-31</v>
          </cell>
        </row>
        <row r="7623">
          <cell r="A7623" t="str">
            <v>35.399.146/0001-36</v>
          </cell>
        </row>
        <row r="7624">
          <cell r="A7624" t="str">
            <v>35.401.280/0001-24</v>
          </cell>
        </row>
        <row r="7625">
          <cell r="A7625" t="str">
            <v>35.401.736/0001-56</v>
          </cell>
        </row>
        <row r="7626">
          <cell r="A7626" t="str">
            <v>35.403.799/0001-41</v>
          </cell>
        </row>
        <row r="7627">
          <cell r="A7627" t="str">
            <v>35.404.425/0001-40</v>
          </cell>
        </row>
        <row r="7628">
          <cell r="A7628" t="str">
            <v>35.409.259/0001-75</v>
          </cell>
        </row>
        <row r="7629">
          <cell r="A7629" t="str">
            <v>35.410.240/0004-91</v>
          </cell>
        </row>
        <row r="7630">
          <cell r="A7630" t="str">
            <v>35.465.129/0001-50</v>
          </cell>
        </row>
        <row r="7631">
          <cell r="A7631" t="str">
            <v>35.476.548/0001-97</v>
          </cell>
        </row>
        <row r="7632">
          <cell r="A7632" t="str">
            <v>35.512.722/0001-00</v>
          </cell>
        </row>
        <row r="7633">
          <cell r="A7633" t="str">
            <v>35.513.704/0001-42</v>
          </cell>
        </row>
        <row r="7634">
          <cell r="A7634" t="str">
            <v>35.519.206/0001-07</v>
          </cell>
        </row>
        <row r="7635">
          <cell r="A7635" t="str">
            <v>35.519.404/0001-70</v>
          </cell>
        </row>
        <row r="7636">
          <cell r="A7636" t="str">
            <v>35.524.065/0001-10</v>
          </cell>
        </row>
        <row r="7637">
          <cell r="A7637" t="str">
            <v>35.537.059/0001-06</v>
          </cell>
        </row>
        <row r="7638">
          <cell r="A7638" t="str">
            <v>35.604.339/0001-81</v>
          </cell>
        </row>
        <row r="7639">
          <cell r="A7639" t="str">
            <v>35.607.241/0001-88</v>
          </cell>
        </row>
        <row r="7640">
          <cell r="A7640" t="str">
            <v>35.613.777/0001-06</v>
          </cell>
        </row>
        <row r="7641">
          <cell r="A7641" t="str">
            <v>35.619.618/0001-19</v>
          </cell>
        </row>
        <row r="7642">
          <cell r="A7642" t="str">
            <v>35.628.346/0001-13</v>
          </cell>
        </row>
        <row r="7643">
          <cell r="A7643" t="str">
            <v>35.725.449/0001-00</v>
          </cell>
        </row>
        <row r="7644">
          <cell r="A7644" t="str">
            <v>35.728.310/0001-01</v>
          </cell>
        </row>
        <row r="7645">
          <cell r="A7645" t="str">
            <v>35.736.818/0001-51</v>
          </cell>
        </row>
        <row r="7646">
          <cell r="A7646" t="str">
            <v>35.751.247/0001-24</v>
          </cell>
        </row>
        <row r="7647">
          <cell r="A7647" t="str">
            <v>35.754.761/0001-13</v>
          </cell>
        </row>
        <row r="7648">
          <cell r="A7648" t="str">
            <v>35.755.941/0001-10</v>
          </cell>
        </row>
        <row r="7649">
          <cell r="A7649" t="str">
            <v>35.757.392/0001-12</v>
          </cell>
        </row>
        <row r="7650">
          <cell r="A7650" t="str">
            <v>35.757.830/0001-42</v>
          </cell>
        </row>
        <row r="7651">
          <cell r="A7651" t="str">
            <v>35.759.190/0001-00</v>
          </cell>
        </row>
        <row r="7652">
          <cell r="A7652" t="str">
            <v>35.768.134/0001-31</v>
          </cell>
        </row>
        <row r="7653">
          <cell r="A7653" t="str">
            <v>35.782.051/0001-05</v>
          </cell>
        </row>
        <row r="7654">
          <cell r="A7654" t="str">
            <v>35.783.877/0001-80</v>
          </cell>
        </row>
        <row r="7655">
          <cell r="A7655" t="str">
            <v>35.787.787/0001-68</v>
          </cell>
        </row>
        <row r="7656">
          <cell r="A7656" t="str">
            <v>35.788.272/0001-82</v>
          </cell>
        </row>
        <row r="7657">
          <cell r="A7657" t="str">
            <v>35.789.676/0001-90</v>
          </cell>
        </row>
        <row r="7658">
          <cell r="A7658" t="str">
            <v>35.792.308/0001-00</v>
          </cell>
        </row>
        <row r="7659">
          <cell r="A7659" t="str">
            <v>35.794.460/0001-13</v>
          </cell>
        </row>
        <row r="7660">
          <cell r="A7660" t="str">
            <v>35.794.635/0001-92</v>
          </cell>
        </row>
        <row r="7661">
          <cell r="A7661" t="str">
            <v>35.8.5.02./807--15</v>
          </cell>
        </row>
        <row r="7662">
          <cell r="A7662" t="str">
            <v>35.808.088/0001-57</v>
          </cell>
        </row>
        <row r="7663">
          <cell r="A7663" t="str">
            <v>35.808.179/0001-92</v>
          </cell>
        </row>
        <row r="7664">
          <cell r="A7664" t="str">
            <v>35.812.247/0001-97</v>
          </cell>
        </row>
        <row r="7665">
          <cell r="A7665" t="str">
            <v>35.820.133/0001-99</v>
          </cell>
        </row>
        <row r="7666">
          <cell r="A7666" t="str">
            <v>35.820.448/0012-99</v>
          </cell>
        </row>
        <row r="7667">
          <cell r="A7667" t="str">
            <v>35.827.344/0001-53</v>
          </cell>
        </row>
        <row r="7668">
          <cell r="A7668" t="str">
            <v>35.830.504/0001-13</v>
          </cell>
        </row>
        <row r="7669">
          <cell r="A7669" t="str">
            <v>35.834.282/0001-07</v>
          </cell>
        </row>
        <row r="7670">
          <cell r="A7670" t="str">
            <v>35.837.152/0001-28</v>
          </cell>
        </row>
        <row r="7671">
          <cell r="A7671" t="str">
            <v>35.842.574/0001-91</v>
          </cell>
        </row>
        <row r="7672">
          <cell r="A7672" t="str">
            <v>35.846.468/0001-86</v>
          </cell>
        </row>
        <row r="7673">
          <cell r="A7673" t="str">
            <v>35.848.712/0001-40</v>
          </cell>
        </row>
        <row r="7674">
          <cell r="A7674" t="str">
            <v>35.864.628/0001-10</v>
          </cell>
        </row>
        <row r="7675">
          <cell r="A7675" t="str">
            <v>35.868.330/0001-88</v>
          </cell>
        </row>
        <row r="7676">
          <cell r="A7676" t="str">
            <v>35.870.195/0001-05</v>
          </cell>
        </row>
        <row r="7677">
          <cell r="A7677" t="str">
            <v>35.870.427/0001-25</v>
          </cell>
        </row>
        <row r="7678">
          <cell r="A7678" t="str">
            <v>35.873.041/0001-77</v>
          </cell>
        </row>
        <row r="7679">
          <cell r="A7679" t="str">
            <v>35.874.924/0001-00</v>
          </cell>
        </row>
        <row r="7680">
          <cell r="A7680" t="str">
            <v>35.885.441/0001-00</v>
          </cell>
        </row>
        <row r="7681">
          <cell r="A7681" t="str">
            <v>35.896.646/0001-83</v>
          </cell>
        </row>
        <row r="7682">
          <cell r="A7682" t="str">
            <v>35.897.974/0001-02</v>
          </cell>
        </row>
        <row r="7683">
          <cell r="A7683" t="str">
            <v>35.917.152/0001-38</v>
          </cell>
        </row>
        <row r="7684">
          <cell r="A7684" t="str">
            <v>35.917.426/0001-99</v>
          </cell>
        </row>
        <row r="7685">
          <cell r="A7685" t="str">
            <v>35.919.398/0001-49</v>
          </cell>
        </row>
        <row r="7686">
          <cell r="A7686" t="str">
            <v>35.920.784/0001-50</v>
          </cell>
        </row>
        <row r="7687">
          <cell r="A7687" t="str">
            <v>35.922.079/0001-92</v>
          </cell>
        </row>
        <row r="7688">
          <cell r="A7688" t="str">
            <v>35.930.130/0001-08</v>
          </cell>
        </row>
        <row r="7689">
          <cell r="A7689" t="str">
            <v>35.931.559/0001-10</v>
          </cell>
        </row>
        <row r="7690">
          <cell r="A7690" t="str">
            <v>35.934.504/0001-63</v>
          </cell>
        </row>
        <row r="7691">
          <cell r="A7691" t="str">
            <v>35.934.843/0001-40</v>
          </cell>
        </row>
        <row r="7692">
          <cell r="A7692" t="str">
            <v>35.938.588/0001-03</v>
          </cell>
        </row>
        <row r="7693">
          <cell r="A7693" t="str">
            <v>35.939.461/0001-09</v>
          </cell>
        </row>
        <row r="7694">
          <cell r="A7694" t="str">
            <v>35.941.608/0001-03</v>
          </cell>
        </row>
        <row r="7695">
          <cell r="A7695" t="str">
            <v>35.948.926/0001-98</v>
          </cell>
        </row>
        <row r="7696">
          <cell r="A7696" t="str">
            <v>35.949.288/0001-20</v>
          </cell>
        </row>
        <row r="7697">
          <cell r="A7697" t="str">
            <v>35.965.714/0001-19</v>
          </cell>
        </row>
        <row r="7698">
          <cell r="A7698" t="str">
            <v>35.978.246/0001-17</v>
          </cell>
        </row>
        <row r="7699">
          <cell r="A7699" t="str">
            <v xml:space="preserve">357.436.207-25    </v>
          </cell>
        </row>
        <row r="7700">
          <cell r="A7700" t="str">
            <v>36.020.683/0001-96</v>
          </cell>
        </row>
        <row r="7701">
          <cell r="A7701" t="str">
            <v>36.054.534/0001-48</v>
          </cell>
        </row>
        <row r="7702">
          <cell r="A7702" t="str">
            <v>36.055.275/0001-70</v>
          </cell>
        </row>
        <row r="7703">
          <cell r="A7703" t="str">
            <v>36.060.036/0001-08</v>
          </cell>
        </row>
        <row r="7704">
          <cell r="A7704" t="str">
            <v>36.065.779/0001-70</v>
          </cell>
        </row>
        <row r="7705">
          <cell r="A7705" t="str">
            <v>36.066.637/0001-28</v>
          </cell>
        </row>
        <row r="7706">
          <cell r="A7706" t="str">
            <v>36.069.128/0001-59</v>
          </cell>
        </row>
        <row r="7707">
          <cell r="A7707" t="str">
            <v>36.070.134/0001-26</v>
          </cell>
        </row>
        <row r="7708">
          <cell r="A7708" t="str">
            <v>36.070.381/0001-22</v>
          </cell>
        </row>
        <row r="7709">
          <cell r="A7709" t="str">
            <v>36.072.635/0001-41</v>
          </cell>
        </row>
        <row r="7710">
          <cell r="A7710" t="str">
            <v>36.073.567/0001-35</v>
          </cell>
        </row>
        <row r="7711">
          <cell r="A7711" t="str">
            <v>36.080.091/0001-60</v>
          </cell>
        </row>
        <row r="7712">
          <cell r="A7712" t="str">
            <v>36.084.457/0001-79</v>
          </cell>
        </row>
        <row r="7713">
          <cell r="A7713" t="str">
            <v>36.084.705/0001-81</v>
          </cell>
        </row>
        <row r="7714">
          <cell r="A7714" t="str">
            <v>36.085.165/0001-50</v>
          </cell>
        </row>
        <row r="7715">
          <cell r="A7715" t="str">
            <v>36.085.553/0001-31</v>
          </cell>
        </row>
        <row r="7716">
          <cell r="A7716" t="str">
            <v>36.091.346/0001-90</v>
          </cell>
        </row>
        <row r="7717">
          <cell r="A7717" t="str">
            <v>36.102.853/0001-81</v>
          </cell>
        </row>
        <row r="7718">
          <cell r="A7718" t="str">
            <v>36.107.787/0001-32</v>
          </cell>
        </row>
        <row r="7719">
          <cell r="A7719" t="str">
            <v>36.108.793/0001-04</v>
          </cell>
        </row>
        <row r="7720">
          <cell r="A7720" t="str">
            <v>36.110.955/0001-49</v>
          </cell>
        </row>
        <row r="7721">
          <cell r="A7721" t="str">
            <v>36.112.720/0001-96</v>
          </cell>
        </row>
        <row r="7722">
          <cell r="A7722" t="str">
            <v>36.116.341/0001-74</v>
          </cell>
        </row>
        <row r="7723">
          <cell r="A7723" t="str">
            <v>36.117.950/0001-48</v>
          </cell>
        </row>
        <row r="7724">
          <cell r="A7724" t="str">
            <v>36.142.560/0001-28</v>
          </cell>
        </row>
        <row r="7725">
          <cell r="A7725" t="str">
            <v>36.143.535/0001-69</v>
          </cell>
        </row>
        <row r="7726">
          <cell r="A7726" t="str">
            <v>36.151.561/0001-39</v>
          </cell>
        </row>
        <row r="7727">
          <cell r="A7727" t="str">
            <v>36.160.224/0001-08</v>
          </cell>
        </row>
        <row r="7728">
          <cell r="A7728" t="str">
            <v>36.161.784/0001-87</v>
          </cell>
        </row>
        <row r="7729">
          <cell r="A7729" t="str">
            <v>36.163.228/0001-40</v>
          </cell>
        </row>
        <row r="7730">
          <cell r="A7730" t="str">
            <v>36.163.590/0001-10</v>
          </cell>
        </row>
        <row r="7731">
          <cell r="A7731" t="str">
            <v>36.164.440/0001-21</v>
          </cell>
        </row>
        <row r="7732">
          <cell r="A7732" t="str">
            <v>36.171.270/0001-02</v>
          </cell>
        </row>
        <row r="7733">
          <cell r="A7733" t="str">
            <v>36.173.094/0001-48</v>
          </cell>
        </row>
        <row r="7734">
          <cell r="A7734" t="str">
            <v>36.173.250/0001-70</v>
          </cell>
        </row>
        <row r="7735">
          <cell r="A7735" t="str">
            <v>36.182.772/0001-39</v>
          </cell>
        </row>
        <row r="7736">
          <cell r="A7736" t="str">
            <v>36.186.252/0001-02</v>
          </cell>
        </row>
        <row r="7737">
          <cell r="A7737" t="str">
            <v>36.191.013/0001-32</v>
          </cell>
        </row>
        <row r="7738">
          <cell r="A7738" t="str">
            <v>36.192.433/0001-33</v>
          </cell>
        </row>
        <row r="7739">
          <cell r="A7739" t="str">
            <v>36.195.352/0001-97</v>
          </cell>
        </row>
        <row r="7740">
          <cell r="A7740" t="str">
            <v>36.195.824/0001-01</v>
          </cell>
        </row>
        <row r="7741">
          <cell r="A7741" t="str">
            <v>36.198.125/0001-15</v>
          </cell>
        </row>
        <row r="7742">
          <cell r="A7742" t="str">
            <v>36.199.776/0001-20</v>
          </cell>
        </row>
        <row r="7743">
          <cell r="A7743" t="str">
            <v>36.200.137/0001-37</v>
          </cell>
        </row>
        <row r="7744">
          <cell r="A7744" t="str">
            <v>36.204.923/0001-02</v>
          </cell>
        </row>
        <row r="7745">
          <cell r="A7745" t="str">
            <v>36.210.169/0001-13</v>
          </cell>
        </row>
        <row r="7746">
          <cell r="A7746" t="str">
            <v>36.211.852/0001-75</v>
          </cell>
        </row>
        <row r="7747">
          <cell r="A7747" t="str">
            <v>36.220.515/0001-44</v>
          </cell>
        </row>
        <row r="7748">
          <cell r="A7748" t="str">
            <v>36.221.414/0001-98</v>
          </cell>
        </row>
        <row r="7749">
          <cell r="A7749" t="str">
            <v>36.221.935/0001-45</v>
          </cell>
        </row>
        <row r="7750">
          <cell r="A7750" t="str">
            <v>36.223.972/0001-92</v>
          </cell>
        </row>
        <row r="7751">
          <cell r="A7751" t="str">
            <v>36.225.381/0001-54</v>
          </cell>
        </row>
        <row r="7752">
          <cell r="A7752" t="str">
            <v>36.227.007/0001-98</v>
          </cell>
        </row>
        <row r="7753">
          <cell r="A7753" t="str">
            <v>36.228.906/0001-05</v>
          </cell>
        </row>
        <row r="7754">
          <cell r="A7754" t="str">
            <v>36.247.211/0001-70</v>
          </cell>
        </row>
        <row r="7755">
          <cell r="A7755" t="str">
            <v>36.247.435/0001-82</v>
          </cell>
        </row>
        <row r="7756">
          <cell r="A7756" t="str">
            <v>36.251.460/0001-30</v>
          </cell>
        </row>
        <row r="7757">
          <cell r="A7757" t="str">
            <v>36.282.580/0001-02</v>
          </cell>
        </row>
        <row r="7758">
          <cell r="A7758" t="str">
            <v>36.282.796/0001-60</v>
          </cell>
        </row>
        <row r="7759">
          <cell r="A7759" t="str">
            <v>36.284.305/0001-10</v>
          </cell>
        </row>
        <row r="7760">
          <cell r="A7760" t="str">
            <v>36.290.815/0001-08</v>
          </cell>
        </row>
        <row r="7761">
          <cell r="A7761" t="str">
            <v>36.293.264/0001-28</v>
          </cell>
        </row>
        <row r="7762">
          <cell r="A7762" t="str">
            <v>36.293.678/0001-57</v>
          </cell>
        </row>
        <row r="7763">
          <cell r="A7763" t="str">
            <v>36.307.106/0001-80</v>
          </cell>
        </row>
        <row r="7764">
          <cell r="A7764" t="str">
            <v>36.312.239/0001-44</v>
          </cell>
        </row>
        <row r="7765">
          <cell r="A7765" t="str">
            <v>36.315.232/0001-86</v>
          </cell>
        </row>
        <row r="7766">
          <cell r="A7766" t="str">
            <v>36.338.028/0001-80</v>
          </cell>
        </row>
        <row r="7767">
          <cell r="A7767" t="str">
            <v>36.365.617/0001-58</v>
          </cell>
        </row>
        <row r="7768">
          <cell r="A7768" t="str">
            <v>36.392.074/0001-68</v>
          </cell>
        </row>
        <row r="7769">
          <cell r="A7769" t="str">
            <v>36.394.005/0001-93</v>
          </cell>
        </row>
        <row r="7770">
          <cell r="A7770" t="str">
            <v>36.396.984/0001-19</v>
          </cell>
        </row>
        <row r="7771">
          <cell r="A7771" t="str">
            <v>36.400.331/0001-66</v>
          </cell>
        </row>
        <row r="7772">
          <cell r="A7772" t="str">
            <v>36.413.995/0001-60</v>
          </cell>
        </row>
        <row r="7773">
          <cell r="A7773" t="str">
            <v>36.424.513/0001-77</v>
          </cell>
        </row>
        <row r="7774">
          <cell r="A7774" t="str">
            <v>36.435.402/0001-66</v>
          </cell>
        </row>
        <row r="7775">
          <cell r="A7775" t="str">
            <v>36.436.475/0001-72</v>
          </cell>
        </row>
        <row r="7776">
          <cell r="A7776" t="str">
            <v>36.437.192/0001-45</v>
          </cell>
        </row>
        <row r="7777">
          <cell r="A7777" t="str">
            <v>36.450.328/0001-57</v>
          </cell>
        </row>
        <row r="7778">
          <cell r="A7778" t="str">
            <v>36.452.530/0001-18</v>
          </cell>
        </row>
        <row r="7779">
          <cell r="A7779" t="str">
            <v>36.453.132/0001-16</v>
          </cell>
        </row>
        <row r="7780">
          <cell r="A7780" t="str">
            <v>36.456.002/0001-37</v>
          </cell>
        </row>
        <row r="7781">
          <cell r="A7781" t="str">
            <v>36.475.895/0001-68</v>
          </cell>
        </row>
        <row r="7782">
          <cell r="A7782" t="str">
            <v>36.497.675/0001-35</v>
          </cell>
        </row>
        <row r="7783">
          <cell r="A7783" t="str">
            <v>36.512.044/0001-48</v>
          </cell>
        </row>
        <row r="7784">
          <cell r="A7784" t="str">
            <v>36.512.218/0001-72</v>
          </cell>
        </row>
        <row r="7785">
          <cell r="A7785" t="str">
            <v>36.514.198/0001-79</v>
          </cell>
        </row>
        <row r="7786">
          <cell r="A7786" t="str">
            <v>36.517.688/0001-29</v>
          </cell>
        </row>
        <row r="7787">
          <cell r="A7787" t="str">
            <v>36.529.253/0001-02</v>
          </cell>
        </row>
        <row r="7788">
          <cell r="A7788" t="str">
            <v>36.529.469/0001-60</v>
          </cell>
        </row>
        <row r="7789">
          <cell r="A7789" t="str">
            <v>36.530.103/0001-00</v>
          </cell>
        </row>
        <row r="7790">
          <cell r="A7790" t="str">
            <v>36.533.578/0001-50</v>
          </cell>
        </row>
        <row r="7791">
          <cell r="A7791" t="str">
            <v>36.535.714/0001-41</v>
          </cell>
        </row>
        <row r="7792">
          <cell r="A7792" t="str">
            <v>36.539.716/0001-09</v>
          </cell>
        </row>
        <row r="7793">
          <cell r="A7793" t="str">
            <v>36.541.241/0001-95</v>
          </cell>
        </row>
        <row r="7794">
          <cell r="A7794" t="str">
            <v>36.541.464/0001-52</v>
          </cell>
        </row>
        <row r="7795">
          <cell r="A7795" t="str">
            <v>36.546.190/0001-94</v>
          </cell>
        </row>
        <row r="7796">
          <cell r="A7796" t="str">
            <v>36.553.261/0001-86</v>
          </cell>
        </row>
        <row r="7797">
          <cell r="A7797" t="str">
            <v>36.554.202/0001-22</v>
          </cell>
        </row>
        <row r="7798">
          <cell r="A7798" t="str">
            <v>36.556.033/0001-60</v>
          </cell>
        </row>
        <row r="7799">
          <cell r="A7799" t="str">
            <v>36.558.955/0001-06</v>
          </cell>
        </row>
        <row r="7800">
          <cell r="A7800" t="str">
            <v>36.561.090/0001-37</v>
          </cell>
        </row>
        <row r="7801">
          <cell r="A7801" t="str">
            <v>36.563.732/0001-37</v>
          </cell>
        </row>
        <row r="7802">
          <cell r="A7802" t="str">
            <v>36.563.799/0001-71</v>
          </cell>
        </row>
        <row r="7803">
          <cell r="A7803" t="str">
            <v>36.565.794/0001-88</v>
          </cell>
        </row>
        <row r="7804">
          <cell r="A7804" t="str">
            <v>36.567.972/0001-00</v>
          </cell>
        </row>
        <row r="7805">
          <cell r="A7805" t="str">
            <v>36.572.501/0001-90</v>
          </cell>
        </row>
        <row r="7806">
          <cell r="A7806" t="str">
            <v>36.572.899/0001-64</v>
          </cell>
        </row>
        <row r="7807">
          <cell r="A7807" t="str">
            <v>36.573.319/0001-53</v>
          </cell>
        </row>
        <row r="7808">
          <cell r="A7808" t="str">
            <v>36.574.424/0001-07</v>
          </cell>
        </row>
        <row r="7809">
          <cell r="A7809" t="str">
            <v>36.575.298/0001-05</v>
          </cell>
        </row>
        <row r="7810">
          <cell r="A7810" t="str">
            <v>36.578.458/0001-70</v>
          </cell>
        </row>
        <row r="7811">
          <cell r="A7811" t="str">
            <v>36.578.458/0002-50</v>
          </cell>
        </row>
        <row r="7812">
          <cell r="A7812" t="str">
            <v>36.6.2.34./907--87</v>
          </cell>
        </row>
        <row r="7813">
          <cell r="A7813" t="str">
            <v>36.761.633/0004-02</v>
          </cell>
        </row>
        <row r="7814">
          <cell r="A7814" t="str">
            <v>36.772.283/0001-37</v>
          </cell>
        </row>
        <row r="7815">
          <cell r="A7815" t="str">
            <v>36.790.319/0001-05</v>
          </cell>
        </row>
        <row r="7816">
          <cell r="A7816" t="str">
            <v>36.868.198/0001-77</v>
          </cell>
        </row>
        <row r="7817">
          <cell r="A7817" t="str">
            <v>36.957.298/0002-50</v>
          </cell>
        </row>
        <row r="7818">
          <cell r="A7818" t="str">
            <v>36.988.111/0001-03</v>
          </cell>
        </row>
        <row r="7819">
          <cell r="A7819" t="str">
            <v>36.990.505/0001-98</v>
          </cell>
        </row>
        <row r="7820">
          <cell r="A7820" t="str">
            <v>37.010.303/0003-67</v>
          </cell>
        </row>
        <row r="7821">
          <cell r="A7821" t="str">
            <v>37.223.708/0001-11</v>
          </cell>
        </row>
        <row r="7822">
          <cell r="A7822" t="str">
            <v>37.323.334/0001-06</v>
          </cell>
        </row>
        <row r="7823">
          <cell r="A7823" t="str">
            <v>37.331.170/0001-69</v>
          </cell>
        </row>
        <row r="7824">
          <cell r="A7824" t="str">
            <v>37.397.213/0001-09</v>
          </cell>
        </row>
        <row r="7825">
          <cell r="A7825" t="str">
            <v>37.415.544/0001-24</v>
          </cell>
        </row>
        <row r="7826">
          <cell r="A7826" t="str">
            <v>37.548.880/0001-45</v>
          </cell>
        </row>
        <row r="7827">
          <cell r="A7827" t="str">
            <v>37.561.453/0001-05</v>
          </cell>
        </row>
        <row r="7828">
          <cell r="A7828" t="str">
            <v>37.620.432/0001-05</v>
          </cell>
        </row>
        <row r="7829">
          <cell r="A7829" t="str">
            <v>37.662.137/0001-11</v>
          </cell>
        </row>
        <row r="7830">
          <cell r="A7830" t="str">
            <v>37.667.870/0001-29</v>
          </cell>
        </row>
        <row r="7831">
          <cell r="A7831" t="str">
            <v>37.878.162/0001-37</v>
          </cell>
        </row>
        <row r="7832">
          <cell r="A7832" t="str">
            <v>37.895.174/0001-70</v>
          </cell>
        </row>
        <row r="7833">
          <cell r="A7833" t="str">
            <v xml:space="preserve">372.868.708-15    </v>
          </cell>
        </row>
        <row r="7834">
          <cell r="A7834" t="str">
            <v xml:space="preserve">379.401.807-97    </v>
          </cell>
        </row>
        <row r="7835">
          <cell r="A7835" t="str">
            <v>38.028.460/0001-09</v>
          </cell>
        </row>
        <row r="7836">
          <cell r="A7836" t="str">
            <v>38.053.989/0001-74</v>
          </cell>
        </row>
        <row r="7837">
          <cell r="A7837" t="str">
            <v>38.132.932/0002-41</v>
          </cell>
        </row>
        <row r="7838">
          <cell r="A7838" t="str">
            <v>38.143.806/0001-01</v>
          </cell>
        </row>
        <row r="7839">
          <cell r="A7839" t="str">
            <v>38.524.609/0001-32</v>
          </cell>
        </row>
        <row r="7840">
          <cell r="A7840" t="str">
            <v>38.587.309/0002-83</v>
          </cell>
        </row>
        <row r="7841">
          <cell r="A7841" t="str">
            <v>38.683.371/0001-98</v>
          </cell>
        </row>
        <row r="7842">
          <cell r="A7842" t="str">
            <v>38.740.106/0001-02</v>
          </cell>
        </row>
        <row r="7843">
          <cell r="A7843" t="str">
            <v>38.743.357/0001-32</v>
          </cell>
        </row>
        <row r="7844">
          <cell r="A7844" t="str">
            <v>38.844.783/0001-62</v>
          </cell>
        </row>
        <row r="7845">
          <cell r="A7845" t="str">
            <v>38.890.786/0001-32</v>
          </cell>
        </row>
        <row r="7846">
          <cell r="A7846" t="str">
            <v>38.894.804/0002-35</v>
          </cell>
        </row>
        <row r="7847">
          <cell r="A7847" t="str">
            <v>38.924.551/0001-14</v>
          </cell>
        </row>
        <row r="7848">
          <cell r="A7848" t="str">
            <v>38.932.273/0001-47</v>
          </cell>
        </row>
        <row r="7849">
          <cell r="A7849" t="str">
            <v>38.983.466/0001-27</v>
          </cell>
        </row>
        <row r="7850">
          <cell r="A7850" t="str">
            <v xml:space="preserve">381.139.101-15    </v>
          </cell>
        </row>
        <row r="7851">
          <cell r="A7851" t="str">
            <v xml:space="preserve">385.642.387-72    </v>
          </cell>
        </row>
        <row r="7852">
          <cell r="A7852" t="str">
            <v>39.057.450/0001-56</v>
          </cell>
        </row>
        <row r="7853">
          <cell r="A7853" t="str">
            <v>39.062.740/0001-98</v>
          </cell>
        </row>
        <row r="7854">
          <cell r="A7854" t="str">
            <v>39.063.771/0001-63</v>
          </cell>
        </row>
        <row r="7855">
          <cell r="A7855" t="str">
            <v>39.065.701/0001-44</v>
          </cell>
        </row>
        <row r="7856">
          <cell r="A7856" t="str">
            <v>39.078.886/0001-21</v>
          </cell>
        </row>
        <row r="7857">
          <cell r="A7857" t="str">
            <v>39.090.428/0001-08</v>
          </cell>
        </row>
        <row r="7858">
          <cell r="A7858" t="str">
            <v>39.113.634/0001-96</v>
          </cell>
        </row>
        <row r="7859">
          <cell r="A7859" t="str">
            <v>39.120.555/0001-02</v>
          </cell>
        </row>
        <row r="7860">
          <cell r="A7860" t="str">
            <v>39.123.989/0001-66</v>
          </cell>
        </row>
        <row r="7861">
          <cell r="A7861" t="str">
            <v>39.134.390/0001-28</v>
          </cell>
        </row>
        <row r="7862">
          <cell r="A7862" t="str">
            <v>39.138.573/0001-11</v>
          </cell>
        </row>
        <row r="7863">
          <cell r="A7863" t="str">
            <v>39.160.601/0001-05</v>
          </cell>
        </row>
        <row r="7864">
          <cell r="A7864" t="str">
            <v>39.163.738/0001-05</v>
          </cell>
        </row>
        <row r="7865">
          <cell r="A7865" t="str">
            <v>39.163.985/0001-01</v>
          </cell>
        </row>
        <row r="7866">
          <cell r="A7866" t="str">
            <v>39.165.592/0001-37</v>
          </cell>
        </row>
        <row r="7867">
          <cell r="A7867" t="str">
            <v>39.165.907/0001-46</v>
          </cell>
        </row>
        <row r="7868">
          <cell r="A7868" t="str">
            <v>39.172.671/0001-75</v>
          </cell>
        </row>
        <row r="7869">
          <cell r="A7869" t="str">
            <v>39.175.575/0001-80</v>
          </cell>
        </row>
        <row r="7870">
          <cell r="A7870" t="str">
            <v>39.187.083/0001-05</v>
          </cell>
        </row>
        <row r="7871">
          <cell r="A7871" t="str">
            <v>39.190.988/0001-34</v>
          </cell>
        </row>
        <row r="7872">
          <cell r="A7872" t="str">
            <v>39.194.139/0001-59</v>
          </cell>
        </row>
        <row r="7873">
          <cell r="A7873" t="str">
            <v>39.195.631/0001-49</v>
          </cell>
        </row>
        <row r="7874">
          <cell r="A7874" t="str">
            <v>39.196.126/0001-19</v>
          </cell>
        </row>
        <row r="7875">
          <cell r="A7875" t="str">
            <v>39.198.577/0001-95</v>
          </cell>
        </row>
        <row r="7876">
          <cell r="A7876" t="str">
            <v>39.199.922/0001-05</v>
          </cell>
        </row>
        <row r="7877">
          <cell r="A7877" t="str">
            <v>39.201.843/0001-91</v>
          </cell>
        </row>
        <row r="7878">
          <cell r="A7878" t="str">
            <v>39.207.857/0001-12</v>
          </cell>
        </row>
        <row r="7879">
          <cell r="A7879" t="str">
            <v>39.209.853/0001-73</v>
          </cell>
        </row>
        <row r="7880">
          <cell r="A7880" t="str">
            <v>39.214.200/0001-82</v>
          </cell>
        </row>
        <row r="7881">
          <cell r="A7881" t="str">
            <v>39.214.416/0001-48</v>
          </cell>
        </row>
        <row r="7882">
          <cell r="A7882" t="str">
            <v>39.214.952/0002-24</v>
          </cell>
        </row>
        <row r="7883">
          <cell r="A7883" t="str">
            <v>39.217.062/0001-95</v>
          </cell>
        </row>
        <row r="7884">
          <cell r="A7884" t="str">
            <v>39.222.617/0001-97</v>
          </cell>
        </row>
        <row r="7885">
          <cell r="A7885" t="str">
            <v>39.224.472/0001-63</v>
          </cell>
        </row>
        <row r="7886">
          <cell r="A7886" t="str">
            <v>39.225.768/0001-07</v>
          </cell>
        </row>
        <row r="7887">
          <cell r="A7887" t="str">
            <v>39.227.426/0001-18</v>
          </cell>
        </row>
        <row r="7888">
          <cell r="A7888" t="str">
            <v>39.227.509/0001-07</v>
          </cell>
        </row>
        <row r="7889">
          <cell r="A7889" t="str">
            <v>39.231.725/0001-26</v>
          </cell>
        </row>
        <row r="7890">
          <cell r="A7890" t="str">
            <v>39.233.184/0001-75</v>
          </cell>
        </row>
        <row r="7891">
          <cell r="A7891" t="str">
            <v>39.233.457/0001-81</v>
          </cell>
        </row>
        <row r="7892">
          <cell r="A7892" t="str">
            <v>39.234.075/0001-72</v>
          </cell>
        </row>
        <row r="7893">
          <cell r="A7893" t="str">
            <v>39.234.604/0001-38</v>
          </cell>
        </row>
        <row r="7894">
          <cell r="A7894" t="str">
            <v>39.236.781/0001-53</v>
          </cell>
        </row>
        <row r="7895">
          <cell r="A7895" t="str">
            <v>39.237.920/0001-63</v>
          </cell>
        </row>
        <row r="7896">
          <cell r="A7896" t="str">
            <v>39.238.100/0001-96</v>
          </cell>
        </row>
        <row r="7897">
          <cell r="A7897" t="str">
            <v>39.240.346/0001-00</v>
          </cell>
        </row>
        <row r="7898">
          <cell r="A7898" t="str">
            <v>39.244.694/0001-48</v>
          </cell>
        </row>
        <row r="7899">
          <cell r="A7899" t="str">
            <v>39.246.277/0002-15</v>
          </cell>
        </row>
        <row r="7900">
          <cell r="A7900" t="str">
            <v>39.247.812/0001-71</v>
          </cell>
        </row>
        <row r="7901">
          <cell r="A7901" t="str">
            <v>39.260.187/0001-06</v>
          </cell>
        </row>
        <row r="7902">
          <cell r="A7902" t="str">
            <v>39.276.548/0001-02</v>
          </cell>
        </row>
        <row r="7903">
          <cell r="A7903" t="str">
            <v>39.284.443/0001-97</v>
          </cell>
        </row>
        <row r="7904">
          <cell r="A7904" t="str">
            <v>39.285.911/0001-48</v>
          </cell>
        </row>
        <row r="7905">
          <cell r="A7905" t="str">
            <v>39.287.750/0001-21</v>
          </cell>
        </row>
        <row r="7906">
          <cell r="A7906" t="str">
            <v>39.316.963/0002-15</v>
          </cell>
        </row>
        <row r="7907">
          <cell r="A7907" t="str">
            <v>39.319.470/0001-58</v>
          </cell>
        </row>
        <row r="7908">
          <cell r="A7908" t="str">
            <v>39.330.410/0001-36</v>
          </cell>
        </row>
        <row r="7909">
          <cell r="A7909" t="str">
            <v>39.336.458/0001-51</v>
          </cell>
        </row>
        <row r="7910">
          <cell r="A7910" t="str">
            <v>39.346.861/0023-77</v>
          </cell>
        </row>
        <row r="7911">
          <cell r="A7911" t="str">
            <v>39.363.569/0001-57</v>
          </cell>
        </row>
        <row r="7912">
          <cell r="A7912" t="str">
            <v>39.365.176/0001-82</v>
          </cell>
        </row>
        <row r="7913">
          <cell r="A7913" t="str">
            <v>39.412.200/0001-97</v>
          </cell>
        </row>
        <row r="7914">
          <cell r="A7914" t="str">
            <v>39.412.572/0001-13</v>
          </cell>
        </row>
        <row r="7915">
          <cell r="A7915" t="str">
            <v>39.415.773/0001-74</v>
          </cell>
        </row>
        <row r="7916">
          <cell r="A7916" t="str">
            <v>39.418.421/0001-72</v>
          </cell>
        </row>
        <row r="7917">
          <cell r="A7917" t="str">
            <v>39.419.270/0001-77</v>
          </cell>
        </row>
        <row r="7918">
          <cell r="A7918" t="str">
            <v>39.421.086/0001-61</v>
          </cell>
        </row>
        <row r="7919">
          <cell r="A7919" t="str">
            <v>39.454.269/0002-64</v>
          </cell>
        </row>
        <row r="7920">
          <cell r="A7920" t="str">
            <v>39.454.376/0001-01</v>
          </cell>
        </row>
        <row r="7921">
          <cell r="A7921" t="str">
            <v>39.460.571/0001-44</v>
          </cell>
        </row>
        <row r="7922">
          <cell r="A7922" t="str">
            <v>39.464.235/0001-70</v>
          </cell>
        </row>
        <row r="7923">
          <cell r="A7923" t="str">
            <v>39.468.574/0001-24</v>
          </cell>
        </row>
        <row r="7924">
          <cell r="A7924" t="str">
            <v>39.469.010/0001-06</v>
          </cell>
        </row>
        <row r="7925">
          <cell r="A7925" t="str">
            <v>39.481.593/0001-90</v>
          </cell>
        </row>
        <row r="7926">
          <cell r="A7926" t="str">
            <v>39.485.636/0001-06</v>
          </cell>
        </row>
        <row r="7927">
          <cell r="A7927" t="str">
            <v>39.491.246/0001-49</v>
          </cell>
        </row>
        <row r="7928">
          <cell r="A7928" t="str">
            <v>39.506.910/0001-86</v>
          </cell>
        </row>
        <row r="7929">
          <cell r="A7929" t="str">
            <v>39.508.536/0001-58</v>
          </cell>
        </row>
        <row r="7930">
          <cell r="A7930" t="str">
            <v>39.509.963/0001-50</v>
          </cell>
        </row>
        <row r="7931">
          <cell r="A7931" t="str">
            <v>39.515.093/0001-22</v>
          </cell>
        </row>
        <row r="7932">
          <cell r="A7932" t="str">
            <v>39.515.614/0001-41</v>
          </cell>
        </row>
        <row r="7933">
          <cell r="A7933" t="str">
            <v>39.516.778/0001-93</v>
          </cell>
        </row>
        <row r="7934">
          <cell r="A7934" t="str">
            <v>39.523.600/0001-70</v>
          </cell>
        </row>
        <row r="7935">
          <cell r="A7935" t="str">
            <v>39.528.617/0001-10</v>
          </cell>
        </row>
        <row r="7936">
          <cell r="A7936" t="str">
            <v>39.528.732/0001-94</v>
          </cell>
        </row>
        <row r="7937">
          <cell r="A7937" t="str">
            <v>39.528.757/0001-98</v>
          </cell>
        </row>
        <row r="7938">
          <cell r="A7938" t="str">
            <v>39.530.803/0001-93</v>
          </cell>
        </row>
        <row r="7939">
          <cell r="A7939" t="str">
            <v>39.532.353/0001-78</v>
          </cell>
        </row>
        <row r="7940">
          <cell r="A7940" t="str">
            <v>39.533.583/0001-51</v>
          </cell>
        </row>
        <row r="7941">
          <cell r="A7941" t="str">
            <v>39.535.323/0001-15</v>
          </cell>
        </row>
        <row r="7942">
          <cell r="A7942" t="str">
            <v>39.535.323/0004-68</v>
          </cell>
        </row>
        <row r="7943">
          <cell r="A7943" t="str">
            <v>39.537.329/0001-21</v>
          </cell>
        </row>
        <row r="7944">
          <cell r="A7944" t="str">
            <v>39.539.069/0001-23</v>
          </cell>
        </row>
        <row r="7945">
          <cell r="A7945" t="str">
            <v>39.543.905/0001-43</v>
          </cell>
        </row>
        <row r="7946">
          <cell r="A7946" t="str">
            <v>39.544.077/0001-68</v>
          </cell>
        </row>
        <row r="7947">
          <cell r="A7947" t="str">
            <v>39.556.071/0001-00</v>
          </cell>
        </row>
        <row r="7948">
          <cell r="A7948" t="str">
            <v>39.556.501/0001-94</v>
          </cell>
        </row>
        <row r="7949">
          <cell r="A7949" t="str">
            <v>39.556.543/0001-25</v>
          </cell>
        </row>
        <row r="7950">
          <cell r="A7950" t="str">
            <v>39.557.350/0001-99</v>
          </cell>
        </row>
        <row r="7951">
          <cell r="A7951" t="str">
            <v>39.561.774/0002-08</v>
          </cell>
        </row>
        <row r="7952">
          <cell r="A7952" t="str">
            <v>39.561.949/0001-04</v>
          </cell>
        </row>
        <row r="7953">
          <cell r="A7953" t="str">
            <v>39.563.127/0001-54</v>
          </cell>
        </row>
        <row r="7954">
          <cell r="A7954" t="str">
            <v>39.563.671/0001-04</v>
          </cell>
        </row>
        <row r="7955">
          <cell r="A7955" t="str">
            <v>39.621.867/0001-08</v>
          </cell>
        </row>
        <row r="7956">
          <cell r="A7956" t="str">
            <v>39.621.867/0004-42</v>
          </cell>
        </row>
        <row r="7957">
          <cell r="A7957" t="str">
            <v>39.623.905/0001-53</v>
          </cell>
        </row>
        <row r="7958">
          <cell r="A7958" t="str">
            <v>39.624.242/0001-91</v>
          </cell>
        </row>
        <row r="7959">
          <cell r="A7959" t="str">
            <v>39.626.874/0001-94</v>
          </cell>
        </row>
        <row r="7960">
          <cell r="A7960" t="str">
            <v>39.640.636/0001-33</v>
          </cell>
        </row>
        <row r="7961">
          <cell r="A7961" t="str">
            <v>39.677.836/0001-60</v>
          </cell>
        </row>
        <row r="7962">
          <cell r="A7962" t="str">
            <v>39.689.443/0001-77</v>
          </cell>
        </row>
        <row r="7963">
          <cell r="A7963" t="str">
            <v>39.692.785/0001-46</v>
          </cell>
        </row>
        <row r="7964">
          <cell r="A7964" t="str">
            <v>39.693.809/0003-43</v>
          </cell>
        </row>
        <row r="7965">
          <cell r="A7965" t="str">
            <v>39.694.062/0001-86</v>
          </cell>
        </row>
        <row r="7966">
          <cell r="A7966" t="str">
            <v>39.694.492/0001-06</v>
          </cell>
        </row>
        <row r="7967">
          <cell r="A7967" t="str">
            <v>39.695.549/0001-83</v>
          </cell>
        </row>
        <row r="7968">
          <cell r="A7968" t="str">
            <v>39.697.297/0001-21</v>
          </cell>
        </row>
        <row r="7969">
          <cell r="A7969" t="str">
            <v>39.697.370/0001-65</v>
          </cell>
        </row>
        <row r="7970">
          <cell r="A7970" t="str">
            <v>39.698.501/0001-29</v>
          </cell>
        </row>
        <row r="7971">
          <cell r="A7971" t="str">
            <v>39.700.208/0001-59</v>
          </cell>
        </row>
        <row r="7972">
          <cell r="A7972" t="str">
            <v>39.700.539/0001-99</v>
          </cell>
        </row>
        <row r="7973">
          <cell r="A7973" t="str">
            <v>39.700.653/0001-19</v>
          </cell>
        </row>
        <row r="7974">
          <cell r="A7974" t="str">
            <v>39.701.297/0001-58</v>
          </cell>
        </row>
        <row r="7975">
          <cell r="A7975" t="str">
            <v>39.701.628/0001-50</v>
          </cell>
        </row>
        <row r="7976">
          <cell r="A7976" t="str">
            <v>39.701.644/0001-42</v>
          </cell>
        </row>
        <row r="7977">
          <cell r="A7977" t="str">
            <v>39.703.335/0001-01</v>
          </cell>
        </row>
        <row r="7978">
          <cell r="A7978" t="str">
            <v>39.708.011/0001-66</v>
          </cell>
        </row>
        <row r="7979">
          <cell r="A7979" t="str">
            <v>39.708.284/0001-00</v>
          </cell>
        </row>
        <row r="7980">
          <cell r="A7980" t="str">
            <v>39.708.292/0001-57</v>
          </cell>
        </row>
        <row r="7981">
          <cell r="A7981" t="str">
            <v>39.709.316/0001-92</v>
          </cell>
        </row>
        <row r="7982">
          <cell r="A7982" t="str">
            <v>39.729.538/0001-77</v>
          </cell>
        </row>
        <row r="7983">
          <cell r="A7983" t="str">
            <v>39.731.229/0001-31</v>
          </cell>
        </row>
        <row r="7984">
          <cell r="A7984" t="str">
            <v>39.750.641/0001-07</v>
          </cell>
        </row>
        <row r="7985">
          <cell r="A7985" t="str">
            <v>39.751.169/0001-19</v>
          </cell>
        </row>
        <row r="7986">
          <cell r="A7986" t="str">
            <v>39.751.433/0001-14</v>
          </cell>
        </row>
        <row r="7987">
          <cell r="A7987" t="str">
            <v>39.758.842/0001-42</v>
          </cell>
        </row>
        <row r="7988">
          <cell r="A7988" t="str">
            <v>39.761.952/0001-63</v>
          </cell>
        </row>
        <row r="7989">
          <cell r="A7989" t="str">
            <v>39.762.000/0001-64</v>
          </cell>
        </row>
        <row r="7990">
          <cell r="A7990" t="str">
            <v>39.780.416/0001-05</v>
          </cell>
        </row>
        <row r="7991">
          <cell r="A7991" t="str">
            <v>39.783.105/0001-08</v>
          </cell>
        </row>
        <row r="7992">
          <cell r="A7992" t="str">
            <v>39.791.025/0001-96</v>
          </cell>
        </row>
        <row r="7993">
          <cell r="A7993" t="str">
            <v>39.792.247/0001-23</v>
          </cell>
        </row>
        <row r="7994">
          <cell r="A7994" t="str">
            <v>39.807.433/0001-99</v>
          </cell>
        </row>
        <row r="7995">
          <cell r="A7995" t="str">
            <v>39.826.516/0001-25</v>
          </cell>
        </row>
        <row r="7996">
          <cell r="A7996" t="str">
            <v>39.828.231/0001-23</v>
          </cell>
        </row>
        <row r="7997">
          <cell r="A7997" t="str">
            <v>39.831.771/0003-28</v>
          </cell>
        </row>
        <row r="7998">
          <cell r="A7998" t="str">
            <v>39.845.656/0001-40</v>
          </cell>
        </row>
        <row r="7999">
          <cell r="A7999" t="str">
            <v>39.896.725/0003-07</v>
          </cell>
        </row>
        <row r="8000">
          <cell r="A8000" t="str">
            <v>39.990.791/0001-80</v>
          </cell>
        </row>
        <row r="8001">
          <cell r="A8001" t="str">
            <v>39.991.070/0001-94</v>
          </cell>
        </row>
        <row r="8002">
          <cell r="A8002" t="str">
            <v>39.991.773/0001-12</v>
          </cell>
        </row>
        <row r="8003">
          <cell r="A8003" t="str">
            <v xml:space="preserve">396.440.657-00    </v>
          </cell>
        </row>
        <row r="8004">
          <cell r="A8004" t="str">
            <v xml:space="preserve">397.709.237-53    </v>
          </cell>
        </row>
        <row r="8005">
          <cell r="A8005" t="str">
            <v>40.161.820/0001-80</v>
          </cell>
        </row>
        <row r="8006">
          <cell r="A8006" t="str">
            <v>40.170.532/0001-91</v>
          </cell>
        </row>
        <row r="8007">
          <cell r="A8007" t="str">
            <v>40.170.862/0001-87</v>
          </cell>
        </row>
        <row r="8008">
          <cell r="A8008" t="str">
            <v>40.172.884/0001-86</v>
          </cell>
        </row>
        <row r="8009">
          <cell r="A8009" t="str">
            <v>40.173.155/0001-44</v>
          </cell>
        </row>
        <row r="8010">
          <cell r="A8010" t="str">
            <v>40.175.044/0001-77</v>
          </cell>
        </row>
        <row r="8011">
          <cell r="A8011" t="str">
            <v>40.181.869/0001-02</v>
          </cell>
        </row>
        <row r="8012">
          <cell r="A8012" t="str">
            <v>40.194.664/0001-53</v>
          </cell>
        </row>
        <row r="8013">
          <cell r="A8013" t="str">
            <v>40.195.182/0001-18</v>
          </cell>
        </row>
        <row r="8014">
          <cell r="A8014" t="str">
            <v>40.197.782/0001-15</v>
          </cell>
        </row>
        <row r="8015">
          <cell r="A8015" t="str">
            <v>40.200.305/0001-61</v>
          </cell>
        </row>
        <row r="8016">
          <cell r="A8016" t="str">
            <v>40.225.138/0001-03</v>
          </cell>
        </row>
        <row r="8017">
          <cell r="A8017" t="str">
            <v>40.228.405/0001-04</v>
          </cell>
        </row>
        <row r="8018">
          <cell r="A8018" t="str">
            <v>40.232.258/0001-38</v>
          </cell>
        </row>
        <row r="8019">
          <cell r="A8019" t="str">
            <v>40.232.720/0001-05</v>
          </cell>
        </row>
        <row r="8020">
          <cell r="A8020" t="str">
            <v>40.233.074/0001-92</v>
          </cell>
        </row>
        <row r="8021">
          <cell r="A8021" t="str">
            <v>40.234.726/0001-03</v>
          </cell>
        </row>
        <row r="8022">
          <cell r="A8022" t="str">
            <v>40.248.312/0001-33</v>
          </cell>
        </row>
        <row r="8023">
          <cell r="A8023" t="str">
            <v>40.251.860/0001-12</v>
          </cell>
        </row>
        <row r="8024">
          <cell r="A8024" t="str">
            <v>40.254.534/0001-69</v>
          </cell>
        </row>
        <row r="8025">
          <cell r="A8025" t="str">
            <v>40.258.303/0001-23</v>
          </cell>
        </row>
        <row r="8026">
          <cell r="A8026" t="str">
            <v>40.262.602/0001-31</v>
          </cell>
        </row>
        <row r="8027">
          <cell r="A8027" t="str">
            <v>40.263.220/0001-22</v>
          </cell>
        </row>
        <row r="8028">
          <cell r="A8028" t="str">
            <v>40.270.076/0001-51</v>
          </cell>
        </row>
        <row r="8029">
          <cell r="A8029" t="str">
            <v>40.272.759/0001-48</v>
          </cell>
        </row>
        <row r="8030">
          <cell r="A8030" t="str">
            <v>40.276.081/0001-71</v>
          </cell>
        </row>
        <row r="8031">
          <cell r="A8031" t="str">
            <v>40.286.189/0001-45</v>
          </cell>
        </row>
        <row r="8032">
          <cell r="A8032" t="str">
            <v>40.288.813/0001-43</v>
          </cell>
        </row>
        <row r="8033">
          <cell r="A8033" t="str">
            <v>40.292.021/0001-42</v>
          </cell>
        </row>
        <row r="8034">
          <cell r="A8034" t="str">
            <v>40.292.153/0001-74</v>
          </cell>
        </row>
        <row r="8035">
          <cell r="A8035" t="str">
            <v>40.294.985/0001-20</v>
          </cell>
        </row>
        <row r="8036">
          <cell r="A8036" t="str">
            <v>40.295.909/0001-39</v>
          </cell>
        </row>
        <row r="8037">
          <cell r="A8037" t="str">
            <v>40.297.277/0001-42</v>
          </cell>
        </row>
        <row r="8038">
          <cell r="A8038" t="str">
            <v>40.302.622/0001-99</v>
          </cell>
        </row>
        <row r="8039">
          <cell r="A8039" t="str">
            <v>40.303.505/0001-40</v>
          </cell>
        </row>
        <row r="8040">
          <cell r="A8040" t="str">
            <v>40.307.399/0001-72</v>
          </cell>
        </row>
        <row r="8041">
          <cell r="A8041" t="str">
            <v>40.324.162/0001-08</v>
          </cell>
        </row>
        <row r="8042">
          <cell r="A8042" t="str">
            <v>40.329.047/0001-18</v>
          </cell>
        </row>
        <row r="8043">
          <cell r="A8043" t="str">
            <v>40.329.377/0001-03</v>
          </cell>
        </row>
        <row r="8044">
          <cell r="A8044" t="str">
            <v>40.342.230/0001-53</v>
          </cell>
        </row>
        <row r="8045">
          <cell r="A8045" t="str">
            <v>40.346.520/0001-75</v>
          </cell>
        </row>
        <row r="8046">
          <cell r="A8046" t="str">
            <v>40.351.058/0001-02</v>
          </cell>
        </row>
        <row r="8047">
          <cell r="A8047" t="str">
            <v>40.357.220/0001-91</v>
          </cell>
        </row>
        <row r="8048">
          <cell r="A8048" t="str">
            <v>40.357.642/0001-67</v>
          </cell>
        </row>
        <row r="8049">
          <cell r="A8049" t="str">
            <v>40.359.929/0001-26</v>
          </cell>
        </row>
        <row r="8050">
          <cell r="A8050" t="str">
            <v>40.371.395/0001-53</v>
          </cell>
        </row>
        <row r="8051">
          <cell r="A8051" t="str">
            <v>40.373.060/0001-74</v>
          </cell>
        </row>
        <row r="8052">
          <cell r="A8052" t="str">
            <v>40.374.852/0001-63</v>
          </cell>
        </row>
        <row r="8053">
          <cell r="A8053" t="str">
            <v>40.374.951/0001-45</v>
          </cell>
        </row>
        <row r="8054">
          <cell r="A8054" t="str">
            <v>40.384.653/0001-36</v>
          </cell>
        </row>
        <row r="8055">
          <cell r="A8055" t="str">
            <v>40.386.971/0001-36</v>
          </cell>
        </row>
        <row r="8056">
          <cell r="A8056" t="str">
            <v>40.387.235/0001-00</v>
          </cell>
        </row>
        <row r="8057">
          <cell r="A8057" t="str">
            <v>40.387.268/0001-42</v>
          </cell>
        </row>
        <row r="8058">
          <cell r="A8058" t="str">
            <v>40.387.656/0001-23</v>
          </cell>
        </row>
        <row r="8059">
          <cell r="A8059" t="str">
            <v>40.389.603/0001-41</v>
          </cell>
        </row>
        <row r="8060">
          <cell r="A8060" t="str">
            <v>40.401.606/0001-53</v>
          </cell>
        </row>
        <row r="8061">
          <cell r="A8061" t="str">
            <v>40.402.471/0001-40</v>
          </cell>
        </row>
        <row r="8062">
          <cell r="A8062" t="str">
            <v>40.409.666/0001-12</v>
          </cell>
        </row>
        <row r="8063">
          <cell r="A8063" t="str">
            <v>40.416.489/0001-00</v>
          </cell>
        </row>
        <row r="8064">
          <cell r="A8064" t="str">
            <v>40.422.537/0001-64</v>
          </cell>
        </row>
        <row r="8065">
          <cell r="A8065" t="str">
            <v>40.430.217/0001-56</v>
          </cell>
        </row>
        <row r="8066">
          <cell r="A8066" t="str">
            <v>40.432.544/0001-47</v>
          </cell>
        </row>
        <row r="8067">
          <cell r="A8067" t="str">
            <v>40.432.544/0043-04</v>
          </cell>
        </row>
        <row r="8068">
          <cell r="A8068" t="str">
            <v>40.432.544/0062-69</v>
          </cell>
        </row>
        <row r="8069">
          <cell r="A8069" t="str">
            <v>40.432.544/0081-21</v>
          </cell>
        </row>
        <row r="8070">
          <cell r="A8070" t="str">
            <v>40.435.398/0001-03</v>
          </cell>
        </row>
        <row r="8071">
          <cell r="A8071" t="str">
            <v>40.441.073/0001-33</v>
          </cell>
        </row>
        <row r="8072">
          <cell r="A8072" t="str">
            <v>40.445.587/0001-67</v>
          </cell>
        </row>
        <row r="8073">
          <cell r="A8073" t="str">
            <v>40.449.704/0001-60</v>
          </cell>
        </row>
        <row r="8074">
          <cell r="A8074" t="str">
            <v>40.449.738/0001-55</v>
          </cell>
        </row>
        <row r="8075">
          <cell r="A8075" t="str">
            <v>40.452.005/0001-70</v>
          </cell>
        </row>
        <row r="8076">
          <cell r="A8076" t="str">
            <v>40.452.682/0001-98</v>
          </cell>
        </row>
        <row r="8077">
          <cell r="A8077" t="str">
            <v>40.453.417/0001-24</v>
          </cell>
        </row>
        <row r="8078">
          <cell r="A8078" t="str">
            <v>40.453.862/0001-94</v>
          </cell>
        </row>
        <row r="8079">
          <cell r="A8079" t="str">
            <v>40.530.602/0002-56</v>
          </cell>
        </row>
        <row r="8080">
          <cell r="A8080" t="str">
            <v>40.572.315/0001-28</v>
          </cell>
        </row>
        <row r="8081">
          <cell r="A8081" t="str">
            <v>40.766.826/0001-80</v>
          </cell>
        </row>
        <row r="8082">
          <cell r="A8082" t="str">
            <v>40.778.342/0001-51</v>
          </cell>
        </row>
        <row r="8083">
          <cell r="A8083" t="str">
            <v>40.780.702/0001-50</v>
          </cell>
        </row>
        <row r="8084">
          <cell r="A8084" t="str">
            <v>40.802.167/0012-43</v>
          </cell>
        </row>
        <row r="8085">
          <cell r="A8085" t="str">
            <v>40.805.822/0002-45</v>
          </cell>
        </row>
        <row r="8086">
          <cell r="A8086" t="str">
            <v>40.830.572/0001-12</v>
          </cell>
        </row>
        <row r="8087">
          <cell r="A8087" t="str">
            <v>40.832.636/0002-03</v>
          </cell>
        </row>
        <row r="8088">
          <cell r="A8088" t="str">
            <v>40.835.902/0001-62</v>
          </cell>
        </row>
        <row r="8089">
          <cell r="A8089" t="str">
            <v>40.849.697/0001-94</v>
          </cell>
        </row>
        <row r="8090">
          <cell r="A8090" t="str">
            <v>40.858.433/0001-05</v>
          </cell>
        </row>
        <row r="8091">
          <cell r="A8091" t="str">
            <v>40.868.937/0001-06</v>
          </cell>
        </row>
        <row r="8092">
          <cell r="A8092" t="str">
            <v>40.869.463/0001-09</v>
          </cell>
        </row>
        <row r="8093">
          <cell r="A8093" t="str">
            <v>40.870.248/0001-28</v>
          </cell>
        </row>
        <row r="8094">
          <cell r="A8094" t="str">
            <v>40.880.882/0001-41</v>
          </cell>
        </row>
        <row r="8095">
          <cell r="A8095" t="str">
            <v>40.882.060/0001-08</v>
          </cell>
        </row>
        <row r="8096">
          <cell r="A8096" t="str">
            <v>40.883.233/0001-02</v>
          </cell>
        </row>
        <row r="8097">
          <cell r="A8097" t="str">
            <v>40.887.960/0001-30</v>
          </cell>
        </row>
        <row r="8098">
          <cell r="A8098" t="str">
            <v>40.892.101/0001-39</v>
          </cell>
        </row>
        <row r="8099">
          <cell r="A8099" t="str">
            <v>40.892.127/0001-87</v>
          </cell>
        </row>
        <row r="8100">
          <cell r="A8100" t="str">
            <v>40.909.459/0002-08</v>
          </cell>
        </row>
        <row r="8101">
          <cell r="A8101" t="str">
            <v>40.928.053/0001-91</v>
          </cell>
        </row>
        <row r="8102">
          <cell r="A8102" t="str">
            <v xml:space="preserve">402.679.971-91    </v>
          </cell>
        </row>
        <row r="8103">
          <cell r="A8103" t="str">
            <v>41.019.936/0001-41</v>
          </cell>
        </row>
        <row r="8104">
          <cell r="A8104" t="str">
            <v>41.023.755/0001-99</v>
          </cell>
        </row>
        <row r="8105">
          <cell r="A8105" t="str">
            <v>41.025.917/0001-28</v>
          </cell>
        </row>
        <row r="8106">
          <cell r="A8106" t="str">
            <v>41.029.125/0002-02</v>
          </cell>
        </row>
        <row r="8107">
          <cell r="A8107" t="str">
            <v>41.043.761/0001-08</v>
          </cell>
        </row>
        <row r="8108">
          <cell r="A8108" t="str">
            <v>41.057.399/0003-96</v>
          </cell>
        </row>
        <row r="8109">
          <cell r="A8109" t="str">
            <v>41.057.571/0001-40</v>
          </cell>
        </row>
        <row r="8110">
          <cell r="A8110" t="str">
            <v>41.064.254/0001-50</v>
          </cell>
        </row>
        <row r="8111">
          <cell r="A8111" t="str">
            <v>41.081.134/0001-61</v>
          </cell>
        </row>
        <row r="8112">
          <cell r="A8112" t="str">
            <v>41.086.893/0001-17</v>
          </cell>
        </row>
        <row r="8113">
          <cell r="A8113" t="str">
            <v>41.088.287/0001-30</v>
          </cell>
        </row>
        <row r="8114">
          <cell r="A8114" t="str">
            <v>41.093.055/0001-70</v>
          </cell>
        </row>
        <row r="8115">
          <cell r="A8115" t="str">
            <v>41.095.084/0001-71</v>
          </cell>
        </row>
        <row r="8116">
          <cell r="A8116" t="str">
            <v>41.096.520/0001-27</v>
          </cell>
        </row>
        <row r="8117">
          <cell r="A8117" t="str">
            <v>41.097.379/0001-87</v>
          </cell>
        </row>
        <row r="8118">
          <cell r="A8118" t="str">
            <v>41.105.859/0001-42</v>
          </cell>
        </row>
        <row r="8119">
          <cell r="A8119" t="str">
            <v>41.106.865/0001-14</v>
          </cell>
        </row>
        <row r="8120">
          <cell r="A8120" t="str">
            <v>41.159.567/0001-92</v>
          </cell>
        </row>
        <row r="8121">
          <cell r="A8121" t="str">
            <v>41.233.297/0001-12</v>
          </cell>
        </row>
        <row r="8122">
          <cell r="A8122" t="str">
            <v>41.245.796/0001-20</v>
          </cell>
        </row>
        <row r="8123">
          <cell r="A8123" t="str">
            <v>41.246.125/0001-83</v>
          </cell>
        </row>
        <row r="8124">
          <cell r="A8124" t="str">
            <v>41.249.111/0001-13</v>
          </cell>
        </row>
        <row r="8125">
          <cell r="A8125" t="str">
            <v>41.277.880/0001-25</v>
          </cell>
        </row>
        <row r="8126">
          <cell r="A8126" t="str">
            <v>41.296.898/0001-74</v>
          </cell>
        </row>
        <row r="8127">
          <cell r="A8127" t="str">
            <v>41.330.861/0001-15</v>
          </cell>
        </row>
        <row r="8128">
          <cell r="A8128" t="str">
            <v>41.392.309/0001-51</v>
          </cell>
        </row>
        <row r="8129">
          <cell r="A8129" t="str">
            <v>41.413.543/0001-18</v>
          </cell>
        </row>
        <row r="8130">
          <cell r="A8130" t="str">
            <v>41.424.276/0001-84</v>
          </cell>
        </row>
        <row r="8131">
          <cell r="A8131" t="str">
            <v>41.436.015/0001-84</v>
          </cell>
        </row>
        <row r="8132">
          <cell r="A8132" t="str">
            <v>41.452.442/0001-56</v>
          </cell>
        </row>
        <row r="8133">
          <cell r="A8133" t="str">
            <v>41.528.266/0001-99</v>
          </cell>
        </row>
        <row r="8134">
          <cell r="A8134" t="str">
            <v>41.533.837/0001-83</v>
          </cell>
        </row>
        <row r="8135">
          <cell r="A8135" t="str">
            <v>41.550.112/0029-02</v>
          </cell>
        </row>
        <row r="8136">
          <cell r="A8136" t="str">
            <v>41.550.112/0030-38</v>
          </cell>
        </row>
        <row r="8137">
          <cell r="A8137" t="str">
            <v>41.551.631/0001-86</v>
          </cell>
        </row>
        <row r="8138">
          <cell r="A8138" t="str">
            <v>41.552.886/0001-63</v>
          </cell>
        </row>
        <row r="8139">
          <cell r="A8139" t="str">
            <v>41.562.331/0001-00</v>
          </cell>
        </row>
        <row r="8140">
          <cell r="A8140" t="str">
            <v>41.569.062/0001-04</v>
          </cell>
        </row>
        <row r="8141">
          <cell r="A8141" t="str">
            <v>41.594.714/0001-52</v>
          </cell>
        </row>
        <row r="8142">
          <cell r="A8142" t="str">
            <v>41.630.401/0001-02</v>
          </cell>
        </row>
        <row r="8143">
          <cell r="A8143" t="str">
            <v>41.635.335/0001-63</v>
          </cell>
        </row>
        <row r="8144">
          <cell r="A8144" t="str">
            <v>41.639.659/0001-70</v>
          </cell>
        </row>
        <row r="8145">
          <cell r="A8145" t="str">
            <v>41.654.740/0001-29</v>
          </cell>
        </row>
        <row r="8146">
          <cell r="A8146" t="str">
            <v>41.676.545/0002-80</v>
          </cell>
        </row>
        <row r="8147">
          <cell r="A8147" t="str">
            <v>41.739.244/0001-78</v>
          </cell>
        </row>
        <row r="8148">
          <cell r="A8148" t="str">
            <v>41.938.259/0001-65</v>
          </cell>
        </row>
        <row r="8149">
          <cell r="A8149" t="str">
            <v>41.938.408/0001-96</v>
          </cell>
        </row>
        <row r="8150">
          <cell r="A8150" t="str">
            <v>41.985.011/0001-55</v>
          </cell>
        </row>
        <row r="8151">
          <cell r="A8151" t="str">
            <v xml:space="preserve">412.552.247-20    </v>
          </cell>
        </row>
        <row r="8152">
          <cell r="A8152" t="str">
            <v xml:space="preserve">415.980.247-87    </v>
          </cell>
        </row>
        <row r="8153">
          <cell r="A8153" t="str">
            <v xml:space="preserve">416.912.294-15    </v>
          </cell>
        </row>
        <row r="8154">
          <cell r="A8154" t="str">
            <v>42.013.276/0001-54</v>
          </cell>
        </row>
        <row r="8155">
          <cell r="A8155" t="str">
            <v>42.018.846/0001-07</v>
          </cell>
        </row>
        <row r="8156">
          <cell r="A8156" t="str">
            <v>42.018.846/0002-80</v>
          </cell>
        </row>
        <row r="8157">
          <cell r="A8157" t="str">
            <v>42.100.248/0001-74</v>
          </cell>
        </row>
        <row r="8158">
          <cell r="A8158" t="str">
            <v>42.101.436/0001-17</v>
          </cell>
        </row>
        <row r="8159">
          <cell r="A8159" t="str">
            <v>42.101.436/0005-40</v>
          </cell>
        </row>
        <row r="8160">
          <cell r="A8160" t="str">
            <v>42.108.647/0001-81</v>
          </cell>
        </row>
        <row r="8161">
          <cell r="A8161" t="str">
            <v>42.112.474/0001-75</v>
          </cell>
        </row>
        <row r="8162">
          <cell r="A8162" t="str">
            <v>42.114.611/0002-91</v>
          </cell>
        </row>
        <row r="8163">
          <cell r="A8163" t="str">
            <v>42.116.400/0001-07</v>
          </cell>
        </row>
        <row r="8164">
          <cell r="A8164" t="str">
            <v>42.116.400/0002-98</v>
          </cell>
        </row>
        <row r="8165">
          <cell r="A8165" t="str">
            <v>42.123.208/0001-48</v>
          </cell>
        </row>
        <row r="8166">
          <cell r="A8166" t="str">
            <v>42.137.679/0001-05</v>
          </cell>
        </row>
        <row r="8167">
          <cell r="A8167" t="str">
            <v>42.146.621/0001-28</v>
          </cell>
        </row>
        <row r="8168">
          <cell r="A8168" t="str">
            <v>42.159.970/0001-84</v>
          </cell>
        </row>
        <row r="8169">
          <cell r="A8169" t="str">
            <v>42.161.257/0001-75</v>
          </cell>
        </row>
        <row r="8170">
          <cell r="A8170" t="str">
            <v>42.163.485/0001-84</v>
          </cell>
        </row>
        <row r="8171">
          <cell r="A8171" t="str">
            <v>42.163.881/0001-01</v>
          </cell>
        </row>
        <row r="8172">
          <cell r="A8172" t="str">
            <v>42.168.989/0001-97</v>
          </cell>
        </row>
        <row r="8173">
          <cell r="A8173" t="str">
            <v>42.169.003/0001-01</v>
          </cell>
        </row>
        <row r="8174">
          <cell r="A8174" t="str">
            <v>42.189.050/0009-66</v>
          </cell>
        </row>
        <row r="8175">
          <cell r="A8175" t="str">
            <v>42.192.237/0001-61</v>
          </cell>
        </row>
        <row r="8176">
          <cell r="A8176" t="str">
            <v>42.196.964/0001-05</v>
          </cell>
        </row>
        <row r="8177">
          <cell r="A8177" t="str">
            <v>42.198.358/0001-10</v>
          </cell>
        </row>
        <row r="8178">
          <cell r="A8178" t="str">
            <v>42.202.622/0001-42</v>
          </cell>
        </row>
        <row r="8179">
          <cell r="A8179" t="str">
            <v>42.202.705/0001-31</v>
          </cell>
        </row>
        <row r="8180">
          <cell r="A8180" t="str">
            <v>42.204.644/0001-41</v>
          </cell>
        </row>
        <row r="8181">
          <cell r="A8181" t="str">
            <v>42.213.702/0001-01</v>
          </cell>
        </row>
        <row r="8182">
          <cell r="A8182" t="str">
            <v>42.243.063/0001-19</v>
          </cell>
        </row>
        <row r="8183">
          <cell r="A8183" t="str">
            <v>42.253.518/0001-87</v>
          </cell>
        </row>
        <row r="8184">
          <cell r="A8184" t="str">
            <v>42.257.618/0001-81</v>
          </cell>
        </row>
        <row r="8185">
          <cell r="A8185" t="str">
            <v>42.263.210/0001-12</v>
          </cell>
        </row>
        <row r="8186">
          <cell r="A8186" t="str">
            <v>42.270.058/0001-03</v>
          </cell>
        </row>
        <row r="8187">
          <cell r="A8187" t="str">
            <v>42.281.485/0001-89</v>
          </cell>
        </row>
        <row r="8188">
          <cell r="A8188" t="str">
            <v>42.288.563/0001-77</v>
          </cell>
        </row>
        <row r="8189">
          <cell r="A8189" t="str">
            <v>42.292.292/0003-95</v>
          </cell>
        </row>
        <row r="8190">
          <cell r="A8190" t="str">
            <v>42.299.263/0001-93</v>
          </cell>
        </row>
        <row r="8191">
          <cell r="A8191" t="str">
            <v>42.300.160/0001-04</v>
          </cell>
        </row>
        <row r="8192">
          <cell r="A8192" t="str">
            <v>42.307.884/0001-71</v>
          </cell>
        </row>
        <row r="8193">
          <cell r="A8193" t="str">
            <v>42.310.177/0061-75</v>
          </cell>
        </row>
        <row r="8194">
          <cell r="A8194" t="str">
            <v>42.314.534/0001-32</v>
          </cell>
        </row>
        <row r="8195">
          <cell r="A8195" t="str">
            <v>42.329.995/0001-89</v>
          </cell>
        </row>
        <row r="8196">
          <cell r="A8196" t="str">
            <v>42.332.023/0001-43</v>
          </cell>
        </row>
        <row r="8197">
          <cell r="A8197" t="str">
            <v>42.335.141/0001-05</v>
          </cell>
        </row>
        <row r="8198">
          <cell r="A8198" t="str">
            <v>42.338.517/0001-35</v>
          </cell>
        </row>
        <row r="8199">
          <cell r="A8199" t="str">
            <v>42.338.707/0016-39</v>
          </cell>
        </row>
        <row r="8200">
          <cell r="A8200" t="str">
            <v>42.340.935/0001-67</v>
          </cell>
        </row>
        <row r="8201">
          <cell r="A8201" t="str">
            <v>42.345.074/0001-00</v>
          </cell>
        </row>
        <row r="8202">
          <cell r="A8202" t="str">
            <v>42.348.912/0001-07</v>
          </cell>
        </row>
        <row r="8203">
          <cell r="A8203" t="str">
            <v>42.382.002/0001-32</v>
          </cell>
        </row>
        <row r="8204">
          <cell r="A8204" t="str">
            <v>42.391.599/0001-81</v>
          </cell>
        </row>
        <row r="8205">
          <cell r="A8205" t="str">
            <v>42.4.0.39./797--91</v>
          </cell>
        </row>
        <row r="8206">
          <cell r="A8206" t="str">
            <v>42.402.750/0001-30</v>
          </cell>
        </row>
        <row r="8207">
          <cell r="A8207" t="str">
            <v>42.415.810/0001-59</v>
          </cell>
        </row>
        <row r="8208">
          <cell r="A8208" t="str">
            <v>42.417.493/0001-00</v>
          </cell>
        </row>
        <row r="8209">
          <cell r="A8209" t="str">
            <v>42.418.533/0001-38</v>
          </cell>
        </row>
        <row r="8210">
          <cell r="A8210" t="str">
            <v>42.420.539/0001-40</v>
          </cell>
        </row>
        <row r="8211">
          <cell r="A8211" t="str">
            <v>42.433.698/0001-89</v>
          </cell>
        </row>
        <row r="8212">
          <cell r="A8212" t="str">
            <v>42.434.985/0001-03</v>
          </cell>
        </row>
        <row r="8213">
          <cell r="A8213" t="str">
            <v>42.438.655/0001-96</v>
          </cell>
        </row>
        <row r="8214">
          <cell r="A8214" t="str">
            <v>42.443.531/0001-07</v>
          </cell>
        </row>
        <row r="8215">
          <cell r="A8215" t="str">
            <v>42.449.017/0001-70</v>
          </cell>
        </row>
        <row r="8216">
          <cell r="A8216" t="str">
            <v>42.458.257/0001-31</v>
          </cell>
        </row>
        <row r="8217">
          <cell r="A8217" t="str">
            <v>42.462.242/0001-47</v>
          </cell>
        </row>
        <row r="8218">
          <cell r="A8218" t="str">
            <v>42.464.479/0001-67</v>
          </cell>
        </row>
        <row r="8219">
          <cell r="A8219" t="str">
            <v>42.470.088/0001-55</v>
          </cell>
        </row>
        <row r="8220">
          <cell r="A8220" t="str">
            <v>42.472.431/0001-09</v>
          </cell>
        </row>
        <row r="8221">
          <cell r="A8221" t="str">
            <v>42.477.992/0001-92</v>
          </cell>
        </row>
        <row r="8222">
          <cell r="A8222" t="str">
            <v>42.478.438/0001-20</v>
          </cell>
        </row>
        <row r="8223">
          <cell r="A8223" t="str">
            <v>42.480.285/0001-55</v>
          </cell>
        </row>
        <row r="8224">
          <cell r="A8224" t="str">
            <v>42.493.940/0002-90</v>
          </cell>
        </row>
        <row r="8225">
          <cell r="A8225" t="str">
            <v>42.493.940/0004-52</v>
          </cell>
        </row>
        <row r="8226">
          <cell r="A8226" t="str">
            <v>42.493.940/0010-09</v>
          </cell>
        </row>
        <row r="8227">
          <cell r="A8227" t="str">
            <v>42.500.298/0001-49</v>
          </cell>
        </row>
        <row r="8228">
          <cell r="A8228" t="str">
            <v>42.502.203/0001-26</v>
          </cell>
        </row>
        <row r="8229">
          <cell r="A8229" t="str">
            <v>42.519.157/0001-78</v>
          </cell>
        </row>
        <row r="8230">
          <cell r="A8230" t="str">
            <v>42.526.996/0001-13</v>
          </cell>
        </row>
        <row r="8231">
          <cell r="A8231" t="str">
            <v>42.527.200/0001-47</v>
          </cell>
        </row>
        <row r="8232">
          <cell r="A8232" t="str">
            <v>42.533.042/0001-38</v>
          </cell>
        </row>
        <row r="8233">
          <cell r="A8233" t="str">
            <v>42.538.215/0001-00</v>
          </cell>
        </row>
        <row r="8234">
          <cell r="A8234" t="str">
            <v>42.545.475/0006-18</v>
          </cell>
        </row>
        <row r="8235">
          <cell r="A8235" t="str">
            <v>42.546.291/0001-68</v>
          </cell>
        </row>
        <row r="8236">
          <cell r="A8236" t="str">
            <v>42.558.361/0001-06</v>
          </cell>
        </row>
        <row r="8237">
          <cell r="A8237" t="str">
            <v>42.561.167/0001-71</v>
          </cell>
        </row>
        <row r="8238">
          <cell r="A8238" t="str">
            <v>42.563.650/0001-95</v>
          </cell>
        </row>
        <row r="8239">
          <cell r="A8239" t="str">
            <v>42.564.609/0001-33</v>
          </cell>
        </row>
        <row r="8240">
          <cell r="A8240" t="str">
            <v>42.584.839/0001-64</v>
          </cell>
        </row>
        <row r="8241">
          <cell r="A8241" t="str">
            <v>42.588.871/0001-18</v>
          </cell>
        </row>
        <row r="8242">
          <cell r="A8242" t="str">
            <v>42.589.804/0001-18</v>
          </cell>
        </row>
        <row r="8243">
          <cell r="A8243" t="str">
            <v>42.590.893/0001-12</v>
          </cell>
        </row>
        <row r="8244">
          <cell r="A8244" t="str">
            <v>42.6.1.47./167--15</v>
          </cell>
        </row>
        <row r="8245">
          <cell r="A8245" t="str">
            <v>42.604.694/0001-16</v>
          </cell>
        </row>
        <row r="8246">
          <cell r="A8246" t="str">
            <v>42.610.477/0001-39</v>
          </cell>
        </row>
        <row r="8247">
          <cell r="A8247" t="str">
            <v>42.615.351/0001-57</v>
          </cell>
        </row>
        <row r="8248">
          <cell r="A8248" t="str">
            <v>42.798.603/0001-20</v>
          </cell>
        </row>
        <row r="8249">
          <cell r="A8249" t="str">
            <v>42.805.853/0001-40</v>
          </cell>
        </row>
        <row r="8250">
          <cell r="A8250" t="str">
            <v>42.9.6.43./777--15</v>
          </cell>
        </row>
        <row r="8251">
          <cell r="A8251" t="str">
            <v>42.9.7.83./437--53</v>
          </cell>
        </row>
        <row r="8252">
          <cell r="A8252" t="str">
            <v>42.941.328/0001-52</v>
          </cell>
        </row>
        <row r="8253">
          <cell r="A8253" t="str">
            <v xml:space="preserve">429.643.777-15    </v>
          </cell>
        </row>
        <row r="8254">
          <cell r="A8254" t="str">
            <v>43.017.532/0001-44</v>
          </cell>
        </row>
        <row r="8255">
          <cell r="A8255" t="str">
            <v>43.025.774/0002-60</v>
          </cell>
        </row>
        <row r="8256">
          <cell r="A8256" t="str">
            <v>43.047.984/0001-79</v>
          </cell>
        </row>
        <row r="8257">
          <cell r="A8257" t="str">
            <v>43.073.873/0003-07</v>
          </cell>
        </row>
        <row r="8258">
          <cell r="A8258" t="str">
            <v>43.077.528/0001-71</v>
          </cell>
        </row>
        <row r="8259">
          <cell r="A8259" t="str">
            <v>43.106.061/0001-40</v>
          </cell>
        </row>
        <row r="8260">
          <cell r="A8260" t="str">
            <v>43.163.310/0001-30</v>
          </cell>
        </row>
        <row r="8261">
          <cell r="A8261" t="str">
            <v>43.217.850/0001-59</v>
          </cell>
        </row>
        <row r="8262">
          <cell r="A8262" t="str">
            <v>43.217.850/0003-10</v>
          </cell>
        </row>
        <row r="8263">
          <cell r="A8263" t="str">
            <v>43.225.192/0005-70</v>
          </cell>
        </row>
        <row r="8264">
          <cell r="A8264" t="str">
            <v>43.225.192/0006-51</v>
          </cell>
        </row>
        <row r="8265">
          <cell r="A8265" t="str">
            <v>43.229.327/0001-42</v>
          </cell>
        </row>
        <row r="8266">
          <cell r="A8266" t="str">
            <v>43.235.001/0001-28</v>
          </cell>
        </row>
        <row r="8267">
          <cell r="A8267" t="str">
            <v>43.238.138/0001-36</v>
          </cell>
        </row>
        <row r="8268">
          <cell r="A8268" t="str">
            <v>43.283.811/0006-64</v>
          </cell>
        </row>
        <row r="8269">
          <cell r="A8269" t="str">
            <v>43.283.811/0008-26</v>
          </cell>
        </row>
        <row r="8270">
          <cell r="A8270" t="str">
            <v>43.283.811/0016-36</v>
          </cell>
        </row>
        <row r="8271">
          <cell r="A8271" t="str">
            <v>43.283.811/0018-06</v>
          </cell>
        </row>
        <row r="8272">
          <cell r="A8272" t="str">
            <v>43.283.811/0019-89</v>
          </cell>
        </row>
        <row r="8273">
          <cell r="A8273" t="str">
            <v>43.283.811/0020-12</v>
          </cell>
        </row>
        <row r="8274">
          <cell r="A8274" t="str">
            <v>43.283.811/0028-70</v>
          </cell>
        </row>
        <row r="8275">
          <cell r="A8275" t="str">
            <v>43.283.811/0041-47</v>
          </cell>
        </row>
        <row r="8276">
          <cell r="A8276" t="str">
            <v>43.289.131/0001-43</v>
          </cell>
        </row>
        <row r="8277">
          <cell r="A8277" t="str">
            <v>43.322.858/0002-66</v>
          </cell>
        </row>
        <row r="8278">
          <cell r="A8278" t="str">
            <v>43.344.779/0001-75</v>
          </cell>
        </row>
        <row r="8279">
          <cell r="A8279" t="str">
            <v>43.398.932/0001-47</v>
          </cell>
        </row>
        <row r="8280">
          <cell r="A8280" t="str">
            <v>43.427.517/0001-74</v>
          </cell>
        </row>
        <row r="8281">
          <cell r="A8281" t="str">
            <v>43.443.761/0008-05</v>
          </cell>
        </row>
        <row r="8282">
          <cell r="A8282" t="str">
            <v>43.443.761/0010-11</v>
          </cell>
        </row>
        <row r="8283">
          <cell r="A8283" t="str">
            <v>43.443.761/0021-74</v>
          </cell>
        </row>
        <row r="8284">
          <cell r="A8284" t="str">
            <v>43.443.761/0029-21</v>
          </cell>
        </row>
        <row r="8285">
          <cell r="A8285" t="str">
            <v>43.443.761/0031-46</v>
          </cell>
        </row>
        <row r="8286">
          <cell r="A8286" t="str">
            <v>43.443.761/0034-99</v>
          </cell>
        </row>
        <row r="8287">
          <cell r="A8287" t="str">
            <v>43.480.573/0001-72</v>
          </cell>
        </row>
        <row r="8288">
          <cell r="A8288" t="str">
            <v>43.481.787/0003-25</v>
          </cell>
        </row>
        <row r="8289">
          <cell r="A8289" t="str">
            <v>43.519.347/0001-58</v>
          </cell>
        </row>
        <row r="8290">
          <cell r="A8290" t="str">
            <v>43.525.419/0001-70</v>
          </cell>
        </row>
        <row r="8291">
          <cell r="A8291" t="str">
            <v>43.550.946/0003-04</v>
          </cell>
        </row>
        <row r="8292">
          <cell r="A8292" t="str">
            <v>43.566.686/0001-95</v>
          </cell>
        </row>
        <row r="8293">
          <cell r="A8293" t="str">
            <v>43.579.895/0001-73</v>
          </cell>
        </row>
        <row r="8294">
          <cell r="A8294" t="str">
            <v>43.588.821/0001-01</v>
          </cell>
        </row>
        <row r="8295">
          <cell r="A8295" t="str">
            <v>43.603.109/0001-26</v>
          </cell>
        </row>
        <row r="8296">
          <cell r="A8296" t="str">
            <v>43.648.971/0001-55</v>
          </cell>
        </row>
        <row r="8297">
          <cell r="A8297" t="str">
            <v>43.691.252/0001-17</v>
          </cell>
        </row>
        <row r="8298">
          <cell r="A8298" t="str">
            <v>43.708.379/0005-25</v>
          </cell>
        </row>
        <row r="8299">
          <cell r="A8299" t="str">
            <v>43.776.517/0001-80</v>
          </cell>
        </row>
        <row r="8300">
          <cell r="A8300" t="str">
            <v>43.816.990/0001-43</v>
          </cell>
        </row>
        <row r="8301">
          <cell r="A8301" t="str">
            <v>43.821.040/0001-07</v>
          </cell>
        </row>
        <row r="8302">
          <cell r="A8302" t="str">
            <v>43.830.462/0001-49</v>
          </cell>
        </row>
        <row r="8303">
          <cell r="A8303" t="str">
            <v>43.876.960/0001-22</v>
          </cell>
        </row>
        <row r="8304">
          <cell r="A8304" t="str">
            <v>43.876.960/0005-56</v>
          </cell>
        </row>
        <row r="8305">
          <cell r="A8305" t="str">
            <v>43.876.960/0007-18</v>
          </cell>
        </row>
        <row r="8306">
          <cell r="A8306" t="str">
            <v>43.880.731/0001-81</v>
          </cell>
        </row>
        <row r="8307">
          <cell r="A8307" t="str">
            <v>43.919.968/0001-29</v>
          </cell>
        </row>
        <row r="8308">
          <cell r="A8308" t="str">
            <v>43.919.968/0009-86</v>
          </cell>
        </row>
        <row r="8309">
          <cell r="A8309" t="str">
            <v>43.939.271/0001-10</v>
          </cell>
        </row>
        <row r="8310">
          <cell r="A8310" t="str">
            <v>43.942.598/0001-40</v>
          </cell>
        </row>
        <row r="8311">
          <cell r="A8311" t="str">
            <v>43.944.131/0001-30</v>
          </cell>
        </row>
        <row r="8312">
          <cell r="A8312" t="str">
            <v>43.998.509/0005-01</v>
          </cell>
        </row>
        <row r="8313">
          <cell r="A8313" t="str">
            <v>43.998.509/0007-73</v>
          </cell>
        </row>
        <row r="8314">
          <cell r="A8314" t="str">
            <v>43.998.509/0008-54</v>
          </cell>
        </row>
        <row r="8315">
          <cell r="A8315" t="str">
            <v>43.998.509/0010-79</v>
          </cell>
        </row>
        <row r="8316">
          <cell r="A8316" t="str">
            <v>43.998.509/0021-21</v>
          </cell>
        </row>
        <row r="8317">
          <cell r="A8317" t="str">
            <v>44.006.245/0001-00</v>
          </cell>
        </row>
        <row r="8318">
          <cell r="A8318" t="str">
            <v>44.020.998/0001-61</v>
          </cell>
        </row>
        <row r="8319">
          <cell r="A8319" t="str">
            <v>44.061.083/0001-02</v>
          </cell>
        </row>
        <row r="8320">
          <cell r="A8320" t="str">
            <v>44.181.634/0001-63</v>
          </cell>
        </row>
        <row r="8321">
          <cell r="A8321" t="str">
            <v>44.184.182/0001-73</v>
          </cell>
        </row>
        <row r="8322">
          <cell r="A8322" t="str">
            <v>44.191.880/0001-04</v>
          </cell>
        </row>
        <row r="8323">
          <cell r="A8323" t="str">
            <v>44.216.844/0001-40</v>
          </cell>
        </row>
        <row r="8324">
          <cell r="A8324" t="str">
            <v>44.239.135/0001-80</v>
          </cell>
        </row>
        <row r="8325">
          <cell r="A8325" t="str">
            <v>44.3.6.63./457--49</v>
          </cell>
        </row>
        <row r="8326">
          <cell r="A8326" t="str">
            <v>44.302.875/0001-13</v>
          </cell>
        </row>
        <row r="8327">
          <cell r="A8327" t="str">
            <v>44.306.843/0001-96</v>
          </cell>
        </row>
        <row r="8328">
          <cell r="A8328" t="str">
            <v>44.393.825/0001-99</v>
          </cell>
        </row>
        <row r="8329">
          <cell r="A8329" t="str">
            <v>44.413.441/0001-90</v>
          </cell>
        </row>
        <row r="8330">
          <cell r="A8330" t="str">
            <v>44.471.407/0001-72</v>
          </cell>
        </row>
        <row r="8331">
          <cell r="A8331" t="str">
            <v>44.510.808/0001-94</v>
          </cell>
        </row>
        <row r="8332">
          <cell r="A8332" t="str">
            <v>44.586.964/0001-39</v>
          </cell>
        </row>
        <row r="8333">
          <cell r="A8333" t="str">
            <v>44.623.163/0001-04</v>
          </cell>
        </row>
        <row r="8334">
          <cell r="A8334" t="str">
            <v>44.629.707/0001-37</v>
          </cell>
        </row>
        <row r="8335">
          <cell r="A8335" t="str">
            <v>44.676.633/0001-90</v>
          </cell>
        </row>
        <row r="8336">
          <cell r="A8336" t="str">
            <v>44.743.565/0001-34</v>
          </cell>
        </row>
        <row r="8337">
          <cell r="A8337" t="str">
            <v>44.759.520/0001-58</v>
          </cell>
        </row>
        <row r="8338">
          <cell r="A8338" t="str">
            <v>44.772.937/0002-31</v>
          </cell>
        </row>
        <row r="8339">
          <cell r="A8339" t="str">
            <v>44.777.951/0001-47</v>
          </cell>
        </row>
        <row r="8340">
          <cell r="A8340" t="str">
            <v>44.8.6.22./377--20</v>
          </cell>
        </row>
        <row r="8341">
          <cell r="A8341" t="str">
            <v>44.900.629/0001-63</v>
          </cell>
        </row>
        <row r="8342">
          <cell r="A8342" t="str">
            <v xml:space="preserve">443.906.887-15    </v>
          </cell>
        </row>
        <row r="8343">
          <cell r="A8343" t="str">
            <v>45.092.632/0002-41</v>
          </cell>
        </row>
        <row r="8344">
          <cell r="A8344" t="str">
            <v>45.100.658/0001-03</v>
          </cell>
        </row>
        <row r="8345">
          <cell r="A8345" t="str">
            <v>45.110.319/0012-60</v>
          </cell>
        </row>
        <row r="8346">
          <cell r="A8346" t="str">
            <v>45.147.402/0001-51</v>
          </cell>
        </row>
        <row r="8347">
          <cell r="A8347" t="str">
            <v>45.171.923/0002-25</v>
          </cell>
        </row>
        <row r="8348">
          <cell r="A8348" t="str">
            <v>45.3.4.91./187--49</v>
          </cell>
        </row>
        <row r="8349">
          <cell r="A8349" t="str">
            <v>45.349.495/0001-05</v>
          </cell>
        </row>
        <row r="8350">
          <cell r="A8350" t="str">
            <v>45.358.967/0001-88</v>
          </cell>
        </row>
        <row r="8351">
          <cell r="A8351" t="str">
            <v>45.436.383/0001-83</v>
          </cell>
        </row>
        <row r="8352">
          <cell r="A8352" t="str">
            <v>45.543.915/0053-02</v>
          </cell>
        </row>
        <row r="8353">
          <cell r="A8353" t="str">
            <v>45.552.676/0001-26</v>
          </cell>
        </row>
        <row r="8354">
          <cell r="A8354" t="str">
            <v>45.564.804/0001-51</v>
          </cell>
        </row>
        <row r="8355">
          <cell r="A8355" t="str">
            <v>45.656.568/0001-01</v>
          </cell>
        </row>
        <row r="8356">
          <cell r="A8356" t="str">
            <v>45.668.464/0001-09</v>
          </cell>
        </row>
        <row r="8357">
          <cell r="A8357" t="str">
            <v>45.706.082/0001-22</v>
          </cell>
        </row>
        <row r="8358">
          <cell r="A8358" t="str">
            <v>45.721.370/0001-56</v>
          </cell>
        </row>
        <row r="8359">
          <cell r="A8359" t="str">
            <v>45.750.411/0001-32</v>
          </cell>
        </row>
        <row r="8360">
          <cell r="A8360" t="str">
            <v>45.828.654/0001-46</v>
          </cell>
        </row>
        <row r="8361">
          <cell r="A8361" t="str">
            <v>45.897.832/0001-90</v>
          </cell>
        </row>
        <row r="8362">
          <cell r="A8362" t="str">
            <v>45.985.371/0033-95</v>
          </cell>
        </row>
        <row r="8363">
          <cell r="A8363" t="str">
            <v>45.987.005/0090-63</v>
          </cell>
        </row>
        <row r="8364">
          <cell r="A8364" t="str">
            <v>45.987.005/0138-42</v>
          </cell>
        </row>
        <row r="8365">
          <cell r="A8365" t="str">
            <v>45.987.005/0160-00</v>
          </cell>
        </row>
        <row r="8366">
          <cell r="A8366" t="str">
            <v>45.987.005/0184-88</v>
          </cell>
        </row>
        <row r="8367">
          <cell r="A8367" t="str">
            <v>45.987.005/0206-28</v>
          </cell>
        </row>
        <row r="8368">
          <cell r="A8368" t="str">
            <v>45.987.005/0222-48</v>
          </cell>
        </row>
        <row r="8369">
          <cell r="A8369" t="str">
            <v>45.995.073/0001-07</v>
          </cell>
        </row>
        <row r="8370">
          <cell r="A8370" t="str">
            <v>46.014.635/0004-91</v>
          </cell>
        </row>
        <row r="8371">
          <cell r="A8371" t="str">
            <v>46.048.641/0001-17</v>
          </cell>
        </row>
        <row r="8372">
          <cell r="A8372" t="str">
            <v>46.050.464/0004-56</v>
          </cell>
        </row>
        <row r="8373">
          <cell r="A8373" t="str">
            <v>46.107.264/0001-40</v>
          </cell>
        </row>
        <row r="8374">
          <cell r="A8374" t="str">
            <v>46.114.088/0001-73</v>
          </cell>
        </row>
        <row r="8375">
          <cell r="A8375" t="str">
            <v>46.128.344/0001-81</v>
          </cell>
        </row>
        <row r="8376">
          <cell r="A8376" t="str">
            <v>46.151.130/0001-26</v>
          </cell>
        </row>
        <row r="8377">
          <cell r="A8377" t="str">
            <v>46.188.199/0001-24</v>
          </cell>
        </row>
        <row r="8378">
          <cell r="A8378" t="str">
            <v>46.231.320/0001-53</v>
          </cell>
        </row>
        <row r="8379">
          <cell r="A8379" t="str">
            <v>46.231.668/0001-40</v>
          </cell>
        </row>
        <row r="8380">
          <cell r="A8380" t="str">
            <v>46.244.919/0018-70</v>
          </cell>
        </row>
        <row r="8381">
          <cell r="A8381" t="str">
            <v>46.244.919/0027-60</v>
          </cell>
        </row>
        <row r="8382">
          <cell r="A8382" t="str">
            <v>46.244.919/0042-08</v>
          </cell>
        </row>
        <row r="8383">
          <cell r="A8383" t="str">
            <v>46.375.531/0001-60</v>
          </cell>
        </row>
        <row r="8384">
          <cell r="A8384" t="str">
            <v>46.392.585/0001-33</v>
          </cell>
        </row>
        <row r="8385">
          <cell r="A8385" t="str">
            <v>46.402.848/0001-48</v>
          </cell>
        </row>
        <row r="8386">
          <cell r="A8386" t="str">
            <v>46.450.714/0006-07</v>
          </cell>
        </row>
        <row r="8387">
          <cell r="A8387" t="str">
            <v>46.482.717/0001-18</v>
          </cell>
        </row>
        <row r="8388">
          <cell r="A8388" t="str">
            <v>46.516.308/0001-95</v>
          </cell>
        </row>
        <row r="8389">
          <cell r="A8389" t="str">
            <v>46.583.605/0001-53</v>
          </cell>
        </row>
        <row r="8390">
          <cell r="A8390" t="str">
            <v>46.760.864/0001-02</v>
          </cell>
        </row>
        <row r="8391">
          <cell r="A8391" t="str">
            <v>46.760.930/0001-44</v>
          </cell>
        </row>
        <row r="8392">
          <cell r="A8392" t="str">
            <v>46.795.282/0001-61</v>
          </cell>
        </row>
        <row r="8393">
          <cell r="A8393" t="str">
            <v>46.820.866/0001-40</v>
          </cell>
        </row>
        <row r="8394">
          <cell r="A8394" t="str">
            <v>46.856.951/0001-68</v>
          </cell>
        </row>
        <row r="8395">
          <cell r="A8395" t="str">
            <v>46.869.418/0001-30</v>
          </cell>
        </row>
        <row r="8396">
          <cell r="A8396" t="str">
            <v>46.889.200/0001-48</v>
          </cell>
        </row>
        <row r="8397">
          <cell r="A8397" t="str">
            <v>46.920.195/0001-99</v>
          </cell>
        </row>
        <row r="8398">
          <cell r="A8398" t="str">
            <v>47.096.581/0001-70</v>
          </cell>
        </row>
        <row r="8399">
          <cell r="A8399" t="str">
            <v>47.162.037/0001-80</v>
          </cell>
        </row>
        <row r="8400">
          <cell r="A8400" t="str">
            <v>47.178.942/0001-28</v>
          </cell>
        </row>
        <row r="8401">
          <cell r="A8401" t="str">
            <v>47.208.368/0001-03</v>
          </cell>
        </row>
        <row r="8402">
          <cell r="A8402" t="str">
            <v>47.235.049/0001-97</v>
          </cell>
        </row>
        <row r="8403">
          <cell r="A8403" t="str">
            <v>47.275.060/0001-80</v>
          </cell>
        </row>
        <row r="8404">
          <cell r="A8404" t="str">
            <v>47.300.629/0001-10</v>
          </cell>
        </row>
        <row r="8405">
          <cell r="A8405" t="str">
            <v>47.348.180/0001-60</v>
          </cell>
        </row>
        <row r="8406">
          <cell r="A8406" t="str">
            <v>47.350.335/0001-01</v>
          </cell>
        </row>
        <row r="8407">
          <cell r="A8407" t="str">
            <v>47.351.655/0001-78</v>
          </cell>
        </row>
        <row r="8408">
          <cell r="A8408" t="str">
            <v>47.389.879/0001-79</v>
          </cell>
        </row>
        <row r="8409">
          <cell r="A8409" t="str">
            <v>47.400.817/0001-10</v>
          </cell>
        </row>
        <row r="8410">
          <cell r="A8410" t="str">
            <v>47.422.373/0001-14</v>
          </cell>
        </row>
        <row r="8411">
          <cell r="A8411" t="str">
            <v>47.427.539/0001-95</v>
          </cell>
        </row>
        <row r="8412">
          <cell r="A8412" t="str">
            <v>47.458.229/0001-38</v>
          </cell>
        </row>
        <row r="8413">
          <cell r="A8413" t="str">
            <v>47.488.093/0001-09</v>
          </cell>
        </row>
        <row r="8414">
          <cell r="A8414" t="str">
            <v>47.508.411/0952-70</v>
          </cell>
        </row>
        <row r="8415">
          <cell r="A8415" t="str">
            <v>47.524.913/0001-70</v>
          </cell>
        </row>
        <row r="8416">
          <cell r="A8416" t="str">
            <v>47.586.383/0006-08</v>
          </cell>
        </row>
        <row r="8417">
          <cell r="A8417" t="str">
            <v>47.6.1.92./107--25</v>
          </cell>
        </row>
        <row r="8418">
          <cell r="A8418" t="str">
            <v>47.631.239/0001-23</v>
          </cell>
        </row>
        <row r="8419">
          <cell r="A8419" t="str">
            <v>47.658.356/0001-80</v>
          </cell>
        </row>
        <row r="8420">
          <cell r="A8420" t="str">
            <v>47.7.8.56./914--87</v>
          </cell>
        </row>
        <row r="8421">
          <cell r="A8421" t="str">
            <v>47.840.434/0001-63</v>
          </cell>
        </row>
        <row r="8422">
          <cell r="A8422" t="str">
            <v>47.865.670/0001-34</v>
          </cell>
        </row>
        <row r="8423">
          <cell r="A8423" t="str">
            <v>47.960.950/0106-07</v>
          </cell>
        </row>
        <row r="8424">
          <cell r="A8424" t="str">
            <v>47.967.229/0002-44</v>
          </cell>
        </row>
        <row r="8425">
          <cell r="A8425" t="str">
            <v>47.980.156/0001-40</v>
          </cell>
        </row>
        <row r="8426">
          <cell r="A8426" t="str">
            <v xml:space="preserve">473.093.697-34    </v>
          </cell>
        </row>
        <row r="8427">
          <cell r="A8427" t="str">
            <v xml:space="preserve">473.758.687-00    </v>
          </cell>
        </row>
        <row r="8428">
          <cell r="A8428" t="str">
            <v>48.155.162/0001-25</v>
          </cell>
        </row>
        <row r="8429">
          <cell r="A8429" t="str">
            <v>48.165.518/0001-01</v>
          </cell>
        </row>
        <row r="8430">
          <cell r="A8430" t="str">
            <v>48.173.223/0001-87</v>
          </cell>
        </row>
        <row r="8431">
          <cell r="A8431" t="str">
            <v>48.174.973/0001-73</v>
          </cell>
        </row>
        <row r="8432">
          <cell r="A8432" t="str">
            <v>48.218.317/0001-25</v>
          </cell>
        </row>
        <row r="8433">
          <cell r="A8433" t="str">
            <v>48.223.713/0001-40</v>
          </cell>
        </row>
        <row r="8434">
          <cell r="A8434" t="str">
            <v>48.298.061/0001-03</v>
          </cell>
        </row>
        <row r="8435">
          <cell r="A8435" t="str">
            <v>48.302.640/0005-06</v>
          </cell>
        </row>
        <row r="8436">
          <cell r="A8436" t="str">
            <v>48.302.640/0007-78</v>
          </cell>
        </row>
        <row r="8437">
          <cell r="A8437" t="str">
            <v>48.302.640/0009-30</v>
          </cell>
        </row>
        <row r="8438">
          <cell r="A8438" t="str">
            <v>48.302.640/0011-54</v>
          </cell>
        </row>
        <row r="8439">
          <cell r="A8439" t="str">
            <v>48.315.857/0001-27</v>
          </cell>
        </row>
        <row r="8440">
          <cell r="A8440" t="str">
            <v>48.325.989/0001-30</v>
          </cell>
        </row>
        <row r="8441">
          <cell r="A8441" t="str">
            <v>48.386.981/0001-83</v>
          </cell>
        </row>
        <row r="8442">
          <cell r="A8442" t="str">
            <v>48.500.938/0001-05</v>
          </cell>
        </row>
        <row r="8443">
          <cell r="A8443" t="str">
            <v>48.517.999/0001-77</v>
          </cell>
        </row>
        <row r="8444">
          <cell r="A8444" t="str">
            <v>48.539.407/0074-73</v>
          </cell>
        </row>
        <row r="8445">
          <cell r="A8445" t="str">
            <v>48.539.548/0001-30</v>
          </cell>
        </row>
        <row r="8446">
          <cell r="A8446" t="str">
            <v>48.540.421/0010-22</v>
          </cell>
        </row>
        <row r="8447">
          <cell r="A8447" t="str">
            <v>48.559.124/0001-38</v>
          </cell>
        </row>
        <row r="8448">
          <cell r="A8448" t="str">
            <v>48.581.565/0001-36</v>
          </cell>
        </row>
        <row r="8449">
          <cell r="A8449" t="str">
            <v>48.597.074/0001-83</v>
          </cell>
        </row>
        <row r="8450">
          <cell r="A8450" t="str">
            <v>48.632.939/0001-03</v>
          </cell>
        </row>
        <row r="8451">
          <cell r="A8451" t="str">
            <v>48.658.108/0001-00</v>
          </cell>
        </row>
        <row r="8452">
          <cell r="A8452" t="str">
            <v>48.675.623/0001-90</v>
          </cell>
        </row>
        <row r="8453">
          <cell r="A8453" t="str">
            <v>48.740.351/0004-08</v>
          </cell>
        </row>
        <row r="8454">
          <cell r="A8454" t="str">
            <v>48.775.225/0001-46</v>
          </cell>
        </row>
        <row r="8455">
          <cell r="A8455" t="str">
            <v>48.822.837/0002-23</v>
          </cell>
        </row>
        <row r="8456">
          <cell r="A8456" t="str">
            <v>48.877.427/0001-07</v>
          </cell>
        </row>
        <row r="8457">
          <cell r="A8457" t="str">
            <v>48.930.457/0001-21</v>
          </cell>
        </row>
        <row r="8458">
          <cell r="A8458" t="str">
            <v>49.051.667/0005-36</v>
          </cell>
        </row>
        <row r="8459">
          <cell r="A8459" t="str">
            <v>49.059.686/0001-85</v>
          </cell>
        </row>
        <row r="8460">
          <cell r="A8460" t="str">
            <v>49.1.7.64./637--53</v>
          </cell>
        </row>
        <row r="8461">
          <cell r="A8461" t="str">
            <v>49.102.361/0001-38</v>
          </cell>
        </row>
        <row r="8462">
          <cell r="A8462" t="str">
            <v>49.177.520/0002-44</v>
          </cell>
        </row>
        <row r="8463">
          <cell r="A8463" t="str">
            <v>49.251.374/0001-79</v>
          </cell>
        </row>
        <row r="8464">
          <cell r="A8464" t="str">
            <v>49.295.801/0001-10</v>
          </cell>
        </row>
        <row r="8465">
          <cell r="A8465" t="str">
            <v>49.327.943/0014-37</v>
          </cell>
        </row>
        <row r="8466">
          <cell r="A8466" t="str">
            <v>49.523.921/0001-28</v>
          </cell>
        </row>
        <row r="8467">
          <cell r="A8467" t="str">
            <v>49.563.646/0001-76</v>
          </cell>
        </row>
        <row r="8468">
          <cell r="A8468" t="str">
            <v>49.606.437/0003-24</v>
          </cell>
        </row>
        <row r="8469">
          <cell r="A8469" t="str">
            <v>49.681.778/0002-83</v>
          </cell>
        </row>
        <row r="8470">
          <cell r="A8470" t="str">
            <v>49.732.175/0001-82</v>
          </cell>
        </row>
        <row r="8471">
          <cell r="A8471" t="str">
            <v>49.732.175/0036-02</v>
          </cell>
        </row>
        <row r="8472">
          <cell r="A8472" t="str">
            <v>49.795.800/0001-35</v>
          </cell>
        </row>
        <row r="8473">
          <cell r="A8473" t="str">
            <v>49.795.800/0014-50</v>
          </cell>
        </row>
        <row r="8474">
          <cell r="A8474" t="str">
            <v>49.803.158/0001-99</v>
          </cell>
        </row>
        <row r="8475">
          <cell r="A8475" t="str">
            <v>49.832.884/0001-30</v>
          </cell>
        </row>
        <row r="8476">
          <cell r="A8476" t="str">
            <v>49.841.588/0040-01</v>
          </cell>
        </row>
        <row r="8477">
          <cell r="A8477" t="str">
            <v>49.866.320/0001-18</v>
          </cell>
        </row>
        <row r="8478">
          <cell r="A8478" t="str">
            <v>49.985.955/0001-34</v>
          </cell>
        </row>
        <row r="8479">
          <cell r="A8479" t="str">
            <v>49.988.298/0001-89</v>
          </cell>
        </row>
        <row r="8480">
          <cell r="A8480" t="str">
            <v xml:space="preserve">495.839.057-04    </v>
          </cell>
        </row>
        <row r="8481">
          <cell r="A8481" t="str">
            <v xml:space="preserve">50-009-17.933/79  </v>
          </cell>
        </row>
        <row r="8482">
          <cell r="A8482" t="str">
            <v>50.006.360/0001-79</v>
          </cell>
        </row>
        <row r="8483">
          <cell r="A8483" t="str">
            <v>50.155.134/0001-50</v>
          </cell>
        </row>
        <row r="8484">
          <cell r="A8484" t="str">
            <v>50.155.134/0004-00</v>
          </cell>
        </row>
        <row r="8485">
          <cell r="A8485" t="str">
            <v>50.170.281/0006-03</v>
          </cell>
        </row>
        <row r="8486">
          <cell r="A8486" t="str">
            <v>50.170.281/0007-94</v>
          </cell>
        </row>
        <row r="8487">
          <cell r="A8487" t="str">
            <v>50.170.281/0008-75</v>
          </cell>
        </row>
        <row r="8488">
          <cell r="A8488" t="str">
            <v>50.170.281/0014-13</v>
          </cell>
        </row>
        <row r="8489">
          <cell r="A8489" t="str">
            <v>50.2.1.88./247--34</v>
          </cell>
        </row>
        <row r="8490">
          <cell r="A8490" t="str">
            <v>50.310.101/0001-37</v>
          </cell>
        </row>
        <row r="8491">
          <cell r="A8491" t="str">
            <v>50.344.902/0001-13</v>
          </cell>
        </row>
        <row r="8492">
          <cell r="A8492" t="str">
            <v>50.351.014/0003-90</v>
          </cell>
        </row>
        <row r="8493">
          <cell r="A8493" t="str">
            <v>50.366.855/0001-09</v>
          </cell>
        </row>
        <row r="8494">
          <cell r="A8494" t="str">
            <v>50.384.247/0001-27</v>
          </cell>
        </row>
        <row r="8495">
          <cell r="A8495" t="str">
            <v>50.442.870/0001-99</v>
          </cell>
        </row>
        <row r="8496">
          <cell r="A8496" t="str">
            <v>50.536.044/0001-09</v>
          </cell>
        </row>
        <row r="8497">
          <cell r="A8497" t="str">
            <v>50.536.960/0001-49</v>
          </cell>
        </row>
        <row r="8498">
          <cell r="A8498" t="str">
            <v>50.537.380/0001-76</v>
          </cell>
        </row>
        <row r="8499">
          <cell r="A8499" t="str">
            <v>50.537.653/0001-82</v>
          </cell>
        </row>
        <row r="8500">
          <cell r="A8500" t="str">
            <v>50.631.209/0001-21</v>
          </cell>
        </row>
        <row r="8501">
          <cell r="A8501" t="str">
            <v>50.657.014/0001-50</v>
          </cell>
        </row>
        <row r="8502">
          <cell r="A8502" t="str">
            <v>50.683.705/0001-29</v>
          </cell>
        </row>
        <row r="8503">
          <cell r="A8503" t="str">
            <v>50.750.298/0001-25</v>
          </cell>
        </row>
        <row r="8504">
          <cell r="A8504" t="str">
            <v>50.773.357/0001-80</v>
          </cell>
        </row>
        <row r="8505">
          <cell r="A8505" t="str">
            <v>50.935.436/0001-40</v>
          </cell>
        </row>
        <row r="8506">
          <cell r="A8506" t="str">
            <v>50.949.528/0010-70</v>
          </cell>
        </row>
        <row r="8507">
          <cell r="A8507" t="str">
            <v>51.123.040/0006-76</v>
          </cell>
        </row>
        <row r="8508">
          <cell r="A8508" t="str">
            <v>51.212.348/0005-07</v>
          </cell>
        </row>
        <row r="8509">
          <cell r="A8509" t="str">
            <v>51.304.772/0001-58</v>
          </cell>
        </row>
        <row r="8510">
          <cell r="A8510" t="str">
            <v>51.377.828/0001-02</v>
          </cell>
        </row>
        <row r="8511">
          <cell r="A8511" t="str">
            <v>51.463.941/0001-00</v>
          </cell>
        </row>
        <row r="8512">
          <cell r="A8512" t="str">
            <v>51.572.931/0001-03</v>
          </cell>
        </row>
        <row r="8513">
          <cell r="A8513" t="str">
            <v>51.7.0.48./377--00</v>
          </cell>
        </row>
        <row r="8514">
          <cell r="A8514" t="str">
            <v>51.731.339/0001-07</v>
          </cell>
        </row>
        <row r="8515">
          <cell r="A8515" t="str">
            <v>51.771.459/0001-20</v>
          </cell>
        </row>
        <row r="8516">
          <cell r="A8516" t="str">
            <v>51.776.284/0001-43</v>
          </cell>
        </row>
        <row r="8517">
          <cell r="A8517" t="str">
            <v>51.958.452/0009-79</v>
          </cell>
        </row>
        <row r="8518">
          <cell r="A8518" t="str">
            <v>51.973.873/0001-11</v>
          </cell>
        </row>
        <row r="8519">
          <cell r="A8519" t="str">
            <v xml:space="preserve">512.648.704-34    </v>
          </cell>
        </row>
        <row r="8520">
          <cell r="A8520" t="str">
            <v>52.016.532/0001-10</v>
          </cell>
        </row>
        <row r="8521">
          <cell r="A8521" t="str">
            <v>52.068.491/0001-06</v>
          </cell>
        </row>
        <row r="8522">
          <cell r="A8522" t="str">
            <v>52.162.005/0001-14</v>
          </cell>
        </row>
        <row r="8523">
          <cell r="A8523" t="str">
            <v>52.177.805/0001-09</v>
          </cell>
        </row>
        <row r="8524">
          <cell r="A8524" t="str">
            <v>52.206.349/0001-88</v>
          </cell>
        </row>
        <row r="8525">
          <cell r="A8525" t="str">
            <v>52.226.073/0007-95</v>
          </cell>
        </row>
        <row r="8526">
          <cell r="A8526" t="str">
            <v>52.226.073/0013-33</v>
          </cell>
        </row>
        <row r="8527">
          <cell r="A8527" t="str">
            <v>52.240.751/0001-89</v>
          </cell>
        </row>
        <row r="8528">
          <cell r="A8528" t="str">
            <v>52.267.879/0002-17</v>
          </cell>
        </row>
        <row r="8529">
          <cell r="A8529" t="str">
            <v>52.283.488/0001-05</v>
          </cell>
        </row>
        <row r="8530">
          <cell r="A8530" t="str">
            <v>52.335.973/0001-85</v>
          </cell>
        </row>
        <row r="8531">
          <cell r="A8531" t="str">
            <v>52.336.799/0001-95</v>
          </cell>
        </row>
        <row r="8532">
          <cell r="A8532" t="str">
            <v>52.413.515/0001-17</v>
          </cell>
        </row>
        <row r="8533">
          <cell r="A8533" t="str">
            <v>52.469.558/0001-14</v>
          </cell>
        </row>
        <row r="8534">
          <cell r="A8534" t="str">
            <v>52.476.850/0001-64</v>
          </cell>
        </row>
        <row r="8535">
          <cell r="A8535" t="str">
            <v>52.476.850/0002-45</v>
          </cell>
        </row>
        <row r="8536">
          <cell r="A8536" t="str">
            <v>52.514.627/0001-64</v>
          </cell>
        </row>
        <row r="8537">
          <cell r="A8537" t="str">
            <v>52.553.351/0001-23</v>
          </cell>
        </row>
        <row r="8538">
          <cell r="A8538" t="str">
            <v>52.573.623/0001-57</v>
          </cell>
        </row>
        <row r="8539">
          <cell r="A8539" t="str">
            <v>52.614.864/0001-05</v>
          </cell>
        </row>
        <row r="8540">
          <cell r="A8540" t="str">
            <v>52.639.234/0001-87</v>
          </cell>
        </row>
        <row r="8541">
          <cell r="A8541" t="str">
            <v>52.719.069/0001-73</v>
          </cell>
        </row>
        <row r="8542">
          <cell r="A8542" t="str">
            <v>52.823.986/0001-01</v>
          </cell>
        </row>
        <row r="8543">
          <cell r="A8543" t="str">
            <v>52.848.868/0001-40</v>
          </cell>
        </row>
        <row r="8544">
          <cell r="A8544" t="str">
            <v>52.940.533/0001-57</v>
          </cell>
        </row>
        <row r="8545">
          <cell r="A8545" t="str">
            <v>52.961.612/0001-44</v>
          </cell>
        </row>
        <row r="8546">
          <cell r="A8546" t="str">
            <v>52.963.683/0001-86</v>
          </cell>
        </row>
        <row r="8547">
          <cell r="A8547" t="str">
            <v xml:space="preserve">520.498.841-68    </v>
          </cell>
        </row>
        <row r="8548">
          <cell r="A8548" t="str">
            <v xml:space="preserve">523.792.807-20    </v>
          </cell>
        </row>
        <row r="8549">
          <cell r="A8549" t="str">
            <v>53.020.152/0004-65</v>
          </cell>
        </row>
        <row r="8550">
          <cell r="A8550" t="str">
            <v>53.020.152/0005-46</v>
          </cell>
        </row>
        <row r="8551">
          <cell r="A8551" t="str">
            <v>53.103.248/0001-44</v>
          </cell>
        </row>
        <row r="8552">
          <cell r="A8552" t="str">
            <v>53.139.648/0001-00</v>
          </cell>
        </row>
        <row r="8553">
          <cell r="A8553" t="str">
            <v>53.202.768/0001-04</v>
          </cell>
        </row>
        <row r="8554">
          <cell r="A8554" t="str">
            <v>53.343.984/0001-70</v>
          </cell>
        </row>
        <row r="8555">
          <cell r="A8555" t="str">
            <v>53.349.908/0001-71</v>
          </cell>
        </row>
        <row r="8556">
          <cell r="A8556" t="str">
            <v>53.399.507/0001-26</v>
          </cell>
        </row>
        <row r="8557">
          <cell r="A8557" t="str">
            <v>53.577.961/0002-00</v>
          </cell>
        </row>
        <row r="8558">
          <cell r="A8558" t="str">
            <v>53.577.961/0003-91</v>
          </cell>
        </row>
        <row r="8559">
          <cell r="A8559" t="str">
            <v>53.577.961/0005-53</v>
          </cell>
        </row>
        <row r="8560">
          <cell r="A8560" t="str">
            <v>53.577.961/0033-07</v>
          </cell>
        </row>
        <row r="8561">
          <cell r="A8561" t="str">
            <v>53.580.080/0001-68</v>
          </cell>
        </row>
        <row r="8562">
          <cell r="A8562" t="str">
            <v>53.584.165/0001-14</v>
          </cell>
        </row>
        <row r="8563">
          <cell r="A8563" t="str">
            <v>53.585.766/0001-41</v>
          </cell>
        </row>
        <row r="8564">
          <cell r="A8564" t="str">
            <v>53.595.823/0001-73</v>
          </cell>
        </row>
        <row r="8565">
          <cell r="A8565" t="str">
            <v>53.658.050/0001-27</v>
          </cell>
        </row>
        <row r="8566">
          <cell r="A8566" t="str">
            <v>53.683.124/0001-85</v>
          </cell>
        </row>
        <row r="8567">
          <cell r="A8567" t="str">
            <v>53.712.535/0001-51</v>
          </cell>
        </row>
        <row r="8568">
          <cell r="A8568" t="str">
            <v>53.712.535/0003-13</v>
          </cell>
        </row>
        <row r="8569">
          <cell r="A8569" t="str">
            <v>53.765.657/0001-06</v>
          </cell>
        </row>
        <row r="8570">
          <cell r="A8570" t="str">
            <v>53.779.534/0001-24</v>
          </cell>
        </row>
        <row r="8571">
          <cell r="A8571" t="str">
            <v>53.811.790/0001-51</v>
          </cell>
        </row>
        <row r="8572">
          <cell r="A8572" t="str">
            <v>53.855.540/0001-13</v>
          </cell>
        </row>
        <row r="8573">
          <cell r="A8573" t="str">
            <v>53.953.543/0001-90</v>
          </cell>
        </row>
        <row r="8574">
          <cell r="A8574" t="str">
            <v>54.050.869/0001-70</v>
          </cell>
        </row>
        <row r="8575">
          <cell r="A8575" t="str">
            <v>54.091.004/0001-51</v>
          </cell>
        </row>
        <row r="8576">
          <cell r="A8576" t="str">
            <v>54.102.785/0001-32</v>
          </cell>
        </row>
        <row r="8577">
          <cell r="A8577" t="str">
            <v>54.139.050/0001-83</v>
          </cell>
        </row>
        <row r="8578">
          <cell r="A8578" t="str">
            <v>54.139.977/0001-13</v>
          </cell>
        </row>
        <row r="8579">
          <cell r="A8579" t="str">
            <v>54.178.611/0001-53</v>
          </cell>
        </row>
        <row r="8580">
          <cell r="A8580" t="str">
            <v>54.319.082/0001-60</v>
          </cell>
        </row>
        <row r="8581">
          <cell r="A8581" t="str">
            <v>54.364.849/0002-54</v>
          </cell>
        </row>
        <row r="8582">
          <cell r="A8582" t="str">
            <v>54.374.491/0001-60</v>
          </cell>
        </row>
        <row r="8583">
          <cell r="A8583" t="str">
            <v>54.404.496/0001-98</v>
          </cell>
        </row>
        <row r="8584">
          <cell r="A8584" t="str">
            <v>54.423.025/0001-27</v>
          </cell>
        </row>
        <row r="8585">
          <cell r="A8585" t="str">
            <v>54.439.609/0001-90</v>
          </cell>
        </row>
        <row r="8586">
          <cell r="A8586" t="str">
            <v>54.447.438/0001-41</v>
          </cell>
        </row>
        <row r="8587">
          <cell r="A8587" t="str">
            <v>54.481.502/0001-00</v>
          </cell>
        </row>
        <row r="8588">
          <cell r="A8588" t="str">
            <v>54.481.502/0002-91</v>
          </cell>
        </row>
        <row r="8589">
          <cell r="A8589" t="str">
            <v>54.549.159/0001-99</v>
          </cell>
        </row>
        <row r="8590">
          <cell r="A8590" t="str">
            <v>54.651.716/0011-50</v>
          </cell>
        </row>
        <row r="8591">
          <cell r="A8591" t="str">
            <v>54.656.319/0001-07</v>
          </cell>
        </row>
        <row r="8592">
          <cell r="A8592" t="str">
            <v>54.765.516/0001-56</v>
          </cell>
        </row>
        <row r="8593">
          <cell r="A8593" t="str">
            <v>54.777.628/0001-27</v>
          </cell>
        </row>
        <row r="8594">
          <cell r="A8594" t="str">
            <v>54.948.153/0001-94</v>
          </cell>
        </row>
        <row r="8595">
          <cell r="A8595" t="str">
            <v>54.963.863/0001-93</v>
          </cell>
        </row>
        <row r="8596">
          <cell r="A8596" t="str">
            <v>54.968.094/0001-16</v>
          </cell>
        </row>
        <row r="8597">
          <cell r="A8597" t="str">
            <v xml:space="preserve">546.685.067-53    </v>
          </cell>
        </row>
        <row r="8598">
          <cell r="A8598" t="str">
            <v xml:space="preserve">546.685.067-53    </v>
          </cell>
        </row>
        <row r="8599">
          <cell r="A8599" t="str">
            <v xml:space="preserve">546.685.067-53    </v>
          </cell>
        </row>
        <row r="8600">
          <cell r="A8600" t="str">
            <v xml:space="preserve">547.565.107-87    </v>
          </cell>
        </row>
        <row r="8601">
          <cell r="A8601" t="str">
            <v>55.028.823/0001-17</v>
          </cell>
        </row>
        <row r="8602">
          <cell r="A8602" t="str">
            <v>55.092.100/0001-87</v>
          </cell>
        </row>
        <row r="8603">
          <cell r="A8603" t="str">
            <v>55.095.566/0001-36</v>
          </cell>
        </row>
        <row r="8604">
          <cell r="A8604" t="str">
            <v>55.096.598/0001-56</v>
          </cell>
        </row>
        <row r="8605">
          <cell r="A8605" t="str">
            <v>55.1.7.68./792--00</v>
          </cell>
        </row>
        <row r="8606">
          <cell r="A8606" t="str">
            <v>55.147.961/0001-15</v>
          </cell>
        </row>
        <row r="8607">
          <cell r="A8607" t="str">
            <v>55.156.046/0001-96</v>
          </cell>
        </row>
        <row r="8608">
          <cell r="A8608" t="str">
            <v>55.194.369/0001-74</v>
          </cell>
        </row>
        <row r="8609">
          <cell r="A8609" t="str">
            <v>55.227.250/0008-27</v>
          </cell>
        </row>
        <row r="8610">
          <cell r="A8610" t="str">
            <v>55.313.936/0001-64</v>
          </cell>
        </row>
        <row r="8611">
          <cell r="A8611" t="str">
            <v>55.384.887/0001-50</v>
          </cell>
        </row>
        <row r="8612">
          <cell r="A8612" t="str">
            <v>55.423.420/0001-72</v>
          </cell>
        </row>
        <row r="8613">
          <cell r="A8613" t="str">
            <v>55.535.504/0001-06</v>
          </cell>
        </row>
        <row r="8614">
          <cell r="A8614" t="str">
            <v>55.582.951/0001-08</v>
          </cell>
        </row>
        <row r="8615">
          <cell r="A8615" t="str">
            <v>55.585.392/0001-90</v>
          </cell>
        </row>
        <row r="8616">
          <cell r="A8616" t="str">
            <v>55.661.748/0001-27</v>
          </cell>
        </row>
        <row r="8617">
          <cell r="A8617" t="str">
            <v>55.728.133/0001-70</v>
          </cell>
        </row>
        <row r="8618">
          <cell r="A8618" t="str">
            <v>55.773.006/0001-93</v>
          </cell>
        </row>
        <row r="8619">
          <cell r="A8619" t="str">
            <v>55.824.320/0001-58</v>
          </cell>
        </row>
        <row r="8620">
          <cell r="A8620" t="str">
            <v>55.838.387/0001-41</v>
          </cell>
        </row>
        <row r="8621">
          <cell r="A8621" t="str">
            <v>55.851.356/0001-20</v>
          </cell>
        </row>
        <row r="8622">
          <cell r="A8622" t="str">
            <v>55.885.495/0001-75</v>
          </cell>
        </row>
        <row r="8623">
          <cell r="A8623" t="str">
            <v>55.948.020/0001-80</v>
          </cell>
        </row>
        <row r="8624">
          <cell r="A8624" t="str">
            <v>55.980.858/0001-51</v>
          </cell>
        </row>
        <row r="8625">
          <cell r="A8625" t="str">
            <v xml:space="preserve">555.108.097-87    </v>
          </cell>
        </row>
        <row r="8626">
          <cell r="A8626" t="str">
            <v>56.037.922/0001-28</v>
          </cell>
        </row>
        <row r="8627">
          <cell r="A8627" t="str">
            <v>56.065.790/0001-48</v>
          </cell>
        </row>
        <row r="8628">
          <cell r="A8628" t="str">
            <v>56.158.678/0001-51</v>
          </cell>
        </row>
        <row r="8629">
          <cell r="A8629" t="str">
            <v>56.210.792/0001-83</v>
          </cell>
        </row>
        <row r="8630">
          <cell r="A8630" t="str">
            <v>56.241.938/0001-58</v>
          </cell>
        </row>
        <row r="8631">
          <cell r="A8631" t="str">
            <v>56.251.143/0001-20</v>
          </cell>
        </row>
        <row r="8632">
          <cell r="A8632" t="str">
            <v>56.260.243/0001-13</v>
          </cell>
        </row>
        <row r="8633">
          <cell r="A8633" t="str">
            <v>56.260.862/0002-99</v>
          </cell>
        </row>
        <row r="8634">
          <cell r="A8634" t="str">
            <v>56.323.637/0001-73</v>
          </cell>
        </row>
        <row r="8635">
          <cell r="A8635" t="str">
            <v>56.372.741/0001-58</v>
          </cell>
        </row>
        <row r="8636">
          <cell r="A8636" t="str">
            <v>56.385.834/0001-17</v>
          </cell>
        </row>
        <row r="8637">
          <cell r="A8637" t="str">
            <v>56.386.477/0001-01</v>
          </cell>
        </row>
        <row r="8638">
          <cell r="A8638" t="str">
            <v>56.428.188/0001-28</v>
          </cell>
        </row>
        <row r="8639">
          <cell r="A8639" t="str">
            <v>56.431.521/0001-58</v>
          </cell>
        </row>
        <row r="8640">
          <cell r="A8640" t="str">
            <v>56.465.255/0001-84</v>
          </cell>
        </row>
        <row r="8641">
          <cell r="A8641" t="str">
            <v>56.490.907/0001-30</v>
          </cell>
        </row>
        <row r="8642">
          <cell r="A8642" t="str">
            <v>56.502.974/0001-28</v>
          </cell>
        </row>
        <row r="8643">
          <cell r="A8643" t="str">
            <v>56.516.743/0001-73</v>
          </cell>
        </row>
        <row r="8644">
          <cell r="A8644" t="str">
            <v>56.611.056/0001-37</v>
          </cell>
        </row>
        <row r="8645">
          <cell r="A8645" t="str">
            <v>56.613.300/0001-09</v>
          </cell>
        </row>
        <row r="8646">
          <cell r="A8646" t="str">
            <v>56.643.018/0105-52</v>
          </cell>
        </row>
        <row r="8647">
          <cell r="A8647" t="str">
            <v>56.645.625/0001-65</v>
          </cell>
        </row>
        <row r="8648">
          <cell r="A8648" t="str">
            <v>56.674.906/0001-46</v>
          </cell>
        </row>
        <row r="8649">
          <cell r="A8649" t="str">
            <v>56.674.922/0001-39</v>
          </cell>
        </row>
        <row r="8650">
          <cell r="A8650" t="str">
            <v>56.727.795/0001-99</v>
          </cell>
        </row>
        <row r="8651">
          <cell r="A8651" t="str">
            <v>56.734.619/0001-84</v>
          </cell>
        </row>
        <row r="8652">
          <cell r="A8652" t="str">
            <v>56.795.362/0001-70</v>
          </cell>
        </row>
        <row r="8653">
          <cell r="A8653" t="str">
            <v>56.795.362/0007-66</v>
          </cell>
        </row>
        <row r="8654">
          <cell r="A8654" t="str">
            <v>56.8.1.13./227--72</v>
          </cell>
        </row>
        <row r="8655">
          <cell r="A8655" t="str">
            <v>56.899.602/0002-68</v>
          </cell>
        </row>
        <row r="8656">
          <cell r="A8656" t="str">
            <v>56.9.6.56./137--34</v>
          </cell>
        </row>
        <row r="8657">
          <cell r="A8657" t="str">
            <v>56.908.569/0001-04</v>
          </cell>
        </row>
        <row r="8658">
          <cell r="A8658" t="str">
            <v>56.917.651/0001-03</v>
          </cell>
        </row>
        <row r="8659">
          <cell r="A8659" t="str">
            <v>56.992.902/0001-06</v>
          </cell>
        </row>
        <row r="8660">
          <cell r="A8660" t="str">
            <v>56.996.085/0001-64</v>
          </cell>
        </row>
        <row r="8661">
          <cell r="A8661" t="str">
            <v>57.008.138/0001-54</v>
          </cell>
        </row>
        <row r="8662">
          <cell r="A8662" t="str">
            <v>57.014.789/0001-57</v>
          </cell>
        </row>
        <row r="8663">
          <cell r="A8663" t="str">
            <v>57.039.802/0001-22</v>
          </cell>
        </row>
        <row r="8664">
          <cell r="A8664" t="str">
            <v>57.061.475/0001-05</v>
          </cell>
        </row>
        <row r="8665">
          <cell r="A8665" t="str">
            <v>57.132.284/0001-97</v>
          </cell>
        </row>
        <row r="8666">
          <cell r="A8666" t="str">
            <v>57.313.439/0001-91</v>
          </cell>
        </row>
        <row r="8667">
          <cell r="A8667" t="str">
            <v>57.314.031/0001-34</v>
          </cell>
        </row>
        <row r="8668">
          <cell r="A8668" t="str">
            <v>57.363.939/0001-38</v>
          </cell>
        </row>
        <row r="8669">
          <cell r="A8669" t="str">
            <v>57.366.528/0001-04</v>
          </cell>
        </row>
        <row r="8670">
          <cell r="A8670" t="str">
            <v>57.394.769/0001-59</v>
          </cell>
        </row>
        <row r="8671">
          <cell r="A8671" t="str">
            <v>57.483.034/0001-00</v>
          </cell>
        </row>
        <row r="8672">
          <cell r="A8672" t="str">
            <v>57.562.191/0001-00</v>
          </cell>
        </row>
        <row r="8673">
          <cell r="A8673" t="str">
            <v>57.590.655/0001-84</v>
          </cell>
        </row>
        <row r="8674">
          <cell r="A8674" t="str">
            <v>57.592.487/0001-66</v>
          </cell>
        </row>
        <row r="8675">
          <cell r="A8675" t="str">
            <v>57.607.764/0001-67</v>
          </cell>
        </row>
        <row r="8676">
          <cell r="A8676" t="str">
            <v>57.642.886/0001-94</v>
          </cell>
        </row>
        <row r="8677">
          <cell r="A8677" t="str">
            <v>57.669.426/0001-50</v>
          </cell>
        </row>
        <row r="8678">
          <cell r="A8678" t="str">
            <v>57.680.720/0002-43</v>
          </cell>
        </row>
        <row r="8679">
          <cell r="A8679" t="str">
            <v>57.764.763/0001-26</v>
          </cell>
        </row>
        <row r="8680">
          <cell r="A8680" t="str">
            <v>57.764.763/0002-07</v>
          </cell>
        </row>
        <row r="8681">
          <cell r="A8681" t="str">
            <v>57.773.848/0001-70</v>
          </cell>
        </row>
        <row r="8682">
          <cell r="A8682" t="str">
            <v>57.777.054/0001-85</v>
          </cell>
        </row>
        <row r="8683">
          <cell r="A8683" t="str">
            <v>57.906.299/0001-65</v>
          </cell>
        </row>
        <row r="8684">
          <cell r="A8684" t="str">
            <v>57.923.039/0001-06</v>
          </cell>
        </row>
        <row r="8685">
          <cell r="A8685" t="str">
            <v>57.952.277/0001-31</v>
          </cell>
        </row>
        <row r="8686">
          <cell r="A8686" t="str">
            <v>57.985.822/0001-96</v>
          </cell>
        </row>
        <row r="8687">
          <cell r="A8687" t="str">
            <v>57.990.186/0001-90</v>
          </cell>
        </row>
        <row r="8688">
          <cell r="A8688" t="str">
            <v>57.992.406/0001-15</v>
          </cell>
        </row>
        <row r="8689">
          <cell r="A8689" t="str">
            <v>58.028.275/0001-13</v>
          </cell>
        </row>
        <row r="8690">
          <cell r="A8690" t="str">
            <v>58.076.332/0001-30</v>
          </cell>
        </row>
        <row r="8691">
          <cell r="A8691" t="str">
            <v>58.088.568/0001-96</v>
          </cell>
        </row>
        <row r="8692">
          <cell r="A8692" t="str">
            <v>58.108.283/0001-70</v>
          </cell>
        </row>
        <row r="8693">
          <cell r="A8693" t="str">
            <v>58.119.199/0001-51</v>
          </cell>
        </row>
        <row r="8694">
          <cell r="A8694" t="str">
            <v>58.168.600/0006-58</v>
          </cell>
        </row>
        <row r="8695">
          <cell r="A8695" t="str">
            <v>58.241.795/0001-00</v>
          </cell>
        </row>
        <row r="8696">
          <cell r="A8696" t="str">
            <v>58.242.645/0004-63</v>
          </cell>
        </row>
        <row r="8697">
          <cell r="A8697" t="str">
            <v>58.299.876/0001-60</v>
          </cell>
        </row>
        <row r="8698">
          <cell r="A8698" t="str">
            <v>58.480.898/0001-22</v>
          </cell>
        </row>
        <row r="8699">
          <cell r="A8699" t="str">
            <v>58.514.928/0001-74</v>
          </cell>
        </row>
        <row r="8700">
          <cell r="A8700" t="str">
            <v>58.514.928/0020-37</v>
          </cell>
        </row>
        <row r="8701">
          <cell r="A8701" t="str">
            <v>58.514.928/0033-51</v>
          </cell>
        </row>
        <row r="8702">
          <cell r="A8702" t="str">
            <v>58.525.486/0001-61</v>
          </cell>
        </row>
        <row r="8703">
          <cell r="A8703" t="str">
            <v>58.534.215/0001-72</v>
          </cell>
        </row>
        <row r="8704">
          <cell r="A8704" t="str">
            <v>58.603.739/0001-78</v>
          </cell>
        </row>
        <row r="8705">
          <cell r="A8705" t="str">
            <v>58.633.728/0001-30</v>
          </cell>
        </row>
        <row r="8706">
          <cell r="A8706" t="str">
            <v>58.647.942/0001-46</v>
          </cell>
        </row>
        <row r="8707">
          <cell r="A8707" t="str">
            <v>58.650.664/0001-86</v>
          </cell>
        </row>
        <row r="8708">
          <cell r="A8708" t="str">
            <v>58.681.867/0001-30</v>
          </cell>
        </row>
        <row r="8709">
          <cell r="A8709" t="str">
            <v>58.762.691/0001-40</v>
          </cell>
        </row>
        <row r="8710">
          <cell r="A8710" t="str">
            <v>58.772.955/0001-47</v>
          </cell>
        </row>
        <row r="8711">
          <cell r="A8711" t="str">
            <v>58.804.238/0001-50</v>
          </cell>
        </row>
        <row r="8712">
          <cell r="A8712" t="str">
            <v>58.834.912/0001-49</v>
          </cell>
        </row>
        <row r="8713">
          <cell r="A8713" t="str">
            <v>58.858.895/0001-80</v>
          </cell>
        </row>
        <row r="8714">
          <cell r="A8714" t="str">
            <v>58.953.480/0001-95</v>
          </cell>
        </row>
        <row r="8715">
          <cell r="A8715" t="str">
            <v>59.104.216/0001-40</v>
          </cell>
        </row>
        <row r="8716">
          <cell r="A8716" t="str">
            <v>59.104.273/0001-29</v>
          </cell>
        </row>
        <row r="8717">
          <cell r="A8717" t="str">
            <v>59.104.422/0057-04</v>
          </cell>
        </row>
        <row r="8718">
          <cell r="A8718" t="str">
            <v>59.104.422/0099-63</v>
          </cell>
        </row>
        <row r="8719">
          <cell r="A8719" t="str">
            <v>59.128.553/0001-77</v>
          </cell>
        </row>
        <row r="8720">
          <cell r="A8720" t="str">
            <v>59.128.553/0004-10</v>
          </cell>
        </row>
        <row r="8721">
          <cell r="A8721" t="str">
            <v>59.128.553/0005-09</v>
          </cell>
        </row>
        <row r="8722">
          <cell r="A8722" t="str">
            <v>59.128.553/0008-43</v>
          </cell>
        </row>
        <row r="8723">
          <cell r="A8723" t="str">
            <v>59.128.553/0015-72</v>
          </cell>
        </row>
        <row r="8724">
          <cell r="A8724" t="str">
            <v>59.128.553/0018-15</v>
          </cell>
        </row>
        <row r="8725">
          <cell r="A8725" t="str">
            <v>59.128.553/0021-10</v>
          </cell>
        </row>
        <row r="8726">
          <cell r="A8726" t="str">
            <v>59.128.553/0023-82</v>
          </cell>
        </row>
        <row r="8727">
          <cell r="A8727" t="str">
            <v>59.128.553/0025-44</v>
          </cell>
        </row>
        <row r="8728">
          <cell r="A8728" t="str">
            <v>59.128.553/0029-78</v>
          </cell>
        </row>
        <row r="8729">
          <cell r="A8729" t="str">
            <v>59.154.575/0001-01</v>
          </cell>
        </row>
        <row r="8730">
          <cell r="A8730" t="str">
            <v>59.157.578/0001-07</v>
          </cell>
        </row>
        <row r="8731">
          <cell r="A8731" t="str">
            <v>59.157.974/0001-26</v>
          </cell>
        </row>
        <row r="8732">
          <cell r="A8732" t="str">
            <v>59.158.725/0001-55</v>
          </cell>
        </row>
        <row r="8733">
          <cell r="A8733" t="str">
            <v>59.164.467/0001-10</v>
          </cell>
        </row>
        <row r="8734">
          <cell r="A8734" t="str">
            <v>59.194.936/0001-43</v>
          </cell>
        </row>
        <row r="8735">
          <cell r="A8735" t="str">
            <v>59.201.764/0001-98</v>
          </cell>
        </row>
        <row r="8736">
          <cell r="A8736" t="str">
            <v>59.275.594/0007-81</v>
          </cell>
        </row>
        <row r="8737">
          <cell r="A8737" t="str">
            <v>59.339.408/0001-35</v>
          </cell>
        </row>
        <row r="8738">
          <cell r="A8738" t="str">
            <v>59.340.547/0001-89</v>
          </cell>
        </row>
        <row r="8739">
          <cell r="A8739" t="str">
            <v>59.343.095/0001-99</v>
          </cell>
        </row>
        <row r="8740">
          <cell r="A8740" t="str">
            <v>59.363.903/0002-60</v>
          </cell>
        </row>
        <row r="8741">
          <cell r="A8741" t="str">
            <v>59.420.349/0001-25</v>
          </cell>
        </row>
        <row r="8742">
          <cell r="A8742" t="str">
            <v>59.431.387/0001-83</v>
          </cell>
        </row>
        <row r="8743">
          <cell r="A8743" t="str">
            <v>59.468.496/0001-75</v>
          </cell>
        </row>
        <row r="8744">
          <cell r="A8744" t="str">
            <v>59.527.911/0002-03</v>
          </cell>
        </row>
        <row r="8745">
          <cell r="A8745" t="str">
            <v>59.530.832/0001-62</v>
          </cell>
        </row>
        <row r="8746">
          <cell r="A8746" t="str">
            <v>59.541.656/0001-64</v>
          </cell>
        </row>
        <row r="8747">
          <cell r="A8747" t="str">
            <v>59.597.542/0001-36</v>
          </cell>
        </row>
        <row r="8748">
          <cell r="A8748" t="str">
            <v>59.605.022/0001-28</v>
          </cell>
        </row>
        <row r="8749">
          <cell r="A8749" t="str">
            <v>59.609.123/0001-77</v>
          </cell>
        </row>
        <row r="8750">
          <cell r="A8750" t="str">
            <v>59.704.510/0001-92</v>
          </cell>
        </row>
        <row r="8751">
          <cell r="A8751" t="str">
            <v>59.717.553/0001-02</v>
          </cell>
        </row>
        <row r="8752">
          <cell r="A8752" t="str">
            <v>59.725.739/0001-03</v>
          </cell>
        </row>
        <row r="8753">
          <cell r="A8753" t="str">
            <v>59.726.208/0001-35</v>
          </cell>
        </row>
        <row r="8754">
          <cell r="A8754" t="str">
            <v>59.750.737/0003-36</v>
          </cell>
        </row>
        <row r="8755">
          <cell r="A8755" t="str">
            <v>59.772.855/0001-83</v>
          </cell>
        </row>
        <row r="8756">
          <cell r="A8756" t="str">
            <v>59.773.424/0002-12</v>
          </cell>
        </row>
        <row r="8757">
          <cell r="A8757" t="str">
            <v>59.799.676/0001-30</v>
          </cell>
        </row>
        <row r="8758">
          <cell r="A8758" t="str">
            <v>59.860.957/0001-50</v>
          </cell>
        </row>
        <row r="8759">
          <cell r="A8759" t="str">
            <v>59.971.283/0002-42</v>
          </cell>
        </row>
        <row r="8760">
          <cell r="A8760" t="str">
            <v xml:space="preserve">596.339.806-15    </v>
          </cell>
        </row>
        <row r="8761">
          <cell r="A8761" t="str">
            <v>60.039.401/0001-87</v>
          </cell>
        </row>
        <row r="8762">
          <cell r="A8762" t="str">
            <v>60.101.300/0001-99</v>
          </cell>
        </row>
        <row r="8763">
          <cell r="A8763" t="str">
            <v>60.157.377/0001-80</v>
          </cell>
        </row>
        <row r="8764">
          <cell r="A8764" t="str">
            <v>60.157.377/0003-42</v>
          </cell>
        </row>
        <row r="8765">
          <cell r="A8765" t="str">
            <v>60.196.987/0001-93</v>
          </cell>
        </row>
        <row r="8766">
          <cell r="A8766" t="str">
            <v>60.232.675/0001-98</v>
          </cell>
        </row>
        <row r="8767">
          <cell r="A8767" t="str">
            <v>60.281.854/0001-15</v>
          </cell>
        </row>
        <row r="8768">
          <cell r="A8768" t="str">
            <v>60.351.533/0001-40</v>
          </cell>
        </row>
        <row r="8769">
          <cell r="A8769" t="str">
            <v>60.357.399/0001-94</v>
          </cell>
        </row>
        <row r="8770">
          <cell r="A8770" t="str">
            <v>60.370.814/0001-40</v>
          </cell>
        </row>
        <row r="8771">
          <cell r="A8771" t="str">
            <v>60.372.489/0001-54</v>
          </cell>
        </row>
        <row r="8772">
          <cell r="A8772" t="str">
            <v>60.373.735/0001-92</v>
          </cell>
        </row>
        <row r="8773">
          <cell r="A8773" t="str">
            <v>60.386.398/0001-78</v>
          </cell>
        </row>
        <row r="8774">
          <cell r="A8774" t="str">
            <v>60.387.636/0001-60</v>
          </cell>
        </row>
        <row r="8775">
          <cell r="A8775" t="str">
            <v>60.390.887/0001-01</v>
          </cell>
        </row>
        <row r="8776">
          <cell r="A8776" t="str">
            <v>60.401.361/0044-01</v>
          </cell>
        </row>
        <row r="8777">
          <cell r="A8777" t="str">
            <v>60.401.361/0132-30</v>
          </cell>
        </row>
        <row r="8778">
          <cell r="A8778" t="str">
            <v>60.405.446/0010-19</v>
          </cell>
        </row>
        <row r="8779">
          <cell r="A8779" t="str">
            <v>60.405.446/0022-52</v>
          </cell>
        </row>
        <row r="8780">
          <cell r="A8780" t="str">
            <v>60.405.446/0043-87</v>
          </cell>
        </row>
        <row r="8781">
          <cell r="A8781" t="str">
            <v>60.405.446/0056-00</v>
          </cell>
        </row>
        <row r="8782">
          <cell r="A8782" t="str">
            <v>60.405.446/0075-64</v>
          </cell>
        </row>
        <row r="8783">
          <cell r="A8783" t="str">
            <v>60.405.446/0077-26</v>
          </cell>
        </row>
        <row r="8784">
          <cell r="A8784" t="str">
            <v>60.405.446/0102-71</v>
          </cell>
        </row>
        <row r="8785">
          <cell r="A8785" t="str">
            <v>60.405.446/0106-03</v>
          </cell>
        </row>
        <row r="8786">
          <cell r="A8786" t="str">
            <v>60.419.645/0001-95</v>
          </cell>
        </row>
        <row r="8787">
          <cell r="A8787" t="str">
            <v>60.433.877/0001-06</v>
          </cell>
        </row>
        <row r="8788">
          <cell r="A8788" t="str">
            <v>60.444.437/0001-46</v>
          </cell>
        </row>
        <row r="8789">
          <cell r="A8789" t="str">
            <v>60.510.120/0001-60</v>
          </cell>
        </row>
        <row r="8790">
          <cell r="A8790" t="str">
            <v>60.511.557/0001-19</v>
          </cell>
        </row>
        <row r="8791">
          <cell r="A8791" t="str">
            <v>60.546.801/0002-60</v>
          </cell>
        </row>
        <row r="8792">
          <cell r="A8792" t="str">
            <v>60.546.801/0003-40</v>
          </cell>
        </row>
        <row r="8793">
          <cell r="A8793" t="str">
            <v>60.546.801/0004-21</v>
          </cell>
        </row>
        <row r="8794">
          <cell r="A8794" t="str">
            <v>60.546.801/0005-02</v>
          </cell>
        </row>
        <row r="8795">
          <cell r="A8795" t="str">
            <v>60.546.801/0006-93</v>
          </cell>
        </row>
        <row r="8796">
          <cell r="A8796" t="str">
            <v>60.546.801/0011-50</v>
          </cell>
        </row>
        <row r="8797">
          <cell r="A8797" t="str">
            <v>60.546.801/0012-31</v>
          </cell>
        </row>
        <row r="8798">
          <cell r="A8798" t="str">
            <v>60.546.801/0015-84</v>
          </cell>
        </row>
        <row r="8799">
          <cell r="A8799" t="str">
            <v>60.546.801/0019-08</v>
          </cell>
        </row>
        <row r="8800">
          <cell r="A8800" t="str">
            <v>60.546.801/0025-56</v>
          </cell>
        </row>
        <row r="8801">
          <cell r="A8801" t="str">
            <v>60.546.801/0027-18</v>
          </cell>
        </row>
        <row r="8802">
          <cell r="A8802" t="str">
            <v>60.561.719/0005-57</v>
          </cell>
        </row>
        <row r="8803">
          <cell r="A8803" t="str">
            <v>60.567.138/0001-07</v>
          </cell>
        </row>
        <row r="8804">
          <cell r="A8804" t="str">
            <v>60.580.263/0001-49</v>
          </cell>
        </row>
        <row r="8805">
          <cell r="A8805" t="str">
            <v>60.613.445/0001-79</v>
          </cell>
        </row>
        <row r="8806">
          <cell r="A8806" t="str">
            <v>60.613.445/0003-30</v>
          </cell>
        </row>
        <row r="8807">
          <cell r="A8807" t="str">
            <v>60.625.829/0001-01</v>
          </cell>
        </row>
        <row r="8808">
          <cell r="A8808" t="str">
            <v>60.642.774/0001-48</v>
          </cell>
        </row>
        <row r="8809">
          <cell r="A8809" t="str">
            <v>60.646.577/0001-05</v>
          </cell>
        </row>
        <row r="8810">
          <cell r="A8810" t="str">
            <v>60.651.676/0001-77</v>
          </cell>
        </row>
        <row r="8811">
          <cell r="A8811" t="str">
            <v>60.661.584/0001-78</v>
          </cell>
        </row>
        <row r="8812">
          <cell r="A8812" t="str">
            <v>60.664.828/0001-76</v>
          </cell>
        </row>
        <row r="8813">
          <cell r="A8813" t="str">
            <v>60.664.828/0058-01</v>
          </cell>
        </row>
        <row r="8814">
          <cell r="A8814" t="str">
            <v>60.680.873/0001-14</v>
          </cell>
        </row>
        <row r="8815">
          <cell r="A8815" t="str">
            <v>60.681.749/0001-73</v>
          </cell>
        </row>
        <row r="8816">
          <cell r="A8816" t="str">
            <v>60.700.093/0001-99</v>
          </cell>
        </row>
        <row r="8817">
          <cell r="A8817" t="str">
            <v>60.700.135/0001-91</v>
          </cell>
        </row>
        <row r="8818">
          <cell r="A8818" t="str">
            <v>60.703.923/0001-31</v>
          </cell>
        </row>
        <row r="8819">
          <cell r="A8819" t="str">
            <v>60.717.469/0001-78</v>
          </cell>
        </row>
        <row r="8820">
          <cell r="A8820" t="str">
            <v>60.729.795/0012-58</v>
          </cell>
        </row>
        <row r="8821">
          <cell r="A8821" t="str">
            <v>60.740.651/0016-26</v>
          </cell>
        </row>
        <row r="8822">
          <cell r="A8822" t="str">
            <v>60.740.651/0017-07</v>
          </cell>
        </row>
        <row r="8823">
          <cell r="A8823" t="str">
            <v>60.756.640/0001-58</v>
          </cell>
        </row>
        <row r="8824">
          <cell r="A8824" t="str">
            <v>60.761.889/0007-47</v>
          </cell>
        </row>
        <row r="8825">
          <cell r="A8825" t="str">
            <v>60.810.611/0001-27</v>
          </cell>
        </row>
        <row r="8826">
          <cell r="A8826" t="str">
            <v>60.820.321/0001-64</v>
          </cell>
        </row>
        <row r="8827">
          <cell r="A8827" t="str">
            <v>60.829.215/0001-41</v>
          </cell>
        </row>
        <row r="8828">
          <cell r="A8828" t="str">
            <v>60.831.344/0002-55</v>
          </cell>
        </row>
        <row r="8829">
          <cell r="A8829" t="str">
            <v>60.832.581/0001-50</v>
          </cell>
        </row>
        <row r="8830">
          <cell r="A8830" t="str">
            <v>60.855.806/0001-93</v>
          </cell>
        </row>
        <row r="8831">
          <cell r="A8831" t="str">
            <v>60.855.806/0003-55</v>
          </cell>
        </row>
        <row r="8832">
          <cell r="A8832" t="str">
            <v>60.855.806/0004-36</v>
          </cell>
        </row>
        <row r="8833">
          <cell r="A8833" t="str">
            <v>60.855.806/0009-40</v>
          </cell>
        </row>
        <row r="8834">
          <cell r="A8834" t="str">
            <v>60.859.519/0001-51</v>
          </cell>
        </row>
        <row r="8835">
          <cell r="A8835" t="str">
            <v>60.869.336/0003-89</v>
          </cell>
        </row>
        <row r="8836">
          <cell r="A8836" t="str">
            <v>60.869.336/0004-60</v>
          </cell>
        </row>
        <row r="8837">
          <cell r="A8837" t="str">
            <v>60.869.336/0044-57</v>
          </cell>
        </row>
        <row r="8838">
          <cell r="A8838" t="str">
            <v>60.869.336/0060-77</v>
          </cell>
        </row>
        <row r="8839">
          <cell r="A8839" t="str">
            <v>60.869.336/0081-00</v>
          </cell>
        </row>
        <row r="8840">
          <cell r="A8840" t="str">
            <v>60.869.336/0088-78</v>
          </cell>
        </row>
        <row r="8841">
          <cell r="A8841" t="str">
            <v>60.869.336/0104-22</v>
          </cell>
        </row>
        <row r="8842">
          <cell r="A8842" t="str">
            <v>60.869.336/0110-70</v>
          </cell>
        </row>
        <row r="8843">
          <cell r="A8843" t="str">
            <v>60.869.336/0117-47</v>
          </cell>
        </row>
        <row r="8844">
          <cell r="A8844" t="str">
            <v>60.869.336/0119-09</v>
          </cell>
        </row>
        <row r="8845">
          <cell r="A8845" t="str">
            <v>60.869.336/0127-19</v>
          </cell>
        </row>
        <row r="8846">
          <cell r="A8846" t="str">
            <v>60.869.336/0136-00</v>
          </cell>
        </row>
        <row r="8847">
          <cell r="A8847" t="str">
            <v>60.869.336/0137-90</v>
          </cell>
        </row>
        <row r="8848">
          <cell r="A8848" t="str">
            <v>60.869.336/0186-79</v>
          </cell>
        </row>
        <row r="8849">
          <cell r="A8849" t="str">
            <v>60.872.306/0035-09</v>
          </cell>
        </row>
        <row r="8850">
          <cell r="A8850" t="str">
            <v>60.872.306/0054-71</v>
          </cell>
        </row>
        <row r="8851">
          <cell r="A8851" t="str">
            <v>60.880.093/0001-18</v>
          </cell>
        </row>
        <row r="8852">
          <cell r="A8852" t="str">
            <v>60.881.968/0003-68</v>
          </cell>
        </row>
        <row r="8853">
          <cell r="A8853" t="str">
            <v>60.890.142/0001-01</v>
          </cell>
        </row>
        <row r="8854">
          <cell r="A8854" t="str">
            <v>60.902.798/0001-99</v>
          </cell>
        </row>
        <row r="8855">
          <cell r="A8855" t="str">
            <v>60.920.543/0001-59</v>
          </cell>
        </row>
        <row r="8856">
          <cell r="A8856" t="str">
            <v>60.927.290/0001-45</v>
          </cell>
        </row>
        <row r="8857">
          <cell r="A8857" t="str">
            <v>60.930.880/0002-08</v>
          </cell>
        </row>
        <row r="8858">
          <cell r="A8858" t="str">
            <v>60.950.433/0001-30</v>
          </cell>
        </row>
        <row r="8859">
          <cell r="A8859" t="str">
            <v>60.957.784/0033-50</v>
          </cell>
        </row>
        <row r="8860">
          <cell r="A8860" t="str">
            <v>60.957.784/0039-45</v>
          </cell>
        </row>
        <row r="8861">
          <cell r="A8861" t="str">
            <v>61.012.746/0001-00</v>
          </cell>
        </row>
        <row r="8862">
          <cell r="A8862" t="str">
            <v>61.018.099/0001-43</v>
          </cell>
        </row>
        <row r="8863">
          <cell r="A8863" t="str">
            <v>61.047.155/0001-78</v>
          </cell>
        </row>
        <row r="8864">
          <cell r="A8864" t="str">
            <v>61.061.552/0001-02</v>
          </cell>
        </row>
        <row r="8865">
          <cell r="A8865" t="str">
            <v>61.064.689/0001-02</v>
          </cell>
        </row>
        <row r="8866">
          <cell r="A8866" t="str">
            <v>61.064.689/0005-36</v>
          </cell>
        </row>
        <row r="8867">
          <cell r="A8867" t="str">
            <v>61.064.689/0006-17</v>
          </cell>
        </row>
        <row r="8868">
          <cell r="A8868" t="str">
            <v>61.064.689/0013-46</v>
          </cell>
        </row>
        <row r="8869">
          <cell r="A8869" t="str">
            <v>61.064.689/0018-50</v>
          </cell>
        </row>
        <row r="8870">
          <cell r="A8870" t="str">
            <v>61.064.689/0021-56</v>
          </cell>
        </row>
        <row r="8871">
          <cell r="A8871" t="str">
            <v>61.064.689/0034-70</v>
          </cell>
        </row>
        <row r="8872">
          <cell r="A8872" t="str">
            <v>61.064.689/0040-19</v>
          </cell>
        </row>
        <row r="8873">
          <cell r="A8873" t="str">
            <v>61.064.689/0043-61</v>
          </cell>
        </row>
        <row r="8874">
          <cell r="A8874" t="str">
            <v>61.064.689/0047-95</v>
          </cell>
        </row>
        <row r="8875">
          <cell r="A8875" t="str">
            <v>61.064.689/0050-90</v>
          </cell>
        </row>
        <row r="8876">
          <cell r="A8876" t="str">
            <v>61.073.334/0001-80</v>
          </cell>
        </row>
        <row r="8877">
          <cell r="A8877" t="str">
            <v>61.074.506/0001-30</v>
          </cell>
        </row>
        <row r="8878">
          <cell r="A8878" t="str">
            <v>61.074.506/0007-25</v>
          </cell>
        </row>
        <row r="8879">
          <cell r="A8879" t="str">
            <v>61.074.506/0016-16</v>
          </cell>
        </row>
        <row r="8880">
          <cell r="A8880" t="str">
            <v>61.075.057/0001-44</v>
          </cell>
        </row>
        <row r="8881">
          <cell r="A8881" t="str">
            <v>61.077.889/0001-08</v>
          </cell>
        </row>
        <row r="8882">
          <cell r="A8882" t="str">
            <v>61.081.758/0001-96</v>
          </cell>
        </row>
        <row r="8883">
          <cell r="A8883" t="str">
            <v>61.086.336/0004-56</v>
          </cell>
        </row>
        <row r="8884">
          <cell r="A8884" t="str">
            <v>61.091.906/0003-15</v>
          </cell>
        </row>
        <row r="8885">
          <cell r="A8885" t="str">
            <v>61.091.906/0027-92</v>
          </cell>
        </row>
        <row r="8886">
          <cell r="A8886" t="str">
            <v>61.096.178/0001-72</v>
          </cell>
        </row>
        <row r="8887">
          <cell r="A8887" t="str">
            <v>61.099.008/0001-41</v>
          </cell>
        </row>
        <row r="8888">
          <cell r="A8888" t="str">
            <v>61.103.669/0001-01</v>
          </cell>
        </row>
        <row r="8889">
          <cell r="A8889" t="str">
            <v>61.106.159/0001-80</v>
          </cell>
        </row>
        <row r="8890">
          <cell r="A8890" t="str">
            <v>61.114.617/0001-22</v>
          </cell>
        </row>
        <row r="8891">
          <cell r="A8891" t="str">
            <v>61.116.265/0003-06</v>
          </cell>
        </row>
        <row r="8892">
          <cell r="A8892" t="str">
            <v>61.119.814/0001-34</v>
          </cell>
        </row>
        <row r="8893">
          <cell r="A8893" t="str">
            <v>61.134.904/0001-02</v>
          </cell>
        </row>
        <row r="8894">
          <cell r="A8894" t="str">
            <v>61.135.711/0005-91</v>
          </cell>
        </row>
        <row r="8895">
          <cell r="A8895" t="str">
            <v>61.139.432/0013-06</v>
          </cell>
        </row>
        <row r="8896">
          <cell r="A8896" t="str">
            <v>61.148.375/0001-98</v>
          </cell>
        </row>
        <row r="8897">
          <cell r="A8897" t="str">
            <v>61.150.751/0005-02</v>
          </cell>
        </row>
        <row r="8898">
          <cell r="A8898" t="str">
            <v>61.150.777/0001-27</v>
          </cell>
        </row>
        <row r="8899">
          <cell r="A8899" t="str">
            <v>61.153.888/0001-97</v>
          </cell>
        </row>
        <row r="8900">
          <cell r="A8900" t="str">
            <v>61.183.836/0001-63</v>
          </cell>
        </row>
        <row r="8901">
          <cell r="A8901" t="str">
            <v>61.189.528/0001-45</v>
          </cell>
        </row>
        <row r="8902">
          <cell r="A8902" t="str">
            <v>61.192.308/0001-70</v>
          </cell>
        </row>
        <row r="8903">
          <cell r="A8903" t="str">
            <v>61.194.080/0004-09</v>
          </cell>
        </row>
        <row r="8904">
          <cell r="A8904" t="str">
            <v>61.194.080/0085-66</v>
          </cell>
        </row>
        <row r="8905">
          <cell r="A8905" t="str">
            <v>61.204.657/0001-65</v>
          </cell>
        </row>
        <row r="8906">
          <cell r="A8906" t="str">
            <v>61.205.142/0002-60</v>
          </cell>
        </row>
        <row r="8907">
          <cell r="A8907" t="str">
            <v>61.218.137/0001-01</v>
          </cell>
        </row>
        <row r="8908">
          <cell r="A8908" t="str">
            <v>61.234.985/0021-58</v>
          </cell>
        </row>
        <row r="8909">
          <cell r="A8909" t="str">
            <v>61.234.985/0025-81</v>
          </cell>
        </row>
        <row r="8910">
          <cell r="A8910" t="str">
            <v>61.244.174/0001-94</v>
          </cell>
        </row>
        <row r="8911">
          <cell r="A8911" t="str">
            <v>61.276.226/0001-04</v>
          </cell>
        </row>
        <row r="8912">
          <cell r="A8912" t="str">
            <v>61.286.571/0001-29</v>
          </cell>
        </row>
        <row r="8913">
          <cell r="A8913" t="str">
            <v>61.292.066/0001-97</v>
          </cell>
        </row>
        <row r="8914">
          <cell r="A8914" t="str">
            <v>61.295.473/0018-04</v>
          </cell>
        </row>
        <row r="8915">
          <cell r="A8915" t="str">
            <v>61.322.558/0002-69</v>
          </cell>
        </row>
        <row r="8916">
          <cell r="A8916" t="str">
            <v>61.322.558/0003-40</v>
          </cell>
        </row>
        <row r="8917">
          <cell r="A8917" t="str">
            <v>61.354.841/0001-91</v>
          </cell>
        </row>
        <row r="8918">
          <cell r="A8918" t="str">
            <v>61.354.841/0005-15</v>
          </cell>
        </row>
        <row r="8919">
          <cell r="A8919" t="str">
            <v>61.358.172/0001-26</v>
          </cell>
        </row>
        <row r="8920">
          <cell r="A8920" t="str">
            <v>61.359.634/0002-00</v>
          </cell>
        </row>
        <row r="8921">
          <cell r="A8921" t="str">
            <v>61.360.483/0001-20</v>
          </cell>
        </row>
        <row r="8922">
          <cell r="A8922" t="str">
            <v>61.367.645/0001-51</v>
          </cell>
        </row>
        <row r="8923">
          <cell r="A8923" t="str">
            <v>61.372.983/0001-81</v>
          </cell>
        </row>
        <row r="8924">
          <cell r="A8924" t="str">
            <v>61.374.963/0001-40</v>
          </cell>
        </row>
        <row r="8925">
          <cell r="A8925" t="str">
            <v>61.381.265/0001-71</v>
          </cell>
        </row>
        <row r="8926">
          <cell r="A8926" t="str">
            <v>61.400.453/0001-08</v>
          </cell>
        </row>
        <row r="8927">
          <cell r="A8927" t="str">
            <v>61.400.453/0003-61</v>
          </cell>
        </row>
        <row r="8928">
          <cell r="A8928" t="str">
            <v>61.403.127/0001-46</v>
          </cell>
        </row>
        <row r="8929">
          <cell r="A8929" t="str">
            <v>61.403.127/0068-53</v>
          </cell>
        </row>
        <row r="8930">
          <cell r="A8930" t="str">
            <v>61.403.127/0077-44</v>
          </cell>
        </row>
        <row r="8931">
          <cell r="A8931" t="str">
            <v>61.403.127/0078-25</v>
          </cell>
        </row>
        <row r="8932">
          <cell r="A8932" t="str">
            <v>61.403.127/0079-06</v>
          </cell>
        </row>
        <row r="8933">
          <cell r="A8933" t="str">
            <v>61.403.127/0080-40</v>
          </cell>
        </row>
        <row r="8934">
          <cell r="A8934" t="str">
            <v>61.403.127/0084-73</v>
          </cell>
        </row>
        <row r="8935">
          <cell r="A8935" t="str">
            <v>61.403.127/0114-23</v>
          </cell>
        </row>
        <row r="8936">
          <cell r="A8936" t="str">
            <v>61.403.176/0001-89</v>
          </cell>
        </row>
        <row r="8937">
          <cell r="A8937" t="str">
            <v>61.409.355/0001-23</v>
          </cell>
        </row>
        <row r="8938">
          <cell r="A8938" t="str">
            <v>61.415.824/0001-17</v>
          </cell>
        </row>
        <row r="8939">
          <cell r="A8939" t="str">
            <v>61.451.654/0001-26</v>
          </cell>
        </row>
        <row r="8940">
          <cell r="A8940" t="str">
            <v>61.457.941/0001-43</v>
          </cell>
        </row>
        <row r="8941">
          <cell r="A8941" t="str">
            <v>61.467.379/0089-70</v>
          </cell>
        </row>
        <row r="8942">
          <cell r="A8942" t="str">
            <v>61.467.817/0001-69</v>
          </cell>
        </row>
        <row r="8943">
          <cell r="A8943" t="str">
            <v>61.470.555/0001-91</v>
          </cell>
        </row>
        <row r="8944">
          <cell r="A8944" t="str">
            <v>61.478.897/0001-58</v>
          </cell>
        </row>
        <row r="8945">
          <cell r="A8945" t="str">
            <v>61.479.002/0004-42</v>
          </cell>
        </row>
        <row r="8946">
          <cell r="A8946" t="str">
            <v>61.490.561/0050-99</v>
          </cell>
        </row>
        <row r="8947">
          <cell r="A8947" t="str">
            <v>61.550.141/0001-72</v>
          </cell>
        </row>
        <row r="8948">
          <cell r="A8948" t="str">
            <v>61.574.448/0001-03</v>
          </cell>
        </row>
        <row r="8949">
          <cell r="A8949" t="str">
            <v>61.584.124/0001-56</v>
          </cell>
        </row>
        <row r="8950">
          <cell r="A8950" t="str">
            <v>61.584.124/0002-37</v>
          </cell>
        </row>
        <row r="8951">
          <cell r="A8951" t="str">
            <v>61.586.129/0002-07</v>
          </cell>
        </row>
        <row r="8952">
          <cell r="A8952" t="str">
            <v>61.598.934/0001-61</v>
          </cell>
        </row>
        <row r="8953">
          <cell r="A8953" t="str">
            <v>61.604.781/0001-18</v>
          </cell>
        </row>
        <row r="8954">
          <cell r="A8954" t="str">
            <v>61.619.482/0001-57</v>
          </cell>
        </row>
        <row r="8955">
          <cell r="A8955" t="str">
            <v>61.620.381/0001-04</v>
          </cell>
        </row>
        <row r="8956">
          <cell r="A8956" t="str">
            <v>61.629.218/0018-42</v>
          </cell>
        </row>
        <row r="8957">
          <cell r="A8957" t="str">
            <v>61.642.963/0001-83</v>
          </cell>
        </row>
        <row r="8958">
          <cell r="A8958" t="str">
            <v>61.657.102/0001-79</v>
          </cell>
        </row>
        <row r="8959">
          <cell r="A8959" t="str">
            <v>61.658.654/0001-00</v>
          </cell>
        </row>
        <row r="8960">
          <cell r="A8960" t="str">
            <v>61.666.533/0001-00</v>
          </cell>
        </row>
        <row r="8961">
          <cell r="A8961" t="str">
            <v>61.686.960/0001-41</v>
          </cell>
        </row>
        <row r="8962">
          <cell r="A8962" t="str">
            <v>61.687.117/0001-80</v>
          </cell>
        </row>
        <row r="8963">
          <cell r="A8963" t="str">
            <v>61.695.227/0001-93</v>
          </cell>
        </row>
        <row r="8964">
          <cell r="A8964" t="str">
            <v>61.696.001/0001-07</v>
          </cell>
        </row>
        <row r="8965">
          <cell r="A8965" t="str">
            <v>61.711.594/0001-33</v>
          </cell>
        </row>
        <row r="8966">
          <cell r="A8966" t="str">
            <v>61.721.320/0002-06</v>
          </cell>
        </row>
        <row r="8967">
          <cell r="A8967" t="str">
            <v>61.758.447/0001-19</v>
          </cell>
        </row>
        <row r="8968">
          <cell r="A8968" t="str">
            <v>61.780.615/0001-72</v>
          </cell>
        </row>
        <row r="8969">
          <cell r="A8969" t="str">
            <v>61.780.615/0002-53</v>
          </cell>
        </row>
        <row r="8970">
          <cell r="A8970" t="str">
            <v>61.794.939/0002-40</v>
          </cell>
        </row>
        <row r="8971">
          <cell r="A8971" t="str">
            <v>61.871.547/0001-57</v>
          </cell>
        </row>
        <row r="8972">
          <cell r="A8972" t="str">
            <v>61.874.244/0001-98</v>
          </cell>
        </row>
        <row r="8973">
          <cell r="A8973" t="str">
            <v>61.9.6.85./607--34</v>
          </cell>
        </row>
        <row r="8974">
          <cell r="A8974" t="str">
            <v>61.922.126/0001-08</v>
          </cell>
        </row>
        <row r="8975">
          <cell r="A8975" t="str">
            <v>61.941.928/0001-65</v>
          </cell>
        </row>
        <row r="8976">
          <cell r="A8976" t="str">
            <v>61.955.761/0001-91</v>
          </cell>
        </row>
        <row r="8977">
          <cell r="A8977" t="str">
            <v>61.998.027/0001-00</v>
          </cell>
        </row>
        <row r="8978">
          <cell r="A8978" t="str">
            <v xml:space="preserve">612.076.597-20    </v>
          </cell>
        </row>
        <row r="8979">
          <cell r="A8979" t="str">
            <v xml:space="preserve">619.089.917-04    </v>
          </cell>
        </row>
        <row r="8980">
          <cell r="A8980" t="str">
            <v xml:space="preserve">619.972.187-04    </v>
          </cell>
        </row>
        <row r="8981">
          <cell r="A8981" t="str">
            <v>62.011.929/0001-73</v>
          </cell>
        </row>
        <row r="8982">
          <cell r="A8982" t="str">
            <v>62.013.313/0001-31</v>
          </cell>
        </row>
        <row r="8983">
          <cell r="A8983" t="str">
            <v>62.035.829/0001-87</v>
          </cell>
        </row>
        <row r="8984">
          <cell r="A8984" t="str">
            <v>62.051.412/0001-08</v>
          </cell>
        </row>
        <row r="8985">
          <cell r="A8985" t="str">
            <v>62.071.196/0001-62</v>
          </cell>
        </row>
        <row r="8986">
          <cell r="A8986" t="str">
            <v>62.092.754/0001-76</v>
          </cell>
        </row>
        <row r="8987">
          <cell r="A8987" t="str">
            <v>62.108.253/0001-30</v>
          </cell>
        </row>
        <row r="8988">
          <cell r="A8988" t="str">
            <v>62.140.835/0003-66</v>
          </cell>
        </row>
        <row r="8989">
          <cell r="A8989" t="str">
            <v>62.158.480/0001-70</v>
          </cell>
        </row>
        <row r="8990">
          <cell r="A8990" t="str">
            <v>62.162.847/0001-20</v>
          </cell>
        </row>
        <row r="8991">
          <cell r="A8991" t="str">
            <v>62.173.620/0002-60</v>
          </cell>
        </row>
        <row r="8992">
          <cell r="A8992" t="str">
            <v>62.176.011/0002-65</v>
          </cell>
        </row>
        <row r="8993">
          <cell r="A8993" t="str">
            <v>62.184.254/0001-64</v>
          </cell>
        </row>
        <row r="8994">
          <cell r="A8994" t="str">
            <v>62.243.498/0001-70</v>
          </cell>
        </row>
        <row r="8995">
          <cell r="A8995" t="str">
            <v>62.326.137/0001-98</v>
          </cell>
        </row>
        <row r="8996">
          <cell r="A8996" t="str">
            <v>62.340.682/0001-39</v>
          </cell>
        </row>
        <row r="8997">
          <cell r="A8997" t="str">
            <v>62.376.306/0001-02</v>
          </cell>
        </row>
        <row r="8998">
          <cell r="A8998" t="str">
            <v>62.413.877/0020-24</v>
          </cell>
        </row>
        <row r="8999">
          <cell r="A8999" t="str">
            <v>62.422.894/0001-65</v>
          </cell>
        </row>
        <row r="9000">
          <cell r="A9000" t="str">
            <v>62.450.564/0001-83</v>
          </cell>
        </row>
        <row r="9001">
          <cell r="A9001" t="str">
            <v>62.464.607/0001-80</v>
          </cell>
        </row>
        <row r="9002">
          <cell r="A9002" t="str">
            <v>62.528.567/0001-92</v>
          </cell>
        </row>
        <row r="9003">
          <cell r="A9003" t="str">
            <v>62.609.128/0001-04</v>
          </cell>
        </row>
        <row r="9004">
          <cell r="A9004" t="str">
            <v>62.612.965/0001-92</v>
          </cell>
        </row>
        <row r="9005">
          <cell r="A9005" t="str">
            <v>62.708.862/0001-20</v>
          </cell>
        </row>
        <row r="9006">
          <cell r="A9006" t="str">
            <v>62.756.465/0001-24</v>
          </cell>
        </row>
        <row r="9007">
          <cell r="A9007" t="str">
            <v>62.807.540/0001-39</v>
          </cell>
        </row>
        <row r="9008">
          <cell r="A9008" t="str">
            <v>62.824.834/0001-79</v>
          </cell>
        </row>
        <row r="9009">
          <cell r="A9009" t="str">
            <v>62.875.778/0001-00</v>
          </cell>
        </row>
        <row r="9010">
          <cell r="A9010" t="str">
            <v>62.978.978/0001-80</v>
          </cell>
        </row>
        <row r="9011">
          <cell r="A9011" t="str">
            <v>62.985.767/0002-55</v>
          </cell>
        </row>
        <row r="9012">
          <cell r="A9012" t="str">
            <v xml:space="preserve">623.520.757-34    </v>
          </cell>
        </row>
        <row r="9013">
          <cell r="A9013" t="str">
            <v>63.016.513/0001-00</v>
          </cell>
        </row>
        <row r="9014">
          <cell r="A9014" t="str">
            <v>63.041.479/0002-05</v>
          </cell>
        </row>
        <row r="9015">
          <cell r="A9015" t="str">
            <v>63.057.830/0001-75</v>
          </cell>
        </row>
        <row r="9016">
          <cell r="A9016" t="str">
            <v>63.220.974/0001-09</v>
          </cell>
        </row>
        <row r="9017">
          <cell r="A9017" t="str">
            <v>63.248.504/0001-45</v>
          </cell>
        </row>
        <row r="9018">
          <cell r="A9018" t="str">
            <v>63.320.246/0001-60</v>
          </cell>
        </row>
        <row r="9019">
          <cell r="A9019" t="str">
            <v>63.322.234/0001-75</v>
          </cell>
        </row>
        <row r="9020">
          <cell r="A9020" t="str">
            <v>63.341.770/0001-18</v>
          </cell>
        </row>
        <row r="9021">
          <cell r="A9021" t="str">
            <v>63.361.380/0001-00</v>
          </cell>
        </row>
        <row r="9022">
          <cell r="A9022" t="str">
            <v>63.362.347/0001-02</v>
          </cell>
        </row>
        <row r="9023">
          <cell r="A9023" t="str">
            <v>63.372.007/0001-54</v>
          </cell>
        </row>
        <row r="9024">
          <cell r="A9024" t="str">
            <v>63.388.441/0001-22</v>
          </cell>
        </row>
        <row r="9025">
          <cell r="A9025" t="str">
            <v>63.388.441/0004-75</v>
          </cell>
        </row>
        <row r="9026">
          <cell r="A9026" t="str">
            <v>63.391.148/0001-14</v>
          </cell>
        </row>
        <row r="9027">
          <cell r="A9027" t="str">
            <v>63.396.568/0001-93</v>
          </cell>
        </row>
        <row r="9028">
          <cell r="A9028" t="str">
            <v>63.411.623/0001-77</v>
          </cell>
        </row>
        <row r="9029">
          <cell r="A9029" t="str">
            <v>63.453.252/0001-96</v>
          </cell>
        </row>
        <row r="9030">
          <cell r="A9030" t="str">
            <v>63.455.976/0001-79</v>
          </cell>
        </row>
        <row r="9031">
          <cell r="A9031" t="str">
            <v>63.466.841/0001-09</v>
          </cell>
        </row>
        <row r="9032">
          <cell r="A9032" t="str">
            <v>63.478.119/0001-94</v>
          </cell>
        </row>
        <row r="9033">
          <cell r="A9033" t="str">
            <v>63.479.562/0001-80</v>
          </cell>
        </row>
        <row r="9034">
          <cell r="A9034" t="str">
            <v>63.5.3.13./647--15</v>
          </cell>
        </row>
        <row r="9035">
          <cell r="A9035" t="str">
            <v>63.509.806/0002-00</v>
          </cell>
        </row>
        <row r="9036">
          <cell r="A9036" t="str">
            <v>63.510.291/0001-88</v>
          </cell>
        </row>
        <row r="9037">
          <cell r="A9037" t="str">
            <v>63.510.291/0002-69</v>
          </cell>
        </row>
        <row r="9038">
          <cell r="A9038" t="str">
            <v>63.510.291/0005-01</v>
          </cell>
        </row>
        <row r="9039">
          <cell r="A9039" t="str">
            <v>63.521.058/0001-09</v>
          </cell>
        </row>
        <row r="9040">
          <cell r="A9040" t="str">
            <v>63.562.672/0001-00</v>
          </cell>
        </row>
        <row r="9041">
          <cell r="A9041" t="str">
            <v>63.792.592/0001-41</v>
          </cell>
        </row>
        <row r="9042">
          <cell r="A9042" t="str">
            <v>63.853.741/0001-35</v>
          </cell>
        </row>
        <row r="9043">
          <cell r="A9043" t="str">
            <v>63.860.373/0001-52</v>
          </cell>
        </row>
        <row r="9044">
          <cell r="A9044" t="str">
            <v>63.887.699/0001-73</v>
          </cell>
        </row>
        <row r="9045">
          <cell r="A9045" t="str">
            <v>63.914.824/0001-97</v>
          </cell>
        </row>
        <row r="9046">
          <cell r="A9046" t="str">
            <v>63.926.430/0001-59</v>
          </cell>
        </row>
        <row r="9047">
          <cell r="A9047" t="str">
            <v>63.949.507/0001-06</v>
          </cell>
        </row>
        <row r="9048">
          <cell r="A9048" t="str">
            <v>63.959.530/0001-81</v>
          </cell>
        </row>
        <row r="9049">
          <cell r="A9049" t="str">
            <v>63.964.159/0001-46</v>
          </cell>
        </row>
        <row r="9050">
          <cell r="A9050" t="str">
            <v>63.998.421/0001-73</v>
          </cell>
        </row>
        <row r="9051">
          <cell r="A9051" t="str">
            <v>64.085.152/0002-06</v>
          </cell>
        </row>
        <row r="9052">
          <cell r="A9052" t="str">
            <v>64.109.499/0001-52</v>
          </cell>
        </row>
        <row r="9053">
          <cell r="A9053" t="str">
            <v>64.132.236/0043-13</v>
          </cell>
        </row>
        <row r="9054">
          <cell r="A9054" t="str">
            <v>64.132.236/0053-95</v>
          </cell>
        </row>
        <row r="9055">
          <cell r="A9055" t="str">
            <v>64.132.236/0059-80</v>
          </cell>
        </row>
        <row r="9056">
          <cell r="A9056" t="str">
            <v>64.132.236/0062-86</v>
          </cell>
        </row>
        <row r="9057">
          <cell r="A9057" t="str">
            <v>64.132.236/0091-10</v>
          </cell>
        </row>
        <row r="9058">
          <cell r="A9058" t="str">
            <v>64.141.526/0001-74</v>
          </cell>
        </row>
        <row r="9059">
          <cell r="A9059" t="str">
            <v>64.179.575/0001-04</v>
          </cell>
        </row>
        <row r="9060">
          <cell r="A9060" t="str">
            <v>64.2.4.47./177.-49</v>
          </cell>
        </row>
        <row r="9061">
          <cell r="A9061" t="str">
            <v>64.267.040/0001-87</v>
          </cell>
        </row>
        <row r="9062">
          <cell r="A9062" t="str">
            <v>64.270.036/0001-78</v>
          </cell>
        </row>
        <row r="9063">
          <cell r="A9063" t="str">
            <v>64.282.734/0001-93</v>
          </cell>
        </row>
        <row r="9064">
          <cell r="A9064" t="str">
            <v>64.311.343/0001-50</v>
          </cell>
        </row>
        <row r="9065">
          <cell r="A9065" t="str">
            <v>64.418.510/0001-66</v>
          </cell>
        </row>
        <row r="9066">
          <cell r="A9066" t="str">
            <v>64.494.123/0001-09</v>
          </cell>
        </row>
        <row r="9067">
          <cell r="A9067" t="str">
            <v>64.5.3.92./107--34</v>
          </cell>
        </row>
        <row r="9068">
          <cell r="A9068" t="str">
            <v>64.503.022/0001-57</v>
          </cell>
        </row>
        <row r="9069">
          <cell r="A9069" t="str">
            <v>64.533.631/0001-59</v>
          </cell>
        </row>
        <row r="9070">
          <cell r="A9070" t="str">
            <v>64.547.649/0001-00</v>
          </cell>
        </row>
        <row r="9071">
          <cell r="A9071" t="str">
            <v>64.550.932/0001-90</v>
          </cell>
        </row>
        <row r="9072">
          <cell r="A9072" t="str">
            <v>64.609.217/0001-86</v>
          </cell>
        </row>
        <row r="9073">
          <cell r="A9073" t="str">
            <v>64.632.003/0001-20</v>
          </cell>
        </row>
        <row r="9074">
          <cell r="A9074" t="str">
            <v>64.661.259/0001-66</v>
          </cell>
        </row>
        <row r="9075">
          <cell r="A9075" t="str">
            <v>64.689.276/0002-92</v>
          </cell>
        </row>
        <row r="9076">
          <cell r="A9076" t="str">
            <v>64.750.979/0001-06</v>
          </cell>
        </row>
        <row r="9077">
          <cell r="A9077" t="str">
            <v>64.777.295/0001-90</v>
          </cell>
        </row>
        <row r="9078">
          <cell r="A9078" t="str">
            <v>64.788.334/0001-54</v>
          </cell>
        </row>
        <row r="9079">
          <cell r="A9079" t="str">
            <v>64.826.902/0001-64</v>
          </cell>
        </row>
        <row r="9080">
          <cell r="A9080" t="str">
            <v>64.835.705/0001-01</v>
          </cell>
        </row>
        <row r="9081">
          <cell r="A9081" t="str">
            <v>64.851.538/0001-92</v>
          </cell>
        </row>
        <row r="9082">
          <cell r="A9082" t="str">
            <v>64.900.657/0001-98</v>
          </cell>
        </row>
        <row r="9083">
          <cell r="A9083" t="str">
            <v>64.917.362/0001-24</v>
          </cell>
        </row>
        <row r="9084">
          <cell r="A9084" t="str">
            <v>64.931.405/0001-26</v>
          </cell>
        </row>
        <row r="9085">
          <cell r="A9085" t="str">
            <v>64.972.318/0001-17</v>
          </cell>
        </row>
        <row r="9086">
          <cell r="A9086" t="str">
            <v>64.984.925/0001-05</v>
          </cell>
        </row>
        <row r="9087">
          <cell r="A9087" t="str">
            <v>65.000.655/0004-58</v>
          </cell>
        </row>
        <row r="9088">
          <cell r="A9088" t="str">
            <v>65.000.655/0007-09</v>
          </cell>
        </row>
        <row r="9089">
          <cell r="A9089" t="str">
            <v>65.097.743/0001-77</v>
          </cell>
        </row>
        <row r="9090">
          <cell r="A9090" t="str">
            <v>65.172.629/0001-64</v>
          </cell>
        </row>
        <row r="9091">
          <cell r="A9091" t="str">
            <v>65.199.911/0001-35</v>
          </cell>
        </row>
        <row r="9092">
          <cell r="A9092" t="str">
            <v>65.218.737/0001-20</v>
          </cell>
        </row>
        <row r="9093">
          <cell r="A9093" t="str">
            <v>65.218.737/0005-54</v>
          </cell>
        </row>
        <row r="9094">
          <cell r="A9094" t="str">
            <v>65.218.737/0007-16</v>
          </cell>
        </row>
        <row r="9095">
          <cell r="A9095" t="str">
            <v>65.228.694/0001-64</v>
          </cell>
        </row>
        <row r="9096">
          <cell r="A9096" t="str">
            <v>65.229.601/0001-16</v>
          </cell>
        </row>
        <row r="9097">
          <cell r="A9097" t="str">
            <v>65.271.314/0002-55</v>
          </cell>
        </row>
        <row r="9098">
          <cell r="A9098" t="str">
            <v>65.361.818/0001-85</v>
          </cell>
        </row>
        <row r="9099">
          <cell r="A9099" t="str">
            <v>65.414.765/0001-13</v>
          </cell>
        </row>
        <row r="9100">
          <cell r="A9100" t="str">
            <v>65.492.878/0001-37</v>
          </cell>
        </row>
        <row r="9101">
          <cell r="A9101" t="str">
            <v>65.526.006/0001-42</v>
          </cell>
        </row>
        <row r="9102">
          <cell r="A9102" t="str">
            <v>65.685.018/0001-10</v>
          </cell>
        </row>
        <row r="9103">
          <cell r="A9103" t="str">
            <v>65.685.257/0001-70</v>
          </cell>
        </row>
        <row r="9104">
          <cell r="A9104" t="str">
            <v>65.789.117/0001-41</v>
          </cell>
        </row>
        <row r="9105">
          <cell r="A9105" t="str">
            <v>65.793.192/0001-86</v>
          </cell>
        </row>
        <row r="9106">
          <cell r="A9106" t="str">
            <v>65.859.159/0001-01</v>
          </cell>
        </row>
        <row r="9107">
          <cell r="A9107" t="str">
            <v>65.908.667/0001-32</v>
          </cell>
        </row>
        <row r="9108">
          <cell r="A9108" t="str">
            <v>65.956.617/0001-20</v>
          </cell>
        </row>
        <row r="9109">
          <cell r="A9109" t="str">
            <v>65.969.354/0001-94</v>
          </cell>
        </row>
        <row r="9110">
          <cell r="A9110" t="str">
            <v>65.993.453/0008-88</v>
          </cell>
        </row>
        <row r="9111">
          <cell r="A9111" t="str">
            <v xml:space="preserve">657.338.519-53    </v>
          </cell>
        </row>
        <row r="9112">
          <cell r="A9112" t="str">
            <v>66.007.360/0001-23</v>
          </cell>
        </row>
        <row r="9113">
          <cell r="A9113" t="str">
            <v>66.063.256/0001-56</v>
          </cell>
        </row>
        <row r="9114">
          <cell r="A9114" t="str">
            <v>66.082.546/0001-47</v>
          </cell>
        </row>
        <row r="9115">
          <cell r="A9115" t="str">
            <v>66.108.804/0002-06</v>
          </cell>
        </row>
        <row r="9116">
          <cell r="A9116" t="str">
            <v>66.124.314/0001-04</v>
          </cell>
        </row>
        <row r="9117">
          <cell r="A9117" t="str">
            <v>66.252.743/0001-67</v>
          </cell>
        </row>
        <row r="9118">
          <cell r="A9118" t="str">
            <v>66.357.740/0001-98</v>
          </cell>
        </row>
        <row r="9119">
          <cell r="A9119" t="str">
            <v>66.362.328/0001-66</v>
          </cell>
        </row>
        <row r="9120">
          <cell r="A9120" t="str">
            <v>66.521.717/0002-78</v>
          </cell>
        </row>
        <row r="9121">
          <cell r="A9121" t="str">
            <v>66.541.590/0001-78</v>
          </cell>
        </row>
        <row r="9122">
          <cell r="A9122" t="str">
            <v>66.542.002/0019-40</v>
          </cell>
        </row>
        <row r="9123">
          <cell r="A9123" t="str">
            <v>66.607.219/0001-61</v>
          </cell>
        </row>
        <row r="9124">
          <cell r="A9124" t="str">
            <v>66.613.712/0001-94</v>
          </cell>
        </row>
        <row r="9125">
          <cell r="A9125" t="str">
            <v>66.629.627/0002-03</v>
          </cell>
        </row>
        <row r="9126">
          <cell r="A9126" t="str">
            <v>66.651.464/0001-76</v>
          </cell>
        </row>
        <row r="9127">
          <cell r="A9127" t="str">
            <v>66.822.982/0001-05</v>
          </cell>
        </row>
        <row r="9128">
          <cell r="A9128" t="str">
            <v>66.834.656/0001-18</v>
          </cell>
        </row>
        <row r="9129">
          <cell r="A9129" t="str">
            <v>66.839.564/0001-20</v>
          </cell>
        </row>
        <row r="9130">
          <cell r="A9130" t="str">
            <v>66.864.976/0001-10</v>
          </cell>
        </row>
        <row r="9131">
          <cell r="A9131" t="str">
            <v>66.865.965/0001-55</v>
          </cell>
        </row>
        <row r="9132">
          <cell r="A9132" t="str">
            <v>66.886.417/0001-01</v>
          </cell>
        </row>
        <row r="9133">
          <cell r="A9133" t="str">
            <v>66.939.992/0001-25</v>
          </cell>
        </row>
        <row r="9134">
          <cell r="A9134" t="str">
            <v>66.941.675/0001-43</v>
          </cell>
        </row>
        <row r="9135">
          <cell r="A9135" t="str">
            <v>66.970.229/0001-67</v>
          </cell>
        </row>
        <row r="9136">
          <cell r="A9136" t="str">
            <v>66.970.229/0011-39</v>
          </cell>
        </row>
        <row r="9137">
          <cell r="A9137" t="str">
            <v>66.970.229/0018-05</v>
          </cell>
        </row>
        <row r="9138">
          <cell r="A9138" t="str">
            <v>66.970.229/0027-04</v>
          </cell>
        </row>
        <row r="9139">
          <cell r="A9139" t="str">
            <v xml:space="preserve">663.116.597-00    </v>
          </cell>
        </row>
        <row r="9140">
          <cell r="A9140" t="str">
            <v>67.003.913/0001-32</v>
          </cell>
        </row>
        <row r="9141">
          <cell r="A9141" t="str">
            <v>67.005.942/0001-33</v>
          </cell>
        </row>
        <row r="9142">
          <cell r="A9142" t="str">
            <v>67.082.818/0001-71</v>
          </cell>
        </row>
        <row r="9143">
          <cell r="A9143" t="str">
            <v>67.122.747/0001-93</v>
          </cell>
        </row>
        <row r="9144">
          <cell r="A9144" t="str">
            <v>67.233.635/0001-00</v>
          </cell>
        </row>
        <row r="9145">
          <cell r="A9145" t="str">
            <v>67.392.308/0001-09</v>
          </cell>
        </row>
        <row r="9146">
          <cell r="A9146" t="str">
            <v>67.434.506/0001-80</v>
          </cell>
        </row>
        <row r="9147">
          <cell r="A9147" t="str">
            <v>67.464.545/0001-20</v>
          </cell>
        </row>
        <row r="9148">
          <cell r="A9148" t="str">
            <v>67.464.545/0002-00</v>
          </cell>
        </row>
        <row r="9149">
          <cell r="A9149" t="str">
            <v>67.491.290/0001-94</v>
          </cell>
        </row>
        <row r="9150">
          <cell r="A9150" t="str">
            <v>67.534.818/0001-65</v>
          </cell>
        </row>
        <row r="9151">
          <cell r="A9151" t="str">
            <v>67.599.837/0001-70</v>
          </cell>
        </row>
        <row r="9152">
          <cell r="A9152" t="str">
            <v>67.623.314/0001-11</v>
          </cell>
        </row>
        <row r="9153">
          <cell r="A9153" t="str">
            <v>67.633.586/0001-00</v>
          </cell>
        </row>
        <row r="9154">
          <cell r="A9154" t="str">
            <v>67.647.412/0001-99</v>
          </cell>
        </row>
        <row r="9155">
          <cell r="A9155" t="str">
            <v>67.652.586/0001-40</v>
          </cell>
        </row>
        <row r="9156">
          <cell r="A9156" t="str">
            <v>67.658.443/0001-45</v>
          </cell>
        </row>
        <row r="9157">
          <cell r="A9157" t="str">
            <v>67.686.097/0001-09</v>
          </cell>
        </row>
        <row r="9158">
          <cell r="A9158" t="str">
            <v>67.689.489/0001-21</v>
          </cell>
        </row>
        <row r="9159">
          <cell r="A9159" t="str">
            <v>67.718.726/0001-35</v>
          </cell>
        </row>
        <row r="9160">
          <cell r="A9160" t="str">
            <v>67.731.091/0001-06</v>
          </cell>
        </row>
        <row r="9161">
          <cell r="A9161" t="str">
            <v>67.859.413/0001-05</v>
          </cell>
        </row>
        <row r="9162">
          <cell r="A9162" t="str">
            <v>67.872.044/0001-82</v>
          </cell>
        </row>
        <row r="9163">
          <cell r="A9163" t="str">
            <v>67.872.671/0001-13</v>
          </cell>
        </row>
        <row r="9164">
          <cell r="A9164" t="str">
            <v>67.894.378/0001-57</v>
          </cell>
        </row>
        <row r="9165">
          <cell r="A9165" t="str">
            <v>67.9.7.87./977--91</v>
          </cell>
        </row>
        <row r="9166">
          <cell r="A9166" t="str">
            <v>67.928.523/0001-73</v>
          </cell>
        </row>
        <row r="9167">
          <cell r="A9167" t="str">
            <v>67.967.794/0001-38</v>
          </cell>
        </row>
        <row r="9168">
          <cell r="A9168" t="str">
            <v>67.969.535/0001-46</v>
          </cell>
        </row>
        <row r="9169">
          <cell r="A9169" t="str">
            <v>67.981.522/0001-92</v>
          </cell>
        </row>
        <row r="9170">
          <cell r="A9170" t="str">
            <v>68.033.620/0004-03</v>
          </cell>
        </row>
        <row r="9171">
          <cell r="A9171" t="str">
            <v>68.033.620/0005-94</v>
          </cell>
        </row>
        <row r="9172">
          <cell r="A9172" t="str">
            <v>68.150.853/0001-43</v>
          </cell>
        </row>
        <row r="9173">
          <cell r="A9173" t="str">
            <v>68.235.464/0001-10</v>
          </cell>
        </row>
        <row r="9174">
          <cell r="A9174" t="str">
            <v>68.253.657/0001-02</v>
          </cell>
        </row>
        <row r="9175">
          <cell r="A9175" t="str">
            <v>68.317.650/0001-07</v>
          </cell>
        </row>
        <row r="9176">
          <cell r="A9176" t="str">
            <v>68.361.435/0001-03</v>
          </cell>
        </row>
        <row r="9177">
          <cell r="A9177" t="str">
            <v>68.388.099/0018-22</v>
          </cell>
        </row>
        <row r="9178">
          <cell r="A9178" t="str">
            <v>68.402.072/0001-07</v>
          </cell>
        </row>
        <row r="9179">
          <cell r="A9179" t="str">
            <v>68.408.640/0001-79</v>
          </cell>
        </row>
        <row r="9180">
          <cell r="A9180" t="str">
            <v>68.449.701/0001-46</v>
          </cell>
        </row>
        <row r="9181">
          <cell r="A9181" t="str">
            <v>68.5.4.80./017--04</v>
          </cell>
        </row>
        <row r="9182">
          <cell r="A9182" t="str">
            <v>68.5.6.49./297--91</v>
          </cell>
        </row>
        <row r="9183">
          <cell r="A9183" t="str">
            <v>68.554.047/0001-30</v>
          </cell>
        </row>
        <row r="9184">
          <cell r="A9184" t="str">
            <v>68.554.047/0003-00</v>
          </cell>
        </row>
        <row r="9185">
          <cell r="A9185" t="str">
            <v>68.554.104/0001-81</v>
          </cell>
        </row>
        <row r="9186">
          <cell r="A9186" t="str">
            <v>68.555.135/0001-57</v>
          </cell>
        </row>
        <row r="9187">
          <cell r="A9187" t="str">
            <v>68.560.564/0001-12</v>
          </cell>
        </row>
        <row r="9188">
          <cell r="A9188" t="str">
            <v>68.566.736/0001-65</v>
          </cell>
        </row>
        <row r="9189">
          <cell r="A9189" t="str">
            <v>68.571.074/0001-11</v>
          </cell>
        </row>
        <row r="9190">
          <cell r="A9190" t="str">
            <v>68.574.854/0001-15</v>
          </cell>
        </row>
        <row r="9191">
          <cell r="A9191" t="str">
            <v>68.574.854/0002-04</v>
          </cell>
        </row>
        <row r="9192">
          <cell r="A9192" t="str">
            <v>68.574.979/0001-45</v>
          </cell>
        </row>
        <row r="9193">
          <cell r="A9193" t="str">
            <v>68.578.004/0001-95</v>
          </cell>
        </row>
        <row r="9194">
          <cell r="A9194" t="str">
            <v>68.582.303/0001-01</v>
          </cell>
        </row>
        <row r="9195">
          <cell r="A9195" t="str">
            <v>68.584.242/0001-03</v>
          </cell>
        </row>
        <row r="9196">
          <cell r="A9196" t="str">
            <v>68.584.770/0001-62</v>
          </cell>
        </row>
        <row r="9197">
          <cell r="A9197" t="str">
            <v>68.586.221/0001-27</v>
          </cell>
        </row>
        <row r="9198">
          <cell r="A9198" t="str">
            <v>68.588.995/0001-97</v>
          </cell>
        </row>
        <row r="9199">
          <cell r="A9199" t="str">
            <v>68.589.019/0001-59</v>
          </cell>
        </row>
        <row r="9200">
          <cell r="A9200" t="str">
            <v>68.595.222/0001-38</v>
          </cell>
        </row>
        <row r="9201">
          <cell r="A9201" t="str">
            <v>68.595.503/0001-90</v>
          </cell>
        </row>
        <row r="9202">
          <cell r="A9202" t="str">
            <v>68.604.347/0001-87</v>
          </cell>
        </row>
        <row r="9203">
          <cell r="A9203" t="str">
            <v>68.607.258/0001-94</v>
          </cell>
        </row>
        <row r="9204">
          <cell r="A9204" t="str">
            <v>68.609.700/0001-11</v>
          </cell>
        </row>
        <row r="9205">
          <cell r="A9205" t="str">
            <v>68.613.413/0001-85</v>
          </cell>
        </row>
        <row r="9206">
          <cell r="A9206" t="str">
            <v>68.620.905/0001-06</v>
          </cell>
        </row>
        <row r="9207">
          <cell r="A9207" t="str">
            <v>68.625.474/0001-62</v>
          </cell>
        </row>
        <row r="9208">
          <cell r="A9208" t="str">
            <v>68.632.496/0001-50</v>
          </cell>
        </row>
        <row r="9209">
          <cell r="A9209" t="str">
            <v>68.642.461/0001-00</v>
          </cell>
        </row>
        <row r="9210">
          <cell r="A9210" t="str">
            <v>68.647.247/0001-38</v>
          </cell>
        </row>
        <row r="9211">
          <cell r="A9211" t="str">
            <v>68.648.468/0001-20</v>
          </cell>
        </row>
        <row r="9212">
          <cell r="A9212" t="str">
            <v>68.651.652/0001-20</v>
          </cell>
        </row>
        <row r="9213">
          <cell r="A9213" t="str">
            <v>68.656.065/0001-23</v>
          </cell>
        </row>
        <row r="9214">
          <cell r="A9214" t="str">
            <v>68.656.503/0001-53</v>
          </cell>
        </row>
        <row r="9215">
          <cell r="A9215" t="str">
            <v>68.657.238/0001-28</v>
          </cell>
        </row>
        <row r="9216">
          <cell r="A9216" t="str">
            <v>68.657.980/0001-33</v>
          </cell>
        </row>
        <row r="9217">
          <cell r="A9217" t="str">
            <v>68.660.760/0001-69</v>
          </cell>
        </row>
        <row r="9218">
          <cell r="A9218" t="str">
            <v>68.661.925/0001-17</v>
          </cell>
        </row>
        <row r="9219">
          <cell r="A9219" t="str">
            <v>68.662.279/0001-02</v>
          </cell>
        </row>
        <row r="9220">
          <cell r="A9220" t="str">
            <v>68.665.520/0001-57</v>
          </cell>
        </row>
        <row r="9221">
          <cell r="A9221" t="str">
            <v>68.666.254/0001-87</v>
          </cell>
        </row>
        <row r="9222">
          <cell r="A9222" t="str">
            <v>68.668.870/0001-77</v>
          </cell>
        </row>
        <row r="9223">
          <cell r="A9223" t="str">
            <v>68.669.753/0001-28</v>
          </cell>
        </row>
        <row r="9224">
          <cell r="A9224" t="str">
            <v>68.671.163/0001-30</v>
          </cell>
        </row>
        <row r="9225">
          <cell r="A9225" t="str">
            <v>68.671.650/0001-00</v>
          </cell>
        </row>
        <row r="9226">
          <cell r="A9226" t="str">
            <v>68.673.037/0001-14</v>
          </cell>
        </row>
        <row r="9227">
          <cell r="A9227" t="str">
            <v>68.673.508/0001-94</v>
          </cell>
        </row>
        <row r="9228">
          <cell r="A9228" t="str">
            <v>68.675.321/0001-20</v>
          </cell>
        </row>
        <row r="9229">
          <cell r="A9229" t="str">
            <v>68.676.519/0001-28</v>
          </cell>
        </row>
        <row r="9230">
          <cell r="A9230" t="str">
            <v>68.679.729/0001-70</v>
          </cell>
        </row>
        <row r="9231">
          <cell r="A9231" t="str">
            <v>68.680.057/0001-12</v>
          </cell>
        </row>
        <row r="9232">
          <cell r="A9232" t="str">
            <v>68.683.952/0002-71</v>
          </cell>
        </row>
        <row r="9233">
          <cell r="A9233" t="str">
            <v>68.685.924/0001-02</v>
          </cell>
        </row>
        <row r="9234">
          <cell r="A9234" t="str">
            <v>68.686.245/0001-58</v>
          </cell>
        </row>
        <row r="9235">
          <cell r="A9235" t="str">
            <v>68.687.326/0001-72</v>
          </cell>
        </row>
        <row r="9236">
          <cell r="A9236" t="str">
            <v>68.690.940/0001-93</v>
          </cell>
        </row>
        <row r="9237">
          <cell r="A9237" t="str">
            <v>68.693.761/0001-00</v>
          </cell>
        </row>
        <row r="9238">
          <cell r="A9238" t="str">
            <v>68.695.915/0002-83</v>
          </cell>
        </row>
        <row r="9239">
          <cell r="A9239" t="str">
            <v>68.708.072/0001-21</v>
          </cell>
        </row>
        <row r="9240">
          <cell r="A9240" t="str">
            <v>68.709.419/0001-50</v>
          </cell>
        </row>
        <row r="9241">
          <cell r="A9241" t="str">
            <v>68.710.961/0001-23</v>
          </cell>
        </row>
        <row r="9242">
          <cell r="A9242" t="str">
            <v>68.714.609/0001-66</v>
          </cell>
        </row>
        <row r="9243">
          <cell r="A9243" t="str">
            <v>68.719.376/0001-94</v>
          </cell>
        </row>
        <row r="9244">
          <cell r="A9244" t="str">
            <v>68.722.701/0001-78</v>
          </cell>
        </row>
        <row r="9245">
          <cell r="A9245" t="str">
            <v>68.724.186/0001-65</v>
          </cell>
        </row>
        <row r="9246">
          <cell r="A9246" t="str">
            <v>68.724.624/0001-95</v>
          </cell>
        </row>
        <row r="9247">
          <cell r="A9247" t="str">
            <v>68.734.664/0001-18</v>
          </cell>
        </row>
        <row r="9248">
          <cell r="A9248" t="str">
            <v>68.736.966/0001-25</v>
          </cell>
        </row>
        <row r="9249">
          <cell r="A9249" t="str">
            <v>68.740.240/0001-66</v>
          </cell>
        </row>
        <row r="9250">
          <cell r="A9250" t="str">
            <v>68.740.679/0001-99</v>
          </cell>
        </row>
        <row r="9251">
          <cell r="A9251" t="str">
            <v>68.742.071/0001-01</v>
          </cell>
        </row>
        <row r="9252">
          <cell r="A9252" t="str">
            <v>68.746.247/0001-95</v>
          </cell>
        </row>
        <row r="9253">
          <cell r="A9253" t="str">
            <v>68.746.312/0001-82</v>
          </cell>
        </row>
        <row r="9254">
          <cell r="A9254" t="str">
            <v>68.753.987/0001-59</v>
          </cell>
        </row>
        <row r="9255">
          <cell r="A9255" t="str">
            <v>68.756.923/0001-01</v>
          </cell>
        </row>
        <row r="9256">
          <cell r="A9256" t="str">
            <v>68.758.028/0001-26</v>
          </cell>
        </row>
        <row r="9257">
          <cell r="A9257" t="str">
            <v>68.758.499/0001-34</v>
          </cell>
        </row>
        <row r="9258">
          <cell r="A9258" t="str">
            <v>68.765.148/0001-50</v>
          </cell>
        </row>
        <row r="9259">
          <cell r="A9259" t="str">
            <v>68.772.045/0001-18</v>
          </cell>
        </row>
        <row r="9260">
          <cell r="A9260" t="str">
            <v>68.774.991/0001-01</v>
          </cell>
        </row>
        <row r="9261">
          <cell r="A9261" t="str">
            <v>68.804.624/0001-03</v>
          </cell>
        </row>
        <row r="9262">
          <cell r="A9262" t="str">
            <v>68.805.365/0001-27</v>
          </cell>
        </row>
        <row r="9263">
          <cell r="A9263" t="str">
            <v>68.813.336/0001-07</v>
          </cell>
        </row>
        <row r="9264">
          <cell r="A9264" t="str">
            <v>68.817.147/0001-02</v>
          </cell>
        </row>
        <row r="9265">
          <cell r="A9265" t="str">
            <v>68.822.576/0001-78</v>
          </cell>
        </row>
        <row r="9266">
          <cell r="A9266" t="str">
            <v>68.830.900/0001-08</v>
          </cell>
        </row>
        <row r="9267">
          <cell r="A9267" t="str">
            <v>68.859.016/0001-98</v>
          </cell>
        </row>
        <row r="9268">
          <cell r="A9268" t="str">
            <v>68.876.606/0001-29</v>
          </cell>
        </row>
        <row r="9269">
          <cell r="A9269" t="str">
            <v>68.876.606/0006-33</v>
          </cell>
        </row>
        <row r="9270">
          <cell r="A9270" t="str">
            <v>68.876.606/0007-14</v>
          </cell>
        </row>
        <row r="9271">
          <cell r="A9271" t="str">
            <v>68.881.358/0001-04</v>
          </cell>
        </row>
        <row r="9272">
          <cell r="A9272" t="str">
            <v>68.894.344/0001-25</v>
          </cell>
        </row>
        <row r="9273">
          <cell r="A9273" t="str">
            <v>68.917.061/0001-51</v>
          </cell>
        </row>
        <row r="9274">
          <cell r="A9274" t="str">
            <v>68.955.103/0001-49</v>
          </cell>
        </row>
        <row r="9275">
          <cell r="A9275" t="str">
            <v>68.972.645/0001-20</v>
          </cell>
        </row>
        <row r="9276">
          <cell r="A9276" t="str">
            <v>68.994.763/0001-39</v>
          </cell>
        </row>
        <row r="9277">
          <cell r="A9277" t="str">
            <v>68.999.572/0003-21</v>
          </cell>
        </row>
        <row r="9278">
          <cell r="A9278" t="str">
            <v>69.034.668/0003-18</v>
          </cell>
        </row>
        <row r="9279">
          <cell r="A9279" t="str">
            <v>69.034.668/0009-03</v>
          </cell>
        </row>
        <row r="9280">
          <cell r="A9280" t="str">
            <v>69.070.647/0001-96</v>
          </cell>
        </row>
        <row r="9281">
          <cell r="A9281" t="str">
            <v>69.149.086/0001-15</v>
          </cell>
        </row>
        <row r="9282">
          <cell r="A9282" t="str">
            <v>69.168.870/0001-70</v>
          </cell>
        </row>
        <row r="9283">
          <cell r="A9283" t="str">
            <v>69.172.963/0001-79</v>
          </cell>
        </row>
        <row r="9284">
          <cell r="A9284" t="str">
            <v>69.179.448/0001-10</v>
          </cell>
        </row>
        <row r="9285">
          <cell r="A9285" t="str">
            <v>69.183.143/0001-82</v>
          </cell>
        </row>
        <row r="9286">
          <cell r="A9286" t="str">
            <v>69.291.367/0002-99</v>
          </cell>
        </row>
        <row r="9287">
          <cell r="A9287" t="str">
            <v>69.296.630/0001-51</v>
          </cell>
        </row>
        <row r="9288">
          <cell r="A9288" t="str">
            <v>69.345.254/0001-48</v>
          </cell>
        </row>
        <row r="9289">
          <cell r="A9289" t="str">
            <v>69.364.602/0001-24</v>
          </cell>
        </row>
        <row r="9290">
          <cell r="A9290" t="str">
            <v>69.366.094/0001-13</v>
          </cell>
        </row>
        <row r="9291">
          <cell r="A9291" t="str">
            <v>69.372.688/0001-37</v>
          </cell>
        </row>
        <row r="9292">
          <cell r="A9292" t="str">
            <v>69.577.492/0003-40</v>
          </cell>
        </row>
        <row r="9293">
          <cell r="A9293" t="str">
            <v>69.627.727/0002-80</v>
          </cell>
        </row>
        <row r="9294">
          <cell r="A9294" t="str">
            <v>69.708.766/0001-21</v>
          </cell>
        </row>
        <row r="9295">
          <cell r="A9295" t="str">
            <v>69.717.825/0001-28</v>
          </cell>
        </row>
        <row r="9296">
          <cell r="A9296" t="str">
            <v>69.896.967/0001-08</v>
          </cell>
        </row>
        <row r="9297">
          <cell r="A9297" t="str">
            <v>69.910.701/0001-64</v>
          </cell>
        </row>
        <row r="9298">
          <cell r="A9298" t="str">
            <v>69.936.730/0001-03</v>
          </cell>
        </row>
        <row r="9299">
          <cell r="A9299" t="str">
            <v>69.952.646/0001-75</v>
          </cell>
        </row>
        <row r="9300">
          <cell r="A9300" t="str">
            <v>69.975.902/0001-40</v>
          </cell>
        </row>
        <row r="9301">
          <cell r="A9301" t="str">
            <v>69.983.971/0001-03</v>
          </cell>
        </row>
        <row r="9302">
          <cell r="A9302" t="str">
            <v>70.013.297/0001-05</v>
          </cell>
        </row>
        <row r="9303">
          <cell r="A9303" t="str">
            <v>70.013.297/0002-96</v>
          </cell>
        </row>
        <row r="9304">
          <cell r="A9304" t="str">
            <v>70.023.254/0001-00</v>
          </cell>
        </row>
        <row r="9305">
          <cell r="A9305" t="str">
            <v>70.035.670/0001-29</v>
          </cell>
        </row>
        <row r="9306">
          <cell r="A9306" t="str">
            <v>70.064.597/0001-13</v>
          </cell>
        </row>
        <row r="9307">
          <cell r="A9307" t="str">
            <v>70.073.275/0001-30</v>
          </cell>
        </row>
        <row r="9308">
          <cell r="A9308" t="str">
            <v>70.074.448/0001-35</v>
          </cell>
        </row>
        <row r="9309">
          <cell r="A9309" t="str">
            <v>70.077.391/0001-28</v>
          </cell>
        </row>
        <row r="9310">
          <cell r="A9310" t="str">
            <v>70.077.904/0001-09</v>
          </cell>
        </row>
        <row r="9311">
          <cell r="A9311" t="str">
            <v>70.081.203/0001-35</v>
          </cell>
        </row>
        <row r="9312">
          <cell r="A9312" t="str">
            <v>70.081.518/0002-63</v>
          </cell>
        </row>
        <row r="9313">
          <cell r="A9313" t="str">
            <v>70.082.243/0002-82</v>
          </cell>
        </row>
        <row r="9314">
          <cell r="A9314" t="str">
            <v>70.086.442/0001-88</v>
          </cell>
        </row>
        <row r="9315">
          <cell r="A9315" t="str">
            <v>70.086.921/0001-02</v>
          </cell>
        </row>
        <row r="9316">
          <cell r="A9316" t="str">
            <v>70.131.974/0001-90</v>
          </cell>
        </row>
        <row r="9317">
          <cell r="A9317" t="str">
            <v>70.188.917/0001-47</v>
          </cell>
        </row>
        <row r="9318">
          <cell r="A9318" t="str">
            <v>70.204.763/0001-30</v>
          </cell>
        </row>
        <row r="9319">
          <cell r="A9319" t="str">
            <v>70.224.936/0002-62</v>
          </cell>
        </row>
        <row r="9320">
          <cell r="A9320" t="str">
            <v>70.232.392/0001-08</v>
          </cell>
        </row>
        <row r="9321">
          <cell r="A9321" t="str">
            <v>70.358.858/0001-08</v>
          </cell>
        </row>
        <row r="9322">
          <cell r="A9322" t="str">
            <v>70.361.126/0001-77</v>
          </cell>
        </row>
        <row r="9323">
          <cell r="A9323" t="str">
            <v>70.5.6.24./697--04</v>
          </cell>
        </row>
        <row r="9324">
          <cell r="A9324" t="str">
            <v>70.9.3.82./887--68</v>
          </cell>
        </row>
        <row r="9325">
          <cell r="A9325" t="str">
            <v>70.952.601/0001-80</v>
          </cell>
        </row>
        <row r="9326">
          <cell r="A9326" t="str">
            <v>70.973.078/0001-78</v>
          </cell>
        </row>
        <row r="9327">
          <cell r="A9327" t="str">
            <v>71.002.125/0001-07</v>
          </cell>
        </row>
        <row r="9328">
          <cell r="A9328" t="str">
            <v>71.085.328/0001-04</v>
          </cell>
        </row>
        <row r="9329">
          <cell r="A9329" t="str">
            <v>71.139.471/0001-23</v>
          </cell>
        </row>
        <row r="9330">
          <cell r="A9330" t="str">
            <v>71.208.516/0001-74</v>
          </cell>
        </row>
        <row r="9331">
          <cell r="A9331" t="str">
            <v>71.235.238/0001-44</v>
          </cell>
        </row>
        <row r="9332">
          <cell r="A9332" t="str">
            <v>71.259.097/0002-80</v>
          </cell>
        </row>
        <row r="9333">
          <cell r="A9333" t="str">
            <v>71.344.063/0001-03</v>
          </cell>
        </row>
        <row r="9334">
          <cell r="A9334" t="str">
            <v>71.353.072/0001-60</v>
          </cell>
        </row>
        <row r="9335">
          <cell r="A9335" t="str">
            <v>71.353.874/0001-70</v>
          </cell>
        </row>
        <row r="9336">
          <cell r="A9336" t="str">
            <v>71.395.701/0001-15</v>
          </cell>
        </row>
        <row r="9337">
          <cell r="A9337" t="str">
            <v>71.433.767/0001-52</v>
          </cell>
        </row>
        <row r="9338">
          <cell r="A9338" t="str">
            <v>71.468.417/0002-02</v>
          </cell>
        </row>
        <row r="9339">
          <cell r="A9339" t="str">
            <v>71.468.417/0013-65</v>
          </cell>
        </row>
        <row r="9340">
          <cell r="A9340" t="str">
            <v>71.468.417/0027-60</v>
          </cell>
        </row>
        <row r="9341">
          <cell r="A9341" t="str">
            <v>71.468.425/0001-78</v>
          </cell>
        </row>
        <row r="9342">
          <cell r="A9342" t="str">
            <v>71.505.051/0001-13</v>
          </cell>
        </row>
        <row r="9343">
          <cell r="A9343" t="str">
            <v>71.522.460/0001-28</v>
          </cell>
        </row>
        <row r="9344">
          <cell r="A9344" t="str">
            <v>71.619.712/0001-31</v>
          </cell>
        </row>
        <row r="9345">
          <cell r="A9345" t="str">
            <v>71.647.440/0001-83</v>
          </cell>
        </row>
        <row r="9346">
          <cell r="A9346" t="str">
            <v>71.674.014/0001-39</v>
          </cell>
        </row>
        <row r="9347">
          <cell r="A9347" t="str">
            <v>71.676.670/0001-70</v>
          </cell>
        </row>
        <row r="9348">
          <cell r="A9348" t="str">
            <v>71.686.778/0001-44</v>
          </cell>
        </row>
        <row r="9349">
          <cell r="A9349" t="str">
            <v>71.702.716/0004-21</v>
          </cell>
        </row>
        <row r="9350">
          <cell r="A9350" t="str">
            <v>71.720.080/0001-06</v>
          </cell>
        </row>
        <row r="9351">
          <cell r="A9351" t="str">
            <v>71.722.805/0001-97</v>
          </cell>
        </row>
        <row r="9352">
          <cell r="A9352" t="str">
            <v>71.769.525/0001-34</v>
          </cell>
        </row>
        <row r="9353">
          <cell r="A9353" t="str">
            <v>71.796.478/0001-18</v>
          </cell>
        </row>
        <row r="9354">
          <cell r="A9354" t="str">
            <v>71.811.673/0001-70</v>
          </cell>
        </row>
        <row r="9355">
          <cell r="A9355" t="str">
            <v>71.836.696/0001-39</v>
          </cell>
        </row>
        <row r="9356">
          <cell r="A9356" t="str">
            <v>71.930.226/0002-10</v>
          </cell>
        </row>
        <row r="9357">
          <cell r="A9357" t="str">
            <v>71.960.421/0001-02</v>
          </cell>
        </row>
        <row r="9358">
          <cell r="A9358" t="str">
            <v>71.966.600/0001-57</v>
          </cell>
        </row>
        <row r="9359">
          <cell r="A9359" t="str">
            <v>71.977.706/0001-56</v>
          </cell>
        </row>
        <row r="9360">
          <cell r="A9360" t="str">
            <v>71.982.920/0001-09</v>
          </cell>
        </row>
        <row r="9361">
          <cell r="A9361" t="str">
            <v>72.030.927/0001-85</v>
          </cell>
        </row>
        <row r="9362">
          <cell r="A9362" t="str">
            <v>72.035.637/0001-24</v>
          </cell>
        </row>
        <row r="9363">
          <cell r="A9363" t="str">
            <v>72.035.983/0001-02</v>
          </cell>
        </row>
        <row r="9364">
          <cell r="A9364" t="str">
            <v>72.045.800/0001-30</v>
          </cell>
        </row>
        <row r="9365">
          <cell r="A9365" t="str">
            <v>72.050.636/0001-59</v>
          </cell>
        </row>
        <row r="9366">
          <cell r="A9366" t="str">
            <v>72.050.685/0001-91</v>
          </cell>
        </row>
        <row r="9367">
          <cell r="A9367" t="str">
            <v>72.060.668/0001-35</v>
          </cell>
        </row>
        <row r="9368">
          <cell r="A9368" t="str">
            <v>72.063.191/0001-41</v>
          </cell>
        </row>
        <row r="9369">
          <cell r="A9369" t="str">
            <v>72.063.514/0001-05</v>
          </cell>
        </row>
        <row r="9370">
          <cell r="A9370" t="str">
            <v>72.085.178/0001-93</v>
          </cell>
        </row>
        <row r="9371">
          <cell r="A9371" t="str">
            <v>72.116.908/0001-76</v>
          </cell>
        </row>
        <row r="9372">
          <cell r="A9372" t="str">
            <v>72.125.206/0001-59</v>
          </cell>
        </row>
        <row r="9373">
          <cell r="A9373" t="str">
            <v>72.128.408/0001-54</v>
          </cell>
        </row>
        <row r="9374">
          <cell r="A9374" t="str">
            <v>72.141.161/0001-06</v>
          </cell>
        </row>
        <row r="9375">
          <cell r="A9375" t="str">
            <v>72.179.237/0001-92</v>
          </cell>
        </row>
        <row r="9376">
          <cell r="A9376" t="str">
            <v>72.179.799/0001-36</v>
          </cell>
        </row>
        <row r="9377">
          <cell r="A9377" t="str">
            <v>72.195.357/0001-83</v>
          </cell>
        </row>
        <row r="9378">
          <cell r="A9378" t="str">
            <v>72.207.475/0001-64</v>
          </cell>
        </row>
        <row r="9379">
          <cell r="A9379" t="str">
            <v>72.273.436/0001-65</v>
          </cell>
        </row>
        <row r="9380">
          <cell r="A9380" t="str">
            <v>72.279.821/0001-10</v>
          </cell>
        </row>
        <row r="9381">
          <cell r="A9381" t="str">
            <v>72.288.772/0001-81</v>
          </cell>
        </row>
        <row r="9382">
          <cell r="A9382" t="str">
            <v>72.333.164/0001-41</v>
          </cell>
        </row>
        <row r="9383">
          <cell r="A9383" t="str">
            <v>72.335.276/0001-31</v>
          </cell>
        </row>
        <row r="9384">
          <cell r="A9384" t="str">
            <v>72.343.882/0001-07</v>
          </cell>
        </row>
        <row r="9385">
          <cell r="A9385" t="str">
            <v>72.344.013/0001-99</v>
          </cell>
        </row>
        <row r="9386">
          <cell r="A9386" t="str">
            <v>72.359.722/0001-48</v>
          </cell>
        </row>
        <row r="9387">
          <cell r="A9387" t="str">
            <v>72.362.650/0001-98</v>
          </cell>
        </row>
        <row r="9388">
          <cell r="A9388" t="str">
            <v>72.399.413/0001-00</v>
          </cell>
        </row>
        <row r="9389">
          <cell r="A9389" t="str">
            <v>72.402.092/0001-47</v>
          </cell>
        </row>
        <row r="9390">
          <cell r="A9390" t="str">
            <v>72.410.244/0001-53</v>
          </cell>
        </row>
        <row r="9391">
          <cell r="A9391" t="str">
            <v>72.414.543/0001-66</v>
          </cell>
        </row>
        <row r="9392">
          <cell r="A9392" t="str">
            <v xml:space="preserve">72.422.983/000165 </v>
          </cell>
        </row>
        <row r="9393">
          <cell r="A9393" t="str">
            <v>72.434.228/0001-09</v>
          </cell>
        </row>
        <row r="9394">
          <cell r="A9394" t="str">
            <v>72.491.905/0001-12</v>
          </cell>
        </row>
        <row r="9395">
          <cell r="A9395" t="str">
            <v>72.493.984/0001-09</v>
          </cell>
        </row>
        <row r="9396">
          <cell r="A9396" t="str">
            <v>72.497.084/0001-21</v>
          </cell>
        </row>
        <row r="9397">
          <cell r="A9397" t="str">
            <v>72.500.531/0001-54</v>
          </cell>
        </row>
        <row r="9398">
          <cell r="A9398" t="str">
            <v>72.500.689/0001-24</v>
          </cell>
        </row>
        <row r="9399">
          <cell r="A9399" t="str">
            <v>72.505.910/0001-37</v>
          </cell>
        </row>
        <row r="9400">
          <cell r="A9400" t="str">
            <v>72.540.255/0001-58</v>
          </cell>
        </row>
        <row r="9401">
          <cell r="A9401" t="str">
            <v>72.555.220/0001-92</v>
          </cell>
        </row>
        <row r="9402">
          <cell r="A9402" t="str">
            <v>72.561.178/0001-12</v>
          </cell>
        </row>
        <row r="9403">
          <cell r="A9403" t="str">
            <v>72.563.406/0001-93</v>
          </cell>
        </row>
        <row r="9404">
          <cell r="A9404" t="str">
            <v>72.568.967/0001-85</v>
          </cell>
        </row>
        <row r="9405">
          <cell r="A9405" t="str">
            <v>72.595.309/0012-35</v>
          </cell>
        </row>
        <row r="9406">
          <cell r="A9406" t="str">
            <v>72.726.805/0001-28</v>
          </cell>
        </row>
        <row r="9407">
          <cell r="A9407" t="str">
            <v>72.786.213/0001-00</v>
          </cell>
        </row>
        <row r="9408">
          <cell r="A9408" t="str">
            <v>72.797.913/0001-91</v>
          </cell>
        </row>
        <row r="9409">
          <cell r="A9409" t="str">
            <v>72.804.057/0001-54</v>
          </cell>
        </row>
        <row r="9410">
          <cell r="A9410" t="str">
            <v>72.823.461/0001-75</v>
          </cell>
        </row>
        <row r="9411">
          <cell r="A9411" t="str">
            <v>72.863.459/0001-20</v>
          </cell>
        </row>
        <row r="9412">
          <cell r="A9412" t="str">
            <v>72.932.361/0001-87</v>
          </cell>
        </row>
        <row r="9413">
          <cell r="A9413" t="str">
            <v>72.948.037/0001-57</v>
          </cell>
        </row>
        <row r="9414">
          <cell r="A9414" t="str">
            <v>72.974.264/0001-57</v>
          </cell>
        </row>
        <row r="9415">
          <cell r="A9415" t="str">
            <v>73.034.852/0001-73</v>
          </cell>
        </row>
        <row r="9416">
          <cell r="A9416" t="str">
            <v>73.085.375/0002-56</v>
          </cell>
        </row>
        <row r="9417">
          <cell r="A9417" t="str">
            <v>73.141.152/0001-88</v>
          </cell>
        </row>
        <row r="9418">
          <cell r="A9418" t="str">
            <v>73.163.800/0001-05</v>
          </cell>
        </row>
        <row r="9419">
          <cell r="A9419" t="str">
            <v>73.2.9.46./327--20</v>
          </cell>
        </row>
        <row r="9420">
          <cell r="A9420" t="str">
            <v>73.211.765/0001-44</v>
          </cell>
        </row>
        <row r="9421">
          <cell r="A9421" t="str">
            <v>73.235.509/0002-78</v>
          </cell>
        </row>
        <row r="9422">
          <cell r="A9422" t="str">
            <v>73.253.429/0002-45</v>
          </cell>
        </row>
        <row r="9423">
          <cell r="A9423" t="str">
            <v>73.267.882/0001-20</v>
          </cell>
        </row>
        <row r="9424">
          <cell r="A9424" t="str">
            <v>73.280.984/0001-85</v>
          </cell>
        </row>
        <row r="9425">
          <cell r="A9425" t="str">
            <v>73.285.959/0001-94</v>
          </cell>
        </row>
        <row r="9426">
          <cell r="A9426" t="str">
            <v>73.306.235/0001-80</v>
          </cell>
        </row>
        <row r="9427">
          <cell r="A9427" t="str">
            <v>73.312.225/0001-57</v>
          </cell>
        </row>
        <row r="9428">
          <cell r="A9428" t="str">
            <v>73.313.900/0001-62</v>
          </cell>
        </row>
        <row r="9429">
          <cell r="A9429" t="str">
            <v>73.315.939/0001-19</v>
          </cell>
        </row>
        <row r="9430">
          <cell r="A9430" t="str">
            <v>73.319.345/0001-86</v>
          </cell>
        </row>
        <row r="9431">
          <cell r="A9431" t="str">
            <v>73.348.518/0001-94</v>
          </cell>
        </row>
        <row r="9432">
          <cell r="A9432" t="str">
            <v>73.377.541/0001-07</v>
          </cell>
        </row>
        <row r="9433">
          <cell r="A9433" t="str">
            <v>73.392.680/0001-00</v>
          </cell>
        </row>
        <row r="9434">
          <cell r="A9434" t="str">
            <v>73.396.079/0002-76</v>
          </cell>
        </row>
        <row r="9435">
          <cell r="A9435" t="str">
            <v>73.441.776/0001-10</v>
          </cell>
        </row>
        <row r="9436">
          <cell r="A9436" t="str">
            <v>73.442.782/0001-92</v>
          </cell>
        </row>
        <row r="9437">
          <cell r="A9437" t="str">
            <v>73.473.415/0001-56</v>
          </cell>
        </row>
        <row r="9438">
          <cell r="A9438" t="str">
            <v>73.474.553/0001-50</v>
          </cell>
        </row>
        <row r="9439">
          <cell r="A9439" t="str">
            <v>73.485.328/0001-19</v>
          </cell>
        </row>
        <row r="9440">
          <cell r="A9440" t="str">
            <v>73.489.379/0001-19</v>
          </cell>
        </row>
        <row r="9441">
          <cell r="A9441" t="str">
            <v>73.490.922/0001-06</v>
          </cell>
        </row>
        <row r="9442">
          <cell r="A9442" t="str">
            <v>73.509.713/0002-30</v>
          </cell>
        </row>
        <row r="9443">
          <cell r="A9443" t="str">
            <v>73.511.024/0001-89</v>
          </cell>
        </row>
        <row r="9444">
          <cell r="A9444" t="str">
            <v>73.514.523/0001-20</v>
          </cell>
        </row>
        <row r="9445">
          <cell r="A9445" t="str">
            <v>73.533.127/0001-40</v>
          </cell>
        </row>
        <row r="9446">
          <cell r="A9446" t="str">
            <v>73.537.037/0001-27</v>
          </cell>
        </row>
        <row r="9447">
          <cell r="A9447" t="str">
            <v>73.537.045/0001-73</v>
          </cell>
        </row>
        <row r="9448">
          <cell r="A9448" t="str">
            <v>73.539.538/0001-42</v>
          </cell>
        </row>
        <row r="9449">
          <cell r="A9449" t="str">
            <v>73.548.737/0001-17</v>
          </cell>
        </row>
        <row r="9450">
          <cell r="A9450" t="str">
            <v>73.575.771/0001-80</v>
          </cell>
        </row>
        <row r="9451">
          <cell r="A9451" t="str">
            <v>73.597.668/0001-31</v>
          </cell>
        </row>
        <row r="9452">
          <cell r="A9452" t="str">
            <v>73.604.738/0001-31</v>
          </cell>
        </row>
        <row r="9453">
          <cell r="A9453" t="str">
            <v>73.604.993/0001-84</v>
          </cell>
        </row>
        <row r="9454">
          <cell r="A9454" t="str">
            <v>73.612.053/0001-37</v>
          </cell>
        </row>
        <row r="9455">
          <cell r="A9455" t="str">
            <v>73.652.448/0003-25</v>
          </cell>
        </row>
        <row r="9456">
          <cell r="A9456" t="str">
            <v>73.655.896/0001-10</v>
          </cell>
        </row>
        <row r="9457">
          <cell r="A9457" t="str">
            <v>73.673.691/0001-68</v>
          </cell>
        </row>
        <row r="9458">
          <cell r="A9458" t="str">
            <v>73.705.444/0001-04</v>
          </cell>
        </row>
        <row r="9459">
          <cell r="A9459" t="str">
            <v>73.705.444/0005-20</v>
          </cell>
        </row>
        <row r="9460">
          <cell r="A9460" t="str">
            <v>73.705.444/0007-91</v>
          </cell>
        </row>
        <row r="9461">
          <cell r="A9461" t="str">
            <v>73.736.159/0001-42</v>
          </cell>
        </row>
        <row r="9462">
          <cell r="A9462" t="str">
            <v>73.737.678/0008-00</v>
          </cell>
        </row>
        <row r="9463">
          <cell r="A9463" t="str">
            <v>73.742.686/0001-60</v>
          </cell>
        </row>
        <row r="9464">
          <cell r="A9464" t="str">
            <v>73.742.934/0001-72</v>
          </cell>
        </row>
        <row r="9465">
          <cell r="A9465" t="str">
            <v>73.758.815/0001-08</v>
          </cell>
        </row>
        <row r="9466">
          <cell r="A9466" t="str">
            <v>73.773.665/0001-01</v>
          </cell>
        </row>
        <row r="9467">
          <cell r="A9467" t="str">
            <v>73.805.731/0001-88</v>
          </cell>
        </row>
        <row r="9468">
          <cell r="A9468" t="str">
            <v>73.818.007/0001-99</v>
          </cell>
        </row>
        <row r="9469">
          <cell r="A9469" t="str">
            <v>73.830.077/0001-62</v>
          </cell>
        </row>
        <row r="9470">
          <cell r="A9470" t="str">
            <v>73.830.226/0001-93</v>
          </cell>
        </row>
        <row r="9471">
          <cell r="A9471" t="str">
            <v>73.839.524/0001-44</v>
          </cell>
        </row>
        <row r="9472">
          <cell r="A9472" t="str">
            <v>73.842.817/0001-80</v>
          </cell>
        </row>
        <row r="9473">
          <cell r="A9473" t="str">
            <v>73.843.187/0001-69</v>
          </cell>
        </row>
        <row r="9474">
          <cell r="A9474" t="str">
            <v>73.847.113/0001-09</v>
          </cell>
        </row>
        <row r="9475">
          <cell r="A9475" t="str">
            <v>73.857.369/0001-99</v>
          </cell>
        </row>
        <row r="9476">
          <cell r="A9476" t="str">
            <v>73.868.473/0001-89</v>
          </cell>
        </row>
        <row r="9477">
          <cell r="A9477" t="str">
            <v>73.874.869/0001-39</v>
          </cell>
        </row>
        <row r="9478">
          <cell r="A9478" t="str">
            <v>73.901.035/0001-75</v>
          </cell>
        </row>
        <row r="9479">
          <cell r="A9479" t="str">
            <v>73.914.772/0001-02</v>
          </cell>
        </row>
        <row r="9480">
          <cell r="A9480" t="str">
            <v>73.935.314/0001-50</v>
          </cell>
        </row>
        <row r="9481">
          <cell r="A9481" t="str">
            <v>73.940.439/0001-78</v>
          </cell>
        </row>
        <row r="9482">
          <cell r="A9482" t="str">
            <v>73.987.471/0001-09</v>
          </cell>
        </row>
        <row r="9483">
          <cell r="A9483" t="str">
            <v xml:space="preserve">738.440.557-20    </v>
          </cell>
        </row>
        <row r="9484">
          <cell r="A9484" t="str">
            <v>74.002.155/0001-01</v>
          </cell>
        </row>
        <row r="9485">
          <cell r="A9485" t="str">
            <v>74.007.014/0001-73</v>
          </cell>
        </row>
        <row r="9486">
          <cell r="A9486" t="str">
            <v>74.038.555/0001-69</v>
          </cell>
        </row>
        <row r="9487">
          <cell r="A9487" t="str">
            <v>74.046.137/0001-13</v>
          </cell>
        </row>
        <row r="9488">
          <cell r="A9488" t="str">
            <v>74.054.602/0001-68</v>
          </cell>
        </row>
        <row r="9489">
          <cell r="A9489" t="str">
            <v>74.057.738/0001-21</v>
          </cell>
        </row>
        <row r="9490">
          <cell r="A9490" t="str">
            <v>74.060.161/0001-07</v>
          </cell>
        </row>
        <row r="9491">
          <cell r="A9491" t="str">
            <v>74.091.455/0001-04</v>
          </cell>
        </row>
        <row r="9492">
          <cell r="A9492" t="str">
            <v>74.102.187/0001-70</v>
          </cell>
        </row>
        <row r="9493">
          <cell r="A9493" t="str">
            <v>74.145.574/0001-94</v>
          </cell>
        </row>
        <row r="9494">
          <cell r="A9494" t="str">
            <v>74.148.925/0001-10</v>
          </cell>
        </row>
        <row r="9495">
          <cell r="A9495" t="str">
            <v>74.171.059/0001-89</v>
          </cell>
        </row>
        <row r="9496">
          <cell r="A9496" t="str">
            <v>74.186.115/0001-59</v>
          </cell>
        </row>
        <row r="9497">
          <cell r="A9497" t="str">
            <v>74.186.420/0001-40</v>
          </cell>
        </row>
        <row r="9498">
          <cell r="A9498" t="str">
            <v>74.188.046/0001-12</v>
          </cell>
        </row>
        <row r="9499">
          <cell r="A9499" t="str">
            <v>74.190.620/0001-77</v>
          </cell>
        </row>
        <row r="9500">
          <cell r="A9500" t="str">
            <v>74.194.945/0001-28</v>
          </cell>
        </row>
        <row r="9501">
          <cell r="A9501" t="str">
            <v>74.212.200/0001-44</v>
          </cell>
        </row>
        <row r="9502">
          <cell r="A9502" t="str">
            <v>74.216.755/0001-64</v>
          </cell>
        </row>
        <row r="9503">
          <cell r="A9503" t="str">
            <v>74.280.256/0001-36</v>
          </cell>
        </row>
        <row r="9504">
          <cell r="A9504" t="str">
            <v>74.305.582/0001-50</v>
          </cell>
        </row>
        <row r="9505">
          <cell r="A9505" t="str">
            <v>74.370.149/0002-80</v>
          </cell>
        </row>
        <row r="9506">
          <cell r="A9506" t="str">
            <v>74.4.9.45./894--20</v>
          </cell>
        </row>
        <row r="9507">
          <cell r="A9507" t="str">
            <v>74.411.323/0001-04</v>
          </cell>
        </row>
        <row r="9508">
          <cell r="A9508" t="str">
            <v>74.508.458/0001-92</v>
          </cell>
        </row>
        <row r="9509">
          <cell r="A9509" t="str">
            <v>74.510.785/0001-89</v>
          </cell>
        </row>
        <row r="9510">
          <cell r="A9510" t="str">
            <v>74.518.895/0001-97</v>
          </cell>
        </row>
        <row r="9511">
          <cell r="A9511" t="str">
            <v>74.523.606/0001-48</v>
          </cell>
        </row>
        <row r="9512">
          <cell r="A9512" t="str">
            <v>74.602.616/0001-79</v>
          </cell>
        </row>
        <row r="9513">
          <cell r="A9513" t="str">
            <v>74.614.538/0001-22</v>
          </cell>
        </row>
        <row r="9514">
          <cell r="A9514" t="str">
            <v>74.686.452/0001-05</v>
          </cell>
        </row>
        <row r="9515">
          <cell r="A9515" t="str">
            <v>75.091.074/0001-80</v>
          </cell>
        </row>
        <row r="9516">
          <cell r="A9516" t="str">
            <v>75.154.385/0001-40</v>
          </cell>
        </row>
        <row r="9517">
          <cell r="A9517" t="str">
            <v>75.313.031/0001-00</v>
          </cell>
        </row>
        <row r="9518">
          <cell r="A9518" t="str">
            <v>75.4.3.03./477--87</v>
          </cell>
        </row>
        <row r="9519">
          <cell r="A9519" t="str">
            <v xml:space="preserve">758.684.747-91    </v>
          </cell>
        </row>
        <row r="9520">
          <cell r="A9520" t="str">
            <v>76.492.552/0011-06</v>
          </cell>
        </row>
        <row r="9521">
          <cell r="A9521" t="str">
            <v>76.500.180/0010-23</v>
          </cell>
        </row>
        <row r="9522">
          <cell r="A9522" t="str">
            <v>76.501.956/0005-62</v>
          </cell>
        </row>
        <row r="9523">
          <cell r="A9523" t="str">
            <v>76.535.764/0328-51</v>
          </cell>
        </row>
        <row r="9524">
          <cell r="A9524" t="str">
            <v>76.618.024/0006-85</v>
          </cell>
        </row>
        <row r="9525">
          <cell r="A9525" t="str">
            <v>76.680.404/0001-35</v>
          </cell>
        </row>
        <row r="9526">
          <cell r="A9526" t="str">
            <v>76.731.280/0001-70</v>
          </cell>
        </row>
        <row r="9527">
          <cell r="A9527" t="str">
            <v>76.942.614/0001-54</v>
          </cell>
        </row>
        <row r="9528">
          <cell r="A9528" t="str">
            <v xml:space="preserve">766.302.268-87    </v>
          </cell>
        </row>
        <row r="9529">
          <cell r="A9529" t="str">
            <v>77.1.4.16./877--34</v>
          </cell>
        </row>
        <row r="9530">
          <cell r="A9530" t="str">
            <v>77.153.260/0001-21</v>
          </cell>
        </row>
        <row r="9531">
          <cell r="A9531" t="str">
            <v>77.477.834/0001-17</v>
          </cell>
        </row>
        <row r="9532">
          <cell r="A9532" t="str">
            <v>77.477.834/0002-06</v>
          </cell>
        </row>
        <row r="9533">
          <cell r="A9533" t="str">
            <v>77.506.301/0001-16</v>
          </cell>
        </row>
        <row r="9534">
          <cell r="A9534" t="str">
            <v>77.550.259/0006-45</v>
          </cell>
        </row>
        <row r="9535">
          <cell r="A9535" t="str">
            <v>77.662.146/0001-27</v>
          </cell>
        </row>
        <row r="9536">
          <cell r="A9536" t="str">
            <v>77.941.490/0026-03</v>
          </cell>
        </row>
        <row r="9537">
          <cell r="A9537" t="str">
            <v xml:space="preserve">770.737.207-78    </v>
          </cell>
        </row>
        <row r="9538">
          <cell r="A9538" t="str">
            <v>78.331.899/0001-12</v>
          </cell>
        </row>
        <row r="9539">
          <cell r="A9539" t="str">
            <v>78.365.541/0001-00</v>
          </cell>
        </row>
        <row r="9540">
          <cell r="A9540" t="str">
            <v>78.400.967/0001-58</v>
          </cell>
        </row>
        <row r="9541">
          <cell r="A9541" t="str">
            <v>78.611.522/0001-17</v>
          </cell>
        </row>
        <row r="9542">
          <cell r="A9542" t="str">
            <v>78.704.087/0001-75</v>
          </cell>
        </row>
        <row r="9543">
          <cell r="A9543" t="str">
            <v>78.860.376/0001-63</v>
          </cell>
        </row>
        <row r="9544">
          <cell r="A9544" t="str">
            <v>78.929.213/0001-90</v>
          </cell>
        </row>
        <row r="9545">
          <cell r="A9545" t="str">
            <v xml:space="preserve">785.820.597-87    </v>
          </cell>
        </row>
        <row r="9546">
          <cell r="A9546" t="str">
            <v>79.048.955/0001-79</v>
          </cell>
        </row>
        <row r="9547">
          <cell r="A9547" t="str">
            <v>79.146.742/0001-80</v>
          </cell>
        </row>
        <row r="9548">
          <cell r="A9548" t="str">
            <v>79.195.699/0040-59</v>
          </cell>
        </row>
        <row r="9549">
          <cell r="A9549" t="str">
            <v>79.568.416/0001-60</v>
          </cell>
        </row>
        <row r="9550">
          <cell r="A9550" t="str">
            <v>79.670.501/0003-05</v>
          </cell>
        </row>
        <row r="9551">
          <cell r="A9551" t="str">
            <v>79.747.507/0001-63</v>
          </cell>
        </row>
        <row r="9552">
          <cell r="A9552" t="str">
            <v xml:space="preserve">794.053.987-68    </v>
          </cell>
        </row>
        <row r="9553">
          <cell r="A9553" t="str">
            <v>80.342.686/0001-38</v>
          </cell>
        </row>
        <row r="9554">
          <cell r="A9554" t="str">
            <v>80.537.392/0001-61</v>
          </cell>
        </row>
        <row r="9555">
          <cell r="A9555" t="str">
            <v>80.563.554/0001-36</v>
          </cell>
        </row>
        <row r="9556">
          <cell r="A9556" t="str">
            <v>80.577.232/0001-46</v>
          </cell>
        </row>
        <row r="9557">
          <cell r="A9557" t="str">
            <v>80.827.694/0001-74</v>
          </cell>
        </row>
        <row r="9558">
          <cell r="A9558" t="str">
            <v xml:space="preserve">801.716.057-72    </v>
          </cell>
        </row>
        <row r="9559">
          <cell r="A9559" t="str">
            <v>81.107.112/0001-48</v>
          </cell>
        </row>
        <row r="9560">
          <cell r="A9560" t="str">
            <v>81.428.187/0001-20</v>
          </cell>
        </row>
        <row r="9561">
          <cell r="A9561" t="str">
            <v>81.433.765/0028-37</v>
          </cell>
        </row>
        <row r="9562">
          <cell r="A9562" t="str">
            <v>81.522.690/0001-40</v>
          </cell>
        </row>
        <row r="9563">
          <cell r="A9563" t="str">
            <v>81.614.950/0001-08</v>
          </cell>
        </row>
        <row r="9564">
          <cell r="A9564" t="str">
            <v>81.662.462/0001-76</v>
          </cell>
        </row>
        <row r="9565">
          <cell r="A9565" t="str">
            <v>81.771.669/0008-55</v>
          </cell>
        </row>
        <row r="9566">
          <cell r="A9566" t="str">
            <v>82.101.189/0001-73</v>
          </cell>
        </row>
        <row r="9567">
          <cell r="A9567" t="str">
            <v>82.743.287/0012-67</v>
          </cell>
        </row>
        <row r="9568">
          <cell r="A9568" t="str">
            <v>82.845.249/0001-62</v>
          </cell>
        </row>
        <row r="9569">
          <cell r="A9569" t="str">
            <v>82.889.619/0001-63</v>
          </cell>
        </row>
        <row r="9570">
          <cell r="A9570" t="str">
            <v>82.988.205/0002-72</v>
          </cell>
        </row>
        <row r="9571">
          <cell r="A9571" t="str">
            <v xml:space="preserve">821.444.867-00    </v>
          </cell>
        </row>
        <row r="9572">
          <cell r="A9572" t="str">
            <v xml:space="preserve">823.043.787-49    </v>
          </cell>
        </row>
        <row r="9573">
          <cell r="A9573" t="str">
            <v xml:space="preserve">825.526.227-04    </v>
          </cell>
        </row>
        <row r="9574">
          <cell r="A9574" t="str">
            <v>83.059.899/0003-07</v>
          </cell>
        </row>
        <row r="9575">
          <cell r="A9575" t="str">
            <v>83.325.910/0001-71</v>
          </cell>
        </row>
        <row r="9576">
          <cell r="A9576" t="str">
            <v>83.333.237/0001-11</v>
          </cell>
        </row>
        <row r="9577">
          <cell r="A9577" t="str">
            <v>83.383.950/0001-70</v>
          </cell>
        </row>
        <row r="9578">
          <cell r="A9578" t="str">
            <v>83.475.913/0002-72</v>
          </cell>
        </row>
        <row r="9579">
          <cell r="A9579" t="str">
            <v>83.673.939/0001-44</v>
          </cell>
        </row>
        <row r="9580">
          <cell r="A9580" t="str">
            <v>83.720.060/0001-06</v>
          </cell>
        </row>
        <row r="9581">
          <cell r="A9581" t="str">
            <v>83.753.095/0001-41</v>
          </cell>
        </row>
        <row r="9582">
          <cell r="A9582" t="str">
            <v>83.753.095/0002-22</v>
          </cell>
        </row>
        <row r="9583">
          <cell r="A9583" t="str">
            <v xml:space="preserve">830.072.457-53    </v>
          </cell>
        </row>
        <row r="9584">
          <cell r="A9584" t="str">
            <v>84.1.4.63./707--87</v>
          </cell>
        </row>
        <row r="9585">
          <cell r="A9585" t="str">
            <v>84.137.421/0001-59</v>
          </cell>
        </row>
        <row r="9586">
          <cell r="A9586" t="str">
            <v>84.140.607/0001-67</v>
          </cell>
        </row>
        <row r="9587">
          <cell r="A9587" t="str">
            <v>84.208.271/0001-27</v>
          </cell>
        </row>
        <row r="9588">
          <cell r="A9588" t="str">
            <v>84.300.540/0023-96</v>
          </cell>
        </row>
        <row r="9589">
          <cell r="A9589" t="str">
            <v>84.550.243/0001-93</v>
          </cell>
        </row>
        <row r="9590">
          <cell r="A9590" t="str">
            <v>84.555.945/0001-60</v>
          </cell>
        </row>
        <row r="9591">
          <cell r="A9591" t="str">
            <v>84.579.564/0001-10</v>
          </cell>
        </row>
        <row r="9592">
          <cell r="A9592" t="str">
            <v>84.6.5.19./547--15</v>
          </cell>
        </row>
        <row r="9593">
          <cell r="A9593" t="str">
            <v>84.616.622/0001-39</v>
          </cell>
        </row>
        <row r="9594">
          <cell r="A9594" t="str">
            <v>84.684.455/0070-95</v>
          </cell>
        </row>
        <row r="9595">
          <cell r="A9595" t="str">
            <v>84.684.455/0071-76</v>
          </cell>
        </row>
        <row r="9596">
          <cell r="A9596" t="str">
            <v>84.894.252/0001-00</v>
          </cell>
        </row>
        <row r="9597">
          <cell r="A9597" t="str">
            <v>84.943.067/0013-93</v>
          </cell>
        </row>
        <row r="9598">
          <cell r="A9598" t="str">
            <v>84.968.593/0001-74</v>
          </cell>
        </row>
        <row r="9599">
          <cell r="A9599" t="str">
            <v>85.127.983/0001-84</v>
          </cell>
        </row>
        <row r="9600">
          <cell r="A9600" t="str">
            <v>85.127.983/0005-08</v>
          </cell>
        </row>
        <row r="9601">
          <cell r="A9601" t="str">
            <v>85.127.983/0013-18</v>
          </cell>
        </row>
        <row r="9602">
          <cell r="A9602" t="str">
            <v>85.177.814/0001-59</v>
          </cell>
        </row>
        <row r="9603">
          <cell r="A9603" t="str">
            <v>85.485.258/0001-88</v>
          </cell>
        </row>
        <row r="9604">
          <cell r="A9604" t="str">
            <v xml:space="preserve">852.342.907-78    </v>
          </cell>
        </row>
        <row r="9605">
          <cell r="A9605" t="str">
            <v>86.183.449/0010-49</v>
          </cell>
        </row>
        <row r="9606">
          <cell r="A9606" t="str">
            <v>86.4.4.54./487--40</v>
          </cell>
        </row>
        <row r="9607">
          <cell r="A9607" t="str">
            <v>86.4.9.88./867--49</v>
          </cell>
        </row>
        <row r="9608">
          <cell r="A9608" t="str">
            <v>86.448.107/0001-12</v>
          </cell>
        </row>
        <row r="9609">
          <cell r="A9609" t="str">
            <v>86.532.538/0032-69</v>
          </cell>
        </row>
        <row r="9610">
          <cell r="A9610" t="str">
            <v>86.564.994/0001-94</v>
          </cell>
        </row>
        <row r="9611">
          <cell r="A9611" t="str">
            <v>86.620.044/0001-30</v>
          </cell>
        </row>
        <row r="9612">
          <cell r="A9612" t="str">
            <v>86.640.976/0001-44</v>
          </cell>
        </row>
        <row r="9613">
          <cell r="A9613" t="str">
            <v>86.643.863/0001-00</v>
          </cell>
        </row>
        <row r="9614">
          <cell r="A9614" t="str">
            <v>86.7.0.98./797--04</v>
          </cell>
        </row>
        <row r="9615">
          <cell r="A9615" t="str">
            <v>86.721.487/0001-17</v>
          </cell>
        </row>
        <row r="9616">
          <cell r="A9616" t="str">
            <v>86.744.166/0001-38</v>
          </cell>
        </row>
        <row r="9617">
          <cell r="A9617" t="str">
            <v>86.747.995/0001-74</v>
          </cell>
        </row>
        <row r="9618">
          <cell r="A9618" t="str">
            <v>86.753.217/0001-98</v>
          </cell>
        </row>
        <row r="9619">
          <cell r="A9619" t="str">
            <v>86.773.942/0002-09</v>
          </cell>
        </row>
        <row r="9620">
          <cell r="A9620" t="str">
            <v>86.777.711/0001-92</v>
          </cell>
        </row>
        <row r="9621">
          <cell r="A9621" t="str">
            <v>86.781.069/0001-15</v>
          </cell>
        </row>
        <row r="9622">
          <cell r="A9622" t="str">
            <v>86.792.009/0001-06</v>
          </cell>
        </row>
        <row r="9623">
          <cell r="A9623" t="str">
            <v>86.800.745/0001-50</v>
          </cell>
        </row>
        <row r="9624">
          <cell r="A9624" t="str">
            <v>86.801.958/0001-05</v>
          </cell>
        </row>
        <row r="9625">
          <cell r="A9625" t="str">
            <v>86.819.653/0001-12</v>
          </cell>
        </row>
        <row r="9626">
          <cell r="A9626" t="str">
            <v>86.837.846/0001-04</v>
          </cell>
        </row>
        <row r="9627">
          <cell r="A9627" t="str">
            <v>86.866.522/0001-96</v>
          </cell>
        </row>
        <row r="9628">
          <cell r="A9628" t="str">
            <v>86.891.066/0001-34</v>
          </cell>
        </row>
        <row r="9629">
          <cell r="A9629" t="str">
            <v>86.898.376/0001-80</v>
          </cell>
        </row>
        <row r="9630">
          <cell r="A9630" t="str">
            <v>86.9.4.58./157--49</v>
          </cell>
        </row>
        <row r="9631">
          <cell r="A9631" t="str">
            <v>86.945.938/0001-08</v>
          </cell>
        </row>
        <row r="9632">
          <cell r="A9632" t="str">
            <v>86.958.154/0001-06</v>
          </cell>
        </row>
        <row r="9633">
          <cell r="A9633" t="str">
            <v>86.986.486/0001-02</v>
          </cell>
        </row>
        <row r="9634">
          <cell r="A9634" t="str">
            <v>86.986.924/0001-24</v>
          </cell>
        </row>
        <row r="9635">
          <cell r="A9635" t="str">
            <v xml:space="preserve">861.593.647-15    </v>
          </cell>
        </row>
        <row r="9636">
          <cell r="A9636" t="str">
            <v xml:space="preserve">869.939.847-68    </v>
          </cell>
        </row>
        <row r="9637">
          <cell r="A9637" t="str">
            <v>87.175.824/0001-80</v>
          </cell>
        </row>
        <row r="9638">
          <cell r="A9638" t="str">
            <v>87.550.281/0001-34</v>
          </cell>
        </row>
        <row r="9639">
          <cell r="A9639" t="str">
            <v>87.960.167/0001-82</v>
          </cell>
        </row>
        <row r="9640">
          <cell r="A9640" t="str">
            <v xml:space="preserve">870.347.358-91    </v>
          </cell>
        </row>
        <row r="9641">
          <cell r="A9641" t="str">
            <v>88.028.873/0015-59</v>
          </cell>
        </row>
        <row r="9642">
          <cell r="A9642" t="str">
            <v>88.028.873/0027-92</v>
          </cell>
        </row>
        <row r="9643">
          <cell r="A9643" t="str">
            <v>88.1.5.33./397--53</v>
          </cell>
        </row>
        <row r="9644">
          <cell r="A9644" t="str">
            <v>88.610.266/0005-20</v>
          </cell>
        </row>
        <row r="9645">
          <cell r="A9645" t="str">
            <v>88.612.049/0001-46</v>
          </cell>
        </row>
        <row r="9646">
          <cell r="A9646" t="str">
            <v>88.613.856/0001-83</v>
          </cell>
        </row>
        <row r="9647">
          <cell r="A9647" t="str">
            <v>88.634.977/0015-07</v>
          </cell>
        </row>
        <row r="9648">
          <cell r="A9648" t="str">
            <v>88.658.984/0001-43</v>
          </cell>
        </row>
        <row r="9649">
          <cell r="A9649" t="str">
            <v>88.658.984/0002-24</v>
          </cell>
        </row>
        <row r="9650">
          <cell r="A9650" t="str">
            <v>88.658.984/0010-34</v>
          </cell>
        </row>
        <row r="9651">
          <cell r="A9651" t="str">
            <v>89.066.179/0001-93</v>
          </cell>
        </row>
        <row r="9652">
          <cell r="A9652" t="str">
            <v>89.611.909/0001-90</v>
          </cell>
        </row>
        <row r="9653">
          <cell r="A9653" t="str">
            <v>90.347.840/0003-80</v>
          </cell>
        </row>
        <row r="9654">
          <cell r="A9654" t="str">
            <v>90.347.840/0004-60</v>
          </cell>
        </row>
        <row r="9655">
          <cell r="A9655" t="str">
            <v>90.347.840/0014-32</v>
          </cell>
        </row>
        <row r="9656">
          <cell r="A9656" t="str">
            <v>90.528.530/0003-61</v>
          </cell>
        </row>
        <row r="9657">
          <cell r="A9657" t="str">
            <v>91.010.744/0001-42</v>
          </cell>
        </row>
        <row r="9658">
          <cell r="A9658" t="str">
            <v>91.088.328/0001-67</v>
          </cell>
        </row>
        <row r="9659">
          <cell r="A9659" t="str">
            <v>91.802.629/0001-00</v>
          </cell>
        </row>
        <row r="9660">
          <cell r="A9660" t="str">
            <v xml:space="preserve">913.936.557-34    </v>
          </cell>
        </row>
        <row r="9661">
          <cell r="A9661" t="str">
            <v>92.197.250/0001-81</v>
          </cell>
        </row>
        <row r="9662">
          <cell r="A9662" t="str">
            <v>92.644.483/0008-51</v>
          </cell>
        </row>
        <row r="9663">
          <cell r="A9663" t="str">
            <v>92.644.483/0010-76</v>
          </cell>
        </row>
        <row r="9664">
          <cell r="A9664" t="str">
            <v>92.660.240/0001-30</v>
          </cell>
        </row>
        <row r="9665">
          <cell r="A9665" t="str">
            <v>92.674.928/0001-70</v>
          </cell>
        </row>
        <row r="9666">
          <cell r="A9666" t="str">
            <v>92.678.093/0001-26</v>
          </cell>
        </row>
        <row r="9667">
          <cell r="A9667" t="str">
            <v>92.691.161/0006-00</v>
          </cell>
        </row>
        <row r="9668">
          <cell r="A9668" t="str">
            <v>92.7.3.30./427--34</v>
          </cell>
        </row>
        <row r="9669">
          <cell r="A9669" t="str">
            <v>92.753.268/0001-12</v>
          </cell>
        </row>
        <row r="9670">
          <cell r="A9670" t="str">
            <v>92.772.821/0001-64</v>
          </cell>
        </row>
        <row r="9671">
          <cell r="A9671" t="str">
            <v>92.779.156/0004-83</v>
          </cell>
        </row>
        <row r="9672">
          <cell r="A9672" t="str">
            <v>92.779.156/0005-64</v>
          </cell>
        </row>
        <row r="9673">
          <cell r="A9673" t="str">
            <v>93.248.318/0001-77</v>
          </cell>
        </row>
        <row r="9674">
          <cell r="A9674" t="str">
            <v>93.4.0.62./657--49</v>
          </cell>
        </row>
        <row r="9675">
          <cell r="A9675" t="str">
            <v>93.7.8.92./827--20</v>
          </cell>
        </row>
        <row r="9676">
          <cell r="A9676" t="str">
            <v>93.919.884/0001-63</v>
          </cell>
        </row>
        <row r="9677">
          <cell r="A9677" t="str">
            <v xml:space="preserve">937.283.797-00    </v>
          </cell>
        </row>
        <row r="9678">
          <cell r="A9678" t="str">
            <v xml:space="preserve">946.774.686-72    </v>
          </cell>
        </row>
        <row r="9679">
          <cell r="A9679" t="str">
            <v>95.376.026/0001-45</v>
          </cell>
        </row>
        <row r="9680">
          <cell r="A9680" t="str">
            <v>95.591.723/0001-19</v>
          </cell>
        </row>
        <row r="9681">
          <cell r="A9681" t="str">
            <v>95.764.684/0001-04</v>
          </cell>
        </row>
        <row r="9682">
          <cell r="A9682" t="str">
            <v>95.795.043/0004-60</v>
          </cell>
        </row>
        <row r="9683">
          <cell r="A9683" t="str">
            <v>95.803.839/0002-55</v>
          </cell>
        </row>
        <row r="9684">
          <cell r="A9684" t="str">
            <v>95.9.5.00./957--15</v>
          </cell>
        </row>
        <row r="9685">
          <cell r="A9685" t="str">
            <v>95.948.618/0001-94</v>
          </cell>
        </row>
        <row r="9686">
          <cell r="A9686" t="str">
            <v xml:space="preserve">953.422.497-91    </v>
          </cell>
        </row>
        <row r="9687">
          <cell r="A9687" t="str">
            <v xml:space="preserve">954.909.917-20    </v>
          </cell>
        </row>
        <row r="9688">
          <cell r="A9688" t="str">
            <v xml:space="preserve">96+3153327-68     </v>
          </cell>
        </row>
        <row r="9689">
          <cell r="A9689" t="str">
            <v>96.260.112/0001-50</v>
          </cell>
        </row>
        <row r="9690">
          <cell r="A9690" t="str">
            <v>96.398.706/0002-03</v>
          </cell>
        </row>
        <row r="9691">
          <cell r="A9691" t="str">
            <v>96.4.1.27./987--49</v>
          </cell>
        </row>
        <row r="9692">
          <cell r="A9692" t="str">
            <v>96.428.784/0001-22</v>
          </cell>
        </row>
        <row r="9693">
          <cell r="A9693" t="str">
            <v>96.433.859/0001-63</v>
          </cell>
        </row>
        <row r="9694">
          <cell r="A9694" t="str">
            <v>96.462.718/0001-79</v>
          </cell>
        </row>
        <row r="9695">
          <cell r="A9695" t="str">
            <v>96.584.701/0001-94</v>
          </cell>
        </row>
        <row r="9696">
          <cell r="A9696" t="str">
            <v>96.613.302/0001-04</v>
          </cell>
        </row>
        <row r="9697">
          <cell r="A9697" t="str">
            <v>96.653.381/0001-87</v>
          </cell>
        </row>
        <row r="9698">
          <cell r="A9698" t="str">
            <v>96.783.824/0001-54</v>
          </cell>
        </row>
        <row r="9699">
          <cell r="A9699" t="str">
            <v>96.802.525/0001-10</v>
          </cell>
        </row>
        <row r="9700">
          <cell r="A9700" t="str">
            <v>96.802.780/0001-62</v>
          </cell>
        </row>
        <row r="9701">
          <cell r="A9701" t="str">
            <v>96.824.594/0078-03</v>
          </cell>
        </row>
        <row r="9702">
          <cell r="A9702" t="str">
            <v>96.828.827/0001-67</v>
          </cell>
        </row>
        <row r="9703">
          <cell r="A9703" t="str">
            <v>96.832.365/0001-51</v>
          </cell>
        </row>
        <row r="9704">
          <cell r="A9704" t="str">
            <v>96.832.365/0003-13</v>
          </cell>
        </row>
        <row r="9705">
          <cell r="A9705" t="str">
            <v>96.832.365/0008-28</v>
          </cell>
        </row>
        <row r="9706">
          <cell r="A9706" t="str">
            <v>96.832.365/0010-42</v>
          </cell>
        </row>
        <row r="9707">
          <cell r="A9707" t="str">
            <v>96.832.365/0015-57</v>
          </cell>
        </row>
        <row r="9708">
          <cell r="A9708" t="str">
            <v>96.845.482/0001-50</v>
          </cell>
        </row>
        <row r="9709">
          <cell r="A9709" t="str">
            <v xml:space="preserve">965.292.377-04    </v>
          </cell>
        </row>
        <row r="9710">
          <cell r="A9710" t="str">
            <v xml:space="preserve">965.526.628-15    </v>
          </cell>
        </row>
        <row r="9711">
          <cell r="A9711" t="str">
            <v>97.3.6.27./497--20</v>
          </cell>
        </row>
        <row r="9712">
          <cell r="A9712" t="str">
            <v>97.339.030/0001-69</v>
          </cell>
        </row>
        <row r="9713">
          <cell r="A9713" t="str">
            <v>97.349.807/0001-76</v>
          </cell>
        </row>
        <row r="9714">
          <cell r="A9714" t="str">
            <v>97.359.889/0001-30</v>
          </cell>
        </row>
        <row r="9715">
          <cell r="A9715" t="str">
            <v>97.364.954/0001-15</v>
          </cell>
        </row>
        <row r="9716">
          <cell r="A9716" t="str">
            <v>97.413.025/0001-59</v>
          </cell>
        </row>
        <row r="9717">
          <cell r="A9717" t="str">
            <v>97.416.622/0001-37</v>
          </cell>
        </row>
        <row r="9718">
          <cell r="A9718" t="str">
            <v>97.418.735/0001-71</v>
          </cell>
        </row>
        <row r="9719">
          <cell r="A9719" t="str">
            <v>97.455.190/0001-73</v>
          </cell>
        </row>
        <row r="9720">
          <cell r="A9720" t="str">
            <v>97.461.917/0001-25</v>
          </cell>
        </row>
        <row r="9721">
          <cell r="A9721" t="str">
            <v>97.467.856/0004-56</v>
          </cell>
        </row>
        <row r="9722">
          <cell r="A9722" t="str">
            <v>97.494.819/0001-94</v>
          </cell>
        </row>
        <row r="9723">
          <cell r="A9723" t="str">
            <v>97.496.483/0001-07</v>
          </cell>
        </row>
        <row r="9724">
          <cell r="A9724" t="str">
            <v>97.510.747/0001-21</v>
          </cell>
        </row>
        <row r="9725">
          <cell r="A9725" t="str">
            <v>98.1.5.07./667--15</v>
          </cell>
        </row>
        <row r="9726">
          <cell r="A9726" t="str">
            <v>99.9.5.81./397--15</v>
          </cell>
        </row>
        <row r="9727">
          <cell r="A9727" t="str">
            <v>99.999.999/0001-91</v>
          </cell>
        </row>
        <row r="9728">
          <cell r="A9728" t="str">
            <v>99.999.999/0001-91</v>
          </cell>
        </row>
      </sheetData>
      <sheetData sheetId="2" refreshError="1"/>
      <sheetData sheetId="3" refreshError="1"/>
      <sheetData sheetId="4" refreshError="1"/>
      <sheetData sheetId="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PU-MARÇO_2002"/>
      <sheetName val="CUSTO H-UTIL.-EQIP."/>
      <sheetName val="CÓD.-SERVIÇO"/>
      <sheetName val="PROD-EQUIPE"/>
      <sheetName val="01.100.00"/>
      <sheetName val="BONIFICAÇÃO"/>
      <sheetName val="TPU_MARÇO_2002"/>
      <sheetName val="Página 16"/>
      <sheetName val="Sheet6"/>
      <sheetName val="38"/>
    </sheetNames>
    <sheetDataSet>
      <sheetData sheetId="0" refreshError="1">
        <row r="2">
          <cell r="B2" t="str">
            <v>Cód. Colinas</v>
          </cell>
          <cell r="D2" t="str">
            <v>Código</v>
          </cell>
          <cell r="E2" t="str">
            <v>Serviços</v>
          </cell>
          <cell r="F2" t="str">
            <v>Unid.</v>
          </cell>
          <cell r="H2" t="str">
            <v>Cód.</v>
          </cell>
          <cell r="L2" t="str">
            <v>K</v>
          </cell>
        </row>
        <row r="3">
          <cell r="H3" t="str">
            <v>TER</v>
          </cell>
          <cell r="L3">
            <v>0</v>
          </cell>
        </row>
        <row r="4">
          <cell r="H4" t="str">
            <v>PAV</v>
          </cell>
          <cell r="L4">
            <v>0</v>
          </cell>
        </row>
        <row r="5">
          <cell r="D5" t="str">
            <v xml:space="preserve">FASE 21 - SERVIÇOS PRELIMINARES :  </v>
          </cell>
          <cell r="H5" t="str">
            <v>PAV1</v>
          </cell>
          <cell r="L5">
            <v>0</v>
          </cell>
        </row>
        <row r="6">
          <cell r="B6" t="str">
            <v>0.1.1</v>
          </cell>
          <cell r="D6" t="str">
            <v>21.01.01</v>
          </cell>
          <cell r="E6" t="str">
            <v>Sondagem a percussão até 15 m</v>
          </cell>
          <cell r="F6" t="str">
            <v>m</v>
          </cell>
          <cell r="H6" t="str">
            <v>PAV2</v>
          </cell>
          <cell r="L6">
            <v>0</v>
          </cell>
        </row>
        <row r="7">
          <cell r="B7" t="str">
            <v>0.1.2</v>
          </cell>
          <cell r="D7" t="str">
            <v xml:space="preserve">21.01.02 </v>
          </cell>
          <cell r="E7" t="str">
            <v>Sondagem a perc. até 15 m loc.alag.&lt;50cm</v>
          </cell>
          <cell r="F7" t="str">
            <v>m</v>
          </cell>
          <cell r="H7" t="str">
            <v>PAV3</v>
          </cell>
          <cell r="L7">
            <v>0</v>
          </cell>
        </row>
        <row r="8">
          <cell r="B8" t="str">
            <v>0.1.3</v>
          </cell>
          <cell r="D8" t="str">
            <v>21.01.03</v>
          </cell>
          <cell r="E8" t="str">
            <v>Sondagem a percussão de 15 a 30 m</v>
          </cell>
          <cell r="F8" t="str">
            <v>m</v>
          </cell>
          <cell r="H8" t="str">
            <v>PAV4</v>
          </cell>
          <cell r="L8">
            <v>0</v>
          </cell>
        </row>
        <row r="9">
          <cell r="B9" t="str">
            <v>0.1.4</v>
          </cell>
          <cell r="D9" t="str">
            <v xml:space="preserve">21.01.04 </v>
          </cell>
          <cell r="E9" t="str">
            <v>Sondagem a perc.15a30m loc.alag.&lt;50cm</v>
          </cell>
          <cell r="F9" t="str">
            <v>m</v>
          </cell>
          <cell r="H9" t="str">
            <v>PAV5</v>
          </cell>
          <cell r="L9">
            <v>0</v>
          </cell>
        </row>
        <row r="10">
          <cell r="B10" t="str">
            <v>0.1.5</v>
          </cell>
          <cell r="D10" t="str">
            <v>21.01.05</v>
          </cell>
          <cell r="E10" t="str">
            <v>Sondagem percussão superior 30 m</v>
          </cell>
          <cell r="F10" t="str">
            <v>m</v>
          </cell>
          <cell r="H10" t="str">
            <v>PAV6</v>
          </cell>
          <cell r="L10">
            <v>0</v>
          </cell>
        </row>
        <row r="11">
          <cell r="B11" t="str">
            <v>0.1.6</v>
          </cell>
          <cell r="D11" t="str">
            <v xml:space="preserve">21.01.06 </v>
          </cell>
          <cell r="E11" t="str">
            <v>Sondagem perc.+30 m loc.alag.&lt; 50 cm</v>
          </cell>
          <cell r="F11" t="str">
            <v>m</v>
          </cell>
          <cell r="H11" t="str">
            <v>PAV7</v>
          </cell>
          <cell r="L11">
            <v>0</v>
          </cell>
        </row>
        <row r="12">
          <cell r="B12" t="str">
            <v>0.1.7</v>
          </cell>
          <cell r="D12" t="str">
            <v>21.01.07</v>
          </cell>
          <cell r="E12" t="str">
            <v>Sondagem perc. - taxa fixa de instalação</v>
          </cell>
          <cell r="F12" t="str">
            <v>un</v>
          </cell>
          <cell r="H12" t="str">
            <v>DRE</v>
          </cell>
          <cell r="L12">
            <v>0</v>
          </cell>
        </row>
        <row r="13">
          <cell r="B13" t="str">
            <v>0.1.8</v>
          </cell>
          <cell r="D13" t="str">
            <v xml:space="preserve">21.01.08 </v>
          </cell>
          <cell r="E13" t="str">
            <v>Sondagem rotativa - taxa fixa instalação</v>
          </cell>
          <cell r="F13" t="str">
            <v>un</v>
          </cell>
          <cell r="H13" t="str">
            <v>VDT</v>
          </cell>
          <cell r="L13">
            <v>0</v>
          </cell>
        </row>
        <row r="14">
          <cell r="B14" t="str">
            <v>0.1.9</v>
          </cell>
          <cell r="D14" t="str">
            <v>21.01.09</v>
          </cell>
          <cell r="E14" t="str">
            <v>Sondagem - transporte de equipamento</v>
          </cell>
          <cell r="F14" t="str">
            <v>km x equip.</v>
          </cell>
          <cell r="H14" t="str">
            <v>IMO</v>
          </cell>
          <cell r="L14">
            <v>0</v>
          </cell>
        </row>
        <row r="15">
          <cell r="B15" t="str">
            <v>0.1.10</v>
          </cell>
          <cell r="D15" t="str">
            <v xml:space="preserve">21.01.10 </v>
          </cell>
          <cell r="E15" t="str">
            <v>Sondagem - deslocamento de equipamento</v>
          </cell>
          <cell r="F15" t="str">
            <v>m</v>
          </cell>
        </row>
        <row r="16">
          <cell r="B16" t="str">
            <v>0.1.11</v>
          </cell>
          <cell r="D16" t="str">
            <v>21.01.11</v>
          </cell>
          <cell r="E16" t="str">
            <v>Sondagem perc. - plataforma ou banqueta</v>
          </cell>
          <cell r="F16" t="str">
            <v>equip.</v>
          </cell>
        </row>
        <row r="17">
          <cell r="B17" t="str">
            <v>0.1.12</v>
          </cell>
          <cell r="D17" t="str">
            <v>21.01.12</v>
          </cell>
          <cell r="E17" t="str">
            <v>Sondagem rotativa - plataforma ou banqueta</v>
          </cell>
          <cell r="F17" t="str">
            <v>equip.</v>
          </cell>
        </row>
        <row r="18">
          <cell r="B18" t="str">
            <v>0.1.13</v>
          </cell>
          <cell r="D18" t="str">
            <v>21.01.13</v>
          </cell>
          <cell r="E18" t="str">
            <v>Abertura de picada</v>
          </cell>
          <cell r="F18" t="str">
            <v>m</v>
          </cell>
        </row>
        <row r="19">
          <cell r="B19" t="str">
            <v>0.1.14</v>
          </cell>
          <cell r="D19" t="str">
            <v>21.01.14</v>
          </cell>
          <cell r="E19" t="str">
            <v>Sondagem - flutuante</v>
          </cell>
          <cell r="F19" t="str">
            <v>obra</v>
          </cell>
        </row>
        <row r="20">
          <cell r="B20" t="str">
            <v>0.1.15</v>
          </cell>
          <cell r="D20" t="str">
            <v>21.01.15</v>
          </cell>
          <cell r="E20" t="str">
            <v>Sondagem percussão instalação flutuante</v>
          </cell>
          <cell r="F20" t="str">
            <v>sond.</v>
          </cell>
        </row>
        <row r="21">
          <cell r="B21" t="str">
            <v>0.1.16</v>
          </cell>
          <cell r="D21" t="str">
            <v>21.01.16</v>
          </cell>
          <cell r="E21" t="str">
            <v>Sondagem rotativa - instalação flutuante</v>
          </cell>
          <cell r="F21" t="str">
            <v>sond.</v>
          </cell>
        </row>
        <row r="22">
          <cell r="B22" t="str">
            <v>0.1.17</v>
          </cell>
          <cell r="D22" t="str">
            <v xml:space="preserve">21.01.17 </v>
          </cell>
          <cell r="E22" t="str">
            <v>Sondagem rotativa solo 57,10mm (AX)</v>
          </cell>
          <cell r="F22" t="str">
            <v>m</v>
          </cell>
        </row>
        <row r="23">
          <cell r="B23" t="str">
            <v>0.1.18</v>
          </cell>
          <cell r="D23" t="str">
            <v>21.01.18</v>
          </cell>
          <cell r="E23" t="str">
            <v>Sondagem rotativa solo 73,00mm (BX)</v>
          </cell>
          <cell r="F23" t="str">
            <v>m</v>
          </cell>
        </row>
        <row r="24">
          <cell r="B24" t="str">
            <v>0.1.19</v>
          </cell>
          <cell r="D24" t="str">
            <v xml:space="preserve">21.01.19 </v>
          </cell>
          <cell r="E24" t="str">
            <v>Sondagem rotativa solo 88,9mm (NX)</v>
          </cell>
          <cell r="F24" t="str">
            <v>m</v>
          </cell>
        </row>
        <row r="25">
          <cell r="B25" t="str">
            <v>0.1.20</v>
          </cell>
          <cell r="D25" t="str">
            <v xml:space="preserve">21.01.20 </v>
          </cell>
          <cell r="E25" t="str">
            <v>Sondagem rotativa solo 114,30mm (HX)</v>
          </cell>
          <cell r="F25" t="str">
            <v>m</v>
          </cell>
        </row>
        <row r="26">
          <cell r="B26" t="str">
            <v>0.1.21</v>
          </cell>
          <cell r="D26" t="str">
            <v>21.01.21</v>
          </cell>
          <cell r="E26" t="str">
            <v>Sondagem rotativa rocha alt. 57,1mm (AX)</v>
          </cell>
          <cell r="F26" t="str">
            <v>m</v>
          </cell>
        </row>
        <row r="27">
          <cell r="B27" t="str">
            <v>0.1.22</v>
          </cell>
          <cell r="D27" t="str">
            <v>21.01.22</v>
          </cell>
          <cell r="E27" t="str">
            <v>Sondagem rotativa rocha alt. 73,0mm (BX)</v>
          </cell>
          <cell r="F27" t="str">
            <v>m</v>
          </cell>
        </row>
        <row r="28">
          <cell r="B28" t="str">
            <v>0.1.23</v>
          </cell>
          <cell r="D28" t="str">
            <v>21.01.23</v>
          </cell>
          <cell r="E28" t="str">
            <v>Sondagem rotativa rocha alt. 88,9mm (NX)</v>
          </cell>
          <cell r="F28" t="str">
            <v>m</v>
          </cell>
        </row>
        <row r="29">
          <cell r="B29" t="str">
            <v>0.1.24</v>
          </cell>
          <cell r="D29" t="str">
            <v>21.01.24</v>
          </cell>
          <cell r="E29" t="str">
            <v>Sondagem rotativa rocha alt. 114,3mm (HX)</v>
          </cell>
          <cell r="F29" t="str">
            <v>m</v>
          </cell>
        </row>
        <row r="30">
          <cell r="B30" t="str">
            <v>0.1.25</v>
          </cell>
          <cell r="D30" t="str">
            <v xml:space="preserve">21.01.25 </v>
          </cell>
          <cell r="E30" t="str">
            <v>Sondagem rotativa rocha sã 57,10mm (AX)</v>
          </cell>
          <cell r="F30" t="str">
            <v>m</v>
          </cell>
        </row>
        <row r="31">
          <cell r="B31" t="str">
            <v>0.1.26</v>
          </cell>
          <cell r="D31" t="str">
            <v>21.01.26</v>
          </cell>
          <cell r="E31" t="str">
            <v>Sondagem rotativa rocha sã 73,00mm (BX)</v>
          </cell>
          <cell r="F31" t="str">
            <v>m</v>
          </cell>
        </row>
        <row r="32">
          <cell r="B32" t="str">
            <v>0.1.27</v>
          </cell>
          <cell r="D32" t="str">
            <v>21.01.27</v>
          </cell>
          <cell r="E32" t="str">
            <v xml:space="preserve">Sondagem rotativa rocha sã 88,90mm (NX) </v>
          </cell>
          <cell r="F32" t="str">
            <v>m</v>
          </cell>
        </row>
        <row r="33">
          <cell r="B33" t="str">
            <v>0.1.28</v>
          </cell>
          <cell r="D33" t="str">
            <v>21.01.28</v>
          </cell>
          <cell r="E33" t="str">
            <v>Sondagem rotativa rocha sã 114,3mm (HX)</v>
          </cell>
          <cell r="F33" t="str">
            <v>m</v>
          </cell>
        </row>
        <row r="34">
          <cell r="B34" t="str">
            <v>0.1.29</v>
          </cell>
          <cell r="D34" t="str">
            <v>21.01.29</v>
          </cell>
          <cell r="E34" t="str">
            <v>Sondagem à trado profundidade até 5 m</v>
          </cell>
          <cell r="F34" t="str">
            <v>m</v>
          </cell>
        </row>
        <row r="35">
          <cell r="B35" t="str">
            <v>0.1.30</v>
          </cell>
          <cell r="D35" t="str">
            <v>21.01.30</v>
          </cell>
          <cell r="E35" t="str">
            <v>Sondagem à trado profundidade 5 a 10 m</v>
          </cell>
          <cell r="F35" t="str">
            <v>m</v>
          </cell>
        </row>
        <row r="36">
          <cell r="B36" t="str">
            <v>0.1.31</v>
          </cell>
          <cell r="D36" t="str">
            <v>21.02.01</v>
          </cell>
          <cell r="E36" t="str">
            <v>Lev. até 10.000</v>
          </cell>
          <cell r="F36" t="str">
            <v>m²</v>
          </cell>
        </row>
        <row r="37">
          <cell r="B37" t="str">
            <v>0.1.32</v>
          </cell>
          <cell r="D37" t="str">
            <v>21.02.02</v>
          </cell>
          <cell r="E37" t="str">
            <v>Lev. até 10.000 m² em vegetação densa</v>
          </cell>
          <cell r="F37" t="str">
            <v>m²</v>
          </cell>
        </row>
        <row r="38">
          <cell r="B38" t="str">
            <v>0.1.33</v>
          </cell>
          <cell r="D38" t="str">
            <v>21.02.03</v>
          </cell>
          <cell r="E38" t="str">
            <v xml:space="preserve">Lev. até 10.000 m² em zona urbana </v>
          </cell>
          <cell r="F38" t="str">
            <v>m²</v>
          </cell>
        </row>
        <row r="39">
          <cell r="B39" t="str">
            <v>0.1.34</v>
          </cell>
          <cell r="D39" t="str">
            <v>21.02.04</v>
          </cell>
          <cell r="E39" t="str">
            <v>Lev. até 10.000 m² em zona suburbana</v>
          </cell>
          <cell r="F39" t="str">
            <v>m²</v>
          </cell>
        </row>
        <row r="40">
          <cell r="B40" t="str">
            <v>0.1.35</v>
          </cell>
          <cell r="D40" t="str">
            <v>21.02.05</v>
          </cell>
          <cell r="E40" t="str">
            <v>Lev. de 10.000 a 50.000 m²</v>
          </cell>
          <cell r="F40" t="str">
            <v>m²</v>
          </cell>
        </row>
        <row r="41">
          <cell r="B41" t="str">
            <v>0.1.36</v>
          </cell>
          <cell r="D41" t="str">
            <v>21.02.06</v>
          </cell>
          <cell r="E41" t="str">
            <v>Lev. de 10.000 a 50.000 m² vegetação densa</v>
          </cell>
          <cell r="F41" t="str">
            <v>m²</v>
          </cell>
        </row>
        <row r="42">
          <cell r="B42" t="str">
            <v>0.1.37</v>
          </cell>
          <cell r="D42" t="str">
            <v>21.02.07</v>
          </cell>
          <cell r="E42" t="str">
            <v>Lev. de 10.000 a 50.000 m² zona urbana</v>
          </cell>
          <cell r="F42" t="str">
            <v>m²</v>
          </cell>
        </row>
        <row r="43">
          <cell r="B43" t="str">
            <v>0.1.38</v>
          </cell>
          <cell r="D43" t="str">
            <v>21.02.08</v>
          </cell>
          <cell r="E43" t="str">
            <v>Lev. de 10.000 a 50.000 m² zona suburbana</v>
          </cell>
          <cell r="F43" t="str">
            <v>m²</v>
          </cell>
        </row>
        <row r="44">
          <cell r="B44" t="str">
            <v>0.1.39</v>
          </cell>
          <cell r="D44" t="str">
            <v>21.02.09</v>
          </cell>
          <cell r="E44" t="str">
            <v>Lev. superior a 50.000 m²</v>
          </cell>
          <cell r="F44" t="str">
            <v>m²</v>
          </cell>
        </row>
        <row r="45">
          <cell r="B45" t="str">
            <v>0.1.40</v>
          </cell>
          <cell r="D45" t="str">
            <v>21.02.10</v>
          </cell>
          <cell r="E45" t="str">
            <v>Lev. superior a 50.000 m² vegetação densa</v>
          </cell>
          <cell r="F45" t="str">
            <v>m²</v>
          </cell>
        </row>
        <row r="46">
          <cell r="B46" t="str">
            <v>0.1.41</v>
          </cell>
          <cell r="D46" t="str">
            <v>21.02.11</v>
          </cell>
          <cell r="E46" t="str">
            <v>Lev. superior a 50.000 m² zona urbana</v>
          </cell>
          <cell r="F46" t="str">
            <v>m²</v>
          </cell>
        </row>
        <row r="47">
          <cell r="B47" t="str">
            <v>0.1.42</v>
          </cell>
          <cell r="D47" t="str">
            <v xml:space="preserve">21.02.12 </v>
          </cell>
          <cell r="E47" t="str">
            <v>Lev. superior a 50.000 m² zona suburbana</v>
          </cell>
          <cell r="F47" t="str">
            <v>m²</v>
          </cell>
        </row>
        <row r="48">
          <cell r="B48" t="str">
            <v>0.1.43</v>
          </cell>
          <cell r="D48" t="str">
            <v>21.02.13</v>
          </cell>
          <cell r="E48" t="str">
            <v>Transp. Coordenadas</v>
          </cell>
          <cell r="F48" t="str">
            <v>km</v>
          </cell>
        </row>
        <row r="49">
          <cell r="B49" t="str">
            <v>0.1.44</v>
          </cell>
          <cell r="D49" t="str">
            <v>21.02.14</v>
          </cell>
          <cell r="E49" t="str">
            <v>Transp. Coord. Vgt</v>
          </cell>
          <cell r="F49" t="str">
            <v>km</v>
          </cell>
        </row>
        <row r="50">
          <cell r="B50" t="str">
            <v>0.1.45</v>
          </cell>
          <cell r="D50" t="str">
            <v>21.02.15</v>
          </cell>
          <cell r="E50" t="str">
            <v>Transporte coordenadas zona urbana</v>
          </cell>
          <cell r="F50" t="str">
            <v>km</v>
          </cell>
        </row>
        <row r="51">
          <cell r="B51" t="str">
            <v>0.1.46</v>
          </cell>
          <cell r="D51" t="str">
            <v>21.02.16</v>
          </cell>
          <cell r="E51" t="str">
            <v>Transporte coordenadas zona suburbana</v>
          </cell>
          <cell r="F51" t="str">
            <v>km</v>
          </cell>
        </row>
        <row r="52">
          <cell r="B52" t="str">
            <v>0.1.47</v>
          </cell>
          <cell r="D52" t="str">
            <v>21.02.17</v>
          </cell>
          <cell r="E52" t="str">
            <v>Transporte de turma</v>
          </cell>
          <cell r="F52" t="str">
            <v>km</v>
          </cell>
        </row>
        <row r="53">
          <cell r="B53" t="str">
            <v>0.1.48</v>
          </cell>
          <cell r="D53" t="str">
            <v>21.02.18</v>
          </cell>
          <cell r="E53" t="str">
            <v>Locação de anteprojeto região ondulada</v>
          </cell>
          <cell r="F53" t="str">
            <v>km</v>
          </cell>
        </row>
        <row r="54">
          <cell r="B54" t="str">
            <v>0.1.49</v>
          </cell>
          <cell r="D54" t="str">
            <v>21.02.19</v>
          </cell>
          <cell r="E54" t="str">
            <v>Locação anteprojeto região montanhosa</v>
          </cell>
          <cell r="F54" t="str">
            <v>km</v>
          </cell>
        </row>
        <row r="55">
          <cell r="B55" t="str">
            <v>0.1.50</v>
          </cell>
          <cell r="D55" t="str">
            <v>21.02.20</v>
          </cell>
          <cell r="E55" t="str">
            <v>Locação linha ensaio região ondulada</v>
          </cell>
          <cell r="F55" t="str">
            <v>km</v>
          </cell>
        </row>
        <row r="56">
          <cell r="B56" t="str">
            <v>0.1.51</v>
          </cell>
          <cell r="D56" t="str">
            <v>21.02.21</v>
          </cell>
          <cell r="E56" t="str">
            <v>Locação linha ensaio região montanhosa</v>
          </cell>
          <cell r="F56" t="str">
            <v>km</v>
          </cell>
        </row>
        <row r="57">
          <cell r="B57" t="str">
            <v>0.1.52</v>
          </cell>
          <cell r="D57" t="str">
            <v>21.02.22</v>
          </cell>
          <cell r="E57" t="str">
            <v>Locação linha expl.em região montanhosa</v>
          </cell>
          <cell r="F57" t="str">
            <v>km</v>
          </cell>
        </row>
        <row r="58">
          <cell r="B58" t="str">
            <v>0.1.53</v>
          </cell>
          <cell r="D58" t="str">
            <v>21.02.23</v>
          </cell>
          <cell r="E58" t="str">
            <v>Locação linha expl.região escarpada</v>
          </cell>
          <cell r="F58" t="str">
            <v>km</v>
          </cell>
        </row>
        <row r="59">
          <cell r="B59" t="str">
            <v>0.1.54</v>
          </cell>
          <cell r="D59" t="str">
            <v>21.02.24</v>
          </cell>
          <cell r="E59" t="str">
            <v>Locação projeto região plana</v>
          </cell>
          <cell r="F59" t="str">
            <v>km</v>
          </cell>
        </row>
        <row r="60">
          <cell r="B60" t="str">
            <v>0.1.55</v>
          </cell>
          <cell r="D60" t="str">
            <v>21.02.25</v>
          </cell>
          <cell r="E60" t="str">
            <v>Locação projeto região plana veget.densa</v>
          </cell>
          <cell r="F60" t="str">
            <v>km</v>
          </cell>
        </row>
        <row r="61">
          <cell r="B61" t="str">
            <v>0.1.56</v>
          </cell>
          <cell r="D61" t="str">
            <v>21.02.26</v>
          </cell>
          <cell r="E61" t="str">
            <v>Locação projeto reg. plana zona urbana</v>
          </cell>
          <cell r="F61" t="str">
            <v>km</v>
          </cell>
        </row>
        <row r="62">
          <cell r="B62" t="str">
            <v>0.1.57</v>
          </cell>
          <cell r="D62" t="str">
            <v>21.02.27</v>
          </cell>
          <cell r="E62" t="str">
            <v>Locação projeto reg.plana zona suburbana</v>
          </cell>
          <cell r="F62" t="str">
            <v>km</v>
          </cell>
        </row>
        <row r="63">
          <cell r="B63" t="str">
            <v>0.1.58</v>
          </cell>
          <cell r="D63" t="str">
            <v xml:space="preserve">21.02.28 </v>
          </cell>
          <cell r="E63" t="str">
            <v>Locação projeto reg.ondulada</v>
          </cell>
          <cell r="F63" t="str">
            <v>km</v>
          </cell>
        </row>
        <row r="64">
          <cell r="B64" t="str">
            <v>0.1.59</v>
          </cell>
          <cell r="D64" t="str">
            <v>21.02.29</v>
          </cell>
          <cell r="E64" t="str">
            <v>Locação projeto reg. ondulada veget.densa</v>
          </cell>
          <cell r="F64" t="str">
            <v>km</v>
          </cell>
        </row>
        <row r="65">
          <cell r="B65" t="str">
            <v>0.1.60</v>
          </cell>
          <cell r="D65" t="str">
            <v>21.02.30</v>
          </cell>
          <cell r="E65" t="str">
            <v>Locação projeto reg. ondulada zona urbana</v>
          </cell>
          <cell r="F65" t="str">
            <v>km</v>
          </cell>
        </row>
        <row r="66">
          <cell r="B66" t="str">
            <v>0.1.61</v>
          </cell>
          <cell r="D66" t="str">
            <v>21.02.31</v>
          </cell>
          <cell r="E66" t="str">
            <v>Locação projeto reg. ondulada zona suburbana</v>
          </cell>
          <cell r="F66" t="str">
            <v>km</v>
          </cell>
        </row>
        <row r="67">
          <cell r="B67" t="str">
            <v>0.1.62</v>
          </cell>
          <cell r="D67" t="str">
            <v>21.02.32</v>
          </cell>
          <cell r="E67" t="str">
            <v>Locação projeto região montanhosa</v>
          </cell>
          <cell r="F67" t="str">
            <v>km</v>
          </cell>
        </row>
        <row r="68">
          <cell r="B68" t="str">
            <v>0.1.63</v>
          </cell>
          <cell r="D68" t="str">
            <v>21.02.33</v>
          </cell>
          <cell r="E68" t="str">
            <v>Locação projeto reg. montanhosa veget.densa</v>
          </cell>
          <cell r="F68" t="str">
            <v>km</v>
          </cell>
        </row>
        <row r="69">
          <cell r="B69" t="str">
            <v>0.1.64</v>
          </cell>
          <cell r="D69" t="str">
            <v>21.02.34</v>
          </cell>
          <cell r="E69" t="str">
            <v>Locação projeto reg. montanhosa zona urbana</v>
          </cell>
          <cell r="F69" t="str">
            <v>km</v>
          </cell>
        </row>
        <row r="70">
          <cell r="B70" t="str">
            <v>0.1.65</v>
          </cell>
          <cell r="D70" t="str">
            <v>21.02.35</v>
          </cell>
          <cell r="E70" t="str">
            <v>Locação projeto reg. montanhosa zona suburbana</v>
          </cell>
          <cell r="F70" t="str">
            <v>km</v>
          </cell>
        </row>
        <row r="71">
          <cell r="B71" t="str">
            <v>0.1.66</v>
          </cell>
          <cell r="D71" t="str">
            <v>21.02.36</v>
          </cell>
          <cell r="E71" t="str">
            <v>Locação projeto região escarpada</v>
          </cell>
          <cell r="F71" t="str">
            <v>km</v>
          </cell>
        </row>
        <row r="72">
          <cell r="B72" t="str">
            <v>0.1.67</v>
          </cell>
          <cell r="D72" t="str">
            <v>21.02.37</v>
          </cell>
          <cell r="E72" t="str">
            <v>Locação projeto reg. escarpada veget. densa</v>
          </cell>
          <cell r="F72" t="str">
            <v>km</v>
          </cell>
        </row>
        <row r="73">
          <cell r="B73" t="str">
            <v>0.1.68</v>
          </cell>
          <cell r="D73" t="str">
            <v>21.02.38</v>
          </cell>
          <cell r="E73" t="str">
            <v>Locação projeto reg. escarpada z. urbana</v>
          </cell>
          <cell r="F73" t="str">
            <v>km</v>
          </cell>
        </row>
        <row r="74">
          <cell r="B74" t="str">
            <v>0.1.69</v>
          </cell>
          <cell r="D74" t="str">
            <v>21.02.39</v>
          </cell>
          <cell r="E74" t="str">
            <v>Locação projeto reg. escarpada z.suburbana</v>
          </cell>
          <cell r="F74" t="str">
            <v>km</v>
          </cell>
        </row>
        <row r="75">
          <cell r="B75" t="str">
            <v>0.1.70</v>
          </cell>
          <cell r="D75" t="str">
            <v>21.02.40</v>
          </cell>
          <cell r="E75" t="str">
            <v>Cadastro região ondulada</v>
          </cell>
          <cell r="F75" t="str">
            <v>km</v>
          </cell>
        </row>
        <row r="76">
          <cell r="B76" t="str">
            <v>0.1.71</v>
          </cell>
          <cell r="D76" t="str">
            <v>21.02.41</v>
          </cell>
          <cell r="E76" t="str">
            <v>Cadastro reg.ondulada veget.densa</v>
          </cell>
          <cell r="F76" t="str">
            <v>km</v>
          </cell>
        </row>
        <row r="77">
          <cell r="B77" t="str">
            <v>0.1.72</v>
          </cell>
          <cell r="D77" t="str">
            <v>21.02.42</v>
          </cell>
          <cell r="E77" t="str">
            <v>Cadastro reg.ondulada zona urbana</v>
          </cell>
          <cell r="F77" t="str">
            <v>km</v>
          </cell>
        </row>
        <row r="78">
          <cell r="B78" t="str">
            <v>0.1.73</v>
          </cell>
          <cell r="D78" t="str">
            <v>21.02.43</v>
          </cell>
          <cell r="E78" t="str">
            <v>Cadastro reg.ondulada zona suburbana</v>
          </cell>
          <cell r="F78" t="str">
            <v>km</v>
          </cell>
        </row>
        <row r="79">
          <cell r="B79" t="str">
            <v>0.1.74</v>
          </cell>
          <cell r="D79" t="str">
            <v>21.02.44</v>
          </cell>
          <cell r="E79" t="str">
            <v>Cadastro região montanhosa</v>
          </cell>
          <cell r="F79" t="str">
            <v>km</v>
          </cell>
        </row>
        <row r="80">
          <cell r="B80" t="str">
            <v>0.1.75</v>
          </cell>
          <cell r="D80" t="str">
            <v>21.02.45</v>
          </cell>
          <cell r="E80" t="str">
            <v>Cadastro região montanhosa veget. densa</v>
          </cell>
          <cell r="F80" t="str">
            <v>km</v>
          </cell>
        </row>
        <row r="81">
          <cell r="B81" t="str">
            <v>0.1.76</v>
          </cell>
          <cell r="D81" t="str">
            <v>21.02.46</v>
          </cell>
          <cell r="E81" t="str">
            <v>Cadastro reg. montanhosa zona urbana</v>
          </cell>
          <cell r="F81" t="str">
            <v>km</v>
          </cell>
        </row>
        <row r="82">
          <cell r="B82" t="str">
            <v>0.1.77</v>
          </cell>
          <cell r="D82" t="str">
            <v>21.02.47</v>
          </cell>
          <cell r="E82" t="str">
            <v>Cadastro região montanhosa zona suburbana</v>
          </cell>
          <cell r="F82" t="str">
            <v>km</v>
          </cell>
        </row>
        <row r="83">
          <cell r="B83" t="str">
            <v>0.1.78</v>
          </cell>
          <cell r="D83" t="str">
            <v>21.02.48</v>
          </cell>
          <cell r="E83" t="str">
            <v>Cadastro região escarpada</v>
          </cell>
          <cell r="F83" t="str">
            <v>km</v>
          </cell>
        </row>
        <row r="84">
          <cell r="B84" t="str">
            <v>0.1.79</v>
          </cell>
          <cell r="D84" t="str">
            <v>21.02.49</v>
          </cell>
          <cell r="E84" t="str">
            <v>Cadastro reg. escarpada vegetação densa</v>
          </cell>
          <cell r="F84" t="str">
            <v>km</v>
          </cell>
        </row>
        <row r="85">
          <cell r="B85" t="str">
            <v>0.1.80</v>
          </cell>
          <cell r="D85" t="str">
            <v>21.02.50</v>
          </cell>
          <cell r="E85" t="str">
            <v>Cadastro reg. escarpada zona urbana</v>
          </cell>
          <cell r="F85" t="str">
            <v>km</v>
          </cell>
        </row>
        <row r="86">
          <cell r="B86" t="str">
            <v>0.1.81</v>
          </cell>
          <cell r="D86" t="str">
            <v>21.02.51</v>
          </cell>
          <cell r="E86" t="str">
            <v>Cadastro reg. escarpada zona suburbana</v>
          </cell>
          <cell r="F86" t="str">
            <v>km</v>
          </cell>
        </row>
        <row r="87">
          <cell r="B87" t="str">
            <v>0.1.82</v>
          </cell>
          <cell r="D87" t="str">
            <v>21.02.52</v>
          </cell>
          <cell r="E87" t="str">
            <v>Lev.bat.áreas até 100000 m²</v>
          </cell>
          <cell r="F87" t="str">
            <v>m²</v>
          </cell>
        </row>
        <row r="88">
          <cell r="B88" t="str">
            <v>0.1.83</v>
          </cell>
          <cell r="D88" t="str">
            <v>21.02.53</v>
          </cell>
          <cell r="E88" t="str">
            <v>Lev.bat.áreas até 100000 m² veget.densa</v>
          </cell>
          <cell r="F88" t="str">
            <v>m²</v>
          </cell>
        </row>
        <row r="89">
          <cell r="B89" t="str">
            <v>0.1.84</v>
          </cell>
          <cell r="D89" t="str">
            <v>21.02.54</v>
          </cell>
          <cell r="E89" t="str">
            <v>Lev.bat.áreas até 100000 m² zona urbana</v>
          </cell>
          <cell r="F89" t="str">
            <v>m²</v>
          </cell>
        </row>
        <row r="90">
          <cell r="B90" t="str">
            <v>0.1.85</v>
          </cell>
          <cell r="D90" t="str">
            <v>21.02.55</v>
          </cell>
          <cell r="E90" t="str">
            <v>Lev.bat.áreas até 100000 m² z. suburbana</v>
          </cell>
          <cell r="F90" t="str">
            <v>m²</v>
          </cell>
        </row>
        <row r="91">
          <cell r="B91" t="str">
            <v>0.1.86</v>
          </cell>
          <cell r="D91" t="str">
            <v>21.02.56</v>
          </cell>
          <cell r="E91" t="str">
            <v>Lev.bat.áreas 100000 a 500000 m²</v>
          </cell>
          <cell r="F91" t="str">
            <v>m²</v>
          </cell>
        </row>
        <row r="92">
          <cell r="B92" t="str">
            <v>0.1.87</v>
          </cell>
          <cell r="D92" t="str">
            <v>21.02.57</v>
          </cell>
          <cell r="E92" t="str">
            <v>Lev.bat.áreas 100000/500000m² veg. densa</v>
          </cell>
          <cell r="F92" t="str">
            <v>m²</v>
          </cell>
        </row>
        <row r="93">
          <cell r="B93" t="str">
            <v>0.1.88</v>
          </cell>
          <cell r="D93" t="str">
            <v>21.02.58</v>
          </cell>
          <cell r="E93" t="str">
            <v>Lev.bat.áreas 100000/500000 m² z.urbana</v>
          </cell>
          <cell r="F93" t="str">
            <v>m²</v>
          </cell>
        </row>
        <row r="94">
          <cell r="B94" t="str">
            <v>0.1.89</v>
          </cell>
          <cell r="D94" t="str">
            <v>21.02.59</v>
          </cell>
          <cell r="E94" t="str">
            <v>Lev.bat.áreas 100000/500000m² z.suburbana</v>
          </cell>
          <cell r="F94" t="str">
            <v>m²</v>
          </cell>
        </row>
        <row r="95">
          <cell r="B95" t="str">
            <v>0.1.90</v>
          </cell>
          <cell r="D95" t="str">
            <v>21.02.60</v>
          </cell>
          <cell r="E95" t="str">
            <v>Lev.bat.áreas acima de 500000 m²</v>
          </cell>
          <cell r="F95" t="str">
            <v>m²</v>
          </cell>
        </row>
        <row r="96">
          <cell r="B96" t="str">
            <v>0.1.91</v>
          </cell>
          <cell r="D96" t="str">
            <v>21.02.61</v>
          </cell>
          <cell r="E96" t="str">
            <v>Lev.bat.áreas acima de 500000m² veget.densa</v>
          </cell>
          <cell r="F96" t="str">
            <v>m²</v>
          </cell>
        </row>
        <row r="97">
          <cell r="B97" t="str">
            <v>0.1.92</v>
          </cell>
          <cell r="D97" t="str">
            <v>21.02.62</v>
          </cell>
          <cell r="E97" t="str">
            <v>Lev.bat.áreas acima de 500000 m² z.urbana</v>
          </cell>
          <cell r="F97" t="str">
            <v>m²</v>
          </cell>
        </row>
        <row r="98">
          <cell r="B98" t="str">
            <v>0.1.93</v>
          </cell>
          <cell r="D98" t="str">
            <v>21.02.63</v>
          </cell>
          <cell r="E98" t="str">
            <v>Lev.bat.áreas acima de 500000 m² z. suburbana.</v>
          </cell>
          <cell r="F98" t="str">
            <v>m²</v>
          </cell>
        </row>
        <row r="99">
          <cell r="B99" t="str">
            <v>0.1.94</v>
          </cell>
          <cell r="D99" t="str">
            <v>21.02.64</v>
          </cell>
          <cell r="E99" t="str">
            <v>Lev.batimetrico</v>
          </cell>
          <cell r="F99" t="str">
            <v>km</v>
          </cell>
        </row>
        <row r="100">
          <cell r="B100" t="str">
            <v>0.1.95</v>
          </cell>
          <cell r="D100" t="str">
            <v>21.02.65</v>
          </cell>
          <cell r="E100" t="str">
            <v>Lev.Batimetrico em vegetação densa</v>
          </cell>
          <cell r="F100" t="str">
            <v>km</v>
          </cell>
        </row>
        <row r="101">
          <cell r="B101" t="str">
            <v>0.1.96</v>
          </cell>
          <cell r="D101" t="str">
            <v>21.02.66</v>
          </cell>
          <cell r="E101" t="str">
            <v>Lev.Batimetrico em zona urbana</v>
          </cell>
          <cell r="F101" t="str">
            <v>km</v>
          </cell>
        </row>
        <row r="102">
          <cell r="B102" t="str">
            <v>0.1.97</v>
          </cell>
          <cell r="D102" t="str">
            <v>21.02.67</v>
          </cell>
          <cell r="E102" t="str">
            <v>Lev.Batimetrico em zona suburbana</v>
          </cell>
          <cell r="F102" t="str">
            <v>km</v>
          </cell>
        </row>
        <row r="103">
          <cell r="B103" t="str">
            <v>0.1.98</v>
          </cell>
          <cell r="D103" t="str">
            <v>21.02.68</v>
          </cell>
          <cell r="E103" t="str">
            <v>Serv.hidrologia/drenagem reg. ondulada</v>
          </cell>
          <cell r="F103" t="str">
            <v>km</v>
          </cell>
        </row>
        <row r="104">
          <cell r="B104" t="str">
            <v>0.1.99</v>
          </cell>
          <cell r="D104" t="str">
            <v>21.02.69</v>
          </cell>
          <cell r="E104" t="str">
            <v>Serv.hidrologia/drenagem reg. montanhosa</v>
          </cell>
          <cell r="F104" t="str">
            <v>km</v>
          </cell>
        </row>
        <row r="105">
          <cell r="B105" t="str">
            <v>0.1.100</v>
          </cell>
          <cell r="D105" t="str">
            <v>21.02.70</v>
          </cell>
          <cell r="E105" t="str">
            <v>Serv.hidrologia/drenagem reg. escarpada</v>
          </cell>
          <cell r="F105" t="str">
            <v>km</v>
          </cell>
        </row>
        <row r="106">
          <cell r="B106" t="str">
            <v>0.1.101</v>
          </cell>
          <cell r="D106" t="str">
            <v>21.03.01</v>
          </cell>
          <cell r="E106" t="str">
            <v>Remoção cerca arame, incl. Transporte</v>
          </cell>
          <cell r="F106" t="str">
            <v>m</v>
          </cell>
        </row>
        <row r="107">
          <cell r="B107" t="str">
            <v>0.1.102</v>
          </cell>
          <cell r="D107" t="str">
            <v>21.03.02</v>
          </cell>
          <cell r="E107" t="str">
            <v>Remoção de defensa métalica simples</v>
          </cell>
          <cell r="F107" t="str">
            <v>m</v>
          </cell>
        </row>
        <row r="108">
          <cell r="B108" t="str">
            <v>0.1.103</v>
          </cell>
          <cell r="D108" t="str">
            <v>21.03.03</v>
          </cell>
          <cell r="E108" t="str">
            <v>Remoção de defensa metálica dupla</v>
          </cell>
          <cell r="F108" t="str">
            <v>m</v>
          </cell>
        </row>
        <row r="109">
          <cell r="B109" t="str">
            <v>0.1.104</v>
          </cell>
          <cell r="D109" t="str">
            <v>21.03.06</v>
          </cell>
          <cell r="E109" t="str">
            <v>Remoção canalização D&gt;0,60m</v>
          </cell>
          <cell r="F109" t="str">
            <v>m</v>
          </cell>
        </row>
        <row r="110">
          <cell r="B110" t="str">
            <v>0.1.105</v>
          </cell>
          <cell r="D110" t="str">
            <v>21.03.07</v>
          </cell>
          <cell r="E110" t="str">
            <v>Remoção canalização D&lt;0,60m</v>
          </cell>
          <cell r="F110" t="str">
            <v>m</v>
          </cell>
        </row>
        <row r="111">
          <cell r="B111" t="str">
            <v>0.1.106</v>
          </cell>
          <cell r="D111" t="str">
            <v>21.03.08</v>
          </cell>
          <cell r="E111" t="str">
            <v>Remoção e transporte de guia pré-moldada</v>
          </cell>
          <cell r="F111" t="str">
            <v>m</v>
          </cell>
        </row>
        <row r="112">
          <cell r="B112" t="str">
            <v>0.1.107</v>
          </cell>
          <cell r="D112" t="str">
            <v>21.03.09</v>
          </cell>
          <cell r="E112" t="str">
            <v>Remoção de estaca de eucalipto</v>
          </cell>
          <cell r="F112" t="str">
            <v>m</v>
          </cell>
        </row>
        <row r="113">
          <cell r="B113" t="str">
            <v>0.1.108</v>
          </cell>
          <cell r="D113" t="str">
            <v>21.03.10</v>
          </cell>
          <cell r="E113" t="str">
            <v>Remoção de tacha refletiva</v>
          </cell>
          <cell r="F113" t="str">
            <v>un</v>
          </cell>
        </row>
        <row r="114">
          <cell r="B114" t="str">
            <v>0.1.109</v>
          </cell>
          <cell r="D114" t="str">
            <v>21.03.11.07</v>
          </cell>
          <cell r="E114" t="str">
            <v>Remoção de pintura demarcatória de via</v>
          </cell>
          <cell r="F114" t="str">
            <v>m²</v>
          </cell>
        </row>
        <row r="115">
          <cell r="B115" t="str">
            <v>0.1.110</v>
          </cell>
          <cell r="D115" t="str">
            <v>21.04.01</v>
          </cell>
          <cell r="E115" t="str">
            <v>Cerca de arame farpado c/ 4 fios</v>
          </cell>
          <cell r="F115" t="str">
            <v>m</v>
          </cell>
        </row>
        <row r="116">
          <cell r="B116" t="str">
            <v>0.1.111</v>
          </cell>
          <cell r="D116" t="str">
            <v>21.04.02</v>
          </cell>
          <cell r="E116" t="str">
            <v>Cerca de arame farpado c/ 6 fios</v>
          </cell>
          <cell r="F116" t="str">
            <v>m</v>
          </cell>
        </row>
        <row r="117">
          <cell r="B117" t="str">
            <v>0.1.112</v>
          </cell>
          <cell r="D117" t="str">
            <v>21.04.03</v>
          </cell>
          <cell r="E117" t="str">
            <v>Cerca arame farpado por reaproveitamento</v>
          </cell>
          <cell r="F117" t="str">
            <v>m</v>
          </cell>
        </row>
        <row r="118">
          <cell r="B118" t="str">
            <v>0.1.113</v>
          </cell>
          <cell r="D118" t="str">
            <v>21.05.01</v>
          </cell>
          <cell r="E118" t="str">
            <v>Demolição de concreto Armado</v>
          </cell>
          <cell r="F118" t="str">
            <v>m³</v>
          </cell>
        </row>
        <row r="119">
          <cell r="B119" t="str">
            <v>0.1.114</v>
          </cell>
          <cell r="D119" t="str">
            <v>21.05.02</v>
          </cell>
          <cell r="E119" t="str">
            <v>Demolição de concreto simples</v>
          </cell>
          <cell r="F119" t="str">
            <v>m³</v>
          </cell>
        </row>
        <row r="120">
          <cell r="B120" t="str">
            <v>0.1.115</v>
          </cell>
          <cell r="D120" t="str">
            <v>21.05.04</v>
          </cell>
          <cell r="E120" t="str">
            <v>Demolição de Pavimento Rígido</v>
          </cell>
          <cell r="F120" t="str">
            <v>m³</v>
          </cell>
        </row>
        <row r="121">
          <cell r="B121" t="str">
            <v>0.1.116</v>
          </cell>
          <cell r="D121" t="str">
            <v>21.05.05</v>
          </cell>
          <cell r="E121" t="str">
            <v>Demolição de Edificação em Alvenaria</v>
          </cell>
          <cell r="F121" t="str">
            <v>m²</v>
          </cell>
        </row>
        <row r="122">
          <cell r="B122" t="str">
            <v>0.1.117</v>
          </cell>
          <cell r="D122" t="str">
            <v>21.05.06</v>
          </cell>
          <cell r="E122" t="str">
            <v>Demolição de Edificação em Madeira</v>
          </cell>
          <cell r="F122" t="str">
            <v>m²</v>
          </cell>
        </row>
        <row r="123">
          <cell r="B123" t="str">
            <v>0.1.118</v>
          </cell>
          <cell r="D123" t="str">
            <v>21.05.07</v>
          </cell>
          <cell r="E123" t="str">
            <v>Demolição pavi.flex, incl.transp.até 1km</v>
          </cell>
          <cell r="F123" t="str">
            <v>m³</v>
          </cell>
        </row>
        <row r="124">
          <cell r="B124" t="str">
            <v>0.1.119</v>
          </cell>
          <cell r="D124" t="str">
            <v>21.05.08</v>
          </cell>
          <cell r="E124" t="str">
            <v>Limpeza de dispositivo de drenagem</v>
          </cell>
          <cell r="F124" t="str">
            <v>m</v>
          </cell>
        </row>
        <row r="125">
          <cell r="B125" t="str">
            <v>0.1.120</v>
          </cell>
          <cell r="D125" t="str">
            <v>21.05.09</v>
          </cell>
          <cell r="E125" t="str">
            <v>Limpeza manual de terreno</v>
          </cell>
          <cell r="F125" t="str">
            <v>m²</v>
          </cell>
        </row>
        <row r="126">
          <cell r="B126" t="str">
            <v>0.1.121</v>
          </cell>
          <cell r="D126" t="str">
            <v>21.05.10</v>
          </cell>
          <cell r="E126" t="str">
            <v>Limpeza de dispositivo de drenagem para plataforma</v>
          </cell>
          <cell r="F126" t="str">
            <v>m</v>
          </cell>
        </row>
        <row r="128">
          <cell r="B128" t="str">
            <v>Cód. Colinas</v>
          </cell>
          <cell r="D128" t="str">
            <v>Código</v>
          </cell>
          <cell r="E128" t="str">
            <v>Serviços</v>
          </cell>
          <cell r="F128" t="str">
            <v>Unid.</v>
          </cell>
        </row>
        <row r="131">
          <cell r="D131" t="str">
            <v>FASE 22 - TERRAPLENAGEM</v>
          </cell>
        </row>
        <row r="132">
          <cell r="B132" t="str">
            <v>1.1.1</v>
          </cell>
          <cell r="D132" t="str">
            <v>22.01.01</v>
          </cell>
          <cell r="E132" t="str">
            <v>Limp. terreno s/destocamento de árvores</v>
          </cell>
          <cell r="F132" t="str">
            <v>m²</v>
          </cell>
        </row>
        <row r="133">
          <cell r="B133" t="str">
            <v>1.1.2</v>
          </cell>
          <cell r="D133" t="str">
            <v>22.01.02</v>
          </cell>
          <cell r="E133" t="str">
            <v>Limp. terreno c/ dest.arv.perímetro&lt;= 78cm</v>
          </cell>
          <cell r="F133" t="str">
            <v>m²</v>
          </cell>
        </row>
        <row r="134">
          <cell r="B134" t="str">
            <v>1.1.3</v>
          </cell>
          <cell r="D134" t="str">
            <v>22.01.03</v>
          </cell>
          <cell r="E134" t="str">
            <v>Limp manual terreno amont. de materiais</v>
          </cell>
          <cell r="F134" t="str">
            <v>m²</v>
          </cell>
        </row>
        <row r="135">
          <cell r="B135" t="str">
            <v>1.1.4</v>
          </cell>
          <cell r="D135" t="str">
            <v>22.01.04</v>
          </cell>
          <cell r="E135" t="str">
            <v>Derrub.dest.arv.P&gt;78</v>
          </cell>
          <cell r="F135" t="str">
            <v>un</v>
          </cell>
        </row>
        <row r="136">
          <cell r="B136" t="str">
            <v>1.1.5</v>
          </cell>
          <cell r="D136" t="str">
            <v>22.01.05</v>
          </cell>
          <cell r="E136" t="str">
            <v>Destocamento árv. com perímetro maior que 78cm</v>
          </cell>
          <cell r="F136" t="str">
            <v>un</v>
          </cell>
        </row>
        <row r="137">
          <cell r="B137" t="str">
            <v>1.1.6</v>
          </cell>
          <cell r="D137" t="str">
            <v>22.01.06</v>
          </cell>
          <cell r="E137" t="str">
            <v>Raspagem do terreno</v>
          </cell>
          <cell r="F137" t="str">
            <v>m²</v>
          </cell>
        </row>
        <row r="138">
          <cell r="B138" t="str">
            <v>1.1.7</v>
          </cell>
          <cell r="D138" t="str">
            <v>22.01.07</v>
          </cell>
          <cell r="E138" t="str">
            <v>Carga de material de limpeza de escavação</v>
          </cell>
          <cell r="F138" t="str">
            <v>m³</v>
          </cell>
        </row>
        <row r="139">
          <cell r="B139" t="str">
            <v>1.1.8</v>
          </cell>
          <cell r="D139" t="str">
            <v>22.02.01.01</v>
          </cell>
          <cell r="E139" t="str">
            <v>Escavação 1/2ª cat. trator + pá carreg.</v>
          </cell>
          <cell r="F139" t="str">
            <v>m³</v>
          </cell>
        </row>
        <row r="140">
          <cell r="B140" t="str">
            <v>1.1.9</v>
          </cell>
          <cell r="D140" t="str">
            <v>22.02.01.02</v>
          </cell>
          <cell r="E140" t="str">
            <v>Escavação 1/2ª cat. c/ motoscraper</v>
          </cell>
          <cell r="F140" t="str">
            <v>m³</v>
          </cell>
        </row>
        <row r="141">
          <cell r="B141" t="str">
            <v>1.1.10</v>
          </cell>
          <cell r="D141" t="str">
            <v>22.02.01.03</v>
          </cell>
          <cell r="E141" t="str">
            <v>Escavação 1/2ª cat. c/ escav. Hidraúlica</v>
          </cell>
          <cell r="F141" t="str">
            <v>m³</v>
          </cell>
        </row>
        <row r="142">
          <cell r="B142" t="str">
            <v>1.1.11</v>
          </cell>
          <cell r="D142" t="str">
            <v>22.02.02</v>
          </cell>
          <cell r="E142" t="str">
            <v>Escavação e carga material 2ª cat. c/ripper</v>
          </cell>
          <cell r="F142" t="str">
            <v>m³</v>
          </cell>
        </row>
        <row r="143">
          <cell r="B143" t="str">
            <v>1.1.12</v>
          </cell>
          <cell r="D143" t="str">
            <v>22.02.03</v>
          </cell>
          <cell r="E143" t="str">
            <v>Escavação carga material 2ª cat. com explosivo</v>
          </cell>
          <cell r="F143" t="str">
            <v>m³</v>
          </cell>
        </row>
        <row r="144">
          <cell r="B144" t="str">
            <v>1.1.13</v>
          </cell>
          <cell r="D144" t="str">
            <v>22.02.04</v>
          </cell>
          <cell r="E144" t="str">
            <v>Escavação e carga material de 3ª cat.</v>
          </cell>
          <cell r="F144" t="str">
            <v>m³</v>
          </cell>
        </row>
        <row r="145">
          <cell r="B145" t="str">
            <v>1.1.14</v>
          </cell>
          <cell r="D145" t="str">
            <v>22.02.05</v>
          </cell>
          <cell r="E145" t="str">
            <v>Escavação Carga solo mole sob lâmina d'agua</v>
          </cell>
          <cell r="F145" t="str">
            <v>m³</v>
          </cell>
        </row>
        <row r="146">
          <cell r="B146" t="str">
            <v>1.1.15</v>
          </cell>
          <cell r="D146" t="str">
            <v>22.02.06</v>
          </cell>
          <cell r="E146" t="str">
            <v>Carga de material limpeza</v>
          </cell>
          <cell r="F146" t="str">
            <v>m³</v>
          </cell>
        </row>
        <row r="147">
          <cell r="B147" t="str">
            <v>1.1.16</v>
          </cell>
          <cell r="D147" t="str">
            <v>22.02.07</v>
          </cell>
          <cell r="E147" t="str">
            <v>Escavação, carga e desc. Mat. Sil-arg. No corte</v>
          </cell>
          <cell r="F147" t="str">
            <v>m³</v>
          </cell>
        </row>
        <row r="148">
          <cell r="B148" t="str">
            <v>1.1.17</v>
          </cell>
          <cell r="D148" t="str">
            <v>22.02.08</v>
          </cell>
          <cell r="E148" t="str">
            <v>Aquis. Mat. Espal. Conf. Rolagem mat. Sil. Arg</v>
          </cell>
          <cell r="F148" t="str">
            <v>m³</v>
          </cell>
        </row>
        <row r="149">
          <cell r="B149" t="str">
            <v>1.1.18</v>
          </cell>
          <cell r="D149" t="str">
            <v>22.02.09</v>
          </cell>
          <cell r="E149" t="str">
            <v>Espalhamento/Regularização/Compactação/ de Material em bota-Fora</v>
          </cell>
          <cell r="F149" t="str">
            <v>m³</v>
          </cell>
        </row>
        <row r="150">
          <cell r="B150" t="str">
            <v>1.1.19</v>
          </cell>
          <cell r="D150" t="str">
            <v>22.03.01</v>
          </cell>
          <cell r="E150" t="str">
            <v xml:space="preserve">Transporte de 1ª/2ª categoria até 1 km </v>
          </cell>
          <cell r="F150" t="str">
            <v>m³xkm</v>
          </cell>
        </row>
        <row r="151">
          <cell r="B151" t="str">
            <v>1.1.20</v>
          </cell>
          <cell r="D151" t="str">
            <v>22.03.02</v>
          </cell>
          <cell r="E151" t="str">
            <v>Transporte de 1ª/2ª categoria até 2 km</v>
          </cell>
          <cell r="F151" t="str">
            <v>m³xkm</v>
          </cell>
        </row>
        <row r="152">
          <cell r="B152" t="str">
            <v>1.1.21</v>
          </cell>
          <cell r="D152" t="str">
            <v>22.03.03</v>
          </cell>
          <cell r="E152" t="str">
            <v xml:space="preserve">Transporte de 1ª/2ª categoria até 5 km </v>
          </cell>
          <cell r="F152" t="str">
            <v>m³xkm</v>
          </cell>
        </row>
        <row r="153">
          <cell r="B153" t="str">
            <v>1.1.22</v>
          </cell>
          <cell r="D153" t="str">
            <v>22.03.04</v>
          </cell>
          <cell r="E153" t="str">
            <v>Transporte de 1ª/2ª categoria até 10 km</v>
          </cell>
          <cell r="F153" t="str">
            <v>m³xkm</v>
          </cell>
        </row>
        <row r="154">
          <cell r="B154" t="str">
            <v>1.1.23</v>
          </cell>
          <cell r="D154" t="str">
            <v>22.03.05</v>
          </cell>
          <cell r="E154" t="str">
            <v>Transporte de 1ª/2ª categoria até 15 km</v>
          </cell>
          <cell r="F154" t="str">
            <v>m³xkm</v>
          </cell>
        </row>
        <row r="155">
          <cell r="B155" t="str">
            <v>1.1.24</v>
          </cell>
          <cell r="D155" t="str">
            <v>22.03.06</v>
          </cell>
          <cell r="E155" t="str">
            <v>Transporte de 1ª/2ª categoria alem 15 km</v>
          </cell>
          <cell r="F155" t="str">
            <v>m³xkm</v>
          </cell>
        </row>
        <row r="156">
          <cell r="B156" t="str">
            <v>1.1.25</v>
          </cell>
          <cell r="D156" t="str">
            <v>22.03.07</v>
          </cell>
          <cell r="E156" t="str">
            <v>Transporte de 3ª categoria até 1 km</v>
          </cell>
          <cell r="F156" t="str">
            <v>m³xkm</v>
          </cell>
        </row>
        <row r="157">
          <cell r="B157" t="str">
            <v>1.1.26</v>
          </cell>
          <cell r="D157" t="str">
            <v>22.03.08</v>
          </cell>
          <cell r="E157" t="str">
            <v xml:space="preserve">Transporte de 3ª categoria alem de 1 km </v>
          </cell>
          <cell r="F157" t="str">
            <v>m³xkm</v>
          </cell>
        </row>
        <row r="158">
          <cell r="B158" t="str">
            <v>1.1.27</v>
          </cell>
          <cell r="D158" t="str">
            <v>22.03.09</v>
          </cell>
          <cell r="E158" t="str">
            <v xml:space="preserve">Transporte de solo mole até 2 km </v>
          </cell>
          <cell r="F158" t="str">
            <v>m³xkm</v>
          </cell>
        </row>
        <row r="159">
          <cell r="B159" t="str">
            <v>1.1.28</v>
          </cell>
          <cell r="D159" t="str">
            <v>22.03.10</v>
          </cell>
          <cell r="E159" t="str">
            <v xml:space="preserve">Transporte de solo mole alem 2 km </v>
          </cell>
          <cell r="F159" t="str">
            <v>m³xkm</v>
          </cell>
        </row>
        <row r="160">
          <cell r="B160" t="str">
            <v>1.1.29</v>
          </cell>
          <cell r="D160" t="str">
            <v>22.03.11</v>
          </cell>
          <cell r="E160" t="str">
            <v>Transporte material de limpeza até 1km</v>
          </cell>
          <cell r="F160" t="str">
            <v>m³xkm</v>
          </cell>
        </row>
        <row r="161">
          <cell r="B161" t="str">
            <v>1.1.30</v>
          </cell>
          <cell r="D161" t="str">
            <v>22.03.12</v>
          </cell>
          <cell r="E161" t="str">
            <v xml:space="preserve">Transporte material de limpeza além de 1km </v>
          </cell>
          <cell r="F161" t="str">
            <v>m³xkm</v>
          </cell>
        </row>
        <row r="162">
          <cell r="B162" t="str">
            <v>1.1.31</v>
          </cell>
          <cell r="D162" t="str">
            <v>22.04.01</v>
          </cell>
          <cell r="E162" t="str">
            <v xml:space="preserve">Compactação de aterro maior/igual 95%PS </v>
          </cell>
          <cell r="F162" t="str">
            <v>m³</v>
          </cell>
        </row>
        <row r="163">
          <cell r="B163" t="str">
            <v>1.1.32</v>
          </cell>
          <cell r="D163" t="str">
            <v>22.06.01</v>
          </cell>
          <cell r="E163" t="str">
            <v>Lastro fundação de aterro c/areia lavada</v>
          </cell>
          <cell r="F163" t="str">
            <v>m³</v>
          </cell>
        </row>
        <row r="164">
          <cell r="B164" t="str">
            <v>1.1.33</v>
          </cell>
          <cell r="D164" t="str">
            <v>22.06.04</v>
          </cell>
          <cell r="E164" t="str">
            <v>Lastro fundação de aterro c/pedra rachão</v>
          </cell>
          <cell r="F164" t="str">
            <v>m³</v>
          </cell>
        </row>
        <row r="165">
          <cell r="B165" t="str">
            <v>1.1.34</v>
          </cell>
          <cell r="D165" t="str">
            <v>22.06.05</v>
          </cell>
          <cell r="E165" t="str">
            <v xml:space="preserve">Espalhamento Adensamento Material de Fund. de Aterro </v>
          </cell>
          <cell r="F165" t="str">
            <v>m³</v>
          </cell>
        </row>
        <row r="166">
          <cell r="B166" t="str">
            <v>1.1.35</v>
          </cell>
          <cell r="D166" t="str">
            <v>22.07.01</v>
          </cell>
          <cell r="E166" t="str">
            <v>Valeta de proteção manual</v>
          </cell>
          <cell r="F166" t="str">
            <v>m</v>
          </cell>
        </row>
        <row r="168">
          <cell r="B168" t="str">
            <v>Cód. Colinas</v>
          </cell>
          <cell r="D168" t="str">
            <v>Código</v>
          </cell>
          <cell r="E168" t="str">
            <v>Serviços</v>
          </cell>
          <cell r="F168" t="str">
            <v>Unid.</v>
          </cell>
        </row>
        <row r="171">
          <cell r="D171" t="str">
            <v>FASE 23 - PAVIMENTAÇÃO</v>
          </cell>
        </row>
        <row r="172">
          <cell r="B172" t="str">
            <v>3.1.1</v>
          </cell>
          <cell r="D172" t="str">
            <v>23.01.01</v>
          </cell>
          <cell r="E172" t="str">
            <v>Dem. Pav. Flex. m³ 3,95</v>
          </cell>
          <cell r="F172" t="str">
            <v>m³</v>
          </cell>
        </row>
        <row r="173">
          <cell r="B173" t="str">
            <v>3.1.2</v>
          </cell>
          <cell r="D173" t="str">
            <v>23.02.01</v>
          </cell>
          <cell r="E173" t="str">
            <v>Melhoria/preparo sub-leito - 100% PN</v>
          </cell>
          <cell r="F173" t="str">
            <v>m²</v>
          </cell>
        </row>
        <row r="174">
          <cell r="B174" t="str">
            <v>3.1.3</v>
          </cell>
          <cell r="D174" t="str">
            <v>23.02.02</v>
          </cell>
          <cell r="E174" t="str">
            <v xml:space="preserve">Melhoria/preparo sub-leito - 100% PI </v>
          </cell>
          <cell r="F174" t="str">
            <v>m²</v>
          </cell>
        </row>
        <row r="175">
          <cell r="B175" t="str">
            <v>3.1.4</v>
          </cell>
          <cell r="D175" t="str">
            <v>23.03.01</v>
          </cell>
          <cell r="E175" t="str">
            <v>Reforço sub-leito escav.solo escolhido</v>
          </cell>
          <cell r="F175" t="str">
            <v>m³</v>
          </cell>
        </row>
        <row r="176">
          <cell r="B176" t="str">
            <v>3.1.5</v>
          </cell>
          <cell r="D176" t="str">
            <v>23.03.02.01</v>
          </cell>
          <cell r="E176" t="str">
            <v xml:space="preserve">Reforço de sub-leito - transp até 01km </v>
          </cell>
          <cell r="F176" t="str">
            <v>m³xkm</v>
          </cell>
        </row>
        <row r="177">
          <cell r="B177" t="str">
            <v>3.1.6</v>
          </cell>
          <cell r="D177" t="str">
            <v>23.03.02.02</v>
          </cell>
          <cell r="E177" t="str">
            <v xml:space="preserve">Reforço de sub-leito - transp até 02km </v>
          </cell>
          <cell r="F177" t="str">
            <v>m³xkm</v>
          </cell>
        </row>
        <row r="178">
          <cell r="B178" t="str">
            <v>3.1.7</v>
          </cell>
          <cell r="D178" t="str">
            <v>23.03.02.03</v>
          </cell>
          <cell r="E178" t="str">
            <v>Reforço de sub-leito - transp até 05km</v>
          </cell>
          <cell r="F178" t="str">
            <v>m³xkm</v>
          </cell>
        </row>
        <row r="179">
          <cell r="B179" t="str">
            <v>3.1.8</v>
          </cell>
          <cell r="D179" t="str">
            <v>23.03.02.04</v>
          </cell>
          <cell r="E179" t="str">
            <v xml:space="preserve">Reforço de sub-leito - transp até 10km </v>
          </cell>
          <cell r="F179" t="str">
            <v>m³xkm</v>
          </cell>
        </row>
        <row r="180">
          <cell r="B180" t="str">
            <v>3.1.9</v>
          </cell>
          <cell r="D180" t="str">
            <v>23.03.02.05</v>
          </cell>
          <cell r="E180" t="str">
            <v>Reforço de sub-leito - transp até 15km</v>
          </cell>
          <cell r="F180" t="str">
            <v>m³xkm</v>
          </cell>
        </row>
        <row r="181">
          <cell r="B181" t="str">
            <v>3.1.10</v>
          </cell>
          <cell r="D181" t="str">
            <v>23.03.02.06</v>
          </cell>
          <cell r="E181" t="str">
            <v xml:space="preserve">Reforço de sub-leito - transp. + 15km </v>
          </cell>
          <cell r="F181" t="str">
            <v>m³xkm</v>
          </cell>
        </row>
        <row r="182">
          <cell r="B182" t="str">
            <v>3.1.11</v>
          </cell>
          <cell r="D182" t="str">
            <v>23.03.03</v>
          </cell>
          <cell r="E182" t="str">
            <v xml:space="preserve">Reforço de sub-leito compact 100% PI </v>
          </cell>
          <cell r="F182" t="str">
            <v>m³</v>
          </cell>
        </row>
        <row r="183">
          <cell r="B183" t="str">
            <v>3.1.12</v>
          </cell>
          <cell r="D183" t="str">
            <v>23.03.04</v>
          </cell>
          <cell r="E183" t="str">
            <v xml:space="preserve">Reforço de sub-leito compact 100% PN </v>
          </cell>
          <cell r="F183" t="str">
            <v>m³</v>
          </cell>
        </row>
        <row r="184">
          <cell r="B184" t="str">
            <v>3.1.13</v>
          </cell>
          <cell r="D184" t="str">
            <v>23.04.01.01.26</v>
          </cell>
          <cell r="E184" t="str">
            <v>Sub-base ou base solo cim 3% - Usina</v>
          </cell>
          <cell r="F184" t="str">
            <v>m³</v>
          </cell>
        </row>
        <row r="185">
          <cell r="B185" t="str">
            <v>3.1.14</v>
          </cell>
          <cell r="D185" t="str">
            <v>23.04.01.02</v>
          </cell>
          <cell r="E185" t="str">
            <v>Sub-base ou base solo cim 4% - Usina</v>
          </cell>
          <cell r="F185" t="str">
            <v>m³</v>
          </cell>
        </row>
        <row r="186">
          <cell r="B186" t="str">
            <v>3.1.15</v>
          </cell>
          <cell r="D186" t="str">
            <v>23.04.01.03</v>
          </cell>
          <cell r="E186" t="str">
            <v>Sub-base ou base solo cim 5% - Usina</v>
          </cell>
          <cell r="F186" t="str">
            <v>m³</v>
          </cell>
        </row>
        <row r="187">
          <cell r="B187" t="str">
            <v>3.1.16</v>
          </cell>
          <cell r="D187" t="str">
            <v>23.04.01.04</v>
          </cell>
          <cell r="E187" t="str">
            <v>Sub-base ou base solo cim 6% - Usina</v>
          </cell>
          <cell r="F187" t="str">
            <v>m³</v>
          </cell>
        </row>
        <row r="188">
          <cell r="B188" t="str">
            <v>3.1.17</v>
          </cell>
          <cell r="D188" t="str">
            <v>23.04.01.05</v>
          </cell>
          <cell r="E188" t="str">
            <v>Sub-base ou base solo cim 7% - Usina</v>
          </cell>
          <cell r="F188" t="str">
            <v>m³</v>
          </cell>
        </row>
        <row r="189">
          <cell r="B189" t="str">
            <v>3.1.18</v>
          </cell>
          <cell r="D189" t="str">
            <v>23.04.01.06</v>
          </cell>
          <cell r="E189" t="str">
            <v>Sub-base ou base solo cim 8% - Usina</v>
          </cell>
          <cell r="F189" t="str">
            <v>m³</v>
          </cell>
        </row>
        <row r="190">
          <cell r="B190" t="str">
            <v>3.1.19</v>
          </cell>
          <cell r="D190" t="str">
            <v>23.04.01.07</v>
          </cell>
          <cell r="E190" t="str">
            <v>Sub-base ou base solo cim 9% - Usina</v>
          </cell>
          <cell r="F190" t="str">
            <v>m³</v>
          </cell>
        </row>
        <row r="191">
          <cell r="B191" t="str">
            <v>3.1.20</v>
          </cell>
          <cell r="D191" t="str">
            <v>23.04.01.08</v>
          </cell>
          <cell r="E191" t="str">
            <v>Sub-base ou base solo cim 10% - Usina</v>
          </cell>
          <cell r="F191" t="str">
            <v>m³</v>
          </cell>
        </row>
        <row r="192">
          <cell r="B192" t="str">
            <v>3.1.21</v>
          </cell>
          <cell r="D192" t="str">
            <v>23.04.01.09</v>
          </cell>
          <cell r="E192" t="str">
            <v>Sub-base ou base solo cim 11% - Usina</v>
          </cell>
          <cell r="F192" t="str">
            <v>m³</v>
          </cell>
        </row>
        <row r="193">
          <cell r="B193" t="str">
            <v>3.1.22</v>
          </cell>
          <cell r="D193" t="str">
            <v>23.04.01.10</v>
          </cell>
          <cell r="E193" t="str">
            <v>Sub-base ou base solo cim 12% - Usina</v>
          </cell>
          <cell r="F193" t="str">
            <v>m³</v>
          </cell>
        </row>
        <row r="194">
          <cell r="B194" t="str">
            <v>3.1.23</v>
          </cell>
          <cell r="D194" t="str">
            <v>23.04.01.11</v>
          </cell>
          <cell r="E194" t="str">
            <v>Sub-base ou base solo cim 3% - Pulv.</v>
          </cell>
          <cell r="F194" t="str">
            <v>m³</v>
          </cell>
        </row>
        <row r="195">
          <cell r="B195" t="str">
            <v>3.1.24</v>
          </cell>
          <cell r="D195" t="str">
            <v>23.04.01.12</v>
          </cell>
          <cell r="E195" t="str">
            <v>Sub-base ou base solo cim 4% - Pulv.</v>
          </cell>
          <cell r="F195" t="str">
            <v>m³</v>
          </cell>
        </row>
        <row r="196">
          <cell r="B196" t="str">
            <v>3.1.25</v>
          </cell>
          <cell r="D196" t="str">
            <v>23.04.01.13</v>
          </cell>
          <cell r="E196" t="str">
            <v xml:space="preserve">Sub-base ou base solo cim 5% - Pulv. </v>
          </cell>
          <cell r="F196" t="str">
            <v>m³</v>
          </cell>
        </row>
        <row r="197">
          <cell r="B197" t="str">
            <v>3.1.26</v>
          </cell>
          <cell r="D197" t="str">
            <v>23.04.01.14</v>
          </cell>
          <cell r="E197" t="str">
            <v>Sub-base ou base solo cim 6% - Pulv.</v>
          </cell>
          <cell r="F197" t="str">
            <v>m³</v>
          </cell>
        </row>
        <row r="198">
          <cell r="B198" t="str">
            <v>3.1.27</v>
          </cell>
          <cell r="D198" t="str">
            <v>23.04.01.15</v>
          </cell>
          <cell r="E198" t="str">
            <v xml:space="preserve">Sub-base ou base solo cim 7% - Pulv. </v>
          </cell>
          <cell r="F198" t="str">
            <v>m³</v>
          </cell>
        </row>
        <row r="199">
          <cell r="B199" t="str">
            <v>3.1.28</v>
          </cell>
          <cell r="D199" t="str">
            <v>23.04.01.16</v>
          </cell>
          <cell r="E199" t="str">
            <v xml:space="preserve">Sub-base ou base solo cim 8% - Pulv. </v>
          </cell>
          <cell r="F199" t="str">
            <v>m³</v>
          </cell>
        </row>
        <row r="200">
          <cell r="B200" t="str">
            <v>3.1.29</v>
          </cell>
          <cell r="D200" t="str">
            <v>23.04.01.17</v>
          </cell>
          <cell r="E200" t="str">
            <v xml:space="preserve">Sub-base ou base solo cim 9% - Pulv. </v>
          </cell>
          <cell r="F200" t="str">
            <v>m³</v>
          </cell>
        </row>
        <row r="201">
          <cell r="B201" t="str">
            <v>3.1.30</v>
          </cell>
          <cell r="D201" t="str">
            <v>23.04.01.18</v>
          </cell>
          <cell r="E201" t="str">
            <v xml:space="preserve">Sub-base ou base solo cim 10% - Pulv. </v>
          </cell>
          <cell r="F201" t="str">
            <v>m³</v>
          </cell>
        </row>
        <row r="202">
          <cell r="B202" t="str">
            <v>3.1.31</v>
          </cell>
          <cell r="D202" t="str">
            <v>23.04.01.19</v>
          </cell>
          <cell r="E202" t="str">
            <v xml:space="preserve">Sub-base ou base solo cim 11% - Pulv. </v>
          </cell>
          <cell r="F202" t="str">
            <v>m³</v>
          </cell>
        </row>
        <row r="203">
          <cell r="B203" t="str">
            <v>3.1.32</v>
          </cell>
          <cell r="D203" t="str">
            <v>23.04.01.20</v>
          </cell>
          <cell r="E203" t="str">
            <v xml:space="preserve">Sub-base ou base solo cim 12% - Pulv. </v>
          </cell>
          <cell r="F203" t="str">
            <v>m³</v>
          </cell>
        </row>
        <row r="204">
          <cell r="B204" t="str">
            <v>3.1.33</v>
          </cell>
          <cell r="D204" t="str">
            <v>23.04.02.01</v>
          </cell>
          <cell r="E204" t="str">
            <v xml:space="preserve">Sub-base ou base solo brita c/ cim.3% </v>
          </cell>
          <cell r="F204" t="str">
            <v>m³</v>
          </cell>
        </row>
        <row r="205">
          <cell r="B205" t="str">
            <v>3.1.34</v>
          </cell>
          <cell r="D205" t="str">
            <v>23.04.02.02</v>
          </cell>
          <cell r="E205" t="str">
            <v xml:space="preserve">Sub-base ou base solo brita c/ cim.4% </v>
          </cell>
          <cell r="F205" t="str">
            <v>m³</v>
          </cell>
        </row>
        <row r="206">
          <cell r="B206" t="str">
            <v>3.1.35</v>
          </cell>
          <cell r="D206" t="str">
            <v>23.04.02.03</v>
          </cell>
          <cell r="E206" t="str">
            <v xml:space="preserve">Sub-base ou base solo brita c/ cim.5% </v>
          </cell>
          <cell r="F206" t="str">
            <v>m³</v>
          </cell>
        </row>
        <row r="207">
          <cell r="B207" t="str">
            <v>3.1.36</v>
          </cell>
          <cell r="D207" t="str">
            <v>23.04.02.04</v>
          </cell>
          <cell r="E207" t="str">
            <v xml:space="preserve">Sub-base ou base solo brita c/ cim.6% </v>
          </cell>
          <cell r="F207" t="str">
            <v>m³</v>
          </cell>
        </row>
        <row r="208">
          <cell r="B208" t="str">
            <v>3.1.37</v>
          </cell>
          <cell r="D208" t="str">
            <v>23.04.02.05</v>
          </cell>
          <cell r="E208" t="str">
            <v xml:space="preserve">Sub-base ou base de solo brita 50% brita </v>
          </cell>
          <cell r="F208" t="str">
            <v>m³</v>
          </cell>
        </row>
        <row r="209">
          <cell r="B209" t="str">
            <v>3.1.38</v>
          </cell>
          <cell r="D209" t="str">
            <v>23.04.02.07</v>
          </cell>
          <cell r="E209" t="str">
            <v>Sub-base ou base de solo brita 60% brita</v>
          </cell>
          <cell r="F209" t="str">
            <v>m³</v>
          </cell>
        </row>
        <row r="210">
          <cell r="B210" t="str">
            <v>3.1.39</v>
          </cell>
          <cell r="D210" t="str">
            <v>23.04.02.09</v>
          </cell>
          <cell r="E210" t="str">
            <v>Sub-base ou base de solo brita 70% brita</v>
          </cell>
          <cell r="F210" t="str">
            <v>m³</v>
          </cell>
        </row>
        <row r="211">
          <cell r="B211" t="str">
            <v>3.1.40</v>
          </cell>
          <cell r="D211" t="str">
            <v>23.04.02.11</v>
          </cell>
          <cell r="E211" t="str">
            <v xml:space="preserve">Sub-base ou base de solo brita 80% brita </v>
          </cell>
          <cell r="F211" t="str">
            <v>m³</v>
          </cell>
        </row>
        <row r="212">
          <cell r="B212" t="str">
            <v>3.1.41</v>
          </cell>
          <cell r="D212" t="str">
            <v>23.04.02.13</v>
          </cell>
          <cell r="E212" t="str">
            <v>Sub-base ou base de solo brita 90% brita</v>
          </cell>
          <cell r="F212" t="str">
            <v>m³</v>
          </cell>
        </row>
        <row r="213">
          <cell r="B213" t="str">
            <v>3.1.42</v>
          </cell>
          <cell r="D213" t="str">
            <v>23.04.03.01</v>
          </cell>
          <cell r="E213" t="str">
            <v xml:space="preserve">Sub-base ou base brita grad. simples </v>
          </cell>
          <cell r="F213" t="str">
            <v>m³</v>
          </cell>
        </row>
        <row r="214">
          <cell r="B214" t="str">
            <v>3.1.43</v>
          </cell>
          <cell r="D214" t="str">
            <v>23.04.03.02</v>
          </cell>
          <cell r="E214" t="str">
            <v>Sub-base ou base de Pedra Britada</v>
          </cell>
          <cell r="F214" t="str">
            <v>m³</v>
          </cell>
        </row>
        <row r="215">
          <cell r="B215" t="str">
            <v>3.1.44</v>
          </cell>
          <cell r="D215" t="str">
            <v>23.04.03.03</v>
          </cell>
          <cell r="E215" t="str">
            <v>Sub-base ou base de Bica Corrida</v>
          </cell>
          <cell r="F215" t="str">
            <v>m³</v>
          </cell>
        </row>
        <row r="216">
          <cell r="B216" t="str">
            <v>3.1.45</v>
          </cell>
          <cell r="D216" t="str">
            <v>23.04.03.04</v>
          </cell>
          <cell r="E216" t="str">
            <v>Sub-base ou base de Pedra Rachão, Conf. ET-POO/042 (DERSA)</v>
          </cell>
          <cell r="F216" t="str">
            <v>m³</v>
          </cell>
        </row>
        <row r="217">
          <cell r="B217" t="str">
            <v>3.1.46</v>
          </cell>
          <cell r="D217" t="str">
            <v>23.04.04.01</v>
          </cell>
          <cell r="E217" t="str">
            <v>Sub-base/base brita grad.c/ cim 1% vol.</v>
          </cell>
          <cell r="F217" t="str">
            <v>m³</v>
          </cell>
        </row>
        <row r="218">
          <cell r="B218" t="str">
            <v>3.1.47</v>
          </cell>
          <cell r="D218" t="str">
            <v>23.04.04.02</v>
          </cell>
          <cell r="E218" t="str">
            <v xml:space="preserve">Sub-base/base brita grad.c/cim 2% vol. </v>
          </cell>
          <cell r="F218" t="str">
            <v>m³</v>
          </cell>
        </row>
        <row r="219">
          <cell r="B219" t="str">
            <v>3.1.48</v>
          </cell>
          <cell r="D219" t="str">
            <v>23.04.04.03</v>
          </cell>
          <cell r="E219" t="str">
            <v xml:space="preserve">Sub-base/base brita grad.c/cim 3% vol. </v>
          </cell>
          <cell r="F219" t="str">
            <v>m³</v>
          </cell>
        </row>
        <row r="220">
          <cell r="B220" t="str">
            <v>3.1.49</v>
          </cell>
          <cell r="D220" t="str">
            <v>23.04.04.04</v>
          </cell>
          <cell r="E220" t="str">
            <v xml:space="preserve">Sub-base/base brita grad.c/cim 4% vol. </v>
          </cell>
          <cell r="F220" t="str">
            <v>m³</v>
          </cell>
        </row>
        <row r="221">
          <cell r="B221" t="str">
            <v>3.1.50</v>
          </cell>
          <cell r="D221" t="str">
            <v>23.04.05.01</v>
          </cell>
          <cell r="E221" t="str">
            <v>Sub-base/base solo estabiliz. Granulometr.</v>
          </cell>
          <cell r="F221" t="str">
            <v>m³</v>
          </cell>
        </row>
        <row r="222">
          <cell r="B222" t="str">
            <v>3.1.51</v>
          </cell>
          <cell r="D222" t="str">
            <v>23.04.06.01</v>
          </cell>
          <cell r="E222" t="str">
            <v>Sub-base/base macadame hidraúlico</v>
          </cell>
          <cell r="F222" t="str">
            <v>m³</v>
          </cell>
        </row>
        <row r="223">
          <cell r="B223" t="str">
            <v>3.1.52</v>
          </cell>
          <cell r="D223" t="str">
            <v>23.04.06.02</v>
          </cell>
          <cell r="E223" t="str">
            <v>Sub-base/base macadame betum.</v>
          </cell>
          <cell r="F223" t="str">
            <v>m³</v>
          </cell>
        </row>
        <row r="224">
          <cell r="B224" t="str">
            <v>3.1.53</v>
          </cell>
          <cell r="D224" t="str">
            <v>23.04.07.01</v>
          </cell>
          <cell r="E224" t="str">
            <v xml:space="preserve">Sub-base/base solo aren. fino 95%PI </v>
          </cell>
          <cell r="F224" t="str">
            <v>m³</v>
          </cell>
        </row>
        <row r="225">
          <cell r="B225" t="str">
            <v>3.1.54</v>
          </cell>
          <cell r="D225" t="str">
            <v>23.04.07.03</v>
          </cell>
          <cell r="E225" t="str">
            <v xml:space="preserve">Sub-base/base solo estabiliz. quimic. </v>
          </cell>
          <cell r="F225" t="str">
            <v>m³</v>
          </cell>
        </row>
        <row r="226">
          <cell r="B226" t="str">
            <v>3.1.55</v>
          </cell>
          <cell r="D226" t="str">
            <v>23.05.01</v>
          </cell>
          <cell r="E226" t="str">
            <v xml:space="preserve">Imprimadura bet. impermeabilizante </v>
          </cell>
          <cell r="F226" t="str">
            <v>m²</v>
          </cell>
        </row>
        <row r="227">
          <cell r="B227" t="str">
            <v>3.1.56</v>
          </cell>
          <cell r="D227" t="str">
            <v>23.05.02</v>
          </cell>
          <cell r="E227" t="str">
            <v xml:space="preserve">Imprimadura betuminosa ligante </v>
          </cell>
          <cell r="F227" t="str">
            <v>m²</v>
          </cell>
        </row>
        <row r="228">
          <cell r="B228" t="str">
            <v>3.1.57</v>
          </cell>
          <cell r="D228" t="str">
            <v>23.05.03</v>
          </cell>
          <cell r="E228" t="str">
            <v xml:space="preserve">Imprimadura bet. auxiliar de ligação </v>
          </cell>
          <cell r="F228" t="str">
            <v>m²</v>
          </cell>
        </row>
        <row r="229">
          <cell r="B229" t="str">
            <v>3.1.58</v>
          </cell>
          <cell r="D229" t="str">
            <v>23.05.04</v>
          </cell>
          <cell r="E229" t="str">
            <v>Imprimadura betuminosa ligante modif. Polimero</v>
          </cell>
          <cell r="F229" t="str">
            <v>m²</v>
          </cell>
        </row>
        <row r="230">
          <cell r="B230" t="str">
            <v>3.1.59</v>
          </cell>
          <cell r="D230" t="str">
            <v>23.06.01</v>
          </cell>
          <cell r="E230" t="str">
            <v xml:space="preserve">Tratamento superficial simples </v>
          </cell>
          <cell r="F230" t="str">
            <v>m²</v>
          </cell>
        </row>
        <row r="231">
          <cell r="B231" t="str">
            <v>3.1.60</v>
          </cell>
          <cell r="D231" t="str">
            <v>23.06.02</v>
          </cell>
          <cell r="E231" t="str">
            <v xml:space="preserve">Tratamento superficial duplo </v>
          </cell>
          <cell r="F231" t="str">
            <v>m³</v>
          </cell>
        </row>
        <row r="232">
          <cell r="B232" t="str">
            <v>3.1.61</v>
          </cell>
          <cell r="D232" t="str">
            <v>23.06.03</v>
          </cell>
          <cell r="E232" t="str">
            <v xml:space="preserve">Tratamento superficial triplo </v>
          </cell>
          <cell r="F232" t="str">
            <v>m³</v>
          </cell>
        </row>
        <row r="233">
          <cell r="B233" t="str">
            <v>3.1.62</v>
          </cell>
          <cell r="D233" t="str">
            <v>23.06.04</v>
          </cell>
          <cell r="E233" t="str">
            <v>Micro Pavimento c/ Polimero Com Fibra</v>
          </cell>
          <cell r="F233" t="str">
            <v>m²</v>
          </cell>
        </row>
        <row r="234">
          <cell r="B234" t="str">
            <v>3.1.63</v>
          </cell>
          <cell r="D234" t="str">
            <v>23.06.04.01</v>
          </cell>
          <cell r="E234" t="str">
            <v>Micro Pavimento c/ Polimero Sem Fibra</v>
          </cell>
          <cell r="F234" t="str">
            <v>m²</v>
          </cell>
        </row>
        <row r="235">
          <cell r="B235" t="str">
            <v>3.1.64</v>
          </cell>
          <cell r="D235" t="str">
            <v>23.06.05</v>
          </cell>
          <cell r="E235" t="str">
            <v xml:space="preserve">Tratamento superf. c/ lama asfáltica </v>
          </cell>
          <cell r="F235" t="str">
            <v>m²</v>
          </cell>
        </row>
        <row r="236">
          <cell r="B236" t="str">
            <v>3.1.65</v>
          </cell>
          <cell r="D236" t="str">
            <v>23.06.06</v>
          </cell>
          <cell r="E236" t="str">
            <v xml:space="preserve">Tratamento sup.cam. lama asfáltica grossa </v>
          </cell>
          <cell r="F236" t="str">
            <v>m²</v>
          </cell>
        </row>
        <row r="237">
          <cell r="B237" t="str">
            <v>3.1.66</v>
          </cell>
          <cell r="D237" t="str">
            <v>23.06.07</v>
          </cell>
          <cell r="E237" t="str">
            <v xml:space="preserve">Tratamento superf. simples modif. p/polimero </v>
          </cell>
          <cell r="F237" t="str">
            <v>m²</v>
          </cell>
        </row>
        <row r="238">
          <cell r="B238" t="str">
            <v>3.1.67</v>
          </cell>
          <cell r="D238" t="str">
            <v>23.06.08</v>
          </cell>
          <cell r="E238" t="str">
            <v xml:space="preserve">Tratamento superf. duplo modif. p/polimero </v>
          </cell>
          <cell r="F238" t="str">
            <v>m³</v>
          </cell>
        </row>
        <row r="239">
          <cell r="B239" t="str">
            <v>3.1.68</v>
          </cell>
          <cell r="D239" t="str">
            <v>23.06.09</v>
          </cell>
          <cell r="E239" t="str">
            <v xml:space="preserve">Tratamento superf. triplo modif. p/polimero </v>
          </cell>
          <cell r="F239" t="str">
            <v>m³</v>
          </cell>
        </row>
        <row r="240">
          <cell r="B240" t="str">
            <v>3.1.69</v>
          </cell>
          <cell r="D240" t="str">
            <v>23.07.01</v>
          </cell>
          <cell r="E240" t="str">
            <v xml:space="preserve">Camada Base Pré-misturado a frio </v>
          </cell>
          <cell r="F240" t="str">
            <v>m³</v>
          </cell>
        </row>
        <row r="241">
          <cell r="B241" t="str">
            <v>3.1.70</v>
          </cell>
          <cell r="D241" t="str">
            <v>23.08.01.01</v>
          </cell>
          <cell r="E241" t="str">
            <v xml:space="preserve">Conc. asf. us.quente - Binder grad. A s/DOP </v>
          </cell>
          <cell r="F241" t="str">
            <v>m³</v>
          </cell>
        </row>
        <row r="242">
          <cell r="B242" t="str">
            <v>3.1.71</v>
          </cell>
          <cell r="D242" t="str">
            <v>23.08.02</v>
          </cell>
          <cell r="E242" t="str">
            <v xml:space="preserve">Conc. asf. us.quente - Binder grad. B c/DOP </v>
          </cell>
          <cell r="F242" t="str">
            <v>m³</v>
          </cell>
        </row>
        <row r="243">
          <cell r="B243" t="str">
            <v>3.1.72</v>
          </cell>
          <cell r="D243" t="str">
            <v>23.08.02.01</v>
          </cell>
          <cell r="E243" t="str">
            <v xml:space="preserve">Conc. asf. us.quente - Binder grad. B s/DOP </v>
          </cell>
          <cell r="F243" t="str">
            <v>m³</v>
          </cell>
        </row>
        <row r="244">
          <cell r="B244" t="str">
            <v>3.1.73</v>
          </cell>
          <cell r="D244" t="str">
            <v>23.08.03.01</v>
          </cell>
          <cell r="E244" t="str">
            <v xml:space="preserve">Camada Rolante -CBUQ Graduação - "C" s/DOP </v>
          </cell>
          <cell r="F244" t="str">
            <v>m³</v>
          </cell>
        </row>
        <row r="245">
          <cell r="B245" t="str">
            <v>3.1.74</v>
          </cell>
          <cell r="D245" t="str">
            <v>23.08.03.03</v>
          </cell>
          <cell r="E245" t="str">
            <v xml:space="preserve">Camada Rolante -CBUQ Graduação - "C" c/DOP </v>
          </cell>
          <cell r="F245" t="str">
            <v>m³</v>
          </cell>
        </row>
        <row r="246">
          <cell r="B246" t="str">
            <v>3.1.75</v>
          </cell>
          <cell r="D246" t="str">
            <v>23.08.06</v>
          </cell>
          <cell r="E246" t="str">
            <v>Conc. asfaltico modificado / 15% em peso de Borracha ( CONTINUO)</v>
          </cell>
          <cell r="F246" t="str">
            <v>m³</v>
          </cell>
        </row>
        <row r="247">
          <cell r="B247" t="str">
            <v>3.1.76</v>
          </cell>
          <cell r="D247" t="str">
            <v>23.09.01</v>
          </cell>
          <cell r="E247" t="str">
            <v>Capa selante tipo 2</v>
          </cell>
          <cell r="F247" t="str">
            <v>m²</v>
          </cell>
        </row>
        <row r="248">
          <cell r="B248" t="str">
            <v>3.1.77</v>
          </cell>
          <cell r="D248" t="str">
            <v>23.09.02</v>
          </cell>
          <cell r="E248" t="str">
            <v xml:space="preserve">Capa selante tipo 3 </v>
          </cell>
          <cell r="F248" t="str">
            <v>m²</v>
          </cell>
        </row>
        <row r="249">
          <cell r="B249" t="str">
            <v>3.1.78</v>
          </cell>
          <cell r="D249" t="str">
            <v>23.10.01</v>
          </cell>
          <cell r="E249" t="str">
            <v xml:space="preserve">Fresagem de pav., indep. espessura </v>
          </cell>
          <cell r="F249" t="str">
            <v>m³</v>
          </cell>
        </row>
        <row r="250">
          <cell r="B250" t="str">
            <v>3.1.79</v>
          </cell>
          <cell r="D250" t="str">
            <v>23.11.01</v>
          </cell>
          <cell r="E250" t="str">
            <v>Pavimento de conc. pobre rolado</v>
          </cell>
          <cell r="F250" t="str">
            <v>m³</v>
          </cell>
        </row>
        <row r="251">
          <cell r="B251" t="str">
            <v>3.1.80</v>
          </cell>
          <cell r="D251" t="str">
            <v>23.11.03</v>
          </cell>
          <cell r="E251" t="str">
            <v xml:space="preserve">Pavimento de conc. Mecanico </v>
          </cell>
          <cell r="F251" t="str">
            <v>m³</v>
          </cell>
        </row>
        <row r="252">
          <cell r="B252" t="str">
            <v>3.1.81</v>
          </cell>
          <cell r="D252" t="str">
            <v>23.12.01</v>
          </cell>
          <cell r="E252" t="str">
            <v xml:space="preserve">Pavimento conc intertr. 6 cm </v>
          </cell>
          <cell r="F252" t="str">
            <v>m²</v>
          </cell>
        </row>
        <row r="253">
          <cell r="B253" t="str">
            <v>3.1.82</v>
          </cell>
          <cell r="D253" t="str">
            <v>23.12.02</v>
          </cell>
          <cell r="E253" t="str">
            <v xml:space="preserve">Pavimento conc intertr. 8 cm </v>
          </cell>
          <cell r="F253" t="str">
            <v>m²</v>
          </cell>
        </row>
        <row r="254">
          <cell r="B254" t="str">
            <v>3.1.83</v>
          </cell>
          <cell r="D254" t="str">
            <v>23.12.03</v>
          </cell>
          <cell r="E254" t="str">
            <v>Pavimento conc intertr. 10 cm</v>
          </cell>
          <cell r="F254" t="str">
            <v>m²</v>
          </cell>
        </row>
        <row r="256">
          <cell r="B256" t="str">
            <v>Cód. Colinas</v>
          </cell>
          <cell r="D256" t="str">
            <v>Código</v>
          </cell>
          <cell r="E256" t="str">
            <v>Serviços</v>
          </cell>
          <cell r="F256" t="str">
            <v>Unid.</v>
          </cell>
        </row>
        <row r="259">
          <cell r="D259" t="str">
            <v>FASE 24 - OBRAS DE ARTE CORRENTE E DRENAGEM</v>
          </cell>
        </row>
        <row r="260">
          <cell r="B260" t="str">
            <v>4.1.1</v>
          </cell>
          <cell r="D260" t="str">
            <v>24.01.01</v>
          </cell>
          <cell r="E260" t="str">
            <v xml:space="preserve">Aterro de acesso </v>
          </cell>
          <cell r="F260" t="str">
            <v>m³</v>
          </cell>
        </row>
        <row r="261">
          <cell r="B261" t="str">
            <v>4.1.2</v>
          </cell>
          <cell r="D261" t="str">
            <v>24.02.01</v>
          </cell>
          <cell r="E261" t="str">
            <v xml:space="preserve">Escavação manual para obras sem explosivos </v>
          </cell>
          <cell r="F261" t="str">
            <v>m³</v>
          </cell>
        </row>
        <row r="262">
          <cell r="B262" t="str">
            <v>4.1.3</v>
          </cell>
          <cell r="D262" t="str">
            <v>24.02.02</v>
          </cell>
          <cell r="E262" t="str">
            <v xml:space="preserve">Escavação mecânica para obras sem explosivos </v>
          </cell>
          <cell r="F262" t="str">
            <v>m³</v>
          </cell>
        </row>
        <row r="263">
          <cell r="B263" t="str">
            <v>4.1.4</v>
          </cell>
          <cell r="D263" t="str">
            <v>24.02.03</v>
          </cell>
          <cell r="E263" t="str">
            <v xml:space="preserve">Escavação mecânica para obras com explosivo </v>
          </cell>
          <cell r="F263" t="str">
            <v>m³</v>
          </cell>
        </row>
        <row r="264">
          <cell r="B264" t="str">
            <v>4.1.5</v>
          </cell>
          <cell r="D264" t="str">
            <v>24.02.04</v>
          </cell>
          <cell r="E264" t="str">
            <v xml:space="preserve">Escavação corta-rio sem explosivo </v>
          </cell>
          <cell r="F264" t="str">
            <v>m³</v>
          </cell>
        </row>
        <row r="265">
          <cell r="B265" t="str">
            <v>4.1.6</v>
          </cell>
          <cell r="D265" t="str">
            <v>24.02.05</v>
          </cell>
          <cell r="E265" t="str">
            <v xml:space="preserve">Escavação corta-rio com explosivo </v>
          </cell>
          <cell r="F265" t="str">
            <v>m³</v>
          </cell>
        </row>
        <row r="266">
          <cell r="B266" t="str">
            <v>4.1.7</v>
          </cell>
          <cell r="D266" t="str">
            <v>24.02.08</v>
          </cell>
          <cell r="E266" t="str">
            <v xml:space="preserve">Escavação fund., bueiro ou dreno sem expl. até 2 m </v>
          </cell>
          <cell r="F266" t="str">
            <v>m³</v>
          </cell>
        </row>
        <row r="267">
          <cell r="B267" t="str">
            <v>4.1.8</v>
          </cell>
          <cell r="D267" t="str">
            <v xml:space="preserve">24.02.09 </v>
          </cell>
          <cell r="E267" t="str">
            <v xml:space="preserve">Acresc. p/Escav. 1,5 m profundidade, além 2m </v>
          </cell>
          <cell r="F267" t="str">
            <v>m³</v>
          </cell>
        </row>
        <row r="268">
          <cell r="B268" t="str">
            <v>4.1.9</v>
          </cell>
          <cell r="D268" t="str">
            <v>24.02.10</v>
          </cell>
          <cell r="E268" t="str">
            <v xml:space="preserve">Escavação fund., bueiro ou dreno c/expl. até 2 m </v>
          </cell>
          <cell r="F268" t="str">
            <v>m³</v>
          </cell>
        </row>
        <row r="269">
          <cell r="B269" t="str">
            <v>4.1.10</v>
          </cell>
          <cell r="D269" t="str">
            <v>24.02.11</v>
          </cell>
          <cell r="E269" t="str">
            <v xml:space="preserve">Acresc.esc. ensec.explos.c/ 1,5m prof. além 2m </v>
          </cell>
          <cell r="F269" t="str">
            <v>m³</v>
          </cell>
        </row>
        <row r="270">
          <cell r="B270" t="str">
            <v>4.1.11</v>
          </cell>
          <cell r="D270" t="str">
            <v>24.02.12</v>
          </cell>
          <cell r="E270" t="str">
            <v xml:space="preserve">Escavação fund. dentro ensec. sem expl. até 3m </v>
          </cell>
          <cell r="F270" t="str">
            <v>m³</v>
          </cell>
        </row>
        <row r="271">
          <cell r="B271" t="str">
            <v>4.1.12</v>
          </cell>
          <cell r="D271" t="str">
            <v>24.02.13</v>
          </cell>
          <cell r="E271" t="str">
            <v xml:space="preserve">Acresc. p/escav. ensec. p/cada 1m prof. além 3m </v>
          </cell>
          <cell r="F271" t="str">
            <v>m³</v>
          </cell>
        </row>
        <row r="272">
          <cell r="B272" t="str">
            <v>4.1.13</v>
          </cell>
          <cell r="D272" t="str">
            <v>24.02.14</v>
          </cell>
          <cell r="E272" t="str">
            <v xml:space="preserve">Escavação fund. dentro ensec. com expl. até 3 m </v>
          </cell>
          <cell r="F272" t="str">
            <v>m³</v>
          </cell>
        </row>
        <row r="273">
          <cell r="B273" t="str">
            <v>4.1.14</v>
          </cell>
          <cell r="D273" t="str">
            <v>24.02.15</v>
          </cell>
          <cell r="E273" t="str">
            <v>Acresc. p/escav. ensec.c/explos.c/ 1,5m além 3m</v>
          </cell>
          <cell r="F273" t="str">
            <v>m³</v>
          </cell>
        </row>
        <row r="274">
          <cell r="B274" t="str">
            <v>4.1.15</v>
          </cell>
          <cell r="D274" t="str">
            <v>24.03.01</v>
          </cell>
          <cell r="E274" t="str">
            <v xml:space="preserve">Parede ensecadeira com prancha - esp. 0,05m </v>
          </cell>
          <cell r="F274" t="str">
            <v>m²</v>
          </cell>
        </row>
        <row r="275">
          <cell r="B275" t="str">
            <v>4.1.16</v>
          </cell>
          <cell r="D275" t="str">
            <v>24.03.02</v>
          </cell>
          <cell r="E275" t="str">
            <v>Parede ensecadeira com prancha - esp. 0,075m</v>
          </cell>
          <cell r="F275" t="str">
            <v>m²</v>
          </cell>
        </row>
        <row r="276">
          <cell r="B276" t="str">
            <v>4.1.17</v>
          </cell>
          <cell r="D276" t="str">
            <v>24.03.04</v>
          </cell>
          <cell r="E276" t="str">
            <v xml:space="preserve">Argila ench. ensecadeira, incl. apiloamento </v>
          </cell>
          <cell r="F276" t="str">
            <v>m³</v>
          </cell>
        </row>
        <row r="277">
          <cell r="B277" t="str">
            <v>4.1.18</v>
          </cell>
          <cell r="D277" t="str">
            <v>24.03.05</v>
          </cell>
          <cell r="E277" t="str">
            <v xml:space="preserve">Esgotamento continuo água </v>
          </cell>
          <cell r="F277" t="str">
            <v>m³</v>
          </cell>
        </row>
        <row r="278">
          <cell r="B278" t="str">
            <v>4.1.19</v>
          </cell>
          <cell r="D278" t="str">
            <v>24.03.06</v>
          </cell>
          <cell r="E278" t="str">
            <v>Escoramento de valas/cavas p/ fund. contínuo</v>
          </cell>
          <cell r="F278" t="str">
            <v>m²</v>
          </cell>
        </row>
        <row r="279">
          <cell r="B279" t="str">
            <v>4.1.20</v>
          </cell>
          <cell r="D279" t="str">
            <v>24.03.07</v>
          </cell>
          <cell r="E279" t="str">
            <v xml:space="preserve">Escoramento de valas/cavas para fund. descont. </v>
          </cell>
          <cell r="F279" t="str">
            <v>m²</v>
          </cell>
        </row>
        <row r="280">
          <cell r="B280" t="str">
            <v>4.1.21</v>
          </cell>
          <cell r="D280" t="str">
            <v>24.03.08</v>
          </cell>
          <cell r="E280" t="str">
            <v>Escoramento para formas</v>
          </cell>
          <cell r="F280" t="str">
            <v>m²</v>
          </cell>
        </row>
        <row r="281">
          <cell r="B281" t="str">
            <v>4.1.22</v>
          </cell>
          <cell r="D281" t="str">
            <v>24.04.01</v>
          </cell>
          <cell r="E281" t="str">
            <v xml:space="preserve">Cimbramento de passagem secundária e galeria ret. </v>
          </cell>
          <cell r="F281" t="str">
            <v>m³</v>
          </cell>
        </row>
        <row r="282">
          <cell r="B282" t="str">
            <v>4.1.23</v>
          </cell>
          <cell r="D282" t="str">
            <v>24.04.02</v>
          </cell>
          <cell r="E282" t="str">
            <v>Cimbramento de galeria em abóboda</v>
          </cell>
          <cell r="F282" t="str">
            <v>m³</v>
          </cell>
        </row>
        <row r="283">
          <cell r="B283" t="str">
            <v>4.1.24</v>
          </cell>
          <cell r="D283" t="str">
            <v>24.04.03</v>
          </cell>
          <cell r="E283" t="str">
            <v>Andaime de madeira</v>
          </cell>
          <cell r="F283" t="str">
            <v>m³</v>
          </cell>
        </row>
        <row r="284">
          <cell r="B284" t="str">
            <v>4.1.25</v>
          </cell>
          <cell r="D284" t="str">
            <v>24.04.04</v>
          </cell>
          <cell r="E284" t="str">
            <v xml:space="preserve">Andaime tubular </v>
          </cell>
          <cell r="F284" t="str">
            <v>m³</v>
          </cell>
        </row>
        <row r="285">
          <cell r="B285" t="str">
            <v>4.1.26</v>
          </cell>
          <cell r="D285" t="str">
            <v>24.05.01</v>
          </cell>
          <cell r="E285" t="str">
            <v xml:space="preserve">Forma plana para concreto comum </v>
          </cell>
          <cell r="F285" t="str">
            <v>m²</v>
          </cell>
        </row>
        <row r="286">
          <cell r="B286" t="str">
            <v>4.1.27</v>
          </cell>
          <cell r="D286" t="str">
            <v>24.05.02</v>
          </cell>
          <cell r="E286" t="str">
            <v xml:space="preserve">Forma plana para concreto aparente </v>
          </cell>
          <cell r="F286" t="str">
            <v>m²</v>
          </cell>
        </row>
        <row r="287">
          <cell r="B287" t="str">
            <v>4.1.28</v>
          </cell>
          <cell r="D287" t="str">
            <v>24.06.01</v>
          </cell>
          <cell r="E287" t="str">
            <v xml:space="preserve">Aço CA-25 </v>
          </cell>
          <cell r="F287" t="str">
            <v>kg</v>
          </cell>
        </row>
        <row r="288">
          <cell r="B288" t="str">
            <v>4.1.29</v>
          </cell>
          <cell r="D288" t="str">
            <v>24.06.02</v>
          </cell>
          <cell r="E288" t="str">
            <v xml:space="preserve">Aço CA-50 </v>
          </cell>
          <cell r="F288" t="str">
            <v>kg</v>
          </cell>
        </row>
        <row r="289">
          <cell r="B289" t="str">
            <v>4.1.30</v>
          </cell>
          <cell r="D289" t="str">
            <v xml:space="preserve">24.06.03 </v>
          </cell>
          <cell r="E289" t="str">
            <v xml:space="preserve">Aço CA-60 </v>
          </cell>
          <cell r="F289" t="str">
            <v>kg</v>
          </cell>
        </row>
        <row r="290">
          <cell r="B290" t="str">
            <v>4.1.31</v>
          </cell>
          <cell r="D290" t="str">
            <v>24.06.04</v>
          </cell>
          <cell r="E290" t="str">
            <v xml:space="preserve">Tela metálica </v>
          </cell>
          <cell r="F290" t="str">
            <v>m³</v>
          </cell>
        </row>
        <row r="291">
          <cell r="B291" t="str">
            <v>4.1.32</v>
          </cell>
          <cell r="D291" t="str">
            <v>24.07.01</v>
          </cell>
          <cell r="E291" t="str">
            <v xml:space="preserve">Concreto Fck 10 Mpa </v>
          </cell>
          <cell r="F291" t="str">
            <v>m³</v>
          </cell>
        </row>
        <row r="292">
          <cell r="B292" t="str">
            <v>4.1.33</v>
          </cell>
          <cell r="D292" t="str">
            <v>24.07.02</v>
          </cell>
          <cell r="E292" t="str">
            <v xml:space="preserve">Concreto Fck 15 MPa </v>
          </cell>
          <cell r="F292" t="str">
            <v>m³</v>
          </cell>
        </row>
        <row r="293">
          <cell r="B293" t="str">
            <v>4.1.34</v>
          </cell>
          <cell r="D293" t="str">
            <v>24.07.03</v>
          </cell>
          <cell r="E293" t="str">
            <v xml:space="preserve">Concreto Fck 18 MPa </v>
          </cell>
          <cell r="F293" t="str">
            <v>m³</v>
          </cell>
        </row>
        <row r="294">
          <cell r="B294" t="str">
            <v>4.1.35</v>
          </cell>
          <cell r="D294" t="str">
            <v>24.07.04</v>
          </cell>
          <cell r="E294" t="str">
            <v>Concreto Fck 20 MPa</v>
          </cell>
          <cell r="F294" t="str">
            <v>m³</v>
          </cell>
        </row>
        <row r="295">
          <cell r="B295" t="str">
            <v>4.1.36</v>
          </cell>
          <cell r="D295" t="str">
            <v>24.07.05</v>
          </cell>
          <cell r="E295" t="str">
            <v xml:space="preserve">Concreto Fck 25 Mpa </v>
          </cell>
          <cell r="F295" t="str">
            <v>m³</v>
          </cell>
        </row>
        <row r="296">
          <cell r="B296" t="str">
            <v>4.1.37</v>
          </cell>
          <cell r="D296" t="str">
            <v>24.07.07</v>
          </cell>
          <cell r="E296" t="str">
            <v xml:space="preserve">Concreto Fck 30 MPa </v>
          </cell>
          <cell r="F296" t="str">
            <v>m³</v>
          </cell>
        </row>
        <row r="297">
          <cell r="B297" t="str">
            <v>4.1.38</v>
          </cell>
          <cell r="D297" t="str">
            <v>24.07.08</v>
          </cell>
          <cell r="E297" t="str">
            <v xml:space="preserve">Concreto Ciclópico </v>
          </cell>
          <cell r="F297" t="str">
            <v>m³</v>
          </cell>
        </row>
        <row r="298">
          <cell r="B298" t="str">
            <v>4.1.39</v>
          </cell>
          <cell r="D298" t="str">
            <v>24.07.09</v>
          </cell>
          <cell r="E298" t="str">
            <v>Bombeamento p/ concreto qualquer resistência</v>
          </cell>
          <cell r="F298" t="str">
            <v>m³</v>
          </cell>
        </row>
        <row r="299">
          <cell r="B299" t="str">
            <v>4.1.40</v>
          </cell>
          <cell r="D299" t="str">
            <v>24.07.10</v>
          </cell>
          <cell r="E299" t="str">
            <v xml:space="preserve">Concreto Fck 12 Mpa </v>
          </cell>
          <cell r="F299" t="str">
            <v>m³</v>
          </cell>
        </row>
        <row r="300">
          <cell r="B300" t="str">
            <v>4.1.41</v>
          </cell>
          <cell r="D300" t="str">
            <v>24.07.11</v>
          </cell>
          <cell r="E300" t="str">
            <v xml:space="preserve">Concreto Fck 16 MPa </v>
          </cell>
          <cell r="F300" t="str">
            <v>m³</v>
          </cell>
        </row>
        <row r="301">
          <cell r="B301" t="str">
            <v>4.1.42</v>
          </cell>
          <cell r="D301" t="str">
            <v>24.07.12</v>
          </cell>
          <cell r="E301" t="str">
            <v>Concreto Fck 35 MPa</v>
          </cell>
          <cell r="F301" t="str">
            <v>m³</v>
          </cell>
        </row>
        <row r="302">
          <cell r="B302" t="str">
            <v>4.1.43</v>
          </cell>
          <cell r="D302" t="str">
            <v>24.07.13</v>
          </cell>
          <cell r="E302" t="str">
            <v xml:space="preserve">Concreto Fck 40 MPa </v>
          </cell>
          <cell r="F302" t="str">
            <v>m³</v>
          </cell>
        </row>
        <row r="303">
          <cell r="B303" t="str">
            <v>4.1.44</v>
          </cell>
          <cell r="D303" t="str">
            <v>24.08.01</v>
          </cell>
          <cell r="E303" t="str">
            <v>Junta elástica em PVC tipo O-12</v>
          </cell>
          <cell r="F303" t="str">
            <v>m</v>
          </cell>
        </row>
        <row r="304">
          <cell r="B304" t="str">
            <v>4.1.45</v>
          </cell>
          <cell r="D304" t="str">
            <v>24.08.02</v>
          </cell>
          <cell r="E304" t="str">
            <v xml:space="preserve">Junta elástica em PVC tipo O-22 </v>
          </cell>
          <cell r="F304" t="str">
            <v>m</v>
          </cell>
        </row>
        <row r="305">
          <cell r="B305" t="str">
            <v>4.1.46</v>
          </cell>
          <cell r="D305" t="str">
            <v>24.09.01</v>
          </cell>
          <cell r="E305" t="str">
            <v xml:space="preserve">Enrocamento pedra arrumada </v>
          </cell>
          <cell r="F305" t="str">
            <v>m³</v>
          </cell>
        </row>
        <row r="306">
          <cell r="B306" t="str">
            <v>4.1.47</v>
          </cell>
          <cell r="D306" t="str">
            <v>24.09.02</v>
          </cell>
          <cell r="E306" t="str">
            <v xml:space="preserve">Enrocamento pedra arrumada e rejuntada </v>
          </cell>
          <cell r="F306" t="str">
            <v>m³</v>
          </cell>
        </row>
        <row r="307">
          <cell r="B307" t="str">
            <v>4.1.48</v>
          </cell>
          <cell r="D307" t="str">
            <v>24.09.03</v>
          </cell>
          <cell r="E307" t="str">
            <v xml:space="preserve">Enrrocamento pedra jogada </v>
          </cell>
          <cell r="F307" t="str">
            <v>m³</v>
          </cell>
        </row>
        <row r="308">
          <cell r="B308" t="str">
            <v>4.1.49</v>
          </cell>
          <cell r="D308" t="str">
            <v>24.09.04</v>
          </cell>
          <cell r="E308" t="str">
            <v>Gabião tipo caixa 50cm - tela galv.</v>
          </cell>
          <cell r="F308" t="str">
            <v>m³</v>
          </cell>
        </row>
        <row r="309">
          <cell r="B309" t="str">
            <v>4.1.50</v>
          </cell>
        </row>
        <row r="310">
          <cell r="B310" t="str">
            <v>4.1.51</v>
          </cell>
        </row>
        <row r="311">
          <cell r="B311" t="str">
            <v>4.1.52</v>
          </cell>
          <cell r="D311" t="str">
            <v>24.09.05.01</v>
          </cell>
          <cell r="E311" t="str">
            <v xml:space="preserve">Gabião tipo colchão espessura 17cm - tela galv. </v>
          </cell>
          <cell r="F311" t="str">
            <v>m²</v>
          </cell>
        </row>
        <row r="312">
          <cell r="B312" t="str">
            <v>4.1.53</v>
          </cell>
          <cell r="D312" t="str">
            <v>24.09.06.01</v>
          </cell>
          <cell r="E312" t="str">
            <v xml:space="preserve">Gabião tipo colchão espessura 23cm - tela galv. </v>
          </cell>
          <cell r="F312" t="str">
            <v>m²</v>
          </cell>
        </row>
        <row r="313">
          <cell r="B313" t="str">
            <v>4.1.54</v>
          </cell>
          <cell r="D313" t="str">
            <v>24.09.07.01</v>
          </cell>
          <cell r="E313" t="str">
            <v>Gabião tipo colchão espessura 30cm - tela galv.</v>
          </cell>
          <cell r="F313" t="str">
            <v>m²</v>
          </cell>
        </row>
        <row r="314">
          <cell r="B314" t="str">
            <v>4.1.55</v>
          </cell>
          <cell r="D314" t="str">
            <v>24.09.08.01</v>
          </cell>
          <cell r="E314" t="str">
            <v>Gabião tipo colchão espessura 17cm - tela pvc</v>
          </cell>
          <cell r="F314" t="str">
            <v>m²</v>
          </cell>
        </row>
        <row r="315">
          <cell r="B315" t="str">
            <v>4.1.56</v>
          </cell>
          <cell r="D315" t="str">
            <v>24.09.09.01</v>
          </cell>
          <cell r="E315" t="str">
            <v>Gabião tipo colchão espessura 23cm - tela pvc</v>
          </cell>
          <cell r="F315" t="str">
            <v>m²</v>
          </cell>
        </row>
        <row r="316">
          <cell r="B316" t="str">
            <v>4.1.57</v>
          </cell>
          <cell r="D316" t="str">
            <v>24.09.10.01</v>
          </cell>
          <cell r="E316" t="str">
            <v>Gabião tipo colchão espessura 30cm - tela pvc</v>
          </cell>
          <cell r="F316" t="str">
            <v>m²</v>
          </cell>
        </row>
        <row r="317">
          <cell r="B317" t="str">
            <v>4.1.58</v>
          </cell>
          <cell r="D317" t="str">
            <v>24.09.11</v>
          </cell>
          <cell r="E317" t="str">
            <v xml:space="preserve">Gabião tipo saco - tela galv. </v>
          </cell>
          <cell r="F317" t="str">
            <v>m³</v>
          </cell>
        </row>
        <row r="318">
          <cell r="B318" t="str">
            <v>4.1.59</v>
          </cell>
          <cell r="D318" t="str">
            <v>24.09.12</v>
          </cell>
          <cell r="E318" t="str">
            <v>Gabião tipo saco - tela galv. revestido de PVC</v>
          </cell>
          <cell r="F318" t="str">
            <v>m³</v>
          </cell>
        </row>
        <row r="319">
          <cell r="B319" t="str">
            <v>4.1.60</v>
          </cell>
          <cell r="D319" t="str">
            <v>24.09.13</v>
          </cell>
          <cell r="E319" t="str">
            <v>Camada filtrante pedra britada</v>
          </cell>
          <cell r="F319" t="str">
            <v>m³</v>
          </cell>
        </row>
        <row r="320">
          <cell r="B320" t="str">
            <v>4.1.61</v>
          </cell>
          <cell r="D320" t="str">
            <v>24.10.02</v>
          </cell>
          <cell r="E320" t="str">
            <v xml:space="preserve">Calçamento concreto Fck 15 MPa </v>
          </cell>
          <cell r="F320" t="str">
            <v>m³</v>
          </cell>
        </row>
        <row r="321">
          <cell r="B321" t="str">
            <v>4.1.62</v>
          </cell>
          <cell r="D321" t="str">
            <v>24.10.03</v>
          </cell>
          <cell r="E321" t="str">
            <v>Calçamento concreto Fck 10 MPa</v>
          </cell>
          <cell r="F321" t="str">
            <v>m³</v>
          </cell>
        </row>
        <row r="322">
          <cell r="B322" t="str">
            <v>4.1.63</v>
          </cell>
          <cell r="D322" t="str">
            <v>24.11.01</v>
          </cell>
          <cell r="E322" t="str">
            <v xml:space="preserve">Alvenaria tijolo </v>
          </cell>
          <cell r="F322" t="str">
            <v>m³</v>
          </cell>
        </row>
        <row r="323">
          <cell r="B323" t="str">
            <v>4.1.64</v>
          </cell>
          <cell r="D323" t="str">
            <v>24.11.02</v>
          </cell>
          <cell r="E323" t="str">
            <v>Alvenaria de pedra seca</v>
          </cell>
          <cell r="F323" t="str">
            <v>m³</v>
          </cell>
        </row>
        <row r="324">
          <cell r="B324" t="str">
            <v>4.1.65</v>
          </cell>
          <cell r="D324" t="str">
            <v>24.11.04</v>
          </cell>
          <cell r="E324" t="str">
            <v>Alvenaria de pedra argamassada</v>
          </cell>
          <cell r="F324" t="str">
            <v>m³</v>
          </cell>
        </row>
        <row r="325">
          <cell r="B325" t="str">
            <v>4.1.66</v>
          </cell>
          <cell r="D325" t="str">
            <v>24.11.05</v>
          </cell>
          <cell r="E325" t="str">
            <v>Alvenaria de bloco de concreto</v>
          </cell>
          <cell r="F325" t="str">
            <v>m³</v>
          </cell>
        </row>
        <row r="326">
          <cell r="B326" t="str">
            <v>4.1.67</v>
          </cell>
          <cell r="D326" t="str">
            <v>24.11.07</v>
          </cell>
          <cell r="E326" t="str">
            <v>Argamassa de cimento e areia traço 1:3 esp 2cm</v>
          </cell>
          <cell r="F326" t="str">
            <v>m²</v>
          </cell>
        </row>
        <row r="327">
          <cell r="B327" t="str">
            <v>4.1.68</v>
          </cell>
          <cell r="D327" t="str">
            <v>24.12.01.01</v>
          </cell>
          <cell r="E327" t="str">
            <v xml:space="preserve">Enchimento de vala com pedra britada 1 e 2 </v>
          </cell>
          <cell r="F327" t="str">
            <v>m³</v>
          </cell>
        </row>
        <row r="328">
          <cell r="B328" t="str">
            <v>4.1.69</v>
          </cell>
          <cell r="D328" t="str">
            <v>24.12.01.02</v>
          </cell>
          <cell r="E328" t="str">
            <v xml:space="preserve">Enchimento de vala com pedra britada 3 e 4 </v>
          </cell>
          <cell r="F328" t="str">
            <v>m³</v>
          </cell>
        </row>
        <row r="329">
          <cell r="B329" t="str">
            <v>4.1.70</v>
          </cell>
          <cell r="D329" t="str">
            <v>24.12.02</v>
          </cell>
          <cell r="E329" t="str">
            <v>Enchimento de vala com areia</v>
          </cell>
          <cell r="F329" t="str">
            <v>m³</v>
          </cell>
        </row>
        <row r="330">
          <cell r="B330" t="str">
            <v>4.1.71</v>
          </cell>
          <cell r="D330" t="str">
            <v>24.12.03</v>
          </cell>
          <cell r="E330" t="str">
            <v>Enchimento de vala com pedra marroada</v>
          </cell>
          <cell r="F330" t="str">
            <v>m³</v>
          </cell>
        </row>
        <row r="331">
          <cell r="B331" t="str">
            <v>4.1.72</v>
          </cell>
          <cell r="D331" t="str">
            <v>24.12.05</v>
          </cell>
          <cell r="E331" t="str">
            <v>Enchimento base tubo com pedra britada</v>
          </cell>
          <cell r="F331" t="str">
            <v>m³</v>
          </cell>
        </row>
        <row r="332">
          <cell r="B332" t="str">
            <v>4.1.73</v>
          </cell>
          <cell r="D332" t="str">
            <v xml:space="preserve">24.12.06 </v>
          </cell>
          <cell r="E332" t="str">
            <v xml:space="preserve">Enchimento base tubo com pedregulho de cava </v>
          </cell>
          <cell r="F332" t="str">
            <v>m³</v>
          </cell>
        </row>
        <row r="333">
          <cell r="B333" t="str">
            <v>4.1.74</v>
          </cell>
          <cell r="D333" t="str">
            <v>24.12.08</v>
          </cell>
          <cell r="E333" t="str">
            <v>Compactação manual com reaterro solo local</v>
          </cell>
          <cell r="F333" t="str">
            <v>m³</v>
          </cell>
        </row>
        <row r="334">
          <cell r="B334" t="str">
            <v>4.1.75</v>
          </cell>
          <cell r="D334" t="str">
            <v>24.13.01</v>
          </cell>
          <cell r="E334" t="str">
            <v>Val. 0,50m² 1ª categoria</v>
          </cell>
          <cell r="F334" t="str">
            <v>m³</v>
          </cell>
        </row>
        <row r="335">
          <cell r="B335" t="str">
            <v>4.1.76</v>
          </cell>
          <cell r="D335" t="str">
            <v>24.13.02</v>
          </cell>
          <cell r="E335" t="str">
            <v xml:space="preserve">Val. 0,50m² 2ª categoria </v>
          </cell>
          <cell r="F335" t="str">
            <v>m³</v>
          </cell>
        </row>
        <row r="336">
          <cell r="B336" t="str">
            <v>4.1.77</v>
          </cell>
          <cell r="D336" t="str">
            <v>24.13.03</v>
          </cell>
          <cell r="E336" t="str">
            <v>Val. 0,50m² 3ª categoria</v>
          </cell>
          <cell r="F336" t="str">
            <v>m³</v>
          </cell>
        </row>
        <row r="337">
          <cell r="B337" t="str">
            <v>4.1.78</v>
          </cell>
          <cell r="D337" t="str">
            <v>24.13.04</v>
          </cell>
          <cell r="E337" t="str">
            <v>Val. seção transversal maior 0,50m² 1ª cat.</v>
          </cell>
          <cell r="F337" t="str">
            <v>m³</v>
          </cell>
        </row>
        <row r="338">
          <cell r="B338" t="str">
            <v>4.1.79</v>
          </cell>
          <cell r="D338" t="str">
            <v>24.13.05</v>
          </cell>
          <cell r="E338" t="str">
            <v xml:space="preserve">Val. seção transversal maior 0,50m² 2ª cat. </v>
          </cell>
          <cell r="F338" t="str">
            <v>m³</v>
          </cell>
        </row>
        <row r="339">
          <cell r="B339" t="str">
            <v>4.1.80</v>
          </cell>
          <cell r="D339" t="str">
            <v>24.13.06</v>
          </cell>
          <cell r="E339" t="str">
            <v>Val. seção transversal maior 0,50m² 3ª cat.</v>
          </cell>
          <cell r="F339" t="str">
            <v>m³</v>
          </cell>
        </row>
        <row r="340">
          <cell r="B340" t="str">
            <v>4.1.81</v>
          </cell>
          <cell r="D340" t="str">
            <v>24.13.07</v>
          </cell>
          <cell r="E340" t="str">
            <v>Val. 0,50m² 3ª categoria ar comprimido</v>
          </cell>
          <cell r="F340" t="str">
            <v>m³</v>
          </cell>
        </row>
        <row r="341">
          <cell r="B341" t="str">
            <v>4.1.82</v>
          </cell>
          <cell r="D341" t="str">
            <v>24.14.01</v>
          </cell>
          <cell r="E341" t="str">
            <v>Manta geotêxtil não tecido</v>
          </cell>
          <cell r="F341" t="str">
            <v>kg</v>
          </cell>
        </row>
        <row r="342">
          <cell r="B342" t="str">
            <v>4.1.83</v>
          </cell>
          <cell r="D342" t="str">
            <v>24.14.01.01</v>
          </cell>
          <cell r="F342" t="str">
            <v>m²</v>
          </cell>
        </row>
        <row r="343">
          <cell r="B343" t="str">
            <v>4.1.84</v>
          </cell>
          <cell r="D343" t="str">
            <v>24.14.01.02</v>
          </cell>
          <cell r="F343" t="str">
            <v>m²</v>
          </cell>
        </row>
        <row r="344">
          <cell r="B344" t="str">
            <v>4.1.85</v>
          </cell>
          <cell r="D344" t="str">
            <v>24.14.01.03</v>
          </cell>
          <cell r="F344" t="str">
            <v>m²</v>
          </cell>
        </row>
        <row r="345">
          <cell r="B345" t="str">
            <v>4.1.86</v>
          </cell>
          <cell r="D345" t="str">
            <v>24.14.01.04</v>
          </cell>
          <cell r="F345" t="str">
            <v>m²</v>
          </cell>
        </row>
        <row r="346">
          <cell r="B346" t="str">
            <v>4.1.87</v>
          </cell>
          <cell r="D346" t="str">
            <v>24.14.01.05</v>
          </cell>
          <cell r="F346" t="str">
            <v>m²</v>
          </cell>
        </row>
        <row r="347">
          <cell r="B347" t="str">
            <v>4.1.88</v>
          </cell>
          <cell r="D347" t="str">
            <v>24.14.01.06</v>
          </cell>
          <cell r="F347" t="str">
            <v>m²</v>
          </cell>
        </row>
        <row r="348">
          <cell r="B348" t="str">
            <v>4.1.89</v>
          </cell>
          <cell r="D348" t="str">
            <v>24.14.02</v>
          </cell>
          <cell r="E348" t="str">
            <v>Manta geotêxtil tecido</v>
          </cell>
          <cell r="F348" t="str">
            <v>kg</v>
          </cell>
        </row>
        <row r="349">
          <cell r="B349" t="str">
            <v>4.1.90</v>
          </cell>
          <cell r="D349" t="str">
            <v>24.15.01</v>
          </cell>
          <cell r="E349" t="str">
            <v>Tubo dreno concreto 15 cm</v>
          </cell>
          <cell r="F349" t="str">
            <v>m</v>
          </cell>
        </row>
        <row r="350">
          <cell r="B350" t="str">
            <v>4.1.91</v>
          </cell>
          <cell r="D350" t="str">
            <v>24.15.02</v>
          </cell>
          <cell r="E350" t="str">
            <v>Tubo dreno concreto 20 cm</v>
          </cell>
          <cell r="F350" t="str">
            <v>m</v>
          </cell>
        </row>
        <row r="351">
          <cell r="B351" t="str">
            <v>4.1.92</v>
          </cell>
          <cell r="D351" t="str">
            <v>24.15.03</v>
          </cell>
          <cell r="E351" t="str">
            <v>Tubo dreno barro 15 cm</v>
          </cell>
          <cell r="F351" t="str">
            <v>m</v>
          </cell>
        </row>
        <row r="352">
          <cell r="B352" t="str">
            <v>4.1.93</v>
          </cell>
          <cell r="D352" t="str">
            <v>24.15.04</v>
          </cell>
          <cell r="E352" t="str">
            <v>Tubo dreno barro 20 cm</v>
          </cell>
          <cell r="F352" t="str">
            <v>m</v>
          </cell>
        </row>
        <row r="353">
          <cell r="B353" t="str">
            <v>4.1.94</v>
          </cell>
          <cell r="D353" t="str">
            <v>24.15.05</v>
          </cell>
          <cell r="E353" t="str">
            <v>Tubo de pvc perfurado ou não D=0,050m</v>
          </cell>
          <cell r="F353" t="str">
            <v>m</v>
          </cell>
        </row>
        <row r="354">
          <cell r="B354" t="str">
            <v>4.1.95</v>
          </cell>
          <cell r="D354" t="str">
            <v>24.15.07</v>
          </cell>
          <cell r="E354" t="str">
            <v>Tubo de pvc perfurado ou não D=0,10m</v>
          </cell>
          <cell r="F354" t="str">
            <v>m</v>
          </cell>
        </row>
        <row r="355">
          <cell r="B355" t="str">
            <v>4.1.96</v>
          </cell>
          <cell r="D355" t="str">
            <v>24.15.08</v>
          </cell>
          <cell r="E355" t="str">
            <v>Tubo de pvc perfurado ou não D=0,15m</v>
          </cell>
          <cell r="F355" t="str">
            <v>m</v>
          </cell>
        </row>
        <row r="356">
          <cell r="B356" t="str">
            <v>4.1.97</v>
          </cell>
          <cell r="D356" t="str">
            <v>24.15.09</v>
          </cell>
          <cell r="E356" t="str">
            <v>Dreno horizontal profundo</v>
          </cell>
          <cell r="F356" t="str">
            <v>m</v>
          </cell>
        </row>
        <row r="357">
          <cell r="B357" t="str">
            <v>4.1.98</v>
          </cell>
          <cell r="D357" t="str">
            <v>24.15.11</v>
          </cell>
          <cell r="F357" t="str">
            <v>m</v>
          </cell>
        </row>
        <row r="358">
          <cell r="B358" t="str">
            <v>4.1.99</v>
          </cell>
          <cell r="D358" t="str">
            <v>24.15.12</v>
          </cell>
          <cell r="F358" t="str">
            <v>m</v>
          </cell>
        </row>
        <row r="359">
          <cell r="B359" t="str">
            <v>4.1.100</v>
          </cell>
          <cell r="D359" t="str">
            <v>24.15.13</v>
          </cell>
          <cell r="F359" t="str">
            <v>m</v>
          </cell>
        </row>
        <row r="360">
          <cell r="B360" t="str">
            <v>4.1.101</v>
          </cell>
          <cell r="D360" t="str">
            <v>24.15.14</v>
          </cell>
          <cell r="F360" t="str">
            <v>m</v>
          </cell>
        </row>
        <row r="361">
          <cell r="B361" t="str">
            <v>4.1.102</v>
          </cell>
          <cell r="D361" t="str">
            <v>24.15.15</v>
          </cell>
          <cell r="F361" t="str">
            <v>m</v>
          </cell>
        </row>
        <row r="362">
          <cell r="B362" t="str">
            <v>4.1.103</v>
          </cell>
          <cell r="D362" t="str">
            <v>24.15.16</v>
          </cell>
          <cell r="F362" t="str">
            <v>m</v>
          </cell>
        </row>
        <row r="363">
          <cell r="B363" t="str">
            <v>4.1.104</v>
          </cell>
          <cell r="D363" t="str">
            <v>24.15.17</v>
          </cell>
          <cell r="F363" t="str">
            <v>m</v>
          </cell>
        </row>
        <row r="364">
          <cell r="B364" t="str">
            <v>4.1.105</v>
          </cell>
          <cell r="D364" t="str">
            <v>24.16.01</v>
          </cell>
          <cell r="E364" t="str">
            <v>Tubo De concreto D=0,40m classe CA-1</v>
          </cell>
          <cell r="F364" t="str">
            <v>m</v>
          </cell>
        </row>
        <row r="365">
          <cell r="B365" t="str">
            <v>4.1.106</v>
          </cell>
          <cell r="D365" t="str">
            <v>24.16.02</v>
          </cell>
          <cell r="E365" t="str">
            <v xml:space="preserve">Tubo De concreto D=0,40m classe CA-2 </v>
          </cell>
          <cell r="F365" t="str">
            <v>m</v>
          </cell>
        </row>
        <row r="366">
          <cell r="B366" t="str">
            <v>4.1.107</v>
          </cell>
          <cell r="D366" t="str">
            <v>24.16.03</v>
          </cell>
        </row>
        <row r="367">
          <cell r="B367" t="str">
            <v>4.1.108</v>
          </cell>
          <cell r="D367" t="str">
            <v>24.16.04</v>
          </cell>
        </row>
        <row r="368">
          <cell r="B368" t="str">
            <v>4.1.109</v>
          </cell>
          <cell r="D368" t="str">
            <v>24.16.05</v>
          </cell>
        </row>
        <row r="369">
          <cell r="B369" t="str">
            <v>4.1.110</v>
          </cell>
          <cell r="D369" t="str">
            <v>24.16.06</v>
          </cell>
        </row>
        <row r="370">
          <cell r="B370" t="str">
            <v>4.1.111</v>
          </cell>
          <cell r="D370" t="str">
            <v>24.16.07</v>
          </cell>
          <cell r="E370" t="str">
            <v>Tubo De concreto D=0,60m classe CA-1</v>
          </cell>
          <cell r="F370" t="str">
            <v>m</v>
          </cell>
        </row>
        <row r="371">
          <cell r="B371" t="str">
            <v>4.1.112</v>
          </cell>
          <cell r="D371" t="str">
            <v>24.16.08</v>
          </cell>
          <cell r="E371" t="str">
            <v>Tubo De concreto D=0,60m classe CA-2</v>
          </cell>
          <cell r="F371" t="str">
            <v>m</v>
          </cell>
        </row>
        <row r="372">
          <cell r="B372" t="str">
            <v>4.1.113</v>
          </cell>
          <cell r="D372" t="str">
            <v>24.16.09</v>
          </cell>
          <cell r="E372" t="str">
            <v>Tubo De concreto D=0,60m classe CA-3</v>
          </cell>
          <cell r="F372" t="str">
            <v>m</v>
          </cell>
        </row>
        <row r="373">
          <cell r="B373" t="str">
            <v>4.1.114</v>
          </cell>
          <cell r="D373" t="str">
            <v>24.16.10.10</v>
          </cell>
          <cell r="E373" t="str">
            <v>Tubo De concreto D=0,60m classe CA-4</v>
          </cell>
          <cell r="F373" t="str">
            <v>m</v>
          </cell>
        </row>
        <row r="374">
          <cell r="B374" t="str">
            <v>4.1.115</v>
          </cell>
          <cell r="D374" t="str">
            <v>24.16.11</v>
          </cell>
          <cell r="E374" t="str">
            <v>Tubo De concreto D=0,80m classe CA-1</v>
          </cell>
          <cell r="F374" t="str">
            <v>m</v>
          </cell>
        </row>
        <row r="375">
          <cell r="B375" t="str">
            <v>4.1.116</v>
          </cell>
          <cell r="D375" t="str">
            <v>24.16.12</v>
          </cell>
          <cell r="E375" t="str">
            <v>Tubo De concreto D=0,80m classe CA-2</v>
          </cell>
          <cell r="F375" t="str">
            <v>m</v>
          </cell>
        </row>
        <row r="376">
          <cell r="B376" t="str">
            <v>4.1.117</v>
          </cell>
          <cell r="D376" t="str">
            <v>24.16.13</v>
          </cell>
          <cell r="E376" t="str">
            <v>Tubo De concreto D=0,80m classe CA-3</v>
          </cell>
          <cell r="F376" t="str">
            <v>m</v>
          </cell>
        </row>
        <row r="377">
          <cell r="B377" t="str">
            <v>4.1.118</v>
          </cell>
          <cell r="D377" t="str">
            <v>24.16.14</v>
          </cell>
          <cell r="E377" t="str">
            <v>Tubo De concreto D=0,80m classe CA-4</v>
          </cell>
          <cell r="F377" t="str">
            <v>m</v>
          </cell>
        </row>
        <row r="378">
          <cell r="B378" t="str">
            <v>4.1.119</v>
          </cell>
          <cell r="D378" t="str">
            <v>24.16.15</v>
          </cell>
          <cell r="E378" t="str">
            <v xml:space="preserve">Tubo De concreto D=1,00m classe CA-1 </v>
          </cell>
          <cell r="F378" t="str">
            <v>m</v>
          </cell>
        </row>
        <row r="379">
          <cell r="B379" t="str">
            <v>4.1.120</v>
          </cell>
          <cell r="D379" t="str">
            <v>24.16.16</v>
          </cell>
          <cell r="E379" t="str">
            <v xml:space="preserve">Tubo De concreto D=1,00m classe CA-2 </v>
          </cell>
          <cell r="F379" t="str">
            <v>m</v>
          </cell>
        </row>
        <row r="380">
          <cell r="B380" t="str">
            <v>4.1.121</v>
          </cell>
          <cell r="D380" t="str">
            <v>24.16.17</v>
          </cell>
          <cell r="E380" t="str">
            <v>Tubo De concreto D=1,00m classe CA-3</v>
          </cell>
          <cell r="F380" t="str">
            <v>m</v>
          </cell>
        </row>
        <row r="381">
          <cell r="B381" t="str">
            <v>4.1.122</v>
          </cell>
          <cell r="D381" t="str">
            <v>24.16.18</v>
          </cell>
          <cell r="E381" t="str">
            <v>Tubo De concreto D=1,00m classe CA-4</v>
          </cell>
          <cell r="F381" t="str">
            <v>m</v>
          </cell>
        </row>
        <row r="382">
          <cell r="B382" t="str">
            <v>4.1.123</v>
          </cell>
          <cell r="D382" t="str">
            <v>24.16.19</v>
          </cell>
          <cell r="E382" t="str">
            <v>Tubo De concreto D=1,20m classe CA-1</v>
          </cell>
          <cell r="F382" t="str">
            <v>m</v>
          </cell>
        </row>
        <row r="383">
          <cell r="B383" t="str">
            <v>4.1.124</v>
          </cell>
          <cell r="D383" t="str">
            <v>24.16.20</v>
          </cell>
          <cell r="E383" t="str">
            <v>Tubo De concreto D=1,20m classe CA-2</v>
          </cell>
          <cell r="F383" t="str">
            <v>m</v>
          </cell>
        </row>
        <row r="384">
          <cell r="B384" t="str">
            <v>4.1.125</v>
          </cell>
          <cell r="D384" t="str">
            <v>24.16.21</v>
          </cell>
          <cell r="E384" t="str">
            <v>Tubo De concreto D=1,20m classe CA-3</v>
          </cell>
          <cell r="F384" t="str">
            <v>m</v>
          </cell>
        </row>
        <row r="385">
          <cell r="B385" t="str">
            <v>4.1.126</v>
          </cell>
          <cell r="D385" t="str">
            <v>24.16.22</v>
          </cell>
          <cell r="E385" t="str">
            <v>Tubo De concreto D=1,20m classe CA-4</v>
          </cell>
          <cell r="F385" t="str">
            <v>m</v>
          </cell>
        </row>
        <row r="386">
          <cell r="B386" t="str">
            <v>4.1.127</v>
          </cell>
          <cell r="D386" t="str">
            <v>24.16.23</v>
          </cell>
          <cell r="E386" t="str">
            <v>Tubo De concreto D=1,50m classe CA-1</v>
          </cell>
          <cell r="F386" t="str">
            <v>m</v>
          </cell>
        </row>
        <row r="387">
          <cell r="B387" t="str">
            <v>4.1.128</v>
          </cell>
          <cell r="D387" t="str">
            <v>24.16.24</v>
          </cell>
          <cell r="E387" t="str">
            <v>Tubo De concreto D=1,50m classe CA-2</v>
          </cell>
          <cell r="F387" t="str">
            <v>m</v>
          </cell>
        </row>
        <row r="388">
          <cell r="B388" t="str">
            <v>4.1.129</v>
          </cell>
          <cell r="D388" t="str">
            <v>24.16.25</v>
          </cell>
          <cell r="E388" t="str">
            <v>Tubo De concreto D=1,50m classe CA-3</v>
          </cell>
          <cell r="F388" t="str">
            <v>m</v>
          </cell>
        </row>
        <row r="389">
          <cell r="B389" t="str">
            <v>4.1.130</v>
          </cell>
          <cell r="D389" t="str">
            <v>24.16.26</v>
          </cell>
          <cell r="E389" t="str">
            <v>Tubo De concreto D=1,50m classe CA-4</v>
          </cell>
          <cell r="F389" t="str">
            <v>m</v>
          </cell>
        </row>
        <row r="390">
          <cell r="B390" t="str">
            <v>4.1.131</v>
          </cell>
          <cell r="D390" t="str">
            <v>24.16.27</v>
          </cell>
          <cell r="E390" t="str">
            <v>Tubo de concreto simples D=0,40m</v>
          </cell>
          <cell r="F390" t="str">
            <v>m</v>
          </cell>
        </row>
        <row r="391">
          <cell r="B391" t="str">
            <v>4.1.132</v>
          </cell>
          <cell r="D391" t="str">
            <v>24.16.28</v>
          </cell>
          <cell r="E391" t="str">
            <v>Tubo de concreto simples D=0,60m</v>
          </cell>
          <cell r="F391" t="str">
            <v>m</v>
          </cell>
        </row>
        <row r="392">
          <cell r="B392" t="str">
            <v>4.1.133</v>
          </cell>
          <cell r="D392" t="str">
            <v>24.16.29</v>
          </cell>
          <cell r="F392" t="str">
            <v>m</v>
          </cell>
        </row>
        <row r="393">
          <cell r="B393" t="str">
            <v>4.1.134</v>
          </cell>
          <cell r="D393" t="str">
            <v>24.16.30</v>
          </cell>
          <cell r="F393" t="str">
            <v>m</v>
          </cell>
        </row>
        <row r="394">
          <cell r="B394" t="str">
            <v>4.1.135</v>
          </cell>
          <cell r="D394" t="str">
            <v>24.16.31</v>
          </cell>
          <cell r="F394" t="str">
            <v>m</v>
          </cell>
        </row>
        <row r="395">
          <cell r="B395" t="str">
            <v>4.1.136</v>
          </cell>
          <cell r="D395" t="str">
            <v>24.16.32</v>
          </cell>
          <cell r="F395" t="str">
            <v>m</v>
          </cell>
        </row>
        <row r="396">
          <cell r="B396" t="str">
            <v>4.1.137</v>
          </cell>
          <cell r="D396" t="str">
            <v>24.18.01</v>
          </cell>
          <cell r="E396" t="str">
            <v>Canaleta concreto 40 cm</v>
          </cell>
          <cell r="F396" t="str">
            <v>m</v>
          </cell>
        </row>
        <row r="397">
          <cell r="B397" t="str">
            <v>4.1.138</v>
          </cell>
          <cell r="D397" t="str">
            <v>24.18.02</v>
          </cell>
          <cell r="E397" t="str">
            <v>Canaleta concreto 60 cm</v>
          </cell>
          <cell r="F397" t="str">
            <v>m</v>
          </cell>
        </row>
        <row r="398">
          <cell r="B398" t="str">
            <v>4.1.139</v>
          </cell>
          <cell r="D398" t="str">
            <v>24.18.03</v>
          </cell>
          <cell r="E398" t="str">
            <v>Canaleta concreto 80 cm</v>
          </cell>
          <cell r="F398" t="str">
            <v>m</v>
          </cell>
        </row>
        <row r="399">
          <cell r="B399" t="str">
            <v>4.1.140</v>
          </cell>
          <cell r="D399" t="str">
            <v>24.19.01</v>
          </cell>
          <cell r="E399" t="str">
            <v>Lastro de concreto Fck 10 MPa</v>
          </cell>
          <cell r="F399" t="str">
            <v>m³</v>
          </cell>
        </row>
        <row r="400">
          <cell r="B400" t="str">
            <v>4.1.141</v>
          </cell>
          <cell r="D400" t="str">
            <v>24.19.02</v>
          </cell>
          <cell r="E400" t="str">
            <v>Sarjeta pré-fabricada de concreto Fck 15 MPa</v>
          </cell>
          <cell r="F400" t="str">
            <v>m²</v>
          </cell>
        </row>
        <row r="401">
          <cell r="B401" t="str">
            <v>4.1.142</v>
          </cell>
          <cell r="D401" t="str">
            <v>24.19.03</v>
          </cell>
          <cell r="E401" t="str">
            <v>Guia pre-fabricada concreto Fck 15 MPa</v>
          </cell>
          <cell r="F401" t="str">
            <v>m</v>
          </cell>
        </row>
        <row r="402">
          <cell r="B402" t="str">
            <v>4.1.143</v>
          </cell>
          <cell r="D402" t="str">
            <v>24.19.04</v>
          </cell>
          <cell r="E402" t="str">
            <v>Sarjeta concreto Fck 15 MPa</v>
          </cell>
          <cell r="F402" t="str">
            <v>m³</v>
          </cell>
        </row>
        <row r="403">
          <cell r="B403" t="str">
            <v>4.1.144</v>
          </cell>
          <cell r="D403" t="str">
            <v>24.19.05</v>
          </cell>
          <cell r="E403" t="str">
            <v>Guia concreto Fck 15 MPa</v>
          </cell>
          <cell r="F403" t="str">
            <v>m³</v>
          </cell>
        </row>
        <row r="404">
          <cell r="B404" t="str">
            <v>4.1.145</v>
          </cell>
          <cell r="D404" t="str">
            <v>24.19.06</v>
          </cell>
          <cell r="E404" t="str">
            <v>Telar e tampão de ferro fundido</v>
          </cell>
          <cell r="F404" t="str">
            <v>un</v>
          </cell>
        </row>
        <row r="405">
          <cell r="B405" t="str">
            <v>4.1.146</v>
          </cell>
          <cell r="D405" t="str">
            <v>24.19.07</v>
          </cell>
          <cell r="E405" t="str">
            <v>Grelha de concreto 0,10 X ,094 x 1,20m</v>
          </cell>
          <cell r="F405" t="str">
            <v>un</v>
          </cell>
        </row>
        <row r="406">
          <cell r="B406" t="str">
            <v>4.1.147</v>
          </cell>
          <cell r="D406" t="str">
            <v>24.19.07.01</v>
          </cell>
          <cell r="F406" t="str">
            <v>un</v>
          </cell>
        </row>
        <row r="407">
          <cell r="B407" t="str">
            <v>4.1.148</v>
          </cell>
          <cell r="D407" t="str">
            <v>24.19.08</v>
          </cell>
          <cell r="E407" t="str">
            <v xml:space="preserve">Grelha de fºfº p/ boca de lobo tipo GRS-135 </v>
          </cell>
          <cell r="F407" t="str">
            <v>un</v>
          </cell>
        </row>
        <row r="408">
          <cell r="B408" t="str">
            <v>4.1.149</v>
          </cell>
          <cell r="D408" t="str">
            <v>24.20.01</v>
          </cell>
          <cell r="E408" t="str">
            <v>Tubo aço corr.galv.met.não destrutivo</v>
          </cell>
          <cell r="F408" t="str">
            <v>kg</v>
          </cell>
        </row>
        <row r="409">
          <cell r="B409" t="str">
            <v>4.1.150</v>
          </cell>
          <cell r="D409" t="str">
            <v>24.20.02</v>
          </cell>
          <cell r="E409" t="str">
            <v>Tubo aço corr.epoxy met.não destrutivo</v>
          </cell>
          <cell r="F409" t="str">
            <v>kg</v>
          </cell>
        </row>
        <row r="410">
          <cell r="B410" t="str">
            <v>4.1.151</v>
          </cell>
          <cell r="D410" t="str">
            <v>24.20.03</v>
          </cell>
          <cell r="E410" t="str">
            <v>Tubo aço corr.galv.met. destrutivo</v>
          </cell>
          <cell r="F410" t="str">
            <v>kg</v>
          </cell>
        </row>
        <row r="411">
          <cell r="B411" t="str">
            <v>4.1.152</v>
          </cell>
          <cell r="D411" t="str">
            <v>24.20.04</v>
          </cell>
          <cell r="E411" t="str">
            <v>Tubo aço corr.epoxy met. destrutivo</v>
          </cell>
          <cell r="F411" t="str">
            <v>kg</v>
          </cell>
        </row>
        <row r="412">
          <cell r="B412" t="str">
            <v>4.1.153</v>
          </cell>
          <cell r="D412" t="str">
            <v>24.21.01</v>
          </cell>
          <cell r="E412" t="str">
            <v>Broca de concreto armado D=20,00cm</v>
          </cell>
          <cell r="F412" t="str">
            <v>m</v>
          </cell>
        </row>
        <row r="413">
          <cell r="B413" t="str">
            <v>4.1.154</v>
          </cell>
          <cell r="D413" t="str">
            <v>24.21.02</v>
          </cell>
          <cell r="E413" t="str">
            <v>Broca de concreto armado D=25,00cm</v>
          </cell>
          <cell r="F413" t="str">
            <v>m</v>
          </cell>
        </row>
        <row r="414">
          <cell r="B414" t="str">
            <v>4.1.155</v>
          </cell>
          <cell r="D414" t="str">
            <v>24.21.03</v>
          </cell>
          <cell r="E414" t="str">
            <v>Broca de concreto armado D=15,00cm</v>
          </cell>
          <cell r="F414" t="str">
            <v>m</v>
          </cell>
        </row>
        <row r="416">
          <cell r="B416" t="str">
            <v>Cód. Colinas</v>
          </cell>
          <cell r="D416" t="str">
            <v>Código</v>
          </cell>
          <cell r="E416" t="str">
            <v>Serviços</v>
          </cell>
          <cell r="F416" t="str">
            <v>Unid.</v>
          </cell>
        </row>
        <row r="419">
          <cell r="D419" t="str">
            <v>FASE-25 OBRAS DE CONTENÇÃO</v>
          </cell>
        </row>
        <row r="420">
          <cell r="B420" t="str">
            <v>5.1.1</v>
          </cell>
          <cell r="D420" t="str">
            <v>25.01.01</v>
          </cell>
          <cell r="E420" t="str">
            <v>Aterro de acesso</v>
          </cell>
          <cell r="F420" t="str">
            <v>m³</v>
          </cell>
        </row>
        <row r="421">
          <cell r="B421" t="str">
            <v>5.1.2</v>
          </cell>
          <cell r="D421" t="str">
            <v>25.01.03.05</v>
          </cell>
          <cell r="E421" t="str">
            <v>At. Solo cim. 6% pulv.</v>
          </cell>
          <cell r="F421" t="str">
            <v>m³</v>
          </cell>
        </row>
        <row r="422">
          <cell r="B422" t="str">
            <v>5.1.3</v>
          </cell>
          <cell r="D422" t="str">
            <v>25.02.01</v>
          </cell>
          <cell r="E422" t="str">
            <v>Escavação manual para obras sem explosivos</v>
          </cell>
          <cell r="F422" t="str">
            <v>m³</v>
          </cell>
        </row>
        <row r="423">
          <cell r="B423" t="str">
            <v>5.1.4</v>
          </cell>
          <cell r="D423" t="str">
            <v>25.02.02</v>
          </cell>
          <cell r="E423" t="str">
            <v>Escavação mecânica para obras sem explosivos</v>
          </cell>
          <cell r="F423" t="str">
            <v>m³</v>
          </cell>
        </row>
        <row r="424">
          <cell r="B424" t="str">
            <v>5.1.5</v>
          </cell>
          <cell r="D424" t="str">
            <v>25.02.03</v>
          </cell>
          <cell r="E424" t="str">
            <v>Escavação mecânica para obras com explosivo</v>
          </cell>
          <cell r="F424" t="str">
            <v>m³</v>
          </cell>
        </row>
        <row r="425">
          <cell r="B425" t="str">
            <v>5.1.6</v>
          </cell>
          <cell r="D425" t="str">
            <v>25.02.04</v>
          </cell>
          <cell r="E425" t="str">
            <v>Escavação corta-rio sem explosivo</v>
          </cell>
          <cell r="F425" t="str">
            <v>m³</v>
          </cell>
        </row>
        <row r="426">
          <cell r="B426" t="str">
            <v>5.1.7</v>
          </cell>
          <cell r="D426" t="str">
            <v>25.02.05</v>
          </cell>
          <cell r="E426" t="str">
            <v>Escavação corta-rio com explosivo</v>
          </cell>
          <cell r="F426" t="str">
            <v>m³</v>
          </cell>
        </row>
        <row r="427">
          <cell r="B427" t="str">
            <v>5.1.8</v>
          </cell>
          <cell r="D427" t="str">
            <v>25.02.06</v>
          </cell>
          <cell r="E427" t="str">
            <v>Escavação fund., bueiro ou dreno sem expl. até 2 m</v>
          </cell>
          <cell r="F427" t="str">
            <v>m³</v>
          </cell>
        </row>
        <row r="428">
          <cell r="B428" t="str">
            <v>5.1.9</v>
          </cell>
          <cell r="D428" t="str">
            <v>25.02.07</v>
          </cell>
          <cell r="E428" t="str">
            <v>Acresc. p/Escav. 1,5 m profundidade, além 2m</v>
          </cell>
          <cell r="F428" t="str">
            <v>m³</v>
          </cell>
        </row>
        <row r="429">
          <cell r="B429" t="str">
            <v>5.1.10</v>
          </cell>
          <cell r="D429" t="str">
            <v>25.02.08</v>
          </cell>
          <cell r="E429" t="str">
            <v>Escavação fund., bueiro ou dreno c/expl. até 2 m</v>
          </cell>
          <cell r="F429" t="str">
            <v>m³</v>
          </cell>
        </row>
        <row r="430">
          <cell r="B430" t="str">
            <v>5.1.11</v>
          </cell>
          <cell r="D430" t="str">
            <v>25.02.09</v>
          </cell>
          <cell r="E430" t="str">
            <v>Acresc.escav. ensec.explos.c/ 1,5m prof. além 2m</v>
          </cell>
          <cell r="F430" t="str">
            <v>m³</v>
          </cell>
        </row>
        <row r="431">
          <cell r="B431" t="str">
            <v>5.1.12</v>
          </cell>
          <cell r="D431" t="str">
            <v>25.02.10</v>
          </cell>
          <cell r="E431" t="str">
            <v>Escavação fund. dentro ensec. sem expl. até 3m</v>
          </cell>
          <cell r="F431" t="str">
            <v>m³</v>
          </cell>
        </row>
        <row r="432">
          <cell r="B432" t="str">
            <v>5.1.13</v>
          </cell>
          <cell r="D432" t="str">
            <v>25.02.11</v>
          </cell>
          <cell r="E432" t="str">
            <v>Acresc. p/escav. ensec. p/cada 1m prof. além 3m</v>
          </cell>
          <cell r="F432" t="str">
            <v>m³</v>
          </cell>
        </row>
        <row r="433">
          <cell r="B433" t="str">
            <v>5.1.14</v>
          </cell>
          <cell r="D433" t="str">
            <v>25.02.12</v>
          </cell>
          <cell r="E433" t="str">
            <v>Escavação fund. dentro ensec. com expl. até 3 m</v>
          </cell>
          <cell r="F433" t="str">
            <v>m³</v>
          </cell>
        </row>
        <row r="434">
          <cell r="B434" t="str">
            <v>5.1.15</v>
          </cell>
          <cell r="D434" t="str">
            <v>25.02.13</v>
          </cell>
          <cell r="E434" t="str">
            <v>Acresc. p/escav. ensec.c/explos.c/ 1,5m além 3m</v>
          </cell>
          <cell r="F434" t="str">
            <v>m³</v>
          </cell>
        </row>
        <row r="435">
          <cell r="B435" t="str">
            <v>5.1.16</v>
          </cell>
          <cell r="D435" t="str">
            <v>25.03.01</v>
          </cell>
          <cell r="E435" t="str">
            <v xml:space="preserve">Parede ensecadeira com prancha - esp. 2" </v>
          </cell>
          <cell r="F435" t="str">
            <v>m²</v>
          </cell>
        </row>
        <row r="436">
          <cell r="B436" t="str">
            <v>5.1.17</v>
          </cell>
          <cell r="D436" t="str">
            <v>25.03.02</v>
          </cell>
          <cell r="E436" t="str">
            <v xml:space="preserve">Parede ensecadeira com prancha - esp. 3" </v>
          </cell>
          <cell r="F436" t="str">
            <v>m²</v>
          </cell>
        </row>
        <row r="437">
          <cell r="B437" t="str">
            <v>5.1.18</v>
          </cell>
          <cell r="D437" t="str">
            <v>25.03.04</v>
          </cell>
          <cell r="E437" t="str">
            <v>Argila ench. ensecadeira, incl. apiloamento</v>
          </cell>
          <cell r="F437" t="str">
            <v>m³</v>
          </cell>
        </row>
        <row r="438">
          <cell r="B438" t="str">
            <v>5.1.19</v>
          </cell>
          <cell r="D438" t="str">
            <v>25.03.05</v>
          </cell>
          <cell r="E438" t="str">
            <v>Esgotamento continuo água</v>
          </cell>
          <cell r="F438" t="str">
            <v>m³</v>
          </cell>
        </row>
        <row r="439">
          <cell r="B439" t="str">
            <v>5.1.20</v>
          </cell>
          <cell r="D439" t="str">
            <v>25.03.06</v>
          </cell>
          <cell r="E439" t="str">
            <v>Escoramento de valas/cavas p/ fund. contínuo</v>
          </cell>
          <cell r="F439" t="str">
            <v>m²</v>
          </cell>
        </row>
        <row r="440">
          <cell r="B440" t="str">
            <v>5.1.21</v>
          </cell>
          <cell r="D440" t="str">
            <v>25.03.08</v>
          </cell>
          <cell r="E440" t="str">
            <v>Escoramento para formas</v>
          </cell>
          <cell r="F440" t="str">
            <v>m²</v>
          </cell>
        </row>
        <row r="441">
          <cell r="B441" t="str">
            <v>5.1.22</v>
          </cell>
          <cell r="D441" t="str">
            <v>25.04.01</v>
          </cell>
          <cell r="E441" t="str">
            <v>Estaca concreto pre-moldado20cm 20/25 T</v>
          </cell>
          <cell r="F441" t="str">
            <v>m</v>
          </cell>
        </row>
        <row r="442">
          <cell r="B442" t="str">
            <v>5.1.23</v>
          </cell>
          <cell r="D442" t="str">
            <v>25.04.02</v>
          </cell>
          <cell r="E442" t="str">
            <v xml:space="preserve">Estaca concreto pre-moldado25cm - 30/35 T </v>
          </cell>
          <cell r="F442" t="str">
            <v>m</v>
          </cell>
        </row>
        <row r="443">
          <cell r="B443" t="str">
            <v>5.1.24</v>
          </cell>
          <cell r="D443" t="str">
            <v>25.04.03</v>
          </cell>
          <cell r="E443" t="str">
            <v>Estaca concreto pre-moldado30cm - 40/45 T</v>
          </cell>
          <cell r="F443" t="str">
            <v>m</v>
          </cell>
        </row>
        <row r="444">
          <cell r="B444" t="str">
            <v>5.1.25</v>
          </cell>
          <cell r="D444" t="str">
            <v>25.04.04</v>
          </cell>
          <cell r="E444" t="str">
            <v>Estaca concreto pre-moldado35cm 50/60 T</v>
          </cell>
          <cell r="F444" t="str">
            <v>m</v>
          </cell>
        </row>
        <row r="445">
          <cell r="B445" t="str">
            <v>5.1.26</v>
          </cell>
          <cell r="D445" t="str">
            <v>25.04.05</v>
          </cell>
          <cell r="E445" t="str">
            <v>Estaca concreto pre-moldado40cm - 70/80 T</v>
          </cell>
          <cell r="F445" t="str">
            <v>m</v>
          </cell>
        </row>
        <row r="446">
          <cell r="B446" t="str">
            <v>5.1.27</v>
          </cell>
          <cell r="D446" t="str">
            <v>25.04.06</v>
          </cell>
          <cell r="E446" t="str">
            <v>Estaca metálica, fornec.e cravação</v>
          </cell>
          <cell r="F446" t="str">
            <v>kg</v>
          </cell>
        </row>
        <row r="447">
          <cell r="B447" t="str">
            <v>5.1.28</v>
          </cell>
          <cell r="D447" t="str">
            <v>25.04.07</v>
          </cell>
          <cell r="E447" t="str">
            <v>Estaca de madeira D=20cm - 8ton</v>
          </cell>
          <cell r="F447" t="str">
            <v>m</v>
          </cell>
        </row>
        <row r="448">
          <cell r="B448" t="str">
            <v>5.1.29</v>
          </cell>
          <cell r="D448" t="str">
            <v>25.04.08</v>
          </cell>
          <cell r="E448" t="str">
            <v>Estaca de madeira D=25cm - 15ton</v>
          </cell>
          <cell r="F448" t="str">
            <v>m</v>
          </cell>
        </row>
        <row r="449">
          <cell r="B449" t="str">
            <v>5.1.30</v>
          </cell>
          <cell r="D449" t="str">
            <v>25.04.09</v>
          </cell>
          <cell r="E449" t="str">
            <v>Estaca raiz em solo D= 15cm</v>
          </cell>
          <cell r="F449" t="str">
            <v>m</v>
          </cell>
        </row>
        <row r="450">
          <cell r="B450" t="str">
            <v>5.1.31</v>
          </cell>
          <cell r="D450" t="str">
            <v>25.04.10</v>
          </cell>
          <cell r="E450" t="str">
            <v>Estaca raiz em solo D= 16cm</v>
          </cell>
          <cell r="F450" t="str">
            <v>m</v>
          </cell>
        </row>
        <row r="451">
          <cell r="B451" t="str">
            <v>5.1.32</v>
          </cell>
          <cell r="D451" t="str">
            <v>25.04.11</v>
          </cell>
          <cell r="E451" t="str">
            <v>Estaca raiz em solo D= 20cm</v>
          </cell>
          <cell r="F451" t="str">
            <v>m</v>
          </cell>
        </row>
        <row r="452">
          <cell r="B452" t="str">
            <v>5.1.33</v>
          </cell>
          <cell r="D452" t="str">
            <v>25.04.12</v>
          </cell>
          <cell r="E452" t="str">
            <v>Estaca raiz em solo D= 25cm</v>
          </cell>
          <cell r="F452" t="str">
            <v>m</v>
          </cell>
        </row>
        <row r="453">
          <cell r="B453" t="str">
            <v>5.1.34</v>
          </cell>
          <cell r="D453" t="str">
            <v>25.04.13</v>
          </cell>
          <cell r="E453" t="str">
            <v>Estaca raiz em solo D= 31cm</v>
          </cell>
          <cell r="F453" t="str">
            <v>m</v>
          </cell>
        </row>
        <row r="454">
          <cell r="B454" t="str">
            <v>5.1.35</v>
          </cell>
          <cell r="D454" t="str">
            <v>25.04.14</v>
          </cell>
          <cell r="E454" t="str">
            <v>Estaca raiz em solo D= 40cm</v>
          </cell>
          <cell r="F454" t="str">
            <v>m</v>
          </cell>
        </row>
        <row r="455">
          <cell r="B455" t="str">
            <v>5.1.36</v>
          </cell>
          <cell r="D455" t="str">
            <v>25.04.15</v>
          </cell>
          <cell r="E455" t="str">
            <v>Estaca raiz em rocha alterada D= 15cm</v>
          </cell>
          <cell r="F455" t="str">
            <v>m</v>
          </cell>
        </row>
        <row r="456">
          <cell r="B456" t="str">
            <v>5.1.37</v>
          </cell>
          <cell r="D456" t="str">
            <v>25.04.16</v>
          </cell>
          <cell r="E456" t="str">
            <v>Estaca raiz em rocha alterada D= 16cm</v>
          </cell>
          <cell r="F456" t="str">
            <v>m</v>
          </cell>
        </row>
        <row r="457">
          <cell r="B457" t="str">
            <v>5.1.38</v>
          </cell>
          <cell r="D457" t="str">
            <v>25.04.17</v>
          </cell>
          <cell r="E457" t="str">
            <v>Estaca raiz em rocha alterada D= 20cm</v>
          </cell>
          <cell r="F457" t="str">
            <v>m</v>
          </cell>
        </row>
        <row r="458">
          <cell r="B458" t="str">
            <v>5.1.39</v>
          </cell>
          <cell r="D458" t="str">
            <v>25.04.18</v>
          </cell>
          <cell r="E458" t="str">
            <v>Estaca raiz em rocha alterada D= 25cm</v>
          </cell>
          <cell r="F458" t="str">
            <v>m</v>
          </cell>
        </row>
        <row r="459">
          <cell r="B459" t="str">
            <v>5.1.40</v>
          </cell>
          <cell r="D459" t="str">
            <v>25.04.19</v>
          </cell>
          <cell r="E459" t="str">
            <v>Estaca raiz em rocha alterada D= 31cm</v>
          </cell>
          <cell r="F459" t="str">
            <v>m</v>
          </cell>
        </row>
        <row r="460">
          <cell r="B460" t="str">
            <v>5.1.41</v>
          </cell>
          <cell r="D460" t="str">
            <v>25.04.20</v>
          </cell>
          <cell r="E460" t="str">
            <v>Estaca raiz em rocha alterada D= 40cm</v>
          </cell>
          <cell r="F460" t="str">
            <v>m</v>
          </cell>
        </row>
        <row r="461">
          <cell r="B461" t="str">
            <v>5.1.42</v>
          </cell>
          <cell r="D461" t="str">
            <v>25.04.21</v>
          </cell>
          <cell r="E461" t="str">
            <v>Estaca raiz - Taxa de instalação equipamento</v>
          </cell>
          <cell r="F461" t="str">
            <v>un</v>
          </cell>
        </row>
        <row r="462">
          <cell r="B462" t="str">
            <v>5.1.43</v>
          </cell>
          <cell r="D462" t="str">
            <v>25.05.01</v>
          </cell>
          <cell r="E462" t="str">
            <v>Andaime de madeira</v>
          </cell>
          <cell r="F462" t="str">
            <v>m³</v>
          </cell>
        </row>
        <row r="463">
          <cell r="B463" t="str">
            <v>5.1.44</v>
          </cell>
          <cell r="D463" t="str">
            <v>25.05.02</v>
          </cell>
          <cell r="E463" t="str">
            <v>Andaime tubular</v>
          </cell>
          <cell r="F463" t="str">
            <v>m³</v>
          </cell>
        </row>
        <row r="464">
          <cell r="B464" t="str">
            <v>5.1.45</v>
          </cell>
          <cell r="D464" t="str">
            <v>25.06.01</v>
          </cell>
          <cell r="E464" t="str">
            <v>Forma plana para conc. armado comum</v>
          </cell>
          <cell r="F464" t="str">
            <v>m²</v>
          </cell>
        </row>
        <row r="465">
          <cell r="B465" t="str">
            <v>5.1.46</v>
          </cell>
          <cell r="D465" t="str">
            <v>25.06.02</v>
          </cell>
          <cell r="E465" t="str">
            <v>Formas para concreto protendido ou aparente</v>
          </cell>
          <cell r="F465" t="str">
            <v>m²</v>
          </cell>
        </row>
        <row r="466">
          <cell r="B466" t="str">
            <v>5.1.47</v>
          </cell>
          <cell r="D466" t="str">
            <v>25.07.01</v>
          </cell>
          <cell r="E466" t="str">
            <v>Aço CA-25</v>
          </cell>
          <cell r="F466" t="str">
            <v>kg</v>
          </cell>
        </row>
        <row r="467">
          <cell r="B467" t="str">
            <v>5.1.48</v>
          </cell>
          <cell r="D467" t="str">
            <v>25.07.02</v>
          </cell>
          <cell r="E467" t="str">
            <v>Aço CA-50</v>
          </cell>
          <cell r="F467" t="str">
            <v>kg</v>
          </cell>
        </row>
        <row r="468">
          <cell r="B468" t="str">
            <v>5.1.49</v>
          </cell>
          <cell r="D468" t="str">
            <v>25.07.03</v>
          </cell>
          <cell r="E468" t="str">
            <v>Aço CA-60</v>
          </cell>
          <cell r="F468" t="str">
            <v>kg</v>
          </cell>
        </row>
        <row r="469">
          <cell r="B469" t="str">
            <v>5.1.50</v>
          </cell>
          <cell r="D469" t="str">
            <v>25.07.04</v>
          </cell>
          <cell r="E469" t="str">
            <v>Aço para concreto protendido</v>
          </cell>
          <cell r="F469" t="str">
            <v>kg</v>
          </cell>
        </row>
        <row r="470">
          <cell r="B470" t="str">
            <v>5.1.51</v>
          </cell>
          <cell r="D470" t="str">
            <v>25.07.05</v>
          </cell>
          <cell r="E470" t="str">
            <v>Tela metálica</v>
          </cell>
          <cell r="F470" t="str">
            <v>kg</v>
          </cell>
        </row>
        <row r="471">
          <cell r="B471" t="str">
            <v>5.1.52</v>
          </cell>
          <cell r="D471" t="str">
            <v>25.07.06</v>
          </cell>
          <cell r="E471" t="str">
            <v xml:space="preserve">Aço para concreto protendido tipo Dywidag </v>
          </cell>
          <cell r="F471" t="str">
            <v>kg</v>
          </cell>
        </row>
        <row r="472">
          <cell r="B472" t="str">
            <v>5.1.53</v>
          </cell>
          <cell r="D472" t="str">
            <v>25.08.02</v>
          </cell>
          <cell r="E472" t="str">
            <v>Apar. anc. p/ cabos de protensão ativo de 12 f -8 mm</v>
          </cell>
          <cell r="F472" t="str">
            <v>un</v>
          </cell>
        </row>
        <row r="473">
          <cell r="B473" t="str">
            <v>5.1.54</v>
          </cell>
          <cell r="D473" t="str">
            <v>25.08.03</v>
          </cell>
          <cell r="E473" t="str">
            <v>Apar. anc. p/ cabos de protensão ativo de 4 f -1/2"</v>
          </cell>
          <cell r="F473" t="str">
            <v>un</v>
          </cell>
        </row>
        <row r="474">
          <cell r="B474" t="str">
            <v>5.1.55</v>
          </cell>
          <cell r="D474" t="str">
            <v>25.08.04</v>
          </cell>
          <cell r="E474" t="str">
            <v>Apar. anc. p/ cabos de protensão ativo de 6 f -1/2"</v>
          </cell>
          <cell r="F474" t="str">
            <v>un</v>
          </cell>
        </row>
        <row r="475">
          <cell r="B475" t="str">
            <v>5.1.56</v>
          </cell>
          <cell r="D475" t="str">
            <v>25.08.05</v>
          </cell>
          <cell r="E475" t="str">
            <v>Apar. anc. p/ cabos de protensão ativo de 12 f -1/2"</v>
          </cell>
          <cell r="F475" t="str">
            <v>un</v>
          </cell>
        </row>
        <row r="476">
          <cell r="B476" t="str">
            <v>5.1.57</v>
          </cell>
          <cell r="D476" t="str">
            <v>25.08.06</v>
          </cell>
          <cell r="E476" t="str">
            <v>Apar. anc. p/ cabos de protensão ativo de 19 f -1/2"</v>
          </cell>
          <cell r="F476" t="str">
            <v>un</v>
          </cell>
        </row>
        <row r="477">
          <cell r="B477" t="str">
            <v>5.1.58</v>
          </cell>
          <cell r="D477" t="str">
            <v>25.08.07</v>
          </cell>
          <cell r="E477" t="str">
            <v>Apar. anc. p/ cabos de protensão ativo de 22 f -1/2"</v>
          </cell>
          <cell r="F477" t="str">
            <v>un</v>
          </cell>
        </row>
        <row r="478">
          <cell r="B478" t="str">
            <v>5.1.59</v>
          </cell>
          <cell r="D478" t="str">
            <v>25.08.09</v>
          </cell>
          <cell r="E478" t="str">
            <v>Apar. anc. p/ cabos de protensão pas. de 4 f -1/2"</v>
          </cell>
          <cell r="F478" t="str">
            <v>un</v>
          </cell>
        </row>
        <row r="479">
          <cell r="B479" t="str">
            <v>5.1.60</v>
          </cell>
          <cell r="D479" t="str">
            <v>25.08.10</v>
          </cell>
          <cell r="E479" t="str">
            <v>Apar. anc. p/ cabos de protensão pas. de 6 f -1/2"</v>
          </cell>
          <cell r="F479" t="str">
            <v>un</v>
          </cell>
        </row>
        <row r="480">
          <cell r="B480" t="str">
            <v>5.1.61</v>
          </cell>
          <cell r="D480" t="str">
            <v>25.08.12</v>
          </cell>
          <cell r="E480" t="str">
            <v>Apar. anc. p/ cabos de protensão pas. de 19 f -1/2"</v>
          </cell>
          <cell r="F480" t="str">
            <v>un</v>
          </cell>
        </row>
        <row r="481">
          <cell r="B481" t="str">
            <v>5.1.62</v>
          </cell>
          <cell r="D481" t="str">
            <v>25.08.15.01</v>
          </cell>
          <cell r="E481" t="str">
            <v>Tiran. 40 TF 5F D= 1/2"</v>
          </cell>
          <cell r="F481" t="str">
            <v>m</v>
          </cell>
        </row>
        <row r="482">
          <cell r="B482" t="str">
            <v>5.1.63</v>
          </cell>
          <cell r="D482" t="str">
            <v>25.08.15.02</v>
          </cell>
          <cell r="E482" t="str">
            <v>Tiran. 60 TF 8F D= 1/2"</v>
          </cell>
          <cell r="F482" t="str">
            <v>m</v>
          </cell>
        </row>
        <row r="483">
          <cell r="B483" t="str">
            <v>5.1.64</v>
          </cell>
          <cell r="D483" t="str">
            <v>25.08.15.03</v>
          </cell>
          <cell r="E483" t="str">
            <v>Tiran. 80 TF 10F D=1/2"</v>
          </cell>
          <cell r="F483" t="str">
            <v>m</v>
          </cell>
        </row>
        <row r="484">
          <cell r="B484" t="str">
            <v>5.1.65</v>
          </cell>
          <cell r="D484" t="str">
            <v>25.08.15.04</v>
          </cell>
          <cell r="E484" t="str">
            <v>Tiran. 100TF 12F D=1/2"</v>
          </cell>
          <cell r="F484" t="str">
            <v>m</v>
          </cell>
        </row>
        <row r="485">
          <cell r="B485" t="str">
            <v>5.1.66</v>
          </cell>
          <cell r="D485" t="str">
            <v>25.08.16.02</v>
          </cell>
          <cell r="E485" t="str">
            <v>Termo fixo para tirante 40tf 8 D= 1/2"</v>
          </cell>
          <cell r="F485" t="str">
            <v>un</v>
          </cell>
        </row>
        <row r="486">
          <cell r="B486" t="str">
            <v>5.1.67</v>
          </cell>
          <cell r="D486" t="str">
            <v>25.08.16.02</v>
          </cell>
          <cell r="E486" t="str">
            <v>Termo fixo para tirante 60tf 8 D= 1/2"</v>
          </cell>
          <cell r="F486" t="str">
            <v>un</v>
          </cell>
        </row>
        <row r="487">
          <cell r="B487" t="str">
            <v>5.1.68</v>
          </cell>
          <cell r="D487" t="str">
            <v>25.08.16.03</v>
          </cell>
          <cell r="E487" t="str">
            <v>Termo fixo para tirante 80tf 10 D= 1/2"</v>
          </cell>
          <cell r="F487" t="str">
            <v>un</v>
          </cell>
        </row>
        <row r="488">
          <cell r="B488" t="str">
            <v>5.1.69</v>
          </cell>
          <cell r="D488" t="str">
            <v>25.09.01</v>
          </cell>
          <cell r="E488" t="str">
            <v>Concreto Fck 10 MPa</v>
          </cell>
          <cell r="F488" t="str">
            <v>m³</v>
          </cell>
        </row>
        <row r="489">
          <cell r="B489" t="str">
            <v>5.1.70</v>
          </cell>
          <cell r="D489" t="str">
            <v>25.09.02</v>
          </cell>
          <cell r="E489" t="str">
            <v>Concreto Fck 15 MPa</v>
          </cell>
          <cell r="F489" t="str">
            <v>m³</v>
          </cell>
        </row>
        <row r="490">
          <cell r="B490" t="str">
            <v>5.1.71</v>
          </cell>
          <cell r="D490" t="str">
            <v>25.09.03</v>
          </cell>
          <cell r="E490" t="str">
            <v>Concreto Fck 18 MPa</v>
          </cell>
          <cell r="F490" t="str">
            <v>m³</v>
          </cell>
        </row>
        <row r="491">
          <cell r="B491" t="str">
            <v>5.1.72</v>
          </cell>
          <cell r="D491" t="str">
            <v>25.09.04</v>
          </cell>
          <cell r="E491" t="str">
            <v>Concreto Fck 20 Mpa</v>
          </cell>
          <cell r="F491" t="str">
            <v>m³</v>
          </cell>
        </row>
        <row r="492">
          <cell r="B492" t="str">
            <v>5.1.73</v>
          </cell>
          <cell r="D492" t="str">
            <v>25.09.05</v>
          </cell>
          <cell r="E492" t="str">
            <v>Concreto Fck 25 MPa</v>
          </cell>
          <cell r="F492" t="str">
            <v>m³</v>
          </cell>
        </row>
        <row r="493">
          <cell r="B493" t="str">
            <v>5.1.74</v>
          </cell>
          <cell r="D493" t="str">
            <v>25.09.06</v>
          </cell>
          <cell r="E493" t="str">
            <v>Concreto Fck 30 MPa</v>
          </cell>
          <cell r="F493" t="str">
            <v>m³</v>
          </cell>
        </row>
        <row r="494">
          <cell r="B494" t="str">
            <v>5.1.75</v>
          </cell>
          <cell r="D494" t="str">
            <v>25.09.07</v>
          </cell>
          <cell r="E494" t="str">
            <v>Concreto Fck 35 Mpa</v>
          </cell>
          <cell r="F494" t="str">
            <v>m³</v>
          </cell>
        </row>
        <row r="495">
          <cell r="B495" t="str">
            <v>5.1.76</v>
          </cell>
          <cell r="D495" t="str">
            <v>25.09.08</v>
          </cell>
          <cell r="E495" t="str">
            <v>Concreto Ciclópico</v>
          </cell>
          <cell r="F495" t="str">
            <v>m³</v>
          </cell>
        </row>
        <row r="496">
          <cell r="B496" t="str">
            <v>5.1.77</v>
          </cell>
          <cell r="D496" t="str">
            <v>25.09.10</v>
          </cell>
          <cell r="E496" t="str">
            <v>Concreto Projetado</v>
          </cell>
          <cell r="F496" t="str">
            <v>m³</v>
          </cell>
        </row>
        <row r="497">
          <cell r="B497" t="str">
            <v>5.1.78</v>
          </cell>
          <cell r="D497" t="str">
            <v>25.09.11</v>
          </cell>
          <cell r="E497" t="str">
            <v>Bombeamento concreto qualquer resistência</v>
          </cell>
          <cell r="F497" t="str">
            <v>m³</v>
          </cell>
        </row>
        <row r="498">
          <cell r="B498" t="str">
            <v>5.1.79</v>
          </cell>
          <cell r="D498" t="str">
            <v>25.09.12</v>
          </cell>
          <cell r="E498" t="str">
            <v>Injeção de calda de cimento</v>
          </cell>
          <cell r="F498" t="str">
            <v>kg</v>
          </cell>
        </row>
        <row r="499">
          <cell r="B499" t="str">
            <v>5.1.80</v>
          </cell>
          <cell r="D499" t="str">
            <v>25.09.13</v>
          </cell>
          <cell r="E499" t="str">
            <v>Concreto Fck 12 Mpa</v>
          </cell>
          <cell r="F499" t="str">
            <v>m³</v>
          </cell>
        </row>
        <row r="500">
          <cell r="B500" t="str">
            <v>5.1.81</v>
          </cell>
          <cell r="D500" t="str">
            <v>25.09.14</v>
          </cell>
          <cell r="E500" t="str">
            <v>Concreto Fck 16 MPa</v>
          </cell>
          <cell r="F500" t="str">
            <v>m³</v>
          </cell>
        </row>
        <row r="501">
          <cell r="B501" t="str">
            <v>5.1.82</v>
          </cell>
          <cell r="D501" t="str">
            <v>25.09.15</v>
          </cell>
          <cell r="E501" t="str">
            <v>Concreto Fck 40 Mpa</v>
          </cell>
          <cell r="F501" t="str">
            <v>m³</v>
          </cell>
        </row>
        <row r="502">
          <cell r="B502" t="str">
            <v>5.1.83</v>
          </cell>
          <cell r="D502" t="str">
            <v>25.10.01</v>
          </cell>
          <cell r="E502" t="str">
            <v>Perf. p/ dreno e tir.solo D=57,10mm (AX)</v>
          </cell>
          <cell r="F502" t="str">
            <v>m</v>
          </cell>
        </row>
        <row r="503">
          <cell r="B503" t="str">
            <v>5.1.84</v>
          </cell>
          <cell r="D503" t="str">
            <v>25.10.02</v>
          </cell>
          <cell r="E503" t="str">
            <v>Perf. p/ dreno e tir.solo D=73,00mm (BX)</v>
          </cell>
          <cell r="F503" t="str">
            <v>m</v>
          </cell>
        </row>
        <row r="504">
          <cell r="B504" t="str">
            <v>5.1.85</v>
          </cell>
          <cell r="D504" t="str">
            <v>25.10.03</v>
          </cell>
          <cell r="E504" t="str">
            <v>Perf. p/ dreno e tir.solo D=88,9mm (NX)</v>
          </cell>
          <cell r="F504" t="str">
            <v>m</v>
          </cell>
        </row>
        <row r="505">
          <cell r="B505" t="str">
            <v>5.1.86</v>
          </cell>
          <cell r="D505" t="str">
            <v>25.10.04</v>
          </cell>
          <cell r="E505" t="str">
            <v>Perf. p/ dreno e tir.solo D=114,30mm (HX)</v>
          </cell>
          <cell r="F505" t="str">
            <v>m</v>
          </cell>
        </row>
        <row r="506">
          <cell r="B506" t="str">
            <v>5.1.87</v>
          </cell>
          <cell r="D506" t="str">
            <v>25.10.05</v>
          </cell>
          <cell r="E506" t="str">
            <v>Perf. p/ dreno e tir.rochaalt. D=57,10mm (AX)</v>
          </cell>
          <cell r="F506" t="str">
            <v>m</v>
          </cell>
        </row>
        <row r="507">
          <cell r="B507" t="str">
            <v>5.1.88</v>
          </cell>
          <cell r="D507" t="str">
            <v>25.10.06</v>
          </cell>
          <cell r="E507" t="str">
            <v>Perf. p/ dreno e tir.rochaalt. D=73,00mm (BX)</v>
          </cell>
          <cell r="F507" t="str">
            <v>m</v>
          </cell>
        </row>
        <row r="508">
          <cell r="B508" t="str">
            <v>5.1.89</v>
          </cell>
          <cell r="D508" t="str">
            <v>25.10.07</v>
          </cell>
          <cell r="E508" t="str">
            <v>Perf. p/ dreno e tir.rochaalt. D=88,90mm (NX)</v>
          </cell>
          <cell r="F508" t="str">
            <v>m</v>
          </cell>
        </row>
        <row r="509">
          <cell r="B509" t="str">
            <v>5.1.90</v>
          </cell>
          <cell r="D509" t="str">
            <v>25.10.08</v>
          </cell>
          <cell r="E509" t="str">
            <v>Perf. p/ dreno e tir.rochaalt. D=114,30mm (HX)</v>
          </cell>
          <cell r="F509" t="str">
            <v>m</v>
          </cell>
        </row>
        <row r="510">
          <cell r="B510" t="str">
            <v>5.1.91</v>
          </cell>
          <cell r="D510" t="str">
            <v>25.10.09</v>
          </cell>
          <cell r="E510" t="str">
            <v>Perf. p/ dreno e tir.rocha sã D=57,10mm (AX)</v>
          </cell>
          <cell r="F510" t="str">
            <v>m</v>
          </cell>
        </row>
        <row r="511">
          <cell r="B511" t="str">
            <v>5.1.92</v>
          </cell>
          <cell r="D511" t="str">
            <v>25.10.10</v>
          </cell>
          <cell r="E511" t="str">
            <v>Perf. p/ dreno e tir.rocha sã D=73,00mm (BX)</v>
          </cell>
          <cell r="F511" t="str">
            <v>m</v>
          </cell>
        </row>
        <row r="512">
          <cell r="B512" t="str">
            <v>5.1.93</v>
          </cell>
          <cell r="D512" t="str">
            <v>25.10.11</v>
          </cell>
          <cell r="E512" t="str">
            <v>Perf. p/ dreno e tir.rocha sã D=88,90mm (NX)</v>
          </cell>
          <cell r="F512" t="str">
            <v>m</v>
          </cell>
        </row>
        <row r="513">
          <cell r="B513" t="str">
            <v>5.1.94</v>
          </cell>
          <cell r="D513" t="str">
            <v>25.10.12</v>
          </cell>
          <cell r="E513" t="str">
            <v>Perf. p/ dreno e tir.rocha sã D=114,30mm (HX)</v>
          </cell>
          <cell r="F513" t="str">
            <v>m</v>
          </cell>
        </row>
        <row r="514">
          <cell r="B514" t="str">
            <v>5.1.95</v>
          </cell>
          <cell r="D514" t="str">
            <v>25.11.01</v>
          </cell>
          <cell r="E514" t="str">
            <v>Enrocamento pedra arrumada</v>
          </cell>
          <cell r="F514" t="str">
            <v>m³</v>
          </cell>
        </row>
        <row r="515">
          <cell r="B515" t="str">
            <v>5.1.96</v>
          </cell>
          <cell r="D515" t="str">
            <v>25.11.02</v>
          </cell>
          <cell r="E515" t="str">
            <v>Enrocamento pedra arrumada e rejuntada</v>
          </cell>
          <cell r="F515" t="str">
            <v>m³</v>
          </cell>
        </row>
        <row r="516">
          <cell r="B516" t="str">
            <v>5.1.97</v>
          </cell>
          <cell r="D516" t="str">
            <v>25.11.03</v>
          </cell>
          <cell r="E516" t="str">
            <v>Enrrocamento pedra jogada</v>
          </cell>
          <cell r="F516" t="str">
            <v>m³</v>
          </cell>
        </row>
        <row r="517">
          <cell r="B517" t="str">
            <v>5.1.98</v>
          </cell>
          <cell r="D517" t="str">
            <v>25.11.04</v>
          </cell>
          <cell r="E517" t="str">
            <v>Gabião tipo caixa 50 cm - tela galv.</v>
          </cell>
          <cell r="F517" t="str">
            <v>m³</v>
          </cell>
        </row>
        <row r="518">
          <cell r="B518" t="str">
            <v>5.1.99</v>
          </cell>
          <cell r="D518" t="str">
            <v>25.11.05.01</v>
          </cell>
          <cell r="E518" t="str">
            <v>Gabião tipo colchão espessura 17cm - tela galv.</v>
          </cell>
          <cell r="F518" t="str">
            <v>m²</v>
          </cell>
        </row>
        <row r="519">
          <cell r="B519" t="str">
            <v>5.1.100</v>
          </cell>
          <cell r="D519" t="str">
            <v>25.11.06.01</v>
          </cell>
          <cell r="E519" t="str">
            <v>Gabião tipo colchão e= 23cm - tela galv.</v>
          </cell>
          <cell r="F519" t="str">
            <v>m²</v>
          </cell>
        </row>
        <row r="520">
          <cell r="B520" t="str">
            <v>5.1.101</v>
          </cell>
          <cell r="D520" t="str">
            <v>25.11.07.01</v>
          </cell>
          <cell r="E520" t="str">
            <v>Gabião tipo colchão espessura 30cm - tela galv.</v>
          </cell>
          <cell r="F520" t="str">
            <v>m²</v>
          </cell>
        </row>
        <row r="521">
          <cell r="B521" t="str">
            <v>5.1.102</v>
          </cell>
          <cell r="D521" t="str">
            <v>25.11.08.01</v>
          </cell>
          <cell r="E521" t="str">
            <v xml:space="preserve">Gabião tipo colchão espessura 17cm - tela pvc </v>
          </cell>
          <cell r="F521" t="str">
            <v>m²</v>
          </cell>
        </row>
        <row r="522">
          <cell r="B522" t="str">
            <v>5.1.103</v>
          </cell>
          <cell r="D522" t="str">
            <v>25.11.09.01</v>
          </cell>
          <cell r="E522" t="str">
            <v>Gabião tipo colchão espessura 23cm - tela pvc</v>
          </cell>
          <cell r="F522" t="str">
            <v>m²</v>
          </cell>
        </row>
        <row r="523">
          <cell r="B523" t="str">
            <v>5.1.104</v>
          </cell>
          <cell r="D523" t="str">
            <v>25.11.10.01</v>
          </cell>
          <cell r="E523" t="str">
            <v>Gabião tipo colchão espessura 30cm - tela pvc</v>
          </cell>
          <cell r="F523" t="str">
            <v>m²</v>
          </cell>
        </row>
        <row r="524">
          <cell r="B524" t="str">
            <v>5.1.105</v>
          </cell>
          <cell r="D524" t="str">
            <v>25.11.11</v>
          </cell>
          <cell r="E524" t="str">
            <v>Gabião tipo saco - tela galv.</v>
          </cell>
          <cell r="F524" t="str">
            <v>m³</v>
          </cell>
        </row>
        <row r="525">
          <cell r="B525" t="str">
            <v>5.1.106</v>
          </cell>
          <cell r="D525" t="str">
            <v>25.11.12</v>
          </cell>
          <cell r="E525" t="str">
            <v>Camada filtrante pedra britada</v>
          </cell>
          <cell r="F525" t="str">
            <v>m³</v>
          </cell>
        </row>
        <row r="526">
          <cell r="B526" t="str">
            <v>5.1.107</v>
          </cell>
          <cell r="D526" t="str">
            <v>25.12.02</v>
          </cell>
          <cell r="E526" t="str">
            <v xml:space="preserve">Calçamento concreto Fck 15 MPa </v>
          </cell>
          <cell r="F526" t="str">
            <v>m³</v>
          </cell>
        </row>
        <row r="527">
          <cell r="B527" t="str">
            <v>5.1.108</v>
          </cell>
          <cell r="D527" t="str">
            <v>25.12.03</v>
          </cell>
          <cell r="E527" t="str">
            <v xml:space="preserve">Calçamento concreto Fck 10 MPa </v>
          </cell>
          <cell r="F527" t="str">
            <v>m³</v>
          </cell>
        </row>
        <row r="528">
          <cell r="B528" t="str">
            <v>5.1.109</v>
          </cell>
          <cell r="D528" t="str">
            <v>25.13.02</v>
          </cell>
          <cell r="E528" t="str">
            <v xml:space="preserve">Alvenaria de pedra seca </v>
          </cell>
          <cell r="F528" t="str">
            <v>m³</v>
          </cell>
        </row>
        <row r="529">
          <cell r="B529" t="str">
            <v>5.1.110</v>
          </cell>
          <cell r="D529" t="str">
            <v>25.13.04</v>
          </cell>
          <cell r="E529" t="str">
            <v>Alvenaria de pedra argamassada</v>
          </cell>
          <cell r="F529" t="str">
            <v>m³</v>
          </cell>
        </row>
        <row r="530">
          <cell r="B530" t="str">
            <v>5.1.111</v>
          </cell>
          <cell r="D530" t="str">
            <v>25.13.05</v>
          </cell>
          <cell r="E530" t="str">
            <v>Alvenaria de bloco de concreto</v>
          </cell>
          <cell r="F530" t="str">
            <v>m³</v>
          </cell>
        </row>
        <row r="531">
          <cell r="B531" t="str">
            <v>5.1.112</v>
          </cell>
          <cell r="D531" t="str">
            <v>25.13.07</v>
          </cell>
          <cell r="E531" t="str">
            <v>Argamassa de cimento e areia traço 1:3 esp 2cm</v>
          </cell>
          <cell r="F531" t="str">
            <v>m²</v>
          </cell>
        </row>
        <row r="532">
          <cell r="B532" t="str">
            <v>5.1.113</v>
          </cell>
          <cell r="D532" t="str">
            <v>25.14.01</v>
          </cell>
          <cell r="E532" t="str">
            <v>Manta geotêxtil não tecida</v>
          </cell>
          <cell r="F532" t="str">
            <v>kg</v>
          </cell>
        </row>
        <row r="533">
          <cell r="B533" t="str">
            <v>5.1.114</v>
          </cell>
          <cell r="D533" t="str">
            <v>25.14.02</v>
          </cell>
          <cell r="E533" t="str">
            <v xml:space="preserve">Manta geotêxtil tecida </v>
          </cell>
          <cell r="F533" t="str">
            <v>kg</v>
          </cell>
        </row>
        <row r="534">
          <cell r="B534" t="str">
            <v>5.1.115</v>
          </cell>
          <cell r="D534" t="str">
            <v>25.15.03</v>
          </cell>
          <cell r="E534" t="str">
            <v>Fornecimento de tubo dreno barro 15 cm</v>
          </cell>
          <cell r="F534" t="str">
            <v>m</v>
          </cell>
        </row>
        <row r="535">
          <cell r="B535" t="str">
            <v>5.1.116</v>
          </cell>
          <cell r="D535" t="str">
            <v>25.15.04</v>
          </cell>
          <cell r="E535" t="str">
            <v>Fornecimento de tubo dreno barro 20 cm</v>
          </cell>
          <cell r="F535" t="str">
            <v>m</v>
          </cell>
        </row>
        <row r="536">
          <cell r="B536" t="str">
            <v>5.1.117</v>
          </cell>
          <cell r="D536" t="str">
            <v>25.15.05</v>
          </cell>
          <cell r="E536" t="str">
            <v>Assentamento de tubo dreno concreto 15 cm</v>
          </cell>
          <cell r="F536" t="str">
            <v>m</v>
          </cell>
        </row>
        <row r="537">
          <cell r="B537" t="str">
            <v>5.1.118</v>
          </cell>
          <cell r="D537" t="str">
            <v>25.15.06</v>
          </cell>
          <cell r="E537" t="str">
            <v>Assentamento de tubo dreno concreto 20 cm</v>
          </cell>
          <cell r="F537" t="str">
            <v>m</v>
          </cell>
        </row>
        <row r="538">
          <cell r="B538" t="str">
            <v>5.1.119</v>
          </cell>
          <cell r="D538" t="str">
            <v>25.15.07</v>
          </cell>
          <cell r="E538" t="str">
            <v>Assentamento de tubo dreno barro 15 cm</v>
          </cell>
          <cell r="F538" t="str">
            <v>m</v>
          </cell>
        </row>
        <row r="539">
          <cell r="B539" t="str">
            <v>5.1.120</v>
          </cell>
          <cell r="D539" t="str">
            <v>25.15.08</v>
          </cell>
          <cell r="E539" t="str">
            <v>Assentamento de tubo dreno barro 20 cm</v>
          </cell>
          <cell r="F539" t="str">
            <v>m</v>
          </cell>
        </row>
        <row r="540">
          <cell r="B540" t="str">
            <v>5.1.121</v>
          </cell>
          <cell r="D540" t="str">
            <v>25.15.09</v>
          </cell>
          <cell r="E540" t="str">
            <v>Tubo de pvc perfurado ou não D=0,050m</v>
          </cell>
          <cell r="F540" t="str">
            <v>m</v>
          </cell>
        </row>
        <row r="541">
          <cell r="B541" t="str">
            <v>5.1.122</v>
          </cell>
          <cell r="D541" t="str">
            <v>25.15.11</v>
          </cell>
          <cell r="E541" t="str">
            <v xml:space="preserve">Tubo de pvc perfurado ou não D=0,10m </v>
          </cell>
          <cell r="F541" t="str">
            <v>m</v>
          </cell>
        </row>
        <row r="542">
          <cell r="B542" t="str">
            <v>5.1.123</v>
          </cell>
          <cell r="D542" t="str">
            <v>25.15.12</v>
          </cell>
          <cell r="E542" t="str">
            <v xml:space="preserve">Tubo de pvc perfurado ou não D=0,15m </v>
          </cell>
          <cell r="F542" t="str">
            <v>m</v>
          </cell>
        </row>
        <row r="543">
          <cell r="B543" t="str">
            <v>5.1.124</v>
          </cell>
          <cell r="D543" t="str">
            <v>25.18.01</v>
          </cell>
          <cell r="E543" t="str">
            <v>Grama armada com adubo</v>
          </cell>
          <cell r="F543" t="str">
            <v>m²</v>
          </cell>
        </row>
        <row r="544">
          <cell r="B544" t="str">
            <v>5.1.125</v>
          </cell>
          <cell r="D544" t="str">
            <v>25.18.02</v>
          </cell>
          <cell r="E544" t="str">
            <v>Grama armada sem adubo</v>
          </cell>
          <cell r="F544" t="str">
            <v>m²</v>
          </cell>
        </row>
        <row r="546">
          <cell r="B546" t="str">
            <v>Cód. Colinas</v>
          </cell>
          <cell r="D546" t="str">
            <v>Código</v>
          </cell>
          <cell r="E546" t="str">
            <v>Serviços</v>
          </cell>
          <cell r="F546" t="str">
            <v>Unid.</v>
          </cell>
        </row>
        <row r="549">
          <cell r="D549" t="str">
            <v>FASE-26 OBRAS DE ARTE ESPECIAIS</v>
          </cell>
        </row>
        <row r="550">
          <cell r="B550" t="str">
            <v>6.1.1</v>
          </cell>
          <cell r="D550" t="str">
            <v>26.01.01</v>
          </cell>
          <cell r="E550" t="str">
            <v>Escavação manual para obras sem explosivos</v>
          </cell>
          <cell r="F550" t="str">
            <v>m³</v>
          </cell>
        </row>
        <row r="551">
          <cell r="B551" t="str">
            <v>6.1.2</v>
          </cell>
          <cell r="D551" t="str">
            <v>26.01.02</v>
          </cell>
          <cell r="E551" t="str">
            <v>Escavação mecânica para obras sem explosivos</v>
          </cell>
          <cell r="F551" t="str">
            <v>m³</v>
          </cell>
        </row>
        <row r="552">
          <cell r="B552" t="str">
            <v>6.1.3</v>
          </cell>
          <cell r="D552" t="str">
            <v>26.01.03</v>
          </cell>
          <cell r="E552" t="str">
            <v>Escavação mecânica para obras com explosivo</v>
          </cell>
          <cell r="F552" t="str">
            <v>m³</v>
          </cell>
        </row>
        <row r="553">
          <cell r="B553" t="str">
            <v>6.1.4</v>
          </cell>
          <cell r="D553" t="str">
            <v>26.02.01</v>
          </cell>
          <cell r="E553" t="str">
            <v xml:space="preserve">Estaca concreto pre-moldado20cm 20/25 T </v>
          </cell>
          <cell r="F553" t="str">
            <v>m</v>
          </cell>
        </row>
        <row r="554">
          <cell r="B554" t="str">
            <v>6.1.5</v>
          </cell>
          <cell r="D554" t="str">
            <v>26.02.02</v>
          </cell>
          <cell r="E554" t="str">
            <v>Estaca concreto pre-moldado25cm - 30/35 T</v>
          </cell>
          <cell r="F554" t="str">
            <v>m</v>
          </cell>
        </row>
        <row r="555">
          <cell r="B555" t="str">
            <v>6.1.6</v>
          </cell>
          <cell r="D555" t="str">
            <v>26.02.03</v>
          </cell>
          <cell r="E555" t="str">
            <v xml:space="preserve">Estaca concreto pre-moldado30cm - 40/45 T </v>
          </cell>
          <cell r="F555" t="str">
            <v>m</v>
          </cell>
        </row>
        <row r="556">
          <cell r="B556" t="str">
            <v>6.1.7</v>
          </cell>
          <cell r="D556" t="str">
            <v>26.02.04</v>
          </cell>
          <cell r="E556" t="str">
            <v>Estaca concreto pre-moldado35cm 50/60 T</v>
          </cell>
          <cell r="F556" t="str">
            <v>m</v>
          </cell>
        </row>
        <row r="557">
          <cell r="B557" t="str">
            <v>6.1.8</v>
          </cell>
          <cell r="D557" t="str">
            <v>26.02.05</v>
          </cell>
          <cell r="E557" t="str">
            <v>Estaca concreto pre-moldado40cm - 70/80 T</v>
          </cell>
          <cell r="F557" t="str">
            <v>m</v>
          </cell>
        </row>
        <row r="558">
          <cell r="B558" t="str">
            <v>6.1.9</v>
          </cell>
          <cell r="D558" t="str">
            <v>26.02.06</v>
          </cell>
          <cell r="E558" t="str">
            <v>Estaca concreto - Taxa mobil. de equip. bate-estaca</v>
          </cell>
          <cell r="F558" t="str">
            <v>un</v>
          </cell>
        </row>
        <row r="559">
          <cell r="B559" t="str">
            <v>6.1.10</v>
          </cell>
          <cell r="D559" t="str">
            <v>26.02.07</v>
          </cell>
          <cell r="E559" t="str">
            <v xml:space="preserve">Estaca metálica, fornec.e cravação </v>
          </cell>
          <cell r="F559" t="str">
            <v>kg</v>
          </cell>
        </row>
        <row r="560">
          <cell r="B560" t="str">
            <v>6.1.11</v>
          </cell>
          <cell r="D560" t="str">
            <v>26.02.13</v>
          </cell>
          <cell r="E560" t="str">
            <v>Estacão em solo D=1,00m</v>
          </cell>
          <cell r="F560" t="str">
            <v>m</v>
          </cell>
        </row>
        <row r="561">
          <cell r="B561" t="str">
            <v>6.1.12</v>
          </cell>
          <cell r="D561" t="str">
            <v>26.02.14</v>
          </cell>
          <cell r="E561" t="str">
            <v>Estacão em solo D=1,20m</v>
          </cell>
          <cell r="F561" t="str">
            <v>m</v>
          </cell>
        </row>
        <row r="562">
          <cell r="B562" t="str">
            <v>6.1.13</v>
          </cell>
          <cell r="D562" t="str">
            <v>26.02.15</v>
          </cell>
          <cell r="E562" t="str">
            <v>Estacão em solo D=1,40m</v>
          </cell>
          <cell r="F562" t="str">
            <v>m</v>
          </cell>
        </row>
        <row r="563">
          <cell r="B563" t="str">
            <v>6.1.14</v>
          </cell>
          <cell r="D563" t="str">
            <v>26.02.16</v>
          </cell>
          <cell r="E563" t="str">
            <v xml:space="preserve">Estacão em solo D=1,50m </v>
          </cell>
          <cell r="F563" t="str">
            <v>m</v>
          </cell>
        </row>
        <row r="564">
          <cell r="B564" t="str">
            <v>6.1.15</v>
          </cell>
          <cell r="D564" t="str">
            <v>26.02.17</v>
          </cell>
          <cell r="E564" t="str">
            <v xml:space="preserve">Estacão em solo D=1,60m </v>
          </cell>
          <cell r="F564" t="str">
            <v>m</v>
          </cell>
        </row>
        <row r="565">
          <cell r="B565" t="str">
            <v>6.1.16</v>
          </cell>
          <cell r="D565" t="str">
            <v>26.02.18</v>
          </cell>
          <cell r="E565" t="str">
            <v xml:space="preserve">Estacão em solo D=1,80m </v>
          </cell>
          <cell r="F565" t="str">
            <v>m</v>
          </cell>
        </row>
        <row r="566">
          <cell r="B566" t="str">
            <v>6.1.17</v>
          </cell>
          <cell r="D566" t="str">
            <v>26.02.19</v>
          </cell>
          <cell r="E566" t="str">
            <v xml:space="preserve">Estacão -Taxa mobilização de equip. </v>
          </cell>
          <cell r="F566" t="str">
            <v>un</v>
          </cell>
        </row>
        <row r="567">
          <cell r="B567" t="str">
            <v>6.1.18</v>
          </cell>
          <cell r="D567" t="str">
            <v>26.02.20</v>
          </cell>
          <cell r="E567" t="str">
            <v>Camisa metálica</v>
          </cell>
          <cell r="F567" t="str">
            <v>kg</v>
          </cell>
        </row>
        <row r="568">
          <cell r="B568" t="str">
            <v>6.1.19</v>
          </cell>
          <cell r="D568" t="str">
            <v>26.02.21</v>
          </cell>
          <cell r="E568" t="str">
            <v xml:space="preserve">Estaca de madeira D=20cm - 8ton </v>
          </cell>
          <cell r="F568" t="str">
            <v>m</v>
          </cell>
        </row>
        <row r="569">
          <cell r="B569" t="str">
            <v>6.1.20</v>
          </cell>
          <cell r="D569" t="str">
            <v>26.02.22</v>
          </cell>
          <cell r="E569" t="str">
            <v xml:space="preserve">Estaca de madeira D=25cm - 15ton </v>
          </cell>
          <cell r="F569" t="str">
            <v>m</v>
          </cell>
        </row>
        <row r="570">
          <cell r="B570" t="str">
            <v>6.1.21</v>
          </cell>
          <cell r="D570" t="str">
            <v>26.03.25</v>
          </cell>
          <cell r="E570" t="str">
            <v xml:space="preserve">Escavação Tub.céu aberto 1/2 cat. - solo </v>
          </cell>
          <cell r="F570" t="str">
            <v>m³</v>
          </cell>
        </row>
        <row r="571">
          <cell r="B571" t="str">
            <v>6.1.22</v>
          </cell>
          <cell r="D571" t="str">
            <v>26.03.26</v>
          </cell>
          <cell r="E571" t="str">
            <v xml:space="preserve">Escavação tub. Ar compr. 1/2 cat. - solo </v>
          </cell>
          <cell r="F571" t="str">
            <v>m³</v>
          </cell>
        </row>
        <row r="572">
          <cell r="B572" t="str">
            <v>6.1.23</v>
          </cell>
          <cell r="D572" t="str">
            <v>26.03.27</v>
          </cell>
          <cell r="E572" t="str">
            <v xml:space="preserve">Escavação tub. Céu aberto 3 cat. - rocha </v>
          </cell>
          <cell r="F572" t="str">
            <v>m³</v>
          </cell>
        </row>
        <row r="573">
          <cell r="B573" t="str">
            <v>6.1.24</v>
          </cell>
          <cell r="D573" t="str">
            <v>26.03.28</v>
          </cell>
          <cell r="E573" t="str">
            <v xml:space="preserve">Escavação tub. Ar comprimido 3 cat. - rocha </v>
          </cell>
          <cell r="F573" t="str">
            <v>m³</v>
          </cell>
        </row>
        <row r="574">
          <cell r="B574" t="str">
            <v>6.1.25</v>
          </cell>
          <cell r="D574" t="str">
            <v>26.04.01</v>
          </cell>
          <cell r="E574" t="str">
            <v xml:space="preserve">Cimbramento pontes e viadutos c/estaca </v>
          </cell>
          <cell r="F574" t="str">
            <v>m³</v>
          </cell>
        </row>
        <row r="575">
          <cell r="B575" t="str">
            <v>6.1.26</v>
          </cell>
          <cell r="D575" t="str">
            <v>26.04.02</v>
          </cell>
          <cell r="E575" t="str">
            <v xml:space="preserve">Cimbramento pontes e viadutos s/estaca </v>
          </cell>
          <cell r="F575" t="str">
            <v>m³</v>
          </cell>
        </row>
        <row r="576">
          <cell r="B576" t="str">
            <v>6.1.27</v>
          </cell>
          <cell r="D576" t="str">
            <v>26.04.03</v>
          </cell>
          <cell r="E576" t="str">
            <v xml:space="preserve">Cimbramento de passagem sec. galeria ret. </v>
          </cell>
          <cell r="F576" t="str">
            <v>m³</v>
          </cell>
        </row>
        <row r="577">
          <cell r="B577" t="str">
            <v>6.1.28</v>
          </cell>
          <cell r="D577" t="str">
            <v>26.04.05</v>
          </cell>
          <cell r="E577" t="str">
            <v xml:space="preserve">Andaime de madeira </v>
          </cell>
          <cell r="F577" t="str">
            <v>m³</v>
          </cell>
        </row>
        <row r="578">
          <cell r="B578" t="str">
            <v>6.1.29</v>
          </cell>
          <cell r="D578" t="str">
            <v>26.04.06</v>
          </cell>
          <cell r="E578" t="str">
            <v xml:space="preserve">Andaime tubular </v>
          </cell>
          <cell r="F578" t="str">
            <v>m³</v>
          </cell>
        </row>
        <row r="579">
          <cell r="B579" t="str">
            <v>6.1.30</v>
          </cell>
          <cell r="D579" t="str">
            <v>26.05.01</v>
          </cell>
          <cell r="E579" t="str">
            <v xml:space="preserve">Forma plana para conc. armado comum </v>
          </cell>
          <cell r="F579" t="str">
            <v>m²</v>
          </cell>
        </row>
        <row r="580">
          <cell r="B580" t="str">
            <v>6.1.31</v>
          </cell>
          <cell r="D580" t="str">
            <v>26.05.02</v>
          </cell>
          <cell r="E580" t="str">
            <v xml:space="preserve">Forma plana p/conc.protend. ou aparente </v>
          </cell>
          <cell r="F580" t="str">
            <v>m²</v>
          </cell>
        </row>
        <row r="581">
          <cell r="B581" t="str">
            <v>6.1.32</v>
          </cell>
          <cell r="D581" t="str">
            <v>26.05.03</v>
          </cell>
          <cell r="E581" t="str">
            <v xml:space="preserve">Forma sem reaproveitamento </v>
          </cell>
          <cell r="F581" t="str">
            <v>m²</v>
          </cell>
        </row>
        <row r="582">
          <cell r="B582" t="str">
            <v>6.1.33</v>
          </cell>
          <cell r="D582" t="str">
            <v>26.05.04</v>
          </cell>
          <cell r="E582" t="str">
            <v xml:space="preserve">Forma metálicas especial para vigas </v>
          </cell>
          <cell r="F582" t="str">
            <v>m²</v>
          </cell>
        </row>
        <row r="583">
          <cell r="B583" t="str">
            <v>6.1.34</v>
          </cell>
          <cell r="D583" t="str">
            <v>26.05.05</v>
          </cell>
          <cell r="E583" t="str">
            <v xml:space="preserve">Forma curva para concreto comum </v>
          </cell>
          <cell r="F583" t="str">
            <v>m²</v>
          </cell>
        </row>
        <row r="584">
          <cell r="B584" t="str">
            <v>6.1.35</v>
          </cell>
          <cell r="D584" t="str">
            <v>26.05.06</v>
          </cell>
          <cell r="E584" t="str">
            <v>Forma curva para concreto aparente</v>
          </cell>
          <cell r="F584" t="str">
            <v>m²</v>
          </cell>
        </row>
        <row r="585">
          <cell r="B585" t="str">
            <v>6.1.36</v>
          </cell>
          <cell r="D585" t="str">
            <v>26.06.01</v>
          </cell>
          <cell r="E585" t="str">
            <v xml:space="preserve">Aço CA-25 </v>
          </cell>
          <cell r="F585" t="str">
            <v>kg</v>
          </cell>
        </row>
        <row r="586">
          <cell r="B586" t="str">
            <v>6.1.37</v>
          </cell>
          <cell r="D586" t="str">
            <v>26.06.02</v>
          </cell>
          <cell r="E586" t="str">
            <v>Aço CA-50</v>
          </cell>
          <cell r="F586" t="str">
            <v>kg</v>
          </cell>
        </row>
        <row r="587">
          <cell r="B587" t="str">
            <v>6.1.38</v>
          </cell>
          <cell r="D587" t="str">
            <v>26.06.03</v>
          </cell>
          <cell r="E587" t="str">
            <v>Aço CA-60</v>
          </cell>
          <cell r="F587" t="str">
            <v>kg</v>
          </cell>
        </row>
        <row r="588">
          <cell r="B588" t="str">
            <v>6.1.39</v>
          </cell>
          <cell r="D588" t="str">
            <v>26.06.04</v>
          </cell>
          <cell r="E588" t="str">
            <v>Aço para concreto protendido</v>
          </cell>
          <cell r="F588" t="str">
            <v>kg</v>
          </cell>
        </row>
        <row r="589">
          <cell r="B589" t="str">
            <v>6.1.40</v>
          </cell>
          <cell r="D589" t="str">
            <v>26.06.05</v>
          </cell>
          <cell r="E589" t="str">
            <v xml:space="preserve">Tela metálica </v>
          </cell>
          <cell r="F589" t="str">
            <v>kg</v>
          </cell>
        </row>
        <row r="590">
          <cell r="B590" t="str">
            <v>6.1.41</v>
          </cell>
          <cell r="D590" t="str">
            <v>26.06.06</v>
          </cell>
          <cell r="E590" t="str">
            <v>Aço para concreto protendido ST 85/105</v>
          </cell>
          <cell r="F590" t="str">
            <v>kg</v>
          </cell>
        </row>
        <row r="591">
          <cell r="B591" t="str">
            <v>6.1.42</v>
          </cell>
          <cell r="D591" t="str">
            <v>26.07.03</v>
          </cell>
          <cell r="E591" t="str">
            <v xml:space="preserve">Apar. anc. p/ cabos de protensão ativo de 4 f -1/2" </v>
          </cell>
          <cell r="F591" t="str">
            <v>un</v>
          </cell>
        </row>
        <row r="592">
          <cell r="B592" t="str">
            <v>6.1.43</v>
          </cell>
          <cell r="D592" t="str">
            <v>26.07.04</v>
          </cell>
          <cell r="E592" t="str">
            <v>Apar. anc. p/ cabos de protensão ativo de 6 f -1/2"</v>
          </cell>
          <cell r="F592" t="str">
            <v>un</v>
          </cell>
        </row>
        <row r="593">
          <cell r="B593" t="str">
            <v>6.1.44</v>
          </cell>
          <cell r="D593" t="str">
            <v>26.07.05</v>
          </cell>
          <cell r="E593" t="str">
            <v xml:space="preserve">Apar. anc. p/ cabos de protensão ativo de 12 f -1/2" </v>
          </cell>
          <cell r="F593" t="str">
            <v>un</v>
          </cell>
        </row>
        <row r="594">
          <cell r="B594" t="str">
            <v>6.1.45</v>
          </cell>
          <cell r="D594" t="str">
            <v>26.07.06</v>
          </cell>
          <cell r="E594" t="str">
            <v xml:space="preserve">Apar. anc. p/ cabos de protensão ativo de 19 f -1/2" </v>
          </cell>
          <cell r="F594" t="str">
            <v>un</v>
          </cell>
        </row>
        <row r="595">
          <cell r="B595" t="str">
            <v>6.1.46</v>
          </cell>
          <cell r="D595" t="str">
            <v>26.07.09</v>
          </cell>
          <cell r="E595" t="str">
            <v xml:space="preserve">Apar. anc. p/ cabos de protensão pas. de 4 f -1/2" </v>
          </cell>
          <cell r="F595" t="str">
            <v>un</v>
          </cell>
        </row>
        <row r="596">
          <cell r="B596" t="str">
            <v>6.1.47</v>
          </cell>
          <cell r="D596" t="str">
            <v>26.07.10</v>
          </cell>
          <cell r="E596" t="str">
            <v>Apar. anc. p/ cabos de protensão pas. de 6 f -1/2"</v>
          </cell>
          <cell r="F596" t="str">
            <v>un</v>
          </cell>
        </row>
        <row r="597">
          <cell r="B597" t="str">
            <v>6.1.48</v>
          </cell>
          <cell r="D597" t="str">
            <v>26.07.12</v>
          </cell>
          <cell r="E597" t="str">
            <v xml:space="preserve">Apar. anc. p/ cabos de protensão pas. de 19 f -1/2" </v>
          </cell>
          <cell r="F597" t="str">
            <v>un</v>
          </cell>
        </row>
        <row r="598">
          <cell r="B598" t="str">
            <v>6.1.49</v>
          </cell>
          <cell r="D598" t="str">
            <v>26.08.01</v>
          </cell>
          <cell r="E598" t="str">
            <v>Aparelho de apoio neoprene fretado</v>
          </cell>
          <cell r="F598" t="str">
            <v>dm³</v>
          </cell>
        </row>
        <row r="599">
          <cell r="B599" t="str">
            <v>6.1.50</v>
          </cell>
          <cell r="D599" t="str">
            <v>26.08.02</v>
          </cell>
          <cell r="E599" t="str">
            <v>Aparelho de apoio neoprene com teflon</v>
          </cell>
          <cell r="F599" t="str">
            <v>dm³</v>
          </cell>
        </row>
        <row r="600">
          <cell r="B600" t="str">
            <v>6.1.51</v>
          </cell>
          <cell r="D600" t="str">
            <v>26.08.03</v>
          </cell>
          <cell r="E600" t="str">
            <v xml:space="preserve">Articulação de concreto tipo "Freyssinet" </v>
          </cell>
          <cell r="F600" t="str">
            <v>dm²</v>
          </cell>
        </row>
        <row r="601">
          <cell r="B601" t="str">
            <v>6.1.52</v>
          </cell>
          <cell r="D601" t="str">
            <v>26.09.01</v>
          </cell>
          <cell r="E601" t="str">
            <v>Concreto Fck 10 MPa</v>
          </cell>
          <cell r="F601" t="str">
            <v>m³</v>
          </cell>
        </row>
        <row r="602">
          <cell r="B602" t="str">
            <v>6.1.53</v>
          </cell>
          <cell r="D602" t="str">
            <v>26.09.02</v>
          </cell>
          <cell r="E602" t="str">
            <v>Concreto Fck 15 MPa</v>
          </cell>
          <cell r="F602" t="str">
            <v>m³</v>
          </cell>
        </row>
        <row r="603">
          <cell r="B603" t="str">
            <v>6.1.54</v>
          </cell>
          <cell r="D603" t="str">
            <v>26.09.03</v>
          </cell>
          <cell r="E603" t="str">
            <v>Concreto Fck 18 MPa</v>
          </cell>
          <cell r="F603" t="str">
            <v>m³</v>
          </cell>
        </row>
        <row r="604">
          <cell r="B604" t="str">
            <v>6.1.55</v>
          </cell>
          <cell r="D604" t="str">
            <v>26.09.04</v>
          </cell>
          <cell r="E604" t="str">
            <v>Concreto Fck 20 MPa</v>
          </cell>
          <cell r="F604" t="str">
            <v>m³</v>
          </cell>
        </row>
        <row r="605">
          <cell r="B605" t="str">
            <v>6.1.56</v>
          </cell>
          <cell r="D605" t="str">
            <v>26.09.05</v>
          </cell>
          <cell r="E605" t="str">
            <v>Concreto Fck 25 MPa</v>
          </cell>
          <cell r="F605" t="str">
            <v>m³</v>
          </cell>
        </row>
        <row r="606">
          <cell r="B606" t="str">
            <v>6.1.57</v>
          </cell>
          <cell r="D606" t="str">
            <v>26.09.06</v>
          </cell>
          <cell r="E606" t="str">
            <v xml:space="preserve">Concreto Fck 30 MPa </v>
          </cell>
          <cell r="F606" t="str">
            <v>m³</v>
          </cell>
        </row>
        <row r="607">
          <cell r="B607" t="str">
            <v>6.1.58</v>
          </cell>
          <cell r="D607" t="str">
            <v>26.09.07</v>
          </cell>
          <cell r="E607" t="str">
            <v>Concreto Ciclópico</v>
          </cell>
          <cell r="F607" t="str">
            <v>m³</v>
          </cell>
        </row>
        <row r="608">
          <cell r="B608" t="str">
            <v>6.1.59</v>
          </cell>
          <cell r="D608" t="str">
            <v>26.09.09</v>
          </cell>
          <cell r="E608" t="str">
            <v>Bombeamento p/ conc. qualquer resist.</v>
          </cell>
          <cell r="F608" t="str">
            <v>m³</v>
          </cell>
        </row>
        <row r="609">
          <cell r="B609" t="str">
            <v>6.1.60</v>
          </cell>
          <cell r="D609" t="str">
            <v>26.09.10</v>
          </cell>
          <cell r="E609" t="str">
            <v>Concreto Fck 12 MPa</v>
          </cell>
          <cell r="F609" t="str">
            <v>m³</v>
          </cell>
        </row>
        <row r="610">
          <cell r="B610" t="str">
            <v>6.1.61</v>
          </cell>
          <cell r="D610" t="str">
            <v>26.09.11</v>
          </cell>
          <cell r="E610" t="str">
            <v>Concreto Fck 16 Mpa</v>
          </cell>
          <cell r="F610" t="str">
            <v>m³</v>
          </cell>
        </row>
        <row r="611">
          <cell r="B611" t="str">
            <v>6.1.62</v>
          </cell>
          <cell r="D611" t="str">
            <v>26.09.12</v>
          </cell>
          <cell r="E611" t="str">
            <v>Concreto Fck 35 MPa</v>
          </cell>
          <cell r="F611" t="str">
            <v>m³</v>
          </cell>
        </row>
        <row r="612">
          <cell r="B612" t="str">
            <v>6.1.63</v>
          </cell>
          <cell r="D612" t="str">
            <v>26.09.13</v>
          </cell>
          <cell r="E612" t="str">
            <v>Concreto Fck 40 MPa</v>
          </cell>
          <cell r="F612" t="str">
            <v>m³</v>
          </cell>
        </row>
        <row r="613">
          <cell r="B613" t="str">
            <v>6.1.64</v>
          </cell>
          <cell r="D613" t="str">
            <v>26.10.01</v>
          </cell>
          <cell r="E613" t="str">
            <v>Junta/retração c/lábio polim. ab.15 até 40mm</v>
          </cell>
          <cell r="F613" t="str">
            <v>m</v>
          </cell>
        </row>
        <row r="614">
          <cell r="B614" t="str">
            <v>6.1.65</v>
          </cell>
          <cell r="D614" t="str">
            <v>26.10.02</v>
          </cell>
          <cell r="E614" t="str">
            <v>Junta/retração c/lábio polim. ab.40 até 50mm</v>
          </cell>
          <cell r="F614" t="str">
            <v>m</v>
          </cell>
        </row>
        <row r="615">
          <cell r="B615" t="str">
            <v>6.1.66</v>
          </cell>
          <cell r="D615" t="str">
            <v>26.10.03</v>
          </cell>
          <cell r="E615" t="str">
            <v>Junta/retração c/lábio polim. ab. 50 até 70mm</v>
          </cell>
          <cell r="F615" t="str">
            <v>m</v>
          </cell>
        </row>
        <row r="616">
          <cell r="B616" t="str">
            <v>6.1.67</v>
          </cell>
          <cell r="D616" t="str">
            <v>26.10.04</v>
          </cell>
          <cell r="E616" t="str">
            <v>Junta de dilatação metálica</v>
          </cell>
          <cell r="F616" t="str">
            <v>m</v>
          </cell>
        </row>
        <row r="617">
          <cell r="B617" t="str">
            <v>6.1.68</v>
          </cell>
          <cell r="D617" t="str">
            <v>26.10.05</v>
          </cell>
          <cell r="E617" t="str">
            <v>Juntas de dilatação metálica c/neoprene</v>
          </cell>
          <cell r="F617" t="str">
            <v>m</v>
          </cell>
        </row>
        <row r="618">
          <cell r="B618" t="str">
            <v>6.1.69</v>
          </cell>
          <cell r="D618" t="str">
            <v>26.11.01</v>
          </cell>
          <cell r="E618" t="str">
            <v>G.c.intransponível tipo I - des. 5289</v>
          </cell>
          <cell r="F618" t="str">
            <v>m</v>
          </cell>
        </row>
        <row r="619">
          <cell r="B619" t="str">
            <v>6.1.70</v>
          </cell>
          <cell r="D619" t="str">
            <v>26.11.02</v>
          </cell>
          <cell r="E619" t="str">
            <v>G.c.intransponível tipo II - des. 5307</v>
          </cell>
          <cell r="F619" t="str">
            <v>m</v>
          </cell>
        </row>
        <row r="620">
          <cell r="B620" t="str">
            <v>6.1.71</v>
          </cell>
          <cell r="D620" t="str">
            <v>26.11.03</v>
          </cell>
          <cell r="E620" t="str">
            <v xml:space="preserve">G.c.de conc. pré passarela - des. 5370 </v>
          </cell>
          <cell r="F620" t="str">
            <v>m</v>
          </cell>
        </row>
        <row r="621">
          <cell r="B621" t="str">
            <v>6.1.72</v>
          </cell>
          <cell r="D621" t="str">
            <v>26.11.04</v>
          </cell>
          <cell r="E621" t="str">
            <v xml:space="preserve">Barreira de seg.tipo New Jersey des-5396 </v>
          </cell>
          <cell r="F621" t="str">
            <v>m</v>
          </cell>
        </row>
        <row r="622">
          <cell r="B622" t="str">
            <v>6.1.73</v>
          </cell>
          <cell r="D622" t="str">
            <v>26.11.05</v>
          </cell>
          <cell r="E622" t="str">
            <v>Barreira double face New Jersey des 5514</v>
          </cell>
          <cell r="F622" t="str">
            <v>m</v>
          </cell>
        </row>
        <row r="623">
          <cell r="B623" t="str">
            <v>6.1.74</v>
          </cell>
          <cell r="D623" t="str">
            <v>26.11.06</v>
          </cell>
          <cell r="E623" t="str">
            <v>Barreira double face New Jersey O.A.E.des 5464</v>
          </cell>
          <cell r="F623" t="str">
            <v>m</v>
          </cell>
        </row>
        <row r="624">
          <cell r="B624" t="str">
            <v>6.1.75</v>
          </cell>
          <cell r="D624" t="str">
            <v>26.11.07</v>
          </cell>
          <cell r="E624" t="str">
            <v>Barreira double face New Jersey des 5465</v>
          </cell>
          <cell r="F624" t="str">
            <v>m</v>
          </cell>
        </row>
        <row r="625">
          <cell r="B625" t="str">
            <v>6.1.76</v>
          </cell>
          <cell r="D625" t="str">
            <v>26.11.08</v>
          </cell>
          <cell r="E625" t="str">
            <v>Barreira com passeio p/ O.A.E. - des 5397</v>
          </cell>
          <cell r="F625" t="str">
            <v>m</v>
          </cell>
        </row>
        <row r="626">
          <cell r="B626" t="str">
            <v>6.1.77</v>
          </cell>
          <cell r="D626" t="str">
            <v>26.12.01</v>
          </cell>
          <cell r="E626" t="str">
            <v>Tubo de pvc perfurado ou não D=0,050m</v>
          </cell>
          <cell r="F626" t="str">
            <v>m</v>
          </cell>
        </row>
        <row r="627">
          <cell r="B627" t="str">
            <v>6.1.78</v>
          </cell>
          <cell r="D627" t="str">
            <v>26.12.03</v>
          </cell>
          <cell r="E627" t="str">
            <v>Tubo de pvc perfurado ou não D=0,10m</v>
          </cell>
          <cell r="F627" t="str">
            <v>m</v>
          </cell>
        </row>
        <row r="628">
          <cell r="B628" t="str">
            <v>6.1.79</v>
          </cell>
          <cell r="D628" t="str">
            <v>26.12.04</v>
          </cell>
          <cell r="E628" t="str">
            <v>Tubo de pvc perfurado ou não D=0,15m</v>
          </cell>
          <cell r="F628" t="str">
            <v>m</v>
          </cell>
        </row>
        <row r="629">
          <cell r="B629" t="str">
            <v>6.1.80</v>
          </cell>
          <cell r="D629" t="str">
            <v>26.13.01</v>
          </cell>
          <cell r="E629" t="str">
            <v>Lançamento viga P&lt;= 50ton-guindaste autoprop</v>
          </cell>
          <cell r="F629" t="str">
            <v>un</v>
          </cell>
        </row>
        <row r="630">
          <cell r="B630" t="str">
            <v>6.1.81</v>
          </cell>
          <cell r="D630" t="str">
            <v>26.13.02</v>
          </cell>
          <cell r="E630" t="str">
            <v>Lançamento viga 50&lt;P&lt;=80 -guind. Autoprop</v>
          </cell>
          <cell r="F630" t="str">
            <v>un</v>
          </cell>
        </row>
        <row r="631">
          <cell r="B631" t="str">
            <v>6.1.82</v>
          </cell>
          <cell r="D631" t="str">
            <v>26.14.01</v>
          </cell>
          <cell r="E631" t="str">
            <v>Esgotamento continuo água</v>
          </cell>
          <cell r="F631" t="str">
            <v>m³</v>
          </cell>
        </row>
        <row r="632">
          <cell r="B632" t="str">
            <v>6.1.83</v>
          </cell>
          <cell r="D632" t="str">
            <v>26.14.03</v>
          </cell>
          <cell r="E632" t="str">
            <v>Parede ensecadeira com prancha - esp. 0,05m</v>
          </cell>
          <cell r="F632" t="str">
            <v>m²</v>
          </cell>
        </row>
        <row r="633">
          <cell r="B633" t="str">
            <v>6.1.84</v>
          </cell>
          <cell r="D633" t="str">
            <v>26.14.04</v>
          </cell>
          <cell r="E633" t="str">
            <v>Parede ensecadeira com prancha - esp. 0,075m</v>
          </cell>
          <cell r="F633" t="str">
            <v>m²</v>
          </cell>
        </row>
        <row r="634">
          <cell r="B634" t="str">
            <v>6.1.85</v>
          </cell>
          <cell r="D634" t="str">
            <v>26.15.01</v>
          </cell>
          <cell r="E634" t="str">
            <v>Enrocamento pedra arrumada</v>
          </cell>
          <cell r="F634" t="str">
            <v>m³</v>
          </cell>
        </row>
        <row r="635">
          <cell r="B635" t="str">
            <v>6.1.86</v>
          </cell>
          <cell r="D635" t="str">
            <v>26.15.02</v>
          </cell>
          <cell r="E635" t="str">
            <v>Enrocamento pedra arrumada e rejuntada</v>
          </cell>
          <cell r="F635" t="str">
            <v>m³</v>
          </cell>
        </row>
        <row r="636">
          <cell r="B636" t="str">
            <v>6.1.87</v>
          </cell>
          <cell r="D636" t="str">
            <v>26.15.03</v>
          </cell>
          <cell r="E636" t="str">
            <v>Enrocamento pedra jogada</v>
          </cell>
          <cell r="F636" t="str">
            <v>m³</v>
          </cell>
        </row>
        <row r="638">
          <cell r="B638" t="str">
            <v>Cód. Colinas</v>
          </cell>
          <cell r="D638" t="str">
            <v>Código</v>
          </cell>
          <cell r="E638" t="str">
            <v>Serviços</v>
          </cell>
          <cell r="F638" t="str">
            <v>Unid.</v>
          </cell>
        </row>
        <row r="641">
          <cell r="D641" t="str">
            <v>FASE-27 RECUPERAÇÃO DE OBRAS ARTE ESPECIAIS</v>
          </cell>
        </row>
        <row r="642">
          <cell r="B642" t="str">
            <v>7.1.1</v>
          </cell>
          <cell r="D642" t="str">
            <v>27.01.01</v>
          </cell>
          <cell r="E642" t="str">
            <v>Remoção manual de concreto segregado</v>
          </cell>
          <cell r="F642" t="str">
            <v>dm³</v>
          </cell>
        </row>
        <row r="643">
          <cell r="B643" t="str">
            <v>7.1.2</v>
          </cell>
          <cell r="D643" t="str">
            <v>27.01.02</v>
          </cell>
          <cell r="E643" t="str">
            <v>Demolição de concreto simples</v>
          </cell>
          <cell r="F643" t="str">
            <v>m³</v>
          </cell>
        </row>
        <row r="644">
          <cell r="B644" t="str">
            <v>7.1.3</v>
          </cell>
          <cell r="D644" t="str">
            <v>27.01.03</v>
          </cell>
          <cell r="E644" t="str">
            <v>Demolição de concreto armado</v>
          </cell>
          <cell r="F644" t="str">
            <v>m³</v>
          </cell>
        </row>
        <row r="645">
          <cell r="B645" t="str">
            <v>7.1.4</v>
          </cell>
          <cell r="D645" t="str">
            <v>27.01.04</v>
          </cell>
          <cell r="E645" t="str">
            <v xml:space="preserve">Remoção, carga e transp. entulho em geral </v>
          </cell>
          <cell r="F645" t="str">
            <v>tonxkm</v>
          </cell>
        </row>
        <row r="646">
          <cell r="B646" t="str">
            <v>7.1.5</v>
          </cell>
          <cell r="D646" t="str">
            <v>27.02.01</v>
          </cell>
          <cell r="E646" t="str">
            <v>Apic. manual concreto c/ eliminação sup. lisas</v>
          </cell>
          <cell r="F646" t="str">
            <v>m²</v>
          </cell>
        </row>
        <row r="647">
          <cell r="B647" t="str">
            <v>7.1.6</v>
          </cell>
          <cell r="D647" t="str">
            <v>27.02.02</v>
          </cell>
          <cell r="E647" t="str">
            <v>Limpeza com jato d´água s/ sup. de concreto</v>
          </cell>
          <cell r="F647" t="str">
            <v>m²</v>
          </cell>
        </row>
        <row r="648">
          <cell r="B648" t="str">
            <v>7.1.7</v>
          </cell>
          <cell r="D648" t="str">
            <v>27.02.03</v>
          </cell>
          <cell r="E648" t="str">
            <v>Lixamento manual da superfície de concreto</v>
          </cell>
          <cell r="F648" t="str">
            <v>m²</v>
          </cell>
        </row>
        <row r="649">
          <cell r="B649" t="str">
            <v>7.1.8</v>
          </cell>
          <cell r="D649" t="str">
            <v>27.02.04</v>
          </cell>
          <cell r="E649" t="str">
            <v>Jateamento de concreto com areia</v>
          </cell>
          <cell r="F649" t="str">
            <v>m²</v>
          </cell>
        </row>
        <row r="650">
          <cell r="B650" t="str">
            <v>7.1.9</v>
          </cell>
          <cell r="D650" t="str">
            <v>27.02.05</v>
          </cell>
          <cell r="E650" t="str">
            <v>Jateamento em estr. concreto com água</v>
          </cell>
          <cell r="F650" t="str">
            <v>m²</v>
          </cell>
        </row>
        <row r="651">
          <cell r="B651" t="str">
            <v>7.1.10</v>
          </cell>
          <cell r="D651" t="str">
            <v>27.02.06</v>
          </cell>
          <cell r="E651" t="str">
            <v>Jateamento ao metal quase branco c/ areia</v>
          </cell>
          <cell r="F651" t="str">
            <v>m²</v>
          </cell>
        </row>
        <row r="652">
          <cell r="B652" t="str">
            <v>7.1.11</v>
          </cell>
          <cell r="D652" t="str">
            <v>27.02.07</v>
          </cell>
          <cell r="E652" t="str">
            <v>Jateamento ao metal branco com areia</v>
          </cell>
          <cell r="F652" t="str">
            <v>m²</v>
          </cell>
        </row>
        <row r="653">
          <cell r="B653" t="str">
            <v>7.1.12</v>
          </cell>
          <cell r="D653" t="str">
            <v>27.02.08</v>
          </cell>
          <cell r="E653" t="str">
            <v>Limpeza manual com escova de aço para aço</v>
          </cell>
          <cell r="F653" t="str">
            <v>m</v>
          </cell>
        </row>
        <row r="654">
          <cell r="B654" t="str">
            <v>7.1.13</v>
          </cell>
          <cell r="D654" t="str">
            <v>27.02.09</v>
          </cell>
          <cell r="E654" t="str">
            <v>Limpeza manual c/escova aço para concreto</v>
          </cell>
          <cell r="F654" t="str">
            <v>m²</v>
          </cell>
        </row>
        <row r="655">
          <cell r="B655" t="str">
            <v>7.1.14</v>
          </cell>
          <cell r="D655" t="str">
            <v>27.03.01</v>
          </cell>
          <cell r="E655" t="str">
            <v>Andaime de madeira</v>
          </cell>
          <cell r="F655" t="str">
            <v>m³</v>
          </cell>
        </row>
        <row r="656">
          <cell r="B656" t="str">
            <v>7.1.15</v>
          </cell>
          <cell r="D656" t="str">
            <v>27.03.02</v>
          </cell>
          <cell r="E656" t="str">
            <v>Andaime tubular</v>
          </cell>
          <cell r="F656" t="str">
            <v>m³</v>
          </cell>
        </row>
        <row r="657">
          <cell r="B657" t="str">
            <v>7.1.16</v>
          </cell>
          <cell r="D657" t="str">
            <v>27.03.03</v>
          </cell>
          <cell r="E657" t="str">
            <v>Andaime suspenso</v>
          </cell>
          <cell r="F657" t="str">
            <v>m²</v>
          </cell>
        </row>
        <row r="658">
          <cell r="B658" t="str">
            <v>7.1.17</v>
          </cell>
          <cell r="D658" t="str">
            <v>27.04.01</v>
          </cell>
          <cell r="E658" t="str">
            <v xml:space="preserve">Furo no concreto D=1" profund. de 05cm </v>
          </cell>
          <cell r="F658" t="str">
            <v>un</v>
          </cell>
        </row>
        <row r="659">
          <cell r="B659" t="str">
            <v>7.1.18</v>
          </cell>
          <cell r="D659" t="str">
            <v>27.04.02</v>
          </cell>
          <cell r="E659" t="str">
            <v>Furo no concreto D=1" profund. de 15cm</v>
          </cell>
          <cell r="F659" t="str">
            <v>un</v>
          </cell>
        </row>
        <row r="660">
          <cell r="B660" t="str">
            <v>7.1.19</v>
          </cell>
          <cell r="D660" t="str">
            <v>27.04.03</v>
          </cell>
          <cell r="E660" t="str">
            <v xml:space="preserve">Furo no concreto D=1" profund. de 30cm </v>
          </cell>
          <cell r="F660" t="str">
            <v>un</v>
          </cell>
        </row>
        <row r="661">
          <cell r="B661" t="str">
            <v>7.1.20</v>
          </cell>
          <cell r="D661" t="str">
            <v>27.04.04</v>
          </cell>
          <cell r="E661" t="str">
            <v>Furo no concreto D=3/4" profund. de 05cm</v>
          </cell>
          <cell r="F661" t="str">
            <v>un</v>
          </cell>
        </row>
        <row r="662">
          <cell r="B662" t="str">
            <v>7.1.21</v>
          </cell>
          <cell r="D662" t="str">
            <v>27.04.05</v>
          </cell>
          <cell r="E662" t="str">
            <v>Furo no concreto D=3/4" profund. de 15cm</v>
          </cell>
          <cell r="F662" t="str">
            <v>un</v>
          </cell>
        </row>
        <row r="663">
          <cell r="B663" t="str">
            <v>7.1.22</v>
          </cell>
          <cell r="D663" t="str">
            <v>27.04.06</v>
          </cell>
          <cell r="E663" t="str">
            <v>Furo no concreto D=3/4" profund. de 30cm</v>
          </cell>
          <cell r="F663" t="str">
            <v>un</v>
          </cell>
        </row>
        <row r="664">
          <cell r="B664" t="str">
            <v>7.1.23</v>
          </cell>
          <cell r="D664" t="str">
            <v>27.04.07</v>
          </cell>
          <cell r="E664" t="str">
            <v>Furo no concreto D=1/2" profund. de 05cm</v>
          </cell>
          <cell r="F664" t="str">
            <v>un</v>
          </cell>
        </row>
        <row r="665">
          <cell r="B665" t="str">
            <v>7.1.24</v>
          </cell>
          <cell r="D665" t="str">
            <v>27.04.08</v>
          </cell>
          <cell r="E665" t="str">
            <v>Furo no concreto D=1/2" profund. de 15cm</v>
          </cell>
          <cell r="F665" t="str">
            <v>un</v>
          </cell>
        </row>
        <row r="666">
          <cell r="B666" t="str">
            <v>7.1.25</v>
          </cell>
          <cell r="D666" t="str">
            <v>27.04.09</v>
          </cell>
          <cell r="E666" t="str">
            <v>Furo no concreto D=1/2" profund. de 30cm</v>
          </cell>
          <cell r="F666" t="str">
            <v>un</v>
          </cell>
        </row>
        <row r="667">
          <cell r="B667" t="str">
            <v>7.1.26</v>
          </cell>
          <cell r="D667" t="str">
            <v>27.04.10</v>
          </cell>
          <cell r="E667" t="str">
            <v>Furo no concreto D=3/8" profund. de 05cm</v>
          </cell>
          <cell r="F667" t="str">
            <v>un</v>
          </cell>
        </row>
        <row r="668">
          <cell r="B668" t="str">
            <v>7.1.27</v>
          </cell>
          <cell r="D668" t="str">
            <v>27.04.11</v>
          </cell>
          <cell r="E668" t="str">
            <v>Furo no concreto D=3/8" profund. de 15cm</v>
          </cell>
          <cell r="F668" t="str">
            <v>un</v>
          </cell>
        </row>
        <row r="669">
          <cell r="B669" t="str">
            <v>7.1.28</v>
          </cell>
          <cell r="D669" t="str">
            <v>27.04.12</v>
          </cell>
          <cell r="E669" t="str">
            <v>Furo no concreto D=3/8" profund. de 30cm</v>
          </cell>
          <cell r="F669" t="str">
            <v>un</v>
          </cell>
        </row>
        <row r="670">
          <cell r="B670" t="str">
            <v>7.1.29</v>
          </cell>
          <cell r="D670" t="str">
            <v>27.05.01</v>
          </cell>
          <cell r="E670" t="str">
            <v>Forma plana para conc. armado comum</v>
          </cell>
          <cell r="F670" t="str">
            <v>m²</v>
          </cell>
        </row>
        <row r="671">
          <cell r="B671" t="str">
            <v>7.1.30</v>
          </cell>
          <cell r="D671" t="str">
            <v>27.05.02</v>
          </cell>
          <cell r="E671" t="str">
            <v>Forma plana p/conc.protend. ou aparente</v>
          </cell>
          <cell r="F671" t="str">
            <v>m²</v>
          </cell>
        </row>
        <row r="672">
          <cell r="B672" t="str">
            <v>7.1.31</v>
          </cell>
          <cell r="D672" t="str">
            <v>27.05.03</v>
          </cell>
          <cell r="E672" t="str">
            <v>Formas metálica para concreto</v>
          </cell>
          <cell r="F672" t="str">
            <v>m²</v>
          </cell>
        </row>
        <row r="673">
          <cell r="B673" t="str">
            <v>7.1.32</v>
          </cell>
          <cell r="D673" t="str">
            <v>27.06.01</v>
          </cell>
          <cell r="E673" t="str">
            <v>Aço CA-25</v>
          </cell>
          <cell r="F673" t="str">
            <v>kg</v>
          </cell>
        </row>
        <row r="674">
          <cell r="B674" t="str">
            <v>7.1.33</v>
          </cell>
          <cell r="D674" t="str">
            <v xml:space="preserve">27.06.02 </v>
          </cell>
          <cell r="E674" t="str">
            <v>Aço CA-50</v>
          </cell>
          <cell r="F674" t="str">
            <v>kg</v>
          </cell>
        </row>
        <row r="675">
          <cell r="B675" t="str">
            <v>7.1.34</v>
          </cell>
          <cell r="D675" t="str">
            <v>27.06.03</v>
          </cell>
          <cell r="E675" t="str">
            <v>Aço CA-60</v>
          </cell>
          <cell r="F675" t="str">
            <v>kg</v>
          </cell>
        </row>
        <row r="676">
          <cell r="B676" t="str">
            <v>7.1.35</v>
          </cell>
          <cell r="D676" t="str">
            <v>27.06.04</v>
          </cell>
          <cell r="E676" t="str">
            <v>Aço para concreto protendido</v>
          </cell>
          <cell r="F676" t="str">
            <v>kg</v>
          </cell>
        </row>
        <row r="677">
          <cell r="B677" t="str">
            <v>7.1.36</v>
          </cell>
          <cell r="D677" t="str">
            <v>27.06.05</v>
          </cell>
          <cell r="E677" t="str">
            <v>Tela metálica</v>
          </cell>
          <cell r="F677" t="str">
            <v>kg</v>
          </cell>
        </row>
        <row r="678">
          <cell r="B678" t="str">
            <v>7.1.37</v>
          </cell>
          <cell r="D678" t="str">
            <v>27.06.06</v>
          </cell>
          <cell r="E678" t="str">
            <v>Substituição de aço da armadura</v>
          </cell>
          <cell r="F678" t="str">
            <v>kg</v>
          </cell>
        </row>
        <row r="679">
          <cell r="B679" t="str">
            <v>7.1.38</v>
          </cell>
          <cell r="D679" t="str">
            <v>27.06.07</v>
          </cell>
          <cell r="E679" t="str">
            <v>Retirada da armadura corroída</v>
          </cell>
          <cell r="F679" t="str">
            <v>kg</v>
          </cell>
        </row>
        <row r="680">
          <cell r="B680" t="str">
            <v>7.1.39</v>
          </cell>
          <cell r="D680" t="str">
            <v>27.06.08</v>
          </cell>
          <cell r="E680" t="str">
            <v>Aço para concreto protendido ST 85/105</v>
          </cell>
          <cell r="F680" t="str">
            <v>kg</v>
          </cell>
        </row>
        <row r="681">
          <cell r="B681" t="str">
            <v>7.1.40</v>
          </cell>
          <cell r="D681" t="str">
            <v>27.06.09</v>
          </cell>
          <cell r="E681" t="str">
            <v>Emenda barras de aço com luva prensada d=12mm</v>
          </cell>
          <cell r="F681" t="str">
            <v>un</v>
          </cell>
        </row>
        <row r="682">
          <cell r="B682" t="str">
            <v>7.1.41</v>
          </cell>
          <cell r="D682" t="str">
            <v>27.06.10</v>
          </cell>
          <cell r="E682" t="str">
            <v>Emenda barras de aço com luva prensada d=16mm</v>
          </cell>
          <cell r="F682" t="str">
            <v>un</v>
          </cell>
        </row>
        <row r="683">
          <cell r="B683" t="str">
            <v>7.1.42</v>
          </cell>
          <cell r="D683" t="str">
            <v>27.06.11</v>
          </cell>
          <cell r="E683" t="str">
            <v>Emenda barras de aço com luva prensada d=20mm</v>
          </cell>
          <cell r="F683" t="str">
            <v>un</v>
          </cell>
        </row>
        <row r="684">
          <cell r="B684" t="str">
            <v>7.1.43</v>
          </cell>
          <cell r="D684" t="str">
            <v>27.06.12</v>
          </cell>
          <cell r="E684" t="str">
            <v>Emenda barras de aço com luva prensada d=25mm</v>
          </cell>
          <cell r="F684" t="str">
            <v>un</v>
          </cell>
        </row>
        <row r="685">
          <cell r="B685" t="str">
            <v>7.1.44</v>
          </cell>
          <cell r="D685" t="str">
            <v>27.06.13</v>
          </cell>
          <cell r="E685" t="str">
            <v>Emenda barras de aço com rosca d=12mm</v>
          </cell>
          <cell r="F685" t="str">
            <v>un</v>
          </cell>
        </row>
        <row r="686">
          <cell r="B686" t="str">
            <v>7.1.45</v>
          </cell>
          <cell r="D686" t="str">
            <v>27.06.14</v>
          </cell>
          <cell r="E686" t="str">
            <v>Emenda barras de aço com rosca d=16mm</v>
          </cell>
          <cell r="F686" t="str">
            <v>un</v>
          </cell>
        </row>
        <row r="687">
          <cell r="B687" t="str">
            <v>7.1.46</v>
          </cell>
          <cell r="D687" t="str">
            <v>27.06.15</v>
          </cell>
          <cell r="E687" t="str">
            <v>Emenda barras de aço com rosca d=20mm</v>
          </cell>
          <cell r="F687" t="str">
            <v>un</v>
          </cell>
        </row>
        <row r="688">
          <cell r="B688" t="str">
            <v>7.1.47</v>
          </cell>
          <cell r="D688" t="str">
            <v>27.06.16</v>
          </cell>
          <cell r="E688" t="str">
            <v>Emenda barras de aço com rosca d=25mm</v>
          </cell>
          <cell r="F688" t="str">
            <v>un</v>
          </cell>
        </row>
        <row r="689">
          <cell r="B689" t="str">
            <v>7.1.48</v>
          </cell>
          <cell r="D689" t="str">
            <v>27.06.17</v>
          </cell>
          <cell r="E689" t="str">
            <v xml:space="preserve">Chumbamento barras c/ resina epox. Injecão </v>
          </cell>
          <cell r="F689" t="str">
            <v>kg</v>
          </cell>
        </row>
        <row r="690">
          <cell r="B690" t="str">
            <v>7.1.49</v>
          </cell>
          <cell r="D690" t="str">
            <v>27.07.03</v>
          </cell>
          <cell r="E690" t="str">
            <v>Apar. anc. p/ cabos de protensão ativo de 4 f -1/2"</v>
          </cell>
          <cell r="F690" t="str">
            <v>un</v>
          </cell>
        </row>
        <row r="691">
          <cell r="B691" t="str">
            <v>7.1.50</v>
          </cell>
          <cell r="D691" t="str">
            <v>27.07.04</v>
          </cell>
          <cell r="E691" t="str">
            <v>Apar. anc. p/ cabos de protensão ativo de 6 f -1/2"</v>
          </cell>
          <cell r="F691" t="str">
            <v>un</v>
          </cell>
        </row>
        <row r="692">
          <cell r="B692" t="str">
            <v>7.1.51</v>
          </cell>
          <cell r="D692" t="str">
            <v>27.07.05</v>
          </cell>
          <cell r="E692" t="str">
            <v>Apar. anc. p/ cabos de protensão ativo de 12 f -1/2"</v>
          </cell>
          <cell r="F692" t="str">
            <v>un</v>
          </cell>
        </row>
        <row r="693">
          <cell r="B693" t="str">
            <v>7.1.52</v>
          </cell>
          <cell r="D693" t="str">
            <v xml:space="preserve">27.07.06 </v>
          </cell>
          <cell r="E693" t="str">
            <v>Apar. anc. p/ cabos de protensão ativo de 19 f -1/2"</v>
          </cell>
          <cell r="F693" t="str">
            <v>un</v>
          </cell>
        </row>
        <row r="694">
          <cell r="B694" t="str">
            <v>7.1.53</v>
          </cell>
          <cell r="D694" t="str">
            <v>27.07.09</v>
          </cell>
          <cell r="E694" t="str">
            <v xml:space="preserve">Apar. anc. p/ cabos de protensão pas. de 4 f -1/2" </v>
          </cell>
          <cell r="F694" t="str">
            <v>un</v>
          </cell>
        </row>
        <row r="695">
          <cell r="B695" t="str">
            <v>7.1.54</v>
          </cell>
          <cell r="D695" t="str">
            <v>27.07.10</v>
          </cell>
          <cell r="E695" t="str">
            <v>Apar. anc. p/ cabos de protensão pas. de 6 f -1/2"</v>
          </cell>
          <cell r="F695" t="str">
            <v>un</v>
          </cell>
        </row>
        <row r="696">
          <cell r="B696" t="str">
            <v>7.1.55</v>
          </cell>
          <cell r="D696" t="str">
            <v xml:space="preserve">27.07.12 </v>
          </cell>
          <cell r="E696" t="str">
            <v xml:space="preserve">Apar. anc. p/ cabos de protensão pas. de 19 f -1/2" </v>
          </cell>
          <cell r="F696" t="str">
            <v>un</v>
          </cell>
        </row>
        <row r="697">
          <cell r="B697" t="str">
            <v>7.1.56</v>
          </cell>
          <cell r="D697" t="str">
            <v>27.08.01</v>
          </cell>
          <cell r="E697" t="str">
            <v>Substituição aparelho apoio neoprene fretado</v>
          </cell>
          <cell r="F697" t="str">
            <v>dm³</v>
          </cell>
        </row>
        <row r="698">
          <cell r="B698" t="str">
            <v>7.1.57</v>
          </cell>
          <cell r="D698" t="str">
            <v>27.08.02</v>
          </cell>
          <cell r="E698" t="str">
            <v>Substituição aparelho apoio neoprene c/teflon</v>
          </cell>
          <cell r="F698" t="str">
            <v>dm³</v>
          </cell>
        </row>
        <row r="699">
          <cell r="B699" t="str">
            <v>7.1.58</v>
          </cell>
          <cell r="D699" t="str">
            <v>27.09.01</v>
          </cell>
          <cell r="E699" t="str">
            <v>Concreto Fck 10 MPa</v>
          </cell>
          <cell r="F699" t="str">
            <v>m³</v>
          </cell>
        </row>
        <row r="700">
          <cell r="B700" t="str">
            <v>7.1.59</v>
          </cell>
          <cell r="D700" t="str">
            <v>27.09.02</v>
          </cell>
          <cell r="E700" t="str">
            <v>Concreto Fck 15 MPa</v>
          </cell>
          <cell r="F700" t="str">
            <v>m³</v>
          </cell>
        </row>
        <row r="701">
          <cell r="B701" t="str">
            <v>7.1.60</v>
          </cell>
          <cell r="D701" t="str">
            <v xml:space="preserve">27.09.03 </v>
          </cell>
          <cell r="E701" t="str">
            <v>Concreto Fck 18 MPa</v>
          </cell>
          <cell r="F701" t="str">
            <v>m³</v>
          </cell>
        </row>
        <row r="702">
          <cell r="B702" t="str">
            <v>7.1.61</v>
          </cell>
          <cell r="D702" t="str">
            <v>27.09.04</v>
          </cell>
          <cell r="E702" t="str">
            <v>Concreto Fck 20 MPa</v>
          </cell>
          <cell r="F702" t="str">
            <v>m³</v>
          </cell>
        </row>
        <row r="703">
          <cell r="B703" t="str">
            <v>7.1.62</v>
          </cell>
          <cell r="D703" t="str">
            <v>27.09.05</v>
          </cell>
          <cell r="E703" t="str">
            <v>Concreto Fck 25 MPa</v>
          </cell>
          <cell r="F703" t="str">
            <v>m³</v>
          </cell>
        </row>
        <row r="704">
          <cell r="B704" t="str">
            <v>7.1.63</v>
          </cell>
          <cell r="D704" t="str">
            <v>27.09.07</v>
          </cell>
          <cell r="E704" t="str">
            <v>Concreto Fck 30 MPa</v>
          </cell>
          <cell r="F704" t="str">
            <v>m³</v>
          </cell>
        </row>
        <row r="705">
          <cell r="B705" t="str">
            <v>7.1.64</v>
          </cell>
          <cell r="D705" t="str">
            <v>27.09.08</v>
          </cell>
          <cell r="E705" t="str">
            <v>Concreto Ciclópico</v>
          </cell>
          <cell r="F705" t="str">
            <v>m³</v>
          </cell>
        </row>
        <row r="706">
          <cell r="B706" t="str">
            <v>7.1.65</v>
          </cell>
          <cell r="D706" t="str">
            <v xml:space="preserve">27.09.09 </v>
          </cell>
          <cell r="E706" t="str">
            <v>Concreto Projetado, medido na seção</v>
          </cell>
          <cell r="F706" t="str">
            <v>m³</v>
          </cell>
        </row>
        <row r="707">
          <cell r="B707" t="str">
            <v>7.1.66</v>
          </cell>
          <cell r="D707" t="str">
            <v>27.09.10</v>
          </cell>
          <cell r="E707" t="str">
            <v xml:space="preserve">Bombeamento p/ conc. qualquer resist. </v>
          </cell>
          <cell r="F707" t="str">
            <v>m³</v>
          </cell>
        </row>
        <row r="708">
          <cell r="B708" t="str">
            <v>7.1.67</v>
          </cell>
          <cell r="D708" t="str">
            <v>27.09.11</v>
          </cell>
          <cell r="E708" t="str">
            <v>Concreto grout alta resistência</v>
          </cell>
          <cell r="F708" t="str">
            <v>m³</v>
          </cell>
        </row>
        <row r="709">
          <cell r="B709" t="str">
            <v>7.1.68</v>
          </cell>
          <cell r="D709" t="str">
            <v>27.09.12</v>
          </cell>
          <cell r="E709" t="str">
            <v>Enchimento com concreto celular</v>
          </cell>
          <cell r="F709" t="str">
            <v>m³</v>
          </cell>
        </row>
        <row r="710">
          <cell r="B710" t="str">
            <v>7.1.69</v>
          </cell>
          <cell r="D710" t="str">
            <v>27.09.13</v>
          </cell>
          <cell r="E710" t="str">
            <v>Concreto Fck 12 Mpa</v>
          </cell>
          <cell r="F710" t="str">
            <v>m³</v>
          </cell>
        </row>
        <row r="711">
          <cell r="B711" t="str">
            <v>7.1.70</v>
          </cell>
          <cell r="D711" t="str">
            <v>27.09.14</v>
          </cell>
          <cell r="E711" t="str">
            <v>Concreto Fck 16 Mpa</v>
          </cell>
          <cell r="F711" t="str">
            <v>m³</v>
          </cell>
        </row>
        <row r="712">
          <cell r="B712" t="str">
            <v>7.1.71</v>
          </cell>
          <cell r="D712" t="str">
            <v>27.09.15</v>
          </cell>
          <cell r="E712" t="str">
            <v>Concreto Fck 35 Mpa</v>
          </cell>
          <cell r="F712" t="str">
            <v>m³</v>
          </cell>
        </row>
        <row r="713">
          <cell r="B713" t="str">
            <v>7.1.72</v>
          </cell>
          <cell r="D713" t="str">
            <v>27.09.16</v>
          </cell>
          <cell r="E713" t="str">
            <v>Concreto Fck 40 Mpa</v>
          </cell>
          <cell r="F713" t="str">
            <v>m³</v>
          </cell>
        </row>
        <row r="714">
          <cell r="B714" t="str">
            <v>7.1.73</v>
          </cell>
          <cell r="D714" t="str">
            <v>27.10.01</v>
          </cell>
          <cell r="E714" t="str">
            <v>Junta/retração c/lábio polim. ab.15 até 40mm-subst.</v>
          </cell>
          <cell r="F714" t="str">
            <v>m</v>
          </cell>
        </row>
        <row r="715">
          <cell r="B715" t="str">
            <v>7.1.74</v>
          </cell>
          <cell r="D715" t="str">
            <v>27.10.02</v>
          </cell>
          <cell r="E715" t="str">
            <v>Junta/retração c/lábio polim. ab.40 até 50mm-subst.</v>
          </cell>
          <cell r="F715" t="str">
            <v>m</v>
          </cell>
        </row>
        <row r="716">
          <cell r="B716" t="str">
            <v>7.1.75</v>
          </cell>
          <cell r="D716" t="str">
            <v>27.10.03</v>
          </cell>
          <cell r="E716" t="str">
            <v>Junta/retração c/lábio polim. ab. 50 até 70mm-subst.</v>
          </cell>
          <cell r="F716" t="str">
            <v>m</v>
          </cell>
        </row>
        <row r="717">
          <cell r="B717" t="str">
            <v>7.1.76</v>
          </cell>
          <cell r="D717" t="str">
            <v>27.10.04</v>
          </cell>
          <cell r="E717" t="str">
            <v>Substituição de junta metálica</v>
          </cell>
          <cell r="F717" t="str">
            <v>m</v>
          </cell>
        </row>
        <row r="718">
          <cell r="B718" t="str">
            <v>7.1.77</v>
          </cell>
          <cell r="D718" t="str">
            <v>27.11.01</v>
          </cell>
          <cell r="E718" t="str">
            <v>Preparação e aplicação de argamassa</v>
          </cell>
          <cell r="F718" t="str">
            <v>m³</v>
          </cell>
        </row>
        <row r="719">
          <cell r="B719" t="str">
            <v>7.1.78</v>
          </cell>
          <cell r="D719" t="str">
            <v>27.11.02</v>
          </cell>
          <cell r="E719" t="str">
            <v>Ades.epoxi p/ trincas e fis.extrut.(incl. furo e mang.)</v>
          </cell>
          <cell r="F719" t="str">
            <v>kg</v>
          </cell>
        </row>
        <row r="720">
          <cell r="B720" t="str">
            <v>7.1.79</v>
          </cell>
          <cell r="D720" t="str">
            <v>27.11.03</v>
          </cell>
          <cell r="E720" t="str">
            <v>Injeção de calda de cimento</v>
          </cell>
          <cell r="F720" t="str">
            <v>kg</v>
          </cell>
        </row>
        <row r="721">
          <cell r="B721" t="str">
            <v>7.1.80</v>
          </cell>
          <cell r="D721" t="str">
            <v>27.11.05</v>
          </cell>
          <cell r="E721" t="str">
            <v>Injeção de calda de cimento em bainhas</v>
          </cell>
          <cell r="F721" t="str">
            <v>kg</v>
          </cell>
        </row>
        <row r="722">
          <cell r="B722" t="str">
            <v>7.1.81</v>
          </cell>
          <cell r="D722" t="str">
            <v>27.11.09</v>
          </cell>
          <cell r="E722" t="str">
            <v>Argamassa de cimento e areia traço 1:6</v>
          </cell>
          <cell r="F722" t="str">
            <v>m³</v>
          </cell>
        </row>
        <row r="723">
          <cell r="B723" t="str">
            <v>7.1.82</v>
          </cell>
          <cell r="D723" t="str">
            <v>27.11.10</v>
          </cell>
          <cell r="E723" t="str">
            <v>Argamassa cimento e areia traço 1:3 esp 2cm</v>
          </cell>
          <cell r="F723" t="str">
            <v>m²</v>
          </cell>
        </row>
        <row r="724">
          <cell r="B724" t="str">
            <v>7.1.83</v>
          </cell>
          <cell r="D724" t="str">
            <v>27.12.01</v>
          </cell>
          <cell r="E724" t="str">
            <v>Tubo de pvc perfurado ou não D=0,050m</v>
          </cell>
          <cell r="F724" t="str">
            <v>m</v>
          </cell>
        </row>
        <row r="725">
          <cell r="B725" t="str">
            <v>7.1.84</v>
          </cell>
          <cell r="D725" t="str">
            <v>27.12.03</v>
          </cell>
          <cell r="E725" t="str">
            <v>Tubo de pvc perfurado ou não D=0,10m</v>
          </cell>
          <cell r="F725" t="str">
            <v>m</v>
          </cell>
        </row>
        <row r="726">
          <cell r="B726" t="str">
            <v>7.1.85</v>
          </cell>
          <cell r="D726" t="str">
            <v>27.12.04</v>
          </cell>
          <cell r="E726" t="str">
            <v xml:space="preserve">Tubo de pvc perfurado ou não D=0,15m </v>
          </cell>
          <cell r="F726" t="str">
            <v>m</v>
          </cell>
        </row>
        <row r="727">
          <cell r="B727" t="str">
            <v>7.1.86</v>
          </cell>
          <cell r="D727" t="str">
            <v>27.13.02</v>
          </cell>
          <cell r="E727" t="str">
            <v>Aditivo super plastificante</v>
          </cell>
          <cell r="F727" t="str">
            <v>kg</v>
          </cell>
        </row>
        <row r="728">
          <cell r="B728" t="str">
            <v>7.1.87</v>
          </cell>
          <cell r="D728" t="str">
            <v>27.13.03</v>
          </cell>
          <cell r="E728" t="str">
            <v>Aditivo super fluidificante</v>
          </cell>
          <cell r="F728" t="str">
            <v>kg</v>
          </cell>
        </row>
        <row r="729">
          <cell r="B729" t="str">
            <v>7.1.88</v>
          </cell>
          <cell r="D729" t="str">
            <v>27.13.04</v>
          </cell>
          <cell r="E729" t="str">
            <v xml:space="preserve">Aditivo acelerador de pega </v>
          </cell>
          <cell r="F729" t="str">
            <v>kg</v>
          </cell>
        </row>
        <row r="730">
          <cell r="B730" t="str">
            <v>7.1.89</v>
          </cell>
          <cell r="D730" t="str">
            <v>27.13.05</v>
          </cell>
          <cell r="E730" t="str">
            <v>Aditivo retardador de pega</v>
          </cell>
          <cell r="F730" t="str">
            <v>kg</v>
          </cell>
        </row>
        <row r="731">
          <cell r="B731" t="str">
            <v>7.1.90</v>
          </cell>
          <cell r="D731" t="str">
            <v>27.14.03</v>
          </cell>
          <cell r="E731" t="str">
            <v>Pintura a base de epoxi - 2 demãos</v>
          </cell>
          <cell r="F731" t="str">
            <v>m²</v>
          </cell>
        </row>
        <row r="733">
          <cell r="B733" t="str">
            <v>Cód. Colinas</v>
          </cell>
          <cell r="D733" t="str">
            <v>Código</v>
          </cell>
          <cell r="E733" t="str">
            <v>Serviços</v>
          </cell>
          <cell r="F733" t="str">
            <v>Unid.</v>
          </cell>
        </row>
        <row r="736">
          <cell r="D736" t="str">
            <v>FASE 28 - SINALIZAÇÃO E ELEMENTOS DE SEGURANÇA</v>
          </cell>
        </row>
        <row r="737">
          <cell r="B737" t="str">
            <v>8.1.1</v>
          </cell>
          <cell r="D737" t="str">
            <v>28.01.02</v>
          </cell>
          <cell r="E737" t="str">
            <v>Placa de aço + GT</v>
          </cell>
          <cell r="F737" t="str">
            <v>m²</v>
          </cell>
        </row>
        <row r="738">
          <cell r="B738" t="str">
            <v>8.1.2</v>
          </cell>
          <cell r="D738" t="str">
            <v>28.01.04</v>
          </cell>
          <cell r="E738" t="str">
            <v>Placa de aço GT+ GT</v>
          </cell>
          <cell r="F738" t="str">
            <v>m²</v>
          </cell>
        </row>
        <row r="739">
          <cell r="B739" t="str">
            <v>8.1.3</v>
          </cell>
          <cell r="D739" t="str">
            <v>28.01.05</v>
          </cell>
          <cell r="E739" t="str">
            <v>Placa de aço GT+ AI</v>
          </cell>
          <cell r="F739" t="str">
            <v>m²</v>
          </cell>
        </row>
        <row r="740">
          <cell r="B740" t="str">
            <v>8.1.4</v>
          </cell>
          <cell r="D740" t="str">
            <v>28.01.07</v>
          </cell>
          <cell r="E740" t="str">
            <v>Placa alumínio mod. GT+GT</v>
          </cell>
          <cell r="F740" t="str">
            <v>m²</v>
          </cell>
        </row>
        <row r="741">
          <cell r="B741" t="str">
            <v>8.1.5</v>
          </cell>
          <cell r="D741" t="str">
            <v>28.01.08</v>
          </cell>
          <cell r="E741" t="str">
            <v xml:space="preserve">Placa al. mod. GT+AI </v>
          </cell>
          <cell r="F741" t="str">
            <v>m²</v>
          </cell>
        </row>
        <row r="742">
          <cell r="B742" t="str">
            <v>8.1.6</v>
          </cell>
          <cell r="D742" t="str">
            <v>28.01.10</v>
          </cell>
          <cell r="E742" t="str">
            <v xml:space="preserve">Placa al.mod.Ed./Ob.GT+Vinil </v>
          </cell>
          <cell r="F742" t="str">
            <v>m²</v>
          </cell>
        </row>
        <row r="743">
          <cell r="B743" t="str">
            <v>8.1.7</v>
          </cell>
          <cell r="D743" t="str">
            <v>28.01.17</v>
          </cell>
          <cell r="E743" t="str">
            <v xml:space="preserve">Placa em al. mod. p/Port/Semi-Port - GT+GT </v>
          </cell>
          <cell r="F743" t="str">
            <v>m²</v>
          </cell>
        </row>
        <row r="744">
          <cell r="B744" t="str">
            <v>8.1.8</v>
          </cell>
          <cell r="D744" t="str">
            <v>28.01.18</v>
          </cell>
          <cell r="E744" t="str">
            <v>Placa al. mod. p/Port./Semi GT+AI</v>
          </cell>
          <cell r="F744" t="str">
            <v>m²</v>
          </cell>
        </row>
        <row r="745">
          <cell r="B745" t="str">
            <v>8.1.9</v>
          </cell>
          <cell r="D745" t="str">
            <v>28.03.01</v>
          </cell>
          <cell r="E745" t="str">
            <v>Sinaliz.hor. res.alquid. + bor.clor.</v>
          </cell>
          <cell r="F745" t="str">
            <v>m²</v>
          </cell>
        </row>
        <row r="746">
          <cell r="B746" t="str">
            <v>8.1.10</v>
          </cell>
          <cell r="D746" t="str">
            <v>28.03.02</v>
          </cell>
          <cell r="E746" t="str">
            <v xml:space="preserve">Sinaliz.hor. c/resina vinilica ou acrilica </v>
          </cell>
          <cell r="F746" t="str">
            <v>m²</v>
          </cell>
        </row>
        <row r="747">
          <cell r="B747" t="str">
            <v>8.1.11</v>
          </cell>
          <cell r="D747" t="str">
            <v>28.03.03</v>
          </cell>
          <cell r="E747" t="str">
            <v xml:space="preserve">Sinaliz.hor. com termoplast. Hot-spray </v>
          </cell>
          <cell r="F747" t="str">
            <v>m²</v>
          </cell>
        </row>
        <row r="748">
          <cell r="B748" t="str">
            <v>8.1.12</v>
          </cell>
          <cell r="D748" t="str">
            <v>28.03.04</v>
          </cell>
          <cell r="E748" t="str">
            <v xml:space="preserve">Sinaliz.hor. c/termoplast.spray- c/visib </v>
          </cell>
          <cell r="F748" t="str">
            <v>m²</v>
          </cell>
        </row>
        <row r="749">
          <cell r="B749" t="str">
            <v>8.1.13</v>
          </cell>
          <cell r="D749" t="str">
            <v>28.03.05</v>
          </cell>
          <cell r="E749" t="str">
            <v>Sinaliz. hor. c/termoplast estrudado</v>
          </cell>
          <cell r="F749" t="str">
            <v>m²</v>
          </cell>
        </row>
        <row r="750">
          <cell r="B750" t="str">
            <v>8.1.14</v>
          </cell>
          <cell r="D750" t="str">
            <v>28.03.06</v>
          </cell>
          <cell r="E750" t="str">
            <v>Sinaliz. hor tinta para pouco trafego</v>
          </cell>
          <cell r="F750" t="str">
            <v>m²</v>
          </cell>
        </row>
        <row r="751">
          <cell r="B751" t="str">
            <v>8.1.15</v>
          </cell>
          <cell r="D751" t="str">
            <v>28.03.07</v>
          </cell>
          <cell r="E751" t="str">
            <v>Sinaliz. horiz. acril.base de água</v>
          </cell>
          <cell r="F751" t="str">
            <v>m²</v>
          </cell>
        </row>
        <row r="752">
          <cell r="B752" t="str">
            <v>8.1.16</v>
          </cell>
          <cell r="D752" t="str">
            <v>28.03.08</v>
          </cell>
          <cell r="E752" t="str">
            <v>Sinaliz. horiz. acril. base água c/visibead</v>
          </cell>
          <cell r="F752" t="str">
            <v>m²</v>
          </cell>
        </row>
        <row r="753">
          <cell r="B753" t="str">
            <v>8.1.17</v>
          </cell>
          <cell r="D753" t="str">
            <v>28.03.09</v>
          </cell>
          <cell r="E753" t="str">
            <v xml:space="preserve">Tacha c/elem refl. vidro esp.lap. monod. </v>
          </cell>
          <cell r="F753" t="str">
            <v>un</v>
          </cell>
        </row>
        <row r="754">
          <cell r="B754" t="str">
            <v>8.1.18</v>
          </cell>
          <cell r="D754" t="str">
            <v>28.03.09.01</v>
          </cell>
          <cell r="E754" t="str">
            <v>Tacha c/elem refl. vidro esp.lap.bidir.</v>
          </cell>
          <cell r="F754" t="str">
            <v>un</v>
          </cell>
        </row>
        <row r="755">
          <cell r="B755" t="str">
            <v>8.1.19</v>
          </cell>
          <cell r="D755" t="str">
            <v>28.03.10</v>
          </cell>
          <cell r="E755" t="str">
            <v xml:space="preserve">Tachão mini refl. vidro esp.lap.monod. </v>
          </cell>
          <cell r="F755" t="str">
            <v>un</v>
          </cell>
        </row>
        <row r="756">
          <cell r="B756" t="str">
            <v>8.1.20</v>
          </cell>
          <cell r="D756" t="str">
            <v>28.03.10.01</v>
          </cell>
          <cell r="E756" t="str">
            <v>Tachão mini refl. vidro esp.lap.bid</v>
          </cell>
          <cell r="F756" t="str">
            <v>un</v>
          </cell>
        </row>
        <row r="757">
          <cell r="B757" t="str">
            <v>8.1.21</v>
          </cell>
          <cell r="D757" t="str">
            <v>28.03.11</v>
          </cell>
          <cell r="E757" t="str">
            <v xml:space="preserve">Tachão c/elem refl vidro esp.lap.monod. </v>
          </cell>
          <cell r="F757" t="str">
            <v>un</v>
          </cell>
        </row>
        <row r="758">
          <cell r="B758" t="str">
            <v>8.1.22</v>
          </cell>
          <cell r="D758" t="str">
            <v>28.03.12</v>
          </cell>
          <cell r="E758" t="str">
            <v xml:space="preserve">Tachão c/elem refl. vidro esp.lap bidirec. </v>
          </cell>
          <cell r="F758" t="str">
            <v>un</v>
          </cell>
        </row>
        <row r="759">
          <cell r="B759" t="str">
            <v>8.1.23</v>
          </cell>
          <cell r="D759" t="str">
            <v>28.03.13</v>
          </cell>
          <cell r="E759" t="str">
            <v>Tacha c/elem refl de plastico monod.</v>
          </cell>
          <cell r="F759" t="str">
            <v>un</v>
          </cell>
        </row>
        <row r="760">
          <cell r="B760" t="str">
            <v>8.1.24</v>
          </cell>
          <cell r="D760" t="str">
            <v>28.03.14</v>
          </cell>
          <cell r="E760" t="str">
            <v>Tacha c/elem refl de plastico bidirec.</v>
          </cell>
          <cell r="F760" t="str">
            <v>un</v>
          </cell>
        </row>
        <row r="761">
          <cell r="B761" t="str">
            <v>8.1.25</v>
          </cell>
          <cell r="D761" t="str">
            <v>28.03.15</v>
          </cell>
          <cell r="E761" t="str">
            <v xml:space="preserve">Tacha c/elem refl prism.monodirec. </v>
          </cell>
          <cell r="F761" t="str">
            <v>un</v>
          </cell>
        </row>
        <row r="762">
          <cell r="B762" t="str">
            <v>8.1.26</v>
          </cell>
          <cell r="D762" t="str">
            <v>28.03.16</v>
          </cell>
          <cell r="E762" t="str">
            <v xml:space="preserve">Tacha c/elem refl prism. bidirec. </v>
          </cell>
          <cell r="F762" t="str">
            <v>un</v>
          </cell>
        </row>
        <row r="763">
          <cell r="B763" t="str">
            <v>8.1.27</v>
          </cell>
          <cell r="D763" t="str">
            <v>28.04.01</v>
          </cell>
          <cell r="E763" t="str">
            <v>Balizador de solo</v>
          </cell>
          <cell r="F763" t="str">
            <v>un</v>
          </cell>
        </row>
        <row r="764">
          <cell r="B764" t="str">
            <v>8.1.28</v>
          </cell>
          <cell r="D764" t="str">
            <v>28.04.05</v>
          </cell>
          <cell r="E764" t="str">
            <v xml:space="preserve">Barreira plast. bicolor 1000x 500x500mm </v>
          </cell>
          <cell r="F764" t="str">
            <v>un</v>
          </cell>
        </row>
        <row r="765">
          <cell r="B765" t="str">
            <v>8.1.29</v>
          </cell>
          <cell r="D765" t="str">
            <v>28.04.06</v>
          </cell>
          <cell r="E765" t="str">
            <v>Cilindro Canalizador de trafego</v>
          </cell>
          <cell r="F765" t="str">
            <v>un</v>
          </cell>
        </row>
        <row r="766">
          <cell r="B766" t="str">
            <v>8.1.30</v>
          </cell>
          <cell r="D766" t="str">
            <v>28.04.07</v>
          </cell>
          <cell r="E766" t="str">
            <v>Balizador cilindrico GT</v>
          </cell>
          <cell r="F766" t="str">
            <v>un</v>
          </cell>
        </row>
        <row r="767">
          <cell r="B767" t="str">
            <v>8.1.31</v>
          </cell>
          <cell r="D767" t="str">
            <v>28.04.08</v>
          </cell>
          <cell r="E767" t="str">
            <v xml:space="preserve">Balizador cilindrico AI </v>
          </cell>
          <cell r="F767" t="str">
            <v>un</v>
          </cell>
        </row>
        <row r="768">
          <cell r="B768" t="str">
            <v>8.1.32</v>
          </cell>
          <cell r="D768" t="str">
            <v>28.04.09</v>
          </cell>
          <cell r="E768" t="str">
            <v>Baia proteção simples</v>
          </cell>
          <cell r="F768" t="str">
            <v>un</v>
          </cell>
        </row>
        <row r="769">
          <cell r="B769" t="str">
            <v>8.1.33</v>
          </cell>
          <cell r="D769" t="str">
            <v>28.04.10</v>
          </cell>
          <cell r="E769" t="str">
            <v>Baia proteção duplo</v>
          </cell>
          <cell r="F769" t="str">
            <v>un</v>
          </cell>
        </row>
        <row r="770">
          <cell r="B770" t="str">
            <v>8.1.34</v>
          </cell>
          <cell r="D770" t="str">
            <v>28.04.11</v>
          </cell>
          <cell r="E770" t="str">
            <v>Baia proteção master</v>
          </cell>
          <cell r="F770" t="str">
            <v>un</v>
          </cell>
        </row>
        <row r="771">
          <cell r="B771" t="str">
            <v>8.1.35</v>
          </cell>
          <cell r="D771" t="str">
            <v xml:space="preserve">28.04.12 </v>
          </cell>
          <cell r="E771" t="str">
            <v xml:space="preserve">Lamela ant.fixada em barr.N.Jersey h=0,60m </v>
          </cell>
          <cell r="F771" t="str">
            <v>m</v>
          </cell>
        </row>
        <row r="772">
          <cell r="B772" t="str">
            <v>8.1.36</v>
          </cell>
          <cell r="D772" t="str">
            <v>28.04.13</v>
          </cell>
          <cell r="E772" t="str">
            <v xml:space="preserve">Lamela ant.fixada em barr.N.Jersey h=0,80m </v>
          </cell>
          <cell r="F772" t="str">
            <v>m</v>
          </cell>
        </row>
        <row r="773">
          <cell r="B773" t="str">
            <v>8.1.37</v>
          </cell>
          <cell r="D773" t="str">
            <v>28.04.14</v>
          </cell>
          <cell r="E773" t="str">
            <v>Lamela ant.fixada em defensa h=0,80m</v>
          </cell>
          <cell r="F773" t="str">
            <v>m</v>
          </cell>
        </row>
        <row r="774">
          <cell r="B774" t="str">
            <v>8.1.38</v>
          </cell>
          <cell r="D774" t="str">
            <v>28.05.01</v>
          </cell>
          <cell r="E774" t="str">
            <v xml:space="preserve">Defensa -maleável simples </v>
          </cell>
          <cell r="F774" t="str">
            <v>m</v>
          </cell>
        </row>
        <row r="775">
          <cell r="B775" t="str">
            <v>8.1.39</v>
          </cell>
          <cell r="D775" t="str">
            <v>28.05.02</v>
          </cell>
          <cell r="E775" t="str">
            <v xml:space="preserve">Defensa -maleável duplo </v>
          </cell>
          <cell r="F775" t="str">
            <v>m</v>
          </cell>
        </row>
        <row r="776">
          <cell r="B776" t="str">
            <v>8.1.40</v>
          </cell>
          <cell r="D776" t="str">
            <v>28.05.03</v>
          </cell>
          <cell r="E776" t="str">
            <v>Defensa -maleável simples - implantação</v>
          </cell>
          <cell r="F776" t="str">
            <v>m</v>
          </cell>
        </row>
        <row r="777">
          <cell r="B777" t="str">
            <v>8.1.41</v>
          </cell>
          <cell r="D777" t="str">
            <v>28.05.04</v>
          </cell>
          <cell r="E777" t="str">
            <v>Defensa -maleável duplo - implantação</v>
          </cell>
          <cell r="F777" t="str">
            <v>m</v>
          </cell>
        </row>
        <row r="778">
          <cell r="B778" t="str">
            <v>8.1.42</v>
          </cell>
          <cell r="D778" t="str">
            <v>28.05.05</v>
          </cell>
          <cell r="E778" t="str">
            <v xml:space="preserve">Defensa -semi-maleável simples - fornecim. </v>
          </cell>
          <cell r="F778" t="str">
            <v>m</v>
          </cell>
        </row>
        <row r="779">
          <cell r="B779" t="str">
            <v>8.1.43</v>
          </cell>
          <cell r="D779" t="str">
            <v>28.05.06</v>
          </cell>
          <cell r="E779" t="str">
            <v xml:space="preserve">Defensa -semi-maleável simples - instalação </v>
          </cell>
          <cell r="F779" t="str">
            <v>m</v>
          </cell>
        </row>
        <row r="780">
          <cell r="B780" t="str">
            <v>8.1.44</v>
          </cell>
          <cell r="D780" t="str">
            <v>28.06.01</v>
          </cell>
          <cell r="E780" t="str">
            <v xml:space="preserve">G.c.intransponível tipo I - des. 5289 </v>
          </cell>
          <cell r="F780" t="str">
            <v>m</v>
          </cell>
        </row>
        <row r="781">
          <cell r="B781" t="str">
            <v>8.1.45</v>
          </cell>
          <cell r="D781" t="str">
            <v>28.06.02</v>
          </cell>
          <cell r="E781" t="str">
            <v xml:space="preserve">G.c.intransponível tipo II - des. 5307 </v>
          </cell>
          <cell r="F781" t="str">
            <v>m</v>
          </cell>
        </row>
        <row r="782">
          <cell r="B782" t="str">
            <v>8.1.46</v>
          </cell>
          <cell r="D782" t="str">
            <v>28.06.03</v>
          </cell>
          <cell r="E782" t="str">
            <v>G.c.de conc. pré passarela - des. 5370</v>
          </cell>
          <cell r="F782" t="str">
            <v>m</v>
          </cell>
        </row>
        <row r="783">
          <cell r="B783" t="str">
            <v>8.1.47</v>
          </cell>
          <cell r="D783" t="str">
            <v>28.06.04</v>
          </cell>
          <cell r="E783" t="str">
            <v xml:space="preserve">Barreira de segurança tipo New Jersey - des. 5396 </v>
          </cell>
          <cell r="F783" t="str">
            <v>m</v>
          </cell>
        </row>
        <row r="784">
          <cell r="B784" t="str">
            <v>8.1.48</v>
          </cell>
          <cell r="D784" t="str">
            <v>28.06.05</v>
          </cell>
          <cell r="E784" t="str">
            <v xml:space="preserve">Barreira double face New Jersey des 5514 </v>
          </cell>
          <cell r="F784" t="str">
            <v>m</v>
          </cell>
        </row>
        <row r="785">
          <cell r="B785" t="str">
            <v>8.1.49</v>
          </cell>
          <cell r="D785" t="str">
            <v>28.06.06</v>
          </cell>
          <cell r="E785" t="str">
            <v xml:space="preserve">Barreira double face New Jersey O.A.E.des 5464 </v>
          </cell>
          <cell r="F785" t="str">
            <v>m</v>
          </cell>
        </row>
        <row r="786">
          <cell r="B786" t="str">
            <v>8.1.50</v>
          </cell>
          <cell r="D786" t="str">
            <v>28.06.07</v>
          </cell>
          <cell r="E786" t="str">
            <v xml:space="preserve">Barreira double face New Jersey des 5465 </v>
          </cell>
          <cell r="F786" t="str">
            <v>m</v>
          </cell>
        </row>
        <row r="787">
          <cell r="B787" t="str">
            <v>8.1.51</v>
          </cell>
          <cell r="D787" t="str">
            <v>28.06.08</v>
          </cell>
          <cell r="E787" t="str">
            <v xml:space="preserve">Barreira com passeio p/ O.A.E. - des 5397 </v>
          </cell>
          <cell r="F787" t="str">
            <v>m</v>
          </cell>
        </row>
        <row r="788">
          <cell r="B788" t="str">
            <v>8.1.52</v>
          </cell>
          <cell r="D788" t="str">
            <v>28.06.09</v>
          </cell>
          <cell r="E788" t="str">
            <v xml:space="preserve">Barreira New-Jersey extrudada </v>
          </cell>
          <cell r="F788" t="str">
            <v>m</v>
          </cell>
        </row>
        <row r="789">
          <cell r="B789" t="str">
            <v>8.1.53</v>
          </cell>
          <cell r="D789" t="str">
            <v>28.06.10</v>
          </cell>
          <cell r="E789" t="str">
            <v xml:space="preserve">Suporte madeira tratada 0,10 x 0,10m </v>
          </cell>
          <cell r="F789" t="str">
            <v>m</v>
          </cell>
        </row>
        <row r="790">
          <cell r="B790" t="str">
            <v>8.1.54</v>
          </cell>
          <cell r="D790" t="str">
            <v>28.06.11</v>
          </cell>
          <cell r="E790" t="str">
            <v xml:space="preserve">Suporte de perfil metálico galvanizado </v>
          </cell>
          <cell r="F790" t="str">
            <v>kg</v>
          </cell>
        </row>
        <row r="791">
          <cell r="B791" t="str">
            <v>8.1.55</v>
          </cell>
          <cell r="D791" t="str">
            <v>28.06.12</v>
          </cell>
          <cell r="E791" t="str">
            <v xml:space="preserve">Suporte de tubo galvanizado d= 2 1/2" </v>
          </cell>
          <cell r="F791" t="str">
            <v>m</v>
          </cell>
        </row>
        <row r="792">
          <cell r="B792" t="str">
            <v>8.1.56</v>
          </cell>
          <cell r="D792" t="str">
            <v>28.07.01</v>
          </cell>
          <cell r="E792" t="str">
            <v xml:space="preserve">Broca de concreto armado D=20,00cm </v>
          </cell>
          <cell r="F792" t="str">
            <v>m</v>
          </cell>
        </row>
        <row r="793">
          <cell r="B793" t="str">
            <v>8.1.57</v>
          </cell>
          <cell r="D793" t="str">
            <v>28.07.02</v>
          </cell>
          <cell r="E793" t="str">
            <v xml:space="preserve">Broca de concreto armado D=25,00cm </v>
          </cell>
          <cell r="F793" t="str">
            <v>m</v>
          </cell>
        </row>
        <row r="794">
          <cell r="B794" t="str">
            <v>8.1.58</v>
          </cell>
          <cell r="D794" t="str">
            <v>28.07.03</v>
          </cell>
          <cell r="E794" t="str">
            <v>Broca de concreto armado D=15,00cm</v>
          </cell>
          <cell r="F794" t="str">
            <v>m</v>
          </cell>
        </row>
        <row r="795">
          <cell r="B795" t="str">
            <v>8.1.59</v>
          </cell>
          <cell r="D795" t="str">
            <v>28.07.04</v>
          </cell>
          <cell r="E795" t="str">
            <v xml:space="preserve">Placa institucional </v>
          </cell>
          <cell r="F795" t="str">
            <v>un</v>
          </cell>
        </row>
        <row r="796">
          <cell r="B796" t="str">
            <v>8.1.60</v>
          </cell>
          <cell r="D796" t="str">
            <v>28.07.05</v>
          </cell>
          <cell r="E796" t="str">
            <v xml:space="preserve">Manut placa instit. </v>
          </cell>
          <cell r="F796" t="str">
            <v>manut x mês</v>
          </cell>
        </row>
        <row r="798">
          <cell r="B798" t="str">
            <v>Cód. Colinas</v>
          </cell>
          <cell r="D798" t="str">
            <v>Código</v>
          </cell>
          <cell r="E798" t="str">
            <v>Serviços</v>
          </cell>
          <cell r="F798" t="str">
            <v>Unid.</v>
          </cell>
        </row>
        <row r="801">
          <cell r="D801" t="str">
            <v>FASE 30 - SERVIÇO DE PROTEÇÂO AO MEIO AMBIENTE</v>
          </cell>
        </row>
        <row r="802">
          <cell r="B802" t="str">
            <v>9.1.1</v>
          </cell>
          <cell r="D802" t="str">
            <v>30.01.01</v>
          </cell>
          <cell r="E802" t="str">
            <v>Grama placa s/adubo</v>
          </cell>
          <cell r="F802" t="str">
            <v>m²</v>
          </cell>
        </row>
        <row r="803">
          <cell r="B803" t="str">
            <v>9.1.2</v>
          </cell>
          <cell r="D803" t="str">
            <v>30.01.02</v>
          </cell>
          <cell r="E803" t="str">
            <v>Grama placa c/adubo</v>
          </cell>
          <cell r="F803" t="str">
            <v>m²</v>
          </cell>
        </row>
        <row r="804">
          <cell r="B804" t="str">
            <v>9.1.3</v>
          </cell>
          <cell r="D804" t="str">
            <v>30.01.03</v>
          </cell>
          <cell r="E804" t="str">
            <v>Grama muda s/adubo</v>
          </cell>
          <cell r="F804" t="str">
            <v>m²</v>
          </cell>
        </row>
        <row r="805">
          <cell r="B805" t="str">
            <v>9.1.4</v>
          </cell>
          <cell r="D805" t="str">
            <v>30.01.04</v>
          </cell>
          <cell r="E805" t="str">
            <v>Grama muda c/adubo</v>
          </cell>
          <cell r="F805" t="str">
            <v>m²</v>
          </cell>
        </row>
        <row r="806">
          <cell r="B806" t="str">
            <v>9.1.5</v>
          </cell>
          <cell r="D806" t="str">
            <v>30.01.05</v>
          </cell>
          <cell r="E806" t="str">
            <v>Plant. Semen. s/adubo</v>
          </cell>
          <cell r="F806" t="str">
            <v>m²</v>
          </cell>
        </row>
        <row r="807">
          <cell r="B807" t="str">
            <v>9.1.6</v>
          </cell>
          <cell r="D807" t="str">
            <v>30.01.06</v>
          </cell>
          <cell r="E807" t="str">
            <v>Plant. Semen. c/adubo</v>
          </cell>
          <cell r="F807" t="str">
            <v>m²</v>
          </cell>
        </row>
        <row r="808">
          <cell r="B808" t="str">
            <v>9.1.7</v>
          </cell>
          <cell r="D808" t="str">
            <v>30.01.07</v>
          </cell>
          <cell r="E808" t="str">
            <v>Hidrossemeadura</v>
          </cell>
          <cell r="F808" t="str">
            <v>m²</v>
          </cell>
        </row>
        <row r="809">
          <cell r="B809" t="str">
            <v>9.1.8</v>
          </cell>
          <cell r="D809" t="str">
            <v>30.01.08</v>
          </cell>
          <cell r="E809" t="str">
            <v>Irrig. Revest. Vegetal</v>
          </cell>
          <cell r="F809" t="str">
            <v>m²</v>
          </cell>
        </row>
        <row r="810">
          <cell r="B810" t="str">
            <v>9.1.9</v>
          </cell>
          <cell r="D810" t="str">
            <v>30.01.21</v>
          </cell>
          <cell r="E810" t="str">
            <v xml:space="preserve">Plantio de arbustos </v>
          </cell>
          <cell r="F810" t="str">
            <v>un</v>
          </cell>
        </row>
        <row r="811">
          <cell r="B811" t="str">
            <v>9.1.10</v>
          </cell>
          <cell r="D811" t="str">
            <v>30.01.22</v>
          </cell>
          <cell r="E811" t="str">
            <v>Plantio de arvores</v>
          </cell>
          <cell r="F811" t="str">
            <v>un</v>
          </cell>
        </row>
        <row r="812">
          <cell r="B812" t="str">
            <v>9.1.11</v>
          </cell>
          <cell r="D812" t="str">
            <v>30.01.30</v>
          </cell>
          <cell r="E812" t="str">
            <v xml:space="preserve">Plant gram sem c adu. </v>
          </cell>
          <cell r="F812" t="str">
            <v>m²</v>
          </cell>
        </row>
        <row r="813">
          <cell r="B813" t="str">
            <v>9.1.12</v>
          </cell>
          <cell r="D813" t="str">
            <v>30.02.02</v>
          </cell>
          <cell r="E813" t="str">
            <v xml:space="preserve">Alambrado com tela de arame galv., mourao de conc, </v>
          </cell>
          <cell r="F813" t="str">
            <v>m²</v>
          </cell>
        </row>
        <row r="815">
          <cell r="B815" t="str">
            <v>Cód. Colinas</v>
          </cell>
          <cell r="D815" t="str">
            <v>Código</v>
          </cell>
          <cell r="E815" t="str">
            <v>Serviços</v>
          </cell>
          <cell r="F815" t="str">
            <v>Unid.</v>
          </cell>
        </row>
        <row r="818">
          <cell r="D818" t="str">
            <v>FASE 31 - CONSERVAÇÃO DE ROTINA</v>
          </cell>
        </row>
        <row r="819">
          <cell r="B819" t="str">
            <v>10.1.1</v>
          </cell>
          <cell r="D819" t="str">
            <v>31.01.01</v>
          </cell>
          <cell r="E819" t="str">
            <v>Remendo pre-mist. Quente</v>
          </cell>
          <cell r="F819" t="str">
            <v>m³</v>
          </cell>
        </row>
        <row r="820">
          <cell r="B820" t="str">
            <v>10.1.2</v>
          </cell>
          <cell r="D820" t="str">
            <v>31.01.02</v>
          </cell>
          <cell r="E820" t="str">
            <v>Remendo pre-mist. Frio</v>
          </cell>
          <cell r="F820" t="str">
            <v>m³</v>
          </cell>
        </row>
        <row r="821">
          <cell r="B821" t="str">
            <v>10.1.3</v>
          </cell>
          <cell r="D821" t="str">
            <v>31.01.03</v>
          </cell>
          <cell r="E821" t="str">
            <v>Reparo em pav. Tapa buraco</v>
          </cell>
          <cell r="F821" t="str">
            <v>m³</v>
          </cell>
        </row>
        <row r="822">
          <cell r="B822" t="str">
            <v>10.1.4</v>
          </cell>
          <cell r="D822" t="str">
            <v>31.01.04</v>
          </cell>
          <cell r="E822" t="str">
            <v>Reparo de base brita graduada</v>
          </cell>
          <cell r="F822" t="str">
            <v>m³</v>
          </cell>
        </row>
        <row r="823">
          <cell r="B823" t="str">
            <v>10.1.5</v>
          </cell>
          <cell r="D823" t="str">
            <v>31.01.05</v>
          </cell>
          <cell r="E823" t="str">
            <v>Selagem de trinca</v>
          </cell>
          <cell r="F823" t="str">
            <v>litros</v>
          </cell>
        </row>
        <row r="824">
          <cell r="B824" t="str">
            <v>10.1.6</v>
          </cell>
          <cell r="D824" t="str">
            <v>31.01.06</v>
          </cell>
          <cell r="E824" t="str">
            <v>Reparo de concreto portland</v>
          </cell>
          <cell r="F824" t="str">
            <v>m³</v>
          </cell>
        </row>
        <row r="825">
          <cell r="B825" t="str">
            <v>10.1.7</v>
          </cell>
          <cell r="D825" t="str">
            <v>31.01.07</v>
          </cell>
          <cell r="E825" t="str">
            <v xml:space="preserve">Repos. Ver. Prim. Pista </v>
          </cell>
          <cell r="F825" t="str">
            <v>m³</v>
          </cell>
        </row>
        <row r="826">
          <cell r="B826" t="str">
            <v>10.1.8</v>
          </cell>
          <cell r="D826" t="str">
            <v>31.01.08</v>
          </cell>
          <cell r="E826" t="str">
            <v>Repos. Ver. Prim. Acost.</v>
          </cell>
          <cell r="F826" t="str">
            <v>m³</v>
          </cell>
        </row>
        <row r="827">
          <cell r="B827" t="str">
            <v>10.1.9</v>
          </cell>
          <cell r="D827" t="str">
            <v>31.01.09</v>
          </cell>
          <cell r="E827" t="str">
            <v xml:space="preserve">Reconformação de plataforma </v>
          </cell>
          <cell r="F827" t="str">
            <v>km</v>
          </cell>
        </row>
        <row r="828">
          <cell r="B828" t="str">
            <v>10.1.10</v>
          </cell>
          <cell r="D828" t="str">
            <v>31.01.10</v>
          </cell>
          <cell r="E828" t="str">
            <v xml:space="preserve">Reconformação de acostamento </v>
          </cell>
          <cell r="F828" t="str">
            <v>km</v>
          </cell>
        </row>
        <row r="829">
          <cell r="B829" t="str">
            <v>10.1.11</v>
          </cell>
          <cell r="D829" t="str">
            <v>31.02.01</v>
          </cell>
          <cell r="E829" t="str">
            <v>Plantio de grama em placa sem adubo</v>
          </cell>
          <cell r="F829" t="str">
            <v>m²</v>
          </cell>
        </row>
        <row r="830">
          <cell r="B830" t="str">
            <v>10.1.12</v>
          </cell>
          <cell r="D830" t="str">
            <v>31.02.02</v>
          </cell>
          <cell r="E830" t="str">
            <v>Plantio de grama em placa com adubo</v>
          </cell>
          <cell r="F830" t="str">
            <v>m²</v>
          </cell>
        </row>
        <row r="831">
          <cell r="B831" t="str">
            <v>10.1.13</v>
          </cell>
          <cell r="D831" t="str">
            <v>31.02.03</v>
          </cell>
          <cell r="E831" t="str">
            <v>Roçada manual</v>
          </cell>
          <cell r="F831" t="str">
            <v>ha</v>
          </cell>
        </row>
        <row r="832">
          <cell r="B832" t="str">
            <v>10.1.14</v>
          </cell>
          <cell r="D832" t="str">
            <v>31.02.04</v>
          </cell>
          <cell r="E832" t="str">
            <v xml:space="preserve">Roçada mecânica </v>
          </cell>
          <cell r="F832" t="str">
            <v>ha</v>
          </cell>
        </row>
        <row r="833">
          <cell r="B833" t="str">
            <v>10.1.15</v>
          </cell>
          <cell r="D833" t="str">
            <v>31.02.05</v>
          </cell>
          <cell r="E833" t="str">
            <v>Capina manual</v>
          </cell>
          <cell r="F833" t="str">
            <v>ha</v>
          </cell>
        </row>
        <row r="834">
          <cell r="B834" t="str">
            <v>10.1.16</v>
          </cell>
          <cell r="D834" t="str">
            <v>31.02.06</v>
          </cell>
          <cell r="E834" t="str">
            <v>Capina química</v>
          </cell>
          <cell r="F834" t="str">
            <v>m²</v>
          </cell>
        </row>
        <row r="835">
          <cell r="B835" t="str">
            <v>10.1.17</v>
          </cell>
          <cell r="D835" t="str">
            <v>31.02.07</v>
          </cell>
          <cell r="E835" t="str">
            <v>Conservação manual de aceiro</v>
          </cell>
          <cell r="F835" t="str">
            <v>ha</v>
          </cell>
        </row>
        <row r="836">
          <cell r="B836" t="str">
            <v>10.1.18</v>
          </cell>
          <cell r="D836" t="str">
            <v>31.02.08</v>
          </cell>
          <cell r="E836" t="str">
            <v>Despraguejamento manual de gramado</v>
          </cell>
          <cell r="F836" t="str">
            <v>ha</v>
          </cell>
        </row>
        <row r="837">
          <cell r="B837" t="str">
            <v>10.1.19</v>
          </cell>
          <cell r="D837" t="str">
            <v>31.02.09</v>
          </cell>
          <cell r="E837" t="str">
            <v>Remoção lixo entulho</v>
          </cell>
          <cell r="F837" t="str">
            <v>equipexh</v>
          </cell>
        </row>
        <row r="838">
          <cell r="B838" t="str">
            <v>10.1.20</v>
          </cell>
          <cell r="D838" t="str">
            <v>31.03.01</v>
          </cell>
          <cell r="E838" t="str">
            <v>Reparo total de cerca</v>
          </cell>
          <cell r="F838" t="str">
            <v>m</v>
          </cell>
        </row>
        <row r="839">
          <cell r="B839" t="str">
            <v>10.1.21</v>
          </cell>
          <cell r="D839" t="str">
            <v>31.03.02</v>
          </cell>
          <cell r="E839" t="str">
            <v>Reparo parcial de cerca - mourão</v>
          </cell>
          <cell r="F839" t="str">
            <v>m</v>
          </cell>
        </row>
        <row r="840">
          <cell r="B840" t="str">
            <v>10.1.22</v>
          </cell>
          <cell r="D840" t="str">
            <v>31.03.03</v>
          </cell>
          <cell r="E840" t="str">
            <v>Reparo parcial de cerca - arame</v>
          </cell>
          <cell r="F840" t="str">
            <v>m</v>
          </cell>
        </row>
        <row r="841">
          <cell r="B841" t="str">
            <v>10.1.23</v>
          </cell>
          <cell r="D841" t="str">
            <v>31.04.01</v>
          </cell>
          <cell r="E841" t="str">
            <v>Recomposição manual de aterro</v>
          </cell>
          <cell r="F841" t="str">
            <v>m³</v>
          </cell>
        </row>
        <row r="842">
          <cell r="B842" t="str">
            <v>10.1.24</v>
          </cell>
          <cell r="D842" t="str">
            <v>31.04.02</v>
          </cell>
          <cell r="E842" t="str">
            <v>Recomposição mecânica de aterro</v>
          </cell>
          <cell r="F842" t="str">
            <v>m³</v>
          </cell>
        </row>
        <row r="843">
          <cell r="B843" t="str">
            <v>10.1.25</v>
          </cell>
          <cell r="D843" t="str">
            <v>31.04.03</v>
          </cell>
          <cell r="E843" t="str">
            <v xml:space="preserve">Remoção manual de barreira </v>
          </cell>
          <cell r="F843" t="str">
            <v>m³</v>
          </cell>
        </row>
        <row r="844">
          <cell r="B844" t="str">
            <v>10.1.26</v>
          </cell>
          <cell r="D844" t="str">
            <v>31.04.04</v>
          </cell>
          <cell r="E844" t="str">
            <v>Remoção mecânica de barreira</v>
          </cell>
          <cell r="F844" t="str">
            <v>m³</v>
          </cell>
        </row>
        <row r="845">
          <cell r="B845" t="str">
            <v>10.1.27</v>
          </cell>
          <cell r="D845" t="str">
            <v>31.05.01</v>
          </cell>
          <cell r="E845" t="str">
            <v>Limpeza de drenagem da plataforma</v>
          </cell>
          <cell r="F845" t="str">
            <v>m</v>
          </cell>
        </row>
        <row r="846">
          <cell r="B846" t="str">
            <v>10.1.28</v>
          </cell>
          <cell r="D846" t="str">
            <v>31.05.02</v>
          </cell>
          <cell r="E846" t="str">
            <v>Limpeza de drenagem fora da plataforma</v>
          </cell>
          <cell r="F846" t="str">
            <v>m</v>
          </cell>
        </row>
        <row r="847">
          <cell r="B847" t="str">
            <v>10.1.29</v>
          </cell>
          <cell r="D847" t="str">
            <v>31.05.03</v>
          </cell>
          <cell r="E847" t="str">
            <v>Limpeza de bueiros diametro até 60cm</v>
          </cell>
          <cell r="F847" t="str">
            <v>m</v>
          </cell>
        </row>
        <row r="848">
          <cell r="B848" t="str">
            <v>10.1.30</v>
          </cell>
          <cell r="D848" t="str">
            <v>31.05.04</v>
          </cell>
          <cell r="E848" t="str">
            <v>Limpeza de bueiros diametro até 80cm</v>
          </cell>
          <cell r="F848" t="str">
            <v>m</v>
          </cell>
        </row>
        <row r="849">
          <cell r="B849" t="str">
            <v>10.1.31</v>
          </cell>
          <cell r="D849" t="str">
            <v>31.05.05</v>
          </cell>
          <cell r="E849" t="str">
            <v>Limpeza de bueiros diametro até 100cm</v>
          </cell>
          <cell r="F849" t="str">
            <v>m</v>
          </cell>
        </row>
        <row r="850">
          <cell r="B850" t="str">
            <v>10.1.32</v>
          </cell>
          <cell r="D850" t="str">
            <v>31.05.06</v>
          </cell>
          <cell r="E850" t="str">
            <v>Limpeza de bueiros diametro até 120cm</v>
          </cell>
          <cell r="F850" t="str">
            <v>m</v>
          </cell>
        </row>
        <row r="851">
          <cell r="B851" t="str">
            <v>10.1.33</v>
          </cell>
          <cell r="D851" t="str">
            <v>31.05.07</v>
          </cell>
          <cell r="E851" t="str">
            <v>Limpeza de bueiros diametro até 150cm</v>
          </cell>
          <cell r="F851" t="str">
            <v>m</v>
          </cell>
        </row>
        <row r="852">
          <cell r="B852" t="str">
            <v>10.1.34</v>
          </cell>
          <cell r="D852" t="str">
            <v>31.05.08</v>
          </cell>
          <cell r="E852" t="str">
            <v>Limpeza de galeria</v>
          </cell>
          <cell r="F852" t="str">
            <v>m</v>
          </cell>
        </row>
        <row r="853">
          <cell r="B853" t="str">
            <v>10.1.35</v>
          </cell>
          <cell r="D853" t="str">
            <v>31.05.09</v>
          </cell>
          <cell r="E853" t="str">
            <v>Reparo drenagem superficial de concreto</v>
          </cell>
          <cell r="F853" t="str">
            <v>m³</v>
          </cell>
        </row>
        <row r="854">
          <cell r="B854" t="str">
            <v>10.1.36</v>
          </cell>
          <cell r="D854" t="str">
            <v>31.05.10</v>
          </cell>
          <cell r="E854" t="str">
            <v>Demolição de concreto simples</v>
          </cell>
          <cell r="F854" t="str">
            <v>m³</v>
          </cell>
        </row>
        <row r="855">
          <cell r="B855" t="str">
            <v>10.1.37</v>
          </cell>
          <cell r="D855" t="str">
            <v>31.05.11</v>
          </cell>
          <cell r="E855" t="str">
            <v xml:space="preserve">Demolição de concreto Armado </v>
          </cell>
          <cell r="F855" t="str">
            <v>m³</v>
          </cell>
        </row>
        <row r="856">
          <cell r="B856" t="str">
            <v>10.1.38</v>
          </cell>
          <cell r="D856" t="str">
            <v>31.05.12</v>
          </cell>
          <cell r="E856" t="str">
            <v>Demolição e retirada de guarda-corpo</v>
          </cell>
          <cell r="F856" t="str">
            <v>m³</v>
          </cell>
        </row>
        <row r="857">
          <cell r="B857" t="str">
            <v>10.1.39</v>
          </cell>
          <cell r="D857" t="str">
            <v>31.06.01</v>
          </cell>
          <cell r="E857" t="str">
            <v>Limpeza de placa</v>
          </cell>
          <cell r="F857" t="str">
            <v>m²</v>
          </cell>
        </row>
        <row r="858">
          <cell r="B858" t="str">
            <v>10.1.40</v>
          </cell>
          <cell r="D858" t="str">
            <v>31.06.02</v>
          </cell>
          <cell r="E858" t="str">
            <v>Substituição de placa</v>
          </cell>
          <cell r="F858" t="str">
            <v>m²</v>
          </cell>
        </row>
        <row r="859">
          <cell r="B859" t="str">
            <v>10.1.41</v>
          </cell>
          <cell r="D859" t="str">
            <v>31.06.03</v>
          </cell>
          <cell r="E859" t="str">
            <v>Fornec. de placa de aco FP+GT</v>
          </cell>
          <cell r="F859" t="str">
            <v>m²</v>
          </cell>
        </row>
        <row r="860">
          <cell r="B860" t="str">
            <v>10.1.42</v>
          </cell>
          <cell r="D860" t="str">
            <v>31.06.05</v>
          </cell>
          <cell r="E860" t="str">
            <v>Placa de alumínio GT+GT</v>
          </cell>
          <cell r="F860" t="str">
            <v>m²</v>
          </cell>
        </row>
        <row r="861">
          <cell r="B861" t="str">
            <v>10.1.43</v>
          </cell>
          <cell r="D861" t="str">
            <v>31.06.06</v>
          </cell>
          <cell r="E861" t="str">
            <v>Suporte madeira tratada 0,10 x 0,10m</v>
          </cell>
          <cell r="F861" t="str">
            <v>m</v>
          </cell>
        </row>
        <row r="862">
          <cell r="B862" t="str">
            <v>10.1.44</v>
          </cell>
          <cell r="D862" t="str">
            <v>31.06.07</v>
          </cell>
          <cell r="E862" t="str">
            <v>Suporte de perfil metálico galvanizado</v>
          </cell>
          <cell r="F862" t="str">
            <v>kg</v>
          </cell>
        </row>
        <row r="863">
          <cell r="B863" t="str">
            <v>10.1.45</v>
          </cell>
          <cell r="D863" t="str">
            <v>31.06.08</v>
          </cell>
          <cell r="E863" t="str">
            <v>Suporte de tubo galvanizado d=2 1/2"</v>
          </cell>
          <cell r="F863" t="str">
            <v>m</v>
          </cell>
        </row>
        <row r="864">
          <cell r="B864" t="str">
            <v>10.1.46</v>
          </cell>
          <cell r="D864" t="str">
            <v>31.06.09</v>
          </cell>
          <cell r="E864" t="str">
            <v>Limpeza tacha refletiva mono/bidirecional</v>
          </cell>
          <cell r="F864" t="str">
            <v>un</v>
          </cell>
        </row>
        <row r="865">
          <cell r="B865" t="str">
            <v>10.1.47</v>
          </cell>
          <cell r="D865" t="str">
            <v>31.06.10</v>
          </cell>
          <cell r="E865" t="str">
            <v>Pintura de caiação 2 demãos</v>
          </cell>
          <cell r="F865" t="str">
            <v>m²</v>
          </cell>
        </row>
        <row r="866">
          <cell r="B866" t="str">
            <v>10.1.48</v>
          </cell>
          <cell r="D866" t="str">
            <v>31.07.01</v>
          </cell>
          <cell r="E866" t="str">
            <v>Substituição de defensa semi-maleável sem mat.</v>
          </cell>
          <cell r="F866" t="str">
            <v>m</v>
          </cell>
        </row>
        <row r="867">
          <cell r="B867" t="str">
            <v>10.1.49</v>
          </cell>
          <cell r="D867" t="str">
            <v>31.07.02</v>
          </cell>
          <cell r="E867" t="str">
            <v>Defensa semi-maleável - fornecimento</v>
          </cell>
          <cell r="F867" t="str">
            <v>m</v>
          </cell>
        </row>
        <row r="868">
          <cell r="B868" t="str">
            <v>10.1.50</v>
          </cell>
          <cell r="D868" t="str">
            <v>31.07.03</v>
          </cell>
          <cell r="E868" t="str">
            <v>Defensa semi-maleável - Instalação</v>
          </cell>
          <cell r="F868" t="str">
            <v>m</v>
          </cell>
        </row>
        <row r="869">
          <cell r="B869" t="str">
            <v>10.1.51</v>
          </cell>
          <cell r="D869" t="str">
            <v>31.07.04</v>
          </cell>
          <cell r="E869" t="str">
            <v>Reparo de guarda corpo metálico</v>
          </cell>
          <cell r="F869" t="str">
            <v>m²</v>
          </cell>
        </row>
        <row r="870">
          <cell r="B870" t="str">
            <v>10.1.52</v>
          </cell>
          <cell r="D870" t="str">
            <v>31.08.01</v>
          </cell>
          <cell r="E870" t="str">
            <v>Limpeza superficial concreto</v>
          </cell>
          <cell r="F870" t="str">
            <v>m²</v>
          </cell>
        </row>
        <row r="871">
          <cell r="B871" t="str">
            <v>10.1.53</v>
          </cell>
          <cell r="D871" t="str">
            <v>31.08.02</v>
          </cell>
          <cell r="E871" t="str">
            <v>Alvenaria de 1 tijolo</v>
          </cell>
          <cell r="F871" t="str">
            <v>m³</v>
          </cell>
        </row>
        <row r="872">
          <cell r="B872" t="str">
            <v>10.1.54</v>
          </cell>
          <cell r="D872" t="str">
            <v>31.08.03</v>
          </cell>
          <cell r="E872" t="str">
            <v xml:space="preserve">Recolhimento de animais </v>
          </cell>
          <cell r="F872" t="str">
            <v>equipexhora</v>
          </cell>
        </row>
        <row r="873">
          <cell r="B873" t="str">
            <v>10.1.55</v>
          </cell>
          <cell r="D873" t="str">
            <v>31.08.07</v>
          </cell>
          <cell r="E873" t="str">
            <v>Equipe para serviços conservação</v>
          </cell>
          <cell r="F873" t="str">
            <v>equipexdia</v>
          </cell>
        </row>
        <row r="874">
          <cell r="B874" t="str">
            <v>10.1.56</v>
          </cell>
          <cell r="D874" t="str">
            <v>31.08.08</v>
          </cell>
          <cell r="E874" t="str">
            <v>Transporte de pessoal</v>
          </cell>
          <cell r="F874" t="str">
            <v>km</v>
          </cell>
        </row>
        <row r="875">
          <cell r="B875" t="str">
            <v>10.1.57</v>
          </cell>
          <cell r="D875" t="str">
            <v>31.08.09</v>
          </cell>
          <cell r="E875" t="str">
            <v>Pintura latex acrílica</v>
          </cell>
          <cell r="F875" t="str">
            <v>m²</v>
          </cell>
        </row>
        <row r="876">
          <cell r="B876" t="str">
            <v>10.1.58</v>
          </cell>
          <cell r="D876" t="str">
            <v>31.09.01</v>
          </cell>
          <cell r="E876" t="str">
            <v>Guia concreto Fck 15 Mpa</v>
          </cell>
          <cell r="F876" t="str">
            <v>m³</v>
          </cell>
        </row>
        <row r="877">
          <cell r="B877" t="str">
            <v>10.1.59</v>
          </cell>
          <cell r="D877" t="str">
            <v>31.09.02</v>
          </cell>
          <cell r="E877" t="str">
            <v>Sarjeta concreto Fck 15 Mpa</v>
          </cell>
          <cell r="F877" t="str">
            <v>m³</v>
          </cell>
        </row>
        <row r="879">
          <cell r="B879" t="str">
            <v>Cód. Colinas</v>
          </cell>
          <cell r="D879" t="str">
            <v>Código</v>
          </cell>
          <cell r="E879" t="str">
            <v>Serviços</v>
          </cell>
          <cell r="F879" t="str">
            <v>Unid.</v>
          </cell>
        </row>
        <row r="882">
          <cell r="D882" t="str">
            <v>FASE 32 - CONSERVAÇÃO ESPECIAL</v>
          </cell>
        </row>
        <row r="883">
          <cell r="B883" t="str">
            <v>11.1.1</v>
          </cell>
          <cell r="D883" t="str">
            <v>32.01.01</v>
          </cell>
          <cell r="E883" t="str">
            <v>Reforço de sub-leito - Escavação</v>
          </cell>
          <cell r="F883" t="str">
            <v>m³</v>
          </cell>
        </row>
        <row r="884">
          <cell r="B884" t="str">
            <v>11.1.2</v>
          </cell>
          <cell r="D884" t="str">
            <v>32.01.02</v>
          </cell>
          <cell r="E884" t="str">
            <v>Reforço de sub-leito - compactação</v>
          </cell>
          <cell r="F884" t="str">
            <v>m³</v>
          </cell>
        </row>
        <row r="885">
          <cell r="B885" t="str">
            <v>11.1.3</v>
          </cell>
          <cell r="D885" t="str">
            <v>32.01.03</v>
          </cell>
          <cell r="E885" t="str">
            <v xml:space="preserve">Preparo e melhoramento sub-leito </v>
          </cell>
          <cell r="F885" t="str">
            <v>m²</v>
          </cell>
        </row>
        <row r="886">
          <cell r="B886" t="str">
            <v>11.1.4</v>
          </cell>
          <cell r="D886" t="str">
            <v>32.01.05</v>
          </cell>
          <cell r="E886" t="str">
            <v>Sub-base ou base brita grad. simples</v>
          </cell>
          <cell r="F886" t="str">
            <v>m³</v>
          </cell>
        </row>
        <row r="887">
          <cell r="B887" t="str">
            <v>11.1.5</v>
          </cell>
          <cell r="D887" t="str">
            <v>32.01.06</v>
          </cell>
          <cell r="E887" t="str">
            <v>Imprimadura bet. impermeabilizante</v>
          </cell>
          <cell r="F887" t="str">
            <v>m²</v>
          </cell>
        </row>
        <row r="888">
          <cell r="B888" t="str">
            <v>11.1.6</v>
          </cell>
          <cell r="D888" t="str">
            <v>32.01.07</v>
          </cell>
          <cell r="E888" t="str">
            <v>Imprimadura betuminosa ligante</v>
          </cell>
          <cell r="F888" t="str">
            <v>m²</v>
          </cell>
        </row>
        <row r="889">
          <cell r="B889" t="str">
            <v>11.1.7</v>
          </cell>
          <cell r="D889" t="str">
            <v>32.01.08</v>
          </cell>
          <cell r="E889" t="str">
            <v>Tratamento superf. c/ lama asfáltica</v>
          </cell>
          <cell r="F889" t="str">
            <v>m²</v>
          </cell>
        </row>
        <row r="890">
          <cell r="B890" t="str">
            <v>11.1.8</v>
          </cell>
          <cell r="D890" t="str">
            <v>32.01.09</v>
          </cell>
          <cell r="E890" t="str">
            <v>Camada de lama asfáltica grossa</v>
          </cell>
          <cell r="F890" t="str">
            <v>m²</v>
          </cell>
        </row>
        <row r="891">
          <cell r="B891" t="str">
            <v>11.1.9</v>
          </cell>
          <cell r="D891" t="str">
            <v>32.01.10.01</v>
          </cell>
          <cell r="E891" t="str">
            <v>Camada de rolamento CBUQ - panos s/DOP</v>
          </cell>
          <cell r="F891" t="str">
            <v>m³</v>
          </cell>
        </row>
        <row r="892">
          <cell r="B892" t="str">
            <v>11.1.10</v>
          </cell>
          <cell r="D892" t="str">
            <v>32.01.11</v>
          </cell>
          <cell r="E892" t="str">
            <v>Camada Base/regularização de pré mist. A frio</v>
          </cell>
          <cell r="F892" t="str">
            <v>m³</v>
          </cell>
        </row>
        <row r="893">
          <cell r="B893" t="str">
            <v>11.1.11</v>
          </cell>
          <cell r="D893" t="str">
            <v>32.01.12</v>
          </cell>
          <cell r="E893" t="str">
            <v>Capa selante Betuminosa</v>
          </cell>
          <cell r="F893" t="str">
            <v>m²</v>
          </cell>
        </row>
        <row r="894">
          <cell r="B894" t="str">
            <v>11.1.12</v>
          </cell>
          <cell r="D894" t="str">
            <v>32.01.13</v>
          </cell>
          <cell r="E894" t="str">
            <v>Fresagem Pavimento</v>
          </cell>
          <cell r="F894" t="str">
            <v>m³</v>
          </cell>
        </row>
        <row r="895">
          <cell r="B895" t="str">
            <v>11.1.13</v>
          </cell>
          <cell r="D895" t="str">
            <v>32.01.14</v>
          </cell>
          <cell r="E895" t="str">
            <v>Imprimadura bet. auxiliar de ligação</v>
          </cell>
          <cell r="F895" t="str">
            <v>m²</v>
          </cell>
        </row>
        <row r="896">
          <cell r="B896" t="str">
            <v>11.1.14</v>
          </cell>
          <cell r="D896" t="str">
            <v>32.01.17</v>
          </cell>
          <cell r="E896" t="str">
            <v>Remoção Camada de rolamento</v>
          </cell>
          <cell r="F896" t="str">
            <v>m³</v>
          </cell>
        </row>
        <row r="897">
          <cell r="B897" t="str">
            <v>11.1.15</v>
          </cell>
          <cell r="D897" t="str">
            <v>32.01.18</v>
          </cell>
          <cell r="E897" t="str">
            <v>Tratamento superficial duplo</v>
          </cell>
          <cell r="F897" t="str">
            <v>m³</v>
          </cell>
        </row>
        <row r="898">
          <cell r="B898" t="str">
            <v>11.1.16</v>
          </cell>
          <cell r="D898" t="str">
            <v>32.01.19</v>
          </cell>
          <cell r="E898" t="str">
            <v>Tratamento superficial triplo</v>
          </cell>
          <cell r="F898" t="str">
            <v>m³</v>
          </cell>
        </row>
        <row r="899">
          <cell r="B899" t="str">
            <v>11.1.17</v>
          </cell>
          <cell r="D899" t="str">
            <v>32.02.01</v>
          </cell>
          <cell r="E899" t="str">
            <v xml:space="preserve">Escavação manual de 1ª/2ª categoria </v>
          </cell>
          <cell r="F899" t="str">
            <v>m³</v>
          </cell>
        </row>
        <row r="900">
          <cell r="B900" t="str">
            <v>11.1.18</v>
          </cell>
          <cell r="D900" t="str">
            <v>32.02.01.01</v>
          </cell>
          <cell r="E900" t="str">
            <v>Escavação fund., bueiro ou dreno s/expl.até 2m</v>
          </cell>
          <cell r="F900" t="str">
            <v>m³</v>
          </cell>
        </row>
        <row r="901">
          <cell r="B901" t="str">
            <v>11.1.19</v>
          </cell>
          <cell r="D901" t="str">
            <v>32.02.01.02</v>
          </cell>
          <cell r="E901" t="str">
            <v>Acresc. p/Escav. 1,5 m prof., além 2m</v>
          </cell>
          <cell r="F901" t="str">
            <v>m³</v>
          </cell>
        </row>
        <row r="902">
          <cell r="B902" t="str">
            <v>11.1.20</v>
          </cell>
          <cell r="D902" t="str">
            <v>32.02.01.03</v>
          </cell>
          <cell r="E902" t="str">
            <v>Escavação fund., bueiro ou dreno c/expl. até 2 m</v>
          </cell>
          <cell r="F902" t="str">
            <v>m³</v>
          </cell>
        </row>
        <row r="903">
          <cell r="B903" t="str">
            <v>11.1.21</v>
          </cell>
          <cell r="D903" t="str">
            <v>32.02.01.04</v>
          </cell>
          <cell r="E903" t="str">
            <v>Acresc. p/escav. ensec.c/explos. c/ 1,5m além 3m</v>
          </cell>
          <cell r="F903" t="str">
            <v>m³</v>
          </cell>
        </row>
        <row r="904">
          <cell r="B904" t="str">
            <v>11.1.22</v>
          </cell>
          <cell r="D904" t="str">
            <v>32.02.02</v>
          </cell>
          <cell r="E904" t="str">
            <v>Compactação manual com reaterro solo local</v>
          </cell>
          <cell r="F904" t="str">
            <v>m³</v>
          </cell>
        </row>
        <row r="905">
          <cell r="B905" t="str">
            <v>11.1.23</v>
          </cell>
          <cell r="D905" t="str">
            <v>32.02.03</v>
          </cell>
          <cell r="E905" t="str">
            <v>Forma plana para concreto comum</v>
          </cell>
          <cell r="F905" t="str">
            <v>m²</v>
          </cell>
        </row>
        <row r="906">
          <cell r="B906" t="str">
            <v>11.1.24</v>
          </cell>
          <cell r="D906" t="str">
            <v>32.02.04</v>
          </cell>
          <cell r="E906" t="str">
            <v>Forma plana para concreto aparente</v>
          </cell>
          <cell r="F906" t="str">
            <v>m²</v>
          </cell>
        </row>
        <row r="907">
          <cell r="B907" t="str">
            <v>11.1.25</v>
          </cell>
          <cell r="D907" t="str">
            <v>32.02.05</v>
          </cell>
          <cell r="E907" t="str">
            <v>Forma curva para concreto comum</v>
          </cell>
          <cell r="F907" t="str">
            <v>m²</v>
          </cell>
        </row>
        <row r="908">
          <cell r="B908" t="str">
            <v>11.1.26</v>
          </cell>
          <cell r="D908" t="str">
            <v>32.02.06</v>
          </cell>
          <cell r="E908" t="str">
            <v>Forma curva para concreto aparente</v>
          </cell>
          <cell r="F908" t="str">
            <v>m²</v>
          </cell>
        </row>
        <row r="909">
          <cell r="B909" t="str">
            <v>11.1.27</v>
          </cell>
          <cell r="D909" t="str">
            <v>32.02.07</v>
          </cell>
          <cell r="E909" t="str">
            <v>Aço CA-25</v>
          </cell>
          <cell r="F909" t="str">
            <v>kg</v>
          </cell>
        </row>
        <row r="910">
          <cell r="B910" t="str">
            <v>11.1.28</v>
          </cell>
          <cell r="D910" t="str">
            <v>32.02.08</v>
          </cell>
          <cell r="E910" t="str">
            <v>Aço CA-50</v>
          </cell>
          <cell r="F910" t="str">
            <v>kg</v>
          </cell>
        </row>
        <row r="911">
          <cell r="B911" t="str">
            <v>11.1.29</v>
          </cell>
          <cell r="D911" t="str">
            <v>32.02.09</v>
          </cell>
          <cell r="E911" t="str">
            <v>Aço CA-60</v>
          </cell>
          <cell r="F911" t="str">
            <v>kg</v>
          </cell>
        </row>
        <row r="912">
          <cell r="B912" t="str">
            <v>11.1.30</v>
          </cell>
          <cell r="D912" t="str">
            <v>32.02.10</v>
          </cell>
          <cell r="E912" t="str">
            <v>Concreto Fck 10 MPa</v>
          </cell>
          <cell r="F912" t="str">
            <v>m³</v>
          </cell>
        </row>
        <row r="913">
          <cell r="B913" t="str">
            <v>11.1.31</v>
          </cell>
          <cell r="D913" t="str">
            <v>32.02.10.01</v>
          </cell>
          <cell r="E913" t="str">
            <v>Concreto Fck 12 MPa</v>
          </cell>
          <cell r="F913" t="str">
            <v>m³</v>
          </cell>
        </row>
        <row r="914">
          <cell r="B914" t="str">
            <v>11.1.32</v>
          </cell>
          <cell r="D914" t="str">
            <v>32.02.11</v>
          </cell>
          <cell r="E914" t="str">
            <v>Concreto Fck 15 MPa</v>
          </cell>
          <cell r="F914" t="str">
            <v>m³</v>
          </cell>
        </row>
        <row r="915">
          <cell r="B915" t="str">
            <v>11.1.33</v>
          </cell>
          <cell r="D915" t="str">
            <v>32.02.11.01</v>
          </cell>
          <cell r="E915" t="str">
            <v>Concreto Fck 16 MPa</v>
          </cell>
          <cell r="F915" t="str">
            <v>m³</v>
          </cell>
        </row>
        <row r="916">
          <cell r="B916" t="str">
            <v>11.1.34</v>
          </cell>
          <cell r="D916" t="str">
            <v>32.02.12</v>
          </cell>
          <cell r="E916" t="str">
            <v>Concreto Fck 18 MPa</v>
          </cell>
          <cell r="F916" t="str">
            <v>m³</v>
          </cell>
        </row>
        <row r="917">
          <cell r="B917" t="str">
            <v>11.1.35</v>
          </cell>
          <cell r="D917" t="str">
            <v>32.02.13</v>
          </cell>
          <cell r="E917" t="str">
            <v>Concreto Fck 20 MPa</v>
          </cell>
          <cell r="F917" t="str">
            <v>m³</v>
          </cell>
        </row>
        <row r="918">
          <cell r="B918" t="str">
            <v>11.1.36</v>
          </cell>
          <cell r="D918" t="str">
            <v>32.02.14</v>
          </cell>
          <cell r="E918" t="str">
            <v>Concreto Fck 25 MPa</v>
          </cell>
          <cell r="F918" t="str">
            <v>m³</v>
          </cell>
        </row>
        <row r="919">
          <cell r="B919" t="str">
            <v>11.1.37</v>
          </cell>
          <cell r="D919" t="str">
            <v>32.02.16</v>
          </cell>
          <cell r="E919" t="str">
            <v>Concreto Fck 30 MPa</v>
          </cell>
          <cell r="F919" t="str">
            <v>m³</v>
          </cell>
        </row>
        <row r="920">
          <cell r="B920" t="str">
            <v>11.1.38</v>
          </cell>
          <cell r="D920" t="str">
            <v>32.02.16.01</v>
          </cell>
          <cell r="E920" t="str">
            <v>Concreto Fck 35 Mpa</v>
          </cell>
          <cell r="F920" t="str">
            <v>m³</v>
          </cell>
        </row>
        <row r="921">
          <cell r="B921" t="str">
            <v>11.1.39</v>
          </cell>
          <cell r="D921" t="str">
            <v>32.02.16.02</v>
          </cell>
          <cell r="E921" t="str">
            <v>Concreto Fck 40 MPa</v>
          </cell>
          <cell r="F921" t="str">
            <v>m³</v>
          </cell>
        </row>
        <row r="922">
          <cell r="B922" t="str">
            <v>11.1.40</v>
          </cell>
          <cell r="D922" t="str">
            <v>32.02.17</v>
          </cell>
          <cell r="E922" t="str">
            <v>Concreto Ciclópico</v>
          </cell>
          <cell r="F922" t="str">
            <v>m³</v>
          </cell>
        </row>
        <row r="923">
          <cell r="B923" t="str">
            <v>11.1.41</v>
          </cell>
          <cell r="D923" t="str">
            <v>32.02.18</v>
          </cell>
          <cell r="E923" t="str">
            <v>Bombeamento p/conc. qualquer resist.</v>
          </cell>
          <cell r="F923" t="str">
            <v>m³</v>
          </cell>
        </row>
        <row r="924">
          <cell r="B924" t="str">
            <v>11.1.42</v>
          </cell>
          <cell r="D924" t="str">
            <v>32.02.19</v>
          </cell>
          <cell r="E924" t="str">
            <v>Enrocamento pedra arrumada</v>
          </cell>
          <cell r="F924" t="str">
            <v>m³</v>
          </cell>
        </row>
        <row r="925">
          <cell r="B925" t="str">
            <v>11.1.43</v>
          </cell>
          <cell r="D925" t="str">
            <v>32.02.20</v>
          </cell>
          <cell r="E925" t="str">
            <v>Enrocamento pedra arrumada e rejuntada</v>
          </cell>
          <cell r="F925" t="str">
            <v>m³</v>
          </cell>
        </row>
        <row r="926">
          <cell r="B926" t="str">
            <v>11.1.44</v>
          </cell>
          <cell r="D926" t="str">
            <v>32.02.21</v>
          </cell>
          <cell r="E926" t="str">
            <v>Enrrocamento pedra jogada</v>
          </cell>
          <cell r="F926" t="str">
            <v>m³</v>
          </cell>
        </row>
        <row r="927">
          <cell r="B927" t="str">
            <v>11.1.45</v>
          </cell>
          <cell r="D927" t="str">
            <v>32.02.22</v>
          </cell>
          <cell r="E927" t="str">
            <v xml:space="preserve">Tubo concreto D=0,40m CA-1 - fornec. </v>
          </cell>
          <cell r="F927" t="str">
            <v>m</v>
          </cell>
        </row>
        <row r="928">
          <cell r="B928" t="str">
            <v>11.1.46</v>
          </cell>
          <cell r="D928" t="str">
            <v>32.02.23</v>
          </cell>
          <cell r="E928" t="str">
            <v>Tubo concreto D=0,40m CA-2 - fornec.</v>
          </cell>
          <cell r="F928" t="str">
            <v>m</v>
          </cell>
        </row>
        <row r="929">
          <cell r="B929" t="str">
            <v>11.1.47</v>
          </cell>
          <cell r="D929" t="str">
            <v>32.02.26</v>
          </cell>
          <cell r="E929" t="str">
            <v xml:space="preserve">Tubo concreto D=0,50m CA-3 - fornec. </v>
          </cell>
          <cell r="F929" t="str">
            <v>m</v>
          </cell>
        </row>
        <row r="930">
          <cell r="B930" t="str">
            <v>11.1.48</v>
          </cell>
          <cell r="D930" t="str">
            <v>32.02.28</v>
          </cell>
          <cell r="E930" t="str">
            <v>Tubo concreto D=0,60m CA-1 - fornec.</v>
          </cell>
          <cell r="F930" t="str">
            <v>m</v>
          </cell>
        </row>
        <row r="931">
          <cell r="B931" t="str">
            <v>11.1.49</v>
          </cell>
          <cell r="D931" t="str">
            <v>32.02.29</v>
          </cell>
          <cell r="E931" t="str">
            <v xml:space="preserve">Tubo concreto D=0,60m CA-2 - fornec. </v>
          </cell>
          <cell r="F931" t="str">
            <v>m</v>
          </cell>
        </row>
        <row r="932">
          <cell r="B932" t="str">
            <v>11.1.50</v>
          </cell>
          <cell r="D932" t="str">
            <v>32.02.30</v>
          </cell>
          <cell r="E932" t="str">
            <v>Tubo concreto D=0,60m CA-3 - fornec.</v>
          </cell>
          <cell r="F932" t="str">
            <v>m</v>
          </cell>
        </row>
        <row r="933">
          <cell r="B933" t="str">
            <v>11.1.51</v>
          </cell>
          <cell r="D933" t="str">
            <v>32.02.31</v>
          </cell>
          <cell r="E933" t="str">
            <v>Tubo concreto D=0,60m CA-4 - fornec.</v>
          </cell>
          <cell r="F933" t="str">
            <v>m</v>
          </cell>
        </row>
        <row r="934">
          <cell r="B934" t="str">
            <v>11.1.52</v>
          </cell>
          <cell r="D934" t="str">
            <v>32.02.32</v>
          </cell>
          <cell r="E934" t="str">
            <v>Tubo concreto D=0,80m CA-1 - fornec.</v>
          </cell>
          <cell r="F934" t="str">
            <v>m</v>
          </cell>
        </row>
        <row r="935">
          <cell r="B935" t="str">
            <v>11.1.53</v>
          </cell>
          <cell r="D935" t="str">
            <v>32.02.33</v>
          </cell>
          <cell r="E935" t="str">
            <v>Tubo concreto D=0,80m CA-2 - fornec.</v>
          </cell>
          <cell r="F935" t="str">
            <v>m</v>
          </cell>
        </row>
        <row r="936">
          <cell r="B936" t="str">
            <v>11.1.54</v>
          </cell>
          <cell r="D936" t="str">
            <v>32.02.34</v>
          </cell>
          <cell r="E936" t="str">
            <v>Tubo concreto D=0,80m CA-3 - fornec.</v>
          </cell>
          <cell r="F936" t="str">
            <v>m</v>
          </cell>
        </row>
        <row r="937">
          <cell r="B937" t="str">
            <v>11.1.55</v>
          </cell>
          <cell r="D937" t="str">
            <v>32.02.35</v>
          </cell>
          <cell r="E937" t="str">
            <v xml:space="preserve">Tubo concreto D=0,80m CA-4 - fornceimento </v>
          </cell>
          <cell r="F937" t="str">
            <v>m</v>
          </cell>
        </row>
        <row r="938">
          <cell r="B938" t="str">
            <v>11.1.56</v>
          </cell>
          <cell r="D938" t="str">
            <v>32.02.36</v>
          </cell>
          <cell r="E938" t="str">
            <v xml:space="preserve">Tubo concreto D=1,00m CA-1 - fornec. </v>
          </cell>
          <cell r="F938" t="str">
            <v>m</v>
          </cell>
        </row>
        <row r="939">
          <cell r="B939" t="str">
            <v>11.1.57</v>
          </cell>
          <cell r="D939" t="str">
            <v>32.02.40</v>
          </cell>
          <cell r="E939" t="str">
            <v xml:space="preserve">Tubo concreto D=1,20m CA-1 - fornec. </v>
          </cell>
          <cell r="F939" t="str">
            <v>m</v>
          </cell>
        </row>
        <row r="940">
          <cell r="B940" t="str">
            <v>11.1.58</v>
          </cell>
          <cell r="D940" t="str">
            <v>32.02.44</v>
          </cell>
          <cell r="E940" t="str">
            <v xml:space="preserve">Tubo concreto D=1,50m CA-1 - fornec. </v>
          </cell>
          <cell r="F940" t="str">
            <v>m</v>
          </cell>
        </row>
        <row r="941">
          <cell r="B941" t="str">
            <v>11.1.59</v>
          </cell>
          <cell r="D941" t="str">
            <v>32.02.48</v>
          </cell>
          <cell r="E941" t="str">
            <v>Tubo concreto D=0,40m assentamento</v>
          </cell>
          <cell r="F941" t="str">
            <v>m</v>
          </cell>
        </row>
        <row r="942">
          <cell r="B942" t="str">
            <v>11.1.60</v>
          </cell>
          <cell r="D942" t="str">
            <v>32.02.49</v>
          </cell>
          <cell r="E942" t="str">
            <v>Tubo de concreto D=0,50m assentamento</v>
          </cell>
          <cell r="F942" t="str">
            <v>m</v>
          </cell>
        </row>
        <row r="943">
          <cell r="B943" t="str">
            <v>11.1.61</v>
          </cell>
          <cell r="D943" t="str">
            <v>32.02.50</v>
          </cell>
          <cell r="E943" t="str">
            <v>Tubo concreto D=0,60m assentamento</v>
          </cell>
          <cell r="F943" t="str">
            <v>m</v>
          </cell>
        </row>
        <row r="944">
          <cell r="B944" t="str">
            <v>11.1.62</v>
          </cell>
          <cell r="D944" t="str">
            <v>32.02.51</v>
          </cell>
          <cell r="E944" t="str">
            <v xml:space="preserve">Tubo concreto D=0,80m assentamento </v>
          </cell>
          <cell r="F944" t="str">
            <v>m</v>
          </cell>
        </row>
        <row r="945">
          <cell r="B945" t="str">
            <v>11.1.63</v>
          </cell>
          <cell r="D945" t="str">
            <v>32.02.52</v>
          </cell>
          <cell r="E945" t="str">
            <v>Tubo concreto D=1,00m assentamento</v>
          </cell>
          <cell r="F945" t="str">
            <v>m</v>
          </cell>
        </row>
        <row r="946">
          <cell r="B946" t="str">
            <v>11.1.64</v>
          </cell>
          <cell r="D946" t="str">
            <v>32.02.53</v>
          </cell>
          <cell r="E946" t="str">
            <v>Tubo concreto D=1,20m assentamento</v>
          </cell>
          <cell r="F946" t="str">
            <v>m</v>
          </cell>
        </row>
        <row r="947">
          <cell r="B947" t="str">
            <v>11.1.65</v>
          </cell>
          <cell r="D947" t="str">
            <v>32.02.54</v>
          </cell>
          <cell r="E947" t="str">
            <v>Tubo concreto D=1,50m assentamento</v>
          </cell>
          <cell r="F947" t="str">
            <v>m</v>
          </cell>
        </row>
        <row r="948">
          <cell r="B948" t="str">
            <v>11.1.66</v>
          </cell>
          <cell r="D948" t="str">
            <v>32.02.55</v>
          </cell>
          <cell r="E948" t="str">
            <v>Gabião tipo caixa 50cm - tela galv.</v>
          </cell>
          <cell r="F948" t="str">
            <v>m³</v>
          </cell>
        </row>
        <row r="949">
          <cell r="B949" t="str">
            <v>11.1.67</v>
          </cell>
          <cell r="D949" t="str">
            <v>32.02.56.01</v>
          </cell>
          <cell r="E949" t="str">
            <v>Gabião tipo colchão e= 17cm - tela galv.</v>
          </cell>
          <cell r="F949" t="str">
            <v>m²</v>
          </cell>
        </row>
        <row r="950">
          <cell r="B950" t="str">
            <v>11.1.68</v>
          </cell>
          <cell r="D950" t="str">
            <v>32.02.57.01</v>
          </cell>
          <cell r="E950" t="str">
            <v>Gabião tipo colchão e= 23cm - tela galv.</v>
          </cell>
          <cell r="F950" t="str">
            <v>m²</v>
          </cell>
        </row>
        <row r="951">
          <cell r="B951" t="str">
            <v>11.1.69</v>
          </cell>
          <cell r="D951" t="str">
            <v>32.02.58.01</v>
          </cell>
          <cell r="E951" t="str">
            <v xml:space="preserve">Gabião tipo colchão espessura 30cm - tela galv. </v>
          </cell>
          <cell r="F951" t="str">
            <v>m²</v>
          </cell>
        </row>
        <row r="952">
          <cell r="B952" t="str">
            <v>11.1.70</v>
          </cell>
          <cell r="D952" t="str">
            <v>32.02.59.01</v>
          </cell>
          <cell r="E952" t="str">
            <v xml:space="preserve">Gabião tipo colchão e= 17cm - tela pvc </v>
          </cell>
          <cell r="F952" t="str">
            <v>m²</v>
          </cell>
        </row>
        <row r="953">
          <cell r="B953" t="str">
            <v>11.1.71</v>
          </cell>
          <cell r="D953" t="str">
            <v>32.02.60.01</v>
          </cell>
          <cell r="E953" t="str">
            <v>Gabião tipo colchão espessura 23cm - tela pvc</v>
          </cell>
          <cell r="F953" t="str">
            <v>m²</v>
          </cell>
        </row>
        <row r="954">
          <cell r="B954" t="str">
            <v>11.1.72</v>
          </cell>
          <cell r="D954" t="str">
            <v>32.02.61.01</v>
          </cell>
          <cell r="E954" t="str">
            <v>Gabião tipo colchão espessura 30cm - tela pvc</v>
          </cell>
          <cell r="F954" t="str">
            <v>m²</v>
          </cell>
        </row>
        <row r="955">
          <cell r="B955" t="str">
            <v>11.1.73</v>
          </cell>
          <cell r="D955" t="str">
            <v>32.02.62</v>
          </cell>
          <cell r="E955" t="str">
            <v>Gabião tipo saco - tela galv.</v>
          </cell>
          <cell r="F955" t="str">
            <v>m³</v>
          </cell>
        </row>
        <row r="956">
          <cell r="B956" t="str">
            <v>11.1.74</v>
          </cell>
          <cell r="D956" t="str">
            <v>32.02.63</v>
          </cell>
          <cell r="E956" t="str">
            <v>Camada filtrante pedra britada</v>
          </cell>
          <cell r="F956" t="str">
            <v>m³</v>
          </cell>
        </row>
        <row r="957">
          <cell r="B957" t="str">
            <v>11.1.75</v>
          </cell>
          <cell r="D957" t="str">
            <v>32.02.66</v>
          </cell>
          <cell r="E957" t="str">
            <v>Canaleta concreto 40 cm</v>
          </cell>
          <cell r="F957" t="str">
            <v>m</v>
          </cell>
        </row>
        <row r="958">
          <cell r="B958" t="str">
            <v>11.1.76</v>
          </cell>
          <cell r="D958" t="str">
            <v>32.02.67</v>
          </cell>
          <cell r="E958" t="str">
            <v>Canaleta concreto 60 cm</v>
          </cell>
          <cell r="F958" t="str">
            <v>m</v>
          </cell>
        </row>
        <row r="959">
          <cell r="B959" t="str">
            <v>11.1.77</v>
          </cell>
          <cell r="D959" t="str">
            <v>32.02.68</v>
          </cell>
          <cell r="E959" t="str">
            <v>Canaleta concreto 80 cm</v>
          </cell>
          <cell r="F959" t="str">
            <v>m</v>
          </cell>
        </row>
        <row r="960">
          <cell r="B960" t="str">
            <v>11.1.78</v>
          </cell>
          <cell r="D960" t="str">
            <v>32.02.69</v>
          </cell>
          <cell r="E960" t="str">
            <v>Tubo pvc perfurado ou não D=0,050m</v>
          </cell>
          <cell r="F960" t="str">
            <v>m</v>
          </cell>
        </row>
        <row r="961">
          <cell r="B961" t="str">
            <v>11.1.79</v>
          </cell>
          <cell r="D961" t="str">
            <v>32.02.71</v>
          </cell>
          <cell r="E961" t="str">
            <v>Tubo pvc perfurado ou não D=0,10m</v>
          </cell>
          <cell r="F961" t="str">
            <v>m</v>
          </cell>
        </row>
        <row r="962">
          <cell r="B962" t="str">
            <v>11.1.80</v>
          </cell>
          <cell r="D962" t="str">
            <v>32.02.72</v>
          </cell>
          <cell r="E962" t="str">
            <v>Tubo pvc perfurado ou não D=0,15m</v>
          </cell>
          <cell r="F962" t="str">
            <v>m</v>
          </cell>
        </row>
        <row r="963">
          <cell r="B963" t="str">
            <v>11.1.81</v>
          </cell>
          <cell r="D963" t="str">
            <v>32.02.73</v>
          </cell>
          <cell r="E963" t="str">
            <v xml:space="preserve">Manta geotêxtil não tecida </v>
          </cell>
          <cell r="F963" t="str">
            <v>kg</v>
          </cell>
        </row>
        <row r="964">
          <cell r="B964" t="str">
            <v>11.1.82</v>
          </cell>
          <cell r="D964" t="str">
            <v>32.02.74</v>
          </cell>
          <cell r="E964" t="str">
            <v xml:space="preserve">Manta geotêxtil tecida </v>
          </cell>
          <cell r="F964" t="str">
            <v>kg</v>
          </cell>
        </row>
        <row r="965">
          <cell r="B965" t="str">
            <v>11.1.83</v>
          </cell>
          <cell r="D965" t="str">
            <v>32.02.75</v>
          </cell>
          <cell r="E965" t="str">
            <v>Enchimento de vala com areia lavada</v>
          </cell>
          <cell r="F965" t="str">
            <v>m³</v>
          </cell>
        </row>
        <row r="966">
          <cell r="B966" t="str">
            <v>11.1.84</v>
          </cell>
          <cell r="D966" t="str">
            <v>32.02.76</v>
          </cell>
          <cell r="E966" t="str">
            <v>Enchimento de vala com pedra britada 3 e 4</v>
          </cell>
          <cell r="F966" t="str">
            <v>m³</v>
          </cell>
        </row>
        <row r="967">
          <cell r="B967" t="str">
            <v>11.1.85</v>
          </cell>
          <cell r="D967" t="str">
            <v>32.02.77</v>
          </cell>
          <cell r="E967" t="str">
            <v>Enchimento de vala com pedra rachão</v>
          </cell>
          <cell r="F967" t="str">
            <v>m³</v>
          </cell>
        </row>
        <row r="968">
          <cell r="B968" t="str">
            <v>11.1.86</v>
          </cell>
          <cell r="D968" t="str">
            <v>32.02.79</v>
          </cell>
          <cell r="E968" t="str">
            <v>Retaludamento mecânico 1ª/2ª cat.</v>
          </cell>
          <cell r="F968" t="str">
            <v>m³</v>
          </cell>
        </row>
        <row r="969">
          <cell r="B969" t="str">
            <v>11.1.87</v>
          </cell>
          <cell r="D969" t="str">
            <v>32.02.80.01</v>
          </cell>
          <cell r="E969" t="str">
            <v>Tubo aço corr.galv.met.não destrutivo</v>
          </cell>
          <cell r="F969" t="str">
            <v>kg</v>
          </cell>
        </row>
        <row r="970">
          <cell r="B970" t="str">
            <v>11.1.88</v>
          </cell>
          <cell r="D970" t="str">
            <v>32.02.80.02</v>
          </cell>
          <cell r="E970" t="str">
            <v>Tubo aço corr.epoxy met.não destrutivo</v>
          </cell>
          <cell r="F970" t="str">
            <v>kg</v>
          </cell>
        </row>
        <row r="971">
          <cell r="B971" t="str">
            <v>11.1.89</v>
          </cell>
          <cell r="D971" t="str">
            <v>32.02.80.03</v>
          </cell>
          <cell r="E971" t="str">
            <v>Tubo aço corr.galv.met. destrutivo</v>
          </cell>
          <cell r="F971" t="str">
            <v>kg</v>
          </cell>
        </row>
        <row r="972">
          <cell r="B972" t="str">
            <v>11.1.90</v>
          </cell>
          <cell r="D972" t="str">
            <v>32.02.80.04</v>
          </cell>
          <cell r="E972" t="str">
            <v>Tubo aço corr.epoxy met. destrutivo</v>
          </cell>
          <cell r="F972" t="str">
            <v>kg</v>
          </cell>
        </row>
        <row r="973">
          <cell r="B973" t="str">
            <v>11.1.91</v>
          </cell>
          <cell r="D973" t="str">
            <v>32.03.01</v>
          </cell>
          <cell r="E973" t="str">
            <v xml:space="preserve">Tacha c/elem refl. vidro esp.lap. monod. </v>
          </cell>
          <cell r="F973" t="str">
            <v>un</v>
          </cell>
        </row>
        <row r="974">
          <cell r="B974" t="str">
            <v>11.1.92</v>
          </cell>
          <cell r="D974" t="str">
            <v>32.03.02</v>
          </cell>
          <cell r="E974" t="str">
            <v xml:space="preserve">Tacha c/elem refl. vidro esp.lap.bidir. </v>
          </cell>
          <cell r="F974" t="str">
            <v>un</v>
          </cell>
        </row>
        <row r="975">
          <cell r="B975" t="str">
            <v>11.1.93</v>
          </cell>
          <cell r="D975" t="str">
            <v>32.03.03</v>
          </cell>
          <cell r="E975" t="str">
            <v xml:space="preserve">Tachão c/elem refl vidro esp.lap.monod. </v>
          </cell>
          <cell r="F975" t="str">
            <v>un</v>
          </cell>
        </row>
        <row r="976">
          <cell r="B976" t="str">
            <v>11.1.94</v>
          </cell>
          <cell r="D976" t="str">
            <v>32.03.04</v>
          </cell>
          <cell r="E976" t="str">
            <v>Tachão c/elem refl. vidro esp.lap bidirec.</v>
          </cell>
          <cell r="F976" t="str">
            <v>un</v>
          </cell>
        </row>
        <row r="977">
          <cell r="B977" t="str">
            <v>11.1.95</v>
          </cell>
          <cell r="D977" t="str">
            <v>32.03.04.01</v>
          </cell>
          <cell r="E977" t="str">
            <v xml:space="preserve">Tachão mini refl. vidro esp.lap.monod. </v>
          </cell>
          <cell r="F977" t="str">
            <v>un</v>
          </cell>
        </row>
        <row r="978">
          <cell r="B978" t="str">
            <v>11.1.96</v>
          </cell>
          <cell r="D978" t="str">
            <v>32.03.04.02</v>
          </cell>
          <cell r="E978" t="str">
            <v xml:space="preserve">Tachão mini refl. vidro esp.lap.bid </v>
          </cell>
          <cell r="F978" t="str">
            <v>un</v>
          </cell>
        </row>
        <row r="979">
          <cell r="B979" t="str">
            <v>11.1.97</v>
          </cell>
          <cell r="D979" t="str">
            <v>32.03.04.03</v>
          </cell>
          <cell r="E979" t="str">
            <v>Tacha c/elem refl de plastico monod.</v>
          </cell>
          <cell r="F979" t="str">
            <v>un</v>
          </cell>
        </row>
        <row r="980">
          <cell r="B980" t="str">
            <v>11.1.98</v>
          </cell>
          <cell r="D980" t="str">
            <v>32.03.04.04</v>
          </cell>
          <cell r="E980" t="str">
            <v xml:space="preserve">Tacha c/elem refl de plastico bidirec. </v>
          </cell>
          <cell r="F980" t="str">
            <v>un</v>
          </cell>
        </row>
        <row r="981">
          <cell r="B981" t="str">
            <v>11.1.99</v>
          </cell>
          <cell r="D981" t="str">
            <v>32.03.04.06</v>
          </cell>
          <cell r="E981" t="str">
            <v xml:space="preserve">Tacha c/elem refl prism. bidirec. </v>
          </cell>
          <cell r="F981" t="str">
            <v>un</v>
          </cell>
        </row>
        <row r="982">
          <cell r="B982" t="str">
            <v>11.1.100</v>
          </cell>
          <cell r="D982" t="str">
            <v>32.03.05</v>
          </cell>
          <cell r="E982" t="str">
            <v>Sinaliz. horiz. acril.base de água m²</v>
          </cell>
          <cell r="F982" t="str">
            <v>m²</v>
          </cell>
        </row>
        <row r="983">
          <cell r="B983" t="str">
            <v>11.1.101</v>
          </cell>
          <cell r="D983" t="str">
            <v>32.03.06</v>
          </cell>
          <cell r="E983" t="str">
            <v>Sinaliz. horiz. acril. base água c/visibead m²</v>
          </cell>
          <cell r="F983" t="str">
            <v>m²</v>
          </cell>
        </row>
        <row r="984">
          <cell r="B984" t="str">
            <v>11.1.102</v>
          </cell>
          <cell r="D984" t="str">
            <v>32.03.07</v>
          </cell>
          <cell r="E984" t="str">
            <v>Renovação tinta res. acríl./vinílica</v>
          </cell>
          <cell r="F984" t="str">
            <v>m²</v>
          </cell>
        </row>
        <row r="985">
          <cell r="B985" t="str">
            <v>11.1.103</v>
          </cell>
          <cell r="D985" t="str">
            <v>32.03.08</v>
          </cell>
          <cell r="E985" t="str">
            <v>Renovação mat.termopl.aspersão</v>
          </cell>
          <cell r="F985" t="str">
            <v>m²</v>
          </cell>
        </row>
        <row r="986">
          <cell r="B986" t="str">
            <v>11.1.104</v>
          </cell>
          <cell r="D986" t="str">
            <v>32.03.09</v>
          </cell>
          <cell r="E986" t="str">
            <v>Renovação mat.termopl.extrusão</v>
          </cell>
          <cell r="F986" t="str">
            <v>m²</v>
          </cell>
        </row>
        <row r="987">
          <cell r="B987" t="str">
            <v>11.1.105</v>
          </cell>
          <cell r="D987" t="str">
            <v>32.03.10</v>
          </cell>
          <cell r="E987" t="str">
            <v>Renovação tinta res. alqd.borracha clorada</v>
          </cell>
          <cell r="F987" t="str">
            <v>m²</v>
          </cell>
        </row>
        <row r="988">
          <cell r="B988" t="str">
            <v>11.1.106</v>
          </cell>
          <cell r="D988" t="str">
            <v>32.04.02</v>
          </cell>
          <cell r="E988" t="str">
            <v xml:space="preserve">Destocamento árv. com perímetro maior que 78cm </v>
          </cell>
          <cell r="F988" t="str">
            <v>un</v>
          </cell>
        </row>
        <row r="989">
          <cell r="B989" t="str">
            <v>11.1.107</v>
          </cell>
          <cell r="D989" t="str">
            <v>32.04.03</v>
          </cell>
          <cell r="E989" t="str">
            <v>Limp. terreno c/ dest.arv.perímetro&lt;= 78cm</v>
          </cell>
          <cell r="F989" t="str">
            <v>m²</v>
          </cell>
        </row>
        <row r="990">
          <cell r="B990" t="str">
            <v>11.1.108</v>
          </cell>
          <cell r="D990" t="str">
            <v>32.04.04</v>
          </cell>
          <cell r="E990" t="str">
            <v>Limp. terreno s/destocamento de árvores</v>
          </cell>
          <cell r="F990" t="str">
            <v>m²</v>
          </cell>
        </row>
        <row r="991">
          <cell r="B991" t="str">
            <v>11.1.109</v>
          </cell>
          <cell r="D991" t="str">
            <v>32.05.01</v>
          </cell>
          <cell r="E991" t="str">
            <v>Escavação 1/2ª cat. trator + pá carreg.</v>
          </cell>
          <cell r="F991" t="str">
            <v>m³</v>
          </cell>
        </row>
        <row r="992">
          <cell r="B992" t="str">
            <v>11.1.110</v>
          </cell>
          <cell r="D992" t="str">
            <v>32.05.02</v>
          </cell>
          <cell r="E992" t="str">
            <v>Escavação 1/2ª cat. c/ motoscraper</v>
          </cell>
          <cell r="F992" t="str">
            <v>m³</v>
          </cell>
        </row>
        <row r="993">
          <cell r="B993" t="str">
            <v>11.1.111</v>
          </cell>
          <cell r="D993" t="str">
            <v>32.05.03</v>
          </cell>
          <cell r="E993" t="str">
            <v>Escavação 1/2ª cat. c/ escav. hidraúlica</v>
          </cell>
          <cell r="F993" t="str">
            <v>m³</v>
          </cell>
        </row>
        <row r="994">
          <cell r="B994" t="str">
            <v>11.1.112</v>
          </cell>
          <cell r="D994" t="str">
            <v>32.05.04</v>
          </cell>
          <cell r="E994" t="str">
            <v>Escavação e carga material 2ª cat. c/ripper</v>
          </cell>
          <cell r="F994" t="str">
            <v>m³</v>
          </cell>
        </row>
        <row r="995">
          <cell r="B995" t="str">
            <v>11.1.113</v>
          </cell>
          <cell r="D995" t="str">
            <v>32.05.05</v>
          </cell>
          <cell r="E995" t="str">
            <v>Escavação carga material 2ª cat. com explosivo</v>
          </cell>
          <cell r="F995" t="str">
            <v>m³</v>
          </cell>
        </row>
        <row r="996">
          <cell r="B996" t="str">
            <v>11.1.114</v>
          </cell>
          <cell r="D996" t="str">
            <v>32.05.06</v>
          </cell>
          <cell r="E996" t="str">
            <v xml:space="preserve">Escavação e carga material de 3ª cat. </v>
          </cell>
          <cell r="F996" t="str">
            <v>m³</v>
          </cell>
        </row>
        <row r="997">
          <cell r="B997" t="str">
            <v>11.1.115</v>
          </cell>
          <cell r="D997" t="str">
            <v>32.06.01</v>
          </cell>
          <cell r="E997" t="str">
            <v xml:space="preserve">Compactação de aterro maior/igual 95%PS </v>
          </cell>
          <cell r="F997" t="str">
            <v>m³</v>
          </cell>
        </row>
        <row r="998">
          <cell r="B998" t="str">
            <v>11.1.116</v>
          </cell>
          <cell r="D998" t="str">
            <v>32.07.01</v>
          </cell>
          <cell r="E998" t="str">
            <v xml:space="preserve">Transporte de 1ª/2ª categoria até 1 km </v>
          </cell>
          <cell r="F998" t="str">
            <v>m³xkm</v>
          </cell>
        </row>
        <row r="999">
          <cell r="B999" t="str">
            <v>11.1.117</v>
          </cell>
          <cell r="D999" t="str">
            <v>32.07.02</v>
          </cell>
          <cell r="E999" t="str">
            <v xml:space="preserve">Transporte de 1ª/2ª categoria até 2 km </v>
          </cell>
          <cell r="F999" t="str">
            <v>m³xkm</v>
          </cell>
        </row>
        <row r="1000">
          <cell r="B1000" t="str">
            <v>11.1.118</v>
          </cell>
          <cell r="D1000" t="str">
            <v>32.07.03</v>
          </cell>
          <cell r="E1000" t="str">
            <v xml:space="preserve">Transporte de 1ª/2ª categoria até 5 km </v>
          </cell>
          <cell r="F1000" t="str">
            <v>m³xkm</v>
          </cell>
        </row>
        <row r="1001">
          <cell r="B1001" t="str">
            <v>11.1.119</v>
          </cell>
          <cell r="D1001" t="str">
            <v>32.07.04</v>
          </cell>
          <cell r="E1001" t="str">
            <v xml:space="preserve">Transporte de 1ª/2ª categoria até 10 km </v>
          </cell>
          <cell r="F1001" t="str">
            <v>m³xkm</v>
          </cell>
        </row>
        <row r="1002">
          <cell r="B1002" t="str">
            <v>11.1.120</v>
          </cell>
          <cell r="D1002" t="str">
            <v>32.07.05</v>
          </cell>
          <cell r="E1002" t="str">
            <v xml:space="preserve">Transporte de 1ª/2ª categoria até 15 km </v>
          </cell>
          <cell r="F1002" t="str">
            <v>m³xkm</v>
          </cell>
        </row>
        <row r="1003">
          <cell r="B1003" t="str">
            <v>11.1.121</v>
          </cell>
          <cell r="D1003" t="str">
            <v>32.07.06</v>
          </cell>
          <cell r="E1003" t="str">
            <v xml:space="preserve">Transporte de 1ª/2ª categoria alem 15 km </v>
          </cell>
          <cell r="F1003" t="str">
            <v>m³xkm</v>
          </cell>
        </row>
        <row r="1004">
          <cell r="B1004" t="str">
            <v>11.1.122</v>
          </cell>
          <cell r="D1004" t="str">
            <v>32.07.11</v>
          </cell>
          <cell r="E1004" t="str">
            <v xml:space="preserve">Transporte de solo cimento ate 5 km </v>
          </cell>
          <cell r="F1004" t="str">
            <v>m³xkm</v>
          </cell>
        </row>
        <row r="1005">
          <cell r="B1005" t="str">
            <v>11.1.123</v>
          </cell>
          <cell r="D1005" t="str">
            <v>32.08.01</v>
          </cell>
          <cell r="E1005" t="str">
            <v xml:space="preserve">Sub-base ou base solo cim 7% - Pulv. </v>
          </cell>
          <cell r="F1005" t="str">
            <v>m³</v>
          </cell>
        </row>
        <row r="1006">
          <cell r="B1006" t="str">
            <v>11.1.124</v>
          </cell>
          <cell r="D1006" t="str">
            <v>32.08.04</v>
          </cell>
          <cell r="E1006" t="str">
            <v xml:space="preserve">Sub-base ou base solo cim 10% - Pulv. </v>
          </cell>
          <cell r="F1006" t="str">
            <v>m³</v>
          </cell>
        </row>
        <row r="1008">
          <cell r="B1008" t="str">
            <v>Cód. Colinas</v>
          </cell>
          <cell r="D1008" t="str">
            <v>Código</v>
          </cell>
          <cell r="E1008" t="str">
            <v>Serviços</v>
          </cell>
          <cell r="F1008" t="str">
            <v>Unid.</v>
          </cell>
        </row>
        <row r="1011">
          <cell r="D1011" t="str">
            <v>FASE 34 - SERVIÇOS TERCEIRIZADOS</v>
          </cell>
        </row>
        <row r="1012">
          <cell r="B1012" t="str">
            <v>12.1.1</v>
          </cell>
          <cell r="D1012" t="str">
            <v>34.01.01</v>
          </cell>
          <cell r="E1012" t="str">
            <v xml:space="preserve">Arrecadador </v>
          </cell>
          <cell r="F1012" t="str">
            <v>sal. mês</v>
          </cell>
        </row>
        <row r="1013">
          <cell r="B1013" t="str">
            <v>12.1.2</v>
          </cell>
          <cell r="D1013" t="str">
            <v>34.01.02</v>
          </cell>
          <cell r="E1013" t="str">
            <v>Auxiliar Man. El. Eletronica</v>
          </cell>
          <cell r="F1013" t="str">
            <v>sal. mês</v>
          </cell>
        </row>
        <row r="1014">
          <cell r="B1014" t="str">
            <v>12.1.3</v>
          </cell>
          <cell r="D1014" t="str">
            <v>34.01.03</v>
          </cell>
          <cell r="E1014" t="str">
            <v>Auxiliar de Pista</v>
          </cell>
          <cell r="F1014" t="str">
            <v>sal. mês</v>
          </cell>
        </row>
        <row r="1015">
          <cell r="B1015" t="str">
            <v>12.1.4</v>
          </cell>
          <cell r="D1015" t="str">
            <v>34.01.04</v>
          </cell>
          <cell r="E1015" t="str">
            <v>Auxiliar de tráfego</v>
          </cell>
          <cell r="F1015" t="str">
            <v>sal. mês</v>
          </cell>
        </row>
        <row r="1016">
          <cell r="B1016" t="str">
            <v>12.1.5</v>
          </cell>
          <cell r="D1016" t="str">
            <v>34.01.05</v>
          </cell>
          <cell r="E1016" t="str">
            <v>Coordenador de pedágio</v>
          </cell>
          <cell r="F1016" t="str">
            <v>sal. mês</v>
          </cell>
        </row>
        <row r="1017">
          <cell r="B1017" t="str">
            <v>12.1.6</v>
          </cell>
          <cell r="D1017" t="str">
            <v>34.01.06</v>
          </cell>
          <cell r="E1017" t="str">
            <v>Supervisor de pedágio</v>
          </cell>
          <cell r="F1017" t="str">
            <v>sal. mês</v>
          </cell>
        </row>
        <row r="1018">
          <cell r="B1018" t="str">
            <v>12.1.7</v>
          </cell>
          <cell r="D1018" t="str">
            <v>34.01.07</v>
          </cell>
          <cell r="E1018" t="str">
            <v>Conferente</v>
          </cell>
          <cell r="F1018" t="str">
            <v>sal. mês</v>
          </cell>
        </row>
        <row r="1019">
          <cell r="B1019" t="str">
            <v>12.1.8</v>
          </cell>
          <cell r="D1019" t="str">
            <v>34.01.10</v>
          </cell>
          <cell r="E1019" t="str">
            <v xml:space="preserve">Técnico manut. Elet-eletr </v>
          </cell>
          <cell r="F1019" t="str">
            <v>sal. mês</v>
          </cell>
        </row>
        <row r="1020">
          <cell r="B1020" t="str">
            <v>12.1.9</v>
          </cell>
          <cell r="D1020" t="str">
            <v>34.01.11</v>
          </cell>
          <cell r="E1020" t="str">
            <v xml:space="preserve">Auxiliar Técnico </v>
          </cell>
          <cell r="F1020" t="str">
            <v>sal. mês</v>
          </cell>
        </row>
        <row r="1021">
          <cell r="B1021" t="str">
            <v>12.1.10</v>
          </cell>
          <cell r="D1021" t="str">
            <v>34.02.01</v>
          </cell>
          <cell r="E1021" t="str">
            <v>Balanceiro</v>
          </cell>
          <cell r="F1021" t="str">
            <v>sal. mês</v>
          </cell>
        </row>
        <row r="1022">
          <cell r="B1022" t="str">
            <v>12.1.11</v>
          </cell>
          <cell r="D1022" t="str">
            <v>34.02.02</v>
          </cell>
          <cell r="E1022" t="str">
            <v>Auxiliar de pesagem</v>
          </cell>
          <cell r="F1022" t="str">
            <v>sal. mês</v>
          </cell>
        </row>
        <row r="1023">
          <cell r="B1023" t="str">
            <v>12.1.12</v>
          </cell>
          <cell r="D1023" t="str">
            <v>34.03.01</v>
          </cell>
          <cell r="E1023" t="str">
            <v>Limpeza de áreas int. pisos acarpetados</v>
          </cell>
          <cell r="F1023" t="str">
            <v>m² x mês</v>
          </cell>
        </row>
        <row r="1024">
          <cell r="B1024" t="str">
            <v>12.1.13</v>
          </cell>
          <cell r="D1024" t="str">
            <v>34.03.02</v>
          </cell>
          <cell r="E1024" t="str">
            <v>Limpeza de áreas internas e pisos frios</v>
          </cell>
          <cell r="F1024" t="str">
            <v>m² x mês</v>
          </cell>
        </row>
        <row r="1025">
          <cell r="B1025" t="str">
            <v>12.1.14</v>
          </cell>
          <cell r="D1025" t="str">
            <v>34.03.03</v>
          </cell>
          <cell r="E1025" t="str">
            <v>Limpeza de áreas internas laboratórios</v>
          </cell>
          <cell r="F1025" t="str">
            <v>m² x mês</v>
          </cell>
        </row>
        <row r="1026">
          <cell r="B1026" t="str">
            <v>12.1.15</v>
          </cell>
          <cell r="D1026" t="str">
            <v>34.03.04</v>
          </cell>
          <cell r="E1026" t="str">
            <v>Limpeza de áreas int.almoxarif.e galpões</v>
          </cell>
          <cell r="F1026" t="str">
            <v>m² x mês</v>
          </cell>
        </row>
        <row r="1027">
          <cell r="B1027" t="str">
            <v>12.1.16</v>
          </cell>
          <cell r="D1027" t="str">
            <v>34.03.05</v>
          </cell>
          <cell r="E1027" t="str">
            <v>Limpeza de áreas internas oficinas</v>
          </cell>
          <cell r="F1027" t="str">
            <v>m² x mês</v>
          </cell>
        </row>
        <row r="1028">
          <cell r="B1028" t="str">
            <v>12.1.17</v>
          </cell>
          <cell r="D1028" t="str">
            <v>34.03.06</v>
          </cell>
          <cell r="E1028" t="str">
            <v>Limpeza áreas ext. pisos pav.e terra</v>
          </cell>
          <cell r="F1028" t="str">
            <v>m² x mês</v>
          </cell>
        </row>
        <row r="1029">
          <cell r="B1029" t="str">
            <v>12.1.18</v>
          </cell>
          <cell r="D1029" t="str">
            <v>34.03.07</v>
          </cell>
          <cell r="E1029" t="str">
            <v>Limpeza ext. pát.e áreas verdes alta freq.</v>
          </cell>
          <cell r="F1029" t="str">
            <v>m² x mês</v>
          </cell>
        </row>
        <row r="1030">
          <cell r="B1030" t="str">
            <v>12.1.19</v>
          </cell>
          <cell r="D1030" t="str">
            <v>34.03.08</v>
          </cell>
          <cell r="E1030" t="str">
            <v xml:space="preserve">Limpeza ext. pát.e áreas verdes média freq </v>
          </cell>
          <cell r="F1030" t="str">
            <v>m² x mês</v>
          </cell>
        </row>
        <row r="1031">
          <cell r="B1031" t="str">
            <v>12.1.20</v>
          </cell>
          <cell r="D1031" t="str">
            <v>34.03.09</v>
          </cell>
          <cell r="E1031" t="str">
            <v>Limpeza ext. pát.e áreas verdes baixa freq</v>
          </cell>
          <cell r="F1031" t="str">
            <v>m² x mês</v>
          </cell>
        </row>
        <row r="1032">
          <cell r="B1032" t="str">
            <v>12.1.21</v>
          </cell>
          <cell r="D1032" t="str">
            <v>34.03.10</v>
          </cell>
          <cell r="E1032" t="str">
            <v xml:space="preserve">Vidros externos c/ exp.risco trimestr. </v>
          </cell>
          <cell r="F1032" t="str">
            <v>m² x mês</v>
          </cell>
        </row>
        <row r="1033">
          <cell r="B1033" t="str">
            <v>12.1.22</v>
          </cell>
          <cell r="D1033" t="str">
            <v>34.03.11</v>
          </cell>
          <cell r="E1033" t="str">
            <v>Vidros externos s/ exp.risco - trimestr.</v>
          </cell>
          <cell r="F1033" t="str">
            <v>m² x mês</v>
          </cell>
        </row>
        <row r="1034">
          <cell r="B1034" t="str">
            <v>12.1.23</v>
          </cell>
          <cell r="D1034" t="str">
            <v>34.03.12</v>
          </cell>
          <cell r="E1034" t="str">
            <v xml:space="preserve">Vidros externos c/ exp.risco - s/estral </v>
          </cell>
          <cell r="F1034" t="str">
            <v>m² x mês</v>
          </cell>
        </row>
        <row r="1035">
          <cell r="B1035" t="str">
            <v>12.1.24</v>
          </cell>
          <cell r="D1035" t="str">
            <v>34.03.13</v>
          </cell>
          <cell r="E1035" t="str">
            <v xml:space="preserve">Vidros externos s/ exp.risco - s/estral </v>
          </cell>
          <cell r="F1035" t="str">
            <v>m² x mês</v>
          </cell>
        </row>
        <row r="1036">
          <cell r="B1036" t="str">
            <v>12.1.25</v>
          </cell>
          <cell r="D1036" t="str">
            <v>34.04.02</v>
          </cell>
          <cell r="E1036" t="str">
            <v xml:space="preserve">Vigilância 44h sem. de segunda a sextaVig.feira </v>
          </cell>
          <cell r="F1036" t="str">
            <v>p x dia</v>
          </cell>
        </row>
        <row r="1037">
          <cell r="B1037" t="str">
            <v>12.1.26</v>
          </cell>
          <cell r="D1037" t="str">
            <v>34.04.04</v>
          </cell>
          <cell r="E1037" t="str">
            <v xml:space="preserve">Vigilância 12h diurno de segunda a domingo </v>
          </cell>
          <cell r="F1037" t="str">
            <v>p x dia</v>
          </cell>
        </row>
        <row r="1038">
          <cell r="B1038" t="str">
            <v>12.1.27</v>
          </cell>
          <cell r="D1038" t="str">
            <v>34.04.06</v>
          </cell>
          <cell r="E1038" t="str">
            <v xml:space="preserve">Vigilância 12h noturno de segunda a domingo </v>
          </cell>
          <cell r="F1038" t="str">
            <v>p x dia</v>
          </cell>
        </row>
        <row r="1039">
          <cell r="B1039" t="str">
            <v>12.1.28</v>
          </cell>
          <cell r="D1039" t="str">
            <v>34.05.02</v>
          </cell>
          <cell r="E1039" t="str">
            <v xml:space="preserve">Portaria 44h sem. diurno deseg/ sexta-feira </v>
          </cell>
          <cell r="F1039" t="str">
            <v>p x dia</v>
          </cell>
        </row>
        <row r="1040">
          <cell r="B1040" t="str">
            <v>12.1.29</v>
          </cell>
          <cell r="D1040" t="str">
            <v>34.05.04</v>
          </cell>
          <cell r="E1040" t="str">
            <v xml:space="preserve">Portaria 12h sem. diurno deseg/ sexta-feira </v>
          </cell>
          <cell r="F1040" t="str">
            <v>p x dia</v>
          </cell>
        </row>
        <row r="1041">
          <cell r="B1041" t="str">
            <v>12.1.30</v>
          </cell>
          <cell r="D1041" t="str">
            <v>34.05.06</v>
          </cell>
          <cell r="E1041" t="str">
            <v xml:space="preserve">Portaria 8h diurno de segunda a domingo </v>
          </cell>
          <cell r="F1041" t="str">
            <v>p x dia</v>
          </cell>
        </row>
        <row r="1042">
          <cell r="B1042" t="str">
            <v>12.1.31</v>
          </cell>
          <cell r="D1042" t="str">
            <v>34.05.08</v>
          </cell>
          <cell r="E1042" t="str">
            <v xml:space="preserve">Portaria 24h diuturno de segunda a domingo </v>
          </cell>
          <cell r="F1042" t="str">
            <v>p x dia</v>
          </cell>
        </row>
        <row r="1043">
          <cell r="B1043" t="str">
            <v>12.1.32</v>
          </cell>
          <cell r="D1043" t="str">
            <v>34.07.01.01</v>
          </cell>
          <cell r="E1043" t="str">
            <v>Médico Supervisor</v>
          </cell>
          <cell r="F1043" t="str">
            <v>h</v>
          </cell>
        </row>
        <row r="1044">
          <cell r="B1044" t="str">
            <v>12.1.33</v>
          </cell>
          <cell r="D1044" t="str">
            <v>34.07.01.02</v>
          </cell>
          <cell r="E1044" t="str">
            <v>Paramédico</v>
          </cell>
          <cell r="F1044" t="str">
            <v>h</v>
          </cell>
        </row>
        <row r="1045">
          <cell r="B1045" t="str">
            <v>12.1.34</v>
          </cell>
          <cell r="D1045" t="str">
            <v>34.07.01.03</v>
          </cell>
          <cell r="E1045" t="str">
            <v>Atendente de primeiros socorros</v>
          </cell>
          <cell r="F1045" t="str">
            <v>h</v>
          </cell>
        </row>
        <row r="1046">
          <cell r="B1046" t="str">
            <v>12.1.35</v>
          </cell>
          <cell r="D1046" t="str">
            <v>34.07.01.04</v>
          </cell>
          <cell r="E1046" t="str">
            <v>Auxiliar Atendente de primeiros socorros</v>
          </cell>
          <cell r="F1046" t="str">
            <v>h</v>
          </cell>
        </row>
        <row r="1047">
          <cell r="B1047" t="str">
            <v>12.1.36</v>
          </cell>
          <cell r="D1047" t="str">
            <v>34.07.01.05</v>
          </cell>
          <cell r="E1047" t="str">
            <v>Motorista ambulância</v>
          </cell>
          <cell r="F1047" t="str">
            <v>h</v>
          </cell>
        </row>
        <row r="1048">
          <cell r="B1048" t="str">
            <v>12.1.37</v>
          </cell>
          <cell r="D1048" t="str">
            <v>34.07.01.06</v>
          </cell>
          <cell r="E1048" t="str">
            <v>Operador de guincho</v>
          </cell>
          <cell r="F1048" t="str">
            <v>h</v>
          </cell>
        </row>
        <row r="1049">
          <cell r="B1049" t="str">
            <v>12.1.38</v>
          </cell>
          <cell r="D1049" t="str">
            <v>34.08.27</v>
          </cell>
          <cell r="E1049" t="str">
            <v>Hidr. Daee e deprn</v>
          </cell>
          <cell r="F1049" t="str">
            <v xml:space="preserve">un </v>
          </cell>
        </row>
        <row r="1051">
          <cell r="B1051" t="str">
            <v>Cód. Colinas</v>
          </cell>
          <cell r="D1051" t="str">
            <v>Código</v>
          </cell>
          <cell r="E1051" t="str">
            <v>Serviços</v>
          </cell>
          <cell r="F1051" t="str">
            <v>Unid.</v>
          </cell>
        </row>
        <row r="1054">
          <cell r="D1054" t="str">
            <v>FASE 35 - EQUIPE DE PROJETO GERENCIAMENTO, MEIO AMBIENTE E OBRA</v>
          </cell>
        </row>
        <row r="1055">
          <cell r="B1055" t="str">
            <v>13.1.1</v>
          </cell>
          <cell r="D1055" t="str">
            <v>35.01.04</v>
          </cell>
          <cell r="E1055" t="str">
            <v>Analista de Sistema Júnior</v>
          </cell>
          <cell r="F1055" t="str">
            <v>h</v>
          </cell>
        </row>
        <row r="1056">
          <cell r="B1056" t="str">
            <v>13.1.2</v>
          </cell>
          <cell r="D1056" t="str">
            <v>35.01.05</v>
          </cell>
          <cell r="E1056" t="str">
            <v>Analista de Sistema Pleno</v>
          </cell>
          <cell r="F1056" t="str">
            <v>h</v>
          </cell>
        </row>
        <row r="1057">
          <cell r="B1057" t="str">
            <v>13.1.3</v>
          </cell>
          <cell r="D1057" t="str">
            <v>35.01.06</v>
          </cell>
          <cell r="E1057" t="str">
            <v>Analista de Sistema Senior</v>
          </cell>
          <cell r="F1057" t="str">
            <v>h</v>
          </cell>
        </row>
        <row r="1058">
          <cell r="B1058" t="str">
            <v>13.1.4</v>
          </cell>
          <cell r="D1058" t="str">
            <v>35.01.09</v>
          </cell>
          <cell r="E1058" t="str">
            <v>Auxiliar de Laboratório</v>
          </cell>
          <cell r="F1058" t="str">
            <v>h</v>
          </cell>
        </row>
        <row r="1059">
          <cell r="B1059" t="str">
            <v>13.1.5</v>
          </cell>
          <cell r="D1059" t="str">
            <v>35.01.10</v>
          </cell>
          <cell r="E1059" t="str">
            <v>Auxiliar Topografia</v>
          </cell>
          <cell r="F1059" t="str">
            <v>h</v>
          </cell>
        </row>
        <row r="1060">
          <cell r="B1060" t="str">
            <v>13.1.6</v>
          </cell>
          <cell r="D1060" t="str">
            <v>35.01.11</v>
          </cell>
          <cell r="E1060" t="str">
            <v>Auxiliar/Escritório</v>
          </cell>
          <cell r="F1060" t="str">
            <v>h</v>
          </cell>
        </row>
        <row r="1061">
          <cell r="B1061" t="str">
            <v>13.1.7</v>
          </cell>
          <cell r="D1061" t="str">
            <v>35.01.12</v>
          </cell>
          <cell r="E1061" t="str">
            <v>Chefe de Escritório</v>
          </cell>
          <cell r="F1061" t="str">
            <v>h</v>
          </cell>
        </row>
        <row r="1062">
          <cell r="B1062" t="str">
            <v>13.1.8</v>
          </cell>
          <cell r="D1062" t="str">
            <v>35.01.13</v>
          </cell>
          <cell r="E1062" t="str">
            <v>Consultor (sem vínculo)</v>
          </cell>
          <cell r="F1062" t="str">
            <v>h</v>
          </cell>
        </row>
        <row r="1063">
          <cell r="B1063" t="str">
            <v>13.1.9</v>
          </cell>
          <cell r="D1063" t="str">
            <v>35.01.13.01</v>
          </cell>
          <cell r="E1063" t="str">
            <v>Consultor jurídico (sem vínculo)</v>
          </cell>
          <cell r="F1063" t="str">
            <v>h</v>
          </cell>
        </row>
        <row r="1064">
          <cell r="B1064" t="str">
            <v>13.1.10</v>
          </cell>
          <cell r="D1064" t="str">
            <v>35.01.15</v>
          </cell>
          <cell r="E1064" t="str">
            <v>Digitado</v>
          </cell>
          <cell r="F1064" t="str">
            <v>h</v>
          </cell>
        </row>
        <row r="1065">
          <cell r="B1065" t="str">
            <v>13.1.11</v>
          </cell>
          <cell r="D1065" t="str">
            <v>35.01.16</v>
          </cell>
          <cell r="E1065" t="str">
            <v>Desenhista</v>
          </cell>
          <cell r="F1065" t="str">
            <v>h</v>
          </cell>
        </row>
        <row r="1066">
          <cell r="B1066" t="str">
            <v>13.1.12</v>
          </cell>
          <cell r="D1066" t="str">
            <v>35.01.17</v>
          </cell>
          <cell r="E1066" t="str">
            <v>Desenhista/Calculista</v>
          </cell>
          <cell r="F1066" t="str">
            <v>h</v>
          </cell>
        </row>
        <row r="1067">
          <cell r="B1067" t="str">
            <v>13.1.13</v>
          </cell>
          <cell r="D1067" t="str">
            <v>35.01.18</v>
          </cell>
          <cell r="E1067" t="str">
            <v>Economista Júnior</v>
          </cell>
          <cell r="F1067" t="str">
            <v>h</v>
          </cell>
        </row>
        <row r="1068">
          <cell r="B1068" t="str">
            <v>13.1.14</v>
          </cell>
          <cell r="D1068" t="str">
            <v>35.01.19</v>
          </cell>
          <cell r="E1068" t="str">
            <v>Economista Pleno</v>
          </cell>
          <cell r="F1068" t="str">
            <v>h</v>
          </cell>
        </row>
        <row r="1069">
          <cell r="B1069" t="str">
            <v>13.1.15</v>
          </cell>
          <cell r="D1069" t="str">
            <v>35.01.20</v>
          </cell>
          <cell r="E1069" t="str">
            <v>Economista Senior</v>
          </cell>
          <cell r="F1069" t="str">
            <v>h</v>
          </cell>
        </row>
        <row r="1070">
          <cell r="B1070" t="str">
            <v>13.1.16</v>
          </cell>
          <cell r="D1070" t="str">
            <v>35.01.21</v>
          </cell>
          <cell r="E1070" t="str">
            <v>Engenheiro Júnior</v>
          </cell>
          <cell r="F1070" t="str">
            <v>h</v>
          </cell>
        </row>
        <row r="1071">
          <cell r="B1071" t="str">
            <v>13.1.17</v>
          </cell>
          <cell r="D1071" t="str">
            <v>35.01.22</v>
          </cell>
          <cell r="E1071" t="str">
            <v>Engenheiro Pleno</v>
          </cell>
          <cell r="F1071" t="str">
            <v>h</v>
          </cell>
        </row>
        <row r="1072">
          <cell r="B1072" t="str">
            <v>13.1.18</v>
          </cell>
          <cell r="D1072" t="str">
            <v>35.01.23</v>
          </cell>
          <cell r="E1072" t="str">
            <v>Engenheiro Senior</v>
          </cell>
          <cell r="F1072" t="str">
            <v>h</v>
          </cell>
        </row>
        <row r="1073">
          <cell r="B1073" t="str">
            <v>13.1.19</v>
          </cell>
          <cell r="D1073" t="str">
            <v>35.01.24</v>
          </cell>
          <cell r="E1073" t="str">
            <v>Especialista em Treinamento Pleno</v>
          </cell>
          <cell r="F1073" t="str">
            <v>h</v>
          </cell>
        </row>
        <row r="1074">
          <cell r="B1074" t="str">
            <v>13.1.20</v>
          </cell>
          <cell r="D1074" t="str">
            <v>35.01.25</v>
          </cell>
          <cell r="E1074" t="str">
            <v>Especialista em Treinamento Senior</v>
          </cell>
          <cell r="F1074" t="str">
            <v>h</v>
          </cell>
        </row>
        <row r="1075">
          <cell r="B1075" t="str">
            <v>13.1.21</v>
          </cell>
          <cell r="D1075" t="str">
            <v>35.01.26</v>
          </cell>
          <cell r="E1075" t="str">
            <v>Fiscal de Obras</v>
          </cell>
          <cell r="F1075" t="str">
            <v>h</v>
          </cell>
        </row>
        <row r="1076">
          <cell r="B1076" t="str">
            <v>13.1.22</v>
          </cell>
          <cell r="D1076" t="str">
            <v>35.01.27</v>
          </cell>
          <cell r="E1076" t="str">
            <v>Geólogo Júnior</v>
          </cell>
          <cell r="F1076" t="str">
            <v>h</v>
          </cell>
        </row>
        <row r="1077">
          <cell r="B1077" t="str">
            <v>13.1.23</v>
          </cell>
          <cell r="D1077" t="str">
            <v>35.01.28</v>
          </cell>
          <cell r="E1077" t="str">
            <v>Geólogo Pleno</v>
          </cell>
          <cell r="F1077" t="str">
            <v>h</v>
          </cell>
        </row>
        <row r="1078">
          <cell r="B1078" t="str">
            <v>13.1.24</v>
          </cell>
          <cell r="D1078" t="str">
            <v>35.01.29</v>
          </cell>
          <cell r="E1078" t="str">
            <v>Geólogo Senior</v>
          </cell>
          <cell r="F1078" t="str">
            <v>h</v>
          </cell>
        </row>
        <row r="1079">
          <cell r="B1079" t="str">
            <v>13.1.25</v>
          </cell>
          <cell r="D1079" t="str">
            <v>35.01.30</v>
          </cell>
          <cell r="E1079" t="str">
            <v>Laboratorista</v>
          </cell>
          <cell r="F1079" t="str">
            <v>h</v>
          </cell>
        </row>
        <row r="1080">
          <cell r="B1080" t="str">
            <v>13.1.26</v>
          </cell>
          <cell r="D1080" t="str">
            <v>35.01.31</v>
          </cell>
          <cell r="E1080" t="str">
            <v>Laboratorista Auxiliar</v>
          </cell>
          <cell r="F1080" t="str">
            <v>h</v>
          </cell>
        </row>
        <row r="1081">
          <cell r="B1081" t="str">
            <v>13.1.27</v>
          </cell>
          <cell r="D1081" t="str">
            <v>35.01.32</v>
          </cell>
          <cell r="E1081" t="str">
            <v>Motorista</v>
          </cell>
          <cell r="F1081" t="str">
            <v>h</v>
          </cell>
        </row>
        <row r="1082">
          <cell r="B1082" t="str">
            <v>13.1.28</v>
          </cell>
          <cell r="D1082" t="str">
            <v>35.01.33</v>
          </cell>
          <cell r="E1082" t="str">
            <v>Nivelador</v>
          </cell>
          <cell r="F1082" t="str">
            <v>h</v>
          </cell>
        </row>
        <row r="1083">
          <cell r="B1083" t="str">
            <v>13.1.29</v>
          </cell>
          <cell r="D1083" t="str">
            <v>35.01.34</v>
          </cell>
          <cell r="E1083" t="str">
            <v>Operador de Microcomputador</v>
          </cell>
          <cell r="F1083" t="str">
            <v>h</v>
          </cell>
        </row>
        <row r="1084">
          <cell r="B1084" t="str">
            <v>13.1.30</v>
          </cell>
          <cell r="D1084" t="str">
            <v>35.01.35</v>
          </cell>
          <cell r="E1084" t="str">
            <v>Programador de Computador Júnior</v>
          </cell>
          <cell r="F1084" t="str">
            <v>h</v>
          </cell>
        </row>
        <row r="1085">
          <cell r="B1085" t="str">
            <v>13.1.31</v>
          </cell>
          <cell r="D1085" t="str">
            <v>35.01.36</v>
          </cell>
          <cell r="E1085" t="str">
            <v>Programador de Computador Pleno</v>
          </cell>
          <cell r="F1085" t="str">
            <v>h</v>
          </cell>
        </row>
        <row r="1086">
          <cell r="B1086" t="str">
            <v>13.1.32</v>
          </cell>
          <cell r="D1086" t="str">
            <v>35.01.37</v>
          </cell>
          <cell r="E1086" t="str">
            <v>Programador de Computador Senior</v>
          </cell>
          <cell r="F1086" t="str">
            <v>h</v>
          </cell>
        </row>
        <row r="1087">
          <cell r="B1087" t="str">
            <v>13.1.33</v>
          </cell>
          <cell r="D1087" t="str">
            <v>35.01.38</v>
          </cell>
          <cell r="E1087" t="str">
            <v>Psicólogo</v>
          </cell>
          <cell r="F1087" t="str">
            <v>h</v>
          </cell>
        </row>
        <row r="1088">
          <cell r="B1088" t="str">
            <v>13.1.34</v>
          </cell>
          <cell r="D1088" t="str">
            <v>35.01.39</v>
          </cell>
          <cell r="E1088" t="str">
            <v>Seccionista</v>
          </cell>
          <cell r="F1088" t="str">
            <v>h</v>
          </cell>
        </row>
        <row r="1089">
          <cell r="B1089" t="str">
            <v>13.1.35</v>
          </cell>
          <cell r="D1089" t="str">
            <v>35.01.40</v>
          </cell>
          <cell r="E1089" t="str">
            <v>Secretária</v>
          </cell>
          <cell r="F1089" t="str">
            <v>h</v>
          </cell>
        </row>
        <row r="1090">
          <cell r="B1090" t="str">
            <v>13.1.36</v>
          </cell>
          <cell r="D1090" t="str">
            <v>35.01.41</v>
          </cell>
          <cell r="E1090" t="str">
            <v>Topógrafo</v>
          </cell>
          <cell r="F1090" t="str">
            <v>h</v>
          </cell>
        </row>
        <row r="1091">
          <cell r="B1091" t="str">
            <v>13.1.37</v>
          </cell>
          <cell r="D1091" t="str">
            <v>35.01.42</v>
          </cell>
          <cell r="E1091" t="str">
            <v>Topógrafo Auxiliar</v>
          </cell>
          <cell r="F1091" t="str">
            <v>h</v>
          </cell>
        </row>
        <row r="1092">
          <cell r="B1092" t="str">
            <v>13.1.38</v>
          </cell>
          <cell r="D1092" t="str">
            <v>35.01.47</v>
          </cell>
          <cell r="E1092" t="str">
            <v>Entrevistador</v>
          </cell>
          <cell r="F1092" t="str">
            <v>h</v>
          </cell>
        </row>
        <row r="1093">
          <cell r="B1093" t="str">
            <v>13.1.39</v>
          </cell>
          <cell r="D1093" t="str">
            <v>35.02.04</v>
          </cell>
          <cell r="E1093" t="str">
            <v>Auxiliar de escritório</v>
          </cell>
          <cell r="F1093" t="str">
            <v>h</v>
          </cell>
        </row>
        <row r="1094">
          <cell r="B1094" t="str">
            <v>13.1.40</v>
          </cell>
          <cell r="D1094" t="str">
            <v>35.02.05</v>
          </cell>
          <cell r="E1094" t="str">
            <v>Auxiliar de topografia</v>
          </cell>
          <cell r="F1094" t="str">
            <v>h</v>
          </cell>
        </row>
        <row r="1095">
          <cell r="B1095" t="str">
            <v>13.1.41</v>
          </cell>
          <cell r="D1095" t="str">
            <v>35.02.06</v>
          </cell>
          <cell r="E1095" t="str">
            <v>Auxiliar Técnico</v>
          </cell>
          <cell r="F1095" t="str">
            <v>h</v>
          </cell>
        </row>
        <row r="1096">
          <cell r="B1096" t="str">
            <v>13.1.42</v>
          </cell>
          <cell r="D1096" t="str">
            <v>35.02.07</v>
          </cell>
          <cell r="E1096" t="str">
            <v>Consultor A</v>
          </cell>
          <cell r="F1096" t="str">
            <v>h</v>
          </cell>
        </row>
        <row r="1097">
          <cell r="B1097" t="str">
            <v>13.1.43</v>
          </cell>
          <cell r="D1097" t="str">
            <v>35.02.08</v>
          </cell>
          <cell r="E1097" t="str">
            <v xml:space="preserve">Consultor B </v>
          </cell>
          <cell r="F1097" t="str">
            <v>h</v>
          </cell>
        </row>
        <row r="1098">
          <cell r="B1098" t="str">
            <v>13.1.44</v>
          </cell>
          <cell r="D1098" t="str">
            <v>35.02.09</v>
          </cell>
          <cell r="E1098" t="str">
            <v>Consultor C</v>
          </cell>
          <cell r="F1098" t="str">
            <v>h</v>
          </cell>
        </row>
        <row r="1099">
          <cell r="B1099" t="str">
            <v>13.1.45</v>
          </cell>
          <cell r="D1099" t="str">
            <v xml:space="preserve">35.02.10 </v>
          </cell>
          <cell r="E1099" t="str">
            <v>Coordenador</v>
          </cell>
          <cell r="F1099" t="str">
            <v>h</v>
          </cell>
        </row>
        <row r="1100">
          <cell r="B1100" t="str">
            <v>13.1.46</v>
          </cell>
          <cell r="D1100" t="str">
            <v>35.02.11</v>
          </cell>
          <cell r="E1100" t="str">
            <v>Desenhista e Calculista I</v>
          </cell>
          <cell r="F1100" t="str">
            <v>h</v>
          </cell>
        </row>
        <row r="1101">
          <cell r="B1101" t="str">
            <v>13.1.47</v>
          </cell>
          <cell r="D1101" t="str">
            <v>35.02.12</v>
          </cell>
          <cell r="E1101" t="str">
            <v>Desenhista e Calculista II</v>
          </cell>
          <cell r="F1101" t="str">
            <v>h</v>
          </cell>
        </row>
        <row r="1102">
          <cell r="B1102" t="str">
            <v>13.1.48</v>
          </cell>
          <cell r="D1102" t="str">
            <v>35.02.13</v>
          </cell>
          <cell r="E1102" t="str">
            <v xml:space="preserve">Desenhista e Calculista III </v>
          </cell>
          <cell r="F1102" t="str">
            <v>h</v>
          </cell>
        </row>
        <row r="1103">
          <cell r="B1103" t="str">
            <v>13.1.49</v>
          </cell>
          <cell r="D1103" t="str">
            <v>35.02.14</v>
          </cell>
          <cell r="E1103" t="str">
            <v>Engenheiro Júnior</v>
          </cell>
          <cell r="F1103" t="str">
            <v>h</v>
          </cell>
        </row>
        <row r="1104">
          <cell r="B1104" t="str">
            <v>13.1.50</v>
          </cell>
          <cell r="D1104" t="str">
            <v>35.02.15</v>
          </cell>
          <cell r="E1104" t="str">
            <v>Engenheiro Pleno</v>
          </cell>
          <cell r="F1104" t="str">
            <v>h</v>
          </cell>
        </row>
        <row r="1105">
          <cell r="B1105" t="str">
            <v>13.1.51</v>
          </cell>
          <cell r="D1105" t="str">
            <v>35.02.16</v>
          </cell>
          <cell r="E1105" t="str">
            <v>Engenheiro Senior</v>
          </cell>
          <cell r="F1105" t="str">
            <v>h</v>
          </cell>
        </row>
        <row r="1106">
          <cell r="B1106" t="str">
            <v>13.1.52</v>
          </cell>
          <cell r="D1106" t="str">
            <v>35.02.17</v>
          </cell>
          <cell r="E1106" t="str">
            <v>Projetista A / Assistente Técnico I</v>
          </cell>
          <cell r="F1106" t="str">
            <v>h</v>
          </cell>
        </row>
        <row r="1107">
          <cell r="B1107" t="str">
            <v>13.1.53</v>
          </cell>
          <cell r="D1107" t="str">
            <v>35.02.18</v>
          </cell>
          <cell r="E1107" t="str">
            <v>Projetista B / Assistente Técnico II</v>
          </cell>
          <cell r="F1107" t="str">
            <v>h</v>
          </cell>
        </row>
        <row r="1108">
          <cell r="B1108" t="str">
            <v>13.1.54</v>
          </cell>
          <cell r="D1108" t="str">
            <v>35.02.19</v>
          </cell>
          <cell r="E1108" t="str">
            <v xml:space="preserve">Projetista C / Assistente Técnico III </v>
          </cell>
          <cell r="F1108" t="str">
            <v>h</v>
          </cell>
        </row>
        <row r="1109">
          <cell r="B1109" t="str">
            <v>13.1.55</v>
          </cell>
          <cell r="D1109" t="str">
            <v>35.02.23</v>
          </cell>
          <cell r="E1109" t="str">
            <v>Engenheiro Agronomo</v>
          </cell>
          <cell r="F1109" t="str">
            <v>h</v>
          </cell>
        </row>
        <row r="1110">
          <cell r="B1110" t="str">
            <v>13.1.56</v>
          </cell>
          <cell r="D1110" t="str">
            <v>35.02.24</v>
          </cell>
          <cell r="E1110" t="str">
            <v>Antropólogo</v>
          </cell>
          <cell r="F1110" t="str">
            <v>h</v>
          </cell>
        </row>
        <row r="1111">
          <cell r="B1111" t="str">
            <v>13.1.57</v>
          </cell>
          <cell r="D1111" t="str">
            <v>35.02.25</v>
          </cell>
          <cell r="E1111" t="str">
            <v>Nivelador</v>
          </cell>
          <cell r="F1111" t="str">
            <v>h</v>
          </cell>
        </row>
        <row r="1112">
          <cell r="B1112" t="str">
            <v>13.1.58</v>
          </cell>
          <cell r="D1112" t="str">
            <v>35.02.26</v>
          </cell>
          <cell r="E1112" t="str">
            <v>Topógrafo</v>
          </cell>
          <cell r="F1112" t="str">
            <v>h</v>
          </cell>
        </row>
        <row r="1113">
          <cell r="B1113" t="str">
            <v>13.1.59</v>
          </cell>
          <cell r="D1113" t="str">
            <v>35.02.28</v>
          </cell>
          <cell r="E1113" t="str">
            <v>Biólogo</v>
          </cell>
          <cell r="F1113" t="str">
            <v>h</v>
          </cell>
        </row>
        <row r="1114">
          <cell r="B1114" t="str">
            <v>13.1.60</v>
          </cell>
          <cell r="D1114" t="str">
            <v>35.02.29</v>
          </cell>
          <cell r="E1114" t="str">
            <v>Economista Júnior</v>
          </cell>
          <cell r="F1114" t="str">
            <v>h</v>
          </cell>
        </row>
        <row r="1115">
          <cell r="B1115" t="str">
            <v>13.1.61</v>
          </cell>
          <cell r="D1115" t="str">
            <v>35.02.30</v>
          </cell>
          <cell r="E1115" t="str">
            <v>Economista Pleno</v>
          </cell>
          <cell r="F1115" t="str">
            <v>h</v>
          </cell>
        </row>
        <row r="1116">
          <cell r="B1116" t="str">
            <v>13.1.62</v>
          </cell>
          <cell r="D1116" t="str">
            <v>35.02.31</v>
          </cell>
          <cell r="E1116" t="str">
            <v>Economista Senior</v>
          </cell>
          <cell r="F1116" t="str">
            <v>h</v>
          </cell>
        </row>
        <row r="1117">
          <cell r="B1117" t="str">
            <v>13.1.63</v>
          </cell>
          <cell r="D1117" t="str">
            <v>35.02.32</v>
          </cell>
          <cell r="E1117" t="str">
            <v>Especialista Ambiental</v>
          </cell>
          <cell r="F1117" t="str">
            <v>h</v>
          </cell>
        </row>
        <row r="1118">
          <cell r="B1118" t="str">
            <v>13.1.64</v>
          </cell>
          <cell r="D1118" t="str">
            <v>35.02.33</v>
          </cell>
          <cell r="E1118" t="str">
            <v>Geógrafo</v>
          </cell>
          <cell r="F1118" t="str">
            <v>h</v>
          </cell>
        </row>
        <row r="1119">
          <cell r="B1119" t="str">
            <v>13.1.65</v>
          </cell>
          <cell r="D1119" t="str">
            <v>35.02.34</v>
          </cell>
          <cell r="E1119" t="str">
            <v>Geólogo Júnior</v>
          </cell>
          <cell r="F1119" t="str">
            <v>h</v>
          </cell>
        </row>
        <row r="1120">
          <cell r="B1120" t="str">
            <v>13.1.66</v>
          </cell>
          <cell r="D1120" t="str">
            <v>35.02.35</v>
          </cell>
          <cell r="E1120" t="str">
            <v>Geólogo Pleno</v>
          </cell>
          <cell r="F1120" t="str">
            <v>h</v>
          </cell>
        </row>
        <row r="1121">
          <cell r="B1121" t="str">
            <v>13.1.67</v>
          </cell>
          <cell r="D1121" t="str">
            <v>35.02.36</v>
          </cell>
          <cell r="E1121" t="str">
            <v>Geólogo Senior</v>
          </cell>
          <cell r="F1121" t="str">
            <v>h</v>
          </cell>
        </row>
        <row r="1122">
          <cell r="B1122" t="str">
            <v>13.1.68</v>
          </cell>
          <cell r="D1122" t="str">
            <v>35.02.37</v>
          </cell>
          <cell r="E1122" t="str">
            <v>Sociólogo</v>
          </cell>
          <cell r="F1122" t="str">
            <v>h</v>
          </cell>
        </row>
        <row r="1123">
          <cell r="B1123" t="str">
            <v>13.1.69</v>
          </cell>
          <cell r="D1123" t="str">
            <v>35.02.38</v>
          </cell>
          <cell r="E1123" t="str">
            <v>Técnico Artes visuais</v>
          </cell>
          <cell r="F1123" t="str">
            <v>h</v>
          </cell>
        </row>
        <row r="1124">
          <cell r="B1124" t="str">
            <v>13.1.70</v>
          </cell>
          <cell r="D1124" t="str">
            <v>35.02.39</v>
          </cell>
          <cell r="E1124" t="str">
            <v>Arqueólogo</v>
          </cell>
          <cell r="F1124" t="str">
            <v>h</v>
          </cell>
        </row>
        <row r="1125">
          <cell r="B1125" t="str">
            <v>13.1.71</v>
          </cell>
          <cell r="D1125" t="str">
            <v>35.02.40</v>
          </cell>
          <cell r="E1125" t="str">
            <v>Geomorfologo</v>
          </cell>
          <cell r="F1125" t="str">
            <v>h</v>
          </cell>
        </row>
        <row r="1127">
          <cell r="B1127" t="str">
            <v>Cód. Colinas</v>
          </cell>
          <cell r="D1127" t="str">
            <v>Código</v>
          </cell>
          <cell r="E1127" t="str">
            <v>Serviços</v>
          </cell>
          <cell r="F1127" t="str">
            <v>Unid.</v>
          </cell>
        </row>
        <row r="1130">
          <cell r="D1130" t="str">
            <v>FASE 36 - CANTEIRO DE OBRA</v>
          </cell>
        </row>
        <row r="1131">
          <cell r="B1131" t="str">
            <v>14.1.1</v>
          </cell>
          <cell r="D1131" t="str">
            <v>36.01.01.01</v>
          </cell>
          <cell r="E1131" t="str">
            <v>Inst. Canteiro tipo I (1,50%)</v>
          </cell>
          <cell r="F1131" t="str">
            <v>gb</v>
          </cell>
        </row>
        <row r="1132">
          <cell r="B1132" t="str">
            <v>14.1.2</v>
          </cell>
          <cell r="D1132" t="str">
            <v>36.01.01.02</v>
          </cell>
          <cell r="E1132" t="str">
            <v xml:space="preserve">Oper. E manutençãocanteiro tipo I (0,875%) </v>
          </cell>
          <cell r="F1132" t="str">
            <v>gb</v>
          </cell>
        </row>
        <row r="1133">
          <cell r="B1133" t="str">
            <v>14.1.3</v>
          </cell>
          <cell r="D1133" t="str">
            <v>36.01.01.03</v>
          </cell>
          <cell r="E1133" t="str">
            <v>Desmobilização canteiro tipo I (0,125%)</v>
          </cell>
          <cell r="F1133" t="str">
            <v>gb</v>
          </cell>
        </row>
        <row r="1134">
          <cell r="B1134" t="str">
            <v>14.1.4</v>
          </cell>
          <cell r="D1134" t="str">
            <v>36.01.02.01</v>
          </cell>
          <cell r="E1134" t="str">
            <v>Inst. Canteiro tipo II (1,80%)</v>
          </cell>
          <cell r="F1134" t="str">
            <v>gb</v>
          </cell>
        </row>
        <row r="1135">
          <cell r="B1135" t="str">
            <v>14.1.5</v>
          </cell>
          <cell r="D1135" t="str">
            <v>36.01.02.02</v>
          </cell>
          <cell r="E1135" t="str">
            <v>Oper. E manutençãocanteiro tipo II (1,050%)</v>
          </cell>
          <cell r="F1135" t="str">
            <v>gb</v>
          </cell>
        </row>
        <row r="1136">
          <cell r="B1136" t="str">
            <v>14.1.6</v>
          </cell>
          <cell r="D1136" t="str">
            <v>36.01.02.03</v>
          </cell>
          <cell r="E1136" t="str">
            <v>Desmobilização canteiro tipo II (0,150%)</v>
          </cell>
          <cell r="F1136" t="str">
            <v>gb</v>
          </cell>
        </row>
        <row r="1137">
          <cell r="B1137" t="str">
            <v>14.1.7</v>
          </cell>
          <cell r="D1137" t="str">
            <v>36.01.03.01</v>
          </cell>
          <cell r="E1137" t="str">
            <v>Inst. Canteiro tipo III (4,80%)</v>
          </cell>
          <cell r="F1137" t="str">
            <v>gb</v>
          </cell>
        </row>
        <row r="1138">
          <cell r="B1138" t="str">
            <v>14.1.8</v>
          </cell>
          <cell r="D1138" t="str">
            <v xml:space="preserve">36.01.03.02 </v>
          </cell>
          <cell r="E1138" t="str">
            <v>Oper. E manutençãocanteiro tipo III (0,900%)</v>
          </cell>
          <cell r="F1138" t="str">
            <v>gb</v>
          </cell>
        </row>
        <row r="1139">
          <cell r="B1139" t="str">
            <v>14.1.9</v>
          </cell>
          <cell r="D1139" t="str">
            <v>36.01.03.03</v>
          </cell>
          <cell r="E1139" t="str">
            <v>Desmobilização canteiro tipo III (0,300%)</v>
          </cell>
          <cell r="F1139" t="str">
            <v>gb</v>
          </cell>
        </row>
        <row r="1141">
          <cell r="B1141" t="str">
            <v>Cód. Colinas</v>
          </cell>
          <cell r="D1141" t="str">
            <v>Código</v>
          </cell>
          <cell r="E1141" t="str">
            <v>Serviços</v>
          </cell>
          <cell r="F1141" t="str">
            <v>Unid.</v>
          </cell>
        </row>
        <row r="1144">
          <cell r="D1144" t="str">
            <v>FASE 37 - SERVIÇOS NÃO CONSTANTES NA PLANILHA</v>
          </cell>
        </row>
        <row r="1145">
          <cell r="B1145" t="str">
            <v>16.1.1</v>
          </cell>
          <cell r="D1145" t="str">
            <v>37.01.01</v>
          </cell>
          <cell r="E1145" t="str">
            <v>Rachão intertravado com bica corrida</v>
          </cell>
          <cell r="F1145" t="str">
            <v>m³</v>
          </cell>
        </row>
        <row r="1146">
          <cell r="B1146" t="str">
            <v>16.1.2</v>
          </cell>
          <cell r="D1146" t="str">
            <v>37.01.02</v>
          </cell>
          <cell r="E1146" t="str">
            <v>Camada de Bloqueio</v>
          </cell>
          <cell r="F1146" t="str">
            <v>m³</v>
          </cell>
        </row>
        <row r="1147">
          <cell r="B1147" t="str">
            <v>16.1.3</v>
          </cell>
          <cell r="D1147" t="str">
            <v>37.01.03</v>
          </cell>
          <cell r="E1147" t="str">
            <v>Conc. asf. us. quente - Grad. C c/ DOP.</v>
          </cell>
          <cell r="F1147" t="str">
            <v>m³</v>
          </cell>
        </row>
        <row r="1148">
          <cell r="B1148" t="str">
            <v>16.1.4</v>
          </cell>
          <cell r="D1148" t="str">
            <v>37.01.04</v>
          </cell>
          <cell r="E1148" t="str">
            <v>Compactação de Aterro maior /igual 95%PS( inclusive Reaterro mat. Brejoso)</v>
          </cell>
          <cell r="F1148" t="str">
            <v>m³</v>
          </cell>
        </row>
        <row r="1149">
          <cell r="B1149" t="str">
            <v>16.1.5</v>
          </cell>
          <cell r="D1149" t="str">
            <v>37.01.05</v>
          </cell>
          <cell r="E1149" t="str">
            <v>Tubo de concreto Ø 0,60m classe CA-2 ( fornecimento e assentamento )</v>
          </cell>
          <cell r="F1149" t="str">
            <v>m</v>
          </cell>
        </row>
        <row r="1150">
          <cell r="B1150" t="str">
            <v>16.1.6</v>
          </cell>
          <cell r="D1150" t="str">
            <v>37.01.06</v>
          </cell>
          <cell r="E1150" t="str">
            <v>Tubo de concreto Ø 1,00m classe CA-2 ( fornecimento e assentamento )</v>
          </cell>
          <cell r="F1150" t="str">
            <v>m</v>
          </cell>
        </row>
        <row r="1151">
          <cell r="B1151" t="str">
            <v>16.1.7</v>
          </cell>
          <cell r="D1151" t="str">
            <v>37.01.07</v>
          </cell>
          <cell r="E1151" t="str">
            <v>Escavação para execução de dreno</v>
          </cell>
          <cell r="F1151" t="str">
            <v>m³</v>
          </cell>
        </row>
        <row r="1152">
          <cell r="B1152" t="str">
            <v>16.1.8</v>
          </cell>
          <cell r="D1152" t="str">
            <v>37.01.08</v>
          </cell>
          <cell r="E1152" t="str">
            <v>Aquis. Mat. Espal. Conf. Rolagem mat. Sil. Argil. (*)</v>
          </cell>
          <cell r="F1152" t="str">
            <v>m³</v>
          </cell>
        </row>
        <row r="1153">
          <cell r="B1153" t="str">
            <v>16.1.9</v>
          </cell>
          <cell r="D1153" t="str">
            <v>37.01.09</v>
          </cell>
          <cell r="E1153" t="str">
            <v>Transporte de 1ª/2ª categoria até 1 Km (*)</v>
          </cell>
          <cell r="F1153" t="str">
            <v>m³xkm</v>
          </cell>
        </row>
        <row r="1154">
          <cell r="B1154" t="str">
            <v>16.1.10</v>
          </cell>
          <cell r="D1154" t="str">
            <v>37.01.10</v>
          </cell>
          <cell r="E1154" t="str">
            <v>Transporte de 1ª/2ª categoria até 2 Km (*)</v>
          </cell>
          <cell r="F1154" t="str">
            <v>m³xkm</v>
          </cell>
        </row>
        <row r="1155">
          <cell r="B1155" t="str">
            <v>16.1.11</v>
          </cell>
          <cell r="D1155" t="str">
            <v>37.01.11</v>
          </cell>
          <cell r="E1155" t="str">
            <v>Espalhamento de material no bota fora inclusive mat. de limpeza</v>
          </cell>
          <cell r="F1155" t="str">
            <v>m³</v>
          </cell>
        </row>
        <row r="1156">
          <cell r="B1156" t="str">
            <v>16.1.12</v>
          </cell>
          <cell r="D1156" t="str">
            <v>37.01.12</v>
          </cell>
          <cell r="E1156" t="str">
            <v>Conc. asf. us. quente - Binder - DERSA</v>
          </cell>
          <cell r="F1156" t="str">
            <v>m³</v>
          </cell>
        </row>
        <row r="1157">
          <cell r="B1157" t="str">
            <v>16.1.13</v>
          </cell>
          <cell r="D1157" t="str">
            <v>37.01.13</v>
          </cell>
          <cell r="E1157" t="str">
            <v>Conc. asf. us. quente - capa asfáltica - DERSA</v>
          </cell>
          <cell r="F1157" t="str">
            <v>m³</v>
          </cell>
        </row>
        <row r="1158">
          <cell r="B1158" t="str">
            <v>16.1.14</v>
          </cell>
          <cell r="D1158" t="str">
            <v>37.01.14</v>
          </cell>
          <cell r="E1158" t="str">
            <v>Tubo de concreto Ø 0,80m classe CA-2 ( fornecimento e assentamento )</v>
          </cell>
          <cell r="F1158" t="str">
            <v>m</v>
          </cell>
        </row>
        <row r="1159">
          <cell r="B1159" t="str">
            <v>16.1.15</v>
          </cell>
          <cell r="D1159" t="str">
            <v>37.01.15</v>
          </cell>
          <cell r="E1159" t="str">
            <v>Tubo de concreto Ø 0,80m classe CA-3 ( fornecimento e assentamento )</v>
          </cell>
          <cell r="F1159" t="str">
            <v>m</v>
          </cell>
        </row>
        <row r="1160">
          <cell r="B1160" t="str">
            <v>16.1.16</v>
          </cell>
          <cell r="D1160" t="str">
            <v>37.01.16</v>
          </cell>
          <cell r="E1160" t="str">
            <v>Tubo de concreto Ø 1,00m classe CA-4 ( fornecimento e assentamento )</v>
          </cell>
          <cell r="F1160" t="str">
            <v>m</v>
          </cell>
        </row>
        <row r="1161">
          <cell r="B1161" t="str">
            <v>16.1.17</v>
          </cell>
          <cell r="D1161" t="str">
            <v>37.01.17</v>
          </cell>
          <cell r="E1161" t="str">
            <v>Tubo de concreto Ø 1,20m classe CA-2 ( fornecimento e assentamento )</v>
          </cell>
          <cell r="F1161" t="str">
            <v>m</v>
          </cell>
        </row>
        <row r="1162">
          <cell r="B1162" t="str">
            <v>16.1.18</v>
          </cell>
          <cell r="D1162" t="str">
            <v>37.01.18</v>
          </cell>
          <cell r="E1162" t="str">
            <v>Tubo de aço corr. Epoxy met. Destrutivo-MP100/ e= 2,0mm/84kg/m Ø = 1,30m</v>
          </cell>
          <cell r="F1162" t="str">
            <v>kg</v>
          </cell>
        </row>
        <row r="1163">
          <cell r="B1163" t="str">
            <v>16.1.19</v>
          </cell>
          <cell r="D1163" t="str">
            <v>37.01.19</v>
          </cell>
          <cell r="E1163" t="str">
            <v>Tubo de aço corr. Epoxy met. Destrutivo-MP100/ e= 3,4mm/136kg/m Ø = 1,30m</v>
          </cell>
          <cell r="F1163" t="str">
            <v>kg</v>
          </cell>
        </row>
        <row r="1164">
          <cell r="B1164" t="str">
            <v>16.1.20</v>
          </cell>
          <cell r="D1164" t="str">
            <v>37.01.20</v>
          </cell>
          <cell r="E1164" t="str">
            <v>Tubo de aço corr. Epoxy met. Destrutivo-MP100/ e= 2,0mm/125kg/m Ø = 1,50m</v>
          </cell>
          <cell r="F1164" t="str">
            <v>kg</v>
          </cell>
        </row>
        <row r="1165">
          <cell r="B1165" t="str">
            <v>16.1.21</v>
          </cell>
          <cell r="D1165" t="str">
            <v>37.01.21</v>
          </cell>
          <cell r="E1165" t="str">
            <v>Tubo de aço corr. Epoxy met. Destrutivo-MP152/ e= 2,7mm/162kg/m Ø = 1,50m</v>
          </cell>
          <cell r="F1165" t="str">
            <v>kg</v>
          </cell>
        </row>
        <row r="1166">
          <cell r="B1166" t="str">
            <v>16.1.22</v>
          </cell>
          <cell r="D1166" t="str">
            <v>37.01.22</v>
          </cell>
          <cell r="E1166" t="str">
            <v>Remoção de Tubo Ø = 0,30m</v>
          </cell>
          <cell r="F1166" t="str">
            <v>m</v>
          </cell>
        </row>
        <row r="1167">
          <cell r="B1167" t="str">
            <v>16.1.23</v>
          </cell>
          <cell r="D1167" t="str">
            <v>37.01.23</v>
          </cell>
          <cell r="E1167" t="str">
            <v>Remoção de Tubo Ø = 0,40m</v>
          </cell>
          <cell r="F1167" t="str">
            <v>m</v>
          </cell>
        </row>
        <row r="1168">
          <cell r="B1168" t="str">
            <v>16.1.24</v>
          </cell>
          <cell r="D1168" t="str">
            <v>37.01.24</v>
          </cell>
          <cell r="E1168" t="str">
            <v>Remoção de Tubo Ø = 0,60m</v>
          </cell>
          <cell r="F1168" t="str">
            <v>m</v>
          </cell>
        </row>
        <row r="1169">
          <cell r="B1169" t="str">
            <v>16.1.25</v>
          </cell>
          <cell r="D1169" t="str">
            <v>37.01.25</v>
          </cell>
          <cell r="E1169" t="str">
            <v>Tubo de concreto Ø 0,60m classe CA-3 ( fornecimento e assentamento )</v>
          </cell>
          <cell r="F1169" t="str">
            <v>m</v>
          </cell>
        </row>
        <row r="1170">
          <cell r="B1170" t="str">
            <v>16.1.26</v>
          </cell>
          <cell r="D1170" t="str">
            <v>37.01.26</v>
          </cell>
          <cell r="E1170" t="str">
            <v>Tubo de concreto Ø 0,40m classe CA-2 ( fornecimento e assentamento )</v>
          </cell>
          <cell r="F1170" t="str">
            <v>m</v>
          </cell>
        </row>
        <row r="1171">
          <cell r="B1171" t="str">
            <v>16.1.27</v>
          </cell>
          <cell r="D1171" t="str">
            <v>37.01.27</v>
          </cell>
          <cell r="E1171" t="str">
            <v>Tubo de concreto Ø 1,50m classe CA-2 ( fornecimento e assentamento )</v>
          </cell>
          <cell r="F1171" t="str">
            <v>m</v>
          </cell>
        </row>
        <row r="1172">
          <cell r="B1172" t="str">
            <v>16.1.28</v>
          </cell>
          <cell r="D1172" t="str">
            <v>37.01.28</v>
          </cell>
          <cell r="E1172" t="str">
            <v>Remoção de Tubo Ø = 0,80m</v>
          </cell>
          <cell r="F1172" t="str">
            <v>m</v>
          </cell>
        </row>
        <row r="1173">
          <cell r="B1173" t="str">
            <v>16.1.29</v>
          </cell>
          <cell r="D1173" t="str">
            <v>37.01.29</v>
          </cell>
          <cell r="E1173" t="str">
            <v>Passeio</v>
          </cell>
          <cell r="F1173" t="str">
            <v>m²</v>
          </cell>
        </row>
        <row r="1174">
          <cell r="B1174" t="str">
            <v>16.1.30</v>
          </cell>
          <cell r="D1174" t="str">
            <v>37.01.30</v>
          </cell>
          <cell r="E1174" t="str">
            <v>Aterro - Solo mole - material de 3ª Categoria</v>
          </cell>
          <cell r="F1174" t="str">
            <v>m³</v>
          </cell>
        </row>
        <row r="1175">
          <cell r="B1175" t="str">
            <v>16.1.31</v>
          </cell>
          <cell r="D1175" t="str">
            <v>37.01.31</v>
          </cell>
          <cell r="E1175" t="str">
            <v>Aterros - materila de 3ª Categoria</v>
          </cell>
          <cell r="F1175" t="str">
            <v>m³</v>
          </cell>
        </row>
        <row r="1176">
          <cell r="B1176" t="str">
            <v>16.1.32</v>
          </cell>
          <cell r="D1176" t="str">
            <v>37.01.32</v>
          </cell>
          <cell r="E1176" t="str">
            <v>Revestimento vegetal de taludes com hidrossemeadura</v>
          </cell>
          <cell r="F1176" t="str">
            <v>m²</v>
          </cell>
        </row>
        <row r="1177">
          <cell r="B1177" t="str">
            <v>16.1.33</v>
          </cell>
          <cell r="D1177" t="str">
            <v>37.01.33</v>
          </cell>
          <cell r="E1177" t="str">
            <v>Abertura de caixa para execução do acostamento</v>
          </cell>
          <cell r="F1177" t="str">
            <v>m³</v>
          </cell>
        </row>
        <row r="1178">
          <cell r="B1178" t="str">
            <v>16.1.34</v>
          </cell>
          <cell r="D1178" t="str">
            <v>37.01.34</v>
          </cell>
          <cell r="E1178" t="str">
            <v>Demolição pavi.flex, incl.transp.até 1km</v>
          </cell>
          <cell r="F1178" t="str">
            <v>m²</v>
          </cell>
        </row>
        <row r="1179">
          <cell r="B1179" t="str">
            <v>16.1.35</v>
          </cell>
          <cell r="D1179" t="str">
            <v>37.01.35</v>
          </cell>
          <cell r="E1179" t="str">
            <v>Concreto Fck 13,5 MPa</v>
          </cell>
          <cell r="F1179" t="str">
            <v>m³</v>
          </cell>
        </row>
        <row r="1180">
          <cell r="B1180" t="str">
            <v>16.1.36</v>
          </cell>
          <cell r="D1180" t="str">
            <v>37.01.36</v>
          </cell>
          <cell r="E1180" t="str">
            <v>Gabião tipo colchão espessura 30cm - tela galv.</v>
          </cell>
          <cell r="F1180" t="str">
            <v>m³</v>
          </cell>
        </row>
        <row r="1181">
          <cell r="B1181" t="str">
            <v>16.1.37</v>
          </cell>
          <cell r="D1181" t="str">
            <v>37.01.37</v>
          </cell>
          <cell r="E1181" t="str">
            <v>Barreira double face New Jersey - des 5514 (TIPO 3)</v>
          </cell>
          <cell r="F1181" t="str">
            <v>m</v>
          </cell>
        </row>
        <row r="1182">
          <cell r="B1182" t="str">
            <v>16.1.38</v>
          </cell>
          <cell r="D1182" t="str">
            <v>37.01.38</v>
          </cell>
          <cell r="E1182" t="str">
            <v>Manta geotêxtil não tecido ( Bidim RT-09 ou similar)</v>
          </cell>
          <cell r="F1182" t="str">
            <v>kg</v>
          </cell>
        </row>
        <row r="1183">
          <cell r="B1183" t="str">
            <v>16.1.39</v>
          </cell>
          <cell r="D1183" t="str">
            <v>37.01.39</v>
          </cell>
          <cell r="E1183" t="str">
            <v>Escavação de material em jazida</v>
          </cell>
          <cell r="F1183" t="str">
            <v>m³</v>
          </cell>
        </row>
        <row r="1184">
          <cell r="B1184" t="str">
            <v>16.1.40</v>
          </cell>
          <cell r="D1184" t="str">
            <v>37.01.40</v>
          </cell>
          <cell r="E1184" t="str">
            <v>Tubo ovóide S=2,25 m²</v>
          </cell>
          <cell r="F1184" t="str">
            <v>m</v>
          </cell>
        </row>
        <row r="1185">
          <cell r="B1185" t="str">
            <v>16.1.41</v>
          </cell>
          <cell r="D1185" t="str">
            <v>37.01.41</v>
          </cell>
          <cell r="E1185" t="str">
            <v>Tubo ovóide S=3,00</v>
          </cell>
          <cell r="F1185" t="str">
            <v>m</v>
          </cell>
        </row>
        <row r="1186">
          <cell r="B1186" t="str">
            <v>16.1.42</v>
          </cell>
          <cell r="D1186" t="str">
            <v>37.01.42</v>
          </cell>
          <cell r="E1186" t="str">
            <v>Tubo ovóide S=4,00</v>
          </cell>
          <cell r="F1186" t="str">
            <v>m</v>
          </cell>
        </row>
        <row r="1187">
          <cell r="B1187" t="str">
            <v>16.1.43</v>
          </cell>
          <cell r="D1187" t="str">
            <v>37.01.43</v>
          </cell>
          <cell r="E1187" t="str">
            <v>Demolição do Pavimento</v>
          </cell>
          <cell r="F1187" t="str">
            <v>m²</v>
          </cell>
        </row>
        <row r="1188">
          <cell r="B1188" t="str">
            <v>16.1.44</v>
          </cell>
          <cell r="D1188" t="str">
            <v>37.01.44</v>
          </cell>
          <cell r="E1188" t="str">
            <v>Restauração do Pavimento</v>
          </cell>
          <cell r="F1188" t="str">
            <v>m²</v>
          </cell>
        </row>
        <row r="1189">
          <cell r="B1189" t="str">
            <v>16.1.45</v>
          </cell>
          <cell r="D1189" t="str">
            <v>37.01.45</v>
          </cell>
          <cell r="E1189" t="str">
            <v xml:space="preserve">Articulação de concreto tipo "Freyssinet" </v>
          </cell>
          <cell r="F1189" t="str">
            <v>m</v>
          </cell>
        </row>
        <row r="1190">
          <cell r="B1190" t="str">
            <v>16.1.46</v>
          </cell>
          <cell r="D1190" t="str">
            <v>37.01.46</v>
          </cell>
          <cell r="E1190" t="str">
            <v>Junta de dilatação tipo Jeene</v>
          </cell>
          <cell r="F1190" t="str">
            <v>m</v>
          </cell>
        </row>
        <row r="1191">
          <cell r="B1191" t="str">
            <v>16.1.47</v>
          </cell>
          <cell r="D1191" t="str">
            <v>37.01.47</v>
          </cell>
          <cell r="E1191" t="str">
            <v>Tirantes 280 kN</v>
          </cell>
          <cell r="F1191" t="str">
            <v>m</v>
          </cell>
        </row>
        <row r="1192">
          <cell r="B1192" t="str">
            <v>16.1.48</v>
          </cell>
          <cell r="D1192" t="str">
            <v>37.01.48</v>
          </cell>
          <cell r="E1192" t="str">
            <v>Tirantes 140 kN</v>
          </cell>
          <cell r="F1192" t="str">
            <v>m</v>
          </cell>
        </row>
        <row r="1193">
          <cell r="B1193" t="str">
            <v>16.1.49</v>
          </cell>
          <cell r="D1193" t="str">
            <v>37.01.49</v>
          </cell>
          <cell r="E1193" t="str">
            <v>Ap. Ancoragem p/ Cabos Proten. Ativa</v>
          </cell>
          <cell r="F1193" t="str">
            <v>un</v>
          </cell>
        </row>
        <row r="1194">
          <cell r="B1194" t="str">
            <v>16.1.50</v>
          </cell>
          <cell r="D1194" t="str">
            <v>37.01.50</v>
          </cell>
          <cell r="E1194" t="str">
            <v>Barbacãs</v>
          </cell>
          <cell r="F1194" t="str">
            <v>un</v>
          </cell>
        </row>
        <row r="1195">
          <cell r="B1195" t="str">
            <v>16.1.51</v>
          </cell>
          <cell r="D1195" t="str">
            <v>37.01.51</v>
          </cell>
          <cell r="E1195" t="str">
            <v>Tubo de concreto Ø 0,50m classe CA-2 ( fornecimento e assentamento )</v>
          </cell>
          <cell r="F1195" t="str">
            <v>m</v>
          </cell>
        </row>
        <row r="1196">
          <cell r="B1196" t="str">
            <v>16.1.52</v>
          </cell>
          <cell r="D1196" t="str">
            <v>37.01.52</v>
          </cell>
          <cell r="E1196" t="str">
            <v>Barreira de segurança tipo New Jersey - des 5396 (TIPO 1A)</v>
          </cell>
          <cell r="F1196" t="str">
            <v>m</v>
          </cell>
        </row>
        <row r="1197">
          <cell r="B1197" t="str">
            <v>16.1.53</v>
          </cell>
          <cell r="D1197" t="str">
            <v>37.01.53</v>
          </cell>
          <cell r="E1197" t="str">
            <v>Tubo MP 100 Ø 2,10m e= 2,0mm - ( Forncimento e assentamento )</v>
          </cell>
          <cell r="F1197" t="str">
            <v>m</v>
          </cell>
        </row>
        <row r="1198">
          <cell r="B1198" t="str">
            <v>16.1.54</v>
          </cell>
          <cell r="D1198" t="str">
            <v>37.01.54</v>
          </cell>
          <cell r="E1198" t="str">
            <v>Tubo MP 100 Ø 2,20m e= 2,7mm - ( Forncimento e assentamento )</v>
          </cell>
          <cell r="F1198" t="str">
            <v>m</v>
          </cell>
        </row>
        <row r="1199">
          <cell r="B1199" t="str">
            <v>16.1.55</v>
          </cell>
          <cell r="D1199" t="str">
            <v>37.01.55</v>
          </cell>
          <cell r="E1199" t="str">
            <v>Tubo MP 152 Ø 4,60m e= 2,7mm - ( Forncimento e assentamento )</v>
          </cell>
          <cell r="F1199" t="str">
            <v>m</v>
          </cell>
        </row>
        <row r="1200">
          <cell r="B1200" t="str">
            <v>16.1.56</v>
          </cell>
          <cell r="D1200" t="str">
            <v>37.01.56</v>
          </cell>
          <cell r="E1200" t="str">
            <v>Remoção de Tubo metálico Ø = 1,50m</v>
          </cell>
          <cell r="F1200" t="str">
            <v>m</v>
          </cell>
        </row>
        <row r="1201">
          <cell r="B1201" t="str">
            <v>16.1.57</v>
          </cell>
          <cell r="D1201" t="str">
            <v>37.01.57</v>
          </cell>
          <cell r="E1201" t="str">
            <v>Tubo Metálico Ø =2,30m</v>
          </cell>
          <cell r="F1201" t="str">
            <v>m</v>
          </cell>
        </row>
        <row r="1202">
          <cell r="B1202" t="str">
            <v>16.1.58</v>
          </cell>
          <cell r="D1202" t="str">
            <v>37.01.58</v>
          </cell>
          <cell r="E1202" t="str">
            <v>Tubo de concreto Ø 1,00m classe CA-3 ( fornecimento e assentamento )</v>
          </cell>
          <cell r="F1202" t="str">
            <v>m</v>
          </cell>
        </row>
        <row r="1203">
          <cell r="B1203" t="str">
            <v>16.1.59</v>
          </cell>
          <cell r="D1203" t="str">
            <v>37.01.59</v>
          </cell>
          <cell r="E1203" t="str">
            <v>Tubo de concreto Ø 0,50m classe CA-4 ( fornecimento e assentamento )</v>
          </cell>
          <cell r="F1203" t="str">
            <v>m</v>
          </cell>
        </row>
        <row r="1204">
          <cell r="B1204" t="str">
            <v>16.1.60</v>
          </cell>
          <cell r="D1204" t="str">
            <v>37.01.60</v>
          </cell>
          <cell r="E1204" t="str">
            <v>Tubo de concreto Ø 1,50m classe CA-3 ( fornecimento e assentamento )</v>
          </cell>
          <cell r="F1204" t="str">
            <v>m</v>
          </cell>
        </row>
        <row r="1205">
          <cell r="B1205" t="str">
            <v>16.1.61</v>
          </cell>
          <cell r="D1205" t="str">
            <v>37.01.61</v>
          </cell>
          <cell r="E1205" t="str">
            <v>Restauração do Pavimento</v>
          </cell>
          <cell r="F1205" t="str">
            <v>m³</v>
          </cell>
        </row>
        <row r="1206">
          <cell r="B1206" t="str">
            <v>16.1.62</v>
          </cell>
          <cell r="D1206" t="str">
            <v>37.01.62</v>
          </cell>
          <cell r="E1206" t="str">
            <v>Aterro solo mole - material de 3ª categoria</v>
          </cell>
          <cell r="F1206" t="str">
            <v>m³</v>
          </cell>
        </row>
        <row r="1207">
          <cell r="B1207" t="str">
            <v>16.1.63</v>
          </cell>
          <cell r="D1207" t="str">
            <v>37.01.63</v>
          </cell>
          <cell r="E1207" t="str">
            <v>Aterros - material de 3ª categoria</v>
          </cell>
          <cell r="F1207" t="str">
            <v>m³</v>
          </cell>
        </row>
        <row r="1208">
          <cell r="B1208" t="str">
            <v>16.1.64</v>
          </cell>
          <cell r="D1208" t="str">
            <v>37.01.64</v>
          </cell>
          <cell r="E1208" t="str">
            <v>Sub-base ou base solo brita c/ cimento</v>
          </cell>
          <cell r="F1208" t="str">
            <v>m³</v>
          </cell>
        </row>
        <row r="1209">
          <cell r="B1209" t="str">
            <v>16.1.65</v>
          </cell>
          <cell r="D1209" t="str">
            <v>37.01.65</v>
          </cell>
          <cell r="E1209" t="str">
            <v>Apiloamento / Nivelamento</v>
          </cell>
          <cell r="F1209" t="str">
            <v>m²</v>
          </cell>
        </row>
        <row r="1210">
          <cell r="B1210" t="str">
            <v>16.1.66</v>
          </cell>
          <cell r="D1210" t="str">
            <v>37.01.66</v>
          </cell>
          <cell r="E1210" t="str">
            <v>Tela metálica</v>
          </cell>
          <cell r="F1210" t="str">
            <v>m²</v>
          </cell>
        </row>
        <row r="1211">
          <cell r="B1211" t="str">
            <v>16.1.67</v>
          </cell>
          <cell r="D1211" t="str">
            <v>37.01.67</v>
          </cell>
        </row>
        <row r="1212">
          <cell r="B1212" t="str">
            <v>16.1.68</v>
          </cell>
          <cell r="D1212" t="str">
            <v>37.01.68</v>
          </cell>
          <cell r="E1212" t="str">
            <v>Perfuração  p/ DHP em solo</v>
          </cell>
          <cell r="F1212" t="str">
            <v>m</v>
          </cell>
        </row>
        <row r="1213">
          <cell r="B1213" t="str">
            <v>16.1.69</v>
          </cell>
          <cell r="D1213" t="str">
            <v>37.01.69</v>
          </cell>
          <cell r="E1213" t="str">
            <v>Perfuração  p/ tirante em solo</v>
          </cell>
          <cell r="F1213" t="str">
            <v>m</v>
          </cell>
        </row>
        <row r="1214">
          <cell r="B1214" t="str">
            <v>16.1.70</v>
          </cell>
          <cell r="D1214" t="str">
            <v>37.01.70</v>
          </cell>
          <cell r="E1214" t="str">
            <v>Túnnel Liner Ø 2,00 e=3,4mm epoxy</v>
          </cell>
          <cell r="F1214" t="str">
            <v>m</v>
          </cell>
        </row>
        <row r="1215">
          <cell r="B1215" t="str">
            <v>16.1.71</v>
          </cell>
          <cell r="D1215" t="str">
            <v>37.01.71</v>
          </cell>
          <cell r="E1215" t="str">
            <v>Implantação de Túnnel Liner Ø = 2,00m e=3,4mm ( em solo )</v>
          </cell>
          <cell r="F1215" t="str">
            <v>m</v>
          </cell>
        </row>
        <row r="1216">
          <cell r="B1216" t="str">
            <v>16.1.72</v>
          </cell>
          <cell r="D1216" t="str">
            <v>37.01.72</v>
          </cell>
          <cell r="E1216" t="str">
            <v>Implantação de Túnnel Liner Ø = 2,00m e=3,4mm ( em talus )</v>
          </cell>
          <cell r="F1216" t="str">
            <v>m</v>
          </cell>
        </row>
        <row r="1217">
          <cell r="B1217" t="str">
            <v>16.1.73</v>
          </cell>
          <cell r="D1217" t="str">
            <v>37.01.73</v>
          </cell>
          <cell r="E1217" t="str">
            <v>Implantação de fuste metálico Ø = 2,00m e=3,4mm ( em talus )</v>
          </cell>
          <cell r="F1217" t="str">
            <v>m</v>
          </cell>
        </row>
        <row r="1218">
          <cell r="B1218" t="str">
            <v>16.1.74</v>
          </cell>
          <cell r="D1218" t="str">
            <v>37.01.74</v>
          </cell>
          <cell r="E1218" t="str">
            <v>Levantamento Topográfico</v>
          </cell>
          <cell r="F1218" t="str">
            <v>m²</v>
          </cell>
        </row>
        <row r="1219">
          <cell r="B1219" t="str">
            <v>16.1.75</v>
          </cell>
          <cell r="D1219" t="str">
            <v>37.01.75</v>
          </cell>
          <cell r="E1219" t="str">
            <v>Remoção de Tubo metálico Ø = 1,50m</v>
          </cell>
        </row>
        <row r="1220">
          <cell r="B1220" t="str">
            <v>16.1.76</v>
          </cell>
          <cell r="D1220" t="str">
            <v>37.01.76</v>
          </cell>
          <cell r="E1220" t="str">
            <v>Injeção de calda de cimento p/ consolidação do Talude</v>
          </cell>
          <cell r="F1220" t="str">
            <v>kg</v>
          </cell>
        </row>
        <row r="1221">
          <cell r="B1221" t="str">
            <v>16.1.77</v>
          </cell>
          <cell r="D1221" t="str">
            <v>37.01.77</v>
          </cell>
          <cell r="E1221" t="str">
            <v xml:space="preserve">Perfuração  p/ DHP  em talus </v>
          </cell>
          <cell r="F1221" t="str">
            <v>m</v>
          </cell>
        </row>
        <row r="1222">
          <cell r="B1222" t="str">
            <v>16.1.78</v>
          </cell>
          <cell r="D1222" t="str">
            <v>37.01.78</v>
          </cell>
          <cell r="E1222" t="str">
            <v xml:space="preserve">Perfuração  p/ tirante em rocha sã </v>
          </cell>
          <cell r="F1222" t="str">
            <v>m</v>
          </cell>
        </row>
        <row r="1223">
          <cell r="B1223" t="str">
            <v>16.1.79</v>
          </cell>
          <cell r="D1223" t="str">
            <v>37.01.79</v>
          </cell>
          <cell r="E1223" t="str">
            <v>Perfuração  p/ tirante em talus</v>
          </cell>
          <cell r="F1223" t="str">
            <v>m</v>
          </cell>
        </row>
        <row r="1224">
          <cell r="B1224" t="str">
            <v>16.1.80</v>
          </cell>
          <cell r="D1224" t="str">
            <v>37.01.80</v>
          </cell>
          <cell r="E1224" t="str">
            <v>Apar. anc. p/ Tirantes 40 TF</v>
          </cell>
          <cell r="F1224" t="str">
            <v>un</v>
          </cell>
        </row>
        <row r="1225">
          <cell r="B1225" t="str">
            <v>16.1.81</v>
          </cell>
          <cell r="D1225" t="str">
            <v>37.01.81</v>
          </cell>
          <cell r="E1225" t="str">
            <v>Tiran. 60 TF 8F D= 1/2"</v>
          </cell>
          <cell r="F1225" t="str">
            <v>m</v>
          </cell>
        </row>
        <row r="1226">
          <cell r="B1226" t="str">
            <v>16.1.82</v>
          </cell>
          <cell r="D1226" t="str">
            <v>37.01.82</v>
          </cell>
          <cell r="E1226" t="str">
            <v>Dispositivo eletronico para canalização de Tráfego</v>
          </cell>
          <cell r="F1226" t="str">
            <v>un</v>
          </cell>
        </row>
        <row r="1227">
          <cell r="B1227" t="str">
            <v>16.1.83</v>
          </cell>
          <cell r="D1227" t="str">
            <v>37.01.83</v>
          </cell>
          <cell r="E1227" t="str">
            <v>Junta Fungenband tipo "O-22"</v>
          </cell>
          <cell r="F1227" t="str">
            <v>m</v>
          </cell>
        </row>
        <row r="1247">
          <cell r="B1247" t="str">
            <v>Cód. Colinas</v>
          </cell>
          <cell r="D1247" t="str">
            <v>Código</v>
          </cell>
          <cell r="E1247" t="str">
            <v>Serviços</v>
          </cell>
          <cell r="F1247" t="str">
            <v>Unid.</v>
          </cell>
        </row>
        <row r="1250">
          <cell r="D1250" t="str">
            <v>FASE 72 - ALUGUEL DE MAQUINAS, VEICULOS E EQUIPAMENTOS</v>
          </cell>
        </row>
        <row r="1251">
          <cell r="B1251" t="str">
            <v>15.1.1</v>
          </cell>
          <cell r="D1251" t="str">
            <v>72.01.01.01</v>
          </cell>
          <cell r="E1251" t="str">
            <v>AC.CONC.SUP.B436 C-A</v>
          </cell>
          <cell r="F1251" t="str">
            <v>h</v>
          </cell>
        </row>
        <row r="1252">
          <cell r="B1252" t="str">
            <v>15.1.2</v>
          </cell>
          <cell r="D1252" t="str">
            <v>72.01.01.02</v>
          </cell>
          <cell r="E1252" t="str">
            <v xml:space="preserve">AC.CONC.SUP.B436 C-B </v>
          </cell>
          <cell r="F1252" t="str">
            <v>h</v>
          </cell>
        </row>
        <row r="1253">
          <cell r="B1253" t="str">
            <v>15.1.3</v>
          </cell>
          <cell r="D1253" t="str">
            <v>72.01.01.03</v>
          </cell>
          <cell r="E1253" t="str">
            <v>AC.CONC.SUP.B436 C-C</v>
          </cell>
          <cell r="F1253" t="str">
            <v>h</v>
          </cell>
        </row>
        <row r="1254">
          <cell r="B1254" t="str">
            <v>15.1.4</v>
          </cell>
          <cell r="D1254" t="str">
            <v>72.01.01.04</v>
          </cell>
          <cell r="E1254" t="str">
            <v>AC.CONC.SUP.B436 C-D</v>
          </cell>
          <cell r="F1254" t="str">
            <v>h</v>
          </cell>
        </row>
        <row r="1255">
          <cell r="B1255" t="str">
            <v>15.1.5</v>
          </cell>
          <cell r="D1255" t="str">
            <v>72.01.02.01</v>
          </cell>
          <cell r="E1255" t="str">
            <v>AC.CONC.SUP.BG38 C-A</v>
          </cell>
          <cell r="F1255" t="str">
            <v>h</v>
          </cell>
        </row>
        <row r="1256">
          <cell r="B1256" t="str">
            <v>15.1.6</v>
          </cell>
          <cell r="D1256" t="str">
            <v>72.01.02.02</v>
          </cell>
          <cell r="E1256" t="str">
            <v>AC.CONC.SUP.BG38 C-B</v>
          </cell>
          <cell r="F1256" t="str">
            <v>h</v>
          </cell>
        </row>
        <row r="1257">
          <cell r="B1257" t="str">
            <v>15.1.7</v>
          </cell>
          <cell r="D1257" t="str">
            <v>72.01.02.03</v>
          </cell>
          <cell r="E1257" t="str">
            <v>AC.CONC.SUP.BG38 C-C</v>
          </cell>
          <cell r="F1257" t="str">
            <v>h</v>
          </cell>
        </row>
        <row r="1258">
          <cell r="B1258" t="str">
            <v>15.1.8</v>
          </cell>
          <cell r="D1258" t="str">
            <v>72.01.02.04</v>
          </cell>
          <cell r="E1258" t="str">
            <v>AC.CONC.SUP.BG38 C-D</v>
          </cell>
          <cell r="F1258" t="str">
            <v>h</v>
          </cell>
        </row>
        <row r="1259">
          <cell r="B1259" t="str">
            <v>15.1.9</v>
          </cell>
          <cell r="D1259" t="str">
            <v>72.02.01.01</v>
          </cell>
          <cell r="E1259" t="str">
            <v>VEIC.PEQ.1600CC C-A</v>
          </cell>
          <cell r="F1259" t="str">
            <v>h</v>
          </cell>
        </row>
        <row r="1260">
          <cell r="B1260" t="str">
            <v>15.1.10</v>
          </cell>
          <cell r="D1260" t="str">
            <v>72.02.01.02</v>
          </cell>
          <cell r="E1260" t="str">
            <v>VEIC.PEQ.1600CC C-B</v>
          </cell>
          <cell r="F1260" t="str">
            <v>h</v>
          </cell>
        </row>
        <row r="1261">
          <cell r="B1261" t="str">
            <v>15.1.11</v>
          </cell>
          <cell r="D1261" t="str">
            <v>72.02.01.03</v>
          </cell>
          <cell r="E1261" t="str">
            <v>VEIC.PEQ.1600CC C-C</v>
          </cell>
          <cell r="F1261" t="str">
            <v>h</v>
          </cell>
        </row>
        <row r="1262">
          <cell r="B1262" t="str">
            <v>15.1.12</v>
          </cell>
          <cell r="D1262" t="str">
            <v>72.02.01.04</v>
          </cell>
          <cell r="E1262" t="str">
            <v>VEIC.PEQ.1600CC C-D</v>
          </cell>
          <cell r="F1262" t="str">
            <v>h</v>
          </cell>
        </row>
        <row r="1263">
          <cell r="B1263" t="str">
            <v>15.1.13</v>
          </cell>
          <cell r="D1263" t="str">
            <v>72.02.01.05</v>
          </cell>
          <cell r="E1263" t="str">
            <v xml:space="preserve">VEIC.PEQ.1600CC C-E </v>
          </cell>
          <cell r="F1263" t="str">
            <v>km</v>
          </cell>
        </row>
        <row r="1264">
          <cell r="B1264" t="str">
            <v>15.1.14</v>
          </cell>
          <cell r="D1264" t="str">
            <v>72.02.01.06</v>
          </cell>
          <cell r="E1264" t="str">
            <v>VEIC.PEQ.1600CC C-F</v>
          </cell>
          <cell r="F1264" t="str">
            <v>vei.mens.</v>
          </cell>
        </row>
        <row r="1265">
          <cell r="B1265" t="str">
            <v>15.1.15</v>
          </cell>
          <cell r="D1265" t="str">
            <v>72.02.02.01</v>
          </cell>
          <cell r="E1265" t="str">
            <v>VEIC.PEQ.1000CC C-A</v>
          </cell>
          <cell r="F1265" t="str">
            <v>h</v>
          </cell>
        </row>
        <row r="1266">
          <cell r="B1266" t="str">
            <v>15.1.16</v>
          </cell>
          <cell r="D1266" t="str">
            <v>72.02.02.02</v>
          </cell>
          <cell r="E1266" t="str">
            <v>VEIC.PEQ.1000CC C-B</v>
          </cell>
          <cell r="F1266" t="str">
            <v>h</v>
          </cell>
        </row>
        <row r="1267">
          <cell r="B1267" t="str">
            <v>15.1.17</v>
          </cell>
          <cell r="D1267" t="str">
            <v>72.02.02.03</v>
          </cell>
          <cell r="E1267" t="str">
            <v>VEIC.PEQ.1000CC C-C</v>
          </cell>
          <cell r="F1267" t="str">
            <v>h</v>
          </cell>
        </row>
        <row r="1268">
          <cell r="B1268" t="str">
            <v>15.1.18</v>
          </cell>
          <cell r="D1268" t="str">
            <v>72.02.02.04</v>
          </cell>
          <cell r="E1268" t="str">
            <v>VEIC.PEQ.1000CC C-D</v>
          </cell>
          <cell r="F1268" t="str">
            <v>h</v>
          </cell>
        </row>
        <row r="1269">
          <cell r="B1269" t="str">
            <v>15.1.19</v>
          </cell>
          <cell r="D1269" t="str">
            <v>72.02.02.05</v>
          </cell>
          <cell r="E1269" t="str">
            <v>VEIC.PEQ.1000CC C-E</v>
          </cell>
          <cell r="F1269" t="str">
            <v>km</v>
          </cell>
        </row>
        <row r="1270">
          <cell r="B1270" t="str">
            <v>15.1.20</v>
          </cell>
          <cell r="D1270" t="str">
            <v>72.02.02.06</v>
          </cell>
          <cell r="E1270" t="str">
            <v xml:space="preserve">VEIC.PEQ.1000CC C-F </v>
          </cell>
          <cell r="F1270" t="str">
            <v>vei.mens.</v>
          </cell>
        </row>
        <row r="1271">
          <cell r="B1271" t="str">
            <v>15.1.21</v>
          </cell>
          <cell r="D1271" t="str">
            <v>72.02.03.01</v>
          </cell>
          <cell r="E1271" t="str">
            <v>VEIC.UTIL. 09 PS C-A</v>
          </cell>
          <cell r="F1271" t="str">
            <v>h</v>
          </cell>
        </row>
        <row r="1272">
          <cell r="B1272" t="str">
            <v>15.1.22</v>
          </cell>
          <cell r="D1272" t="str">
            <v xml:space="preserve">72.02.03.02 </v>
          </cell>
          <cell r="E1272" t="str">
            <v xml:space="preserve">VEIC.UTIL. 09 PS C-B </v>
          </cell>
          <cell r="F1272" t="str">
            <v>h</v>
          </cell>
        </row>
        <row r="1273">
          <cell r="B1273" t="str">
            <v>15.1.23</v>
          </cell>
          <cell r="D1273" t="str">
            <v>72.02.03.03</v>
          </cell>
          <cell r="E1273" t="str">
            <v>VEIC.UTIL. 09 PS C-C</v>
          </cell>
          <cell r="F1273" t="str">
            <v>h</v>
          </cell>
        </row>
        <row r="1274">
          <cell r="B1274" t="str">
            <v>15.1.24</v>
          </cell>
          <cell r="D1274" t="str">
            <v>72.02.03.04</v>
          </cell>
          <cell r="E1274" t="str">
            <v xml:space="preserve">VEIC.UTIL. 09 PS C-D </v>
          </cell>
          <cell r="F1274" t="str">
            <v>h</v>
          </cell>
        </row>
        <row r="1275">
          <cell r="B1275" t="str">
            <v>15.1.25</v>
          </cell>
          <cell r="D1275" t="str">
            <v>72.02.03.05</v>
          </cell>
          <cell r="E1275" t="str">
            <v>VEIC.UTIL. 09 PS C-E</v>
          </cell>
          <cell r="F1275" t="str">
            <v>km</v>
          </cell>
        </row>
        <row r="1276">
          <cell r="B1276" t="str">
            <v>15.1.26</v>
          </cell>
          <cell r="D1276" t="str">
            <v>72.02.03.06</v>
          </cell>
          <cell r="E1276" t="str">
            <v xml:space="preserve">VEIC.UTIL. 09 PS C-F </v>
          </cell>
          <cell r="F1276" t="str">
            <v>vei.mens.</v>
          </cell>
        </row>
        <row r="1277">
          <cell r="B1277" t="str">
            <v>15.1.27</v>
          </cell>
          <cell r="D1277" t="str">
            <v>72.02.04.01</v>
          </cell>
          <cell r="E1277" t="str">
            <v>VEIC.UT.PICK-UP C-A</v>
          </cell>
          <cell r="F1277" t="str">
            <v>h</v>
          </cell>
        </row>
        <row r="1278">
          <cell r="B1278" t="str">
            <v>15.1.28</v>
          </cell>
          <cell r="D1278" t="str">
            <v>72.02.04.02</v>
          </cell>
          <cell r="E1278" t="str">
            <v>VEIC.UT.PICK-UP C-B</v>
          </cell>
          <cell r="F1278" t="str">
            <v>h</v>
          </cell>
        </row>
        <row r="1279">
          <cell r="B1279" t="str">
            <v>15.1.29</v>
          </cell>
          <cell r="D1279" t="str">
            <v>72.02.04.03</v>
          </cell>
          <cell r="E1279" t="str">
            <v xml:space="preserve">VEIC.UT.PICK-UP C-C </v>
          </cell>
          <cell r="F1279" t="str">
            <v>h</v>
          </cell>
        </row>
        <row r="1280">
          <cell r="B1280" t="str">
            <v>15.1.30</v>
          </cell>
          <cell r="D1280" t="str">
            <v>72.02.04.04</v>
          </cell>
          <cell r="E1280" t="str">
            <v>VEIC.UT.PICK-UP C-D</v>
          </cell>
          <cell r="F1280" t="str">
            <v>h</v>
          </cell>
        </row>
        <row r="1281">
          <cell r="B1281" t="str">
            <v>15.1.31</v>
          </cell>
          <cell r="D1281" t="str">
            <v>72.02.04.05</v>
          </cell>
          <cell r="E1281" t="str">
            <v>VEIC.UT.PICK-UP C-E</v>
          </cell>
          <cell r="F1281" t="str">
            <v>km</v>
          </cell>
        </row>
        <row r="1282">
          <cell r="B1282" t="str">
            <v>15.1.32</v>
          </cell>
          <cell r="D1282" t="str">
            <v>72.02.04.06</v>
          </cell>
          <cell r="E1282" t="str">
            <v xml:space="preserve">VEIC.UT.PICK-UP C-F </v>
          </cell>
          <cell r="F1282" t="str">
            <v>vei.mens.</v>
          </cell>
        </row>
        <row r="1283">
          <cell r="B1283" t="str">
            <v>15.1.33</v>
          </cell>
          <cell r="D1283" t="str">
            <v>72.02.05.01</v>
          </cell>
          <cell r="E1283" t="str">
            <v xml:space="preserve">VEIC.PREMARCAÇÃO C-A </v>
          </cell>
          <cell r="F1283" t="str">
            <v>h</v>
          </cell>
        </row>
        <row r="1284">
          <cell r="B1284" t="str">
            <v>15.1.34</v>
          </cell>
          <cell r="D1284" t="str">
            <v>72.02.05.02</v>
          </cell>
          <cell r="E1284" t="str">
            <v>VEIC.PREMARCAÇÃO C-B</v>
          </cell>
          <cell r="F1284" t="str">
            <v>h</v>
          </cell>
        </row>
        <row r="1285">
          <cell r="B1285" t="str">
            <v>15.1.35</v>
          </cell>
          <cell r="D1285" t="str">
            <v>72.02.05.03</v>
          </cell>
          <cell r="E1285" t="str">
            <v xml:space="preserve">VEIC.PREMARCAÇÃO C-C </v>
          </cell>
          <cell r="F1285" t="str">
            <v>h</v>
          </cell>
        </row>
        <row r="1286">
          <cell r="B1286" t="str">
            <v>15.1.36</v>
          </cell>
          <cell r="D1286" t="str">
            <v>72.02.05.04</v>
          </cell>
          <cell r="E1286" t="str">
            <v xml:space="preserve">VEIC.PREMARCAÇÃO C-D </v>
          </cell>
          <cell r="F1286" t="str">
            <v>h</v>
          </cell>
        </row>
        <row r="1287">
          <cell r="B1287" t="str">
            <v>15.1.37</v>
          </cell>
          <cell r="D1287" t="str">
            <v>72.02.06.01</v>
          </cell>
          <cell r="E1287" t="str">
            <v>ONIBUS C-A</v>
          </cell>
          <cell r="F1287" t="str">
            <v>h</v>
          </cell>
        </row>
        <row r="1288">
          <cell r="B1288" t="str">
            <v>15.1.38</v>
          </cell>
          <cell r="D1288" t="str">
            <v>72.02.06.02</v>
          </cell>
          <cell r="E1288" t="str">
            <v xml:space="preserve">ONIBUS C-B </v>
          </cell>
          <cell r="F1288" t="str">
            <v>h</v>
          </cell>
        </row>
        <row r="1289">
          <cell r="B1289" t="str">
            <v>15.1.39</v>
          </cell>
          <cell r="D1289" t="str">
            <v>72.02.06.03</v>
          </cell>
          <cell r="E1289" t="str">
            <v>ONIBUS C-C</v>
          </cell>
          <cell r="F1289" t="str">
            <v>h</v>
          </cell>
        </row>
        <row r="1290">
          <cell r="B1290" t="str">
            <v>15.1.40</v>
          </cell>
          <cell r="D1290" t="str">
            <v>72.02.06.04</v>
          </cell>
          <cell r="E1290" t="str">
            <v>ONIBUS C-D</v>
          </cell>
          <cell r="F1290" t="str">
            <v>h</v>
          </cell>
        </row>
        <row r="1291">
          <cell r="B1291" t="str">
            <v>15.1.41</v>
          </cell>
          <cell r="D1291" t="str">
            <v>72.02.06.05</v>
          </cell>
          <cell r="E1291" t="str">
            <v>ONIBUS C-E</v>
          </cell>
          <cell r="F1291" t="str">
            <v>km</v>
          </cell>
        </row>
        <row r="1292">
          <cell r="B1292" t="str">
            <v>15.1.42</v>
          </cell>
          <cell r="D1292" t="str">
            <v>72.02.07.01</v>
          </cell>
          <cell r="E1292" t="str">
            <v>MICRO ONIBUS C-A</v>
          </cell>
          <cell r="F1292" t="str">
            <v>h</v>
          </cell>
        </row>
        <row r="1293">
          <cell r="B1293" t="str">
            <v>15.1.43</v>
          </cell>
          <cell r="D1293" t="str">
            <v>72.02.07.02</v>
          </cell>
          <cell r="E1293" t="str">
            <v>MICRO ONIBUS C-B</v>
          </cell>
          <cell r="F1293" t="str">
            <v>h</v>
          </cell>
        </row>
        <row r="1294">
          <cell r="B1294" t="str">
            <v>15.1.44</v>
          </cell>
          <cell r="D1294" t="str">
            <v>72.02.07.03</v>
          </cell>
          <cell r="E1294" t="str">
            <v>MICRO ONIBUS C-C</v>
          </cell>
          <cell r="F1294" t="str">
            <v>h</v>
          </cell>
        </row>
        <row r="1295">
          <cell r="B1295" t="str">
            <v>15.1.45</v>
          </cell>
          <cell r="D1295" t="str">
            <v>72.02.07.04</v>
          </cell>
          <cell r="E1295" t="str">
            <v>MICRO ONIBUS C-D</v>
          </cell>
          <cell r="F1295" t="str">
            <v>h</v>
          </cell>
        </row>
        <row r="1296">
          <cell r="B1296" t="str">
            <v>15.1.46</v>
          </cell>
          <cell r="D1296" t="str">
            <v>72.02.07.05</v>
          </cell>
          <cell r="E1296" t="str">
            <v>MICRO ONIBUS C-E</v>
          </cell>
          <cell r="F1296" t="str">
            <v>km</v>
          </cell>
        </row>
        <row r="1297">
          <cell r="B1297" t="str">
            <v>15.1.47</v>
          </cell>
          <cell r="D1297" t="str">
            <v>72.03.01.01</v>
          </cell>
          <cell r="E1297" t="str">
            <v>BATE EST.40/80T C-A</v>
          </cell>
          <cell r="F1297" t="str">
            <v>h</v>
          </cell>
        </row>
        <row r="1298">
          <cell r="B1298" t="str">
            <v>15.1.48</v>
          </cell>
          <cell r="D1298" t="str">
            <v>72.03.01.02</v>
          </cell>
          <cell r="E1298" t="str">
            <v>BATE EST.40/80T C-B</v>
          </cell>
          <cell r="F1298" t="str">
            <v>h</v>
          </cell>
        </row>
        <row r="1299">
          <cell r="B1299" t="str">
            <v>15.1.49</v>
          </cell>
          <cell r="D1299" t="str">
            <v>72.03.01.03</v>
          </cell>
          <cell r="E1299" t="str">
            <v>BATE EST.40/80T C-C</v>
          </cell>
          <cell r="F1299" t="str">
            <v>h</v>
          </cell>
        </row>
        <row r="1300">
          <cell r="B1300" t="str">
            <v>15.1.50</v>
          </cell>
          <cell r="D1300" t="str">
            <v>72.03.01.04</v>
          </cell>
          <cell r="E1300" t="str">
            <v>BATE EST.40/80T C-D</v>
          </cell>
          <cell r="F1300" t="str">
            <v>h</v>
          </cell>
        </row>
        <row r="1301">
          <cell r="B1301" t="str">
            <v>15.1.51</v>
          </cell>
          <cell r="D1301" t="str">
            <v>72.03.02.01</v>
          </cell>
          <cell r="E1301" t="str">
            <v>BATE EST.ATE 40T C-A</v>
          </cell>
          <cell r="F1301" t="str">
            <v>h</v>
          </cell>
        </row>
        <row r="1302">
          <cell r="B1302" t="str">
            <v>15.1.52</v>
          </cell>
          <cell r="D1302" t="str">
            <v>72.03.02.02</v>
          </cell>
          <cell r="E1302" t="str">
            <v>BATE EST.ATE 40T C-B</v>
          </cell>
          <cell r="F1302" t="str">
            <v>h</v>
          </cell>
        </row>
        <row r="1303">
          <cell r="B1303" t="str">
            <v>15.1.53</v>
          </cell>
          <cell r="D1303" t="str">
            <v>72.03.02.03</v>
          </cell>
          <cell r="E1303" t="str">
            <v>BATE EST.ATE 40T C-C</v>
          </cell>
          <cell r="F1303" t="str">
            <v>h</v>
          </cell>
        </row>
        <row r="1304">
          <cell r="B1304" t="str">
            <v>15.1.54</v>
          </cell>
          <cell r="D1304" t="str">
            <v>72.03.02.04</v>
          </cell>
          <cell r="E1304" t="str">
            <v>BATE EST.ATE 40T C-D</v>
          </cell>
          <cell r="F1304" t="str">
            <v>h</v>
          </cell>
        </row>
        <row r="1305">
          <cell r="B1305" t="str">
            <v>15.1.55</v>
          </cell>
          <cell r="D1305" t="str">
            <v>72.04.01.01</v>
          </cell>
          <cell r="E1305" t="str">
            <v>BETONEIRA 320L C-A</v>
          </cell>
          <cell r="F1305" t="str">
            <v>h</v>
          </cell>
        </row>
        <row r="1306">
          <cell r="B1306" t="str">
            <v>15.1.56</v>
          </cell>
          <cell r="D1306" t="str">
            <v>72.04.01.02</v>
          </cell>
          <cell r="E1306" t="str">
            <v>BETONEIRA 320L C-B</v>
          </cell>
          <cell r="F1306" t="str">
            <v>h</v>
          </cell>
        </row>
        <row r="1307">
          <cell r="B1307" t="str">
            <v>15.1.57</v>
          </cell>
          <cell r="D1307" t="str">
            <v>72.04.01.03</v>
          </cell>
          <cell r="E1307" t="str">
            <v>BETONEIRA 320L C-C</v>
          </cell>
          <cell r="F1307" t="str">
            <v>h</v>
          </cell>
        </row>
        <row r="1308">
          <cell r="B1308" t="str">
            <v>15.1.58</v>
          </cell>
          <cell r="D1308" t="str">
            <v>72.04.01.04</v>
          </cell>
          <cell r="E1308" t="str">
            <v>BETONEIRA 320L C-D</v>
          </cell>
          <cell r="F1308" t="str">
            <v>h</v>
          </cell>
        </row>
        <row r="1309">
          <cell r="B1309" t="str">
            <v>15.1.59</v>
          </cell>
          <cell r="D1309" t="str">
            <v>72.04.02.01</v>
          </cell>
          <cell r="E1309" t="str">
            <v>BETON.320L M.G.C-A</v>
          </cell>
          <cell r="F1309" t="str">
            <v>h</v>
          </cell>
        </row>
        <row r="1310">
          <cell r="B1310" t="str">
            <v>15.1.60</v>
          </cell>
          <cell r="D1310" t="str">
            <v>72.04.02.02</v>
          </cell>
          <cell r="E1310" t="str">
            <v>BETON.320L M.G.C-B</v>
          </cell>
          <cell r="F1310" t="str">
            <v>h</v>
          </cell>
        </row>
        <row r="1311">
          <cell r="B1311" t="str">
            <v>15.1.61</v>
          </cell>
          <cell r="D1311" t="str">
            <v>72.04.02.03</v>
          </cell>
          <cell r="E1311" t="str">
            <v>BETON.320L M.G.C-C</v>
          </cell>
          <cell r="F1311" t="str">
            <v>h</v>
          </cell>
        </row>
        <row r="1312">
          <cell r="B1312" t="str">
            <v>15.1.62</v>
          </cell>
          <cell r="D1312" t="str">
            <v>72.04.02.04</v>
          </cell>
          <cell r="E1312" t="str">
            <v>BETON.320L M.G.C-D</v>
          </cell>
          <cell r="F1312" t="str">
            <v>h</v>
          </cell>
        </row>
        <row r="1313">
          <cell r="B1313" t="str">
            <v>15.1.63</v>
          </cell>
          <cell r="D1313" t="str">
            <v>72.04.03.01</v>
          </cell>
          <cell r="E1313" t="str">
            <v>BETON.580L E.C/C.C-A</v>
          </cell>
          <cell r="F1313" t="str">
            <v>h</v>
          </cell>
        </row>
        <row r="1314">
          <cell r="B1314" t="str">
            <v>15.1.64</v>
          </cell>
          <cell r="D1314" t="str">
            <v>72.04.03.02</v>
          </cell>
          <cell r="E1314" t="str">
            <v>BETON.580L E.C/C.C-B</v>
          </cell>
          <cell r="F1314" t="str">
            <v>h</v>
          </cell>
        </row>
        <row r="1315">
          <cell r="B1315" t="str">
            <v>15.1.65</v>
          </cell>
          <cell r="D1315" t="str">
            <v>72.04.03.03</v>
          </cell>
          <cell r="E1315" t="str">
            <v>BETON.580L E.C/C.C-C</v>
          </cell>
          <cell r="F1315" t="str">
            <v>h</v>
          </cell>
        </row>
        <row r="1316">
          <cell r="B1316" t="str">
            <v>15.1.66</v>
          </cell>
          <cell r="D1316" t="str">
            <v>72.04.03.04</v>
          </cell>
          <cell r="E1316" t="str">
            <v>BETON.580L E.C/C.C-D</v>
          </cell>
          <cell r="F1316" t="str">
            <v>h</v>
          </cell>
        </row>
        <row r="1317">
          <cell r="B1317" t="str">
            <v>15.1.67</v>
          </cell>
          <cell r="D1317" t="str">
            <v>72.04.04.01</v>
          </cell>
          <cell r="E1317" t="str">
            <v xml:space="preserve">BETON.580L M.G.C-A </v>
          </cell>
          <cell r="F1317" t="str">
            <v>h</v>
          </cell>
        </row>
        <row r="1318">
          <cell r="B1318" t="str">
            <v>15.1.68</v>
          </cell>
          <cell r="D1318" t="str">
            <v>72.04.04.02</v>
          </cell>
          <cell r="E1318" t="str">
            <v>BETON.580L M.G.C-B</v>
          </cell>
          <cell r="F1318" t="str">
            <v>h</v>
          </cell>
        </row>
        <row r="1319">
          <cell r="B1319" t="str">
            <v>15.1.69</v>
          </cell>
          <cell r="D1319" t="str">
            <v>72.04.04.03</v>
          </cell>
          <cell r="E1319" t="str">
            <v>BETON.580L M.G.C-C</v>
          </cell>
          <cell r="F1319" t="str">
            <v>h</v>
          </cell>
        </row>
        <row r="1320">
          <cell r="B1320" t="str">
            <v>15.1.70</v>
          </cell>
          <cell r="D1320" t="str">
            <v>72.04.04.04</v>
          </cell>
          <cell r="E1320" t="str">
            <v>BETON.580L M.G.C-D</v>
          </cell>
          <cell r="F1320" t="str">
            <v>h</v>
          </cell>
        </row>
        <row r="1321">
          <cell r="B1321" t="str">
            <v>15.1.71</v>
          </cell>
          <cell r="D1321" t="str">
            <v>72.05.01.01</v>
          </cell>
          <cell r="E1321" t="str">
            <v>BOM.DREN.27M3/H C-A</v>
          </cell>
          <cell r="F1321" t="str">
            <v>h</v>
          </cell>
        </row>
        <row r="1322">
          <cell r="B1322" t="str">
            <v>15.1.72</v>
          </cell>
          <cell r="D1322" t="str">
            <v>72.05.01.02</v>
          </cell>
          <cell r="E1322" t="str">
            <v>BOM.DREN.27M3/H C-B</v>
          </cell>
          <cell r="F1322" t="str">
            <v>h</v>
          </cell>
        </row>
        <row r="1323">
          <cell r="B1323" t="str">
            <v>15.1.73</v>
          </cell>
          <cell r="D1323" t="str">
            <v>72.05.01.03</v>
          </cell>
          <cell r="E1323" t="str">
            <v>BOM.DREN.27M3/H C-C</v>
          </cell>
          <cell r="F1323" t="str">
            <v>h</v>
          </cell>
        </row>
        <row r="1324">
          <cell r="B1324" t="str">
            <v>15.1.74</v>
          </cell>
          <cell r="D1324" t="str">
            <v>72.05.01.04</v>
          </cell>
          <cell r="E1324" t="str">
            <v>BOM.DREN.27M3/H C-D</v>
          </cell>
          <cell r="F1324" t="str">
            <v>h</v>
          </cell>
        </row>
        <row r="1325">
          <cell r="B1325" t="str">
            <v>15.1.75</v>
          </cell>
          <cell r="D1325" t="str">
            <v>72.05.02.01</v>
          </cell>
          <cell r="E1325" t="str">
            <v>BOM.DREN.60M3/H C-A</v>
          </cell>
          <cell r="F1325" t="str">
            <v>h</v>
          </cell>
        </row>
        <row r="1326">
          <cell r="B1326" t="str">
            <v>15.1.76</v>
          </cell>
          <cell r="D1326" t="str">
            <v>72.05.02.02</v>
          </cell>
          <cell r="E1326" t="str">
            <v>BOM.DREN.60M3/H C-B</v>
          </cell>
          <cell r="F1326" t="str">
            <v>h</v>
          </cell>
        </row>
        <row r="1327">
          <cell r="B1327" t="str">
            <v>15.1.77</v>
          </cell>
          <cell r="D1327" t="str">
            <v>72.05.02.03</v>
          </cell>
          <cell r="E1327" t="str">
            <v>BOM.DREN.60M3/H C-C</v>
          </cell>
          <cell r="F1327" t="str">
            <v>h</v>
          </cell>
        </row>
        <row r="1328">
          <cell r="B1328" t="str">
            <v>15.1.78</v>
          </cell>
          <cell r="D1328" t="str">
            <v>72.05.02.04</v>
          </cell>
          <cell r="E1328" t="str">
            <v>BOM.DREN.60M3/H C-D</v>
          </cell>
          <cell r="F1328" t="str">
            <v>h</v>
          </cell>
        </row>
        <row r="1329">
          <cell r="B1329" t="str">
            <v>15.1.79</v>
          </cell>
          <cell r="D1329" t="str">
            <v>72.05.03.01</v>
          </cell>
          <cell r="E1329" t="str">
            <v>BOM.DREN.144M3/H C-A</v>
          </cell>
          <cell r="F1329" t="str">
            <v>h</v>
          </cell>
        </row>
        <row r="1330">
          <cell r="B1330" t="str">
            <v>15.1.80</v>
          </cell>
          <cell r="D1330" t="str">
            <v>72.05.03.02</v>
          </cell>
          <cell r="E1330" t="str">
            <v>BOM.DREN.144M3/H C-B</v>
          </cell>
          <cell r="F1330" t="str">
            <v>h</v>
          </cell>
        </row>
        <row r="1331">
          <cell r="B1331" t="str">
            <v>15.1.81</v>
          </cell>
          <cell r="D1331" t="str">
            <v>72.05.03.03</v>
          </cell>
          <cell r="E1331" t="str">
            <v>BOM.DREN.144M3/H C-C</v>
          </cell>
          <cell r="F1331" t="str">
            <v>h</v>
          </cell>
        </row>
        <row r="1332">
          <cell r="B1332" t="str">
            <v>15.1.82</v>
          </cell>
          <cell r="D1332" t="str">
            <v>72.05.03.04</v>
          </cell>
          <cell r="E1332" t="str">
            <v>BOM.DREN.144M3/H C-D</v>
          </cell>
          <cell r="F1332" t="str">
            <v>h</v>
          </cell>
        </row>
        <row r="1333">
          <cell r="B1333" t="str">
            <v>15.1.83</v>
          </cell>
          <cell r="D1333" t="str">
            <v>72.05.04.01</v>
          </cell>
          <cell r="E1333" t="str">
            <v>BOM.DREN.180M3/H C-A</v>
          </cell>
          <cell r="F1333" t="str">
            <v>h</v>
          </cell>
        </row>
        <row r="1334">
          <cell r="B1334" t="str">
            <v>15.1.84</v>
          </cell>
          <cell r="D1334" t="str">
            <v>72.05.04.02</v>
          </cell>
          <cell r="E1334" t="str">
            <v>BOM.DREN.180M3/H C-B</v>
          </cell>
          <cell r="F1334" t="str">
            <v>h</v>
          </cell>
        </row>
        <row r="1335">
          <cell r="B1335" t="str">
            <v>15.1.85</v>
          </cell>
          <cell r="D1335" t="str">
            <v>72.05.04.03</v>
          </cell>
          <cell r="E1335" t="str">
            <v>BOM.DREN.180M3/H C-C</v>
          </cell>
          <cell r="F1335" t="str">
            <v>h</v>
          </cell>
        </row>
        <row r="1336">
          <cell r="B1336" t="str">
            <v>15.1.86</v>
          </cell>
          <cell r="D1336" t="str">
            <v>72.05.04.04</v>
          </cell>
          <cell r="E1336" t="str">
            <v>BOM.DREN.180M3/H C-D</v>
          </cell>
          <cell r="F1336" t="str">
            <v>h</v>
          </cell>
        </row>
        <row r="1337">
          <cell r="B1337" t="str">
            <v>15.1.87</v>
          </cell>
          <cell r="D1337" t="str">
            <v>72.05.05.01</v>
          </cell>
          <cell r="E1337" t="str">
            <v>BOM.DREN.60.000L C-A</v>
          </cell>
          <cell r="F1337" t="str">
            <v>h</v>
          </cell>
        </row>
        <row r="1338">
          <cell r="B1338" t="str">
            <v>15.1.88</v>
          </cell>
          <cell r="D1338" t="str">
            <v>72.05.05.02</v>
          </cell>
          <cell r="E1338" t="str">
            <v>BOM.DREN.60.000L C-B</v>
          </cell>
          <cell r="F1338" t="str">
            <v>h</v>
          </cell>
        </row>
        <row r="1339">
          <cell r="B1339" t="str">
            <v>15.1.89</v>
          </cell>
          <cell r="D1339" t="str">
            <v>72.05.05.03</v>
          </cell>
          <cell r="E1339" t="str">
            <v>BOM.DREN.60.000L C-C</v>
          </cell>
          <cell r="F1339" t="str">
            <v>h</v>
          </cell>
        </row>
        <row r="1340">
          <cell r="B1340" t="str">
            <v>15.1.90</v>
          </cell>
          <cell r="D1340" t="str">
            <v>72.05.05.04</v>
          </cell>
          <cell r="E1340" t="str">
            <v>BOM.DREN.60.000L C-D</v>
          </cell>
          <cell r="F1340" t="str">
            <v>h</v>
          </cell>
        </row>
        <row r="1341">
          <cell r="B1341" t="str">
            <v>15.1.91</v>
          </cell>
          <cell r="D1341" t="str">
            <v>72.06.01.01</v>
          </cell>
          <cell r="E1341" t="str">
            <v>BOM.INJ.1M3/H C-A</v>
          </cell>
          <cell r="F1341" t="str">
            <v>h</v>
          </cell>
        </row>
        <row r="1342">
          <cell r="B1342" t="str">
            <v>15.1.92</v>
          </cell>
          <cell r="D1342" t="str">
            <v>72.06.01.02</v>
          </cell>
          <cell r="E1342" t="str">
            <v xml:space="preserve">BOM.INJ.1M3/H C-B </v>
          </cell>
          <cell r="F1342" t="str">
            <v>h</v>
          </cell>
        </row>
        <row r="1343">
          <cell r="B1343" t="str">
            <v>15.1.93</v>
          </cell>
          <cell r="D1343" t="str">
            <v>72.06.01.03</v>
          </cell>
          <cell r="E1343" t="str">
            <v>BOM.INJ.1M3/H C-C</v>
          </cell>
          <cell r="F1343" t="str">
            <v>h</v>
          </cell>
        </row>
        <row r="1344">
          <cell r="B1344" t="str">
            <v>15.1.94</v>
          </cell>
          <cell r="D1344" t="str">
            <v>72.06.01.04</v>
          </cell>
          <cell r="E1344" t="str">
            <v>BOM.INJ.1M3/H C-D</v>
          </cell>
          <cell r="F1344" t="str">
            <v>h</v>
          </cell>
        </row>
        <row r="1345">
          <cell r="B1345" t="str">
            <v>15.1.95</v>
          </cell>
          <cell r="D1345" t="str">
            <v>72.06.02.01</v>
          </cell>
          <cell r="E1345" t="str">
            <v>BOM.INJ.3M3/H C-A</v>
          </cell>
          <cell r="F1345" t="str">
            <v>h</v>
          </cell>
        </row>
        <row r="1346">
          <cell r="B1346" t="str">
            <v>15.1.96</v>
          </cell>
          <cell r="D1346" t="str">
            <v>72.06.02.02</v>
          </cell>
          <cell r="E1346" t="str">
            <v>BOM.INJ.3M3/H C-B</v>
          </cell>
          <cell r="F1346" t="str">
            <v>h</v>
          </cell>
        </row>
        <row r="1347">
          <cell r="B1347" t="str">
            <v>15.1.97</v>
          </cell>
          <cell r="D1347" t="str">
            <v>72.06.02.03</v>
          </cell>
          <cell r="E1347" t="str">
            <v>BOM.INJ.3M3/H C-C</v>
          </cell>
          <cell r="F1347" t="str">
            <v>h</v>
          </cell>
        </row>
        <row r="1348">
          <cell r="B1348" t="str">
            <v>15.1.98</v>
          </cell>
          <cell r="D1348" t="str">
            <v>72.06.02.04</v>
          </cell>
          <cell r="E1348" t="str">
            <v xml:space="preserve">BOM.INJ.3M3/H C-D </v>
          </cell>
          <cell r="F1348" t="str">
            <v>h</v>
          </cell>
        </row>
        <row r="1349">
          <cell r="B1349" t="str">
            <v>15.1.99</v>
          </cell>
          <cell r="D1349" t="str">
            <v>72.06.03.01</v>
          </cell>
          <cell r="E1349" t="str">
            <v>BOM.INJ.35 M3/H C-A</v>
          </cell>
          <cell r="F1349" t="str">
            <v>h</v>
          </cell>
        </row>
        <row r="1350">
          <cell r="B1350" t="str">
            <v>15.1.100</v>
          </cell>
          <cell r="D1350" t="str">
            <v>72.06.03.02</v>
          </cell>
          <cell r="E1350" t="str">
            <v>BOM.INJ.35 M3/H C-B</v>
          </cell>
          <cell r="F1350" t="str">
            <v>h</v>
          </cell>
        </row>
        <row r="1351">
          <cell r="B1351" t="str">
            <v>15.1.101</v>
          </cell>
          <cell r="D1351" t="str">
            <v xml:space="preserve">72.06.03.03 </v>
          </cell>
          <cell r="E1351" t="str">
            <v>BOM.INJ.35 M3/H C-C</v>
          </cell>
          <cell r="F1351" t="str">
            <v>h</v>
          </cell>
        </row>
        <row r="1352">
          <cell r="B1352" t="str">
            <v>15.1.102</v>
          </cell>
          <cell r="D1352" t="str">
            <v xml:space="preserve">72.06.03.04 </v>
          </cell>
          <cell r="E1352" t="str">
            <v>BOM.INJ.35 M3/H C-D</v>
          </cell>
          <cell r="F1352" t="str">
            <v>h</v>
          </cell>
        </row>
        <row r="1353">
          <cell r="B1353" t="str">
            <v>15.1.103</v>
          </cell>
          <cell r="D1353" t="str">
            <v>72.06.04.01</v>
          </cell>
          <cell r="E1353" t="str">
            <v>BOM.PROJ.MAN.10 C-A</v>
          </cell>
          <cell r="F1353" t="str">
            <v>h</v>
          </cell>
        </row>
        <row r="1354">
          <cell r="B1354" t="str">
            <v>15.1.104</v>
          </cell>
          <cell r="D1354" t="str">
            <v>72.06.04.02</v>
          </cell>
          <cell r="E1354" t="str">
            <v>BOM.PROJ.MAN.10 C-B</v>
          </cell>
          <cell r="F1354" t="str">
            <v>h</v>
          </cell>
        </row>
        <row r="1355">
          <cell r="B1355" t="str">
            <v>15.1.105</v>
          </cell>
          <cell r="D1355" t="str">
            <v>72.06.04.03</v>
          </cell>
          <cell r="E1355" t="str">
            <v>BOM.PROJ.MAN.10 C-C</v>
          </cell>
          <cell r="F1355" t="str">
            <v>h</v>
          </cell>
        </row>
        <row r="1356">
          <cell r="B1356" t="str">
            <v>15.1.106</v>
          </cell>
          <cell r="D1356" t="str">
            <v>72.06.04.04</v>
          </cell>
          <cell r="E1356" t="str">
            <v>BOM.PROJ.MAN.10 C-D</v>
          </cell>
          <cell r="F1356" t="str">
            <v>h</v>
          </cell>
        </row>
        <row r="1357">
          <cell r="B1357" t="str">
            <v>15.1.107</v>
          </cell>
          <cell r="D1357" t="str">
            <v>72.06.05.01</v>
          </cell>
          <cell r="E1357" t="str">
            <v>BOM.PROJ.23M3/H C-A</v>
          </cell>
          <cell r="F1357" t="str">
            <v>h</v>
          </cell>
        </row>
        <row r="1358">
          <cell r="B1358" t="str">
            <v>15.1.108</v>
          </cell>
          <cell r="D1358" t="str">
            <v>72.06.05.02</v>
          </cell>
          <cell r="E1358" t="str">
            <v>BOM.PROJ.23M3/H C-B</v>
          </cell>
          <cell r="F1358" t="str">
            <v>h</v>
          </cell>
        </row>
        <row r="1359">
          <cell r="B1359" t="str">
            <v>15.1.109</v>
          </cell>
          <cell r="D1359" t="str">
            <v>72.06.05.03</v>
          </cell>
          <cell r="E1359" t="str">
            <v>BOM.PROJ.23M3/H C-C</v>
          </cell>
          <cell r="F1359" t="str">
            <v>h</v>
          </cell>
        </row>
        <row r="1360">
          <cell r="B1360" t="str">
            <v>15.1.110</v>
          </cell>
          <cell r="D1360" t="str">
            <v>72.06.05.04</v>
          </cell>
          <cell r="E1360" t="str">
            <v>BOM.PROJ.23M3/H C-D</v>
          </cell>
          <cell r="F1360" t="str">
            <v>h</v>
          </cell>
        </row>
        <row r="1361">
          <cell r="B1361" t="str">
            <v>15.1.111</v>
          </cell>
          <cell r="D1361" t="str">
            <v>72.07.01.01</v>
          </cell>
          <cell r="E1361" t="str">
            <v>BOMBA HIDR.PROT.C-A</v>
          </cell>
          <cell r="F1361" t="str">
            <v>h</v>
          </cell>
        </row>
        <row r="1362">
          <cell r="B1362" t="str">
            <v>15.1.112</v>
          </cell>
          <cell r="D1362" t="str">
            <v>72.07.01.02</v>
          </cell>
          <cell r="E1362" t="str">
            <v>BOMBA HIDR.PROT.C-B</v>
          </cell>
          <cell r="F1362" t="str">
            <v>h</v>
          </cell>
        </row>
        <row r="1363">
          <cell r="B1363" t="str">
            <v>15.1.113</v>
          </cell>
          <cell r="D1363" t="str">
            <v>72.07.01.03</v>
          </cell>
          <cell r="E1363" t="str">
            <v>BOMBA HIDR.PROT.C-C</v>
          </cell>
          <cell r="F1363" t="str">
            <v>h</v>
          </cell>
        </row>
        <row r="1364">
          <cell r="B1364" t="str">
            <v>15.1.114</v>
          </cell>
          <cell r="D1364" t="str">
            <v>72.07.01.04</v>
          </cell>
          <cell r="E1364" t="str">
            <v>BOMBA HIDR.PROT.C-D</v>
          </cell>
          <cell r="F1364" t="str">
            <v>h</v>
          </cell>
        </row>
        <row r="1365">
          <cell r="B1365" t="str">
            <v>15.1.115</v>
          </cell>
          <cell r="D1365" t="str">
            <v>72.07.02.01</v>
          </cell>
          <cell r="E1365" t="str">
            <v>MAC.P/PROT. AU-1 C-A</v>
          </cell>
          <cell r="F1365" t="str">
            <v>h</v>
          </cell>
        </row>
        <row r="1366">
          <cell r="B1366" t="str">
            <v>15.1.116</v>
          </cell>
          <cell r="D1366" t="str">
            <v>72.07.02.02</v>
          </cell>
          <cell r="E1366" t="str">
            <v>MAC.P/PROT. AU-1 C-B</v>
          </cell>
          <cell r="F1366" t="str">
            <v>h</v>
          </cell>
        </row>
        <row r="1367">
          <cell r="B1367" t="str">
            <v>15.1.117</v>
          </cell>
          <cell r="D1367" t="str">
            <v>72.07.02.03</v>
          </cell>
          <cell r="E1367" t="str">
            <v>MAC.P/PROT. AU-1 C-C</v>
          </cell>
          <cell r="F1367" t="str">
            <v>h</v>
          </cell>
        </row>
        <row r="1368">
          <cell r="B1368" t="str">
            <v>15.1.118</v>
          </cell>
          <cell r="D1368" t="str">
            <v>72.07.02.04</v>
          </cell>
          <cell r="E1368" t="str">
            <v>MAC.P/PROT. AU-1 C-D</v>
          </cell>
          <cell r="F1368" t="str">
            <v>h</v>
          </cell>
        </row>
        <row r="1369">
          <cell r="B1369" t="str">
            <v>15.1.119</v>
          </cell>
          <cell r="D1369" t="str">
            <v>72.07.03.01</v>
          </cell>
          <cell r="E1369" t="str">
            <v>MAC.P/PROT. AU-5 C-A</v>
          </cell>
          <cell r="F1369" t="str">
            <v>h</v>
          </cell>
        </row>
        <row r="1370">
          <cell r="B1370" t="str">
            <v>15.1.120</v>
          </cell>
          <cell r="D1370" t="str">
            <v>72.07.03.02</v>
          </cell>
          <cell r="E1370" t="str">
            <v>MAC.P/PROT. AU-5 C-B</v>
          </cell>
          <cell r="F1370" t="str">
            <v>h</v>
          </cell>
        </row>
        <row r="1371">
          <cell r="B1371" t="str">
            <v>15.1.121</v>
          </cell>
          <cell r="D1371" t="str">
            <v>72.07.03.03</v>
          </cell>
          <cell r="E1371" t="str">
            <v>MAC.P/PROT. AU-5 C-C</v>
          </cell>
          <cell r="F1371" t="str">
            <v>h</v>
          </cell>
        </row>
        <row r="1372">
          <cell r="B1372" t="str">
            <v>15.1.122</v>
          </cell>
          <cell r="D1372" t="str">
            <v>72.07.03.04</v>
          </cell>
          <cell r="E1372" t="str">
            <v>MAC.P/PROT. AU-5 C-D</v>
          </cell>
          <cell r="F1372" t="str">
            <v>h</v>
          </cell>
        </row>
        <row r="1373">
          <cell r="B1373" t="str">
            <v>15.1.123</v>
          </cell>
          <cell r="D1373" t="str">
            <v>72.07.06.01</v>
          </cell>
          <cell r="E1373" t="str">
            <v>MAC.P/PROT.S-6 C-A</v>
          </cell>
          <cell r="F1373" t="str">
            <v>h</v>
          </cell>
        </row>
        <row r="1374">
          <cell r="B1374" t="str">
            <v>15.1.124</v>
          </cell>
          <cell r="D1374" t="str">
            <v>72.07.06.02</v>
          </cell>
          <cell r="E1374" t="str">
            <v>MAC.P/PROT.S-6 C-B</v>
          </cell>
          <cell r="F1374" t="str">
            <v>h</v>
          </cell>
        </row>
        <row r="1375">
          <cell r="B1375" t="str">
            <v>15.1.125</v>
          </cell>
          <cell r="D1375" t="str">
            <v>72.07.06.03</v>
          </cell>
          <cell r="E1375" t="str">
            <v>MAC.P/PROT.S-6 C-C</v>
          </cell>
          <cell r="F1375" t="str">
            <v>h</v>
          </cell>
        </row>
        <row r="1376">
          <cell r="B1376" t="str">
            <v>15.1.126</v>
          </cell>
          <cell r="D1376" t="str">
            <v>72.07.06.04</v>
          </cell>
          <cell r="E1376" t="str">
            <v>MAC.P/PROT.S-6 C-D</v>
          </cell>
          <cell r="F1376" t="str">
            <v>h</v>
          </cell>
        </row>
        <row r="1377">
          <cell r="B1377" t="str">
            <v>15.1.127</v>
          </cell>
          <cell r="D1377" t="str">
            <v>72.07.07.01</v>
          </cell>
          <cell r="E1377" t="str">
            <v>MAC.P/PROT.K-350 C-A</v>
          </cell>
          <cell r="F1377" t="str">
            <v>h</v>
          </cell>
        </row>
        <row r="1378">
          <cell r="B1378" t="str">
            <v>15.1.128</v>
          </cell>
          <cell r="D1378" t="str">
            <v>72.07.07.02</v>
          </cell>
          <cell r="E1378" t="str">
            <v>MAC.P/PROT.K-350 C-B</v>
          </cell>
          <cell r="F1378" t="str">
            <v>h</v>
          </cell>
        </row>
        <row r="1379">
          <cell r="B1379" t="str">
            <v>15.1.129</v>
          </cell>
          <cell r="D1379" t="str">
            <v>72.07.07.03</v>
          </cell>
          <cell r="E1379" t="str">
            <v>MAC.P/PROT.K-350 C-C</v>
          </cell>
          <cell r="F1379" t="str">
            <v>h</v>
          </cell>
        </row>
        <row r="1380">
          <cell r="B1380" t="str">
            <v>15.1.130</v>
          </cell>
          <cell r="D1380" t="str">
            <v>72.07.07.04</v>
          </cell>
          <cell r="E1380" t="str">
            <v>MAC.P/PROT.K-350 C-D</v>
          </cell>
          <cell r="F1380" t="str">
            <v>h</v>
          </cell>
        </row>
        <row r="1381">
          <cell r="B1381" t="str">
            <v>15.1.131</v>
          </cell>
          <cell r="D1381" t="str">
            <v>72.08.01.01</v>
          </cell>
          <cell r="E1381" t="str">
            <v>CHAS.IRRIG.6000L C-A</v>
          </cell>
          <cell r="F1381" t="str">
            <v>h</v>
          </cell>
        </row>
        <row r="1382">
          <cell r="B1382" t="str">
            <v>15.1.132</v>
          </cell>
          <cell r="D1382" t="str">
            <v>72.08.01.02</v>
          </cell>
          <cell r="E1382" t="str">
            <v>CHAS.IRRIG.6000L C-B</v>
          </cell>
          <cell r="F1382" t="str">
            <v>h</v>
          </cell>
        </row>
        <row r="1383">
          <cell r="B1383" t="str">
            <v>15.1.133</v>
          </cell>
          <cell r="D1383" t="str">
            <v>72.08.01.03</v>
          </cell>
          <cell r="E1383" t="str">
            <v>CHAS.IRRIG.6000L C-C</v>
          </cell>
          <cell r="F1383" t="str">
            <v>h</v>
          </cell>
        </row>
        <row r="1384">
          <cell r="B1384" t="str">
            <v>15.1.134</v>
          </cell>
          <cell r="D1384" t="str">
            <v>72.08.01.04</v>
          </cell>
          <cell r="E1384" t="str">
            <v>CHAS.IRRIG.6000L C-D</v>
          </cell>
          <cell r="F1384" t="str">
            <v>h</v>
          </cell>
        </row>
        <row r="1385">
          <cell r="B1385" t="str">
            <v>15.1.135</v>
          </cell>
          <cell r="D1385" t="str">
            <v>72.08.01.05</v>
          </cell>
          <cell r="E1385" t="str">
            <v>CHAS.IRRIG.6000L C-E</v>
          </cell>
          <cell r="F1385" t="str">
            <v>km</v>
          </cell>
        </row>
        <row r="1386">
          <cell r="B1386" t="str">
            <v>15.1.136</v>
          </cell>
          <cell r="D1386" t="str">
            <v>72.08.02.01</v>
          </cell>
          <cell r="E1386" t="str">
            <v>CHAS.IRRIG.9000L C-A</v>
          </cell>
          <cell r="F1386" t="str">
            <v>h</v>
          </cell>
        </row>
        <row r="1387">
          <cell r="B1387" t="str">
            <v>15.1.137</v>
          </cell>
          <cell r="D1387" t="str">
            <v>72.08.02.02</v>
          </cell>
          <cell r="E1387" t="str">
            <v>CHAS.IRRIG.9000L C-B</v>
          </cell>
          <cell r="F1387" t="str">
            <v>h</v>
          </cell>
        </row>
        <row r="1388">
          <cell r="B1388" t="str">
            <v>15.1.138</v>
          </cell>
          <cell r="D1388" t="str">
            <v>72.08.02.03</v>
          </cell>
          <cell r="E1388" t="str">
            <v>CHAS.IRRIG.9000L C-C</v>
          </cell>
          <cell r="F1388" t="str">
            <v>h</v>
          </cell>
        </row>
        <row r="1389">
          <cell r="B1389" t="str">
            <v>15.1.139</v>
          </cell>
          <cell r="D1389" t="str">
            <v>72.08.02.04</v>
          </cell>
          <cell r="E1389" t="str">
            <v>CHAS.IRRIG.9000L C-D</v>
          </cell>
          <cell r="F1389" t="str">
            <v>h</v>
          </cell>
        </row>
        <row r="1390">
          <cell r="B1390" t="str">
            <v>15.1.140</v>
          </cell>
          <cell r="D1390" t="str">
            <v>72.08.02.05</v>
          </cell>
          <cell r="E1390" t="str">
            <v>CHAS.IRRIG.9000L C-E</v>
          </cell>
          <cell r="F1390" t="str">
            <v>km</v>
          </cell>
        </row>
        <row r="1391">
          <cell r="B1391" t="str">
            <v>15.1.141</v>
          </cell>
          <cell r="D1391" t="str">
            <v>72.09.01.01</v>
          </cell>
          <cell r="E1391" t="str">
            <v>CHAS.BASC. 5M3 C-A</v>
          </cell>
          <cell r="F1391" t="str">
            <v>h</v>
          </cell>
        </row>
        <row r="1392">
          <cell r="B1392" t="str">
            <v>15.1.142</v>
          </cell>
          <cell r="D1392" t="str">
            <v>72.09.01.02</v>
          </cell>
          <cell r="E1392" t="str">
            <v>CHAS.BASC. 5M3 C-B</v>
          </cell>
          <cell r="F1392" t="str">
            <v>h</v>
          </cell>
        </row>
        <row r="1393">
          <cell r="B1393" t="str">
            <v>15.1.143</v>
          </cell>
          <cell r="D1393" t="str">
            <v>72.09.01.03</v>
          </cell>
          <cell r="E1393" t="str">
            <v>CHAS.BASC. 5M3 C-C</v>
          </cell>
          <cell r="F1393" t="str">
            <v>h</v>
          </cell>
        </row>
        <row r="1394">
          <cell r="B1394" t="str">
            <v>15.1.144</v>
          </cell>
          <cell r="D1394" t="str">
            <v>72.09.01.04</v>
          </cell>
          <cell r="E1394" t="str">
            <v>CHAS.BASC. 5M3 C-D</v>
          </cell>
          <cell r="F1394" t="str">
            <v>h</v>
          </cell>
        </row>
        <row r="1395">
          <cell r="B1395" t="str">
            <v>15.1.145</v>
          </cell>
          <cell r="D1395" t="str">
            <v>72.09.01.05</v>
          </cell>
          <cell r="E1395" t="str">
            <v>CHAS.BASC. 5M3 C-E</v>
          </cell>
          <cell r="F1395" t="str">
            <v>km</v>
          </cell>
        </row>
        <row r="1396">
          <cell r="B1396" t="str">
            <v>15.1.146</v>
          </cell>
          <cell r="D1396" t="str">
            <v>72.09.02.01</v>
          </cell>
          <cell r="E1396" t="str">
            <v>CHAS.BASC. 8M3 C-A</v>
          </cell>
          <cell r="F1396" t="str">
            <v>h</v>
          </cell>
        </row>
        <row r="1397">
          <cell r="B1397" t="str">
            <v>15.1.147</v>
          </cell>
          <cell r="D1397" t="str">
            <v>72.09.02.02</v>
          </cell>
          <cell r="E1397" t="str">
            <v>CHAS.BASC. 8M3 C-B</v>
          </cell>
          <cell r="F1397" t="str">
            <v>h</v>
          </cell>
        </row>
        <row r="1398">
          <cell r="B1398" t="str">
            <v>15.1.148</v>
          </cell>
          <cell r="D1398" t="str">
            <v>72.09.02.03</v>
          </cell>
          <cell r="E1398" t="str">
            <v>CHAS.BASC. 8M3 C-C</v>
          </cell>
          <cell r="F1398" t="str">
            <v>h</v>
          </cell>
        </row>
        <row r="1399">
          <cell r="B1399" t="str">
            <v>15.1.149</v>
          </cell>
          <cell r="D1399" t="str">
            <v>72.09.02.04</v>
          </cell>
          <cell r="E1399" t="str">
            <v>CHAS.BASC. 8M3 C-D</v>
          </cell>
          <cell r="F1399" t="str">
            <v>h</v>
          </cell>
        </row>
        <row r="1400">
          <cell r="B1400" t="str">
            <v>15.1.150</v>
          </cell>
          <cell r="D1400" t="str">
            <v>72.09.02.05</v>
          </cell>
          <cell r="E1400" t="str">
            <v xml:space="preserve">CHAS.BASC. 8M3 C-E </v>
          </cell>
          <cell r="F1400" t="str">
            <v>km</v>
          </cell>
        </row>
        <row r="1401">
          <cell r="B1401" t="str">
            <v>15.1.151</v>
          </cell>
          <cell r="D1401" t="str">
            <v>72.09.03.01</v>
          </cell>
          <cell r="E1401" t="str">
            <v>CHAS.BASC. 10M3 C-A</v>
          </cell>
          <cell r="F1401" t="str">
            <v>h</v>
          </cell>
        </row>
        <row r="1402">
          <cell r="B1402" t="str">
            <v>15.1.152</v>
          </cell>
          <cell r="D1402" t="str">
            <v>72.09.03.02</v>
          </cell>
          <cell r="E1402" t="str">
            <v>CHAS.BASC. 10M3 C-B</v>
          </cell>
          <cell r="F1402" t="str">
            <v>h</v>
          </cell>
        </row>
        <row r="1403">
          <cell r="B1403" t="str">
            <v>15.1.153</v>
          </cell>
          <cell r="D1403" t="str">
            <v>72.09.03.03</v>
          </cell>
          <cell r="E1403" t="str">
            <v>CHAS.BASC. 10M3 C-C</v>
          </cell>
          <cell r="F1403" t="str">
            <v>h</v>
          </cell>
        </row>
        <row r="1404">
          <cell r="B1404" t="str">
            <v>15.1.154</v>
          </cell>
          <cell r="D1404" t="str">
            <v>72.09.03.04</v>
          </cell>
          <cell r="E1404" t="str">
            <v>CHAS.BASC. 10M3 C-D</v>
          </cell>
          <cell r="F1404" t="str">
            <v>h</v>
          </cell>
        </row>
        <row r="1405">
          <cell r="B1405" t="str">
            <v>15.1.155</v>
          </cell>
          <cell r="D1405" t="str">
            <v>72.09.03.05</v>
          </cell>
          <cell r="E1405" t="str">
            <v>CHAS.BASC. 10M3 C-E</v>
          </cell>
          <cell r="F1405" t="str">
            <v>km</v>
          </cell>
        </row>
        <row r="1406">
          <cell r="B1406" t="str">
            <v>15.1.156</v>
          </cell>
          <cell r="D1406" t="str">
            <v>72.10.01.01</v>
          </cell>
          <cell r="E1406" t="str">
            <v>CHAS.BASC. 18,3M3 C-A</v>
          </cell>
          <cell r="F1406" t="str">
            <v>h</v>
          </cell>
        </row>
        <row r="1407">
          <cell r="B1407" t="str">
            <v>15.1.157</v>
          </cell>
          <cell r="D1407" t="str">
            <v>72.10.01.02</v>
          </cell>
          <cell r="E1407" t="str">
            <v>CHAS.BASC. 18,3M3 C-B</v>
          </cell>
          <cell r="F1407" t="str">
            <v>h</v>
          </cell>
        </row>
        <row r="1408">
          <cell r="B1408" t="str">
            <v>15.1.158</v>
          </cell>
          <cell r="D1408" t="str">
            <v>72.10.01.03</v>
          </cell>
          <cell r="E1408" t="str">
            <v>CHAS.BASC. 18,3M3 C-C</v>
          </cell>
          <cell r="F1408" t="str">
            <v>h</v>
          </cell>
        </row>
        <row r="1409">
          <cell r="B1409" t="str">
            <v>15.1.159</v>
          </cell>
          <cell r="D1409" t="str">
            <v>72.10.01.04</v>
          </cell>
          <cell r="E1409" t="str">
            <v>CHAS.BASC. 18,3M3 C-D</v>
          </cell>
          <cell r="F1409" t="str">
            <v>h</v>
          </cell>
        </row>
        <row r="1410">
          <cell r="B1410" t="str">
            <v>15.1.160</v>
          </cell>
          <cell r="D1410" t="str">
            <v>72.10.01.05</v>
          </cell>
          <cell r="E1410" t="str">
            <v>CHAS.BASC. 18,3M3 C-E</v>
          </cell>
          <cell r="F1410" t="str">
            <v>km</v>
          </cell>
        </row>
        <row r="1411">
          <cell r="B1411" t="str">
            <v>15.1.161</v>
          </cell>
          <cell r="D1411" t="str">
            <v>72.11.01.01</v>
          </cell>
          <cell r="E1411" t="str">
            <v xml:space="preserve">CHAS.BET. 5M3 C-A </v>
          </cell>
          <cell r="F1411" t="str">
            <v>h</v>
          </cell>
        </row>
        <row r="1412">
          <cell r="B1412" t="str">
            <v>15.1.162</v>
          </cell>
          <cell r="D1412" t="str">
            <v>72.11.01.02</v>
          </cell>
          <cell r="E1412" t="str">
            <v>CHAS.BET. 5M3 C-B</v>
          </cell>
          <cell r="F1412" t="str">
            <v>h</v>
          </cell>
        </row>
        <row r="1413">
          <cell r="B1413" t="str">
            <v>15.1.163</v>
          </cell>
          <cell r="D1413" t="str">
            <v>72.11.01.03</v>
          </cell>
          <cell r="E1413" t="str">
            <v>CHAS.BET. 5M3 C-C</v>
          </cell>
          <cell r="F1413" t="str">
            <v>h</v>
          </cell>
        </row>
        <row r="1414">
          <cell r="B1414" t="str">
            <v>15.1.164</v>
          </cell>
          <cell r="D1414" t="str">
            <v>72.11.01.04</v>
          </cell>
          <cell r="E1414" t="str">
            <v>CHAS.BET. 5M3 C-D</v>
          </cell>
          <cell r="F1414" t="str">
            <v>h</v>
          </cell>
        </row>
        <row r="1415">
          <cell r="B1415" t="str">
            <v>15.1.165</v>
          </cell>
          <cell r="D1415" t="str">
            <v>72.11.01.05</v>
          </cell>
          <cell r="E1415" t="str">
            <v>CHAS.BET. 5M3 C-E</v>
          </cell>
          <cell r="F1415" t="str">
            <v>km</v>
          </cell>
        </row>
        <row r="1416">
          <cell r="B1416" t="str">
            <v>15.1.166</v>
          </cell>
          <cell r="D1416" t="str">
            <v>72.11.02.01</v>
          </cell>
          <cell r="E1416" t="str">
            <v>CHAS.BET. 7M3 C-A</v>
          </cell>
          <cell r="F1416" t="str">
            <v>h</v>
          </cell>
        </row>
        <row r="1417">
          <cell r="B1417" t="str">
            <v>15.1.167</v>
          </cell>
          <cell r="D1417" t="str">
            <v>72.11.02.02</v>
          </cell>
          <cell r="E1417" t="str">
            <v>CHAS.BET. 7M3 C-B</v>
          </cell>
          <cell r="F1417" t="str">
            <v>h</v>
          </cell>
        </row>
        <row r="1418">
          <cell r="B1418" t="str">
            <v>15.1.168</v>
          </cell>
          <cell r="D1418" t="str">
            <v>72.11.02.03</v>
          </cell>
          <cell r="E1418" t="str">
            <v>CHAS.BET. 7M3 C-C</v>
          </cell>
          <cell r="F1418" t="str">
            <v>h</v>
          </cell>
        </row>
        <row r="1419">
          <cell r="B1419" t="str">
            <v>15.1.169</v>
          </cell>
          <cell r="D1419" t="str">
            <v>72.11.02.04</v>
          </cell>
          <cell r="E1419" t="str">
            <v>CHAS.BET. 7M3 C-D</v>
          </cell>
          <cell r="F1419" t="str">
            <v>h</v>
          </cell>
        </row>
        <row r="1420">
          <cell r="B1420" t="str">
            <v>15.1.170</v>
          </cell>
          <cell r="D1420" t="str">
            <v>72.11.02.05</v>
          </cell>
          <cell r="E1420" t="str">
            <v>CHAS.BET. 7M3 C-E</v>
          </cell>
          <cell r="F1420" t="str">
            <v>km</v>
          </cell>
        </row>
        <row r="1421">
          <cell r="B1421" t="str">
            <v>15.1.171</v>
          </cell>
          <cell r="D1421" t="str">
            <v>72.11.03.01</v>
          </cell>
          <cell r="E1421" t="str">
            <v>CHAS.BOMB.C.22T C-A</v>
          </cell>
          <cell r="F1421" t="str">
            <v>h</v>
          </cell>
        </row>
        <row r="1422">
          <cell r="B1422" t="str">
            <v>15.1.172</v>
          </cell>
          <cell r="D1422" t="str">
            <v>72.11.03.02</v>
          </cell>
          <cell r="E1422" t="str">
            <v>CHAS.BOMB.C.22T C-B</v>
          </cell>
          <cell r="F1422" t="str">
            <v>h</v>
          </cell>
        </row>
        <row r="1423">
          <cell r="B1423" t="str">
            <v>15.1.173</v>
          </cell>
          <cell r="D1423" t="str">
            <v>72.11.03.03</v>
          </cell>
          <cell r="E1423" t="str">
            <v>CHAS.BOMB.C.22T C-C</v>
          </cell>
          <cell r="F1423" t="str">
            <v>h</v>
          </cell>
        </row>
        <row r="1424">
          <cell r="B1424" t="str">
            <v>15.1.174</v>
          </cell>
          <cell r="D1424" t="str">
            <v>72.11.03.04</v>
          </cell>
          <cell r="E1424" t="str">
            <v>CHAS.BOMB.C.22T C-D</v>
          </cell>
          <cell r="F1424" t="str">
            <v>h</v>
          </cell>
        </row>
        <row r="1425">
          <cell r="B1425" t="str">
            <v>15.1.175</v>
          </cell>
          <cell r="D1425" t="str">
            <v>72.11.03.05</v>
          </cell>
          <cell r="E1425" t="str">
            <v>CHAS.BOMB.C.22T C-E</v>
          </cell>
          <cell r="F1425" t="str">
            <v>km</v>
          </cell>
        </row>
        <row r="1426">
          <cell r="B1426" t="str">
            <v>15.1.176</v>
          </cell>
          <cell r="D1426" t="str">
            <v>72.12.01.01</v>
          </cell>
          <cell r="E1426" t="str">
            <v>CHAS.C.M.4,5T C-A</v>
          </cell>
          <cell r="F1426" t="str">
            <v>h</v>
          </cell>
        </row>
        <row r="1427">
          <cell r="B1427" t="str">
            <v>15.1.177</v>
          </cell>
          <cell r="D1427" t="str">
            <v>72.12.01.02</v>
          </cell>
          <cell r="E1427" t="str">
            <v>CHAS.C.M.4,5T C-B</v>
          </cell>
          <cell r="F1427" t="str">
            <v>h</v>
          </cell>
        </row>
        <row r="1428">
          <cell r="B1428" t="str">
            <v>15.1.178</v>
          </cell>
          <cell r="D1428" t="str">
            <v>72.12.01.03</v>
          </cell>
          <cell r="E1428" t="str">
            <v>CHAS.C.M.4,5T C-C</v>
          </cell>
          <cell r="F1428" t="str">
            <v>h</v>
          </cell>
        </row>
        <row r="1429">
          <cell r="B1429" t="str">
            <v>15.1.179</v>
          </cell>
          <cell r="D1429" t="str">
            <v>72.12.01.04</v>
          </cell>
          <cell r="E1429" t="str">
            <v>CHAS.C.M.4,5T C-D</v>
          </cell>
          <cell r="F1429" t="str">
            <v>h</v>
          </cell>
        </row>
        <row r="1430">
          <cell r="B1430" t="str">
            <v>15.1.180</v>
          </cell>
          <cell r="D1430" t="str">
            <v>72.12.01.05</v>
          </cell>
          <cell r="E1430" t="str">
            <v>CHAS.C.M.4,5T C-E</v>
          </cell>
          <cell r="F1430" t="str">
            <v>km</v>
          </cell>
        </row>
        <row r="1431">
          <cell r="B1431" t="str">
            <v>15.1.181</v>
          </cell>
          <cell r="D1431" t="str">
            <v>72.12.02.01</v>
          </cell>
          <cell r="E1431" t="str">
            <v xml:space="preserve">CHAS.C.M.8,0T C-A </v>
          </cell>
          <cell r="F1431" t="str">
            <v>h</v>
          </cell>
        </row>
        <row r="1432">
          <cell r="B1432" t="str">
            <v>15.1.182</v>
          </cell>
          <cell r="D1432" t="str">
            <v>72.12.02.02</v>
          </cell>
          <cell r="E1432" t="str">
            <v>CHAS.C.M.8,0T C-B</v>
          </cell>
          <cell r="F1432" t="str">
            <v>h</v>
          </cell>
        </row>
        <row r="1433">
          <cell r="B1433" t="str">
            <v>15.1.183</v>
          </cell>
          <cell r="D1433" t="str">
            <v>72.12.02.03</v>
          </cell>
          <cell r="E1433" t="str">
            <v>CHAS.C.M.8,0T C-C</v>
          </cell>
          <cell r="F1433" t="str">
            <v>h</v>
          </cell>
        </row>
        <row r="1434">
          <cell r="B1434" t="str">
            <v>15.1.184</v>
          </cell>
          <cell r="D1434" t="str">
            <v>72.12.02.04</v>
          </cell>
          <cell r="E1434" t="str">
            <v xml:space="preserve">CHAS.C.M.8,0T C-D </v>
          </cell>
          <cell r="F1434" t="str">
            <v>h</v>
          </cell>
        </row>
        <row r="1435">
          <cell r="B1435" t="str">
            <v>15.1.185</v>
          </cell>
          <cell r="D1435" t="str">
            <v>72.12.02.05</v>
          </cell>
          <cell r="E1435" t="str">
            <v>CHAS.C.M.8,0T C-E</v>
          </cell>
          <cell r="F1435" t="str">
            <v>km</v>
          </cell>
        </row>
        <row r="1436">
          <cell r="B1436" t="str">
            <v>15.1.186</v>
          </cell>
          <cell r="D1436" t="str">
            <v>72.12.03.01</v>
          </cell>
          <cell r="E1436" t="str">
            <v>CHAS.C.M.10,5T C-A</v>
          </cell>
          <cell r="F1436" t="str">
            <v>h</v>
          </cell>
        </row>
        <row r="1437">
          <cell r="B1437" t="str">
            <v>15.1.187</v>
          </cell>
          <cell r="D1437" t="str">
            <v>72.12.03.02</v>
          </cell>
          <cell r="E1437" t="str">
            <v>CHAS.C.M.10,5T C-B</v>
          </cell>
          <cell r="F1437" t="str">
            <v>h</v>
          </cell>
        </row>
        <row r="1438">
          <cell r="B1438" t="str">
            <v>15.1.188</v>
          </cell>
          <cell r="D1438" t="str">
            <v>72.12.03.03</v>
          </cell>
          <cell r="E1438" t="str">
            <v>CHAS.C.M.10,5T C-C</v>
          </cell>
          <cell r="F1438" t="str">
            <v>h</v>
          </cell>
        </row>
        <row r="1439">
          <cell r="B1439" t="str">
            <v>15.1.189</v>
          </cell>
          <cell r="D1439" t="str">
            <v>72.12.03.04</v>
          </cell>
          <cell r="E1439" t="str">
            <v xml:space="preserve">CHAS.C.M.10,5T C-D </v>
          </cell>
          <cell r="F1439" t="str">
            <v>h</v>
          </cell>
        </row>
        <row r="1440">
          <cell r="B1440" t="str">
            <v>15.1.190</v>
          </cell>
          <cell r="D1440" t="str">
            <v>72.12.03.05</v>
          </cell>
          <cell r="E1440" t="str">
            <v>CHAS.C.M.10,5T C-E</v>
          </cell>
          <cell r="F1440" t="str">
            <v>km</v>
          </cell>
        </row>
        <row r="1441">
          <cell r="B1441" t="str">
            <v>15.1.191</v>
          </cell>
          <cell r="D1441" t="str">
            <v>72.12.04.01</v>
          </cell>
          <cell r="E1441" t="str">
            <v>CHAS.LUBR.3000L C-A</v>
          </cell>
          <cell r="F1441" t="str">
            <v>h</v>
          </cell>
        </row>
        <row r="1442">
          <cell r="B1442" t="str">
            <v>15.1.192</v>
          </cell>
          <cell r="D1442" t="str">
            <v>72.12.04.02</v>
          </cell>
          <cell r="E1442" t="str">
            <v>CHAS.LUBR.3000L C-B</v>
          </cell>
          <cell r="F1442" t="str">
            <v>h</v>
          </cell>
        </row>
        <row r="1443">
          <cell r="B1443" t="str">
            <v>15.1.193</v>
          </cell>
          <cell r="D1443" t="str">
            <v>72.12.04.03</v>
          </cell>
          <cell r="E1443" t="str">
            <v>CHAS.LUBR.3000L C-C</v>
          </cell>
          <cell r="F1443" t="str">
            <v>h</v>
          </cell>
        </row>
        <row r="1444">
          <cell r="B1444" t="str">
            <v>15.1.194</v>
          </cell>
          <cell r="D1444" t="str">
            <v>72.12.04.04</v>
          </cell>
          <cell r="E1444" t="str">
            <v>CHAS.LUBR.3000L C-D</v>
          </cell>
          <cell r="F1444" t="str">
            <v>h</v>
          </cell>
        </row>
        <row r="1445">
          <cell r="B1445" t="str">
            <v>15.1.195</v>
          </cell>
          <cell r="D1445" t="str">
            <v>72.12.04.05</v>
          </cell>
          <cell r="E1445" t="str">
            <v>CHAS.LUBR.3000L C-E</v>
          </cell>
          <cell r="F1445" t="str">
            <v>km</v>
          </cell>
        </row>
        <row r="1446">
          <cell r="B1446" t="str">
            <v>15.1.196</v>
          </cell>
          <cell r="D1446" t="str">
            <v>72.12.05.01</v>
          </cell>
          <cell r="E1446" t="str">
            <v>CHAS.LUBR.7000L C-A</v>
          </cell>
          <cell r="F1446" t="str">
            <v>h</v>
          </cell>
        </row>
        <row r="1447">
          <cell r="B1447" t="str">
            <v>15.1.197</v>
          </cell>
          <cell r="D1447" t="str">
            <v>72.12.05.02</v>
          </cell>
          <cell r="E1447" t="str">
            <v>CHAS.LUBR.7000L C-B</v>
          </cell>
          <cell r="F1447" t="str">
            <v>h</v>
          </cell>
        </row>
        <row r="1448">
          <cell r="B1448" t="str">
            <v>15.1.198</v>
          </cell>
          <cell r="D1448" t="str">
            <v>72.12.05.03</v>
          </cell>
          <cell r="E1448" t="str">
            <v>CHAS.LUBR.7000L C-C</v>
          </cell>
          <cell r="F1448" t="str">
            <v>h</v>
          </cell>
        </row>
        <row r="1449">
          <cell r="B1449" t="str">
            <v>15.1.199</v>
          </cell>
          <cell r="D1449" t="str">
            <v>72.12.05.04</v>
          </cell>
          <cell r="E1449" t="str">
            <v>CHAS.LUBR.7000L C-D</v>
          </cell>
          <cell r="F1449" t="str">
            <v>h</v>
          </cell>
        </row>
        <row r="1450">
          <cell r="B1450" t="str">
            <v>15.1.200</v>
          </cell>
          <cell r="D1450" t="str">
            <v>72.12.05.05</v>
          </cell>
          <cell r="E1450" t="str">
            <v>CHAS.LUBR.7000L C-E</v>
          </cell>
          <cell r="F1450" t="str">
            <v>km</v>
          </cell>
        </row>
        <row r="1451">
          <cell r="B1451" t="str">
            <v>15.1.201</v>
          </cell>
          <cell r="D1451" t="str">
            <v>72.12.06.01</v>
          </cell>
          <cell r="E1451" t="str">
            <v>CHAS.ABASTECEDOR C-A</v>
          </cell>
          <cell r="F1451" t="str">
            <v>h</v>
          </cell>
        </row>
        <row r="1452">
          <cell r="B1452" t="str">
            <v>15.1.202</v>
          </cell>
          <cell r="D1452" t="str">
            <v>72.12.06.02</v>
          </cell>
          <cell r="E1452" t="str">
            <v>CHAS.ABASTECEDOR C-B</v>
          </cell>
          <cell r="F1452" t="str">
            <v>h</v>
          </cell>
        </row>
        <row r="1453">
          <cell r="B1453" t="str">
            <v>15.1.203</v>
          </cell>
          <cell r="D1453" t="str">
            <v>72.12.06.03</v>
          </cell>
          <cell r="E1453" t="str">
            <v>CHAS.ABASTECEDOR C-C</v>
          </cell>
          <cell r="F1453" t="str">
            <v>h</v>
          </cell>
        </row>
        <row r="1454">
          <cell r="B1454" t="str">
            <v>15.1.204</v>
          </cell>
          <cell r="D1454" t="str">
            <v>72.12.06.04</v>
          </cell>
          <cell r="E1454" t="str">
            <v>CHAS.ABASTECEDOR C-D</v>
          </cell>
          <cell r="F1454" t="str">
            <v>h</v>
          </cell>
        </row>
        <row r="1455">
          <cell r="B1455" t="str">
            <v>15.1.205</v>
          </cell>
          <cell r="D1455" t="str">
            <v>72.12.06.05</v>
          </cell>
          <cell r="E1455" t="str">
            <v>CHAS.ABASTECEDOR C-E</v>
          </cell>
          <cell r="F1455" t="str">
            <v>km</v>
          </cell>
        </row>
        <row r="1456">
          <cell r="B1456" t="str">
            <v>15.1.206</v>
          </cell>
          <cell r="D1456" t="str">
            <v>72.12.07.01</v>
          </cell>
          <cell r="E1456" t="str">
            <v>CHAS.BOIAD.R. 8T C-A</v>
          </cell>
          <cell r="F1456" t="str">
            <v>h</v>
          </cell>
        </row>
        <row r="1457">
          <cell r="B1457" t="str">
            <v>15.1.207</v>
          </cell>
          <cell r="D1457" t="str">
            <v>72.12.07.02</v>
          </cell>
          <cell r="E1457" t="str">
            <v>CHAS.BOIAD.R. 8T C-B</v>
          </cell>
          <cell r="F1457" t="str">
            <v>h</v>
          </cell>
        </row>
        <row r="1458">
          <cell r="B1458" t="str">
            <v>15.1.208</v>
          </cell>
          <cell r="D1458" t="str">
            <v>72.12.07.03</v>
          </cell>
          <cell r="E1458" t="str">
            <v>CHAS.BOIAD.R. 8T C-C</v>
          </cell>
          <cell r="F1458" t="str">
            <v>h</v>
          </cell>
        </row>
        <row r="1459">
          <cell r="B1459" t="str">
            <v>15.1.209</v>
          </cell>
          <cell r="D1459" t="str">
            <v>72.12.07.04</v>
          </cell>
          <cell r="E1459" t="str">
            <v>CHAS.BOIAD.R. 8T C-D</v>
          </cell>
          <cell r="F1459" t="str">
            <v>h</v>
          </cell>
        </row>
        <row r="1460">
          <cell r="B1460" t="str">
            <v>15.1.210</v>
          </cell>
          <cell r="D1460" t="str">
            <v>72.12.08.04</v>
          </cell>
          <cell r="E1460" t="str">
            <v>CAMIN. ELEETRIF. C/CEST</v>
          </cell>
          <cell r="F1460" t="str">
            <v>h</v>
          </cell>
        </row>
        <row r="1461">
          <cell r="B1461" t="str">
            <v>15.1.211</v>
          </cell>
          <cell r="D1461" t="str">
            <v>72.13.01.01</v>
          </cell>
          <cell r="E1461" t="str">
            <v>CHAS.HIDROS.5600 C-A</v>
          </cell>
          <cell r="F1461" t="str">
            <v>h</v>
          </cell>
        </row>
        <row r="1462">
          <cell r="B1462" t="str">
            <v>15.1.212</v>
          </cell>
          <cell r="D1462" t="str">
            <v>72.13.01.02</v>
          </cell>
          <cell r="E1462" t="str">
            <v>CHAS.HIDROS.5600 C-B</v>
          </cell>
          <cell r="F1462" t="str">
            <v>h</v>
          </cell>
        </row>
        <row r="1463">
          <cell r="B1463" t="str">
            <v>15.1.213</v>
          </cell>
          <cell r="D1463" t="str">
            <v>72.13.01.03</v>
          </cell>
          <cell r="E1463" t="str">
            <v>CHAS.HIDROS.5600 C-C</v>
          </cell>
          <cell r="F1463" t="str">
            <v>h</v>
          </cell>
        </row>
        <row r="1464">
          <cell r="B1464" t="str">
            <v>15.1.214</v>
          </cell>
          <cell r="D1464" t="str">
            <v>72.13.01.04</v>
          </cell>
          <cell r="E1464" t="str">
            <v>CHAS.HIDROS.5600 C-D</v>
          </cell>
          <cell r="F1464" t="str">
            <v>h</v>
          </cell>
        </row>
        <row r="1465">
          <cell r="B1465" t="str">
            <v>15.1.215</v>
          </cell>
          <cell r="D1465" t="str">
            <v>72.13.01.05</v>
          </cell>
          <cell r="E1465" t="str">
            <v>CHAS.HIDROS.5600 C-E</v>
          </cell>
          <cell r="F1465" t="str">
            <v>km</v>
          </cell>
        </row>
        <row r="1466">
          <cell r="B1466" t="str">
            <v>15.1.216</v>
          </cell>
          <cell r="D1466" t="str">
            <v>72.14.01.01</v>
          </cell>
          <cell r="E1466" t="str">
            <v>CHAS.ESPARG.6000 C-A</v>
          </cell>
          <cell r="F1466" t="str">
            <v>h</v>
          </cell>
        </row>
        <row r="1467">
          <cell r="B1467" t="str">
            <v>15.1.217</v>
          </cell>
          <cell r="D1467" t="str">
            <v>72.14.01.02</v>
          </cell>
          <cell r="E1467" t="str">
            <v>CHAS.ESPARG.6000 C-B</v>
          </cell>
          <cell r="F1467" t="str">
            <v>h</v>
          </cell>
        </row>
        <row r="1468">
          <cell r="B1468" t="str">
            <v>15.1.218</v>
          </cell>
          <cell r="D1468" t="str">
            <v>72.14.01.03</v>
          </cell>
          <cell r="E1468" t="str">
            <v>CHAS.ESPARG.6000 C-C</v>
          </cell>
          <cell r="F1468" t="str">
            <v>h</v>
          </cell>
        </row>
        <row r="1469">
          <cell r="B1469" t="str">
            <v>15.1.219</v>
          </cell>
          <cell r="D1469" t="str">
            <v>72.14.01.04</v>
          </cell>
          <cell r="E1469" t="str">
            <v>CHAS.ESPARG.6000 C-D</v>
          </cell>
          <cell r="F1469" t="str">
            <v>h</v>
          </cell>
        </row>
        <row r="1470">
          <cell r="B1470" t="str">
            <v>15.1.220</v>
          </cell>
          <cell r="D1470" t="str">
            <v>72.14.01.05</v>
          </cell>
          <cell r="E1470" t="str">
            <v>CHAS.ESPARG.6000 C-E</v>
          </cell>
          <cell r="F1470" t="str">
            <v>km</v>
          </cell>
        </row>
        <row r="1471">
          <cell r="B1471" t="str">
            <v>15.1.221</v>
          </cell>
          <cell r="D1471" t="str">
            <v>72.15.01.01</v>
          </cell>
          <cell r="E1471" t="str">
            <v>CHAS.GUIN. 3,75T C-A</v>
          </cell>
          <cell r="F1471" t="str">
            <v>h</v>
          </cell>
        </row>
        <row r="1472">
          <cell r="B1472" t="str">
            <v>15.1.222</v>
          </cell>
          <cell r="D1472" t="str">
            <v>72.15.01.02</v>
          </cell>
          <cell r="E1472" t="str">
            <v>CHAS.GUIN. 3,75T C-B</v>
          </cell>
          <cell r="F1472" t="str">
            <v>h</v>
          </cell>
        </row>
        <row r="1473">
          <cell r="B1473" t="str">
            <v>15.1.223</v>
          </cell>
          <cell r="D1473" t="str">
            <v>72.15.01.03</v>
          </cell>
          <cell r="E1473" t="str">
            <v>CHAS.GUIN. 3,75T C-C</v>
          </cell>
          <cell r="F1473" t="str">
            <v>h</v>
          </cell>
        </row>
        <row r="1474">
          <cell r="B1474" t="str">
            <v>15.1.224</v>
          </cell>
          <cell r="D1474" t="str">
            <v>72.15.01.04</v>
          </cell>
          <cell r="E1474" t="str">
            <v>CHAS.GUIN. 3,75T C-D</v>
          </cell>
          <cell r="F1474" t="str">
            <v>h</v>
          </cell>
        </row>
        <row r="1475">
          <cell r="B1475" t="str">
            <v>15.1.225</v>
          </cell>
          <cell r="D1475" t="str">
            <v>72.15.01.05</v>
          </cell>
          <cell r="E1475" t="str">
            <v>CHAS.GUIN. 3,75T C-E</v>
          </cell>
          <cell r="F1475" t="str">
            <v>km</v>
          </cell>
        </row>
        <row r="1476">
          <cell r="B1476" t="str">
            <v>15.1.226</v>
          </cell>
          <cell r="D1476" t="str">
            <v>72.15.02.01</v>
          </cell>
          <cell r="E1476" t="str">
            <v>CHAS.GUINCHO 4,10T C-A</v>
          </cell>
          <cell r="F1476" t="str">
            <v>h</v>
          </cell>
        </row>
        <row r="1477">
          <cell r="B1477" t="str">
            <v>15.1.227</v>
          </cell>
          <cell r="D1477" t="str">
            <v>72.15.02.02</v>
          </cell>
          <cell r="E1477" t="str">
            <v>CHAS.GUINCHO 4,10T C-B</v>
          </cell>
          <cell r="F1477" t="str">
            <v>h</v>
          </cell>
        </row>
        <row r="1478">
          <cell r="B1478" t="str">
            <v>15.1.228</v>
          </cell>
          <cell r="D1478" t="str">
            <v>72.15.02.03</v>
          </cell>
          <cell r="E1478" t="str">
            <v>CHAS.GUINCHO 4,10T C-C</v>
          </cell>
          <cell r="F1478" t="str">
            <v>h</v>
          </cell>
        </row>
        <row r="1479">
          <cell r="B1479" t="str">
            <v>15.1.229</v>
          </cell>
          <cell r="D1479" t="str">
            <v>72.15.02.04</v>
          </cell>
          <cell r="E1479" t="str">
            <v>CHAS.GUINCHO 4,10T C-D</v>
          </cell>
          <cell r="F1479" t="str">
            <v>h</v>
          </cell>
        </row>
        <row r="1480">
          <cell r="B1480" t="str">
            <v>15.1.230</v>
          </cell>
          <cell r="D1480" t="str">
            <v>72.15.02.05</v>
          </cell>
          <cell r="E1480" t="str">
            <v>CHAS.GUINCHO 4,10T C-E</v>
          </cell>
          <cell r="F1480" t="str">
            <v>km</v>
          </cell>
        </row>
        <row r="1481">
          <cell r="B1481" t="str">
            <v>15.1.231</v>
          </cell>
          <cell r="D1481" t="str">
            <v>72.16.01.01</v>
          </cell>
          <cell r="E1481" t="str">
            <v>CHAS.US.L.A.10,5 C-A</v>
          </cell>
          <cell r="F1481" t="str">
            <v>h</v>
          </cell>
        </row>
        <row r="1482">
          <cell r="B1482" t="str">
            <v>15.1.232</v>
          </cell>
          <cell r="D1482" t="str">
            <v>72.16.01.02</v>
          </cell>
          <cell r="E1482" t="str">
            <v>CHAS.US.L.A.10,5 C-B</v>
          </cell>
          <cell r="F1482" t="str">
            <v>h</v>
          </cell>
        </row>
        <row r="1483">
          <cell r="B1483" t="str">
            <v>15.1.233</v>
          </cell>
          <cell r="D1483" t="str">
            <v>72.16.01.03</v>
          </cell>
          <cell r="E1483" t="str">
            <v>CHAS.US.L.A.10,5 C-C</v>
          </cell>
          <cell r="F1483" t="str">
            <v>h</v>
          </cell>
        </row>
        <row r="1484">
          <cell r="B1484" t="str">
            <v>15.1.234</v>
          </cell>
          <cell r="D1484" t="str">
            <v>72.16.01.04</v>
          </cell>
          <cell r="E1484" t="str">
            <v>CHAS.US.L.A.10,5 C-D</v>
          </cell>
          <cell r="F1484" t="str">
            <v>h</v>
          </cell>
        </row>
        <row r="1485">
          <cell r="B1485" t="str">
            <v>15.1.235</v>
          </cell>
          <cell r="D1485" t="str">
            <v>72.16.01.05</v>
          </cell>
          <cell r="E1485" t="str">
            <v>CHAS.US.L.A.10,5 C-E</v>
          </cell>
          <cell r="F1485" t="str">
            <v>km</v>
          </cell>
        </row>
        <row r="1486">
          <cell r="B1486" t="str">
            <v>15.1.236</v>
          </cell>
          <cell r="D1486" t="str">
            <v>72.16.02.01</v>
          </cell>
          <cell r="E1486" t="str">
            <v>CHAS.US.M.P.9M3 C-A</v>
          </cell>
          <cell r="F1486" t="str">
            <v>h</v>
          </cell>
        </row>
        <row r="1487">
          <cell r="B1487" t="str">
            <v>15.1.237</v>
          </cell>
          <cell r="D1487" t="str">
            <v>72.16.02.02</v>
          </cell>
          <cell r="E1487" t="str">
            <v>CHAS.US.M.P.9M3 C-B</v>
          </cell>
          <cell r="F1487" t="str">
            <v>h</v>
          </cell>
        </row>
        <row r="1488">
          <cell r="B1488" t="str">
            <v>15.1.238</v>
          </cell>
          <cell r="D1488" t="str">
            <v>72.16.02.03</v>
          </cell>
          <cell r="E1488" t="str">
            <v>CHAS.US.M.P.9M3 C-C</v>
          </cell>
          <cell r="F1488" t="str">
            <v>h</v>
          </cell>
        </row>
        <row r="1489">
          <cell r="B1489" t="str">
            <v>15.1.239</v>
          </cell>
          <cell r="D1489" t="str">
            <v>72.16.02.04</v>
          </cell>
          <cell r="E1489" t="str">
            <v>CHAS.US.M.P.9M3 C-D</v>
          </cell>
          <cell r="F1489" t="str">
            <v>h</v>
          </cell>
        </row>
        <row r="1490">
          <cell r="B1490" t="str">
            <v>15.1.240</v>
          </cell>
          <cell r="D1490" t="str">
            <v>72.17.01.01</v>
          </cell>
          <cell r="E1490" t="str">
            <v>CHAS.PANT.9M C-A</v>
          </cell>
          <cell r="F1490" t="str">
            <v>h</v>
          </cell>
        </row>
        <row r="1491">
          <cell r="B1491" t="str">
            <v>15.1.241</v>
          </cell>
          <cell r="D1491" t="str">
            <v>72.17.01.02</v>
          </cell>
          <cell r="E1491" t="str">
            <v>CHAS.PANT.9M C-B</v>
          </cell>
          <cell r="F1491" t="str">
            <v>h</v>
          </cell>
        </row>
        <row r="1492">
          <cell r="B1492" t="str">
            <v>15.1.242</v>
          </cell>
          <cell r="D1492" t="str">
            <v>72.17.01.03</v>
          </cell>
          <cell r="E1492" t="str">
            <v>CHAS.PANT.9M C-C</v>
          </cell>
          <cell r="F1492" t="str">
            <v>h</v>
          </cell>
        </row>
        <row r="1493">
          <cell r="B1493" t="str">
            <v>15.1.243</v>
          </cell>
          <cell r="D1493" t="str">
            <v>72.17.01.04</v>
          </cell>
          <cell r="E1493" t="str">
            <v>CHAS.PANT.9M C-D</v>
          </cell>
          <cell r="F1493" t="str">
            <v>h</v>
          </cell>
        </row>
        <row r="1494">
          <cell r="B1494" t="str">
            <v>15.1.244</v>
          </cell>
          <cell r="D1494" t="str">
            <v>72.18.01.01</v>
          </cell>
          <cell r="E1494" t="str">
            <v>CAV.M.CARR.30000 C-A</v>
          </cell>
          <cell r="F1494" t="str">
            <v>h</v>
          </cell>
        </row>
        <row r="1495">
          <cell r="B1495" t="str">
            <v>15.1.245</v>
          </cell>
          <cell r="D1495" t="str">
            <v>72.18.01.02</v>
          </cell>
          <cell r="E1495" t="str">
            <v>CAV.M.CARR.30000 C-B</v>
          </cell>
          <cell r="F1495" t="str">
            <v>h</v>
          </cell>
        </row>
        <row r="1496">
          <cell r="B1496" t="str">
            <v>15.1.246</v>
          </cell>
          <cell r="D1496" t="str">
            <v>72.18.01.03</v>
          </cell>
          <cell r="E1496" t="str">
            <v>CAV.M.CARR.30000 C-C</v>
          </cell>
          <cell r="F1496" t="str">
            <v>h</v>
          </cell>
        </row>
        <row r="1497">
          <cell r="B1497" t="str">
            <v>15.1.247</v>
          </cell>
          <cell r="D1497" t="str">
            <v>72.18.01.04</v>
          </cell>
          <cell r="E1497" t="str">
            <v>CAV.M.CARR.30000 C-D</v>
          </cell>
          <cell r="F1497" t="str">
            <v>h</v>
          </cell>
        </row>
        <row r="1498">
          <cell r="B1498" t="str">
            <v>15.1.248</v>
          </cell>
          <cell r="D1498" t="str">
            <v>72.18.01.05</v>
          </cell>
          <cell r="E1498" t="str">
            <v>CAV.M.CARR.30000 C-E</v>
          </cell>
          <cell r="F1498" t="str">
            <v>km</v>
          </cell>
        </row>
        <row r="1499">
          <cell r="B1499" t="str">
            <v>15.1.249</v>
          </cell>
          <cell r="D1499" t="str">
            <v>72.18.02.01</v>
          </cell>
          <cell r="E1499" t="str">
            <v>CAV.M.PRAN.30000 C-A</v>
          </cell>
          <cell r="F1499" t="str">
            <v>h</v>
          </cell>
        </row>
        <row r="1500">
          <cell r="B1500" t="str">
            <v>15.1.250</v>
          </cell>
          <cell r="D1500" t="str">
            <v>72.18.02.02</v>
          </cell>
          <cell r="E1500" t="str">
            <v>CAV.M.PRAN.30000 C-B</v>
          </cell>
          <cell r="F1500" t="str">
            <v>h</v>
          </cell>
        </row>
        <row r="1501">
          <cell r="B1501" t="str">
            <v>15.1.251</v>
          </cell>
          <cell r="D1501" t="str">
            <v>72.18.02.03</v>
          </cell>
          <cell r="E1501" t="str">
            <v>CAV.M.PRAN.30000 C-C</v>
          </cell>
          <cell r="F1501" t="str">
            <v>h</v>
          </cell>
        </row>
        <row r="1502">
          <cell r="B1502" t="str">
            <v>15.1.252</v>
          </cell>
          <cell r="D1502" t="str">
            <v>72.18.02.04</v>
          </cell>
          <cell r="E1502" t="str">
            <v>CAV.M.PRAN.30000 C-D</v>
          </cell>
          <cell r="F1502" t="str">
            <v>h</v>
          </cell>
        </row>
        <row r="1503">
          <cell r="B1503" t="str">
            <v>15.1.253</v>
          </cell>
          <cell r="D1503" t="str">
            <v>72.18.02.05</v>
          </cell>
          <cell r="E1503" t="str">
            <v>CAV.M.PRAN.30000 C-E</v>
          </cell>
          <cell r="F1503" t="str">
            <v>km</v>
          </cell>
        </row>
        <row r="1504">
          <cell r="B1504" t="str">
            <v>15.1.254</v>
          </cell>
          <cell r="D1504" t="str">
            <v>72.19.01.01</v>
          </cell>
          <cell r="E1504" t="str">
            <v>CAMPANULA C-A</v>
          </cell>
          <cell r="F1504" t="str">
            <v>h</v>
          </cell>
        </row>
        <row r="1505">
          <cell r="B1505" t="str">
            <v>15.1.255</v>
          </cell>
          <cell r="D1505" t="str">
            <v>72.19.01.02</v>
          </cell>
          <cell r="E1505" t="str">
            <v>CAMPANULA C-B</v>
          </cell>
          <cell r="F1505" t="str">
            <v>h</v>
          </cell>
        </row>
        <row r="1506">
          <cell r="B1506" t="str">
            <v>15.1.256</v>
          </cell>
          <cell r="D1506" t="str">
            <v>72.19.01.03</v>
          </cell>
          <cell r="E1506" t="str">
            <v>CAMPANULA C-C</v>
          </cell>
          <cell r="F1506" t="str">
            <v>h</v>
          </cell>
        </row>
        <row r="1507">
          <cell r="B1507" t="str">
            <v>15.1.257</v>
          </cell>
          <cell r="D1507" t="str">
            <v>72.19.01.04</v>
          </cell>
          <cell r="E1507" t="str">
            <v>CAMPANULA C-D</v>
          </cell>
          <cell r="F1507" t="str">
            <v>h</v>
          </cell>
        </row>
        <row r="1508">
          <cell r="B1508" t="str">
            <v>15.1.258</v>
          </cell>
          <cell r="D1508" t="str">
            <v>72.20.01.01</v>
          </cell>
          <cell r="E1508" t="str">
            <v xml:space="preserve">COMP.PERC.M.220 C-A </v>
          </cell>
          <cell r="F1508" t="str">
            <v>h</v>
          </cell>
        </row>
        <row r="1509">
          <cell r="B1509" t="str">
            <v>15.1.259</v>
          </cell>
          <cell r="D1509" t="str">
            <v>72.20.01.02</v>
          </cell>
          <cell r="E1509" t="str">
            <v>COMP.PERC.M.220 C-B</v>
          </cell>
          <cell r="F1509" t="str">
            <v>h</v>
          </cell>
        </row>
        <row r="1510">
          <cell r="B1510" t="str">
            <v>15.1.260</v>
          </cell>
          <cell r="D1510" t="str">
            <v>72.20.01.03</v>
          </cell>
          <cell r="E1510" t="str">
            <v>COMP.PERC.M.220 C-C</v>
          </cell>
          <cell r="F1510" t="str">
            <v>h</v>
          </cell>
        </row>
        <row r="1511">
          <cell r="B1511" t="str">
            <v>15.1.261</v>
          </cell>
          <cell r="D1511" t="str">
            <v>72.20.01.04</v>
          </cell>
          <cell r="E1511" t="str">
            <v>COMP.PERC.M.220 C-D</v>
          </cell>
          <cell r="F1511" t="str">
            <v>h</v>
          </cell>
        </row>
        <row r="1512">
          <cell r="B1512" t="str">
            <v>15.1.262</v>
          </cell>
          <cell r="D1512" t="str">
            <v>72.20.02.01</v>
          </cell>
          <cell r="E1512" t="str">
            <v>COMP.PL.M.1000 C-A</v>
          </cell>
          <cell r="F1512" t="str">
            <v>h</v>
          </cell>
        </row>
        <row r="1513">
          <cell r="B1513" t="str">
            <v>15.1.263</v>
          </cell>
          <cell r="D1513" t="str">
            <v>72.20.02.02</v>
          </cell>
          <cell r="E1513" t="str">
            <v>COMP.PL.M.1000 C-B</v>
          </cell>
          <cell r="F1513" t="str">
            <v>h</v>
          </cell>
        </row>
        <row r="1514">
          <cell r="B1514" t="str">
            <v>15.1.264</v>
          </cell>
          <cell r="D1514" t="str">
            <v>72.20.02.03</v>
          </cell>
          <cell r="E1514" t="str">
            <v>COMP.PL.M.1000 C-C</v>
          </cell>
          <cell r="F1514" t="str">
            <v>h</v>
          </cell>
        </row>
        <row r="1515">
          <cell r="B1515" t="str">
            <v>15.1.265</v>
          </cell>
          <cell r="D1515" t="str">
            <v>72.20.02.04</v>
          </cell>
          <cell r="E1515" t="str">
            <v>COMP.PL.M.1000 C-D</v>
          </cell>
          <cell r="F1515" t="str">
            <v>h</v>
          </cell>
        </row>
        <row r="1516">
          <cell r="B1516" t="str">
            <v>15.1.266</v>
          </cell>
          <cell r="D1516" t="str">
            <v>72.21.01.01</v>
          </cell>
          <cell r="E1516" t="str">
            <v>COMP. XA-90 MWD C-A</v>
          </cell>
          <cell r="F1516" t="str">
            <v>h</v>
          </cell>
        </row>
        <row r="1517">
          <cell r="B1517" t="str">
            <v>15.1.267</v>
          </cell>
          <cell r="D1517" t="str">
            <v>72.21.01.02</v>
          </cell>
          <cell r="E1517" t="str">
            <v>COMP. XA-90 MWD C-B</v>
          </cell>
          <cell r="F1517" t="str">
            <v>h</v>
          </cell>
        </row>
        <row r="1518">
          <cell r="B1518" t="str">
            <v>15.1.268</v>
          </cell>
          <cell r="D1518" t="str">
            <v>72.21.01.03</v>
          </cell>
          <cell r="E1518" t="str">
            <v>COMP. XA-90 MWD C-C</v>
          </cell>
          <cell r="F1518" t="str">
            <v>h</v>
          </cell>
        </row>
        <row r="1519">
          <cell r="B1519" t="str">
            <v>15.1.269</v>
          </cell>
          <cell r="D1519" t="str">
            <v>72.21.01.04</v>
          </cell>
          <cell r="E1519" t="str">
            <v>COMP. XA-90 MWD C-D</v>
          </cell>
          <cell r="F1519" t="str">
            <v>h</v>
          </cell>
        </row>
        <row r="1520">
          <cell r="B1520" t="str">
            <v>15.1.270</v>
          </cell>
          <cell r="D1520" t="str">
            <v>72.21.02.01</v>
          </cell>
          <cell r="E1520" t="str">
            <v>COMP. XA-125 MWD C-A</v>
          </cell>
          <cell r="F1520" t="str">
            <v>h</v>
          </cell>
        </row>
        <row r="1521">
          <cell r="B1521" t="str">
            <v>15.1.271</v>
          </cell>
          <cell r="D1521" t="str">
            <v>72.21.02.02</v>
          </cell>
          <cell r="E1521" t="str">
            <v>COMP. XA-125 MWD C-B</v>
          </cell>
          <cell r="F1521" t="str">
            <v>h</v>
          </cell>
        </row>
        <row r="1522">
          <cell r="B1522" t="str">
            <v>15.1.272</v>
          </cell>
          <cell r="D1522" t="str">
            <v>72.21.02.03</v>
          </cell>
          <cell r="E1522" t="str">
            <v>COMP. XA-125 MWD C-C</v>
          </cell>
          <cell r="F1522" t="str">
            <v>h</v>
          </cell>
        </row>
        <row r="1523">
          <cell r="B1523" t="str">
            <v>15.1.273</v>
          </cell>
          <cell r="D1523" t="str">
            <v>72.21.02.04</v>
          </cell>
          <cell r="E1523" t="str">
            <v>COMP. XA-125 MWD C-D</v>
          </cell>
          <cell r="F1523" t="str">
            <v>h</v>
          </cell>
        </row>
        <row r="1524">
          <cell r="B1524" t="str">
            <v>15.1.274</v>
          </cell>
          <cell r="D1524" t="str">
            <v>72.21.03.01</v>
          </cell>
          <cell r="E1524" t="str">
            <v>COMP. XA-175 MWD C-A</v>
          </cell>
          <cell r="F1524" t="str">
            <v>h</v>
          </cell>
        </row>
        <row r="1525">
          <cell r="B1525" t="str">
            <v>15.1.275</v>
          </cell>
          <cell r="D1525" t="str">
            <v>72.21.03.02</v>
          </cell>
          <cell r="E1525" t="str">
            <v>COMP. XA-175 MWD C-B</v>
          </cell>
          <cell r="F1525" t="str">
            <v>h</v>
          </cell>
        </row>
        <row r="1526">
          <cell r="B1526" t="str">
            <v>15.1.276</v>
          </cell>
          <cell r="D1526" t="str">
            <v>72.21.03.03</v>
          </cell>
          <cell r="E1526" t="str">
            <v>COMP. XA-175 MWD C-C</v>
          </cell>
          <cell r="F1526" t="str">
            <v>h</v>
          </cell>
        </row>
        <row r="1527">
          <cell r="B1527" t="str">
            <v>15.1.277</v>
          </cell>
          <cell r="D1527" t="str">
            <v>72.21.03.04</v>
          </cell>
          <cell r="E1527" t="str">
            <v>COMP. XA-175 MWD C-D</v>
          </cell>
          <cell r="F1527" t="str">
            <v>h</v>
          </cell>
        </row>
        <row r="1528">
          <cell r="B1528" t="str">
            <v>15.1.278</v>
          </cell>
          <cell r="D1528" t="str">
            <v>72.21.04.01</v>
          </cell>
          <cell r="E1528" t="str">
            <v>COMP. XA-360 MWD C-A</v>
          </cell>
          <cell r="F1528" t="str">
            <v>h</v>
          </cell>
        </row>
        <row r="1529">
          <cell r="B1529" t="str">
            <v>15.1.279</v>
          </cell>
          <cell r="D1529" t="str">
            <v>72.21.04.02</v>
          </cell>
          <cell r="E1529" t="str">
            <v>COMP. XA-360 MWD C-B</v>
          </cell>
          <cell r="F1529" t="str">
            <v>h</v>
          </cell>
        </row>
        <row r="1530">
          <cell r="B1530" t="str">
            <v>15.1.280</v>
          </cell>
          <cell r="D1530" t="str">
            <v>72.21.04.03</v>
          </cell>
          <cell r="E1530" t="str">
            <v>COMP. XA-360 MWD C-C</v>
          </cell>
          <cell r="F1530" t="str">
            <v>h</v>
          </cell>
        </row>
        <row r="1531">
          <cell r="B1531" t="str">
            <v>15.1.281</v>
          </cell>
          <cell r="D1531" t="str">
            <v>72.21.04.04</v>
          </cell>
          <cell r="E1531" t="str">
            <v>COMP. XA-360 MWD C-D</v>
          </cell>
          <cell r="F1531" t="str">
            <v>h</v>
          </cell>
        </row>
        <row r="1532">
          <cell r="B1532" t="str">
            <v>15.1.282</v>
          </cell>
          <cell r="D1532" t="str">
            <v>72.22.03.01</v>
          </cell>
          <cell r="E1532" t="str">
            <v>DEM.FAIXA Q. 500L C-A</v>
          </cell>
          <cell r="F1532" t="str">
            <v>h</v>
          </cell>
        </row>
        <row r="1533">
          <cell r="B1533" t="str">
            <v>15.1.283</v>
          </cell>
          <cell r="D1533" t="str">
            <v>72.22.03.02</v>
          </cell>
          <cell r="E1533" t="str">
            <v>DEM.FAIXA Q. 500L C-B</v>
          </cell>
          <cell r="F1533" t="str">
            <v>h</v>
          </cell>
        </row>
        <row r="1534">
          <cell r="B1534" t="str">
            <v>15.1.284</v>
          </cell>
          <cell r="D1534" t="str">
            <v>72.22.03.03</v>
          </cell>
          <cell r="E1534" t="str">
            <v>DEM.FAIXA Q. 500L C-C</v>
          </cell>
          <cell r="F1534" t="str">
            <v>h</v>
          </cell>
        </row>
        <row r="1535">
          <cell r="B1535" t="str">
            <v>15.1.285</v>
          </cell>
          <cell r="D1535" t="str">
            <v>72.22.03.04</v>
          </cell>
          <cell r="E1535" t="str">
            <v>DEM.FAIXA Q. 500L C-D</v>
          </cell>
          <cell r="F1535" t="str">
            <v>h</v>
          </cell>
        </row>
        <row r="1536">
          <cell r="B1536" t="str">
            <v>15.1.286</v>
          </cell>
          <cell r="D1536" t="str">
            <v>72.23.01.01</v>
          </cell>
          <cell r="E1536" t="str">
            <v>DIST.A.S/E 1000 C-A</v>
          </cell>
          <cell r="F1536" t="str">
            <v>h</v>
          </cell>
        </row>
        <row r="1537">
          <cell r="B1537" t="str">
            <v>15.1.287</v>
          </cell>
          <cell r="D1537" t="str">
            <v>72.23.01.02</v>
          </cell>
          <cell r="E1537" t="str">
            <v>DIST.A.S/E 1000 C-B</v>
          </cell>
          <cell r="F1537" t="str">
            <v>h</v>
          </cell>
        </row>
        <row r="1538">
          <cell r="B1538" t="str">
            <v>15.1.288</v>
          </cell>
          <cell r="D1538" t="str">
            <v>72.23.01.03</v>
          </cell>
          <cell r="E1538" t="str">
            <v>DIST.A.S/E 1000 C-C</v>
          </cell>
          <cell r="F1538" t="str">
            <v>h</v>
          </cell>
        </row>
        <row r="1539">
          <cell r="B1539" t="str">
            <v>15.1.289</v>
          </cell>
          <cell r="D1539" t="str">
            <v>72.23.01.04</v>
          </cell>
          <cell r="E1539" t="str">
            <v>DIST.A.S/E 1000 C-D</v>
          </cell>
          <cell r="F1539" t="str">
            <v>h</v>
          </cell>
        </row>
        <row r="1540">
          <cell r="B1540" t="str">
            <v>15.1.290</v>
          </cell>
          <cell r="D1540" t="str">
            <v>72.23.02.01</v>
          </cell>
          <cell r="E1540" t="str">
            <v>DIST.AGR.600T/H C-A</v>
          </cell>
          <cell r="F1540" t="str">
            <v>h</v>
          </cell>
        </row>
        <row r="1541">
          <cell r="B1541" t="str">
            <v>15.1.291</v>
          </cell>
          <cell r="D1541" t="str">
            <v>72.23.02.02</v>
          </cell>
          <cell r="E1541" t="str">
            <v>DIST.AGR.600T/H C-B</v>
          </cell>
          <cell r="F1541" t="str">
            <v>h</v>
          </cell>
        </row>
        <row r="1542">
          <cell r="B1542" t="str">
            <v>15.1.292</v>
          </cell>
          <cell r="D1542" t="str">
            <v>72.23.02.03</v>
          </cell>
          <cell r="E1542" t="str">
            <v>DIST.AGR.600T/H C-C</v>
          </cell>
          <cell r="F1542" t="str">
            <v>h</v>
          </cell>
        </row>
        <row r="1543">
          <cell r="B1543" t="str">
            <v>15.1.293</v>
          </cell>
          <cell r="D1543" t="str">
            <v>72.23.02.04</v>
          </cell>
          <cell r="E1543" t="str">
            <v>DIST.AGR.600T/H C-D</v>
          </cell>
          <cell r="F1543" t="str">
            <v>h</v>
          </cell>
        </row>
        <row r="1544">
          <cell r="B1544" t="str">
            <v>15.1.294</v>
          </cell>
          <cell r="D1544" t="str">
            <v>72.23.03.01</v>
          </cell>
          <cell r="E1544" t="str">
            <v>DISTR.ASF.R.2400 C-A</v>
          </cell>
          <cell r="F1544" t="str">
            <v>h</v>
          </cell>
        </row>
        <row r="1545">
          <cell r="B1545" t="str">
            <v>15.1.295</v>
          </cell>
          <cell r="D1545" t="str">
            <v>72.23.03.02</v>
          </cell>
          <cell r="E1545" t="str">
            <v>DISTR.ASF.R.2400 C-B</v>
          </cell>
          <cell r="F1545" t="str">
            <v>h</v>
          </cell>
        </row>
        <row r="1546">
          <cell r="B1546" t="str">
            <v>15.1.296</v>
          </cell>
          <cell r="D1546" t="str">
            <v>72.23.03.03</v>
          </cell>
          <cell r="E1546" t="str">
            <v>DISTR.ASF.R.2400 C-C</v>
          </cell>
          <cell r="F1546" t="str">
            <v>h</v>
          </cell>
        </row>
        <row r="1547">
          <cell r="B1547" t="str">
            <v>15.1.297</v>
          </cell>
          <cell r="D1547" t="str">
            <v>72.23.03.04</v>
          </cell>
          <cell r="E1547" t="str">
            <v>DISTR.ASF.R.2400 C-D</v>
          </cell>
          <cell r="F1547" t="str">
            <v>h</v>
          </cell>
        </row>
        <row r="1548">
          <cell r="B1548" t="str">
            <v>15.1.298</v>
          </cell>
          <cell r="D1548" t="str">
            <v>72.24.01.01</v>
          </cell>
          <cell r="E1548" t="str">
            <v>DIST.AD. SEM.700L C-A</v>
          </cell>
          <cell r="F1548" t="str">
            <v>h</v>
          </cell>
        </row>
        <row r="1549">
          <cell r="B1549" t="str">
            <v>15.1.299</v>
          </cell>
          <cell r="D1549" t="str">
            <v>72.24.01.02</v>
          </cell>
          <cell r="E1549" t="str">
            <v>DIST.AD. SEM.700L C-B</v>
          </cell>
          <cell r="F1549" t="str">
            <v>h</v>
          </cell>
        </row>
        <row r="1550">
          <cell r="B1550" t="str">
            <v>15.1.300</v>
          </cell>
          <cell r="D1550" t="str">
            <v>72.24.01.03</v>
          </cell>
          <cell r="E1550" t="str">
            <v>DIST.AD. SEM.700L C-C</v>
          </cell>
          <cell r="F1550" t="str">
            <v>h</v>
          </cell>
        </row>
        <row r="1551">
          <cell r="B1551" t="str">
            <v>15.1.301</v>
          </cell>
          <cell r="D1551" t="str">
            <v>72.24.01.04</v>
          </cell>
          <cell r="E1551" t="str">
            <v>DIST.AD. SEM.700L C-D</v>
          </cell>
          <cell r="F1551" t="str">
            <v>h</v>
          </cell>
        </row>
        <row r="1552">
          <cell r="B1552" t="str">
            <v>15.1.302</v>
          </cell>
          <cell r="D1552" t="str">
            <v>72.25.01.01</v>
          </cell>
          <cell r="E1552" t="str">
            <v>DRAGA C/EMB.A.400 C-A</v>
          </cell>
          <cell r="F1552" t="str">
            <v>h</v>
          </cell>
        </row>
        <row r="1553">
          <cell r="B1553" t="str">
            <v>15.1.303</v>
          </cell>
          <cell r="D1553" t="str">
            <v>72.25.01.02</v>
          </cell>
          <cell r="E1553" t="str">
            <v>DRAGA C/EMB.A.400 C-B</v>
          </cell>
          <cell r="F1553" t="str">
            <v>h</v>
          </cell>
        </row>
        <row r="1554">
          <cell r="B1554" t="str">
            <v>15.1.304</v>
          </cell>
          <cell r="D1554" t="str">
            <v>72.25.01.03</v>
          </cell>
          <cell r="E1554" t="str">
            <v>DRAGA C/EMB.A.400 C-C h</v>
          </cell>
          <cell r="F1554" t="str">
            <v>h</v>
          </cell>
        </row>
        <row r="1555">
          <cell r="B1555" t="str">
            <v>15.1.305</v>
          </cell>
          <cell r="D1555" t="str">
            <v>72.25.01.04</v>
          </cell>
          <cell r="E1555" t="str">
            <v>DRAGA C/EMB.A.400 C-D</v>
          </cell>
          <cell r="F1555" t="str">
            <v>h</v>
          </cell>
        </row>
        <row r="1556">
          <cell r="B1556" t="str">
            <v>15.1.306</v>
          </cell>
          <cell r="D1556" t="str">
            <v>72.26.01.01</v>
          </cell>
          <cell r="E1556" t="str">
            <v>EQUIP.VIS.OAE 25M C-A</v>
          </cell>
          <cell r="F1556" t="str">
            <v>h</v>
          </cell>
        </row>
        <row r="1557">
          <cell r="B1557" t="str">
            <v>15.1.307</v>
          </cell>
          <cell r="D1557" t="str">
            <v>72.26.01.02</v>
          </cell>
          <cell r="E1557" t="str">
            <v>EQUIP.VIS.OAE 25M C-B</v>
          </cell>
          <cell r="F1557" t="str">
            <v>h</v>
          </cell>
        </row>
        <row r="1558">
          <cell r="B1558" t="str">
            <v>15.1.308</v>
          </cell>
          <cell r="D1558" t="str">
            <v>72.26.01.03</v>
          </cell>
          <cell r="E1558" t="str">
            <v>EQUIP.VIS.OAE 25M C-C</v>
          </cell>
          <cell r="F1558" t="str">
            <v>h</v>
          </cell>
        </row>
        <row r="1559">
          <cell r="B1559" t="str">
            <v>15.1.309</v>
          </cell>
          <cell r="D1559" t="str">
            <v>72.26.01.04</v>
          </cell>
          <cell r="E1559" t="str">
            <v>EQUIP.VIS.OAE 25M C-D</v>
          </cell>
          <cell r="F1559" t="str">
            <v>h</v>
          </cell>
        </row>
        <row r="1560">
          <cell r="B1560" t="str">
            <v>15.1.310</v>
          </cell>
          <cell r="D1560" t="str">
            <v>72.26.02.01</v>
          </cell>
          <cell r="E1560" t="str">
            <v>EQ.VIS.OAE 12,14M C-A</v>
          </cell>
          <cell r="F1560" t="str">
            <v>h</v>
          </cell>
        </row>
        <row r="1561">
          <cell r="B1561" t="str">
            <v>15.1.311</v>
          </cell>
          <cell r="D1561" t="str">
            <v>72.26.02.02</v>
          </cell>
          <cell r="E1561" t="str">
            <v>EQ.VIS.OAE 12,14M C-B</v>
          </cell>
          <cell r="F1561" t="str">
            <v>h</v>
          </cell>
        </row>
        <row r="1562">
          <cell r="B1562" t="str">
            <v>15.1.312</v>
          </cell>
          <cell r="D1562" t="str">
            <v>72.26.02.03</v>
          </cell>
          <cell r="E1562" t="str">
            <v>EQ.VIS.OAE 12,14M C-C</v>
          </cell>
          <cell r="F1562" t="str">
            <v>h</v>
          </cell>
        </row>
        <row r="1563">
          <cell r="B1563" t="str">
            <v>15.1.313</v>
          </cell>
          <cell r="D1563" t="str">
            <v>72.26.02.04</v>
          </cell>
          <cell r="E1563" t="str">
            <v xml:space="preserve">EQ.VIS.OAE 12,14M C-D </v>
          </cell>
          <cell r="F1563" t="str">
            <v>h</v>
          </cell>
        </row>
        <row r="1564">
          <cell r="B1564" t="str">
            <v>15.1.314</v>
          </cell>
          <cell r="D1564" t="str">
            <v>72.26.03.01</v>
          </cell>
          <cell r="E1564" t="str">
            <v>EQ.VIS.OAE 7,62M C-A</v>
          </cell>
          <cell r="F1564" t="str">
            <v>h</v>
          </cell>
        </row>
        <row r="1565">
          <cell r="B1565" t="str">
            <v>15.1.315</v>
          </cell>
          <cell r="D1565" t="str">
            <v>72.26.03.02</v>
          </cell>
          <cell r="E1565" t="str">
            <v>EQ.VIS.OAE 7,62M C-B</v>
          </cell>
          <cell r="F1565" t="str">
            <v>h</v>
          </cell>
        </row>
        <row r="1566">
          <cell r="B1566" t="str">
            <v>15.1.316</v>
          </cell>
          <cell r="D1566" t="str">
            <v>72.26.03.03</v>
          </cell>
          <cell r="E1566" t="str">
            <v>EQ.VIS.OAE 7,62M C-C</v>
          </cell>
          <cell r="F1566" t="str">
            <v>h</v>
          </cell>
        </row>
        <row r="1567">
          <cell r="B1567" t="str">
            <v>15.1.317</v>
          </cell>
          <cell r="D1567" t="str">
            <v>72.26.03.04</v>
          </cell>
          <cell r="E1567" t="str">
            <v>EQ.VIS.OAE 7,62M C-D</v>
          </cell>
          <cell r="F1567" t="str">
            <v>h</v>
          </cell>
        </row>
        <row r="1568">
          <cell r="B1568" t="str">
            <v>15.1.318</v>
          </cell>
          <cell r="D1568" t="str">
            <v xml:space="preserve">72.26.04.06 </v>
          </cell>
          <cell r="E1568" t="str">
            <v>E. LAB. CAMPO/SEDE C-F</v>
          </cell>
          <cell r="F1568" t="str">
            <v>equip. mensal</v>
          </cell>
        </row>
        <row r="1569">
          <cell r="B1569" t="str">
            <v>15.1.319</v>
          </cell>
          <cell r="D1569" t="str">
            <v>72.27.01.01</v>
          </cell>
          <cell r="E1569" t="str">
            <v>ESC.H.S/ES.0,7M3 C-A</v>
          </cell>
          <cell r="F1569" t="str">
            <v>h</v>
          </cell>
        </row>
        <row r="1570">
          <cell r="B1570" t="str">
            <v>15.1.320</v>
          </cell>
          <cell r="D1570" t="str">
            <v>72.27.01.02</v>
          </cell>
          <cell r="E1570" t="str">
            <v>ESC.H.S/ES.0,7M3 C-B</v>
          </cell>
          <cell r="F1570" t="str">
            <v>h</v>
          </cell>
        </row>
        <row r="1571">
          <cell r="B1571" t="str">
            <v>15.1.321</v>
          </cell>
          <cell r="D1571" t="str">
            <v>72.27.01.03</v>
          </cell>
          <cell r="E1571" t="str">
            <v>ESC.H.S/ES.0,7M3 C-C</v>
          </cell>
          <cell r="F1571" t="str">
            <v>h</v>
          </cell>
        </row>
        <row r="1572">
          <cell r="B1572" t="str">
            <v>15.1.322</v>
          </cell>
          <cell r="D1572" t="str">
            <v>72.27.01.04</v>
          </cell>
          <cell r="E1572" t="str">
            <v>ESC.H.S/ES.0,7M3 C-D</v>
          </cell>
          <cell r="F1572" t="str">
            <v>h</v>
          </cell>
        </row>
        <row r="1573">
          <cell r="B1573" t="str">
            <v>15.1.323</v>
          </cell>
          <cell r="D1573" t="str">
            <v>72.27.02.01</v>
          </cell>
          <cell r="E1573" t="str">
            <v>ESC.H.S/ES.0,6M3 C-A</v>
          </cell>
          <cell r="F1573" t="str">
            <v>h</v>
          </cell>
        </row>
        <row r="1574">
          <cell r="B1574" t="str">
            <v>15.1.324</v>
          </cell>
          <cell r="D1574" t="str">
            <v>72.27.02.02</v>
          </cell>
          <cell r="E1574" t="str">
            <v xml:space="preserve">ESC.H.S/ES.0,6M3 C-B </v>
          </cell>
          <cell r="F1574" t="str">
            <v>h</v>
          </cell>
        </row>
        <row r="1575">
          <cell r="B1575" t="str">
            <v>15.1.325</v>
          </cell>
          <cell r="D1575" t="str">
            <v>72.27.02.03</v>
          </cell>
          <cell r="E1575" t="str">
            <v>ESC.H.S/ES.0,6M3 C-C</v>
          </cell>
          <cell r="F1575" t="str">
            <v>h</v>
          </cell>
        </row>
        <row r="1576">
          <cell r="B1576" t="str">
            <v>15.1.326</v>
          </cell>
          <cell r="D1576" t="str">
            <v>72.27.02.04</v>
          </cell>
          <cell r="E1576" t="str">
            <v>ESC.H.S/ES.0,6M3 C-D</v>
          </cell>
          <cell r="F1576" t="str">
            <v>h</v>
          </cell>
        </row>
        <row r="1577">
          <cell r="B1577" t="str">
            <v>15.1.327</v>
          </cell>
          <cell r="D1577" t="str">
            <v>72.27.03.01</v>
          </cell>
          <cell r="E1577" t="str">
            <v xml:space="preserve">ESC.H.S/ES.0,62M3 C-A </v>
          </cell>
          <cell r="F1577" t="str">
            <v>h</v>
          </cell>
        </row>
        <row r="1578">
          <cell r="B1578" t="str">
            <v>15.1.328</v>
          </cell>
          <cell r="D1578" t="str">
            <v>72.27.03.02</v>
          </cell>
          <cell r="E1578" t="str">
            <v>ESC.H.S/ES.0,62M3 C-B</v>
          </cell>
          <cell r="F1578" t="str">
            <v>h</v>
          </cell>
        </row>
        <row r="1579">
          <cell r="B1579" t="str">
            <v>15.1.329</v>
          </cell>
          <cell r="D1579" t="str">
            <v>72.27.03.03</v>
          </cell>
          <cell r="E1579" t="str">
            <v>ESC.H.S/ES.0,62M3 C-C</v>
          </cell>
          <cell r="F1579" t="str">
            <v>h</v>
          </cell>
        </row>
        <row r="1580">
          <cell r="B1580" t="str">
            <v>15.1.330</v>
          </cell>
          <cell r="D1580" t="str">
            <v>72.27.03.04</v>
          </cell>
          <cell r="E1580" t="str">
            <v>ESC.H.S/ES.0,62M3 C-D</v>
          </cell>
          <cell r="F1580" t="str">
            <v>h</v>
          </cell>
        </row>
        <row r="1581">
          <cell r="B1581" t="str">
            <v>15.1.331</v>
          </cell>
          <cell r="D1581" t="str">
            <v>72.27.04.01</v>
          </cell>
          <cell r="E1581" t="str">
            <v>ESC.H.S/ES.2,2M3 C-A</v>
          </cell>
          <cell r="F1581" t="str">
            <v>h</v>
          </cell>
        </row>
        <row r="1582">
          <cell r="B1582" t="str">
            <v>15.1.332</v>
          </cell>
          <cell r="D1582" t="str">
            <v>72.27.04.02</v>
          </cell>
          <cell r="E1582" t="str">
            <v>ESC.H.S/ES.2,2M3 C-B</v>
          </cell>
          <cell r="F1582" t="str">
            <v>h</v>
          </cell>
        </row>
        <row r="1583">
          <cell r="B1583" t="str">
            <v>15.1.333</v>
          </cell>
          <cell r="D1583" t="str">
            <v>72.27.04.03</v>
          </cell>
          <cell r="E1583" t="str">
            <v>ESC.H.S/ES.2,2M3 C-C</v>
          </cell>
          <cell r="F1583" t="str">
            <v>h</v>
          </cell>
        </row>
        <row r="1584">
          <cell r="B1584" t="str">
            <v>15.1.334</v>
          </cell>
          <cell r="D1584" t="str">
            <v>72.27.04.04</v>
          </cell>
          <cell r="E1584" t="str">
            <v>ESC.H.S/ES.2,2M3 C-D</v>
          </cell>
          <cell r="F1584" t="str">
            <v>h</v>
          </cell>
        </row>
        <row r="1585">
          <cell r="B1585" t="str">
            <v>15.1.335</v>
          </cell>
          <cell r="D1585" t="str">
            <v>72.27.05.01</v>
          </cell>
          <cell r="E1585" t="str">
            <v>ESC.H.S/PN0,25M3 C-A</v>
          </cell>
          <cell r="F1585" t="str">
            <v>h</v>
          </cell>
        </row>
        <row r="1586">
          <cell r="B1586" t="str">
            <v>15.1.336</v>
          </cell>
          <cell r="D1586" t="str">
            <v>72.27.05.02</v>
          </cell>
          <cell r="E1586" t="str">
            <v>ESC.H.S/PN0,25M3 C-B</v>
          </cell>
          <cell r="F1586" t="str">
            <v>h</v>
          </cell>
        </row>
        <row r="1587">
          <cell r="B1587" t="str">
            <v>15.1.337</v>
          </cell>
          <cell r="D1587" t="str">
            <v>72.27.05.03</v>
          </cell>
          <cell r="E1587" t="str">
            <v>ESC.H.S/PN0,25M3 C-C</v>
          </cell>
          <cell r="F1587" t="str">
            <v>h</v>
          </cell>
        </row>
        <row r="1588">
          <cell r="B1588" t="str">
            <v>15.1.338</v>
          </cell>
          <cell r="D1588" t="str">
            <v>72.27.05.04</v>
          </cell>
          <cell r="E1588" t="str">
            <v>ESC.H.S/PN0,25M3 C-D</v>
          </cell>
          <cell r="F1588" t="str">
            <v>h</v>
          </cell>
        </row>
        <row r="1589">
          <cell r="B1589" t="str">
            <v>15.1.339</v>
          </cell>
          <cell r="D1589" t="str">
            <v>72.28.01.01</v>
          </cell>
          <cell r="E1589" t="str">
            <v>EMPILHAD.2500KG C-A</v>
          </cell>
          <cell r="F1589" t="str">
            <v>h</v>
          </cell>
        </row>
        <row r="1590">
          <cell r="B1590" t="str">
            <v>15.1.340</v>
          </cell>
          <cell r="D1590" t="str">
            <v>72.28.01.02</v>
          </cell>
          <cell r="E1590" t="str">
            <v>EMPILHAD.2500KG C-B</v>
          </cell>
          <cell r="F1590" t="str">
            <v>h</v>
          </cell>
        </row>
        <row r="1591">
          <cell r="B1591" t="str">
            <v>15.1.341</v>
          </cell>
          <cell r="D1591" t="str">
            <v>72.28.01.03</v>
          </cell>
          <cell r="E1591" t="str">
            <v xml:space="preserve">EMPILHAD.2500KG C-C </v>
          </cell>
          <cell r="F1591" t="str">
            <v>h</v>
          </cell>
        </row>
        <row r="1592">
          <cell r="B1592" t="str">
            <v>15.1.342</v>
          </cell>
          <cell r="D1592" t="str">
            <v>72.28.01.04</v>
          </cell>
          <cell r="E1592" t="str">
            <v>EMPILHAD.2500KG C-D</v>
          </cell>
          <cell r="F1592" t="str">
            <v>h</v>
          </cell>
        </row>
        <row r="1593">
          <cell r="B1593" t="str">
            <v>15.1.343</v>
          </cell>
          <cell r="D1593" t="str">
            <v>72.28.02.01</v>
          </cell>
          <cell r="E1593" t="str">
            <v>EMPILHAD.5000KG C-A</v>
          </cell>
          <cell r="F1593" t="str">
            <v>h</v>
          </cell>
        </row>
        <row r="1594">
          <cell r="B1594" t="str">
            <v>15.1.344</v>
          </cell>
          <cell r="D1594" t="str">
            <v>72.28.02.02</v>
          </cell>
          <cell r="E1594" t="str">
            <v>EMPILHAD.5000KG C-B</v>
          </cell>
          <cell r="F1594" t="str">
            <v>h</v>
          </cell>
        </row>
        <row r="1595">
          <cell r="B1595" t="str">
            <v>15.1.345</v>
          </cell>
          <cell r="D1595" t="str">
            <v>72.28.02.03</v>
          </cell>
          <cell r="E1595" t="str">
            <v>EMPILHAD.5000KG C-C</v>
          </cell>
          <cell r="F1595" t="str">
            <v>h</v>
          </cell>
        </row>
        <row r="1596">
          <cell r="B1596" t="str">
            <v>15.1.346</v>
          </cell>
          <cell r="D1596" t="str">
            <v>72.28.02.04</v>
          </cell>
          <cell r="E1596" t="str">
            <v>EMPILHAD.5000KG C-D</v>
          </cell>
          <cell r="F1596" t="str">
            <v>h</v>
          </cell>
        </row>
        <row r="1597">
          <cell r="B1597" t="str">
            <v>15.1.347</v>
          </cell>
          <cell r="D1597" t="str">
            <v>72.29.01.01</v>
          </cell>
          <cell r="E1597" t="str">
            <v>FRES.F.S/PN 150 C-A</v>
          </cell>
          <cell r="F1597" t="str">
            <v>h</v>
          </cell>
        </row>
        <row r="1598">
          <cell r="B1598" t="str">
            <v>15.1.348</v>
          </cell>
          <cell r="D1598" t="str">
            <v>72.29.01.02</v>
          </cell>
          <cell r="E1598" t="str">
            <v>FRES.F.S/PN 150 C-B</v>
          </cell>
          <cell r="F1598" t="str">
            <v>h</v>
          </cell>
        </row>
        <row r="1599">
          <cell r="B1599" t="str">
            <v>15.1.349</v>
          </cell>
          <cell r="D1599" t="str">
            <v>72.29.01.03</v>
          </cell>
          <cell r="E1599" t="str">
            <v xml:space="preserve">FRES.F.S/PN 150 C-C </v>
          </cell>
          <cell r="F1599" t="str">
            <v>h</v>
          </cell>
        </row>
        <row r="1600">
          <cell r="B1600" t="str">
            <v>15.1.350</v>
          </cell>
          <cell r="D1600" t="str">
            <v>72.29.01.04</v>
          </cell>
          <cell r="E1600" t="str">
            <v>FRES.F.S/PN 150 C-D</v>
          </cell>
          <cell r="F1600" t="str">
            <v>h</v>
          </cell>
        </row>
        <row r="1601">
          <cell r="B1601" t="str">
            <v>15.1.351</v>
          </cell>
          <cell r="D1601" t="str">
            <v>72.29.02.01</v>
          </cell>
          <cell r="E1601" t="str">
            <v>FRES.F.S/EST.403 C-A</v>
          </cell>
          <cell r="F1601" t="str">
            <v>h</v>
          </cell>
        </row>
        <row r="1602">
          <cell r="B1602" t="str">
            <v>15.1.352</v>
          </cell>
          <cell r="D1602" t="str">
            <v>72.29.02.02</v>
          </cell>
          <cell r="E1602" t="str">
            <v>FRES.F.S/EST.403 C-B</v>
          </cell>
          <cell r="F1602" t="str">
            <v>h</v>
          </cell>
        </row>
        <row r="1603">
          <cell r="B1603" t="str">
            <v>15.1.353</v>
          </cell>
          <cell r="D1603" t="str">
            <v>72.29.02.03</v>
          </cell>
          <cell r="E1603" t="str">
            <v>FRES.F.S/EST.403 C-C</v>
          </cell>
          <cell r="F1603" t="str">
            <v>h</v>
          </cell>
        </row>
        <row r="1604">
          <cell r="B1604" t="str">
            <v>15.1.354</v>
          </cell>
          <cell r="D1604" t="str">
            <v>72.29.02.04</v>
          </cell>
          <cell r="E1604" t="str">
            <v>FRES.F.S/EST.403 C-D</v>
          </cell>
          <cell r="F1604" t="str">
            <v>h</v>
          </cell>
        </row>
        <row r="1605">
          <cell r="B1605" t="str">
            <v>15.1.355</v>
          </cell>
          <cell r="D1605" t="str">
            <v>72.31.01.01</v>
          </cell>
          <cell r="E1605" t="str">
            <v>GRUP.GERAD.40KVA C-A</v>
          </cell>
          <cell r="F1605" t="str">
            <v>h</v>
          </cell>
        </row>
        <row r="1606">
          <cell r="B1606" t="str">
            <v>15.1.356</v>
          </cell>
          <cell r="D1606" t="str">
            <v>72.31.01.02</v>
          </cell>
          <cell r="E1606" t="str">
            <v>GRUP.GERAD.40KVA C-B</v>
          </cell>
          <cell r="F1606" t="str">
            <v>h</v>
          </cell>
        </row>
        <row r="1607">
          <cell r="B1607" t="str">
            <v>15.1.357</v>
          </cell>
          <cell r="D1607" t="str">
            <v>72.31.01.03</v>
          </cell>
          <cell r="E1607" t="str">
            <v>GRUP.GERAD.40KVA C-C</v>
          </cell>
          <cell r="F1607" t="str">
            <v>h</v>
          </cell>
        </row>
        <row r="1608">
          <cell r="B1608" t="str">
            <v>15.1.358</v>
          </cell>
          <cell r="D1608" t="str">
            <v>72.31.01.04</v>
          </cell>
          <cell r="E1608" t="str">
            <v>GRUP.GERAD.40 KVA C-D</v>
          </cell>
          <cell r="F1608" t="str">
            <v>h</v>
          </cell>
        </row>
        <row r="1609">
          <cell r="B1609" t="str">
            <v>15.1.359</v>
          </cell>
          <cell r="D1609" t="str">
            <v>72.31.02.01</v>
          </cell>
          <cell r="E1609" t="str">
            <v>GRUP.GERAD.55 KVA C-A</v>
          </cell>
          <cell r="F1609" t="str">
            <v>h</v>
          </cell>
        </row>
        <row r="1610">
          <cell r="B1610" t="str">
            <v>15.1.360</v>
          </cell>
          <cell r="D1610" t="str">
            <v>72.31.02.02</v>
          </cell>
          <cell r="E1610" t="str">
            <v>GRUP.GERAD.55 KVA C-B</v>
          </cell>
          <cell r="F1610" t="str">
            <v>h</v>
          </cell>
        </row>
        <row r="1611">
          <cell r="B1611" t="str">
            <v>15.1.361</v>
          </cell>
          <cell r="D1611" t="str">
            <v>72.31.02.03</v>
          </cell>
          <cell r="E1611" t="str">
            <v>GRUP.GERAD.55 KVA C-C</v>
          </cell>
          <cell r="F1611" t="str">
            <v>h</v>
          </cell>
        </row>
        <row r="1612">
          <cell r="B1612" t="str">
            <v>15.1.362</v>
          </cell>
          <cell r="D1612" t="str">
            <v>72.31.02.04</v>
          </cell>
          <cell r="E1612" t="str">
            <v>GRUP.GERAD.55 KVA C-D</v>
          </cell>
          <cell r="F1612" t="str">
            <v>h</v>
          </cell>
        </row>
        <row r="1613">
          <cell r="B1613" t="str">
            <v>15.1.363</v>
          </cell>
          <cell r="D1613" t="str">
            <v>72.31.03.01</v>
          </cell>
          <cell r="E1613" t="str">
            <v>GRUP.GERAD.83 KVA C-A</v>
          </cell>
          <cell r="F1613" t="str">
            <v>h</v>
          </cell>
        </row>
        <row r="1614">
          <cell r="B1614" t="str">
            <v>15.1.364</v>
          </cell>
          <cell r="D1614" t="str">
            <v>72.31.03.02</v>
          </cell>
          <cell r="E1614" t="str">
            <v>GRUP.GERAD.83 KVA C-B</v>
          </cell>
          <cell r="F1614" t="str">
            <v>h</v>
          </cell>
        </row>
        <row r="1615">
          <cell r="B1615" t="str">
            <v>15.1.365</v>
          </cell>
          <cell r="D1615" t="str">
            <v>72.31.03.03</v>
          </cell>
          <cell r="E1615" t="str">
            <v>GRUP.GERAD.83 KVA C-C</v>
          </cell>
          <cell r="F1615" t="str">
            <v>h</v>
          </cell>
        </row>
        <row r="1616">
          <cell r="B1616" t="str">
            <v>15.1.366</v>
          </cell>
          <cell r="D1616" t="str">
            <v>72.31.03.04</v>
          </cell>
          <cell r="E1616" t="str">
            <v>GRUP.GERAD.83 KVA C-D</v>
          </cell>
          <cell r="F1616" t="str">
            <v>h</v>
          </cell>
        </row>
        <row r="1617">
          <cell r="B1617" t="str">
            <v>15.1.367</v>
          </cell>
          <cell r="D1617" t="str">
            <v>72.31.04.01</v>
          </cell>
          <cell r="E1617" t="str">
            <v>G.GERADOR 115 KVA C-A</v>
          </cell>
          <cell r="F1617" t="str">
            <v>h</v>
          </cell>
        </row>
        <row r="1618">
          <cell r="B1618" t="str">
            <v>15.1.368</v>
          </cell>
          <cell r="D1618" t="str">
            <v>72.31.04.02</v>
          </cell>
          <cell r="E1618" t="str">
            <v>G.GERADOR 115 KVA C-B</v>
          </cell>
          <cell r="F1618" t="str">
            <v>h</v>
          </cell>
        </row>
        <row r="1619">
          <cell r="B1619" t="str">
            <v>15.1.369</v>
          </cell>
          <cell r="D1619" t="str">
            <v>72.31.04.03</v>
          </cell>
          <cell r="E1619" t="str">
            <v>G.GERADOR 115 KVA C-C</v>
          </cell>
          <cell r="F1619" t="str">
            <v>h</v>
          </cell>
        </row>
        <row r="1620">
          <cell r="B1620" t="str">
            <v>15.1.370</v>
          </cell>
          <cell r="D1620" t="str">
            <v>72.31.04.04</v>
          </cell>
          <cell r="E1620" t="str">
            <v>G.GERADOR 115 KVA C-D</v>
          </cell>
          <cell r="F1620" t="str">
            <v>h</v>
          </cell>
        </row>
        <row r="1621">
          <cell r="B1621" t="str">
            <v>15.1.371</v>
          </cell>
          <cell r="D1621" t="str">
            <v>72.31.05.01</v>
          </cell>
          <cell r="E1621" t="str">
            <v>G.GER.POR.3,5KVA C-A</v>
          </cell>
          <cell r="F1621" t="str">
            <v>h</v>
          </cell>
        </row>
        <row r="1622">
          <cell r="B1622" t="str">
            <v>15.1.372</v>
          </cell>
          <cell r="D1622" t="str">
            <v>72.31.05.02</v>
          </cell>
          <cell r="E1622" t="str">
            <v>G.GER.POR.3,5KVA C-B</v>
          </cell>
          <cell r="F1622" t="str">
            <v>h</v>
          </cell>
        </row>
        <row r="1623">
          <cell r="B1623" t="str">
            <v>15.1.373</v>
          </cell>
          <cell r="D1623" t="str">
            <v>72.31.05.03</v>
          </cell>
          <cell r="E1623" t="str">
            <v>G.GER.POR.3,5KVA C-C</v>
          </cell>
          <cell r="F1623" t="str">
            <v>h</v>
          </cell>
        </row>
        <row r="1624">
          <cell r="B1624" t="str">
            <v>15.1.374</v>
          </cell>
          <cell r="D1624" t="str">
            <v>72.31.05.04</v>
          </cell>
          <cell r="E1624" t="str">
            <v>G.GER.POR.3,5KVA C-D</v>
          </cell>
          <cell r="F1624" t="str">
            <v>h</v>
          </cell>
        </row>
        <row r="1625">
          <cell r="B1625" t="str">
            <v>15.1.375</v>
          </cell>
          <cell r="D1625" t="str">
            <v>72.31.06.01</v>
          </cell>
          <cell r="E1625" t="str">
            <v>G.GER.POR.7KVA C-A</v>
          </cell>
          <cell r="F1625" t="str">
            <v>h</v>
          </cell>
        </row>
        <row r="1626">
          <cell r="B1626" t="str">
            <v>15.1.376</v>
          </cell>
          <cell r="D1626" t="str">
            <v>72.31.06.02</v>
          </cell>
          <cell r="E1626" t="str">
            <v>G.GER.POR.7KVA C-B</v>
          </cell>
          <cell r="F1626" t="str">
            <v>h</v>
          </cell>
        </row>
        <row r="1627">
          <cell r="B1627" t="str">
            <v>15.1.377</v>
          </cell>
          <cell r="D1627" t="str">
            <v>72.31.06.03</v>
          </cell>
          <cell r="E1627" t="str">
            <v>G.GER.POR.7KVA C-C</v>
          </cell>
          <cell r="F1627" t="str">
            <v>h</v>
          </cell>
        </row>
        <row r="1628">
          <cell r="B1628" t="str">
            <v>15.1.378</v>
          </cell>
          <cell r="D1628" t="str">
            <v>72.31.06.04</v>
          </cell>
          <cell r="E1628" t="str">
            <v>G.GER.POR.7KVA C-D</v>
          </cell>
          <cell r="F1628" t="str">
            <v>h</v>
          </cell>
        </row>
        <row r="1629">
          <cell r="B1629" t="str">
            <v>15.1.379</v>
          </cell>
          <cell r="D1629" t="str">
            <v>72.32.01.01</v>
          </cell>
          <cell r="E1629" t="str">
            <v>GUIN.ELET.COL.30MC-A</v>
          </cell>
          <cell r="F1629" t="str">
            <v>h</v>
          </cell>
        </row>
        <row r="1630">
          <cell r="B1630" t="str">
            <v>15.1.380</v>
          </cell>
          <cell r="D1630" t="str">
            <v>72.32.01.02</v>
          </cell>
          <cell r="E1630" t="str">
            <v>GUIN.ELET.COL.30MC-B</v>
          </cell>
          <cell r="F1630" t="str">
            <v>h</v>
          </cell>
        </row>
        <row r="1631">
          <cell r="B1631" t="str">
            <v>15.1.381</v>
          </cell>
          <cell r="D1631" t="str">
            <v>72.32.01.03</v>
          </cell>
          <cell r="E1631" t="str">
            <v>GUIN.ELET.COL.30MC-C</v>
          </cell>
          <cell r="F1631" t="str">
            <v>h</v>
          </cell>
        </row>
        <row r="1632">
          <cell r="B1632" t="str">
            <v>15.1.382</v>
          </cell>
          <cell r="D1632" t="str">
            <v>72.32.01.04</v>
          </cell>
          <cell r="E1632" t="str">
            <v>GUIN.ELET.COL.30MC-D</v>
          </cell>
          <cell r="F1632" t="str">
            <v>h</v>
          </cell>
        </row>
        <row r="1633">
          <cell r="B1633" t="str">
            <v>15.1.383</v>
          </cell>
          <cell r="D1633" t="str">
            <v>72.32.02.01</v>
          </cell>
          <cell r="E1633" t="str">
            <v>GUIN.ELET.EL.30M C-A</v>
          </cell>
          <cell r="F1633" t="str">
            <v>h</v>
          </cell>
        </row>
        <row r="1634">
          <cell r="B1634" t="str">
            <v>15.1.384</v>
          </cell>
          <cell r="D1634" t="str">
            <v>72.32.02.02</v>
          </cell>
          <cell r="E1634" t="str">
            <v>GUIN.ELET.EL.30M C-B</v>
          </cell>
          <cell r="F1634" t="str">
            <v>h</v>
          </cell>
        </row>
        <row r="1635">
          <cell r="B1635" t="str">
            <v>15.1.385</v>
          </cell>
          <cell r="D1635" t="str">
            <v>72.32.02.03</v>
          </cell>
          <cell r="E1635" t="str">
            <v>GUIN.ELET.EL.30M C-C</v>
          </cell>
          <cell r="F1635" t="str">
            <v>h</v>
          </cell>
        </row>
        <row r="1636">
          <cell r="B1636" t="str">
            <v>15.1.386</v>
          </cell>
          <cell r="D1636" t="str">
            <v>72.32.02.04</v>
          </cell>
          <cell r="E1636" t="str">
            <v>GUIN.ELET.EL.30M C-D</v>
          </cell>
          <cell r="F1636" t="str">
            <v>h</v>
          </cell>
        </row>
        <row r="1637">
          <cell r="B1637" t="str">
            <v>15.1.387</v>
          </cell>
          <cell r="D1637" t="str">
            <v>72.33.01.01</v>
          </cell>
          <cell r="E1637" t="str">
            <v>GUIN.H.S/PN 20T C-A</v>
          </cell>
          <cell r="F1637" t="str">
            <v>h</v>
          </cell>
        </row>
        <row r="1638">
          <cell r="B1638" t="str">
            <v>15.1.388</v>
          </cell>
          <cell r="D1638" t="str">
            <v>72.33.01.02</v>
          </cell>
          <cell r="E1638" t="str">
            <v>GUIN.H.S/PN 20T C-B h</v>
          </cell>
          <cell r="F1638" t="str">
            <v>h</v>
          </cell>
        </row>
        <row r="1639">
          <cell r="B1639" t="str">
            <v>15.1.389</v>
          </cell>
          <cell r="D1639" t="str">
            <v>72.33.01.03</v>
          </cell>
          <cell r="E1639" t="str">
            <v>GUIN.H.S/PN 20T C-C</v>
          </cell>
          <cell r="F1639" t="str">
            <v>h</v>
          </cell>
        </row>
        <row r="1640">
          <cell r="B1640" t="str">
            <v>15.1.390</v>
          </cell>
          <cell r="D1640" t="str">
            <v>72.33.01.04</v>
          </cell>
          <cell r="E1640" t="str">
            <v>GUIN.H.S/PN 20T C-D</v>
          </cell>
          <cell r="F1640" t="str">
            <v>h</v>
          </cell>
        </row>
        <row r="1641">
          <cell r="B1641" t="str">
            <v>15.1.391</v>
          </cell>
          <cell r="D1641" t="str">
            <v>72.33.02.01</v>
          </cell>
          <cell r="E1641" t="str">
            <v>GUIN.H.S/PN27,2T C-A</v>
          </cell>
          <cell r="F1641" t="str">
            <v>h</v>
          </cell>
        </row>
        <row r="1642">
          <cell r="B1642" t="str">
            <v>15.1.392</v>
          </cell>
          <cell r="D1642" t="str">
            <v>72.33.02.02</v>
          </cell>
          <cell r="E1642" t="str">
            <v>GUIN.H.S/PN27,2T C-B</v>
          </cell>
          <cell r="F1642" t="str">
            <v>h</v>
          </cell>
        </row>
        <row r="1643">
          <cell r="B1643" t="str">
            <v>15.1.393</v>
          </cell>
          <cell r="D1643" t="str">
            <v>72.33.02.03</v>
          </cell>
          <cell r="E1643" t="str">
            <v>GUIN.H.S/PN27,2T C-C</v>
          </cell>
          <cell r="F1643" t="str">
            <v>h</v>
          </cell>
        </row>
        <row r="1644">
          <cell r="B1644" t="str">
            <v>15.1.394</v>
          </cell>
          <cell r="D1644" t="str">
            <v>72.33.02.04</v>
          </cell>
          <cell r="E1644" t="str">
            <v>GUIN.H.S/PN27,2T C-D</v>
          </cell>
          <cell r="F1644" t="str">
            <v>h</v>
          </cell>
        </row>
        <row r="1645">
          <cell r="B1645" t="str">
            <v>15.1.395</v>
          </cell>
          <cell r="D1645" t="str">
            <v>72.34.01.01</v>
          </cell>
          <cell r="E1645" t="str">
            <v>LAVA JATO 200L/H C-A</v>
          </cell>
          <cell r="F1645" t="str">
            <v>h</v>
          </cell>
        </row>
        <row r="1646">
          <cell r="B1646" t="str">
            <v>15.1.396</v>
          </cell>
          <cell r="D1646" t="str">
            <v>72.34.01.02</v>
          </cell>
          <cell r="E1646" t="str">
            <v xml:space="preserve">LAVA JATO 200L/H C-B </v>
          </cell>
          <cell r="F1646" t="str">
            <v>h</v>
          </cell>
        </row>
        <row r="1647">
          <cell r="B1647" t="str">
            <v>15.1.397</v>
          </cell>
          <cell r="D1647" t="str">
            <v>72.34.01.03</v>
          </cell>
          <cell r="E1647" t="str">
            <v>LAVA JATO 200L/H C-C</v>
          </cell>
          <cell r="F1647" t="str">
            <v>h</v>
          </cell>
        </row>
        <row r="1648">
          <cell r="B1648" t="str">
            <v>15.1.398</v>
          </cell>
          <cell r="D1648" t="str">
            <v>72.34.01.04</v>
          </cell>
          <cell r="E1648" t="str">
            <v>LAVA JATO 200L/H C-D</v>
          </cell>
          <cell r="F1648" t="str">
            <v>h</v>
          </cell>
        </row>
        <row r="1649">
          <cell r="B1649" t="str">
            <v>15.1.399</v>
          </cell>
          <cell r="D1649" t="str">
            <v>72.35.01.01</v>
          </cell>
          <cell r="E1649" t="str">
            <v>MAR.ROMP.PN.11,2 C-A</v>
          </cell>
          <cell r="F1649" t="str">
            <v>h</v>
          </cell>
        </row>
        <row r="1650">
          <cell r="B1650" t="str">
            <v>15.1.400</v>
          </cell>
          <cell r="D1650" t="str">
            <v>72.35.01.02</v>
          </cell>
          <cell r="E1650" t="str">
            <v>MAR.ROMP.PN.11,2 C-B</v>
          </cell>
          <cell r="F1650" t="str">
            <v>h</v>
          </cell>
        </row>
        <row r="1651">
          <cell r="B1651" t="str">
            <v>15.1.401</v>
          </cell>
          <cell r="D1651" t="str">
            <v>72.35.01.03</v>
          </cell>
          <cell r="E1651" t="str">
            <v>MAR.ROMP.PN.11,2 C-C</v>
          </cell>
          <cell r="F1651" t="str">
            <v>h</v>
          </cell>
        </row>
        <row r="1652">
          <cell r="B1652" t="str">
            <v>15.1.402</v>
          </cell>
          <cell r="D1652" t="str">
            <v>72.35.01.04</v>
          </cell>
          <cell r="E1652" t="str">
            <v>MAR.ROMP.PN.11,2 C-D</v>
          </cell>
          <cell r="F1652" t="str">
            <v>h</v>
          </cell>
        </row>
        <row r="1653">
          <cell r="B1653" t="str">
            <v>15.1.403</v>
          </cell>
          <cell r="D1653" t="str">
            <v xml:space="preserve">72.35.02.01 </v>
          </cell>
          <cell r="E1653" t="str">
            <v>MAR.ROMP.PN.35KG C-A</v>
          </cell>
          <cell r="F1653" t="str">
            <v>h</v>
          </cell>
        </row>
        <row r="1654">
          <cell r="B1654" t="str">
            <v>15.1.404</v>
          </cell>
          <cell r="D1654" t="str">
            <v xml:space="preserve">72.35.02.02 </v>
          </cell>
          <cell r="E1654" t="str">
            <v>MAR.ROMP.PN.35KG C-B</v>
          </cell>
          <cell r="F1654" t="str">
            <v>h</v>
          </cell>
        </row>
        <row r="1655">
          <cell r="B1655" t="str">
            <v>15.1.405</v>
          </cell>
          <cell r="D1655" t="str">
            <v>72.35.02.03</v>
          </cell>
          <cell r="E1655" t="str">
            <v>MAR.ROMP.PN.35KG C-C</v>
          </cell>
          <cell r="F1655" t="str">
            <v>h</v>
          </cell>
        </row>
        <row r="1656">
          <cell r="B1656" t="str">
            <v>15.1.406</v>
          </cell>
          <cell r="D1656" t="str">
            <v>72.35.02.04</v>
          </cell>
          <cell r="E1656" t="str">
            <v>MAR.ROMP.PN.35KG C-D</v>
          </cell>
          <cell r="F1656" t="str">
            <v>h</v>
          </cell>
        </row>
        <row r="1657">
          <cell r="B1657" t="str">
            <v>15.1.407</v>
          </cell>
          <cell r="D1657" t="str">
            <v>72.35.03.01</v>
          </cell>
          <cell r="E1657" t="str">
            <v>MAR.ROMP.PN.42KG C-A</v>
          </cell>
          <cell r="F1657" t="str">
            <v>h</v>
          </cell>
        </row>
        <row r="1658">
          <cell r="B1658" t="str">
            <v>15.1.408</v>
          </cell>
          <cell r="D1658" t="str">
            <v>72.35.03.02</v>
          </cell>
          <cell r="E1658" t="str">
            <v>MAR.ROMP.PN.42KG C-B</v>
          </cell>
          <cell r="F1658" t="str">
            <v>h</v>
          </cell>
        </row>
        <row r="1659">
          <cell r="B1659" t="str">
            <v>15.1.409</v>
          </cell>
          <cell r="D1659" t="str">
            <v>72.35.03.03</v>
          </cell>
          <cell r="E1659" t="str">
            <v>MAR.ROMP.PN.42KG C-C</v>
          </cell>
          <cell r="F1659" t="str">
            <v>h</v>
          </cell>
        </row>
        <row r="1660">
          <cell r="B1660" t="str">
            <v>15.1.410</v>
          </cell>
          <cell r="D1660" t="str">
            <v>72.35.03.04</v>
          </cell>
          <cell r="E1660" t="str">
            <v>MAR.ROMP.PN.42KG C-D</v>
          </cell>
          <cell r="F1660" t="str">
            <v>h</v>
          </cell>
        </row>
        <row r="1661">
          <cell r="B1661" t="str">
            <v>15.1.411</v>
          </cell>
          <cell r="D1661" t="str">
            <v xml:space="preserve">72.36.01.01 </v>
          </cell>
          <cell r="E1661" t="str">
            <v>ROMP.HIDR.ESC. C-A</v>
          </cell>
          <cell r="F1661" t="str">
            <v>h</v>
          </cell>
        </row>
        <row r="1662">
          <cell r="B1662" t="str">
            <v>15.1.412</v>
          </cell>
          <cell r="D1662" t="str">
            <v>72.36.01.02</v>
          </cell>
          <cell r="E1662" t="str">
            <v>ROMP.HIDR.ESC. C-B</v>
          </cell>
          <cell r="F1662" t="str">
            <v>h</v>
          </cell>
        </row>
        <row r="1663">
          <cell r="B1663" t="str">
            <v>15.1.413</v>
          </cell>
          <cell r="D1663" t="str">
            <v>72.36.01.03</v>
          </cell>
          <cell r="E1663" t="str">
            <v>ROMP.HIDR.ESC. C-C</v>
          </cell>
          <cell r="F1663" t="str">
            <v>h</v>
          </cell>
        </row>
        <row r="1664">
          <cell r="B1664" t="str">
            <v>15.1.414</v>
          </cell>
          <cell r="D1664" t="str">
            <v xml:space="preserve">72.36.01.04 </v>
          </cell>
          <cell r="E1664" t="str">
            <v>ROMP.HIDR.ESC. C-D</v>
          </cell>
          <cell r="F1664" t="str">
            <v>h</v>
          </cell>
        </row>
        <row r="1665">
          <cell r="B1665" t="str">
            <v>15.1.415</v>
          </cell>
          <cell r="D1665" t="str">
            <v>72.36.02.01</v>
          </cell>
          <cell r="E1665" t="str">
            <v>ROMP.HID.RETRO. C-A</v>
          </cell>
          <cell r="F1665" t="str">
            <v>h</v>
          </cell>
        </row>
        <row r="1666">
          <cell r="B1666" t="str">
            <v>15.1.416</v>
          </cell>
          <cell r="D1666" t="str">
            <v xml:space="preserve">72.36.02.02 </v>
          </cell>
          <cell r="E1666" t="str">
            <v>ROMP.HID.RETRO. C-B</v>
          </cell>
          <cell r="F1666" t="str">
            <v>h</v>
          </cell>
        </row>
        <row r="1667">
          <cell r="B1667" t="str">
            <v>15.1.417</v>
          </cell>
          <cell r="D1667" t="str">
            <v xml:space="preserve">72.36.02.03 </v>
          </cell>
          <cell r="E1667" t="str">
            <v>ROMP.HID.RETRO. C-C</v>
          </cell>
          <cell r="F1667" t="str">
            <v>h</v>
          </cell>
        </row>
        <row r="1668">
          <cell r="B1668" t="str">
            <v>15.1.418</v>
          </cell>
          <cell r="D1668" t="str">
            <v>72.36.02.04</v>
          </cell>
          <cell r="E1668" t="str">
            <v>ROMP.HID.RETRO. C-D</v>
          </cell>
          <cell r="F1668" t="str">
            <v>h</v>
          </cell>
        </row>
        <row r="1669">
          <cell r="B1669" t="str">
            <v>15.1.419</v>
          </cell>
          <cell r="D1669" t="str">
            <v>72.37.01.01</v>
          </cell>
          <cell r="E1669" t="str">
            <v>MOTONIV.RIPPER C-A</v>
          </cell>
          <cell r="F1669" t="str">
            <v>h</v>
          </cell>
        </row>
        <row r="1670">
          <cell r="B1670" t="str">
            <v>15.1.420</v>
          </cell>
          <cell r="D1670" t="str">
            <v>72.37.01.02</v>
          </cell>
          <cell r="E1670" t="str">
            <v>MOTONIV.RIPPER C-B</v>
          </cell>
          <cell r="F1670" t="str">
            <v>h</v>
          </cell>
        </row>
        <row r="1671">
          <cell r="B1671" t="str">
            <v>15.1.421</v>
          </cell>
          <cell r="D1671" t="str">
            <v>72.37.01.03</v>
          </cell>
          <cell r="E1671" t="str">
            <v>MOTONIV.RIPPER C-C</v>
          </cell>
          <cell r="F1671" t="str">
            <v>h</v>
          </cell>
        </row>
        <row r="1672">
          <cell r="B1672" t="str">
            <v>15.1.422</v>
          </cell>
          <cell r="D1672" t="str">
            <v>72.37.01.04</v>
          </cell>
          <cell r="E1672" t="str">
            <v>MOTONIV.RIPPER C-D</v>
          </cell>
          <cell r="F1672" t="str">
            <v>h</v>
          </cell>
        </row>
        <row r="1673">
          <cell r="B1673" t="str">
            <v>15.1.423</v>
          </cell>
          <cell r="D1673" t="str">
            <v xml:space="preserve">72.37.02.01 </v>
          </cell>
          <cell r="E1673" t="str">
            <v>MOTONIV.ESCARIF. C-A</v>
          </cell>
          <cell r="F1673" t="str">
            <v>h</v>
          </cell>
        </row>
        <row r="1674">
          <cell r="B1674" t="str">
            <v>15.1.424</v>
          </cell>
          <cell r="D1674" t="str">
            <v xml:space="preserve">72.37.02.02 </v>
          </cell>
          <cell r="E1674" t="str">
            <v>MOTONIV.ESCARIF. C-B</v>
          </cell>
          <cell r="F1674" t="str">
            <v>h</v>
          </cell>
        </row>
        <row r="1675">
          <cell r="B1675" t="str">
            <v>15.1.425</v>
          </cell>
          <cell r="D1675" t="str">
            <v xml:space="preserve">72.37.02.03 </v>
          </cell>
          <cell r="E1675" t="str">
            <v>MOTONIV.ESCARIF. C-C</v>
          </cell>
          <cell r="F1675" t="str">
            <v>h</v>
          </cell>
        </row>
        <row r="1676">
          <cell r="B1676" t="str">
            <v>15.1.426</v>
          </cell>
          <cell r="D1676" t="str">
            <v>72.37.02.04</v>
          </cell>
          <cell r="E1676" t="str">
            <v>MOTONIV.ESCARIF. C-D</v>
          </cell>
          <cell r="F1676" t="str">
            <v>h</v>
          </cell>
        </row>
        <row r="1677">
          <cell r="B1677" t="str">
            <v>15.1.427</v>
          </cell>
          <cell r="D1677" t="str">
            <v>72.38.01.01</v>
          </cell>
          <cell r="E1677" t="str">
            <v>MOTOSCRAPER 15M3 C-A</v>
          </cell>
          <cell r="F1677" t="str">
            <v>h</v>
          </cell>
        </row>
        <row r="1678">
          <cell r="B1678" t="str">
            <v>15.1.428</v>
          </cell>
          <cell r="D1678" t="str">
            <v>72.38.01.02</v>
          </cell>
          <cell r="E1678" t="str">
            <v>MOTOSCRAPER 15M3 C-B</v>
          </cell>
          <cell r="F1678" t="str">
            <v>h</v>
          </cell>
        </row>
        <row r="1679">
          <cell r="B1679" t="str">
            <v>15.1.429</v>
          </cell>
          <cell r="D1679" t="str">
            <v xml:space="preserve">72.38.01.03 </v>
          </cell>
          <cell r="E1679" t="str">
            <v>MOTOSCRAPER 15M3 C-C</v>
          </cell>
          <cell r="F1679" t="str">
            <v>h</v>
          </cell>
        </row>
        <row r="1680">
          <cell r="B1680" t="str">
            <v>15.1.430</v>
          </cell>
          <cell r="D1680" t="str">
            <v>72.38.01.04</v>
          </cell>
          <cell r="E1680" t="str">
            <v>MOTOSCRAPER 15M3 C-D</v>
          </cell>
          <cell r="F1680" t="str">
            <v>h</v>
          </cell>
        </row>
        <row r="1681">
          <cell r="B1681" t="str">
            <v>15.1.431</v>
          </cell>
          <cell r="D1681" t="str">
            <v xml:space="preserve">72.38.02.01 </v>
          </cell>
          <cell r="E1681" t="str">
            <v>MOTOSCRAPER 26M3 C-A</v>
          </cell>
          <cell r="F1681" t="str">
            <v>h</v>
          </cell>
        </row>
        <row r="1682">
          <cell r="B1682" t="str">
            <v>15.1.432</v>
          </cell>
          <cell r="D1682" t="str">
            <v xml:space="preserve">72.38.02.02 </v>
          </cell>
          <cell r="E1682" t="str">
            <v>MOTOSCRAPER 26M3 C-B</v>
          </cell>
          <cell r="F1682" t="str">
            <v>h</v>
          </cell>
        </row>
        <row r="1683">
          <cell r="B1683" t="str">
            <v>15.1.433</v>
          </cell>
          <cell r="D1683" t="str">
            <v xml:space="preserve">72.38.02.03 </v>
          </cell>
          <cell r="E1683" t="str">
            <v>MOTOSCRAPER 26M3 C-C</v>
          </cell>
          <cell r="F1683" t="str">
            <v>h</v>
          </cell>
        </row>
        <row r="1684">
          <cell r="B1684" t="str">
            <v>15.1.434</v>
          </cell>
          <cell r="D1684" t="str">
            <v xml:space="preserve">72.38.02.04 </v>
          </cell>
          <cell r="E1684" t="str">
            <v>MOTOSCRAPER 26M3 C-D</v>
          </cell>
          <cell r="F1684" t="str">
            <v>h</v>
          </cell>
        </row>
        <row r="1685">
          <cell r="B1685" t="str">
            <v>15.1.435</v>
          </cell>
          <cell r="D1685" t="str">
            <v xml:space="preserve">72.39.01.01 </v>
          </cell>
          <cell r="E1685" t="str">
            <v>MAQ.SOLDA ELETR. C-A</v>
          </cell>
          <cell r="F1685" t="str">
            <v>h</v>
          </cell>
        </row>
        <row r="1686">
          <cell r="B1686" t="str">
            <v>15.1.436</v>
          </cell>
          <cell r="D1686" t="str">
            <v xml:space="preserve">72.39.01.02 </v>
          </cell>
          <cell r="E1686" t="str">
            <v>MAQ.SOLDA ELETR. C-B</v>
          </cell>
          <cell r="F1686" t="str">
            <v>h</v>
          </cell>
        </row>
        <row r="1687">
          <cell r="B1687" t="str">
            <v>15.1.437</v>
          </cell>
          <cell r="D1687" t="str">
            <v>72.39.01.03</v>
          </cell>
          <cell r="E1687" t="str">
            <v>MAQ.SOLDA ELETR. C-C</v>
          </cell>
          <cell r="F1687" t="str">
            <v>h</v>
          </cell>
        </row>
        <row r="1688">
          <cell r="B1688" t="str">
            <v>15.1.438</v>
          </cell>
          <cell r="D1688" t="str">
            <v xml:space="preserve">72.39.01.04 </v>
          </cell>
          <cell r="E1688" t="str">
            <v>MAQ.SOLDA ELETR. C-D</v>
          </cell>
          <cell r="F1688" t="str">
            <v>h</v>
          </cell>
        </row>
        <row r="1689">
          <cell r="B1689" t="str">
            <v>15.1.439</v>
          </cell>
          <cell r="D1689" t="str">
            <v xml:space="preserve">72.39.02.01 </v>
          </cell>
          <cell r="E1689" t="str">
            <v>MAQ.SOLDA DIESEL C-A</v>
          </cell>
          <cell r="F1689" t="str">
            <v>h</v>
          </cell>
        </row>
        <row r="1690">
          <cell r="B1690" t="str">
            <v>15.1.440</v>
          </cell>
          <cell r="D1690" t="str">
            <v xml:space="preserve">72.39.02.02 </v>
          </cell>
          <cell r="E1690" t="str">
            <v>MAQ.SOLDA DIESEL C-B</v>
          </cell>
          <cell r="F1690" t="str">
            <v>h</v>
          </cell>
        </row>
        <row r="1691">
          <cell r="B1691" t="str">
            <v>15.1.441</v>
          </cell>
          <cell r="D1691" t="str">
            <v xml:space="preserve">72.39.02.03 </v>
          </cell>
          <cell r="E1691" t="str">
            <v>MAQ.SOLDA DIESEL C-C</v>
          </cell>
          <cell r="F1691" t="str">
            <v>h</v>
          </cell>
        </row>
        <row r="1692">
          <cell r="B1692" t="str">
            <v>15.1.442</v>
          </cell>
          <cell r="D1692" t="str">
            <v xml:space="preserve">72.39.02.04 </v>
          </cell>
          <cell r="E1692" t="str">
            <v>MAQ.SOLDA DIESEL C-D</v>
          </cell>
          <cell r="F1692" t="str">
            <v>h</v>
          </cell>
        </row>
        <row r="1693">
          <cell r="B1693" t="str">
            <v>15.1.443</v>
          </cell>
          <cell r="D1693" t="str">
            <v xml:space="preserve">72.39.03.01 </v>
          </cell>
          <cell r="E1693" t="str">
            <v>MACARICO CORTE C-A</v>
          </cell>
          <cell r="F1693" t="str">
            <v>h</v>
          </cell>
        </row>
        <row r="1694">
          <cell r="B1694" t="str">
            <v>15.1.444</v>
          </cell>
          <cell r="D1694" t="str">
            <v>72.39.03.02</v>
          </cell>
          <cell r="E1694" t="str">
            <v>MACARICO CORTE C-B</v>
          </cell>
          <cell r="F1694" t="str">
            <v>h</v>
          </cell>
        </row>
        <row r="1695">
          <cell r="B1695" t="str">
            <v>15.1.445</v>
          </cell>
          <cell r="D1695" t="str">
            <v xml:space="preserve">72.39.03.03 </v>
          </cell>
          <cell r="E1695" t="str">
            <v>MACARICO CORTE C-C</v>
          </cell>
          <cell r="F1695" t="str">
            <v>h</v>
          </cell>
        </row>
        <row r="1696">
          <cell r="B1696" t="str">
            <v>15.1.446</v>
          </cell>
          <cell r="D1696" t="str">
            <v>72.39.03.04</v>
          </cell>
          <cell r="E1696" t="str">
            <v>MACARICO CORTE C-D</v>
          </cell>
          <cell r="F1696" t="str">
            <v>h</v>
          </cell>
        </row>
        <row r="1697">
          <cell r="B1697" t="str">
            <v>15.1.447</v>
          </cell>
          <cell r="D1697" t="str">
            <v xml:space="preserve">72.40.01.01 </v>
          </cell>
          <cell r="E1697" t="str">
            <v>TEODOLITO C/TRIP.C-A</v>
          </cell>
          <cell r="F1697" t="str">
            <v>h</v>
          </cell>
        </row>
        <row r="1698">
          <cell r="B1698" t="str">
            <v>15.1.448</v>
          </cell>
          <cell r="D1698" t="str">
            <v xml:space="preserve">72.40.01.02 </v>
          </cell>
          <cell r="E1698" t="str">
            <v>TEODOLITO C/TRIP.C-B</v>
          </cell>
          <cell r="F1698" t="str">
            <v>h</v>
          </cell>
        </row>
        <row r="1699">
          <cell r="B1699" t="str">
            <v>15.1.449</v>
          </cell>
          <cell r="D1699" t="str">
            <v xml:space="preserve">72.40.01.03 </v>
          </cell>
          <cell r="E1699" t="str">
            <v>TEODOLITO C/TRIP.C-C</v>
          </cell>
          <cell r="F1699" t="str">
            <v>h</v>
          </cell>
        </row>
        <row r="1700">
          <cell r="B1700" t="str">
            <v>15.1.450</v>
          </cell>
          <cell r="D1700" t="str">
            <v xml:space="preserve">72.40.01.04 </v>
          </cell>
          <cell r="E1700" t="str">
            <v>TEODOLITO C/TRIP.C-D</v>
          </cell>
          <cell r="F1700" t="str">
            <v>h</v>
          </cell>
        </row>
        <row r="1701">
          <cell r="B1701" t="str">
            <v>15.1.451</v>
          </cell>
          <cell r="D1701" t="str">
            <v xml:space="preserve">72.40.02.01 </v>
          </cell>
          <cell r="E1701" t="str">
            <v xml:space="preserve">ESTACAO TOTAL C-A </v>
          </cell>
          <cell r="F1701" t="str">
            <v>h</v>
          </cell>
        </row>
        <row r="1702">
          <cell r="B1702" t="str">
            <v>15.1.452</v>
          </cell>
          <cell r="D1702" t="str">
            <v>72.40.02.02</v>
          </cell>
          <cell r="E1702" t="str">
            <v>ESTACAO TOTAL C-B</v>
          </cell>
          <cell r="F1702" t="str">
            <v>h</v>
          </cell>
        </row>
        <row r="1703">
          <cell r="B1703" t="str">
            <v>15.1.453</v>
          </cell>
          <cell r="D1703" t="str">
            <v xml:space="preserve">72.40.02.03 </v>
          </cell>
          <cell r="E1703" t="str">
            <v>ESTACAO TOTAL C-C</v>
          </cell>
          <cell r="F1703" t="str">
            <v>h</v>
          </cell>
        </row>
        <row r="1704">
          <cell r="B1704" t="str">
            <v>15.1.454</v>
          </cell>
          <cell r="D1704" t="str">
            <v xml:space="preserve">72.40.02.04 </v>
          </cell>
          <cell r="E1704" t="str">
            <v>ESTACAO TOTAL C-D</v>
          </cell>
          <cell r="F1704" t="str">
            <v>h</v>
          </cell>
        </row>
        <row r="1705">
          <cell r="B1705" t="str">
            <v>15.1.455</v>
          </cell>
          <cell r="D1705" t="str">
            <v xml:space="preserve">72.40.03.01 </v>
          </cell>
          <cell r="E1705" t="str">
            <v xml:space="preserve">NIVEL C/TRIPE C-A </v>
          </cell>
          <cell r="F1705" t="str">
            <v>h</v>
          </cell>
        </row>
        <row r="1706">
          <cell r="B1706" t="str">
            <v>15.1.456</v>
          </cell>
          <cell r="D1706" t="str">
            <v>72.40.03.02</v>
          </cell>
          <cell r="E1706" t="str">
            <v>NIVEL C/TRIPE C-B</v>
          </cell>
          <cell r="F1706" t="str">
            <v>h</v>
          </cell>
        </row>
        <row r="1707">
          <cell r="B1707" t="str">
            <v>15.1.457</v>
          </cell>
          <cell r="D1707" t="str">
            <v>72.40.03.03</v>
          </cell>
          <cell r="E1707" t="str">
            <v>NIVEL C/TRIPE C-C</v>
          </cell>
          <cell r="F1707" t="str">
            <v>h</v>
          </cell>
        </row>
        <row r="1708">
          <cell r="B1708" t="str">
            <v>15.1.458</v>
          </cell>
          <cell r="D1708" t="str">
            <v>72.40.03.04</v>
          </cell>
          <cell r="E1708" t="str">
            <v>NIVEL C/TRIPE C-D</v>
          </cell>
          <cell r="F1708" t="str">
            <v>h</v>
          </cell>
        </row>
        <row r="1709">
          <cell r="B1709" t="str">
            <v>15.1.459</v>
          </cell>
          <cell r="D1709" t="str">
            <v>72.41.01.01</v>
          </cell>
          <cell r="E1709" t="str">
            <v>PA CAR.S/PN1,8M3 C-A</v>
          </cell>
          <cell r="F1709" t="str">
            <v>h</v>
          </cell>
        </row>
        <row r="1710">
          <cell r="B1710" t="str">
            <v>15.1.460</v>
          </cell>
          <cell r="D1710" t="str">
            <v>72.41.01.02</v>
          </cell>
          <cell r="E1710" t="str">
            <v>PA CAR.S/PN1,8M3 C-B</v>
          </cell>
          <cell r="F1710" t="str">
            <v>h</v>
          </cell>
        </row>
        <row r="1711">
          <cell r="B1711" t="str">
            <v>15.1.461</v>
          </cell>
          <cell r="D1711" t="str">
            <v xml:space="preserve">72.41.01.03 </v>
          </cell>
          <cell r="E1711" t="str">
            <v>PA CAR.S/PN1,8M3 C-C</v>
          </cell>
          <cell r="F1711" t="str">
            <v>h</v>
          </cell>
        </row>
        <row r="1712">
          <cell r="B1712" t="str">
            <v>15.1.462</v>
          </cell>
          <cell r="D1712" t="str">
            <v>72.41.01.04</v>
          </cell>
          <cell r="E1712" t="str">
            <v>PA CAR.S/PN1,8M3 C-D</v>
          </cell>
          <cell r="F1712" t="str">
            <v>h</v>
          </cell>
        </row>
        <row r="1713">
          <cell r="B1713" t="str">
            <v>15.1.463</v>
          </cell>
          <cell r="D1713" t="str">
            <v>72.41.02.01</v>
          </cell>
          <cell r="E1713" t="str">
            <v>PA CAR.S/PN2,2M3 C-A</v>
          </cell>
          <cell r="F1713" t="str">
            <v>h</v>
          </cell>
        </row>
        <row r="1714">
          <cell r="B1714" t="str">
            <v>15.1.464</v>
          </cell>
          <cell r="D1714" t="str">
            <v>72.41.02.02</v>
          </cell>
          <cell r="E1714" t="str">
            <v>PA CAR.S/PN2,2M3 C-B</v>
          </cell>
          <cell r="F1714" t="str">
            <v>h</v>
          </cell>
        </row>
        <row r="1715">
          <cell r="B1715" t="str">
            <v>15.1.465</v>
          </cell>
          <cell r="D1715" t="str">
            <v xml:space="preserve">72.41.02.03 </v>
          </cell>
          <cell r="E1715" t="str">
            <v>PA CAR.S/PN2,2M3 C-C</v>
          </cell>
          <cell r="F1715" t="str">
            <v>h</v>
          </cell>
        </row>
        <row r="1716">
          <cell r="B1716" t="str">
            <v>15.1.466</v>
          </cell>
          <cell r="D1716" t="str">
            <v>72.41.02.04</v>
          </cell>
          <cell r="E1716" t="str">
            <v>PA CAR.S/PN2,2M3 C-D</v>
          </cell>
          <cell r="F1716" t="str">
            <v>h</v>
          </cell>
        </row>
        <row r="1717">
          <cell r="B1717" t="str">
            <v>15.1.467</v>
          </cell>
          <cell r="D1717" t="str">
            <v>72.41.03.01</v>
          </cell>
          <cell r="E1717" t="str">
            <v>PA CAR.S/PN3,6M3 C-A</v>
          </cell>
          <cell r="F1717" t="str">
            <v>h</v>
          </cell>
        </row>
        <row r="1718">
          <cell r="B1718" t="str">
            <v>15.1.468</v>
          </cell>
          <cell r="D1718" t="str">
            <v xml:space="preserve">72.41.03.02 </v>
          </cell>
          <cell r="E1718" t="str">
            <v>PA CAR.S/PN3,6M3 C-B</v>
          </cell>
          <cell r="F1718" t="str">
            <v>h</v>
          </cell>
        </row>
        <row r="1719">
          <cell r="B1719" t="str">
            <v>15.1.469</v>
          </cell>
          <cell r="D1719" t="str">
            <v>72.41.03.03</v>
          </cell>
          <cell r="E1719" t="str">
            <v>PA CAR.S/PN3,6M3 C-C</v>
          </cell>
          <cell r="F1719" t="str">
            <v>h</v>
          </cell>
        </row>
        <row r="1720">
          <cell r="B1720" t="str">
            <v>15.1.470</v>
          </cell>
          <cell r="D1720" t="str">
            <v>72.41.03.04</v>
          </cell>
          <cell r="E1720" t="str">
            <v>PA CAR.S/PN3,6M3 C-D</v>
          </cell>
          <cell r="F1720" t="str">
            <v>h</v>
          </cell>
        </row>
        <row r="1721">
          <cell r="B1721" t="str">
            <v>15.1.471</v>
          </cell>
          <cell r="D1721" t="str">
            <v>72.41.04.01</v>
          </cell>
          <cell r="E1721" t="str">
            <v>PA CAR.S/ES.1,85 C-A</v>
          </cell>
          <cell r="F1721" t="str">
            <v>h</v>
          </cell>
        </row>
        <row r="1722">
          <cell r="B1722" t="str">
            <v>15.1.472</v>
          </cell>
          <cell r="D1722" t="str">
            <v xml:space="preserve">72.41.04.02 </v>
          </cell>
          <cell r="E1722" t="str">
            <v>PA CAR.S/ES.1,85 C-B</v>
          </cell>
          <cell r="F1722" t="str">
            <v>h</v>
          </cell>
        </row>
        <row r="1723">
          <cell r="B1723" t="str">
            <v>15.1.473</v>
          </cell>
          <cell r="D1723" t="str">
            <v xml:space="preserve">72.41.04.03 </v>
          </cell>
          <cell r="E1723" t="str">
            <v>PA CAR.S/ES.1,85 C-C</v>
          </cell>
          <cell r="F1723" t="str">
            <v>h</v>
          </cell>
        </row>
        <row r="1724">
          <cell r="B1724" t="str">
            <v>15.1.474</v>
          </cell>
          <cell r="D1724" t="str">
            <v>72.41.04.04</v>
          </cell>
          <cell r="E1724" t="str">
            <v>PA CAR.S/ES.1,85 C-D</v>
          </cell>
          <cell r="F1724" t="str">
            <v>h</v>
          </cell>
        </row>
        <row r="1725">
          <cell r="B1725" t="str">
            <v>15.1.475</v>
          </cell>
          <cell r="D1725" t="str">
            <v>72.41.05.01</v>
          </cell>
          <cell r="E1725" t="str">
            <v xml:space="preserve">PA CAR.S/ES.2,3 C-A </v>
          </cell>
          <cell r="F1725" t="str">
            <v>h</v>
          </cell>
        </row>
        <row r="1726">
          <cell r="B1726" t="str">
            <v>15.1.476</v>
          </cell>
          <cell r="D1726" t="str">
            <v>72.41.05.02</v>
          </cell>
          <cell r="E1726" t="str">
            <v>PA CAR.S/ES.2,3 C-B</v>
          </cell>
          <cell r="F1726" t="str">
            <v>h</v>
          </cell>
        </row>
        <row r="1727">
          <cell r="B1727" t="str">
            <v>15.1.477</v>
          </cell>
          <cell r="D1727" t="str">
            <v>72.41.05.03</v>
          </cell>
          <cell r="E1727" t="str">
            <v>PA CAR.S/ES.2,3 C-C</v>
          </cell>
          <cell r="F1727" t="str">
            <v>h</v>
          </cell>
        </row>
        <row r="1728">
          <cell r="B1728" t="str">
            <v>15.1.478</v>
          </cell>
          <cell r="D1728" t="str">
            <v xml:space="preserve">72.41.05.04 </v>
          </cell>
          <cell r="E1728" t="str">
            <v>PA CAR.S/ES.2,3 C-D</v>
          </cell>
          <cell r="F1728" t="str">
            <v>h</v>
          </cell>
        </row>
        <row r="1729">
          <cell r="B1729" t="str">
            <v>15.1.479</v>
          </cell>
          <cell r="D1729" t="str">
            <v>72.42.01.01</v>
          </cell>
          <cell r="E1729" t="str">
            <v>PERF. MANUAL C-A</v>
          </cell>
          <cell r="F1729" t="str">
            <v>h</v>
          </cell>
        </row>
        <row r="1730">
          <cell r="B1730" t="str">
            <v>15.1.480</v>
          </cell>
          <cell r="D1730" t="str">
            <v xml:space="preserve">72.42.01.02 </v>
          </cell>
          <cell r="E1730" t="str">
            <v>PERF. MANUAL C-B</v>
          </cell>
          <cell r="F1730" t="str">
            <v>h</v>
          </cell>
        </row>
        <row r="1731">
          <cell r="B1731" t="str">
            <v>15.1.481</v>
          </cell>
          <cell r="D1731" t="str">
            <v xml:space="preserve">72.42.01.03 </v>
          </cell>
          <cell r="E1731" t="str">
            <v>PERF. MANUAL C-C</v>
          </cell>
          <cell r="F1731" t="str">
            <v>h</v>
          </cell>
        </row>
        <row r="1732">
          <cell r="B1732" t="str">
            <v>15.1.482</v>
          </cell>
          <cell r="D1732" t="str">
            <v xml:space="preserve">72.42.01.04 </v>
          </cell>
          <cell r="E1732" t="str">
            <v>PERF. MANUAL C-D</v>
          </cell>
          <cell r="F1732" t="str">
            <v>h</v>
          </cell>
        </row>
        <row r="1733">
          <cell r="B1733" t="str">
            <v>15.1.483</v>
          </cell>
          <cell r="D1733" t="str">
            <v xml:space="preserve">72.42.02.01 </v>
          </cell>
          <cell r="E1733" t="str">
            <v>PERF.S/EST. C-A</v>
          </cell>
          <cell r="F1733" t="str">
            <v>h</v>
          </cell>
        </row>
        <row r="1734">
          <cell r="B1734" t="str">
            <v>15.1.484</v>
          </cell>
          <cell r="D1734" t="str">
            <v xml:space="preserve">72.42.02.02 </v>
          </cell>
          <cell r="E1734" t="str">
            <v>PERF.S/EST. C-B</v>
          </cell>
          <cell r="F1734" t="str">
            <v>h</v>
          </cell>
        </row>
        <row r="1735">
          <cell r="B1735" t="str">
            <v>15.1.485</v>
          </cell>
          <cell r="D1735" t="str">
            <v>72.42.02.03</v>
          </cell>
          <cell r="E1735" t="str">
            <v>PERF.S/EST. C-C</v>
          </cell>
          <cell r="F1735" t="str">
            <v>h</v>
          </cell>
        </row>
        <row r="1736">
          <cell r="B1736" t="str">
            <v>15.1.486</v>
          </cell>
          <cell r="D1736" t="str">
            <v xml:space="preserve">72.42.02.04 </v>
          </cell>
          <cell r="E1736" t="str">
            <v>PERF.S/EST. C-D</v>
          </cell>
          <cell r="F1736" t="str">
            <v>h</v>
          </cell>
        </row>
        <row r="1737">
          <cell r="B1737" t="str">
            <v>15.1.487</v>
          </cell>
          <cell r="D1737" t="str">
            <v>72.42.03.01</v>
          </cell>
          <cell r="E1737" t="str">
            <v>PERF.JUMBO C-A</v>
          </cell>
          <cell r="F1737" t="str">
            <v>h</v>
          </cell>
        </row>
        <row r="1738">
          <cell r="B1738" t="str">
            <v>15.1.488</v>
          </cell>
          <cell r="D1738" t="str">
            <v>72.42.03.02</v>
          </cell>
          <cell r="E1738" t="str">
            <v>PERF.JUMBO C-B</v>
          </cell>
          <cell r="F1738" t="str">
            <v>h</v>
          </cell>
        </row>
        <row r="1739">
          <cell r="B1739" t="str">
            <v>15.1.489</v>
          </cell>
          <cell r="D1739" t="str">
            <v xml:space="preserve">72.42.03.03 </v>
          </cell>
          <cell r="E1739" t="str">
            <v>PERF.JUMBO C-C</v>
          </cell>
          <cell r="F1739" t="str">
            <v>h</v>
          </cell>
        </row>
        <row r="1740">
          <cell r="B1740" t="str">
            <v>15.1.490</v>
          </cell>
          <cell r="D1740" t="str">
            <v>72.42.03.04</v>
          </cell>
          <cell r="E1740" t="str">
            <v>PERF.JUMBO C-D</v>
          </cell>
          <cell r="F1740" t="str">
            <v>h</v>
          </cell>
        </row>
        <row r="1741">
          <cell r="B1741" t="str">
            <v>15.1.491</v>
          </cell>
          <cell r="D1741" t="str">
            <v xml:space="preserve">72.42.04.01 </v>
          </cell>
          <cell r="E1741" t="str">
            <v>SONDA ROTATIVA C-A</v>
          </cell>
          <cell r="F1741" t="str">
            <v>h</v>
          </cell>
        </row>
        <row r="1742">
          <cell r="B1742" t="str">
            <v>15.1.492</v>
          </cell>
          <cell r="D1742" t="str">
            <v xml:space="preserve">72.42.04.02 </v>
          </cell>
          <cell r="E1742" t="str">
            <v>SONDA ROTATIVA C-B</v>
          </cell>
          <cell r="F1742" t="str">
            <v>h</v>
          </cell>
        </row>
        <row r="1743">
          <cell r="B1743" t="str">
            <v>15.1.493</v>
          </cell>
          <cell r="D1743" t="str">
            <v>72.42.04.03</v>
          </cell>
          <cell r="E1743" t="str">
            <v>SONDA ROTATIVA C-C</v>
          </cell>
          <cell r="F1743" t="str">
            <v>h</v>
          </cell>
        </row>
        <row r="1744">
          <cell r="B1744" t="str">
            <v>15.1.494</v>
          </cell>
          <cell r="D1744" t="str">
            <v>72.42.04.04</v>
          </cell>
          <cell r="E1744" t="str">
            <v>SONDA ROTATIVA C-D</v>
          </cell>
          <cell r="F1744" t="str">
            <v>h</v>
          </cell>
        </row>
        <row r="1745">
          <cell r="B1745" t="str">
            <v>15.1.495</v>
          </cell>
          <cell r="D1745" t="str">
            <v xml:space="preserve">72.42.05.01 </v>
          </cell>
          <cell r="E1745" t="str">
            <v>PERF.CINZAL C-A</v>
          </cell>
          <cell r="F1745" t="str">
            <v>h</v>
          </cell>
        </row>
        <row r="1746">
          <cell r="B1746" t="str">
            <v>15.1.496</v>
          </cell>
          <cell r="D1746" t="str">
            <v>72.42.05.02</v>
          </cell>
          <cell r="E1746" t="str">
            <v>PERF.CINZAL C-B</v>
          </cell>
          <cell r="F1746" t="str">
            <v>h</v>
          </cell>
        </row>
        <row r="1747">
          <cell r="B1747" t="str">
            <v>15.1.497</v>
          </cell>
          <cell r="D1747" t="str">
            <v xml:space="preserve">72.42.05.03 </v>
          </cell>
          <cell r="E1747" t="str">
            <v>PERF.CINZAL C-C</v>
          </cell>
          <cell r="F1747" t="str">
            <v>h</v>
          </cell>
        </row>
        <row r="1748">
          <cell r="B1748" t="str">
            <v>15.1.498</v>
          </cell>
          <cell r="D1748" t="str">
            <v xml:space="preserve">72.42.05.04 </v>
          </cell>
          <cell r="E1748" t="str">
            <v>PERF.CINZAL C-D</v>
          </cell>
          <cell r="F1748" t="str">
            <v>h</v>
          </cell>
        </row>
        <row r="1749">
          <cell r="B1749" t="str">
            <v>15.1.499</v>
          </cell>
          <cell r="D1749" t="str">
            <v xml:space="preserve">72.43.01.01 </v>
          </cell>
          <cell r="E1749" t="str">
            <v>RETRO CARR.0,77M3C-A</v>
          </cell>
          <cell r="F1749" t="str">
            <v>h</v>
          </cell>
        </row>
        <row r="1750">
          <cell r="B1750" t="str">
            <v>15.1.500</v>
          </cell>
          <cell r="D1750" t="str">
            <v>72.43.01.02</v>
          </cell>
          <cell r="E1750" t="str">
            <v>RETRO CARR.0,77M3C-B</v>
          </cell>
          <cell r="F1750" t="str">
            <v>h</v>
          </cell>
        </row>
        <row r="1751">
          <cell r="B1751" t="str">
            <v>15.1.501</v>
          </cell>
          <cell r="D1751" t="str">
            <v xml:space="preserve">72.43.01.03 </v>
          </cell>
          <cell r="E1751" t="str">
            <v>RETRO CARR.0,77M3C-C</v>
          </cell>
          <cell r="F1751" t="str">
            <v>h</v>
          </cell>
        </row>
        <row r="1752">
          <cell r="B1752" t="str">
            <v>15.1.502</v>
          </cell>
          <cell r="D1752" t="str">
            <v>72.43.01.04</v>
          </cell>
          <cell r="E1752" t="str">
            <v>RETRO CARR.0,77M3C-D</v>
          </cell>
          <cell r="F1752" t="str">
            <v>h</v>
          </cell>
        </row>
        <row r="1753">
          <cell r="B1753" t="str">
            <v>15.1.503</v>
          </cell>
          <cell r="D1753" t="str">
            <v xml:space="preserve">72.43.02.01 </v>
          </cell>
          <cell r="E1753" t="str">
            <v>RETRO CARR.0,30M3C-A</v>
          </cell>
          <cell r="F1753" t="str">
            <v>h</v>
          </cell>
        </row>
        <row r="1754">
          <cell r="B1754" t="str">
            <v>15.1.504</v>
          </cell>
          <cell r="D1754" t="str">
            <v>72.43.02.02</v>
          </cell>
          <cell r="E1754" t="str">
            <v>RETRO CARR.0,30M3C-B</v>
          </cell>
          <cell r="F1754" t="str">
            <v>h</v>
          </cell>
        </row>
        <row r="1755">
          <cell r="B1755" t="str">
            <v>15.1.505</v>
          </cell>
          <cell r="D1755" t="str">
            <v>72.43.02.03</v>
          </cell>
          <cell r="E1755" t="str">
            <v>RETRO CARR.0,30M3C-C</v>
          </cell>
          <cell r="F1755" t="str">
            <v>h</v>
          </cell>
        </row>
        <row r="1756">
          <cell r="B1756" t="str">
            <v>15.1.506</v>
          </cell>
          <cell r="D1756" t="str">
            <v>72.43.02.04</v>
          </cell>
          <cell r="E1756" t="str">
            <v>RETRO CARR.0,30M3C-D</v>
          </cell>
          <cell r="F1756" t="str">
            <v>h</v>
          </cell>
        </row>
        <row r="1757">
          <cell r="B1757" t="str">
            <v>15.1.507</v>
          </cell>
          <cell r="D1757" t="str">
            <v>72.44.01.01</v>
          </cell>
          <cell r="E1757" t="str">
            <v>ROCAD.MAN.GAS. C-A</v>
          </cell>
          <cell r="F1757" t="str">
            <v>h</v>
          </cell>
        </row>
        <row r="1758">
          <cell r="B1758" t="str">
            <v>15.1.508</v>
          </cell>
          <cell r="D1758" t="str">
            <v>72.44.01.02</v>
          </cell>
          <cell r="E1758" t="str">
            <v>ROCAD.MAN.GAS. C-B</v>
          </cell>
          <cell r="F1758" t="str">
            <v>h</v>
          </cell>
        </row>
        <row r="1759">
          <cell r="B1759" t="str">
            <v>15.1.509</v>
          </cell>
          <cell r="D1759" t="str">
            <v>72.44.01.03</v>
          </cell>
          <cell r="E1759" t="str">
            <v>ROCAD.MAN.GAS. C-C</v>
          </cell>
          <cell r="F1759" t="str">
            <v>h</v>
          </cell>
        </row>
        <row r="1760">
          <cell r="B1760" t="str">
            <v>15.1.510</v>
          </cell>
          <cell r="D1760" t="str">
            <v>72.44.01.04</v>
          </cell>
          <cell r="E1760" t="str">
            <v>ROCAD.MAN.GAS. C-D</v>
          </cell>
          <cell r="F1760" t="str">
            <v>h</v>
          </cell>
        </row>
        <row r="1761">
          <cell r="B1761" t="str">
            <v>15.1.511</v>
          </cell>
          <cell r="D1761" t="str">
            <v>72.44.02.01</v>
          </cell>
          <cell r="E1761" t="str">
            <v>ROCAD.MAN.ELETR. C-A</v>
          </cell>
          <cell r="F1761" t="str">
            <v>h</v>
          </cell>
        </row>
        <row r="1762">
          <cell r="B1762" t="str">
            <v>15.1.512</v>
          </cell>
          <cell r="D1762" t="str">
            <v>72.44.02.02</v>
          </cell>
          <cell r="E1762" t="str">
            <v>ROCAD.MAN.ELETR. C-B</v>
          </cell>
          <cell r="F1762" t="str">
            <v>h</v>
          </cell>
        </row>
        <row r="1763">
          <cell r="B1763" t="str">
            <v>15.1.513</v>
          </cell>
          <cell r="D1763" t="str">
            <v>72.44.02.03</v>
          </cell>
          <cell r="E1763" t="str">
            <v>ROCAD.MAN.ELETR. C-C</v>
          </cell>
          <cell r="F1763" t="str">
            <v>h</v>
          </cell>
        </row>
        <row r="1764">
          <cell r="B1764" t="str">
            <v>15.1.514</v>
          </cell>
          <cell r="D1764" t="str">
            <v>72.44.02.04</v>
          </cell>
          <cell r="E1764" t="str">
            <v>ROCAD.MAN.ELETR. C-D</v>
          </cell>
          <cell r="F1764" t="str">
            <v>h</v>
          </cell>
        </row>
        <row r="1765">
          <cell r="B1765" t="str">
            <v>15.1.515</v>
          </cell>
          <cell r="D1765" t="str">
            <v>72.44.03.01</v>
          </cell>
          <cell r="E1765" t="str">
            <v>ROCAD. REBOC. C-A</v>
          </cell>
          <cell r="F1765" t="str">
            <v>h</v>
          </cell>
        </row>
        <row r="1766">
          <cell r="B1766" t="str">
            <v>15.1.516</v>
          </cell>
          <cell r="D1766" t="str">
            <v>72.44.03.02</v>
          </cell>
          <cell r="E1766" t="str">
            <v>ROCAD. REBOC. C-B</v>
          </cell>
          <cell r="F1766" t="str">
            <v>h</v>
          </cell>
        </row>
        <row r="1767">
          <cell r="B1767" t="str">
            <v>15.1.517</v>
          </cell>
          <cell r="D1767" t="str">
            <v>72.44.03.03</v>
          </cell>
          <cell r="E1767" t="str">
            <v>ROCAD. REBOC. C-C</v>
          </cell>
          <cell r="F1767" t="str">
            <v>h</v>
          </cell>
        </row>
        <row r="1768">
          <cell r="B1768" t="str">
            <v>15.1.518</v>
          </cell>
          <cell r="D1768" t="str">
            <v>72.44.03.04</v>
          </cell>
          <cell r="E1768" t="str">
            <v>ROCAD. REBOC. C-D</v>
          </cell>
          <cell r="F1768" t="str">
            <v>h</v>
          </cell>
        </row>
        <row r="1769">
          <cell r="B1769" t="str">
            <v>15.1.519</v>
          </cell>
          <cell r="D1769" t="str">
            <v>72.45.01.01</v>
          </cell>
          <cell r="E1769" t="str">
            <v>ROLO COMPACT.7T C-A</v>
          </cell>
          <cell r="F1769" t="str">
            <v>h</v>
          </cell>
        </row>
        <row r="1770">
          <cell r="B1770" t="str">
            <v>15.1.520</v>
          </cell>
          <cell r="D1770" t="str">
            <v>72.45.01.02</v>
          </cell>
          <cell r="E1770" t="str">
            <v>ROLO COMPACT.7T C-B</v>
          </cell>
          <cell r="F1770" t="str">
            <v>h</v>
          </cell>
        </row>
        <row r="1771">
          <cell r="B1771" t="str">
            <v>15.1.521</v>
          </cell>
          <cell r="D1771" t="str">
            <v>72.45.01.03</v>
          </cell>
          <cell r="E1771" t="str">
            <v xml:space="preserve">ROLO COMPACT.7T C-C </v>
          </cell>
          <cell r="F1771" t="str">
            <v>h</v>
          </cell>
        </row>
        <row r="1772">
          <cell r="B1772" t="str">
            <v>15.1.522</v>
          </cell>
          <cell r="D1772" t="str">
            <v>72.45.01.04</v>
          </cell>
          <cell r="E1772" t="str">
            <v>ROLO COMPACT.7T C-D</v>
          </cell>
          <cell r="F1772" t="str">
            <v>h</v>
          </cell>
        </row>
        <row r="1773">
          <cell r="B1773" t="str">
            <v>15.1.523</v>
          </cell>
          <cell r="D1773" t="str">
            <v>72.45.02.01</v>
          </cell>
          <cell r="E1773" t="str">
            <v>ROLO COMPACT.7,7T C-A</v>
          </cell>
          <cell r="F1773" t="str">
            <v>h</v>
          </cell>
        </row>
        <row r="1774">
          <cell r="B1774" t="str">
            <v>15.1.524</v>
          </cell>
          <cell r="D1774" t="str">
            <v>72.45.02.02</v>
          </cell>
          <cell r="E1774" t="str">
            <v>ROLO COMPACT.7,7T C-B</v>
          </cell>
          <cell r="F1774" t="str">
            <v>h</v>
          </cell>
        </row>
        <row r="1775">
          <cell r="B1775" t="str">
            <v>15.1.525</v>
          </cell>
          <cell r="D1775" t="str">
            <v>72.45.02.03</v>
          </cell>
          <cell r="E1775" t="str">
            <v xml:space="preserve">ROLO COMPACT.7,7T C-C </v>
          </cell>
          <cell r="F1775" t="str">
            <v>h</v>
          </cell>
        </row>
        <row r="1776">
          <cell r="B1776" t="str">
            <v>15.1.526</v>
          </cell>
          <cell r="D1776" t="str">
            <v>72.45.02.04</v>
          </cell>
          <cell r="E1776" t="str">
            <v>ROLO COMPACT.7,7T C-D</v>
          </cell>
          <cell r="F1776" t="str">
            <v>h</v>
          </cell>
        </row>
        <row r="1777">
          <cell r="B1777" t="str">
            <v>15.1.527</v>
          </cell>
          <cell r="D1777" t="str">
            <v>72.45.03.01</v>
          </cell>
          <cell r="E1777" t="str">
            <v>ROLO COMPACT.10T C-A</v>
          </cell>
          <cell r="F1777" t="str">
            <v>h</v>
          </cell>
        </row>
        <row r="1778">
          <cell r="B1778" t="str">
            <v>15.1.528</v>
          </cell>
          <cell r="D1778" t="str">
            <v>72.45.03.02</v>
          </cell>
          <cell r="E1778" t="str">
            <v>ROLO COMPACT.10T C-B</v>
          </cell>
          <cell r="F1778" t="str">
            <v>h</v>
          </cell>
        </row>
        <row r="1779">
          <cell r="B1779" t="str">
            <v>15.1.529</v>
          </cell>
          <cell r="D1779" t="str">
            <v>72.45.03.03</v>
          </cell>
          <cell r="E1779" t="str">
            <v>ROLO COMPACT.10T C-C</v>
          </cell>
          <cell r="F1779" t="str">
            <v>h</v>
          </cell>
        </row>
        <row r="1780">
          <cell r="B1780" t="str">
            <v>15.1.530</v>
          </cell>
          <cell r="D1780" t="str">
            <v>72.45.03.04</v>
          </cell>
          <cell r="E1780" t="str">
            <v>ROLO COMPACT.10T C-D</v>
          </cell>
          <cell r="F1780" t="str">
            <v>h</v>
          </cell>
        </row>
        <row r="1781">
          <cell r="B1781" t="str">
            <v>15.1.531</v>
          </cell>
          <cell r="D1781" t="str">
            <v>72.45.04.01</v>
          </cell>
          <cell r="E1781" t="str">
            <v>ROLO COMPAC.11,3T C-A</v>
          </cell>
          <cell r="F1781" t="str">
            <v>h</v>
          </cell>
        </row>
        <row r="1782">
          <cell r="B1782" t="str">
            <v>15.1.532</v>
          </cell>
          <cell r="D1782" t="str">
            <v>72.45.04.02</v>
          </cell>
          <cell r="E1782" t="str">
            <v>ROLO COMPAC.11,3T C-B</v>
          </cell>
          <cell r="F1782" t="str">
            <v>h</v>
          </cell>
        </row>
        <row r="1783">
          <cell r="B1783" t="str">
            <v>15.1.533</v>
          </cell>
          <cell r="D1783" t="str">
            <v>72.45.04.03</v>
          </cell>
          <cell r="E1783" t="str">
            <v>ROLO COMPAC.11,3T C-C</v>
          </cell>
          <cell r="F1783" t="str">
            <v>h</v>
          </cell>
        </row>
        <row r="1784">
          <cell r="B1784" t="str">
            <v>15.1.534</v>
          </cell>
          <cell r="D1784" t="str">
            <v>72.45.04.04</v>
          </cell>
          <cell r="E1784" t="str">
            <v>ROLO COMPAC.11,3T C-D</v>
          </cell>
          <cell r="F1784" t="str">
            <v>h</v>
          </cell>
        </row>
        <row r="1785">
          <cell r="B1785" t="str">
            <v>15.1.535</v>
          </cell>
          <cell r="D1785" t="str">
            <v>72.45.05.01</v>
          </cell>
          <cell r="E1785" t="str">
            <v>ROLO COMPAC.15,5T C-A</v>
          </cell>
          <cell r="F1785" t="str">
            <v>h</v>
          </cell>
        </row>
        <row r="1786">
          <cell r="B1786" t="str">
            <v>15.1.536</v>
          </cell>
          <cell r="D1786" t="str">
            <v>72.45.05.02</v>
          </cell>
          <cell r="E1786" t="str">
            <v>ROLO COMPAC.15,5T C-B</v>
          </cell>
          <cell r="F1786" t="str">
            <v>h</v>
          </cell>
        </row>
        <row r="1787">
          <cell r="B1787" t="str">
            <v>15.1.537</v>
          </cell>
          <cell r="D1787" t="str">
            <v>72.45.05.03</v>
          </cell>
          <cell r="E1787" t="str">
            <v>ROLO COMPAC.15,5T C-C</v>
          </cell>
          <cell r="F1787" t="str">
            <v>h</v>
          </cell>
        </row>
        <row r="1788">
          <cell r="B1788" t="str">
            <v>15.1.538</v>
          </cell>
          <cell r="D1788" t="str">
            <v>72.45.05.04</v>
          </cell>
          <cell r="E1788" t="str">
            <v>ROLO COMPAC.15,5T C-D</v>
          </cell>
          <cell r="F1788" t="str">
            <v>h</v>
          </cell>
        </row>
        <row r="1789">
          <cell r="B1789" t="str">
            <v>15.1.539</v>
          </cell>
          <cell r="D1789" t="str">
            <v>72.45.06.01</v>
          </cell>
          <cell r="E1789" t="str">
            <v>ROLO COMP.PE15,5T C-A</v>
          </cell>
          <cell r="F1789" t="str">
            <v>h</v>
          </cell>
        </row>
        <row r="1790">
          <cell r="B1790" t="str">
            <v>15.1.540</v>
          </cell>
          <cell r="D1790" t="str">
            <v>72.45.06.02</v>
          </cell>
          <cell r="E1790" t="str">
            <v>ROLO COMP.PE15,5T C-B</v>
          </cell>
          <cell r="F1790" t="str">
            <v>h</v>
          </cell>
        </row>
        <row r="1791">
          <cell r="B1791" t="str">
            <v>15.1.541</v>
          </cell>
          <cell r="D1791" t="str">
            <v>72.45.06.03</v>
          </cell>
          <cell r="E1791" t="str">
            <v>ROLO COMP.PE15,5T C-C</v>
          </cell>
          <cell r="F1791" t="str">
            <v>h</v>
          </cell>
        </row>
        <row r="1792">
          <cell r="B1792" t="str">
            <v>15.1.542</v>
          </cell>
          <cell r="D1792" t="str">
            <v>72.45.06.04</v>
          </cell>
          <cell r="E1792" t="str">
            <v>ROLO COMP.PE15,5T C-D</v>
          </cell>
          <cell r="F1792" t="str">
            <v>h</v>
          </cell>
        </row>
        <row r="1793">
          <cell r="B1793" t="str">
            <v>15.1.543</v>
          </cell>
          <cell r="D1793" t="str">
            <v>72.46.01.01</v>
          </cell>
          <cell r="E1793" t="str">
            <v>ROLO COMP.ASF.7,2 C-A</v>
          </cell>
          <cell r="F1793" t="str">
            <v>h</v>
          </cell>
        </row>
        <row r="1794">
          <cell r="B1794" t="str">
            <v>15.1.544</v>
          </cell>
          <cell r="D1794" t="str">
            <v>72.46.01.02</v>
          </cell>
          <cell r="E1794" t="str">
            <v>ROLO COMP.ASF.7,2 C-B</v>
          </cell>
          <cell r="F1794" t="str">
            <v>h</v>
          </cell>
        </row>
        <row r="1795">
          <cell r="B1795" t="str">
            <v>15.1.545</v>
          </cell>
          <cell r="D1795" t="str">
            <v>72.46.01.03</v>
          </cell>
          <cell r="E1795" t="str">
            <v>ROLO COMP.ASF.7,2 C-C</v>
          </cell>
          <cell r="F1795" t="str">
            <v>h</v>
          </cell>
        </row>
        <row r="1796">
          <cell r="B1796" t="str">
            <v>15.1.546</v>
          </cell>
          <cell r="D1796" t="str">
            <v>72.46.01.04</v>
          </cell>
          <cell r="E1796" t="str">
            <v>ROLO COMP.ASF.7,2 C-D</v>
          </cell>
          <cell r="F1796" t="str">
            <v>h</v>
          </cell>
        </row>
        <row r="1797">
          <cell r="B1797" t="str">
            <v>15.1.547</v>
          </cell>
          <cell r="D1797" t="str">
            <v>72.46.02.01</v>
          </cell>
          <cell r="E1797" t="str">
            <v>ROLO COM.ASF.10,2 C-A</v>
          </cell>
          <cell r="F1797" t="str">
            <v>h</v>
          </cell>
        </row>
        <row r="1798">
          <cell r="B1798" t="str">
            <v>15.1.548</v>
          </cell>
          <cell r="D1798" t="str">
            <v>72.46.02.02</v>
          </cell>
          <cell r="E1798" t="str">
            <v>ROLO COM.ASF.10,2 C-B</v>
          </cell>
          <cell r="F1798" t="str">
            <v>h</v>
          </cell>
        </row>
        <row r="1799">
          <cell r="B1799" t="str">
            <v>15.1.549</v>
          </cell>
          <cell r="D1799" t="str">
            <v>72.46.02.03</v>
          </cell>
          <cell r="E1799" t="str">
            <v>ROLO COM.ASF.10,2 C-C</v>
          </cell>
          <cell r="F1799" t="str">
            <v>h</v>
          </cell>
        </row>
        <row r="1800">
          <cell r="B1800" t="str">
            <v>15.1.550</v>
          </cell>
          <cell r="D1800" t="str">
            <v>72.46.02.04</v>
          </cell>
          <cell r="E1800" t="str">
            <v>ROLO COM.ASF.10,2 C-D</v>
          </cell>
          <cell r="F1800" t="str">
            <v>h</v>
          </cell>
        </row>
        <row r="1801">
          <cell r="B1801" t="str">
            <v>15.1.551</v>
          </cell>
          <cell r="D1801" t="str">
            <v>72.47.01.01</v>
          </cell>
          <cell r="E1801" t="str">
            <v>ROLO COM.TAN.2,3 C-A</v>
          </cell>
          <cell r="F1801" t="str">
            <v>h</v>
          </cell>
        </row>
        <row r="1802">
          <cell r="B1802" t="str">
            <v>15.1.552</v>
          </cell>
          <cell r="D1802" t="str">
            <v>72.47.01.02</v>
          </cell>
          <cell r="E1802" t="str">
            <v>ROLO COM.TAN.2,3 C-B</v>
          </cell>
          <cell r="F1802" t="str">
            <v>h</v>
          </cell>
        </row>
        <row r="1803">
          <cell r="B1803" t="str">
            <v>15.1.553</v>
          </cell>
          <cell r="D1803" t="str">
            <v>72.47.01.03</v>
          </cell>
          <cell r="E1803" t="str">
            <v>ROLO COM.TAN.2,3 C-C</v>
          </cell>
          <cell r="F1803" t="str">
            <v>h</v>
          </cell>
        </row>
        <row r="1804">
          <cell r="B1804" t="str">
            <v>15.1.554</v>
          </cell>
          <cell r="D1804" t="str">
            <v>72.47.01.04</v>
          </cell>
          <cell r="E1804" t="str">
            <v>ROLO COM.TAN.2,3 C-D</v>
          </cell>
          <cell r="F1804" t="str">
            <v>h</v>
          </cell>
        </row>
        <row r="1805">
          <cell r="B1805" t="str">
            <v>15.1.555</v>
          </cell>
          <cell r="D1805" t="str">
            <v>72.47.02.01</v>
          </cell>
          <cell r="E1805" t="str">
            <v>ROLO COMP.TAN.7T C-A</v>
          </cell>
          <cell r="F1805" t="str">
            <v>h</v>
          </cell>
        </row>
        <row r="1806">
          <cell r="B1806" t="str">
            <v>15.1.556</v>
          </cell>
          <cell r="D1806" t="str">
            <v>72.47.02.02</v>
          </cell>
          <cell r="E1806" t="str">
            <v>ROLO COMP.TAN.7T C-B</v>
          </cell>
          <cell r="F1806" t="str">
            <v>h</v>
          </cell>
        </row>
        <row r="1807">
          <cell r="B1807" t="str">
            <v>15.1.557</v>
          </cell>
          <cell r="D1807" t="str">
            <v>72.47.02.03</v>
          </cell>
          <cell r="E1807" t="str">
            <v>ROLO COMP.TAN.7T C-C</v>
          </cell>
          <cell r="F1807" t="str">
            <v>h</v>
          </cell>
        </row>
        <row r="1808">
          <cell r="B1808" t="str">
            <v>15.1.558</v>
          </cell>
          <cell r="D1808" t="str">
            <v>72.47.02.04</v>
          </cell>
          <cell r="E1808" t="str">
            <v>ROLO COMP.TAN.7T C-D</v>
          </cell>
          <cell r="F1808" t="str">
            <v>h</v>
          </cell>
        </row>
        <row r="1809">
          <cell r="B1809" t="str">
            <v>15.1.559</v>
          </cell>
          <cell r="D1809" t="str">
            <v>72.47.03.01</v>
          </cell>
          <cell r="E1809" t="str">
            <v>ROLO COMP.TAN.12T C-A</v>
          </cell>
          <cell r="F1809" t="str">
            <v>h</v>
          </cell>
        </row>
        <row r="1810">
          <cell r="B1810" t="str">
            <v>15.1.560</v>
          </cell>
          <cell r="D1810" t="str">
            <v>72.47.03.02</v>
          </cell>
          <cell r="E1810" t="str">
            <v>ROLO COMP.TAN.12T C-B</v>
          </cell>
          <cell r="F1810" t="str">
            <v>h</v>
          </cell>
        </row>
        <row r="1811">
          <cell r="B1811" t="str">
            <v>15.1.561</v>
          </cell>
          <cell r="D1811" t="str">
            <v>72.47.03.03</v>
          </cell>
          <cell r="E1811" t="str">
            <v>ROLO COMP.TAN.12T C-C</v>
          </cell>
          <cell r="F1811" t="str">
            <v>h</v>
          </cell>
        </row>
        <row r="1812">
          <cell r="B1812" t="str">
            <v>15.1.562</v>
          </cell>
          <cell r="D1812" t="str">
            <v>72.47.03.04</v>
          </cell>
          <cell r="E1812" t="str">
            <v>ROLO COMP.TAN.12T C-D</v>
          </cell>
          <cell r="F1812" t="str">
            <v>h</v>
          </cell>
        </row>
        <row r="1813">
          <cell r="B1813" t="str">
            <v>15.1.563</v>
          </cell>
          <cell r="D1813" t="str">
            <v>72.48.01.01</v>
          </cell>
          <cell r="E1813" t="str">
            <v>ROLO COM.P.A.12,5 C-A</v>
          </cell>
          <cell r="F1813" t="str">
            <v>h</v>
          </cell>
        </row>
        <row r="1814">
          <cell r="B1814" t="str">
            <v>15.1.564</v>
          </cell>
          <cell r="D1814" t="str">
            <v>72.48.01.02</v>
          </cell>
          <cell r="E1814" t="str">
            <v>ROLO COM.P.A.12,5 C-B</v>
          </cell>
          <cell r="F1814" t="str">
            <v>h</v>
          </cell>
        </row>
        <row r="1815">
          <cell r="B1815" t="str">
            <v>15.1.565</v>
          </cell>
          <cell r="D1815" t="str">
            <v>72.48.01.03</v>
          </cell>
          <cell r="E1815" t="str">
            <v>ROLO COM.P.A.12,5 C-C</v>
          </cell>
          <cell r="F1815" t="str">
            <v>h</v>
          </cell>
        </row>
        <row r="1816">
          <cell r="B1816" t="str">
            <v>15.1.566</v>
          </cell>
          <cell r="D1816" t="str">
            <v>72.48.01.04</v>
          </cell>
          <cell r="E1816" t="str">
            <v>ROLO COM.P.A.12,5 C-D</v>
          </cell>
          <cell r="F1816" t="str">
            <v>h</v>
          </cell>
        </row>
        <row r="1817">
          <cell r="B1817" t="str">
            <v>15.1.567</v>
          </cell>
          <cell r="D1817" t="str">
            <v>72.48.02.01</v>
          </cell>
          <cell r="E1817" t="str">
            <v>ROLO COM.P.A.27T C-A</v>
          </cell>
          <cell r="F1817" t="str">
            <v>h</v>
          </cell>
        </row>
        <row r="1818">
          <cell r="B1818" t="str">
            <v>15.1.568</v>
          </cell>
          <cell r="D1818" t="str">
            <v>72.48.02.02</v>
          </cell>
          <cell r="E1818" t="str">
            <v>ROLO COM.P.A.27T C-B</v>
          </cell>
          <cell r="F1818" t="str">
            <v>h</v>
          </cell>
        </row>
        <row r="1819">
          <cell r="B1819" t="str">
            <v>15.1.569</v>
          </cell>
          <cell r="D1819" t="str">
            <v>72.48.02.03</v>
          </cell>
          <cell r="E1819" t="str">
            <v>ROLO COM.P.A.27T C-C</v>
          </cell>
          <cell r="F1819" t="str">
            <v>h</v>
          </cell>
        </row>
        <row r="1820">
          <cell r="B1820" t="str">
            <v>15.1.570</v>
          </cell>
          <cell r="D1820" t="str">
            <v>72.48.02.04</v>
          </cell>
          <cell r="E1820" t="str">
            <v>ROLO COM.P.A.27T C-D</v>
          </cell>
          <cell r="F1820" t="str">
            <v>h</v>
          </cell>
        </row>
        <row r="1821">
          <cell r="B1821" t="str">
            <v>15.1.571</v>
          </cell>
          <cell r="D1821" t="str">
            <v>72.49.01.01</v>
          </cell>
          <cell r="E1821" t="str">
            <v>TRAT.AGR.3,7TON C-A</v>
          </cell>
          <cell r="F1821" t="str">
            <v>h</v>
          </cell>
        </row>
        <row r="1822">
          <cell r="B1822" t="str">
            <v>15.1.572</v>
          </cell>
          <cell r="D1822" t="str">
            <v>72.49.01.02</v>
          </cell>
          <cell r="E1822" t="str">
            <v>TRAT.AGR.3,7TON C-B</v>
          </cell>
          <cell r="F1822" t="str">
            <v>h</v>
          </cell>
        </row>
        <row r="1823">
          <cell r="B1823" t="str">
            <v>15.1.573</v>
          </cell>
          <cell r="D1823" t="str">
            <v>72.49.01.03</v>
          </cell>
          <cell r="E1823" t="str">
            <v>TRAT.AGR.3,7TON C-C</v>
          </cell>
          <cell r="F1823" t="str">
            <v>h</v>
          </cell>
        </row>
        <row r="1824">
          <cell r="B1824" t="str">
            <v>15.1.574</v>
          </cell>
          <cell r="D1824" t="str">
            <v>72.49.01.04</v>
          </cell>
          <cell r="E1824" t="str">
            <v>TRAT.AGR.3,7TON C-D</v>
          </cell>
          <cell r="F1824" t="str">
            <v>h</v>
          </cell>
        </row>
        <row r="1825">
          <cell r="B1825" t="str">
            <v>15.1.575</v>
          </cell>
          <cell r="D1825" t="str">
            <v>72.49.02.01</v>
          </cell>
          <cell r="E1825" t="str">
            <v>TRAT.AGR.5TON C-A</v>
          </cell>
          <cell r="F1825" t="str">
            <v>h</v>
          </cell>
        </row>
        <row r="1826">
          <cell r="B1826" t="str">
            <v>15.1.576</v>
          </cell>
          <cell r="D1826" t="str">
            <v>72.49.02.02</v>
          </cell>
          <cell r="E1826" t="str">
            <v>TRAT.AGR.5TON C-B</v>
          </cell>
          <cell r="F1826" t="str">
            <v>h</v>
          </cell>
        </row>
        <row r="1827">
          <cell r="B1827" t="str">
            <v>15.1.577</v>
          </cell>
          <cell r="D1827" t="str">
            <v>72.49.02.03</v>
          </cell>
          <cell r="E1827" t="str">
            <v>TRAT.AGR.5TON C-C</v>
          </cell>
          <cell r="F1827" t="str">
            <v>h</v>
          </cell>
        </row>
        <row r="1828">
          <cell r="B1828" t="str">
            <v>15.1.578</v>
          </cell>
          <cell r="D1828" t="str">
            <v>72.49.02.04</v>
          </cell>
          <cell r="E1828" t="str">
            <v>TRAT.AGR.5TON C-D</v>
          </cell>
          <cell r="F1828" t="str">
            <v>h</v>
          </cell>
        </row>
        <row r="1829">
          <cell r="B1829" t="str">
            <v>15.1.579</v>
          </cell>
          <cell r="D1829" t="str">
            <v>72.49.03.01</v>
          </cell>
          <cell r="E1829" t="str">
            <v>MICRO TRAT.2,2T C-A</v>
          </cell>
          <cell r="F1829" t="str">
            <v>h</v>
          </cell>
        </row>
        <row r="1830">
          <cell r="B1830" t="str">
            <v>15.1.580</v>
          </cell>
          <cell r="D1830" t="str">
            <v>72.49.03.02</v>
          </cell>
          <cell r="E1830" t="str">
            <v>MICRO TRAT.2,2T C-B</v>
          </cell>
          <cell r="F1830" t="str">
            <v>h</v>
          </cell>
        </row>
        <row r="1831">
          <cell r="B1831" t="str">
            <v>15.1.581</v>
          </cell>
          <cell r="D1831" t="str">
            <v>72.49.03.03</v>
          </cell>
          <cell r="E1831" t="str">
            <v>MICRO TRAT.2,2T C-C</v>
          </cell>
          <cell r="F1831" t="str">
            <v>h</v>
          </cell>
        </row>
        <row r="1832">
          <cell r="B1832" t="str">
            <v>15.1.582</v>
          </cell>
          <cell r="D1832" t="str">
            <v>72.49.03.04</v>
          </cell>
          <cell r="E1832" t="str">
            <v>MICRO TRAT.2,2T C-D</v>
          </cell>
          <cell r="F1832" t="str">
            <v>h</v>
          </cell>
        </row>
        <row r="1833">
          <cell r="B1833" t="str">
            <v>15.1.583</v>
          </cell>
          <cell r="D1833" t="str">
            <v>72.49.04.01</v>
          </cell>
          <cell r="E1833" t="str">
            <v>TRAT.TRIT.VEG.5T C-A</v>
          </cell>
          <cell r="F1833" t="str">
            <v>h</v>
          </cell>
        </row>
        <row r="1834">
          <cell r="B1834" t="str">
            <v>15.1.584</v>
          </cell>
          <cell r="D1834" t="str">
            <v>72.49.04.02</v>
          </cell>
          <cell r="E1834" t="str">
            <v>TRAT.TRIT.VEG.5T C-B</v>
          </cell>
          <cell r="F1834" t="str">
            <v>h</v>
          </cell>
        </row>
        <row r="1835">
          <cell r="B1835" t="str">
            <v>15.1.585</v>
          </cell>
          <cell r="D1835" t="str">
            <v>72.49.04.03</v>
          </cell>
          <cell r="E1835" t="str">
            <v>TRAT.TRIT.VEG.5T C-C</v>
          </cell>
          <cell r="F1835" t="str">
            <v>h</v>
          </cell>
        </row>
        <row r="1836">
          <cell r="B1836" t="str">
            <v>15.1.586</v>
          </cell>
          <cell r="D1836" t="str">
            <v>72.49.04.04</v>
          </cell>
          <cell r="E1836" t="str">
            <v>TRAT.TRIT.VEG.5T C-D</v>
          </cell>
          <cell r="F1836" t="str">
            <v>h</v>
          </cell>
        </row>
        <row r="1837">
          <cell r="B1837" t="str">
            <v>15.1.587</v>
          </cell>
          <cell r="D1837" t="str">
            <v>72.49.05.01</v>
          </cell>
          <cell r="E1837" t="str">
            <v>TRAT.AGR.PULV.5T C-A</v>
          </cell>
          <cell r="F1837" t="str">
            <v>h</v>
          </cell>
        </row>
        <row r="1838">
          <cell r="B1838" t="str">
            <v>15.1.588</v>
          </cell>
          <cell r="D1838" t="str">
            <v>72.49.05.02</v>
          </cell>
          <cell r="E1838" t="str">
            <v>TRAT.AGR.PULV.5T C-B</v>
          </cell>
          <cell r="F1838" t="str">
            <v>h</v>
          </cell>
        </row>
        <row r="1839">
          <cell r="B1839" t="str">
            <v>15.1.589</v>
          </cell>
          <cell r="D1839" t="str">
            <v>72.49.05.03</v>
          </cell>
          <cell r="E1839" t="str">
            <v>TRAT.AGR.PULV.5T C-C</v>
          </cell>
          <cell r="F1839" t="str">
            <v>h</v>
          </cell>
        </row>
        <row r="1840">
          <cell r="B1840" t="str">
            <v>15.1.590</v>
          </cell>
          <cell r="D1840" t="str">
            <v>72.49.05.04</v>
          </cell>
          <cell r="E1840" t="str">
            <v>TRAT.AGR.PULV.5T C-D</v>
          </cell>
          <cell r="F1840" t="str">
            <v>h</v>
          </cell>
        </row>
        <row r="1841">
          <cell r="B1841" t="str">
            <v>15.1.591</v>
          </cell>
          <cell r="D1841" t="str">
            <v>72.50.01.01</v>
          </cell>
          <cell r="E1841" t="str">
            <v>TRAT.EST.L.1,93M3 C-A</v>
          </cell>
          <cell r="F1841" t="str">
            <v>h</v>
          </cell>
        </row>
        <row r="1842">
          <cell r="B1842" t="str">
            <v>15.1.592</v>
          </cell>
          <cell r="D1842" t="str">
            <v>72.50.01.02</v>
          </cell>
          <cell r="E1842" t="str">
            <v>TRAT.EST.L.1,93M3 C-B</v>
          </cell>
          <cell r="F1842" t="str">
            <v>h</v>
          </cell>
        </row>
        <row r="1843">
          <cell r="B1843" t="str">
            <v>15.1.593</v>
          </cell>
          <cell r="D1843" t="str">
            <v>72.50.01.03</v>
          </cell>
          <cell r="E1843" t="str">
            <v>TRAT.EST.L.1,93M3 C-C</v>
          </cell>
          <cell r="F1843" t="str">
            <v>h</v>
          </cell>
        </row>
        <row r="1844">
          <cell r="B1844" t="str">
            <v>15.1.594</v>
          </cell>
          <cell r="D1844" t="str">
            <v>72.50.01.04</v>
          </cell>
          <cell r="E1844" t="str">
            <v>TRAT.EST.L.1,93M3 C-D</v>
          </cell>
          <cell r="F1844" t="str">
            <v>h</v>
          </cell>
        </row>
        <row r="1845">
          <cell r="B1845" t="str">
            <v>15.1.595</v>
          </cell>
          <cell r="D1845" t="str">
            <v>72.50.02.01</v>
          </cell>
          <cell r="E1845" t="str">
            <v>TRAT.EST.L.3,18M3 C-A</v>
          </cell>
          <cell r="F1845" t="str">
            <v>h</v>
          </cell>
        </row>
        <row r="1846">
          <cell r="B1846" t="str">
            <v>15.1.596</v>
          </cell>
          <cell r="D1846" t="str">
            <v>72.50.02.02</v>
          </cell>
          <cell r="E1846" t="str">
            <v>TRAT.EST.L.3,18M3 C-B</v>
          </cell>
          <cell r="F1846" t="str">
            <v>h</v>
          </cell>
        </row>
        <row r="1847">
          <cell r="B1847" t="str">
            <v>15.1.597</v>
          </cell>
          <cell r="D1847" t="str">
            <v>72.50.02.03</v>
          </cell>
          <cell r="E1847" t="str">
            <v>TRAT.EST.L.3,18M3 C-C</v>
          </cell>
          <cell r="F1847" t="str">
            <v>h</v>
          </cell>
        </row>
        <row r="1848">
          <cell r="B1848" t="str">
            <v>15.1.598</v>
          </cell>
          <cell r="D1848" t="str">
            <v>72.50.02.04</v>
          </cell>
          <cell r="E1848" t="str">
            <v>TRAT.EST.L.3,18M3 C-D</v>
          </cell>
          <cell r="F1848" t="str">
            <v>h</v>
          </cell>
        </row>
        <row r="1849">
          <cell r="B1849" t="str">
            <v>15.1.599</v>
          </cell>
          <cell r="D1849" t="str">
            <v>72.50.03.01</v>
          </cell>
          <cell r="E1849" t="str">
            <v>TRAT.EST.L.2,28M3 C-A</v>
          </cell>
          <cell r="F1849" t="str">
            <v>h</v>
          </cell>
        </row>
        <row r="1850">
          <cell r="B1850" t="str">
            <v>15.1.600</v>
          </cell>
          <cell r="D1850" t="str">
            <v>72.50.03.02</v>
          </cell>
          <cell r="E1850" t="str">
            <v>TRAT.EST.L.2,28M3 C-B</v>
          </cell>
          <cell r="F1850" t="str">
            <v>h</v>
          </cell>
        </row>
        <row r="1851">
          <cell r="B1851" t="str">
            <v>15.1.601</v>
          </cell>
          <cell r="D1851" t="str">
            <v>72.50.03.03</v>
          </cell>
          <cell r="E1851" t="str">
            <v>TRAT.EST.L.2,28M3 C-C</v>
          </cell>
          <cell r="F1851" t="str">
            <v>h</v>
          </cell>
        </row>
        <row r="1852">
          <cell r="B1852" t="str">
            <v>15.1.602</v>
          </cell>
          <cell r="D1852" t="str">
            <v>72.50.03.04</v>
          </cell>
          <cell r="E1852" t="str">
            <v>TRAT.EST.L.2,28M3 C-D</v>
          </cell>
          <cell r="F1852" t="str">
            <v>h</v>
          </cell>
        </row>
        <row r="1853">
          <cell r="B1853" t="str">
            <v>15.1.603</v>
          </cell>
          <cell r="D1853" t="str">
            <v>72.50.04.01</v>
          </cell>
          <cell r="E1853" t="str">
            <v xml:space="preserve">TRAT.EST.R.1,93M3 C-A </v>
          </cell>
          <cell r="F1853" t="str">
            <v>h</v>
          </cell>
        </row>
        <row r="1854">
          <cell r="B1854" t="str">
            <v>15.1.604</v>
          </cell>
          <cell r="D1854" t="str">
            <v xml:space="preserve">72.50.04.02 </v>
          </cell>
          <cell r="E1854" t="str">
            <v xml:space="preserve">TRAT.EST.R.1,93M3 C-B </v>
          </cell>
          <cell r="F1854" t="str">
            <v>h</v>
          </cell>
        </row>
        <row r="1855">
          <cell r="B1855" t="str">
            <v>15.1.605</v>
          </cell>
          <cell r="D1855" t="str">
            <v>72.50.04.03</v>
          </cell>
          <cell r="E1855" t="str">
            <v xml:space="preserve">TRAT.EST.R.1,93M3 C-C </v>
          </cell>
          <cell r="F1855" t="str">
            <v>h</v>
          </cell>
        </row>
        <row r="1856">
          <cell r="B1856" t="str">
            <v>15.1.606</v>
          </cell>
          <cell r="D1856" t="str">
            <v>72.50.04.04</v>
          </cell>
          <cell r="E1856" t="str">
            <v xml:space="preserve">TRAT.EST.R.1,93M3 C-D </v>
          </cell>
          <cell r="F1856" t="str">
            <v>h</v>
          </cell>
        </row>
        <row r="1857">
          <cell r="B1857" t="str">
            <v>15.1.607</v>
          </cell>
          <cell r="D1857" t="str">
            <v>72.50.05.01</v>
          </cell>
          <cell r="E1857" t="str">
            <v xml:space="preserve">TRAT.EST.R.2,28M3 C-A </v>
          </cell>
          <cell r="F1857" t="str">
            <v>h</v>
          </cell>
        </row>
        <row r="1858">
          <cell r="B1858" t="str">
            <v>15.1.608</v>
          </cell>
          <cell r="D1858" t="str">
            <v>72.50.05.02</v>
          </cell>
          <cell r="E1858" t="str">
            <v>TRAT.EST.R..2,28M3 C-B</v>
          </cell>
          <cell r="F1858" t="str">
            <v>h</v>
          </cell>
        </row>
        <row r="1859">
          <cell r="B1859" t="str">
            <v>15.1.609</v>
          </cell>
          <cell r="D1859" t="str">
            <v>72.50.05.03</v>
          </cell>
          <cell r="E1859" t="str">
            <v xml:space="preserve">TRAT.EST.R.2,28M3 C-C </v>
          </cell>
          <cell r="F1859" t="str">
            <v>h</v>
          </cell>
        </row>
        <row r="1860">
          <cell r="B1860" t="str">
            <v>15.1.610</v>
          </cell>
          <cell r="D1860" t="str">
            <v>72.50.05.04</v>
          </cell>
          <cell r="E1860" t="str">
            <v xml:space="preserve">TRAT.EST.R.2,28M3 C-D </v>
          </cell>
          <cell r="F1860" t="str">
            <v>h</v>
          </cell>
        </row>
        <row r="1861">
          <cell r="B1861" t="str">
            <v>15.1.611</v>
          </cell>
          <cell r="D1861" t="str">
            <v>72.50.06.01</v>
          </cell>
          <cell r="E1861" t="str">
            <v>TRAT.EST.R.3,18M3 C-A</v>
          </cell>
          <cell r="F1861" t="str">
            <v>h</v>
          </cell>
        </row>
        <row r="1862">
          <cell r="B1862" t="str">
            <v>15.1.612</v>
          </cell>
          <cell r="D1862" t="str">
            <v>72.50.06.02</v>
          </cell>
          <cell r="E1862" t="str">
            <v>TRAT.EST.R.3,18M3 C-B</v>
          </cell>
          <cell r="F1862" t="str">
            <v>h</v>
          </cell>
        </row>
        <row r="1863">
          <cell r="B1863" t="str">
            <v>15.1.613</v>
          </cell>
          <cell r="D1863" t="str">
            <v>72.50.06.03</v>
          </cell>
          <cell r="E1863" t="str">
            <v>TRAT.EST.R.3,18M3 C-C</v>
          </cell>
          <cell r="F1863" t="str">
            <v>h</v>
          </cell>
        </row>
        <row r="1864">
          <cell r="B1864" t="str">
            <v>15.1.614</v>
          </cell>
          <cell r="D1864" t="str">
            <v xml:space="preserve">72.50.06.04 </v>
          </cell>
          <cell r="E1864" t="str">
            <v xml:space="preserve">TRAT.EST.R.3,18M3 C-D </v>
          </cell>
          <cell r="F1864" t="str">
            <v>h</v>
          </cell>
        </row>
        <row r="1865">
          <cell r="B1865" t="str">
            <v>15.1.615</v>
          </cell>
          <cell r="D1865" t="str">
            <v xml:space="preserve">72.52.01.01 </v>
          </cell>
          <cell r="E1865" t="str">
            <v>US.CONC.200M3/H C-A</v>
          </cell>
          <cell r="F1865" t="str">
            <v>h</v>
          </cell>
        </row>
        <row r="1866">
          <cell r="B1866" t="str">
            <v>15.1.616</v>
          </cell>
          <cell r="D1866" t="str">
            <v>72.52.01.02</v>
          </cell>
          <cell r="E1866" t="str">
            <v>US.CONC.200M3/H C-B</v>
          </cell>
          <cell r="F1866" t="str">
            <v>h</v>
          </cell>
        </row>
        <row r="1867">
          <cell r="B1867" t="str">
            <v>15.1.617</v>
          </cell>
          <cell r="D1867" t="str">
            <v xml:space="preserve">72.52.01.03 </v>
          </cell>
          <cell r="E1867" t="str">
            <v>US.CONC.200M3/H C-C</v>
          </cell>
          <cell r="F1867" t="str">
            <v>h</v>
          </cell>
        </row>
        <row r="1868">
          <cell r="B1868" t="str">
            <v>15.1.618</v>
          </cell>
          <cell r="D1868" t="str">
            <v>72.52.01.04</v>
          </cell>
          <cell r="E1868" t="str">
            <v>US.CONC.200M3/H C-D</v>
          </cell>
          <cell r="F1868" t="str">
            <v>h</v>
          </cell>
        </row>
        <row r="1869">
          <cell r="B1869" t="str">
            <v>15.1.619</v>
          </cell>
          <cell r="D1869" t="str">
            <v>72.52.02.01</v>
          </cell>
          <cell r="E1869" t="str">
            <v>US.CONC.40M3/H C-A</v>
          </cell>
          <cell r="F1869" t="str">
            <v>h</v>
          </cell>
        </row>
        <row r="1870">
          <cell r="B1870" t="str">
            <v>15.1.620</v>
          </cell>
          <cell r="D1870" t="str">
            <v>72.52.02.02</v>
          </cell>
          <cell r="E1870" t="str">
            <v>US.CONC.40M3/H C-B</v>
          </cell>
          <cell r="F1870" t="str">
            <v>h</v>
          </cell>
        </row>
        <row r="1871">
          <cell r="B1871" t="str">
            <v>15.1.621</v>
          </cell>
          <cell r="D1871" t="str">
            <v>72.52.02.03</v>
          </cell>
          <cell r="E1871" t="str">
            <v>US.CONC.40M3/H C-C</v>
          </cell>
          <cell r="F1871" t="str">
            <v>h</v>
          </cell>
        </row>
        <row r="1872">
          <cell r="B1872" t="str">
            <v>15.1.622</v>
          </cell>
          <cell r="D1872" t="str">
            <v>72.52.02.04</v>
          </cell>
          <cell r="E1872" t="str">
            <v>US.CONC.40M3/H C-D</v>
          </cell>
          <cell r="F1872" t="str">
            <v>h</v>
          </cell>
        </row>
        <row r="1873">
          <cell r="B1873" t="str">
            <v>15.1.623</v>
          </cell>
          <cell r="D1873" t="str">
            <v>72.52.03.01</v>
          </cell>
          <cell r="E1873" t="str">
            <v>US.GRAV.Q.80T/H C-A</v>
          </cell>
          <cell r="F1873" t="str">
            <v>h</v>
          </cell>
        </row>
        <row r="1874">
          <cell r="B1874" t="str">
            <v>15.1.624</v>
          </cell>
          <cell r="D1874" t="str">
            <v>72.52.03.02</v>
          </cell>
          <cell r="E1874" t="str">
            <v>US.GRAV.Q.80T/H C-B</v>
          </cell>
          <cell r="F1874" t="str">
            <v>h</v>
          </cell>
        </row>
        <row r="1875">
          <cell r="B1875" t="str">
            <v>15.1.625</v>
          </cell>
          <cell r="D1875" t="str">
            <v xml:space="preserve">72.52.03.03 </v>
          </cell>
          <cell r="E1875" t="str">
            <v>US.GRAV.Q.80T/H C-C</v>
          </cell>
          <cell r="F1875" t="str">
            <v>h</v>
          </cell>
        </row>
        <row r="1876">
          <cell r="B1876" t="str">
            <v>15.1.626</v>
          </cell>
          <cell r="D1876" t="str">
            <v>72.52.03.04</v>
          </cell>
          <cell r="E1876" t="str">
            <v>US.GRAV.Q.80T/H C-D</v>
          </cell>
          <cell r="F1876" t="str">
            <v>h</v>
          </cell>
        </row>
        <row r="1877">
          <cell r="B1877" t="str">
            <v>15.1.627</v>
          </cell>
          <cell r="D1877" t="str">
            <v xml:space="preserve">72.52.04.01 </v>
          </cell>
          <cell r="E1877" t="str">
            <v>US.ASF.FR.150T/H C-A</v>
          </cell>
          <cell r="F1877" t="str">
            <v>h</v>
          </cell>
        </row>
        <row r="1878">
          <cell r="B1878" t="str">
            <v>15.1.628</v>
          </cell>
          <cell r="D1878" t="str">
            <v xml:space="preserve">72.52.04.02 </v>
          </cell>
          <cell r="E1878" t="str">
            <v>US.ASF.FR.150T/H C-B</v>
          </cell>
          <cell r="F1878" t="str">
            <v>h</v>
          </cell>
        </row>
        <row r="1879">
          <cell r="B1879" t="str">
            <v>15.1.629</v>
          </cell>
          <cell r="D1879" t="str">
            <v xml:space="preserve">72.52.04.03 </v>
          </cell>
          <cell r="E1879" t="str">
            <v>US.ASF.FR.150T/H C-C</v>
          </cell>
          <cell r="F1879" t="str">
            <v>h</v>
          </cell>
        </row>
        <row r="1880">
          <cell r="B1880" t="str">
            <v>15.1.630</v>
          </cell>
          <cell r="D1880" t="str">
            <v>72.52.04.04</v>
          </cell>
          <cell r="E1880" t="str">
            <v>US.ASF.FR.150T/H C-D</v>
          </cell>
          <cell r="F1880" t="str">
            <v>h</v>
          </cell>
        </row>
        <row r="1881">
          <cell r="B1881" t="str">
            <v>15.1.631</v>
          </cell>
          <cell r="D1881" t="str">
            <v xml:space="preserve">72.52.05.01 </v>
          </cell>
          <cell r="E1881" t="str">
            <v xml:space="preserve">US.SOLOS 400T/H C-A </v>
          </cell>
          <cell r="F1881" t="str">
            <v>h</v>
          </cell>
        </row>
        <row r="1882">
          <cell r="B1882" t="str">
            <v>15.1.632</v>
          </cell>
          <cell r="D1882" t="str">
            <v xml:space="preserve">72.52.05.02 </v>
          </cell>
          <cell r="E1882" t="str">
            <v>US.SOLOS 400T/H C-B</v>
          </cell>
          <cell r="F1882" t="str">
            <v>h</v>
          </cell>
        </row>
        <row r="1883">
          <cell r="B1883" t="str">
            <v>15.1.633</v>
          </cell>
          <cell r="D1883" t="str">
            <v>72.52.05.03</v>
          </cell>
          <cell r="E1883" t="str">
            <v xml:space="preserve">US.SOLOS 400T/H C-C </v>
          </cell>
          <cell r="F1883" t="str">
            <v>h</v>
          </cell>
        </row>
        <row r="1884">
          <cell r="B1884" t="str">
            <v>15.1.634</v>
          </cell>
          <cell r="D1884" t="str">
            <v xml:space="preserve">72.52.05.04 </v>
          </cell>
          <cell r="E1884" t="str">
            <v>US.SOLOS 400T/H C-D</v>
          </cell>
          <cell r="F1884" t="str">
            <v>h</v>
          </cell>
        </row>
        <row r="1885">
          <cell r="B1885" t="str">
            <v>15.1.635</v>
          </cell>
          <cell r="D1885" t="str">
            <v xml:space="preserve">72.53.01.01 </v>
          </cell>
          <cell r="E1885" t="str">
            <v>VIBR.IMER.ELETR.C-A</v>
          </cell>
          <cell r="F1885" t="str">
            <v>h</v>
          </cell>
        </row>
        <row r="1886">
          <cell r="B1886" t="str">
            <v>15.1.636</v>
          </cell>
          <cell r="D1886" t="str">
            <v xml:space="preserve">72.53.01.02 </v>
          </cell>
          <cell r="E1886" t="str">
            <v>VIBR.IMER.ELETR.C-B</v>
          </cell>
          <cell r="F1886" t="str">
            <v>h</v>
          </cell>
        </row>
        <row r="1887">
          <cell r="B1887" t="str">
            <v>15.1.637</v>
          </cell>
          <cell r="D1887" t="str">
            <v>72.53.01.03</v>
          </cell>
          <cell r="E1887" t="str">
            <v>VIBR.IMER.ELETR.C-C</v>
          </cell>
          <cell r="F1887" t="str">
            <v>h</v>
          </cell>
        </row>
        <row r="1888">
          <cell r="B1888" t="str">
            <v>15.1.638</v>
          </cell>
          <cell r="D1888" t="str">
            <v xml:space="preserve">72.53.01.04 </v>
          </cell>
          <cell r="E1888" t="str">
            <v>VIBR.IMER.ELETR.C-D</v>
          </cell>
          <cell r="F1888" t="str">
            <v>h</v>
          </cell>
        </row>
        <row r="1889">
          <cell r="B1889" t="str">
            <v>15.1.639</v>
          </cell>
          <cell r="D1889" t="str">
            <v xml:space="preserve">72.53.02.01 </v>
          </cell>
          <cell r="E1889" t="str">
            <v>VIBR.IMER.GAS. C-A</v>
          </cell>
          <cell r="F1889" t="str">
            <v>h</v>
          </cell>
        </row>
        <row r="1890">
          <cell r="B1890" t="str">
            <v>15.1.640</v>
          </cell>
          <cell r="D1890" t="str">
            <v>72.53.02.02</v>
          </cell>
          <cell r="E1890" t="str">
            <v>VIBR.IMER.GAS. C-B</v>
          </cell>
          <cell r="F1890" t="str">
            <v>h</v>
          </cell>
        </row>
        <row r="1891">
          <cell r="B1891" t="str">
            <v>15.1.641</v>
          </cell>
          <cell r="D1891" t="str">
            <v xml:space="preserve">72.53.02.03 </v>
          </cell>
          <cell r="E1891" t="str">
            <v xml:space="preserve">VIBR.IMER.GAS. C-C </v>
          </cell>
          <cell r="F1891" t="str">
            <v>h</v>
          </cell>
        </row>
        <row r="1892">
          <cell r="B1892" t="str">
            <v>15.1.642</v>
          </cell>
          <cell r="D1892" t="str">
            <v xml:space="preserve">72.53.02.04 </v>
          </cell>
          <cell r="E1892" t="str">
            <v>VIBR.IMER.GAS. C-D</v>
          </cell>
          <cell r="F1892" t="str">
            <v>h</v>
          </cell>
        </row>
        <row r="1893">
          <cell r="B1893" t="str">
            <v>15.1.643</v>
          </cell>
          <cell r="D1893" t="str">
            <v>72.54.01.01</v>
          </cell>
          <cell r="E1893" t="str">
            <v>VIB.AC.AS.400T/H C-A</v>
          </cell>
          <cell r="F1893" t="str">
            <v>h</v>
          </cell>
        </row>
        <row r="1894">
          <cell r="B1894" t="str">
            <v>15.1.644</v>
          </cell>
          <cell r="D1894" t="str">
            <v>72.54.01.02</v>
          </cell>
          <cell r="E1894" t="str">
            <v>VIB.AC.AS.400T/H C-B</v>
          </cell>
          <cell r="F1894" t="str">
            <v>h</v>
          </cell>
        </row>
        <row r="1895">
          <cell r="B1895" t="str">
            <v>15.1.645</v>
          </cell>
          <cell r="D1895" t="str">
            <v xml:space="preserve">72.54.01.03 </v>
          </cell>
          <cell r="E1895" t="str">
            <v>VIB.AC.AS.400T/H C-C</v>
          </cell>
          <cell r="F1895" t="str">
            <v>h</v>
          </cell>
        </row>
        <row r="1896">
          <cell r="B1896" t="str">
            <v>15.1.646</v>
          </cell>
          <cell r="D1896" t="str">
            <v>72.54.01.04</v>
          </cell>
          <cell r="E1896" t="str">
            <v>VIB.AC.AS.400T/H C-D</v>
          </cell>
          <cell r="F1896" t="str">
            <v>h</v>
          </cell>
        </row>
        <row r="1897">
          <cell r="B1897" t="str">
            <v>15.1.647</v>
          </cell>
          <cell r="D1897" t="str">
            <v>72.54.02.01</v>
          </cell>
          <cell r="E1897" t="str">
            <v>VIB.AC.AS.2838T/H C-A</v>
          </cell>
          <cell r="F1897" t="str">
            <v>h</v>
          </cell>
        </row>
        <row r="1898">
          <cell r="B1898" t="str">
            <v>15.1.648</v>
          </cell>
          <cell r="D1898" t="str">
            <v>72.54.02.02</v>
          </cell>
          <cell r="E1898" t="str">
            <v>VIB.AC.AS.2838T/H C-B</v>
          </cell>
          <cell r="F1898" t="str">
            <v>h</v>
          </cell>
        </row>
        <row r="1899">
          <cell r="B1899" t="str">
            <v>15.1.649</v>
          </cell>
          <cell r="D1899" t="str">
            <v xml:space="preserve">72.54.02.03 </v>
          </cell>
          <cell r="E1899" t="str">
            <v>VIB.AC.AS.2838T/H C-C</v>
          </cell>
          <cell r="F1899" t="str">
            <v>h</v>
          </cell>
        </row>
        <row r="1900">
          <cell r="B1900" t="str">
            <v>15.1.650</v>
          </cell>
          <cell r="D1900" t="str">
            <v xml:space="preserve">72.54.02.04 </v>
          </cell>
          <cell r="E1900" t="str">
            <v>VIB.AC.AS.2838T/H C-D</v>
          </cell>
          <cell r="F1900" t="str">
            <v>h</v>
          </cell>
        </row>
        <row r="1901">
          <cell r="B1901" t="str">
            <v>15.1.651</v>
          </cell>
          <cell r="D1901" t="str">
            <v xml:space="preserve">72.54.03.01 </v>
          </cell>
          <cell r="E1901" t="str">
            <v>VIB.AC.AS.500T/H C-A</v>
          </cell>
          <cell r="F1901" t="str">
            <v>h</v>
          </cell>
        </row>
        <row r="1902">
          <cell r="B1902" t="str">
            <v>15.1.652</v>
          </cell>
          <cell r="D1902" t="str">
            <v>72.54.03.02</v>
          </cell>
          <cell r="E1902" t="str">
            <v xml:space="preserve">VIB.AC.AS.500T/H C-B </v>
          </cell>
          <cell r="F1902" t="str">
            <v>h</v>
          </cell>
        </row>
        <row r="1903">
          <cell r="B1903" t="str">
            <v>15.1.653</v>
          </cell>
          <cell r="D1903" t="str">
            <v>72.54.03.03</v>
          </cell>
          <cell r="E1903" t="str">
            <v xml:space="preserve">VIB.AC.AS.500T/H C-C </v>
          </cell>
          <cell r="F1903" t="str">
            <v>h</v>
          </cell>
        </row>
        <row r="1904">
          <cell r="B1904" t="str">
            <v>15.1.654</v>
          </cell>
          <cell r="D1904" t="str">
            <v>72.54.03.04</v>
          </cell>
          <cell r="E1904" t="str">
            <v xml:space="preserve">VIB.AC.AS.500T/H C-D </v>
          </cell>
          <cell r="F1904" t="str">
            <v>h</v>
          </cell>
        </row>
        <row r="1905">
          <cell r="B1905" t="str">
            <v>15.1.655</v>
          </cell>
          <cell r="D1905" t="str">
            <v>72.54.04.01</v>
          </cell>
          <cell r="E1905" t="str">
            <v xml:space="preserve">VIB.AC.AS.14,7T/H C-A </v>
          </cell>
          <cell r="F1905" t="str">
            <v>h</v>
          </cell>
        </row>
        <row r="1906">
          <cell r="B1906" t="str">
            <v>15.1.656</v>
          </cell>
          <cell r="D1906" t="str">
            <v>72.54.04.02</v>
          </cell>
          <cell r="E1906" t="str">
            <v xml:space="preserve">VIB.AC.AS.14,7T/H C-B </v>
          </cell>
          <cell r="F1906" t="str">
            <v>h</v>
          </cell>
        </row>
        <row r="1907">
          <cell r="B1907" t="str">
            <v>15.1.657</v>
          </cell>
          <cell r="D1907" t="str">
            <v>72.54.04.03</v>
          </cell>
          <cell r="E1907" t="str">
            <v>VIB.AC.AS.14,7T/H C-C</v>
          </cell>
          <cell r="F1907" t="str">
            <v>h</v>
          </cell>
        </row>
        <row r="1908">
          <cell r="B1908" t="str">
            <v>15.1.658</v>
          </cell>
          <cell r="D1908" t="str">
            <v>72.54.04.04</v>
          </cell>
          <cell r="E1908" t="str">
            <v>VIB.AC.AS.14,7T/H C-D</v>
          </cell>
          <cell r="F1908" t="str">
            <v>h</v>
          </cell>
        </row>
        <row r="1909">
          <cell r="B1909" t="str">
            <v>15.1.659</v>
          </cell>
          <cell r="D1909" t="str">
            <v>72.55.01.01</v>
          </cell>
          <cell r="E1909" t="str">
            <v>V.AC.CONC.200M3/H C-A</v>
          </cell>
          <cell r="F1909" t="str">
            <v>h</v>
          </cell>
        </row>
        <row r="1910">
          <cell r="B1910" t="str">
            <v>15.1.660</v>
          </cell>
          <cell r="D1910" t="str">
            <v>72.55.01.02</v>
          </cell>
          <cell r="E1910" t="str">
            <v>V.AC.CONC.200M3/H C-B</v>
          </cell>
          <cell r="F1910" t="str">
            <v>h</v>
          </cell>
        </row>
        <row r="1911">
          <cell r="B1911" t="str">
            <v>15.1.661</v>
          </cell>
          <cell r="D1911" t="str">
            <v>72.55.01.03</v>
          </cell>
          <cell r="E1911" t="str">
            <v xml:space="preserve">V.AC.CONC.200M3/H C-C </v>
          </cell>
          <cell r="F1911" t="str">
            <v>h</v>
          </cell>
        </row>
        <row r="1912">
          <cell r="B1912" t="str">
            <v>15.1.662</v>
          </cell>
          <cell r="D1912" t="str">
            <v>72.55.01.04</v>
          </cell>
          <cell r="E1912" t="str">
            <v xml:space="preserve">V.AC.CONC.200M3/H C-D </v>
          </cell>
          <cell r="F1912" t="str">
            <v>h</v>
          </cell>
        </row>
        <row r="1913">
          <cell r="B1913" t="str">
            <v>15.1.663</v>
          </cell>
          <cell r="D1913" t="str">
            <v>72.56.01.01</v>
          </cell>
          <cell r="E1913" t="str">
            <v xml:space="preserve">SERRA PAV.8HP C-A </v>
          </cell>
          <cell r="F1913" t="str">
            <v>h</v>
          </cell>
        </row>
        <row r="1914">
          <cell r="B1914" t="str">
            <v>15.1.664</v>
          </cell>
          <cell r="D1914" t="str">
            <v>72.56.01.02</v>
          </cell>
          <cell r="E1914" t="str">
            <v>SERRA PAV.8HP C-B</v>
          </cell>
          <cell r="F1914" t="str">
            <v>h</v>
          </cell>
        </row>
        <row r="1915">
          <cell r="B1915" t="str">
            <v>15.1.665</v>
          </cell>
          <cell r="D1915" t="str">
            <v>72.56.01.03</v>
          </cell>
          <cell r="E1915" t="str">
            <v>SERRA PAV.8HP C-C</v>
          </cell>
          <cell r="F1915" t="str">
            <v>h</v>
          </cell>
        </row>
        <row r="1916">
          <cell r="B1916" t="str">
            <v>15.1.666</v>
          </cell>
          <cell r="D1916" t="str">
            <v>72.56.01.04</v>
          </cell>
          <cell r="E1916" t="str">
            <v xml:space="preserve">SERRA PAV.8HP C-D </v>
          </cell>
          <cell r="F1916" t="str">
            <v>h</v>
          </cell>
        </row>
        <row r="1917">
          <cell r="B1917" t="str">
            <v>15.1.667</v>
          </cell>
          <cell r="D1917" t="str">
            <v>72.56.03.01</v>
          </cell>
          <cell r="E1917" t="str">
            <v xml:space="preserve">SERRA PAV.9HP C-A </v>
          </cell>
          <cell r="F1917" t="str">
            <v>h</v>
          </cell>
        </row>
        <row r="1918">
          <cell r="B1918" t="str">
            <v>15.1.668</v>
          </cell>
          <cell r="D1918" t="str">
            <v>72.56.03.02</v>
          </cell>
          <cell r="E1918" t="str">
            <v>SERRA PAV.9HP C-B</v>
          </cell>
          <cell r="F1918" t="str">
            <v>h</v>
          </cell>
        </row>
        <row r="1919">
          <cell r="B1919" t="str">
            <v>15.1.669</v>
          </cell>
          <cell r="D1919" t="str">
            <v>72.56.03.03</v>
          </cell>
          <cell r="E1919" t="str">
            <v>SERRA PAV.9HP C-C</v>
          </cell>
          <cell r="F1919" t="str">
            <v>h</v>
          </cell>
        </row>
        <row r="1920">
          <cell r="B1920" t="str">
            <v>15.1.670</v>
          </cell>
          <cell r="D1920" t="str">
            <v>72.56.03.04</v>
          </cell>
          <cell r="E1920" t="str">
            <v xml:space="preserve">SERRA PAV.9HP C-D </v>
          </cell>
          <cell r="F1920" t="str">
            <v>h</v>
          </cell>
        </row>
        <row r="1921">
          <cell r="B1921" t="str">
            <v>15.1.671</v>
          </cell>
          <cell r="D1921" t="str">
            <v>72.57.01.01</v>
          </cell>
          <cell r="E1921" t="str">
            <v>SELADORA A FRIO C-A</v>
          </cell>
          <cell r="F1921" t="str">
            <v>h</v>
          </cell>
        </row>
        <row r="1922">
          <cell r="B1922" t="str">
            <v>15.1.672</v>
          </cell>
          <cell r="D1922" t="str">
            <v>72.57.01.02</v>
          </cell>
          <cell r="E1922" t="str">
            <v>SELADORA A FRIO C-B</v>
          </cell>
          <cell r="F1922" t="str">
            <v>h</v>
          </cell>
        </row>
        <row r="1923">
          <cell r="B1923" t="str">
            <v>15.1.673</v>
          </cell>
          <cell r="D1923" t="str">
            <v>72.57.01.03</v>
          </cell>
          <cell r="E1923" t="str">
            <v>SELADORA A FRIO C-C</v>
          </cell>
          <cell r="F1923" t="str">
            <v>h</v>
          </cell>
        </row>
        <row r="1924">
          <cell r="B1924" t="str">
            <v>15.1.674</v>
          </cell>
          <cell r="D1924" t="str">
            <v>72.57.01.04</v>
          </cell>
          <cell r="E1924" t="str">
            <v>SELADORA A FRIO C-D</v>
          </cell>
          <cell r="F1924" t="str">
            <v>h</v>
          </cell>
        </row>
        <row r="1925">
          <cell r="B1925" t="str">
            <v>15.1.675</v>
          </cell>
          <cell r="D1925" t="str">
            <v>72.58.01.01</v>
          </cell>
          <cell r="E1925" t="str">
            <v>UNID.APLIC.EXTR. C-A</v>
          </cell>
          <cell r="F1925" t="str">
            <v>h</v>
          </cell>
        </row>
        <row r="1926">
          <cell r="B1926" t="str">
            <v>15.1.676</v>
          </cell>
          <cell r="D1926" t="str">
            <v>72.58.01.02</v>
          </cell>
          <cell r="E1926" t="str">
            <v>UNID.APLIC.EXTR. C-B</v>
          </cell>
          <cell r="F1926" t="str">
            <v>h</v>
          </cell>
        </row>
        <row r="1927">
          <cell r="B1927" t="str">
            <v>15.1.677</v>
          </cell>
          <cell r="D1927" t="str">
            <v>72.58.01.03</v>
          </cell>
          <cell r="E1927" t="str">
            <v>UNID.APLIC.EXTR. C-C</v>
          </cell>
          <cell r="F1927" t="str">
            <v>h</v>
          </cell>
        </row>
        <row r="1928">
          <cell r="B1928" t="str">
            <v>15.1.678</v>
          </cell>
          <cell r="D1928" t="str">
            <v>72.58.01.04</v>
          </cell>
          <cell r="E1928" t="str">
            <v>UNID.APLIC.EXTR. C-D</v>
          </cell>
          <cell r="F1928" t="str">
            <v>h</v>
          </cell>
        </row>
        <row r="1929">
          <cell r="B1929" t="str">
            <v>15.1.679</v>
          </cell>
          <cell r="D1929" t="str">
            <v>72.58.02.01</v>
          </cell>
          <cell r="E1929" t="str">
            <v xml:space="preserve">UNI.APLI.TINT.EL.C-A </v>
          </cell>
          <cell r="F1929" t="str">
            <v>h</v>
          </cell>
        </row>
        <row r="1930">
          <cell r="B1930" t="str">
            <v>15.1.680</v>
          </cell>
          <cell r="D1930" t="str">
            <v>72.58.02.02</v>
          </cell>
          <cell r="E1930" t="str">
            <v>UNI.APLI.TINT.EL.C-B</v>
          </cell>
          <cell r="F1930" t="str">
            <v>h</v>
          </cell>
        </row>
        <row r="1931">
          <cell r="B1931" t="str">
            <v>15.1.681</v>
          </cell>
          <cell r="D1931" t="str">
            <v>72.58.02.03</v>
          </cell>
          <cell r="E1931" t="str">
            <v xml:space="preserve">UNI.APLI.TINT.EL.C-C </v>
          </cell>
          <cell r="F1931" t="str">
            <v>h</v>
          </cell>
        </row>
        <row r="1932">
          <cell r="B1932" t="str">
            <v>15.1.682</v>
          </cell>
          <cell r="D1932" t="str">
            <v>72.58.02.04</v>
          </cell>
          <cell r="E1932" t="str">
            <v>UNI.APLI.TINT.EL.C-D</v>
          </cell>
          <cell r="F1932" t="str">
            <v>h</v>
          </cell>
        </row>
        <row r="1933">
          <cell r="B1933" t="str">
            <v>15.1.683</v>
          </cell>
          <cell r="D1933" t="str">
            <v>72.58.03.01</v>
          </cell>
          <cell r="E1933" t="str">
            <v>UNIDADE FUSORA C-A</v>
          </cell>
          <cell r="F1933" t="str">
            <v>h</v>
          </cell>
        </row>
        <row r="1934">
          <cell r="B1934" t="str">
            <v>15.1.684</v>
          </cell>
          <cell r="D1934" t="str">
            <v>72.58.03.02</v>
          </cell>
          <cell r="E1934" t="str">
            <v xml:space="preserve">UNIDADE FUSORA C-B </v>
          </cell>
          <cell r="F1934" t="str">
            <v>h</v>
          </cell>
        </row>
        <row r="1935">
          <cell r="B1935" t="str">
            <v>15.1.685</v>
          </cell>
          <cell r="D1935" t="str">
            <v>72.58.03.03</v>
          </cell>
          <cell r="E1935" t="str">
            <v>UNIDADE FUSORA C-C</v>
          </cell>
          <cell r="F1935" t="str">
            <v>h</v>
          </cell>
        </row>
        <row r="1936">
          <cell r="B1936" t="str">
            <v>15.1.686</v>
          </cell>
          <cell r="D1936" t="str">
            <v>72.58.03.04</v>
          </cell>
          <cell r="E1936" t="str">
            <v xml:space="preserve">UNIDADE FUSORA C-D </v>
          </cell>
          <cell r="F1936" t="str">
            <v>h</v>
          </cell>
        </row>
        <row r="1937">
          <cell r="B1937" t="str">
            <v>15.1.687</v>
          </cell>
          <cell r="D1937" t="str">
            <v>72.58.04.01</v>
          </cell>
          <cell r="E1937" t="str">
            <v>UN.APL.HOT-SPRAY C-A</v>
          </cell>
          <cell r="F1937" t="str">
            <v>h</v>
          </cell>
        </row>
        <row r="1938">
          <cell r="B1938" t="str">
            <v>15.1.688</v>
          </cell>
          <cell r="D1938" t="str">
            <v>72.58.04.02</v>
          </cell>
          <cell r="E1938" t="str">
            <v xml:space="preserve">UN.APL.HOT-SPRAY C-B </v>
          </cell>
          <cell r="F1938" t="str">
            <v>h</v>
          </cell>
        </row>
        <row r="1939">
          <cell r="B1939" t="str">
            <v>15.1.689</v>
          </cell>
          <cell r="D1939" t="str">
            <v>72.58.04.03</v>
          </cell>
          <cell r="E1939" t="str">
            <v>UN.APL.HOT-SPRAY C-C</v>
          </cell>
          <cell r="F1939" t="str">
            <v>h</v>
          </cell>
        </row>
        <row r="1940">
          <cell r="B1940" t="str">
            <v>15.1.690</v>
          </cell>
          <cell r="D1940" t="str">
            <v>72.58.04.04</v>
          </cell>
          <cell r="E1940" t="str">
            <v>UN.APL.HOT-SPRAY C-D</v>
          </cell>
          <cell r="F1940" t="str">
            <v>h</v>
          </cell>
        </row>
        <row r="1941">
          <cell r="B1941" t="str">
            <v>15.1.691</v>
          </cell>
          <cell r="D1941" t="str">
            <v>72.58.05.01</v>
          </cell>
          <cell r="E1941" t="str">
            <v>UN.APL.HOFFMAN C-A</v>
          </cell>
          <cell r="F1941" t="str">
            <v>h</v>
          </cell>
        </row>
        <row r="1942">
          <cell r="B1942" t="str">
            <v>15.1.692</v>
          </cell>
          <cell r="D1942" t="str">
            <v>72.58.05.02</v>
          </cell>
          <cell r="E1942" t="str">
            <v>UN.APL.HOFFMAN C-B</v>
          </cell>
          <cell r="F1942" t="str">
            <v>h</v>
          </cell>
        </row>
        <row r="1943">
          <cell r="B1943" t="str">
            <v>15.1.693</v>
          </cell>
          <cell r="D1943" t="str">
            <v>72.58.05.03</v>
          </cell>
          <cell r="E1943" t="str">
            <v>UN.APL.HOFFMAN C-C</v>
          </cell>
          <cell r="F1943" t="str">
            <v>h</v>
          </cell>
        </row>
        <row r="1944">
          <cell r="B1944" t="str">
            <v>15.1.694</v>
          </cell>
          <cell r="D1944" t="str">
            <v>72.58.05.04</v>
          </cell>
          <cell r="E1944" t="str">
            <v>UN.APL.HOFFMAN C-D</v>
          </cell>
          <cell r="F1944" t="str">
            <v>h</v>
          </cell>
        </row>
        <row r="1945">
          <cell r="B1945" t="str">
            <v>15.1.695</v>
          </cell>
          <cell r="D1945" t="str">
            <v>72.59.01.01</v>
          </cell>
          <cell r="E1945" t="str">
            <v>SILO EST.CIM.30T C-A</v>
          </cell>
          <cell r="F1945" t="str">
            <v>h</v>
          </cell>
        </row>
        <row r="1946">
          <cell r="B1946" t="str">
            <v>15.1.696</v>
          </cell>
          <cell r="D1946" t="str">
            <v>72.59.01.02</v>
          </cell>
          <cell r="E1946" t="str">
            <v>SILO EST.CIM.30T C-B</v>
          </cell>
          <cell r="F1946" t="str">
            <v>h</v>
          </cell>
        </row>
        <row r="1947">
          <cell r="B1947" t="str">
            <v>15.1.697</v>
          </cell>
          <cell r="D1947" t="str">
            <v>72.59.01.03</v>
          </cell>
          <cell r="E1947" t="str">
            <v>SILO EST.CIM.30T C-C</v>
          </cell>
          <cell r="F1947" t="str">
            <v>h</v>
          </cell>
        </row>
        <row r="1948">
          <cell r="B1948" t="str">
            <v>15.1.698</v>
          </cell>
          <cell r="D1948" t="str">
            <v>72.59.01.04</v>
          </cell>
          <cell r="E1948" t="str">
            <v>SILO EST.CIM.30T C-D</v>
          </cell>
          <cell r="F1948" t="str">
            <v>h</v>
          </cell>
        </row>
        <row r="1949">
          <cell r="B1949" t="str">
            <v>15.1.699</v>
          </cell>
          <cell r="D1949" t="str">
            <v>72.59.02.01</v>
          </cell>
          <cell r="E1949" t="str">
            <v>SILO EST.ASF.35T C-A</v>
          </cell>
          <cell r="F1949" t="str">
            <v>h</v>
          </cell>
        </row>
        <row r="1950">
          <cell r="B1950" t="str">
            <v>15.1.700</v>
          </cell>
          <cell r="D1950" t="str">
            <v>72.59.02.02</v>
          </cell>
          <cell r="E1950" t="str">
            <v xml:space="preserve">SILO EST.ASF.35T C-B </v>
          </cell>
          <cell r="F1950" t="str">
            <v>h</v>
          </cell>
        </row>
        <row r="1951">
          <cell r="B1951" t="str">
            <v>15.1.701</v>
          </cell>
          <cell r="D1951" t="str">
            <v>72.59.02.03</v>
          </cell>
          <cell r="E1951" t="str">
            <v xml:space="preserve">SILO EST.ASF.35T C-C </v>
          </cell>
          <cell r="F1951" t="str">
            <v>h</v>
          </cell>
        </row>
        <row r="1952">
          <cell r="B1952" t="str">
            <v>15.1.702</v>
          </cell>
          <cell r="D1952" t="str">
            <v>72.59.02.04</v>
          </cell>
          <cell r="E1952" t="str">
            <v xml:space="preserve">SILO EST.ASF.35T C-D </v>
          </cell>
          <cell r="F1952" t="str">
            <v>h</v>
          </cell>
        </row>
        <row r="1953">
          <cell r="B1953" t="str">
            <v>15.1.703</v>
          </cell>
          <cell r="D1953" t="str">
            <v>72.61.01.01</v>
          </cell>
          <cell r="E1953" t="str">
            <v xml:space="preserve">VAS.MEC.REBOC. C-A </v>
          </cell>
          <cell r="F1953" t="str">
            <v>h</v>
          </cell>
        </row>
        <row r="1954">
          <cell r="B1954" t="str">
            <v>15.1.704</v>
          </cell>
          <cell r="D1954" t="str">
            <v>72.61.01.02</v>
          </cell>
          <cell r="E1954" t="str">
            <v>VAS.MEC.REBOC. C-B</v>
          </cell>
          <cell r="F1954" t="str">
            <v>h</v>
          </cell>
        </row>
        <row r="1955">
          <cell r="B1955" t="str">
            <v>15.1.705</v>
          </cell>
          <cell r="D1955" t="str">
            <v>72.61.01.03</v>
          </cell>
          <cell r="E1955" t="str">
            <v>VAS.MEC.REBOC. C-C</v>
          </cell>
          <cell r="F1955" t="str">
            <v>h</v>
          </cell>
        </row>
        <row r="1956">
          <cell r="B1956" t="str">
            <v>15.1.706</v>
          </cell>
          <cell r="D1956" t="str">
            <v>72.61.01.04</v>
          </cell>
          <cell r="E1956" t="str">
            <v xml:space="preserve">VAS.MEC.REBOC. C-D </v>
          </cell>
          <cell r="F1956" t="str">
            <v>h</v>
          </cell>
        </row>
        <row r="1957">
          <cell r="B1957" t="str">
            <v>15.1.707</v>
          </cell>
          <cell r="D1957" t="str">
            <v>72.63.01.01</v>
          </cell>
          <cell r="E1957" t="str">
            <v xml:space="preserve">MAQUINA DE JATO C-A </v>
          </cell>
          <cell r="F1957" t="str">
            <v>h</v>
          </cell>
        </row>
        <row r="1958">
          <cell r="B1958" t="str">
            <v>15.1.708</v>
          </cell>
          <cell r="D1958" t="str">
            <v>72.63.01.02</v>
          </cell>
          <cell r="E1958" t="str">
            <v xml:space="preserve">MAQUINA DE JATO C-B </v>
          </cell>
          <cell r="F1958" t="str">
            <v>h</v>
          </cell>
        </row>
        <row r="1959">
          <cell r="B1959" t="str">
            <v>15.1.709</v>
          </cell>
          <cell r="D1959" t="str">
            <v>72.63.01.03</v>
          </cell>
          <cell r="E1959" t="str">
            <v>MAQUINA DE JATO C-C</v>
          </cell>
          <cell r="F1959" t="str">
            <v>h</v>
          </cell>
        </row>
        <row r="1960">
          <cell r="B1960" t="str">
            <v>15.1.710</v>
          </cell>
          <cell r="D1960" t="str">
            <v>72.63.01.04</v>
          </cell>
          <cell r="E1960" t="str">
            <v>MAQUINA DE JATO C-D</v>
          </cell>
          <cell r="F1960" t="str">
            <v>h</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 MED.08"/>
      <sheetName val="PROG. MED.08 (2)"/>
      <sheetName val="CAPA"/>
      <sheetName val="PATO - Ano 1"/>
      <sheetName val="TRANSP-Ano 1"/>
      <sheetName val="listagem 1"/>
      <sheetName val="LISTAGEM1 ARRUMADA"/>
      <sheetName val="RESUMO LIST 1"/>
      <sheetName val="PATO - Ano 2"/>
      <sheetName val="TRANSP-Ano 2"/>
      <sheetName val="listagem 2"/>
      <sheetName val="LISTAGEM2 ARRUMADA"/>
      <sheetName val="RESUMO LIST 2"/>
      <sheetName val="QuantPreços_2anos"/>
      <sheetName val="Plan1"/>
      <sheetName val="Cronograma"/>
      <sheetName val="Cronograma (2)"/>
      <sheetName val="ÍNDICES REAJUSTAMENTO"/>
      <sheetName val="DIAGRAMA"/>
      <sheetName val="MATERIALBETUMINOSO-Ano 1"/>
      <sheetName val="MATERIALBETUMINOSO-Ano 2"/>
      <sheetName val="MATERIALBETUMINOSO-Total"/>
      <sheetName val="TARIFATRANSPASF"/>
      <sheetName val="InstCanteiro"/>
      <sheetName val="InstCanteiro (TCU) - Modelo"/>
      <sheetName val="MobiDesmob (TCU)"/>
      <sheetName val="MobiDesmob"/>
      <sheetName val="MobiDesmob (TCU) - Modelo"/>
      <sheetName val="MO"/>
      <sheetName val="InstCanteiro (TCU)-ASTEP"/>
      <sheetName val="InstCanteiro (TCU)-BRUNO"/>
      <sheetName val="Layout Canteiro(TCU)"/>
      <sheetName val="CavaloMec"/>
      <sheetName val="Montagem da Usina"/>
      <sheetName val="Manutenção Canteiro"/>
      <sheetName val="Canteiro"/>
      <sheetName val="Aluguel Container"/>
      <sheetName val="Aluguel Canteiro"/>
      <sheetName val="VeiculoLeve"/>
      <sheetName val="QuantPreços_2anos(2)"/>
      <sheetName val="LayOut"/>
      <sheetName val="PROG. MED."/>
      <sheetName val="indices de reajustes"/>
      <sheetName val="Fórmula de transporte"/>
      <sheetName val="Memor calculo trans lig quente"/>
      <sheetName val="CAP 20 MBUQ"/>
      <sheetName val="Transp CAP 20 MBUQ"/>
      <sheetName val="Memor calculo transp lig frio"/>
      <sheetName val="RR1C PL"/>
      <sheetName val="Transp RR1C PL"/>
      <sheetName val="RM 1C - MBUF"/>
      <sheetName val="Transp RM 1C - MBUF"/>
      <sheetName val="RM 1C - S.Trincas"/>
      <sheetName val="Transp RM 1C - S.Trincas"/>
      <sheetName val="CM-30 T. BURACO (2)"/>
      <sheetName val="Transp CM-30 T. BURACO (2)"/>
      <sheetName val="CM 30 - R.Pofundo (2)"/>
      <sheetName val="Transp CM 30 - R. Profundo (2)"/>
      <sheetName val="Apicoamento"/>
      <sheetName val="Sikadur"/>
      <sheetName val="Pingadeira"/>
      <sheetName val="Apoio Freyssinet"/>
      <sheetName val="ComparativaPreços"/>
      <sheetName val="Acabamento"/>
      <sheetName val="Corte de Concreto"/>
      <sheetName val="Licitação"/>
      <sheetName val="SE"/>
      <sheetName val="SE_SicroPE_201511"/>
      <sheetName val="MO_SicroPE_201511"/>
      <sheetName val="EQ_SicroPE_201511"/>
      <sheetName val="MA_SICROPE_201511"/>
      <sheetName val="Composições_TR"/>
      <sheetName val="Composições"/>
      <sheetName val="SERVIÇOS COMPOR 2015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74">
          <cell r="F74" t="str">
            <v>CANTEIRO</v>
          </cell>
          <cell r="G74" t="str">
            <v>PISTA</v>
          </cell>
          <cell r="H74" t="str">
            <v>km 18,8 ao 146,2</v>
          </cell>
          <cell r="I74" t="str">
            <v>km 67,7 ao 119,0</v>
          </cell>
          <cell r="J74" t="str">
            <v>km 67,7 ao 143,0</v>
          </cell>
          <cell r="K74" t="str">
            <v>km 121,5 ao 143,0</v>
          </cell>
          <cell r="L74" t="str">
            <v>km 62,10 ao 66,40</v>
          </cell>
          <cell r="M74" t="str">
            <v>KM 69</v>
          </cell>
          <cell r="N74" t="str">
            <v>KM 70,6</v>
          </cell>
          <cell r="O74" t="str">
            <v>KM 75,72</v>
          </cell>
          <cell r="P74" t="str">
            <v>km 92,17 ao 146,02</v>
          </cell>
          <cell r="Q74" t="str">
            <v>km 115,02 ao 115,4</v>
          </cell>
          <cell r="R74" t="str">
            <v>km 134,2 ao 134,38</v>
          </cell>
          <cell r="S74" t="str">
            <v>km 134,38 ao 134,52</v>
          </cell>
          <cell r="T74" t="str">
            <v>BOTA-FORA</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6">
          <cell r="A6" t="str">
            <v>T000</v>
          </cell>
          <cell r="B6" t="str">
            <v>Salário Mínimo</v>
          </cell>
          <cell r="C6">
            <v>0</v>
          </cell>
          <cell r="D6" t="str">
            <v>788,00</v>
          </cell>
          <cell r="E6" t="str">
            <v>717,31</v>
          </cell>
          <cell r="F6">
            <v>0</v>
          </cell>
          <cell r="G6" t="str">
            <v>6,8423</v>
          </cell>
          <cell r="I6">
            <v>788</v>
          </cell>
          <cell r="J6">
            <v>717.31</v>
          </cell>
          <cell r="K6">
            <v>6.8422999999999998</v>
          </cell>
        </row>
        <row r="7">
          <cell r="A7" t="str">
            <v>T301</v>
          </cell>
          <cell r="B7" t="str">
            <v>Motorista de veículo leve</v>
          </cell>
          <cell r="C7">
            <v>0</v>
          </cell>
          <cell r="D7" t="str">
            <v>1.363,24</v>
          </cell>
          <cell r="E7" t="str">
            <v>1.240,95</v>
          </cell>
          <cell r="F7">
            <v>0</v>
          </cell>
          <cell r="G7" t="str">
            <v>11,8373</v>
          </cell>
          <cell r="I7">
            <v>1363.24</v>
          </cell>
          <cell r="J7">
            <v>1240.95</v>
          </cell>
          <cell r="K7">
            <v>11.837300000000001</v>
          </cell>
        </row>
        <row r="8">
          <cell r="A8" t="str">
            <v>T302</v>
          </cell>
          <cell r="B8" t="str">
            <v>Motorista de caminhão</v>
          </cell>
          <cell r="C8">
            <v>0</v>
          </cell>
          <cell r="D8" t="str">
            <v>1.583,88</v>
          </cell>
          <cell r="E8" t="str">
            <v>1.441,80</v>
          </cell>
          <cell r="F8">
            <v>0</v>
          </cell>
          <cell r="G8" t="str">
            <v>13,7531</v>
          </cell>
          <cell r="I8">
            <v>1583.88</v>
          </cell>
          <cell r="J8">
            <v>1441.8</v>
          </cell>
          <cell r="K8">
            <v>13.7531</v>
          </cell>
        </row>
        <row r="9">
          <cell r="A9" t="str">
            <v>T303</v>
          </cell>
          <cell r="B9" t="str">
            <v>Motorista de veículo especial</v>
          </cell>
          <cell r="C9">
            <v>0</v>
          </cell>
          <cell r="D9" t="str">
            <v>1.977,88</v>
          </cell>
          <cell r="E9" t="str">
            <v>1.800,46</v>
          </cell>
          <cell r="F9">
            <v>0</v>
          </cell>
          <cell r="G9" t="str">
            <v>17,1743</v>
          </cell>
          <cell r="I9">
            <v>1977.88</v>
          </cell>
          <cell r="J9">
            <v>1800.46</v>
          </cell>
          <cell r="K9">
            <v>17.174299999999999</v>
          </cell>
        </row>
        <row r="10">
          <cell r="A10" t="str">
            <v>T311</v>
          </cell>
          <cell r="B10" t="str">
            <v>Operador de equipamento leve 1</v>
          </cell>
          <cell r="C10">
            <v>0</v>
          </cell>
          <cell r="D10" t="str">
            <v>1.237,16</v>
          </cell>
          <cell r="E10" t="str">
            <v>1.126,18</v>
          </cell>
          <cell r="F10">
            <v>0</v>
          </cell>
          <cell r="G10" t="str">
            <v>10,7425</v>
          </cell>
          <cell r="I10">
            <v>1237.1600000000001</v>
          </cell>
          <cell r="J10">
            <v>1126.18</v>
          </cell>
          <cell r="K10">
            <v>10.7425</v>
          </cell>
        </row>
        <row r="11">
          <cell r="A11" t="str">
            <v>T312</v>
          </cell>
          <cell r="B11" t="str">
            <v>Operador de equipamento leve 2</v>
          </cell>
          <cell r="C11">
            <v>0</v>
          </cell>
          <cell r="D11" t="str">
            <v>1.733,60</v>
          </cell>
          <cell r="E11" t="str">
            <v>1.578,09</v>
          </cell>
          <cell r="F11">
            <v>0</v>
          </cell>
          <cell r="G11" t="str">
            <v>15,0532</v>
          </cell>
          <cell r="I11">
            <v>1733.6</v>
          </cell>
          <cell r="J11">
            <v>1578.09</v>
          </cell>
          <cell r="K11">
            <v>15.0532</v>
          </cell>
        </row>
        <row r="12">
          <cell r="A12" t="str">
            <v>T313</v>
          </cell>
          <cell r="B12" t="str">
            <v>Operador de equip. pesado</v>
          </cell>
          <cell r="C12">
            <v>0</v>
          </cell>
          <cell r="D12" t="str">
            <v>2.111,84</v>
          </cell>
          <cell r="E12" t="str">
            <v>1.922,40</v>
          </cell>
          <cell r="F12">
            <v>0</v>
          </cell>
          <cell r="G12" t="str">
            <v>18,3375</v>
          </cell>
          <cell r="I12">
            <v>2111.84</v>
          </cell>
          <cell r="J12">
            <v>1922.4</v>
          </cell>
          <cell r="K12">
            <v>18.337499999999999</v>
          </cell>
        </row>
        <row r="13">
          <cell r="A13" t="str">
            <v>T314</v>
          </cell>
          <cell r="B13" t="str">
            <v>Operador de equip. especial</v>
          </cell>
          <cell r="C13">
            <v>0</v>
          </cell>
          <cell r="D13" t="str">
            <v>2.356,12</v>
          </cell>
          <cell r="E13" t="str">
            <v>2.144,77</v>
          </cell>
          <cell r="F13">
            <v>0</v>
          </cell>
          <cell r="G13" t="str">
            <v>20,4586</v>
          </cell>
          <cell r="I13">
            <v>2356.12</v>
          </cell>
          <cell r="J13">
            <v>2144.77</v>
          </cell>
          <cell r="K13">
            <v>20.458600000000001</v>
          </cell>
        </row>
        <row r="14">
          <cell r="A14" t="str">
            <v>T401</v>
          </cell>
          <cell r="B14" t="str">
            <v>Pré-marcador</v>
          </cell>
          <cell r="C14">
            <v>0</v>
          </cell>
          <cell r="D14" t="str">
            <v>1.449,92</v>
          </cell>
          <cell r="E14" t="str">
            <v>1.319,86</v>
          </cell>
          <cell r="F14">
            <v>0</v>
          </cell>
          <cell r="G14" t="str">
            <v>12,5899</v>
          </cell>
          <cell r="I14">
            <v>1449.92</v>
          </cell>
          <cell r="J14">
            <v>1319.86</v>
          </cell>
          <cell r="K14">
            <v>12.5899</v>
          </cell>
        </row>
        <row r="15">
          <cell r="A15" t="str">
            <v>T501</v>
          </cell>
          <cell r="B15" t="str">
            <v>Encarregado de turma</v>
          </cell>
          <cell r="C15">
            <v>0</v>
          </cell>
          <cell r="D15" t="str">
            <v>2.356,12</v>
          </cell>
          <cell r="E15" t="str">
            <v>2.144,77</v>
          </cell>
          <cell r="F15">
            <v>0</v>
          </cell>
          <cell r="G15" t="str">
            <v>20,4586</v>
          </cell>
          <cell r="I15">
            <v>2356.12</v>
          </cell>
          <cell r="J15">
            <v>2144.77</v>
          </cell>
          <cell r="K15">
            <v>20.458600000000001</v>
          </cell>
        </row>
        <row r="16">
          <cell r="A16" t="str">
            <v>T511</v>
          </cell>
          <cell r="B16" t="str">
            <v>Encarreg. de pavimentação</v>
          </cell>
          <cell r="C16">
            <v>0</v>
          </cell>
          <cell r="D16" t="str">
            <v>4.247,32</v>
          </cell>
          <cell r="E16" t="str">
            <v>3.866,33</v>
          </cell>
          <cell r="F16">
            <v>0</v>
          </cell>
          <cell r="G16" t="str">
            <v>36,8803</v>
          </cell>
          <cell r="I16">
            <v>4247.32</v>
          </cell>
          <cell r="J16">
            <v>3866.33</v>
          </cell>
          <cell r="K16">
            <v>36.880299999999998</v>
          </cell>
        </row>
        <row r="17">
          <cell r="A17" t="str">
            <v>T512</v>
          </cell>
          <cell r="B17" t="str">
            <v>Encarregado de britagem</v>
          </cell>
          <cell r="C17">
            <v>0</v>
          </cell>
          <cell r="D17" t="str">
            <v>4.247,32</v>
          </cell>
          <cell r="E17" t="str">
            <v>3.866,33</v>
          </cell>
          <cell r="F17">
            <v>0</v>
          </cell>
          <cell r="G17" t="str">
            <v>36,8803</v>
          </cell>
          <cell r="I17">
            <v>4247.32</v>
          </cell>
          <cell r="J17">
            <v>3866.33</v>
          </cell>
          <cell r="K17">
            <v>36.880299999999998</v>
          </cell>
        </row>
        <row r="18">
          <cell r="A18" t="str">
            <v>T601</v>
          </cell>
          <cell r="B18" t="str">
            <v>Blaster</v>
          </cell>
          <cell r="C18">
            <v>0</v>
          </cell>
          <cell r="D18" t="str">
            <v>2.356,12</v>
          </cell>
          <cell r="E18" t="str">
            <v>2.144,77</v>
          </cell>
          <cell r="F18">
            <v>0</v>
          </cell>
          <cell r="G18" t="str">
            <v>20,4586</v>
          </cell>
          <cell r="I18">
            <v>2356.12</v>
          </cell>
          <cell r="J18">
            <v>2144.77</v>
          </cell>
          <cell r="K18">
            <v>20.458600000000001</v>
          </cell>
        </row>
        <row r="19">
          <cell r="A19" t="str">
            <v>T602</v>
          </cell>
          <cell r="B19" t="str">
            <v>Montador</v>
          </cell>
          <cell r="C19">
            <v>0</v>
          </cell>
          <cell r="D19" t="str">
            <v>1.851,80</v>
          </cell>
          <cell r="E19" t="str">
            <v>1.685,69</v>
          </cell>
          <cell r="F19">
            <v>0</v>
          </cell>
          <cell r="G19" t="str">
            <v>16,0795</v>
          </cell>
          <cell r="I19">
            <v>1851.8</v>
          </cell>
          <cell r="J19">
            <v>1685.69</v>
          </cell>
          <cell r="K19">
            <v>16.079499999999999</v>
          </cell>
        </row>
        <row r="20">
          <cell r="A20" t="str">
            <v>T603</v>
          </cell>
          <cell r="B20" t="str">
            <v>Carpinteiro</v>
          </cell>
          <cell r="C20">
            <v>0</v>
          </cell>
          <cell r="D20" t="str">
            <v>1.449,92</v>
          </cell>
          <cell r="E20" t="str">
            <v>1.319,86</v>
          </cell>
          <cell r="F20">
            <v>0</v>
          </cell>
          <cell r="G20" t="str">
            <v>12,5899</v>
          </cell>
          <cell r="I20">
            <v>1449.92</v>
          </cell>
          <cell r="J20">
            <v>1319.86</v>
          </cell>
          <cell r="K20">
            <v>12.5899</v>
          </cell>
        </row>
        <row r="21">
          <cell r="A21" t="str">
            <v>T604</v>
          </cell>
          <cell r="B21" t="str">
            <v>Pedreiro</v>
          </cell>
          <cell r="C21">
            <v>0</v>
          </cell>
          <cell r="D21" t="str">
            <v>1.449,92</v>
          </cell>
          <cell r="E21" t="str">
            <v>1.319,86</v>
          </cell>
          <cell r="F21">
            <v>0</v>
          </cell>
          <cell r="G21" t="str">
            <v>12,5899</v>
          </cell>
          <cell r="I21">
            <v>1449.92</v>
          </cell>
          <cell r="J21">
            <v>1319.86</v>
          </cell>
          <cell r="K21">
            <v>12.5899</v>
          </cell>
        </row>
        <row r="22">
          <cell r="A22" t="str">
            <v>T605</v>
          </cell>
          <cell r="B22" t="str">
            <v>Armador</v>
          </cell>
          <cell r="C22">
            <v>0</v>
          </cell>
          <cell r="D22" t="str">
            <v>1.449,92</v>
          </cell>
          <cell r="E22" t="str">
            <v>1.319,86</v>
          </cell>
          <cell r="F22">
            <v>0</v>
          </cell>
          <cell r="G22" t="str">
            <v>12,5899</v>
          </cell>
          <cell r="I22">
            <v>1449.92</v>
          </cell>
          <cell r="J22">
            <v>1319.86</v>
          </cell>
          <cell r="K22">
            <v>12.5899</v>
          </cell>
        </row>
        <row r="23">
          <cell r="A23" t="str">
            <v>T606</v>
          </cell>
          <cell r="B23" t="str">
            <v>Ferreiro</v>
          </cell>
          <cell r="C23">
            <v>0</v>
          </cell>
          <cell r="D23" t="str">
            <v>1.449,92</v>
          </cell>
          <cell r="E23" t="str">
            <v>1.319,86</v>
          </cell>
          <cell r="F23">
            <v>0</v>
          </cell>
          <cell r="G23" t="str">
            <v>12,5899</v>
          </cell>
          <cell r="I23">
            <v>1449.92</v>
          </cell>
          <cell r="J23">
            <v>1319.86</v>
          </cell>
          <cell r="K23">
            <v>12.5899</v>
          </cell>
        </row>
        <row r="24">
          <cell r="A24" t="str">
            <v>T607</v>
          </cell>
          <cell r="B24" t="str">
            <v>Pintor</v>
          </cell>
          <cell r="C24">
            <v>0</v>
          </cell>
          <cell r="D24" t="str">
            <v>1.449,92</v>
          </cell>
          <cell r="E24" t="str">
            <v>1.319,86</v>
          </cell>
          <cell r="F24">
            <v>0</v>
          </cell>
          <cell r="G24" t="str">
            <v>12,5899</v>
          </cell>
          <cell r="I24">
            <v>1449.92</v>
          </cell>
          <cell r="J24">
            <v>1319.86</v>
          </cell>
          <cell r="K24">
            <v>12.5899</v>
          </cell>
        </row>
        <row r="25">
          <cell r="A25" t="str">
            <v>T608</v>
          </cell>
          <cell r="B25" t="str">
            <v>Soldador</v>
          </cell>
          <cell r="C25">
            <v>0</v>
          </cell>
          <cell r="D25" t="str">
            <v>2.419,16</v>
          </cell>
          <cell r="E25" t="str">
            <v>2.202,16</v>
          </cell>
          <cell r="F25">
            <v>0</v>
          </cell>
          <cell r="G25" t="str">
            <v>21,0060</v>
          </cell>
          <cell r="I25">
            <v>2419.16</v>
          </cell>
          <cell r="J25">
            <v>2202.16</v>
          </cell>
          <cell r="K25">
            <v>21.006</v>
          </cell>
        </row>
        <row r="26">
          <cell r="A26" t="str">
            <v>T609</v>
          </cell>
          <cell r="B26" t="str">
            <v>Jardineiro</v>
          </cell>
          <cell r="C26">
            <v>0</v>
          </cell>
          <cell r="D26" t="str">
            <v>1.449,92</v>
          </cell>
          <cell r="E26" t="str">
            <v>1.319,86</v>
          </cell>
          <cell r="F26">
            <v>0</v>
          </cell>
          <cell r="G26" t="str">
            <v>12,5899</v>
          </cell>
          <cell r="I26">
            <v>1449.92</v>
          </cell>
          <cell r="J26">
            <v>1319.86</v>
          </cell>
          <cell r="K26">
            <v>12.5899</v>
          </cell>
        </row>
        <row r="27">
          <cell r="A27" t="str">
            <v>T610</v>
          </cell>
          <cell r="B27" t="str">
            <v>Serralheiro</v>
          </cell>
          <cell r="C27">
            <v>0</v>
          </cell>
          <cell r="D27" t="str">
            <v>1.449,92</v>
          </cell>
          <cell r="E27" t="str">
            <v>1.319,86</v>
          </cell>
          <cell r="F27">
            <v>0</v>
          </cell>
          <cell r="G27" t="str">
            <v>12,5899</v>
          </cell>
          <cell r="I27">
            <v>1449.92</v>
          </cell>
          <cell r="J27">
            <v>1319.86</v>
          </cell>
          <cell r="K27">
            <v>12.5899</v>
          </cell>
        </row>
        <row r="28">
          <cell r="A28" t="str">
            <v>T701</v>
          </cell>
          <cell r="B28" t="str">
            <v>Servente</v>
          </cell>
          <cell r="C28">
            <v>0</v>
          </cell>
          <cell r="D28" t="str">
            <v>969,24</v>
          </cell>
          <cell r="E28" t="str">
            <v>882,29</v>
          </cell>
          <cell r="F28">
            <v>0</v>
          </cell>
          <cell r="G28" t="str">
            <v>8,4161</v>
          </cell>
          <cell r="I28">
            <v>969.24</v>
          </cell>
          <cell r="J28">
            <v>882.29</v>
          </cell>
          <cell r="K28">
            <v>8.4161000000000001</v>
          </cell>
        </row>
        <row r="29">
          <cell r="A29" t="str">
            <v>T702</v>
          </cell>
          <cell r="B29" t="str">
            <v>Ajudante</v>
          </cell>
          <cell r="C29">
            <v>0</v>
          </cell>
          <cell r="D29" t="str">
            <v>1.150,48</v>
          </cell>
          <cell r="E29" t="str">
            <v>1.047,28</v>
          </cell>
          <cell r="F29">
            <v>0</v>
          </cell>
          <cell r="G29" t="str">
            <v>9,9898</v>
          </cell>
          <cell r="I29">
            <v>1150.48</v>
          </cell>
          <cell r="J29">
            <v>1047.28</v>
          </cell>
          <cell r="K29">
            <v>9.9898000000000007</v>
          </cell>
        </row>
        <row r="30">
          <cell r="A30" t="str">
            <v>T801</v>
          </cell>
          <cell r="B30" t="str">
            <v>Perfurador de tubulão</v>
          </cell>
          <cell r="C30">
            <v>0</v>
          </cell>
          <cell r="D30" t="str">
            <v>1.449,92</v>
          </cell>
          <cell r="E30" t="str">
            <v>1.319,86</v>
          </cell>
          <cell r="F30">
            <v>0</v>
          </cell>
          <cell r="G30" t="str">
            <v>12,5899</v>
          </cell>
          <cell r="I30">
            <v>1449.92</v>
          </cell>
          <cell r="J30">
            <v>1319.86</v>
          </cell>
          <cell r="K30">
            <v>12.5899</v>
          </cell>
        </row>
      </sheetData>
      <sheetData sheetId="69">
        <row r="3">
          <cell r="A3" t="str">
            <v>A001</v>
          </cell>
          <cell r="B3" t="str">
            <v>Componente para equipamento : Caterpillar : D8T - trator de esteiras</v>
          </cell>
          <cell r="C3" t="str">
            <v>1.920.237,08</v>
          </cell>
          <cell r="D3" t="str">
            <v>18,3375</v>
          </cell>
          <cell r="E3" t="str">
            <v>379,3752</v>
          </cell>
          <cell r="G3">
            <v>1920237.08</v>
          </cell>
          <cell r="H3">
            <v>18.337499999999999</v>
          </cell>
          <cell r="I3">
            <v>379.37520000000001</v>
          </cell>
        </row>
        <row r="4">
          <cell r="A4" t="str">
            <v>A002</v>
          </cell>
          <cell r="B4" t="str">
            <v>Componente para equipamento : Caterpillar : R-8 - escarificador</v>
          </cell>
          <cell r="C4" t="str">
            <v>152.472,54</v>
          </cell>
          <cell r="D4" t="str">
            <v>0,0000</v>
          </cell>
          <cell r="E4" t="str">
            <v>15,6708</v>
          </cell>
          <cell r="G4">
            <v>152472.54</v>
          </cell>
          <cell r="H4">
            <v>0</v>
          </cell>
          <cell r="I4">
            <v>15.6708</v>
          </cell>
        </row>
        <row r="5">
          <cell r="A5" t="str">
            <v>A003</v>
          </cell>
          <cell r="B5" t="str">
            <v>Componente para veículos : Mercedes Benz : ATEGO 1319 -  chassis 7,1 t (p/ caminhão)</v>
          </cell>
          <cell r="C5" t="str">
            <v>187.643,76</v>
          </cell>
          <cell r="D5" t="str">
            <v>13,7531</v>
          </cell>
          <cell r="E5" t="str">
            <v>88,8010</v>
          </cell>
          <cell r="G5">
            <v>187643.76</v>
          </cell>
          <cell r="H5">
            <v>13.7531</v>
          </cell>
          <cell r="I5">
            <v>88.801000000000002</v>
          </cell>
        </row>
        <row r="6">
          <cell r="A6" t="str">
            <v>A004</v>
          </cell>
          <cell r="B6" t="str">
            <v>Componente para veículos : Mercedes Benz : ATEGO 1419 -  chassis 9,4 t (p/ caminhão)</v>
          </cell>
          <cell r="C6" t="str">
            <v>188.473,33</v>
          </cell>
          <cell r="D6" t="str">
            <v>13,7531</v>
          </cell>
          <cell r="E6" t="str">
            <v>92,6106</v>
          </cell>
          <cell r="G6">
            <v>188473.33</v>
          </cell>
          <cell r="H6">
            <v>13.7531</v>
          </cell>
          <cell r="I6">
            <v>92.610600000000005</v>
          </cell>
        </row>
        <row r="7">
          <cell r="A7" t="str">
            <v>A005</v>
          </cell>
          <cell r="B7" t="str">
            <v>Componente para veículos : Mercedes Benz : ATRON 2324 6x2 - chassis 10,5 t (p/ caminhão)</v>
          </cell>
          <cell r="C7" t="str">
            <v>220.955,85</v>
          </cell>
          <cell r="D7" t="str">
            <v>13,7531</v>
          </cell>
          <cell r="E7" t="str">
            <v>112,2109</v>
          </cell>
          <cell r="G7">
            <v>220955.85</v>
          </cell>
          <cell r="H7">
            <v>13.7531</v>
          </cell>
          <cell r="I7">
            <v>112.2109</v>
          </cell>
        </row>
        <row r="8">
          <cell r="A8" t="str">
            <v>A007</v>
          </cell>
          <cell r="B8" t="str">
            <v>Componente para veículos : Mercedes Benz : 815/37 - chassis 4,0 t (p/ caminhão)</v>
          </cell>
          <cell r="C8" t="str">
            <v>141.262,08</v>
          </cell>
          <cell r="D8" t="str">
            <v>13,7531</v>
          </cell>
          <cell r="E8" t="str">
            <v>65,9526</v>
          </cell>
          <cell r="G8">
            <v>141262.07999999999</v>
          </cell>
          <cell r="H8">
            <v>13.7531</v>
          </cell>
          <cell r="I8">
            <v>65.952600000000004</v>
          </cell>
        </row>
        <row r="9">
          <cell r="A9" t="str">
            <v>A009</v>
          </cell>
          <cell r="B9" t="str">
            <v>Componente para veículos : Mercedes Benz : ATRON 1635 S/45 - chassis 4,0 t (p/ caminhão)</v>
          </cell>
          <cell r="C9" t="str">
            <v>294.330,25</v>
          </cell>
          <cell r="D9" t="str">
            <v>17,1743</v>
          </cell>
          <cell r="E9" t="str">
            <v>161,8568</v>
          </cell>
          <cell r="G9">
            <v>294330.25</v>
          </cell>
          <cell r="H9">
            <v>17.174299999999999</v>
          </cell>
          <cell r="I9">
            <v>161.85679999999999</v>
          </cell>
        </row>
        <row r="10">
          <cell r="A10" t="str">
            <v>A010</v>
          </cell>
          <cell r="B10" t="str">
            <v>Componente para veículos : Randon : carrega tudo - semi-reboque p/ cavalo mec. 35,0 t</v>
          </cell>
          <cell r="C10" t="str">
            <v>188.094,00</v>
          </cell>
          <cell r="D10" t="str">
            <v>0,0000</v>
          </cell>
          <cell r="E10" t="str">
            <v>29,1938</v>
          </cell>
          <cell r="G10">
            <v>188094</v>
          </cell>
          <cell r="H10">
            <v>0</v>
          </cell>
          <cell r="I10">
            <v>29.1938</v>
          </cell>
        </row>
        <row r="11">
          <cell r="A11" t="str">
            <v>A011</v>
          </cell>
          <cell r="B11" t="str">
            <v>Componente para veículos : Rossetti : 4 m3 - caçamba basculante 4 m3</v>
          </cell>
          <cell r="C11" t="str">
            <v>26.168,70</v>
          </cell>
          <cell r="D11" t="str">
            <v>0,0000</v>
          </cell>
          <cell r="E11" t="str">
            <v>4,3913</v>
          </cell>
          <cell r="G11">
            <v>26168.7</v>
          </cell>
          <cell r="H11">
            <v>0</v>
          </cell>
          <cell r="I11">
            <v>4.3913000000000002</v>
          </cell>
        </row>
        <row r="12">
          <cell r="A12" t="str">
            <v>A012</v>
          </cell>
          <cell r="B12" t="str">
            <v>Componente para veículos : Rossetti : 6 m3 - caçamba basculante 6 m3</v>
          </cell>
          <cell r="C12" t="str">
            <v>33.503,65</v>
          </cell>
          <cell r="D12" t="str">
            <v>0,0000</v>
          </cell>
          <cell r="E12" t="str">
            <v>5,6221</v>
          </cell>
          <cell r="G12">
            <v>33503.65</v>
          </cell>
          <cell r="H12">
            <v>0</v>
          </cell>
          <cell r="I12">
            <v>5.6220999999999997</v>
          </cell>
        </row>
        <row r="13">
          <cell r="A13" t="str">
            <v>A013</v>
          </cell>
          <cell r="B13" t="str">
            <v>Componente para veículos : Rossetti : 10 m3 - caçamba basculante 10 m3</v>
          </cell>
          <cell r="C13" t="str">
            <v>35.664,90</v>
          </cell>
          <cell r="D13" t="str">
            <v>0,0000</v>
          </cell>
          <cell r="E13" t="str">
            <v>5,9849</v>
          </cell>
          <cell r="G13">
            <v>35664.9</v>
          </cell>
          <cell r="H13">
            <v>0</v>
          </cell>
          <cell r="I13">
            <v>5.9848999999999997</v>
          </cell>
        </row>
        <row r="14">
          <cell r="A14" t="str">
            <v>A014</v>
          </cell>
          <cell r="B14" t="str">
            <v>Componente para veículos : Rossetti : 5 m3 - caçamba basculante</v>
          </cell>
          <cell r="C14" t="str">
            <v>26.904,00</v>
          </cell>
          <cell r="D14" t="str">
            <v>0,0000</v>
          </cell>
          <cell r="E14" t="str">
            <v>4,5147</v>
          </cell>
          <cell r="G14">
            <v>26904</v>
          </cell>
          <cell r="H14">
            <v>0</v>
          </cell>
          <cell r="I14">
            <v>4.5147000000000004</v>
          </cell>
        </row>
        <row r="15">
          <cell r="A15" t="str">
            <v>A015</v>
          </cell>
          <cell r="B15" t="str">
            <v>Componente para veículos : diversos : Standart 6,0 m3 - caçamba térmica</v>
          </cell>
          <cell r="C15" t="str">
            <v>87.780,00</v>
          </cell>
          <cell r="D15" t="str">
            <v>0,0000</v>
          </cell>
          <cell r="E15" t="str">
            <v>14,7300</v>
          </cell>
          <cell r="G15">
            <v>87780</v>
          </cell>
          <cell r="H15">
            <v>0</v>
          </cell>
          <cell r="I15">
            <v>14.73</v>
          </cell>
        </row>
        <row r="16">
          <cell r="A16" t="str">
            <v>A016</v>
          </cell>
          <cell r="B16" t="str">
            <v>Componente para veículos : diversos : 6.000 l - tanque de água p/ chassis caminhão</v>
          </cell>
          <cell r="C16" t="str">
            <v>42.980,00</v>
          </cell>
          <cell r="D16" t="str">
            <v>0,0000</v>
          </cell>
          <cell r="E16" t="str">
            <v>6,2431</v>
          </cell>
          <cell r="G16">
            <v>42980</v>
          </cell>
          <cell r="H16">
            <v>0</v>
          </cell>
          <cell r="I16">
            <v>6.2431000000000001</v>
          </cell>
        </row>
        <row r="17">
          <cell r="A17" t="str">
            <v>A017</v>
          </cell>
          <cell r="B17" t="str">
            <v>Componente para veículos : diversos : 10.000 l - tanque de água p/ chassis caminhão</v>
          </cell>
          <cell r="C17" t="str">
            <v>55.000,00</v>
          </cell>
          <cell r="D17" t="str">
            <v>0,0000</v>
          </cell>
          <cell r="E17" t="str">
            <v>7,9892</v>
          </cell>
          <cell r="G17">
            <v>55000</v>
          </cell>
          <cell r="H17">
            <v>0</v>
          </cell>
          <cell r="I17">
            <v>7.9892000000000003</v>
          </cell>
        </row>
        <row r="18">
          <cell r="A18" t="str">
            <v>A018</v>
          </cell>
          <cell r="B18" t="str">
            <v>Componente para veículos : Cifali : 6.000 L / HE-C - tanque de asf. p/ chassis caminhão</v>
          </cell>
          <cell r="C18" t="str">
            <v>140.600,00</v>
          </cell>
          <cell r="D18" t="str">
            <v>0,0000</v>
          </cell>
          <cell r="E18" t="str">
            <v>12,0389</v>
          </cell>
          <cell r="G18">
            <v>140600</v>
          </cell>
          <cell r="H18">
            <v>0</v>
          </cell>
          <cell r="I18">
            <v>12.0389</v>
          </cell>
        </row>
        <row r="19">
          <cell r="A19" t="str">
            <v>A020</v>
          </cell>
          <cell r="B19" t="str">
            <v>Componente para veículos : Mambrini : - carroc. madeira 7,0 m - 15 t</v>
          </cell>
          <cell r="C19" t="str">
            <v>14.870,50</v>
          </cell>
          <cell r="D19" t="str">
            <v>0,0000</v>
          </cell>
          <cell r="E19" t="str">
            <v>2,1602</v>
          </cell>
          <cell r="G19">
            <v>14870.5</v>
          </cell>
          <cell r="H19">
            <v>0</v>
          </cell>
          <cell r="I19">
            <v>2.1602000000000001</v>
          </cell>
        </row>
        <row r="20">
          <cell r="A20" t="str">
            <v>A021</v>
          </cell>
          <cell r="B20" t="str">
            <v>Componente para veículos : Mambrini : 709/37 - carroc. madeira 4,5 m - 4 t</v>
          </cell>
          <cell r="C20" t="str">
            <v>6.762,00</v>
          </cell>
          <cell r="D20" t="str">
            <v>0,0000</v>
          </cell>
          <cell r="E20" t="str">
            <v>0,9821</v>
          </cell>
          <cell r="G20">
            <v>6762</v>
          </cell>
          <cell r="H20">
            <v>0</v>
          </cell>
          <cell r="I20">
            <v>0.98209999999999997</v>
          </cell>
        </row>
        <row r="21">
          <cell r="A21" t="str">
            <v>A023</v>
          </cell>
          <cell r="B21" t="str">
            <v>Componente para equipamento : Cifali : - usina de asfalto 40/80 T/H fixa</v>
          </cell>
          <cell r="C21" t="str">
            <v>1.783.873,20</v>
          </cell>
          <cell r="D21" t="str">
            <v>0,0000</v>
          </cell>
          <cell r="E21" t="str">
            <v>229,3552</v>
          </cell>
          <cell r="G21">
            <v>1783873.2</v>
          </cell>
          <cell r="H21">
            <v>0</v>
          </cell>
          <cell r="I21">
            <v>229.3552</v>
          </cell>
        </row>
        <row r="22">
          <cell r="A22" t="str">
            <v>A024</v>
          </cell>
          <cell r="B22" t="str">
            <v>Componente para equipamento : diversos : - vibrador de imersão para concreto</v>
          </cell>
          <cell r="C22" t="str">
            <v>1.158,24</v>
          </cell>
          <cell r="D22" t="str">
            <v>10,7425</v>
          </cell>
          <cell r="E22" t="str">
            <v>10,9824</v>
          </cell>
          <cell r="G22">
            <v>1158.24</v>
          </cell>
          <cell r="H22">
            <v>10.7425</v>
          </cell>
          <cell r="I22">
            <v>10.9824</v>
          </cell>
        </row>
        <row r="23">
          <cell r="A23" t="str">
            <v>A025</v>
          </cell>
          <cell r="B23" t="str">
            <v>Componente para equipamento : diversos : VIP-MT2 - motor para acionamento de vibrador</v>
          </cell>
          <cell r="C23" t="str">
            <v>765,24</v>
          </cell>
          <cell r="D23" t="str">
            <v>0,0000</v>
          </cell>
          <cell r="E23" t="str">
            <v>1,1106</v>
          </cell>
          <cell r="G23">
            <v>765.24</v>
          </cell>
          <cell r="H23">
            <v>0</v>
          </cell>
          <cell r="I23">
            <v>1.1106</v>
          </cell>
        </row>
        <row r="24">
          <cell r="A24" t="str">
            <v>A026</v>
          </cell>
          <cell r="B24" t="str">
            <v>Componente para veículos : Consmaq : HS-06 - equip. p/ hidrossemeadura</v>
          </cell>
          <cell r="C24" t="str">
            <v>280.000,00</v>
          </cell>
          <cell r="D24" t="str">
            <v>0,0000</v>
          </cell>
          <cell r="E24" t="str">
            <v>46,9859</v>
          </cell>
          <cell r="G24">
            <v>280000</v>
          </cell>
          <cell r="H24">
            <v>0</v>
          </cell>
          <cell r="I24">
            <v>46.985900000000001</v>
          </cell>
        </row>
        <row r="25">
          <cell r="A25" t="str">
            <v>A029</v>
          </cell>
          <cell r="B25" t="str">
            <v>Componente para equipamento : Maquesonda : MACH/850 -  sonda rotativa com motor</v>
          </cell>
          <cell r="C25" t="str">
            <v>118.590,59</v>
          </cell>
          <cell r="D25" t="str">
            <v>0,0000</v>
          </cell>
          <cell r="E25" t="str">
            <v>30,7204</v>
          </cell>
          <cell r="G25">
            <v>118590.59</v>
          </cell>
          <cell r="H25">
            <v>0</v>
          </cell>
          <cell r="I25">
            <v>30.720400000000001</v>
          </cell>
        </row>
        <row r="26">
          <cell r="A26" t="str">
            <v>A030</v>
          </cell>
          <cell r="B26" t="str">
            <v>Componente para equipamento : Maquesonda : 361.01 nº 0007 - tripé para sonda rotativa</v>
          </cell>
          <cell r="C26" t="str">
            <v>7.250,97</v>
          </cell>
          <cell r="D26" t="str">
            <v>0,0000</v>
          </cell>
          <cell r="E26" t="str">
            <v>1,2327</v>
          </cell>
          <cell r="G26">
            <v>7250.97</v>
          </cell>
          <cell r="H26">
            <v>0</v>
          </cell>
          <cell r="I26">
            <v>1.2326999999999999</v>
          </cell>
        </row>
        <row r="27">
          <cell r="A27" t="str">
            <v>A031</v>
          </cell>
          <cell r="B27" t="str">
            <v>Componente para veículos : Randon : - eixo tandem (balancim)</v>
          </cell>
          <cell r="C27" t="str">
            <v>20.253,94</v>
          </cell>
          <cell r="D27" t="str">
            <v>0,0000</v>
          </cell>
          <cell r="E27" t="str">
            <v>3,3988</v>
          </cell>
          <cell r="G27">
            <v>20253.939999999999</v>
          </cell>
          <cell r="H27">
            <v>0</v>
          </cell>
          <cell r="I27">
            <v>3.3988</v>
          </cell>
        </row>
        <row r="28">
          <cell r="A28" t="str">
            <v>A032</v>
          </cell>
          <cell r="B28" t="str">
            <v>Componente para veículos : Mercedes Benz : ATRON 2729/36 K 6x4 - chassis 15 t (p/ caminhão)</v>
          </cell>
          <cell r="C28" t="str">
            <v>264.854,15</v>
          </cell>
          <cell r="D28" t="str">
            <v>13,7531</v>
          </cell>
          <cell r="E28" t="str">
            <v>134,7574</v>
          </cell>
          <cell r="G28">
            <v>264854.15000000002</v>
          </cell>
          <cell r="H28">
            <v>13.7531</v>
          </cell>
          <cell r="I28">
            <v>134.75739999999999</v>
          </cell>
        </row>
        <row r="29">
          <cell r="A29" t="str">
            <v>A033</v>
          </cell>
          <cell r="B29" t="str">
            <v>Componente para veículos : Mercedes Benz : ATEGO 1719/36 - chassis 17t (p/ caminhão)</v>
          </cell>
          <cell r="C29" t="str">
            <v>199.639,41</v>
          </cell>
          <cell r="D29" t="str">
            <v>13,7531</v>
          </cell>
          <cell r="E29" t="str">
            <v>84,8950</v>
          </cell>
          <cell r="G29">
            <v>199639.41</v>
          </cell>
          <cell r="H29">
            <v>13.7531</v>
          </cell>
          <cell r="I29">
            <v>84.894999999999996</v>
          </cell>
        </row>
        <row r="30">
          <cell r="A30" t="str">
            <v>A036</v>
          </cell>
          <cell r="B30" t="str">
            <v>Componente para equipamento : Bhemel : P/ 3 m3 - campânula de ar comprimido compl.</v>
          </cell>
          <cell r="C30" t="str">
            <v>37.637,14</v>
          </cell>
          <cell r="D30" t="str">
            <v>0,0000</v>
          </cell>
          <cell r="E30" t="str">
            <v>3,8321</v>
          </cell>
          <cell r="G30">
            <v>37637.14</v>
          </cell>
          <cell r="H30">
            <v>0</v>
          </cell>
          <cell r="I30">
            <v>3.8321000000000001</v>
          </cell>
        </row>
        <row r="31">
          <cell r="A31" t="str">
            <v>A037</v>
          </cell>
          <cell r="B31" t="str">
            <v>Componente para equipamento : Bhemel : P/ 3 m3 - reservatório de ar 3 m3</v>
          </cell>
          <cell r="C31" t="str">
            <v>21.506,93</v>
          </cell>
          <cell r="D31" t="str">
            <v>0,0000</v>
          </cell>
          <cell r="E31" t="str">
            <v>2,1898</v>
          </cell>
          <cell r="G31">
            <v>21506.93</v>
          </cell>
          <cell r="H31">
            <v>0</v>
          </cell>
          <cell r="I31">
            <v>2.1898</v>
          </cell>
        </row>
        <row r="32">
          <cell r="A32" t="str">
            <v>A038</v>
          </cell>
          <cell r="B32" t="str">
            <v>Componente para equipamento : Bhemel : P/ 3m3 -  câmara de descomp. e oxig.</v>
          </cell>
          <cell r="C32" t="str">
            <v>27.959,02</v>
          </cell>
          <cell r="D32" t="str">
            <v>0,0000</v>
          </cell>
          <cell r="E32" t="str">
            <v>2,8467</v>
          </cell>
          <cell r="G32">
            <v>27959.02</v>
          </cell>
          <cell r="H32">
            <v>0</v>
          </cell>
          <cell r="I32">
            <v>2.8466999999999998</v>
          </cell>
        </row>
        <row r="33">
          <cell r="A33" t="str">
            <v>A057</v>
          </cell>
          <cell r="B33" t="str">
            <v>Componente para veículos : diversos : RAC 2 1700 Baldan - roçadeira de arrasto</v>
          </cell>
          <cell r="C33" t="str">
            <v>12.074,51</v>
          </cell>
          <cell r="D33" t="str">
            <v>0,0000</v>
          </cell>
          <cell r="E33" t="str">
            <v>1,9470</v>
          </cell>
          <cell r="G33">
            <v>12074.51</v>
          </cell>
          <cell r="H33">
            <v>0</v>
          </cell>
          <cell r="I33">
            <v>1.9470000000000001</v>
          </cell>
        </row>
        <row r="34">
          <cell r="A34" t="str">
            <v>A059</v>
          </cell>
          <cell r="B34" t="str">
            <v>Componente para veículos : Consmaq : LA-6 - equip. p/ lama asfaltica 6m3</v>
          </cell>
          <cell r="C34" t="str">
            <v>300.000,00</v>
          </cell>
          <cell r="D34" t="str">
            <v>0,0000</v>
          </cell>
          <cell r="E34" t="str">
            <v>47,5118</v>
          </cell>
          <cell r="G34">
            <v>300000</v>
          </cell>
          <cell r="H34">
            <v>0</v>
          </cell>
          <cell r="I34">
            <v>47.511800000000001</v>
          </cell>
        </row>
        <row r="35">
          <cell r="A35" t="str">
            <v>A063</v>
          </cell>
          <cell r="B35" t="str">
            <v>Componente para veículos : Mambrini : - carroceria de madeira 7 t-tipo TOCO</v>
          </cell>
          <cell r="C35" t="str">
            <v>8.275,00</v>
          </cell>
          <cell r="D35" t="str">
            <v>0,0000</v>
          </cell>
          <cell r="E35" t="str">
            <v>1,2020</v>
          </cell>
          <cell r="G35">
            <v>8275</v>
          </cell>
          <cell r="H35">
            <v>0</v>
          </cell>
          <cell r="I35">
            <v>1.202</v>
          </cell>
        </row>
        <row r="36">
          <cell r="A36" t="str">
            <v>A065</v>
          </cell>
          <cell r="B36" t="str">
            <v>Componente para veículos : Mambrini : - carroc. madeira 5,4 m - 10 t</v>
          </cell>
          <cell r="C36" t="str">
            <v>11.888,33</v>
          </cell>
          <cell r="D36" t="str">
            <v>0,0000</v>
          </cell>
          <cell r="E36" t="str">
            <v>1,7269</v>
          </cell>
          <cell r="G36">
            <v>11888.33</v>
          </cell>
          <cell r="H36">
            <v>0</v>
          </cell>
          <cell r="I36">
            <v>1.7269000000000001</v>
          </cell>
        </row>
        <row r="37">
          <cell r="A37" t="str">
            <v>A067</v>
          </cell>
          <cell r="B37" t="str">
            <v>Componente para equipamento : Caterpillar : 8 SU - lâmina p/ trator D8T</v>
          </cell>
          <cell r="C37" t="str">
            <v>166.010,53</v>
          </cell>
          <cell r="D37" t="str">
            <v>0,0000</v>
          </cell>
          <cell r="E37" t="str">
            <v>17,0622</v>
          </cell>
          <cell r="G37">
            <v>166010.53</v>
          </cell>
          <cell r="H37">
            <v>0</v>
          </cell>
          <cell r="I37">
            <v>17.062200000000001</v>
          </cell>
        </row>
        <row r="38">
          <cell r="A38" t="str">
            <v>A070</v>
          </cell>
          <cell r="B38" t="str">
            <v>Componente para equipamento : Servimaq : - mesa vibr. 2x1 m com motor de 3 cv</v>
          </cell>
          <cell r="C38" t="str">
            <v>9.606,46</v>
          </cell>
          <cell r="D38" t="str">
            <v>0,0000</v>
          </cell>
          <cell r="E38" t="str">
            <v>2,4016</v>
          </cell>
          <cell r="G38">
            <v>9606.4599999999991</v>
          </cell>
          <cell r="H38">
            <v>0</v>
          </cell>
          <cell r="I38">
            <v>2.4016000000000002</v>
          </cell>
        </row>
        <row r="39">
          <cell r="A39" t="str">
            <v>A073</v>
          </cell>
          <cell r="B39" t="str">
            <v>Componente para equipamento : Servimaq : reto - forma p/ mourão quadrado P.V</v>
          </cell>
          <cell r="C39" t="str">
            <v>683,64</v>
          </cell>
          <cell r="D39" t="str">
            <v>0,0000</v>
          </cell>
          <cell r="E39" t="str">
            <v>0,1709</v>
          </cell>
          <cell r="G39">
            <v>683.64</v>
          </cell>
          <cell r="H39">
            <v>0</v>
          </cell>
          <cell r="I39">
            <v>0.1709</v>
          </cell>
        </row>
        <row r="40">
          <cell r="A40" t="str">
            <v>A075</v>
          </cell>
          <cell r="B40" t="str">
            <v>Componente para equipamento : Servimaq : - forma para placas pré-mold. de pav.</v>
          </cell>
          <cell r="C40" t="str">
            <v>918,54</v>
          </cell>
          <cell r="D40" t="str">
            <v>0,0000</v>
          </cell>
          <cell r="E40" t="str">
            <v>0,2297</v>
          </cell>
          <cell r="G40">
            <v>918.54</v>
          </cell>
          <cell r="H40">
            <v>0</v>
          </cell>
          <cell r="I40">
            <v>0.22969999999999999</v>
          </cell>
        </row>
        <row r="41">
          <cell r="A41" t="str">
            <v>A083</v>
          </cell>
          <cell r="B41" t="str">
            <v>Componente para equipamento : Servimaq : - carro p/ transp de pré-moldado de c</v>
          </cell>
          <cell r="C41" t="str">
            <v>1.551,38</v>
          </cell>
          <cell r="D41" t="str">
            <v>0,0000</v>
          </cell>
          <cell r="E41" t="str">
            <v>0,3878</v>
          </cell>
          <cell r="G41">
            <v>1551.38</v>
          </cell>
          <cell r="H41">
            <v>0</v>
          </cell>
          <cell r="I41">
            <v>0.38779999999999998</v>
          </cell>
        </row>
        <row r="42">
          <cell r="A42" t="str">
            <v>A084</v>
          </cell>
          <cell r="B42" t="str">
            <v>Componente para equipamento : Servimaq : - cavalete móvel (manual)</v>
          </cell>
          <cell r="C42" t="str">
            <v>4.654,14</v>
          </cell>
          <cell r="D42" t="str">
            <v>0,0000</v>
          </cell>
          <cell r="E42" t="str">
            <v>1,1635</v>
          </cell>
          <cell r="G42">
            <v>4654.1400000000003</v>
          </cell>
          <cell r="H42">
            <v>0</v>
          </cell>
          <cell r="I42">
            <v>1.1635</v>
          </cell>
        </row>
        <row r="43">
          <cell r="A43" t="str">
            <v>A088</v>
          </cell>
          <cell r="B43" t="str">
            <v>Componente para equipamento : Servimaq : C/ 30 ANÉIS - forma para fabr. tubo vibr. D=0,20m</v>
          </cell>
          <cell r="C43" t="str">
            <v>9.908,16</v>
          </cell>
          <cell r="D43" t="str">
            <v>0,0000</v>
          </cell>
          <cell r="E43" t="str">
            <v>3,4290</v>
          </cell>
          <cell r="G43">
            <v>9908.16</v>
          </cell>
          <cell r="H43">
            <v>0</v>
          </cell>
          <cell r="I43">
            <v>3.4289999999999998</v>
          </cell>
        </row>
        <row r="44">
          <cell r="A44" t="str">
            <v>A089</v>
          </cell>
          <cell r="B44" t="str">
            <v>Componente para equipamento : Servimaq : C/ 30 ANÉIS - forma para fabr. tubo vibr. D=0,30m</v>
          </cell>
          <cell r="C44" t="str">
            <v>11.635,45</v>
          </cell>
          <cell r="D44" t="str">
            <v>0,0000</v>
          </cell>
          <cell r="E44" t="str">
            <v>3,8608</v>
          </cell>
          <cell r="G44">
            <v>11635.45</v>
          </cell>
          <cell r="H44">
            <v>0</v>
          </cell>
          <cell r="I44">
            <v>3.8607999999999998</v>
          </cell>
        </row>
        <row r="45">
          <cell r="A45" t="str">
            <v>A090</v>
          </cell>
          <cell r="B45" t="str">
            <v>Componente para equipamento : Servimaq : C/ 30 ANÉIS - forma para fabr. tubo vibr. D=0,40m</v>
          </cell>
          <cell r="C45" t="str">
            <v>12.860,60</v>
          </cell>
          <cell r="D45" t="str">
            <v>0,0000</v>
          </cell>
          <cell r="E45" t="str">
            <v>4,1672</v>
          </cell>
          <cell r="G45">
            <v>12860.6</v>
          </cell>
          <cell r="H45">
            <v>0</v>
          </cell>
          <cell r="I45">
            <v>4.1672000000000002</v>
          </cell>
        </row>
        <row r="46">
          <cell r="A46" t="str">
            <v>A091</v>
          </cell>
          <cell r="B46" t="str">
            <v>Componente para equipamento : Servimaq : C/ 30 ANÉIS - forma para fabr. tubo vibr. D=0,60m</v>
          </cell>
          <cell r="C46" t="str">
            <v>16.881,30</v>
          </cell>
          <cell r="D46" t="str">
            <v>0,0000</v>
          </cell>
          <cell r="E46" t="str">
            <v>5,1723</v>
          </cell>
          <cell r="G46">
            <v>16881.3</v>
          </cell>
          <cell r="H46">
            <v>0</v>
          </cell>
          <cell r="I46">
            <v>5.1722999999999999</v>
          </cell>
        </row>
        <row r="47">
          <cell r="A47" t="str">
            <v>A092</v>
          </cell>
          <cell r="B47" t="str">
            <v>Componente para equipamento : Servimaq : C/ 20 ANÉIS - forma para fabr. tubo vibr. D=0,80m</v>
          </cell>
          <cell r="C47" t="str">
            <v>18.681,80</v>
          </cell>
          <cell r="D47" t="str">
            <v>0,0000</v>
          </cell>
          <cell r="E47" t="str">
            <v>5,6225</v>
          </cell>
          <cell r="G47">
            <v>18681.8</v>
          </cell>
          <cell r="H47">
            <v>0</v>
          </cell>
          <cell r="I47">
            <v>5.6224999999999996</v>
          </cell>
        </row>
        <row r="48">
          <cell r="A48" t="str">
            <v>A093</v>
          </cell>
          <cell r="B48" t="str">
            <v>Componente para equipamento : Servimaq : C/ 15 ANÉIS - forma para fabr. tubo vibr. D=1,00m</v>
          </cell>
          <cell r="C48" t="str">
            <v>20.461,77</v>
          </cell>
          <cell r="D48" t="str">
            <v>0,0000</v>
          </cell>
          <cell r="E48" t="str">
            <v>6,0675</v>
          </cell>
          <cell r="G48">
            <v>20461.77</v>
          </cell>
          <cell r="H48">
            <v>0</v>
          </cell>
          <cell r="I48">
            <v>6.0674999999999999</v>
          </cell>
        </row>
        <row r="49">
          <cell r="A49" t="str">
            <v>A094</v>
          </cell>
          <cell r="B49" t="str">
            <v>Componente para equipamento : Servimaq : C/ 10 ANÉIS - forma para fabr. tubo vibr. D=1,20m</v>
          </cell>
          <cell r="C49" t="str">
            <v>20.091,43</v>
          </cell>
          <cell r="D49" t="str">
            <v>0,0000</v>
          </cell>
          <cell r="E49" t="str">
            <v>5,9748</v>
          </cell>
          <cell r="G49">
            <v>20091.43</v>
          </cell>
          <cell r="H49">
            <v>0</v>
          </cell>
          <cell r="I49">
            <v>5.9748000000000001</v>
          </cell>
        </row>
        <row r="50">
          <cell r="A50" t="str">
            <v>A095</v>
          </cell>
          <cell r="B50" t="str">
            <v>Componente para equipamento : Servimaq : C/ 5 ANÉIS - forma para fabr. tubo vibr. D=1,50m</v>
          </cell>
          <cell r="C50" t="str">
            <v>18.760,01</v>
          </cell>
          <cell r="D50" t="str">
            <v>0,0000</v>
          </cell>
          <cell r="E50" t="str">
            <v>5,6420</v>
          </cell>
          <cell r="G50">
            <v>18760.009999999998</v>
          </cell>
          <cell r="H50">
            <v>0</v>
          </cell>
          <cell r="I50">
            <v>5.6420000000000003</v>
          </cell>
        </row>
        <row r="51">
          <cell r="A51" t="str">
            <v>A096</v>
          </cell>
          <cell r="B51" t="str">
            <v>Componente para veículos : diversos : 13000 l -  tanque de água p/ chassis</v>
          </cell>
          <cell r="C51" t="str">
            <v>62.000,00</v>
          </cell>
          <cell r="D51" t="str">
            <v>0,0000</v>
          </cell>
          <cell r="E51" t="str">
            <v>9,0061</v>
          </cell>
          <cell r="G51">
            <v>62000</v>
          </cell>
          <cell r="H51">
            <v>0</v>
          </cell>
          <cell r="I51">
            <v>9.0061</v>
          </cell>
        </row>
        <row r="52">
          <cell r="A52" t="str">
            <v>A097</v>
          </cell>
          <cell r="B52" t="str">
            <v>Componente para veículos : diversos : 8000 l - tanque de água p/ chassis</v>
          </cell>
          <cell r="C52" t="str">
            <v>47.835,00</v>
          </cell>
          <cell r="D52" t="str">
            <v>0,0000</v>
          </cell>
          <cell r="E52" t="str">
            <v>6,9485</v>
          </cell>
          <cell r="G52">
            <v>47835</v>
          </cell>
          <cell r="H52">
            <v>0</v>
          </cell>
          <cell r="I52">
            <v>6.9485000000000001</v>
          </cell>
        </row>
        <row r="53">
          <cell r="A53" t="str">
            <v>A098</v>
          </cell>
          <cell r="B53" t="str">
            <v>Componente para veículos : Volkswagen : Constellation 26-280 6x4 - chassis p/ caminhão</v>
          </cell>
          <cell r="C53" t="str">
            <v>267.647,78</v>
          </cell>
          <cell r="D53" t="str">
            <v>13,7531</v>
          </cell>
          <cell r="E53" t="str">
            <v>135,2261</v>
          </cell>
          <cell r="G53">
            <v>267647.78000000003</v>
          </cell>
          <cell r="H53">
            <v>13.7531</v>
          </cell>
          <cell r="I53">
            <v>135.2261</v>
          </cell>
        </row>
        <row r="54">
          <cell r="A54" t="str">
            <v>A099</v>
          </cell>
          <cell r="B54" t="str">
            <v>Componente para veículos : CIBI : 5m3 - betoneira 5m3 p/ caminhão</v>
          </cell>
          <cell r="C54" t="str">
            <v>69.000,00</v>
          </cell>
          <cell r="D54" t="str">
            <v>0,0000</v>
          </cell>
          <cell r="E54" t="str">
            <v>11,5786</v>
          </cell>
          <cell r="G54">
            <v>69000</v>
          </cell>
          <cell r="H54">
            <v>0</v>
          </cell>
          <cell r="I54">
            <v>11.5786</v>
          </cell>
        </row>
        <row r="55">
          <cell r="A55" t="str">
            <v>A100</v>
          </cell>
          <cell r="B55" t="str">
            <v>Componente para veículos : Volvo : FMX 6X4R -  chassis p/ caminhão 40 t</v>
          </cell>
          <cell r="C55" t="str">
            <v>413.941,65</v>
          </cell>
          <cell r="D55" t="str">
            <v>13,7531</v>
          </cell>
          <cell r="E55" t="str">
            <v>199,6393</v>
          </cell>
          <cell r="G55">
            <v>413941.65</v>
          </cell>
          <cell r="H55">
            <v>13.7531</v>
          </cell>
          <cell r="I55">
            <v>199.63929999999999</v>
          </cell>
        </row>
        <row r="56">
          <cell r="A56" t="str">
            <v>A101</v>
          </cell>
          <cell r="B56" t="str">
            <v>Componente para veículos : Rossetti : 12m3/14m3 - caçamba basculante 14m3</v>
          </cell>
          <cell r="C56" t="str">
            <v>37.370,00</v>
          </cell>
          <cell r="D56" t="str">
            <v>0,0000</v>
          </cell>
          <cell r="E56" t="str">
            <v>6,2709</v>
          </cell>
          <cell r="G56">
            <v>37370</v>
          </cell>
          <cell r="H56">
            <v>0</v>
          </cell>
          <cell r="I56">
            <v>6.2709000000000001</v>
          </cell>
        </row>
        <row r="57">
          <cell r="A57" t="str">
            <v>A102</v>
          </cell>
          <cell r="B57" t="str">
            <v>Componente para veículos : Rossetti : 12m3 - caçamba basculante p/ rocha</v>
          </cell>
          <cell r="C57" t="str">
            <v>81.890,00</v>
          </cell>
          <cell r="D57" t="str">
            <v>0,0000</v>
          </cell>
          <cell r="E57" t="str">
            <v>13,7417</v>
          </cell>
          <cell r="G57">
            <v>81890</v>
          </cell>
          <cell r="H57">
            <v>0</v>
          </cell>
          <cell r="I57">
            <v>13.7417</v>
          </cell>
        </row>
        <row r="58">
          <cell r="A58" t="str">
            <v>A103</v>
          </cell>
          <cell r="B58" t="str">
            <v>Componente para veículos : Madal-Palfinger : PKK-12500 AV2A -  guindaste 5t</v>
          </cell>
          <cell r="C58" t="str">
            <v>63.800,00</v>
          </cell>
          <cell r="D58" t="str">
            <v>0,0000</v>
          </cell>
          <cell r="E58" t="str">
            <v>9,2675</v>
          </cell>
          <cell r="G58">
            <v>63800</v>
          </cell>
          <cell r="H58">
            <v>0</v>
          </cell>
          <cell r="I58">
            <v>9.2675000000000001</v>
          </cell>
        </row>
        <row r="59">
          <cell r="A59" t="str">
            <v>A105</v>
          </cell>
          <cell r="B59" t="str">
            <v>Componente para veículos : Randon : 10m3 - caçamba basculante p/ rocha</v>
          </cell>
          <cell r="C59" t="str">
            <v>62.012,20</v>
          </cell>
          <cell r="D59" t="str">
            <v>0,0000</v>
          </cell>
          <cell r="E59" t="str">
            <v>10,4061</v>
          </cell>
          <cell r="G59">
            <v>62012.2</v>
          </cell>
          <cell r="H59">
            <v>0</v>
          </cell>
          <cell r="I59">
            <v>10.4061</v>
          </cell>
        </row>
        <row r="60">
          <cell r="A60" t="str">
            <v>A106</v>
          </cell>
          <cell r="B60" t="str">
            <v>Máquina para Pintura : Elgimaq : EGM-CAF-800L - Pintura a frio</v>
          </cell>
          <cell r="C60" t="str">
            <v>574.603,95</v>
          </cell>
          <cell r="D60" t="str">
            <v>0,0000</v>
          </cell>
          <cell r="E60" t="str">
            <v>45,9684</v>
          </cell>
          <cell r="G60">
            <v>574603.94999999995</v>
          </cell>
          <cell r="H60">
            <v>0</v>
          </cell>
          <cell r="I60">
            <v>45.968400000000003</v>
          </cell>
        </row>
        <row r="61">
          <cell r="A61" t="str">
            <v>A107</v>
          </cell>
          <cell r="B61" t="str">
            <v>Máquina para Pintura : Elgimaq : EGM-FA 1500 L -  para demarcações com termoplasticos</v>
          </cell>
          <cell r="C61" t="str">
            <v>994.565,68</v>
          </cell>
          <cell r="D61" t="str">
            <v>0,0000</v>
          </cell>
          <cell r="E61" t="str">
            <v>79,5652</v>
          </cell>
          <cell r="G61">
            <v>994565.68</v>
          </cell>
          <cell r="H61">
            <v>0</v>
          </cell>
          <cell r="I61">
            <v>79.565200000000004</v>
          </cell>
        </row>
        <row r="62">
          <cell r="A62" t="str">
            <v>A108</v>
          </cell>
          <cell r="B62" t="str">
            <v>Componente para equipamento : Terex : MULTIFLEX p/ 8m3 - semi-reboque</v>
          </cell>
          <cell r="C62" t="str">
            <v>674.920,00</v>
          </cell>
          <cell r="D62" t="str">
            <v>0,0000</v>
          </cell>
          <cell r="E62" t="str">
            <v>141,0217</v>
          </cell>
          <cell r="G62">
            <v>674920</v>
          </cell>
          <cell r="H62">
            <v>0</v>
          </cell>
          <cell r="I62">
            <v>141.02170000000001</v>
          </cell>
        </row>
        <row r="63">
          <cell r="A63" t="str">
            <v>A109</v>
          </cell>
          <cell r="B63" t="str">
            <v>Componente para equipamento : Servimaq : - forma p/ balizador</v>
          </cell>
          <cell r="C63" t="str">
            <v>2.656,10</v>
          </cell>
          <cell r="D63" t="str">
            <v>0,0000</v>
          </cell>
          <cell r="E63" t="str">
            <v>0,6640</v>
          </cell>
          <cell r="G63">
            <v>2656.1</v>
          </cell>
          <cell r="H63">
            <v>0</v>
          </cell>
          <cell r="I63">
            <v>0.66400000000000003</v>
          </cell>
        </row>
        <row r="64">
          <cell r="A64" t="str">
            <v>A110</v>
          </cell>
          <cell r="B64" t="str">
            <v>Componente para equipamento : Servimaq : - forma p/ guarda-corpo</v>
          </cell>
          <cell r="C64" t="str">
            <v>5.535,73</v>
          </cell>
          <cell r="D64" t="str">
            <v>0,0000</v>
          </cell>
          <cell r="E64" t="str">
            <v>1,3840</v>
          </cell>
          <cell r="G64">
            <v>5535.73</v>
          </cell>
          <cell r="H64">
            <v>0</v>
          </cell>
          <cell r="I64">
            <v>1.3839999999999999</v>
          </cell>
        </row>
        <row r="65">
          <cell r="A65" t="str">
            <v>E001</v>
          </cell>
          <cell r="B65" t="str">
            <v>Trator de Esteiras : New Holland : 7D - com lâmina</v>
          </cell>
          <cell r="C65" t="str">
            <v>390.441,22</v>
          </cell>
          <cell r="D65" t="str">
            <v>18,3375</v>
          </cell>
          <cell r="E65" t="str">
            <v>123,2593</v>
          </cell>
          <cell r="G65">
            <v>390441.22</v>
          </cell>
          <cell r="H65">
            <v>18.337499999999999</v>
          </cell>
          <cell r="I65">
            <v>123.2593</v>
          </cell>
        </row>
        <row r="66">
          <cell r="A66" t="str">
            <v>E002</v>
          </cell>
          <cell r="B66" t="str">
            <v>Trator de Esteiras : Caterpillar : D6N - com lâmina</v>
          </cell>
          <cell r="C66" t="str">
            <v>752.859,12</v>
          </cell>
          <cell r="D66" t="str">
            <v>18,3375</v>
          </cell>
          <cell r="E66" t="str">
            <v>207,4349</v>
          </cell>
          <cell r="G66">
            <v>752859.12</v>
          </cell>
          <cell r="H66">
            <v>18.337499999999999</v>
          </cell>
          <cell r="I66">
            <v>207.4349</v>
          </cell>
        </row>
        <row r="67">
          <cell r="A67" t="str">
            <v>E003</v>
          </cell>
          <cell r="B67" t="str">
            <v>Trator de Esteiras : Caterpillar : D8T - com lâmina</v>
          </cell>
          <cell r="C67" t="str">
            <v>2.086.247,61</v>
          </cell>
          <cell r="D67" t="str">
            <v>18,3375</v>
          </cell>
          <cell r="E67" t="str">
            <v>396,4374</v>
          </cell>
          <cell r="G67">
            <v>2086247.61</v>
          </cell>
          <cell r="H67">
            <v>18.337499999999999</v>
          </cell>
          <cell r="I67">
            <v>396.43740000000003</v>
          </cell>
        </row>
        <row r="68">
          <cell r="A68" t="str">
            <v>E005</v>
          </cell>
          <cell r="B68" t="str">
            <v>Motoscraper : Caterpillar : 621H -</v>
          </cell>
          <cell r="C68" t="str">
            <v>4.048.360,94</v>
          </cell>
          <cell r="D68" t="str">
            <v>18,3375</v>
          </cell>
          <cell r="E68" t="str">
            <v>622,5205</v>
          </cell>
          <cell r="G68">
            <v>4048360.94</v>
          </cell>
          <cell r="H68">
            <v>18.337499999999999</v>
          </cell>
          <cell r="I68">
            <v>622.52049999999997</v>
          </cell>
        </row>
        <row r="69">
          <cell r="A69" t="str">
            <v>E006</v>
          </cell>
          <cell r="B69" t="str">
            <v>Motoniveladora : Caterpillar : 120K -</v>
          </cell>
          <cell r="C69" t="str">
            <v>704.937,25</v>
          </cell>
          <cell r="D69" t="str">
            <v>18,3375</v>
          </cell>
          <cell r="E69" t="str">
            <v>164,2304</v>
          </cell>
          <cell r="G69">
            <v>704937.25</v>
          </cell>
          <cell r="H69">
            <v>18.337499999999999</v>
          </cell>
          <cell r="I69">
            <v>164.2304</v>
          </cell>
        </row>
        <row r="70">
          <cell r="A70" t="str">
            <v>E007</v>
          </cell>
          <cell r="B70" t="str">
            <v>Trator Agrícola : Massey Ferguson : MF 4291/4 449A -</v>
          </cell>
          <cell r="C70" t="str">
            <v>126.879,39</v>
          </cell>
          <cell r="D70" t="str">
            <v>15,0532</v>
          </cell>
          <cell r="E70" t="str">
            <v>73,6852</v>
          </cell>
          <cell r="G70">
            <v>126879.39</v>
          </cell>
          <cell r="H70">
            <v>15.0532</v>
          </cell>
          <cell r="I70">
            <v>73.685199999999995</v>
          </cell>
        </row>
        <row r="71">
          <cell r="A71" t="str">
            <v>E009</v>
          </cell>
          <cell r="B71" t="str">
            <v xml:space="preserve">Carregadeira de Pneus : Caterpillar : 924H - 1,80 m3 </v>
          </cell>
          <cell r="C71" t="str">
            <v>396.645,12</v>
          </cell>
          <cell r="D71" t="str">
            <v>18,3375</v>
          </cell>
          <cell r="E71" t="str">
            <v>127,9943</v>
          </cell>
          <cell r="G71">
            <v>396645.12</v>
          </cell>
          <cell r="H71">
            <v>18.337499999999999</v>
          </cell>
          <cell r="I71">
            <v>127.9943</v>
          </cell>
        </row>
        <row r="72">
          <cell r="A72" t="str">
            <v>E010</v>
          </cell>
          <cell r="B72" t="str">
            <v>Carregadeira de Pneus : Caterpillar : 950H - 3,3 m3</v>
          </cell>
          <cell r="C72" t="str">
            <v>795.788,12</v>
          </cell>
          <cell r="D72" t="str">
            <v>18,3375</v>
          </cell>
          <cell r="E72" t="str">
            <v>216,9057</v>
          </cell>
          <cell r="G72">
            <v>795788.12</v>
          </cell>
          <cell r="H72">
            <v>18.337499999999999</v>
          </cell>
          <cell r="I72">
            <v>216.9057</v>
          </cell>
        </row>
        <row r="73">
          <cell r="A73" t="str">
            <v>E011</v>
          </cell>
          <cell r="B73" t="str">
            <v>Retroescavadeira : Massey Ferguson : MF-86HS - de pneus</v>
          </cell>
          <cell r="C73" t="str">
            <v>174.213,03</v>
          </cell>
          <cell r="D73" t="str">
            <v>18,3375</v>
          </cell>
          <cell r="E73" t="str">
            <v>80,6374</v>
          </cell>
          <cell r="G73">
            <v>174213.03</v>
          </cell>
          <cell r="H73">
            <v>18.337499999999999</v>
          </cell>
          <cell r="I73">
            <v>80.6374</v>
          </cell>
        </row>
        <row r="74">
          <cell r="A74" t="str">
            <v>E013</v>
          </cell>
          <cell r="B74" t="str">
            <v>Rolo Compactador : Dynapac : CA-250-P - pé de carneiro autop. 11,25t vibrat</v>
          </cell>
          <cell r="C74" t="str">
            <v>360.165,12</v>
          </cell>
          <cell r="D74" t="str">
            <v>15,0532</v>
          </cell>
          <cell r="E74" t="str">
            <v>116,6617</v>
          </cell>
          <cell r="G74">
            <v>360165.12</v>
          </cell>
          <cell r="H74">
            <v>15.0532</v>
          </cell>
          <cell r="I74">
            <v>116.6617</v>
          </cell>
        </row>
        <row r="75">
          <cell r="A75" t="str">
            <v>E014</v>
          </cell>
          <cell r="B75" t="str">
            <v>Trator de Esteiras : Caterpillar : D8T - com escarificador</v>
          </cell>
          <cell r="C75" t="str">
            <v>2.072.709,62</v>
          </cell>
          <cell r="D75" t="str">
            <v>18,3375</v>
          </cell>
          <cell r="E75" t="str">
            <v>395,0460</v>
          </cell>
          <cell r="G75">
            <v>2072709.62</v>
          </cell>
          <cell r="H75">
            <v>18.337499999999999</v>
          </cell>
          <cell r="I75">
            <v>395.04599999999999</v>
          </cell>
        </row>
        <row r="76">
          <cell r="A76" t="str">
            <v>E016</v>
          </cell>
          <cell r="B76" t="str">
            <v>Carregadeira de Pneus : Case : W-20 E - 1,91 m3</v>
          </cell>
          <cell r="C76" t="str">
            <v>343.640,12</v>
          </cell>
          <cell r="D76" t="str">
            <v>18,3375</v>
          </cell>
          <cell r="E76" t="str">
            <v>129,5475</v>
          </cell>
          <cell r="G76">
            <v>343640.12</v>
          </cell>
          <cell r="H76">
            <v>18.337499999999999</v>
          </cell>
          <cell r="I76">
            <v>129.54750000000001</v>
          </cell>
        </row>
        <row r="77">
          <cell r="A77" t="str">
            <v>E062</v>
          </cell>
          <cell r="B77" t="str">
            <v>Escavadeira Hidráulica : Caterpillar : 336DL - com esteira</v>
          </cell>
          <cell r="C77" t="str">
            <v>998.030,25</v>
          </cell>
          <cell r="D77" t="str">
            <v>20,4586</v>
          </cell>
          <cell r="E77" t="str">
            <v>275,7631</v>
          </cell>
          <cell r="G77">
            <v>998030.25</v>
          </cell>
          <cell r="H77">
            <v>20.458600000000001</v>
          </cell>
          <cell r="I77">
            <v>275.76310000000001</v>
          </cell>
        </row>
        <row r="78">
          <cell r="A78" t="str">
            <v>E063</v>
          </cell>
          <cell r="B78" t="str">
            <v>Escavadeira Hidráulica : Caterpillar : 320DL - c/ est. - cap 600l p/ longo alcance</v>
          </cell>
          <cell r="C78" t="str">
            <v>922.211,22</v>
          </cell>
          <cell r="D78" t="str">
            <v>20,4586</v>
          </cell>
          <cell r="E78" t="str">
            <v>213,1743</v>
          </cell>
          <cell r="G78">
            <v>922211.22</v>
          </cell>
          <cell r="H78">
            <v>20.458600000000001</v>
          </cell>
          <cell r="I78">
            <v>213.17429999999999</v>
          </cell>
        </row>
        <row r="79">
          <cell r="A79" t="str">
            <v>E065</v>
          </cell>
          <cell r="B79" t="str">
            <v>Draga de Sucção : diversos : - p/ extração de Areia 6"</v>
          </cell>
          <cell r="C79" t="str">
            <v>381.317,77</v>
          </cell>
          <cell r="D79" t="str">
            <v>0,0000</v>
          </cell>
          <cell r="E79" t="str">
            <v>115,7174</v>
          </cell>
          <cell r="G79">
            <v>381317.77</v>
          </cell>
          <cell r="H79">
            <v>0</v>
          </cell>
          <cell r="I79">
            <v>115.7174</v>
          </cell>
        </row>
        <row r="80">
          <cell r="A80" t="str">
            <v>E066</v>
          </cell>
          <cell r="B80" t="str">
            <v>Chata - 25m3 : diversos :  - com rebocador</v>
          </cell>
          <cell r="C80" t="str">
            <v>559.278,47</v>
          </cell>
          <cell r="D80" t="str">
            <v>17,1743</v>
          </cell>
          <cell r="E80" t="str">
            <v>162,2553</v>
          </cell>
          <cell r="G80">
            <v>559278.47</v>
          </cell>
          <cell r="H80">
            <v>17.174299999999999</v>
          </cell>
          <cell r="I80">
            <v>162.25530000000001</v>
          </cell>
        </row>
        <row r="81">
          <cell r="A81" t="str">
            <v>E101</v>
          </cell>
          <cell r="B81" t="str">
            <v>Grade de Discos : Marchesan :  -  GA 24 x 24</v>
          </cell>
          <cell r="C81" t="str">
            <v>21.746,79</v>
          </cell>
          <cell r="D81" t="str">
            <v>0,0000</v>
          </cell>
          <cell r="E81" t="str">
            <v>3,3707</v>
          </cell>
          <cell r="G81">
            <v>21746.79</v>
          </cell>
          <cell r="H81">
            <v>0</v>
          </cell>
          <cell r="I81">
            <v>3.3706999999999998</v>
          </cell>
        </row>
        <row r="82">
          <cell r="A82" t="str">
            <v>E102</v>
          </cell>
          <cell r="B82" t="str">
            <v>Rolo Compactador : Dynapac : CC-424HF -  Tanden vibrat. autoprop. 10,2 t</v>
          </cell>
          <cell r="C82" t="str">
            <v>353.165,12</v>
          </cell>
          <cell r="D82" t="str">
            <v>15,0532</v>
          </cell>
          <cell r="E82" t="str">
            <v>115,5283</v>
          </cell>
          <cell r="G82">
            <v>353165.12</v>
          </cell>
          <cell r="H82">
            <v>15.0532</v>
          </cell>
          <cell r="I82">
            <v>115.5283</v>
          </cell>
        </row>
        <row r="83">
          <cell r="A83" t="str">
            <v>E104</v>
          </cell>
          <cell r="B83" t="str">
            <v>Rolo Compactador : Dynapac : CC-224HF -  liso, tanden vibrat. autoprop. 7,7t</v>
          </cell>
          <cell r="C83" t="str">
            <v>943.687,82</v>
          </cell>
          <cell r="D83" t="str">
            <v>15,0532</v>
          </cell>
          <cell r="E83" t="str">
            <v>199,5207</v>
          </cell>
          <cell r="G83">
            <v>943687.82</v>
          </cell>
          <cell r="H83">
            <v>15.0532</v>
          </cell>
          <cell r="I83">
            <v>199.52070000000001</v>
          </cell>
        </row>
        <row r="84">
          <cell r="A84" t="str">
            <v>E105</v>
          </cell>
          <cell r="B84" t="str">
            <v>Rolo Compactador : Caterpillar : PS-360 C - de pneus autoprop. 25 t</v>
          </cell>
          <cell r="C84" t="str">
            <v>545.850,06</v>
          </cell>
          <cell r="D84" t="str">
            <v>15,0532</v>
          </cell>
          <cell r="E84" t="str">
            <v>137,8953</v>
          </cell>
          <cell r="G84">
            <v>545850.06000000006</v>
          </cell>
          <cell r="H84">
            <v>15.0532</v>
          </cell>
          <cell r="I84">
            <v>137.89529999999999</v>
          </cell>
        </row>
        <row r="85">
          <cell r="A85" t="str">
            <v>E106</v>
          </cell>
          <cell r="B85" t="str">
            <v>Usina Misturadora : Cifali : - de solos 300 t/h</v>
          </cell>
          <cell r="C85" t="str">
            <v>772.330,25</v>
          </cell>
          <cell r="D85" t="str">
            <v>20,4586</v>
          </cell>
          <cell r="E85" t="str">
            <v>108,7249</v>
          </cell>
          <cell r="G85">
            <v>772330.25</v>
          </cell>
          <cell r="H85">
            <v>20.458600000000001</v>
          </cell>
          <cell r="I85">
            <v>108.72490000000001</v>
          </cell>
        </row>
        <row r="86">
          <cell r="A86" t="str">
            <v>E107</v>
          </cell>
          <cell r="B86" t="str">
            <v>Vassoura Mecânica : CMV : VM 2440 - rebocável</v>
          </cell>
          <cell r="C86" t="str">
            <v>30.200,76</v>
          </cell>
          <cell r="D86" t="str">
            <v>0,0000</v>
          </cell>
          <cell r="E86" t="str">
            <v>4,5301</v>
          </cell>
          <cell r="G86">
            <v>30200.76</v>
          </cell>
          <cell r="H86">
            <v>0</v>
          </cell>
          <cell r="I86">
            <v>4.5301</v>
          </cell>
        </row>
        <row r="87">
          <cell r="A87" t="str">
            <v>E108</v>
          </cell>
          <cell r="B87" t="str">
            <v>Distribuidor de Agregados : CMV : - rebocável</v>
          </cell>
          <cell r="C87" t="str">
            <v>35.438,99</v>
          </cell>
          <cell r="D87" t="str">
            <v>0,0000</v>
          </cell>
          <cell r="E87" t="str">
            <v>3,9692</v>
          </cell>
          <cell r="G87">
            <v>35438.99</v>
          </cell>
          <cell r="H87">
            <v>0</v>
          </cell>
          <cell r="I87">
            <v>3.9691999999999998</v>
          </cell>
        </row>
        <row r="88">
          <cell r="A88" t="str">
            <v>E109</v>
          </cell>
          <cell r="B88" t="str">
            <v>Distribuidor de Agregados : Romanelli : DAR-5000 - autopropelido</v>
          </cell>
          <cell r="C88" t="str">
            <v>804.522,04</v>
          </cell>
          <cell r="D88" t="str">
            <v>18,3375</v>
          </cell>
          <cell r="E88" t="str">
            <v>165,7229</v>
          </cell>
          <cell r="G88">
            <v>804522.04</v>
          </cell>
          <cell r="H88">
            <v>18.337499999999999</v>
          </cell>
          <cell r="I88">
            <v>165.72290000000001</v>
          </cell>
        </row>
        <row r="89">
          <cell r="A89" t="str">
            <v>E110</v>
          </cell>
          <cell r="B89" t="str">
            <v>Tanque de Estocagem de Asfalto : Cifali :  - 30.000 l</v>
          </cell>
          <cell r="C89" t="str">
            <v>289.600,39</v>
          </cell>
          <cell r="D89" t="str">
            <v>0,0000</v>
          </cell>
          <cell r="E89" t="str">
            <v>20,2720</v>
          </cell>
          <cell r="G89">
            <v>289600.39</v>
          </cell>
          <cell r="H89">
            <v>0</v>
          </cell>
          <cell r="I89">
            <v>20.271999999999998</v>
          </cell>
        </row>
        <row r="90">
          <cell r="A90" t="str">
            <v>E111</v>
          </cell>
          <cell r="B90" t="str">
            <v>Equip. Distribuição de Asfalto : Ferlex :  - montado em caminhão</v>
          </cell>
          <cell r="C90" t="str">
            <v>361.555,85</v>
          </cell>
          <cell r="D90" t="str">
            <v>13,7531</v>
          </cell>
          <cell r="E90" t="str">
            <v>124,2498</v>
          </cell>
          <cell r="G90">
            <v>361555.85</v>
          </cell>
          <cell r="H90">
            <v>13.7531</v>
          </cell>
          <cell r="I90">
            <v>124.24979999999999</v>
          </cell>
        </row>
        <row r="91">
          <cell r="A91" t="str">
            <v>E112</v>
          </cell>
          <cell r="B91" t="str">
            <v>Aquecedor de Fluido Térmico : Tenge : TH III -</v>
          </cell>
          <cell r="C91" t="str">
            <v>196.645,99</v>
          </cell>
          <cell r="D91" t="str">
            <v>0,0000</v>
          </cell>
          <cell r="E91" t="str">
            <v>107,1485</v>
          </cell>
          <cell r="G91">
            <v>196645.99</v>
          </cell>
          <cell r="H91">
            <v>0</v>
          </cell>
          <cell r="I91">
            <v>107.1485</v>
          </cell>
        </row>
        <row r="92">
          <cell r="A92" t="str">
            <v>E113</v>
          </cell>
          <cell r="B92" t="str">
            <v>Usina de Asfalto a Quente : Cifali : DMC-2 -  40 / 60 t/h</v>
          </cell>
          <cell r="C92" t="str">
            <v>1.783.873,20</v>
          </cell>
          <cell r="D92" t="str">
            <v>0,0000</v>
          </cell>
          <cell r="E92" t="str">
            <v>229,3552</v>
          </cell>
          <cell r="G92">
            <v>1783873.2</v>
          </cell>
          <cell r="H92">
            <v>0</v>
          </cell>
          <cell r="I92">
            <v>229.3552</v>
          </cell>
        </row>
        <row r="93">
          <cell r="A93" t="str">
            <v>E114</v>
          </cell>
          <cell r="B93" t="str">
            <v>Vibro-acabadora de Asfalto : Cifali : VDA-421 - sobre pneus</v>
          </cell>
          <cell r="C93" t="str">
            <v>610.330,25</v>
          </cell>
          <cell r="D93" t="str">
            <v>20,4586</v>
          </cell>
          <cell r="E93" t="str">
            <v>138,0016</v>
          </cell>
          <cell r="G93">
            <v>610330.25</v>
          </cell>
          <cell r="H93">
            <v>20.458600000000001</v>
          </cell>
          <cell r="I93">
            <v>138.0016</v>
          </cell>
        </row>
        <row r="94">
          <cell r="A94" t="str">
            <v>E115</v>
          </cell>
          <cell r="B94" t="str">
            <v>Usina Misturadora : Terex : UPM F 60 - pré mist. a frio 60 t/h</v>
          </cell>
          <cell r="C94" t="str">
            <v>119.833,11</v>
          </cell>
          <cell r="D94" t="str">
            <v>20,4586</v>
          </cell>
          <cell r="E94" t="str">
            <v>34,1539</v>
          </cell>
          <cell r="G94">
            <v>119833.11</v>
          </cell>
          <cell r="H94">
            <v>20.458600000000001</v>
          </cell>
          <cell r="I94">
            <v>34.1539</v>
          </cell>
        </row>
        <row r="95">
          <cell r="A95" t="str">
            <v>E116</v>
          </cell>
          <cell r="B95" t="str">
            <v>Usina Misturadora : Cifali : - pré mist. a frio 30/60 t/h</v>
          </cell>
          <cell r="C95" t="str">
            <v>100.049,27</v>
          </cell>
          <cell r="D95" t="str">
            <v>20,4586</v>
          </cell>
          <cell r="E95" t="str">
            <v>31,8928</v>
          </cell>
          <cell r="G95">
            <v>100049.27</v>
          </cell>
          <cell r="H95">
            <v>20.458600000000001</v>
          </cell>
          <cell r="I95">
            <v>31.892800000000001</v>
          </cell>
        </row>
        <row r="96">
          <cell r="A96" t="str">
            <v>E117</v>
          </cell>
          <cell r="B96" t="str">
            <v>Rolo Compactador : Muller : RT82H - estático Tanden autoprop. 8,9 t</v>
          </cell>
          <cell r="C96" t="str">
            <v>175.225,91</v>
          </cell>
          <cell r="D96" t="str">
            <v>15,0532</v>
          </cell>
          <cell r="E96" t="str">
            <v>61,6367</v>
          </cell>
          <cell r="G96">
            <v>175225.91</v>
          </cell>
          <cell r="H96">
            <v>15.0532</v>
          </cell>
          <cell r="I96">
            <v>61.636699999999998</v>
          </cell>
        </row>
        <row r="97">
          <cell r="A97" t="str">
            <v>E118</v>
          </cell>
          <cell r="B97" t="str">
            <v>Rolo Compactador : Dynapac : CC900 - Tanden vibrat. 1,6 t</v>
          </cell>
          <cell r="C97" t="str">
            <v>108.491,74</v>
          </cell>
          <cell r="D97" t="str">
            <v>15,0532</v>
          </cell>
          <cell r="E97" t="str">
            <v>41,5945</v>
          </cell>
          <cell r="G97">
            <v>108491.74</v>
          </cell>
          <cell r="H97">
            <v>15.0532</v>
          </cell>
          <cell r="I97">
            <v>41.594499999999996</v>
          </cell>
        </row>
        <row r="98">
          <cell r="A98" t="str">
            <v>E119</v>
          </cell>
          <cell r="B98" t="str">
            <v>Rolo Compactador : Dynapac : CP 224 - de pneus estat. autoprop. 21,00 t</v>
          </cell>
          <cell r="C98" t="str">
            <v>391.830,25</v>
          </cell>
          <cell r="D98" t="str">
            <v>15,0532</v>
          </cell>
          <cell r="E98" t="str">
            <v>105,1619</v>
          </cell>
          <cell r="G98">
            <v>391830.25</v>
          </cell>
          <cell r="H98">
            <v>15.0532</v>
          </cell>
          <cell r="I98">
            <v>105.1619</v>
          </cell>
        </row>
        <row r="99">
          <cell r="A99" t="str">
            <v>E121</v>
          </cell>
          <cell r="B99" t="str">
            <v>Rolo Compactador : Dynapac : CA150 std -  liso vibrat.autoprop. 7,0 t</v>
          </cell>
          <cell r="C99" t="str">
            <v>228.188,98</v>
          </cell>
          <cell r="D99" t="str">
            <v>15,0532</v>
          </cell>
          <cell r="E99" t="str">
            <v>83,6781</v>
          </cell>
          <cell r="G99">
            <v>228188.98</v>
          </cell>
          <cell r="H99">
            <v>15.0532</v>
          </cell>
          <cell r="I99">
            <v>83.678100000000001</v>
          </cell>
        </row>
        <row r="100">
          <cell r="A100" t="str">
            <v>E122</v>
          </cell>
          <cell r="B100" t="str">
            <v>Equip. Distribuição Lama Asfáltica : M. Benz/Consmaq : 2726 K - montado em caminhão</v>
          </cell>
          <cell r="C100" t="str">
            <v>564.854,15</v>
          </cell>
          <cell r="D100" t="str">
            <v>13,7531</v>
          </cell>
          <cell r="E100" t="str">
            <v>182,2692</v>
          </cell>
          <cell r="G100">
            <v>564854.15</v>
          </cell>
          <cell r="H100">
            <v>13.7531</v>
          </cell>
          <cell r="I100">
            <v>182.26920000000001</v>
          </cell>
        </row>
        <row r="101">
          <cell r="A101" t="str">
            <v>E123</v>
          </cell>
          <cell r="B101" t="str">
            <v>Caldeira de Asfalto Rebocável : ALMEIDA : CAD 1500 - 1200 l</v>
          </cell>
          <cell r="C101" t="str">
            <v>76.857,99</v>
          </cell>
          <cell r="D101" t="str">
            <v>0,0000</v>
          </cell>
          <cell r="E101" t="str">
            <v>12,7334</v>
          </cell>
          <cell r="G101">
            <v>76857.990000000005</v>
          </cell>
          <cell r="H101">
            <v>0</v>
          </cell>
          <cell r="I101">
            <v>12.7334</v>
          </cell>
        </row>
        <row r="102">
          <cell r="A102" t="str">
            <v>E126</v>
          </cell>
          <cell r="B102" t="str">
            <v>Fresadora a Frio : Wirtgen : W 100 -</v>
          </cell>
          <cell r="C102" t="str">
            <v>1.057.356,79</v>
          </cell>
          <cell r="D102" t="str">
            <v>20,4586</v>
          </cell>
          <cell r="E102" t="str">
            <v>405,7776</v>
          </cell>
          <cell r="G102">
            <v>1057356.79</v>
          </cell>
          <cell r="H102">
            <v>20.458600000000001</v>
          </cell>
          <cell r="I102">
            <v>405.77760000000001</v>
          </cell>
        </row>
        <row r="103">
          <cell r="A103" t="str">
            <v>E127</v>
          </cell>
          <cell r="B103" t="str">
            <v>Fresadora a Frio : Wirtgen : W 200 -</v>
          </cell>
          <cell r="C103" t="str">
            <v>2.683.670,79</v>
          </cell>
          <cell r="D103" t="str">
            <v>20,4586</v>
          </cell>
          <cell r="E103" t="str">
            <v>1.005,0799</v>
          </cell>
          <cell r="G103">
            <v>2683670.79</v>
          </cell>
          <cell r="H103">
            <v>20.458600000000001</v>
          </cell>
          <cell r="I103">
            <v>1005.0799</v>
          </cell>
        </row>
        <row r="104">
          <cell r="A104" t="str">
            <v>E129</v>
          </cell>
          <cell r="B104" t="str">
            <v>Recicladora de Pavimento : Wirtgen : WR 240 - A frio</v>
          </cell>
          <cell r="C104" t="str">
            <v>2.233.090,36</v>
          </cell>
          <cell r="D104" t="str">
            <v>20,4586</v>
          </cell>
          <cell r="E104" t="str">
            <v>662,6548</v>
          </cell>
          <cell r="G104">
            <v>2233090.36</v>
          </cell>
          <cell r="H104">
            <v>20.458600000000001</v>
          </cell>
          <cell r="I104">
            <v>662.65480000000002</v>
          </cell>
        </row>
        <row r="105">
          <cell r="A105" t="str">
            <v>E138</v>
          </cell>
          <cell r="B105" t="str">
            <v>Estabilizador/Recicladora a Frio : Caterpillar : RM-500 -</v>
          </cell>
          <cell r="C105" t="str">
            <v>3.478.349,18</v>
          </cell>
          <cell r="D105" t="str">
            <v>20,4586</v>
          </cell>
          <cell r="E105" t="str">
            <v>860,4014</v>
          </cell>
          <cell r="G105">
            <v>3478349.18</v>
          </cell>
          <cell r="H105">
            <v>20.458600000000001</v>
          </cell>
          <cell r="I105">
            <v>860.40139999999997</v>
          </cell>
        </row>
        <row r="106">
          <cell r="A106" t="str">
            <v>E139</v>
          </cell>
          <cell r="B106" t="str">
            <v>Rolo Compactador : Dynapac : CA250 - liso auto. vibrat.</v>
          </cell>
          <cell r="C106" t="str">
            <v>342.655,12</v>
          </cell>
          <cell r="D106" t="str">
            <v>15,0532</v>
          </cell>
          <cell r="E106" t="str">
            <v>113,8267</v>
          </cell>
          <cell r="G106">
            <v>342655.12</v>
          </cell>
          <cell r="H106">
            <v>15.0532</v>
          </cell>
          <cell r="I106">
            <v>113.8267</v>
          </cell>
        </row>
        <row r="107">
          <cell r="A107" t="str">
            <v>E142</v>
          </cell>
          <cell r="B107" t="str">
            <v>Rolo Compactador : Dynapac : CP274 - de pneus</v>
          </cell>
          <cell r="C107" t="str">
            <v>410.830,25</v>
          </cell>
          <cell r="D107" t="str">
            <v>15,0532</v>
          </cell>
          <cell r="E107" t="str">
            <v>108,1647</v>
          </cell>
          <cell r="G107">
            <v>410830.25</v>
          </cell>
          <cell r="H107">
            <v>15.0532</v>
          </cell>
          <cell r="I107">
            <v>108.1647</v>
          </cell>
        </row>
        <row r="108">
          <cell r="A108" t="str">
            <v>E147</v>
          </cell>
          <cell r="B108" t="str">
            <v>Usina de Asfalto a Quente : Cifali : Cifali Magnum 120 - 90/120 t/h com filtro de manga</v>
          </cell>
          <cell r="C108" t="str">
            <v>1.465.320,99</v>
          </cell>
          <cell r="D108" t="str">
            <v>20,4586</v>
          </cell>
          <cell r="E108" t="str">
            <v>208,8570</v>
          </cell>
          <cell r="G108">
            <v>1465320.99</v>
          </cell>
          <cell r="H108">
            <v>20.458600000000001</v>
          </cell>
          <cell r="I108">
            <v>208.857</v>
          </cell>
        </row>
        <row r="109">
          <cell r="A109" t="str">
            <v>E149</v>
          </cell>
          <cell r="B109" t="str">
            <v>Vibro-acabadora de Asfalto : Terex : TEREX VDA 600 - sobre esteiras</v>
          </cell>
          <cell r="C109" t="str">
            <v>699.330,25</v>
          </cell>
          <cell r="D109" t="str">
            <v>20,4586</v>
          </cell>
          <cell r="E109" t="str">
            <v>153,6684</v>
          </cell>
          <cell r="G109">
            <v>699330.25</v>
          </cell>
          <cell r="H109">
            <v>20.458600000000001</v>
          </cell>
          <cell r="I109">
            <v>153.66839999999999</v>
          </cell>
        </row>
        <row r="110">
          <cell r="A110" t="str">
            <v>E156</v>
          </cell>
          <cell r="B110" t="str">
            <v>Carregadeira de Pneus : Case : SR 175 - c/ vassoura SPS 155 DA AGF</v>
          </cell>
          <cell r="C110" t="str">
            <v>93.665,12</v>
          </cell>
          <cell r="D110" t="str">
            <v>18,3375</v>
          </cell>
          <cell r="E110" t="str">
            <v>56,1473</v>
          </cell>
          <cell r="G110">
            <v>93665.12</v>
          </cell>
          <cell r="H110">
            <v>18.337499999999999</v>
          </cell>
          <cell r="I110">
            <v>56.147300000000001</v>
          </cell>
        </row>
        <row r="111">
          <cell r="A111" t="str">
            <v>E160</v>
          </cell>
          <cell r="B111" t="str">
            <v>Fresadora e Distribuidora de solo : Gomaco : 9500 - para regular sub leito</v>
          </cell>
          <cell r="C111" t="str">
            <v>1.782.720,26</v>
          </cell>
          <cell r="D111" t="str">
            <v>20,4586</v>
          </cell>
          <cell r="E111" t="str">
            <v>470,7082</v>
          </cell>
          <cell r="G111">
            <v>1782720.26</v>
          </cell>
          <cell r="H111">
            <v>20.458600000000001</v>
          </cell>
          <cell r="I111">
            <v>470.70819999999998</v>
          </cell>
        </row>
        <row r="112">
          <cell r="A112" t="str">
            <v>E161</v>
          </cell>
          <cell r="B112" t="str">
            <v>Equip. Distr. de L.A. Rupt. Contr. : M. Benz/Cifali : MICROFLEX -  acoplado a cavalo mecânico</v>
          </cell>
          <cell r="C112" t="str">
            <v>969.250,25</v>
          </cell>
          <cell r="D112" t="str">
            <v>17,1743</v>
          </cell>
          <cell r="E112" t="str">
            <v>302,8785</v>
          </cell>
          <cell r="G112">
            <v>969250.25</v>
          </cell>
          <cell r="H112">
            <v>17.174299999999999</v>
          </cell>
          <cell r="I112">
            <v>302.87849999999997</v>
          </cell>
        </row>
        <row r="113">
          <cell r="A113" t="str">
            <v>E201</v>
          </cell>
          <cell r="B113" t="str">
            <v>Compressor de Ar : Atlas Copco : XAHS 157Pd - 295 PCM</v>
          </cell>
          <cell r="C113" t="str">
            <v>115.153,99</v>
          </cell>
          <cell r="D113" t="str">
            <v>15,0532</v>
          </cell>
          <cell r="E113" t="str">
            <v>77,5558</v>
          </cell>
          <cell r="G113">
            <v>115153.99</v>
          </cell>
          <cell r="H113">
            <v>15.0532</v>
          </cell>
          <cell r="I113">
            <v>77.555800000000005</v>
          </cell>
        </row>
        <row r="114">
          <cell r="A114" t="str">
            <v>E202</v>
          </cell>
          <cell r="B114" t="str">
            <v>Compressor de Ar : Atlas Copco : XAS 187Pd - 400 PCM</v>
          </cell>
          <cell r="C114" t="str">
            <v>107.150,99</v>
          </cell>
          <cell r="D114" t="str">
            <v>15,0532</v>
          </cell>
          <cell r="E114" t="str">
            <v>82,2858</v>
          </cell>
          <cell r="G114">
            <v>107150.99</v>
          </cell>
          <cell r="H114">
            <v>15.0532</v>
          </cell>
          <cell r="I114">
            <v>82.285799999999995</v>
          </cell>
        </row>
        <row r="115">
          <cell r="A115" t="str">
            <v>E203</v>
          </cell>
          <cell r="B115" t="str">
            <v>Compressor de Ar : Atlas Copco : XAS 360 CUD - 762 PCM</v>
          </cell>
          <cell r="C115" t="str">
            <v>255.996,78</v>
          </cell>
          <cell r="D115" t="str">
            <v>15,0532</v>
          </cell>
          <cell r="E115" t="str">
            <v>139,5584</v>
          </cell>
          <cell r="G115">
            <v>255996.78</v>
          </cell>
          <cell r="H115">
            <v>15.0532</v>
          </cell>
          <cell r="I115">
            <v>139.55840000000001</v>
          </cell>
        </row>
        <row r="116">
          <cell r="A116" t="str">
            <v>E204</v>
          </cell>
          <cell r="B116" t="str">
            <v>Martelete : Atlas Copco : RH658-6L - perfuratriz manual</v>
          </cell>
          <cell r="C116" t="str">
            <v>7.595,08</v>
          </cell>
          <cell r="D116" t="str">
            <v>10,7425</v>
          </cell>
          <cell r="E116" t="str">
            <v>12,0084</v>
          </cell>
          <cell r="G116">
            <v>7595.08</v>
          </cell>
          <cell r="H116">
            <v>10.7425</v>
          </cell>
          <cell r="I116">
            <v>12.0084</v>
          </cell>
        </row>
        <row r="117">
          <cell r="A117" t="str">
            <v>E205</v>
          </cell>
          <cell r="B117" t="str">
            <v>Perfuratriz sobre Esteiras : Atlas Copco : ROC 442PC - Crawler Drill</v>
          </cell>
          <cell r="C117" t="str">
            <v>123.525,12</v>
          </cell>
          <cell r="D117" t="str">
            <v>15,0532</v>
          </cell>
          <cell r="E117" t="str">
            <v>35,6407</v>
          </cell>
          <cell r="G117">
            <v>123525.12</v>
          </cell>
          <cell r="H117">
            <v>15.0532</v>
          </cell>
          <cell r="I117">
            <v>35.640700000000002</v>
          </cell>
        </row>
        <row r="118">
          <cell r="A118" t="str">
            <v>E208</v>
          </cell>
          <cell r="B118" t="str">
            <v>Compressor de Ar : Atlas Copco : XAHS 107Pd - 200 PCM</v>
          </cell>
          <cell r="C118" t="str">
            <v>99.828,99</v>
          </cell>
          <cell r="D118" t="str">
            <v>15,0532</v>
          </cell>
          <cell r="E118" t="str">
            <v>60,1795</v>
          </cell>
          <cell r="G118">
            <v>99828.99</v>
          </cell>
          <cell r="H118">
            <v>15.0532</v>
          </cell>
          <cell r="I118">
            <v>60.179499999999997</v>
          </cell>
        </row>
        <row r="119">
          <cell r="A119" t="str">
            <v>E209</v>
          </cell>
          <cell r="B119" t="str">
            <v>Martelete : Atlas Copco : TEX270 PS - rompedor 28 kg</v>
          </cell>
          <cell r="C119" t="str">
            <v>7.290,89</v>
          </cell>
          <cell r="D119" t="str">
            <v>10,7425</v>
          </cell>
          <cell r="E119" t="str">
            <v>11,9577</v>
          </cell>
          <cell r="G119">
            <v>7290.89</v>
          </cell>
          <cell r="H119">
            <v>10.7425</v>
          </cell>
          <cell r="I119">
            <v>11.957700000000001</v>
          </cell>
        </row>
        <row r="120">
          <cell r="A120" t="str">
            <v>E210</v>
          </cell>
          <cell r="B120" t="str">
            <v>Martelete : Atlas Copco : TEX32 PS -  rompedor 33 kg</v>
          </cell>
          <cell r="C120" t="str">
            <v>7.606,43</v>
          </cell>
          <cell r="D120" t="str">
            <v>10,7425</v>
          </cell>
          <cell r="E120" t="str">
            <v>12,0102</v>
          </cell>
          <cell r="G120">
            <v>7606.43</v>
          </cell>
          <cell r="H120">
            <v>10.7425</v>
          </cell>
          <cell r="I120">
            <v>12.010199999999999</v>
          </cell>
        </row>
        <row r="121">
          <cell r="A121" t="str">
            <v>E211</v>
          </cell>
          <cell r="B121" t="str">
            <v>Máquina para Pintura : Shulz : CSL 10/100 L - compres. de ar p/ pintura c/ filtro</v>
          </cell>
          <cell r="C121" t="str">
            <v>2.556,17</v>
          </cell>
          <cell r="D121" t="str">
            <v>0,0000</v>
          </cell>
          <cell r="E121" t="str">
            <v>1,3537</v>
          </cell>
          <cell r="G121">
            <v>2556.17</v>
          </cell>
          <cell r="H121">
            <v>0</v>
          </cell>
          <cell r="I121">
            <v>1.3536999999999999</v>
          </cell>
        </row>
        <row r="122">
          <cell r="A122" t="str">
            <v>E223</v>
          </cell>
          <cell r="B122" t="str">
            <v>Compressor de Ar : Atlas Copco : XATS 167Pd - 360 PCM</v>
          </cell>
          <cell r="C122" t="str">
            <v>112.785,80</v>
          </cell>
          <cell r="D122" t="str">
            <v>15,0532</v>
          </cell>
          <cell r="E122" t="str">
            <v>77,7648</v>
          </cell>
          <cell r="G122">
            <v>112785.8</v>
          </cell>
          <cell r="H122">
            <v>15.0532</v>
          </cell>
          <cell r="I122">
            <v>77.764799999999994</v>
          </cell>
        </row>
        <row r="123">
          <cell r="A123" t="str">
            <v>E225</v>
          </cell>
          <cell r="B123" t="str">
            <v>Conjunto de Britagem : Metso Svedala : C96/HP-200 -  80 m3/h</v>
          </cell>
          <cell r="C123" t="str">
            <v>3.986.660,50</v>
          </cell>
          <cell r="D123" t="str">
            <v>18,3375</v>
          </cell>
          <cell r="E123" t="str">
            <v>576,8557</v>
          </cell>
          <cell r="G123">
            <v>3986660.5</v>
          </cell>
          <cell r="H123">
            <v>18.337499999999999</v>
          </cell>
          <cell r="I123">
            <v>576.85569999999996</v>
          </cell>
        </row>
        <row r="124">
          <cell r="A124" t="str">
            <v>E226</v>
          </cell>
          <cell r="B124" t="str">
            <v>Conjunto de Britagem - p/ rachão : Metso Svedala : DS-96 - 80 m3/h</v>
          </cell>
          <cell r="C124" t="str">
            <v>1.217.330,25</v>
          </cell>
          <cell r="D124" t="str">
            <v>18,3375</v>
          </cell>
          <cell r="E124" t="str">
            <v>205,8857</v>
          </cell>
          <cell r="G124">
            <v>1217330.25</v>
          </cell>
          <cell r="H124">
            <v>18.337499999999999</v>
          </cell>
          <cell r="I124">
            <v>205.88570000000001</v>
          </cell>
        </row>
        <row r="125">
          <cell r="A125" t="str">
            <v>E301</v>
          </cell>
          <cell r="B125" t="str">
            <v>Betoneira : Menegotti : - 400 l</v>
          </cell>
          <cell r="C125" t="str">
            <v>4.774,99</v>
          </cell>
          <cell r="D125" t="str">
            <v>15,0532</v>
          </cell>
          <cell r="E125" t="str">
            <v>18,3754</v>
          </cell>
          <cell r="G125">
            <v>4774.99</v>
          </cell>
          <cell r="H125">
            <v>15.0532</v>
          </cell>
          <cell r="I125">
            <v>18.375399999999999</v>
          </cell>
        </row>
        <row r="126">
          <cell r="A126" t="str">
            <v>E302</v>
          </cell>
          <cell r="B126" t="str">
            <v>Betoneira : Menegotti : - 400 l</v>
          </cell>
          <cell r="C126" t="str">
            <v>4.429,27</v>
          </cell>
          <cell r="D126" t="str">
            <v>15,0532</v>
          </cell>
          <cell r="E126" t="str">
            <v>17,5900</v>
          </cell>
          <cell r="G126">
            <v>4429.2700000000004</v>
          </cell>
          <cell r="H126">
            <v>15.0532</v>
          </cell>
          <cell r="I126">
            <v>17.59</v>
          </cell>
        </row>
        <row r="127">
          <cell r="A127" t="str">
            <v>E303</v>
          </cell>
          <cell r="B127" t="str">
            <v>Betoneira : Alfa :  -  750 l</v>
          </cell>
          <cell r="C127" t="str">
            <v>38.593,14</v>
          </cell>
          <cell r="D127" t="str">
            <v>15,0532</v>
          </cell>
          <cell r="E127" t="str">
            <v>25,0465</v>
          </cell>
          <cell r="G127">
            <v>38593.14</v>
          </cell>
          <cell r="H127">
            <v>15.0532</v>
          </cell>
          <cell r="I127">
            <v>25.046500000000002</v>
          </cell>
        </row>
        <row r="128">
          <cell r="A128" t="str">
            <v>E304</v>
          </cell>
          <cell r="B128" t="str">
            <v>Transportador Manual : AJS : - carrinho de mão 80 l</v>
          </cell>
          <cell r="C128" t="str">
            <v>131,28</v>
          </cell>
          <cell r="D128" t="str">
            <v>0,0000</v>
          </cell>
          <cell r="E128" t="str">
            <v>0,1903</v>
          </cell>
          <cell r="G128">
            <v>131.28</v>
          </cell>
          <cell r="H128">
            <v>0</v>
          </cell>
          <cell r="I128">
            <v>0.1903</v>
          </cell>
        </row>
        <row r="129">
          <cell r="A129" t="str">
            <v>E305</v>
          </cell>
          <cell r="B129" t="str">
            <v>Transportador Manual : AJS : A-15 - gerica 180 l</v>
          </cell>
          <cell r="C129" t="str">
            <v>455,51</v>
          </cell>
          <cell r="D129" t="str">
            <v>0,0000</v>
          </cell>
          <cell r="E129" t="str">
            <v>0,6605</v>
          </cell>
          <cell r="G129">
            <v>455.51</v>
          </cell>
          <cell r="H129">
            <v>0</v>
          </cell>
          <cell r="I129">
            <v>0.66049999999999998</v>
          </cell>
        </row>
        <row r="130">
          <cell r="A130" t="str">
            <v>E306</v>
          </cell>
          <cell r="B130" t="str">
            <v>Vibrador de Concreto : diversos : VIP-MT2 - de imersão</v>
          </cell>
          <cell r="C130" t="str">
            <v>1.923,48</v>
          </cell>
          <cell r="D130" t="str">
            <v>10,7425</v>
          </cell>
          <cell r="E130" t="str">
            <v>12,0930</v>
          </cell>
          <cell r="G130">
            <v>1923.48</v>
          </cell>
          <cell r="H130">
            <v>10.7425</v>
          </cell>
          <cell r="I130">
            <v>12.093</v>
          </cell>
        </row>
        <row r="131">
          <cell r="A131" t="str">
            <v>E307</v>
          </cell>
          <cell r="B131" t="str">
            <v xml:space="preserve">Fábric. Pré-Moldado Concreto : Servimaq : - tubos D=0,2m M / F </v>
          </cell>
          <cell r="C131" t="str">
            <v>16.113,68</v>
          </cell>
          <cell r="D131" t="str">
            <v>0,0000</v>
          </cell>
          <cell r="E131" t="str">
            <v>4,9803</v>
          </cell>
          <cell r="G131">
            <v>16113.68</v>
          </cell>
          <cell r="H131">
            <v>0</v>
          </cell>
          <cell r="I131">
            <v>4.9802999999999997</v>
          </cell>
        </row>
        <row r="132">
          <cell r="A132" t="str">
            <v>E308</v>
          </cell>
          <cell r="B132" t="str">
            <v>Fábric. Pré-Moldado Concreto : Servimaq : - tubos D=0,3m M / F</v>
          </cell>
          <cell r="C132" t="str">
            <v>17.840,97</v>
          </cell>
          <cell r="D132" t="str">
            <v>0,0000</v>
          </cell>
          <cell r="E132" t="str">
            <v>5,4121</v>
          </cell>
          <cell r="G132">
            <v>17840.97</v>
          </cell>
          <cell r="H132">
            <v>0</v>
          </cell>
          <cell r="I132">
            <v>5.4120999999999997</v>
          </cell>
        </row>
        <row r="133">
          <cell r="A133" t="str">
            <v>E309</v>
          </cell>
          <cell r="B133" t="str">
            <v>Fábric. Pré-Moldado Concreto : Servimaq : - tubos D=0,4m M / F</v>
          </cell>
          <cell r="C133" t="str">
            <v>19.066,12</v>
          </cell>
          <cell r="D133" t="str">
            <v>0,0000</v>
          </cell>
          <cell r="E133" t="str">
            <v>5,7185</v>
          </cell>
          <cell r="G133">
            <v>19066.12</v>
          </cell>
          <cell r="H133">
            <v>0</v>
          </cell>
          <cell r="I133">
            <v>5.7184999999999997</v>
          </cell>
        </row>
        <row r="134">
          <cell r="A134" t="str">
            <v>E310</v>
          </cell>
          <cell r="B134" t="str">
            <v>Fábric. Pré-Moldado Concreto : Servimaq : - tubos D=0,6m M / F</v>
          </cell>
          <cell r="C134" t="str">
            <v>23.086,82</v>
          </cell>
          <cell r="D134" t="str">
            <v>0,0000</v>
          </cell>
          <cell r="E134" t="str">
            <v>6,7236</v>
          </cell>
          <cell r="G134">
            <v>23086.82</v>
          </cell>
          <cell r="H134">
            <v>0</v>
          </cell>
          <cell r="I134">
            <v>6.7236000000000002</v>
          </cell>
        </row>
        <row r="135">
          <cell r="A135" t="str">
            <v>E311</v>
          </cell>
          <cell r="B135" t="str">
            <v>Fábric. Pré-Moldado Concreto : Servimaq : - tubos D=0,8m M / F</v>
          </cell>
          <cell r="C135" t="str">
            <v>24.887,32</v>
          </cell>
          <cell r="D135" t="str">
            <v>0,0000</v>
          </cell>
          <cell r="E135" t="str">
            <v>7,1738</v>
          </cell>
          <cell r="G135">
            <v>24887.32</v>
          </cell>
          <cell r="H135">
            <v>0</v>
          </cell>
          <cell r="I135">
            <v>7.1738</v>
          </cell>
        </row>
        <row r="136">
          <cell r="A136" t="str">
            <v>E312</v>
          </cell>
          <cell r="B136" t="str">
            <v>Fábric. Pré-Moldado Concreto : Servimaq : - tubos D=1,0m M / F</v>
          </cell>
          <cell r="C136" t="str">
            <v>26.667,29</v>
          </cell>
          <cell r="D136" t="str">
            <v>0,0000</v>
          </cell>
          <cell r="E136" t="str">
            <v>7,6188</v>
          </cell>
          <cell r="G136">
            <v>26667.29</v>
          </cell>
          <cell r="H136">
            <v>0</v>
          </cell>
          <cell r="I136">
            <v>7.6188000000000002</v>
          </cell>
        </row>
        <row r="137">
          <cell r="A137" t="str">
            <v>E313</v>
          </cell>
          <cell r="B137" t="str">
            <v>Fábric. Pré-Moldado Concreto : Servimaq : - tubos D=1,2m M / F</v>
          </cell>
          <cell r="C137" t="str">
            <v>26.296,95</v>
          </cell>
          <cell r="D137" t="str">
            <v>0,0000</v>
          </cell>
          <cell r="E137" t="str">
            <v>7,5261</v>
          </cell>
          <cell r="G137">
            <v>26296.95</v>
          </cell>
          <cell r="H137">
            <v>0</v>
          </cell>
          <cell r="I137">
            <v>7.5260999999999996</v>
          </cell>
        </row>
        <row r="138">
          <cell r="A138" t="str">
            <v>E314</v>
          </cell>
          <cell r="B138" t="str">
            <v>Fábric. Pré-Moldado Concreto : Servimaq : - tubos D=1,5m M / F</v>
          </cell>
          <cell r="C138" t="str">
            <v>24.965,53</v>
          </cell>
          <cell r="D138" t="str">
            <v>0,0000</v>
          </cell>
          <cell r="E138" t="str">
            <v>7,1933</v>
          </cell>
          <cell r="G138">
            <v>24965.53</v>
          </cell>
          <cell r="H138">
            <v>0</v>
          </cell>
          <cell r="I138">
            <v>7.1932999999999998</v>
          </cell>
        </row>
        <row r="139">
          <cell r="A139" t="str">
            <v>E316</v>
          </cell>
          <cell r="B139" t="str">
            <v xml:space="preserve">Fábric. Pré-Moldado Concreto : Servimaq : - inst. compl. - mourão </v>
          </cell>
          <cell r="C139" t="str">
            <v>10.290,10</v>
          </cell>
          <cell r="D139" t="str">
            <v>0,0000</v>
          </cell>
          <cell r="E139" t="str">
            <v>2,5725</v>
          </cell>
          <cell r="G139">
            <v>10290.1</v>
          </cell>
          <cell r="H139">
            <v>0</v>
          </cell>
          <cell r="I139">
            <v>2.5724999999999998</v>
          </cell>
        </row>
        <row r="140">
          <cell r="A140" t="str">
            <v>E317</v>
          </cell>
          <cell r="B140" t="str">
            <v xml:space="preserve">Fábric. Pré-Moldado Concreto : Servimaq : - inst. compl. - balizador </v>
          </cell>
          <cell r="C140" t="str">
            <v>12.262,56</v>
          </cell>
          <cell r="D140" t="str">
            <v>0,0000</v>
          </cell>
          <cell r="E140" t="str">
            <v>3,0656</v>
          </cell>
          <cell r="G140">
            <v>12262.56</v>
          </cell>
          <cell r="H140">
            <v>0</v>
          </cell>
          <cell r="I140">
            <v>3.0655999999999999</v>
          </cell>
        </row>
        <row r="141">
          <cell r="A141" t="str">
            <v>E318</v>
          </cell>
          <cell r="B141" t="str">
            <v xml:space="preserve">Fábric. Pré-Moldado Concreto : Servimaq : - inst. compl. - guarda-corpo </v>
          </cell>
          <cell r="C141" t="str">
            <v>15.142,19</v>
          </cell>
          <cell r="D141" t="str">
            <v>0,0000</v>
          </cell>
          <cell r="E141" t="str">
            <v>3,7856</v>
          </cell>
          <cell r="G141">
            <v>15142.19</v>
          </cell>
          <cell r="H141">
            <v>0</v>
          </cell>
          <cell r="I141">
            <v>3.7856000000000001</v>
          </cell>
        </row>
        <row r="142">
          <cell r="A142" t="str">
            <v>E330</v>
          </cell>
          <cell r="B142" t="str">
            <v>Espalhadora de concreto : Gomaco : PS 2600 -</v>
          </cell>
          <cell r="C142" t="str">
            <v>1.949.230,25</v>
          </cell>
          <cell r="D142" t="str">
            <v>20,4586</v>
          </cell>
          <cell r="E142" t="str">
            <v>423,1514</v>
          </cell>
          <cell r="G142">
            <v>1949230.25</v>
          </cell>
          <cell r="H142">
            <v>20.458600000000001</v>
          </cell>
          <cell r="I142">
            <v>423.15140000000002</v>
          </cell>
        </row>
        <row r="143">
          <cell r="A143" t="str">
            <v>E331</v>
          </cell>
          <cell r="B143" t="str">
            <v>Acabadora de concreto : Gomaco : GP-2600 -  com forma deslizante</v>
          </cell>
          <cell r="C143" t="str">
            <v>2.534.747,69</v>
          </cell>
          <cell r="D143" t="str">
            <v>20,4586</v>
          </cell>
          <cell r="E143" t="str">
            <v>534,2582</v>
          </cell>
          <cell r="G143">
            <v>2534747.69</v>
          </cell>
          <cell r="H143">
            <v>20.458600000000001</v>
          </cell>
          <cell r="I143">
            <v>534.25819999999999</v>
          </cell>
        </row>
        <row r="144">
          <cell r="A144" t="str">
            <v>E332</v>
          </cell>
          <cell r="B144" t="str">
            <v>Texturizadora e Lançadora : Gomaco : TC 400 - sem estação meteorológica</v>
          </cell>
          <cell r="C144" t="str">
            <v>628.445,60</v>
          </cell>
          <cell r="D144" t="str">
            <v>15,0532</v>
          </cell>
          <cell r="E144" t="str">
            <v>145,7005</v>
          </cell>
          <cell r="G144">
            <v>628445.6</v>
          </cell>
          <cell r="H144">
            <v>15.0532</v>
          </cell>
          <cell r="I144">
            <v>145.70050000000001</v>
          </cell>
        </row>
        <row r="145">
          <cell r="A145" t="str">
            <v>E333</v>
          </cell>
          <cell r="B145" t="str">
            <v>Serra de Disco Diamantado : Norton : C13-E - para concreto</v>
          </cell>
          <cell r="C145" t="str">
            <v>5.340,34</v>
          </cell>
          <cell r="D145" t="str">
            <v>10,7425</v>
          </cell>
          <cell r="E145" t="str">
            <v>28,7329</v>
          </cell>
          <cell r="G145">
            <v>5340.34</v>
          </cell>
          <cell r="H145">
            <v>10.7425</v>
          </cell>
          <cell r="I145">
            <v>28.732900000000001</v>
          </cell>
        </row>
        <row r="146">
          <cell r="A146" t="str">
            <v>E334</v>
          </cell>
          <cell r="B146" t="str">
            <v>Seladora de Juntas : Crafco : EZ Serie ll 500 -</v>
          </cell>
          <cell r="C146" t="str">
            <v>894.218,90</v>
          </cell>
          <cell r="D146" t="str">
            <v>10,7425</v>
          </cell>
          <cell r="E146" t="str">
            <v>160,9575</v>
          </cell>
          <cell r="G146">
            <v>894218.9</v>
          </cell>
          <cell r="H146">
            <v>10.7425</v>
          </cell>
          <cell r="I146">
            <v>160.95750000000001</v>
          </cell>
        </row>
        <row r="147">
          <cell r="A147" t="str">
            <v>E335</v>
          </cell>
          <cell r="B147" t="str">
            <v>Central de Concreto : CIBI : UNI-5 - 180m3 / h - dosadora e misturadora.</v>
          </cell>
          <cell r="C147" t="str">
            <v>3.469.142,74</v>
          </cell>
          <cell r="D147" t="str">
            <v>20,4586</v>
          </cell>
          <cell r="E147" t="str">
            <v>461,6205</v>
          </cell>
          <cell r="G147">
            <v>3469142.74</v>
          </cell>
          <cell r="H147">
            <v>20.458600000000001</v>
          </cell>
          <cell r="I147">
            <v>461.62049999999999</v>
          </cell>
        </row>
        <row r="148">
          <cell r="A148" t="str">
            <v>E336</v>
          </cell>
          <cell r="B148" t="str">
            <v>Serra de Disco Diamantado : CSM - Maq. e Equip. para Construção : SP-8 (gasolina) - serra para cortar piso/asfalto</v>
          </cell>
          <cell r="C148" t="str">
            <v>5.819,01</v>
          </cell>
          <cell r="D148" t="str">
            <v>0,0000</v>
          </cell>
          <cell r="E148" t="str">
            <v>5,2150</v>
          </cell>
          <cell r="G148">
            <v>5819.01</v>
          </cell>
          <cell r="H148">
            <v>0</v>
          </cell>
          <cell r="I148">
            <v>5.2149999999999999</v>
          </cell>
        </row>
        <row r="149">
          <cell r="A149" t="str">
            <v>E337</v>
          </cell>
          <cell r="B149" t="str">
            <v>Régua vibratória : Weber : RV 4 -  4,25m</v>
          </cell>
          <cell r="C149" t="str">
            <v>3.227,90</v>
          </cell>
          <cell r="D149" t="str">
            <v>10,7425</v>
          </cell>
          <cell r="E149" t="str">
            <v>14,1312</v>
          </cell>
          <cell r="G149">
            <v>3227.9</v>
          </cell>
          <cell r="H149">
            <v>10.7425</v>
          </cell>
          <cell r="I149">
            <v>14.1312</v>
          </cell>
        </row>
        <row r="150">
          <cell r="A150" t="str">
            <v>E338</v>
          </cell>
          <cell r="B150" t="str">
            <v>Serra de Juntas : Clipper : DRW Clipper C 13 E - para concreto</v>
          </cell>
          <cell r="C150" t="str">
            <v>9.317,42</v>
          </cell>
          <cell r="D150" t="str">
            <v>10,7425</v>
          </cell>
          <cell r="E150" t="str">
            <v>22,9433</v>
          </cell>
          <cell r="G150">
            <v>9317.42</v>
          </cell>
          <cell r="H150">
            <v>10.7425</v>
          </cell>
          <cell r="I150">
            <v>22.943300000000001</v>
          </cell>
        </row>
        <row r="151">
          <cell r="A151" t="str">
            <v>E339</v>
          </cell>
          <cell r="B151" t="str">
            <v>Fábric. Pré-Moldado Concreto : Servimaq : - placas p/ pavimento</v>
          </cell>
          <cell r="C151" t="str">
            <v>16.730,52</v>
          </cell>
          <cell r="D151" t="str">
            <v>0,0000</v>
          </cell>
          <cell r="E151" t="str">
            <v>4,1826</v>
          </cell>
          <cell r="G151">
            <v>16730.52</v>
          </cell>
          <cell r="H151">
            <v>0</v>
          </cell>
          <cell r="I151">
            <v>4.1825999999999999</v>
          </cell>
        </row>
        <row r="152">
          <cell r="A152" t="str">
            <v>E340</v>
          </cell>
          <cell r="B152" t="str">
            <v>Jateadora de Areia : Anco : Anco Blast CSS270 - pressurizado</v>
          </cell>
          <cell r="C152" t="str">
            <v>11.479,72</v>
          </cell>
          <cell r="D152" t="str">
            <v>10,7425</v>
          </cell>
          <cell r="E152" t="str">
            <v>14,2821</v>
          </cell>
          <cell r="G152">
            <v>11479.72</v>
          </cell>
          <cell r="H152">
            <v>10.7425</v>
          </cell>
          <cell r="I152">
            <v>14.2821</v>
          </cell>
        </row>
        <row r="153">
          <cell r="A153" t="str">
            <v>E343</v>
          </cell>
          <cell r="B153" t="str">
            <v>Betoneira : Menegotti : CSN CS -  600 l</v>
          </cell>
          <cell r="C153" t="str">
            <v>10.808,45</v>
          </cell>
          <cell r="D153" t="str">
            <v>15,0532</v>
          </cell>
          <cell r="E153" t="str">
            <v>27,3072</v>
          </cell>
          <cell r="G153">
            <v>10808.45</v>
          </cell>
          <cell r="H153">
            <v>15.0532</v>
          </cell>
          <cell r="I153">
            <v>27.307200000000002</v>
          </cell>
        </row>
        <row r="154">
          <cell r="A154" t="str">
            <v>E400</v>
          </cell>
          <cell r="B154" t="str">
            <v>Caminhão Basculante : Mercedes Benz : ATEGO 1518/36 - 5 m3 - 8,8 t</v>
          </cell>
          <cell r="C154" t="str">
            <v>226.543,41</v>
          </cell>
          <cell r="D154" t="str">
            <v>13,7531</v>
          </cell>
          <cell r="E154" t="str">
            <v>89,4097</v>
          </cell>
          <cell r="G154">
            <v>226543.41</v>
          </cell>
          <cell r="H154">
            <v>13.7531</v>
          </cell>
          <cell r="I154">
            <v>89.409700000000001</v>
          </cell>
        </row>
        <row r="155">
          <cell r="A155" t="str">
            <v>E401</v>
          </cell>
          <cell r="B155" t="str">
            <v>Caminhão Carroceria : M. Benz / Rodoeixo : Standart p/ 5,50 m3 - caminhão c/ caçamba termica</v>
          </cell>
          <cell r="C155" t="str">
            <v>287.419,41</v>
          </cell>
          <cell r="D155" t="str">
            <v>13,7531</v>
          </cell>
          <cell r="E155" t="str">
            <v>99,6250</v>
          </cell>
          <cell r="G155">
            <v>287419.40999999997</v>
          </cell>
          <cell r="H155">
            <v>13.7531</v>
          </cell>
          <cell r="I155">
            <v>99.625</v>
          </cell>
        </row>
        <row r="156">
          <cell r="A156" t="str">
            <v>E402</v>
          </cell>
          <cell r="B156" t="str">
            <v>Caminhão Carroceria : Mercedes Benz : 2726 K - de madeira 15 t</v>
          </cell>
          <cell r="C156" t="str">
            <v>279.724,65</v>
          </cell>
          <cell r="D156" t="str">
            <v>13,7531</v>
          </cell>
          <cell r="E156" t="str">
            <v>136,9176</v>
          </cell>
          <cell r="G156">
            <v>279724.65000000002</v>
          </cell>
          <cell r="H156">
            <v>13.7531</v>
          </cell>
          <cell r="I156">
            <v>136.91759999999999</v>
          </cell>
        </row>
        <row r="157">
          <cell r="A157" t="str">
            <v>E403</v>
          </cell>
          <cell r="B157" t="str">
            <v>Caminhão Basculante : Mercedes Benz : LK 1620 - 6 m3 - 10,5 t</v>
          </cell>
          <cell r="C157" t="str">
            <v>254.459,50</v>
          </cell>
          <cell r="D157" t="str">
            <v>13,7531</v>
          </cell>
          <cell r="E157" t="str">
            <v>117,8330</v>
          </cell>
          <cell r="G157">
            <v>254459.5</v>
          </cell>
          <cell r="H157">
            <v>13.7531</v>
          </cell>
          <cell r="I157">
            <v>117.833</v>
          </cell>
        </row>
        <row r="158">
          <cell r="A158" t="str">
            <v>E404</v>
          </cell>
          <cell r="B158" t="str">
            <v>Caminhão Basculante : Mercedes Benz : 2726 K - 10 m3 - 15 t</v>
          </cell>
          <cell r="C158" t="str">
            <v>300.519,05</v>
          </cell>
          <cell r="D158" t="str">
            <v>13,7531</v>
          </cell>
          <cell r="E158" t="str">
            <v>140,7423</v>
          </cell>
          <cell r="G158">
            <v>300519.05</v>
          </cell>
          <cell r="H158">
            <v>13.7531</v>
          </cell>
          <cell r="I158">
            <v>140.7423</v>
          </cell>
        </row>
        <row r="159">
          <cell r="A159" t="str">
            <v>E405</v>
          </cell>
          <cell r="B159" t="str">
            <v>Caminhão Basculante : Mercedes Benz : 2726 K - p/ rocha 8 m3 - 13 t</v>
          </cell>
          <cell r="C159" t="str">
            <v>326.866,35</v>
          </cell>
          <cell r="D159" t="str">
            <v>13,7531</v>
          </cell>
          <cell r="E159" t="str">
            <v>145,1635</v>
          </cell>
          <cell r="G159">
            <v>326866.34999999998</v>
          </cell>
          <cell r="H159">
            <v>13.7531</v>
          </cell>
          <cell r="I159">
            <v>145.1635</v>
          </cell>
        </row>
        <row r="160">
          <cell r="A160" t="str">
            <v>E406</v>
          </cell>
          <cell r="B160" t="str">
            <v>Caminhão Tanque : Mercedes Benz : ATEGO 1418/42 - 6.000 l</v>
          </cell>
          <cell r="C160" t="str">
            <v>231.453,33</v>
          </cell>
          <cell r="D160" t="str">
            <v>13,7531</v>
          </cell>
          <cell r="E160" t="str">
            <v>98,8537</v>
          </cell>
          <cell r="G160">
            <v>231453.33</v>
          </cell>
          <cell r="H160">
            <v>13.7531</v>
          </cell>
          <cell r="I160">
            <v>98.853700000000003</v>
          </cell>
        </row>
        <row r="161">
          <cell r="A161" t="str">
            <v>E407</v>
          </cell>
          <cell r="B161" t="str">
            <v>Caminhão Tanque : Mercedes Benz : 2726 K - 10.000 l</v>
          </cell>
          <cell r="C161" t="str">
            <v>319.854,15</v>
          </cell>
          <cell r="D161" t="str">
            <v>13,7531</v>
          </cell>
          <cell r="E161" t="str">
            <v>142,7466</v>
          </cell>
          <cell r="G161">
            <v>319854.15000000002</v>
          </cell>
          <cell r="H161">
            <v>13.7531</v>
          </cell>
          <cell r="I161">
            <v>142.7466</v>
          </cell>
        </row>
        <row r="162">
          <cell r="A162" t="str">
            <v>E408</v>
          </cell>
          <cell r="B162" t="str">
            <v>Caminhão Carroceria : Mercedes Benz : 710 / 37 -  4 t</v>
          </cell>
          <cell r="C162" t="str">
            <v>148.024,08</v>
          </cell>
          <cell r="D162" t="str">
            <v>13,7531</v>
          </cell>
          <cell r="E162" t="str">
            <v>66,9347</v>
          </cell>
          <cell r="G162">
            <v>148024.07999999999</v>
          </cell>
          <cell r="H162">
            <v>13.7531</v>
          </cell>
          <cell r="I162">
            <v>66.934700000000007</v>
          </cell>
        </row>
        <row r="163">
          <cell r="A163" t="str">
            <v>E409</v>
          </cell>
          <cell r="B163" t="str">
            <v>Caminhão Carroceria : Mercedes Benz : ATEGO 1418/42 - fixa 9 t</v>
          </cell>
          <cell r="C163" t="str">
            <v>200.361,66</v>
          </cell>
          <cell r="D163" t="str">
            <v>13,7531</v>
          </cell>
          <cell r="E163" t="str">
            <v>94,3375</v>
          </cell>
          <cell r="G163">
            <v>200361.66</v>
          </cell>
          <cell r="H163">
            <v>13.7531</v>
          </cell>
          <cell r="I163">
            <v>94.337500000000006</v>
          </cell>
        </row>
        <row r="164">
          <cell r="A164" t="str">
            <v>E410</v>
          </cell>
          <cell r="B164" t="str">
            <v>Caminhão Basculante : Mercedes Benz : 1215 C - 4 m3 - 7,1 t</v>
          </cell>
          <cell r="C164" t="str">
            <v>213.812,46</v>
          </cell>
          <cell r="D164" t="str">
            <v>13,7531</v>
          </cell>
          <cell r="E164" t="str">
            <v>93,1923</v>
          </cell>
          <cell r="G164">
            <v>213812.46</v>
          </cell>
          <cell r="H164">
            <v>13.7531</v>
          </cell>
          <cell r="I164">
            <v>93.192300000000003</v>
          </cell>
        </row>
        <row r="165">
          <cell r="A165" t="str">
            <v>E411</v>
          </cell>
          <cell r="B165" t="str">
            <v>Cavalo Mecânico com Reboque : M. Benz/Randon : LS-1634/45 -  29,5 t</v>
          </cell>
          <cell r="C165" t="str">
            <v>482.424,25</v>
          </cell>
          <cell r="D165" t="str">
            <v>17,1743</v>
          </cell>
          <cell r="E165" t="str">
            <v>191,0506</v>
          </cell>
          <cell r="G165">
            <v>482424.25</v>
          </cell>
          <cell r="H165">
            <v>17.174299999999999</v>
          </cell>
          <cell r="I165">
            <v>191.0506</v>
          </cell>
        </row>
        <row r="166">
          <cell r="A166" t="str">
            <v>E412</v>
          </cell>
          <cell r="B166" t="str">
            <v>Veículo Leve : Volkswagen : GOL 1000 - automóvel até 100 hp</v>
          </cell>
          <cell r="C166" t="str">
            <v>39.481,98</v>
          </cell>
          <cell r="D166" t="str">
            <v>11,8373</v>
          </cell>
          <cell r="E166" t="str">
            <v>58,2337</v>
          </cell>
          <cell r="G166">
            <v>39481.980000000003</v>
          </cell>
          <cell r="H166">
            <v>11.837300000000001</v>
          </cell>
          <cell r="I166">
            <v>58.233699999999999</v>
          </cell>
        </row>
        <row r="167">
          <cell r="A167" t="str">
            <v>E416</v>
          </cell>
          <cell r="B167" t="str">
            <v>Veículo Leve : Chevrolet : S10 - pick up (4X4)</v>
          </cell>
          <cell r="C167" t="str">
            <v>105.076,79</v>
          </cell>
          <cell r="D167" t="str">
            <v>11,8373</v>
          </cell>
          <cell r="E167" t="str">
            <v>69,8323</v>
          </cell>
          <cell r="G167">
            <v>105076.79</v>
          </cell>
          <cell r="H167">
            <v>11.837300000000001</v>
          </cell>
          <cell r="I167">
            <v>69.832300000000004</v>
          </cell>
        </row>
        <row r="168">
          <cell r="A168" t="str">
            <v>E421</v>
          </cell>
          <cell r="B168" t="str">
            <v>Caminhão Tanque : Mercedes Benz : 2726 K - 13.000 l</v>
          </cell>
          <cell r="C168" t="str">
            <v>326.854,15</v>
          </cell>
          <cell r="D168" t="str">
            <v>13,7531</v>
          </cell>
          <cell r="E168" t="str">
            <v>143,7635</v>
          </cell>
          <cell r="G168">
            <v>326854.15000000002</v>
          </cell>
          <cell r="H168">
            <v>13.7531</v>
          </cell>
          <cell r="I168">
            <v>143.76349999999999</v>
          </cell>
        </row>
        <row r="169">
          <cell r="A169" t="str">
            <v>E422</v>
          </cell>
          <cell r="B169" t="str">
            <v>Caminhão Tanque : Mercedes Benz : L1620/51 - 8.000 l</v>
          </cell>
          <cell r="C169" t="str">
            <v>236.308,33</v>
          </cell>
          <cell r="D169" t="str">
            <v>13,7531</v>
          </cell>
          <cell r="E169" t="str">
            <v>99,5591</v>
          </cell>
          <cell r="G169">
            <v>236308.33</v>
          </cell>
          <cell r="H169">
            <v>13.7531</v>
          </cell>
          <cell r="I169">
            <v>99.559100000000001</v>
          </cell>
        </row>
        <row r="170">
          <cell r="A170" t="str">
            <v>E427</v>
          </cell>
          <cell r="B170" t="str">
            <v>Caminhão Betoneira : Volkswagen : Constellation 26-260 - 11,5t  5m3</v>
          </cell>
          <cell r="C170" t="str">
            <v>336.647,78</v>
          </cell>
          <cell r="D170" t="str">
            <v>13,7531</v>
          </cell>
          <cell r="E170" t="str">
            <v>146,8047</v>
          </cell>
          <cell r="G170">
            <v>336647.78</v>
          </cell>
          <cell r="H170">
            <v>13.7531</v>
          </cell>
          <cell r="I170">
            <v>146.8047</v>
          </cell>
        </row>
        <row r="171">
          <cell r="A171" t="str">
            <v>E432</v>
          </cell>
          <cell r="B171" t="str">
            <v>Caminhão Basculante : Volvo : FMX 6X4R - 40 t</v>
          </cell>
          <cell r="C171" t="str">
            <v>451.311,65</v>
          </cell>
          <cell r="D171" t="str">
            <v>13,7531</v>
          </cell>
          <cell r="E171" t="str">
            <v>205,9102</v>
          </cell>
          <cell r="G171">
            <v>451311.65</v>
          </cell>
          <cell r="H171">
            <v>13.7531</v>
          </cell>
          <cell r="I171">
            <v>205.9102</v>
          </cell>
        </row>
        <row r="172">
          <cell r="A172" t="str">
            <v>E433</v>
          </cell>
          <cell r="B172" t="str">
            <v>Caminhão Basculante : Mercedes Benz : 2726 - para rocha 18 t</v>
          </cell>
          <cell r="C172" t="str">
            <v>495.831,65</v>
          </cell>
          <cell r="D172" t="str">
            <v>13,7531</v>
          </cell>
          <cell r="E172" t="str">
            <v>213,3810</v>
          </cell>
          <cell r="G172">
            <v>495831.65</v>
          </cell>
          <cell r="H172">
            <v>13.7531</v>
          </cell>
          <cell r="I172">
            <v>213.381</v>
          </cell>
        </row>
        <row r="173">
          <cell r="A173" t="str">
            <v>E434</v>
          </cell>
          <cell r="B173" t="str">
            <v>Caminhão Carroceria : Mercedes Benz : L 1620/51 - c/ guindauto  6 t x m</v>
          </cell>
          <cell r="C173" t="str">
            <v>271.714,41</v>
          </cell>
          <cell r="D173" t="str">
            <v>13,7531</v>
          </cell>
          <cell r="E173" t="str">
            <v>95,3645</v>
          </cell>
          <cell r="G173">
            <v>271714.40999999997</v>
          </cell>
          <cell r="H173">
            <v>13.7531</v>
          </cell>
          <cell r="I173">
            <v>95.364500000000007</v>
          </cell>
        </row>
        <row r="174">
          <cell r="A174" t="str">
            <v>E501</v>
          </cell>
          <cell r="B174" t="str">
            <v>Grupo Gerador : Heimer : GEHM-40 -  36/40 KVA</v>
          </cell>
          <cell r="C174" t="str">
            <v>38.100,89</v>
          </cell>
          <cell r="D174" t="str">
            <v>0,0000</v>
          </cell>
          <cell r="E174" t="str">
            <v>22,2596</v>
          </cell>
          <cell r="G174">
            <v>38100.89</v>
          </cell>
          <cell r="H174">
            <v>0</v>
          </cell>
          <cell r="I174">
            <v>22.259599999999999</v>
          </cell>
        </row>
        <row r="175">
          <cell r="A175" t="str">
            <v>E502</v>
          </cell>
          <cell r="B175" t="str">
            <v>Grupo Gerador : Heimer : GEHM-150 - 136 / 150 KVA</v>
          </cell>
          <cell r="C175" t="str">
            <v>93.257,76</v>
          </cell>
          <cell r="D175" t="str">
            <v>0,0000</v>
          </cell>
          <cell r="E175" t="str">
            <v>78,6887</v>
          </cell>
          <cell r="G175">
            <v>93257.76</v>
          </cell>
          <cell r="H175">
            <v>0</v>
          </cell>
          <cell r="I175">
            <v>78.688699999999997</v>
          </cell>
        </row>
        <row r="176">
          <cell r="A176" t="str">
            <v>E503</v>
          </cell>
          <cell r="B176" t="str">
            <v>Grupo Gerador : Heimer : GEHM-180 - 164 / 180 KVA</v>
          </cell>
          <cell r="C176" t="str">
            <v>100.501,78</v>
          </cell>
          <cell r="D176" t="str">
            <v>0,0000</v>
          </cell>
          <cell r="E176" t="str">
            <v>94,1712</v>
          </cell>
          <cell r="G176">
            <v>100501.78</v>
          </cell>
          <cell r="H176">
            <v>0</v>
          </cell>
          <cell r="I176">
            <v>94.171199999999999</v>
          </cell>
        </row>
        <row r="177">
          <cell r="A177" t="str">
            <v>E504</v>
          </cell>
          <cell r="B177" t="str">
            <v>Grupo Gerador : Heimer : GEHMB-360 -  288 KVA</v>
          </cell>
          <cell r="C177" t="str">
            <v>131.528,05</v>
          </cell>
          <cell r="D177" t="str">
            <v>0,0000</v>
          </cell>
          <cell r="E177" t="str">
            <v>144,6830</v>
          </cell>
          <cell r="G177">
            <v>131528.04999999999</v>
          </cell>
          <cell r="H177">
            <v>0</v>
          </cell>
          <cell r="I177">
            <v>144.68299999999999</v>
          </cell>
        </row>
        <row r="178">
          <cell r="A178" t="str">
            <v>E505</v>
          </cell>
          <cell r="B178" t="str">
            <v>Grupo Gerador : Heimer : GEHB-17 KVA - 17,0 / 15,5 KVA</v>
          </cell>
          <cell r="C178" t="str">
            <v>34.023,84</v>
          </cell>
          <cell r="D178" t="str">
            <v>0,0000</v>
          </cell>
          <cell r="E178" t="str">
            <v>11,2008</v>
          </cell>
          <cell r="G178">
            <v>34023.839999999997</v>
          </cell>
          <cell r="H178">
            <v>0</v>
          </cell>
          <cell r="I178">
            <v>11.200799999999999</v>
          </cell>
        </row>
        <row r="179">
          <cell r="A179" t="str">
            <v>E507</v>
          </cell>
          <cell r="B179" t="str">
            <v>Grupo Gerador : Heimer : GEHP-110 - 100 / 110 KVA</v>
          </cell>
          <cell r="C179" t="str">
            <v>70.858,83</v>
          </cell>
          <cell r="D179" t="str">
            <v>0,0000</v>
          </cell>
          <cell r="E179" t="str">
            <v>57,9432</v>
          </cell>
          <cell r="G179">
            <v>70858.83</v>
          </cell>
          <cell r="H179">
            <v>0</v>
          </cell>
          <cell r="I179">
            <v>57.943199999999997</v>
          </cell>
        </row>
        <row r="180">
          <cell r="A180" t="str">
            <v>E508</v>
          </cell>
          <cell r="B180" t="str">
            <v>Grupo Gerador : Pramac : BL 6500 E - Manual/eletrico</v>
          </cell>
          <cell r="C180" t="str">
            <v>3.174,19</v>
          </cell>
          <cell r="D180" t="str">
            <v>0,0000</v>
          </cell>
          <cell r="E180" t="str">
            <v>8,2261</v>
          </cell>
          <cell r="G180">
            <v>3174.19</v>
          </cell>
          <cell r="H180">
            <v>0</v>
          </cell>
          <cell r="I180">
            <v>8.2261000000000006</v>
          </cell>
        </row>
        <row r="181">
          <cell r="A181" t="str">
            <v>E509</v>
          </cell>
          <cell r="B181" t="str">
            <v>Grupo Gerador : Heimer : GEHMI-40 - 32,0 KVA</v>
          </cell>
          <cell r="C181" t="str">
            <v>47.066,20</v>
          </cell>
          <cell r="D181" t="str">
            <v>0,0000</v>
          </cell>
          <cell r="E181" t="str">
            <v>20,3785</v>
          </cell>
          <cell r="G181">
            <v>47066.2</v>
          </cell>
          <cell r="H181">
            <v>0</v>
          </cell>
          <cell r="I181">
            <v>20.378499999999999</v>
          </cell>
        </row>
        <row r="182">
          <cell r="A182" t="str">
            <v>E601</v>
          </cell>
          <cell r="B182" t="str">
            <v>Roçadeira : M. Ferguson / Marchesan : RAC 2 1700 Baldan -  em trator de pneus</v>
          </cell>
          <cell r="C182" t="str">
            <v>138.953,90</v>
          </cell>
          <cell r="D182" t="str">
            <v>15,0532</v>
          </cell>
          <cell r="E182" t="str">
            <v>75,6322</v>
          </cell>
          <cell r="G182">
            <v>138953.9</v>
          </cell>
          <cell r="H182">
            <v>15.0532</v>
          </cell>
          <cell r="I182">
            <v>75.632199999999997</v>
          </cell>
        </row>
        <row r="183">
          <cell r="A183" t="str">
            <v>E602</v>
          </cell>
          <cell r="B183" t="str">
            <v>Roçadeira : Yanmar : XTA-TC145 - em micro trator</v>
          </cell>
          <cell r="C183" t="str">
            <v>25.629,02</v>
          </cell>
          <cell r="D183" t="str">
            <v>15,0532</v>
          </cell>
          <cell r="E183" t="str">
            <v>27,1676</v>
          </cell>
          <cell r="G183">
            <v>25629.02</v>
          </cell>
          <cell r="H183">
            <v>15.0532</v>
          </cell>
          <cell r="I183">
            <v>27.1676</v>
          </cell>
        </row>
        <row r="184">
          <cell r="A184" t="str">
            <v>E901</v>
          </cell>
          <cell r="B184" t="str">
            <v>Campânula de Ar Comprimido : Bhemel : - 3 m3</v>
          </cell>
          <cell r="C184" t="str">
            <v>87.103,09</v>
          </cell>
          <cell r="D184" t="str">
            <v>0,0000</v>
          </cell>
          <cell r="E184" t="str">
            <v>8,8686</v>
          </cell>
          <cell r="G184">
            <v>87103.09</v>
          </cell>
          <cell r="H184">
            <v>0</v>
          </cell>
          <cell r="I184">
            <v>8.8686000000000007</v>
          </cell>
        </row>
        <row r="185">
          <cell r="A185" t="str">
            <v>E903</v>
          </cell>
          <cell r="B185" t="str">
            <v>Bate-Estacas : Magam : IM -1450 PM/E - de gravidade p/ 3.500 a 4000 kg</v>
          </cell>
          <cell r="C185" t="str">
            <v>494.221,33</v>
          </cell>
          <cell r="D185" t="str">
            <v>15,0532</v>
          </cell>
          <cell r="E185" t="str">
            <v>162,3456</v>
          </cell>
          <cell r="G185">
            <v>494221.33</v>
          </cell>
          <cell r="H185">
            <v>15.0532</v>
          </cell>
          <cell r="I185">
            <v>162.34559999999999</v>
          </cell>
        </row>
        <row r="186">
          <cell r="A186" t="str">
            <v>E904</v>
          </cell>
          <cell r="B186" t="str">
            <v>Máquina de Bancada : Maksiwa : SCMA - serra circular de 12"</v>
          </cell>
          <cell r="C186" t="str">
            <v>2.837,82</v>
          </cell>
          <cell r="D186" t="str">
            <v>0,0000</v>
          </cell>
          <cell r="E186" t="str">
            <v>2,1612</v>
          </cell>
          <cell r="G186">
            <v>2837.82</v>
          </cell>
          <cell r="H186">
            <v>0</v>
          </cell>
          <cell r="I186">
            <v>2.1612</v>
          </cell>
        </row>
        <row r="187">
          <cell r="A187" t="str">
            <v>E905</v>
          </cell>
          <cell r="B187" t="str">
            <v>Máquina Manual : Tirfor : TU-L 30 - talha guincho para 3 t</v>
          </cell>
          <cell r="C187" t="str">
            <v>3.469,91</v>
          </cell>
          <cell r="D187" t="str">
            <v>0,0000</v>
          </cell>
          <cell r="E187" t="str">
            <v>0,3659</v>
          </cell>
          <cell r="G187">
            <v>3469.91</v>
          </cell>
          <cell r="H187">
            <v>0</v>
          </cell>
          <cell r="I187">
            <v>0.3659</v>
          </cell>
        </row>
        <row r="188">
          <cell r="A188" t="str">
            <v>E906</v>
          </cell>
          <cell r="B188" t="str">
            <v>Compactador Manual : Wacker : ES 60 - soquete vibratório</v>
          </cell>
          <cell r="C188" t="str">
            <v>18.995,44</v>
          </cell>
          <cell r="D188" t="str">
            <v>10,7425</v>
          </cell>
          <cell r="E188" t="str">
            <v>15,3881</v>
          </cell>
          <cell r="G188">
            <v>18995.439999999999</v>
          </cell>
          <cell r="H188">
            <v>10.7425</v>
          </cell>
          <cell r="I188">
            <v>15.3881</v>
          </cell>
        </row>
        <row r="189">
          <cell r="A189" t="str">
            <v>E907</v>
          </cell>
          <cell r="B189" t="str">
            <v>Conjunto Moto-Bomba : Hero : 180-SH-75 - com motor</v>
          </cell>
          <cell r="C189" t="str">
            <v>48.352,16</v>
          </cell>
          <cell r="D189" t="str">
            <v>0,0000</v>
          </cell>
          <cell r="E189" t="str">
            <v>18,7921</v>
          </cell>
          <cell r="G189">
            <v>48352.160000000003</v>
          </cell>
          <cell r="H189">
            <v>0</v>
          </cell>
          <cell r="I189">
            <v>18.792100000000001</v>
          </cell>
        </row>
        <row r="190">
          <cell r="A190" t="str">
            <v>E908</v>
          </cell>
          <cell r="B190" t="str">
            <v>Máquina para Pintura : Consmaq : -  Pintura a frio</v>
          </cell>
          <cell r="C190" t="str">
            <v>774.243,36</v>
          </cell>
          <cell r="D190" t="str">
            <v>13,7531</v>
          </cell>
          <cell r="E190" t="str">
            <v>130,8634</v>
          </cell>
          <cell r="G190">
            <v>774243.36</v>
          </cell>
          <cell r="H190">
            <v>13.7531</v>
          </cell>
          <cell r="I190">
            <v>130.86340000000001</v>
          </cell>
        </row>
        <row r="191">
          <cell r="A191" t="str">
            <v>E909</v>
          </cell>
          <cell r="B191" t="str">
            <v>Equip. para Hidrosemeadura : M. Benz/Consmaq : 1420 - 5500 l</v>
          </cell>
          <cell r="C191" t="str">
            <v>479.639,41</v>
          </cell>
          <cell r="D191" t="str">
            <v>13,7531</v>
          </cell>
          <cell r="E191" t="str">
            <v>131,8809</v>
          </cell>
          <cell r="G191">
            <v>479639.41</v>
          </cell>
          <cell r="H191">
            <v>13.7531</v>
          </cell>
          <cell r="I191">
            <v>131.8809</v>
          </cell>
        </row>
        <row r="192">
          <cell r="A192" t="str">
            <v>E911</v>
          </cell>
          <cell r="B192" t="str">
            <v>Tripé-Sonda : Maquesonda : MACH 850 - Tripé-Sonda com motor</v>
          </cell>
          <cell r="C192" t="str">
            <v>125.841,56</v>
          </cell>
          <cell r="D192" t="str">
            <v>0,0000</v>
          </cell>
          <cell r="E192" t="str">
            <v>31,9531</v>
          </cell>
          <cell r="G192">
            <v>125841.56</v>
          </cell>
          <cell r="H192">
            <v>0</v>
          </cell>
          <cell r="I192">
            <v>31.953099999999999</v>
          </cell>
        </row>
        <row r="193">
          <cell r="A193" t="str">
            <v>E912</v>
          </cell>
          <cell r="B193" t="str">
            <v>Máquina Manual : Bosch : GBS 20-2 -  furadeira elétrica de Impacto</v>
          </cell>
          <cell r="C193" t="str">
            <v>842,56</v>
          </cell>
          <cell r="D193" t="str">
            <v>0,0000</v>
          </cell>
          <cell r="E193" t="str">
            <v>0,5981</v>
          </cell>
          <cell r="G193">
            <v>842.56</v>
          </cell>
          <cell r="H193">
            <v>0</v>
          </cell>
          <cell r="I193">
            <v>0.59809999999999997</v>
          </cell>
        </row>
        <row r="194">
          <cell r="A194" t="str">
            <v>E914</v>
          </cell>
          <cell r="B194" t="str">
            <v>Compactador Manual : Wacker : VP-2050 Y -  placa vibratória c/ motor</v>
          </cell>
          <cell r="C194" t="str">
            <v>13.030,47</v>
          </cell>
          <cell r="D194" t="str">
            <v>10,7425</v>
          </cell>
          <cell r="E194" t="str">
            <v>14,2159</v>
          </cell>
          <cell r="G194">
            <v>13030.47</v>
          </cell>
          <cell r="H194">
            <v>10.7425</v>
          </cell>
          <cell r="I194">
            <v>14.2159</v>
          </cell>
        </row>
        <row r="195">
          <cell r="A195" t="str">
            <v>E916</v>
          </cell>
          <cell r="B195" t="str">
            <v>Máquina Manual : Stihl : MS-381 - moto serra nº 8</v>
          </cell>
          <cell r="C195" t="str">
            <v>1.981,71</v>
          </cell>
          <cell r="D195" t="str">
            <v>10,7425</v>
          </cell>
          <cell r="E195" t="str">
            <v>18,0817</v>
          </cell>
          <cell r="G195">
            <v>1981.71</v>
          </cell>
          <cell r="H195">
            <v>10.7425</v>
          </cell>
          <cell r="I195">
            <v>18.081700000000001</v>
          </cell>
        </row>
        <row r="196">
          <cell r="A196" t="str">
            <v>E917</v>
          </cell>
          <cell r="B196" t="str">
            <v>Máquina de Bancada : Franho : - C-6A universal de corte p/ chapa</v>
          </cell>
          <cell r="C196" t="str">
            <v>31.928,99</v>
          </cell>
          <cell r="D196" t="str">
            <v>10,7425</v>
          </cell>
          <cell r="E196" t="str">
            <v>15,9534</v>
          </cell>
          <cell r="G196">
            <v>31928.99</v>
          </cell>
          <cell r="H196">
            <v>10.7425</v>
          </cell>
          <cell r="I196">
            <v>15.9534</v>
          </cell>
        </row>
        <row r="197">
          <cell r="A197" t="str">
            <v>E918</v>
          </cell>
          <cell r="B197" t="str">
            <v>Máquina de Bancada : Harlo : VF-8 - prensa excêntrica</v>
          </cell>
          <cell r="C197" t="str">
            <v>51.828,99</v>
          </cell>
          <cell r="D197" t="str">
            <v>0,0000</v>
          </cell>
          <cell r="E197" t="str">
            <v>5,4738</v>
          </cell>
          <cell r="G197">
            <v>51828.99</v>
          </cell>
          <cell r="H197">
            <v>0</v>
          </cell>
          <cell r="I197">
            <v>5.4737999999999998</v>
          </cell>
        </row>
        <row r="198">
          <cell r="A198" t="str">
            <v>E919</v>
          </cell>
          <cell r="B198" t="str">
            <v>Máquina de Bancada : Cor Dob Ind. e Com. de Máquinas : GHP 2.5X2030mm - guilhotina</v>
          </cell>
          <cell r="C198" t="str">
            <v>54.857,99</v>
          </cell>
          <cell r="D198" t="str">
            <v>0,0000</v>
          </cell>
          <cell r="E198" t="str">
            <v>7,5858</v>
          </cell>
          <cell r="G198">
            <v>54857.99</v>
          </cell>
          <cell r="H198">
            <v>0</v>
          </cell>
          <cell r="I198">
            <v>7.5857999999999999</v>
          </cell>
        </row>
        <row r="199">
          <cell r="A199" t="str">
            <v>E920</v>
          </cell>
          <cell r="B199" t="str">
            <v>Máquina para Pintura : Elgimaq : com aspersão/extrusão - para aplicação de termoplastico</v>
          </cell>
          <cell r="C199" t="str">
            <v>1.194.205,09</v>
          </cell>
          <cell r="D199" t="str">
            <v>13,7531</v>
          </cell>
          <cell r="E199" t="str">
            <v>164,4602</v>
          </cell>
          <cell r="G199">
            <v>1194205.0900000001</v>
          </cell>
          <cell r="H199">
            <v>13.7531</v>
          </cell>
          <cell r="I199">
            <v>164.46019999999999</v>
          </cell>
        </row>
        <row r="200">
          <cell r="A200" t="str">
            <v>E922</v>
          </cell>
          <cell r="B200" t="str">
            <v>Martelete : Bosch : GBH 5-40 DCE - perfurador/ rompedor elétrico</v>
          </cell>
          <cell r="C200" t="str">
            <v>2.602,55</v>
          </cell>
          <cell r="D200" t="str">
            <v>10,7425</v>
          </cell>
          <cell r="E200" t="str">
            <v>11,6798</v>
          </cell>
          <cell r="G200">
            <v>2602.5500000000002</v>
          </cell>
          <cell r="H200">
            <v>10.7425</v>
          </cell>
          <cell r="I200">
            <v>11.6798</v>
          </cell>
        </row>
        <row r="201">
          <cell r="A201" t="str">
            <v>E923</v>
          </cell>
          <cell r="B201" t="str">
            <v>Máquina Manual : Bosch : GWS 22U 7" - lixadeira eletrica angular</v>
          </cell>
          <cell r="C201" t="str">
            <v>737,72</v>
          </cell>
          <cell r="D201" t="str">
            <v>0,0000</v>
          </cell>
          <cell r="E201" t="str">
            <v>1,2270</v>
          </cell>
          <cell r="G201">
            <v>737.72</v>
          </cell>
          <cell r="H201">
            <v>0</v>
          </cell>
          <cell r="I201">
            <v>1.2270000000000001</v>
          </cell>
        </row>
        <row r="202">
          <cell r="A202" t="str">
            <v>E924</v>
          </cell>
          <cell r="B202" t="str">
            <v>Equip. para Solda : Max Bantam : Bantam 250 Serralheiro - transformador solda elétr. 250 amp</v>
          </cell>
          <cell r="C202" t="str">
            <v>339,06</v>
          </cell>
          <cell r="D202" t="str">
            <v>0,0000</v>
          </cell>
          <cell r="E202" t="str">
            <v>3,9551</v>
          </cell>
          <cell r="G202">
            <v>339.06</v>
          </cell>
          <cell r="H202">
            <v>0</v>
          </cell>
          <cell r="I202">
            <v>3.9550999999999998</v>
          </cell>
        </row>
        <row r="203">
          <cell r="A203" t="str">
            <v>E925</v>
          </cell>
          <cell r="B203" t="str">
            <v>Aplicador de Material Termoplástico : Elgimaq : - Kit para aplicação em alto relevo</v>
          </cell>
          <cell r="C203" t="str">
            <v>217.225,91</v>
          </cell>
          <cell r="D203" t="str">
            <v>0,0000</v>
          </cell>
          <cell r="E203" t="str">
            <v>31,3139</v>
          </cell>
          <cell r="G203">
            <v>217225.91</v>
          </cell>
          <cell r="H203">
            <v>0</v>
          </cell>
          <cell r="I203">
            <v>31.3139</v>
          </cell>
        </row>
      </sheetData>
      <sheetData sheetId="70">
        <row r="3">
          <cell r="A3" t="str">
            <v>AM01</v>
          </cell>
          <cell r="B3" t="str">
            <v>Aço D=4,2 mm CA 25</v>
          </cell>
          <cell r="C3" t="str">
            <v>kg</v>
          </cell>
          <cell r="D3" t="str">
            <v>3,61</v>
          </cell>
          <cell r="E3">
            <v>0</v>
          </cell>
          <cell r="F3" t="str">
            <v>kg</v>
          </cell>
          <cell r="G3" t="str">
            <v>3,6100</v>
          </cell>
          <cell r="I3">
            <v>3.61</v>
          </cell>
          <cell r="J3">
            <v>3.61</v>
          </cell>
        </row>
        <row r="4">
          <cell r="A4" t="str">
            <v>AM02</v>
          </cell>
          <cell r="B4" t="str">
            <v>Aço D=6,3 mm CA 25</v>
          </cell>
          <cell r="C4" t="str">
            <v>kg</v>
          </cell>
          <cell r="D4" t="str">
            <v>3,43</v>
          </cell>
          <cell r="E4">
            <v>0</v>
          </cell>
          <cell r="F4" t="str">
            <v>kg</v>
          </cell>
          <cell r="G4" t="str">
            <v>3,4300</v>
          </cell>
          <cell r="I4">
            <v>3.43</v>
          </cell>
          <cell r="J4">
            <v>3.43</v>
          </cell>
        </row>
        <row r="5">
          <cell r="A5" t="str">
            <v>AM03</v>
          </cell>
          <cell r="B5" t="str">
            <v>Aço D=10 mm CA 25</v>
          </cell>
          <cell r="C5" t="str">
            <v>kg</v>
          </cell>
          <cell r="D5" t="str">
            <v>3,43</v>
          </cell>
          <cell r="E5">
            <v>0</v>
          </cell>
          <cell r="F5" t="str">
            <v>kg</v>
          </cell>
          <cell r="G5" t="str">
            <v>3,4300</v>
          </cell>
          <cell r="I5">
            <v>3.43</v>
          </cell>
          <cell r="J5">
            <v>3.43</v>
          </cell>
        </row>
        <row r="6">
          <cell r="A6" t="str">
            <v>AM04</v>
          </cell>
          <cell r="B6" t="str">
            <v>Aço D=6,3 mm CA 50</v>
          </cell>
          <cell r="C6" t="str">
            <v>kg</v>
          </cell>
          <cell r="D6" t="str">
            <v>3,22</v>
          </cell>
          <cell r="E6">
            <v>0</v>
          </cell>
          <cell r="F6" t="str">
            <v>kg</v>
          </cell>
          <cell r="G6" t="str">
            <v>3,2200</v>
          </cell>
          <cell r="I6">
            <v>3.22</v>
          </cell>
          <cell r="J6">
            <v>3.22</v>
          </cell>
        </row>
        <row r="7">
          <cell r="A7" t="str">
            <v>AM05</v>
          </cell>
          <cell r="B7" t="str">
            <v>Aço D=10 mm CA 50</v>
          </cell>
          <cell r="C7" t="str">
            <v>kg</v>
          </cell>
          <cell r="D7" t="str">
            <v>3,46</v>
          </cell>
          <cell r="E7">
            <v>0</v>
          </cell>
          <cell r="F7" t="str">
            <v>kg</v>
          </cell>
          <cell r="G7" t="str">
            <v>3,4600</v>
          </cell>
          <cell r="I7">
            <v>3.46</v>
          </cell>
          <cell r="J7">
            <v>3.46</v>
          </cell>
        </row>
        <row r="8">
          <cell r="A8" t="str">
            <v>AM06</v>
          </cell>
          <cell r="B8" t="str">
            <v>Aço D=4,2 mm CA 60</v>
          </cell>
          <cell r="C8" t="str">
            <v>kg</v>
          </cell>
          <cell r="D8" t="str">
            <v>3,43</v>
          </cell>
          <cell r="E8">
            <v>0</v>
          </cell>
          <cell r="F8" t="str">
            <v>kg</v>
          </cell>
          <cell r="G8" t="str">
            <v>3,4300</v>
          </cell>
          <cell r="I8">
            <v>3.43</v>
          </cell>
          <cell r="J8">
            <v>3.43</v>
          </cell>
        </row>
        <row r="9">
          <cell r="A9" t="str">
            <v>AM07</v>
          </cell>
          <cell r="B9" t="str">
            <v>Aço D=5,0 mm CA 60</v>
          </cell>
          <cell r="C9" t="str">
            <v>kg</v>
          </cell>
          <cell r="D9" t="str">
            <v>3,61</v>
          </cell>
          <cell r="E9">
            <v>0</v>
          </cell>
          <cell r="F9" t="str">
            <v>kg</v>
          </cell>
          <cell r="G9" t="str">
            <v>3,6100</v>
          </cell>
          <cell r="I9">
            <v>3.61</v>
          </cell>
          <cell r="J9">
            <v>3.61</v>
          </cell>
        </row>
        <row r="10">
          <cell r="A10" t="str">
            <v>AM08</v>
          </cell>
          <cell r="B10" t="str">
            <v>Aço D=6,0 mm CA 60</v>
          </cell>
          <cell r="C10" t="str">
            <v>kg</v>
          </cell>
          <cell r="D10" t="str">
            <v>3,45</v>
          </cell>
          <cell r="E10">
            <v>0</v>
          </cell>
          <cell r="F10" t="str">
            <v>kg</v>
          </cell>
          <cell r="G10" t="str">
            <v>3,4500</v>
          </cell>
          <cell r="I10">
            <v>3.45</v>
          </cell>
          <cell r="J10">
            <v>3.45</v>
          </cell>
        </row>
        <row r="11">
          <cell r="A11" t="str">
            <v>AM09</v>
          </cell>
          <cell r="B11" t="str">
            <v>Mandíbula móvel p/ britador 6240C</v>
          </cell>
          <cell r="C11" t="str">
            <v>un</v>
          </cell>
          <cell r="D11" t="str">
            <v>7.823,54</v>
          </cell>
          <cell r="E11">
            <v>0</v>
          </cell>
          <cell r="F11" t="str">
            <v>u/h</v>
          </cell>
          <cell r="G11" t="str">
            <v>36,2201</v>
          </cell>
          <cell r="I11">
            <v>7823.54</v>
          </cell>
          <cell r="J11">
            <v>36.220100000000002</v>
          </cell>
        </row>
        <row r="12">
          <cell r="A12" t="str">
            <v>AM10</v>
          </cell>
          <cell r="B12" t="str">
            <v>Mandíbula fixa p/ britador 6240C</v>
          </cell>
          <cell r="C12" t="str">
            <v>un</v>
          </cell>
          <cell r="D12" t="str">
            <v>8.041,11</v>
          </cell>
          <cell r="E12">
            <v>0</v>
          </cell>
          <cell r="F12" t="str">
            <v>u/h</v>
          </cell>
          <cell r="G12" t="str">
            <v>60,4595</v>
          </cell>
          <cell r="I12">
            <v>8041.11</v>
          </cell>
          <cell r="J12">
            <v>60.459499999999998</v>
          </cell>
        </row>
        <row r="13">
          <cell r="A13" t="str">
            <v>AM11</v>
          </cell>
          <cell r="B13" t="str">
            <v>Revestimento móvel p/ britador 60TS</v>
          </cell>
          <cell r="C13" t="str">
            <v>un</v>
          </cell>
          <cell r="D13" t="str">
            <v>3.325,25</v>
          </cell>
          <cell r="E13">
            <v>0</v>
          </cell>
          <cell r="F13" t="str">
            <v>u/h</v>
          </cell>
          <cell r="G13" t="str">
            <v>8,7277</v>
          </cell>
          <cell r="I13">
            <v>3325.25</v>
          </cell>
          <cell r="J13">
            <v>8.7277000000000005</v>
          </cell>
        </row>
        <row r="14">
          <cell r="A14" t="str">
            <v>AM12</v>
          </cell>
          <cell r="B14" t="str">
            <v>Revestimento fixo p/ britador 60TS</v>
          </cell>
          <cell r="C14" t="str">
            <v>un</v>
          </cell>
          <cell r="D14" t="str">
            <v>3.604,69</v>
          </cell>
          <cell r="E14">
            <v>0</v>
          </cell>
          <cell r="F14" t="str">
            <v>u/h</v>
          </cell>
          <cell r="G14" t="str">
            <v>9,1258</v>
          </cell>
          <cell r="I14">
            <v>3604.69</v>
          </cell>
          <cell r="J14">
            <v>9.1257999999999999</v>
          </cell>
        </row>
        <row r="15">
          <cell r="A15" t="str">
            <v>AM13</v>
          </cell>
          <cell r="B15" t="str">
            <v>Aço CA 50 D=12,5mm (1/2")</v>
          </cell>
          <cell r="C15" t="str">
            <v>kg</v>
          </cell>
          <cell r="D15" t="str">
            <v>3,36</v>
          </cell>
          <cell r="E15">
            <v>0</v>
          </cell>
          <cell r="F15" t="str">
            <v>kg</v>
          </cell>
          <cell r="G15" t="str">
            <v>3,3600</v>
          </cell>
          <cell r="I15">
            <v>3.36</v>
          </cell>
          <cell r="J15">
            <v>3.36</v>
          </cell>
        </row>
        <row r="16">
          <cell r="A16" t="str">
            <v>AM25</v>
          </cell>
          <cell r="B16" t="str">
            <v>Mandíbula móvel C96 Standart</v>
          </cell>
          <cell r="C16" t="str">
            <v>un</v>
          </cell>
          <cell r="D16" t="str">
            <v>9.266,05</v>
          </cell>
          <cell r="E16">
            <v>0</v>
          </cell>
          <cell r="F16" t="str">
            <v>u/h</v>
          </cell>
          <cell r="G16" t="str">
            <v>37,0642</v>
          </cell>
          <cell r="I16">
            <v>9266.0499999999993</v>
          </cell>
          <cell r="J16">
            <v>37.0642</v>
          </cell>
        </row>
        <row r="17">
          <cell r="A17" t="str">
            <v>AM26</v>
          </cell>
          <cell r="B17" t="str">
            <v>Mandíbula fixa C96 Standart</v>
          </cell>
          <cell r="C17" t="str">
            <v>un</v>
          </cell>
          <cell r="D17" t="str">
            <v>11.869,44</v>
          </cell>
          <cell r="E17">
            <v>0</v>
          </cell>
          <cell r="F17" t="str">
            <v>u/h</v>
          </cell>
          <cell r="G17" t="str">
            <v>27,1612</v>
          </cell>
          <cell r="I17">
            <v>11869.44</v>
          </cell>
          <cell r="J17">
            <v>27.161200000000001</v>
          </cell>
        </row>
        <row r="18">
          <cell r="A18" t="str">
            <v>AM27</v>
          </cell>
          <cell r="B18" t="str">
            <v>Manta HP200</v>
          </cell>
          <cell r="C18" t="str">
            <v>un</v>
          </cell>
          <cell r="D18" t="str">
            <v>9.459,78</v>
          </cell>
          <cell r="E18">
            <v>0</v>
          </cell>
          <cell r="F18" t="str">
            <v>u/h</v>
          </cell>
          <cell r="G18" t="str">
            <v>27,9875</v>
          </cell>
          <cell r="I18">
            <v>9459.7800000000007</v>
          </cell>
          <cell r="J18">
            <v>27.987500000000001</v>
          </cell>
        </row>
        <row r="19">
          <cell r="A19" t="str">
            <v>AM28</v>
          </cell>
          <cell r="B19" t="str">
            <v>Revestimento bojo STD HP200</v>
          </cell>
          <cell r="C19" t="str">
            <v>un</v>
          </cell>
          <cell r="D19" t="str">
            <v>10.543,50</v>
          </cell>
          <cell r="E19">
            <v>0</v>
          </cell>
          <cell r="F19" t="str">
            <v>u/h</v>
          </cell>
          <cell r="G19" t="str">
            <v>23,9625</v>
          </cell>
          <cell r="I19">
            <v>10543.5</v>
          </cell>
          <cell r="J19">
            <v>23.962499999999999</v>
          </cell>
        </row>
        <row r="20">
          <cell r="A20" t="str">
            <v>AM29</v>
          </cell>
          <cell r="B20" t="str">
            <v>Cunha lateral superior C96</v>
          </cell>
          <cell r="C20" t="str">
            <v>un</v>
          </cell>
          <cell r="D20" t="str">
            <v>1.691,07</v>
          </cell>
          <cell r="E20">
            <v>0</v>
          </cell>
          <cell r="F20" t="str">
            <v>u/h</v>
          </cell>
          <cell r="G20" t="str">
            <v>17,0815</v>
          </cell>
          <cell r="I20">
            <v>1691.07</v>
          </cell>
          <cell r="J20">
            <v>17.081499999999998</v>
          </cell>
        </row>
        <row r="21">
          <cell r="A21" t="str">
            <v>AM30</v>
          </cell>
          <cell r="B21" t="str">
            <v>Cunha lateral inferior C96</v>
          </cell>
          <cell r="C21" t="str">
            <v>un</v>
          </cell>
          <cell r="D21" t="str">
            <v>2.637,94</v>
          </cell>
          <cell r="E21">
            <v>0</v>
          </cell>
          <cell r="F21" t="str">
            <v>u/h</v>
          </cell>
          <cell r="G21" t="str">
            <v>21,1035</v>
          </cell>
          <cell r="I21">
            <v>2637.94</v>
          </cell>
          <cell r="J21">
            <v>21.1035</v>
          </cell>
        </row>
        <row r="22">
          <cell r="A22" t="str">
            <v>AM35</v>
          </cell>
          <cell r="B22" t="str">
            <v>Brita 1</v>
          </cell>
          <cell r="C22" t="str">
            <v>m3</v>
          </cell>
          <cell r="D22" t="str">
            <v>63,08</v>
          </cell>
          <cell r="E22">
            <v>0</v>
          </cell>
          <cell r="F22" t="str">
            <v>m3</v>
          </cell>
          <cell r="G22" t="str">
            <v>63,0800</v>
          </cell>
          <cell r="I22">
            <v>63.08</v>
          </cell>
          <cell r="J22">
            <v>63.08</v>
          </cell>
        </row>
        <row r="23">
          <cell r="A23" t="str">
            <v>AM36</v>
          </cell>
          <cell r="B23" t="str">
            <v>Brita 2</v>
          </cell>
          <cell r="C23" t="str">
            <v>m3</v>
          </cell>
          <cell r="D23" t="str">
            <v>59,87</v>
          </cell>
          <cell r="E23">
            <v>0</v>
          </cell>
          <cell r="F23" t="str">
            <v>m3</v>
          </cell>
          <cell r="G23" t="str">
            <v>59,8700</v>
          </cell>
          <cell r="I23">
            <v>59.87</v>
          </cell>
          <cell r="J23">
            <v>59.87</v>
          </cell>
        </row>
        <row r="24">
          <cell r="A24" t="str">
            <v>AM37</v>
          </cell>
          <cell r="B24" t="str">
            <v>Brita 3</v>
          </cell>
          <cell r="C24" t="str">
            <v>m3</v>
          </cell>
          <cell r="D24" t="str">
            <v>55,01</v>
          </cell>
          <cell r="E24">
            <v>0</v>
          </cell>
          <cell r="F24" t="str">
            <v>m3</v>
          </cell>
          <cell r="G24" t="str">
            <v>55,0100</v>
          </cell>
          <cell r="I24">
            <v>55.01</v>
          </cell>
          <cell r="J24">
            <v>55.01</v>
          </cell>
        </row>
        <row r="25">
          <cell r="A25" t="str">
            <v>AM35-A</v>
          </cell>
          <cell r="B25" t="str">
            <v>Brita 1 (Cotação)</v>
          </cell>
          <cell r="C25" t="str">
            <v>m3</v>
          </cell>
          <cell r="D25">
            <v>45</v>
          </cell>
          <cell r="E25">
            <v>0</v>
          </cell>
          <cell r="F25" t="str">
            <v>m3</v>
          </cell>
          <cell r="G25">
            <v>45</v>
          </cell>
          <cell r="H25">
            <v>0</v>
          </cell>
          <cell r="I25">
            <v>45</v>
          </cell>
          <cell r="J25">
            <v>45</v>
          </cell>
        </row>
        <row r="26">
          <cell r="A26" t="str">
            <v>AM36-A</v>
          </cell>
          <cell r="B26" t="str">
            <v>Brita 2 (Cotação)</v>
          </cell>
          <cell r="C26" t="str">
            <v>m3</v>
          </cell>
          <cell r="D26">
            <v>45</v>
          </cell>
          <cell r="E26">
            <v>0</v>
          </cell>
          <cell r="F26" t="str">
            <v>m3</v>
          </cell>
          <cell r="G26">
            <v>45</v>
          </cell>
          <cell r="H26">
            <v>0</v>
          </cell>
          <cell r="I26">
            <v>45</v>
          </cell>
          <cell r="J26">
            <v>45</v>
          </cell>
        </row>
        <row r="27">
          <cell r="A27" t="str">
            <v>AM37-A</v>
          </cell>
          <cell r="B27" t="str">
            <v>Brita 3 (Cotação)</v>
          </cell>
          <cell r="C27" t="str">
            <v>m3</v>
          </cell>
          <cell r="D27">
            <v>45</v>
          </cell>
          <cell r="E27">
            <v>0</v>
          </cell>
          <cell r="F27" t="str">
            <v>m3</v>
          </cell>
          <cell r="G27">
            <v>45</v>
          </cell>
          <cell r="H27">
            <v>0</v>
          </cell>
          <cell r="I27">
            <v>45</v>
          </cell>
          <cell r="J27">
            <v>45</v>
          </cell>
        </row>
        <row r="28">
          <cell r="A28" t="str">
            <v>F801</v>
          </cell>
          <cell r="B28" t="str">
            <v>Bomba hidráulica alta pressão MAC</v>
          </cell>
          <cell r="C28" t="str">
            <v>dia</v>
          </cell>
          <cell r="D28" t="str">
            <v>48,00</v>
          </cell>
          <cell r="E28">
            <v>0</v>
          </cell>
          <cell r="F28" t="str">
            <v>h</v>
          </cell>
          <cell r="G28" t="str">
            <v>6,0000</v>
          </cell>
          <cell r="I28">
            <v>48</v>
          </cell>
          <cell r="J28">
            <v>6</v>
          </cell>
        </row>
        <row r="29">
          <cell r="A29" t="str">
            <v>F802</v>
          </cell>
          <cell r="B29" t="str">
            <v>Bomba eletr p/ injeção de nata MAC</v>
          </cell>
          <cell r="C29" t="str">
            <v>dia</v>
          </cell>
          <cell r="D29" t="str">
            <v>88,00</v>
          </cell>
          <cell r="E29">
            <v>0</v>
          </cell>
          <cell r="F29" t="str">
            <v>h</v>
          </cell>
          <cell r="G29" t="str">
            <v>11,0000</v>
          </cell>
          <cell r="I29">
            <v>88</v>
          </cell>
          <cell r="J29">
            <v>11</v>
          </cell>
        </row>
        <row r="30">
          <cell r="A30" t="str">
            <v>F803</v>
          </cell>
          <cell r="B30" t="str">
            <v>Macaco p/ protensão MAC 7</v>
          </cell>
          <cell r="C30" t="str">
            <v>dia</v>
          </cell>
          <cell r="D30" t="str">
            <v>48,00</v>
          </cell>
          <cell r="E30">
            <v>0</v>
          </cell>
          <cell r="F30" t="str">
            <v>h</v>
          </cell>
          <cell r="G30" t="str">
            <v>6,0000</v>
          </cell>
          <cell r="I30">
            <v>48</v>
          </cell>
          <cell r="J30">
            <v>6</v>
          </cell>
        </row>
        <row r="31">
          <cell r="A31" t="str">
            <v>F804</v>
          </cell>
          <cell r="B31" t="str">
            <v>Macaco p/ protensão MAC 12</v>
          </cell>
          <cell r="C31" t="str">
            <v>dia</v>
          </cell>
          <cell r="D31" t="str">
            <v>70,00</v>
          </cell>
          <cell r="E31">
            <v>0</v>
          </cell>
          <cell r="F31" t="str">
            <v>h</v>
          </cell>
          <cell r="G31" t="str">
            <v>8,7500</v>
          </cell>
          <cell r="I31">
            <v>70</v>
          </cell>
          <cell r="J31">
            <v>8.75</v>
          </cell>
        </row>
        <row r="32">
          <cell r="A32" t="str">
            <v>F805</v>
          </cell>
          <cell r="B32" t="str">
            <v>Macaco p/ protensão MAC 4</v>
          </cell>
          <cell r="C32" t="str">
            <v>dia</v>
          </cell>
          <cell r="D32" t="str">
            <v>35,00</v>
          </cell>
          <cell r="E32">
            <v>0</v>
          </cell>
          <cell r="F32" t="str">
            <v>h</v>
          </cell>
          <cell r="G32" t="str">
            <v>4,3750</v>
          </cell>
          <cell r="I32">
            <v>35</v>
          </cell>
          <cell r="J32">
            <v>4.375</v>
          </cell>
        </row>
        <row r="33">
          <cell r="A33" t="str">
            <v>F807</v>
          </cell>
          <cell r="B33" t="str">
            <v>Bomba hidr. alta pressão STUP</v>
          </cell>
          <cell r="C33" t="str">
            <v>dia</v>
          </cell>
          <cell r="D33" t="str">
            <v>465,00</v>
          </cell>
          <cell r="E33">
            <v>0</v>
          </cell>
          <cell r="F33" t="str">
            <v>h</v>
          </cell>
          <cell r="G33" t="str">
            <v>58,1250</v>
          </cell>
          <cell r="I33">
            <v>465</v>
          </cell>
          <cell r="J33">
            <v>58.125</v>
          </cell>
        </row>
        <row r="34">
          <cell r="A34" t="str">
            <v>F808</v>
          </cell>
          <cell r="B34" t="str">
            <v>Bomba eletr. injeção de nata STUP</v>
          </cell>
          <cell r="C34" t="str">
            <v>dia</v>
          </cell>
          <cell r="D34" t="str">
            <v>481,00</v>
          </cell>
          <cell r="E34">
            <v>0</v>
          </cell>
          <cell r="F34" t="str">
            <v>h</v>
          </cell>
          <cell r="G34" t="str">
            <v>60,1250</v>
          </cell>
          <cell r="I34">
            <v>481</v>
          </cell>
          <cell r="J34">
            <v>60.125</v>
          </cell>
        </row>
        <row r="35">
          <cell r="A35" t="str">
            <v>F809</v>
          </cell>
          <cell r="B35" t="str">
            <v>Macaco p/ protensão STUP</v>
          </cell>
          <cell r="C35" t="str">
            <v>dia</v>
          </cell>
          <cell r="D35" t="str">
            <v>459,00</v>
          </cell>
          <cell r="E35">
            <v>0</v>
          </cell>
          <cell r="F35" t="str">
            <v>h</v>
          </cell>
          <cell r="G35" t="str">
            <v>57,3750</v>
          </cell>
          <cell r="I35">
            <v>459</v>
          </cell>
          <cell r="J35">
            <v>57.375</v>
          </cell>
        </row>
        <row r="36">
          <cell r="A36" t="str">
            <v>F810</v>
          </cell>
          <cell r="B36" t="str">
            <v>Macaco p/ protensão STUP</v>
          </cell>
          <cell r="C36" t="str">
            <v>dia</v>
          </cell>
          <cell r="D36" t="str">
            <v>529,00</v>
          </cell>
          <cell r="E36">
            <v>0</v>
          </cell>
          <cell r="F36" t="str">
            <v>h</v>
          </cell>
          <cell r="G36" t="str">
            <v>66,1250</v>
          </cell>
          <cell r="I36">
            <v>529</v>
          </cell>
          <cell r="J36">
            <v>66.125</v>
          </cell>
        </row>
        <row r="37">
          <cell r="A37" t="str">
            <v>F811</v>
          </cell>
          <cell r="B37" t="str">
            <v>Macaco p/ protensão STUP</v>
          </cell>
          <cell r="C37" t="str">
            <v>dia</v>
          </cell>
          <cell r="D37" t="str">
            <v>502,00</v>
          </cell>
          <cell r="E37">
            <v>0</v>
          </cell>
          <cell r="F37" t="str">
            <v>h</v>
          </cell>
          <cell r="G37" t="str">
            <v>62,7500</v>
          </cell>
          <cell r="I37">
            <v>502</v>
          </cell>
          <cell r="J37">
            <v>62.75</v>
          </cell>
        </row>
        <row r="38">
          <cell r="A38" t="str">
            <v>F812</v>
          </cell>
          <cell r="B38" t="str">
            <v>Macaco p/ protensão STUP</v>
          </cell>
          <cell r="C38" t="str">
            <v>dia</v>
          </cell>
          <cell r="D38" t="str">
            <v>443,00</v>
          </cell>
          <cell r="E38">
            <v>0</v>
          </cell>
          <cell r="F38" t="str">
            <v>h</v>
          </cell>
          <cell r="G38" t="str">
            <v>55,3750</v>
          </cell>
          <cell r="I38">
            <v>443</v>
          </cell>
          <cell r="J38">
            <v>55.375</v>
          </cell>
        </row>
        <row r="39">
          <cell r="A39" t="str">
            <v>F813</v>
          </cell>
          <cell r="B39" t="str">
            <v>Macaco p/ prot. de tirante D=32mm</v>
          </cell>
          <cell r="C39" t="str">
            <v>dia</v>
          </cell>
          <cell r="D39" t="str">
            <v>200,00</v>
          </cell>
          <cell r="E39">
            <v>0</v>
          </cell>
          <cell r="F39" t="str">
            <v>h</v>
          </cell>
          <cell r="G39" t="str">
            <v>25,0000</v>
          </cell>
          <cell r="I39">
            <v>200</v>
          </cell>
          <cell r="J39">
            <v>25</v>
          </cell>
        </row>
        <row r="40">
          <cell r="A40" t="str">
            <v>F814</v>
          </cell>
          <cell r="B40" t="str">
            <v>Injeção de nata de cimento</v>
          </cell>
          <cell r="C40" t="str">
            <v>m</v>
          </cell>
          <cell r="D40" t="str">
            <v>13,37</v>
          </cell>
          <cell r="E40">
            <v>0</v>
          </cell>
          <cell r="F40" t="str">
            <v>m</v>
          </cell>
          <cell r="G40" t="str">
            <v>13,3700</v>
          </cell>
          <cell r="I40">
            <v>13.37</v>
          </cell>
          <cell r="J40">
            <v>13.37</v>
          </cell>
        </row>
        <row r="41">
          <cell r="A41" t="str">
            <v>F943</v>
          </cell>
          <cell r="B41" t="str">
            <v>Terra Armada - moldes metálicos</v>
          </cell>
          <cell r="C41" t="str">
            <v>cj</v>
          </cell>
          <cell r="D41" t="str">
            <v>0,00</v>
          </cell>
          <cell r="E41">
            <v>0</v>
          </cell>
          <cell r="F41" t="str">
            <v>m3</v>
          </cell>
          <cell r="G41" t="str">
            <v>0,0000</v>
          </cell>
          <cell r="I41">
            <v>0</v>
          </cell>
          <cell r="J41">
            <v>0</v>
          </cell>
        </row>
        <row r="42">
          <cell r="A42" t="str">
            <v>M001</v>
          </cell>
          <cell r="B42" t="str">
            <v>Gasolina</v>
          </cell>
          <cell r="C42" t="str">
            <v>l</v>
          </cell>
          <cell r="D42" t="str">
            <v>3,57</v>
          </cell>
          <cell r="E42">
            <v>0</v>
          </cell>
          <cell r="F42" t="str">
            <v>l</v>
          </cell>
          <cell r="G42" t="str">
            <v>3,5700</v>
          </cell>
          <cell r="I42">
            <v>3.57</v>
          </cell>
          <cell r="J42">
            <v>3.57</v>
          </cell>
        </row>
        <row r="43">
          <cell r="A43" t="str">
            <v>M002</v>
          </cell>
          <cell r="B43" t="str">
            <v>Óleo diesel</v>
          </cell>
          <cell r="C43" t="str">
            <v>l</v>
          </cell>
          <cell r="D43" t="str">
            <v>2,64</v>
          </cell>
          <cell r="E43">
            <v>0</v>
          </cell>
          <cell r="F43" t="str">
            <v>l</v>
          </cell>
          <cell r="G43" t="str">
            <v>2,6400</v>
          </cell>
          <cell r="I43">
            <v>2.64</v>
          </cell>
          <cell r="J43">
            <v>2.64</v>
          </cell>
        </row>
        <row r="44">
          <cell r="A44" t="str">
            <v>M003</v>
          </cell>
          <cell r="B44" t="str">
            <v>Óleo combustível 1A</v>
          </cell>
          <cell r="C44" t="str">
            <v>l</v>
          </cell>
          <cell r="D44" t="str">
            <v>2,28</v>
          </cell>
          <cell r="E44">
            <v>0</v>
          </cell>
          <cell r="F44" t="str">
            <v>l</v>
          </cell>
          <cell r="G44" t="str">
            <v>2,2800</v>
          </cell>
          <cell r="I44">
            <v>2.2799999999999998</v>
          </cell>
          <cell r="J44">
            <v>2.2799999999999998</v>
          </cell>
        </row>
        <row r="45">
          <cell r="A45" t="str">
            <v>M004</v>
          </cell>
          <cell r="B45" t="str">
            <v>Álcool</v>
          </cell>
          <cell r="C45" t="str">
            <v>l</v>
          </cell>
          <cell r="D45" t="str">
            <v>2,64</v>
          </cell>
          <cell r="E45">
            <v>0</v>
          </cell>
          <cell r="F45" t="str">
            <v>l</v>
          </cell>
          <cell r="G45" t="str">
            <v>2,6400</v>
          </cell>
          <cell r="I45">
            <v>2.64</v>
          </cell>
          <cell r="J45">
            <v>2.64</v>
          </cell>
        </row>
        <row r="46">
          <cell r="A46" t="str">
            <v>M005</v>
          </cell>
          <cell r="B46" t="str">
            <v>Energia elétrica</v>
          </cell>
          <cell r="C46" t="str">
            <v>kwh</v>
          </cell>
          <cell r="D46" t="str">
            <v>0,56</v>
          </cell>
          <cell r="E46">
            <v>0</v>
          </cell>
          <cell r="F46" t="str">
            <v>kwh</v>
          </cell>
          <cell r="G46" t="str">
            <v>0,5600</v>
          </cell>
          <cell r="I46">
            <v>0.56000000000000005</v>
          </cell>
          <cell r="J46">
            <v>0.56000000000000005</v>
          </cell>
        </row>
        <row r="47">
          <cell r="A47" t="str">
            <v>M101</v>
          </cell>
          <cell r="B47" t="str">
            <v>Cimento asfáltico CAP 50/70</v>
          </cell>
          <cell r="C47" t="str">
            <v>t</v>
          </cell>
          <cell r="D47" t="str">
            <v>0,00</v>
          </cell>
          <cell r="E47">
            <v>0</v>
          </cell>
          <cell r="F47" t="str">
            <v>t</v>
          </cell>
          <cell r="G47" t="str">
            <v>0,0000</v>
          </cell>
          <cell r="I47">
            <v>0</v>
          </cell>
          <cell r="J47">
            <v>0</v>
          </cell>
        </row>
        <row r="48">
          <cell r="A48" t="str">
            <v>M102</v>
          </cell>
          <cell r="B48" t="str">
            <v>Cimento asfáltico CAP 30/45</v>
          </cell>
          <cell r="C48" t="str">
            <v>t</v>
          </cell>
          <cell r="D48" t="str">
            <v>0,00</v>
          </cell>
          <cell r="E48">
            <v>0</v>
          </cell>
          <cell r="F48" t="str">
            <v>t</v>
          </cell>
          <cell r="G48" t="str">
            <v>0,0000</v>
          </cell>
          <cell r="I48">
            <v>0</v>
          </cell>
          <cell r="J48">
            <v>0</v>
          </cell>
        </row>
        <row r="49">
          <cell r="A49" t="str">
            <v>M103</v>
          </cell>
          <cell r="B49" t="str">
            <v>Asfalto diluído CM-30</v>
          </cell>
          <cell r="C49" t="str">
            <v>t</v>
          </cell>
          <cell r="D49" t="str">
            <v>0,00</v>
          </cell>
          <cell r="E49">
            <v>0</v>
          </cell>
          <cell r="F49" t="str">
            <v>t</v>
          </cell>
          <cell r="G49" t="str">
            <v>0,0000</v>
          </cell>
          <cell r="I49">
            <v>0</v>
          </cell>
          <cell r="J49">
            <v>0</v>
          </cell>
        </row>
        <row r="50">
          <cell r="A50" t="str">
            <v>M104</v>
          </cell>
          <cell r="B50" t="str">
            <v>Emulsão asfáltica RR-1C</v>
          </cell>
          <cell r="C50" t="str">
            <v>t</v>
          </cell>
          <cell r="D50" t="str">
            <v>0,00</v>
          </cell>
          <cell r="E50">
            <v>0</v>
          </cell>
          <cell r="F50" t="str">
            <v>t</v>
          </cell>
          <cell r="G50" t="str">
            <v>0,0000</v>
          </cell>
          <cell r="I50">
            <v>0</v>
          </cell>
          <cell r="J50">
            <v>0</v>
          </cell>
        </row>
        <row r="51">
          <cell r="A51" t="str">
            <v>M105</v>
          </cell>
          <cell r="B51" t="str">
            <v>Emulsão asfáltica RR-2C</v>
          </cell>
          <cell r="C51" t="str">
            <v>t</v>
          </cell>
          <cell r="D51" t="str">
            <v>0,00</v>
          </cell>
          <cell r="E51">
            <v>0</v>
          </cell>
          <cell r="F51" t="str">
            <v>t</v>
          </cell>
          <cell r="G51" t="str">
            <v>0,0000</v>
          </cell>
          <cell r="I51">
            <v>0</v>
          </cell>
          <cell r="J51">
            <v>0</v>
          </cell>
        </row>
        <row r="52">
          <cell r="A52" t="str">
            <v>M107</v>
          </cell>
          <cell r="B52" t="str">
            <v>Emulsão asfáltica RM-1C</v>
          </cell>
          <cell r="C52" t="str">
            <v>t</v>
          </cell>
          <cell r="D52" t="str">
            <v>0,00</v>
          </cell>
          <cell r="E52">
            <v>0</v>
          </cell>
          <cell r="F52" t="str">
            <v>t</v>
          </cell>
          <cell r="G52" t="str">
            <v>0,0000</v>
          </cell>
          <cell r="I52">
            <v>0</v>
          </cell>
          <cell r="J52">
            <v>0</v>
          </cell>
        </row>
        <row r="53">
          <cell r="A53" t="str">
            <v>M108</v>
          </cell>
          <cell r="B53" t="str">
            <v>Emulsão asfáltica RM1C c/ polímero</v>
          </cell>
          <cell r="C53" t="str">
            <v>t</v>
          </cell>
          <cell r="D53" t="str">
            <v>0,00</v>
          </cell>
          <cell r="E53">
            <v>0</v>
          </cell>
          <cell r="F53" t="str">
            <v>t</v>
          </cell>
          <cell r="G53" t="str">
            <v>0,0000</v>
          </cell>
          <cell r="I53">
            <v>0</v>
          </cell>
          <cell r="J53">
            <v>0</v>
          </cell>
        </row>
        <row r="54">
          <cell r="A54" t="str">
            <v>M109</v>
          </cell>
          <cell r="B54" t="str">
            <v>Emulsão asfáltica RL-1C</v>
          </cell>
          <cell r="C54" t="str">
            <v>t</v>
          </cell>
          <cell r="D54" t="str">
            <v>0,00</v>
          </cell>
          <cell r="E54">
            <v>0</v>
          </cell>
          <cell r="F54" t="str">
            <v>t</v>
          </cell>
          <cell r="G54" t="str">
            <v>0,0000</v>
          </cell>
          <cell r="I54">
            <v>0</v>
          </cell>
          <cell r="J54">
            <v>0</v>
          </cell>
        </row>
        <row r="55">
          <cell r="A55" t="str">
            <v>M110</v>
          </cell>
          <cell r="B55" t="str">
            <v>Emulsão polim. p/ micro-rev. a frio</v>
          </cell>
          <cell r="C55" t="str">
            <v>t</v>
          </cell>
          <cell r="D55" t="str">
            <v>0,00</v>
          </cell>
          <cell r="E55">
            <v>0</v>
          </cell>
          <cell r="F55" t="str">
            <v>t</v>
          </cell>
          <cell r="G55" t="str">
            <v>0,0000</v>
          </cell>
          <cell r="I55">
            <v>0</v>
          </cell>
          <cell r="J55">
            <v>0</v>
          </cell>
        </row>
        <row r="56">
          <cell r="A56" t="str">
            <v>M115</v>
          </cell>
          <cell r="B56" t="str">
            <v>Adiflex</v>
          </cell>
          <cell r="C56" t="str">
            <v>t</v>
          </cell>
          <cell r="D56" t="str">
            <v>0,00</v>
          </cell>
          <cell r="E56">
            <v>0</v>
          </cell>
          <cell r="F56" t="str">
            <v>t</v>
          </cell>
          <cell r="G56" t="str">
            <v>0,0000</v>
          </cell>
          <cell r="I56">
            <v>0</v>
          </cell>
          <cell r="J56">
            <v>0</v>
          </cell>
        </row>
        <row r="57">
          <cell r="A57" t="str">
            <v>M116</v>
          </cell>
          <cell r="B57" t="str">
            <v>Adisol</v>
          </cell>
          <cell r="C57" t="str">
            <v>t</v>
          </cell>
          <cell r="D57" t="str">
            <v>0,00</v>
          </cell>
          <cell r="E57">
            <v>0</v>
          </cell>
          <cell r="F57" t="str">
            <v>t</v>
          </cell>
          <cell r="G57" t="str">
            <v>0,0000</v>
          </cell>
          <cell r="I57">
            <v>0</v>
          </cell>
          <cell r="J57">
            <v>0</v>
          </cell>
        </row>
        <row r="58">
          <cell r="A58" t="str">
            <v>M118</v>
          </cell>
          <cell r="B58" t="str">
            <v>Cap 50/70 - asfalto borracha</v>
          </cell>
          <cell r="C58" t="str">
            <v>t</v>
          </cell>
          <cell r="D58" t="str">
            <v>0,00</v>
          </cell>
          <cell r="E58">
            <v>0</v>
          </cell>
          <cell r="F58" t="str">
            <v>t</v>
          </cell>
          <cell r="G58" t="str">
            <v>0,0000</v>
          </cell>
          <cell r="I58">
            <v>0</v>
          </cell>
          <cell r="J58">
            <v>0</v>
          </cell>
        </row>
        <row r="59">
          <cell r="A59" t="str">
            <v>M201</v>
          </cell>
          <cell r="B59" t="str">
            <v>Cimento portland CP II-32(a granel)</v>
          </cell>
          <cell r="C59" t="str">
            <v>kg</v>
          </cell>
          <cell r="D59" t="str">
            <v>0,38</v>
          </cell>
          <cell r="E59">
            <v>0</v>
          </cell>
          <cell r="F59" t="str">
            <v>kg</v>
          </cell>
          <cell r="G59" t="str">
            <v>0,3800</v>
          </cell>
          <cell r="I59">
            <v>0.38</v>
          </cell>
          <cell r="J59">
            <v>0.38</v>
          </cell>
        </row>
        <row r="60">
          <cell r="A60" t="str">
            <v>M202</v>
          </cell>
          <cell r="B60" t="str">
            <v>Cimento portland CP II-32</v>
          </cell>
          <cell r="C60" t="str">
            <v>sc</v>
          </cell>
          <cell r="D60" t="str">
            <v>21,80</v>
          </cell>
          <cell r="E60">
            <v>0</v>
          </cell>
          <cell r="F60" t="str">
            <v>kg</v>
          </cell>
          <cell r="G60" t="str">
            <v>0,4360</v>
          </cell>
          <cell r="I60">
            <v>21.8</v>
          </cell>
          <cell r="J60">
            <v>0.436</v>
          </cell>
        </row>
        <row r="61">
          <cell r="A61" t="str">
            <v>M203</v>
          </cell>
          <cell r="B61" t="str">
            <v>Tubo de concr armado D=0,60m PA-1</v>
          </cell>
          <cell r="C61" t="str">
            <v>m</v>
          </cell>
          <cell r="D61" t="str">
            <v>102,50</v>
          </cell>
          <cell r="E61">
            <v>0</v>
          </cell>
          <cell r="F61" t="str">
            <v>m</v>
          </cell>
          <cell r="G61" t="str">
            <v>102,5000</v>
          </cell>
          <cell r="I61">
            <v>102.5</v>
          </cell>
          <cell r="J61">
            <v>102.5</v>
          </cell>
        </row>
        <row r="62">
          <cell r="A62" t="str">
            <v>M204</v>
          </cell>
          <cell r="B62" t="str">
            <v>Tubo de concr armado D=0,80m PA-1</v>
          </cell>
          <cell r="C62" t="str">
            <v>m</v>
          </cell>
          <cell r="D62" t="str">
            <v>291,56</v>
          </cell>
          <cell r="E62">
            <v>0</v>
          </cell>
          <cell r="F62" t="str">
            <v>m</v>
          </cell>
          <cell r="G62" t="str">
            <v>291,5600</v>
          </cell>
          <cell r="I62">
            <v>291.56</v>
          </cell>
          <cell r="J62">
            <v>291.56</v>
          </cell>
        </row>
        <row r="63">
          <cell r="A63" t="str">
            <v>M205</v>
          </cell>
          <cell r="B63" t="str">
            <v>Tubo de concr armado D=1,00m PA-1</v>
          </cell>
          <cell r="C63" t="str">
            <v>m</v>
          </cell>
          <cell r="D63" t="str">
            <v>401,95</v>
          </cell>
          <cell r="E63">
            <v>0</v>
          </cell>
          <cell r="F63" t="str">
            <v>m</v>
          </cell>
          <cell r="G63" t="str">
            <v>401,9500</v>
          </cell>
          <cell r="I63">
            <v>401.95</v>
          </cell>
          <cell r="J63">
            <v>401.95</v>
          </cell>
        </row>
        <row r="64">
          <cell r="A64" t="str">
            <v>M206</v>
          </cell>
          <cell r="B64" t="str">
            <v>Tubo de concr armado D=1,20m PA-1</v>
          </cell>
          <cell r="C64" t="str">
            <v>m</v>
          </cell>
          <cell r="D64" t="str">
            <v>531,93</v>
          </cell>
          <cell r="E64">
            <v>0</v>
          </cell>
          <cell r="F64" t="str">
            <v>m</v>
          </cell>
          <cell r="G64" t="str">
            <v>531,9300</v>
          </cell>
          <cell r="I64">
            <v>531.92999999999995</v>
          </cell>
          <cell r="J64">
            <v>531.92999999999995</v>
          </cell>
        </row>
        <row r="65">
          <cell r="A65" t="str">
            <v>M207</v>
          </cell>
          <cell r="B65" t="str">
            <v>Tubo de concr armado D=1,50m PA-1</v>
          </cell>
          <cell r="C65" t="str">
            <v>m</v>
          </cell>
          <cell r="D65" t="str">
            <v>870,79</v>
          </cell>
          <cell r="E65">
            <v>0</v>
          </cell>
          <cell r="F65" t="str">
            <v>m</v>
          </cell>
          <cell r="G65" t="str">
            <v>870,7900</v>
          </cell>
          <cell r="I65">
            <v>870.79</v>
          </cell>
          <cell r="J65">
            <v>870.79</v>
          </cell>
        </row>
        <row r="66">
          <cell r="A66" t="str">
            <v>M208</v>
          </cell>
          <cell r="B66" t="str">
            <v>Tubo de concr armado D=0,60m PA-2</v>
          </cell>
          <cell r="C66" t="str">
            <v>m</v>
          </cell>
          <cell r="D66" t="str">
            <v>172,87</v>
          </cell>
          <cell r="E66">
            <v>0</v>
          </cell>
          <cell r="F66" t="str">
            <v>m</v>
          </cell>
          <cell r="G66" t="str">
            <v>172,8700</v>
          </cell>
          <cell r="I66">
            <v>172.87</v>
          </cell>
          <cell r="J66">
            <v>172.87</v>
          </cell>
        </row>
        <row r="67">
          <cell r="A67" t="str">
            <v>M209</v>
          </cell>
          <cell r="B67" t="str">
            <v>Tubo de concr armado D=0,80m PA-2</v>
          </cell>
          <cell r="C67" t="str">
            <v>m</v>
          </cell>
          <cell r="D67" t="str">
            <v>320,92</v>
          </cell>
          <cell r="E67">
            <v>0</v>
          </cell>
          <cell r="F67" t="str">
            <v>m</v>
          </cell>
          <cell r="G67" t="str">
            <v>320,9200</v>
          </cell>
          <cell r="I67">
            <v>320.92</v>
          </cell>
          <cell r="J67">
            <v>320.92</v>
          </cell>
        </row>
        <row r="68">
          <cell r="A68" t="str">
            <v>M210</v>
          </cell>
          <cell r="B68" t="str">
            <v>Tubo de concr armado D=1,00m PA-2</v>
          </cell>
          <cell r="C68" t="str">
            <v>m</v>
          </cell>
          <cell r="D68" t="str">
            <v>448,18</v>
          </cell>
          <cell r="E68">
            <v>0</v>
          </cell>
          <cell r="F68" t="str">
            <v>m</v>
          </cell>
          <cell r="G68" t="str">
            <v>448,1800</v>
          </cell>
          <cell r="I68">
            <v>448.18</v>
          </cell>
          <cell r="J68">
            <v>448.18</v>
          </cell>
        </row>
        <row r="69">
          <cell r="A69" t="str">
            <v>M211</v>
          </cell>
          <cell r="B69" t="str">
            <v>Tubo de concr armado D=1,20m PA-2</v>
          </cell>
          <cell r="C69" t="str">
            <v>m</v>
          </cell>
          <cell r="D69" t="str">
            <v>545,67</v>
          </cell>
          <cell r="E69">
            <v>0</v>
          </cell>
          <cell r="F69" t="str">
            <v>m</v>
          </cell>
          <cell r="G69" t="str">
            <v>545,6700</v>
          </cell>
          <cell r="I69">
            <v>545.66999999999996</v>
          </cell>
          <cell r="J69">
            <v>545.66999999999996</v>
          </cell>
        </row>
        <row r="70">
          <cell r="A70" t="str">
            <v>M212</v>
          </cell>
          <cell r="B70" t="str">
            <v>Tubo de concr armado D=1,50m PA-2</v>
          </cell>
          <cell r="C70" t="str">
            <v>m</v>
          </cell>
          <cell r="D70" t="str">
            <v>910,44</v>
          </cell>
          <cell r="E70">
            <v>0</v>
          </cell>
          <cell r="F70" t="str">
            <v>m</v>
          </cell>
          <cell r="G70" t="str">
            <v>910,4400</v>
          </cell>
          <cell r="I70">
            <v>910.44</v>
          </cell>
          <cell r="J70">
            <v>910.44</v>
          </cell>
        </row>
        <row r="71">
          <cell r="A71" t="str">
            <v>M213</v>
          </cell>
          <cell r="B71" t="str">
            <v>Tubo de concr armado D=0,60m PA-3</v>
          </cell>
          <cell r="C71" t="str">
            <v>m</v>
          </cell>
          <cell r="D71" t="str">
            <v>196,60</v>
          </cell>
          <cell r="E71">
            <v>0</v>
          </cell>
          <cell r="F71" t="str">
            <v>m</v>
          </cell>
          <cell r="G71" t="str">
            <v>196,6000</v>
          </cell>
          <cell r="I71">
            <v>196.6</v>
          </cell>
          <cell r="J71">
            <v>196.6</v>
          </cell>
        </row>
        <row r="72">
          <cell r="A72" t="str">
            <v>M214</v>
          </cell>
          <cell r="B72" t="str">
            <v>Tubo de concr armado D=0,80m PA-3</v>
          </cell>
          <cell r="C72" t="str">
            <v>m</v>
          </cell>
          <cell r="D72" t="str">
            <v>343,39</v>
          </cell>
          <cell r="E72">
            <v>0</v>
          </cell>
          <cell r="F72" t="str">
            <v>m</v>
          </cell>
          <cell r="G72" t="str">
            <v>343,3900</v>
          </cell>
          <cell r="I72">
            <v>343.39</v>
          </cell>
          <cell r="J72">
            <v>343.39</v>
          </cell>
        </row>
        <row r="73">
          <cell r="A73" t="str">
            <v>M215</v>
          </cell>
          <cell r="B73" t="str">
            <v>Tubo de concr armado D=1,00m PA-3</v>
          </cell>
          <cell r="C73" t="str">
            <v>m</v>
          </cell>
          <cell r="D73" t="str">
            <v>516,59</v>
          </cell>
          <cell r="E73">
            <v>0</v>
          </cell>
          <cell r="F73" t="str">
            <v>m</v>
          </cell>
          <cell r="G73" t="str">
            <v>516,5900</v>
          </cell>
          <cell r="I73">
            <v>516.59</v>
          </cell>
          <cell r="J73">
            <v>516.59</v>
          </cell>
        </row>
        <row r="74">
          <cell r="A74" t="str">
            <v>M216</v>
          </cell>
          <cell r="B74" t="str">
            <v>Tubo de concr armado D=1,20m PA-3</v>
          </cell>
          <cell r="C74" t="str">
            <v>m</v>
          </cell>
          <cell r="D74" t="str">
            <v>643,13</v>
          </cell>
          <cell r="E74">
            <v>0</v>
          </cell>
          <cell r="F74" t="str">
            <v>m</v>
          </cell>
          <cell r="G74" t="str">
            <v>643,1300</v>
          </cell>
          <cell r="I74">
            <v>643.13</v>
          </cell>
          <cell r="J74">
            <v>643.13</v>
          </cell>
        </row>
        <row r="75">
          <cell r="A75" t="str">
            <v>M217</v>
          </cell>
          <cell r="B75" t="str">
            <v>Tubo de concr armado D=1,50m PA-3</v>
          </cell>
          <cell r="C75" t="str">
            <v>m</v>
          </cell>
          <cell r="D75" t="str">
            <v>1.035,54</v>
          </cell>
          <cell r="E75">
            <v>0</v>
          </cell>
          <cell r="F75" t="str">
            <v>m</v>
          </cell>
          <cell r="G75" t="str">
            <v>1.035,5400</v>
          </cell>
          <cell r="I75">
            <v>1035.54</v>
          </cell>
          <cell r="J75">
            <v>1035.54</v>
          </cell>
        </row>
        <row r="76">
          <cell r="A76" t="str">
            <v>M218</v>
          </cell>
          <cell r="B76" t="str">
            <v>Tubo de concr armado D=0,60m PA-4</v>
          </cell>
          <cell r="C76" t="str">
            <v>m</v>
          </cell>
          <cell r="D76" t="str">
            <v>260,38</v>
          </cell>
          <cell r="E76">
            <v>0</v>
          </cell>
          <cell r="F76" t="str">
            <v>m</v>
          </cell>
          <cell r="G76" t="str">
            <v>260,3800</v>
          </cell>
          <cell r="I76">
            <v>260.38</v>
          </cell>
          <cell r="J76">
            <v>260.38</v>
          </cell>
        </row>
        <row r="77">
          <cell r="A77" t="str">
            <v>M219</v>
          </cell>
          <cell r="B77" t="str">
            <v>Tubo de concr armado D=0,80m PA-4</v>
          </cell>
          <cell r="C77" t="str">
            <v>m</v>
          </cell>
          <cell r="D77" t="str">
            <v>379,83</v>
          </cell>
          <cell r="E77">
            <v>0</v>
          </cell>
          <cell r="F77" t="str">
            <v>m</v>
          </cell>
          <cell r="G77" t="str">
            <v>379,8300</v>
          </cell>
          <cell r="I77">
            <v>379.83</v>
          </cell>
          <cell r="J77">
            <v>379.83</v>
          </cell>
        </row>
        <row r="78">
          <cell r="A78" t="str">
            <v>M220</v>
          </cell>
          <cell r="B78" t="str">
            <v>Tubo de concr armado D=1,00m PA-4</v>
          </cell>
          <cell r="C78" t="str">
            <v>m</v>
          </cell>
          <cell r="D78" t="str">
            <v>527,02</v>
          </cell>
          <cell r="E78">
            <v>0</v>
          </cell>
          <cell r="F78" t="str">
            <v>m</v>
          </cell>
          <cell r="G78" t="str">
            <v>527,0200</v>
          </cell>
          <cell r="I78">
            <v>527.02</v>
          </cell>
          <cell r="J78">
            <v>527.02</v>
          </cell>
        </row>
        <row r="79">
          <cell r="A79" t="str">
            <v>M221</v>
          </cell>
          <cell r="B79" t="str">
            <v>Tubo de concr armado D=1,20m PA-4</v>
          </cell>
          <cell r="C79" t="str">
            <v>m</v>
          </cell>
          <cell r="D79" t="str">
            <v>760,43</v>
          </cell>
          <cell r="E79">
            <v>0</v>
          </cell>
          <cell r="F79" t="str">
            <v>m</v>
          </cell>
          <cell r="G79" t="str">
            <v>760,4300</v>
          </cell>
          <cell r="I79">
            <v>760.43</v>
          </cell>
          <cell r="J79">
            <v>760.43</v>
          </cell>
        </row>
        <row r="80">
          <cell r="A80" t="str">
            <v>M222</v>
          </cell>
          <cell r="B80" t="str">
            <v>Tubo de concr armado D=1,50m PA-4</v>
          </cell>
          <cell r="C80" t="str">
            <v>m</v>
          </cell>
          <cell r="D80" t="str">
            <v>1.086,40</v>
          </cell>
          <cell r="E80">
            <v>0</v>
          </cell>
          <cell r="F80" t="str">
            <v>m</v>
          </cell>
          <cell r="G80" t="str">
            <v>1.086,4000</v>
          </cell>
          <cell r="I80">
            <v>1086.4000000000001</v>
          </cell>
          <cell r="J80">
            <v>1086.4000000000001</v>
          </cell>
        </row>
        <row r="81">
          <cell r="A81" t="str">
            <v>M307</v>
          </cell>
          <cell r="B81" t="str">
            <v>Cordoalha CP-190 RB D=12,7mm</v>
          </cell>
          <cell r="C81" t="str">
            <v>kg</v>
          </cell>
          <cell r="D81" t="str">
            <v>6,21</v>
          </cell>
          <cell r="E81">
            <v>0</v>
          </cell>
          <cell r="F81" t="str">
            <v>kg</v>
          </cell>
          <cell r="G81" t="str">
            <v>6,2100</v>
          </cell>
          <cell r="I81">
            <v>6.21</v>
          </cell>
          <cell r="J81">
            <v>6.21</v>
          </cell>
        </row>
        <row r="82">
          <cell r="A82" t="str">
            <v>M319</v>
          </cell>
          <cell r="B82" t="str">
            <v>Arame recozido nº. 18</v>
          </cell>
          <cell r="C82" t="str">
            <v>kg</v>
          </cell>
          <cell r="D82" t="str">
            <v>5,55</v>
          </cell>
          <cell r="E82">
            <v>0</v>
          </cell>
          <cell r="F82" t="str">
            <v>kg</v>
          </cell>
          <cell r="G82" t="str">
            <v>5,5500</v>
          </cell>
          <cell r="I82">
            <v>5.55</v>
          </cell>
          <cell r="J82">
            <v>5.55</v>
          </cell>
        </row>
        <row r="83">
          <cell r="A83" t="str">
            <v>M320</v>
          </cell>
          <cell r="B83" t="str">
            <v>Pregos de ferro 18x30</v>
          </cell>
          <cell r="C83" t="str">
            <v>kg</v>
          </cell>
          <cell r="D83" t="str">
            <v>5,88</v>
          </cell>
          <cell r="E83">
            <v>0</v>
          </cell>
          <cell r="F83" t="str">
            <v>kg</v>
          </cell>
          <cell r="G83" t="str">
            <v>5,8800</v>
          </cell>
          <cell r="I83">
            <v>5.88</v>
          </cell>
          <cell r="J83">
            <v>5.88</v>
          </cell>
        </row>
        <row r="84">
          <cell r="A84" t="str">
            <v>M321</v>
          </cell>
          <cell r="B84" t="str">
            <v>Arame farpado nº. 16 galv. simples</v>
          </cell>
          <cell r="C84" t="str">
            <v>rl</v>
          </cell>
          <cell r="D84" t="str">
            <v>87,13</v>
          </cell>
          <cell r="E84">
            <v>0</v>
          </cell>
          <cell r="F84" t="str">
            <v>m</v>
          </cell>
          <cell r="G84" t="str">
            <v>0,3485</v>
          </cell>
          <cell r="I84">
            <v>87.13</v>
          </cell>
          <cell r="J84">
            <v>0.34849999999999998</v>
          </cell>
        </row>
        <row r="85">
          <cell r="A85" t="str">
            <v>M322</v>
          </cell>
          <cell r="B85" t="str">
            <v>Grampo para cerca galvanizado 1 x 9</v>
          </cell>
          <cell r="C85" t="str">
            <v>kg</v>
          </cell>
          <cell r="D85" t="str">
            <v>4,36</v>
          </cell>
          <cell r="E85">
            <v>0</v>
          </cell>
          <cell r="F85" t="str">
            <v>kg</v>
          </cell>
          <cell r="G85" t="str">
            <v>4,3600</v>
          </cell>
          <cell r="I85">
            <v>4.3600000000000003</v>
          </cell>
          <cell r="J85">
            <v>4.3600000000000003</v>
          </cell>
        </row>
        <row r="86">
          <cell r="A86" t="str">
            <v>M324</v>
          </cell>
          <cell r="B86" t="str">
            <v>Pórtico metálico (15 a 17m de vão)</v>
          </cell>
          <cell r="C86" t="str">
            <v>un</v>
          </cell>
          <cell r="D86" t="str">
            <v>33.017,50</v>
          </cell>
          <cell r="E86">
            <v>0</v>
          </cell>
          <cell r="F86" t="str">
            <v>un</v>
          </cell>
          <cell r="G86" t="str">
            <v>33.017,5000</v>
          </cell>
          <cell r="I86">
            <v>33017.5</v>
          </cell>
          <cell r="J86">
            <v>33017.5</v>
          </cell>
        </row>
        <row r="87">
          <cell r="A87" t="str">
            <v>M325</v>
          </cell>
          <cell r="B87" t="str">
            <v>Trilho metálico TR-37 (usado)</v>
          </cell>
          <cell r="C87" t="str">
            <v>kg</v>
          </cell>
          <cell r="D87" t="str">
            <v>3,27</v>
          </cell>
          <cell r="E87">
            <v>0</v>
          </cell>
          <cell r="F87" t="str">
            <v>kg</v>
          </cell>
          <cell r="G87" t="str">
            <v>3,2700</v>
          </cell>
          <cell r="I87">
            <v>3.27</v>
          </cell>
          <cell r="J87">
            <v>3.27</v>
          </cell>
        </row>
        <row r="88">
          <cell r="A88" t="str">
            <v>M326</v>
          </cell>
          <cell r="B88" t="str">
            <v>Série de brocas S-12 D=22 mm</v>
          </cell>
          <cell r="C88" t="str">
            <v>un</v>
          </cell>
          <cell r="D88" t="str">
            <v>402,06</v>
          </cell>
          <cell r="E88">
            <v>0</v>
          </cell>
          <cell r="F88" t="str">
            <v>un</v>
          </cell>
          <cell r="G88" t="str">
            <v>402,0600</v>
          </cell>
          <cell r="I88">
            <v>402.06</v>
          </cell>
          <cell r="J88">
            <v>402.06</v>
          </cell>
        </row>
        <row r="89">
          <cell r="A89" t="str">
            <v>M328</v>
          </cell>
          <cell r="B89" t="str">
            <v>Luva de emenda D=32mm</v>
          </cell>
          <cell r="C89" t="str">
            <v>un</v>
          </cell>
          <cell r="D89" t="str">
            <v>84,35</v>
          </cell>
          <cell r="E89">
            <v>0</v>
          </cell>
          <cell r="F89" t="str">
            <v>un</v>
          </cell>
          <cell r="G89" t="str">
            <v>84,3500</v>
          </cell>
          <cell r="I89">
            <v>84.35</v>
          </cell>
          <cell r="J89">
            <v>84.35</v>
          </cell>
        </row>
        <row r="90">
          <cell r="A90" t="str">
            <v>M330</v>
          </cell>
          <cell r="B90" t="str">
            <v>Calha met. semicircular D=40 cm</v>
          </cell>
          <cell r="C90" t="str">
            <v>m</v>
          </cell>
          <cell r="D90" t="str">
            <v>188,59</v>
          </cell>
          <cell r="E90">
            <v>0</v>
          </cell>
          <cell r="F90" t="str">
            <v>m</v>
          </cell>
          <cell r="G90" t="str">
            <v>188,5900</v>
          </cell>
          <cell r="I90">
            <v>188.59</v>
          </cell>
          <cell r="J90">
            <v>188.59</v>
          </cell>
        </row>
        <row r="91">
          <cell r="A91" t="str">
            <v>M331</v>
          </cell>
          <cell r="B91" t="str">
            <v>Paraf. fixação calha met. (1/2"x1")</v>
          </cell>
          <cell r="C91" t="str">
            <v>un</v>
          </cell>
          <cell r="D91" t="str">
            <v>3,22</v>
          </cell>
          <cell r="E91">
            <v>0</v>
          </cell>
          <cell r="F91" t="str">
            <v>un</v>
          </cell>
          <cell r="G91" t="str">
            <v>3,2200</v>
          </cell>
          <cell r="I91">
            <v>3.22</v>
          </cell>
          <cell r="J91">
            <v>3.22</v>
          </cell>
        </row>
        <row r="92">
          <cell r="A92" t="str">
            <v>M332</v>
          </cell>
          <cell r="B92" t="str">
            <v>Parafuso 1/2" x 3" com porca,</v>
          </cell>
          <cell r="C92" t="str">
            <v>kg</v>
          </cell>
          <cell r="D92" t="str">
            <v>15,98</v>
          </cell>
          <cell r="E92">
            <v>0</v>
          </cell>
          <cell r="F92" t="str">
            <v>kg</v>
          </cell>
          <cell r="G92" t="str">
            <v>15,9800</v>
          </cell>
          <cell r="I92">
            <v>15.98</v>
          </cell>
          <cell r="J92">
            <v>15.98</v>
          </cell>
        </row>
        <row r="93">
          <cell r="A93" t="str">
            <v>M334</v>
          </cell>
          <cell r="B93" t="str">
            <v>Paraf. zinc. c/ fenda 1 1/2"x3/16"</v>
          </cell>
          <cell r="C93" t="str">
            <v>un</v>
          </cell>
          <cell r="D93" t="str">
            <v>0,09</v>
          </cell>
          <cell r="E93">
            <v>0</v>
          </cell>
          <cell r="F93" t="str">
            <v>un</v>
          </cell>
          <cell r="G93" t="str">
            <v>0,0900</v>
          </cell>
          <cell r="I93">
            <v>0.09</v>
          </cell>
          <cell r="J93">
            <v>0.09</v>
          </cell>
        </row>
        <row r="94">
          <cell r="A94" t="str">
            <v>M335</v>
          </cell>
          <cell r="B94" t="str">
            <v>Paraf. zincado francês 4" x 5/16"</v>
          </cell>
          <cell r="C94" t="str">
            <v>un</v>
          </cell>
          <cell r="D94" t="str">
            <v>0,79</v>
          </cell>
          <cell r="E94">
            <v>0</v>
          </cell>
          <cell r="F94" t="str">
            <v>un</v>
          </cell>
          <cell r="G94" t="str">
            <v>0,7900</v>
          </cell>
          <cell r="I94">
            <v>0.79</v>
          </cell>
          <cell r="J94">
            <v>0.79</v>
          </cell>
        </row>
        <row r="95">
          <cell r="A95" t="str">
            <v>M338</v>
          </cell>
          <cell r="B95" t="str">
            <v>Tubo de ferro galvanizado D=3/4"</v>
          </cell>
          <cell r="C95" t="str">
            <v>pç</v>
          </cell>
          <cell r="D95" t="str">
            <v>72,00</v>
          </cell>
          <cell r="E95">
            <v>0</v>
          </cell>
          <cell r="F95" t="str">
            <v>m</v>
          </cell>
          <cell r="G95" t="str">
            <v>12,0000</v>
          </cell>
          <cell r="I95">
            <v>72</v>
          </cell>
          <cell r="J95">
            <v>12</v>
          </cell>
        </row>
        <row r="96">
          <cell r="A96" t="str">
            <v>M339</v>
          </cell>
          <cell r="B96" t="str">
            <v>Cantoneira ferro 2 1/2"x2 1/2"x3/8"</v>
          </cell>
          <cell r="C96" t="str">
            <v>kg</v>
          </cell>
          <cell r="D96" t="str">
            <v>3,66</v>
          </cell>
          <cell r="E96">
            <v>0</v>
          </cell>
          <cell r="F96" t="str">
            <v>kg</v>
          </cell>
          <cell r="G96" t="str">
            <v>3,6600</v>
          </cell>
          <cell r="I96">
            <v>3.66</v>
          </cell>
          <cell r="J96">
            <v>3.66</v>
          </cell>
        </row>
        <row r="97">
          <cell r="A97" t="str">
            <v>M340</v>
          </cell>
          <cell r="B97" t="str">
            <v>Tampão de ferro fundido</v>
          </cell>
          <cell r="C97" t="str">
            <v>un</v>
          </cell>
          <cell r="D97" t="str">
            <v>338,17</v>
          </cell>
          <cell r="E97">
            <v>0</v>
          </cell>
          <cell r="F97" t="str">
            <v>un</v>
          </cell>
          <cell r="G97" t="str">
            <v>338,1700</v>
          </cell>
          <cell r="I97">
            <v>338.17</v>
          </cell>
          <cell r="J97">
            <v>338.17</v>
          </cell>
        </row>
        <row r="98">
          <cell r="A98" t="str">
            <v>M341</v>
          </cell>
          <cell r="B98" t="str">
            <v>Defensa met. maleável simples</v>
          </cell>
          <cell r="C98" t="str">
            <v>mod</v>
          </cell>
          <cell r="D98" t="str">
            <v>963,11</v>
          </cell>
          <cell r="E98">
            <v>0</v>
          </cell>
          <cell r="F98" t="str">
            <v>mod</v>
          </cell>
          <cell r="G98" t="str">
            <v>963,1100</v>
          </cell>
          <cell r="I98">
            <v>963.11</v>
          </cell>
          <cell r="J98">
            <v>963.11</v>
          </cell>
        </row>
        <row r="99">
          <cell r="A99" t="str">
            <v>M342</v>
          </cell>
          <cell r="B99" t="str">
            <v>Defensa met. maleável dupla</v>
          </cell>
          <cell r="C99" t="str">
            <v>mod</v>
          </cell>
          <cell r="D99" t="str">
            <v>1.540,24</v>
          </cell>
          <cell r="E99">
            <v>0</v>
          </cell>
          <cell r="F99" t="str">
            <v>mod</v>
          </cell>
          <cell r="G99" t="str">
            <v>1.540,2400</v>
          </cell>
          <cell r="I99">
            <v>1540.24</v>
          </cell>
          <cell r="J99">
            <v>1540.24</v>
          </cell>
        </row>
        <row r="100">
          <cell r="A100" t="str">
            <v>M343</v>
          </cell>
          <cell r="B100" t="str">
            <v>Defensa met. semi-maleável simples</v>
          </cell>
          <cell r="C100" t="str">
            <v>mod</v>
          </cell>
          <cell r="D100" t="str">
            <v>626,02</v>
          </cell>
          <cell r="E100">
            <v>0</v>
          </cell>
          <cell r="F100" t="str">
            <v>mod</v>
          </cell>
          <cell r="G100" t="str">
            <v>626,0200</v>
          </cell>
          <cell r="I100">
            <v>626.02</v>
          </cell>
          <cell r="J100">
            <v>626.02</v>
          </cell>
        </row>
        <row r="101">
          <cell r="A101" t="str">
            <v>M344</v>
          </cell>
          <cell r="B101" t="str">
            <v>Defensa met. semi-maleável dupla</v>
          </cell>
          <cell r="C101" t="str">
            <v>mod</v>
          </cell>
          <cell r="D101" t="str">
            <v>1.242,46</v>
          </cell>
          <cell r="E101">
            <v>0</v>
          </cell>
          <cell r="F101" t="str">
            <v>mod</v>
          </cell>
          <cell r="G101" t="str">
            <v>1.242,4600</v>
          </cell>
          <cell r="I101">
            <v>1242.46</v>
          </cell>
          <cell r="J101">
            <v>1242.46</v>
          </cell>
        </row>
        <row r="102">
          <cell r="A102" t="str">
            <v>M345</v>
          </cell>
          <cell r="B102" t="str">
            <v>Chapa de aço n. 28 fina galvanizada</v>
          </cell>
          <cell r="C102" t="str">
            <v>kg</v>
          </cell>
          <cell r="D102" t="str">
            <v>3,83</v>
          </cell>
          <cell r="E102">
            <v>0</v>
          </cell>
          <cell r="F102" t="str">
            <v>kg</v>
          </cell>
          <cell r="G102" t="str">
            <v>3,8300</v>
          </cell>
          <cell r="I102">
            <v>3.83</v>
          </cell>
          <cell r="J102">
            <v>3.83</v>
          </cell>
        </row>
        <row r="103">
          <cell r="A103" t="str">
            <v>M346</v>
          </cell>
          <cell r="B103" t="str">
            <v>Chapa de aço n. 16 (tratada)</v>
          </cell>
          <cell r="C103" t="str">
            <v>m2</v>
          </cell>
          <cell r="D103" t="str">
            <v>42,38</v>
          </cell>
          <cell r="E103">
            <v>0</v>
          </cell>
          <cell r="F103" t="str">
            <v>m2</v>
          </cell>
          <cell r="G103" t="str">
            <v>42,3800</v>
          </cell>
          <cell r="I103">
            <v>42.38</v>
          </cell>
          <cell r="J103">
            <v>42.38</v>
          </cell>
        </row>
        <row r="104">
          <cell r="A104" t="str">
            <v>M347</v>
          </cell>
          <cell r="B104" t="str">
            <v>Dente p/ fresadora W-1000 L</v>
          </cell>
          <cell r="C104" t="str">
            <v>un</v>
          </cell>
          <cell r="D104" t="str">
            <v>20,50</v>
          </cell>
          <cell r="E104">
            <v>0</v>
          </cell>
          <cell r="F104" t="str">
            <v>un</v>
          </cell>
          <cell r="G104" t="str">
            <v>20,5000</v>
          </cell>
          <cell r="I104">
            <v>20.5</v>
          </cell>
          <cell r="J104">
            <v>20.5</v>
          </cell>
        </row>
        <row r="105">
          <cell r="A105" t="str">
            <v>M348</v>
          </cell>
          <cell r="B105" t="str">
            <v>Porta dente p/ fresadora W-1000 L</v>
          </cell>
          <cell r="C105" t="str">
            <v>un</v>
          </cell>
          <cell r="D105" t="str">
            <v>194,51</v>
          </cell>
          <cell r="E105">
            <v>0</v>
          </cell>
          <cell r="F105" t="str">
            <v>un</v>
          </cell>
          <cell r="G105" t="str">
            <v>194,5100</v>
          </cell>
          <cell r="I105">
            <v>194.51</v>
          </cell>
          <cell r="J105">
            <v>194.51</v>
          </cell>
        </row>
        <row r="106">
          <cell r="A106" t="str">
            <v>M349</v>
          </cell>
          <cell r="B106" t="str">
            <v>Dente p/ fresadora W-1900</v>
          </cell>
          <cell r="C106" t="str">
            <v>un</v>
          </cell>
          <cell r="D106" t="str">
            <v>23,42</v>
          </cell>
          <cell r="E106">
            <v>0</v>
          </cell>
          <cell r="F106" t="str">
            <v>un</v>
          </cell>
          <cell r="G106" t="str">
            <v>23,4200</v>
          </cell>
          <cell r="I106">
            <v>23.42</v>
          </cell>
          <cell r="J106">
            <v>23.42</v>
          </cell>
        </row>
        <row r="107">
          <cell r="A107" t="str">
            <v>M350</v>
          </cell>
          <cell r="B107" t="str">
            <v>Porta dente p/ fresadora W-1900</v>
          </cell>
          <cell r="C107" t="str">
            <v>un</v>
          </cell>
          <cell r="D107" t="str">
            <v>217,20</v>
          </cell>
          <cell r="E107">
            <v>0</v>
          </cell>
          <cell r="F107" t="str">
            <v>un</v>
          </cell>
          <cell r="G107" t="str">
            <v>217,2000</v>
          </cell>
          <cell r="I107">
            <v>217.2</v>
          </cell>
          <cell r="J107">
            <v>217.2</v>
          </cell>
        </row>
        <row r="108">
          <cell r="A108" t="str">
            <v>M351</v>
          </cell>
          <cell r="B108" t="str">
            <v>Estrut. (tunnel liner) D=1,6m galv.</v>
          </cell>
          <cell r="C108" t="str">
            <v>m</v>
          </cell>
          <cell r="D108" t="str">
            <v>1.877,70</v>
          </cell>
          <cell r="E108">
            <v>0</v>
          </cell>
          <cell r="F108" t="str">
            <v>m</v>
          </cell>
          <cell r="G108" t="str">
            <v>1.877,7000</v>
          </cell>
          <cell r="I108">
            <v>1877.7</v>
          </cell>
          <cell r="J108">
            <v>1877.7</v>
          </cell>
        </row>
        <row r="109">
          <cell r="A109" t="str">
            <v>M352</v>
          </cell>
          <cell r="B109" t="str">
            <v>Estrut. (tunnel liner) D=2,0m galv.</v>
          </cell>
          <cell r="C109" t="str">
            <v>m</v>
          </cell>
          <cell r="D109" t="str">
            <v>2.773,36</v>
          </cell>
          <cell r="E109">
            <v>0</v>
          </cell>
          <cell r="F109" t="str">
            <v>m</v>
          </cell>
          <cell r="G109" t="str">
            <v>2.773,3600</v>
          </cell>
          <cell r="I109">
            <v>2773.36</v>
          </cell>
          <cell r="J109">
            <v>2773.36</v>
          </cell>
        </row>
        <row r="110">
          <cell r="A110" t="str">
            <v>M353</v>
          </cell>
          <cell r="B110" t="str">
            <v>Estrut. (tunnel liner) D=1,6m epoxy</v>
          </cell>
          <cell r="C110" t="str">
            <v>m</v>
          </cell>
          <cell r="D110" t="str">
            <v>1.965,77</v>
          </cell>
          <cell r="E110">
            <v>0</v>
          </cell>
          <cell r="F110" t="str">
            <v>m</v>
          </cell>
          <cell r="G110" t="str">
            <v>1.965,7700</v>
          </cell>
          <cell r="I110">
            <v>1965.77</v>
          </cell>
          <cell r="J110">
            <v>1965.77</v>
          </cell>
        </row>
        <row r="111">
          <cell r="A111" t="str">
            <v>M354</v>
          </cell>
          <cell r="B111" t="str">
            <v>Estrut, (tunnel liner) D=2,0m epoxy</v>
          </cell>
          <cell r="C111" t="str">
            <v>m</v>
          </cell>
          <cell r="D111" t="str">
            <v>2.881,54</v>
          </cell>
          <cell r="E111">
            <v>0</v>
          </cell>
          <cell r="F111" t="str">
            <v>m</v>
          </cell>
          <cell r="G111" t="str">
            <v>2.881,5400</v>
          </cell>
          <cell r="I111">
            <v>2881.54</v>
          </cell>
          <cell r="J111">
            <v>2881.54</v>
          </cell>
        </row>
        <row r="112">
          <cell r="A112" t="str">
            <v>M355</v>
          </cell>
          <cell r="B112" t="str">
            <v>Chapa mult. D=1,60 m rev. galv.</v>
          </cell>
          <cell r="C112" t="str">
            <v>m</v>
          </cell>
          <cell r="D112" t="str">
            <v>1.121,53</v>
          </cell>
          <cell r="E112">
            <v>0</v>
          </cell>
          <cell r="F112" t="str">
            <v>m</v>
          </cell>
          <cell r="G112" t="str">
            <v>1.121,5300</v>
          </cell>
          <cell r="I112">
            <v>1121.53</v>
          </cell>
          <cell r="J112">
            <v>1121.53</v>
          </cell>
        </row>
        <row r="113">
          <cell r="A113" t="str">
            <v>M356</v>
          </cell>
          <cell r="B113" t="str">
            <v>Chapa mult. D=2,00 m rev. galv.</v>
          </cell>
          <cell r="C113" t="str">
            <v>m</v>
          </cell>
          <cell r="D113" t="str">
            <v>1.546,09</v>
          </cell>
          <cell r="E113">
            <v>0</v>
          </cell>
          <cell r="F113" t="str">
            <v>m</v>
          </cell>
          <cell r="G113" t="str">
            <v>1.546,0900</v>
          </cell>
          <cell r="I113">
            <v>1546.09</v>
          </cell>
          <cell r="J113">
            <v>1546.09</v>
          </cell>
        </row>
        <row r="114">
          <cell r="A114" t="str">
            <v>M357</v>
          </cell>
          <cell r="B114" t="str">
            <v>Chapa mult. D=1,60 m rev. epoxy</v>
          </cell>
          <cell r="C114" t="str">
            <v>m</v>
          </cell>
          <cell r="D114" t="str">
            <v>1.410,02</v>
          </cell>
          <cell r="E114">
            <v>0</v>
          </cell>
          <cell r="F114" t="str">
            <v>m</v>
          </cell>
          <cell r="G114" t="str">
            <v>1.410,0200</v>
          </cell>
          <cell r="I114">
            <v>1410.02</v>
          </cell>
          <cell r="J114">
            <v>1410.02</v>
          </cell>
        </row>
        <row r="115">
          <cell r="A115" t="str">
            <v>M358</v>
          </cell>
          <cell r="B115" t="str">
            <v>Chapa mult. D=2,00 m rev. epoxy</v>
          </cell>
          <cell r="C115" t="str">
            <v>m</v>
          </cell>
          <cell r="D115" t="str">
            <v>1.735,80</v>
          </cell>
          <cell r="E115">
            <v>0</v>
          </cell>
          <cell r="F115" t="str">
            <v>m</v>
          </cell>
          <cell r="G115" t="str">
            <v>1.735,8000</v>
          </cell>
          <cell r="I115">
            <v>1735.8</v>
          </cell>
          <cell r="J115">
            <v>1735.8</v>
          </cell>
        </row>
        <row r="116">
          <cell r="A116" t="str">
            <v>M359</v>
          </cell>
          <cell r="B116" t="str">
            <v>Perfil " I " W 254mm X 37,80 kg/m</v>
          </cell>
          <cell r="C116" t="str">
            <v>kg</v>
          </cell>
          <cell r="D116" t="str">
            <v>3,60</v>
          </cell>
          <cell r="E116">
            <v>0</v>
          </cell>
          <cell r="F116" t="str">
            <v>kg</v>
          </cell>
          <cell r="G116" t="str">
            <v>3,6000</v>
          </cell>
          <cell r="I116">
            <v>3.6</v>
          </cell>
          <cell r="J116">
            <v>3.6</v>
          </cell>
        </row>
        <row r="117">
          <cell r="A117" t="str">
            <v>M360</v>
          </cell>
          <cell r="B117" t="str">
            <v>Bueiro chapa múlt. D=3,05m E=2,70mm</v>
          </cell>
          <cell r="C117" t="str">
            <v>m</v>
          </cell>
          <cell r="D117" t="str">
            <v>4.447,63</v>
          </cell>
          <cell r="E117">
            <v>0</v>
          </cell>
          <cell r="F117" t="str">
            <v>m</v>
          </cell>
          <cell r="G117" t="str">
            <v>4.447,6300</v>
          </cell>
          <cell r="I117">
            <v>4447.63</v>
          </cell>
          <cell r="J117">
            <v>4447.63</v>
          </cell>
        </row>
        <row r="118">
          <cell r="A118" t="str">
            <v>M361</v>
          </cell>
          <cell r="B118" t="str">
            <v>Estrut.(tunnel liner) D=1,2m galv.</v>
          </cell>
          <cell r="C118" t="str">
            <v>m</v>
          </cell>
          <cell r="D118" t="str">
            <v>1.397,35</v>
          </cell>
          <cell r="E118">
            <v>0</v>
          </cell>
          <cell r="F118" t="str">
            <v>m</v>
          </cell>
          <cell r="G118" t="str">
            <v>1.397,3500</v>
          </cell>
          <cell r="I118">
            <v>1397.35</v>
          </cell>
          <cell r="J118">
            <v>1397.35</v>
          </cell>
        </row>
        <row r="119">
          <cell r="A119" t="str">
            <v>M362</v>
          </cell>
          <cell r="B119" t="str">
            <v>Estrut. (tunnel liner) D=1,2m epoxy</v>
          </cell>
          <cell r="C119" t="str">
            <v>m</v>
          </cell>
          <cell r="D119" t="str">
            <v>1.462,90</v>
          </cell>
          <cell r="E119">
            <v>0</v>
          </cell>
          <cell r="F119" t="str">
            <v>m</v>
          </cell>
          <cell r="G119" t="str">
            <v>1.462,9000</v>
          </cell>
          <cell r="I119">
            <v>1462.9</v>
          </cell>
          <cell r="J119">
            <v>1462.9</v>
          </cell>
        </row>
        <row r="120">
          <cell r="A120" t="str">
            <v>M363</v>
          </cell>
          <cell r="B120" t="str">
            <v>Bloco de desgaste p/ recicladoras</v>
          </cell>
          <cell r="C120" t="str">
            <v>un</v>
          </cell>
          <cell r="D120" t="str">
            <v>1.886,72</v>
          </cell>
          <cell r="E120">
            <v>0</v>
          </cell>
          <cell r="F120" t="str">
            <v>un</v>
          </cell>
          <cell r="G120" t="str">
            <v>1.886,7200</v>
          </cell>
          <cell r="I120">
            <v>1886.72</v>
          </cell>
          <cell r="J120">
            <v>1886.72</v>
          </cell>
        </row>
        <row r="121">
          <cell r="A121" t="str">
            <v>M364</v>
          </cell>
          <cell r="B121" t="str">
            <v>Porta dentes p/recicladoras</v>
          </cell>
          <cell r="C121" t="str">
            <v>un</v>
          </cell>
          <cell r="D121" t="str">
            <v>229,17</v>
          </cell>
          <cell r="E121">
            <v>0</v>
          </cell>
          <cell r="F121" t="str">
            <v>un</v>
          </cell>
          <cell r="G121" t="str">
            <v>229,1700</v>
          </cell>
          <cell r="I121">
            <v>229.17</v>
          </cell>
          <cell r="J121">
            <v>229.17</v>
          </cell>
        </row>
        <row r="122">
          <cell r="A122" t="str">
            <v>M365</v>
          </cell>
          <cell r="B122" t="str">
            <v>Dente de corte (W6/22) p/ reciclad.</v>
          </cell>
          <cell r="C122" t="str">
            <v>un</v>
          </cell>
          <cell r="D122" t="str">
            <v>23,42</v>
          </cell>
          <cell r="E122">
            <v>0</v>
          </cell>
          <cell r="F122" t="str">
            <v>un</v>
          </cell>
          <cell r="G122" t="str">
            <v>23,4200</v>
          </cell>
          <cell r="I122">
            <v>23.42</v>
          </cell>
          <cell r="J122">
            <v>23.42</v>
          </cell>
        </row>
        <row r="123">
          <cell r="A123" t="str">
            <v>M366</v>
          </cell>
          <cell r="B123" t="str">
            <v>Dente de Corte (W7/22) p/ reciclad.</v>
          </cell>
          <cell r="C123" t="str">
            <v>un</v>
          </cell>
          <cell r="D123" t="str">
            <v>28,00</v>
          </cell>
          <cell r="E123">
            <v>0</v>
          </cell>
          <cell r="F123" t="str">
            <v>un</v>
          </cell>
          <cell r="G123" t="str">
            <v>28,0000</v>
          </cell>
          <cell r="I123">
            <v>28</v>
          </cell>
          <cell r="J123">
            <v>28</v>
          </cell>
        </row>
        <row r="124">
          <cell r="A124" t="str">
            <v>M370</v>
          </cell>
          <cell r="B124" t="str">
            <v>Bainha metálica diam. int.=45mm MAC</v>
          </cell>
          <cell r="C124" t="str">
            <v>m</v>
          </cell>
          <cell r="D124" t="str">
            <v>18,21</v>
          </cell>
          <cell r="E124">
            <v>0</v>
          </cell>
          <cell r="F124" t="str">
            <v>m</v>
          </cell>
          <cell r="G124" t="str">
            <v>18,2100</v>
          </cell>
          <cell r="I124">
            <v>18.21</v>
          </cell>
          <cell r="J124">
            <v>18.21</v>
          </cell>
        </row>
        <row r="125">
          <cell r="A125" t="str">
            <v>M371</v>
          </cell>
          <cell r="B125" t="str">
            <v>Bainha metálica diam. int.=60mm MAC</v>
          </cell>
          <cell r="C125" t="str">
            <v>m</v>
          </cell>
          <cell r="D125" t="str">
            <v>25,38</v>
          </cell>
          <cell r="E125">
            <v>0</v>
          </cell>
          <cell r="F125" t="str">
            <v>m</v>
          </cell>
          <cell r="G125" t="str">
            <v>25,3800</v>
          </cell>
          <cell r="I125">
            <v>25.38</v>
          </cell>
          <cell r="J125">
            <v>25.38</v>
          </cell>
        </row>
        <row r="126">
          <cell r="A126" t="str">
            <v>M372</v>
          </cell>
          <cell r="B126" t="str">
            <v>Bainha metálica diam. int.=55mm MAC</v>
          </cell>
          <cell r="C126" t="str">
            <v>m</v>
          </cell>
          <cell r="D126" t="str">
            <v>21,14</v>
          </cell>
          <cell r="E126">
            <v>0</v>
          </cell>
          <cell r="F126" t="str">
            <v>m</v>
          </cell>
          <cell r="G126" t="str">
            <v>21,1400</v>
          </cell>
          <cell r="I126">
            <v>21.14</v>
          </cell>
          <cell r="J126">
            <v>21.14</v>
          </cell>
        </row>
        <row r="127">
          <cell r="A127" t="str">
            <v>M373</v>
          </cell>
          <cell r="B127" t="str">
            <v>Bainha metálica diam. int.=70mm MAC</v>
          </cell>
          <cell r="C127" t="str">
            <v>m</v>
          </cell>
          <cell r="D127" t="str">
            <v>43,67</v>
          </cell>
          <cell r="E127">
            <v>0</v>
          </cell>
          <cell r="F127" t="str">
            <v>m</v>
          </cell>
          <cell r="G127" t="str">
            <v>43,6700</v>
          </cell>
          <cell r="I127">
            <v>43.67</v>
          </cell>
          <cell r="J127">
            <v>43.67</v>
          </cell>
        </row>
        <row r="128">
          <cell r="A128" t="str">
            <v>M374</v>
          </cell>
          <cell r="B128" t="str">
            <v>Ancoragem p/ cabo 4V D=1/2" MAC</v>
          </cell>
          <cell r="C128" t="str">
            <v>cj</v>
          </cell>
          <cell r="D128" t="str">
            <v>417,71</v>
          </cell>
          <cell r="E128">
            <v>0</v>
          </cell>
          <cell r="F128" t="str">
            <v>cj</v>
          </cell>
          <cell r="G128" t="str">
            <v>417,7100</v>
          </cell>
          <cell r="I128">
            <v>417.71</v>
          </cell>
          <cell r="J128">
            <v>417.71</v>
          </cell>
        </row>
        <row r="129">
          <cell r="A129" t="str">
            <v>M375</v>
          </cell>
          <cell r="B129" t="str">
            <v>Ancoragem p/ cabo 6V D=1/2" MAC</v>
          </cell>
          <cell r="C129" t="str">
            <v>cj</v>
          </cell>
          <cell r="D129" t="str">
            <v>622,40</v>
          </cell>
          <cell r="E129">
            <v>0</v>
          </cell>
          <cell r="F129" t="str">
            <v>cj</v>
          </cell>
          <cell r="G129" t="str">
            <v>622,4000</v>
          </cell>
          <cell r="I129">
            <v>622.4</v>
          </cell>
          <cell r="J129">
            <v>622.4</v>
          </cell>
        </row>
        <row r="130">
          <cell r="A130" t="str">
            <v>M376</v>
          </cell>
          <cell r="B130" t="str">
            <v>Ancoragem p/ cabo 7V D=1/2" MAC</v>
          </cell>
          <cell r="C130" t="str">
            <v>cj</v>
          </cell>
          <cell r="D130" t="str">
            <v>728,23</v>
          </cell>
          <cell r="E130">
            <v>0</v>
          </cell>
          <cell r="F130" t="str">
            <v>cj</v>
          </cell>
          <cell r="G130" t="str">
            <v>728,2300</v>
          </cell>
          <cell r="I130">
            <v>728.23</v>
          </cell>
          <cell r="J130">
            <v>728.23</v>
          </cell>
        </row>
        <row r="131">
          <cell r="A131" t="str">
            <v>M377</v>
          </cell>
          <cell r="B131" t="str">
            <v>Ancoragem p/ cabo 12V D=1/2" MAC</v>
          </cell>
          <cell r="C131" t="str">
            <v>cj</v>
          </cell>
          <cell r="D131" t="str">
            <v>1.068,11</v>
          </cell>
          <cell r="E131">
            <v>0</v>
          </cell>
          <cell r="F131" t="str">
            <v>cj</v>
          </cell>
          <cell r="G131" t="str">
            <v>1.068,1100</v>
          </cell>
          <cell r="I131">
            <v>1068.1099999999999</v>
          </cell>
          <cell r="J131">
            <v>1068.1099999999999</v>
          </cell>
        </row>
        <row r="132">
          <cell r="A132" t="str">
            <v>M378</v>
          </cell>
          <cell r="B132" t="str">
            <v>Apoio do porta dente frezad. W 200</v>
          </cell>
          <cell r="C132" t="str">
            <v>un</v>
          </cell>
          <cell r="D132" t="str">
            <v>951,62</v>
          </cell>
          <cell r="E132">
            <v>0</v>
          </cell>
          <cell r="F132" t="str">
            <v>un</v>
          </cell>
          <cell r="G132" t="str">
            <v>951,6200</v>
          </cell>
          <cell r="I132">
            <v>951.62</v>
          </cell>
          <cell r="J132">
            <v>951.62</v>
          </cell>
        </row>
        <row r="133">
          <cell r="A133" t="str">
            <v>M380</v>
          </cell>
          <cell r="B133" t="str">
            <v>Bainha metálica D=45mm STUP</v>
          </cell>
          <cell r="C133" t="str">
            <v>m</v>
          </cell>
          <cell r="D133" t="str">
            <v>18,51</v>
          </cell>
          <cell r="E133">
            <v>0</v>
          </cell>
          <cell r="F133" t="str">
            <v>m</v>
          </cell>
          <cell r="G133" t="str">
            <v>18,5100</v>
          </cell>
          <cell r="I133">
            <v>18.510000000000002</v>
          </cell>
          <cell r="J133">
            <v>18.510000000000002</v>
          </cell>
        </row>
        <row r="134">
          <cell r="A134" t="str">
            <v>M381</v>
          </cell>
          <cell r="B134" t="str">
            <v>Bainha metálica D=60mm STUP</v>
          </cell>
          <cell r="C134" t="str">
            <v>m</v>
          </cell>
          <cell r="D134" t="str">
            <v>29,03</v>
          </cell>
          <cell r="E134">
            <v>0</v>
          </cell>
          <cell r="F134" t="str">
            <v>m</v>
          </cell>
          <cell r="G134" t="str">
            <v>29,0300</v>
          </cell>
          <cell r="I134">
            <v>29.03</v>
          </cell>
          <cell r="J134">
            <v>29.03</v>
          </cell>
        </row>
        <row r="135">
          <cell r="A135" t="str">
            <v>M382</v>
          </cell>
          <cell r="B135" t="str">
            <v>Bainha metálica D=55mm STUP</v>
          </cell>
          <cell r="C135" t="str">
            <v>m</v>
          </cell>
          <cell r="D135" t="str">
            <v>24,46</v>
          </cell>
          <cell r="E135">
            <v>0</v>
          </cell>
          <cell r="F135" t="str">
            <v>m</v>
          </cell>
          <cell r="G135" t="str">
            <v>24,4600</v>
          </cell>
          <cell r="I135">
            <v>24.46</v>
          </cell>
          <cell r="J135">
            <v>24.46</v>
          </cell>
        </row>
        <row r="136">
          <cell r="A136" t="str">
            <v>M383</v>
          </cell>
          <cell r="B136" t="str">
            <v>Bainha metálica D=70mm STUP</v>
          </cell>
          <cell r="C136" t="str">
            <v>m</v>
          </cell>
          <cell r="D136" t="str">
            <v>33,12</v>
          </cell>
          <cell r="E136">
            <v>0</v>
          </cell>
          <cell r="F136" t="str">
            <v>m</v>
          </cell>
          <cell r="G136" t="str">
            <v>33,1200</v>
          </cell>
          <cell r="I136">
            <v>33.119999999999997</v>
          </cell>
          <cell r="J136">
            <v>33.119999999999997</v>
          </cell>
        </row>
        <row r="137">
          <cell r="A137" t="str">
            <v>M384</v>
          </cell>
          <cell r="B137" t="str">
            <v>Ancoragem p/ cabo 4V D=1/2" STUP</v>
          </cell>
          <cell r="C137" t="str">
            <v>cj</v>
          </cell>
          <cell r="D137" t="str">
            <v>369,45</v>
          </cell>
          <cell r="E137">
            <v>0</v>
          </cell>
          <cell r="F137" t="str">
            <v>cj</v>
          </cell>
          <cell r="G137" t="str">
            <v>369,4500</v>
          </cell>
          <cell r="I137">
            <v>369.45</v>
          </cell>
          <cell r="J137">
            <v>369.45</v>
          </cell>
        </row>
        <row r="138">
          <cell r="A138" t="str">
            <v>M385</v>
          </cell>
          <cell r="B138" t="str">
            <v>Ancoragem p/ cabo 6V D=1/2" STUP</v>
          </cell>
          <cell r="C138" t="str">
            <v>cj</v>
          </cell>
          <cell r="D138" t="str">
            <v>541,98</v>
          </cell>
          <cell r="E138">
            <v>0</v>
          </cell>
          <cell r="F138" t="str">
            <v>cj</v>
          </cell>
          <cell r="G138" t="str">
            <v>541,9800</v>
          </cell>
          <cell r="I138">
            <v>541.98</v>
          </cell>
          <cell r="J138">
            <v>541.98</v>
          </cell>
        </row>
        <row r="139">
          <cell r="A139" t="str">
            <v>M386</v>
          </cell>
          <cell r="B139" t="str">
            <v>Ancoragem p/ cabo 7V D=1/2" STUP</v>
          </cell>
          <cell r="C139" t="str">
            <v>cj</v>
          </cell>
          <cell r="D139" t="str">
            <v>611,96</v>
          </cell>
          <cell r="E139">
            <v>0</v>
          </cell>
          <cell r="F139" t="str">
            <v>cj</v>
          </cell>
          <cell r="G139" t="str">
            <v>611,9600</v>
          </cell>
          <cell r="I139">
            <v>611.96</v>
          </cell>
          <cell r="J139">
            <v>611.96</v>
          </cell>
        </row>
        <row r="140">
          <cell r="A140" t="str">
            <v>M387</v>
          </cell>
          <cell r="B140" t="str">
            <v>Ancoragem p/ cabo 12V D=1/2" STUP</v>
          </cell>
          <cell r="C140" t="str">
            <v>cj</v>
          </cell>
          <cell r="D140" t="str">
            <v>1.003,91</v>
          </cell>
          <cell r="E140">
            <v>0</v>
          </cell>
          <cell r="F140" t="str">
            <v>cj</v>
          </cell>
          <cell r="G140" t="str">
            <v>1.003,9100</v>
          </cell>
          <cell r="I140">
            <v>1003.91</v>
          </cell>
          <cell r="J140">
            <v>1003.91</v>
          </cell>
        </row>
        <row r="141">
          <cell r="A141" t="str">
            <v>M390</v>
          </cell>
          <cell r="B141" t="str">
            <v>Porca de ancoragem D=32mm</v>
          </cell>
          <cell r="C141" t="str">
            <v>un</v>
          </cell>
          <cell r="D141" t="str">
            <v>25,58</v>
          </cell>
          <cell r="E141">
            <v>0</v>
          </cell>
          <cell r="F141" t="str">
            <v>un</v>
          </cell>
          <cell r="G141" t="str">
            <v>25,5800</v>
          </cell>
          <cell r="I141">
            <v>25.58</v>
          </cell>
          <cell r="J141">
            <v>25.58</v>
          </cell>
        </row>
        <row r="142">
          <cell r="A142" t="str">
            <v>M391</v>
          </cell>
          <cell r="B142" t="str">
            <v>Contra porca h=35mm D=32mm</v>
          </cell>
          <cell r="C142" t="str">
            <v>un</v>
          </cell>
          <cell r="D142" t="str">
            <v>28,57</v>
          </cell>
          <cell r="E142">
            <v>0</v>
          </cell>
          <cell r="F142" t="str">
            <v>un</v>
          </cell>
          <cell r="G142" t="str">
            <v>28,5700</v>
          </cell>
          <cell r="I142">
            <v>28.57</v>
          </cell>
          <cell r="J142">
            <v>28.57</v>
          </cell>
        </row>
        <row r="143">
          <cell r="A143" t="str">
            <v>M392</v>
          </cell>
          <cell r="B143" t="str">
            <v>Aço ST 85/105 D=32mm</v>
          </cell>
          <cell r="C143" t="str">
            <v>m</v>
          </cell>
          <cell r="D143" t="str">
            <v>75,61</v>
          </cell>
          <cell r="E143">
            <v>0</v>
          </cell>
          <cell r="F143" t="str">
            <v>m</v>
          </cell>
          <cell r="G143" t="str">
            <v>75,6100</v>
          </cell>
          <cell r="I143">
            <v>75.61</v>
          </cell>
          <cell r="J143">
            <v>75.61</v>
          </cell>
        </row>
        <row r="144">
          <cell r="A144" t="str">
            <v>M393</v>
          </cell>
          <cell r="B144" t="str">
            <v>Placa de ancoragem - 200x200x38mm</v>
          </cell>
          <cell r="C144" t="str">
            <v>un</v>
          </cell>
          <cell r="D144" t="str">
            <v>87,76</v>
          </cell>
          <cell r="E144">
            <v>0</v>
          </cell>
          <cell r="F144" t="str">
            <v>un</v>
          </cell>
          <cell r="G144" t="str">
            <v>87,7600</v>
          </cell>
          <cell r="I144">
            <v>87.76</v>
          </cell>
          <cell r="J144">
            <v>87.76</v>
          </cell>
        </row>
        <row r="145">
          <cell r="A145" t="str">
            <v>M394</v>
          </cell>
          <cell r="B145" t="str">
            <v>Bainha metálica D=40mm</v>
          </cell>
          <cell r="C145" t="str">
            <v>m</v>
          </cell>
          <cell r="D145" t="str">
            <v>17,97</v>
          </cell>
          <cell r="E145">
            <v>0</v>
          </cell>
          <cell r="F145" t="str">
            <v>m</v>
          </cell>
          <cell r="G145" t="str">
            <v>17,9700</v>
          </cell>
          <cell r="I145">
            <v>17.97</v>
          </cell>
          <cell r="J145">
            <v>17.97</v>
          </cell>
        </row>
        <row r="146">
          <cell r="A146" t="str">
            <v>M401</v>
          </cell>
          <cell r="B146" t="str">
            <v>Pontaletes D=15 cm (tronco p/ esc.)</v>
          </cell>
          <cell r="C146" t="str">
            <v>m</v>
          </cell>
          <cell r="D146" t="str">
            <v>9,79</v>
          </cell>
          <cell r="E146">
            <v>0</v>
          </cell>
          <cell r="F146" t="str">
            <v>m</v>
          </cell>
          <cell r="G146" t="str">
            <v>9,7900</v>
          </cell>
          <cell r="I146">
            <v>9.7899999999999991</v>
          </cell>
          <cell r="J146">
            <v>9.7899999999999991</v>
          </cell>
        </row>
        <row r="147">
          <cell r="A147" t="str">
            <v>M402</v>
          </cell>
          <cell r="B147" t="str">
            <v>Pontaletes D=20 cm (tronco p/ esc.)</v>
          </cell>
          <cell r="C147" t="str">
            <v>m</v>
          </cell>
          <cell r="D147" t="str">
            <v>10,85</v>
          </cell>
          <cell r="E147">
            <v>0</v>
          </cell>
          <cell r="F147" t="str">
            <v>m</v>
          </cell>
          <cell r="G147" t="str">
            <v>10,8500</v>
          </cell>
          <cell r="I147">
            <v>10.85</v>
          </cell>
          <cell r="J147">
            <v>10.85</v>
          </cell>
        </row>
        <row r="148">
          <cell r="A148" t="str">
            <v>M403</v>
          </cell>
          <cell r="B148" t="str">
            <v>Mourão madeira H=2,10 m D=0,10 m</v>
          </cell>
          <cell r="C148" t="str">
            <v>un</v>
          </cell>
          <cell r="D148" t="str">
            <v>18,91</v>
          </cell>
          <cell r="E148">
            <v>0</v>
          </cell>
          <cell r="F148" t="str">
            <v>un</v>
          </cell>
          <cell r="G148" t="str">
            <v>18,9100</v>
          </cell>
          <cell r="I148">
            <v>18.91</v>
          </cell>
          <cell r="J148">
            <v>18.91</v>
          </cell>
        </row>
        <row r="149">
          <cell r="A149" t="str">
            <v>M404</v>
          </cell>
          <cell r="B149" t="str">
            <v>Mourão madeira H=2,20 m D=0,15 m</v>
          </cell>
          <cell r="C149" t="str">
            <v>un</v>
          </cell>
          <cell r="D149" t="str">
            <v>23,32</v>
          </cell>
          <cell r="E149">
            <v>0</v>
          </cell>
          <cell r="F149" t="str">
            <v>un</v>
          </cell>
          <cell r="G149" t="str">
            <v>23,3200</v>
          </cell>
          <cell r="I149">
            <v>23.32</v>
          </cell>
          <cell r="J149">
            <v>23.32</v>
          </cell>
        </row>
        <row r="150">
          <cell r="A150" t="str">
            <v>M406</v>
          </cell>
          <cell r="B150" t="str">
            <v>Caibros de 7,5 cm x 7,5 cm</v>
          </cell>
          <cell r="C150" t="str">
            <v>m</v>
          </cell>
          <cell r="D150" t="str">
            <v>18,77</v>
          </cell>
          <cell r="E150">
            <v>0</v>
          </cell>
          <cell r="F150" t="str">
            <v>m</v>
          </cell>
          <cell r="G150" t="str">
            <v>18,7700</v>
          </cell>
          <cell r="I150">
            <v>18.77</v>
          </cell>
          <cell r="J150">
            <v>18.77</v>
          </cell>
        </row>
        <row r="151">
          <cell r="A151" t="str">
            <v>M407</v>
          </cell>
          <cell r="B151" t="str">
            <v>Tábua de 1ª 2,5 cm x 15,0 cm</v>
          </cell>
          <cell r="C151" t="str">
            <v>m</v>
          </cell>
          <cell r="D151" t="str">
            <v>15,75</v>
          </cell>
          <cell r="E151">
            <v>0</v>
          </cell>
          <cell r="F151" t="str">
            <v>m</v>
          </cell>
          <cell r="G151" t="str">
            <v>15,7500</v>
          </cell>
          <cell r="I151">
            <v>15.75</v>
          </cell>
          <cell r="J151">
            <v>15.75</v>
          </cell>
        </row>
        <row r="152">
          <cell r="A152" t="str">
            <v>M408</v>
          </cell>
          <cell r="B152" t="str">
            <v>Tábua de 3ª 2,5 cm x 30,0 cm</v>
          </cell>
          <cell r="C152" t="str">
            <v>m</v>
          </cell>
          <cell r="D152" t="str">
            <v>9,11</v>
          </cell>
          <cell r="E152">
            <v>0</v>
          </cell>
          <cell r="F152" t="str">
            <v>m</v>
          </cell>
          <cell r="G152" t="str">
            <v>9,1100</v>
          </cell>
          <cell r="I152">
            <v>9.11</v>
          </cell>
          <cell r="J152">
            <v>9.11</v>
          </cell>
        </row>
        <row r="153">
          <cell r="A153" t="str">
            <v>M410</v>
          </cell>
          <cell r="B153" t="str">
            <v>Compensado resinado de 17 mm</v>
          </cell>
          <cell r="C153" t="str">
            <v>un</v>
          </cell>
          <cell r="D153" t="str">
            <v>38,80</v>
          </cell>
          <cell r="E153">
            <v>0</v>
          </cell>
          <cell r="F153" t="str">
            <v>m2</v>
          </cell>
          <cell r="G153" t="str">
            <v>16,0331</v>
          </cell>
          <cell r="I153">
            <v>38.799999999999997</v>
          </cell>
          <cell r="J153">
            <v>16.033100000000001</v>
          </cell>
        </row>
        <row r="154">
          <cell r="A154" t="str">
            <v>M411</v>
          </cell>
          <cell r="B154" t="str">
            <v>Compensado plastificado de 17 mm</v>
          </cell>
          <cell r="C154" t="str">
            <v>un</v>
          </cell>
          <cell r="D154" t="str">
            <v>78,51</v>
          </cell>
          <cell r="E154">
            <v>0</v>
          </cell>
          <cell r="F154" t="str">
            <v>m2</v>
          </cell>
          <cell r="G154" t="str">
            <v>26,4343</v>
          </cell>
          <cell r="I154">
            <v>78.510000000000005</v>
          </cell>
          <cell r="J154">
            <v>26.4343</v>
          </cell>
        </row>
        <row r="155">
          <cell r="A155" t="str">
            <v>M412</v>
          </cell>
          <cell r="B155" t="str">
            <v>Gastalho 10 x 2,0 cm</v>
          </cell>
          <cell r="C155" t="str">
            <v>m</v>
          </cell>
          <cell r="D155" t="str">
            <v>2,48</v>
          </cell>
          <cell r="E155">
            <v>0</v>
          </cell>
          <cell r="F155" t="str">
            <v>m</v>
          </cell>
          <cell r="G155" t="str">
            <v>2,4800</v>
          </cell>
          <cell r="I155">
            <v>2.48</v>
          </cell>
          <cell r="J155">
            <v>2.48</v>
          </cell>
        </row>
        <row r="156">
          <cell r="A156" t="str">
            <v>M413</v>
          </cell>
          <cell r="B156" t="str">
            <v>Gastalho 10 x 2,5 cm</v>
          </cell>
          <cell r="C156" t="str">
            <v>m</v>
          </cell>
          <cell r="D156" t="str">
            <v>2,64</v>
          </cell>
          <cell r="E156">
            <v>0</v>
          </cell>
          <cell r="F156" t="str">
            <v>m</v>
          </cell>
          <cell r="G156" t="str">
            <v>2,6400</v>
          </cell>
          <cell r="I156">
            <v>2.64</v>
          </cell>
          <cell r="J156">
            <v>2.64</v>
          </cell>
        </row>
        <row r="157">
          <cell r="A157" t="str">
            <v>M414</v>
          </cell>
          <cell r="B157" t="str">
            <v>Pranchão 7,5 x 30,0 cm</v>
          </cell>
          <cell r="C157" t="str">
            <v>m</v>
          </cell>
          <cell r="D157" t="str">
            <v>41,20</v>
          </cell>
          <cell r="E157">
            <v>0</v>
          </cell>
          <cell r="F157" t="str">
            <v>m</v>
          </cell>
          <cell r="G157" t="str">
            <v>41,2000</v>
          </cell>
          <cell r="I157">
            <v>41.2</v>
          </cell>
          <cell r="J157">
            <v>41.2</v>
          </cell>
        </row>
        <row r="158">
          <cell r="A158" t="str">
            <v>M415</v>
          </cell>
          <cell r="B158" t="str">
            <v>Tábua 2,5 x 22,5 cm</v>
          </cell>
          <cell r="C158" t="str">
            <v>m</v>
          </cell>
          <cell r="D158" t="str">
            <v>7,46</v>
          </cell>
          <cell r="E158">
            <v>0</v>
          </cell>
          <cell r="F158" t="str">
            <v>m</v>
          </cell>
          <cell r="G158" t="str">
            <v>7,4600</v>
          </cell>
          <cell r="I158">
            <v>7.46</v>
          </cell>
          <cell r="J158">
            <v>7.46</v>
          </cell>
        </row>
        <row r="159">
          <cell r="A159" t="str">
            <v>M417</v>
          </cell>
          <cell r="B159" t="str">
            <v>Suporte Ecol. sinaliz. quadrado 8cm</v>
          </cell>
          <cell r="C159" t="str">
            <v>m</v>
          </cell>
          <cell r="D159" t="str">
            <v>28,06</v>
          </cell>
          <cell r="E159">
            <v>0</v>
          </cell>
          <cell r="F159" t="str">
            <v>m</v>
          </cell>
          <cell r="G159" t="str">
            <v>28,0600</v>
          </cell>
          <cell r="I159">
            <v>28.06</v>
          </cell>
          <cell r="J159">
            <v>28.06</v>
          </cell>
        </row>
        <row r="160">
          <cell r="A160" t="str">
            <v>M418</v>
          </cell>
          <cell r="B160" t="str">
            <v>Suporte Ecol. sinaliz. D=6,5cm</v>
          </cell>
          <cell r="C160" t="str">
            <v>m</v>
          </cell>
          <cell r="D160" t="str">
            <v>24,61</v>
          </cell>
          <cell r="E160">
            <v>0</v>
          </cell>
          <cell r="F160" t="str">
            <v>m</v>
          </cell>
          <cell r="G160" t="str">
            <v>24,6100</v>
          </cell>
          <cell r="I160">
            <v>24.61</v>
          </cell>
          <cell r="J160">
            <v>24.61</v>
          </cell>
        </row>
        <row r="161">
          <cell r="A161" t="str">
            <v>M501</v>
          </cell>
          <cell r="B161" t="str">
            <v>Dinamite a 60% (gelatina especial)</v>
          </cell>
          <cell r="C161" t="str">
            <v>kg</v>
          </cell>
          <cell r="D161" t="str">
            <v>4,91</v>
          </cell>
          <cell r="E161">
            <v>0</v>
          </cell>
          <cell r="F161" t="str">
            <v>kg</v>
          </cell>
          <cell r="G161" t="str">
            <v>4,9100</v>
          </cell>
          <cell r="I161">
            <v>4.91</v>
          </cell>
          <cell r="J161">
            <v>4.91</v>
          </cell>
        </row>
        <row r="162">
          <cell r="A162" t="str">
            <v>M503</v>
          </cell>
          <cell r="B162" t="str">
            <v>Espoleta comum n. 8</v>
          </cell>
          <cell r="C162" t="str">
            <v>un</v>
          </cell>
          <cell r="D162" t="str">
            <v>1,77</v>
          </cell>
          <cell r="E162">
            <v>0</v>
          </cell>
          <cell r="F162" t="str">
            <v>un</v>
          </cell>
          <cell r="G162" t="str">
            <v>1,7700</v>
          </cell>
          <cell r="I162">
            <v>1.77</v>
          </cell>
          <cell r="J162">
            <v>1.77</v>
          </cell>
        </row>
        <row r="163">
          <cell r="A163" t="str">
            <v>M505</v>
          </cell>
          <cell r="B163" t="str">
            <v>Cordel detonante  NP 10</v>
          </cell>
          <cell r="C163" t="str">
            <v>m</v>
          </cell>
          <cell r="D163" t="str">
            <v>1,09</v>
          </cell>
          <cell r="E163">
            <v>0</v>
          </cell>
          <cell r="F163" t="str">
            <v>m</v>
          </cell>
          <cell r="G163" t="str">
            <v>1,0900</v>
          </cell>
          <cell r="I163">
            <v>1.0900000000000001</v>
          </cell>
          <cell r="J163">
            <v>1.0900000000000001</v>
          </cell>
        </row>
        <row r="164">
          <cell r="A164" t="str">
            <v>M507</v>
          </cell>
          <cell r="B164" t="str">
            <v>Retardador de cordel</v>
          </cell>
          <cell r="C164" t="str">
            <v>un</v>
          </cell>
          <cell r="D164" t="str">
            <v>16,00</v>
          </cell>
          <cell r="E164">
            <v>0</v>
          </cell>
          <cell r="F164" t="str">
            <v>un</v>
          </cell>
          <cell r="G164" t="str">
            <v>16,0000</v>
          </cell>
          <cell r="I164">
            <v>16</v>
          </cell>
          <cell r="J164">
            <v>16</v>
          </cell>
        </row>
        <row r="165">
          <cell r="A165" t="str">
            <v>M508</v>
          </cell>
          <cell r="B165" t="str">
            <v>Estopim</v>
          </cell>
          <cell r="C165" t="str">
            <v>m</v>
          </cell>
          <cell r="D165" t="str">
            <v>0,86</v>
          </cell>
          <cell r="E165">
            <v>0</v>
          </cell>
          <cell r="F165" t="str">
            <v>m</v>
          </cell>
          <cell r="G165" t="str">
            <v>0,8600</v>
          </cell>
          <cell r="I165">
            <v>0.86</v>
          </cell>
          <cell r="J165">
            <v>0.86</v>
          </cell>
        </row>
        <row r="166">
          <cell r="A166" t="str">
            <v>M601</v>
          </cell>
          <cell r="B166" t="str">
            <v>Tinta refletiva acrílica</v>
          </cell>
          <cell r="C166" t="str">
            <v>ba</v>
          </cell>
          <cell r="D166" t="str">
            <v>294,40</v>
          </cell>
          <cell r="E166">
            <v>0</v>
          </cell>
          <cell r="F166" t="str">
            <v>l</v>
          </cell>
          <cell r="G166" t="str">
            <v>16,3556</v>
          </cell>
          <cell r="I166">
            <v>294.39999999999998</v>
          </cell>
          <cell r="J166">
            <v>16.355599999999999</v>
          </cell>
        </row>
        <row r="167">
          <cell r="A167" t="str">
            <v>M602</v>
          </cell>
          <cell r="B167" t="str">
            <v>Adubo NPK (4.14.8)</v>
          </cell>
          <cell r="C167" t="str">
            <v>kg</v>
          </cell>
          <cell r="D167" t="str">
            <v>0,94</v>
          </cell>
          <cell r="E167">
            <v>0</v>
          </cell>
          <cell r="F167" t="str">
            <v>kg</v>
          </cell>
          <cell r="G167" t="str">
            <v>0,9400</v>
          </cell>
          <cell r="I167">
            <v>0.94</v>
          </cell>
          <cell r="J167">
            <v>0.94</v>
          </cell>
        </row>
        <row r="168">
          <cell r="A168" t="str">
            <v>M603</v>
          </cell>
          <cell r="B168" t="str">
            <v>Inseticida</v>
          </cell>
          <cell r="C168" t="str">
            <v>l</v>
          </cell>
          <cell r="D168" t="str">
            <v>0,00</v>
          </cell>
          <cell r="E168">
            <v>0</v>
          </cell>
          <cell r="F168" t="str">
            <v>l</v>
          </cell>
          <cell r="G168" t="str">
            <v>0,0000</v>
          </cell>
          <cell r="I168">
            <v>0</v>
          </cell>
          <cell r="J168">
            <v>0</v>
          </cell>
        </row>
        <row r="169">
          <cell r="A169" t="str">
            <v>M604</v>
          </cell>
          <cell r="B169" t="str">
            <v>Aditivo plastiment BV-40</v>
          </cell>
          <cell r="C169" t="str">
            <v>tam</v>
          </cell>
          <cell r="D169" t="str">
            <v>719,84</v>
          </cell>
          <cell r="E169">
            <v>0</v>
          </cell>
          <cell r="F169" t="str">
            <v>kg</v>
          </cell>
          <cell r="G169" t="str">
            <v>3,5992</v>
          </cell>
          <cell r="I169">
            <v>719.84</v>
          </cell>
          <cell r="J169">
            <v>3.5992000000000002</v>
          </cell>
        </row>
        <row r="170">
          <cell r="A170" t="str">
            <v>M605</v>
          </cell>
          <cell r="B170" t="str">
            <v>Cola para tubo PVC</v>
          </cell>
          <cell r="C170" t="str">
            <v>tb</v>
          </cell>
          <cell r="D170" t="str">
            <v>3,30</v>
          </cell>
          <cell r="E170">
            <v>0</v>
          </cell>
          <cell r="F170" t="str">
            <v>gr</v>
          </cell>
          <cell r="G170" t="str">
            <v>0,0440</v>
          </cell>
          <cell r="I170">
            <v>3.3</v>
          </cell>
          <cell r="J170">
            <v>4.3999999999999997E-2</v>
          </cell>
        </row>
        <row r="171">
          <cell r="A171" t="str">
            <v>M606</v>
          </cell>
          <cell r="B171" t="str">
            <v>Tinta anti-corrosiva</v>
          </cell>
          <cell r="C171" t="str">
            <v>ba</v>
          </cell>
          <cell r="D171" t="str">
            <v>328,65</v>
          </cell>
          <cell r="E171">
            <v>0</v>
          </cell>
          <cell r="F171" t="str">
            <v>l</v>
          </cell>
          <cell r="G171" t="str">
            <v>18,2583</v>
          </cell>
          <cell r="I171">
            <v>328.65</v>
          </cell>
          <cell r="J171">
            <v>18.258299999999998</v>
          </cell>
        </row>
        <row r="172">
          <cell r="A172" t="str">
            <v>M607</v>
          </cell>
          <cell r="B172" t="str">
            <v>Óleo de linhaça</v>
          </cell>
          <cell r="C172" t="str">
            <v>tam</v>
          </cell>
          <cell r="D172" t="str">
            <v>1.631,08</v>
          </cell>
          <cell r="E172">
            <v>0</v>
          </cell>
          <cell r="F172" t="str">
            <v>l</v>
          </cell>
          <cell r="G172" t="str">
            <v>8,1554</v>
          </cell>
          <cell r="I172">
            <v>1631.08</v>
          </cell>
          <cell r="J172">
            <v>8.1554000000000002</v>
          </cell>
        </row>
        <row r="173">
          <cell r="A173" t="str">
            <v>M608</v>
          </cell>
          <cell r="B173" t="str">
            <v>Detergente</v>
          </cell>
          <cell r="C173" t="str">
            <v>ba</v>
          </cell>
          <cell r="D173" t="str">
            <v>46,32</v>
          </cell>
          <cell r="E173">
            <v>0</v>
          </cell>
          <cell r="F173" t="str">
            <v>l</v>
          </cell>
          <cell r="G173" t="str">
            <v>2,5733</v>
          </cell>
          <cell r="I173">
            <v>46.32</v>
          </cell>
          <cell r="J173">
            <v>2.5733000000000001</v>
          </cell>
        </row>
        <row r="174">
          <cell r="A174" t="str">
            <v>M609</v>
          </cell>
          <cell r="B174" t="str">
            <v>Tinta esmalte sintético semi-fosco</v>
          </cell>
          <cell r="C174" t="str">
            <v>ba</v>
          </cell>
          <cell r="D174" t="str">
            <v>255,55</v>
          </cell>
          <cell r="E174">
            <v>0</v>
          </cell>
          <cell r="F174" t="str">
            <v>l</v>
          </cell>
          <cell r="G174" t="str">
            <v>14,1972</v>
          </cell>
          <cell r="I174">
            <v>255.55</v>
          </cell>
          <cell r="J174">
            <v>14.1972</v>
          </cell>
        </row>
        <row r="175">
          <cell r="A175" t="str">
            <v>M611</v>
          </cell>
          <cell r="B175" t="str">
            <v>Redutor tipo 2002 prim. qualidade</v>
          </cell>
          <cell r="C175" t="str">
            <v>ba</v>
          </cell>
          <cell r="D175" t="str">
            <v>100,38</v>
          </cell>
          <cell r="E175">
            <v>0</v>
          </cell>
          <cell r="F175" t="str">
            <v>l</v>
          </cell>
          <cell r="G175" t="str">
            <v>5,5767</v>
          </cell>
          <cell r="I175">
            <v>100.38</v>
          </cell>
          <cell r="J175">
            <v>5.5766999999999998</v>
          </cell>
        </row>
        <row r="176">
          <cell r="A176" t="str">
            <v>M612</v>
          </cell>
          <cell r="B176" t="str">
            <v>Lixa para ferro n. 100</v>
          </cell>
          <cell r="C176" t="str">
            <v>un</v>
          </cell>
          <cell r="D176" t="str">
            <v>1,29</v>
          </cell>
          <cell r="E176">
            <v>0</v>
          </cell>
          <cell r="F176" t="str">
            <v>un</v>
          </cell>
          <cell r="G176" t="str">
            <v>1,2900</v>
          </cell>
          <cell r="I176">
            <v>1.29</v>
          </cell>
          <cell r="J176">
            <v>1.29</v>
          </cell>
        </row>
        <row r="177">
          <cell r="A177" t="str">
            <v>M614</v>
          </cell>
          <cell r="B177" t="str">
            <v>Tinta base res. acrilica emul. agua</v>
          </cell>
          <cell r="C177" t="str">
            <v>ba</v>
          </cell>
          <cell r="D177" t="str">
            <v>217,61</v>
          </cell>
          <cell r="E177">
            <v>0</v>
          </cell>
          <cell r="F177" t="str">
            <v>l</v>
          </cell>
          <cell r="G177" t="str">
            <v>12,0894</v>
          </cell>
          <cell r="I177">
            <v>217.61</v>
          </cell>
          <cell r="J177">
            <v>12.089399999999999</v>
          </cell>
        </row>
        <row r="178">
          <cell r="A178" t="str">
            <v>M615</v>
          </cell>
          <cell r="B178" t="str">
            <v>Microesferas PRE-MIX</v>
          </cell>
          <cell r="C178" t="str">
            <v>kg</v>
          </cell>
          <cell r="D178" t="str">
            <v>6,42</v>
          </cell>
          <cell r="E178">
            <v>0</v>
          </cell>
          <cell r="F178" t="str">
            <v>kg</v>
          </cell>
          <cell r="G178" t="str">
            <v>6,4200</v>
          </cell>
          <cell r="I178">
            <v>6.42</v>
          </cell>
          <cell r="J178">
            <v>6.42</v>
          </cell>
        </row>
        <row r="179">
          <cell r="A179" t="str">
            <v>M616</v>
          </cell>
          <cell r="B179" t="str">
            <v>Microesferas DROP-ON</v>
          </cell>
          <cell r="C179" t="str">
            <v>kg</v>
          </cell>
          <cell r="D179" t="str">
            <v>7,23</v>
          </cell>
          <cell r="E179">
            <v>0</v>
          </cell>
          <cell r="F179" t="str">
            <v>kg</v>
          </cell>
          <cell r="G179" t="str">
            <v>7,2300</v>
          </cell>
          <cell r="I179">
            <v>7.23</v>
          </cell>
          <cell r="J179">
            <v>7.23</v>
          </cell>
        </row>
        <row r="180">
          <cell r="A180" t="str">
            <v>M617</v>
          </cell>
          <cell r="B180" t="str">
            <v>Massa termoplástica para extrusão</v>
          </cell>
          <cell r="C180" t="str">
            <v>sc</v>
          </cell>
          <cell r="D180" t="str">
            <v>150,52</v>
          </cell>
          <cell r="E180">
            <v>0</v>
          </cell>
          <cell r="F180" t="str">
            <v>kg</v>
          </cell>
          <cell r="G180" t="str">
            <v>6,0208</v>
          </cell>
          <cell r="I180">
            <v>150.52000000000001</v>
          </cell>
          <cell r="J180">
            <v>6.0208000000000004</v>
          </cell>
        </row>
        <row r="181">
          <cell r="A181" t="str">
            <v>M618</v>
          </cell>
          <cell r="B181" t="str">
            <v>Massa termoplástica para aspersão</v>
          </cell>
          <cell r="C181" t="str">
            <v>sc</v>
          </cell>
          <cell r="D181" t="str">
            <v>205,00</v>
          </cell>
          <cell r="E181">
            <v>0</v>
          </cell>
          <cell r="F181" t="str">
            <v>kg</v>
          </cell>
          <cell r="G181" t="str">
            <v>8,2000</v>
          </cell>
          <cell r="I181">
            <v>205</v>
          </cell>
          <cell r="J181">
            <v>8.1999999999999993</v>
          </cell>
        </row>
        <row r="182">
          <cell r="A182" t="str">
            <v>M619</v>
          </cell>
          <cell r="B182" t="str">
            <v>Cola poliester</v>
          </cell>
          <cell r="C182" t="str">
            <v>kg</v>
          </cell>
          <cell r="D182" t="str">
            <v>16,01</v>
          </cell>
          <cell r="E182">
            <v>0</v>
          </cell>
          <cell r="F182" t="str">
            <v>kg</v>
          </cell>
          <cell r="G182" t="str">
            <v>16,0100</v>
          </cell>
          <cell r="I182">
            <v>16.010000000000002</v>
          </cell>
          <cell r="J182">
            <v>16.010000000000002</v>
          </cell>
        </row>
        <row r="183">
          <cell r="A183" t="str">
            <v>M620</v>
          </cell>
          <cell r="B183" t="str">
            <v>Protetor de cura do concreto</v>
          </cell>
          <cell r="C183" t="str">
            <v>tam</v>
          </cell>
          <cell r="D183" t="str">
            <v>959,99</v>
          </cell>
          <cell r="E183">
            <v>0</v>
          </cell>
          <cell r="F183" t="str">
            <v>kg</v>
          </cell>
          <cell r="G183" t="str">
            <v>5,3333</v>
          </cell>
          <cell r="I183">
            <v>959.99</v>
          </cell>
          <cell r="J183">
            <v>5.3333000000000004</v>
          </cell>
        </row>
        <row r="184">
          <cell r="A184" t="str">
            <v>M621</v>
          </cell>
          <cell r="B184" t="str">
            <v>Desmoldante</v>
          </cell>
          <cell r="C184" t="str">
            <v>tam</v>
          </cell>
          <cell r="D184" t="str">
            <v>1.617,88</v>
          </cell>
          <cell r="E184">
            <v>0</v>
          </cell>
          <cell r="F184" t="str">
            <v>l</v>
          </cell>
          <cell r="G184" t="str">
            <v>8,0894</v>
          </cell>
          <cell r="I184">
            <v>1617.88</v>
          </cell>
          <cell r="J184">
            <v>8.0893999999999995</v>
          </cell>
        </row>
        <row r="185">
          <cell r="A185" t="str">
            <v>M622</v>
          </cell>
          <cell r="B185" t="str">
            <v>Interplast N</v>
          </cell>
          <cell r="C185" t="str">
            <v>sc</v>
          </cell>
          <cell r="D185" t="str">
            <v>182,71</v>
          </cell>
          <cell r="E185">
            <v>0</v>
          </cell>
          <cell r="F185" t="str">
            <v>kg</v>
          </cell>
          <cell r="G185" t="str">
            <v>9,1355</v>
          </cell>
          <cell r="I185">
            <v>182.71</v>
          </cell>
          <cell r="J185">
            <v>9.1355000000000004</v>
          </cell>
        </row>
        <row r="186">
          <cell r="A186" t="str">
            <v>M623</v>
          </cell>
          <cell r="B186" t="str">
            <v>Gás propano</v>
          </cell>
          <cell r="C186" t="str">
            <v>kg</v>
          </cell>
          <cell r="D186" t="str">
            <v>2,79</v>
          </cell>
          <cell r="E186">
            <v>0</v>
          </cell>
          <cell r="F186" t="str">
            <v>kg</v>
          </cell>
          <cell r="G186" t="str">
            <v>2,7900</v>
          </cell>
          <cell r="I186">
            <v>2.79</v>
          </cell>
          <cell r="J186">
            <v>2.79</v>
          </cell>
        </row>
        <row r="187">
          <cell r="A187" t="str">
            <v>M624</v>
          </cell>
          <cell r="B187" t="str">
            <v>Tinta para pré-marcação</v>
          </cell>
          <cell r="C187" t="str">
            <v>ba</v>
          </cell>
          <cell r="D187" t="str">
            <v>216,37</v>
          </cell>
          <cell r="E187">
            <v>0</v>
          </cell>
          <cell r="F187" t="str">
            <v>l</v>
          </cell>
          <cell r="G187" t="str">
            <v>12,0206</v>
          </cell>
          <cell r="I187">
            <v>216.37</v>
          </cell>
          <cell r="J187">
            <v>12.0206</v>
          </cell>
        </row>
        <row r="188">
          <cell r="A188" t="str">
            <v>M625</v>
          </cell>
          <cell r="B188" t="str">
            <v>Acetileno</v>
          </cell>
          <cell r="C188" t="str">
            <v>kg</v>
          </cell>
          <cell r="D188" t="str">
            <v>57,60</v>
          </cell>
          <cell r="E188">
            <v>0</v>
          </cell>
          <cell r="F188" t="str">
            <v>kg</v>
          </cell>
          <cell r="G188" t="str">
            <v>57,6000</v>
          </cell>
          <cell r="I188">
            <v>57.6</v>
          </cell>
          <cell r="J188">
            <v>57.6</v>
          </cell>
        </row>
        <row r="189">
          <cell r="A189" t="str">
            <v>M630</v>
          </cell>
          <cell r="B189" t="str">
            <v>Termoplástico pré-formado</v>
          </cell>
          <cell r="C189" t="str">
            <v>m2</v>
          </cell>
          <cell r="D189" t="str">
            <v>73,03</v>
          </cell>
          <cell r="E189">
            <v>0</v>
          </cell>
          <cell r="F189" t="str">
            <v>m2</v>
          </cell>
          <cell r="G189" t="str">
            <v>73,0300</v>
          </cell>
          <cell r="I189">
            <v>73.03</v>
          </cell>
          <cell r="J189">
            <v>73.03</v>
          </cell>
        </row>
        <row r="190">
          <cell r="A190" t="str">
            <v>M700</v>
          </cell>
          <cell r="B190" t="str">
            <v>Tijolo comum (5,5x10x20) cm</v>
          </cell>
          <cell r="C190" t="str">
            <v>mlh</v>
          </cell>
          <cell r="D190" t="str">
            <v>537,50</v>
          </cell>
          <cell r="E190">
            <v>0</v>
          </cell>
          <cell r="F190" t="str">
            <v>un</v>
          </cell>
          <cell r="G190" t="str">
            <v>0,5375</v>
          </cell>
          <cell r="I190">
            <v>537.5</v>
          </cell>
          <cell r="J190">
            <v>0.53749999999999998</v>
          </cell>
        </row>
        <row r="191">
          <cell r="A191" t="str">
            <v>M702</v>
          </cell>
          <cell r="B191" t="str">
            <v>Cal hidratada</v>
          </cell>
          <cell r="C191" t="str">
            <v>sc</v>
          </cell>
          <cell r="D191" t="str">
            <v>8,45</v>
          </cell>
          <cell r="E191">
            <v>0</v>
          </cell>
          <cell r="F191" t="str">
            <v>kg</v>
          </cell>
          <cell r="G191" t="str">
            <v>0,4225</v>
          </cell>
          <cell r="I191">
            <v>8.4499999999999993</v>
          </cell>
          <cell r="J191">
            <v>0.42249999999999999</v>
          </cell>
        </row>
        <row r="192">
          <cell r="A192" t="str">
            <v>M703</v>
          </cell>
          <cell r="B192" t="str">
            <v>Tijolo 20 x 30 cm</v>
          </cell>
          <cell r="C192" t="str">
            <v>mlh</v>
          </cell>
          <cell r="D192" t="str">
            <v>752,00</v>
          </cell>
          <cell r="E192">
            <v>0</v>
          </cell>
          <cell r="F192" t="str">
            <v>un</v>
          </cell>
          <cell r="G192" t="str">
            <v>0,7520</v>
          </cell>
          <cell r="I192">
            <v>752</v>
          </cell>
          <cell r="J192">
            <v>0.752</v>
          </cell>
        </row>
        <row r="193">
          <cell r="A193" t="str">
            <v>M704</v>
          </cell>
          <cell r="B193" t="str">
            <v>Areia lavada</v>
          </cell>
          <cell r="C193" t="str">
            <v>m3</v>
          </cell>
          <cell r="D193" t="str">
            <v>58,75</v>
          </cell>
          <cell r="E193">
            <v>0</v>
          </cell>
          <cell r="F193" t="str">
            <v>m3</v>
          </cell>
          <cell r="G193" t="str">
            <v>58,7500</v>
          </cell>
          <cell r="I193">
            <v>58.75</v>
          </cell>
          <cell r="J193">
            <v>58.75</v>
          </cell>
        </row>
        <row r="194">
          <cell r="A194" t="str">
            <v>M704-A</v>
          </cell>
          <cell r="B194" t="str">
            <v>Areia lavada (Cotação)</v>
          </cell>
          <cell r="C194" t="str">
            <v>m3</v>
          </cell>
          <cell r="D194">
            <v>20</v>
          </cell>
          <cell r="E194">
            <v>0</v>
          </cell>
          <cell r="F194" t="str">
            <v>m3</v>
          </cell>
          <cell r="G194">
            <v>20</v>
          </cell>
          <cell r="H194">
            <v>0</v>
          </cell>
          <cell r="I194">
            <v>20</v>
          </cell>
          <cell r="J194">
            <v>20</v>
          </cell>
        </row>
        <row r="195">
          <cell r="A195" t="str">
            <v>M705</v>
          </cell>
          <cell r="B195" t="str">
            <v>Pó de pedra</v>
          </cell>
          <cell r="C195" t="str">
            <v>m3</v>
          </cell>
          <cell r="D195" t="str">
            <v>47,63</v>
          </cell>
          <cell r="E195">
            <v>0</v>
          </cell>
          <cell r="F195" t="str">
            <v>m3</v>
          </cell>
          <cell r="G195" t="str">
            <v>47,6300</v>
          </cell>
          <cell r="I195">
            <v>47.63</v>
          </cell>
          <cell r="J195">
            <v>47.63</v>
          </cell>
        </row>
        <row r="196">
          <cell r="A196" t="str">
            <v>M709</v>
          </cell>
          <cell r="B196" t="str">
            <v>Brita corrida</v>
          </cell>
          <cell r="C196" t="str">
            <v>m3</v>
          </cell>
          <cell r="D196" t="str">
            <v>51,38</v>
          </cell>
          <cell r="E196">
            <v>0</v>
          </cell>
          <cell r="F196" t="str">
            <v>m3</v>
          </cell>
          <cell r="G196" t="str">
            <v>51,3800</v>
          </cell>
          <cell r="I196">
            <v>51.38</v>
          </cell>
          <cell r="J196">
            <v>51.38</v>
          </cell>
        </row>
        <row r="197">
          <cell r="A197" t="str">
            <v>M710</v>
          </cell>
          <cell r="B197" t="str">
            <v>Pedra de mão</v>
          </cell>
          <cell r="C197" t="str">
            <v>m3</v>
          </cell>
          <cell r="D197" t="str">
            <v>53,74</v>
          </cell>
          <cell r="E197">
            <v>0</v>
          </cell>
          <cell r="F197" t="str">
            <v>m3</v>
          </cell>
          <cell r="G197" t="str">
            <v>53,7400</v>
          </cell>
          <cell r="I197">
            <v>53.74</v>
          </cell>
          <cell r="J197">
            <v>53.74</v>
          </cell>
        </row>
        <row r="198">
          <cell r="A198" t="str">
            <v>M715</v>
          </cell>
          <cell r="B198" t="str">
            <v>Pó calcário dolomítico</v>
          </cell>
          <cell r="C198" t="str">
            <v>kg</v>
          </cell>
          <cell r="D198" t="str">
            <v>0,07</v>
          </cell>
          <cell r="E198">
            <v>0</v>
          </cell>
          <cell r="F198" t="str">
            <v>kg</v>
          </cell>
          <cell r="G198" t="str">
            <v>0,0700</v>
          </cell>
          <cell r="I198">
            <v>7.0000000000000007E-2</v>
          </cell>
          <cell r="J198">
            <v>7.0000000000000007E-2</v>
          </cell>
        </row>
        <row r="199">
          <cell r="A199" t="str">
            <v>M801</v>
          </cell>
          <cell r="B199" t="str">
            <v>Mourão de concreto curvo p/cercas</v>
          </cell>
          <cell r="C199" t="str">
            <v>un</v>
          </cell>
          <cell r="D199" t="str">
            <v>51,07</v>
          </cell>
          <cell r="E199">
            <v>0</v>
          </cell>
          <cell r="F199" t="str">
            <v>un</v>
          </cell>
          <cell r="G199" t="str">
            <v>51,0700</v>
          </cell>
          <cell r="I199">
            <v>51.07</v>
          </cell>
          <cell r="J199">
            <v>51.07</v>
          </cell>
        </row>
        <row r="200">
          <cell r="A200" t="str">
            <v>M802</v>
          </cell>
          <cell r="B200" t="str">
            <v>Mourão de concreto reto p/cercas</v>
          </cell>
          <cell r="C200" t="str">
            <v>un</v>
          </cell>
          <cell r="D200" t="str">
            <v>48,01</v>
          </cell>
          <cell r="E200">
            <v>0</v>
          </cell>
          <cell r="F200" t="str">
            <v>un</v>
          </cell>
          <cell r="G200" t="str">
            <v>48,0100</v>
          </cell>
          <cell r="I200">
            <v>48.01</v>
          </cell>
          <cell r="J200">
            <v>48.01</v>
          </cell>
        </row>
        <row r="201">
          <cell r="A201" t="str">
            <v>M901</v>
          </cell>
          <cell r="B201" t="str">
            <v>Aparelho de apoio neoprene fretado</v>
          </cell>
          <cell r="C201" t="str">
            <v>dm3</v>
          </cell>
          <cell r="D201" t="str">
            <v>63,98</v>
          </cell>
          <cell r="E201">
            <v>0</v>
          </cell>
          <cell r="F201" t="str">
            <v>dm3</v>
          </cell>
          <cell r="G201" t="str">
            <v>63,9800</v>
          </cell>
          <cell r="I201">
            <v>63.98</v>
          </cell>
          <cell r="J201">
            <v>63.98</v>
          </cell>
        </row>
        <row r="202">
          <cell r="A202" t="str">
            <v>M902</v>
          </cell>
          <cell r="B202" t="str">
            <v>Tubo de PVC D=75 mm</v>
          </cell>
          <cell r="C202" t="str">
            <v>vr</v>
          </cell>
          <cell r="D202" t="str">
            <v>54,67</v>
          </cell>
          <cell r="E202">
            <v>0</v>
          </cell>
          <cell r="F202" t="str">
            <v>m</v>
          </cell>
          <cell r="G202" t="str">
            <v>9,1117</v>
          </cell>
          <cell r="I202">
            <v>54.67</v>
          </cell>
          <cell r="J202">
            <v>9.1117000000000008</v>
          </cell>
        </row>
        <row r="203">
          <cell r="A203" t="str">
            <v>M903</v>
          </cell>
          <cell r="B203" t="str">
            <v>Geotêxtil não tecido agulhado RT-09</v>
          </cell>
          <cell r="C203" t="str">
            <v>m2</v>
          </cell>
          <cell r="D203" t="str">
            <v>3,80</v>
          </cell>
          <cell r="E203">
            <v>0</v>
          </cell>
          <cell r="F203" t="str">
            <v>m2</v>
          </cell>
          <cell r="G203" t="str">
            <v>3,8000</v>
          </cell>
          <cell r="I203">
            <v>3.8</v>
          </cell>
          <cell r="J203">
            <v>3.8</v>
          </cell>
        </row>
        <row r="204">
          <cell r="A204" t="str">
            <v>M904</v>
          </cell>
          <cell r="B204" t="str">
            <v>Geotêxtil não tecido agulhado RT-14</v>
          </cell>
          <cell r="C204" t="str">
            <v>m2</v>
          </cell>
          <cell r="D204" t="str">
            <v>4,91</v>
          </cell>
          <cell r="E204">
            <v>0</v>
          </cell>
          <cell r="F204" t="str">
            <v>m2</v>
          </cell>
          <cell r="G204" t="str">
            <v>4,9100</v>
          </cell>
          <cell r="I204">
            <v>4.91</v>
          </cell>
          <cell r="J204">
            <v>4.91</v>
          </cell>
        </row>
        <row r="205">
          <cell r="A205" t="str">
            <v>M905</v>
          </cell>
          <cell r="B205" t="str">
            <v>Filler</v>
          </cell>
          <cell r="C205" t="str">
            <v>kg</v>
          </cell>
          <cell r="D205" t="str">
            <v>0,16</v>
          </cell>
          <cell r="E205">
            <v>0</v>
          </cell>
          <cell r="F205" t="str">
            <v>kg</v>
          </cell>
          <cell r="G205" t="str">
            <v>0,1600</v>
          </cell>
          <cell r="I205">
            <v>0.16</v>
          </cell>
          <cell r="J205">
            <v>0.16</v>
          </cell>
        </row>
        <row r="206">
          <cell r="A206" t="str">
            <v>M906</v>
          </cell>
          <cell r="B206" t="str">
            <v>Sementes p/ hidrossemeadura</v>
          </cell>
          <cell r="C206" t="str">
            <v>kg</v>
          </cell>
          <cell r="D206" t="str">
            <v>6,64</v>
          </cell>
          <cell r="E206">
            <v>0</v>
          </cell>
          <cell r="F206" t="str">
            <v>kg</v>
          </cell>
          <cell r="G206" t="str">
            <v>6,6400</v>
          </cell>
          <cell r="I206">
            <v>6.64</v>
          </cell>
          <cell r="J206">
            <v>6.64</v>
          </cell>
        </row>
        <row r="207">
          <cell r="A207" t="str">
            <v>M907</v>
          </cell>
          <cell r="B207" t="str">
            <v>Adubo Orgânico</v>
          </cell>
          <cell r="C207" t="str">
            <v>t</v>
          </cell>
          <cell r="D207" t="str">
            <v>174,50</v>
          </cell>
          <cell r="E207">
            <v>0</v>
          </cell>
          <cell r="F207" t="str">
            <v>kg</v>
          </cell>
          <cell r="G207" t="str">
            <v>0,1745</v>
          </cell>
          <cell r="I207">
            <v>174.5</v>
          </cell>
          <cell r="J207">
            <v>0.17449999999999999</v>
          </cell>
        </row>
        <row r="208">
          <cell r="A208" t="str">
            <v>M908</v>
          </cell>
          <cell r="B208" t="str">
            <v>Eletrodo E7018</v>
          </cell>
          <cell r="C208" t="str">
            <v>kg</v>
          </cell>
          <cell r="D208" t="str">
            <v>20,17</v>
          </cell>
          <cell r="E208">
            <v>0</v>
          </cell>
          <cell r="F208" t="str">
            <v>kg</v>
          </cell>
          <cell r="G208" t="str">
            <v>20,1700</v>
          </cell>
          <cell r="I208">
            <v>20.170000000000002</v>
          </cell>
          <cell r="J208">
            <v>20.170000000000002</v>
          </cell>
        </row>
        <row r="209">
          <cell r="A209" t="str">
            <v>M909</v>
          </cell>
          <cell r="B209" t="str">
            <v>Tubo de PVC perfurado D= 150 mm</v>
          </cell>
          <cell r="C209" t="str">
            <v>vr</v>
          </cell>
          <cell r="D209" t="str">
            <v>199,02</v>
          </cell>
          <cell r="E209">
            <v>0</v>
          </cell>
          <cell r="F209" t="str">
            <v>m</v>
          </cell>
          <cell r="G209" t="str">
            <v>33,1700</v>
          </cell>
          <cell r="I209">
            <v>199.02</v>
          </cell>
          <cell r="J209">
            <v>33.17</v>
          </cell>
        </row>
        <row r="210">
          <cell r="A210" t="str">
            <v>M910</v>
          </cell>
          <cell r="B210" t="str">
            <v>Tubo de PVC rígido D=50 mm</v>
          </cell>
          <cell r="C210" t="str">
            <v>vr</v>
          </cell>
          <cell r="D210" t="str">
            <v>31,01</v>
          </cell>
          <cell r="E210">
            <v>0</v>
          </cell>
          <cell r="F210" t="str">
            <v>m</v>
          </cell>
          <cell r="G210" t="str">
            <v>5,1683</v>
          </cell>
          <cell r="I210">
            <v>31.01</v>
          </cell>
          <cell r="J210">
            <v>5.1683000000000003</v>
          </cell>
        </row>
        <row r="211">
          <cell r="A211" t="str">
            <v>M911</v>
          </cell>
          <cell r="B211" t="str">
            <v>Tubo de PVC D=100 mm</v>
          </cell>
          <cell r="C211" t="str">
            <v>vr</v>
          </cell>
          <cell r="D211" t="str">
            <v>68,87</v>
          </cell>
          <cell r="E211">
            <v>0</v>
          </cell>
          <cell r="F211" t="str">
            <v>m</v>
          </cell>
          <cell r="G211" t="str">
            <v>11,4783</v>
          </cell>
          <cell r="I211">
            <v>68.87</v>
          </cell>
          <cell r="J211">
            <v>11.478300000000001</v>
          </cell>
        </row>
        <row r="212">
          <cell r="A212" t="str">
            <v>M912</v>
          </cell>
          <cell r="B212" t="str">
            <v>Tubo dreno PEAD espiralado D=80mm</v>
          </cell>
          <cell r="C212" t="str">
            <v>rls</v>
          </cell>
          <cell r="D212" t="str">
            <v>707,90</v>
          </cell>
          <cell r="E212">
            <v>0</v>
          </cell>
          <cell r="F212" t="str">
            <v>m</v>
          </cell>
          <cell r="G212" t="str">
            <v>14,1580</v>
          </cell>
          <cell r="I212">
            <v>707.9</v>
          </cell>
          <cell r="J212">
            <v>14.157999999999999</v>
          </cell>
        </row>
        <row r="213">
          <cell r="A213" t="str">
            <v>M913</v>
          </cell>
          <cell r="B213" t="str">
            <v>Tubo dreno PEAD espiralado D=100mm</v>
          </cell>
          <cell r="C213" t="str">
            <v>rls</v>
          </cell>
          <cell r="D213" t="str">
            <v>933,45</v>
          </cell>
          <cell r="E213">
            <v>0</v>
          </cell>
          <cell r="F213" t="str">
            <v>m</v>
          </cell>
          <cell r="G213" t="str">
            <v>18,6690</v>
          </cell>
          <cell r="I213">
            <v>933.45</v>
          </cell>
          <cell r="J213">
            <v>18.669</v>
          </cell>
        </row>
        <row r="214">
          <cell r="A214" t="str">
            <v>M914</v>
          </cell>
          <cell r="B214" t="str">
            <v>Tubo dreno PEAD espiralado D= 170mm</v>
          </cell>
          <cell r="C214" t="str">
            <v>br</v>
          </cell>
          <cell r="D214" t="str">
            <v>260,69</v>
          </cell>
          <cell r="E214">
            <v>0</v>
          </cell>
          <cell r="F214" t="str">
            <v>m</v>
          </cell>
          <cell r="G214" t="str">
            <v>43,4483</v>
          </cell>
          <cell r="I214">
            <v>260.69</v>
          </cell>
          <cell r="J214">
            <v>43.448300000000003</v>
          </cell>
        </row>
        <row r="215">
          <cell r="A215" t="str">
            <v>M915</v>
          </cell>
          <cell r="B215" t="str">
            <v>Tubo dreno PEAD espiralado D= 230mm</v>
          </cell>
          <cell r="C215" t="str">
            <v>br</v>
          </cell>
          <cell r="D215" t="str">
            <v>434,61</v>
          </cell>
          <cell r="E215">
            <v>0</v>
          </cell>
          <cell r="F215" t="str">
            <v>m</v>
          </cell>
          <cell r="G215" t="str">
            <v>72,4350</v>
          </cell>
          <cell r="I215">
            <v>434.61</v>
          </cell>
          <cell r="J215">
            <v>72.435000000000002</v>
          </cell>
        </row>
        <row r="216">
          <cell r="A216" t="str">
            <v>M920</v>
          </cell>
          <cell r="B216" t="str">
            <v>Meio tubo de concreto D=40 cm</v>
          </cell>
          <cell r="C216" t="str">
            <v>m</v>
          </cell>
          <cell r="D216" t="str">
            <v>34,68</v>
          </cell>
          <cell r="E216">
            <v>0</v>
          </cell>
          <cell r="F216" t="str">
            <v>m</v>
          </cell>
          <cell r="G216" t="str">
            <v>34,6800</v>
          </cell>
          <cell r="I216">
            <v>34.68</v>
          </cell>
          <cell r="J216">
            <v>34.68</v>
          </cell>
        </row>
        <row r="217">
          <cell r="A217" t="str">
            <v>M921</v>
          </cell>
          <cell r="B217" t="str">
            <v>Gabião caixa 2X1X0,50m ZN/AL</v>
          </cell>
          <cell r="C217" t="str">
            <v>un</v>
          </cell>
          <cell r="D217" t="str">
            <v>184,60</v>
          </cell>
          <cell r="E217">
            <v>0</v>
          </cell>
          <cell r="F217" t="str">
            <v>un</v>
          </cell>
          <cell r="G217" t="str">
            <v>184,6000</v>
          </cell>
          <cell r="I217">
            <v>184.6</v>
          </cell>
          <cell r="J217">
            <v>184.6</v>
          </cell>
        </row>
        <row r="218">
          <cell r="A218" t="str">
            <v>M922</v>
          </cell>
          <cell r="B218" t="str">
            <v>Gabião caixa 2X1X1m ZN/AL</v>
          </cell>
          <cell r="C218" t="str">
            <v>un</v>
          </cell>
          <cell r="D218" t="str">
            <v>289,75</v>
          </cell>
          <cell r="E218">
            <v>0</v>
          </cell>
          <cell r="F218" t="str">
            <v>un</v>
          </cell>
          <cell r="G218" t="str">
            <v>289,7500</v>
          </cell>
          <cell r="I218">
            <v>289.75</v>
          </cell>
          <cell r="J218">
            <v>289.75</v>
          </cell>
        </row>
        <row r="219">
          <cell r="A219" t="str">
            <v>M923</v>
          </cell>
          <cell r="B219" t="str">
            <v>Gabião caixa 2X1X1m ZN/AL+PVC</v>
          </cell>
          <cell r="C219" t="str">
            <v>un</v>
          </cell>
          <cell r="D219" t="str">
            <v>321,68</v>
          </cell>
          <cell r="E219">
            <v>0</v>
          </cell>
          <cell r="F219" t="str">
            <v>un</v>
          </cell>
          <cell r="G219" t="str">
            <v>321,6800</v>
          </cell>
          <cell r="I219">
            <v>321.68</v>
          </cell>
          <cell r="J219">
            <v>321.68</v>
          </cell>
        </row>
        <row r="220">
          <cell r="A220" t="str">
            <v>M924</v>
          </cell>
          <cell r="B220" t="str">
            <v>Gabião caixa 2X1X0,50m ZN/AL+PVC</v>
          </cell>
          <cell r="C220" t="str">
            <v>un</v>
          </cell>
          <cell r="D220" t="str">
            <v>295,01</v>
          </cell>
          <cell r="E220">
            <v>0</v>
          </cell>
          <cell r="F220" t="str">
            <v>un</v>
          </cell>
          <cell r="G220" t="str">
            <v>295,0100</v>
          </cell>
          <cell r="I220">
            <v>295.01</v>
          </cell>
          <cell r="J220">
            <v>295.01</v>
          </cell>
        </row>
        <row r="221">
          <cell r="A221" t="str">
            <v>M925</v>
          </cell>
          <cell r="B221" t="str">
            <v>Gabião saco ZN/AL+PVC</v>
          </cell>
          <cell r="C221" t="str">
            <v>un</v>
          </cell>
          <cell r="D221" t="str">
            <v>177,47</v>
          </cell>
          <cell r="E221">
            <v>0</v>
          </cell>
          <cell r="F221" t="str">
            <v>un</v>
          </cell>
          <cell r="G221" t="str">
            <v>177,4700</v>
          </cell>
          <cell r="I221">
            <v>177.47</v>
          </cell>
          <cell r="J221">
            <v>177.47</v>
          </cell>
        </row>
        <row r="222">
          <cell r="A222" t="str">
            <v>M926</v>
          </cell>
          <cell r="B222" t="str">
            <v>Gabião colchão ZN/AL+PVC 4X2X0,23m</v>
          </cell>
          <cell r="C222" t="str">
            <v>un</v>
          </cell>
          <cell r="D222" t="str">
            <v>557,29</v>
          </cell>
          <cell r="E222">
            <v>0</v>
          </cell>
          <cell r="F222" t="str">
            <v>un</v>
          </cell>
          <cell r="G222" t="str">
            <v>557,2900</v>
          </cell>
          <cell r="I222">
            <v>557.29</v>
          </cell>
          <cell r="J222">
            <v>557.29</v>
          </cell>
        </row>
        <row r="223">
          <cell r="A223" t="str">
            <v>M927</v>
          </cell>
          <cell r="B223" t="str">
            <v>Gabião colchão ZN/AL+PVC 4X2X0,30m</v>
          </cell>
          <cell r="C223" t="str">
            <v>un</v>
          </cell>
          <cell r="D223" t="str">
            <v>629,44</v>
          </cell>
          <cell r="E223">
            <v>0</v>
          </cell>
          <cell r="F223" t="str">
            <v>un</v>
          </cell>
          <cell r="G223" t="str">
            <v>629,4400</v>
          </cell>
          <cell r="I223">
            <v>629.44000000000005</v>
          </cell>
          <cell r="J223">
            <v>629.44000000000005</v>
          </cell>
        </row>
        <row r="224">
          <cell r="A224" t="str">
            <v>M935</v>
          </cell>
          <cell r="B224" t="str">
            <v>Terra arm. ECE - greide 0&lt;h&lt;6m</v>
          </cell>
          <cell r="C224" t="str">
            <v>m2</v>
          </cell>
          <cell r="D224" t="str">
            <v>0,00</v>
          </cell>
          <cell r="E224">
            <v>0</v>
          </cell>
          <cell r="F224" t="str">
            <v>m2</v>
          </cell>
          <cell r="G224" t="str">
            <v>0,0000</v>
          </cell>
          <cell r="I224">
            <v>0</v>
          </cell>
          <cell r="J224">
            <v>0</v>
          </cell>
        </row>
        <row r="225">
          <cell r="A225" t="str">
            <v>M936</v>
          </cell>
          <cell r="B225" t="str">
            <v>Terra arm. ECE - greide 6&lt;h&lt;9m</v>
          </cell>
          <cell r="C225" t="str">
            <v>m2</v>
          </cell>
          <cell r="D225" t="str">
            <v>0,00</v>
          </cell>
          <cell r="E225">
            <v>0</v>
          </cell>
          <cell r="F225" t="str">
            <v>m2</v>
          </cell>
          <cell r="G225" t="str">
            <v>0,0000</v>
          </cell>
          <cell r="I225">
            <v>0</v>
          </cell>
          <cell r="J225">
            <v>0</v>
          </cell>
        </row>
        <row r="226">
          <cell r="A226" t="str">
            <v>M937</v>
          </cell>
          <cell r="B226" t="str">
            <v>Terra arm. ECE - greide 9&lt;h&lt;12m</v>
          </cell>
          <cell r="C226" t="str">
            <v>m2</v>
          </cell>
          <cell r="D226" t="str">
            <v>0,00</v>
          </cell>
          <cell r="E226">
            <v>0</v>
          </cell>
          <cell r="F226" t="str">
            <v>m2</v>
          </cell>
          <cell r="G226" t="str">
            <v>0,0000</v>
          </cell>
          <cell r="I226">
            <v>0</v>
          </cell>
          <cell r="J226">
            <v>0</v>
          </cell>
        </row>
        <row r="227">
          <cell r="A227" t="str">
            <v>M938</v>
          </cell>
          <cell r="B227" t="str">
            <v>Terra arm. ECE- pé talude 0&lt;h&lt;6m</v>
          </cell>
          <cell r="C227" t="str">
            <v>m2</v>
          </cell>
          <cell r="D227" t="str">
            <v>0,00</v>
          </cell>
          <cell r="E227">
            <v>0</v>
          </cell>
          <cell r="F227" t="str">
            <v>m2</v>
          </cell>
          <cell r="G227" t="str">
            <v>0,0000</v>
          </cell>
          <cell r="I227">
            <v>0</v>
          </cell>
          <cell r="J227">
            <v>0</v>
          </cell>
        </row>
        <row r="228">
          <cell r="A228" t="str">
            <v>M939</v>
          </cell>
          <cell r="B228" t="str">
            <v>Terra arm. ECE- pé talude 6&lt;h&lt;9m</v>
          </cell>
          <cell r="C228" t="str">
            <v>m2</v>
          </cell>
          <cell r="D228" t="str">
            <v>0,00</v>
          </cell>
          <cell r="E228">
            <v>0</v>
          </cell>
          <cell r="F228" t="str">
            <v>m2</v>
          </cell>
          <cell r="G228" t="str">
            <v>0,0000</v>
          </cell>
          <cell r="I228">
            <v>0</v>
          </cell>
          <cell r="J228">
            <v>0</v>
          </cell>
        </row>
        <row r="229">
          <cell r="A229" t="str">
            <v>M940</v>
          </cell>
          <cell r="B229" t="str">
            <v>Terra arm. ECE- pé talude 9&lt;h&lt;12m</v>
          </cell>
          <cell r="C229" t="str">
            <v>m2</v>
          </cell>
          <cell r="D229" t="str">
            <v>0,00</v>
          </cell>
          <cell r="E229">
            <v>0</v>
          </cell>
          <cell r="F229" t="str">
            <v>m2</v>
          </cell>
          <cell r="G229" t="str">
            <v>0,0000</v>
          </cell>
          <cell r="I229">
            <v>0</v>
          </cell>
          <cell r="J229">
            <v>0</v>
          </cell>
        </row>
        <row r="230">
          <cell r="A230" t="str">
            <v>M941</v>
          </cell>
          <cell r="B230" t="str">
            <v>Terra arm. ECE-enc. portante 0&lt;h&lt;6m</v>
          </cell>
          <cell r="C230" t="str">
            <v>m2</v>
          </cell>
          <cell r="D230" t="str">
            <v>0,00</v>
          </cell>
          <cell r="E230">
            <v>0</v>
          </cell>
          <cell r="F230" t="str">
            <v>m2</v>
          </cell>
          <cell r="G230" t="str">
            <v>0,0000</v>
          </cell>
          <cell r="I230">
            <v>0</v>
          </cell>
          <cell r="J230">
            <v>0</v>
          </cell>
        </row>
        <row r="231">
          <cell r="A231" t="str">
            <v>M942</v>
          </cell>
          <cell r="B231" t="str">
            <v>Terra arm. ECE-enc. portante 6&lt;h&lt;9m</v>
          </cell>
          <cell r="C231" t="str">
            <v>m2</v>
          </cell>
          <cell r="D231" t="str">
            <v>0,00</v>
          </cell>
          <cell r="E231">
            <v>0</v>
          </cell>
          <cell r="F231" t="str">
            <v>m2</v>
          </cell>
          <cell r="G231" t="str">
            <v>0,0000</v>
          </cell>
          <cell r="I231">
            <v>0</v>
          </cell>
          <cell r="J231">
            <v>0</v>
          </cell>
        </row>
        <row r="232">
          <cell r="A232" t="str">
            <v>M945</v>
          </cell>
          <cell r="B232" t="str">
            <v>Haste para perfuratriz de esteira</v>
          </cell>
          <cell r="C232" t="str">
            <v>un</v>
          </cell>
          <cell r="D232" t="str">
            <v>628,45</v>
          </cell>
          <cell r="E232">
            <v>0</v>
          </cell>
          <cell r="F232" t="str">
            <v>un</v>
          </cell>
          <cell r="G232" t="str">
            <v>628,4500</v>
          </cell>
          <cell r="I232">
            <v>628.45000000000005</v>
          </cell>
          <cell r="J232">
            <v>628.45000000000005</v>
          </cell>
        </row>
        <row r="233">
          <cell r="A233" t="str">
            <v>M946</v>
          </cell>
          <cell r="B233" t="str">
            <v>Luva para perfuratriz de esteira</v>
          </cell>
          <cell r="C233" t="str">
            <v>un</v>
          </cell>
          <cell r="D233" t="str">
            <v>190,71</v>
          </cell>
          <cell r="E233">
            <v>0</v>
          </cell>
          <cell r="F233" t="str">
            <v>un</v>
          </cell>
          <cell r="G233" t="str">
            <v>190,7100</v>
          </cell>
          <cell r="I233">
            <v>190.71</v>
          </cell>
          <cell r="J233">
            <v>190.71</v>
          </cell>
        </row>
        <row r="234">
          <cell r="A234" t="str">
            <v>M947</v>
          </cell>
          <cell r="B234" t="str">
            <v>Punho para perfuratriz de esteira</v>
          </cell>
          <cell r="C234" t="str">
            <v>un</v>
          </cell>
          <cell r="D234" t="str">
            <v>660,87</v>
          </cell>
          <cell r="E234">
            <v>0</v>
          </cell>
          <cell r="F234" t="str">
            <v>un</v>
          </cell>
          <cell r="G234" t="str">
            <v>660,8700</v>
          </cell>
          <cell r="I234">
            <v>660.87</v>
          </cell>
          <cell r="J234">
            <v>660.87</v>
          </cell>
        </row>
        <row r="235">
          <cell r="A235" t="str">
            <v>M948</v>
          </cell>
          <cell r="B235" t="str">
            <v>Coroa para perfuratriz de esteira</v>
          </cell>
          <cell r="C235" t="str">
            <v>un</v>
          </cell>
          <cell r="D235" t="str">
            <v>417,25</v>
          </cell>
          <cell r="E235">
            <v>0</v>
          </cell>
          <cell r="F235" t="str">
            <v>un</v>
          </cell>
          <cell r="G235" t="str">
            <v>417,2500</v>
          </cell>
          <cell r="I235">
            <v>417.25</v>
          </cell>
          <cell r="J235">
            <v>417.25</v>
          </cell>
        </row>
        <row r="236">
          <cell r="A236" t="str">
            <v>M949</v>
          </cell>
          <cell r="B236" t="str">
            <v>Disco diam. serra asfalto SD8-034</v>
          </cell>
          <cell r="C236" t="str">
            <v>un</v>
          </cell>
          <cell r="D236" t="str">
            <v>350,08</v>
          </cell>
          <cell r="E236">
            <v>0</v>
          </cell>
          <cell r="F236" t="str">
            <v>un</v>
          </cell>
          <cell r="G236" t="str">
            <v>350,0800</v>
          </cell>
          <cell r="I236">
            <v>350.08</v>
          </cell>
          <cell r="J236">
            <v>350.08</v>
          </cell>
        </row>
        <row r="237">
          <cell r="A237" t="str">
            <v>M950</v>
          </cell>
          <cell r="B237" t="str">
            <v>Coroa impregnada NWG</v>
          </cell>
          <cell r="C237" t="str">
            <v>un</v>
          </cell>
          <cell r="D237" t="str">
            <v>535,18</v>
          </cell>
          <cell r="E237">
            <v>0</v>
          </cell>
          <cell r="F237" t="str">
            <v>un</v>
          </cell>
          <cell r="G237" t="str">
            <v>535,1800</v>
          </cell>
          <cell r="I237">
            <v>535.17999999999995</v>
          </cell>
          <cell r="J237">
            <v>535.17999999999995</v>
          </cell>
        </row>
        <row r="238">
          <cell r="A238" t="str">
            <v>M951</v>
          </cell>
          <cell r="B238" t="str">
            <v>Calibrador diamantado NWG</v>
          </cell>
          <cell r="C238" t="str">
            <v>un</v>
          </cell>
          <cell r="D238" t="str">
            <v>670,11</v>
          </cell>
          <cell r="E238">
            <v>0</v>
          </cell>
          <cell r="F238" t="str">
            <v>un</v>
          </cell>
          <cell r="G238" t="str">
            <v>670,1100</v>
          </cell>
          <cell r="I238">
            <v>670.11</v>
          </cell>
          <cell r="J238">
            <v>670.11</v>
          </cell>
        </row>
        <row r="239">
          <cell r="A239" t="str">
            <v>M952</v>
          </cell>
          <cell r="B239" t="str">
            <v>Mola retentora NWG</v>
          </cell>
          <cell r="C239" t="str">
            <v>un</v>
          </cell>
          <cell r="D239" t="str">
            <v>39,98</v>
          </cell>
          <cell r="E239">
            <v>0</v>
          </cell>
          <cell r="F239" t="str">
            <v>un</v>
          </cell>
          <cell r="G239" t="str">
            <v>39,9800</v>
          </cell>
          <cell r="I239">
            <v>39.979999999999997</v>
          </cell>
          <cell r="J239">
            <v>39.979999999999997</v>
          </cell>
        </row>
        <row r="240">
          <cell r="A240" t="str">
            <v>M953</v>
          </cell>
          <cell r="B240" t="str">
            <v>Barrilete simples NGW5</v>
          </cell>
          <cell r="C240" t="str">
            <v>un</v>
          </cell>
          <cell r="D240" t="str">
            <v>532,81</v>
          </cell>
          <cell r="E240">
            <v>0</v>
          </cell>
          <cell r="F240" t="str">
            <v>un</v>
          </cell>
          <cell r="G240" t="str">
            <v>532,8100</v>
          </cell>
          <cell r="I240">
            <v>532.80999999999995</v>
          </cell>
          <cell r="J240">
            <v>532.80999999999995</v>
          </cell>
        </row>
        <row r="241">
          <cell r="A241" t="str">
            <v>M954</v>
          </cell>
          <cell r="B241" t="str">
            <v>Haste paredes paralelas c/ niples</v>
          </cell>
          <cell r="C241" t="str">
            <v>un</v>
          </cell>
          <cell r="D241" t="str">
            <v>419,92</v>
          </cell>
          <cell r="E241">
            <v>0</v>
          </cell>
          <cell r="F241" t="str">
            <v>un</v>
          </cell>
          <cell r="G241" t="str">
            <v>419,9200</v>
          </cell>
          <cell r="I241">
            <v>419.92</v>
          </cell>
          <cell r="J241">
            <v>419.92</v>
          </cell>
        </row>
        <row r="242">
          <cell r="A242" t="str">
            <v>M955</v>
          </cell>
          <cell r="B242" t="str">
            <v>Coroa pastilha NWG</v>
          </cell>
          <cell r="C242" t="str">
            <v>un</v>
          </cell>
          <cell r="D242" t="str">
            <v>265,81</v>
          </cell>
          <cell r="E242">
            <v>0</v>
          </cell>
          <cell r="F242" t="str">
            <v>un</v>
          </cell>
          <cell r="G242" t="str">
            <v>265,8100</v>
          </cell>
          <cell r="I242">
            <v>265.81</v>
          </cell>
          <cell r="J242">
            <v>265.81</v>
          </cell>
        </row>
        <row r="243">
          <cell r="A243" t="str">
            <v>M956</v>
          </cell>
          <cell r="B243" t="str">
            <v>Sapata pastilha NW</v>
          </cell>
          <cell r="C243" t="str">
            <v>un</v>
          </cell>
          <cell r="D243" t="str">
            <v>261,69</v>
          </cell>
          <cell r="E243">
            <v>0</v>
          </cell>
          <cell r="F243" t="str">
            <v>un</v>
          </cell>
          <cell r="G243" t="str">
            <v>261,6900</v>
          </cell>
          <cell r="I243">
            <v>261.69</v>
          </cell>
          <cell r="J243">
            <v>261.69</v>
          </cell>
        </row>
        <row r="244">
          <cell r="A244" t="str">
            <v>M957</v>
          </cell>
          <cell r="B244" t="str">
            <v>Revestimento NW10</v>
          </cell>
          <cell r="C244" t="str">
            <v>un</v>
          </cell>
          <cell r="D244" t="str">
            <v>424,06</v>
          </cell>
          <cell r="E244">
            <v>0</v>
          </cell>
          <cell r="F244" t="str">
            <v>un</v>
          </cell>
          <cell r="G244" t="str">
            <v>424,0600</v>
          </cell>
          <cell r="I244">
            <v>424.06</v>
          </cell>
          <cell r="J244">
            <v>424.06</v>
          </cell>
        </row>
        <row r="245">
          <cell r="A245" t="str">
            <v>M958</v>
          </cell>
          <cell r="B245" t="str">
            <v>Calibrador pastilha NWG</v>
          </cell>
          <cell r="C245" t="str">
            <v>un</v>
          </cell>
          <cell r="D245" t="str">
            <v>269,72</v>
          </cell>
          <cell r="E245">
            <v>0</v>
          </cell>
          <cell r="F245" t="str">
            <v>un</v>
          </cell>
          <cell r="G245" t="str">
            <v>269,7200</v>
          </cell>
          <cell r="I245">
            <v>269.72000000000003</v>
          </cell>
          <cell r="J245">
            <v>269.72000000000003</v>
          </cell>
        </row>
        <row r="246">
          <cell r="A246" t="str">
            <v>M960</v>
          </cell>
          <cell r="B246" t="str">
            <v>Fio de nylon n. 040</v>
          </cell>
          <cell r="C246" t="str">
            <v>rl</v>
          </cell>
          <cell r="D246" t="str">
            <v>3,30</v>
          </cell>
          <cell r="E246">
            <v>0</v>
          </cell>
          <cell r="F246" t="str">
            <v>m</v>
          </cell>
          <cell r="G246" t="str">
            <v>0,0132</v>
          </cell>
          <cell r="I246">
            <v>3.3</v>
          </cell>
          <cell r="J246">
            <v>1.32E-2</v>
          </cell>
        </row>
        <row r="247">
          <cell r="A247" t="str">
            <v>M961</v>
          </cell>
          <cell r="B247" t="str">
            <v>Geocomposto Drenante Vertical</v>
          </cell>
          <cell r="C247" t="str">
            <v>m2</v>
          </cell>
          <cell r="D247" t="str">
            <v>15,60</v>
          </cell>
          <cell r="E247">
            <v>0</v>
          </cell>
          <cell r="F247" t="str">
            <v>m2</v>
          </cell>
          <cell r="G247" t="str">
            <v>15,6000</v>
          </cell>
          <cell r="I247">
            <v>15.6</v>
          </cell>
          <cell r="J247">
            <v>15.6</v>
          </cell>
        </row>
        <row r="248">
          <cell r="A248" t="str">
            <v>M962</v>
          </cell>
          <cell r="B248" t="str">
            <v>Dreno Fibroquímico (geodreno)</v>
          </cell>
          <cell r="C248" t="str">
            <v>m</v>
          </cell>
          <cell r="D248" t="str">
            <v>4,21</v>
          </cell>
          <cell r="E248">
            <v>0</v>
          </cell>
          <cell r="F248" t="str">
            <v>m</v>
          </cell>
          <cell r="G248" t="str">
            <v>4,2100</v>
          </cell>
          <cell r="I248">
            <v>4.21</v>
          </cell>
          <cell r="J248">
            <v>4.21</v>
          </cell>
        </row>
        <row r="249">
          <cell r="A249" t="str">
            <v>M963</v>
          </cell>
          <cell r="B249" t="str">
            <v>Tela p/ cont. de erosão superficial</v>
          </cell>
          <cell r="C249" t="str">
            <v>m2</v>
          </cell>
          <cell r="D249" t="str">
            <v>23,10</v>
          </cell>
          <cell r="E249">
            <v>0</v>
          </cell>
          <cell r="F249" t="str">
            <v>m2</v>
          </cell>
          <cell r="G249" t="str">
            <v>23,1000</v>
          </cell>
          <cell r="I249">
            <v>23.1</v>
          </cell>
          <cell r="J249">
            <v>23.1</v>
          </cell>
        </row>
        <row r="250">
          <cell r="A250" t="str">
            <v>M968</v>
          </cell>
          <cell r="B250" t="str">
            <v>Coroa p/ perfuratriz 4"</v>
          </cell>
          <cell r="C250" t="str">
            <v>un</v>
          </cell>
          <cell r="D250" t="str">
            <v>0,00</v>
          </cell>
          <cell r="E250">
            <v>0</v>
          </cell>
          <cell r="F250" t="str">
            <v>un</v>
          </cell>
          <cell r="G250" t="str">
            <v>0,0000</v>
          </cell>
          <cell r="I250">
            <v>0</v>
          </cell>
          <cell r="J250">
            <v>0</v>
          </cell>
        </row>
        <row r="251">
          <cell r="A251" t="str">
            <v>M969</v>
          </cell>
          <cell r="B251" t="str">
            <v>Película refletiva lentes expostas</v>
          </cell>
          <cell r="C251" t="str">
            <v>m2</v>
          </cell>
          <cell r="D251" t="str">
            <v>92,81</v>
          </cell>
          <cell r="E251">
            <v>0</v>
          </cell>
          <cell r="F251" t="str">
            <v>m2</v>
          </cell>
          <cell r="G251" t="str">
            <v>92,8100</v>
          </cell>
          <cell r="I251">
            <v>92.81</v>
          </cell>
          <cell r="J251">
            <v>92.81</v>
          </cell>
        </row>
        <row r="252">
          <cell r="A252" t="str">
            <v>M970</v>
          </cell>
          <cell r="B252" t="str">
            <v>Película refletiva lentes inclusas</v>
          </cell>
          <cell r="C252" t="str">
            <v>m2</v>
          </cell>
          <cell r="D252" t="str">
            <v>98,05</v>
          </cell>
          <cell r="E252">
            <v>0</v>
          </cell>
          <cell r="F252" t="str">
            <v>m2</v>
          </cell>
          <cell r="G252" t="str">
            <v>98,0500</v>
          </cell>
          <cell r="I252">
            <v>98.05</v>
          </cell>
          <cell r="J252">
            <v>98.05</v>
          </cell>
        </row>
        <row r="253">
          <cell r="A253" t="str">
            <v>M972</v>
          </cell>
          <cell r="B253" t="str">
            <v>Tacha refletiva monodirecional</v>
          </cell>
          <cell r="C253" t="str">
            <v>un</v>
          </cell>
          <cell r="D253" t="str">
            <v>6,60</v>
          </cell>
          <cell r="E253">
            <v>0</v>
          </cell>
          <cell r="F253" t="str">
            <v>un</v>
          </cell>
          <cell r="G253" t="str">
            <v>6,6000</v>
          </cell>
          <cell r="I253">
            <v>6.6</v>
          </cell>
          <cell r="J253">
            <v>6.6</v>
          </cell>
        </row>
        <row r="254">
          <cell r="A254" t="str">
            <v>M973</v>
          </cell>
          <cell r="B254" t="str">
            <v>Tacha refletiva bidirecional</v>
          </cell>
          <cell r="C254" t="str">
            <v>un</v>
          </cell>
          <cell r="D254" t="str">
            <v>12,15</v>
          </cell>
          <cell r="E254">
            <v>0</v>
          </cell>
          <cell r="F254" t="str">
            <v>un</v>
          </cell>
          <cell r="G254" t="str">
            <v>12,1500</v>
          </cell>
          <cell r="I254">
            <v>12.15</v>
          </cell>
          <cell r="J254">
            <v>12.15</v>
          </cell>
        </row>
        <row r="255">
          <cell r="A255" t="str">
            <v>M974</v>
          </cell>
          <cell r="B255" t="str">
            <v>Tachão refletivo monodirecional</v>
          </cell>
          <cell r="C255" t="str">
            <v>un</v>
          </cell>
          <cell r="D255" t="str">
            <v>30,70</v>
          </cell>
          <cell r="E255">
            <v>0</v>
          </cell>
          <cell r="F255" t="str">
            <v>un</v>
          </cell>
          <cell r="G255" t="str">
            <v>30,7000</v>
          </cell>
          <cell r="I255">
            <v>30.7</v>
          </cell>
          <cell r="J255">
            <v>30.7</v>
          </cell>
        </row>
        <row r="256">
          <cell r="A256" t="str">
            <v>M975</v>
          </cell>
          <cell r="B256" t="str">
            <v>Tachão refletivo bidirecional</v>
          </cell>
          <cell r="C256" t="str">
            <v>un</v>
          </cell>
          <cell r="D256" t="str">
            <v>31,90</v>
          </cell>
          <cell r="E256">
            <v>0</v>
          </cell>
          <cell r="F256" t="str">
            <v>un</v>
          </cell>
          <cell r="G256" t="str">
            <v>31,9000</v>
          </cell>
          <cell r="I256">
            <v>31.9</v>
          </cell>
          <cell r="J256">
            <v>31.9</v>
          </cell>
        </row>
        <row r="257">
          <cell r="A257" t="str">
            <v>M976</v>
          </cell>
          <cell r="B257" t="str">
            <v>Baguete limitador de polietileno</v>
          </cell>
          <cell r="C257" t="str">
            <v>m</v>
          </cell>
          <cell r="D257" t="str">
            <v>1,21</v>
          </cell>
          <cell r="E257">
            <v>0</v>
          </cell>
          <cell r="F257" t="str">
            <v>m</v>
          </cell>
          <cell r="G257" t="str">
            <v>1,2100</v>
          </cell>
          <cell r="I257">
            <v>1.21</v>
          </cell>
          <cell r="J257">
            <v>1.21</v>
          </cell>
        </row>
        <row r="258">
          <cell r="A258" t="str">
            <v>M977</v>
          </cell>
          <cell r="B258" t="str">
            <v>Selante asfáltico polimerizado</v>
          </cell>
          <cell r="C258" t="str">
            <v>l</v>
          </cell>
          <cell r="D258" t="str">
            <v>2,46</v>
          </cell>
          <cell r="E258">
            <v>0</v>
          </cell>
          <cell r="F258" t="str">
            <v>l</v>
          </cell>
          <cell r="G258" t="str">
            <v>2,4600</v>
          </cell>
          <cell r="I258">
            <v>2.46</v>
          </cell>
          <cell r="J258">
            <v>2.46</v>
          </cell>
        </row>
        <row r="259">
          <cell r="A259" t="str">
            <v>M980</v>
          </cell>
          <cell r="B259" t="str">
            <v>Indenização de jazida</v>
          </cell>
          <cell r="C259" t="str">
            <v>m3</v>
          </cell>
          <cell r="D259" t="str">
            <v>0,01</v>
          </cell>
          <cell r="E259">
            <v>0</v>
          </cell>
          <cell r="F259" t="str">
            <v>m3</v>
          </cell>
          <cell r="G259" t="str">
            <v>0,0100</v>
          </cell>
          <cell r="I259">
            <v>0.01</v>
          </cell>
          <cell r="J259">
            <v>0.01</v>
          </cell>
        </row>
        <row r="260">
          <cell r="A260" t="str">
            <v>M982</v>
          </cell>
          <cell r="B260" t="str">
            <v>Isopor de 5cm de espessura</v>
          </cell>
          <cell r="C260" t="str">
            <v>m2</v>
          </cell>
          <cell r="D260" t="str">
            <v>12,50</v>
          </cell>
          <cell r="E260">
            <v>0</v>
          </cell>
          <cell r="F260" t="str">
            <v>m2</v>
          </cell>
          <cell r="G260" t="str">
            <v>12,5000</v>
          </cell>
          <cell r="I260">
            <v>12.5</v>
          </cell>
          <cell r="J260">
            <v>12.5</v>
          </cell>
        </row>
        <row r="261">
          <cell r="A261" t="str">
            <v>M983</v>
          </cell>
          <cell r="B261" t="str">
            <v>Disco diam. p/ máq. de disco 6kW</v>
          </cell>
          <cell r="C261" t="str">
            <v>un</v>
          </cell>
          <cell r="D261" t="str">
            <v>297,60</v>
          </cell>
          <cell r="E261">
            <v>0</v>
          </cell>
          <cell r="F261" t="str">
            <v>un</v>
          </cell>
          <cell r="G261" t="str">
            <v>297,6000</v>
          </cell>
          <cell r="I261">
            <v>297.60000000000002</v>
          </cell>
          <cell r="J261">
            <v>297.60000000000002</v>
          </cell>
        </row>
        <row r="262">
          <cell r="A262" t="str">
            <v>M985</v>
          </cell>
          <cell r="B262" t="str">
            <v>Tubo plástico para purgadores</v>
          </cell>
          <cell r="C262" t="str">
            <v>m</v>
          </cell>
          <cell r="D262" t="str">
            <v>3,23</v>
          </cell>
          <cell r="E262">
            <v>0</v>
          </cell>
          <cell r="F262" t="str">
            <v>m</v>
          </cell>
          <cell r="G262" t="str">
            <v>3,2300</v>
          </cell>
          <cell r="I262">
            <v>3.23</v>
          </cell>
          <cell r="J262">
            <v>3.23</v>
          </cell>
        </row>
        <row r="263">
          <cell r="A263" t="str">
            <v>M986</v>
          </cell>
          <cell r="B263" t="str">
            <v>Tacha Refl. vidro temp. 180º brca</v>
          </cell>
          <cell r="C263" t="str">
            <v>un</v>
          </cell>
          <cell r="D263" t="str">
            <v>15,70</v>
          </cell>
          <cell r="E263">
            <v>0</v>
          </cell>
          <cell r="F263" t="str">
            <v>un</v>
          </cell>
          <cell r="G263" t="str">
            <v>15,7000</v>
          </cell>
          <cell r="I263">
            <v>15.7</v>
          </cell>
          <cell r="J263">
            <v>15.7</v>
          </cell>
        </row>
        <row r="264">
          <cell r="A264" t="str">
            <v>M987</v>
          </cell>
          <cell r="B264" t="str">
            <v>Tacha Refl. vidro temp. 360° brca</v>
          </cell>
          <cell r="C264" t="str">
            <v>un</v>
          </cell>
          <cell r="D264" t="str">
            <v>15,70</v>
          </cell>
          <cell r="E264">
            <v>0</v>
          </cell>
          <cell r="F264" t="str">
            <v>un</v>
          </cell>
          <cell r="G264" t="str">
            <v>15,7000</v>
          </cell>
          <cell r="I264">
            <v>15.7</v>
          </cell>
          <cell r="J264">
            <v>15.7</v>
          </cell>
        </row>
        <row r="265">
          <cell r="A265" t="str">
            <v>M988</v>
          </cell>
          <cell r="B265" t="str">
            <v>Tacha Refl. vidro temp. 360º amarel</v>
          </cell>
          <cell r="C265" t="str">
            <v>un</v>
          </cell>
          <cell r="D265" t="str">
            <v>18,05</v>
          </cell>
          <cell r="E265">
            <v>0</v>
          </cell>
          <cell r="F265" t="str">
            <v>un</v>
          </cell>
          <cell r="G265" t="str">
            <v>18,0500</v>
          </cell>
          <cell r="I265">
            <v>18.05</v>
          </cell>
          <cell r="J265">
            <v>18.05</v>
          </cell>
        </row>
        <row r="266">
          <cell r="A266" t="str">
            <v>M996</v>
          </cell>
          <cell r="B266" t="str">
            <v>Material Demolido</v>
          </cell>
          <cell r="C266" t="str">
            <v>t</v>
          </cell>
          <cell r="D266" t="str">
            <v>0,00</v>
          </cell>
          <cell r="E266">
            <v>0</v>
          </cell>
          <cell r="F266" t="str">
            <v>t</v>
          </cell>
          <cell r="G266" t="str">
            <v>0,0000</v>
          </cell>
          <cell r="I266">
            <v>0</v>
          </cell>
          <cell r="J266">
            <v>0</v>
          </cell>
        </row>
        <row r="267">
          <cell r="A267" t="str">
            <v>M997</v>
          </cell>
          <cell r="B267" t="str">
            <v>Material Fresado</v>
          </cell>
          <cell r="C267" t="str">
            <v>t</v>
          </cell>
          <cell r="D267" t="str">
            <v>0,00</v>
          </cell>
          <cell r="E267">
            <v>0</v>
          </cell>
          <cell r="F267" t="str">
            <v>t</v>
          </cell>
          <cell r="G267" t="str">
            <v>0,0000</v>
          </cell>
          <cell r="I267">
            <v>0</v>
          </cell>
          <cell r="J267">
            <v>0</v>
          </cell>
        </row>
        <row r="268">
          <cell r="A268" t="str">
            <v>M998</v>
          </cell>
          <cell r="B268" t="str">
            <v>Madeira</v>
          </cell>
          <cell r="C268" t="str">
            <v>t</v>
          </cell>
          <cell r="D268" t="str">
            <v>0,00</v>
          </cell>
          <cell r="E268">
            <v>0</v>
          </cell>
          <cell r="F268" t="str">
            <v>t</v>
          </cell>
          <cell r="G268" t="str">
            <v>0,0000</v>
          </cell>
          <cell r="I268">
            <v>0</v>
          </cell>
          <cell r="J268">
            <v>0</v>
          </cell>
        </row>
        <row r="269">
          <cell r="A269" t="str">
            <v>M999</v>
          </cell>
          <cell r="B269" t="str">
            <v>Material retirado da pista</v>
          </cell>
          <cell r="C269" t="str">
            <v>t</v>
          </cell>
          <cell r="D269" t="str">
            <v>0,00</v>
          </cell>
          <cell r="E269">
            <v>0</v>
          </cell>
          <cell r="F269" t="str">
            <v>t</v>
          </cell>
          <cell r="G269" t="str">
            <v>0,0000</v>
          </cell>
          <cell r="I269">
            <v>0</v>
          </cell>
          <cell r="J269">
            <v>0</v>
          </cell>
        </row>
      </sheetData>
      <sheetData sheetId="71"/>
      <sheetData sheetId="72">
        <row r="6">
          <cell r="A6" t="str">
            <v>3 S 08 200 50</v>
          </cell>
          <cell r="B6" t="str">
            <v>Recomp. de guarda corpo AC/BC</v>
          </cell>
          <cell r="C6" t="str">
            <v>m</v>
          </cell>
          <cell r="D6">
            <v>2</v>
          </cell>
          <cell r="E6" t="str">
            <v>E208</v>
          </cell>
          <cell r="F6" t="str">
            <v>Compressor de Ar : Atlas Copco : XAHS 107Pd - 200 PCM</v>
          </cell>
          <cell r="G6">
            <v>1</v>
          </cell>
          <cell r="H6">
            <v>0.5</v>
          </cell>
          <cell r="I6">
            <v>0.5</v>
          </cell>
          <cell r="J6">
            <v>60.179499999999997</v>
          </cell>
          <cell r="K6">
            <v>15.0532</v>
          </cell>
          <cell r="L6">
            <v>37.616349999999997</v>
          </cell>
          <cell r="M6" t="str">
            <v>E209</v>
          </cell>
          <cell r="N6" t="str">
            <v>Martelete : Atlas Copco : TEX270 PS - rompedor 28 kg</v>
          </cell>
          <cell r="O6">
            <v>1</v>
          </cell>
          <cell r="P6">
            <v>0.5</v>
          </cell>
          <cell r="Q6">
            <v>0.5</v>
          </cell>
          <cell r="R6">
            <v>11.957700000000001</v>
          </cell>
          <cell r="S6">
            <v>10.7425</v>
          </cell>
          <cell r="T6">
            <v>11.350100000000001</v>
          </cell>
          <cell r="U6" t="str">
            <v>E402</v>
          </cell>
          <cell r="V6" t="str">
            <v>Caminhão Carroceria : Mercedes Benz : 2726 K - de madeira 15 t</v>
          </cell>
          <cell r="W6">
            <v>0.01</v>
          </cell>
          <cell r="X6">
            <v>1</v>
          </cell>
          <cell r="Y6">
            <v>0</v>
          </cell>
          <cell r="Z6">
            <v>136.91759999999999</v>
          </cell>
          <cell r="AA6">
            <v>13.7531</v>
          </cell>
          <cell r="AB6">
            <v>1.3691759999999999</v>
          </cell>
          <cell r="AC6">
            <v>0</v>
          </cell>
          <cell r="AD6">
            <v>0</v>
          </cell>
          <cell r="AE6">
            <v>1</v>
          </cell>
          <cell r="AF6">
            <v>0.5</v>
          </cell>
          <cell r="AG6">
            <v>0.5</v>
          </cell>
          <cell r="AH6">
            <v>0</v>
          </cell>
          <cell r="AI6">
            <v>0</v>
          </cell>
          <cell r="AJ6">
            <v>0</v>
          </cell>
          <cell r="AK6">
            <v>0</v>
          </cell>
          <cell r="AL6">
            <v>0</v>
          </cell>
          <cell r="AM6">
            <v>1</v>
          </cell>
          <cell r="AN6">
            <v>0.5</v>
          </cell>
          <cell r="AO6">
            <v>0.5</v>
          </cell>
          <cell r="AP6">
            <v>0</v>
          </cell>
          <cell r="AQ6">
            <v>0</v>
          </cell>
          <cell r="AR6">
            <v>0</v>
          </cell>
          <cell r="AS6">
            <v>0</v>
          </cell>
          <cell r="AT6">
            <v>0</v>
          </cell>
          <cell r="AU6">
            <v>1</v>
          </cell>
          <cell r="AV6">
            <v>0.5</v>
          </cell>
          <cell r="AW6">
            <v>0.5</v>
          </cell>
          <cell r="AX6">
            <v>0</v>
          </cell>
          <cell r="AY6">
            <v>0</v>
          </cell>
          <cell r="AZ6">
            <v>0</v>
          </cell>
          <cell r="BA6">
            <v>50.335625999999998</v>
          </cell>
          <cell r="BB6" t="str">
            <v>T604</v>
          </cell>
          <cell r="BC6" t="str">
            <v>Pedreiro</v>
          </cell>
          <cell r="BD6">
            <v>1</v>
          </cell>
          <cell r="BE6">
            <v>12.5899</v>
          </cell>
          <cell r="BF6">
            <v>12.5899</v>
          </cell>
          <cell r="BG6" t="str">
            <v>T701</v>
          </cell>
          <cell r="BH6" t="str">
            <v>Servente</v>
          </cell>
          <cell r="BI6">
            <v>4</v>
          </cell>
          <cell r="BJ6">
            <v>8.4161000000000001</v>
          </cell>
          <cell r="BK6">
            <v>33.664400000000001</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46.254300000000001</v>
          </cell>
          <cell r="CG6">
            <v>0.15509999999999999</v>
          </cell>
          <cell r="CH6">
            <v>7.1740419299999996</v>
          </cell>
          <cell r="CI6">
            <v>103.76396793000001</v>
          </cell>
          <cell r="CJ6">
            <v>51.881983965000003</v>
          </cell>
          <cell r="CK6">
            <v>0</v>
          </cell>
          <cell r="CL6">
            <v>0</v>
          </cell>
          <cell r="CM6">
            <v>0</v>
          </cell>
          <cell r="CN6">
            <v>0</v>
          </cell>
          <cell r="CO6">
            <v>0</v>
          </cell>
          <cell r="CP6">
            <v>0</v>
          </cell>
          <cell r="CQ6">
            <v>0</v>
          </cell>
          <cell r="CR6">
            <v>0</v>
          </cell>
          <cell r="CS6">
            <v>0</v>
          </cell>
          <cell r="CT6">
            <v>0</v>
          </cell>
          <cell r="CU6">
            <v>0</v>
          </cell>
          <cell r="CV6">
            <v>0</v>
          </cell>
          <cell r="CW6">
            <v>0</v>
          </cell>
          <cell r="CX6">
            <v>0</v>
          </cell>
          <cell r="CY6">
            <v>0</v>
          </cell>
          <cell r="CZ6">
            <v>0</v>
          </cell>
          <cell r="DA6">
            <v>0</v>
          </cell>
          <cell r="DB6">
            <v>0</v>
          </cell>
          <cell r="DC6">
            <v>0</v>
          </cell>
          <cell r="DD6">
            <v>0</v>
          </cell>
          <cell r="DE6">
            <v>0</v>
          </cell>
          <cell r="DF6">
            <v>0</v>
          </cell>
          <cell r="DG6">
            <v>0</v>
          </cell>
          <cell r="DH6">
            <v>0</v>
          </cell>
          <cell r="DI6">
            <v>0</v>
          </cell>
          <cell r="DJ6">
            <v>0</v>
          </cell>
          <cell r="DK6">
            <v>0</v>
          </cell>
          <cell r="DL6">
            <v>0</v>
          </cell>
          <cell r="DM6">
            <v>0</v>
          </cell>
          <cell r="DN6">
            <v>0</v>
          </cell>
          <cell r="DO6">
            <v>0</v>
          </cell>
          <cell r="DP6">
            <v>0</v>
          </cell>
          <cell r="DQ6">
            <v>0</v>
          </cell>
          <cell r="DR6">
            <v>0</v>
          </cell>
          <cell r="DS6">
            <v>0</v>
          </cell>
          <cell r="DT6">
            <v>0</v>
          </cell>
          <cell r="DU6">
            <v>0</v>
          </cell>
          <cell r="DV6" t="str">
            <v>1 A 01 418 51</v>
          </cell>
          <cell r="DW6" t="str">
            <v>Concr.estr fck=18MPa c.raz uso ger conf/lanç AC/BC</v>
          </cell>
          <cell r="DX6">
            <v>5.5999999999999999E-3</v>
          </cell>
          <cell r="DY6" t="str">
            <v>m3</v>
          </cell>
          <cell r="DZ6">
            <v>305.69</v>
          </cell>
          <cell r="EA6">
            <v>1.7118640000000001</v>
          </cell>
          <cell r="EB6" t="str">
            <v>1 A 01 720 02</v>
          </cell>
          <cell r="EC6" t="str">
            <v>Fabricação de Guarda-corpo</v>
          </cell>
          <cell r="ED6">
            <v>1</v>
          </cell>
          <cell r="EE6" t="str">
            <v>m</v>
          </cell>
          <cell r="EF6">
            <v>42.74</v>
          </cell>
          <cell r="EG6">
            <v>42.74</v>
          </cell>
          <cell r="EH6">
            <v>0</v>
          </cell>
          <cell r="EI6">
            <v>0</v>
          </cell>
          <cell r="EJ6">
            <v>0</v>
          </cell>
          <cell r="EK6">
            <v>0</v>
          </cell>
          <cell r="EL6">
            <v>0</v>
          </cell>
          <cell r="EM6">
            <v>0</v>
          </cell>
          <cell r="EN6">
            <v>0</v>
          </cell>
          <cell r="EO6">
            <v>0</v>
          </cell>
          <cell r="EP6">
            <v>0</v>
          </cell>
          <cell r="EQ6">
            <v>0</v>
          </cell>
          <cell r="ER6">
            <v>0</v>
          </cell>
          <cell r="ES6">
            <v>0</v>
          </cell>
          <cell r="ET6">
            <v>0</v>
          </cell>
          <cell r="EU6">
            <v>0</v>
          </cell>
          <cell r="EV6">
            <v>0</v>
          </cell>
          <cell r="EW6">
            <v>0</v>
          </cell>
          <cell r="EX6">
            <v>0</v>
          </cell>
          <cell r="EY6">
            <v>0</v>
          </cell>
          <cell r="EZ6">
            <v>0</v>
          </cell>
          <cell r="FA6">
            <v>0</v>
          </cell>
          <cell r="FB6">
            <v>0</v>
          </cell>
          <cell r="FC6">
            <v>0</v>
          </cell>
          <cell r="FD6">
            <v>0</v>
          </cell>
          <cell r="FE6">
            <v>0</v>
          </cell>
          <cell r="FF6">
            <v>44.451864</v>
          </cell>
          <cell r="FG6">
            <v>96.33</v>
          </cell>
          <cell r="FH6">
            <v>33.06</v>
          </cell>
          <cell r="FI6">
            <v>129.38999999999999</v>
          </cell>
        </row>
        <row r="7">
          <cell r="A7" t="str">
            <v>3 S 08 200 50-A</v>
          </cell>
          <cell r="B7" t="str">
            <v>Recomp. de guarda corpo AC/BC (Fabricação de Guarda-corpo AC/BC)</v>
          </cell>
          <cell r="C7" t="str">
            <v>m</v>
          </cell>
          <cell r="D7">
            <v>2</v>
          </cell>
          <cell r="E7" t="str">
            <v>E208</v>
          </cell>
          <cell r="F7" t="str">
            <v>Compressor de Ar : Atlas Copco : XAHS 107Pd - 200 PCM</v>
          </cell>
          <cell r="G7">
            <v>1</v>
          </cell>
          <cell r="H7">
            <v>0.5</v>
          </cell>
          <cell r="I7">
            <v>0.5</v>
          </cell>
          <cell r="J7">
            <v>60.179499999999997</v>
          </cell>
          <cell r="K7">
            <v>15.0532</v>
          </cell>
          <cell r="L7">
            <v>37.616349999999997</v>
          </cell>
          <cell r="M7" t="str">
            <v>E209</v>
          </cell>
          <cell r="N7" t="str">
            <v>Martelete : Atlas Copco : TEX270 PS - rompedor 28 kg</v>
          </cell>
          <cell r="O7">
            <v>1</v>
          </cell>
          <cell r="P7">
            <v>0.5</v>
          </cell>
          <cell r="Q7">
            <v>0.5</v>
          </cell>
          <cell r="R7">
            <v>11.957700000000001</v>
          </cell>
          <cell r="S7">
            <v>10.7425</v>
          </cell>
          <cell r="T7">
            <v>11.350100000000001</v>
          </cell>
          <cell r="U7" t="str">
            <v>E402</v>
          </cell>
          <cell r="V7" t="str">
            <v>Caminhão Carroceria : Mercedes Benz : 2726 K - de madeira 15 t</v>
          </cell>
          <cell r="W7">
            <v>0.01</v>
          </cell>
          <cell r="X7">
            <v>1</v>
          </cell>
          <cell r="Y7">
            <v>0</v>
          </cell>
          <cell r="Z7">
            <v>136.91759999999999</v>
          </cell>
          <cell r="AA7">
            <v>13.7531</v>
          </cell>
          <cell r="AB7">
            <v>1.3691759999999999</v>
          </cell>
          <cell r="AC7">
            <v>0</v>
          </cell>
          <cell r="AD7">
            <v>0</v>
          </cell>
          <cell r="AE7">
            <v>1</v>
          </cell>
          <cell r="AF7">
            <v>0.5</v>
          </cell>
          <cell r="AG7">
            <v>0.5</v>
          </cell>
          <cell r="AH7">
            <v>0</v>
          </cell>
          <cell r="AI7">
            <v>0</v>
          </cell>
          <cell r="AJ7">
            <v>0</v>
          </cell>
          <cell r="AK7">
            <v>0</v>
          </cell>
          <cell r="AL7">
            <v>0</v>
          </cell>
          <cell r="AM7">
            <v>1</v>
          </cell>
          <cell r="AN7">
            <v>0.5</v>
          </cell>
          <cell r="AO7">
            <v>0.5</v>
          </cell>
          <cell r="AP7">
            <v>0</v>
          </cell>
          <cell r="AQ7">
            <v>0</v>
          </cell>
          <cell r="AR7">
            <v>0</v>
          </cell>
          <cell r="AS7">
            <v>0</v>
          </cell>
          <cell r="AT7">
            <v>0</v>
          </cell>
          <cell r="AU7">
            <v>1</v>
          </cell>
          <cell r="AV7">
            <v>0.5</v>
          </cell>
          <cell r="AW7">
            <v>0.5</v>
          </cell>
          <cell r="AX7">
            <v>0</v>
          </cell>
          <cell r="AY7">
            <v>0</v>
          </cell>
          <cell r="AZ7">
            <v>0</v>
          </cell>
          <cell r="BA7">
            <v>50.335625999999998</v>
          </cell>
          <cell r="BB7" t="str">
            <v>T604</v>
          </cell>
          <cell r="BC7" t="str">
            <v>Pedreiro</v>
          </cell>
          <cell r="BD7">
            <v>1</v>
          </cell>
          <cell r="BE7">
            <v>12.5899</v>
          </cell>
          <cell r="BF7">
            <v>12.5899</v>
          </cell>
          <cell r="BG7" t="str">
            <v>T701</v>
          </cell>
          <cell r="BH7" t="str">
            <v>Servente</v>
          </cell>
          <cell r="BI7">
            <v>4</v>
          </cell>
          <cell r="BJ7">
            <v>8.4161000000000001</v>
          </cell>
          <cell r="BK7">
            <v>33.664400000000001</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46.254300000000001</v>
          </cell>
          <cell r="CG7">
            <v>0.15509999999999999</v>
          </cell>
          <cell r="CH7">
            <v>7.1740419299999996</v>
          </cell>
          <cell r="CI7">
            <v>103.76396793000001</v>
          </cell>
          <cell r="CJ7">
            <v>51.881983965000003</v>
          </cell>
          <cell r="CK7">
            <v>0</v>
          </cell>
          <cell r="CL7">
            <v>0</v>
          </cell>
          <cell r="CM7">
            <v>0</v>
          </cell>
          <cell r="CN7">
            <v>0</v>
          </cell>
          <cell r="CO7">
            <v>0</v>
          </cell>
          <cell r="CP7">
            <v>0</v>
          </cell>
          <cell r="CQ7">
            <v>0</v>
          </cell>
          <cell r="CR7">
            <v>0</v>
          </cell>
          <cell r="CS7">
            <v>0</v>
          </cell>
          <cell r="CT7">
            <v>0</v>
          </cell>
          <cell r="CU7">
            <v>0</v>
          </cell>
          <cell r="CV7">
            <v>0</v>
          </cell>
          <cell r="CW7">
            <v>0</v>
          </cell>
          <cell r="CX7">
            <v>0</v>
          </cell>
          <cell r="CY7">
            <v>0</v>
          </cell>
          <cell r="CZ7">
            <v>0</v>
          </cell>
          <cell r="DA7">
            <v>0</v>
          </cell>
          <cell r="DB7">
            <v>0</v>
          </cell>
          <cell r="DC7">
            <v>0</v>
          </cell>
          <cell r="DD7">
            <v>0</v>
          </cell>
          <cell r="DE7">
            <v>0</v>
          </cell>
          <cell r="DF7">
            <v>0</v>
          </cell>
          <cell r="DG7">
            <v>0</v>
          </cell>
          <cell r="DH7">
            <v>0</v>
          </cell>
          <cell r="DI7">
            <v>0</v>
          </cell>
          <cell r="DJ7">
            <v>0</v>
          </cell>
          <cell r="DK7">
            <v>0</v>
          </cell>
          <cell r="DL7">
            <v>0</v>
          </cell>
          <cell r="DM7">
            <v>0</v>
          </cell>
          <cell r="DN7">
            <v>0</v>
          </cell>
          <cell r="DO7">
            <v>0</v>
          </cell>
          <cell r="DP7">
            <v>0</v>
          </cell>
          <cell r="DQ7">
            <v>0</v>
          </cell>
          <cell r="DR7">
            <v>0</v>
          </cell>
          <cell r="DS7">
            <v>0</v>
          </cell>
          <cell r="DT7">
            <v>0</v>
          </cell>
          <cell r="DU7">
            <v>0</v>
          </cell>
          <cell r="DV7" t="str">
            <v>1 A 01 418 51</v>
          </cell>
          <cell r="DW7" t="str">
            <v>Concr.estr fck=18MPa c.raz uso ger conf/lanç AC/BC</v>
          </cell>
          <cell r="DX7">
            <v>5.5999999999999999E-3</v>
          </cell>
          <cell r="DY7" t="str">
            <v>m3</v>
          </cell>
          <cell r="DZ7">
            <v>305.69</v>
          </cell>
          <cell r="EA7">
            <v>1.7118640000000001</v>
          </cell>
          <cell r="EB7" t="str">
            <v>1 A 01 720 52</v>
          </cell>
          <cell r="EC7" t="str">
            <v>Fabricação de guarda - corpo AC/BC</v>
          </cell>
          <cell r="ED7">
            <v>1</v>
          </cell>
          <cell r="EE7" t="str">
            <v>m</v>
          </cell>
          <cell r="EF7">
            <v>44.93</v>
          </cell>
          <cell r="EG7">
            <v>44.93</v>
          </cell>
          <cell r="EH7">
            <v>0</v>
          </cell>
          <cell r="EI7">
            <v>0</v>
          </cell>
          <cell r="EJ7">
            <v>0</v>
          </cell>
          <cell r="EK7">
            <v>0</v>
          </cell>
          <cell r="EL7">
            <v>0</v>
          </cell>
          <cell r="EM7">
            <v>0</v>
          </cell>
          <cell r="EN7">
            <v>0</v>
          </cell>
          <cell r="EO7">
            <v>0</v>
          </cell>
          <cell r="EP7">
            <v>0</v>
          </cell>
          <cell r="EQ7">
            <v>0</v>
          </cell>
          <cell r="ER7">
            <v>0</v>
          </cell>
          <cell r="ES7">
            <v>0</v>
          </cell>
          <cell r="ET7">
            <v>0</v>
          </cell>
          <cell r="EU7">
            <v>0</v>
          </cell>
          <cell r="EV7">
            <v>0</v>
          </cell>
          <cell r="EW7">
            <v>0</v>
          </cell>
          <cell r="EX7">
            <v>0</v>
          </cell>
          <cell r="EY7">
            <v>0</v>
          </cell>
          <cell r="EZ7">
            <v>0</v>
          </cell>
          <cell r="FA7">
            <v>0</v>
          </cell>
          <cell r="FB7">
            <v>0</v>
          </cell>
          <cell r="FC7">
            <v>0</v>
          </cell>
          <cell r="FD7">
            <v>0</v>
          </cell>
          <cell r="FE7">
            <v>0</v>
          </cell>
          <cell r="FF7">
            <v>46.641863999999998</v>
          </cell>
          <cell r="FG7">
            <v>98.52</v>
          </cell>
          <cell r="FH7">
            <v>33.81</v>
          </cell>
          <cell r="FI7">
            <v>132.33000000000001</v>
          </cell>
        </row>
        <row r="8">
          <cell r="A8" t="str">
            <v>1 A 00 716 00</v>
          </cell>
          <cell r="B8" t="str">
            <v>Areia comercial</v>
          </cell>
          <cell r="C8" t="str">
            <v>m3</v>
          </cell>
          <cell r="D8">
            <v>0</v>
          </cell>
          <cell r="E8">
            <v>0</v>
          </cell>
          <cell r="F8">
            <v>0</v>
          </cell>
          <cell r="G8">
            <v>0</v>
          </cell>
          <cell r="H8">
            <v>0</v>
          </cell>
          <cell r="I8">
            <v>1</v>
          </cell>
          <cell r="J8">
            <v>0</v>
          </cell>
          <cell r="K8">
            <v>0</v>
          </cell>
          <cell r="L8">
            <v>0</v>
          </cell>
          <cell r="M8">
            <v>0</v>
          </cell>
          <cell r="N8">
            <v>0</v>
          </cell>
          <cell r="O8">
            <v>1</v>
          </cell>
          <cell r="P8">
            <v>0.5</v>
          </cell>
          <cell r="Q8">
            <v>0.5</v>
          </cell>
          <cell r="R8">
            <v>0</v>
          </cell>
          <cell r="S8">
            <v>0</v>
          </cell>
          <cell r="T8">
            <v>0</v>
          </cell>
          <cell r="U8">
            <v>0</v>
          </cell>
          <cell r="V8">
            <v>0</v>
          </cell>
          <cell r="W8">
            <v>1</v>
          </cell>
          <cell r="X8">
            <v>0.5</v>
          </cell>
          <cell r="Y8">
            <v>0.5</v>
          </cell>
          <cell r="Z8">
            <v>0</v>
          </cell>
          <cell r="AA8">
            <v>0</v>
          </cell>
          <cell r="AB8">
            <v>0</v>
          </cell>
          <cell r="AC8">
            <v>0</v>
          </cell>
          <cell r="AD8">
            <v>0</v>
          </cell>
          <cell r="AE8">
            <v>1</v>
          </cell>
          <cell r="AF8">
            <v>0.5</v>
          </cell>
          <cell r="AG8">
            <v>0.5</v>
          </cell>
          <cell r="AH8">
            <v>0</v>
          </cell>
          <cell r="AI8">
            <v>0</v>
          </cell>
          <cell r="AJ8">
            <v>0</v>
          </cell>
          <cell r="AK8">
            <v>0</v>
          </cell>
          <cell r="AL8">
            <v>0</v>
          </cell>
          <cell r="AM8">
            <v>1</v>
          </cell>
          <cell r="AN8">
            <v>0.5</v>
          </cell>
          <cell r="AO8">
            <v>0.5</v>
          </cell>
          <cell r="AP8">
            <v>0</v>
          </cell>
          <cell r="AQ8">
            <v>0</v>
          </cell>
          <cell r="AR8">
            <v>0</v>
          </cell>
          <cell r="AS8">
            <v>0</v>
          </cell>
          <cell r="AT8">
            <v>0</v>
          </cell>
          <cell r="AU8">
            <v>1</v>
          </cell>
          <cell r="AV8">
            <v>0.5</v>
          </cell>
          <cell r="AW8">
            <v>0.5</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t="str">
            <v>M704</v>
          </cell>
          <cell r="CL8" t="str">
            <v>Areia lavada</v>
          </cell>
          <cell r="CM8">
            <v>1</v>
          </cell>
          <cell r="CN8" t="str">
            <v>m3</v>
          </cell>
          <cell r="CO8">
            <v>58.75</v>
          </cell>
          <cell r="CP8">
            <v>58.75</v>
          </cell>
          <cell r="CQ8">
            <v>0</v>
          </cell>
          <cell r="CR8">
            <v>0</v>
          </cell>
          <cell r="CS8">
            <v>0</v>
          </cell>
          <cell r="CT8">
            <v>0</v>
          </cell>
          <cell r="CU8">
            <v>0</v>
          </cell>
          <cell r="CV8">
            <v>0</v>
          </cell>
          <cell r="CW8">
            <v>0</v>
          </cell>
          <cell r="CX8">
            <v>0</v>
          </cell>
          <cell r="CY8">
            <v>0</v>
          </cell>
          <cell r="CZ8">
            <v>0</v>
          </cell>
          <cell r="DA8">
            <v>0</v>
          </cell>
          <cell r="DB8">
            <v>0</v>
          </cell>
          <cell r="DC8">
            <v>0</v>
          </cell>
          <cell r="DD8">
            <v>0</v>
          </cell>
          <cell r="DE8">
            <v>0</v>
          </cell>
          <cell r="DF8">
            <v>0</v>
          </cell>
          <cell r="DG8">
            <v>0</v>
          </cell>
          <cell r="DH8">
            <v>0</v>
          </cell>
          <cell r="DI8">
            <v>0</v>
          </cell>
          <cell r="DJ8">
            <v>0</v>
          </cell>
          <cell r="DK8">
            <v>0</v>
          </cell>
          <cell r="DL8">
            <v>0</v>
          </cell>
          <cell r="DM8">
            <v>0</v>
          </cell>
          <cell r="DN8">
            <v>0</v>
          </cell>
          <cell r="DO8">
            <v>0</v>
          </cell>
          <cell r="DP8">
            <v>0</v>
          </cell>
          <cell r="DQ8">
            <v>0</v>
          </cell>
          <cell r="DR8">
            <v>0</v>
          </cell>
          <cell r="DS8">
            <v>0</v>
          </cell>
          <cell r="DT8">
            <v>0</v>
          </cell>
          <cell r="DU8">
            <v>58.75</v>
          </cell>
          <cell r="DV8">
            <v>0</v>
          </cell>
          <cell r="DW8">
            <v>0</v>
          </cell>
          <cell r="DX8">
            <v>0</v>
          </cell>
          <cell r="DY8">
            <v>0</v>
          </cell>
          <cell r="DZ8">
            <v>0</v>
          </cell>
          <cell r="EA8">
            <v>0</v>
          </cell>
          <cell r="EB8">
            <v>0</v>
          </cell>
          <cell r="EC8">
            <v>0</v>
          </cell>
          <cell r="ED8">
            <v>0</v>
          </cell>
          <cell r="EE8">
            <v>0</v>
          </cell>
          <cell r="EF8">
            <v>0</v>
          </cell>
          <cell r="EG8">
            <v>0</v>
          </cell>
          <cell r="EH8">
            <v>0</v>
          </cell>
          <cell r="EI8">
            <v>0</v>
          </cell>
          <cell r="EJ8">
            <v>0</v>
          </cell>
          <cell r="EK8">
            <v>0</v>
          </cell>
          <cell r="EL8">
            <v>0</v>
          </cell>
          <cell r="EM8">
            <v>0</v>
          </cell>
          <cell r="EN8">
            <v>0</v>
          </cell>
          <cell r="EO8">
            <v>0</v>
          </cell>
          <cell r="EP8">
            <v>0</v>
          </cell>
          <cell r="EQ8">
            <v>0</v>
          </cell>
          <cell r="ER8">
            <v>0</v>
          </cell>
          <cell r="ES8">
            <v>0</v>
          </cell>
          <cell r="ET8">
            <v>0</v>
          </cell>
          <cell r="EU8">
            <v>0</v>
          </cell>
          <cell r="EV8">
            <v>0</v>
          </cell>
          <cell r="EW8">
            <v>0</v>
          </cell>
          <cell r="EX8">
            <v>0</v>
          </cell>
          <cell r="EY8">
            <v>0</v>
          </cell>
          <cell r="EZ8">
            <v>0</v>
          </cell>
          <cell r="FA8">
            <v>0</v>
          </cell>
          <cell r="FB8">
            <v>0</v>
          </cell>
          <cell r="FC8">
            <v>0</v>
          </cell>
          <cell r="FD8">
            <v>0</v>
          </cell>
          <cell r="FE8">
            <v>0</v>
          </cell>
          <cell r="FF8">
            <v>0</v>
          </cell>
          <cell r="FG8">
            <v>58.75</v>
          </cell>
          <cell r="FH8">
            <v>20.16</v>
          </cell>
          <cell r="FI8">
            <v>78.91</v>
          </cell>
        </row>
        <row r="9">
          <cell r="A9" t="str">
            <v>1 A 00 716 00-A</v>
          </cell>
          <cell r="B9" t="str">
            <v>Areia comercial (Cotação)</v>
          </cell>
          <cell r="C9" t="str">
            <v>m3</v>
          </cell>
          <cell r="D9">
            <v>0</v>
          </cell>
          <cell r="E9">
            <v>0</v>
          </cell>
          <cell r="F9">
            <v>0</v>
          </cell>
          <cell r="G9">
            <v>0</v>
          </cell>
          <cell r="H9">
            <v>0</v>
          </cell>
          <cell r="I9">
            <v>1</v>
          </cell>
          <cell r="J9">
            <v>0</v>
          </cell>
          <cell r="K9">
            <v>0</v>
          </cell>
          <cell r="L9">
            <v>0</v>
          </cell>
          <cell r="M9">
            <v>0</v>
          </cell>
          <cell r="N9">
            <v>0</v>
          </cell>
          <cell r="O9">
            <v>1</v>
          </cell>
          <cell r="P9">
            <v>0.5</v>
          </cell>
          <cell r="Q9">
            <v>0.5</v>
          </cell>
          <cell r="R9">
            <v>0</v>
          </cell>
          <cell r="S9">
            <v>0</v>
          </cell>
          <cell r="T9">
            <v>0</v>
          </cell>
          <cell r="U9">
            <v>0</v>
          </cell>
          <cell r="V9">
            <v>0</v>
          </cell>
          <cell r="W9">
            <v>1</v>
          </cell>
          <cell r="X9">
            <v>0.5</v>
          </cell>
          <cell r="Y9">
            <v>0.5</v>
          </cell>
          <cell r="Z9">
            <v>0</v>
          </cell>
          <cell r="AA9">
            <v>0</v>
          </cell>
          <cell r="AB9">
            <v>0</v>
          </cell>
          <cell r="AC9">
            <v>0</v>
          </cell>
          <cell r="AD9">
            <v>0</v>
          </cell>
          <cell r="AE9">
            <v>1</v>
          </cell>
          <cell r="AF9">
            <v>0.5</v>
          </cell>
          <cell r="AG9">
            <v>0.5</v>
          </cell>
          <cell r="AH9">
            <v>0</v>
          </cell>
          <cell r="AI9">
            <v>0</v>
          </cell>
          <cell r="AJ9">
            <v>0</v>
          </cell>
          <cell r="AK9">
            <v>0</v>
          </cell>
          <cell r="AL9">
            <v>0</v>
          </cell>
          <cell r="AM9">
            <v>1</v>
          </cell>
          <cell r="AN9">
            <v>0.5</v>
          </cell>
          <cell r="AO9">
            <v>0.5</v>
          </cell>
          <cell r="AP9">
            <v>0</v>
          </cell>
          <cell r="AQ9">
            <v>0</v>
          </cell>
          <cell r="AR9">
            <v>0</v>
          </cell>
          <cell r="AS9">
            <v>0</v>
          </cell>
          <cell r="AT9">
            <v>0</v>
          </cell>
          <cell r="AU9">
            <v>1</v>
          </cell>
          <cell r="AV9">
            <v>0.5</v>
          </cell>
          <cell r="AW9">
            <v>0.5</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t="str">
            <v>M704-A</v>
          </cell>
          <cell r="CL9" t="str">
            <v>Areia lavada (Cotação)</v>
          </cell>
          <cell r="CM9">
            <v>1</v>
          </cell>
          <cell r="CN9" t="str">
            <v>m3</v>
          </cell>
          <cell r="CO9">
            <v>20</v>
          </cell>
          <cell r="CP9">
            <v>20</v>
          </cell>
          <cell r="CQ9">
            <v>0</v>
          </cell>
          <cell r="CR9">
            <v>0</v>
          </cell>
          <cell r="CS9">
            <v>0</v>
          </cell>
          <cell r="CT9">
            <v>0</v>
          </cell>
          <cell r="CU9">
            <v>0</v>
          </cell>
          <cell r="CV9">
            <v>0</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v>0</v>
          </cell>
          <cell r="DM9">
            <v>0</v>
          </cell>
          <cell r="DN9">
            <v>0</v>
          </cell>
          <cell r="DO9">
            <v>0</v>
          </cell>
          <cell r="DP9">
            <v>0</v>
          </cell>
          <cell r="DQ9">
            <v>0</v>
          </cell>
          <cell r="DR9">
            <v>0</v>
          </cell>
          <cell r="DS9">
            <v>0</v>
          </cell>
          <cell r="DT9">
            <v>0</v>
          </cell>
          <cell r="DU9">
            <v>20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0</v>
          </cell>
          <cell r="EW9">
            <v>0</v>
          </cell>
          <cell r="EX9">
            <v>0</v>
          </cell>
          <cell r="EY9">
            <v>0</v>
          </cell>
          <cell r="EZ9">
            <v>0</v>
          </cell>
          <cell r="FA9">
            <v>0</v>
          </cell>
          <cell r="FB9">
            <v>0</v>
          </cell>
          <cell r="FC9">
            <v>0</v>
          </cell>
          <cell r="FD9">
            <v>0</v>
          </cell>
          <cell r="FE9">
            <v>0</v>
          </cell>
          <cell r="FF9">
            <v>0</v>
          </cell>
          <cell r="FG9">
            <v>20</v>
          </cell>
          <cell r="FH9">
            <v>6.86</v>
          </cell>
          <cell r="FI9">
            <v>26.86</v>
          </cell>
        </row>
        <row r="10">
          <cell r="A10" t="str">
            <v>1 A 00 717 00-A</v>
          </cell>
          <cell r="B10" t="str">
            <v>Brita Comercial (Cotação)</v>
          </cell>
          <cell r="C10" t="str">
            <v>m3</v>
          </cell>
          <cell r="D10">
            <v>1</v>
          </cell>
          <cell r="E10">
            <v>0</v>
          </cell>
          <cell r="F10">
            <v>0</v>
          </cell>
          <cell r="G10">
            <v>0</v>
          </cell>
          <cell r="H10">
            <v>0</v>
          </cell>
          <cell r="I10">
            <v>1</v>
          </cell>
          <cell r="J10">
            <v>0</v>
          </cell>
          <cell r="K10">
            <v>0</v>
          </cell>
          <cell r="L10">
            <v>0</v>
          </cell>
          <cell r="M10">
            <v>0</v>
          </cell>
          <cell r="N10">
            <v>0</v>
          </cell>
          <cell r="O10">
            <v>1</v>
          </cell>
          <cell r="P10">
            <v>0.5</v>
          </cell>
          <cell r="Q10">
            <v>0.5</v>
          </cell>
          <cell r="R10">
            <v>0</v>
          </cell>
          <cell r="S10">
            <v>0</v>
          </cell>
          <cell r="T10">
            <v>0</v>
          </cell>
          <cell r="U10">
            <v>0</v>
          </cell>
          <cell r="V10">
            <v>0</v>
          </cell>
          <cell r="W10">
            <v>1</v>
          </cell>
          <cell r="X10">
            <v>0.5</v>
          </cell>
          <cell r="Y10">
            <v>0.5</v>
          </cell>
          <cell r="Z10">
            <v>0</v>
          </cell>
          <cell r="AA10">
            <v>0</v>
          </cell>
          <cell r="AB10">
            <v>0</v>
          </cell>
          <cell r="AC10">
            <v>0</v>
          </cell>
          <cell r="AD10">
            <v>0</v>
          </cell>
          <cell r="AE10">
            <v>1</v>
          </cell>
          <cell r="AF10">
            <v>0.5</v>
          </cell>
          <cell r="AG10">
            <v>0.5</v>
          </cell>
          <cell r="AH10">
            <v>0</v>
          </cell>
          <cell r="AI10">
            <v>0</v>
          </cell>
          <cell r="AJ10">
            <v>0</v>
          </cell>
          <cell r="AK10">
            <v>0</v>
          </cell>
          <cell r="AL10">
            <v>0</v>
          </cell>
          <cell r="AM10">
            <v>1</v>
          </cell>
          <cell r="AN10">
            <v>0.5</v>
          </cell>
          <cell r="AO10">
            <v>0.5</v>
          </cell>
          <cell r="AP10">
            <v>0</v>
          </cell>
          <cell r="AQ10">
            <v>0</v>
          </cell>
          <cell r="AR10">
            <v>0</v>
          </cell>
          <cell r="AS10">
            <v>0</v>
          </cell>
          <cell r="AT10">
            <v>0</v>
          </cell>
          <cell r="AU10">
            <v>1</v>
          </cell>
          <cell r="AV10">
            <v>0.5</v>
          </cell>
          <cell r="AW10">
            <v>0.5</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t="str">
            <v>AM35-A</v>
          </cell>
          <cell r="CL10" t="str">
            <v>Brita 1 (Cotação)</v>
          </cell>
          <cell r="CM10">
            <v>0.33329999999999999</v>
          </cell>
          <cell r="CN10" t="str">
            <v>m3</v>
          </cell>
          <cell r="CO10">
            <v>45</v>
          </cell>
          <cell r="CP10">
            <v>14.9985</v>
          </cell>
          <cell r="CQ10" t="str">
            <v>AM36-A</v>
          </cell>
          <cell r="CR10" t="str">
            <v>Brita 2 (Cotação)</v>
          </cell>
          <cell r="CS10">
            <v>0.33329999999999999</v>
          </cell>
          <cell r="CT10" t="str">
            <v>m3</v>
          </cell>
          <cell r="CU10">
            <v>45</v>
          </cell>
          <cell r="CV10">
            <v>14.9985</v>
          </cell>
          <cell r="CW10" t="str">
            <v>AM37-A</v>
          </cell>
          <cell r="CX10" t="str">
            <v>Brita 3 (Cotação)</v>
          </cell>
          <cell r="CY10">
            <v>0.33339999999999997</v>
          </cell>
          <cell r="CZ10" t="str">
            <v>m3</v>
          </cell>
          <cell r="DA10">
            <v>45</v>
          </cell>
          <cell r="DB10">
            <v>15.002999999999998</v>
          </cell>
          <cell r="DC10">
            <v>0</v>
          </cell>
          <cell r="DD10">
            <v>0</v>
          </cell>
          <cell r="DE10">
            <v>0</v>
          </cell>
          <cell r="DF10">
            <v>0</v>
          </cell>
          <cell r="DG10">
            <v>0</v>
          </cell>
          <cell r="DH10">
            <v>0</v>
          </cell>
          <cell r="DI10">
            <v>0</v>
          </cell>
          <cell r="DJ10">
            <v>0</v>
          </cell>
          <cell r="DK10">
            <v>0</v>
          </cell>
          <cell r="DL10">
            <v>0</v>
          </cell>
          <cell r="DM10">
            <v>0</v>
          </cell>
          <cell r="DN10">
            <v>0</v>
          </cell>
          <cell r="DO10">
            <v>0</v>
          </cell>
          <cell r="DP10">
            <v>0</v>
          </cell>
          <cell r="DQ10">
            <v>0</v>
          </cell>
          <cell r="DR10">
            <v>0</v>
          </cell>
          <cell r="DS10">
            <v>0</v>
          </cell>
          <cell r="DT10">
            <v>0</v>
          </cell>
          <cell r="DU10">
            <v>45</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0</v>
          </cell>
          <cell r="EZ10">
            <v>0</v>
          </cell>
          <cell r="FA10">
            <v>0</v>
          </cell>
          <cell r="FB10">
            <v>0</v>
          </cell>
          <cell r="FC10">
            <v>0</v>
          </cell>
          <cell r="FD10">
            <v>0</v>
          </cell>
          <cell r="FE10">
            <v>0</v>
          </cell>
          <cell r="FF10">
            <v>0</v>
          </cell>
          <cell r="FG10">
            <v>45</v>
          </cell>
          <cell r="FH10">
            <v>15.44</v>
          </cell>
          <cell r="FI10">
            <v>60.44</v>
          </cell>
        </row>
        <row r="11">
          <cell r="A11" t="str">
            <v>1 A 00 717 00</v>
          </cell>
          <cell r="B11" t="str">
            <v>Brita Comercial</v>
          </cell>
          <cell r="C11" t="str">
            <v>m3</v>
          </cell>
          <cell r="D11">
            <v>1</v>
          </cell>
          <cell r="E11">
            <v>0</v>
          </cell>
          <cell r="F11">
            <v>0</v>
          </cell>
          <cell r="G11">
            <v>0</v>
          </cell>
          <cell r="H11">
            <v>0</v>
          </cell>
          <cell r="I11">
            <v>1</v>
          </cell>
          <cell r="J11">
            <v>0</v>
          </cell>
          <cell r="K11">
            <v>0</v>
          </cell>
          <cell r="L11">
            <v>0</v>
          </cell>
          <cell r="M11">
            <v>0</v>
          </cell>
          <cell r="N11">
            <v>0</v>
          </cell>
          <cell r="O11">
            <v>1</v>
          </cell>
          <cell r="P11">
            <v>0.5</v>
          </cell>
          <cell r="Q11">
            <v>0.5</v>
          </cell>
          <cell r="R11">
            <v>0</v>
          </cell>
          <cell r="S11">
            <v>0</v>
          </cell>
          <cell r="T11">
            <v>0</v>
          </cell>
          <cell r="U11">
            <v>0</v>
          </cell>
          <cell r="V11">
            <v>0</v>
          </cell>
          <cell r="W11">
            <v>1</v>
          </cell>
          <cell r="X11">
            <v>0.5</v>
          </cell>
          <cell r="Y11">
            <v>0.5</v>
          </cell>
          <cell r="Z11">
            <v>0</v>
          </cell>
          <cell r="AA11">
            <v>0</v>
          </cell>
          <cell r="AB11">
            <v>0</v>
          </cell>
          <cell r="AC11">
            <v>0</v>
          </cell>
          <cell r="AD11">
            <v>0</v>
          </cell>
          <cell r="AE11">
            <v>1</v>
          </cell>
          <cell r="AF11">
            <v>0.5</v>
          </cell>
          <cell r="AG11">
            <v>0.5</v>
          </cell>
          <cell r="AH11">
            <v>0</v>
          </cell>
          <cell r="AI11">
            <v>0</v>
          </cell>
          <cell r="AJ11">
            <v>0</v>
          </cell>
          <cell r="AK11">
            <v>0</v>
          </cell>
          <cell r="AL11">
            <v>0</v>
          </cell>
          <cell r="AM11">
            <v>1</v>
          </cell>
          <cell r="AN11">
            <v>0.5</v>
          </cell>
          <cell r="AO11">
            <v>0.5</v>
          </cell>
          <cell r="AP11">
            <v>0</v>
          </cell>
          <cell r="AQ11">
            <v>0</v>
          </cell>
          <cell r="AR11">
            <v>0</v>
          </cell>
          <cell r="AS11">
            <v>0</v>
          </cell>
          <cell r="AT11">
            <v>0</v>
          </cell>
          <cell r="AU11">
            <v>1</v>
          </cell>
          <cell r="AV11">
            <v>0.5</v>
          </cell>
          <cell r="AW11">
            <v>0.5</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t="str">
            <v>AM35</v>
          </cell>
          <cell r="CL11" t="str">
            <v>Brita 1</v>
          </cell>
          <cell r="CM11">
            <v>0.33329999999999999</v>
          </cell>
          <cell r="CN11" t="str">
            <v>m3</v>
          </cell>
          <cell r="CO11">
            <v>63.08</v>
          </cell>
          <cell r="CP11">
            <v>21.024563999999998</v>
          </cell>
          <cell r="CQ11" t="str">
            <v>AM36</v>
          </cell>
          <cell r="CR11" t="str">
            <v>Brita 2</v>
          </cell>
          <cell r="CS11">
            <v>0.33329999999999999</v>
          </cell>
          <cell r="CT11" t="str">
            <v>m3</v>
          </cell>
          <cell r="CU11">
            <v>59.87</v>
          </cell>
          <cell r="CV11">
            <v>19.954670999999998</v>
          </cell>
          <cell r="CW11" t="str">
            <v>AM37</v>
          </cell>
          <cell r="CX11" t="str">
            <v>Brita 3</v>
          </cell>
          <cell r="CY11">
            <v>0.33339999999999997</v>
          </cell>
          <cell r="CZ11" t="str">
            <v>m3</v>
          </cell>
          <cell r="DA11">
            <v>55.01</v>
          </cell>
          <cell r="DB11">
            <v>18.340333999999999</v>
          </cell>
          <cell r="DC11">
            <v>0</v>
          </cell>
          <cell r="DD11">
            <v>0</v>
          </cell>
          <cell r="DE11">
            <v>0</v>
          </cell>
          <cell r="DF11">
            <v>0</v>
          </cell>
          <cell r="DG11">
            <v>0</v>
          </cell>
          <cell r="DH11">
            <v>0</v>
          </cell>
          <cell r="DI11">
            <v>0</v>
          </cell>
          <cell r="DJ11">
            <v>0</v>
          </cell>
          <cell r="DK11">
            <v>0</v>
          </cell>
          <cell r="DL11">
            <v>0</v>
          </cell>
          <cell r="DM11">
            <v>0</v>
          </cell>
          <cell r="DN11">
            <v>0</v>
          </cell>
          <cell r="DO11">
            <v>0</v>
          </cell>
          <cell r="DP11">
            <v>0</v>
          </cell>
          <cell r="DQ11">
            <v>0</v>
          </cell>
          <cell r="DR11">
            <v>0</v>
          </cell>
          <cell r="DS11">
            <v>0</v>
          </cell>
          <cell r="DT11">
            <v>0</v>
          </cell>
          <cell r="DU11">
            <v>59.319568999999994</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0</v>
          </cell>
          <cell r="ER11">
            <v>0</v>
          </cell>
          <cell r="ES11">
            <v>0</v>
          </cell>
          <cell r="ET11">
            <v>0</v>
          </cell>
          <cell r="EU11">
            <v>0</v>
          </cell>
          <cell r="EV11">
            <v>0</v>
          </cell>
          <cell r="EW11">
            <v>0</v>
          </cell>
          <cell r="EX11">
            <v>0</v>
          </cell>
          <cell r="EY11">
            <v>0</v>
          </cell>
          <cell r="EZ11">
            <v>0</v>
          </cell>
          <cell r="FA11">
            <v>0</v>
          </cell>
          <cell r="FB11">
            <v>0</v>
          </cell>
          <cell r="FC11">
            <v>0</v>
          </cell>
          <cell r="FD11">
            <v>0</v>
          </cell>
          <cell r="FE11">
            <v>0</v>
          </cell>
          <cell r="FF11">
            <v>0</v>
          </cell>
          <cell r="FG11">
            <v>59.32</v>
          </cell>
          <cell r="FH11">
            <v>20.36</v>
          </cell>
          <cell r="FI11">
            <v>79.680000000000007</v>
          </cell>
        </row>
        <row r="12">
          <cell r="A12" t="str">
            <v>2 S 03 326 50</v>
          </cell>
          <cell r="B12" t="str">
            <v>Concr.estr.fck=20MPa-c.raz.uso ger.conf.lanç AC/BC</v>
          </cell>
          <cell r="C12" t="str">
            <v>m3</v>
          </cell>
          <cell r="D12">
            <v>2.5</v>
          </cell>
          <cell r="E12" t="str">
            <v>E302</v>
          </cell>
          <cell r="F12" t="str">
            <v>Betoneira : Menegotti : - 400 l</v>
          </cell>
          <cell r="G12">
            <v>1</v>
          </cell>
          <cell r="H12">
            <v>1</v>
          </cell>
          <cell r="I12">
            <v>0</v>
          </cell>
          <cell r="J12">
            <v>17.59</v>
          </cell>
          <cell r="K12">
            <v>15.0532</v>
          </cell>
          <cell r="L12">
            <v>17.59</v>
          </cell>
          <cell r="M12" t="str">
            <v>E304</v>
          </cell>
          <cell r="N12" t="str">
            <v>Transportador Manual : AJS : - carrinho de mão 80 l</v>
          </cell>
          <cell r="O12">
            <v>3</v>
          </cell>
          <cell r="P12">
            <v>0.69</v>
          </cell>
          <cell r="Q12">
            <v>0.31000000000000005</v>
          </cell>
          <cell r="R12">
            <v>0.1903</v>
          </cell>
          <cell r="S12">
            <v>0</v>
          </cell>
          <cell r="T12">
            <v>0.39392099999999997</v>
          </cell>
          <cell r="U12" t="str">
            <v>E306</v>
          </cell>
          <cell r="V12" t="str">
            <v>Vibrador de Concreto : diversos : VIP-MT2 - de imersão</v>
          </cell>
          <cell r="W12">
            <v>2</v>
          </cell>
          <cell r="X12">
            <v>1</v>
          </cell>
          <cell r="Y12">
            <v>0</v>
          </cell>
          <cell r="Z12">
            <v>12.093</v>
          </cell>
          <cell r="AA12">
            <v>10.7425</v>
          </cell>
          <cell r="AB12">
            <v>24.186</v>
          </cell>
          <cell r="AC12" t="str">
            <v>E402</v>
          </cell>
          <cell r="AD12" t="str">
            <v>Caminhão Carroceria : Mercedes Benz : 2726 K - de madeira 15 t</v>
          </cell>
          <cell r="AE12">
            <v>0.06</v>
          </cell>
          <cell r="AF12">
            <v>1</v>
          </cell>
          <cell r="AG12">
            <v>0</v>
          </cell>
          <cell r="AH12">
            <v>136.91759999999999</v>
          </cell>
          <cell r="AI12">
            <v>13.7531</v>
          </cell>
          <cell r="AJ12">
            <v>8.2150559999999988</v>
          </cell>
          <cell r="AK12" t="str">
            <v>E404</v>
          </cell>
          <cell r="AL12" t="str">
            <v>Caminhão Basculante : Mercedes Benz : 2726 K - 10 m3 - 15 t</v>
          </cell>
          <cell r="AM12">
            <v>0.02</v>
          </cell>
          <cell r="AN12">
            <v>1</v>
          </cell>
          <cell r="AO12">
            <v>0</v>
          </cell>
          <cell r="AP12">
            <v>140.7423</v>
          </cell>
          <cell r="AQ12">
            <v>13.7531</v>
          </cell>
          <cell r="AR12">
            <v>2.8148460000000002</v>
          </cell>
          <cell r="AS12" t="str">
            <v>E509</v>
          </cell>
          <cell r="AT12" t="str">
            <v>Grupo Gerador : Heimer : GEHMI-40 - 32,0 KVA</v>
          </cell>
          <cell r="AU12">
            <v>1</v>
          </cell>
          <cell r="AV12">
            <v>1</v>
          </cell>
          <cell r="AW12">
            <v>0</v>
          </cell>
          <cell r="AX12">
            <v>20.378499999999999</v>
          </cell>
          <cell r="AY12">
            <v>0</v>
          </cell>
          <cell r="AZ12">
            <v>20.378499999999999</v>
          </cell>
          <cell r="BA12">
            <v>73.578322999999997</v>
          </cell>
          <cell r="BB12" t="str">
            <v>T604</v>
          </cell>
          <cell r="BC12" t="str">
            <v>Pedreiro</v>
          </cell>
          <cell r="BD12">
            <v>1</v>
          </cell>
          <cell r="BE12">
            <v>12.5899</v>
          </cell>
          <cell r="BF12">
            <v>12.5899</v>
          </cell>
          <cell r="BG12" t="str">
            <v>T701</v>
          </cell>
          <cell r="BH12" t="str">
            <v>Servente</v>
          </cell>
          <cell r="BI12">
            <v>14</v>
          </cell>
          <cell r="BJ12">
            <v>8.4161000000000001</v>
          </cell>
          <cell r="BK12">
            <v>117.8254</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130.4153</v>
          </cell>
          <cell r="CG12">
            <v>0.2051</v>
          </cell>
          <cell r="CH12">
            <v>26.748178030000002</v>
          </cell>
          <cell r="CI12">
            <v>230.74180102999998</v>
          </cell>
          <cell r="CJ12">
            <v>92.296720411999985</v>
          </cell>
          <cell r="CK12" t="str">
            <v>M202</v>
          </cell>
          <cell r="CL12" t="str">
            <v>Cimento portland CP II-32</v>
          </cell>
          <cell r="CM12">
            <v>331.22789999999998</v>
          </cell>
          <cell r="CN12" t="str">
            <v>kg</v>
          </cell>
          <cell r="CO12">
            <v>0.436</v>
          </cell>
          <cell r="CP12">
            <v>144.41536439999999</v>
          </cell>
          <cell r="CQ12">
            <v>0</v>
          </cell>
          <cell r="CR12">
            <v>0</v>
          </cell>
          <cell r="CS12">
            <v>0</v>
          </cell>
          <cell r="CT12">
            <v>0</v>
          </cell>
          <cell r="CU12">
            <v>0</v>
          </cell>
          <cell r="CV12">
            <v>0</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v>0</v>
          </cell>
          <cell r="DM12">
            <v>0</v>
          </cell>
          <cell r="DN12">
            <v>0</v>
          </cell>
          <cell r="DO12">
            <v>0</v>
          </cell>
          <cell r="DP12">
            <v>0</v>
          </cell>
          <cell r="DQ12">
            <v>0</v>
          </cell>
          <cell r="DR12">
            <v>0</v>
          </cell>
          <cell r="DS12">
            <v>0</v>
          </cell>
          <cell r="DT12">
            <v>0</v>
          </cell>
          <cell r="DU12">
            <v>144.41536439999999</v>
          </cell>
          <cell r="DV12" t="str">
            <v>1 A 00 716 00</v>
          </cell>
          <cell r="DW12" t="str">
            <v>Areia comercial</v>
          </cell>
          <cell r="DX12">
            <v>0.60550000000000004</v>
          </cell>
          <cell r="DY12" t="str">
            <v>m3</v>
          </cell>
          <cell r="DZ12">
            <v>58.75</v>
          </cell>
          <cell r="EA12">
            <v>35.573125000000005</v>
          </cell>
          <cell r="EB12" t="str">
            <v>1 A 00 717 00</v>
          </cell>
          <cell r="EC12" t="str">
            <v>Brita Comercial</v>
          </cell>
          <cell r="ED12">
            <v>0.73509999999999998</v>
          </cell>
          <cell r="EE12" t="str">
            <v>m3</v>
          </cell>
          <cell r="EF12">
            <v>59.32</v>
          </cell>
          <cell r="EG12">
            <v>43.606131999999995</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0</v>
          </cell>
          <cell r="EY12">
            <v>0</v>
          </cell>
          <cell r="EZ12">
            <v>0</v>
          </cell>
          <cell r="FA12">
            <v>0</v>
          </cell>
          <cell r="FB12">
            <v>0</v>
          </cell>
          <cell r="FC12">
            <v>0</v>
          </cell>
          <cell r="FD12">
            <v>0</v>
          </cell>
          <cell r="FE12">
            <v>0</v>
          </cell>
          <cell r="FF12">
            <v>79.179257000000007</v>
          </cell>
          <cell r="FG12">
            <v>315.89</v>
          </cell>
          <cell r="FH12">
            <v>108.41</v>
          </cell>
          <cell r="FI12">
            <v>424.3</v>
          </cell>
        </row>
        <row r="13">
          <cell r="A13" t="str">
            <v>2 S 03 326 50-A</v>
          </cell>
          <cell r="B13" t="str">
            <v>ncr.estr.fck=20MPa-c.raz.uso ger.conf.lanç AC/BC</v>
          </cell>
          <cell r="C13" t="str">
            <v>m3</v>
          </cell>
          <cell r="D13">
            <v>2.5</v>
          </cell>
          <cell r="E13" t="str">
            <v>E302</v>
          </cell>
          <cell r="F13" t="str">
            <v>Betoneira : Menegotti : - 400 l</v>
          </cell>
          <cell r="G13">
            <v>1</v>
          </cell>
          <cell r="H13">
            <v>1</v>
          </cell>
          <cell r="I13">
            <v>0</v>
          </cell>
          <cell r="J13">
            <v>17.59</v>
          </cell>
          <cell r="K13">
            <v>15.0532</v>
          </cell>
          <cell r="L13">
            <v>17.59</v>
          </cell>
          <cell r="M13" t="str">
            <v>E304</v>
          </cell>
          <cell r="N13" t="str">
            <v>Transportador Manual : AJS : - carrinho de mão 80 l</v>
          </cell>
          <cell r="O13">
            <v>3</v>
          </cell>
          <cell r="P13">
            <v>0.69</v>
          </cell>
          <cell r="Q13">
            <v>0.31000000000000005</v>
          </cell>
          <cell r="R13">
            <v>0.1903</v>
          </cell>
          <cell r="S13">
            <v>0</v>
          </cell>
          <cell r="T13">
            <v>0.39392099999999997</v>
          </cell>
          <cell r="U13" t="str">
            <v>E306</v>
          </cell>
          <cell r="V13" t="str">
            <v>Vibrador de Concreto : diversos : VIP-MT2 - de imersão</v>
          </cell>
          <cell r="W13">
            <v>2</v>
          </cell>
          <cell r="X13">
            <v>1</v>
          </cell>
          <cell r="Y13">
            <v>0</v>
          </cell>
          <cell r="Z13">
            <v>12.093</v>
          </cell>
          <cell r="AA13">
            <v>10.7425</v>
          </cell>
          <cell r="AB13">
            <v>24.186</v>
          </cell>
          <cell r="AC13" t="str">
            <v>E402</v>
          </cell>
          <cell r="AD13" t="str">
            <v>Caminhão Carroceria : Mercedes Benz : 2726 K - de madeira 15 t</v>
          </cell>
          <cell r="AE13">
            <v>0.06</v>
          </cell>
          <cell r="AF13">
            <v>1</v>
          </cell>
          <cell r="AG13">
            <v>0</v>
          </cell>
          <cell r="AH13">
            <v>136.91759999999999</v>
          </cell>
          <cell r="AI13">
            <v>13.7531</v>
          </cell>
          <cell r="AJ13">
            <v>8.2150559999999988</v>
          </cell>
          <cell r="AK13" t="str">
            <v>E404</v>
          </cell>
          <cell r="AL13" t="str">
            <v>Caminhão Basculante : Mercedes Benz : 2726 K - 10 m3 - 15 t</v>
          </cell>
          <cell r="AM13">
            <v>0.02</v>
          </cell>
          <cell r="AN13">
            <v>1</v>
          </cell>
          <cell r="AO13">
            <v>0</v>
          </cell>
          <cell r="AP13">
            <v>140.7423</v>
          </cell>
          <cell r="AQ13">
            <v>13.7531</v>
          </cell>
          <cell r="AR13">
            <v>2.8148460000000002</v>
          </cell>
          <cell r="AS13" t="str">
            <v>E509</v>
          </cell>
          <cell r="AT13" t="str">
            <v>Grupo Gerador : Heimer : GEHMI-40 - 32,0 KVA</v>
          </cell>
          <cell r="AU13">
            <v>1</v>
          </cell>
          <cell r="AV13">
            <v>1</v>
          </cell>
          <cell r="AW13">
            <v>0</v>
          </cell>
          <cell r="AX13">
            <v>20.378499999999999</v>
          </cell>
          <cell r="AY13">
            <v>0</v>
          </cell>
          <cell r="AZ13">
            <v>20.378499999999999</v>
          </cell>
          <cell r="BA13">
            <v>73.578322999999997</v>
          </cell>
          <cell r="BB13" t="str">
            <v>T604</v>
          </cell>
          <cell r="BC13" t="str">
            <v>Pedreiro</v>
          </cell>
          <cell r="BD13">
            <v>1</v>
          </cell>
          <cell r="BE13">
            <v>12.5899</v>
          </cell>
          <cell r="BF13">
            <v>12.5899</v>
          </cell>
          <cell r="BG13" t="str">
            <v>T701</v>
          </cell>
          <cell r="BH13" t="str">
            <v>Servente</v>
          </cell>
          <cell r="BI13">
            <v>14</v>
          </cell>
          <cell r="BJ13">
            <v>8.4161000000000001</v>
          </cell>
          <cell r="BK13">
            <v>117.8254</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130.4153</v>
          </cell>
          <cell r="CG13">
            <v>0.2051</v>
          </cell>
          <cell r="CH13">
            <v>26.748178030000002</v>
          </cell>
          <cell r="CI13">
            <v>230.74180102999998</v>
          </cell>
          <cell r="CJ13">
            <v>92.296720411999985</v>
          </cell>
          <cell r="CK13" t="str">
            <v>M202</v>
          </cell>
          <cell r="CL13" t="str">
            <v>Cimento portland CP II-32</v>
          </cell>
          <cell r="CM13">
            <v>331.22789999999998</v>
          </cell>
          <cell r="CN13" t="str">
            <v>kg</v>
          </cell>
          <cell r="CO13">
            <v>0.436</v>
          </cell>
          <cell r="CP13">
            <v>144.41536439999999</v>
          </cell>
          <cell r="CQ13">
            <v>0</v>
          </cell>
          <cell r="CR13">
            <v>0</v>
          </cell>
          <cell r="CS13">
            <v>0</v>
          </cell>
          <cell r="CT13">
            <v>0</v>
          </cell>
          <cell r="CU13">
            <v>0</v>
          </cell>
          <cell r="CV13">
            <v>0</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v>0</v>
          </cell>
          <cell r="DM13">
            <v>0</v>
          </cell>
          <cell r="DN13">
            <v>0</v>
          </cell>
          <cell r="DO13">
            <v>0</v>
          </cell>
          <cell r="DP13">
            <v>0</v>
          </cell>
          <cell r="DQ13">
            <v>0</v>
          </cell>
          <cell r="DR13">
            <v>0</v>
          </cell>
          <cell r="DS13">
            <v>0</v>
          </cell>
          <cell r="DT13">
            <v>0</v>
          </cell>
          <cell r="DU13">
            <v>144.41536439999999</v>
          </cell>
          <cell r="DV13" t="str">
            <v>1 A 00 716 00-A</v>
          </cell>
          <cell r="DW13" t="str">
            <v>Areia comercial (Cotação)</v>
          </cell>
          <cell r="DX13">
            <v>0.60550000000000004</v>
          </cell>
          <cell r="DY13" t="str">
            <v>m3</v>
          </cell>
          <cell r="DZ13">
            <v>20</v>
          </cell>
          <cell r="EA13">
            <v>12.110000000000001</v>
          </cell>
          <cell r="EB13" t="str">
            <v>1 A 00 717 00-A</v>
          </cell>
          <cell r="EC13" t="str">
            <v>Brita Comercial (Cotação)</v>
          </cell>
          <cell r="ED13">
            <v>0.73509999999999998</v>
          </cell>
          <cell r="EE13" t="str">
            <v>m3</v>
          </cell>
          <cell r="EF13">
            <v>45</v>
          </cell>
          <cell r="EG13">
            <v>33.079499999999996</v>
          </cell>
          <cell r="EH13">
            <v>0</v>
          </cell>
          <cell r="EI13">
            <v>0</v>
          </cell>
          <cell r="EJ13">
            <v>0</v>
          </cell>
          <cell r="EK13">
            <v>0</v>
          </cell>
          <cell r="EL13">
            <v>0</v>
          </cell>
          <cell r="EM13">
            <v>0</v>
          </cell>
          <cell r="EN13">
            <v>0</v>
          </cell>
          <cell r="EO13">
            <v>0</v>
          </cell>
          <cell r="EP13">
            <v>0</v>
          </cell>
          <cell r="EQ13">
            <v>0</v>
          </cell>
          <cell r="ER13">
            <v>0</v>
          </cell>
          <cell r="ES13">
            <v>0</v>
          </cell>
          <cell r="ET13">
            <v>0</v>
          </cell>
          <cell r="EU13">
            <v>0</v>
          </cell>
          <cell r="EV13">
            <v>0</v>
          </cell>
          <cell r="EW13">
            <v>0</v>
          </cell>
          <cell r="EX13">
            <v>0</v>
          </cell>
          <cell r="EY13">
            <v>0</v>
          </cell>
          <cell r="EZ13">
            <v>0</v>
          </cell>
          <cell r="FA13">
            <v>0</v>
          </cell>
          <cell r="FB13">
            <v>0</v>
          </cell>
          <cell r="FC13">
            <v>0</v>
          </cell>
          <cell r="FD13">
            <v>0</v>
          </cell>
          <cell r="FE13">
            <v>0</v>
          </cell>
          <cell r="FF13">
            <v>45.189499999999995</v>
          </cell>
          <cell r="FG13">
            <v>281.89999999999998</v>
          </cell>
          <cell r="FH13">
            <v>96.75</v>
          </cell>
          <cell r="FI13">
            <v>378.65</v>
          </cell>
        </row>
        <row r="14">
          <cell r="A14">
            <v>0</v>
          </cell>
          <cell r="B14">
            <v>0</v>
          </cell>
          <cell r="C14">
            <v>0</v>
          </cell>
          <cell r="D14">
            <v>0</v>
          </cell>
          <cell r="E14">
            <v>0</v>
          </cell>
          <cell r="F14">
            <v>0</v>
          </cell>
          <cell r="G14">
            <v>0</v>
          </cell>
          <cell r="H14">
            <v>0</v>
          </cell>
          <cell r="I14">
            <v>1</v>
          </cell>
          <cell r="J14">
            <v>0</v>
          </cell>
          <cell r="K14">
            <v>0</v>
          </cell>
          <cell r="L14">
            <v>0</v>
          </cell>
          <cell r="M14">
            <v>0</v>
          </cell>
          <cell r="N14">
            <v>0</v>
          </cell>
          <cell r="O14">
            <v>1</v>
          </cell>
          <cell r="P14">
            <v>0.5</v>
          </cell>
          <cell r="Q14">
            <v>0.5</v>
          </cell>
          <cell r="R14">
            <v>0</v>
          </cell>
          <cell r="S14">
            <v>0</v>
          </cell>
          <cell r="T14">
            <v>0</v>
          </cell>
          <cell r="U14">
            <v>0</v>
          </cell>
          <cell r="V14">
            <v>0</v>
          </cell>
          <cell r="W14">
            <v>1</v>
          </cell>
          <cell r="X14">
            <v>0.5</v>
          </cell>
          <cell r="Y14">
            <v>0.5</v>
          </cell>
          <cell r="Z14">
            <v>0</v>
          </cell>
          <cell r="AA14">
            <v>0</v>
          </cell>
          <cell r="AB14">
            <v>0</v>
          </cell>
          <cell r="AC14">
            <v>0</v>
          </cell>
          <cell r="AD14">
            <v>0</v>
          </cell>
          <cell r="AE14">
            <v>1</v>
          </cell>
          <cell r="AF14">
            <v>0.5</v>
          </cell>
          <cell r="AG14">
            <v>0.5</v>
          </cell>
          <cell r="AH14">
            <v>0</v>
          </cell>
          <cell r="AI14">
            <v>0</v>
          </cell>
          <cell r="AJ14">
            <v>0</v>
          </cell>
          <cell r="AK14">
            <v>0</v>
          </cell>
          <cell r="AL14">
            <v>0</v>
          </cell>
          <cell r="AM14">
            <v>1</v>
          </cell>
          <cell r="AN14">
            <v>0.5</v>
          </cell>
          <cell r="AO14">
            <v>0.5</v>
          </cell>
          <cell r="AP14">
            <v>0</v>
          </cell>
          <cell r="AQ14">
            <v>0</v>
          </cell>
          <cell r="AR14">
            <v>0</v>
          </cell>
          <cell r="AS14">
            <v>0</v>
          </cell>
          <cell r="AT14">
            <v>0</v>
          </cell>
          <cell r="AU14">
            <v>1</v>
          </cell>
          <cell r="AV14">
            <v>0.5</v>
          </cell>
          <cell r="AW14">
            <v>0.5</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cell r="CL14">
            <v>0</v>
          </cell>
          <cell r="CM14">
            <v>0</v>
          </cell>
          <cell r="CN14">
            <v>0</v>
          </cell>
          <cell r="CO14">
            <v>0</v>
          </cell>
          <cell r="CP14">
            <v>0</v>
          </cell>
          <cell r="CQ14">
            <v>0</v>
          </cell>
          <cell r="CR14">
            <v>0</v>
          </cell>
          <cell r="CS14">
            <v>0</v>
          </cell>
          <cell r="CT14">
            <v>0</v>
          </cell>
          <cell r="CU14">
            <v>0</v>
          </cell>
          <cell r="CV14">
            <v>0</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0</v>
          </cell>
          <cell r="FF14">
            <v>0</v>
          </cell>
          <cell r="FG14">
            <v>0</v>
          </cell>
          <cell r="FH14">
            <v>0</v>
          </cell>
          <cell r="FI14">
            <v>0</v>
          </cell>
        </row>
        <row r="15">
          <cell r="A15">
            <v>0</v>
          </cell>
          <cell r="B15">
            <v>0</v>
          </cell>
          <cell r="C15">
            <v>0</v>
          </cell>
          <cell r="D15">
            <v>0</v>
          </cell>
          <cell r="E15">
            <v>0</v>
          </cell>
          <cell r="F15">
            <v>0</v>
          </cell>
          <cell r="G15">
            <v>0</v>
          </cell>
          <cell r="H15">
            <v>0</v>
          </cell>
          <cell r="I15">
            <v>1</v>
          </cell>
          <cell r="J15">
            <v>0</v>
          </cell>
          <cell r="K15">
            <v>0</v>
          </cell>
          <cell r="L15">
            <v>0</v>
          </cell>
          <cell r="M15">
            <v>0</v>
          </cell>
          <cell r="N15">
            <v>0</v>
          </cell>
          <cell r="O15">
            <v>1</v>
          </cell>
          <cell r="P15">
            <v>0.5</v>
          </cell>
          <cell r="Q15">
            <v>0.5</v>
          </cell>
          <cell r="R15">
            <v>0</v>
          </cell>
          <cell r="S15">
            <v>0</v>
          </cell>
          <cell r="T15">
            <v>0</v>
          </cell>
          <cell r="U15">
            <v>0</v>
          </cell>
          <cell r="V15">
            <v>0</v>
          </cell>
          <cell r="W15">
            <v>1</v>
          </cell>
          <cell r="X15">
            <v>0.5</v>
          </cell>
          <cell r="Y15">
            <v>0.5</v>
          </cell>
          <cell r="Z15">
            <v>0</v>
          </cell>
          <cell r="AA15">
            <v>0</v>
          </cell>
          <cell r="AB15">
            <v>0</v>
          </cell>
          <cell r="AC15">
            <v>0</v>
          </cell>
          <cell r="AD15">
            <v>0</v>
          </cell>
          <cell r="AE15">
            <v>1</v>
          </cell>
          <cell r="AF15">
            <v>0.5</v>
          </cell>
          <cell r="AG15">
            <v>0.5</v>
          </cell>
          <cell r="AH15">
            <v>0</v>
          </cell>
          <cell r="AI15">
            <v>0</v>
          </cell>
          <cell r="AJ15">
            <v>0</v>
          </cell>
          <cell r="AK15">
            <v>0</v>
          </cell>
          <cell r="AL15">
            <v>0</v>
          </cell>
          <cell r="AM15">
            <v>1</v>
          </cell>
          <cell r="AN15">
            <v>0.5</v>
          </cell>
          <cell r="AO15">
            <v>0.5</v>
          </cell>
          <cell r="AP15">
            <v>0</v>
          </cell>
          <cell r="AQ15">
            <v>0</v>
          </cell>
          <cell r="AR15">
            <v>0</v>
          </cell>
          <cell r="AS15">
            <v>0</v>
          </cell>
          <cell r="AT15">
            <v>0</v>
          </cell>
          <cell r="AU15">
            <v>1</v>
          </cell>
          <cell r="AV15">
            <v>0.5</v>
          </cell>
          <cell r="AW15">
            <v>0.5</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cell r="CL15">
            <v>0</v>
          </cell>
          <cell r="CM15">
            <v>0</v>
          </cell>
          <cell r="CN15">
            <v>0</v>
          </cell>
          <cell r="CO15">
            <v>0</v>
          </cell>
          <cell r="CP15">
            <v>0</v>
          </cell>
          <cell r="CQ15">
            <v>0</v>
          </cell>
          <cell r="CR15">
            <v>0</v>
          </cell>
          <cell r="CS15">
            <v>0</v>
          </cell>
          <cell r="CT15">
            <v>0</v>
          </cell>
          <cell r="CU15">
            <v>0</v>
          </cell>
          <cell r="CV15">
            <v>0</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0</v>
          </cell>
          <cell r="EY15">
            <v>0</v>
          </cell>
          <cell r="EZ15">
            <v>0</v>
          </cell>
          <cell r="FA15">
            <v>0</v>
          </cell>
          <cell r="FB15">
            <v>0</v>
          </cell>
          <cell r="FC15">
            <v>0</v>
          </cell>
          <cell r="FD15">
            <v>0</v>
          </cell>
          <cell r="FE15">
            <v>0</v>
          </cell>
          <cell r="FF15">
            <v>0</v>
          </cell>
          <cell r="FG15">
            <v>0</v>
          </cell>
          <cell r="FH15">
            <v>0</v>
          </cell>
          <cell r="FI15">
            <v>0</v>
          </cell>
        </row>
        <row r="16">
          <cell r="A16">
            <v>0</v>
          </cell>
          <cell r="B16">
            <v>0</v>
          </cell>
          <cell r="C16">
            <v>0</v>
          </cell>
          <cell r="D16">
            <v>0</v>
          </cell>
          <cell r="E16">
            <v>0</v>
          </cell>
          <cell r="F16">
            <v>0</v>
          </cell>
          <cell r="G16">
            <v>0</v>
          </cell>
          <cell r="H16">
            <v>0</v>
          </cell>
          <cell r="I16">
            <v>1</v>
          </cell>
          <cell r="J16">
            <v>0</v>
          </cell>
          <cell r="K16">
            <v>0</v>
          </cell>
          <cell r="L16">
            <v>0</v>
          </cell>
          <cell r="M16">
            <v>0</v>
          </cell>
          <cell r="N16">
            <v>0</v>
          </cell>
          <cell r="O16">
            <v>1</v>
          </cell>
          <cell r="P16">
            <v>0.5</v>
          </cell>
          <cell r="Q16">
            <v>0.5</v>
          </cell>
          <cell r="R16">
            <v>0</v>
          </cell>
          <cell r="S16">
            <v>0</v>
          </cell>
          <cell r="T16">
            <v>0</v>
          </cell>
          <cell r="U16">
            <v>0</v>
          </cell>
          <cell r="V16">
            <v>0</v>
          </cell>
          <cell r="W16">
            <v>1</v>
          </cell>
          <cell r="X16">
            <v>0.5</v>
          </cell>
          <cell r="Y16">
            <v>0.5</v>
          </cell>
          <cell r="Z16">
            <v>0</v>
          </cell>
          <cell r="AA16">
            <v>0</v>
          </cell>
          <cell r="AB16">
            <v>0</v>
          </cell>
          <cell r="AC16">
            <v>0</v>
          </cell>
          <cell r="AD16">
            <v>0</v>
          </cell>
          <cell r="AE16">
            <v>1</v>
          </cell>
          <cell r="AF16">
            <v>0.5</v>
          </cell>
          <cell r="AG16">
            <v>0.5</v>
          </cell>
          <cell r="AH16">
            <v>0</v>
          </cell>
          <cell r="AI16">
            <v>0</v>
          </cell>
          <cell r="AJ16">
            <v>0</v>
          </cell>
          <cell r="AK16">
            <v>0</v>
          </cell>
          <cell r="AL16">
            <v>0</v>
          </cell>
          <cell r="AM16">
            <v>1</v>
          </cell>
          <cell r="AN16">
            <v>0.5</v>
          </cell>
          <cell r="AO16">
            <v>0.5</v>
          </cell>
          <cell r="AP16">
            <v>0</v>
          </cell>
          <cell r="AQ16">
            <v>0</v>
          </cell>
          <cell r="AR16">
            <v>0</v>
          </cell>
          <cell r="AS16">
            <v>0</v>
          </cell>
          <cell r="AT16">
            <v>0</v>
          </cell>
          <cell r="AU16">
            <v>1</v>
          </cell>
          <cell r="AV16">
            <v>0.5</v>
          </cell>
          <cell r="AW16">
            <v>0.5</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v>0</v>
          </cell>
          <cell r="CM16">
            <v>0</v>
          </cell>
          <cell r="CN16">
            <v>0</v>
          </cell>
          <cell r="CO16">
            <v>0</v>
          </cell>
          <cell r="CP16">
            <v>0</v>
          </cell>
          <cell r="CQ16">
            <v>0</v>
          </cell>
          <cell r="CR16">
            <v>0</v>
          </cell>
          <cell r="CS16">
            <v>0</v>
          </cell>
          <cell r="CT16">
            <v>0</v>
          </cell>
          <cell r="CU16">
            <v>0</v>
          </cell>
          <cell r="CV16">
            <v>0</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0</v>
          </cell>
          <cell r="EZ16">
            <v>0</v>
          </cell>
          <cell r="FA16">
            <v>0</v>
          </cell>
          <cell r="FB16">
            <v>0</v>
          </cell>
          <cell r="FC16">
            <v>0</v>
          </cell>
          <cell r="FD16">
            <v>0</v>
          </cell>
          <cell r="FE16">
            <v>0</v>
          </cell>
          <cell r="FF16">
            <v>0</v>
          </cell>
          <cell r="FG16">
            <v>0</v>
          </cell>
          <cell r="FH16">
            <v>0</v>
          </cell>
          <cell r="FI16">
            <v>0</v>
          </cell>
        </row>
        <row r="17">
          <cell r="A17">
            <v>0</v>
          </cell>
          <cell r="B17">
            <v>0</v>
          </cell>
          <cell r="C17">
            <v>0</v>
          </cell>
          <cell r="D17">
            <v>0</v>
          </cell>
          <cell r="E17">
            <v>0</v>
          </cell>
          <cell r="F17">
            <v>0</v>
          </cell>
          <cell r="G17">
            <v>0</v>
          </cell>
          <cell r="H17">
            <v>0</v>
          </cell>
          <cell r="I17">
            <v>1</v>
          </cell>
          <cell r="J17">
            <v>0</v>
          </cell>
          <cell r="K17">
            <v>0</v>
          </cell>
          <cell r="L17">
            <v>0</v>
          </cell>
          <cell r="M17">
            <v>0</v>
          </cell>
          <cell r="N17">
            <v>0</v>
          </cell>
          <cell r="O17">
            <v>1</v>
          </cell>
          <cell r="P17">
            <v>0.5</v>
          </cell>
          <cell r="Q17">
            <v>0.5</v>
          </cell>
          <cell r="R17">
            <v>0</v>
          </cell>
          <cell r="S17">
            <v>0</v>
          </cell>
          <cell r="T17">
            <v>0</v>
          </cell>
          <cell r="U17">
            <v>0</v>
          </cell>
          <cell r="V17">
            <v>0</v>
          </cell>
          <cell r="W17">
            <v>1</v>
          </cell>
          <cell r="X17">
            <v>0.5</v>
          </cell>
          <cell r="Y17">
            <v>0.5</v>
          </cell>
          <cell r="Z17">
            <v>0</v>
          </cell>
          <cell r="AA17">
            <v>0</v>
          </cell>
          <cell r="AB17">
            <v>0</v>
          </cell>
          <cell r="AC17">
            <v>0</v>
          </cell>
          <cell r="AD17">
            <v>0</v>
          </cell>
          <cell r="AE17">
            <v>1</v>
          </cell>
          <cell r="AF17">
            <v>0.5</v>
          </cell>
          <cell r="AG17">
            <v>0.5</v>
          </cell>
          <cell r="AH17">
            <v>0</v>
          </cell>
          <cell r="AI17">
            <v>0</v>
          </cell>
          <cell r="AJ17">
            <v>0</v>
          </cell>
          <cell r="AK17">
            <v>0</v>
          </cell>
          <cell r="AL17">
            <v>0</v>
          </cell>
          <cell r="AM17">
            <v>1</v>
          </cell>
          <cell r="AN17">
            <v>0.5</v>
          </cell>
          <cell r="AO17">
            <v>0.5</v>
          </cell>
          <cell r="AP17">
            <v>0</v>
          </cell>
          <cell r="AQ17">
            <v>0</v>
          </cell>
          <cell r="AR17">
            <v>0</v>
          </cell>
          <cell r="AS17">
            <v>0</v>
          </cell>
          <cell r="AT17">
            <v>0</v>
          </cell>
          <cell r="AU17">
            <v>1</v>
          </cell>
          <cell r="AV17">
            <v>0.5</v>
          </cell>
          <cell r="AW17">
            <v>0.5</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v>0</v>
          </cell>
          <cell r="CM17">
            <v>0</v>
          </cell>
          <cell r="CN17">
            <v>0</v>
          </cell>
          <cell r="CO17">
            <v>0</v>
          </cell>
          <cell r="CP17">
            <v>0</v>
          </cell>
          <cell r="CQ17">
            <v>0</v>
          </cell>
          <cell r="CR17">
            <v>0</v>
          </cell>
          <cell r="CS17">
            <v>0</v>
          </cell>
          <cell r="CT17">
            <v>0</v>
          </cell>
          <cell r="CU17">
            <v>0</v>
          </cell>
          <cell r="CV17">
            <v>0</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0</v>
          </cell>
          <cell r="FE17">
            <v>0</v>
          </cell>
          <cell r="FF17">
            <v>0</v>
          </cell>
          <cell r="FG17">
            <v>0</v>
          </cell>
          <cell r="FH17">
            <v>0</v>
          </cell>
          <cell r="FI17">
            <v>0</v>
          </cell>
        </row>
        <row r="18">
          <cell r="A18">
            <v>0</v>
          </cell>
          <cell r="B18">
            <v>0</v>
          </cell>
          <cell r="C18">
            <v>0</v>
          </cell>
          <cell r="D18">
            <v>0</v>
          </cell>
          <cell r="E18">
            <v>0</v>
          </cell>
          <cell r="F18">
            <v>0</v>
          </cell>
          <cell r="G18">
            <v>0</v>
          </cell>
          <cell r="H18">
            <v>0</v>
          </cell>
          <cell r="I18">
            <v>1</v>
          </cell>
          <cell r="J18">
            <v>0</v>
          </cell>
          <cell r="K18">
            <v>0</v>
          </cell>
          <cell r="L18">
            <v>0</v>
          </cell>
          <cell r="M18">
            <v>0</v>
          </cell>
          <cell r="N18">
            <v>0</v>
          </cell>
          <cell r="O18">
            <v>1</v>
          </cell>
          <cell r="P18">
            <v>0.5</v>
          </cell>
          <cell r="Q18">
            <v>0.5</v>
          </cell>
          <cell r="R18">
            <v>0</v>
          </cell>
          <cell r="S18">
            <v>0</v>
          </cell>
          <cell r="T18">
            <v>0</v>
          </cell>
          <cell r="U18">
            <v>0</v>
          </cell>
          <cell r="V18">
            <v>0</v>
          </cell>
          <cell r="W18">
            <v>1</v>
          </cell>
          <cell r="X18">
            <v>0.5</v>
          </cell>
          <cell r="Y18">
            <v>0.5</v>
          </cell>
          <cell r="Z18">
            <v>0</v>
          </cell>
          <cell r="AA18">
            <v>0</v>
          </cell>
          <cell r="AB18">
            <v>0</v>
          </cell>
          <cell r="AC18">
            <v>0</v>
          </cell>
          <cell r="AD18">
            <v>0</v>
          </cell>
          <cell r="AE18">
            <v>1</v>
          </cell>
          <cell r="AF18">
            <v>0.5</v>
          </cell>
          <cell r="AG18">
            <v>0.5</v>
          </cell>
          <cell r="AH18">
            <v>0</v>
          </cell>
          <cell r="AI18">
            <v>0</v>
          </cell>
          <cell r="AJ18">
            <v>0</v>
          </cell>
          <cell r="AK18">
            <v>0</v>
          </cell>
          <cell r="AL18">
            <v>0</v>
          </cell>
          <cell r="AM18">
            <v>1</v>
          </cell>
          <cell r="AN18">
            <v>0.5</v>
          </cell>
          <cell r="AO18">
            <v>0.5</v>
          </cell>
          <cell r="AP18">
            <v>0</v>
          </cell>
          <cell r="AQ18">
            <v>0</v>
          </cell>
          <cell r="AR18">
            <v>0</v>
          </cell>
          <cell r="AS18">
            <v>0</v>
          </cell>
          <cell r="AT18">
            <v>0</v>
          </cell>
          <cell r="AU18">
            <v>1</v>
          </cell>
          <cell r="AV18">
            <v>0.5</v>
          </cell>
          <cell r="AW18">
            <v>0.5</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0</v>
          </cell>
          <cell r="EB18">
            <v>0</v>
          </cell>
          <cell r="EC18">
            <v>0</v>
          </cell>
          <cell r="ED18">
            <v>0</v>
          </cell>
          <cell r="EE18">
            <v>0</v>
          </cell>
          <cell r="EF18">
            <v>0</v>
          </cell>
          <cell r="EG18">
            <v>0</v>
          </cell>
          <cell r="EH18">
            <v>0</v>
          </cell>
          <cell r="EI18">
            <v>0</v>
          </cell>
          <cell r="EJ18">
            <v>0</v>
          </cell>
          <cell r="EK18">
            <v>0</v>
          </cell>
          <cell r="EL18">
            <v>0</v>
          </cell>
          <cell r="EM18">
            <v>0</v>
          </cell>
          <cell r="EN18">
            <v>0</v>
          </cell>
          <cell r="EO18">
            <v>0</v>
          </cell>
          <cell r="EP18">
            <v>0</v>
          </cell>
          <cell r="EQ18">
            <v>0</v>
          </cell>
          <cell r="ER18">
            <v>0</v>
          </cell>
          <cell r="ES18">
            <v>0</v>
          </cell>
          <cell r="ET18">
            <v>0</v>
          </cell>
          <cell r="EU18">
            <v>0</v>
          </cell>
          <cell r="EV18">
            <v>0</v>
          </cell>
          <cell r="EW18">
            <v>0</v>
          </cell>
          <cell r="EX18">
            <v>0</v>
          </cell>
          <cell r="EY18">
            <v>0</v>
          </cell>
          <cell r="EZ18">
            <v>0</v>
          </cell>
          <cell r="FA18">
            <v>0</v>
          </cell>
          <cell r="FB18">
            <v>0</v>
          </cell>
          <cell r="FC18">
            <v>0</v>
          </cell>
          <cell r="FD18">
            <v>0</v>
          </cell>
          <cell r="FE18">
            <v>0</v>
          </cell>
          <cell r="FF18">
            <v>0</v>
          </cell>
          <cell r="FG18">
            <v>0</v>
          </cell>
          <cell r="FH18">
            <v>0</v>
          </cell>
          <cell r="FI18">
            <v>0</v>
          </cell>
        </row>
        <row r="19">
          <cell r="A19">
            <v>0</v>
          </cell>
          <cell r="B19">
            <v>0</v>
          </cell>
          <cell r="C19">
            <v>0</v>
          </cell>
          <cell r="D19">
            <v>0</v>
          </cell>
          <cell r="E19">
            <v>0</v>
          </cell>
          <cell r="F19">
            <v>0</v>
          </cell>
          <cell r="G19">
            <v>0</v>
          </cell>
          <cell r="H19">
            <v>0</v>
          </cell>
          <cell r="I19">
            <v>1</v>
          </cell>
          <cell r="J19">
            <v>0</v>
          </cell>
          <cell r="K19">
            <v>0</v>
          </cell>
          <cell r="L19">
            <v>0</v>
          </cell>
          <cell r="M19">
            <v>0</v>
          </cell>
          <cell r="N19">
            <v>0</v>
          </cell>
          <cell r="O19">
            <v>1</v>
          </cell>
          <cell r="P19">
            <v>0.5</v>
          </cell>
          <cell r="Q19">
            <v>0.5</v>
          </cell>
          <cell r="R19">
            <v>0</v>
          </cell>
          <cell r="S19">
            <v>0</v>
          </cell>
          <cell r="T19">
            <v>0</v>
          </cell>
          <cell r="U19">
            <v>0</v>
          </cell>
          <cell r="V19">
            <v>0</v>
          </cell>
          <cell r="W19">
            <v>1</v>
          </cell>
          <cell r="X19">
            <v>0.5</v>
          </cell>
          <cell r="Y19">
            <v>0.5</v>
          </cell>
          <cell r="Z19">
            <v>0</v>
          </cell>
          <cell r="AA19">
            <v>0</v>
          </cell>
          <cell r="AB19">
            <v>0</v>
          </cell>
          <cell r="AC19">
            <v>0</v>
          </cell>
          <cell r="AD19">
            <v>0</v>
          </cell>
          <cell r="AE19">
            <v>1</v>
          </cell>
          <cell r="AF19">
            <v>0.5</v>
          </cell>
          <cell r="AG19">
            <v>0.5</v>
          </cell>
          <cell r="AH19">
            <v>0</v>
          </cell>
          <cell r="AI19">
            <v>0</v>
          </cell>
          <cell r="AJ19">
            <v>0</v>
          </cell>
          <cell r="AK19">
            <v>0</v>
          </cell>
          <cell r="AL19">
            <v>0</v>
          </cell>
          <cell r="AM19">
            <v>1</v>
          </cell>
          <cell r="AN19">
            <v>0.5</v>
          </cell>
          <cell r="AO19">
            <v>0.5</v>
          </cell>
          <cell r="AP19">
            <v>0</v>
          </cell>
          <cell r="AQ19">
            <v>0</v>
          </cell>
          <cell r="AR19">
            <v>0</v>
          </cell>
          <cell r="AS19">
            <v>0</v>
          </cell>
          <cell r="AT19">
            <v>0</v>
          </cell>
          <cell r="AU19">
            <v>1</v>
          </cell>
          <cell r="AV19">
            <v>0.5</v>
          </cell>
          <cell r="AW19">
            <v>0.5</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cell r="CL19">
            <v>0</v>
          </cell>
          <cell r="CM19">
            <v>0</v>
          </cell>
          <cell r="CN19">
            <v>0</v>
          </cell>
          <cell r="CO19">
            <v>0</v>
          </cell>
          <cell r="CP19">
            <v>0</v>
          </cell>
          <cell r="CQ19">
            <v>0</v>
          </cell>
          <cell r="CR19">
            <v>0</v>
          </cell>
          <cell r="CS19">
            <v>0</v>
          </cell>
          <cell r="CT19">
            <v>0</v>
          </cell>
          <cell r="CU19">
            <v>0</v>
          </cell>
          <cell r="CV19">
            <v>0</v>
          </cell>
          <cell r="CW19">
            <v>0</v>
          </cell>
          <cell r="CX19">
            <v>0</v>
          </cell>
          <cell r="CY19">
            <v>0</v>
          </cell>
          <cell r="CZ19">
            <v>0</v>
          </cell>
          <cell r="DA19">
            <v>0</v>
          </cell>
          <cell r="DB19">
            <v>0</v>
          </cell>
          <cell r="DC19">
            <v>0</v>
          </cell>
          <cell r="DD19">
            <v>0</v>
          </cell>
          <cell r="DE19">
            <v>0</v>
          </cell>
          <cell r="DF19">
            <v>0</v>
          </cell>
          <cell r="DG19">
            <v>0</v>
          </cell>
          <cell r="DH19">
            <v>0</v>
          </cell>
          <cell r="DI19">
            <v>0</v>
          </cell>
          <cell r="DJ19">
            <v>0</v>
          </cell>
          <cell r="DK19">
            <v>0</v>
          </cell>
          <cell r="DL19">
            <v>0</v>
          </cell>
          <cell r="DM19">
            <v>0</v>
          </cell>
          <cell r="DN19">
            <v>0</v>
          </cell>
          <cell r="DO19">
            <v>0</v>
          </cell>
          <cell r="DP19">
            <v>0</v>
          </cell>
          <cell r="DQ19">
            <v>0</v>
          </cell>
          <cell r="DR19">
            <v>0</v>
          </cell>
          <cell r="DS19">
            <v>0</v>
          </cell>
          <cell r="DT19">
            <v>0</v>
          </cell>
          <cell r="DU19">
            <v>0</v>
          </cell>
          <cell r="DV19">
            <v>0</v>
          </cell>
          <cell r="DW19">
            <v>0</v>
          </cell>
          <cell r="DX19">
            <v>0</v>
          </cell>
          <cell r="DY19">
            <v>0</v>
          </cell>
          <cell r="DZ19">
            <v>0</v>
          </cell>
          <cell r="EA19">
            <v>0</v>
          </cell>
          <cell r="EB19">
            <v>0</v>
          </cell>
          <cell r="EC19">
            <v>0</v>
          </cell>
          <cell r="ED19">
            <v>0</v>
          </cell>
          <cell r="EE19">
            <v>0</v>
          </cell>
          <cell r="EF19">
            <v>0</v>
          </cell>
          <cell r="EG19">
            <v>0</v>
          </cell>
          <cell r="EH19">
            <v>0</v>
          </cell>
          <cell r="EI19">
            <v>0</v>
          </cell>
          <cell r="EJ19">
            <v>0</v>
          </cell>
          <cell r="EK19">
            <v>0</v>
          </cell>
          <cell r="EL19">
            <v>0</v>
          </cell>
          <cell r="EM19">
            <v>0</v>
          </cell>
          <cell r="EN19">
            <v>0</v>
          </cell>
          <cell r="EO19">
            <v>0</v>
          </cell>
          <cell r="EP19">
            <v>0</v>
          </cell>
          <cell r="EQ19">
            <v>0</v>
          </cell>
          <cell r="ER19">
            <v>0</v>
          </cell>
          <cell r="ES19">
            <v>0</v>
          </cell>
          <cell r="ET19">
            <v>0</v>
          </cell>
          <cell r="EU19">
            <v>0</v>
          </cell>
          <cell r="EV19">
            <v>0</v>
          </cell>
          <cell r="EW19">
            <v>0</v>
          </cell>
          <cell r="EX19">
            <v>0</v>
          </cell>
          <cell r="EY19">
            <v>0</v>
          </cell>
          <cell r="EZ19">
            <v>0</v>
          </cell>
          <cell r="FA19">
            <v>0</v>
          </cell>
          <cell r="FB19">
            <v>0</v>
          </cell>
          <cell r="FC19">
            <v>0</v>
          </cell>
          <cell r="FD19">
            <v>0</v>
          </cell>
          <cell r="FE19">
            <v>0</v>
          </cell>
          <cell r="FF19">
            <v>0</v>
          </cell>
          <cell r="FG19">
            <v>0</v>
          </cell>
          <cell r="FH19">
            <v>0</v>
          </cell>
          <cell r="FI19">
            <v>0</v>
          </cell>
        </row>
        <row r="20">
          <cell r="A20">
            <v>0</v>
          </cell>
          <cell r="B20">
            <v>0</v>
          </cell>
          <cell r="C20">
            <v>0</v>
          </cell>
          <cell r="D20">
            <v>0</v>
          </cell>
          <cell r="E20">
            <v>0</v>
          </cell>
          <cell r="F20">
            <v>0</v>
          </cell>
          <cell r="G20">
            <v>0</v>
          </cell>
          <cell r="H20">
            <v>0</v>
          </cell>
          <cell r="I20">
            <v>1</v>
          </cell>
          <cell r="J20">
            <v>0</v>
          </cell>
          <cell r="K20">
            <v>0</v>
          </cell>
          <cell r="L20">
            <v>0</v>
          </cell>
          <cell r="M20">
            <v>0</v>
          </cell>
          <cell r="N20">
            <v>0</v>
          </cell>
          <cell r="O20">
            <v>1</v>
          </cell>
          <cell r="P20">
            <v>0.5</v>
          </cell>
          <cell r="Q20">
            <v>0.5</v>
          </cell>
          <cell r="R20">
            <v>0</v>
          </cell>
          <cell r="S20">
            <v>0</v>
          </cell>
          <cell r="T20">
            <v>0</v>
          </cell>
          <cell r="U20">
            <v>0</v>
          </cell>
          <cell r="V20">
            <v>0</v>
          </cell>
          <cell r="W20">
            <v>1</v>
          </cell>
          <cell r="X20">
            <v>0.5</v>
          </cell>
          <cell r="Y20">
            <v>0.5</v>
          </cell>
          <cell r="Z20">
            <v>0</v>
          </cell>
          <cell r="AA20">
            <v>0</v>
          </cell>
          <cell r="AB20">
            <v>0</v>
          </cell>
          <cell r="AC20">
            <v>0</v>
          </cell>
          <cell r="AD20">
            <v>0</v>
          </cell>
          <cell r="AE20">
            <v>1</v>
          </cell>
          <cell r="AF20">
            <v>0.5</v>
          </cell>
          <cell r="AG20">
            <v>0.5</v>
          </cell>
          <cell r="AH20">
            <v>0</v>
          </cell>
          <cell r="AI20">
            <v>0</v>
          </cell>
          <cell r="AJ20">
            <v>0</v>
          </cell>
          <cell r="AK20">
            <v>0</v>
          </cell>
          <cell r="AL20">
            <v>0</v>
          </cell>
          <cell r="AM20">
            <v>1</v>
          </cell>
          <cell r="AN20">
            <v>0.5</v>
          </cell>
          <cell r="AO20">
            <v>0.5</v>
          </cell>
          <cell r="AP20">
            <v>0</v>
          </cell>
          <cell r="AQ20">
            <v>0</v>
          </cell>
          <cell r="AR20">
            <v>0</v>
          </cell>
          <cell r="AS20">
            <v>0</v>
          </cell>
          <cell r="AT20">
            <v>0</v>
          </cell>
          <cell r="AU20">
            <v>1</v>
          </cell>
          <cell r="AV20">
            <v>0.5</v>
          </cell>
          <cell r="AW20">
            <v>0.5</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cell r="DD20">
            <v>0</v>
          </cell>
          <cell r="DE20">
            <v>0</v>
          </cell>
          <cell r="DF20">
            <v>0</v>
          </cell>
          <cell r="DG20">
            <v>0</v>
          </cell>
          <cell r="DH20">
            <v>0</v>
          </cell>
          <cell r="DI20">
            <v>0</v>
          </cell>
          <cell r="DJ20">
            <v>0</v>
          </cell>
          <cell r="DK20">
            <v>0</v>
          </cell>
          <cell r="DL20">
            <v>0</v>
          </cell>
          <cell r="DM20">
            <v>0</v>
          </cell>
          <cell r="DN20">
            <v>0</v>
          </cell>
          <cell r="DO20">
            <v>0</v>
          </cell>
          <cell r="DP20">
            <v>0</v>
          </cell>
          <cell r="DQ20">
            <v>0</v>
          </cell>
          <cell r="DR20">
            <v>0</v>
          </cell>
          <cell r="DS20">
            <v>0</v>
          </cell>
          <cell r="DT20">
            <v>0</v>
          </cell>
          <cell r="DU20">
            <v>0</v>
          </cell>
          <cell r="DV20">
            <v>0</v>
          </cell>
          <cell r="DW20">
            <v>0</v>
          </cell>
          <cell r="DX20">
            <v>0</v>
          </cell>
          <cell r="DY20">
            <v>0</v>
          </cell>
          <cell r="DZ20">
            <v>0</v>
          </cell>
          <cell r="EA20">
            <v>0</v>
          </cell>
          <cell r="EB20">
            <v>0</v>
          </cell>
          <cell r="EC20">
            <v>0</v>
          </cell>
          <cell r="ED20">
            <v>0</v>
          </cell>
          <cell r="EE20">
            <v>0</v>
          </cell>
          <cell r="EF20">
            <v>0</v>
          </cell>
          <cell r="EG20">
            <v>0</v>
          </cell>
          <cell r="EH20">
            <v>0</v>
          </cell>
          <cell r="EI20">
            <v>0</v>
          </cell>
          <cell r="EJ20">
            <v>0</v>
          </cell>
          <cell r="EK20">
            <v>0</v>
          </cell>
          <cell r="EL20">
            <v>0</v>
          </cell>
          <cell r="EM20">
            <v>0</v>
          </cell>
          <cell r="EN20">
            <v>0</v>
          </cell>
          <cell r="EO20">
            <v>0</v>
          </cell>
          <cell r="EP20">
            <v>0</v>
          </cell>
          <cell r="EQ20">
            <v>0</v>
          </cell>
          <cell r="ER20">
            <v>0</v>
          </cell>
          <cell r="ES20">
            <v>0</v>
          </cell>
          <cell r="ET20">
            <v>0</v>
          </cell>
          <cell r="EU20">
            <v>0</v>
          </cell>
          <cell r="EV20">
            <v>0</v>
          </cell>
          <cell r="EW20">
            <v>0</v>
          </cell>
          <cell r="EX20">
            <v>0</v>
          </cell>
          <cell r="EY20">
            <v>0</v>
          </cell>
          <cell r="EZ20">
            <v>0</v>
          </cell>
          <cell r="FA20">
            <v>0</v>
          </cell>
          <cell r="FB20">
            <v>0</v>
          </cell>
          <cell r="FC20">
            <v>0</v>
          </cell>
          <cell r="FD20">
            <v>0</v>
          </cell>
          <cell r="FE20">
            <v>0</v>
          </cell>
          <cell r="FF20">
            <v>0</v>
          </cell>
          <cell r="FG20">
            <v>0</v>
          </cell>
          <cell r="FH20">
            <v>0</v>
          </cell>
          <cell r="FI20">
            <v>0</v>
          </cell>
        </row>
        <row r="21">
          <cell r="A21">
            <v>0</v>
          </cell>
          <cell r="B21">
            <v>0</v>
          </cell>
          <cell r="C21">
            <v>0</v>
          </cell>
          <cell r="D21">
            <v>0</v>
          </cell>
          <cell r="E21">
            <v>0</v>
          </cell>
          <cell r="F21">
            <v>0</v>
          </cell>
          <cell r="G21">
            <v>0</v>
          </cell>
          <cell r="H21">
            <v>0</v>
          </cell>
          <cell r="I21">
            <v>1</v>
          </cell>
          <cell r="J21">
            <v>0</v>
          </cell>
          <cell r="K21">
            <v>0</v>
          </cell>
          <cell r="L21">
            <v>0</v>
          </cell>
          <cell r="M21">
            <v>0</v>
          </cell>
          <cell r="N21">
            <v>0</v>
          </cell>
          <cell r="O21">
            <v>1</v>
          </cell>
          <cell r="P21">
            <v>0.5</v>
          </cell>
          <cell r="Q21">
            <v>0.5</v>
          </cell>
          <cell r="R21">
            <v>0</v>
          </cell>
          <cell r="S21">
            <v>0</v>
          </cell>
          <cell r="T21">
            <v>0</v>
          </cell>
          <cell r="U21">
            <v>0</v>
          </cell>
          <cell r="V21">
            <v>0</v>
          </cell>
          <cell r="W21">
            <v>1</v>
          </cell>
          <cell r="X21">
            <v>0.5</v>
          </cell>
          <cell r="Y21">
            <v>0.5</v>
          </cell>
          <cell r="Z21">
            <v>0</v>
          </cell>
          <cell r="AA21">
            <v>0</v>
          </cell>
          <cell r="AB21">
            <v>0</v>
          </cell>
          <cell r="AC21">
            <v>0</v>
          </cell>
          <cell r="AD21">
            <v>0</v>
          </cell>
          <cell r="AE21">
            <v>1</v>
          </cell>
          <cell r="AF21">
            <v>0.5</v>
          </cell>
          <cell r="AG21">
            <v>0.5</v>
          </cell>
          <cell r="AH21">
            <v>0</v>
          </cell>
          <cell r="AI21">
            <v>0</v>
          </cell>
          <cell r="AJ21">
            <v>0</v>
          </cell>
          <cell r="AK21">
            <v>0</v>
          </cell>
          <cell r="AL21">
            <v>0</v>
          </cell>
          <cell r="AM21">
            <v>1</v>
          </cell>
          <cell r="AN21">
            <v>0.5</v>
          </cell>
          <cell r="AO21">
            <v>0.5</v>
          </cell>
          <cell r="AP21">
            <v>0</v>
          </cell>
          <cell r="AQ21">
            <v>0</v>
          </cell>
          <cell r="AR21">
            <v>0</v>
          </cell>
          <cell r="AS21">
            <v>0</v>
          </cell>
          <cell r="AT21">
            <v>0</v>
          </cell>
          <cell r="AU21">
            <v>1</v>
          </cell>
          <cell r="AV21">
            <v>0.5</v>
          </cell>
          <cell r="AW21">
            <v>0.5</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cell r="DD21">
            <v>0</v>
          </cell>
          <cell r="DE21">
            <v>0</v>
          </cell>
          <cell r="DF21">
            <v>0</v>
          </cell>
          <cell r="DG21">
            <v>0</v>
          </cell>
          <cell r="DH21">
            <v>0</v>
          </cell>
          <cell r="DI21">
            <v>0</v>
          </cell>
          <cell r="DJ21">
            <v>0</v>
          </cell>
          <cell r="DK21">
            <v>0</v>
          </cell>
          <cell r="DL21">
            <v>0</v>
          </cell>
          <cell r="DM21">
            <v>0</v>
          </cell>
          <cell r="DN21">
            <v>0</v>
          </cell>
          <cell r="DO21">
            <v>0</v>
          </cell>
          <cell r="DP21">
            <v>0</v>
          </cell>
          <cell r="DQ21">
            <v>0</v>
          </cell>
          <cell r="DR21">
            <v>0</v>
          </cell>
          <cell r="DS21">
            <v>0</v>
          </cell>
          <cell r="DT21">
            <v>0</v>
          </cell>
          <cell r="DU21">
            <v>0</v>
          </cell>
          <cell r="DV21">
            <v>0</v>
          </cell>
          <cell r="DW21">
            <v>0</v>
          </cell>
          <cell r="DX21">
            <v>0</v>
          </cell>
          <cell r="DY21">
            <v>0</v>
          </cell>
          <cell r="DZ21">
            <v>0</v>
          </cell>
          <cell r="EA21">
            <v>0</v>
          </cell>
          <cell r="EB21">
            <v>0</v>
          </cell>
          <cell r="EC21">
            <v>0</v>
          </cell>
          <cell r="ED21">
            <v>0</v>
          </cell>
          <cell r="EE21">
            <v>0</v>
          </cell>
          <cell r="EF21">
            <v>0</v>
          </cell>
          <cell r="EG21">
            <v>0</v>
          </cell>
          <cell r="EH21">
            <v>0</v>
          </cell>
          <cell r="EI21">
            <v>0</v>
          </cell>
          <cell r="EJ21">
            <v>0</v>
          </cell>
          <cell r="EK21">
            <v>0</v>
          </cell>
          <cell r="EL21">
            <v>0</v>
          </cell>
          <cell r="EM21">
            <v>0</v>
          </cell>
          <cell r="EN21">
            <v>0</v>
          </cell>
          <cell r="EO21">
            <v>0</v>
          </cell>
          <cell r="EP21">
            <v>0</v>
          </cell>
          <cell r="EQ21">
            <v>0</v>
          </cell>
          <cell r="ER21">
            <v>0</v>
          </cell>
          <cell r="ES21">
            <v>0</v>
          </cell>
          <cell r="ET21">
            <v>0</v>
          </cell>
          <cell r="EU21">
            <v>0</v>
          </cell>
          <cell r="EV21">
            <v>0</v>
          </cell>
          <cell r="EW21">
            <v>0</v>
          </cell>
          <cell r="EX21">
            <v>0</v>
          </cell>
          <cell r="EY21">
            <v>0</v>
          </cell>
          <cell r="EZ21">
            <v>0</v>
          </cell>
          <cell r="FA21">
            <v>0</v>
          </cell>
          <cell r="FB21">
            <v>0</v>
          </cell>
          <cell r="FC21">
            <v>0</v>
          </cell>
          <cell r="FD21">
            <v>0</v>
          </cell>
          <cell r="FE21">
            <v>0</v>
          </cell>
          <cell r="FF21">
            <v>0</v>
          </cell>
          <cell r="FG21">
            <v>0</v>
          </cell>
          <cell r="FH21">
            <v>0</v>
          </cell>
          <cell r="FI21">
            <v>0</v>
          </cell>
        </row>
        <row r="22">
          <cell r="A22">
            <v>0</v>
          </cell>
          <cell r="B22">
            <v>0</v>
          </cell>
          <cell r="C22">
            <v>0</v>
          </cell>
          <cell r="D22">
            <v>0</v>
          </cell>
          <cell r="E22">
            <v>0</v>
          </cell>
          <cell r="F22">
            <v>0</v>
          </cell>
          <cell r="G22">
            <v>0</v>
          </cell>
          <cell r="H22">
            <v>0</v>
          </cell>
          <cell r="I22">
            <v>1</v>
          </cell>
          <cell r="J22">
            <v>0</v>
          </cell>
          <cell r="K22">
            <v>0</v>
          </cell>
          <cell r="L22">
            <v>0</v>
          </cell>
          <cell r="M22">
            <v>0</v>
          </cell>
          <cell r="N22">
            <v>0</v>
          </cell>
          <cell r="O22">
            <v>1</v>
          </cell>
          <cell r="P22">
            <v>0.5</v>
          </cell>
          <cell r="Q22">
            <v>0.5</v>
          </cell>
          <cell r="R22">
            <v>0</v>
          </cell>
          <cell r="S22">
            <v>0</v>
          </cell>
          <cell r="T22">
            <v>0</v>
          </cell>
          <cell r="U22">
            <v>0</v>
          </cell>
          <cell r="V22">
            <v>0</v>
          </cell>
          <cell r="W22">
            <v>1</v>
          </cell>
          <cell r="X22">
            <v>0.5</v>
          </cell>
          <cell r="Y22">
            <v>0.5</v>
          </cell>
          <cell r="Z22">
            <v>0</v>
          </cell>
          <cell r="AA22">
            <v>0</v>
          </cell>
          <cell r="AB22">
            <v>0</v>
          </cell>
          <cell r="AC22">
            <v>0</v>
          </cell>
          <cell r="AD22">
            <v>0</v>
          </cell>
          <cell r="AE22">
            <v>1</v>
          </cell>
          <cell r="AF22">
            <v>0.5</v>
          </cell>
          <cell r="AG22">
            <v>0.5</v>
          </cell>
          <cell r="AH22">
            <v>0</v>
          </cell>
          <cell r="AI22">
            <v>0</v>
          </cell>
          <cell r="AJ22">
            <v>0</v>
          </cell>
          <cell r="AK22">
            <v>0</v>
          </cell>
          <cell r="AL22">
            <v>0</v>
          </cell>
          <cell r="AM22">
            <v>1</v>
          </cell>
          <cell r="AN22">
            <v>0.5</v>
          </cell>
          <cell r="AO22">
            <v>0.5</v>
          </cell>
          <cell r="AP22">
            <v>0</v>
          </cell>
          <cell r="AQ22">
            <v>0</v>
          </cell>
          <cell r="AR22">
            <v>0</v>
          </cell>
          <cell r="AS22">
            <v>0</v>
          </cell>
          <cell r="AT22">
            <v>0</v>
          </cell>
          <cell r="AU22">
            <v>1</v>
          </cell>
          <cell r="AV22">
            <v>0.5</v>
          </cell>
          <cell r="AW22">
            <v>0.5</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cell r="CL22">
            <v>0</v>
          </cell>
          <cell r="CM22">
            <v>0</v>
          </cell>
          <cell r="CN22">
            <v>0</v>
          </cell>
          <cell r="CO22">
            <v>0</v>
          </cell>
          <cell r="CP22">
            <v>0</v>
          </cell>
          <cell r="CQ22">
            <v>0</v>
          </cell>
          <cell r="CR22">
            <v>0</v>
          </cell>
          <cell r="CS22">
            <v>0</v>
          </cell>
          <cell r="CT22">
            <v>0</v>
          </cell>
          <cell r="CU22">
            <v>0</v>
          </cell>
          <cell r="CV22">
            <v>0</v>
          </cell>
          <cell r="CW22">
            <v>0</v>
          </cell>
          <cell r="CX22">
            <v>0</v>
          </cell>
          <cell r="CY22">
            <v>0</v>
          </cell>
          <cell r="CZ22">
            <v>0</v>
          </cell>
          <cell r="DA22">
            <v>0</v>
          </cell>
          <cell r="DB22">
            <v>0</v>
          </cell>
          <cell r="DC22">
            <v>0</v>
          </cell>
          <cell r="DD22">
            <v>0</v>
          </cell>
          <cell r="DE22">
            <v>0</v>
          </cell>
          <cell r="DF22">
            <v>0</v>
          </cell>
          <cell r="DG22">
            <v>0</v>
          </cell>
          <cell r="DH22">
            <v>0</v>
          </cell>
          <cell r="DI22">
            <v>0</v>
          </cell>
          <cell r="DJ22">
            <v>0</v>
          </cell>
          <cell r="DK22">
            <v>0</v>
          </cell>
          <cell r="DL22">
            <v>0</v>
          </cell>
          <cell r="DM22">
            <v>0</v>
          </cell>
          <cell r="DN22">
            <v>0</v>
          </cell>
          <cell r="DO22">
            <v>0</v>
          </cell>
          <cell r="DP22">
            <v>0</v>
          </cell>
          <cell r="DQ22">
            <v>0</v>
          </cell>
          <cell r="DR22">
            <v>0</v>
          </cell>
          <cell r="DS22">
            <v>0</v>
          </cell>
          <cell r="DT22">
            <v>0</v>
          </cell>
          <cell r="DU22">
            <v>0</v>
          </cell>
          <cell r="DV22">
            <v>0</v>
          </cell>
          <cell r="DW22">
            <v>0</v>
          </cell>
          <cell r="DX22">
            <v>0</v>
          </cell>
          <cell r="DY22">
            <v>0</v>
          </cell>
          <cell r="DZ22">
            <v>0</v>
          </cell>
          <cell r="EA22">
            <v>0</v>
          </cell>
          <cell r="EB22">
            <v>0</v>
          </cell>
          <cell r="EC22">
            <v>0</v>
          </cell>
          <cell r="ED22">
            <v>0</v>
          </cell>
          <cell r="EE22">
            <v>0</v>
          </cell>
          <cell r="EF22">
            <v>0</v>
          </cell>
          <cell r="EG22">
            <v>0</v>
          </cell>
          <cell r="EH22">
            <v>0</v>
          </cell>
          <cell r="EI22">
            <v>0</v>
          </cell>
          <cell r="EJ22">
            <v>0</v>
          </cell>
          <cell r="EK22">
            <v>0</v>
          </cell>
          <cell r="EL22">
            <v>0</v>
          </cell>
          <cell r="EM22">
            <v>0</v>
          </cell>
          <cell r="EN22">
            <v>0</v>
          </cell>
          <cell r="EO22">
            <v>0</v>
          </cell>
          <cell r="EP22">
            <v>0</v>
          </cell>
          <cell r="EQ22">
            <v>0</v>
          </cell>
          <cell r="ER22">
            <v>0</v>
          </cell>
          <cell r="ES22">
            <v>0</v>
          </cell>
          <cell r="ET22">
            <v>0</v>
          </cell>
          <cell r="EU22">
            <v>0</v>
          </cell>
          <cell r="EV22">
            <v>0</v>
          </cell>
          <cell r="EW22">
            <v>0</v>
          </cell>
          <cell r="EX22">
            <v>0</v>
          </cell>
          <cell r="EY22">
            <v>0</v>
          </cell>
          <cell r="EZ22">
            <v>0</v>
          </cell>
          <cell r="FA22">
            <v>0</v>
          </cell>
          <cell r="FB22">
            <v>0</v>
          </cell>
          <cell r="FC22">
            <v>0</v>
          </cell>
          <cell r="FD22">
            <v>0</v>
          </cell>
          <cell r="FE22">
            <v>0</v>
          </cell>
          <cell r="FF22">
            <v>0</v>
          </cell>
          <cell r="FG22">
            <v>0</v>
          </cell>
          <cell r="FH22">
            <v>0</v>
          </cell>
          <cell r="FI22">
            <v>0</v>
          </cell>
        </row>
        <row r="23">
          <cell r="A23">
            <v>0</v>
          </cell>
          <cell r="B23">
            <v>0</v>
          </cell>
          <cell r="C23">
            <v>0</v>
          </cell>
          <cell r="D23">
            <v>0</v>
          </cell>
          <cell r="E23">
            <v>0</v>
          </cell>
          <cell r="F23">
            <v>0</v>
          </cell>
          <cell r="G23">
            <v>0</v>
          </cell>
          <cell r="H23">
            <v>0</v>
          </cell>
          <cell r="I23">
            <v>1</v>
          </cell>
          <cell r="J23">
            <v>0</v>
          </cell>
          <cell r="K23">
            <v>0</v>
          </cell>
          <cell r="L23">
            <v>0</v>
          </cell>
          <cell r="M23">
            <v>0</v>
          </cell>
          <cell r="N23">
            <v>0</v>
          </cell>
          <cell r="O23">
            <v>1</v>
          </cell>
          <cell r="P23">
            <v>0.5</v>
          </cell>
          <cell r="Q23">
            <v>0.5</v>
          </cell>
          <cell r="R23">
            <v>0</v>
          </cell>
          <cell r="S23">
            <v>0</v>
          </cell>
          <cell r="T23">
            <v>0</v>
          </cell>
          <cell r="U23">
            <v>0</v>
          </cell>
          <cell r="V23">
            <v>0</v>
          </cell>
          <cell r="W23">
            <v>1</v>
          </cell>
          <cell r="X23">
            <v>0.5</v>
          </cell>
          <cell r="Y23">
            <v>0.5</v>
          </cell>
          <cell r="Z23">
            <v>0</v>
          </cell>
          <cell r="AA23">
            <v>0</v>
          </cell>
          <cell r="AB23">
            <v>0</v>
          </cell>
          <cell r="AC23">
            <v>0</v>
          </cell>
          <cell r="AD23">
            <v>0</v>
          </cell>
          <cell r="AE23">
            <v>1</v>
          </cell>
          <cell r="AF23">
            <v>0.5</v>
          </cell>
          <cell r="AG23">
            <v>0.5</v>
          </cell>
          <cell r="AH23">
            <v>0</v>
          </cell>
          <cell r="AI23">
            <v>0</v>
          </cell>
          <cell r="AJ23">
            <v>0</v>
          </cell>
          <cell r="AK23">
            <v>0</v>
          </cell>
          <cell r="AL23">
            <v>0</v>
          </cell>
          <cell r="AM23">
            <v>1</v>
          </cell>
          <cell r="AN23">
            <v>0.5</v>
          </cell>
          <cell r="AO23">
            <v>0.5</v>
          </cell>
          <cell r="AP23">
            <v>0</v>
          </cell>
          <cell r="AQ23">
            <v>0</v>
          </cell>
          <cell r="AR23">
            <v>0</v>
          </cell>
          <cell r="AS23">
            <v>0</v>
          </cell>
          <cell r="AT23">
            <v>0</v>
          </cell>
          <cell r="AU23">
            <v>1</v>
          </cell>
          <cell r="AV23">
            <v>0.5</v>
          </cell>
          <cell r="AW23">
            <v>0.5</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cell r="CL23">
            <v>0</v>
          </cell>
          <cell r="CM23">
            <v>0</v>
          </cell>
          <cell r="CN23">
            <v>0</v>
          </cell>
          <cell r="CO23">
            <v>0</v>
          </cell>
          <cell r="CP23">
            <v>0</v>
          </cell>
          <cell r="CQ23">
            <v>0</v>
          </cell>
          <cell r="CR23">
            <v>0</v>
          </cell>
          <cell r="CS23">
            <v>0</v>
          </cell>
          <cell r="CT23">
            <v>0</v>
          </cell>
          <cell r="CU23">
            <v>0</v>
          </cell>
          <cell r="CV23">
            <v>0</v>
          </cell>
          <cell r="CW23">
            <v>0</v>
          </cell>
          <cell r="CX23">
            <v>0</v>
          </cell>
          <cell r="CY23">
            <v>0</v>
          </cell>
          <cell r="CZ23">
            <v>0</v>
          </cell>
          <cell r="DA23">
            <v>0</v>
          </cell>
          <cell r="DB23">
            <v>0</v>
          </cell>
          <cell r="DC23">
            <v>0</v>
          </cell>
          <cell r="DD23">
            <v>0</v>
          </cell>
          <cell r="DE23">
            <v>0</v>
          </cell>
          <cell r="DF23">
            <v>0</v>
          </cell>
          <cell r="DG23">
            <v>0</v>
          </cell>
          <cell r="DH23">
            <v>0</v>
          </cell>
          <cell r="DI23">
            <v>0</v>
          </cell>
          <cell r="DJ23">
            <v>0</v>
          </cell>
          <cell r="DK23">
            <v>0</v>
          </cell>
          <cell r="DL23">
            <v>0</v>
          </cell>
          <cell r="DM23">
            <v>0</v>
          </cell>
          <cell r="DN23">
            <v>0</v>
          </cell>
          <cell r="DO23">
            <v>0</v>
          </cell>
          <cell r="DP23">
            <v>0</v>
          </cell>
          <cell r="DQ23">
            <v>0</v>
          </cell>
          <cell r="DR23">
            <v>0</v>
          </cell>
          <cell r="DS23">
            <v>0</v>
          </cell>
          <cell r="DT23">
            <v>0</v>
          </cell>
          <cell r="DU23">
            <v>0</v>
          </cell>
          <cell r="DV23">
            <v>0</v>
          </cell>
          <cell r="DW23">
            <v>0</v>
          </cell>
          <cell r="DX23">
            <v>0</v>
          </cell>
          <cell r="DY23">
            <v>0</v>
          </cell>
          <cell r="DZ23">
            <v>0</v>
          </cell>
          <cell r="EA23">
            <v>0</v>
          </cell>
          <cell r="EB23">
            <v>0</v>
          </cell>
          <cell r="EC23">
            <v>0</v>
          </cell>
          <cell r="ED23">
            <v>0</v>
          </cell>
          <cell r="EE23">
            <v>0</v>
          </cell>
          <cell r="EF23">
            <v>0</v>
          </cell>
          <cell r="EG23">
            <v>0</v>
          </cell>
          <cell r="EH23">
            <v>0</v>
          </cell>
          <cell r="EI23">
            <v>0</v>
          </cell>
          <cell r="EJ23">
            <v>0</v>
          </cell>
          <cell r="EK23">
            <v>0</v>
          </cell>
          <cell r="EL23">
            <v>0</v>
          </cell>
          <cell r="EM23">
            <v>0</v>
          </cell>
          <cell r="EN23">
            <v>0</v>
          </cell>
          <cell r="EO23">
            <v>0</v>
          </cell>
          <cell r="EP23">
            <v>0</v>
          </cell>
          <cell r="EQ23">
            <v>0</v>
          </cell>
          <cell r="ER23">
            <v>0</v>
          </cell>
          <cell r="ES23">
            <v>0</v>
          </cell>
          <cell r="ET23">
            <v>0</v>
          </cell>
          <cell r="EU23">
            <v>0</v>
          </cell>
          <cell r="EV23">
            <v>0</v>
          </cell>
          <cell r="EW23">
            <v>0</v>
          </cell>
          <cell r="EX23">
            <v>0</v>
          </cell>
          <cell r="EY23">
            <v>0</v>
          </cell>
          <cell r="EZ23">
            <v>0</v>
          </cell>
          <cell r="FA23">
            <v>0</v>
          </cell>
          <cell r="FB23">
            <v>0</v>
          </cell>
          <cell r="FC23">
            <v>0</v>
          </cell>
          <cell r="FD23">
            <v>0</v>
          </cell>
          <cell r="FE23">
            <v>0</v>
          </cell>
          <cell r="FF23">
            <v>0</v>
          </cell>
          <cell r="FG23">
            <v>0</v>
          </cell>
          <cell r="FH23">
            <v>0</v>
          </cell>
          <cell r="FI23">
            <v>0</v>
          </cell>
        </row>
        <row r="24">
          <cell r="A24">
            <v>0</v>
          </cell>
          <cell r="B24">
            <v>0</v>
          </cell>
          <cell r="C24">
            <v>0</v>
          </cell>
          <cell r="D24">
            <v>0</v>
          </cell>
          <cell r="E24">
            <v>0</v>
          </cell>
          <cell r="F24">
            <v>0</v>
          </cell>
          <cell r="G24">
            <v>0</v>
          </cell>
          <cell r="H24">
            <v>0</v>
          </cell>
          <cell r="I24">
            <v>1</v>
          </cell>
          <cell r="J24">
            <v>0</v>
          </cell>
          <cell r="K24">
            <v>0</v>
          </cell>
          <cell r="L24">
            <v>0</v>
          </cell>
          <cell r="M24">
            <v>0</v>
          </cell>
          <cell r="N24">
            <v>0</v>
          </cell>
          <cell r="O24">
            <v>1</v>
          </cell>
          <cell r="P24">
            <v>0.5</v>
          </cell>
          <cell r="Q24">
            <v>0.5</v>
          </cell>
          <cell r="R24">
            <v>0</v>
          </cell>
          <cell r="S24">
            <v>0</v>
          </cell>
          <cell r="T24">
            <v>0</v>
          </cell>
          <cell r="U24">
            <v>0</v>
          </cell>
          <cell r="V24">
            <v>0</v>
          </cell>
          <cell r="W24">
            <v>1</v>
          </cell>
          <cell r="X24">
            <v>0.5</v>
          </cell>
          <cell r="Y24">
            <v>0.5</v>
          </cell>
          <cell r="Z24">
            <v>0</v>
          </cell>
          <cell r="AA24">
            <v>0</v>
          </cell>
          <cell r="AB24">
            <v>0</v>
          </cell>
          <cell r="AC24">
            <v>0</v>
          </cell>
          <cell r="AD24">
            <v>0</v>
          </cell>
          <cell r="AE24">
            <v>1</v>
          </cell>
          <cell r="AF24">
            <v>0.5</v>
          </cell>
          <cell r="AG24">
            <v>0.5</v>
          </cell>
          <cell r="AH24">
            <v>0</v>
          </cell>
          <cell r="AI24">
            <v>0</v>
          </cell>
          <cell r="AJ24">
            <v>0</v>
          </cell>
          <cell r="AK24">
            <v>0</v>
          </cell>
          <cell r="AL24">
            <v>0</v>
          </cell>
          <cell r="AM24">
            <v>1</v>
          </cell>
          <cell r="AN24">
            <v>0.5</v>
          </cell>
          <cell r="AO24">
            <v>0.5</v>
          </cell>
          <cell r="AP24">
            <v>0</v>
          </cell>
          <cell r="AQ24">
            <v>0</v>
          </cell>
          <cell r="AR24">
            <v>0</v>
          </cell>
          <cell r="AS24">
            <v>0</v>
          </cell>
          <cell r="AT24">
            <v>0</v>
          </cell>
          <cell r="AU24">
            <v>1</v>
          </cell>
          <cell r="AV24">
            <v>0.5</v>
          </cell>
          <cell r="AW24">
            <v>0.5</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cell r="CL24">
            <v>0</v>
          </cell>
          <cell r="CM24">
            <v>0</v>
          </cell>
          <cell r="CN24">
            <v>0</v>
          </cell>
          <cell r="CO24">
            <v>0</v>
          </cell>
          <cell r="CP24">
            <v>0</v>
          </cell>
          <cell r="CQ24">
            <v>0</v>
          </cell>
          <cell r="CR24">
            <v>0</v>
          </cell>
          <cell r="CS24">
            <v>0</v>
          </cell>
          <cell r="CT24">
            <v>0</v>
          </cell>
          <cell r="CU24">
            <v>0</v>
          </cell>
          <cell r="CV24">
            <v>0</v>
          </cell>
          <cell r="CW24">
            <v>0</v>
          </cell>
          <cell r="CX24">
            <v>0</v>
          </cell>
          <cell r="CY24">
            <v>0</v>
          </cell>
          <cell r="CZ24">
            <v>0</v>
          </cell>
          <cell r="DA24">
            <v>0</v>
          </cell>
          <cell r="DB24">
            <v>0</v>
          </cell>
          <cell r="DC24">
            <v>0</v>
          </cell>
          <cell r="DD24">
            <v>0</v>
          </cell>
          <cell r="DE24">
            <v>0</v>
          </cell>
          <cell r="DF24">
            <v>0</v>
          </cell>
          <cell r="DG24">
            <v>0</v>
          </cell>
          <cell r="DH24">
            <v>0</v>
          </cell>
          <cell r="DI24">
            <v>0</v>
          </cell>
          <cell r="DJ24">
            <v>0</v>
          </cell>
          <cell r="DK24">
            <v>0</v>
          </cell>
          <cell r="DL24">
            <v>0</v>
          </cell>
          <cell r="DM24">
            <v>0</v>
          </cell>
          <cell r="DN24">
            <v>0</v>
          </cell>
          <cell r="DO24">
            <v>0</v>
          </cell>
          <cell r="DP24">
            <v>0</v>
          </cell>
          <cell r="DQ24">
            <v>0</v>
          </cell>
          <cell r="DR24">
            <v>0</v>
          </cell>
          <cell r="DS24">
            <v>0</v>
          </cell>
          <cell r="DT24">
            <v>0</v>
          </cell>
          <cell r="DU24">
            <v>0</v>
          </cell>
          <cell r="DV24">
            <v>0</v>
          </cell>
          <cell r="DW24">
            <v>0</v>
          </cell>
          <cell r="DX24">
            <v>0</v>
          </cell>
          <cell r="DY24">
            <v>0</v>
          </cell>
          <cell r="DZ24">
            <v>0</v>
          </cell>
          <cell r="EA24">
            <v>0</v>
          </cell>
          <cell r="EB24">
            <v>0</v>
          </cell>
          <cell r="EC24">
            <v>0</v>
          </cell>
          <cell r="ED24">
            <v>0</v>
          </cell>
          <cell r="EE24">
            <v>0</v>
          </cell>
          <cell r="EF24">
            <v>0</v>
          </cell>
          <cell r="EG24">
            <v>0</v>
          </cell>
          <cell r="EH24">
            <v>0</v>
          </cell>
          <cell r="EI24">
            <v>0</v>
          </cell>
          <cell r="EJ24">
            <v>0</v>
          </cell>
          <cell r="EK24">
            <v>0</v>
          </cell>
          <cell r="EL24">
            <v>0</v>
          </cell>
          <cell r="EM24">
            <v>0</v>
          </cell>
          <cell r="EN24">
            <v>0</v>
          </cell>
          <cell r="EO24">
            <v>0</v>
          </cell>
          <cell r="EP24">
            <v>0</v>
          </cell>
          <cell r="EQ24">
            <v>0</v>
          </cell>
          <cell r="ER24">
            <v>0</v>
          </cell>
          <cell r="ES24">
            <v>0</v>
          </cell>
          <cell r="ET24">
            <v>0</v>
          </cell>
          <cell r="EU24">
            <v>0</v>
          </cell>
          <cell r="EV24">
            <v>0</v>
          </cell>
          <cell r="EW24">
            <v>0</v>
          </cell>
          <cell r="EX24">
            <v>0</v>
          </cell>
          <cell r="EY24">
            <v>0</v>
          </cell>
          <cell r="EZ24">
            <v>0</v>
          </cell>
          <cell r="FA24">
            <v>0</v>
          </cell>
          <cell r="FB24">
            <v>0</v>
          </cell>
          <cell r="FC24">
            <v>0</v>
          </cell>
          <cell r="FD24">
            <v>0</v>
          </cell>
          <cell r="FE24">
            <v>0</v>
          </cell>
          <cell r="FF24">
            <v>0</v>
          </cell>
          <cell r="FG24">
            <v>0</v>
          </cell>
          <cell r="FH24">
            <v>0</v>
          </cell>
          <cell r="FI24">
            <v>0</v>
          </cell>
        </row>
        <row r="25">
          <cell r="A25">
            <v>0</v>
          </cell>
          <cell r="B25">
            <v>0</v>
          </cell>
          <cell r="C25">
            <v>0</v>
          </cell>
          <cell r="D25">
            <v>0</v>
          </cell>
          <cell r="E25">
            <v>0</v>
          </cell>
          <cell r="F25">
            <v>0</v>
          </cell>
          <cell r="G25">
            <v>0</v>
          </cell>
          <cell r="H25">
            <v>0</v>
          </cell>
          <cell r="I25">
            <v>1</v>
          </cell>
          <cell r="J25">
            <v>0</v>
          </cell>
          <cell r="K25">
            <v>0</v>
          </cell>
          <cell r="L25">
            <v>0</v>
          </cell>
          <cell r="M25">
            <v>0</v>
          </cell>
          <cell r="N25">
            <v>0</v>
          </cell>
          <cell r="O25">
            <v>1</v>
          </cell>
          <cell r="P25">
            <v>0.5</v>
          </cell>
          <cell r="Q25">
            <v>0.5</v>
          </cell>
          <cell r="R25">
            <v>0</v>
          </cell>
          <cell r="S25">
            <v>0</v>
          </cell>
          <cell r="T25">
            <v>0</v>
          </cell>
          <cell r="U25">
            <v>0</v>
          </cell>
          <cell r="V25">
            <v>0</v>
          </cell>
          <cell r="W25">
            <v>1</v>
          </cell>
          <cell r="X25">
            <v>0.5</v>
          </cell>
          <cell r="Y25">
            <v>0.5</v>
          </cell>
          <cell r="Z25">
            <v>0</v>
          </cell>
          <cell r="AA25">
            <v>0</v>
          </cell>
          <cell r="AB25">
            <v>0</v>
          </cell>
          <cell r="AC25">
            <v>0</v>
          </cell>
          <cell r="AD25">
            <v>0</v>
          </cell>
          <cell r="AE25">
            <v>1</v>
          </cell>
          <cell r="AF25">
            <v>0.5</v>
          </cell>
          <cell r="AG25">
            <v>0.5</v>
          </cell>
          <cell r="AH25">
            <v>0</v>
          </cell>
          <cell r="AI25">
            <v>0</v>
          </cell>
          <cell r="AJ25">
            <v>0</v>
          </cell>
          <cell r="AK25">
            <v>0</v>
          </cell>
          <cell r="AL25">
            <v>0</v>
          </cell>
          <cell r="AM25">
            <v>1</v>
          </cell>
          <cell r="AN25">
            <v>0.5</v>
          </cell>
          <cell r="AO25">
            <v>0.5</v>
          </cell>
          <cell r="AP25">
            <v>0</v>
          </cell>
          <cell r="AQ25">
            <v>0</v>
          </cell>
          <cell r="AR25">
            <v>0</v>
          </cell>
          <cell r="AS25">
            <v>0</v>
          </cell>
          <cell r="AT25">
            <v>0</v>
          </cell>
          <cell r="AU25">
            <v>1</v>
          </cell>
          <cell r="AV25">
            <v>0.5</v>
          </cell>
          <cell r="AW25">
            <v>0.5</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cell r="CL25">
            <v>0</v>
          </cell>
          <cell r="CM25">
            <v>0</v>
          </cell>
          <cell r="CN25">
            <v>0</v>
          </cell>
          <cell r="CO25">
            <v>0</v>
          </cell>
          <cell r="CP25">
            <v>0</v>
          </cell>
          <cell r="CQ25">
            <v>0</v>
          </cell>
          <cell r="CR25">
            <v>0</v>
          </cell>
          <cell r="CS25">
            <v>0</v>
          </cell>
          <cell r="CT25">
            <v>0</v>
          </cell>
          <cell r="CU25">
            <v>0</v>
          </cell>
          <cell r="CV25">
            <v>0</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v>0</v>
          </cell>
          <cell r="DM25">
            <v>0</v>
          </cell>
          <cell r="DN25">
            <v>0</v>
          </cell>
          <cell r="DO25">
            <v>0</v>
          </cell>
          <cell r="DP25">
            <v>0</v>
          </cell>
          <cell r="DQ25">
            <v>0</v>
          </cell>
          <cell r="DR25">
            <v>0</v>
          </cell>
          <cell r="DS25">
            <v>0</v>
          </cell>
          <cell r="DT25">
            <v>0</v>
          </cell>
          <cell r="DU25">
            <v>0</v>
          </cell>
          <cell r="DV25">
            <v>0</v>
          </cell>
          <cell r="DW25">
            <v>0</v>
          </cell>
          <cell r="DX25">
            <v>0</v>
          </cell>
          <cell r="DY25">
            <v>0</v>
          </cell>
          <cell r="DZ25">
            <v>0</v>
          </cell>
          <cell r="EA25">
            <v>0</v>
          </cell>
          <cell r="EB25">
            <v>0</v>
          </cell>
          <cell r="EC25">
            <v>0</v>
          </cell>
          <cell r="ED25">
            <v>0</v>
          </cell>
          <cell r="EE25">
            <v>0</v>
          </cell>
          <cell r="EF25">
            <v>0</v>
          </cell>
          <cell r="EG25">
            <v>0</v>
          </cell>
          <cell r="EH25">
            <v>0</v>
          </cell>
          <cell r="EI25">
            <v>0</v>
          </cell>
          <cell r="EJ25">
            <v>0</v>
          </cell>
          <cell r="EK25">
            <v>0</v>
          </cell>
          <cell r="EL25">
            <v>0</v>
          </cell>
          <cell r="EM25">
            <v>0</v>
          </cell>
          <cell r="EN25">
            <v>0</v>
          </cell>
          <cell r="EO25">
            <v>0</v>
          </cell>
          <cell r="EP25">
            <v>0</v>
          </cell>
          <cell r="EQ25">
            <v>0</v>
          </cell>
          <cell r="ER25">
            <v>0</v>
          </cell>
          <cell r="ES25">
            <v>0</v>
          </cell>
          <cell r="ET25">
            <v>0</v>
          </cell>
          <cell r="EU25">
            <v>0</v>
          </cell>
          <cell r="EV25">
            <v>0</v>
          </cell>
          <cell r="EW25">
            <v>0</v>
          </cell>
          <cell r="EX25">
            <v>0</v>
          </cell>
          <cell r="EY25">
            <v>0</v>
          </cell>
          <cell r="EZ25">
            <v>0</v>
          </cell>
          <cell r="FA25">
            <v>0</v>
          </cell>
          <cell r="FB25">
            <v>0</v>
          </cell>
          <cell r="FC25">
            <v>0</v>
          </cell>
          <cell r="FD25">
            <v>0</v>
          </cell>
          <cell r="FE25">
            <v>0</v>
          </cell>
          <cell r="FF25">
            <v>0</v>
          </cell>
          <cell r="FG25">
            <v>0</v>
          </cell>
          <cell r="FH25">
            <v>0</v>
          </cell>
          <cell r="FI25">
            <v>0</v>
          </cell>
        </row>
        <row r="26">
          <cell r="A26">
            <v>0</v>
          </cell>
          <cell r="B26">
            <v>0</v>
          </cell>
          <cell r="C26">
            <v>0</v>
          </cell>
          <cell r="D26">
            <v>0</v>
          </cell>
          <cell r="E26">
            <v>0</v>
          </cell>
          <cell r="F26">
            <v>0</v>
          </cell>
          <cell r="G26">
            <v>0</v>
          </cell>
          <cell r="H26">
            <v>0</v>
          </cell>
          <cell r="I26">
            <v>1</v>
          </cell>
          <cell r="J26">
            <v>0</v>
          </cell>
          <cell r="K26">
            <v>0</v>
          </cell>
          <cell r="L26">
            <v>0</v>
          </cell>
          <cell r="M26">
            <v>0</v>
          </cell>
          <cell r="N26">
            <v>0</v>
          </cell>
          <cell r="O26">
            <v>1</v>
          </cell>
          <cell r="P26">
            <v>0.5</v>
          </cell>
          <cell r="Q26">
            <v>0.5</v>
          </cell>
          <cell r="R26">
            <v>0</v>
          </cell>
          <cell r="S26">
            <v>0</v>
          </cell>
          <cell r="T26">
            <v>0</v>
          </cell>
          <cell r="U26">
            <v>0</v>
          </cell>
          <cell r="V26">
            <v>0</v>
          </cell>
          <cell r="W26">
            <v>1</v>
          </cell>
          <cell r="X26">
            <v>0.5</v>
          </cell>
          <cell r="Y26">
            <v>0.5</v>
          </cell>
          <cell r="Z26">
            <v>0</v>
          </cell>
          <cell r="AA26">
            <v>0</v>
          </cell>
          <cell r="AB26">
            <v>0</v>
          </cell>
          <cell r="AC26">
            <v>0</v>
          </cell>
          <cell r="AD26">
            <v>0</v>
          </cell>
          <cell r="AE26">
            <v>1</v>
          </cell>
          <cell r="AF26">
            <v>0.5</v>
          </cell>
          <cell r="AG26">
            <v>0.5</v>
          </cell>
          <cell r="AH26">
            <v>0</v>
          </cell>
          <cell r="AI26">
            <v>0</v>
          </cell>
          <cell r="AJ26">
            <v>0</v>
          </cell>
          <cell r="AK26">
            <v>0</v>
          </cell>
          <cell r="AL26">
            <v>0</v>
          </cell>
          <cell r="AM26">
            <v>1</v>
          </cell>
          <cell r="AN26">
            <v>0.5</v>
          </cell>
          <cell r="AO26">
            <v>0.5</v>
          </cell>
          <cell r="AP26">
            <v>0</v>
          </cell>
          <cell r="AQ26">
            <v>0</v>
          </cell>
          <cell r="AR26">
            <v>0</v>
          </cell>
          <cell r="AS26">
            <v>0</v>
          </cell>
          <cell r="AT26">
            <v>0</v>
          </cell>
          <cell r="AU26">
            <v>1</v>
          </cell>
          <cell r="AV26">
            <v>0.5</v>
          </cell>
          <cell r="AW26">
            <v>0.5</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row>
        <row r="27">
          <cell r="A27">
            <v>0</v>
          </cell>
          <cell r="B27">
            <v>0</v>
          </cell>
          <cell r="C27">
            <v>0</v>
          </cell>
          <cell r="D27">
            <v>0</v>
          </cell>
          <cell r="E27">
            <v>0</v>
          </cell>
          <cell r="F27">
            <v>0</v>
          </cell>
          <cell r="G27">
            <v>0</v>
          </cell>
          <cell r="H27">
            <v>0</v>
          </cell>
          <cell r="I27">
            <v>1</v>
          </cell>
          <cell r="J27">
            <v>0</v>
          </cell>
          <cell r="K27">
            <v>0</v>
          </cell>
          <cell r="L27">
            <v>0</v>
          </cell>
          <cell r="M27">
            <v>0</v>
          </cell>
          <cell r="N27">
            <v>0</v>
          </cell>
          <cell r="O27">
            <v>1</v>
          </cell>
          <cell r="P27">
            <v>0.5</v>
          </cell>
          <cell r="Q27">
            <v>0.5</v>
          </cell>
          <cell r="R27">
            <v>0</v>
          </cell>
          <cell r="S27">
            <v>0</v>
          </cell>
          <cell r="T27">
            <v>0</v>
          </cell>
          <cell r="U27">
            <v>0</v>
          </cell>
          <cell r="V27">
            <v>0</v>
          </cell>
          <cell r="W27">
            <v>1</v>
          </cell>
          <cell r="X27">
            <v>0.5</v>
          </cell>
          <cell r="Y27">
            <v>0.5</v>
          </cell>
          <cell r="Z27">
            <v>0</v>
          </cell>
          <cell r="AA27">
            <v>0</v>
          </cell>
          <cell r="AB27">
            <v>0</v>
          </cell>
          <cell r="AC27">
            <v>0</v>
          </cell>
          <cell r="AD27">
            <v>0</v>
          </cell>
          <cell r="AE27">
            <v>1</v>
          </cell>
          <cell r="AF27">
            <v>0.5</v>
          </cell>
          <cell r="AG27">
            <v>0.5</v>
          </cell>
          <cell r="AH27">
            <v>0</v>
          </cell>
          <cell r="AI27">
            <v>0</v>
          </cell>
          <cell r="AJ27">
            <v>0</v>
          </cell>
          <cell r="AK27">
            <v>0</v>
          </cell>
          <cell r="AL27">
            <v>0</v>
          </cell>
          <cell r="AM27">
            <v>1</v>
          </cell>
          <cell r="AN27">
            <v>0.5</v>
          </cell>
          <cell r="AO27">
            <v>0.5</v>
          </cell>
          <cell r="AP27">
            <v>0</v>
          </cell>
          <cell r="AQ27">
            <v>0</v>
          </cell>
          <cell r="AR27">
            <v>0</v>
          </cell>
          <cell r="AS27">
            <v>0</v>
          </cell>
          <cell r="AT27">
            <v>0</v>
          </cell>
          <cell r="AU27">
            <v>1</v>
          </cell>
          <cell r="AV27">
            <v>0.5</v>
          </cell>
          <cell r="AW27">
            <v>0.5</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cell r="CL27">
            <v>0</v>
          </cell>
          <cell r="CM27">
            <v>0</v>
          </cell>
          <cell r="CN27">
            <v>0</v>
          </cell>
          <cell r="CO27">
            <v>0</v>
          </cell>
          <cell r="CP27">
            <v>0</v>
          </cell>
          <cell r="CQ27">
            <v>0</v>
          </cell>
          <cell r="CR27">
            <v>0</v>
          </cell>
          <cell r="CS27">
            <v>0</v>
          </cell>
          <cell r="CT27">
            <v>0</v>
          </cell>
          <cell r="CU27">
            <v>0</v>
          </cell>
          <cell r="CV27">
            <v>0</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cell r="DQ27">
            <v>0</v>
          </cell>
          <cell r="DR27">
            <v>0</v>
          </cell>
          <cell r="DS27">
            <v>0</v>
          </cell>
          <cell r="DT27">
            <v>0</v>
          </cell>
          <cell r="DU27">
            <v>0</v>
          </cell>
          <cell r="DV27">
            <v>0</v>
          </cell>
          <cell r="DW27">
            <v>0</v>
          </cell>
          <cell r="DX27">
            <v>0</v>
          </cell>
          <cell r="DY27">
            <v>0</v>
          </cell>
          <cell r="DZ27">
            <v>0</v>
          </cell>
          <cell r="EA27">
            <v>0</v>
          </cell>
          <cell r="EB27">
            <v>0</v>
          </cell>
          <cell r="EC27">
            <v>0</v>
          </cell>
          <cell r="ED27">
            <v>0</v>
          </cell>
          <cell r="EE27">
            <v>0</v>
          </cell>
          <cell r="EF27">
            <v>0</v>
          </cell>
          <cell r="EG27">
            <v>0</v>
          </cell>
          <cell r="EH27">
            <v>0</v>
          </cell>
          <cell r="EI27">
            <v>0</v>
          </cell>
          <cell r="EJ27">
            <v>0</v>
          </cell>
          <cell r="EK27">
            <v>0</v>
          </cell>
          <cell r="EL27">
            <v>0</v>
          </cell>
          <cell r="EM27">
            <v>0</v>
          </cell>
          <cell r="EN27">
            <v>0</v>
          </cell>
          <cell r="EO27">
            <v>0</v>
          </cell>
          <cell r="EP27">
            <v>0</v>
          </cell>
          <cell r="EQ27">
            <v>0</v>
          </cell>
          <cell r="ER27">
            <v>0</v>
          </cell>
          <cell r="ES27">
            <v>0</v>
          </cell>
          <cell r="ET27">
            <v>0</v>
          </cell>
          <cell r="EU27">
            <v>0</v>
          </cell>
          <cell r="EV27">
            <v>0</v>
          </cell>
          <cell r="EW27">
            <v>0</v>
          </cell>
          <cell r="EX27">
            <v>0</v>
          </cell>
          <cell r="EY27">
            <v>0</v>
          </cell>
          <cell r="EZ27">
            <v>0</v>
          </cell>
          <cell r="FA27">
            <v>0</v>
          </cell>
          <cell r="FB27">
            <v>0</v>
          </cell>
          <cell r="FC27">
            <v>0</v>
          </cell>
          <cell r="FD27">
            <v>0</v>
          </cell>
          <cell r="FE27">
            <v>0</v>
          </cell>
          <cell r="FF27">
            <v>0</v>
          </cell>
          <cell r="FG27">
            <v>0</v>
          </cell>
          <cell r="FH27">
            <v>0</v>
          </cell>
          <cell r="FI27">
            <v>0</v>
          </cell>
        </row>
        <row r="28">
          <cell r="A28">
            <v>0</v>
          </cell>
          <cell r="B28">
            <v>0</v>
          </cell>
          <cell r="C28">
            <v>0</v>
          </cell>
          <cell r="D28">
            <v>0</v>
          </cell>
          <cell r="E28">
            <v>0</v>
          </cell>
          <cell r="F28">
            <v>0</v>
          </cell>
          <cell r="G28">
            <v>0</v>
          </cell>
          <cell r="H28">
            <v>0</v>
          </cell>
          <cell r="I28">
            <v>1</v>
          </cell>
          <cell r="J28">
            <v>0</v>
          </cell>
          <cell r="K28">
            <v>0</v>
          </cell>
          <cell r="L28">
            <v>0</v>
          </cell>
          <cell r="M28">
            <v>0</v>
          </cell>
          <cell r="N28">
            <v>0</v>
          </cell>
          <cell r="O28">
            <v>1</v>
          </cell>
          <cell r="P28">
            <v>0.5</v>
          </cell>
          <cell r="Q28">
            <v>0.5</v>
          </cell>
          <cell r="R28">
            <v>0</v>
          </cell>
          <cell r="S28">
            <v>0</v>
          </cell>
          <cell r="T28">
            <v>0</v>
          </cell>
          <cell r="U28">
            <v>0</v>
          </cell>
          <cell r="V28">
            <v>0</v>
          </cell>
          <cell r="W28">
            <v>1</v>
          </cell>
          <cell r="X28">
            <v>0.5</v>
          </cell>
          <cell r="Y28">
            <v>0.5</v>
          </cell>
          <cell r="Z28">
            <v>0</v>
          </cell>
          <cell r="AA28">
            <v>0</v>
          </cell>
          <cell r="AB28">
            <v>0</v>
          </cell>
          <cell r="AC28">
            <v>0</v>
          </cell>
          <cell r="AD28">
            <v>0</v>
          </cell>
          <cell r="AE28">
            <v>1</v>
          </cell>
          <cell r="AF28">
            <v>0.5</v>
          </cell>
          <cell r="AG28">
            <v>0.5</v>
          </cell>
          <cell r="AH28">
            <v>0</v>
          </cell>
          <cell r="AI28">
            <v>0</v>
          </cell>
          <cell r="AJ28">
            <v>0</v>
          </cell>
          <cell r="AK28">
            <v>0</v>
          </cell>
          <cell r="AL28">
            <v>0</v>
          </cell>
          <cell r="AM28">
            <v>1</v>
          </cell>
          <cell r="AN28">
            <v>0.5</v>
          </cell>
          <cell r="AO28">
            <v>0.5</v>
          </cell>
          <cell r="AP28">
            <v>0</v>
          </cell>
          <cell r="AQ28">
            <v>0</v>
          </cell>
          <cell r="AR28">
            <v>0</v>
          </cell>
          <cell r="AS28">
            <v>0</v>
          </cell>
          <cell r="AT28">
            <v>0</v>
          </cell>
          <cell r="AU28">
            <v>1</v>
          </cell>
          <cell r="AV28">
            <v>0.5</v>
          </cell>
          <cell r="AW28">
            <v>0.5</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cell r="CL28">
            <v>0</v>
          </cell>
          <cell r="CM28">
            <v>0</v>
          </cell>
          <cell r="CN28">
            <v>0</v>
          </cell>
          <cell r="CO28">
            <v>0</v>
          </cell>
          <cell r="CP28">
            <v>0</v>
          </cell>
          <cell r="CQ28">
            <v>0</v>
          </cell>
          <cell r="CR28">
            <v>0</v>
          </cell>
          <cell r="CS28">
            <v>0</v>
          </cell>
          <cell r="CT28">
            <v>0</v>
          </cell>
          <cell r="CU28">
            <v>0</v>
          </cell>
          <cell r="CV28">
            <v>0</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row>
        <row r="29">
          <cell r="A29">
            <v>0</v>
          </cell>
          <cell r="B29">
            <v>0</v>
          </cell>
          <cell r="C29">
            <v>0</v>
          </cell>
          <cell r="D29">
            <v>0</v>
          </cell>
          <cell r="E29">
            <v>0</v>
          </cell>
          <cell r="F29">
            <v>0</v>
          </cell>
          <cell r="G29">
            <v>0</v>
          </cell>
          <cell r="H29">
            <v>0</v>
          </cell>
          <cell r="I29">
            <v>1</v>
          </cell>
          <cell r="J29">
            <v>0</v>
          </cell>
          <cell r="K29">
            <v>0</v>
          </cell>
          <cell r="L29">
            <v>0</v>
          </cell>
          <cell r="M29">
            <v>0</v>
          </cell>
          <cell r="N29">
            <v>0</v>
          </cell>
          <cell r="O29">
            <v>1</v>
          </cell>
          <cell r="P29">
            <v>0.5</v>
          </cell>
          <cell r="Q29">
            <v>0.5</v>
          </cell>
          <cell r="R29">
            <v>0</v>
          </cell>
          <cell r="S29">
            <v>0</v>
          </cell>
          <cell r="T29">
            <v>0</v>
          </cell>
          <cell r="U29">
            <v>0</v>
          </cell>
          <cell r="V29">
            <v>0</v>
          </cell>
          <cell r="W29">
            <v>1</v>
          </cell>
          <cell r="X29">
            <v>0.5</v>
          </cell>
          <cell r="Y29">
            <v>0.5</v>
          </cell>
          <cell r="Z29">
            <v>0</v>
          </cell>
          <cell r="AA29">
            <v>0</v>
          </cell>
          <cell r="AB29">
            <v>0</v>
          </cell>
          <cell r="AC29">
            <v>0</v>
          </cell>
          <cell r="AD29">
            <v>0</v>
          </cell>
          <cell r="AE29">
            <v>1</v>
          </cell>
          <cell r="AF29">
            <v>0.5</v>
          </cell>
          <cell r="AG29">
            <v>0.5</v>
          </cell>
          <cell r="AH29">
            <v>0</v>
          </cell>
          <cell r="AI29">
            <v>0</v>
          </cell>
          <cell r="AJ29">
            <v>0</v>
          </cell>
          <cell r="AK29">
            <v>0</v>
          </cell>
          <cell r="AL29">
            <v>0</v>
          </cell>
          <cell r="AM29">
            <v>1</v>
          </cell>
          <cell r="AN29">
            <v>0.5</v>
          </cell>
          <cell r="AO29">
            <v>0.5</v>
          </cell>
          <cell r="AP29">
            <v>0</v>
          </cell>
          <cell r="AQ29">
            <v>0</v>
          </cell>
          <cell r="AR29">
            <v>0</v>
          </cell>
          <cell r="AS29">
            <v>0</v>
          </cell>
          <cell r="AT29">
            <v>0</v>
          </cell>
          <cell r="AU29">
            <v>1</v>
          </cell>
          <cell r="AV29">
            <v>0.5</v>
          </cell>
          <cell r="AW29">
            <v>0.5</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cell r="CL29">
            <v>0</v>
          </cell>
          <cell r="CM29">
            <v>0</v>
          </cell>
          <cell r="CN29">
            <v>0</v>
          </cell>
          <cell r="CO29">
            <v>0</v>
          </cell>
          <cell r="CP29">
            <v>0</v>
          </cell>
          <cell r="CQ29">
            <v>0</v>
          </cell>
          <cell r="CR29">
            <v>0</v>
          </cell>
          <cell r="CS29">
            <v>0</v>
          </cell>
          <cell r="CT29">
            <v>0</v>
          </cell>
          <cell r="CU29">
            <v>0</v>
          </cell>
          <cell r="CV29">
            <v>0</v>
          </cell>
          <cell r="CW29">
            <v>0</v>
          </cell>
          <cell r="CX29">
            <v>0</v>
          </cell>
          <cell r="CY29">
            <v>0</v>
          </cell>
          <cell r="CZ29">
            <v>0</v>
          </cell>
          <cell r="DA29">
            <v>0</v>
          </cell>
          <cell r="DB29">
            <v>0</v>
          </cell>
          <cell r="DC29">
            <v>0</v>
          </cell>
          <cell r="DD29">
            <v>0</v>
          </cell>
          <cell r="DE29">
            <v>0</v>
          </cell>
          <cell r="DF29">
            <v>0</v>
          </cell>
          <cell r="DG29">
            <v>0</v>
          </cell>
          <cell r="DH29">
            <v>0</v>
          </cell>
          <cell r="DI29">
            <v>0</v>
          </cell>
          <cell r="DJ29">
            <v>0</v>
          </cell>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FI29">
            <v>0</v>
          </cell>
        </row>
        <row r="30">
          <cell r="A30">
            <v>0</v>
          </cell>
          <cell r="B30">
            <v>0</v>
          </cell>
          <cell r="C30">
            <v>0</v>
          </cell>
          <cell r="D30">
            <v>0</v>
          </cell>
          <cell r="E30">
            <v>0</v>
          </cell>
          <cell r="F30">
            <v>0</v>
          </cell>
          <cell r="G30">
            <v>0</v>
          </cell>
          <cell r="H30">
            <v>0</v>
          </cell>
          <cell r="I30">
            <v>1</v>
          </cell>
          <cell r="J30">
            <v>0</v>
          </cell>
          <cell r="K30">
            <v>0</v>
          </cell>
          <cell r="L30">
            <v>0</v>
          </cell>
          <cell r="M30">
            <v>0</v>
          </cell>
          <cell r="N30">
            <v>0</v>
          </cell>
          <cell r="O30">
            <v>1</v>
          </cell>
          <cell r="P30">
            <v>0.5</v>
          </cell>
          <cell r="Q30">
            <v>0.5</v>
          </cell>
          <cell r="R30">
            <v>0</v>
          </cell>
          <cell r="S30">
            <v>0</v>
          </cell>
          <cell r="T30">
            <v>0</v>
          </cell>
          <cell r="U30">
            <v>0</v>
          </cell>
          <cell r="V30">
            <v>0</v>
          </cell>
          <cell r="W30">
            <v>1</v>
          </cell>
          <cell r="X30">
            <v>0.5</v>
          </cell>
          <cell r="Y30">
            <v>0.5</v>
          </cell>
          <cell r="Z30">
            <v>0</v>
          </cell>
          <cell r="AA30">
            <v>0</v>
          </cell>
          <cell r="AB30">
            <v>0</v>
          </cell>
          <cell r="AC30">
            <v>0</v>
          </cell>
          <cell r="AD30">
            <v>0</v>
          </cell>
          <cell r="AE30">
            <v>1</v>
          </cell>
          <cell r="AF30">
            <v>0.5</v>
          </cell>
          <cell r="AG30">
            <v>0.5</v>
          </cell>
          <cell r="AH30">
            <v>0</v>
          </cell>
          <cell r="AI30">
            <v>0</v>
          </cell>
          <cell r="AJ30">
            <v>0</v>
          </cell>
          <cell r="AK30">
            <v>0</v>
          </cell>
          <cell r="AL30">
            <v>0</v>
          </cell>
          <cell r="AM30">
            <v>1</v>
          </cell>
          <cell r="AN30">
            <v>0.5</v>
          </cell>
          <cell r="AO30">
            <v>0.5</v>
          </cell>
          <cell r="AP30">
            <v>0</v>
          </cell>
          <cell r="AQ30">
            <v>0</v>
          </cell>
          <cell r="AR30">
            <v>0</v>
          </cell>
          <cell r="AS30">
            <v>0</v>
          </cell>
          <cell r="AT30">
            <v>0</v>
          </cell>
          <cell r="AU30">
            <v>1</v>
          </cell>
          <cell r="AV30">
            <v>0.5</v>
          </cell>
          <cell r="AW30">
            <v>0.5</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row>
        <row r="31">
          <cell r="A31">
            <v>0</v>
          </cell>
          <cell r="B31">
            <v>0</v>
          </cell>
          <cell r="C31">
            <v>0</v>
          </cell>
          <cell r="D31">
            <v>0</v>
          </cell>
          <cell r="E31">
            <v>0</v>
          </cell>
          <cell r="F31">
            <v>0</v>
          </cell>
          <cell r="G31">
            <v>0</v>
          </cell>
          <cell r="H31">
            <v>0</v>
          </cell>
          <cell r="I31">
            <v>1</v>
          </cell>
          <cell r="J31">
            <v>0</v>
          </cell>
          <cell r="K31">
            <v>0</v>
          </cell>
          <cell r="L31">
            <v>0</v>
          </cell>
          <cell r="M31">
            <v>0</v>
          </cell>
          <cell r="N31">
            <v>0</v>
          </cell>
          <cell r="O31">
            <v>1</v>
          </cell>
          <cell r="P31">
            <v>0.5</v>
          </cell>
          <cell r="Q31">
            <v>0.5</v>
          </cell>
          <cell r="R31">
            <v>0</v>
          </cell>
          <cell r="S31">
            <v>0</v>
          </cell>
          <cell r="T31">
            <v>0</v>
          </cell>
          <cell r="U31">
            <v>0</v>
          </cell>
          <cell r="V31">
            <v>0</v>
          </cell>
          <cell r="W31">
            <v>1</v>
          </cell>
          <cell r="X31">
            <v>0.5</v>
          </cell>
          <cell r="Y31">
            <v>0.5</v>
          </cell>
          <cell r="Z31">
            <v>0</v>
          </cell>
          <cell r="AA31">
            <v>0</v>
          </cell>
          <cell r="AB31">
            <v>0</v>
          </cell>
          <cell r="AC31">
            <v>0</v>
          </cell>
          <cell r="AD31">
            <v>0</v>
          </cell>
          <cell r="AE31">
            <v>1</v>
          </cell>
          <cell r="AF31">
            <v>0.5</v>
          </cell>
          <cell r="AG31">
            <v>0.5</v>
          </cell>
          <cell r="AH31">
            <v>0</v>
          </cell>
          <cell r="AI31">
            <v>0</v>
          </cell>
          <cell r="AJ31">
            <v>0</v>
          </cell>
          <cell r="AK31">
            <v>0</v>
          </cell>
          <cell r="AL31">
            <v>0</v>
          </cell>
          <cell r="AM31">
            <v>1</v>
          </cell>
          <cell r="AN31">
            <v>0.5</v>
          </cell>
          <cell r="AO31">
            <v>0.5</v>
          </cell>
          <cell r="AP31">
            <v>0</v>
          </cell>
          <cell r="AQ31">
            <v>0</v>
          </cell>
          <cell r="AR31">
            <v>0</v>
          </cell>
          <cell r="AS31">
            <v>0</v>
          </cell>
          <cell r="AT31">
            <v>0</v>
          </cell>
          <cell r="AU31">
            <v>1</v>
          </cell>
          <cell r="AV31">
            <v>0.5</v>
          </cell>
          <cell r="AW31">
            <v>0.5</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row>
        <row r="32">
          <cell r="A32">
            <v>0</v>
          </cell>
          <cell r="B32">
            <v>0</v>
          </cell>
          <cell r="C32">
            <v>0</v>
          </cell>
          <cell r="D32">
            <v>0</v>
          </cell>
          <cell r="E32">
            <v>0</v>
          </cell>
          <cell r="F32">
            <v>0</v>
          </cell>
          <cell r="G32">
            <v>0</v>
          </cell>
          <cell r="H32">
            <v>0</v>
          </cell>
          <cell r="I32">
            <v>1</v>
          </cell>
          <cell r="J32">
            <v>0</v>
          </cell>
          <cell r="K32">
            <v>0</v>
          </cell>
          <cell r="L32">
            <v>0</v>
          </cell>
          <cell r="M32">
            <v>0</v>
          </cell>
          <cell r="N32">
            <v>0</v>
          </cell>
          <cell r="O32">
            <v>1</v>
          </cell>
          <cell r="P32">
            <v>0.5</v>
          </cell>
          <cell r="Q32">
            <v>0.5</v>
          </cell>
          <cell r="R32">
            <v>0</v>
          </cell>
          <cell r="S32">
            <v>0</v>
          </cell>
          <cell r="T32">
            <v>0</v>
          </cell>
          <cell r="U32">
            <v>0</v>
          </cell>
          <cell r="V32">
            <v>0</v>
          </cell>
          <cell r="W32">
            <v>1</v>
          </cell>
          <cell r="X32">
            <v>0.5</v>
          </cell>
          <cell r="Y32">
            <v>0.5</v>
          </cell>
          <cell r="Z32">
            <v>0</v>
          </cell>
          <cell r="AA32">
            <v>0</v>
          </cell>
          <cell r="AB32">
            <v>0</v>
          </cell>
          <cell r="AC32">
            <v>0</v>
          </cell>
          <cell r="AD32">
            <v>0</v>
          </cell>
          <cell r="AE32">
            <v>1</v>
          </cell>
          <cell r="AF32">
            <v>0.5</v>
          </cell>
          <cell r="AG32">
            <v>0.5</v>
          </cell>
          <cell r="AH32">
            <v>0</v>
          </cell>
          <cell r="AI32">
            <v>0</v>
          </cell>
          <cell r="AJ32">
            <v>0</v>
          </cell>
          <cell r="AK32">
            <v>0</v>
          </cell>
          <cell r="AL32">
            <v>0</v>
          </cell>
          <cell r="AM32">
            <v>1</v>
          </cell>
          <cell r="AN32">
            <v>0.5</v>
          </cell>
          <cell r="AO32">
            <v>0.5</v>
          </cell>
          <cell r="AP32">
            <v>0</v>
          </cell>
          <cell r="AQ32">
            <v>0</v>
          </cell>
          <cell r="AR32">
            <v>0</v>
          </cell>
          <cell r="AS32">
            <v>0</v>
          </cell>
          <cell r="AT32">
            <v>0</v>
          </cell>
          <cell r="AU32">
            <v>1</v>
          </cell>
          <cell r="AV32">
            <v>0.5</v>
          </cell>
          <cell r="AW32">
            <v>0.5</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row>
        <row r="33">
          <cell r="A33">
            <v>0</v>
          </cell>
          <cell r="B33">
            <v>0</v>
          </cell>
          <cell r="C33">
            <v>0</v>
          </cell>
          <cell r="D33">
            <v>0</v>
          </cell>
          <cell r="E33">
            <v>0</v>
          </cell>
          <cell r="F33">
            <v>0</v>
          </cell>
          <cell r="G33">
            <v>0</v>
          </cell>
          <cell r="H33">
            <v>0</v>
          </cell>
          <cell r="I33">
            <v>1</v>
          </cell>
          <cell r="J33">
            <v>0</v>
          </cell>
          <cell r="K33">
            <v>0</v>
          </cell>
          <cell r="L33">
            <v>0</v>
          </cell>
          <cell r="M33">
            <v>0</v>
          </cell>
          <cell r="N33">
            <v>0</v>
          </cell>
          <cell r="O33">
            <v>1</v>
          </cell>
          <cell r="P33">
            <v>0.5</v>
          </cell>
          <cell r="Q33">
            <v>0.5</v>
          </cell>
          <cell r="R33">
            <v>0</v>
          </cell>
          <cell r="S33">
            <v>0</v>
          </cell>
          <cell r="T33">
            <v>0</v>
          </cell>
          <cell r="U33">
            <v>0</v>
          </cell>
          <cell r="V33">
            <v>0</v>
          </cell>
          <cell r="W33">
            <v>1</v>
          </cell>
          <cell r="X33">
            <v>0.5</v>
          </cell>
          <cell r="Y33">
            <v>0.5</v>
          </cell>
          <cell r="Z33">
            <v>0</v>
          </cell>
          <cell r="AA33">
            <v>0</v>
          </cell>
          <cell r="AB33">
            <v>0</v>
          </cell>
          <cell r="AC33">
            <v>0</v>
          </cell>
          <cell r="AD33">
            <v>0</v>
          </cell>
          <cell r="AE33">
            <v>1</v>
          </cell>
          <cell r="AF33">
            <v>0.5</v>
          </cell>
          <cell r="AG33">
            <v>0.5</v>
          </cell>
          <cell r="AH33">
            <v>0</v>
          </cell>
          <cell r="AI33">
            <v>0</v>
          </cell>
          <cell r="AJ33">
            <v>0</v>
          </cell>
          <cell r="AK33">
            <v>0</v>
          </cell>
          <cell r="AL33">
            <v>0</v>
          </cell>
          <cell r="AM33">
            <v>1</v>
          </cell>
          <cell r="AN33">
            <v>0.5</v>
          </cell>
          <cell r="AO33">
            <v>0.5</v>
          </cell>
          <cell r="AP33">
            <v>0</v>
          </cell>
          <cell r="AQ33">
            <v>0</v>
          </cell>
          <cell r="AR33">
            <v>0</v>
          </cell>
          <cell r="AS33">
            <v>0</v>
          </cell>
          <cell r="AT33">
            <v>0</v>
          </cell>
          <cell r="AU33">
            <v>1</v>
          </cell>
          <cell r="AV33">
            <v>0.5</v>
          </cell>
          <cell r="AW33">
            <v>0.5</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row>
        <row r="34">
          <cell r="A34">
            <v>0</v>
          </cell>
          <cell r="B34">
            <v>0</v>
          </cell>
          <cell r="C34">
            <v>0</v>
          </cell>
          <cell r="D34">
            <v>0</v>
          </cell>
          <cell r="E34">
            <v>0</v>
          </cell>
          <cell r="F34">
            <v>0</v>
          </cell>
          <cell r="G34">
            <v>0</v>
          </cell>
          <cell r="H34">
            <v>0</v>
          </cell>
          <cell r="I34">
            <v>1</v>
          </cell>
          <cell r="J34">
            <v>0</v>
          </cell>
          <cell r="K34">
            <v>0</v>
          </cell>
          <cell r="L34">
            <v>0</v>
          </cell>
          <cell r="M34">
            <v>0</v>
          </cell>
          <cell r="N34">
            <v>0</v>
          </cell>
          <cell r="O34">
            <v>1</v>
          </cell>
          <cell r="P34">
            <v>0.5</v>
          </cell>
          <cell r="Q34">
            <v>0.5</v>
          </cell>
          <cell r="R34">
            <v>0</v>
          </cell>
          <cell r="S34">
            <v>0</v>
          </cell>
          <cell r="T34">
            <v>0</v>
          </cell>
          <cell r="U34">
            <v>0</v>
          </cell>
          <cell r="V34">
            <v>0</v>
          </cell>
          <cell r="W34">
            <v>1</v>
          </cell>
          <cell r="X34">
            <v>0.5</v>
          </cell>
          <cell r="Y34">
            <v>0.5</v>
          </cell>
          <cell r="Z34">
            <v>0</v>
          </cell>
          <cell r="AA34">
            <v>0</v>
          </cell>
          <cell r="AB34">
            <v>0</v>
          </cell>
          <cell r="AC34">
            <v>0</v>
          </cell>
          <cell r="AD34">
            <v>0</v>
          </cell>
          <cell r="AE34">
            <v>1</v>
          </cell>
          <cell r="AF34">
            <v>0.5</v>
          </cell>
          <cell r="AG34">
            <v>0.5</v>
          </cell>
          <cell r="AH34">
            <v>0</v>
          </cell>
          <cell r="AI34">
            <v>0</v>
          </cell>
          <cell r="AJ34">
            <v>0</v>
          </cell>
          <cell r="AK34">
            <v>0</v>
          </cell>
          <cell r="AL34">
            <v>0</v>
          </cell>
          <cell r="AM34">
            <v>1</v>
          </cell>
          <cell r="AN34">
            <v>0.5</v>
          </cell>
          <cell r="AO34">
            <v>0.5</v>
          </cell>
          <cell r="AP34">
            <v>0</v>
          </cell>
          <cell r="AQ34">
            <v>0</v>
          </cell>
          <cell r="AR34">
            <v>0</v>
          </cell>
          <cell r="AS34">
            <v>0</v>
          </cell>
          <cell r="AT34">
            <v>0</v>
          </cell>
          <cell r="AU34">
            <v>1</v>
          </cell>
          <cell r="AV34">
            <v>0.5</v>
          </cell>
          <cell r="AW34">
            <v>0.5</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row>
        <row r="35">
          <cell r="A35">
            <v>0</v>
          </cell>
          <cell r="B35">
            <v>0</v>
          </cell>
          <cell r="C35">
            <v>0</v>
          </cell>
          <cell r="D35">
            <v>0</v>
          </cell>
          <cell r="E35">
            <v>0</v>
          </cell>
          <cell r="F35">
            <v>0</v>
          </cell>
          <cell r="G35">
            <v>0</v>
          </cell>
          <cell r="H35">
            <v>0</v>
          </cell>
          <cell r="I35">
            <v>1</v>
          </cell>
          <cell r="J35">
            <v>0</v>
          </cell>
          <cell r="K35">
            <v>0</v>
          </cell>
          <cell r="L35">
            <v>0</v>
          </cell>
          <cell r="M35">
            <v>0</v>
          </cell>
          <cell r="N35">
            <v>0</v>
          </cell>
          <cell r="O35">
            <v>1</v>
          </cell>
          <cell r="P35">
            <v>0.5</v>
          </cell>
          <cell r="Q35">
            <v>0.5</v>
          </cell>
          <cell r="R35">
            <v>0</v>
          </cell>
          <cell r="S35">
            <v>0</v>
          </cell>
          <cell r="T35">
            <v>0</v>
          </cell>
          <cell r="U35">
            <v>0</v>
          </cell>
          <cell r="V35">
            <v>0</v>
          </cell>
          <cell r="W35">
            <v>1</v>
          </cell>
          <cell r="X35">
            <v>0.5</v>
          </cell>
          <cell r="Y35">
            <v>0.5</v>
          </cell>
          <cell r="Z35">
            <v>0</v>
          </cell>
          <cell r="AA35">
            <v>0</v>
          </cell>
          <cell r="AB35">
            <v>0</v>
          </cell>
          <cell r="AC35">
            <v>0</v>
          </cell>
          <cell r="AD35">
            <v>0</v>
          </cell>
          <cell r="AE35">
            <v>1</v>
          </cell>
          <cell r="AF35">
            <v>0.5</v>
          </cell>
          <cell r="AG35">
            <v>0.5</v>
          </cell>
          <cell r="AH35">
            <v>0</v>
          </cell>
          <cell r="AI35">
            <v>0</v>
          </cell>
          <cell r="AJ35">
            <v>0</v>
          </cell>
          <cell r="AK35">
            <v>0</v>
          </cell>
          <cell r="AL35">
            <v>0</v>
          </cell>
          <cell r="AM35">
            <v>1</v>
          </cell>
          <cell r="AN35">
            <v>0.5</v>
          </cell>
          <cell r="AO35">
            <v>0.5</v>
          </cell>
          <cell r="AP35">
            <v>0</v>
          </cell>
          <cell r="AQ35">
            <v>0</v>
          </cell>
          <cell r="AR35">
            <v>0</v>
          </cell>
          <cell r="AS35">
            <v>0</v>
          </cell>
          <cell r="AT35">
            <v>0</v>
          </cell>
          <cell r="AU35">
            <v>1</v>
          </cell>
          <cell r="AV35">
            <v>0.5</v>
          </cell>
          <cell r="AW35">
            <v>0.5</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row>
        <row r="36">
          <cell r="A36">
            <v>0</v>
          </cell>
          <cell r="B36">
            <v>0</v>
          </cell>
          <cell r="C36">
            <v>0</v>
          </cell>
          <cell r="D36">
            <v>0</v>
          </cell>
          <cell r="E36">
            <v>0</v>
          </cell>
          <cell r="F36">
            <v>0</v>
          </cell>
          <cell r="G36">
            <v>0</v>
          </cell>
          <cell r="H36">
            <v>0</v>
          </cell>
          <cell r="I36">
            <v>1</v>
          </cell>
          <cell r="J36">
            <v>0</v>
          </cell>
          <cell r="K36">
            <v>0</v>
          </cell>
          <cell r="L36">
            <v>0</v>
          </cell>
          <cell r="M36">
            <v>0</v>
          </cell>
          <cell r="N36">
            <v>0</v>
          </cell>
          <cell r="O36">
            <v>1</v>
          </cell>
          <cell r="P36">
            <v>0.5</v>
          </cell>
          <cell r="Q36">
            <v>0.5</v>
          </cell>
          <cell r="R36">
            <v>0</v>
          </cell>
          <cell r="S36">
            <v>0</v>
          </cell>
          <cell r="T36">
            <v>0</v>
          </cell>
          <cell r="U36">
            <v>0</v>
          </cell>
          <cell r="V36">
            <v>0</v>
          </cell>
          <cell r="W36">
            <v>1</v>
          </cell>
          <cell r="X36">
            <v>0.5</v>
          </cell>
          <cell r="Y36">
            <v>0.5</v>
          </cell>
          <cell r="Z36">
            <v>0</v>
          </cell>
          <cell r="AA36">
            <v>0</v>
          </cell>
          <cell r="AB36">
            <v>0</v>
          </cell>
          <cell r="AC36">
            <v>0</v>
          </cell>
          <cell r="AD36">
            <v>0</v>
          </cell>
          <cell r="AE36">
            <v>1</v>
          </cell>
          <cell r="AF36">
            <v>0.5</v>
          </cell>
          <cell r="AG36">
            <v>0.5</v>
          </cell>
          <cell r="AH36">
            <v>0</v>
          </cell>
          <cell r="AI36">
            <v>0</v>
          </cell>
          <cell r="AJ36">
            <v>0</v>
          </cell>
          <cell r="AK36">
            <v>0</v>
          </cell>
          <cell r="AL36">
            <v>0</v>
          </cell>
          <cell r="AM36">
            <v>1</v>
          </cell>
          <cell r="AN36">
            <v>0.5</v>
          </cell>
          <cell r="AO36">
            <v>0.5</v>
          </cell>
          <cell r="AP36">
            <v>0</v>
          </cell>
          <cell r="AQ36">
            <v>0</v>
          </cell>
          <cell r="AR36">
            <v>0</v>
          </cell>
          <cell r="AS36">
            <v>0</v>
          </cell>
          <cell r="AT36">
            <v>0</v>
          </cell>
          <cell r="AU36">
            <v>1</v>
          </cell>
          <cell r="AV36">
            <v>0.5</v>
          </cell>
          <cell r="AW36">
            <v>0.5</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row>
        <row r="37">
          <cell r="A37">
            <v>0</v>
          </cell>
          <cell r="B37">
            <v>0</v>
          </cell>
          <cell r="C37">
            <v>0</v>
          </cell>
          <cell r="D37">
            <v>0</v>
          </cell>
          <cell r="E37">
            <v>0</v>
          </cell>
          <cell r="F37">
            <v>0</v>
          </cell>
          <cell r="G37">
            <v>0</v>
          </cell>
          <cell r="H37">
            <v>0</v>
          </cell>
          <cell r="I37">
            <v>1</v>
          </cell>
          <cell r="J37">
            <v>0</v>
          </cell>
          <cell r="K37">
            <v>0</v>
          </cell>
          <cell r="L37">
            <v>0</v>
          </cell>
          <cell r="M37">
            <v>0</v>
          </cell>
          <cell r="N37">
            <v>0</v>
          </cell>
          <cell r="O37">
            <v>1</v>
          </cell>
          <cell r="P37">
            <v>0.5</v>
          </cell>
          <cell r="Q37">
            <v>0.5</v>
          </cell>
          <cell r="R37">
            <v>0</v>
          </cell>
          <cell r="S37">
            <v>0</v>
          </cell>
          <cell r="T37">
            <v>0</v>
          </cell>
          <cell r="U37">
            <v>0</v>
          </cell>
          <cell r="V37">
            <v>0</v>
          </cell>
          <cell r="W37">
            <v>1</v>
          </cell>
          <cell r="X37">
            <v>0.5</v>
          </cell>
          <cell r="Y37">
            <v>0.5</v>
          </cell>
          <cell r="Z37">
            <v>0</v>
          </cell>
          <cell r="AA37">
            <v>0</v>
          </cell>
          <cell r="AB37">
            <v>0</v>
          </cell>
          <cell r="AC37">
            <v>0</v>
          </cell>
          <cell r="AD37">
            <v>0</v>
          </cell>
          <cell r="AE37">
            <v>1</v>
          </cell>
          <cell r="AF37">
            <v>0.5</v>
          </cell>
          <cell r="AG37">
            <v>0.5</v>
          </cell>
          <cell r="AH37">
            <v>0</v>
          </cell>
          <cell r="AI37">
            <v>0</v>
          </cell>
          <cell r="AJ37">
            <v>0</v>
          </cell>
          <cell r="AK37">
            <v>0</v>
          </cell>
          <cell r="AL37">
            <v>0</v>
          </cell>
          <cell r="AM37">
            <v>1</v>
          </cell>
          <cell r="AN37">
            <v>0.5</v>
          </cell>
          <cell r="AO37">
            <v>0.5</v>
          </cell>
          <cell r="AP37">
            <v>0</v>
          </cell>
          <cell r="AQ37">
            <v>0</v>
          </cell>
          <cell r="AR37">
            <v>0</v>
          </cell>
          <cell r="AS37">
            <v>0</v>
          </cell>
          <cell r="AT37">
            <v>0</v>
          </cell>
          <cell r="AU37">
            <v>1</v>
          </cell>
          <cell r="AV37">
            <v>0.5</v>
          </cell>
          <cell r="AW37">
            <v>0.5</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row>
        <row r="38">
          <cell r="A38">
            <v>0</v>
          </cell>
          <cell r="B38">
            <v>0</v>
          </cell>
          <cell r="C38">
            <v>0</v>
          </cell>
          <cell r="D38">
            <v>0</v>
          </cell>
          <cell r="E38">
            <v>0</v>
          </cell>
          <cell r="F38">
            <v>0</v>
          </cell>
          <cell r="G38">
            <v>0</v>
          </cell>
          <cell r="H38">
            <v>0</v>
          </cell>
          <cell r="I38">
            <v>1</v>
          </cell>
          <cell r="J38">
            <v>0</v>
          </cell>
          <cell r="K38">
            <v>0</v>
          </cell>
          <cell r="L38">
            <v>0</v>
          </cell>
          <cell r="M38">
            <v>0</v>
          </cell>
          <cell r="N38">
            <v>0</v>
          </cell>
          <cell r="O38">
            <v>1</v>
          </cell>
          <cell r="P38">
            <v>0.5</v>
          </cell>
          <cell r="Q38">
            <v>0.5</v>
          </cell>
          <cell r="R38">
            <v>0</v>
          </cell>
          <cell r="S38">
            <v>0</v>
          </cell>
          <cell r="T38">
            <v>0</v>
          </cell>
          <cell r="U38">
            <v>0</v>
          </cell>
          <cell r="V38">
            <v>0</v>
          </cell>
          <cell r="W38">
            <v>1</v>
          </cell>
          <cell r="X38">
            <v>0.5</v>
          </cell>
          <cell r="Y38">
            <v>0.5</v>
          </cell>
          <cell r="Z38">
            <v>0</v>
          </cell>
          <cell r="AA38">
            <v>0</v>
          </cell>
          <cell r="AB38">
            <v>0</v>
          </cell>
          <cell r="AC38">
            <v>0</v>
          </cell>
          <cell r="AD38">
            <v>0</v>
          </cell>
          <cell r="AE38">
            <v>1</v>
          </cell>
          <cell r="AF38">
            <v>0.5</v>
          </cell>
          <cell r="AG38">
            <v>0.5</v>
          </cell>
          <cell r="AH38">
            <v>0</v>
          </cell>
          <cell r="AI38">
            <v>0</v>
          </cell>
          <cell r="AJ38">
            <v>0</v>
          </cell>
          <cell r="AK38">
            <v>0</v>
          </cell>
          <cell r="AL38">
            <v>0</v>
          </cell>
          <cell r="AM38">
            <v>1</v>
          </cell>
          <cell r="AN38">
            <v>0.5</v>
          </cell>
          <cell r="AO38">
            <v>0.5</v>
          </cell>
          <cell r="AP38">
            <v>0</v>
          </cell>
          <cell r="AQ38">
            <v>0</v>
          </cell>
          <cell r="AR38">
            <v>0</v>
          </cell>
          <cell r="AS38">
            <v>0</v>
          </cell>
          <cell r="AT38">
            <v>0</v>
          </cell>
          <cell r="AU38">
            <v>1</v>
          </cell>
          <cell r="AV38">
            <v>0.5</v>
          </cell>
          <cell r="AW38">
            <v>0.5</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row>
        <row r="39">
          <cell r="A39">
            <v>0</v>
          </cell>
          <cell r="B39">
            <v>0</v>
          </cell>
          <cell r="C39">
            <v>0</v>
          </cell>
          <cell r="D39">
            <v>0</v>
          </cell>
          <cell r="E39">
            <v>0</v>
          </cell>
          <cell r="F39">
            <v>0</v>
          </cell>
          <cell r="G39">
            <v>0</v>
          </cell>
          <cell r="H39">
            <v>0</v>
          </cell>
          <cell r="I39">
            <v>1</v>
          </cell>
          <cell r="J39">
            <v>0</v>
          </cell>
          <cell r="K39">
            <v>0</v>
          </cell>
          <cell r="L39">
            <v>0</v>
          </cell>
          <cell r="M39">
            <v>0</v>
          </cell>
          <cell r="N39">
            <v>0</v>
          </cell>
          <cell r="O39">
            <v>1</v>
          </cell>
          <cell r="P39">
            <v>0.5</v>
          </cell>
          <cell r="Q39">
            <v>0.5</v>
          </cell>
          <cell r="R39">
            <v>0</v>
          </cell>
          <cell r="S39">
            <v>0</v>
          </cell>
          <cell r="T39">
            <v>0</v>
          </cell>
          <cell r="U39">
            <v>0</v>
          </cell>
          <cell r="V39">
            <v>0</v>
          </cell>
          <cell r="W39">
            <v>1</v>
          </cell>
          <cell r="X39">
            <v>0.5</v>
          </cell>
          <cell r="Y39">
            <v>0.5</v>
          </cell>
          <cell r="Z39">
            <v>0</v>
          </cell>
          <cell r="AA39">
            <v>0</v>
          </cell>
          <cell r="AB39">
            <v>0</v>
          </cell>
          <cell r="AC39">
            <v>0</v>
          </cell>
          <cell r="AD39">
            <v>0</v>
          </cell>
          <cell r="AE39">
            <v>1</v>
          </cell>
          <cell r="AF39">
            <v>0.5</v>
          </cell>
          <cell r="AG39">
            <v>0.5</v>
          </cell>
          <cell r="AH39">
            <v>0</v>
          </cell>
          <cell r="AI39">
            <v>0</v>
          </cell>
          <cell r="AJ39">
            <v>0</v>
          </cell>
          <cell r="AK39">
            <v>0</v>
          </cell>
          <cell r="AL39">
            <v>0</v>
          </cell>
          <cell r="AM39">
            <v>1</v>
          </cell>
          <cell r="AN39">
            <v>0.5</v>
          </cell>
          <cell r="AO39">
            <v>0.5</v>
          </cell>
          <cell r="AP39">
            <v>0</v>
          </cell>
          <cell r="AQ39">
            <v>0</v>
          </cell>
          <cell r="AR39">
            <v>0</v>
          </cell>
          <cell r="AS39">
            <v>0</v>
          </cell>
          <cell r="AT39">
            <v>0</v>
          </cell>
          <cell r="AU39">
            <v>1</v>
          </cell>
          <cell r="AV39">
            <v>0.5</v>
          </cell>
          <cell r="AW39">
            <v>0.5</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row>
        <row r="40">
          <cell r="A40">
            <v>0</v>
          </cell>
          <cell r="B40">
            <v>0</v>
          </cell>
          <cell r="C40">
            <v>0</v>
          </cell>
          <cell r="D40">
            <v>0</v>
          </cell>
          <cell r="E40">
            <v>0</v>
          </cell>
          <cell r="F40">
            <v>0</v>
          </cell>
          <cell r="G40">
            <v>0</v>
          </cell>
          <cell r="H40">
            <v>0</v>
          </cell>
          <cell r="I40">
            <v>1</v>
          </cell>
          <cell r="J40">
            <v>0</v>
          </cell>
          <cell r="K40">
            <v>0</v>
          </cell>
          <cell r="L40">
            <v>0</v>
          </cell>
          <cell r="M40">
            <v>0</v>
          </cell>
          <cell r="N40">
            <v>0</v>
          </cell>
          <cell r="O40">
            <v>1</v>
          </cell>
          <cell r="P40">
            <v>0.5</v>
          </cell>
          <cell r="Q40">
            <v>0.5</v>
          </cell>
          <cell r="R40">
            <v>0</v>
          </cell>
          <cell r="S40">
            <v>0</v>
          </cell>
          <cell r="T40">
            <v>0</v>
          </cell>
          <cell r="U40">
            <v>0</v>
          </cell>
          <cell r="V40">
            <v>0</v>
          </cell>
          <cell r="W40">
            <v>1</v>
          </cell>
          <cell r="X40">
            <v>0.5</v>
          </cell>
          <cell r="Y40">
            <v>0.5</v>
          </cell>
          <cell r="Z40">
            <v>0</v>
          </cell>
          <cell r="AA40">
            <v>0</v>
          </cell>
          <cell r="AB40">
            <v>0</v>
          </cell>
          <cell r="AC40">
            <v>0</v>
          </cell>
          <cell r="AD40">
            <v>0</v>
          </cell>
          <cell r="AE40">
            <v>1</v>
          </cell>
          <cell r="AF40">
            <v>0.5</v>
          </cell>
          <cell r="AG40">
            <v>0.5</v>
          </cell>
          <cell r="AH40">
            <v>0</v>
          </cell>
          <cell r="AI40">
            <v>0</v>
          </cell>
          <cell r="AJ40">
            <v>0</v>
          </cell>
          <cell r="AK40">
            <v>0</v>
          </cell>
          <cell r="AL40">
            <v>0</v>
          </cell>
          <cell r="AM40">
            <v>1</v>
          </cell>
          <cell r="AN40">
            <v>0.5</v>
          </cell>
          <cell r="AO40">
            <v>0.5</v>
          </cell>
          <cell r="AP40">
            <v>0</v>
          </cell>
          <cell r="AQ40">
            <v>0</v>
          </cell>
          <cell r="AR40">
            <v>0</v>
          </cell>
          <cell r="AS40">
            <v>0</v>
          </cell>
          <cell r="AT40">
            <v>0</v>
          </cell>
          <cell r="AU40">
            <v>1</v>
          </cell>
          <cell r="AV40">
            <v>0.5</v>
          </cell>
          <cell r="AW40">
            <v>0.5</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row>
        <row r="41">
          <cell r="A41">
            <v>0</v>
          </cell>
          <cell r="B41">
            <v>0</v>
          </cell>
          <cell r="C41">
            <v>0</v>
          </cell>
          <cell r="D41">
            <v>0</v>
          </cell>
          <cell r="E41">
            <v>0</v>
          </cell>
          <cell r="F41">
            <v>0</v>
          </cell>
          <cell r="G41">
            <v>0</v>
          </cell>
          <cell r="H41">
            <v>0</v>
          </cell>
          <cell r="I41">
            <v>1</v>
          </cell>
          <cell r="J41">
            <v>0</v>
          </cell>
          <cell r="K41">
            <v>0</v>
          </cell>
          <cell r="L41">
            <v>0</v>
          </cell>
          <cell r="M41">
            <v>0</v>
          </cell>
          <cell r="N41">
            <v>0</v>
          </cell>
          <cell r="O41">
            <v>1</v>
          </cell>
          <cell r="P41">
            <v>0.5</v>
          </cell>
          <cell r="Q41">
            <v>0.5</v>
          </cell>
          <cell r="R41">
            <v>0</v>
          </cell>
          <cell r="S41">
            <v>0</v>
          </cell>
          <cell r="T41">
            <v>0</v>
          </cell>
          <cell r="U41">
            <v>0</v>
          </cell>
          <cell r="V41">
            <v>0</v>
          </cell>
          <cell r="W41">
            <v>1</v>
          </cell>
          <cell r="X41">
            <v>0.5</v>
          </cell>
          <cell r="Y41">
            <v>0.5</v>
          </cell>
          <cell r="Z41">
            <v>0</v>
          </cell>
          <cell r="AA41">
            <v>0</v>
          </cell>
          <cell r="AB41">
            <v>0</v>
          </cell>
          <cell r="AC41">
            <v>0</v>
          </cell>
          <cell r="AD41">
            <v>0</v>
          </cell>
          <cell r="AE41">
            <v>1</v>
          </cell>
          <cell r="AF41">
            <v>0.5</v>
          </cell>
          <cell r="AG41">
            <v>0.5</v>
          </cell>
          <cell r="AH41">
            <v>0</v>
          </cell>
          <cell r="AI41">
            <v>0</v>
          </cell>
          <cell r="AJ41">
            <v>0</v>
          </cell>
          <cell r="AK41">
            <v>0</v>
          </cell>
          <cell r="AL41">
            <v>0</v>
          </cell>
          <cell r="AM41">
            <v>1</v>
          </cell>
          <cell r="AN41">
            <v>0.5</v>
          </cell>
          <cell r="AO41">
            <v>0.5</v>
          </cell>
          <cell r="AP41">
            <v>0</v>
          </cell>
          <cell r="AQ41">
            <v>0</v>
          </cell>
          <cell r="AR41">
            <v>0</v>
          </cell>
          <cell r="AS41">
            <v>0</v>
          </cell>
          <cell r="AT41">
            <v>0</v>
          </cell>
          <cell r="AU41">
            <v>1</v>
          </cell>
          <cell r="AV41">
            <v>0.5</v>
          </cell>
          <cell r="AW41">
            <v>0.5</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row>
        <row r="42">
          <cell r="A42">
            <v>0</v>
          </cell>
          <cell r="B42">
            <v>0</v>
          </cell>
          <cell r="C42">
            <v>0</v>
          </cell>
          <cell r="D42">
            <v>0</v>
          </cell>
          <cell r="E42">
            <v>0</v>
          </cell>
          <cell r="F42">
            <v>0</v>
          </cell>
          <cell r="G42">
            <v>0</v>
          </cell>
          <cell r="H42">
            <v>0</v>
          </cell>
          <cell r="I42">
            <v>1</v>
          </cell>
          <cell r="J42">
            <v>0</v>
          </cell>
          <cell r="K42">
            <v>0</v>
          </cell>
          <cell r="L42">
            <v>0</v>
          </cell>
          <cell r="M42">
            <v>0</v>
          </cell>
          <cell r="N42">
            <v>0</v>
          </cell>
          <cell r="O42">
            <v>1</v>
          </cell>
          <cell r="P42">
            <v>0.5</v>
          </cell>
          <cell r="Q42">
            <v>0.5</v>
          </cell>
          <cell r="R42">
            <v>0</v>
          </cell>
          <cell r="S42">
            <v>0</v>
          </cell>
          <cell r="T42">
            <v>0</v>
          </cell>
          <cell r="U42">
            <v>0</v>
          </cell>
          <cell r="V42">
            <v>0</v>
          </cell>
          <cell r="W42">
            <v>1</v>
          </cell>
          <cell r="X42">
            <v>0.5</v>
          </cell>
          <cell r="Y42">
            <v>0.5</v>
          </cell>
          <cell r="Z42">
            <v>0</v>
          </cell>
          <cell r="AA42">
            <v>0</v>
          </cell>
          <cell r="AB42">
            <v>0</v>
          </cell>
          <cell r="AC42">
            <v>0</v>
          </cell>
          <cell r="AD42">
            <v>0</v>
          </cell>
          <cell r="AE42">
            <v>1</v>
          </cell>
          <cell r="AF42">
            <v>0.5</v>
          </cell>
          <cell r="AG42">
            <v>0.5</v>
          </cell>
          <cell r="AH42">
            <v>0</v>
          </cell>
          <cell r="AI42">
            <v>0</v>
          </cell>
          <cell r="AJ42">
            <v>0</v>
          </cell>
          <cell r="AK42">
            <v>0</v>
          </cell>
          <cell r="AL42">
            <v>0</v>
          </cell>
          <cell r="AM42">
            <v>1</v>
          </cell>
          <cell r="AN42">
            <v>0.5</v>
          </cell>
          <cell r="AO42">
            <v>0.5</v>
          </cell>
          <cell r="AP42">
            <v>0</v>
          </cell>
          <cell r="AQ42">
            <v>0</v>
          </cell>
          <cell r="AR42">
            <v>0</v>
          </cell>
          <cell r="AS42">
            <v>0</v>
          </cell>
          <cell r="AT42">
            <v>0</v>
          </cell>
          <cell r="AU42">
            <v>1</v>
          </cell>
          <cell r="AV42">
            <v>0.5</v>
          </cell>
          <cell r="AW42">
            <v>0.5</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row>
        <row r="43">
          <cell r="A43">
            <v>0</v>
          </cell>
          <cell r="B43">
            <v>0</v>
          </cell>
          <cell r="C43">
            <v>0</v>
          </cell>
          <cell r="D43">
            <v>0</v>
          </cell>
          <cell r="E43">
            <v>0</v>
          </cell>
          <cell r="F43">
            <v>0</v>
          </cell>
          <cell r="G43">
            <v>0</v>
          </cell>
          <cell r="H43">
            <v>0</v>
          </cell>
          <cell r="I43">
            <v>1</v>
          </cell>
          <cell r="J43">
            <v>0</v>
          </cell>
          <cell r="K43">
            <v>0</v>
          </cell>
          <cell r="L43">
            <v>0</v>
          </cell>
          <cell r="M43">
            <v>0</v>
          </cell>
          <cell r="N43">
            <v>0</v>
          </cell>
          <cell r="O43">
            <v>1</v>
          </cell>
          <cell r="P43">
            <v>0.5</v>
          </cell>
          <cell r="Q43">
            <v>0.5</v>
          </cell>
          <cell r="R43">
            <v>0</v>
          </cell>
          <cell r="S43">
            <v>0</v>
          </cell>
          <cell r="T43">
            <v>0</v>
          </cell>
          <cell r="U43">
            <v>0</v>
          </cell>
          <cell r="V43">
            <v>0</v>
          </cell>
          <cell r="W43">
            <v>1</v>
          </cell>
          <cell r="X43">
            <v>0.5</v>
          </cell>
          <cell r="Y43">
            <v>0.5</v>
          </cell>
          <cell r="Z43">
            <v>0</v>
          </cell>
          <cell r="AA43">
            <v>0</v>
          </cell>
          <cell r="AB43">
            <v>0</v>
          </cell>
          <cell r="AC43">
            <v>0</v>
          </cell>
          <cell r="AD43">
            <v>0</v>
          </cell>
          <cell r="AE43">
            <v>1</v>
          </cell>
          <cell r="AF43">
            <v>0.5</v>
          </cell>
          <cell r="AG43">
            <v>0.5</v>
          </cell>
          <cell r="AH43">
            <v>0</v>
          </cell>
          <cell r="AI43">
            <v>0</v>
          </cell>
          <cell r="AJ43">
            <v>0</v>
          </cell>
          <cell r="AK43">
            <v>0</v>
          </cell>
          <cell r="AL43">
            <v>0</v>
          </cell>
          <cell r="AM43">
            <v>1</v>
          </cell>
          <cell r="AN43">
            <v>0.5</v>
          </cell>
          <cell r="AO43">
            <v>0.5</v>
          </cell>
          <cell r="AP43">
            <v>0</v>
          </cell>
          <cell r="AQ43">
            <v>0</v>
          </cell>
          <cell r="AR43">
            <v>0</v>
          </cell>
          <cell r="AS43">
            <v>0</v>
          </cell>
          <cell r="AT43">
            <v>0</v>
          </cell>
          <cell r="AU43">
            <v>1</v>
          </cell>
          <cell r="AV43">
            <v>0.5</v>
          </cell>
          <cell r="AW43">
            <v>0.5</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row>
        <row r="44">
          <cell r="A44">
            <v>0</v>
          </cell>
          <cell r="B44">
            <v>0</v>
          </cell>
          <cell r="C44">
            <v>0</v>
          </cell>
          <cell r="D44">
            <v>0</v>
          </cell>
          <cell r="E44">
            <v>0</v>
          </cell>
          <cell r="F44">
            <v>0</v>
          </cell>
          <cell r="G44">
            <v>0</v>
          </cell>
          <cell r="H44">
            <v>0</v>
          </cell>
          <cell r="I44">
            <v>1</v>
          </cell>
          <cell r="J44">
            <v>0</v>
          </cell>
          <cell r="K44">
            <v>0</v>
          </cell>
          <cell r="L44">
            <v>0</v>
          </cell>
          <cell r="M44">
            <v>0</v>
          </cell>
          <cell r="N44">
            <v>0</v>
          </cell>
          <cell r="O44">
            <v>1</v>
          </cell>
          <cell r="P44">
            <v>0.5</v>
          </cell>
          <cell r="Q44">
            <v>0.5</v>
          </cell>
          <cell r="R44">
            <v>0</v>
          </cell>
          <cell r="S44">
            <v>0</v>
          </cell>
          <cell r="T44">
            <v>0</v>
          </cell>
          <cell r="U44">
            <v>0</v>
          </cell>
          <cell r="V44">
            <v>0</v>
          </cell>
          <cell r="W44">
            <v>1</v>
          </cell>
          <cell r="X44">
            <v>0.5</v>
          </cell>
          <cell r="Y44">
            <v>0.5</v>
          </cell>
          <cell r="Z44">
            <v>0</v>
          </cell>
          <cell r="AA44">
            <v>0</v>
          </cell>
          <cell r="AB44">
            <v>0</v>
          </cell>
          <cell r="AC44">
            <v>0</v>
          </cell>
          <cell r="AD44">
            <v>0</v>
          </cell>
          <cell r="AE44">
            <v>1</v>
          </cell>
          <cell r="AF44">
            <v>0.5</v>
          </cell>
          <cell r="AG44">
            <v>0.5</v>
          </cell>
          <cell r="AH44">
            <v>0</v>
          </cell>
          <cell r="AI44">
            <v>0</v>
          </cell>
          <cell r="AJ44">
            <v>0</v>
          </cell>
          <cell r="AK44">
            <v>0</v>
          </cell>
          <cell r="AL44">
            <v>0</v>
          </cell>
          <cell r="AM44">
            <v>1</v>
          </cell>
          <cell r="AN44">
            <v>0.5</v>
          </cell>
          <cell r="AO44">
            <v>0.5</v>
          </cell>
          <cell r="AP44">
            <v>0</v>
          </cell>
          <cell r="AQ44">
            <v>0</v>
          </cell>
          <cell r="AR44">
            <v>0</v>
          </cell>
          <cell r="AS44">
            <v>0</v>
          </cell>
          <cell r="AT44">
            <v>0</v>
          </cell>
          <cell r="AU44">
            <v>1</v>
          </cell>
          <cell r="AV44">
            <v>0.5</v>
          </cell>
          <cell r="AW44">
            <v>0.5</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row>
        <row r="45">
          <cell r="A45">
            <v>0</v>
          </cell>
          <cell r="B45">
            <v>0</v>
          </cell>
          <cell r="C45">
            <v>0</v>
          </cell>
          <cell r="D45">
            <v>0</v>
          </cell>
          <cell r="E45">
            <v>0</v>
          </cell>
          <cell r="F45">
            <v>0</v>
          </cell>
          <cell r="G45">
            <v>0</v>
          </cell>
          <cell r="H45">
            <v>0</v>
          </cell>
          <cell r="I45">
            <v>1</v>
          </cell>
          <cell r="J45">
            <v>0</v>
          </cell>
          <cell r="K45">
            <v>0</v>
          </cell>
          <cell r="L45">
            <v>0</v>
          </cell>
          <cell r="M45">
            <v>0</v>
          </cell>
          <cell r="N45">
            <v>0</v>
          </cell>
          <cell r="O45">
            <v>1</v>
          </cell>
          <cell r="P45">
            <v>0.5</v>
          </cell>
          <cell r="Q45">
            <v>0.5</v>
          </cell>
          <cell r="R45">
            <v>0</v>
          </cell>
          <cell r="S45">
            <v>0</v>
          </cell>
          <cell r="T45">
            <v>0</v>
          </cell>
          <cell r="U45">
            <v>0</v>
          </cell>
          <cell r="V45">
            <v>0</v>
          </cell>
          <cell r="W45">
            <v>1</v>
          </cell>
          <cell r="X45">
            <v>0.5</v>
          </cell>
          <cell r="Y45">
            <v>0.5</v>
          </cell>
          <cell r="Z45">
            <v>0</v>
          </cell>
          <cell r="AA45">
            <v>0</v>
          </cell>
          <cell r="AB45">
            <v>0</v>
          </cell>
          <cell r="AC45">
            <v>0</v>
          </cell>
          <cell r="AD45">
            <v>0</v>
          </cell>
          <cell r="AE45">
            <v>1</v>
          </cell>
          <cell r="AF45">
            <v>0.5</v>
          </cell>
          <cell r="AG45">
            <v>0.5</v>
          </cell>
          <cell r="AH45">
            <v>0</v>
          </cell>
          <cell r="AI45">
            <v>0</v>
          </cell>
          <cell r="AJ45">
            <v>0</v>
          </cell>
          <cell r="AK45">
            <v>0</v>
          </cell>
          <cell r="AL45">
            <v>0</v>
          </cell>
          <cell r="AM45">
            <v>1</v>
          </cell>
          <cell r="AN45">
            <v>0.5</v>
          </cell>
          <cell r="AO45">
            <v>0.5</v>
          </cell>
          <cell r="AP45">
            <v>0</v>
          </cell>
          <cell r="AQ45">
            <v>0</v>
          </cell>
          <cell r="AR45">
            <v>0</v>
          </cell>
          <cell r="AS45">
            <v>0</v>
          </cell>
          <cell r="AT45">
            <v>0</v>
          </cell>
          <cell r="AU45">
            <v>1</v>
          </cell>
          <cell r="AV45">
            <v>0.5</v>
          </cell>
          <cell r="AW45">
            <v>0.5</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row>
        <row r="46">
          <cell r="A46">
            <v>0</v>
          </cell>
          <cell r="B46">
            <v>0</v>
          </cell>
          <cell r="C46">
            <v>0</v>
          </cell>
          <cell r="D46">
            <v>0</v>
          </cell>
          <cell r="E46">
            <v>0</v>
          </cell>
          <cell r="F46">
            <v>0</v>
          </cell>
          <cell r="G46">
            <v>0</v>
          </cell>
          <cell r="H46">
            <v>0</v>
          </cell>
          <cell r="I46">
            <v>1</v>
          </cell>
          <cell r="J46">
            <v>0</v>
          </cell>
          <cell r="K46">
            <v>0</v>
          </cell>
          <cell r="L46">
            <v>0</v>
          </cell>
          <cell r="M46">
            <v>0</v>
          </cell>
          <cell r="N46">
            <v>0</v>
          </cell>
          <cell r="O46">
            <v>1</v>
          </cell>
          <cell r="P46">
            <v>0.5</v>
          </cell>
          <cell r="Q46">
            <v>0.5</v>
          </cell>
          <cell r="R46">
            <v>0</v>
          </cell>
          <cell r="S46">
            <v>0</v>
          </cell>
          <cell r="T46">
            <v>0</v>
          </cell>
          <cell r="U46">
            <v>0</v>
          </cell>
          <cell r="V46">
            <v>0</v>
          </cell>
          <cell r="W46">
            <v>1</v>
          </cell>
          <cell r="X46">
            <v>0.5</v>
          </cell>
          <cell r="Y46">
            <v>0.5</v>
          </cell>
          <cell r="Z46">
            <v>0</v>
          </cell>
          <cell r="AA46">
            <v>0</v>
          </cell>
          <cell r="AB46">
            <v>0</v>
          </cell>
          <cell r="AC46">
            <v>0</v>
          </cell>
          <cell r="AD46">
            <v>0</v>
          </cell>
          <cell r="AE46">
            <v>1</v>
          </cell>
          <cell r="AF46">
            <v>0.5</v>
          </cell>
          <cell r="AG46">
            <v>0.5</v>
          </cell>
          <cell r="AH46">
            <v>0</v>
          </cell>
          <cell r="AI46">
            <v>0</v>
          </cell>
          <cell r="AJ46">
            <v>0</v>
          </cell>
          <cell r="AK46">
            <v>0</v>
          </cell>
          <cell r="AL46">
            <v>0</v>
          </cell>
          <cell r="AM46">
            <v>1</v>
          </cell>
          <cell r="AN46">
            <v>0.5</v>
          </cell>
          <cell r="AO46">
            <v>0.5</v>
          </cell>
          <cell r="AP46">
            <v>0</v>
          </cell>
          <cell r="AQ46">
            <v>0</v>
          </cell>
          <cell r="AR46">
            <v>0</v>
          </cell>
          <cell r="AS46">
            <v>0</v>
          </cell>
          <cell r="AT46">
            <v>0</v>
          </cell>
          <cell r="AU46">
            <v>1</v>
          </cell>
          <cell r="AV46">
            <v>0.5</v>
          </cell>
          <cell r="AW46">
            <v>0.5</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row>
        <row r="47">
          <cell r="A47">
            <v>0</v>
          </cell>
          <cell r="B47">
            <v>0</v>
          </cell>
          <cell r="C47">
            <v>0</v>
          </cell>
          <cell r="D47">
            <v>0</v>
          </cell>
          <cell r="E47">
            <v>0</v>
          </cell>
          <cell r="F47">
            <v>0</v>
          </cell>
          <cell r="G47">
            <v>0</v>
          </cell>
          <cell r="H47">
            <v>0</v>
          </cell>
          <cell r="I47">
            <v>1</v>
          </cell>
          <cell r="J47">
            <v>0</v>
          </cell>
          <cell r="K47">
            <v>0</v>
          </cell>
          <cell r="L47">
            <v>0</v>
          </cell>
          <cell r="M47">
            <v>0</v>
          </cell>
          <cell r="N47">
            <v>0</v>
          </cell>
          <cell r="O47">
            <v>1</v>
          </cell>
          <cell r="P47">
            <v>0.5</v>
          </cell>
          <cell r="Q47">
            <v>0.5</v>
          </cell>
          <cell r="R47">
            <v>0</v>
          </cell>
          <cell r="S47">
            <v>0</v>
          </cell>
          <cell r="T47">
            <v>0</v>
          </cell>
          <cell r="U47">
            <v>0</v>
          </cell>
          <cell r="V47">
            <v>0</v>
          </cell>
          <cell r="W47">
            <v>1</v>
          </cell>
          <cell r="X47">
            <v>0.5</v>
          </cell>
          <cell r="Y47">
            <v>0.5</v>
          </cell>
          <cell r="Z47">
            <v>0</v>
          </cell>
          <cell r="AA47">
            <v>0</v>
          </cell>
          <cell r="AB47">
            <v>0</v>
          </cell>
          <cell r="AC47">
            <v>0</v>
          </cell>
          <cell r="AD47">
            <v>0</v>
          </cell>
          <cell r="AE47">
            <v>1</v>
          </cell>
          <cell r="AF47">
            <v>0.5</v>
          </cell>
          <cell r="AG47">
            <v>0.5</v>
          </cell>
          <cell r="AH47">
            <v>0</v>
          </cell>
          <cell r="AI47">
            <v>0</v>
          </cell>
          <cell r="AJ47">
            <v>0</v>
          </cell>
          <cell r="AK47">
            <v>0</v>
          </cell>
          <cell r="AL47">
            <v>0</v>
          </cell>
          <cell r="AM47">
            <v>1</v>
          </cell>
          <cell r="AN47">
            <v>0.5</v>
          </cell>
          <cell r="AO47">
            <v>0.5</v>
          </cell>
          <cell r="AP47">
            <v>0</v>
          </cell>
          <cell r="AQ47">
            <v>0</v>
          </cell>
          <cell r="AR47">
            <v>0</v>
          </cell>
          <cell r="AS47">
            <v>0</v>
          </cell>
          <cell r="AT47">
            <v>0</v>
          </cell>
          <cell r="AU47">
            <v>1</v>
          </cell>
          <cell r="AV47">
            <v>0.5</v>
          </cell>
          <cell r="AW47">
            <v>0.5</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row>
        <row r="48">
          <cell r="A48">
            <v>0</v>
          </cell>
          <cell r="B48">
            <v>0</v>
          </cell>
          <cell r="C48">
            <v>0</v>
          </cell>
          <cell r="D48">
            <v>0</v>
          </cell>
          <cell r="E48">
            <v>0</v>
          </cell>
          <cell r="F48">
            <v>0</v>
          </cell>
          <cell r="G48">
            <v>0</v>
          </cell>
          <cell r="H48">
            <v>0</v>
          </cell>
          <cell r="I48">
            <v>1</v>
          </cell>
          <cell r="J48">
            <v>0</v>
          </cell>
          <cell r="K48">
            <v>0</v>
          </cell>
          <cell r="L48">
            <v>0</v>
          </cell>
          <cell r="M48">
            <v>0</v>
          </cell>
          <cell r="N48">
            <v>0</v>
          </cell>
          <cell r="O48">
            <v>1</v>
          </cell>
          <cell r="P48">
            <v>0.5</v>
          </cell>
          <cell r="Q48">
            <v>0.5</v>
          </cell>
          <cell r="R48">
            <v>0</v>
          </cell>
          <cell r="S48">
            <v>0</v>
          </cell>
          <cell r="T48">
            <v>0</v>
          </cell>
          <cell r="U48">
            <v>0</v>
          </cell>
          <cell r="V48">
            <v>0</v>
          </cell>
          <cell r="W48">
            <v>1</v>
          </cell>
          <cell r="X48">
            <v>0.5</v>
          </cell>
          <cell r="Y48">
            <v>0.5</v>
          </cell>
          <cell r="Z48">
            <v>0</v>
          </cell>
          <cell r="AA48">
            <v>0</v>
          </cell>
          <cell r="AB48">
            <v>0</v>
          </cell>
          <cell r="AC48">
            <v>0</v>
          </cell>
          <cell r="AD48">
            <v>0</v>
          </cell>
          <cell r="AE48">
            <v>1</v>
          </cell>
          <cell r="AF48">
            <v>0.5</v>
          </cell>
          <cell r="AG48">
            <v>0.5</v>
          </cell>
          <cell r="AH48">
            <v>0</v>
          </cell>
          <cell r="AI48">
            <v>0</v>
          </cell>
          <cell r="AJ48">
            <v>0</v>
          </cell>
          <cell r="AK48">
            <v>0</v>
          </cell>
          <cell r="AL48">
            <v>0</v>
          </cell>
          <cell r="AM48">
            <v>1</v>
          </cell>
          <cell r="AN48">
            <v>0.5</v>
          </cell>
          <cell r="AO48">
            <v>0.5</v>
          </cell>
          <cell r="AP48">
            <v>0</v>
          </cell>
          <cell r="AQ48">
            <v>0</v>
          </cell>
          <cell r="AR48">
            <v>0</v>
          </cell>
          <cell r="AS48">
            <v>0</v>
          </cell>
          <cell r="AT48">
            <v>0</v>
          </cell>
          <cell r="AU48">
            <v>1</v>
          </cell>
          <cell r="AV48">
            <v>0.5</v>
          </cell>
          <cell r="AW48">
            <v>0.5</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row>
        <row r="49">
          <cell r="A49">
            <v>0</v>
          </cell>
          <cell r="B49">
            <v>0</v>
          </cell>
          <cell r="C49">
            <v>0</v>
          </cell>
          <cell r="D49">
            <v>0</v>
          </cell>
          <cell r="E49">
            <v>0</v>
          </cell>
          <cell r="F49">
            <v>0</v>
          </cell>
          <cell r="G49">
            <v>0</v>
          </cell>
          <cell r="H49">
            <v>0</v>
          </cell>
          <cell r="I49">
            <v>1</v>
          </cell>
          <cell r="J49">
            <v>0</v>
          </cell>
          <cell r="K49">
            <v>0</v>
          </cell>
          <cell r="L49">
            <v>0</v>
          </cell>
          <cell r="M49">
            <v>0</v>
          </cell>
          <cell r="N49">
            <v>0</v>
          </cell>
          <cell r="O49">
            <v>1</v>
          </cell>
          <cell r="P49">
            <v>0.5</v>
          </cell>
          <cell r="Q49">
            <v>0.5</v>
          </cell>
          <cell r="R49">
            <v>0</v>
          </cell>
          <cell r="S49">
            <v>0</v>
          </cell>
          <cell r="T49">
            <v>0</v>
          </cell>
          <cell r="U49">
            <v>0</v>
          </cell>
          <cell r="V49">
            <v>0</v>
          </cell>
          <cell r="W49">
            <v>1</v>
          </cell>
          <cell r="X49">
            <v>0.5</v>
          </cell>
          <cell r="Y49">
            <v>0.5</v>
          </cell>
          <cell r="Z49">
            <v>0</v>
          </cell>
          <cell r="AA49">
            <v>0</v>
          </cell>
          <cell r="AB49">
            <v>0</v>
          </cell>
          <cell r="AC49">
            <v>0</v>
          </cell>
          <cell r="AD49">
            <v>0</v>
          </cell>
          <cell r="AE49">
            <v>1</v>
          </cell>
          <cell r="AF49">
            <v>0.5</v>
          </cell>
          <cell r="AG49">
            <v>0.5</v>
          </cell>
          <cell r="AH49">
            <v>0</v>
          </cell>
          <cell r="AI49">
            <v>0</v>
          </cell>
          <cell r="AJ49">
            <v>0</v>
          </cell>
          <cell r="AK49">
            <v>0</v>
          </cell>
          <cell r="AL49">
            <v>0</v>
          </cell>
          <cell r="AM49">
            <v>1</v>
          </cell>
          <cell r="AN49">
            <v>0.5</v>
          </cell>
          <cell r="AO49">
            <v>0.5</v>
          </cell>
          <cell r="AP49">
            <v>0</v>
          </cell>
          <cell r="AQ49">
            <v>0</v>
          </cell>
          <cell r="AR49">
            <v>0</v>
          </cell>
          <cell r="AS49">
            <v>0</v>
          </cell>
          <cell r="AT49">
            <v>0</v>
          </cell>
          <cell r="AU49">
            <v>1</v>
          </cell>
          <cell r="AV49">
            <v>0.5</v>
          </cell>
          <cell r="AW49">
            <v>0.5</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row>
        <row r="50">
          <cell r="A50">
            <v>0</v>
          </cell>
          <cell r="B50">
            <v>0</v>
          </cell>
          <cell r="C50">
            <v>0</v>
          </cell>
          <cell r="D50">
            <v>0</v>
          </cell>
          <cell r="E50">
            <v>0</v>
          </cell>
          <cell r="F50">
            <v>0</v>
          </cell>
          <cell r="G50">
            <v>0</v>
          </cell>
          <cell r="H50">
            <v>0</v>
          </cell>
          <cell r="I50">
            <v>1</v>
          </cell>
          <cell r="J50">
            <v>0</v>
          </cell>
          <cell r="K50">
            <v>0</v>
          </cell>
          <cell r="L50">
            <v>0</v>
          </cell>
          <cell r="M50">
            <v>0</v>
          </cell>
          <cell r="N50">
            <v>0</v>
          </cell>
          <cell r="O50">
            <v>1</v>
          </cell>
          <cell r="P50">
            <v>0.5</v>
          </cell>
          <cell r="Q50">
            <v>0.5</v>
          </cell>
          <cell r="R50">
            <v>0</v>
          </cell>
          <cell r="S50">
            <v>0</v>
          </cell>
          <cell r="T50">
            <v>0</v>
          </cell>
          <cell r="U50">
            <v>0</v>
          </cell>
          <cell r="V50">
            <v>0</v>
          </cell>
          <cell r="W50">
            <v>1</v>
          </cell>
          <cell r="X50">
            <v>0.5</v>
          </cell>
          <cell r="Y50">
            <v>0.5</v>
          </cell>
          <cell r="Z50">
            <v>0</v>
          </cell>
          <cell r="AA50">
            <v>0</v>
          </cell>
          <cell r="AB50">
            <v>0</v>
          </cell>
          <cell r="AC50">
            <v>0</v>
          </cell>
          <cell r="AD50">
            <v>0</v>
          </cell>
          <cell r="AE50">
            <v>1</v>
          </cell>
          <cell r="AF50">
            <v>0.5</v>
          </cell>
          <cell r="AG50">
            <v>0.5</v>
          </cell>
          <cell r="AH50">
            <v>0</v>
          </cell>
          <cell r="AI50">
            <v>0</v>
          </cell>
          <cell r="AJ50">
            <v>0</v>
          </cell>
          <cell r="AK50">
            <v>0</v>
          </cell>
          <cell r="AL50">
            <v>0</v>
          </cell>
          <cell r="AM50">
            <v>1</v>
          </cell>
          <cell r="AN50">
            <v>0.5</v>
          </cell>
          <cell r="AO50">
            <v>0.5</v>
          </cell>
          <cell r="AP50">
            <v>0</v>
          </cell>
          <cell r="AQ50">
            <v>0</v>
          </cell>
          <cell r="AR50">
            <v>0</v>
          </cell>
          <cell r="AS50">
            <v>0</v>
          </cell>
          <cell r="AT50">
            <v>0</v>
          </cell>
          <cell r="AU50">
            <v>1</v>
          </cell>
          <cell r="AV50">
            <v>0.5</v>
          </cell>
          <cell r="AW50">
            <v>0.5</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row>
        <row r="51">
          <cell r="A51">
            <v>0</v>
          </cell>
          <cell r="B51">
            <v>0</v>
          </cell>
          <cell r="C51">
            <v>0</v>
          </cell>
          <cell r="D51">
            <v>0</v>
          </cell>
          <cell r="E51">
            <v>0</v>
          </cell>
          <cell r="F51">
            <v>0</v>
          </cell>
          <cell r="G51">
            <v>0</v>
          </cell>
          <cell r="H51">
            <v>0</v>
          </cell>
          <cell r="I51">
            <v>1</v>
          </cell>
          <cell r="J51">
            <v>0</v>
          </cell>
          <cell r="K51">
            <v>0</v>
          </cell>
          <cell r="L51">
            <v>0</v>
          </cell>
          <cell r="M51">
            <v>0</v>
          </cell>
          <cell r="N51">
            <v>0</v>
          </cell>
          <cell r="O51">
            <v>1</v>
          </cell>
          <cell r="P51">
            <v>0.5</v>
          </cell>
          <cell r="Q51">
            <v>0.5</v>
          </cell>
          <cell r="R51">
            <v>0</v>
          </cell>
          <cell r="S51">
            <v>0</v>
          </cell>
          <cell r="T51">
            <v>0</v>
          </cell>
          <cell r="U51">
            <v>0</v>
          </cell>
          <cell r="V51">
            <v>0</v>
          </cell>
          <cell r="W51">
            <v>1</v>
          </cell>
          <cell r="X51">
            <v>0.5</v>
          </cell>
          <cell r="Y51">
            <v>0.5</v>
          </cell>
          <cell r="Z51">
            <v>0</v>
          </cell>
          <cell r="AA51">
            <v>0</v>
          </cell>
          <cell r="AB51">
            <v>0</v>
          </cell>
          <cell r="AC51">
            <v>0</v>
          </cell>
          <cell r="AD51">
            <v>0</v>
          </cell>
          <cell r="AE51">
            <v>1</v>
          </cell>
          <cell r="AF51">
            <v>0.5</v>
          </cell>
          <cell r="AG51">
            <v>0.5</v>
          </cell>
          <cell r="AH51">
            <v>0</v>
          </cell>
          <cell r="AI51">
            <v>0</v>
          </cell>
          <cell r="AJ51">
            <v>0</v>
          </cell>
          <cell r="AK51">
            <v>0</v>
          </cell>
          <cell r="AL51">
            <v>0</v>
          </cell>
          <cell r="AM51">
            <v>1</v>
          </cell>
          <cell r="AN51">
            <v>0.5</v>
          </cell>
          <cell r="AO51">
            <v>0.5</v>
          </cell>
          <cell r="AP51">
            <v>0</v>
          </cell>
          <cell r="AQ51">
            <v>0</v>
          </cell>
          <cell r="AR51">
            <v>0</v>
          </cell>
          <cell r="AS51">
            <v>0</v>
          </cell>
          <cell r="AT51">
            <v>0</v>
          </cell>
          <cell r="AU51">
            <v>1</v>
          </cell>
          <cell r="AV51">
            <v>0.5</v>
          </cell>
          <cell r="AW51">
            <v>0.5</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row>
        <row r="52">
          <cell r="A52">
            <v>0</v>
          </cell>
          <cell r="B52">
            <v>0</v>
          </cell>
          <cell r="C52">
            <v>0</v>
          </cell>
          <cell r="D52">
            <v>0</v>
          </cell>
          <cell r="E52">
            <v>0</v>
          </cell>
          <cell r="F52">
            <v>0</v>
          </cell>
          <cell r="G52">
            <v>0</v>
          </cell>
          <cell r="H52">
            <v>0</v>
          </cell>
          <cell r="I52">
            <v>1</v>
          </cell>
          <cell r="J52">
            <v>0</v>
          </cell>
          <cell r="K52">
            <v>0</v>
          </cell>
          <cell r="L52">
            <v>0</v>
          </cell>
          <cell r="M52">
            <v>0</v>
          </cell>
          <cell r="N52">
            <v>0</v>
          </cell>
          <cell r="O52">
            <v>1</v>
          </cell>
          <cell r="P52">
            <v>0.5</v>
          </cell>
          <cell r="Q52">
            <v>0.5</v>
          </cell>
          <cell r="R52">
            <v>0</v>
          </cell>
          <cell r="S52">
            <v>0</v>
          </cell>
          <cell r="T52">
            <v>0</v>
          </cell>
          <cell r="U52">
            <v>0</v>
          </cell>
          <cell r="V52">
            <v>0</v>
          </cell>
          <cell r="W52">
            <v>1</v>
          </cell>
          <cell r="X52">
            <v>0.5</v>
          </cell>
          <cell r="Y52">
            <v>0.5</v>
          </cell>
          <cell r="Z52">
            <v>0</v>
          </cell>
          <cell r="AA52">
            <v>0</v>
          </cell>
          <cell r="AB52">
            <v>0</v>
          </cell>
          <cell r="AC52">
            <v>0</v>
          </cell>
          <cell r="AD52">
            <v>0</v>
          </cell>
          <cell r="AE52">
            <v>1</v>
          </cell>
          <cell r="AF52">
            <v>0.5</v>
          </cell>
          <cell r="AG52">
            <v>0.5</v>
          </cell>
          <cell r="AH52">
            <v>0</v>
          </cell>
          <cell r="AI52">
            <v>0</v>
          </cell>
          <cell r="AJ52">
            <v>0</v>
          </cell>
          <cell r="AK52">
            <v>0</v>
          </cell>
          <cell r="AL52">
            <v>0</v>
          </cell>
          <cell r="AM52">
            <v>1</v>
          </cell>
          <cell r="AN52">
            <v>0.5</v>
          </cell>
          <cell r="AO52">
            <v>0.5</v>
          </cell>
          <cell r="AP52">
            <v>0</v>
          </cell>
          <cell r="AQ52">
            <v>0</v>
          </cell>
          <cell r="AR52">
            <v>0</v>
          </cell>
          <cell r="AS52">
            <v>0</v>
          </cell>
          <cell r="AT52">
            <v>0</v>
          </cell>
          <cell r="AU52">
            <v>1</v>
          </cell>
          <cell r="AV52">
            <v>0.5</v>
          </cell>
          <cell r="AW52">
            <v>0.5</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row>
        <row r="53">
          <cell r="A53">
            <v>0</v>
          </cell>
          <cell r="B53">
            <v>0</v>
          </cell>
          <cell r="C53">
            <v>0</v>
          </cell>
          <cell r="D53">
            <v>0</v>
          </cell>
          <cell r="E53">
            <v>0</v>
          </cell>
          <cell r="F53">
            <v>0</v>
          </cell>
          <cell r="G53">
            <v>0</v>
          </cell>
          <cell r="H53">
            <v>0</v>
          </cell>
          <cell r="I53">
            <v>1</v>
          </cell>
          <cell r="J53">
            <v>0</v>
          </cell>
          <cell r="K53">
            <v>0</v>
          </cell>
          <cell r="L53">
            <v>0</v>
          </cell>
          <cell r="M53">
            <v>0</v>
          </cell>
          <cell r="N53">
            <v>0</v>
          </cell>
          <cell r="O53">
            <v>1</v>
          </cell>
          <cell r="P53">
            <v>0.5</v>
          </cell>
          <cell r="Q53">
            <v>0.5</v>
          </cell>
          <cell r="R53">
            <v>0</v>
          </cell>
          <cell r="S53">
            <v>0</v>
          </cell>
          <cell r="T53">
            <v>0</v>
          </cell>
          <cell r="U53">
            <v>0</v>
          </cell>
          <cell r="V53">
            <v>0</v>
          </cell>
          <cell r="W53">
            <v>1</v>
          </cell>
          <cell r="X53">
            <v>0.5</v>
          </cell>
          <cell r="Y53">
            <v>0.5</v>
          </cell>
          <cell r="Z53">
            <v>0</v>
          </cell>
          <cell r="AA53">
            <v>0</v>
          </cell>
          <cell r="AB53">
            <v>0</v>
          </cell>
          <cell r="AC53">
            <v>0</v>
          </cell>
          <cell r="AD53">
            <v>0</v>
          </cell>
          <cell r="AE53">
            <v>1</v>
          </cell>
          <cell r="AF53">
            <v>0.5</v>
          </cell>
          <cell r="AG53">
            <v>0.5</v>
          </cell>
          <cell r="AH53">
            <v>0</v>
          </cell>
          <cell r="AI53">
            <v>0</v>
          </cell>
          <cell r="AJ53">
            <v>0</v>
          </cell>
          <cell r="AK53">
            <v>0</v>
          </cell>
          <cell r="AL53">
            <v>0</v>
          </cell>
          <cell r="AM53">
            <v>1</v>
          </cell>
          <cell r="AN53">
            <v>0.5</v>
          </cell>
          <cell r="AO53">
            <v>0.5</v>
          </cell>
          <cell r="AP53">
            <v>0</v>
          </cell>
          <cell r="AQ53">
            <v>0</v>
          </cell>
          <cell r="AR53">
            <v>0</v>
          </cell>
          <cell r="AS53">
            <v>0</v>
          </cell>
          <cell r="AT53">
            <v>0</v>
          </cell>
          <cell r="AU53">
            <v>1</v>
          </cell>
          <cell r="AV53">
            <v>0.5</v>
          </cell>
          <cell r="AW53">
            <v>0.5</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row>
        <row r="54">
          <cell r="A54">
            <v>0</v>
          </cell>
          <cell r="B54">
            <v>0</v>
          </cell>
          <cell r="C54">
            <v>0</v>
          </cell>
          <cell r="D54">
            <v>0</v>
          </cell>
          <cell r="E54">
            <v>0</v>
          </cell>
          <cell r="F54">
            <v>0</v>
          </cell>
          <cell r="G54">
            <v>0</v>
          </cell>
          <cell r="H54">
            <v>0</v>
          </cell>
          <cell r="I54">
            <v>1</v>
          </cell>
          <cell r="J54">
            <v>0</v>
          </cell>
          <cell r="K54">
            <v>0</v>
          </cell>
          <cell r="L54">
            <v>0</v>
          </cell>
          <cell r="M54">
            <v>0</v>
          </cell>
          <cell r="N54">
            <v>0</v>
          </cell>
          <cell r="O54">
            <v>1</v>
          </cell>
          <cell r="P54">
            <v>0.5</v>
          </cell>
          <cell r="Q54">
            <v>0.5</v>
          </cell>
          <cell r="R54">
            <v>0</v>
          </cell>
          <cell r="S54">
            <v>0</v>
          </cell>
          <cell r="T54">
            <v>0</v>
          </cell>
          <cell r="U54">
            <v>0</v>
          </cell>
          <cell r="V54">
            <v>0</v>
          </cell>
          <cell r="W54">
            <v>1</v>
          </cell>
          <cell r="X54">
            <v>0.5</v>
          </cell>
          <cell r="Y54">
            <v>0.5</v>
          </cell>
          <cell r="Z54">
            <v>0</v>
          </cell>
          <cell r="AA54">
            <v>0</v>
          </cell>
          <cell r="AB54">
            <v>0</v>
          </cell>
          <cell r="AC54">
            <v>0</v>
          </cell>
          <cell r="AD54">
            <v>0</v>
          </cell>
          <cell r="AE54">
            <v>1</v>
          </cell>
          <cell r="AF54">
            <v>0.5</v>
          </cell>
          <cell r="AG54">
            <v>0.5</v>
          </cell>
          <cell r="AH54">
            <v>0</v>
          </cell>
          <cell r="AI54">
            <v>0</v>
          </cell>
          <cell r="AJ54">
            <v>0</v>
          </cell>
          <cell r="AK54">
            <v>0</v>
          </cell>
          <cell r="AL54">
            <v>0</v>
          </cell>
          <cell r="AM54">
            <v>1</v>
          </cell>
          <cell r="AN54">
            <v>0.5</v>
          </cell>
          <cell r="AO54">
            <v>0.5</v>
          </cell>
          <cell r="AP54">
            <v>0</v>
          </cell>
          <cell r="AQ54">
            <v>0</v>
          </cell>
          <cell r="AR54">
            <v>0</v>
          </cell>
          <cell r="AS54">
            <v>0</v>
          </cell>
          <cell r="AT54">
            <v>0</v>
          </cell>
          <cell r="AU54">
            <v>1</v>
          </cell>
          <cell r="AV54">
            <v>0.5</v>
          </cell>
          <cell r="AW54">
            <v>0.5</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row>
        <row r="55">
          <cell r="A55">
            <v>0</v>
          </cell>
          <cell r="B55">
            <v>0</v>
          </cell>
          <cell r="C55">
            <v>0</v>
          </cell>
          <cell r="D55">
            <v>0</v>
          </cell>
          <cell r="E55">
            <v>0</v>
          </cell>
          <cell r="F55">
            <v>0</v>
          </cell>
          <cell r="G55">
            <v>0</v>
          </cell>
          <cell r="H55">
            <v>0</v>
          </cell>
          <cell r="I55">
            <v>1</v>
          </cell>
          <cell r="J55">
            <v>0</v>
          </cell>
          <cell r="K55">
            <v>0</v>
          </cell>
          <cell r="L55">
            <v>0</v>
          </cell>
          <cell r="M55">
            <v>0</v>
          </cell>
          <cell r="N55">
            <v>0</v>
          </cell>
          <cell r="O55">
            <v>1</v>
          </cell>
          <cell r="P55">
            <v>0.5</v>
          </cell>
          <cell r="Q55">
            <v>0.5</v>
          </cell>
          <cell r="R55">
            <v>0</v>
          </cell>
          <cell r="S55">
            <v>0</v>
          </cell>
          <cell r="T55">
            <v>0</v>
          </cell>
          <cell r="U55">
            <v>0</v>
          </cell>
          <cell r="V55">
            <v>0</v>
          </cell>
          <cell r="W55">
            <v>1</v>
          </cell>
          <cell r="X55">
            <v>0.5</v>
          </cell>
          <cell r="Y55">
            <v>0.5</v>
          </cell>
          <cell r="Z55">
            <v>0</v>
          </cell>
          <cell r="AA55">
            <v>0</v>
          </cell>
          <cell r="AB55">
            <v>0</v>
          </cell>
          <cell r="AC55">
            <v>0</v>
          </cell>
          <cell r="AD55">
            <v>0</v>
          </cell>
          <cell r="AE55">
            <v>1</v>
          </cell>
          <cell r="AF55">
            <v>0.5</v>
          </cell>
          <cell r="AG55">
            <v>0.5</v>
          </cell>
          <cell r="AH55">
            <v>0</v>
          </cell>
          <cell r="AI55">
            <v>0</v>
          </cell>
          <cell r="AJ55">
            <v>0</v>
          </cell>
          <cell r="AK55">
            <v>0</v>
          </cell>
          <cell r="AL55">
            <v>0</v>
          </cell>
          <cell r="AM55">
            <v>1</v>
          </cell>
          <cell r="AN55">
            <v>0.5</v>
          </cell>
          <cell r="AO55">
            <v>0.5</v>
          </cell>
          <cell r="AP55">
            <v>0</v>
          </cell>
          <cell r="AQ55">
            <v>0</v>
          </cell>
          <cell r="AR55">
            <v>0</v>
          </cell>
          <cell r="AS55">
            <v>0</v>
          </cell>
          <cell r="AT55">
            <v>0</v>
          </cell>
          <cell r="AU55">
            <v>1</v>
          </cell>
          <cell r="AV55">
            <v>0.5</v>
          </cell>
          <cell r="AW55">
            <v>0.5</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row>
        <row r="56">
          <cell r="A56">
            <v>0</v>
          </cell>
          <cell r="B56">
            <v>0</v>
          </cell>
          <cell r="C56">
            <v>0</v>
          </cell>
          <cell r="D56">
            <v>0</v>
          </cell>
          <cell r="E56">
            <v>0</v>
          </cell>
          <cell r="F56">
            <v>0</v>
          </cell>
          <cell r="G56">
            <v>0</v>
          </cell>
          <cell r="H56">
            <v>0</v>
          </cell>
          <cell r="I56">
            <v>1</v>
          </cell>
          <cell r="J56">
            <v>0</v>
          </cell>
          <cell r="K56">
            <v>0</v>
          </cell>
          <cell r="L56">
            <v>0</v>
          </cell>
          <cell r="M56">
            <v>0</v>
          </cell>
          <cell r="N56">
            <v>0</v>
          </cell>
          <cell r="O56">
            <v>1</v>
          </cell>
          <cell r="P56">
            <v>0.5</v>
          </cell>
          <cell r="Q56">
            <v>0.5</v>
          </cell>
          <cell r="R56">
            <v>0</v>
          </cell>
          <cell r="S56">
            <v>0</v>
          </cell>
          <cell r="T56">
            <v>0</v>
          </cell>
          <cell r="U56">
            <v>0</v>
          </cell>
          <cell r="V56">
            <v>0</v>
          </cell>
          <cell r="W56">
            <v>1</v>
          </cell>
          <cell r="X56">
            <v>0.5</v>
          </cell>
          <cell r="Y56">
            <v>0.5</v>
          </cell>
          <cell r="Z56">
            <v>0</v>
          </cell>
          <cell r="AA56">
            <v>0</v>
          </cell>
          <cell r="AB56">
            <v>0</v>
          </cell>
          <cell r="AC56">
            <v>0</v>
          </cell>
          <cell r="AD56">
            <v>0</v>
          </cell>
          <cell r="AE56">
            <v>1</v>
          </cell>
          <cell r="AF56">
            <v>0.5</v>
          </cell>
          <cell r="AG56">
            <v>0.5</v>
          </cell>
          <cell r="AH56">
            <v>0</v>
          </cell>
          <cell r="AI56">
            <v>0</v>
          </cell>
          <cell r="AJ56">
            <v>0</v>
          </cell>
          <cell r="AK56">
            <v>0</v>
          </cell>
          <cell r="AL56">
            <v>0</v>
          </cell>
          <cell r="AM56">
            <v>1</v>
          </cell>
          <cell r="AN56">
            <v>0.5</v>
          </cell>
          <cell r="AO56">
            <v>0.5</v>
          </cell>
          <cell r="AP56">
            <v>0</v>
          </cell>
          <cell r="AQ56">
            <v>0</v>
          </cell>
          <cell r="AR56">
            <v>0</v>
          </cell>
          <cell r="AS56">
            <v>0</v>
          </cell>
          <cell r="AT56">
            <v>0</v>
          </cell>
          <cell r="AU56">
            <v>1</v>
          </cell>
          <cell r="AV56">
            <v>0.5</v>
          </cell>
          <cell r="AW56">
            <v>0.5</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row>
        <row r="57">
          <cell r="A57">
            <v>0</v>
          </cell>
          <cell r="B57">
            <v>0</v>
          </cell>
          <cell r="C57">
            <v>0</v>
          </cell>
          <cell r="D57">
            <v>0</v>
          </cell>
          <cell r="E57">
            <v>0</v>
          </cell>
          <cell r="F57">
            <v>0</v>
          </cell>
          <cell r="G57">
            <v>0</v>
          </cell>
          <cell r="H57">
            <v>0</v>
          </cell>
          <cell r="I57">
            <v>1</v>
          </cell>
          <cell r="J57">
            <v>0</v>
          </cell>
          <cell r="K57">
            <v>0</v>
          </cell>
          <cell r="L57">
            <v>0</v>
          </cell>
          <cell r="M57">
            <v>0</v>
          </cell>
          <cell r="N57">
            <v>0</v>
          </cell>
          <cell r="O57">
            <v>1</v>
          </cell>
          <cell r="P57">
            <v>0.5</v>
          </cell>
          <cell r="Q57">
            <v>0.5</v>
          </cell>
          <cell r="R57">
            <v>0</v>
          </cell>
          <cell r="S57">
            <v>0</v>
          </cell>
          <cell r="T57">
            <v>0</v>
          </cell>
          <cell r="U57">
            <v>0</v>
          </cell>
          <cell r="V57">
            <v>0</v>
          </cell>
          <cell r="W57">
            <v>1</v>
          </cell>
          <cell r="X57">
            <v>0.5</v>
          </cell>
          <cell r="Y57">
            <v>0.5</v>
          </cell>
          <cell r="Z57">
            <v>0</v>
          </cell>
          <cell r="AA57">
            <v>0</v>
          </cell>
          <cell r="AB57">
            <v>0</v>
          </cell>
          <cell r="AC57">
            <v>0</v>
          </cell>
          <cell r="AD57">
            <v>0</v>
          </cell>
          <cell r="AE57">
            <v>1</v>
          </cell>
          <cell r="AF57">
            <v>0.5</v>
          </cell>
          <cell r="AG57">
            <v>0.5</v>
          </cell>
          <cell r="AH57">
            <v>0</v>
          </cell>
          <cell r="AI57">
            <v>0</v>
          </cell>
          <cell r="AJ57">
            <v>0</v>
          </cell>
          <cell r="AK57">
            <v>0</v>
          </cell>
          <cell r="AL57">
            <v>0</v>
          </cell>
          <cell r="AM57">
            <v>1</v>
          </cell>
          <cell r="AN57">
            <v>0.5</v>
          </cell>
          <cell r="AO57">
            <v>0.5</v>
          </cell>
          <cell r="AP57">
            <v>0</v>
          </cell>
          <cell r="AQ57">
            <v>0</v>
          </cell>
          <cell r="AR57">
            <v>0</v>
          </cell>
          <cell r="AS57">
            <v>0</v>
          </cell>
          <cell r="AT57">
            <v>0</v>
          </cell>
          <cell r="AU57">
            <v>1</v>
          </cell>
          <cell r="AV57">
            <v>0.5</v>
          </cell>
          <cell r="AW57">
            <v>0.5</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row>
        <row r="58">
          <cell r="A58">
            <v>0</v>
          </cell>
          <cell r="B58">
            <v>0</v>
          </cell>
          <cell r="C58">
            <v>0</v>
          </cell>
          <cell r="D58">
            <v>0</v>
          </cell>
          <cell r="E58">
            <v>0</v>
          </cell>
          <cell r="F58">
            <v>0</v>
          </cell>
          <cell r="G58">
            <v>0</v>
          </cell>
          <cell r="H58">
            <v>0</v>
          </cell>
          <cell r="I58">
            <v>1</v>
          </cell>
          <cell r="J58">
            <v>0</v>
          </cell>
          <cell r="K58">
            <v>0</v>
          </cell>
          <cell r="L58">
            <v>0</v>
          </cell>
          <cell r="M58">
            <v>0</v>
          </cell>
          <cell r="N58">
            <v>0</v>
          </cell>
          <cell r="O58">
            <v>1</v>
          </cell>
          <cell r="P58">
            <v>0.5</v>
          </cell>
          <cell r="Q58">
            <v>0.5</v>
          </cell>
          <cell r="R58">
            <v>0</v>
          </cell>
          <cell r="S58">
            <v>0</v>
          </cell>
          <cell r="T58">
            <v>0</v>
          </cell>
          <cell r="U58">
            <v>0</v>
          </cell>
          <cell r="V58">
            <v>0</v>
          </cell>
          <cell r="W58">
            <v>1</v>
          </cell>
          <cell r="X58">
            <v>0.5</v>
          </cell>
          <cell r="Y58">
            <v>0.5</v>
          </cell>
          <cell r="Z58">
            <v>0</v>
          </cell>
          <cell r="AA58">
            <v>0</v>
          </cell>
          <cell r="AB58">
            <v>0</v>
          </cell>
          <cell r="AC58">
            <v>0</v>
          </cell>
          <cell r="AD58">
            <v>0</v>
          </cell>
          <cell r="AE58">
            <v>1</v>
          </cell>
          <cell r="AF58">
            <v>0.5</v>
          </cell>
          <cell r="AG58">
            <v>0.5</v>
          </cell>
          <cell r="AH58">
            <v>0</v>
          </cell>
          <cell r="AI58">
            <v>0</v>
          </cell>
          <cell r="AJ58">
            <v>0</v>
          </cell>
          <cell r="AK58">
            <v>0</v>
          </cell>
          <cell r="AL58">
            <v>0</v>
          </cell>
          <cell r="AM58">
            <v>1</v>
          </cell>
          <cell r="AN58">
            <v>0.5</v>
          </cell>
          <cell r="AO58">
            <v>0.5</v>
          </cell>
          <cell r="AP58">
            <v>0</v>
          </cell>
          <cell r="AQ58">
            <v>0</v>
          </cell>
          <cell r="AR58">
            <v>0</v>
          </cell>
          <cell r="AS58">
            <v>0</v>
          </cell>
          <cell r="AT58">
            <v>0</v>
          </cell>
          <cell r="AU58">
            <v>1</v>
          </cell>
          <cell r="AV58">
            <v>0.5</v>
          </cell>
          <cell r="AW58">
            <v>0.5</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row>
        <row r="59">
          <cell r="A59">
            <v>0</v>
          </cell>
          <cell r="B59">
            <v>0</v>
          </cell>
          <cell r="C59">
            <v>0</v>
          </cell>
          <cell r="D59">
            <v>0</v>
          </cell>
          <cell r="E59">
            <v>0</v>
          </cell>
          <cell r="F59">
            <v>0</v>
          </cell>
          <cell r="G59">
            <v>0</v>
          </cell>
          <cell r="H59">
            <v>0</v>
          </cell>
          <cell r="I59">
            <v>1</v>
          </cell>
          <cell r="J59">
            <v>0</v>
          </cell>
          <cell r="K59">
            <v>0</v>
          </cell>
          <cell r="L59">
            <v>0</v>
          </cell>
          <cell r="M59">
            <v>0</v>
          </cell>
          <cell r="N59">
            <v>0</v>
          </cell>
          <cell r="O59">
            <v>1</v>
          </cell>
          <cell r="P59">
            <v>0.5</v>
          </cell>
          <cell r="Q59">
            <v>0.5</v>
          </cell>
          <cell r="R59">
            <v>0</v>
          </cell>
          <cell r="S59">
            <v>0</v>
          </cell>
          <cell r="T59">
            <v>0</v>
          </cell>
          <cell r="U59">
            <v>0</v>
          </cell>
          <cell r="V59">
            <v>0</v>
          </cell>
          <cell r="W59">
            <v>1</v>
          </cell>
          <cell r="X59">
            <v>0.5</v>
          </cell>
          <cell r="Y59">
            <v>0.5</v>
          </cell>
          <cell r="Z59">
            <v>0</v>
          </cell>
          <cell r="AA59">
            <v>0</v>
          </cell>
          <cell r="AB59">
            <v>0</v>
          </cell>
          <cell r="AC59">
            <v>0</v>
          </cell>
          <cell r="AD59">
            <v>0</v>
          </cell>
          <cell r="AE59">
            <v>1</v>
          </cell>
          <cell r="AF59">
            <v>0.5</v>
          </cell>
          <cell r="AG59">
            <v>0.5</v>
          </cell>
          <cell r="AH59">
            <v>0</v>
          </cell>
          <cell r="AI59">
            <v>0</v>
          </cell>
          <cell r="AJ59">
            <v>0</v>
          </cell>
          <cell r="AK59">
            <v>0</v>
          </cell>
          <cell r="AL59">
            <v>0</v>
          </cell>
          <cell r="AM59">
            <v>1</v>
          </cell>
          <cell r="AN59">
            <v>0.5</v>
          </cell>
          <cell r="AO59">
            <v>0.5</v>
          </cell>
          <cell r="AP59">
            <v>0</v>
          </cell>
          <cell r="AQ59">
            <v>0</v>
          </cell>
          <cell r="AR59">
            <v>0</v>
          </cell>
          <cell r="AS59">
            <v>0</v>
          </cell>
          <cell r="AT59">
            <v>0</v>
          </cell>
          <cell r="AU59">
            <v>1</v>
          </cell>
          <cell r="AV59">
            <v>0.5</v>
          </cell>
          <cell r="AW59">
            <v>0.5</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row>
        <row r="60">
          <cell r="A60">
            <v>0</v>
          </cell>
          <cell r="B60">
            <v>0</v>
          </cell>
          <cell r="C60">
            <v>0</v>
          </cell>
          <cell r="D60">
            <v>0</v>
          </cell>
          <cell r="E60">
            <v>0</v>
          </cell>
          <cell r="F60">
            <v>0</v>
          </cell>
          <cell r="G60">
            <v>0</v>
          </cell>
          <cell r="H60">
            <v>0</v>
          </cell>
          <cell r="I60">
            <v>1</v>
          </cell>
          <cell r="J60">
            <v>0</v>
          </cell>
          <cell r="K60">
            <v>0</v>
          </cell>
          <cell r="L60">
            <v>0</v>
          </cell>
          <cell r="M60">
            <v>0</v>
          </cell>
          <cell r="N60">
            <v>0</v>
          </cell>
          <cell r="O60">
            <v>1</v>
          </cell>
          <cell r="P60">
            <v>0.5</v>
          </cell>
          <cell r="Q60">
            <v>0.5</v>
          </cell>
          <cell r="R60">
            <v>0</v>
          </cell>
          <cell r="S60">
            <v>0</v>
          </cell>
          <cell r="T60">
            <v>0</v>
          </cell>
          <cell r="U60">
            <v>0</v>
          </cell>
          <cell r="V60">
            <v>0</v>
          </cell>
          <cell r="W60">
            <v>1</v>
          </cell>
          <cell r="X60">
            <v>0.5</v>
          </cell>
          <cell r="Y60">
            <v>0.5</v>
          </cell>
          <cell r="Z60">
            <v>0</v>
          </cell>
          <cell r="AA60">
            <v>0</v>
          </cell>
          <cell r="AB60">
            <v>0</v>
          </cell>
          <cell r="AC60">
            <v>0</v>
          </cell>
          <cell r="AD60">
            <v>0</v>
          </cell>
          <cell r="AE60">
            <v>1</v>
          </cell>
          <cell r="AF60">
            <v>0.5</v>
          </cell>
          <cell r="AG60">
            <v>0.5</v>
          </cell>
          <cell r="AH60">
            <v>0</v>
          </cell>
          <cell r="AI60">
            <v>0</v>
          </cell>
          <cell r="AJ60">
            <v>0</v>
          </cell>
          <cell r="AK60">
            <v>0</v>
          </cell>
          <cell r="AL60">
            <v>0</v>
          </cell>
          <cell r="AM60">
            <v>1</v>
          </cell>
          <cell r="AN60">
            <v>0.5</v>
          </cell>
          <cell r="AO60">
            <v>0.5</v>
          </cell>
          <cell r="AP60">
            <v>0</v>
          </cell>
          <cell r="AQ60">
            <v>0</v>
          </cell>
          <cell r="AR60">
            <v>0</v>
          </cell>
          <cell r="AS60">
            <v>0</v>
          </cell>
          <cell r="AT60">
            <v>0</v>
          </cell>
          <cell r="AU60">
            <v>1</v>
          </cell>
          <cell r="AV60">
            <v>0.5</v>
          </cell>
          <cell r="AW60">
            <v>0.5</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v>0</v>
          </cell>
          <cell r="DM60">
            <v>0</v>
          </cell>
          <cell r="DN60">
            <v>0</v>
          </cell>
          <cell r="DO60">
            <v>0</v>
          </cell>
          <cell r="DP60">
            <v>0</v>
          </cell>
          <cell r="DQ60">
            <v>0</v>
          </cell>
          <cell r="DR60">
            <v>0</v>
          </cell>
          <cell r="DS60">
            <v>0</v>
          </cell>
          <cell r="DT60">
            <v>0</v>
          </cell>
          <cell r="DU60">
            <v>0</v>
          </cell>
          <cell r="DV60">
            <v>0</v>
          </cell>
          <cell r="DW60">
            <v>0</v>
          </cell>
          <cell r="DX60">
            <v>0</v>
          </cell>
          <cell r="DY60">
            <v>0</v>
          </cell>
          <cell r="DZ60">
            <v>0</v>
          </cell>
          <cell r="EA60">
            <v>0</v>
          </cell>
          <cell r="EB60">
            <v>0</v>
          </cell>
          <cell r="EC60">
            <v>0</v>
          </cell>
          <cell r="ED60">
            <v>0</v>
          </cell>
          <cell r="EE60">
            <v>0</v>
          </cell>
          <cell r="EF60">
            <v>0</v>
          </cell>
          <cell r="EG60">
            <v>0</v>
          </cell>
          <cell r="EH60">
            <v>0</v>
          </cell>
          <cell r="EI60">
            <v>0</v>
          </cell>
          <cell r="EJ60">
            <v>0</v>
          </cell>
          <cell r="EK60">
            <v>0</v>
          </cell>
          <cell r="EL60">
            <v>0</v>
          </cell>
          <cell r="EM60">
            <v>0</v>
          </cell>
          <cell r="EN60">
            <v>0</v>
          </cell>
          <cell r="EO60">
            <v>0</v>
          </cell>
          <cell r="EP60">
            <v>0</v>
          </cell>
          <cell r="EQ60">
            <v>0</v>
          </cell>
          <cell r="ER60">
            <v>0</v>
          </cell>
          <cell r="ES60">
            <v>0</v>
          </cell>
          <cell r="ET60">
            <v>0</v>
          </cell>
          <cell r="EU60">
            <v>0</v>
          </cell>
          <cell r="EV60">
            <v>0</v>
          </cell>
          <cell r="EW60">
            <v>0</v>
          </cell>
          <cell r="EX60">
            <v>0</v>
          </cell>
          <cell r="EY60">
            <v>0</v>
          </cell>
          <cell r="EZ60">
            <v>0</v>
          </cell>
          <cell r="FA60">
            <v>0</v>
          </cell>
          <cell r="FB60">
            <v>0</v>
          </cell>
          <cell r="FC60">
            <v>0</v>
          </cell>
          <cell r="FD60">
            <v>0</v>
          </cell>
          <cell r="FE60">
            <v>0</v>
          </cell>
          <cell r="FF60">
            <v>0</v>
          </cell>
          <cell r="FG60">
            <v>0</v>
          </cell>
          <cell r="FH60">
            <v>0</v>
          </cell>
          <cell r="FI60">
            <v>0</v>
          </cell>
        </row>
        <row r="61">
          <cell r="A61">
            <v>0</v>
          </cell>
          <cell r="B61">
            <v>0</v>
          </cell>
          <cell r="C61">
            <v>0</v>
          </cell>
          <cell r="D61">
            <v>0</v>
          </cell>
          <cell r="E61">
            <v>0</v>
          </cell>
          <cell r="F61">
            <v>0</v>
          </cell>
          <cell r="G61">
            <v>0</v>
          </cell>
          <cell r="H61">
            <v>0</v>
          </cell>
          <cell r="I61">
            <v>1</v>
          </cell>
          <cell r="J61">
            <v>0</v>
          </cell>
          <cell r="K61">
            <v>0</v>
          </cell>
          <cell r="L61">
            <v>0</v>
          </cell>
          <cell r="M61">
            <v>0</v>
          </cell>
          <cell r="N61">
            <v>0</v>
          </cell>
          <cell r="O61">
            <v>1</v>
          </cell>
          <cell r="P61">
            <v>0.5</v>
          </cell>
          <cell r="Q61">
            <v>0.5</v>
          </cell>
          <cell r="R61">
            <v>0</v>
          </cell>
          <cell r="S61">
            <v>0</v>
          </cell>
          <cell r="T61">
            <v>0</v>
          </cell>
          <cell r="U61">
            <v>0</v>
          </cell>
          <cell r="V61">
            <v>0</v>
          </cell>
          <cell r="W61">
            <v>1</v>
          </cell>
          <cell r="X61">
            <v>0.5</v>
          </cell>
          <cell r="Y61">
            <v>0.5</v>
          </cell>
          <cell r="Z61">
            <v>0</v>
          </cell>
          <cell r="AA61">
            <v>0</v>
          </cell>
          <cell r="AB61">
            <v>0</v>
          </cell>
          <cell r="AC61">
            <v>0</v>
          </cell>
          <cell r="AD61">
            <v>0</v>
          </cell>
          <cell r="AE61">
            <v>1</v>
          </cell>
          <cell r="AF61">
            <v>0.5</v>
          </cell>
          <cell r="AG61">
            <v>0.5</v>
          </cell>
          <cell r="AH61">
            <v>0</v>
          </cell>
          <cell r="AI61">
            <v>0</v>
          </cell>
          <cell r="AJ61">
            <v>0</v>
          </cell>
          <cell r="AK61">
            <v>0</v>
          </cell>
          <cell r="AL61">
            <v>0</v>
          </cell>
          <cell r="AM61">
            <v>1</v>
          </cell>
          <cell r="AN61">
            <v>0.5</v>
          </cell>
          <cell r="AO61">
            <v>0.5</v>
          </cell>
          <cell r="AP61">
            <v>0</v>
          </cell>
          <cell r="AQ61">
            <v>0</v>
          </cell>
          <cell r="AR61">
            <v>0</v>
          </cell>
          <cell r="AS61">
            <v>0</v>
          </cell>
          <cell r="AT61">
            <v>0</v>
          </cell>
          <cell r="AU61">
            <v>1</v>
          </cell>
          <cell r="AV61">
            <v>0.5</v>
          </cell>
          <cell r="AW61">
            <v>0.5</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cell r="CL61">
            <v>0</v>
          </cell>
          <cell r="CM61">
            <v>0</v>
          </cell>
          <cell r="CN61">
            <v>0</v>
          </cell>
          <cell r="CO61">
            <v>0</v>
          </cell>
          <cell r="CP61">
            <v>0</v>
          </cell>
          <cell r="CQ61">
            <v>0</v>
          </cell>
          <cell r="CR61">
            <v>0</v>
          </cell>
          <cell r="CS61">
            <v>0</v>
          </cell>
          <cell r="CT61">
            <v>0</v>
          </cell>
          <cell r="CU61">
            <v>0</v>
          </cell>
          <cell r="CV61">
            <v>0</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0</v>
          </cell>
          <cell r="EH61">
            <v>0</v>
          </cell>
          <cell r="EI61">
            <v>0</v>
          </cell>
          <cell r="EJ61">
            <v>0</v>
          </cell>
          <cell r="EK61">
            <v>0</v>
          </cell>
          <cell r="EL61">
            <v>0</v>
          </cell>
          <cell r="EM61">
            <v>0</v>
          </cell>
          <cell r="EN61">
            <v>0</v>
          </cell>
          <cell r="EO61">
            <v>0</v>
          </cell>
          <cell r="EP61">
            <v>0</v>
          </cell>
          <cell r="EQ61">
            <v>0</v>
          </cell>
          <cell r="ER61">
            <v>0</v>
          </cell>
          <cell r="ES61">
            <v>0</v>
          </cell>
          <cell r="ET61">
            <v>0</v>
          </cell>
          <cell r="EU61">
            <v>0</v>
          </cell>
          <cell r="EV61">
            <v>0</v>
          </cell>
          <cell r="EW61">
            <v>0</v>
          </cell>
          <cell r="EX61">
            <v>0</v>
          </cell>
          <cell r="EY61">
            <v>0</v>
          </cell>
          <cell r="EZ61">
            <v>0</v>
          </cell>
          <cell r="FA61">
            <v>0</v>
          </cell>
          <cell r="FB61">
            <v>0</v>
          </cell>
          <cell r="FC61">
            <v>0</v>
          </cell>
          <cell r="FD61">
            <v>0</v>
          </cell>
          <cell r="FE61">
            <v>0</v>
          </cell>
          <cell r="FF61">
            <v>0</v>
          </cell>
          <cell r="FG61">
            <v>0</v>
          </cell>
          <cell r="FH61">
            <v>0</v>
          </cell>
          <cell r="FI61">
            <v>0</v>
          </cell>
        </row>
        <row r="62">
          <cell r="A62">
            <v>0</v>
          </cell>
          <cell r="B62">
            <v>0</v>
          </cell>
          <cell r="C62">
            <v>0</v>
          </cell>
          <cell r="D62">
            <v>0</v>
          </cell>
          <cell r="E62">
            <v>0</v>
          </cell>
          <cell r="F62">
            <v>0</v>
          </cell>
          <cell r="G62">
            <v>0</v>
          </cell>
          <cell r="H62">
            <v>0</v>
          </cell>
          <cell r="I62">
            <v>1</v>
          </cell>
          <cell r="J62">
            <v>0</v>
          </cell>
          <cell r="K62">
            <v>0</v>
          </cell>
          <cell r="L62">
            <v>0</v>
          </cell>
          <cell r="M62">
            <v>0</v>
          </cell>
          <cell r="N62">
            <v>0</v>
          </cell>
          <cell r="O62">
            <v>1</v>
          </cell>
          <cell r="P62">
            <v>0.5</v>
          </cell>
          <cell r="Q62">
            <v>0.5</v>
          </cell>
          <cell r="R62">
            <v>0</v>
          </cell>
          <cell r="S62">
            <v>0</v>
          </cell>
          <cell r="T62">
            <v>0</v>
          </cell>
          <cell r="U62">
            <v>0</v>
          </cell>
          <cell r="V62">
            <v>0</v>
          </cell>
          <cell r="W62">
            <v>1</v>
          </cell>
          <cell r="X62">
            <v>0.5</v>
          </cell>
          <cell r="Y62">
            <v>0.5</v>
          </cell>
          <cell r="Z62">
            <v>0</v>
          </cell>
          <cell r="AA62">
            <v>0</v>
          </cell>
          <cell r="AB62">
            <v>0</v>
          </cell>
          <cell r="AC62">
            <v>0</v>
          </cell>
          <cell r="AD62">
            <v>0</v>
          </cell>
          <cell r="AE62">
            <v>1</v>
          </cell>
          <cell r="AF62">
            <v>0.5</v>
          </cell>
          <cell r="AG62">
            <v>0.5</v>
          </cell>
          <cell r="AH62">
            <v>0</v>
          </cell>
          <cell r="AI62">
            <v>0</v>
          </cell>
          <cell r="AJ62">
            <v>0</v>
          </cell>
          <cell r="AK62">
            <v>0</v>
          </cell>
          <cell r="AL62">
            <v>0</v>
          </cell>
          <cell r="AM62">
            <v>1</v>
          </cell>
          <cell r="AN62">
            <v>0.5</v>
          </cell>
          <cell r="AO62">
            <v>0.5</v>
          </cell>
          <cell r="AP62">
            <v>0</v>
          </cell>
          <cell r="AQ62">
            <v>0</v>
          </cell>
          <cell r="AR62">
            <v>0</v>
          </cell>
          <cell r="AS62">
            <v>0</v>
          </cell>
          <cell r="AT62">
            <v>0</v>
          </cell>
          <cell r="AU62">
            <v>1</v>
          </cell>
          <cell r="AV62">
            <v>0.5</v>
          </cell>
          <cell r="AW62">
            <v>0.5</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0</v>
          </cell>
          <cell r="DI62">
            <v>0</v>
          </cell>
          <cell r="DJ62">
            <v>0</v>
          </cell>
          <cell r="DK62">
            <v>0</v>
          </cell>
          <cell r="DL62">
            <v>0</v>
          </cell>
          <cell r="DM62">
            <v>0</v>
          </cell>
          <cell r="DN62">
            <v>0</v>
          </cell>
          <cell r="DO62">
            <v>0</v>
          </cell>
          <cell r="DP62">
            <v>0</v>
          </cell>
          <cell r="DQ62">
            <v>0</v>
          </cell>
          <cell r="DR62">
            <v>0</v>
          </cell>
          <cell r="DS62">
            <v>0</v>
          </cell>
          <cell r="DT62">
            <v>0</v>
          </cell>
          <cell r="DU62">
            <v>0</v>
          </cell>
          <cell r="DV62">
            <v>0</v>
          </cell>
          <cell r="DW62">
            <v>0</v>
          </cell>
          <cell r="DX62">
            <v>0</v>
          </cell>
          <cell r="DY62">
            <v>0</v>
          </cell>
          <cell r="DZ62">
            <v>0</v>
          </cell>
          <cell r="EA62">
            <v>0</v>
          </cell>
          <cell r="EB62">
            <v>0</v>
          </cell>
          <cell r="EC62">
            <v>0</v>
          </cell>
          <cell r="ED62">
            <v>0</v>
          </cell>
          <cell r="EE62">
            <v>0</v>
          </cell>
          <cell r="EF62">
            <v>0</v>
          </cell>
          <cell r="EG62">
            <v>0</v>
          </cell>
          <cell r="EH62">
            <v>0</v>
          </cell>
          <cell r="EI62">
            <v>0</v>
          </cell>
          <cell r="EJ62">
            <v>0</v>
          </cell>
          <cell r="EK62">
            <v>0</v>
          </cell>
          <cell r="EL62">
            <v>0</v>
          </cell>
          <cell r="EM62">
            <v>0</v>
          </cell>
          <cell r="EN62">
            <v>0</v>
          </cell>
          <cell r="EO62">
            <v>0</v>
          </cell>
          <cell r="EP62">
            <v>0</v>
          </cell>
          <cell r="EQ62">
            <v>0</v>
          </cell>
          <cell r="ER62">
            <v>0</v>
          </cell>
          <cell r="ES62">
            <v>0</v>
          </cell>
          <cell r="ET62">
            <v>0</v>
          </cell>
          <cell r="EU62">
            <v>0</v>
          </cell>
          <cell r="EV62">
            <v>0</v>
          </cell>
          <cell r="EW62">
            <v>0</v>
          </cell>
          <cell r="EX62">
            <v>0</v>
          </cell>
          <cell r="EY62">
            <v>0</v>
          </cell>
          <cell r="EZ62">
            <v>0</v>
          </cell>
          <cell r="FA62">
            <v>0</v>
          </cell>
          <cell r="FB62">
            <v>0</v>
          </cell>
          <cell r="FC62">
            <v>0</v>
          </cell>
          <cell r="FD62">
            <v>0</v>
          </cell>
          <cell r="FE62">
            <v>0</v>
          </cell>
          <cell r="FF62">
            <v>0</v>
          </cell>
          <cell r="FG62">
            <v>0</v>
          </cell>
          <cell r="FH62">
            <v>0</v>
          </cell>
          <cell r="FI62">
            <v>0</v>
          </cell>
        </row>
        <row r="63">
          <cell r="A63">
            <v>0</v>
          </cell>
          <cell r="B63">
            <v>0</v>
          </cell>
          <cell r="C63">
            <v>0</v>
          </cell>
          <cell r="D63">
            <v>0</v>
          </cell>
          <cell r="E63">
            <v>0</v>
          </cell>
          <cell r="F63">
            <v>0</v>
          </cell>
          <cell r="G63">
            <v>0</v>
          </cell>
          <cell r="H63">
            <v>0</v>
          </cell>
          <cell r="I63">
            <v>1</v>
          </cell>
          <cell r="J63">
            <v>0</v>
          </cell>
          <cell r="K63">
            <v>0</v>
          </cell>
          <cell r="L63">
            <v>0</v>
          </cell>
          <cell r="M63">
            <v>0</v>
          </cell>
          <cell r="N63">
            <v>0</v>
          </cell>
          <cell r="O63">
            <v>1</v>
          </cell>
          <cell r="P63">
            <v>0.5</v>
          </cell>
          <cell r="Q63">
            <v>0.5</v>
          </cell>
          <cell r="R63">
            <v>0</v>
          </cell>
          <cell r="S63">
            <v>0</v>
          </cell>
          <cell r="T63">
            <v>0</v>
          </cell>
          <cell r="U63">
            <v>0</v>
          </cell>
          <cell r="V63">
            <v>0</v>
          </cell>
          <cell r="W63">
            <v>1</v>
          </cell>
          <cell r="X63">
            <v>0.5</v>
          </cell>
          <cell r="Y63">
            <v>0.5</v>
          </cell>
          <cell r="Z63">
            <v>0</v>
          </cell>
          <cell r="AA63">
            <v>0</v>
          </cell>
          <cell r="AB63">
            <v>0</v>
          </cell>
          <cell r="AC63">
            <v>0</v>
          </cell>
          <cell r="AD63">
            <v>0</v>
          </cell>
          <cell r="AE63">
            <v>1</v>
          </cell>
          <cell r="AF63">
            <v>0.5</v>
          </cell>
          <cell r="AG63">
            <v>0.5</v>
          </cell>
          <cell r="AH63">
            <v>0</v>
          </cell>
          <cell r="AI63">
            <v>0</v>
          </cell>
          <cell r="AJ63">
            <v>0</v>
          </cell>
          <cell r="AK63">
            <v>0</v>
          </cell>
          <cell r="AL63">
            <v>0</v>
          </cell>
          <cell r="AM63">
            <v>1</v>
          </cell>
          <cell r="AN63">
            <v>0.5</v>
          </cell>
          <cell r="AO63">
            <v>0.5</v>
          </cell>
          <cell r="AP63">
            <v>0</v>
          </cell>
          <cell r="AQ63">
            <v>0</v>
          </cell>
          <cell r="AR63">
            <v>0</v>
          </cell>
          <cell r="AS63">
            <v>0</v>
          </cell>
          <cell r="AT63">
            <v>0</v>
          </cell>
          <cell r="AU63">
            <v>1</v>
          </cell>
          <cell r="AV63">
            <v>0.5</v>
          </cell>
          <cell r="AW63">
            <v>0.5</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cell r="DQ63">
            <v>0</v>
          </cell>
          <cell r="DR63">
            <v>0</v>
          </cell>
          <cell r="DS63">
            <v>0</v>
          </cell>
          <cell r="DT63">
            <v>0</v>
          </cell>
          <cell r="DU63">
            <v>0</v>
          </cell>
          <cell r="DV63">
            <v>0</v>
          </cell>
          <cell r="DW63">
            <v>0</v>
          </cell>
          <cell r="DX63">
            <v>0</v>
          </cell>
          <cell r="DY63">
            <v>0</v>
          </cell>
          <cell r="DZ63">
            <v>0</v>
          </cell>
          <cell r="EA63">
            <v>0</v>
          </cell>
          <cell r="EB63">
            <v>0</v>
          </cell>
          <cell r="EC63">
            <v>0</v>
          </cell>
          <cell r="ED63">
            <v>0</v>
          </cell>
          <cell r="EE63">
            <v>0</v>
          </cell>
          <cell r="EF63">
            <v>0</v>
          </cell>
          <cell r="EG63">
            <v>0</v>
          </cell>
          <cell r="EH63">
            <v>0</v>
          </cell>
          <cell r="EI63">
            <v>0</v>
          </cell>
          <cell r="EJ63">
            <v>0</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v>0</v>
          </cell>
          <cell r="FA63">
            <v>0</v>
          </cell>
          <cell r="FB63">
            <v>0</v>
          </cell>
          <cell r="FC63">
            <v>0</v>
          </cell>
          <cell r="FD63">
            <v>0</v>
          </cell>
          <cell r="FE63">
            <v>0</v>
          </cell>
          <cell r="FF63">
            <v>0</v>
          </cell>
          <cell r="FG63">
            <v>0</v>
          </cell>
          <cell r="FH63">
            <v>0</v>
          </cell>
          <cell r="FI63">
            <v>0</v>
          </cell>
        </row>
        <row r="64">
          <cell r="A64">
            <v>0</v>
          </cell>
          <cell r="B64">
            <v>0</v>
          </cell>
          <cell r="C64">
            <v>0</v>
          </cell>
          <cell r="D64">
            <v>0</v>
          </cell>
          <cell r="E64">
            <v>0</v>
          </cell>
          <cell r="F64">
            <v>0</v>
          </cell>
          <cell r="G64">
            <v>0</v>
          </cell>
          <cell r="H64">
            <v>0</v>
          </cell>
          <cell r="I64">
            <v>1</v>
          </cell>
          <cell r="J64">
            <v>0</v>
          </cell>
          <cell r="K64">
            <v>0</v>
          </cell>
          <cell r="L64">
            <v>0</v>
          </cell>
          <cell r="M64">
            <v>0</v>
          </cell>
          <cell r="N64">
            <v>0</v>
          </cell>
          <cell r="O64">
            <v>1</v>
          </cell>
          <cell r="P64">
            <v>0.5</v>
          </cell>
          <cell r="Q64">
            <v>0.5</v>
          </cell>
          <cell r="R64">
            <v>0</v>
          </cell>
          <cell r="S64">
            <v>0</v>
          </cell>
          <cell r="T64">
            <v>0</v>
          </cell>
          <cell r="U64">
            <v>0</v>
          </cell>
          <cell r="V64">
            <v>0</v>
          </cell>
          <cell r="W64">
            <v>1</v>
          </cell>
          <cell r="X64">
            <v>0.5</v>
          </cell>
          <cell r="Y64">
            <v>0.5</v>
          </cell>
          <cell r="Z64">
            <v>0</v>
          </cell>
          <cell r="AA64">
            <v>0</v>
          </cell>
          <cell r="AB64">
            <v>0</v>
          </cell>
          <cell r="AC64">
            <v>0</v>
          </cell>
          <cell r="AD64">
            <v>0</v>
          </cell>
          <cell r="AE64">
            <v>1</v>
          </cell>
          <cell r="AF64">
            <v>0.5</v>
          </cell>
          <cell r="AG64">
            <v>0.5</v>
          </cell>
          <cell r="AH64">
            <v>0</v>
          </cell>
          <cell r="AI64">
            <v>0</v>
          </cell>
          <cell r="AJ64">
            <v>0</v>
          </cell>
          <cell r="AK64">
            <v>0</v>
          </cell>
          <cell r="AL64">
            <v>0</v>
          </cell>
          <cell r="AM64">
            <v>1</v>
          </cell>
          <cell r="AN64">
            <v>0.5</v>
          </cell>
          <cell r="AO64">
            <v>0.5</v>
          </cell>
          <cell r="AP64">
            <v>0</v>
          </cell>
          <cell r="AQ64">
            <v>0</v>
          </cell>
          <cell r="AR64">
            <v>0</v>
          </cell>
          <cell r="AS64">
            <v>0</v>
          </cell>
          <cell r="AT64">
            <v>0</v>
          </cell>
          <cell r="AU64">
            <v>1</v>
          </cell>
          <cell r="AV64">
            <v>0.5</v>
          </cell>
          <cell r="AW64">
            <v>0.5</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cell r="CL64">
            <v>0</v>
          </cell>
          <cell r="CM64">
            <v>0</v>
          </cell>
          <cell r="CN64">
            <v>0</v>
          </cell>
          <cell r="CO64">
            <v>0</v>
          </cell>
          <cell r="CP64">
            <v>0</v>
          </cell>
          <cell r="CQ64">
            <v>0</v>
          </cell>
          <cell r="CR64">
            <v>0</v>
          </cell>
          <cell r="CS64">
            <v>0</v>
          </cell>
          <cell r="CT64">
            <v>0</v>
          </cell>
          <cell r="CU64">
            <v>0</v>
          </cell>
          <cell r="CV64">
            <v>0</v>
          </cell>
          <cell r="CW64">
            <v>0</v>
          </cell>
          <cell r="CX64">
            <v>0</v>
          </cell>
          <cell r="CY64">
            <v>0</v>
          </cell>
          <cell r="CZ64">
            <v>0</v>
          </cell>
          <cell r="DA64">
            <v>0</v>
          </cell>
          <cell r="DB64">
            <v>0</v>
          </cell>
          <cell r="DC64">
            <v>0</v>
          </cell>
          <cell r="DD64">
            <v>0</v>
          </cell>
          <cell r="DE64">
            <v>0</v>
          </cell>
          <cell r="DF64">
            <v>0</v>
          </cell>
          <cell r="DG64">
            <v>0</v>
          </cell>
          <cell r="DH64">
            <v>0</v>
          </cell>
          <cell r="DI64">
            <v>0</v>
          </cell>
          <cell r="DJ64">
            <v>0</v>
          </cell>
          <cell r="DK64">
            <v>0</v>
          </cell>
          <cell r="DL64">
            <v>0</v>
          </cell>
          <cell r="DM64">
            <v>0</v>
          </cell>
          <cell r="DN64">
            <v>0</v>
          </cell>
          <cell r="DO64">
            <v>0</v>
          </cell>
          <cell r="DP64">
            <v>0</v>
          </cell>
          <cell r="DQ64">
            <v>0</v>
          </cell>
          <cell r="DR64">
            <v>0</v>
          </cell>
          <cell r="DS64">
            <v>0</v>
          </cell>
          <cell r="DT64">
            <v>0</v>
          </cell>
          <cell r="DU64">
            <v>0</v>
          </cell>
          <cell r="DV64">
            <v>0</v>
          </cell>
          <cell r="DW64">
            <v>0</v>
          </cell>
          <cell r="DX64">
            <v>0</v>
          </cell>
          <cell r="DY64">
            <v>0</v>
          </cell>
          <cell r="DZ64">
            <v>0</v>
          </cell>
          <cell r="EA64">
            <v>0</v>
          </cell>
          <cell r="EB64">
            <v>0</v>
          </cell>
          <cell r="EC64">
            <v>0</v>
          </cell>
          <cell r="ED64">
            <v>0</v>
          </cell>
          <cell r="EE64">
            <v>0</v>
          </cell>
          <cell r="EF64">
            <v>0</v>
          </cell>
          <cell r="EG64">
            <v>0</v>
          </cell>
          <cell r="EH64">
            <v>0</v>
          </cell>
          <cell r="EI64">
            <v>0</v>
          </cell>
          <cell r="EJ64">
            <v>0</v>
          </cell>
          <cell r="EK64">
            <v>0</v>
          </cell>
          <cell r="EL64">
            <v>0</v>
          </cell>
          <cell r="EM64">
            <v>0</v>
          </cell>
          <cell r="EN64">
            <v>0</v>
          </cell>
          <cell r="EO64">
            <v>0</v>
          </cell>
          <cell r="EP64">
            <v>0</v>
          </cell>
          <cell r="EQ64">
            <v>0</v>
          </cell>
          <cell r="ER64">
            <v>0</v>
          </cell>
          <cell r="ES64">
            <v>0</v>
          </cell>
          <cell r="ET64">
            <v>0</v>
          </cell>
          <cell r="EU64">
            <v>0</v>
          </cell>
          <cell r="EV64">
            <v>0</v>
          </cell>
          <cell r="EW64">
            <v>0</v>
          </cell>
          <cell r="EX64">
            <v>0</v>
          </cell>
          <cell r="EY64">
            <v>0</v>
          </cell>
          <cell r="EZ64">
            <v>0</v>
          </cell>
          <cell r="FA64">
            <v>0</v>
          </cell>
          <cell r="FB64">
            <v>0</v>
          </cell>
          <cell r="FC64">
            <v>0</v>
          </cell>
          <cell r="FD64">
            <v>0</v>
          </cell>
          <cell r="FE64">
            <v>0</v>
          </cell>
          <cell r="FF64">
            <v>0</v>
          </cell>
          <cell r="FG64">
            <v>0</v>
          </cell>
          <cell r="FH64">
            <v>0</v>
          </cell>
          <cell r="FI64">
            <v>0</v>
          </cell>
        </row>
        <row r="65">
          <cell r="A65">
            <v>0</v>
          </cell>
          <cell r="B65">
            <v>0</v>
          </cell>
          <cell r="C65">
            <v>0</v>
          </cell>
          <cell r="D65">
            <v>0</v>
          </cell>
          <cell r="E65">
            <v>0</v>
          </cell>
          <cell r="F65">
            <v>0</v>
          </cell>
          <cell r="G65">
            <v>0</v>
          </cell>
          <cell r="H65">
            <v>0</v>
          </cell>
          <cell r="I65">
            <v>1</v>
          </cell>
          <cell r="J65">
            <v>0</v>
          </cell>
          <cell r="K65">
            <v>0</v>
          </cell>
          <cell r="L65">
            <v>0</v>
          </cell>
          <cell r="M65">
            <v>0</v>
          </cell>
          <cell r="N65">
            <v>0</v>
          </cell>
          <cell r="O65">
            <v>1</v>
          </cell>
          <cell r="P65">
            <v>0.5</v>
          </cell>
          <cell r="Q65">
            <v>0.5</v>
          </cell>
          <cell r="R65">
            <v>0</v>
          </cell>
          <cell r="S65">
            <v>0</v>
          </cell>
          <cell r="T65">
            <v>0</v>
          </cell>
          <cell r="U65">
            <v>0</v>
          </cell>
          <cell r="V65">
            <v>0</v>
          </cell>
          <cell r="W65">
            <v>1</v>
          </cell>
          <cell r="X65">
            <v>0.5</v>
          </cell>
          <cell r="Y65">
            <v>0.5</v>
          </cell>
          <cell r="Z65">
            <v>0</v>
          </cell>
          <cell r="AA65">
            <v>0</v>
          </cell>
          <cell r="AB65">
            <v>0</v>
          </cell>
          <cell r="AC65">
            <v>0</v>
          </cell>
          <cell r="AD65">
            <v>0</v>
          </cell>
          <cell r="AE65">
            <v>1</v>
          </cell>
          <cell r="AF65">
            <v>0.5</v>
          </cell>
          <cell r="AG65">
            <v>0.5</v>
          </cell>
          <cell r="AH65">
            <v>0</v>
          </cell>
          <cell r="AI65">
            <v>0</v>
          </cell>
          <cell r="AJ65">
            <v>0</v>
          </cell>
          <cell r="AK65">
            <v>0</v>
          </cell>
          <cell r="AL65">
            <v>0</v>
          </cell>
          <cell r="AM65">
            <v>1</v>
          </cell>
          <cell r="AN65">
            <v>0.5</v>
          </cell>
          <cell r="AO65">
            <v>0.5</v>
          </cell>
          <cell r="AP65">
            <v>0</v>
          </cell>
          <cell r="AQ65">
            <v>0</v>
          </cell>
          <cell r="AR65">
            <v>0</v>
          </cell>
          <cell r="AS65">
            <v>0</v>
          </cell>
          <cell r="AT65">
            <v>0</v>
          </cell>
          <cell r="AU65">
            <v>1</v>
          </cell>
          <cell r="AV65">
            <v>0.5</v>
          </cell>
          <cell r="AW65">
            <v>0.5</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0</v>
          </cell>
          <cell r="DM65">
            <v>0</v>
          </cell>
          <cell r="DN65">
            <v>0</v>
          </cell>
          <cell r="DO65">
            <v>0</v>
          </cell>
          <cell r="DP65">
            <v>0</v>
          </cell>
          <cell r="DQ65">
            <v>0</v>
          </cell>
          <cell r="DR65">
            <v>0</v>
          </cell>
          <cell r="DS65">
            <v>0</v>
          </cell>
          <cell r="DT65">
            <v>0</v>
          </cell>
          <cell r="DU65">
            <v>0</v>
          </cell>
          <cell r="DV65">
            <v>0</v>
          </cell>
          <cell r="DW65">
            <v>0</v>
          </cell>
          <cell r="DX65">
            <v>0</v>
          </cell>
          <cell r="DY65">
            <v>0</v>
          </cell>
          <cell r="DZ65">
            <v>0</v>
          </cell>
          <cell r="EA65">
            <v>0</v>
          </cell>
          <cell r="EB65">
            <v>0</v>
          </cell>
          <cell r="EC65">
            <v>0</v>
          </cell>
          <cell r="ED65">
            <v>0</v>
          </cell>
          <cell r="EE65">
            <v>0</v>
          </cell>
          <cell r="EF65">
            <v>0</v>
          </cell>
          <cell r="EG65">
            <v>0</v>
          </cell>
          <cell r="EH65">
            <v>0</v>
          </cell>
          <cell r="EI65">
            <v>0</v>
          </cell>
          <cell r="EJ65">
            <v>0</v>
          </cell>
          <cell r="EK65">
            <v>0</v>
          </cell>
          <cell r="EL65">
            <v>0</v>
          </cell>
          <cell r="EM65">
            <v>0</v>
          </cell>
          <cell r="EN65">
            <v>0</v>
          </cell>
          <cell r="EO65">
            <v>0</v>
          </cell>
          <cell r="EP65">
            <v>0</v>
          </cell>
          <cell r="EQ65">
            <v>0</v>
          </cell>
          <cell r="ER65">
            <v>0</v>
          </cell>
          <cell r="ES65">
            <v>0</v>
          </cell>
          <cell r="ET65">
            <v>0</v>
          </cell>
          <cell r="EU65">
            <v>0</v>
          </cell>
          <cell r="EV65">
            <v>0</v>
          </cell>
          <cell r="EW65">
            <v>0</v>
          </cell>
          <cell r="EX65">
            <v>0</v>
          </cell>
          <cell r="EY65">
            <v>0</v>
          </cell>
          <cell r="EZ65">
            <v>0</v>
          </cell>
          <cell r="FA65">
            <v>0</v>
          </cell>
          <cell r="FB65">
            <v>0</v>
          </cell>
          <cell r="FC65">
            <v>0</v>
          </cell>
          <cell r="FD65">
            <v>0</v>
          </cell>
          <cell r="FE65">
            <v>0</v>
          </cell>
          <cell r="FF65">
            <v>0</v>
          </cell>
          <cell r="FG65">
            <v>0</v>
          </cell>
          <cell r="FH65">
            <v>0</v>
          </cell>
          <cell r="FI65">
            <v>0</v>
          </cell>
        </row>
        <row r="66">
          <cell r="A66">
            <v>0</v>
          </cell>
          <cell r="B66">
            <v>0</v>
          </cell>
          <cell r="C66">
            <v>0</v>
          </cell>
          <cell r="D66">
            <v>0</v>
          </cell>
          <cell r="E66">
            <v>0</v>
          </cell>
          <cell r="F66">
            <v>0</v>
          </cell>
          <cell r="G66">
            <v>0</v>
          </cell>
          <cell r="H66">
            <v>0</v>
          </cell>
          <cell r="I66">
            <v>1</v>
          </cell>
          <cell r="J66">
            <v>0</v>
          </cell>
          <cell r="K66">
            <v>0</v>
          </cell>
          <cell r="L66">
            <v>0</v>
          </cell>
          <cell r="M66">
            <v>0</v>
          </cell>
          <cell r="N66">
            <v>0</v>
          </cell>
          <cell r="O66">
            <v>1</v>
          </cell>
          <cell r="P66">
            <v>0.5</v>
          </cell>
          <cell r="Q66">
            <v>0.5</v>
          </cell>
          <cell r="R66">
            <v>0</v>
          </cell>
          <cell r="S66">
            <v>0</v>
          </cell>
          <cell r="T66">
            <v>0</v>
          </cell>
          <cell r="U66">
            <v>0</v>
          </cell>
          <cell r="V66">
            <v>0</v>
          </cell>
          <cell r="W66">
            <v>1</v>
          </cell>
          <cell r="X66">
            <v>0.5</v>
          </cell>
          <cell r="Y66">
            <v>0.5</v>
          </cell>
          <cell r="Z66">
            <v>0</v>
          </cell>
          <cell r="AA66">
            <v>0</v>
          </cell>
          <cell r="AB66">
            <v>0</v>
          </cell>
          <cell r="AC66">
            <v>0</v>
          </cell>
          <cell r="AD66">
            <v>0</v>
          </cell>
          <cell r="AE66">
            <v>1</v>
          </cell>
          <cell r="AF66">
            <v>0.5</v>
          </cell>
          <cell r="AG66">
            <v>0.5</v>
          </cell>
          <cell r="AH66">
            <v>0</v>
          </cell>
          <cell r="AI66">
            <v>0</v>
          </cell>
          <cell r="AJ66">
            <v>0</v>
          </cell>
          <cell r="AK66">
            <v>0</v>
          </cell>
          <cell r="AL66">
            <v>0</v>
          </cell>
          <cell r="AM66">
            <v>1</v>
          </cell>
          <cell r="AN66">
            <v>0.5</v>
          </cell>
          <cell r="AO66">
            <v>0.5</v>
          </cell>
          <cell r="AP66">
            <v>0</v>
          </cell>
          <cell r="AQ66">
            <v>0</v>
          </cell>
          <cell r="AR66">
            <v>0</v>
          </cell>
          <cell r="AS66">
            <v>0</v>
          </cell>
          <cell r="AT66">
            <v>0</v>
          </cell>
          <cell r="AU66">
            <v>1</v>
          </cell>
          <cell r="AV66">
            <v>0.5</v>
          </cell>
          <cell r="AW66">
            <v>0.5</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cell r="DD66">
            <v>0</v>
          </cell>
          <cell r="DE66">
            <v>0</v>
          </cell>
          <cell r="DF66">
            <v>0</v>
          </cell>
          <cell r="DG66">
            <v>0</v>
          </cell>
          <cell r="DH66">
            <v>0</v>
          </cell>
          <cell r="DI66">
            <v>0</v>
          </cell>
          <cell r="DJ66">
            <v>0</v>
          </cell>
          <cell r="DK66">
            <v>0</v>
          </cell>
          <cell r="DL66">
            <v>0</v>
          </cell>
          <cell r="DM66">
            <v>0</v>
          </cell>
          <cell r="DN66">
            <v>0</v>
          </cell>
          <cell r="DO66">
            <v>0</v>
          </cell>
          <cell r="DP66">
            <v>0</v>
          </cell>
          <cell r="DQ66">
            <v>0</v>
          </cell>
          <cell r="DR66">
            <v>0</v>
          </cell>
          <cell r="DS66">
            <v>0</v>
          </cell>
          <cell r="DT66">
            <v>0</v>
          </cell>
          <cell r="DU66">
            <v>0</v>
          </cell>
          <cell r="DV66">
            <v>0</v>
          </cell>
          <cell r="DW66">
            <v>0</v>
          </cell>
          <cell r="DX66">
            <v>0</v>
          </cell>
          <cell r="DY66">
            <v>0</v>
          </cell>
          <cell r="DZ66">
            <v>0</v>
          </cell>
          <cell r="EA66">
            <v>0</v>
          </cell>
          <cell r="EB66">
            <v>0</v>
          </cell>
          <cell r="EC66">
            <v>0</v>
          </cell>
          <cell r="ED66">
            <v>0</v>
          </cell>
          <cell r="EE66">
            <v>0</v>
          </cell>
          <cell r="EF66">
            <v>0</v>
          </cell>
          <cell r="EG66">
            <v>0</v>
          </cell>
          <cell r="EH66">
            <v>0</v>
          </cell>
          <cell r="EI66">
            <v>0</v>
          </cell>
          <cell r="EJ66">
            <v>0</v>
          </cell>
          <cell r="EK66">
            <v>0</v>
          </cell>
          <cell r="EL66">
            <v>0</v>
          </cell>
          <cell r="EM66">
            <v>0</v>
          </cell>
          <cell r="EN66">
            <v>0</v>
          </cell>
          <cell r="EO66">
            <v>0</v>
          </cell>
          <cell r="EP66">
            <v>0</v>
          </cell>
          <cell r="EQ66">
            <v>0</v>
          </cell>
          <cell r="ER66">
            <v>0</v>
          </cell>
          <cell r="ES66">
            <v>0</v>
          </cell>
          <cell r="ET66">
            <v>0</v>
          </cell>
          <cell r="EU66">
            <v>0</v>
          </cell>
          <cell r="EV66">
            <v>0</v>
          </cell>
          <cell r="EW66">
            <v>0</v>
          </cell>
          <cell r="EX66">
            <v>0</v>
          </cell>
          <cell r="EY66">
            <v>0</v>
          </cell>
          <cell r="EZ66">
            <v>0</v>
          </cell>
          <cell r="FA66">
            <v>0</v>
          </cell>
          <cell r="FB66">
            <v>0</v>
          </cell>
          <cell r="FC66">
            <v>0</v>
          </cell>
          <cell r="FD66">
            <v>0</v>
          </cell>
          <cell r="FE66">
            <v>0</v>
          </cell>
          <cell r="FF66">
            <v>0</v>
          </cell>
          <cell r="FG66">
            <v>0</v>
          </cell>
          <cell r="FH66">
            <v>0</v>
          </cell>
          <cell r="FI66">
            <v>0</v>
          </cell>
        </row>
        <row r="67">
          <cell r="A67">
            <v>0</v>
          </cell>
          <cell r="B67">
            <v>0</v>
          </cell>
          <cell r="C67">
            <v>0</v>
          </cell>
          <cell r="D67">
            <v>0</v>
          </cell>
          <cell r="E67">
            <v>0</v>
          </cell>
          <cell r="F67">
            <v>0</v>
          </cell>
          <cell r="G67">
            <v>0</v>
          </cell>
          <cell r="H67">
            <v>0</v>
          </cell>
          <cell r="I67">
            <v>1</v>
          </cell>
          <cell r="J67">
            <v>0</v>
          </cell>
          <cell r="K67">
            <v>0</v>
          </cell>
          <cell r="L67">
            <v>0</v>
          </cell>
          <cell r="M67">
            <v>0</v>
          </cell>
          <cell r="N67">
            <v>0</v>
          </cell>
          <cell r="O67">
            <v>1</v>
          </cell>
          <cell r="P67">
            <v>0.5</v>
          </cell>
          <cell r="Q67">
            <v>0.5</v>
          </cell>
          <cell r="R67">
            <v>0</v>
          </cell>
          <cell r="S67">
            <v>0</v>
          </cell>
          <cell r="T67">
            <v>0</v>
          </cell>
          <cell r="U67">
            <v>0</v>
          </cell>
          <cell r="V67">
            <v>0</v>
          </cell>
          <cell r="W67">
            <v>1</v>
          </cell>
          <cell r="X67">
            <v>0.5</v>
          </cell>
          <cell r="Y67">
            <v>0.5</v>
          </cell>
          <cell r="Z67">
            <v>0</v>
          </cell>
          <cell r="AA67">
            <v>0</v>
          </cell>
          <cell r="AB67">
            <v>0</v>
          </cell>
          <cell r="AC67">
            <v>0</v>
          </cell>
          <cell r="AD67">
            <v>0</v>
          </cell>
          <cell r="AE67">
            <v>1</v>
          </cell>
          <cell r="AF67">
            <v>0.5</v>
          </cell>
          <cell r="AG67">
            <v>0.5</v>
          </cell>
          <cell r="AH67">
            <v>0</v>
          </cell>
          <cell r="AI67">
            <v>0</v>
          </cell>
          <cell r="AJ67">
            <v>0</v>
          </cell>
          <cell r="AK67">
            <v>0</v>
          </cell>
          <cell r="AL67">
            <v>0</v>
          </cell>
          <cell r="AM67">
            <v>1</v>
          </cell>
          <cell r="AN67">
            <v>0.5</v>
          </cell>
          <cell r="AO67">
            <v>0.5</v>
          </cell>
          <cell r="AP67">
            <v>0</v>
          </cell>
          <cell r="AQ67">
            <v>0</v>
          </cell>
          <cell r="AR67">
            <v>0</v>
          </cell>
          <cell r="AS67">
            <v>0</v>
          </cell>
          <cell r="AT67">
            <v>0</v>
          </cell>
          <cell r="AU67">
            <v>1</v>
          </cell>
          <cell r="AV67">
            <v>0.5</v>
          </cell>
          <cell r="AW67">
            <v>0.5</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0</v>
          </cell>
          <cell r="CR67">
            <v>0</v>
          </cell>
          <cell r="CS67">
            <v>0</v>
          </cell>
          <cell r="CT67">
            <v>0</v>
          </cell>
          <cell r="CU67">
            <v>0</v>
          </cell>
          <cell r="CV67">
            <v>0</v>
          </cell>
          <cell r="CW67">
            <v>0</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0</v>
          </cell>
          <cell r="DM67">
            <v>0</v>
          </cell>
          <cell r="DN67">
            <v>0</v>
          </cell>
          <cell r="DO67">
            <v>0</v>
          </cell>
          <cell r="DP67">
            <v>0</v>
          </cell>
          <cell r="DQ67">
            <v>0</v>
          </cell>
          <cell r="DR67">
            <v>0</v>
          </cell>
          <cell r="DS67">
            <v>0</v>
          </cell>
          <cell r="DT67">
            <v>0</v>
          </cell>
          <cell r="DU67">
            <v>0</v>
          </cell>
          <cell r="DV67">
            <v>0</v>
          </cell>
          <cell r="DW67">
            <v>0</v>
          </cell>
          <cell r="DX67">
            <v>0</v>
          </cell>
          <cell r="DY67">
            <v>0</v>
          </cell>
          <cell r="DZ67">
            <v>0</v>
          </cell>
          <cell r="EA67">
            <v>0</v>
          </cell>
          <cell r="EB67">
            <v>0</v>
          </cell>
          <cell r="EC67">
            <v>0</v>
          </cell>
          <cell r="ED67">
            <v>0</v>
          </cell>
          <cell r="EE67">
            <v>0</v>
          </cell>
          <cell r="EF67">
            <v>0</v>
          </cell>
          <cell r="EG67">
            <v>0</v>
          </cell>
          <cell r="EH67">
            <v>0</v>
          </cell>
          <cell r="EI67">
            <v>0</v>
          </cell>
          <cell r="EJ67">
            <v>0</v>
          </cell>
          <cell r="EK67">
            <v>0</v>
          </cell>
          <cell r="EL67">
            <v>0</v>
          </cell>
          <cell r="EM67">
            <v>0</v>
          </cell>
          <cell r="EN67">
            <v>0</v>
          </cell>
          <cell r="EO67">
            <v>0</v>
          </cell>
          <cell r="EP67">
            <v>0</v>
          </cell>
          <cell r="EQ67">
            <v>0</v>
          </cell>
          <cell r="ER67">
            <v>0</v>
          </cell>
          <cell r="ES67">
            <v>0</v>
          </cell>
          <cell r="ET67">
            <v>0</v>
          </cell>
          <cell r="EU67">
            <v>0</v>
          </cell>
          <cell r="EV67">
            <v>0</v>
          </cell>
          <cell r="EW67">
            <v>0</v>
          </cell>
          <cell r="EX67">
            <v>0</v>
          </cell>
          <cell r="EY67">
            <v>0</v>
          </cell>
          <cell r="EZ67">
            <v>0</v>
          </cell>
          <cell r="FA67">
            <v>0</v>
          </cell>
          <cell r="FB67">
            <v>0</v>
          </cell>
          <cell r="FC67">
            <v>0</v>
          </cell>
          <cell r="FD67">
            <v>0</v>
          </cell>
          <cell r="FE67">
            <v>0</v>
          </cell>
          <cell r="FF67">
            <v>0</v>
          </cell>
          <cell r="FG67">
            <v>0</v>
          </cell>
          <cell r="FH67">
            <v>0</v>
          </cell>
          <cell r="FI67">
            <v>0</v>
          </cell>
        </row>
        <row r="68">
          <cell r="A68">
            <v>0</v>
          </cell>
          <cell r="B68">
            <v>0</v>
          </cell>
          <cell r="C68">
            <v>0</v>
          </cell>
          <cell r="D68">
            <v>0</v>
          </cell>
          <cell r="E68">
            <v>0</v>
          </cell>
          <cell r="F68">
            <v>0</v>
          </cell>
          <cell r="G68">
            <v>0</v>
          </cell>
          <cell r="H68">
            <v>0</v>
          </cell>
          <cell r="I68">
            <v>1</v>
          </cell>
          <cell r="J68">
            <v>0</v>
          </cell>
          <cell r="K68">
            <v>0</v>
          </cell>
          <cell r="L68">
            <v>0</v>
          </cell>
          <cell r="M68">
            <v>0</v>
          </cell>
          <cell r="N68">
            <v>0</v>
          </cell>
          <cell r="O68">
            <v>1</v>
          </cell>
          <cell r="P68">
            <v>0.5</v>
          </cell>
          <cell r="Q68">
            <v>0.5</v>
          </cell>
          <cell r="R68">
            <v>0</v>
          </cell>
          <cell r="S68">
            <v>0</v>
          </cell>
          <cell r="T68">
            <v>0</v>
          </cell>
          <cell r="U68">
            <v>0</v>
          </cell>
          <cell r="V68">
            <v>0</v>
          </cell>
          <cell r="W68">
            <v>1</v>
          </cell>
          <cell r="X68">
            <v>0.5</v>
          </cell>
          <cell r="Y68">
            <v>0.5</v>
          </cell>
          <cell r="Z68">
            <v>0</v>
          </cell>
          <cell r="AA68">
            <v>0</v>
          </cell>
          <cell r="AB68">
            <v>0</v>
          </cell>
          <cell r="AC68">
            <v>0</v>
          </cell>
          <cell r="AD68">
            <v>0</v>
          </cell>
          <cell r="AE68">
            <v>1</v>
          </cell>
          <cell r="AF68">
            <v>0.5</v>
          </cell>
          <cell r="AG68">
            <v>0.5</v>
          </cell>
          <cell r="AH68">
            <v>0</v>
          </cell>
          <cell r="AI68">
            <v>0</v>
          </cell>
          <cell r="AJ68">
            <v>0</v>
          </cell>
          <cell r="AK68">
            <v>0</v>
          </cell>
          <cell r="AL68">
            <v>0</v>
          </cell>
          <cell r="AM68">
            <v>1</v>
          </cell>
          <cell r="AN68">
            <v>0.5</v>
          </cell>
          <cell r="AO68">
            <v>0.5</v>
          </cell>
          <cell r="AP68">
            <v>0</v>
          </cell>
          <cell r="AQ68">
            <v>0</v>
          </cell>
          <cell r="AR68">
            <v>0</v>
          </cell>
          <cell r="AS68">
            <v>0</v>
          </cell>
          <cell r="AT68">
            <v>0</v>
          </cell>
          <cell r="AU68">
            <v>1</v>
          </cell>
          <cell r="AV68">
            <v>0.5</v>
          </cell>
          <cell r="AW68">
            <v>0.5</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0</v>
          </cell>
          <cell r="FA68">
            <v>0</v>
          </cell>
          <cell r="FB68">
            <v>0</v>
          </cell>
          <cell r="FC68">
            <v>0</v>
          </cell>
          <cell r="FD68">
            <v>0</v>
          </cell>
          <cell r="FE68">
            <v>0</v>
          </cell>
          <cell r="FF68">
            <v>0</v>
          </cell>
          <cell r="FG68">
            <v>0</v>
          </cell>
          <cell r="FH68">
            <v>0</v>
          </cell>
          <cell r="FI68">
            <v>0</v>
          </cell>
        </row>
        <row r="69">
          <cell r="A69">
            <v>0</v>
          </cell>
          <cell r="B69">
            <v>0</v>
          </cell>
          <cell r="C69">
            <v>0</v>
          </cell>
          <cell r="D69">
            <v>0</v>
          </cell>
          <cell r="E69">
            <v>0</v>
          </cell>
          <cell r="F69">
            <v>0</v>
          </cell>
          <cell r="G69">
            <v>0</v>
          </cell>
          <cell r="H69">
            <v>0</v>
          </cell>
          <cell r="I69">
            <v>1</v>
          </cell>
          <cell r="J69">
            <v>0</v>
          </cell>
          <cell r="K69">
            <v>0</v>
          </cell>
          <cell r="L69">
            <v>0</v>
          </cell>
          <cell r="M69">
            <v>0</v>
          </cell>
          <cell r="N69">
            <v>0</v>
          </cell>
          <cell r="O69">
            <v>1</v>
          </cell>
          <cell r="P69">
            <v>0.5</v>
          </cell>
          <cell r="Q69">
            <v>0.5</v>
          </cell>
          <cell r="R69">
            <v>0</v>
          </cell>
          <cell r="S69">
            <v>0</v>
          </cell>
          <cell r="T69">
            <v>0</v>
          </cell>
          <cell r="U69">
            <v>0</v>
          </cell>
          <cell r="V69">
            <v>0</v>
          </cell>
          <cell r="W69">
            <v>1</v>
          </cell>
          <cell r="X69">
            <v>0.5</v>
          </cell>
          <cell r="Y69">
            <v>0.5</v>
          </cell>
          <cell r="Z69">
            <v>0</v>
          </cell>
          <cell r="AA69">
            <v>0</v>
          </cell>
          <cell r="AB69">
            <v>0</v>
          </cell>
          <cell r="AC69">
            <v>0</v>
          </cell>
          <cell r="AD69">
            <v>0</v>
          </cell>
          <cell r="AE69">
            <v>1</v>
          </cell>
          <cell r="AF69">
            <v>0.5</v>
          </cell>
          <cell r="AG69">
            <v>0.5</v>
          </cell>
          <cell r="AH69">
            <v>0</v>
          </cell>
          <cell r="AI69">
            <v>0</v>
          </cell>
          <cell r="AJ69">
            <v>0</v>
          </cell>
          <cell r="AK69">
            <v>0</v>
          </cell>
          <cell r="AL69">
            <v>0</v>
          </cell>
          <cell r="AM69">
            <v>1</v>
          </cell>
          <cell r="AN69">
            <v>0.5</v>
          </cell>
          <cell r="AO69">
            <v>0.5</v>
          </cell>
          <cell r="AP69">
            <v>0</v>
          </cell>
          <cell r="AQ69">
            <v>0</v>
          </cell>
          <cell r="AR69">
            <v>0</v>
          </cell>
          <cell r="AS69">
            <v>0</v>
          </cell>
          <cell r="AT69">
            <v>0</v>
          </cell>
          <cell r="AU69">
            <v>1</v>
          </cell>
          <cell r="AV69">
            <v>0.5</v>
          </cell>
          <cell r="AW69">
            <v>0.5</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0</v>
          </cell>
          <cell r="CQ69">
            <v>0</v>
          </cell>
          <cell r="CR69">
            <v>0</v>
          </cell>
          <cell r="CS69">
            <v>0</v>
          </cell>
          <cell r="CT69">
            <v>0</v>
          </cell>
          <cell r="CU69">
            <v>0</v>
          </cell>
          <cell r="CV69">
            <v>0</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v>0</v>
          </cell>
          <cell r="DM69">
            <v>0</v>
          </cell>
          <cell r="DN69">
            <v>0</v>
          </cell>
          <cell r="DO69">
            <v>0</v>
          </cell>
          <cell r="DP69">
            <v>0</v>
          </cell>
          <cell r="DQ69">
            <v>0</v>
          </cell>
          <cell r="DR69">
            <v>0</v>
          </cell>
          <cell r="DS69">
            <v>0</v>
          </cell>
          <cell r="DT69">
            <v>0</v>
          </cell>
          <cell r="DU69">
            <v>0</v>
          </cell>
          <cell r="DV69">
            <v>0</v>
          </cell>
          <cell r="DW69">
            <v>0</v>
          </cell>
          <cell r="DX69">
            <v>0</v>
          </cell>
          <cell r="DY69">
            <v>0</v>
          </cell>
          <cell r="DZ69">
            <v>0</v>
          </cell>
          <cell r="EA69">
            <v>0</v>
          </cell>
          <cell r="EB69">
            <v>0</v>
          </cell>
          <cell r="EC69">
            <v>0</v>
          </cell>
          <cell r="ED69">
            <v>0</v>
          </cell>
          <cell r="EE69">
            <v>0</v>
          </cell>
          <cell r="EF69">
            <v>0</v>
          </cell>
          <cell r="EG69">
            <v>0</v>
          </cell>
          <cell r="EH69">
            <v>0</v>
          </cell>
          <cell r="EI69">
            <v>0</v>
          </cell>
          <cell r="EJ69">
            <v>0</v>
          </cell>
          <cell r="EK69">
            <v>0</v>
          </cell>
          <cell r="EL69">
            <v>0</v>
          </cell>
          <cell r="EM69">
            <v>0</v>
          </cell>
          <cell r="EN69">
            <v>0</v>
          </cell>
          <cell r="EO69">
            <v>0</v>
          </cell>
          <cell r="EP69">
            <v>0</v>
          </cell>
          <cell r="EQ69">
            <v>0</v>
          </cell>
          <cell r="ER69">
            <v>0</v>
          </cell>
          <cell r="ES69">
            <v>0</v>
          </cell>
          <cell r="ET69">
            <v>0</v>
          </cell>
          <cell r="EU69">
            <v>0</v>
          </cell>
          <cell r="EV69">
            <v>0</v>
          </cell>
          <cell r="EW69">
            <v>0</v>
          </cell>
          <cell r="EX69">
            <v>0</v>
          </cell>
          <cell r="EY69">
            <v>0</v>
          </cell>
          <cell r="EZ69">
            <v>0</v>
          </cell>
          <cell r="FA69">
            <v>0</v>
          </cell>
          <cell r="FB69">
            <v>0</v>
          </cell>
          <cell r="FC69">
            <v>0</v>
          </cell>
          <cell r="FD69">
            <v>0</v>
          </cell>
          <cell r="FE69">
            <v>0</v>
          </cell>
          <cell r="FF69">
            <v>0</v>
          </cell>
          <cell r="FG69">
            <v>0</v>
          </cell>
          <cell r="FH69">
            <v>0</v>
          </cell>
          <cell r="FI69">
            <v>0</v>
          </cell>
        </row>
        <row r="70">
          <cell r="A70">
            <v>0</v>
          </cell>
          <cell r="B70">
            <v>0</v>
          </cell>
          <cell r="C70">
            <v>0</v>
          </cell>
          <cell r="D70">
            <v>0</v>
          </cell>
          <cell r="E70">
            <v>0</v>
          </cell>
          <cell r="F70">
            <v>0</v>
          </cell>
          <cell r="G70">
            <v>0</v>
          </cell>
          <cell r="H70">
            <v>0</v>
          </cell>
          <cell r="I70">
            <v>1</v>
          </cell>
          <cell r="J70">
            <v>0</v>
          </cell>
          <cell r="K70">
            <v>0</v>
          </cell>
          <cell r="L70">
            <v>0</v>
          </cell>
          <cell r="M70">
            <v>0</v>
          </cell>
          <cell r="N70">
            <v>0</v>
          </cell>
          <cell r="O70">
            <v>1</v>
          </cell>
          <cell r="P70">
            <v>0.5</v>
          </cell>
          <cell r="Q70">
            <v>0.5</v>
          </cell>
          <cell r="R70">
            <v>0</v>
          </cell>
          <cell r="S70">
            <v>0</v>
          </cell>
          <cell r="T70">
            <v>0</v>
          </cell>
          <cell r="U70">
            <v>0</v>
          </cell>
          <cell r="V70">
            <v>0</v>
          </cell>
          <cell r="W70">
            <v>1</v>
          </cell>
          <cell r="X70">
            <v>0.5</v>
          </cell>
          <cell r="Y70">
            <v>0.5</v>
          </cell>
          <cell r="Z70">
            <v>0</v>
          </cell>
          <cell r="AA70">
            <v>0</v>
          </cell>
          <cell r="AB70">
            <v>0</v>
          </cell>
          <cell r="AC70">
            <v>0</v>
          </cell>
          <cell r="AD70">
            <v>0</v>
          </cell>
          <cell r="AE70">
            <v>1</v>
          </cell>
          <cell r="AF70">
            <v>0.5</v>
          </cell>
          <cell r="AG70">
            <v>0.5</v>
          </cell>
          <cell r="AH70">
            <v>0</v>
          </cell>
          <cell r="AI70">
            <v>0</v>
          </cell>
          <cell r="AJ70">
            <v>0</v>
          </cell>
          <cell r="AK70">
            <v>0</v>
          </cell>
          <cell r="AL70">
            <v>0</v>
          </cell>
          <cell r="AM70">
            <v>1</v>
          </cell>
          <cell r="AN70">
            <v>0.5</v>
          </cell>
          <cell r="AO70">
            <v>0.5</v>
          </cell>
          <cell r="AP70">
            <v>0</v>
          </cell>
          <cell r="AQ70">
            <v>0</v>
          </cell>
          <cell r="AR70">
            <v>0</v>
          </cell>
          <cell r="AS70">
            <v>0</v>
          </cell>
          <cell r="AT70">
            <v>0</v>
          </cell>
          <cell r="AU70">
            <v>1</v>
          </cell>
          <cell r="AV70">
            <v>0.5</v>
          </cell>
          <cell r="AW70">
            <v>0.5</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cell r="DQ70">
            <v>0</v>
          </cell>
          <cell r="DR70">
            <v>0</v>
          </cell>
          <cell r="DS70">
            <v>0</v>
          </cell>
          <cell r="DT70">
            <v>0</v>
          </cell>
          <cell r="DU70">
            <v>0</v>
          </cell>
          <cell r="DV70">
            <v>0</v>
          </cell>
          <cell r="DW70">
            <v>0</v>
          </cell>
          <cell r="DX70">
            <v>0</v>
          </cell>
          <cell r="DY70">
            <v>0</v>
          </cell>
          <cell r="DZ70">
            <v>0</v>
          </cell>
          <cell r="EA70">
            <v>0</v>
          </cell>
          <cell r="EB70">
            <v>0</v>
          </cell>
          <cell r="EC70">
            <v>0</v>
          </cell>
          <cell r="ED70">
            <v>0</v>
          </cell>
          <cell r="EE70">
            <v>0</v>
          </cell>
          <cell r="EF70">
            <v>0</v>
          </cell>
          <cell r="EG70">
            <v>0</v>
          </cell>
          <cell r="EH70">
            <v>0</v>
          </cell>
          <cell r="EI70">
            <v>0</v>
          </cell>
          <cell r="EJ70">
            <v>0</v>
          </cell>
          <cell r="EK70">
            <v>0</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0</v>
          </cell>
          <cell r="FA70">
            <v>0</v>
          </cell>
          <cell r="FB70">
            <v>0</v>
          </cell>
          <cell r="FC70">
            <v>0</v>
          </cell>
          <cell r="FD70">
            <v>0</v>
          </cell>
          <cell r="FE70">
            <v>0</v>
          </cell>
          <cell r="FF70">
            <v>0</v>
          </cell>
          <cell r="FG70">
            <v>0</v>
          </cell>
          <cell r="FH70">
            <v>0</v>
          </cell>
          <cell r="FI70">
            <v>0</v>
          </cell>
        </row>
        <row r="71">
          <cell r="A71">
            <v>0</v>
          </cell>
          <cell r="B71">
            <v>0</v>
          </cell>
          <cell r="C71">
            <v>0</v>
          </cell>
          <cell r="D71">
            <v>0</v>
          </cell>
          <cell r="E71">
            <v>0</v>
          </cell>
          <cell r="F71">
            <v>0</v>
          </cell>
          <cell r="G71">
            <v>0</v>
          </cell>
          <cell r="H71">
            <v>0</v>
          </cell>
          <cell r="I71">
            <v>1</v>
          </cell>
          <cell r="J71">
            <v>0</v>
          </cell>
          <cell r="K71">
            <v>0</v>
          </cell>
          <cell r="L71">
            <v>0</v>
          </cell>
          <cell r="M71">
            <v>0</v>
          </cell>
          <cell r="N71">
            <v>0</v>
          </cell>
          <cell r="O71">
            <v>1</v>
          </cell>
          <cell r="P71">
            <v>0.5</v>
          </cell>
          <cell r="Q71">
            <v>0.5</v>
          </cell>
          <cell r="R71">
            <v>0</v>
          </cell>
          <cell r="S71">
            <v>0</v>
          </cell>
          <cell r="T71">
            <v>0</v>
          </cell>
          <cell r="U71">
            <v>0</v>
          </cell>
          <cell r="V71">
            <v>0</v>
          </cell>
          <cell r="W71">
            <v>1</v>
          </cell>
          <cell r="X71">
            <v>0.5</v>
          </cell>
          <cell r="Y71">
            <v>0.5</v>
          </cell>
          <cell r="Z71">
            <v>0</v>
          </cell>
          <cell r="AA71">
            <v>0</v>
          </cell>
          <cell r="AB71">
            <v>0</v>
          </cell>
          <cell r="AC71">
            <v>0</v>
          </cell>
          <cell r="AD71">
            <v>0</v>
          </cell>
          <cell r="AE71">
            <v>1</v>
          </cell>
          <cell r="AF71">
            <v>0.5</v>
          </cell>
          <cell r="AG71">
            <v>0.5</v>
          </cell>
          <cell r="AH71">
            <v>0</v>
          </cell>
          <cell r="AI71">
            <v>0</v>
          </cell>
          <cell r="AJ71">
            <v>0</v>
          </cell>
          <cell r="AK71">
            <v>0</v>
          </cell>
          <cell r="AL71">
            <v>0</v>
          </cell>
          <cell r="AM71">
            <v>1</v>
          </cell>
          <cell r="AN71">
            <v>0.5</v>
          </cell>
          <cell r="AO71">
            <v>0.5</v>
          </cell>
          <cell r="AP71">
            <v>0</v>
          </cell>
          <cell r="AQ71">
            <v>0</v>
          </cell>
          <cell r="AR71">
            <v>0</v>
          </cell>
          <cell r="AS71">
            <v>0</v>
          </cell>
          <cell r="AT71">
            <v>0</v>
          </cell>
          <cell r="AU71">
            <v>1</v>
          </cell>
          <cell r="AV71">
            <v>0.5</v>
          </cell>
          <cell r="AW71">
            <v>0.5</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0</v>
          </cell>
          <cell r="DM71">
            <v>0</v>
          </cell>
          <cell r="DN71">
            <v>0</v>
          </cell>
          <cell r="DO71">
            <v>0</v>
          </cell>
          <cell r="DP71">
            <v>0</v>
          </cell>
          <cell r="DQ71">
            <v>0</v>
          </cell>
          <cell r="DR71">
            <v>0</v>
          </cell>
          <cell r="DS71">
            <v>0</v>
          </cell>
          <cell r="DT71">
            <v>0</v>
          </cell>
          <cell r="DU71">
            <v>0</v>
          </cell>
          <cell r="DV71">
            <v>0</v>
          </cell>
          <cell r="DW71">
            <v>0</v>
          </cell>
          <cell r="DX71">
            <v>0</v>
          </cell>
          <cell r="DY71">
            <v>0</v>
          </cell>
          <cell r="DZ71">
            <v>0</v>
          </cell>
          <cell r="EA71">
            <v>0</v>
          </cell>
          <cell r="EB71">
            <v>0</v>
          </cell>
          <cell r="EC71">
            <v>0</v>
          </cell>
          <cell r="ED71">
            <v>0</v>
          </cell>
          <cell r="EE71">
            <v>0</v>
          </cell>
          <cell r="EF71">
            <v>0</v>
          </cell>
          <cell r="EG71">
            <v>0</v>
          </cell>
          <cell r="EH71">
            <v>0</v>
          </cell>
          <cell r="EI71">
            <v>0</v>
          </cell>
          <cell r="EJ71">
            <v>0</v>
          </cell>
          <cell r="EK71">
            <v>0</v>
          </cell>
          <cell r="EL71">
            <v>0</v>
          </cell>
          <cell r="EM71">
            <v>0</v>
          </cell>
          <cell r="EN71">
            <v>0</v>
          </cell>
          <cell r="EO71">
            <v>0</v>
          </cell>
          <cell r="EP71">
            <v>0</v>
          </cell>
          <cell r="EQ71">
            <v>0</v>
          </cell>
          <cell r="ER71">
            <v>0</v>
          </cell>
          <cell r="ES71">
            <v>0</v>
          </cell>
          <cell r="ET71">
            <v>0</v>
          </cell>
          <cell r="EU71">
            <v>0</v>
          </cell>
          <cell r="EV71">
            <v>0</v>
          </cell>
          <cell r="EW71">
            <v>0</v>
          </cell>
          <cell r="EX71">
            <v>0</v>
          </cell>
          <cell r="EY71">
            <v>0</v>
          </cell>
          <cell r="EZ71">
            <v>0</v>
          </cell>
          <cell r="FA71">
            <v>0</v>
          </cell>
          <cell r="FB71">
            <v>0</v>
          </cell>
          <cell r="FC71">
            <v>0</v>
          </cell>
          <cell r="FD71">
            <v>0</v>
          </cell>
          <cell r="FE71">
            <v>0</v>
          </cell>
          <cell r="FF71">
            <v>0</v>
          </cell>
          <cell r="FG71">
            <v>0</v>
          </cell>
          <cell r="FH71">
            <v>0</v>
          </cell>
          <cell r="FI71">
            <v>0</v>
          </cell>
        </row>
        <row r="72">
          <cell r="A72">
            <v>0</v>
          </cell>
          <cell r="B72">
            <v>0</v>
          </cell>
          <cell r="C72">
            <v>0</v>
          </cell>
          <cell r="D72">
            <v>0</v>
          </cell>
          <cell r="E72">
            <v>0</v>
          </cell>
          <cell r="F72">
            <v>0</v>
          </cell>
          <cell r="G72">
            <v>0</v>
          </cell>
          <cell r="H72">
            <v>0</v>
          </cell>
          <cell r="I72">
            <v>1</v>
          </cell>
          <cell r="J72">
            <v>0</v>
          </cell>
          <cell r="K72">
            <v>0</v>
          </cell>
          <cell r="L72">
            <v>0</v>
          </cell>
          <cell r="M72">
            <v>0</v>
          </cell>
          <cell r="N72">
            <v>0</v>
          </cell>
          <cell r="O72">
            <v>1</v>
          </cell>
          <cell r="P72">
            <v>0.5</v>
          </cell>
          <cell r="Q72">
            <v>0.5</v>
          </cell>
          <cell r="R72">
            <v>0</v>
          </cell>
          <cell r="S72">
            <v>0</v>
          </cell>
          <cell r="T72">
            <v>0</v>
          </cell>
          <cell r="U72">
            <v>0</v>
          </cell>
          <cell r="V72">
            <v>0</v>
          </cell>
          <cell r="W72">
            <v>1</v>
          </cell>
          <cell r="X72">
            <v>0.5</v>
          </cell>
          <cell r="Y72">
            <v>0.5</v>
          </cell>
          <cell r="Z72">
            <v>0</v>
          </cell>
          <cell r="AA72">
            <v>0</v>
          </cell>
          <cell r="AB72">
            <v>0</v>
          </cell>
          <cell r="AC72">
            <v>0</v>
          </cell>
          <cell r="AD72">
            <v>0</v>
          </cell>
          <cell r="AE72">
            <v>1</v>
          </cell>
          <cell r="AF72">
            <v>0.5</v>
          </cell>
          <cell r="AG72">
            <v>0.5</v>
          </cell>
          <cell r="AH72">
            <v>0</v>
          </cell>
          <cell r="AI72">
            <v>0</v>
          </cell>
          <cell r="AJ72">
            <v>0</v>
          </cell>
          <cell r="AK72">
            <v>0</v>
          </cell>
          <cell r="AL72">
            <v>0</v>
          </cell>
          <cell r="AM72">
            <v>1</v>
          </cell>
          <cell r="AN72">
            <v>0.5</v>
          </cell>
          <cell r="AO72">
            <v>0.5</v>
          </cell>
          <cell r="AP72">
            <v>0</v>
          </cell>
          <cell r="AQ72">
            <v>0</v>
          </cell>
          <cell r="AR72">
            <v>0</v>
          </cell>
          <cell r="AS72">
            <v>0</v>
          </cell>
          <cell r="AT72">
            <v>0</v>
          </cell>
          <cell r="AU72">
            <v>1</v>
          </cell>
          <cell r="AV72">
            <v>0.5</v>
          </cell>
          <cell r="AW72">
            <v>0.5</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0</v>
          </cell>
          <cell r="DC72">
            <v>0</v>
          </cell>
          <cell r="DD72">
            <v>0</v>
          </cell>
          <cell r="DE72">
            <v>0</v>
          </cell>
          <cell r="DF72">
            <v>0</v>
          </cell>
          <cell r="DG72">
            <v>0</v>
          </cell>
          <cell r="DH72">
            <v>0</v>
          </cell>
          <cell r="DI72">
            <v>0</v>
          </cell>
          <cell r="DJ72">
            <v>0</v>
          </cell>
          <cell r="DK72">
            <v>0</v>
          </cell>
          <cell r="DL72">
            <v>0</v>
          </cell>
          <cell r="DM72">
            <v>0</v>
          </cell>
          <cell r="DN72">
            <v>0</v>
          </cell>
          <cell r="DO72">
            <v>0</v>
          </cell>
          <cell r="DP72">
            <v>0</v>
          </cell>
          <cell r="DQ72">
            <v>0</v>
          </cell>
          <cell r="DR72">
            <v>0</v>
          </cell>
          <cell r="DS72">
            <v>0</v>
          </cell>
          <cell r="DT72">
            <v>0</v>
          </cell>
          <cell r="DU72">
            <v>0</v>
          </cell>
          <cell r="DV72">
            <v>0</v>
          </cell>
          <cell r="DW72">
            <v>0</v>
          </cell>
          <cell r="DX72">
            <v>0</v>
          </cell>
          <cell r="DY72">
            <v>0</v>
          </cell>
          <cell r="DZ72">
            <v>0</v>
          </cell>
          <cell r="EA72">
            <v>0</v>
          </cell>
          <cell r="EB72">
            <v>0</v>
          </cell>
          <cell r="EC72">
            <v>0</v>
          </cell>
          <cell r="ED72">
            <v>0</v>
          </cell>
          <cell r="EE72">
            <v>0</v>
          </cell>
          <cell r="EF72">
            <v>0</v>
          </cell>
          <cell r="EG72">
            <v>0</v>
          </cell>
          <cell r="EH72">
            <v>0</v>
          </cell>
          <cell r="EI72">
            <v>0</v>
          </cell>
          <cell r="EJ72">
            <v>0</v>
          </cell>
          <cell r="EK72">
            <v>0</v>
          </cell>
          <cell r="EL72">
            <v>0</v>
          </cell>
          <cell r="EM72">
            <v>0</v>
          </cell>
          <cell r="EN72">
            <v>0</v>
          </cell>
          <cell r="EO72">
            <v>0</v>
          </cell>
          <cell r="EP72">
            <v>0</v>
          </cell>
          <cell r="EQ72">
            <v>0</v>
          </cell>
          <cell r="ER72">
            <v>0</v>
          </cell>
          <cell r="ES72">
            <v>0</v>
          </cell>
          <cell r="ET72">
            <v>0</v>
          </cell>
          <cell r="EU72">
            <v>0</v>
          </cell>
          <cell r="EV72">
            <v>0</v>
          </cell>
          <cell r="EW72">
            <v>0</v>
          </cell>
          <cell r="EX72">
            <v>0</v>
          </cell>
          <cell r="EY72">
            <v>0</v>
          </cell>
          <cell r="EZ72">
            <v>0</v>
          </cell>
          <cell r="FA72">
            <v>0</v>
          </cell>
          <cell r="FB72">
            <v>0</v>
          </cell>
          <cell r="FC72">
            <v>0</v>
          </cell>
          <cell r="FD72">
            <v>0</v>
          </cell>
          <cell r="FE72">
            <v>0</v>
          </cell>
          <cell r="FF72">
            <v>0</v>
          </cell>
          <cell r="FG72">
            <v>0</v>
          </cell>
          <cell r="FH72">
            <v>0</v>
          </cell>
          <cell r="FI72">
            <v>0</v>
          </cell>
        </row>
        <row r="73">
          <cell r="A73">
            <v>0</v>
          </cell>
          <cell r="B73">
            <v>0</v>
          </cell>
          <cell r="C73">
            <v>0</v>
          </cell>
          <cell r="D73">
            <v>0</v>
          </cell>
          <cell r="E73">
            <v>0</v>
          </cell>
          <cell r="F73">
            <v>0</v>
          </cell>
          <cell r="G73">
            <v>0</v>
          </cell>
          <cell r="H73">
            <v>0</v>
          </cell>
          <cell r="I73">
            <v>1</v>
          </cell>
          <cell r="J73">
            <v>0</v>
          </cell>
          <cell r="K73">
            <v>0</v>
          </cell>
          <cell r="L73">
            <v>0</v>
          </cell>
          <cell r="M73">
            <v>0</v>
          </cell>
          <cell r="N73">
            <v>0</v>
          </cell>
          <cell r="O73">
            <v>1</v>
          </cell>
          <cell r="P73">
            <v>0.5</v>
          </cell>
          <cell r="Q73">
            <v>0.5</v>
          </cell>
          <cell r="R73">
            <v>0</v>
          </cell>
          <cell r="S73">
            <v>0</v>
          </cell>
          <cell r="T73">
            <v>0</v>
          </cell>
          <cell r="U73">
            <v>0</v>
          </cell>
          <cell r="V73">
            <v>0</v>
          </cell>
          <cell r="W73">
            <v>1</v>
          </cell>
          <cell r="X73">
            <v>0.5</v>
          </cell>
          <cell r="Y73">
            <v>0.5</v>
          </cell>
          <cell r="Z73">
            <v>0</v>
          </cell>
          <cell r="AA73">
            <v>0</v>
          </cell>
          <cell r="AB73">
            <v>0</v>
          </cell>
          <cell r="AC73">
            <v>0</v>
          </cell>
          <cell r="AD73">
            <v>0</v>
          </cell>
          <cell r="AE73">
            <v>1</v>
          </cell>
          <cell r="AF73">
            <v>0.5</v>
          </cell>
          <cell r="AG73">
            <v>0.5</v>
          </cell>
          <cell r="AH73">
            <v>0</v>
          </cell>
          <cell r="AI73">
            <v>0</v>
          </cell>
          <cell r="AJ73">
            <v>0</v>
          </cell>
          <cell r="AK73">
            <v>0</v>
          </cell>
          <cell r="AL73">
            <v>0</v>
          </cell>
          <cell r="AM73">
            <v>1</v>
          </cell>
          <cell r="AN73">
            <v>0.5</v>
          </cell>
          <cell r="AO73">
            <v>0.5</v>
          </cell>
          <cell r="AP73">
            <v>0</v>
          </cell>
          <cell r="AQ73">
            <v>0</v>
          </cell>
          <cell r="AR73">
            <v>0</v>
          </cell>
          <cell r="AS73">
            <v>0</v>
          </cell>
          <cell r="AT73">
            <v>0</v>
          </cell>
          <cell r="AU73">
            <v>1</v>
          </cell>
          <cell r="AV73">
            <v>0.5</v>
          </cell>
          <cell r="AW73">
            <v>0.5</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v>0</v>
          </cell>
          <cell r="DM73">
            <v>0</v>
          </cell>
          <cell r="DN73">
            <v>0</v>
          </cell>
          <cell r="DO73">
            <v>0</v>
          </cell>
          <cell r="DP73">
            <v>0</v>
          </cell>
          <cell r="DQ73">
            <v>0</v>
          </cell>
          <cell r="DR73">
            <v>0</v>
          </cell>
          <cell r="DS73">
            <v>0</v>
          </cell>
          <cell r="DT73">
            <v>0</v>
          </cell>
          <cell r="DU73">
            <v>0</v>
          </cell>
          <cell r="DV73">
            <v>0</v>
          </cell>
          <cell r="DW73">
            <v>0</v>
          </cell>
          <cell r="DX73">
            <v>0</v>
          </cell>
          <cell r="DY73">
            <v>0</v>
          </cell>
          <cell r="DZ73">
            <v>0</v>
          </cell>
          <cell r="EA73">
            <v>0</v>
          </cell>
          <cell r="EB73">
            <v>0</v>
          </cell>
          <cell r="EC73">
            <v>0</v>
          </cell>
          <cell r="ED73">
            <v>0</v>
          </cell>
          <cell r="EE73">
            <v>0</v>
          </cell>
          <cell r="EF73">
            <v>0</v>
          </cell>
          <cell r="EG73">
            <v>0</v>
          </cell>
          <cell r="EH73">
            <v>0</v>
          </cell>
          <cell r="EI73">
            <v>0</v>
          </cell>
          <cell r="EJ73">
            <v>0</v>
          </cell>
          <cell r="EK73">
            <v>0</v>
          </cell>
          <cell r="EL73">
            <v>0</v>
          </cell>
          <cell r="EM73">
            <v>0</v>
          </cell>
          <cell r="EN73">
            <v>0</v>
          </cell>
          <cell r="EO73">
            <v>0</v>
          </cell>
          <cell r="EP73">
            <v>0</v>
          </cell>
          <cell r="EQ73">
            <v>0</v>
          </cell>
          <cell r="ER73">
            <v>0</v>
          </cell>
          <cell r="ES73">
            <v>0</v>
          </cell>
          <cell r="ET73">
            <v>0</v>
          </cell>
          <cell r="EU73">
            <v>0</v>
          </cell>
          <cell r="EV73">
            <v>0</v>
          </cell>
          <cell r="EW73">
            <v>0</v>
          </cell>
          <cell r="EX73">
            <v>0</v>
          </cell>
          <cell r="EY73">
            <v>0</v>
          </cell>
          <cell r="EZ73">
            <v>0</v>
          </cell>
          <cell r="FA73">
            <v>0</v>
          </cell>
          <cell r="FB73">
            <v>0</v>
          </cell>
          <cell r="FC73">
            <v>0</v>
          </cell>
          <cell r="FD73">
            <v>0</v>
          </cell>
          <cell r="FE73">
            <v>0</v>
          </cell>
          <cell r="FF73">
            <v>0</v>
          </cell>
          <cell r="FG73">
            <v>0</v>
          </cell>
          <cell r="FH73">
            <v>0</v>
          </cell>
          <cell r="FI73">
            <v>0</v>
          </cell>
        </row>
        <row r="74">
          <cell r="A74">
            <v>0</v>
          </cell>
          <cell r="B74">
            <v>0</v>
          </cell>
          <cell r="C74">
            <v>0</v>
          </cell>
          <cell r="D74">
            <v>0</v>
          </cell>
          <cell r="E74">
            <v>0</v>
          </cell>
          <cell r="F74">
            <v>0</v>
          </cell>
          <cell r="G74">
            <v>0</v>
          </cell>
          <cell r="H74">
            <v>0</v>
          </cell>
          <cell r="I74">
            <v>1</v>
          </cell>
          <cell r="J74">
            <v>0</v>
          </cell>
          <cell r="K74">
            <v>0</v>
          </cell>
          <cell r="L74">
            <v>0</v>
          </cell>
          <cell r="M74">
            <v>0</v>
          </cell>
          <cell r="N74">
            <v>0</v>
          </cell>
          <cell r="O74">
            <v>1</v>
          </cell>
          <cell r="P74">
            <v>0.5</v>
          </cell>
          <cell r="Q74">
            <v>0.5</v>
          </cell>
          <cell r="R74">
            <v>0</v>
          </cell>
          <cell r="S74">
            <v>0</v>
          </cell>
          <cell r="T74">
            <v>0</v>
          </cell>
          <cell r="U74">
            <v>0</v>
          </cell>
          <cell r="V74">
            <v>0</v>
          </cell>
          <cell r="W74">
            <v>1</v>
          </cell>
          <cell r="X74">
            <v>0.5</v>
          </cell>
          <cell r="Y74">
            <v>0.5</v>
          </cell>
          <cell r="Z74">
            <v>0</v>
          </cell>
          <cell r="AA74">
            <v>0</v>
          </cell>
          <cell r="AB74">
            <v>0</v>
          </cell>
          <cell r="AC74">
            <v>0</v>
          </cell>
          <cell r="AD74">
            <v>0</v>
          </cell>
          <cell r="AE74">
            <v>1</v>
          </cell>
          <cell r="AF74">
            <v>0.5</v>
          </cell>
          <cell r="AG74">
            <v>0.5</v>
          </cell>
          <cell r="AH74">
            <v>0</v>
          </cell>
          <cell r="AI74">
            <v>0</v>
          </cell>
          <cell r="AJ74">
            <v>0</v>
          </cell>
          <cell r="AK74">
            <v>0</v>
          </cell>
          <cell r="AL74">
            <v>0</v>
          </cell>
          <cell r="AM74">
            <v>1</v>
          </cell>
          <cell r="AN74">
            <v>0.5</v>
          </cell>
          <cell r="AO74">
            <v>0.5</v>
          </cell>
          <cell r="AP74">
            <v>0</v>
          </cell>
          <cell r="AQ74">
            <v>0</v>
          </cell>
          <cell r="AR74">
            <v>0</v>
          </cell>
          <cell r="AS74">
            <v>0</v>
          </cell>
          <cell r="AT74">
            <v>0</v>
          </cell>
          <cell r="AU74">
            <v>1</v>
          </cell>
          <cell r="AV74">
            <v>0.5</v>
          </cell>
          <cell r="AW74">
            <v>0.5</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cell r="DQ74">
            <v>0</v>
          </cell>
          <cell r="DR74">
            <v>0</v>
          </cell>
          <cell r="DS74">
            <v>0</v>
          </cell>
          <cell r="DT74">
            <v>0</v>
          </cell>
          <cell r="DU74">
            <v>0</v>
          </cell>
          <cell r="DV74">
            <v>0</v>
          </cell>
          <cell r="DW74">
            <v>0</v>
          </cell>
          <cell r="DX74">
            <v>0</v>
          </cell>
          <cell r="DY74">
            <v>0</v>
          </cell>
          <cell r="DZ74">
            <v>0</v>
          </cell>
          <cell r="EA74">
            <v>0</v>
          </cell>
          <cell r="EB74">
            <v>0</v>
          </cell>
          <cell r="EC74">
            <v>0</v>
          </cell>
          <cell r="ED74">
            <v>0</v>
          </cell>
          <cell r="EE74">
            <v>0</v>
          </cell>
          <cell r="EF74">
            <v>0</v>
          </cell>
          <cell r="EG74">
            <v>0</v>
          </cell>
          <cell r="EH74">
            <v>0</v>
          </cell>
          <cell r="EI74">
            <v>0</v>
          </cell>
          <cell r="EJ74">
            <v>0</v>
          </cell>
          <cell r="EK74">
            <v>0</v>
          </cell>
          <cell r="EL74">
            <v>0</v>
          </cell>
          <cell r="EM74">
            <v>0</v>
          </cell>
          <cell r="EN74">
            <v>0</v>
          </cell>
          <cell r="EO74">
            <v>0</v>
          </cell>
          <cell r="EP74">
            <v>0</v>
          </cell>
          <cell r="EQ74">
            <v>0</v>
          </cell>
          <cell r="ER74">
            <v>0</v>
          </cell>
          <cell r="ES74">
            <v>0</v>
          </cell>
          <cell r="ET74">
            <v>0</v>
          </cell>
          <cell r="EU74">
            <v>0</v>
          </cell>
          <cell r="EV74">
            <v>0</v>
          </cell>
          <cell r="EW74">
            <v>0</v>
          </cell>
          <cell r="EX74">
            <v>0</v>
          </cell>
          <cell r="EY74">
            <v>0</v>
          </cell>
          <cell r="EZ74">
            <v>0</v>
          </cell>
          <cell r="FA74">
            <v>0</v>
          </cell>
          <cell r="FB74">
            <v>0</v>
          </cell>
          <cell r="FC74">
            <v>0</v>
          </cell>
          <cell r="FD74">
            <v>0</v>
          </cell>
          <cell r="FE74">
            <v>0</v>
          </cell>
          <cell r="FF74">
            <v>0</v>
          </cell>
          <cell r="FG74">
            <v>0</v>
          </cell>
          <cell r="FH74">
            <v>0</v>
          </cell>
          <cell r="FI74">
            <v>0</v>
          </cell>
        </row>
        <row r="75">
          <cell r="A75">
            <v>0</v>
          </cell>
          <cell r="B75">
            <v>0</v>
          </cell>
          <cell r="C75">
            <v>0</v>
          </cell>
          <cell r="D75">
            <v>0</v>
          </cell>
          <cell r="E75">
            <v>0</v>
          </cell>
          <cell r="F75">
            <v>0</v>
          </cell>
          <cell r="G75">
            <v>0</v>
          </cell>
          <cell r="H75">
            <v>0</v>
          </cell>
          <cell r="I75">
            <v>1</v>
          </cell>
          <cell r="J75">
            <v>0</v>
          </cell>
          <cell r="K75">
            <v>0</v>
          </cell>
          <cell r="L75">
            <v>0</v>
          </cell>
          <cell r="M75">
            <v>0</v>
          </cell>
          <cell r="N75">
            <v>0</v>
          </cell>
          <cell r="O75">
            <v>1</v>
          </cell>
          <cell r="P75">
            <v>0.5</v>
          </cell>
          <cell r="Q75">
            <v>0.5</v>
          </cell>
          <cell r="R75">
            <v>0</v>
          </cell>
          <cell r="S75">
            <v>0</v>
          </cell>
          <cell r="T75">
            <v>0</v>
          </cell>
          <cell r="U75">
            <v>0</v>
          </cell>
          <cell r="V75">
            <v>0</v>
          </cell>
          <cell r="W75">
            <v>1</v>
          </cell>
          <cell r="X75">
            <v>0.5</v>
          </cell>
          <cell r="Y75">
            <v>0.5</v>
          </cell>
          <cell r="Z75">
            <v>0</v>
          </cell>
          <cell r="AA75">
            <v>0</v>
          </cell>
          <cell r="AB75">
            <v>0</v>
          </cell>
          <cell r="AC75">
            <v>0</v>
          </cell>
          <cell r="AD75">
            <v>0</v>
          </cell>
          <cell r="AE75">
            <v>1</v>
          </cell>
          <cell r="AF75">
            <v>0.5</v>
          </cell>
          <cell r="AG75">
            <v>0.5</v>
          </cell>
          <cell r="AH75">
            <v>0</v>
          </cell>
          <cell r="AI75">
            <v>0</v>
          </cell>
          <cell r="AJ75">
            <v>0</v>
          </cell>
          <cell r="AK75">
            <v>0</v>
          </cell>
          <cell r="AL75">
            <v>0</v>
          </cell>
          <cell r="AM75">
            <v>1</v>
          </cell>
          <cell r="AN75">
            <v>0.5</v>
          </cell>
          <cell r="AO75">
            <v>0.5</v>
          </cell>
          <cell r="AP75">
            <v>0</v>
          </cell>
          <cell r="AQ75">
            <v>0</v>
          </cell>
          <cell r="AR75">
            <v>0</v>
          </cell>
          <cell r="AS75">
            <v>0</v>
          </cell>
          <cell r="AT75">
            <v>0</v>
          </cell>
          <cell r="AU75">
            <v>1</v>
          </cell>
          <cell r="AV75">
            <v>0.5</v>
          </cell>
          <cell r="AW75">
            <v>0.5</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cell r="DQ75">
            <v>0</v>
          </cell>
          <cell r="DR75">
            <v>0</v>
          </cell>
          <cell r="DS75">
            <v>0</v>
          </cell>
          <cell r="DT75">
            <v>0</v>
          </cell>
          <cell r="DU75">
            <v>0</v>
          </cell>
          <cell r="DV75">
            <v>0</v>
          </cell>
          <cell r="DW75">
            <v>0</v>
          </cell>
          <cell r="DX75">
            <v>0</v>
          </cell>
          <cell r="DY75">
            <v>0</v>
          </cell>
          <cell r="DZ75">
            <v>0</v>
          </cell>
          <cell r="EA75">
            <v>0</v>
          </cell>
          <cell r="EB75">
            <v>0</v>
          </cell>
          <cell r="EC75">
            <v>0</v>
          </cell>
          <cell r="ED75">
            <v>0</v>
          </cell>
          <cell r="EE75">
            <v>0</v>
          </cell>
          <cell r="EF75">
            <v>0</v>
          </cell>
          <cell r="EG75">
            <v>0</v>
          </cell>
          <cell r="EH75">
            <v>0</v>
          </cell>
          <cell r="EI75">
            <v>0</v>
          </cell>
          <cell r="EJ75">
            <v>0</v>
          </cell>
          <cell r="EK75">
            <v>0</v>
          </cell>
          <cell r="EL75">
            <v>0</v>
          </cell>
          <cell r="EM75">
            <v>0</v>
          </cell>
          <cell r="EN75">
            <v>0</v>
          </cell>
          <cell r="EO75">
            <v>0</v>
          </cell>
          <cell r="EP75">
            <v>0</v>
          </cell>
          <cell r="EQ75">
            <v>0</v>
          </cell>
          <cell r="ER75">
            <v>0</v>
          </cell>
          <cell r="ES75">
            <v>0</v>
          </cell>
          <cell r="ET75">
            <v>0</v>
          </cell>
          <cell r="EU75">
            <v>0</v>
          </cell>
          <cell r="EV75">
            <v>0</v>
          </cell>
          <cell r="EW75">
            <v>0</v>
          </cell>
          <cell r="EX75">
            <v>0</v>
          </cell>
          <cell r="EY75">
            <v>0</v>
          </cell>
          <cell r="EZ75">
            <v>0</v>
          </cell>
          <cell r="FA75">
            <v>0</v>
          </cell>
          <cell r="FB75">
            <v>0</v>
          </cell>
          <cell r="FC75">
            <v>0</v>
          </cell>
          <cell r="FD75">
            <v>0</v>
          </cell>
          <cell r="FE75">
            <v>0</v>
          </cell>
          <cell r="FF75">
            <v>0</v>
          </cell>
          <cell r="FG75">
            <v>0</v>
          </cell>
          <cell r="FH75">
            <v>0</v>
          </cell>
          <cell r="FI75">
            <v>0</v>
          </cell>
        </row>
        <row r="76">
          <cell r="A76">
            <v>0</v>
          </cell>
          <cell r="B76">
            <v>0</v>
          </cell>
          <cell r="C76">
            <v>0</v>
          </cell>
          <cell r="D76">
            <v>0</v>
          </cell>
          <cell r="E76">
            <v>0</v>
          </cell>
          <cell r="F76">
            <v>0</v>
          </cell>
          <cell r="G76">
            <v>0</v>
          </cell>
          <cell r="H76">
            <v>0</v>
          </cell>
          <cell r="I76">
            <v>1</v>
          </cell>
          <cell r="J76">
            <v>0</v>
          </cell>
          <cell r="K76">
            <v>0</v>
          </cell>
          <cell r="L76">
            <v>0</v>
          </cell>
          <cell r="M76">
            <v>0</v>
          </cell>
          <cell r="N76">
            <v>0</v>
          </cell>
          <cell r="O76">
            <v>1</v>
          </cell>
          <cell r="P76">
            <v>0.5</v>
          </cell>
          <cell r="Q76">
            <v>0.5</v>
          </cell>
          <cell r="R76">
            <v>0</v>
          </cell>
          <cell r="S76">
            <v>0</v>
          </cell>
          <cell r="T76">
            <v>0</v>
          </cell>
          <cell r="U76">
            <v>0</v>
          </cell>
          <cell r="V76">
            <v>0</v>
          </cell>
          <cell r="W76">
            <v>1</v>
          </cell>
          <cell r="X76">
            <v>0.5</v>
          </cell>
          <cell r="Y76">
            <v>0.5</v>
          </cell>
          <cell r="Z76">
            <v>0</v>
          </cell>
          <cell r="AA76">
            <v>0</v>
          </cell>
          <cell r="AB76">
            <v>0</v>
          </cell>
          <cell r="AC76">
            <v>0</v>
          </cell>
          <cell r="AD76">
            <v>0</v>
          </cell>
          <cell r="AE76">
            <v>1</v>
          </cell>
          <cell r="AF76">
            <v>0.5</v>
          </cell>
          <cell r="AG76">
            <v>0.5</v>
          </cell>
          <cell r="AH76">
            <v>0</v>
          </cell>
          <cell r="AI76">
            <v>0</v>
          </cell>
          <cell r="AJ76">
            <v>0</v>
          </cell>
          <cell r="AK76">
            <v>0</v>
          </cell>
          <cell r="AL76">
            <v>0</v>
          </cell>
          <cell r="AM76">
            <v>1</v>
          </cell>
          <cell r="AN76">
            <v>0.5</v>
          </cell>
          <cell r="AO76">
            <v>0.5</v>
          </cell>
          <cell r="AP76">
            <v>0</v>
          </cell>
          <cell r="AQ76">
            <v>0</v>
          </cell>
          <cell r="AR76">
            <v>0</v>
          </cell>
          <cell r="AS76">
            <v>0</v>
          </cell>
          <cell r="AT76">
            <v>0</v>
          </cell>
          <cell r="AU76">
            <v>1</v>
          </cell>
          <cell r="AV76">
            <v>0.5</v>
          </cell>
          <cell r="AW76">
            <v>0.5</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0</v>
          </cell>
          <cell r="DY76">
            <v>0</v>
          </cell>
          <cell r="DZ76">
            <v>0</v>
          </cell>
          <cell r="EA76">
            <v>0</v>
          </cell>
          <cell r="EB76">
            <v>0</v>
          </cell>
          <cell r="EC76">
            <v>0</v>
          </cell>
          <cell r="ED76">
            <v>0</v>
          </cell>
          <cell r="EE76">
            <v>0</v>
          </cell>
          <cell r="EF76">
            <v>0</v>
          </cell>
          <cell r="EG76">
            <v>0</v>
          </cell>
          <cell r="EH76">
            <v>0</v>
          </cell>
          <cell r="EI76">
            <v>0</v>
          </cell>
          <cell r="EJ76">
            <v>0</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v>0</v>
          </cell>
          <cell r="FA76">
            <v>0</v>
          </cell>
          <cell r="FB76">
            <v>0</v>
          </cell>
          <cell r="FC76">
            <v>0</v>
          </cell>
          <cell r="FD76">
            <v>0</v>
          </cell>
          <cell r="FE76">
            <v>0</v>
          </cell>
          <cell r="FF76">
            <v>0</v>
          </cell>
          <cell r="FG76">
            <v>0</v>
          </cell>
          <cell r="FH76">
            <v>0</v>
          </cell>
          <cell r="FI76">
            <v>0</v>
          </cell>
        </row>
        <row r="77">
          <cell r="A77">
            <v>0</v>
          </cell>
          <cell r="B77">
            <v>0</v>
          </cell>
          <cell r="C77">
            <v>0</v>
          </cell>
          <cell r="D77">
            <v>0</v>
          </cell>
          <cell r="E77">
            <v>0</v>
          </cell>
          <cell r="F77">
            <v>0</v>
          </cell>
          <cell r="G77">
            <v>0</v>
          </cell>
          <cell r="H77">
            <v>0</v>
          </cell>
          <cell r="I77">
            <v>1</v>
          </cell>
          <cell r="J77">
            <v>0</v>
          </cell>
          <cell r="K77">
            <v>0</v>
          </cell>
          <cell r="L77">
            <v>0</v>
          </cell>
          <cell r="M77">
            <v>0</v>
          </cell>
          <cell r="N77">
            <v>0</v>
          </cell>
          <cell r="O77">
            <v>1</v>
          </cell>
          <cell r="P77">
            <v>0.5</v>
          </cell>
          <cell r="Q77">
            <v>0.5</v>
          </cell>
          <cell r="R77">
            <v>0</v>
          </cell>
          <cell r="S77">
            <v>0</v>
          </cell>
          <cell r="T77">
            <v>0</v>
          </cell>
          <cell r="U77">
            <v>0</v>
          </cell>
          <cell r="V77">
            <v>0</v>
          </cell>
          <cell r="W77">
            <v>1</v>
          </cell>
          <cell r="X77">
            <v>0.5</v>
          </cell>
          <cell r="Y77">
            <v>0.5</v>
          </cell>
          <cell r="Z77">
            <v>0</v>
          </cell>
          <cell r="AA77">
            <v>0</v>
          </cell>
          <cell r="AB77">
            <v>0</v>
          </cell>
          <cell r="AC77">
            <v>0</v>
          </cell>
          <cell r="AD77">
            <v>0</v>
          </cell>
          <cell r="AE77">
            <v>1</v>
          </cell>
          <cell r="AF77">
            <v>0.5</v>
          </cell>
          <cell r="AG77">
            <v>0.5</v>
          </cell>
          <cell r="AH77">
            <v>0</v>
          </cell>
          <cell r="AI77">
            <v>0</v>
          </cell>
          <cell r="AJ77">
            <v>0</v>
          </cell>
          <cell r="AK77">
            <v>0</v>
          </cell>
          <cell r="AL77">
            <v>0</v>
          </cell>
          <cell r="AM77">
            <v>1</v>
          </cell>
          <cell r="AN77">
            <v>0.5</v>
          </cell>
          <cell r="AO77">
            <v>0.5</v>
          </cell>
          <cell r="AP77">
            <v>0</v>
          </cell>
          <cell r="AQ77">
            <v>0</v>
          </cell>
          <cell r="AR77">
            <v>0</v>
          </cell>
          <cell r="AS77">
            <v>0</v>
          </cell>
          <cell r="AT77">
            <v>0</v>
          </cell>
          <cell r="AU77">
            <v>1</v>
          </cell>
          <cell r="AV77">
            <v>0.5</v>
          </cell>
          <cell r="AW77">
            <v>0.5</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v>0</v>
          </cell>
          <cell r="DM77">
            <v>0</v>
          </cell>
          <cell r="DN77">
            <v>0</v>
          </cell>
          <cell r="DO77">
            <v>0</v>
          </cell>
          <cell r="DP77">
            <v>0</v>
          </cell>
          <cell r="DQ77">
            <v>0</v>
          </cell>
          <cell r="DR77">
            <v>0</v>
          </cell>
          <cell r="DS77">
            <v>0</v>
          </cell>
          <cell r="DT77">
            <v>0</v>
          </cell>
          <cell r="DU77">
            <v>0</v>
          </cell>
          <cell r="DV77">
            <v>0</v>
          </cell>
          <cell r="DW77">
            <v>0</v>
          </cell>
          <cell r="DX77">
            <v>0</v>
          </cell>
          <cell r="DY77">
            <v>0</v>
          </cell>
          <cell r="DZ77">
            <v>0</v>
          </cell>
          <cell r="EA77">
            <v>0</v>
          </cell>
          <cell r="EB77">
            <v>0</v>
          </cell>
          <cell r="EC77">
            <v>0</v>
          </cell>
          <cell r="ED77">
            <v>0</v>
          </cell>
          <cell r="EE77">
            <v>0</v>
          </cell>
          <cell r="EF77">
            <v>0</v>
          </cell>
          <cell r="EG77">
            <v>0</v>
          </cell>
          <cell r="EH77">
            <v>0</v>
          </cell>
          <cell r="EI77">
            <v>0</v>
          </cell>
          <cell r="EJ77">
            <v>0</v>
          </cell>
          <cell r="EK77">
            <v>0</v>
          </cell>
          <cell r="EL77">
            <v>0</v>
          </cell>
          <cell r="EM77">
            <v>0</v>
          </cell>
          <cell r="EN77">
            <v>0</v>
          </cell>
          <cell r="EO77">
            <v>0</v>
          </cell>
          <cell r="EP77">
            <v>0</v>
          </cell>
          <cell r="EQ77">
            <v>0</v>
          </cell>
          <cell r="ER77">
            <v>0</v>
          </cell>
          <cell r="ES77">
            <v>0</v>
          </cell>
          <cell r="ET77">
            <v>0</v>
          </cell>
          <cell r="EU77">
            <v>0</v>
          </cell>
          <cell r="EV77">
            <v>0</v>
          </cell>
          <cell r="EW77">
            <v>0</v>
          </cell>
          <cell r="EX77">
            <v>0</v>
          </cell>
          <cell r="EY77">
            <v>0</v>
          </cell>
          <cell r="EZ77">
            <v>0</v>
          </cell>
          <cell r="FA77">
            <v>0</v>
          </cell>
          <cell r="FB77">
            <v>0</v>
          </cell>
          <cell r="FC77">
            <v>0</v>
          </cell>
          <cell r="FD77">
            <v>0</v>
          </cell>
          <cell r="FE77">
            <v>0</v>
          </cell>
          <cell r="FF77">
            <v>0</v>
          </cell>
          <cell r="FG77">
            <v>0</v>
          </cell>
          <cell r="FH77">
            <v>0</v>
          </cell>
          <cell r="FI77">
            <v>0</v>
          </cell>
        </row>
        <row r="78">
          <cell r="A78">
            <v>0</v>
          </cell>
          <cell r="B78">
            <v>0</v>
          </cell>
          <cell r="C78">
            <v>0</v>
          </cell>
          <cell r="D78">
            <v>0</v>
          </cell>
          <cell r="E78">
            <v>0</v>
          </cell>
          <cell r="F78">
            <v>0</v>
          </cell>
          <cell r="G78">
            <v>0</v>
          </cell>
          <cell r="H78">
            <v>0</v>
          </cell>
          <cell r="I78">
            <v>1</v>
          </cell>
          <cell r="J78">
            <v>0</v>
          </cell>
          <cell r="K78">
            <v>0</v>
          </cell>
          <cell r="L78">
            <v>0</v>
          </cell>
          <cell r="M78">
            <v>0</v>
          </cell>
          <cell r="N78">
            <v>0</v>
          </cell>
          <cell r="O78">
            <v>1</v>
          </cell>
          <cell r="P78">
            <v>0.5</v>
          </cell>
          <cell r="Q78">
            <v>0.5</v>
          </cell>
          <cell r="R78">
            <v>0</v>
          </cell>
          <cell r="S78">
            <v>0</v>
          </cell>
          <cell r="T78">
            <v>0</v>
          </cell>
          <cell r="U78">
            <v>0</v>
          </cell>
          <cell r="V78">
            <v>0</v>
          </cell>
          <cell r="W78">
            <v>1</v>
          </cell>
          <cell r="X78">
            <v>0.5</v>
          </cell>
          <cell r="Y78">
            <v>0.5</v>
          </cell>
          <cell r="Z78">
            <v>0</v>
          </cell>
          <cell r="AA78">
            <v>0</v>
          </cell>
          <cell r="AB78">
            <v>0</v>
          </cell>
          <cell r="AC78">
            <v>0</v>
          </cell>
          <cell r="AD78">
            <v>0</v>
          </cell>
          <cell r="AE78">
            <v>1</v>
          </cell>
          <cell r="AF78">
            <v>0.5</v>
          </cell>
          <cell r="AG78">
            <v>0.5</v>
          </cell>
          <cell r="AH78">
            <v>0</v>
          </cell>
          <cell r="AI78">
            <v>0</v>
          </cell>
          <cell r="AJ78">
            <v>0</v>
          </cell>
          <cell r="AK78">
            <v>0</v>
          </cell>
          <cell r="AL78">
            <v>0</v>
          </cell>
          <cell r="AM78">
            <v>1</v>
          </cell>
          <cell r="AN78">
            <v>0.5</v>
          </cell>
          <cell r="AO78">
            <v>0.5</v>
          </cell>
          <cell r="AP78">
            <v>0</v>
          </cell>
          <cell r="AQ78">
            <v>0</v>
          </cell>
          <cell r="AR78">
            <v>0</v>
          </cell>
          <cell r="AS78">
            <v>0</v>
          </cell>
          <cell r="AT78">
            <v>0</v>
          </cell>
          <cell r="AU78">
            <v>1</v>
          </cell>
          <cell r="AV78">
            <v>0.5</v>
          </cell>
          <cell r="AW78">
            <v>0.5</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0</v>
          </cell>
          <cell r="EH78">
            <v>0</v>
          </cell>
          <cell r="EI78">
            <v>0</v>
          </cell>
          <cell r="EJ78">
            <v>0</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v>0</v>
          </cell>
          <cell r="FA78">
            <v>0</v>
          </cell>
          <cell r="FB78">
            <v>0</v>
          </cell>
          <cell r="FC78">
            <v>0</v>
          </cell>
          <cell r="FD78">
            <v>0</v>
          </cell>
          <cell r="FE78">
            <v>0</v>
          </cell>
          <cell r="FF78">
            <v>0</v>
          </cell>
          <cell r="FG78">
            <v>0</v>
          </cell>
          <cell r="FH78">
            <v>0</v>
          </cell>
          <cell r="FI78">
            <v>0</v>
          </cell>
        </row>
        <row r="79">
          <cell r="A79">
            <v>0</v>
          </cell>
          <cell r="B79">
            <v>0</v>
          </cell>
          <cell r="C79">
            <v>0</v>
          </cell>
          <cell r="D79">
            <v>0</v>
          </cell>
          <cell r="E79">
            <v>0</v>
          </cell>
          <cell r="F79">
            <v>0</v>
          </cell>
          <cell r="G79">
            <v>0</v>
          </cell>
          <cell r="H79">
            <v>0</v>
          </cell>
          <cell r="I79">
            <v>1</v>
          </cell>
          <cell r="J79">
            <v>0</v>
          </cell>
          <cell r="K79">
            <v>0</v>
          </cell>
          <cell r="L79">
            <v>0</v>
          </cell>
          <cell r="M79">
            <v>0</v>
          </cell>
          <cell r="N79">
            <v>0</v>
          </cell>
          <cell r="O79">
            <v>1</v>
          </cell>
          <cell r="P79">
            <v>0.5</v>
          </cell>
          <cell r="Q79">
            <v>0.5</v>
          </cell>
          <cell r="R79">
            <v>0</v>
          </cell>
          <cell r="S79">
            <v>0</v>
          </cell>
          <cell r="T79">
            <v>0</v>
          </cell>
          <cell r="U79">
            <v>0</v>
          </cell>
          <cell r="V79">
            <v>0</v>
          </cell>
          <cell r="W79">
            <v>1</v>
          </cell>
          <cell r="X79">
            <v>0.5</v>
          </cell>
          <cell r="Y79">
            <v>0.5</v>
          </cell>
          <cell r="Z79">
            <v>0</v>
          </cell>
          <cell r="AA79">
            <v>0</v>
          </cell>
          <cell r="AB79">
            <v>0</v>
          </cell>
          <cell r="AC79">
            <v>0</v>
          </cell>
          <cell r="AD79">
            <v>0</v>
          </cell>
          <cell r="AE79">
            <v>1</v>
          </cell>
          <cell r="AF79">
            <v>0.5</v>
          </cell>
          <cell r="AG79">
            <v>0.5</v>
          </cell>
          <cell r="AH79">
            <v>0</v>
          </cell>
          <cell r="AI79">
            <v>0</v>
          </cell>
          <cell r="AJ79">
            <v>0</v>
          </cell>
          <cell r="AK79">
            <v>0</v>
          </cell>
          <cell r="AL79">
            <v>0</v>
          </cell>
          <cell r="AM79">
            <v>1</v>
          </cell>
          <cell r="AN79">
            <v>0.5</v>
          </cell>
          <cell r="AO79">
            <v>0.5</v>
          </cell>
          <cell r="AP79">
            <v>0</v>
          </cell>
          <cell r="AQ79">
            <v>0</v>
          </cell>
          <cell r="AR79">
            <v>0</v>
          </cell>
          <cell r="AS79">
            <v>0</v>
          </cell>
          <cell r="AT79">
            <v>0</v>
          </cell>
          <cell r="AU79">
            <v>1</v>
          </cell>
          <cell r="AV79">
            <v>0.5</v>
          </cell>
          <cell r="AW79">
            <v>0.5</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cell r="DQ79">
            <v>0</v>
          </cell>
          <cell r="DR79">
            <v>0</v>
          </cell>
          <cell r="DS79">
            <v>0</v>
          </cell>
          <cell r="DT79">
            <v>0</v>
          </cell>
          <cell r="DU79">
            <v>0</v>
          </cell>
          <cell r="DV79">
            <v>0</v>
          </cell>
          <cell r="DW79">
            <v>0</v>
          </cell>
          <cell r="DX79">
            <v>0</v>
          </cell>
          <cell r="DY79">
            <v>0</v>
          </cell>
          <cell r="DZ79">
            <v>0</v>
          </cell>
          <cell r="EA79">
            <v>0</v>
          </cell>
          <cell r="EB79">
            <v>0</v>
          </cell>
          <cell r="EC79">
            <v>0</v>
          </cell>
          <cell r="ED79">
            <v>0</v>
          </cell>
          <cell r="EE79">
            <v>0</v>
          </cell>
          <cell r="EF79">
            <v>0</v>
          </cell>
          <cell r="EG79">
            <v>0</v>
          </cell>
          <cell r="EH79">
            <v>0</v>
          </cell>
          <cell r="EI79">
            <v>0</v>
          </cell>
          <cell r="EJ79">
            <v>0</v>
          </cell>
          <cell r="EK79">
            <v>0</v>
          </cell>
          <cell r="EL79">
            <v>0</v>
          </cell>
          <cell r="EM79">
            <v>0</v>
          </cell>
          <cell r="EN79">
            <v>0</v>
          </cell>
          <cell r="EO79">
            <v>0</v>
          </cell>
          <cell r="EP79">
            <v>0</v>
          </cell>
          <cell r="EQ79">
            <v>0</v>
          </cell>
          <cell r="ER79">
            <v>0</v>
          </cell>
          <cell r="ES79">
            <v>0</v>
          </cell>
          <cell r="ET79">
            <v>0</v>
          </cell>
          <cell r="EU79">
            <v>0</v>
          </cell>
          <cell r="EV79">
            <v>0</v>
          </cell>
          <cell r="EW79">
            <v>0</v>
          </cell>
          <cell r="EX79">
            <v>0</v>
          </cell>
          <cell r="EY79">
            <v>0</v>
          </cell>
          <cell r="EZ79">
            <v>0</v>
          </cell>
          <cell r="FA79">
            <v>0</v>
          </cell>
          <cell r="FB79">
            <v>0</v>
          </cell>
          <cell r="FC79">
            <v>0</v>
          </cell>
          <cell r="FD79">
            <v>0</v>
          </cell>
          <cell r="FE79">
            <v>0</v>
          </cell>
          <cell r="FF79">
            <v>0</v>
          </cell>
          <cell r="FG79">
            <v>0</v>
          </cell>
          <cell r="FH79">
            <v>0</v>
          </cell>
          <cell r="FI79">
            <v>0</v>
          </cell>
        </row>
        <row r="80">
          <cell r="A80">
            <v>0</v>
          </cell>
          <cell r="B80">
            <v>0</v>
          </cell>
          <cell r="C80">
            <v>0</v>
          </cell>
          <cell r="D80">
            <v>0</v>
          </cell>
          <cell r="E80">
            <v>0</v>
          </cell>
          <cell r="F80">
            <v>0</v>
          </cell>
          <cell r="G80">
            <v>0</v>
          </cell>
          <cell r="H80">
            <v>0</v>
          </cell>
          <cell r="I80">
            <v>1</v>
          </cell>
          <cell r="J80">
            <v>0</v>
          </cell>
          <cell r="K80">
            <v>0</v>
          </cell>
          <cell r="L80">
            <v>0</v>
          </cell>
          <cell r="M80">
            <v>0</v>
          </cell>
          <cell r="N80">
            <v>0</v>
          </cell>
          <cell r="O80">
            <v>1</v>
          </cell>
          <cell r="P80">
            <v>0.5</v>
          </cell>
          <cell r="Q80">
            <v>0.5</v>
          </cell>
          <cell r="R80">
            <v>0</v>
          </cell>
          <cell r="S80">
            <v>0</v>
          </cell>
          <cell r="T80">
            <v>0</v>
          </cell>
          <cell r="U80">
            <v>0</v>
          </cell>
          <cell r="V80">
            <v>0</v>
          </cell>
          <cell r="W80">
            <v>1</v>
          </cell>
          <cell r="X80">
            <v>0.5</v>
          </cell>
          <cell r="Y80">
            <v>0.5</v>
          </cell>
          <cell r="Z80">
            <v>0</v>
          </cell>
          <cell r="AA80">
            <v>0</v>
          </cell>
          <cell r="AB80">
            <v>0</v>
          </cell>
          <cell r="AC80">
            <v>0</v>
          </cell>
          <cell r="AD80">
            <v>0</v>
          </cell>
          <cell r="AE80">
            <v>1</v>
          </cell>
          <cell r="AF80">
            <v>0.5</v>
          </cell>
          <cell r="AG80">
            <v>0.5</v>
          </cell>
          <cell r="AH80">
            <v>0</v>
          </cell>
          <cell r="AI80">
            <v>0</v>
          </cell>
          <cell r="AJ80">
            <v>0</v>
          </cell>
          <cell r="AK80">
            <v>0</v>
          </cell>
          <cell r="AL80">
            <v>0</v>
          </cell>
          <cell r="AM80">
            <v>1</v>
          </cell>
          <cell r="AN80">
            <v>0.5</v>
          </cell>
          <cell r="AO80">
            <v>0.5</v>
          </cell>
          <cell r="AP80">
            <v>0</v>
          </cell>
          <cell r="AQ80">
            <v>0</v>
          </cell>
          <cell r="AR80">
            <v>0</v>
          </cell>
          <cell r="AS80">
            <v>0</v>
          </cell>
          <cell r="AT80">
            <v>0</v>
          </cell>
          <cell r="AU80">
            <v>1</v>
          </cell>
          <cell r="AV80">
            <v>0.5</v>
          </cell>
          <cell r="AW80">
            <v>0.5</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cell r="DQ80">
            <v>0</v>
          </cell>
          <cell r="DR80">
            <v>0</v>
          </cell>
          <cell r="DS80">
            <v>0</v>
          </cell>
          <cell r="DT80">
            <v>0</v>
          </cell>
          <cell r="DU80">
            <v>0</v>
          </cell>
          <cell r="DV80">
            <v>0</v>
          </cell>
          <cell r="DW80">
            <v>0</v>
          </cell>
          <cell r="DX80">
            <v>0</v>
          </cell>
          <cell r="DY80">
            <v>0</v>
          </cell>
          <cell r="DZ80">
            <v>0</v>
          </cell>
          <cell r="EA80">
            <v>0</v>
          </cell>
          <cell r="EB80">
            <v>0</v>
          </cell>
          <cell r="EC80">
            <v>0</v>
          </cell>
          <cell r="ED80">
            <v>0</v>
          </cell>
          <cell r="EE80">
            <v>0</v>
          </cell>
          <cell r="EF80">
            <v>0</v>
          </cell>
          <cell r="EG80">
            <v>0</v>
          </cell>
          <cell r="EH80">
            <v>0</v>
          </cell>
          <cell r="EI80">
            <v>0</v>
          </cell>
          <cell r="EJ80">
            <v>0</v>
          </cell>
          <cell r="EK80">
            <v>0</v>
          </cell>
          <cell r="EL80">
            <v>0</v>
          </cell>
          <cell r="EM80">
            <v>0</v>
          </cell>
          <cell r="EN80">
            <v>0</v>
          </cell>
          <cell r="EO80">
            <v>0</v>
          </cell>
          <cell r="EP80">
            <v>0</v>
          </cell>
          <cell r="EQ80">
            <v>0</v>
          </cell>
          <cell r="ER80">
            <v>0</v>
          </cell>
          <cell r="ES80">
            <v>0</v>
          </cell>
          <cell r="ET80">
            <v>0</v>
          </cell>
          <cell r="EU80">
            <v>0</v>
          </cell>
          <cell r="EV80">
            <v>0</v>
          </cell>
          <cell r="EW80">
            <v>0</v>
          </cell>
          <cell r="EX80">
            <v>0</v>
          </cell>
          <cell r="EY80">
            <v>0</v>
          </cell>
          <cell r="EZ80">
            <v>0</v>
          </cell>
          <cell r="FA80">
            <v>0</v>
          </cell>
          <cell r="FB80">
            <v>0</v>
          </cell>
          <cell r="FC80">
            <v>0</v>
          </cell>
          <cell r="FD80">
            <v>0</v>
          </cell>
          <cell r="FE80">
            <v>0</v>
          </cell>
          <cell r="FF80">
            <v>0</v>
          </cell>
          <cell r="FG80">
            <v>0</v>
          </cell>
          <cell r="FH80">
            <v>0</v>
          </cell>
          <cell r="FI80">
            <v>0</v>
          </cell>
        </row>
        <row r="81">
          <cell r="A81">
            <v>0</v>
          </cell>
          <cell r="B81">
            <v>0</v>
          </cell>
          <cell r="C81">
            <v>0</v>
          </cell>
          <cell r="D81">
            <v>0</v>
          </cell>
          <cell r="E81">
            <v>0</v>
          </cell>
          <cell r="F81">
            <v>0</v>
          </cell>
          <cell r="G81">
            <v>0</v>
          </cell>
          <cell r="H81">
            <v>0</v>
          </cell>
          <cell r="I81">
            <v>1</v>
          </cell>
          <cell r="J81">
            <v>0</v>
          </cell>
          <cell r="K81">
            <v>0</v>
          </cell>
          <cell r="L81">
            <v>0</v>
          </cell>
          <cell r="M81">
            <v>0</v>
          </cell>
          <cell r="N81">
            <v>0</v>
          </cell>
          <cell r="O81">
            <v>1</v>
          </cell>
          <cell r="P81">
            <v>0.5</v>
          </cell>
          <cell r="Q81">
            <v>0.5</v>
          </cell>
          <cell r="R81">
            <v>0</v>
          </cell>
          <cell r="S81">
            <v>0</v>
          </cell>
          <cell r="T81">
            <v>0</v>
          </cell>
          <cell r="U81">
            <v>0</v>
          </cell>
          <cell r="V81">
            <v>0</v>
          </cell>
          <cell r="W81">
            <v>1</v>
          </cell>
          <cell r="X81">
            <v>0.5</v>
          </cell>
          <cell r="Y81">
            <v>0.5</v>
          </cell>
          <cell r="Z81">
            <v>0</v>
          </cell>
          <cell r="AA81">
            <v>0</v>
          </cell>
          <cell r="AB81">
            <v>0</v>
          </cell>
          <cell r="AC81">
            <v>0</v>
          </cell>
          <cell r="AD81">
            <v>0</v>
          </cell>
          <cell r="AE81">
            <v>1</v>
          </cell>
          <cell r="AF81">
            <v>0.5</v>
          </cell>
          <cell r="AG81">
            <v>0.5</v>
          </cell>
          <cell r="AH81">
            <v>0</v>
          </cell>
          <cell r="AI81">
            <v>0</v>
          </cell>
          <cell r="AJ81">
            <v>0</v>
          </cell>
          <cell r="AK81">
            <v>0</v>
          </cell>
          <cell r="AL81">
            <v>0</v>
          </cell>
          <cell r="AM81">
            <v>1</v>
          </cell>
          <cell r="AN81">
            <v>0.5</v>
          </cell>
          <cell r="AO81">
            <v>0.5</v>
          </cell>
          <cell r="AP81">
            <v>0</v>
          </cell>
          <cell r="AQ81">
            <v>0</v>
          </cell>
          <cell r="AR81">
            <v>0</v>
          </cell>
          <cell r="AS81">
            <v>0</v>
          </cell>
          <cell r="AT81">
            <v>0</v>
          </cell>
          <cell r="AU81">
            <v>1</v>
          </cell>
          <cell r="AV81">
            <v>0.5</v>
          </cell>
          <cell r="AW81">
            <v>0.5</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cell r="DQ81">
            <v>0</v>
          </cell>
          <cell r="DR81">
            <v>0</v>
          </cell>
          <cell r="DS81">
            <v>0</v>
          </cell>
          <cell r="DT81">
            <v>0</v>
          </cell>
          <cell r="DU81">
            <v>0</v>
          </cell>
          <cell r="DV81">
            <v>0</v>
          </cell>
          <cell r="DW81">
            <v>0</v>
          </cell>
          <cell r="DX81">
            <v>0</v>
          </cell>
          <cell r="DY81">
            <v>0</v>
          </cell>
          <cell r="DZ81">
            <v>0</v>
          </cell>
          <cell r="EA81">
            <v>0</v>
          </cell>
          <cell r="EB81">
            <v>0</v>
          </cell>
          <cell r="EC81">
            <v>0</v>
          </cell>
          <cell r="ED81">
            <v>0</v>
          </cell>
          <cell r="EE81">
            <v>0</v>
          </cell>
          <cell r="EF81">
            <v>0</v>
          </cell>
          <cell r="EG81">
            <v>0</v>
          </cell>
          <cell r="EH81">
            <v>0</v>
          </cell>
          <cell r="EI81">
            <v>0</v>
          </cell>
          <cell r="EJ81">
            <v>0</v>
          </cell>
          <cell r="EK81">
            <v>0</v>
          </cell>
          <cell r="EL81">
            <v>0</v>
          </cell>
          <cell r="EM81">
            <v>0</v>
          </cell>
          <cell r="EN81">
            <v>0</v>
          </cell>
          <cell r="EO81">
            <v>0</v>
          </cell>
          <cell r="EP81">
            <v>0</v>
          </cell>
          <cell r="EQ81">
            <v>0</v>
          </cell>
          <cell r="ER81">
            <v>0</v>
          </cell>
          <cell r="ES81">
            <v>0</v>
          </cell>
          <cell r="ET81">
            <v>0</v>
          </cell>
          <cell r="EU81">
            <v>0</v>
          </cell>
          <cell r="EV81">
            <v>0</v>
          </cell>
          <cell r="EW81">
            <v>0</v>
          </cell>
          <cell r="EX81">
            <v>0</v>
          </cell>
          <cell r="EY81">
            <v>0</v>
          </cell>
          <cell r="EZ81">
            <v>0</v>
          </cell>
          <cell r="FA81">
            <v>0</v>
          </cell>
          <cell r="FB81">
            <v>0</v>
          </cell>
          <cell r="FC81">
            <v>0</v>
          </cell>
          <cell r="FD81">
            <v>0</v>
          </cell>
          <cell r="FE81">
            <v>0</v>
          </cell>
          <cell r="FF81">
            <v>0</v>
          </cell>
          <cell r="FG81">
            <v>0</v>
          </cell>
          <cell r="FH81">
            <v>0</v>
          </cell>
          <cell r="FI81">
            <v>0</v>
          </cell>
        </row>
        <row r="82">
          <cell r="A82">
            <v>0</v>
          </cell>
          <cell r="B82">
            <v>0</v>
          </cell>
          <cell r="C82">
            <v>0</v>
          </cell>
          <cell r="D82">
            <v>0</v>
          </cell>
          <cell r="E82">
            <v>0</v>
          </cell>
          <cell r="F82">
            <v>0</v>
          </cell>
          <cell r="G82">
            <v>0</v>
          </cell>
          <cell r="H82">
            <v>0</v>
          </cell>
          <cell r="I82">
            <v>1</v>
          </cell>
          <cell r="J82">
            <v>0</v>
          </cell>
          <cell r="K82">
            <v>0</v>
          </cell>
          <cell r="L82">
            <v>0</v>
          </cell>
          <cell r="M82">
            <v>0</v>
          </cell>
          <cell r="N82">
            <v>0</v>
          </cell>
          <cell r="O82">
            <v>1</v>
          </cell>
          <cell r="P82">
            <v>0.5</v>
          </cell>
          <cell r="Q82">
            <v>0.5</v>
          </cell>
          <cell r="R82">
            <v>0</v>
          </cell>
          <cell r="S82">
            <v>0</v>
          </cell>
          <cell r="T82">
            <v>0</v>
          </cell>
          <cell r="U82">
            <v>0</v>
          </cell>
          <cell r="V82">
            <v>0</v>
          </cell>
          <cell r="W82">
            <v>1</v>
          </cell>
          <cell r="X82">
            <v>0.5</v>
          </cell>
          <cell r="Y82">
            <v>0.5</v>
          </cell>
          <cell r="Z82">
            <v>0</v>
          </cell>
          <cell r="AA82">
            <v>0</v>
          </cell>
          <cell r="AB82">
            <v>0</v>
          </cell>
          <cell r="AC82">
            <v>0</v>
          </cell>
          <cell r="AD82">
            <v>0</v>
          </cell>
          <cell r="AE82">
            <v>1</v>
          </cell>
          <cell r="AF82">
            <v>0.5</v>
          </cell>
          <cell r="AG82">
            <v>0.5</v>
          </cell>
          <cell r="AH82">
            <v>0</v>
          </cell>
          <cell r="AI82">
            <v>0</v>
          </cell>
          <cell r="AJ82">
            <v>0</v>
          </cell>
          <cell r="AK82">
            <v>0</v>
          </cell>
          <cell r="AL82">
            <v>0</v>
          </cell>
          <cell r="AM82">
            <v>1</v>
          </cell>
          <cell r="AN82">
            <v>0.5</v>
          </cell>
          <cell r="AO82">
            <v>0.5</v>
          </cell>
          <cell r="AP82">
            <v>0</v>
          </cell>
          <cell r="AQ82">
            <v>0</v>
          </cell>
          <cell r="AR82">
            <v>0</v>
          </cell>
          <cell r="AS82">
            <v>0</v>
          </cell>
          <cell r="AT82">
            <v>0</v>
          </cell>
          <cell r="AU82">
            <v>1</v>
          </cell>
          <cell r="AV82">
            <v>0.5</v>
          </cell>
          <cell r="AW82">
            <v>0.5</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cell r="DQ82">
            <v>0</v>
          </cell>
          <cell r="DR82">
            <v>0</v>
          </cell>
          <cell r="DS82">
            <v>0</v>
          </cell>
          <cell r="DT82">
            <v>0</v>
          </cell>
          <cell r="DU82">
            <v>0</v>
          </cell>
          <cell r="DV82">
            <v>0</v>
          </cell>
          <cell r="DW82">
            <v>0</v>
          </cell>
          <cell r="DX82">
            <v>0</v>
          </cell>
          <cell r="DY82">
            <v>0</v>
          </cell>
          <cell r="DZ82">
            <v>0</v>
          </cell>
          <cell r="EA82">
            <v>0</v>
          </cell>
          <cell r="EB82">
            <v>0</v>
          </cell>
          <cell r="EC82">
            <v>0</v>
          </cell>
          <cell r="ED82">
            <v>0</v>
          </cell>
          <cell r="EE82">
            <v>0</v>
          </cell>
          <cell r="EF82">
            <v>0</v>
          </cell>
          <cell r="EG82">
            <v>0</v>
          </cell>
          <cell r="EH82">
            <v>0</v>
          </cell>
          <cell r="EI82">
            <v>0</v>
          </cell>
          <cell r="EJ82">
            <v>0</v>
          </cell>
          <cell r="EK82">
            <v>0</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0</v>
          </cell>
          <cell r="FA82">
            <v>0</v>
          </cell>
          <cell r="FB82">
            <v>0</v>
          </cell>
          <cell r="FC82">
            <v>0</v>
          </cell>
          <cell r="FD82">
            <v>0</v>
          </cell>
          <cell r="FE82">
            <v>0</v>
          </cell>
          <cell r="FF82">
            <v>0</v>
          </cell>
          <cell r="FG82">
            <v>0</v>
          </cell>
          <cell r="FH82">
            <v>0</v>
          </cell>
          <cell r="FI82">
            <v>0</v>
          </cell>
        </row>
        <row r="83">
          <cell r="A83">
            <v>0</v>
          </cell>
          <cell r="B83">
            <v>0</v>
          </cell>
          <cell r="C83">
            <v>0</v>
          </cell>
          <cell r="D83">
            <v>0</v>
          </cell>
          <cell r="E83">
            <v>0</v>
          </cell>
          <cell r="F83">
            <v>0</v>
          </cell>
          <cell r="G83">
            <v>0</v>
          </cell>
          <cell r="H83">
            <v>0</v>
          </cell>
          <cell r="I83">
            <v>1</v>
          </cell>
          <cell r="J83">
            <v>0</v>
          </cell>
          <cell r="K83">
            <v>0</v>
          </cell>
          <cell r="L83">
            <v>0</v>
          </cell>
          <cell r="M83">
            <v>0</v>
          </cell>
          <cell r="N83">
            <v>0</v>
          </cell>
          <cell r="O83">
            <v>1</v>
          </cell>
          <cell r="P83">
            <v>0.5</v>
          </cell>
          <cell r="Q83">
            <v>0.5</v>
          </cell>
          <cell r="R83">
            <v>0</v>
          </cell>
          <cell r="S83">
            <v>0</v>
          </cell>
          <cell r="T83">
            <v>0</v>
          </cell>
          <cell r="U83">
            <v>0</v>
          </cell>
          <cell r="V83">
            <v>0</v>
          </cell>
          <cell r="W83">
            <v>1</v>
          </cell>
          <cell r="X83">
            <v>0.5</v>
          </cell>
          <cell r="Y83">
            <v>0.5</v>
          </cell>
          <cell r="Z83">
            <v>0</v>
          </cell>
          <cell r="AA83">
            <v>0</v>
          </cell>
          <cell r="AB83">
            <v>0</v>
          </cell>
          <cell r="AC83">
            <v>0</v>
          </cell>
          <cell r="AD83">
            <v>0</v>
          </cell>
          <cell r="AE83">
            <v>1</v>
          </cell>
          <cell r="AF83">
            <v>0.5</v>
          </cell>
          <cell r="AG83">
            <v>0.5</v>
          </cell>
          <cell r="AH83">
            <v>0</v>
          </cell>
          <cell r="AI83">
            <v>0</v>
          </cell>
          <cell r="AJ83">
            <v>0</v>
          </cell>
          <cell r="AK83">
            <v>0</v>
          </cell>
          <cell r="AL83">
            <v>0</v>
          </cell>
          <cell r="AM83">
            <v>1</v>
          </cell>
          <cell r="AN83">
            <v>0.5</v>
          </cell>
          <cell r="AO83">
            <v>0.5</v>
          </cell>
          <cell r="AP83">
            <v>0</v>
          </cell>
          <cell r="AQ83">
            <v>0</v>
          </cell>
          <cell r="AR83">
            <v>0</v>
          </cell>
          <cell r="AS83">
            <v>0</v>
          </cell>
          <cell r="AT83">
            <v>0</v>
          </cell>
          <cell r="AU83">
            <v>1</v>
          </cell>
          <cell r="AV83">
            <v>0.5</v>
          </cell>
          <cell r="AW83">
            <v>0.5</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cell r="DQ83">
            <v>0</v>
          </cell>
          <cell r="DR83">
            <v>0</v>
          </cell>
          <cell r="DS83">
            <v>0</v>
          </cell>
          <cell r="DT83">
            <v>0</v>
          </cell>
          <cell r="DU83">
            <v>0</v>
          </cell>
          <cell r="DV83">
            <v>0</v>
          </cell>
          <cell r="DW83">
            <v>0</v>
          </cell>
          <cell r="DX83">
            <v>0</v>
          </cell>
          <cell r="DY83">
            <v>0</v>
          </cell>
          <cell r="DZ83">
            <v>0</v>
          </cell>
          <cell r="EA83">
            <v>0</v>
          </cell>
          <cell r="EB83">
            <v>0</v>
          </cell>
          <cell r="EC83">
            <v>0</v>
          </cell>
          <cell r="ED83">
            <v>0</v>
          </cell>
          <cell r="EE83">
            <v>0</v>
          </cell>
          <cell r="EF83">
            <v>0</v>
          </cell>
          <cell r="EG83">
            <v>0</v>
          </cell>
          <cell r="EH83">
            <v>0</v>
          </cell>
          <cell r="EI83">
            <v>0</v>
          </cell>
          <cell r="EJ83">
            <v>0</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v>0</v>
          </cell>
          <cell r="FA83">
            <v>0</v>
          </cell>
          <cell r="FB83">
            <v>0</v>
          </cell>
          <cell r="FC83">
            <v>0</v>
          </cell>
          <cell r="FD83">
            <v>0</v>
          </cell>
          <cell r="FE83">
            <v>0</v>
          </cell>
          <cell r="FF83">
            <v>0</v>
          </cell>
          <cell r="FG83">
            <v>0</v>
          </cell>
          <cell r="FH83">
            <v>0</v>
          </cell>
          <cell r="FI83">
            <v>0</v>
          </cell>
        </row>
        <row r="84">
          <cell r="A84">
            <v>0</v>
          </cell>
          <cell r="B84">
            <v>0</v>
          </cell>
          <cell r="C84">
            <v>0</v>
          </cell>
          <cell r="D84">
            <v>0</v>
          </cell>
          <cell r="E84">
            <v>0</v>
          </cell>
          <cell r="F84">
            <v>0</v>
          </cell>
          <cell r="G84">
            <v>0</v>
          </cell>
          <cell r="H84">
            <v>0</v>
          </cell>
          <cell r="I84">
            <v>1</v>
          </cell>
          <cell r="J84">
            <v>0</v>
          </cell>
          <cell r="K84">
            <v>0</v>
          </cell>
          <cell r="L84">
            <v>0</v>
          </cell>
          <cell r="M84">
            <v>0</v>
          </cell>
          <cell r="N84">
            <v>0</v>
          </cell>
          <cell r="O84">
            <v>1</v>
          </cell>
          <cell r="P84">
            <v>0.5</v>
          </cell>
          <cell r="Q84">
            <v>0.5</v>
          </cell>
          <cell r="R84">
            <v>0</v>
          </cell>
          <cell r="S84">
            <v>0</v>
          </cell>
          <cell r="T84">
            <v>0</v>
          </cell>
          <cell r="U84">
            <v>0</v>
          </cell>
          <cell r="V84">
            <v>0</v>
          </cell>
          <cell r="W84">
            <v>1</v>
          </cell>
          <cell r="X84">
            <v>0.5</v>
          </cell>
          <cell r="Y84">
            <v>0.5</v>
          </cell>
          <cell r="Z84">
            <v>0</v>
          </cell>
          <cell r="AA84">
            <v>0</v>
          </cell>
          <cell r="AB84">
            <v>0</v>
          </cell>
          <cell r="AC84">
            <v>0</v>
          </cell>
          <cell r="AD84">
            <v>0</v>
          </cell>
          <cell r="AE84">
            <v>1</v>
          </cell>
          <cell r="AF84">
            <v>0.5</v>
          </cell>
          <cell r="AG84">
            <v>0.5</v>
          </cell>
          <cell r="AH84">
            <v>0</v>
          </cell>
          <cell r="AI84">
            <v>0</v>
          </cell>
          <cell r="AJ84">
            <v>0</v>
          </cell>
          <cell r="AK84">
            <v>0</v>
          </cell>
          <cell r="AL84">
            <v>0</v>
          </cell>
          <cell r="AM84">
            <v>1</v>
          </cell>
          <cell r="AN84">
            <v>0.5</v>
          </cell>
          <cell r="AO84">
            <v>0.5</v>
          </cell>
          <cell r="AP84">
            <v>0</v>
          </cell>
          <cell r="AQ84">
            <v>0</v>
          </cell>
          <cell r="AR84">
            <v>0</v>
          </cell>
          <cell r="AS84">
            <v>0</v>
          </cell>
          <cell r="AT84">
            <v>0</v>
          </cell>
          <cell r="AU84">
            <v>1</v>
          </cell>
          <cell r="AV84">
            <v>0.5</v>
          </cell>
          <cell r="AW84">
            <v>0.5</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row>
        <row r="85">
          <cell r="A85">
            <v>0</v>
          </cell>
          <cell r="B85">
            <v>0</v>
          </cell>
          <cell r="C85">
            <v>0</v>
          </cell>
          <cell r="D85">
            <v>0</v>
          </cell>
          <cell r="E85">
            <v>0</v>
          </cell>
          <cell r="F85">
            <v>0</v>
          </cell>
          <cell r="G85">
            <v>0</v>
          </cell>
          <cell r="H85">
            <v>0</v>
          </cell>
          <cell r="I85">
            <v>1</v>
          </cell>
          <cell r="J85">
            <v>0</v>
          </cell>
          <cell r="K85">
            <v>0</v>
          </cell>
          <cell r="L85">
            <v>0</v>
          </cell>
          <cell r="M85">
            <v>0</v>
          </cell>
          <cell r="N85">
            <v>0</v>
          </cell>
          <cell r="O85">
            <v>1</v>
          </cell>
          <cell r="P85">
            <v>0.5</v>
          </cell>
          <cell r="Q85">
            <v>0.5</v>
          </cell>
          <cell r="R85">
            <v>0</v>
          </cell>
          <cell r="S85">
            <v>0</v>
          </cell>
          <cell r="T85">
            <v>0</v>
          </cell>
          <cell r="U85">
            <v>0</v>
          </cell>
          <cell r="V85">
            <v>0</v>
          </cell>
          <cell r="W85">
            <v>1</v>
          </cell>
          <cell r="X85">
            <v>0.5</v>
          </cell>
          <cell r="Y85">
            <v>0.5</v>
          </cell>
          <cell r="Z85">
            <v>0</v>
          </cell>
          <cell r="AA85">
            <v>0</v>
          </cell>
          <cell r="AB85">
            <v>0</v>
          </cell>
          <cell r="AC85">
            <v>0</v>
          </cell>
          <cell r="AD85">
            <v>0</v>
          </cell>
          <cell r="AE85">
            <v>1</v>
          </cell>
          <cell r="AF85">
            <v>0.5</v>
          </cell>
          <cell r="AG85">
            <v>0.5</v>
          </cell>
          <cell r="AH85">
            <v>0</v>
          </cell>
          <cell r="AI85">
            <v>0</v>
          </cell>
          <cell r="AJ85">
            <v>0</v>
          </cell>
          <cell r="AK85">
            <v>0</v>
          </cell>
          <cell r="AL85">
            <v>0</v>
          </cell>
          <cell r="AM85">
            <v>1</v>
          </cell>
          <cell r="AN85">
            <v>0.5</v>
          </cell>
          <cell r="AO85">
            <v>0.5</v>
          </cell>
          <cell r="AP85">
            <v>0</v>
          </cell>
          <cell r="AQ85">
            <v>0</v>
          </cell>
          <cell r="AR85">
            <v>0</v>
          </cell>
          <cell r="AS85">
            <v>0</v>
          </cell>
          <cell r="AT85">
            <v>0</v>
          </cell>
          <cell r="AU85">
            <v>1</v>
          </cell>
          <cell r="AV85">
            <v>0.5</v>
          </cell>
          <cell r="AW85">
            <v>0.5</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0</v>
          </cell>
          <cell r="CT85">
            <v>0</v>
          </cell>
          <cell r="CU85">
            <v>0</v>
          </cell>
          <cell r="CV85">
            <v>0</v>
          </cell>
          <cell r="CW85">
            <v>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cell r="DQ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v>0</v>
          </cell>
          <cell r="FA85">
            <v>0</v>
          </cell>
          <cell r="FB85">
            <v>0</v>
          </cell>
          <cell r="FC85">
            <v>0</v>
          </cell>
          <cell r="FD85">
            <v>0</v>
          </cell>
          <cell r="FE85">
            <v>0</v>
          </cell>
          <cell r="FF85">
            <v>0</v>
          </cell>
          <cell r="FG85">
            <v>0</v>
          </cell>
          <cell r="FH85">
            <v>0</v>
          </cell>
          <cell r="FI85">
            <v>0</v>
          </cell>
        </row>
        <row r="86">
          <cell r="A86">
            <v>0</v>
          </cell>
          <cell r="B86">
            <v>0</v>
          </cell>
          <cell r="C86">
            <v>0</v>
          </cell>
          <cell r="D86">
            <v>0</v>
          </cell>
          <cell r="E86">
            <v>0</v>
          </cell>
          <cell r="F86">
            <v>0</v>
          </cell>
          <cell r="G86">
            <v>0</v>
          </cell>
          <cell r="H86">
            <v>0</v>
          </cell>
          <cell r="I86">
            <v>1</v>
          </cell>
          <cell r="J86">
            <v>0</v>
          </cell>
          <cell r="K86">
            <v>0</v>
          </cell>
          <cell r="L86">
            <v>0</v>
          </cell>
          <cell r="M86">
            <v>0</v>
          </cell>
          <cell r="N86">
            <v>0</v>
          </cell>
          <cell r="O86">
            <v>1</v>
          </cell>
          <cell r="P86">
            <v>0.5</v>
          </cell>
          <cell r="Q86">
            <v>0.5</v>
          </cell>
          <cell r="R86">
            <v>0</v>
          </cell>
          <cell r="S86">
            <v>0</v>
          </cell>
          <cell r="T86">
            <v>0</v>
          </cell>
          <cell r="U86">
            <v>0</v>
          </cell>
          <cell r="V86">
            <v>0</v>
          </cell>
          <cell r="W86">
            <v>1</v>
          </cell>
          <cell r="X86">
            <v>0.5</v>
          </cell>
          <cell r="Y86">
            <v>0.5</v>
          </cell>
          <cell r="Z86">
            <v>0</v>
          </cell>
          <cell r="AA86">
            <v>0</v>
          </cell>
          <cell r="AB86">
            <v>0</v>
          </cell>
          <cell r="AC86">
            <v>0</v>
          </cell>
          <cell r="AD86">
            <v>0</v>
          </cell>
          <cell r="AE86">
            <v>1</v>
          </cell>
          <cell r="AF86">
            <v>0.5</v>
          </cell>
          <cell r="AG86">
            <v>0.5</v>
          </cell>
          <cell r="AH86">
            <v>0</v>
          </cell>
          <cell r="AI86">
            <v>0</v>
          </cell>
          <cell r="AJ86">
            <v>0</v>
          </cell>
          <cell r="AK86">
            <v>0</v>
          </cell>
          <cell r="AL86">
            <v>0</v>
          </cell>
          <cell r="AM86">
            <v>1</v>
          </cell>
          <cell r="AN86">
            <v>0.5</v>
          </cell>
          <cell r="AO86">
            <v>0.5</v>
          </cell>
          <cell r="AP86">
            <v>0</v>
          </cell>
          <cell r="AQ86">
            <v>0</v>
          </cell>
          <cell r="AR86">
            <v>0</v>
          </cell>
          <cell r="AS86">
            <v>0</v>
          </cell>
          <cell r="AT86">
            <v>0</v>
          </cell>
          <cell r="AU86">
            <v>1</v>
          </cell>
          <cell r="AV86">
            <v>0.5</v>
          </cell>
          <cell r="AW86">
            <v>0.5</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cell r="DQ86">
            <v>0</v>
          </cell>
          <cell r="DR86">
            <v>0</v>
          </cell>
          <cell r="DS86">
            <v>0</v>
          </cell>
          <cell r="DT86">
            <v>0</v>
          </cell>
          <cell r="DU86">
            <v>0</v>
          </cell>
          <cell r="DV86">
            <v>0</v>
          </cell>
          <cell r="DW86">
            <v>0</v>
          </cell>
          <cell r="DX86">
            <v>0</v>
          </cell>
          <cell r="DY86">
            <v>0</v>
          </cell>
          <cell r="DZ86">
            <v>0</v>
          </cell>
          <cell r="EA86">
            <v>0</v>
          </cell>
          <cell r="EB86">
            <v>0</v>
          </cell>
          <cell r="EC86">
            <v>0</v>
          </cell>
          <cell r="ED86">
            <v>0</v>
          </cell>
          <cell r="EE86">
            <v>0</v>
          </cell>
          <cell r="EF86">
            <v>0</v>
          </cell>
          <cell r="EG86">
            <v>0</v>
          </cell>
          <cell r="EH86">
            <v>0</v>
          </cell>
          <cell r="EI86">
            <v>0</v>
          </cell>
          <cell r="EJ86">
            <v>0</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v>0</v>
          </cell>
          <cell r="FA86">
            <v>0</v>
          </cell>
          <cell r="FB86">
            <v>0</v>
          </cell>
          <cell r="FC86">
            <v>0</v>
          </cell>
          <cell r="FD86">
            <v>0</v>
          </cell>
          <cell r="FE86">
            <v>0</v>
          </cell>
          <cell r="FF86">
            <v>0</v>
          </cell>
          <cell r="FG86">
            <v>0</v>
          </cell>
          <cell r="FH86">
            <v>0</v>
          </cell>
          <cell r="FI86">
            <v>0</v>
          </cell>
        </row>
        <row r="87">
          <cell r="A87">
            <v>0</v>
          </cell>
          <cell r="B87">
            <v>0</v>
          </cell>
          <cell r="C87">
            <v>0</v>
          </cell>
          <cell r="D87">
            <v>0</v>
          </cell>
          <cell r="E87">
            <v>0</v>
          </cell>
          <cell r="F87">
            <v>0</v>
          </cell>
          <cell r="G87">
            <v>0</v>
          </cell>
          <cell r="H87">
            <v>0</v>
          </cell>
          <cell r="I87">
            <v>1</v>
          </cell>
          <cell r="J87">
            <v>0</v>
          </cell>
          <cell r="K87">
            <v>0</v>
          </cell>
          <cell r="L87">
            <v>0</v>
          </cell>
          <cell r="M87">
            <v>0</v>
          </cell>
          <cell r="N87">
            <v>0</v>
          </cell>
          <cell r="O87">
            <v>1</v>
          </cell>
          <cell r="P87">
            <v>0.5</v>
          </cell>
          <cell r="Q87">
            <v>0.5</v>
          </cell>
          <cell r="R87">
            <v>0</v>
          </cell>
          <cell r="S87">
            <v>0</v>
          </cell>
          <cell r="T87">
            <v>0</v>
          </cell>
          <cell r="U87">
            <v>0</v>
          </cell>
          <cell r="V87">
            <v>0</v>
          </cell>
          <cell r="W87">
            <v>1</v>
          </cell>
          <cell r="X87">
            <v>0.5</v>
          </cell>
          <cell r="Y87">
            <v>0.5</v>
          </cell>
          <cell r="Z87">
            <v>0</v>
          </cell>
          <cell r="AA87">
            <v>0</v>
          </cell>
          <cell r="AB87">
            <v>0</v>
          </cell>
          <cell r="AC87">
            <v>0</v>
          </cell>
          <cell r="AD87">
            <v>0</v>
          </cell>
          <cell r="AE87">
            <v>1</v>
          </cell>
          <cell r="AF87">
            <v>0.5</v>
          </cell>
          <cell r="AG87">
            <v>0.5</v>
          </cell>
          <cell r="AH87">
            <v>0</v>
          </cell>
          <cell r="AI87">
            <v>0</v>
          </cell>
          <cell r="AJ87">
            <v>0</v>
          </cell>
          <cell r="AK87">
            <v>0</v>
          </cell>
          <cell r="AL87">
            <v>0</v>
          </cell>
          <cell r="AM87">
            <v>1</v>
          </cell>
          <cell r="AN87">
            <v>0.5</v>
          </cell>
          <cell r="AO87">
            <v>0.5</v>
          </cell>
          <cell r="AP87">
            <v>0</v>
          </cell>
          <cell r="AQ87">
            <v>0</v>
          </cell>
          <cell r="AR87">
            <v>0</v>
          </cell>
          <cell r="AS87">
            <v>0</v>
          </cell>
          <cell r="AT87">
            <v>0</v>
          </cell>
          <cell r="AU87">
            <v>1</v>
          </cell>
          <cell r="AV87">
            <v>0.5</v>
          </cell>
          <cell r="AW87">
            <v>0.5</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cell r="DQ87">
            <v>0</v>
          </cell>
          <cell r="DR87">
            <v>0</v>
          </cell>
          <cell r="DS87">
            <v>0</v>
          </cell>
          <cell r="DT87">
            <v>0</v>
          </cell>
          <cell r="DU87">
            <v>0</v>
          </cell>
          <cell r="DV87">
            <v>0</v>
          </cell>
          <cell r="DW87">
            <v>0</v>
          </cell>
          <cell r="DX87">
            <v>0</v>
          </cell>
          <cell r="DY87">
            <v>0</v>
          </cell>
          <cell r="DZ87">
            <v>0</v>
          </cell>
          <cell r="EA87">
            <v>0</v>
          </cell>
          <cell r="EB87">
            <v>0</v>
          </cell>
          <cell r="EC87">
            <v>0</v>
          </cell>
          <cell r="ED87">
            <v>0</v>
          </cell>
          <cell r="EE87">
            <v>0</v>
          </cell>
          <cell r="EF87">
            <v>0</v>
          </cell>
          <cell r="EG87">
            <v>0</v>
          </cell>
          <cell r="EH87">
            <v>0</v>
          </cell>
          <cell r="EI87">
            <v>0</v>
          </cell>
          <cell r="EJ87">
            <v>0</v>
          </cell>
          <cell r="EK87">
            <v>0</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0</v>
          </cell>
          <cell r="FA87">
            <v>0</v>
          </cell>
          <cell r="FB87">
            <v>0</v>
          </cell>
          <cell r="FC87">
            <v>0</v>
          </cell>
          <cell r="FD87">
            <v>0</v>
          </cell>
          <cell r="FE87">
            <v>0</v>
          </cell>
          <cell r="FF87">
            <v>0</v>
          </cell>
          <cell r="FG87">
            <v>0</v>
          </cell>
          <cell r="FH87">
            <v>0</v>
          </cell>
          <cell r="FI87">
            <v>0</v>
          </cell>
        </row>
        <row r="88">
          <cell r="A88">
            <v>0</v>
          </cell>
          <cell r="B88">
            <v>0</v>
          </cell>
          <cell r="C88">
            <v>0</v>
          </cell>
          <cell r="D88">
            <v>0</v>
          </cell>
          <cell r="E88">
            <v>0</v>
          </cell>
          <cell r="F88">
            <v>0</v>
          </cell>
          <cell r="G88">
            <v>0</v>
          </cell>
          <cell r="H88">
            <v>0</v>
          </cell>
          <cell r="I88">
            <v>1</v>
          </cell>
          <cell r="J88">
            <v>0</v>
          </cell>
          <cell r="K88">
            <v>0</v>
          </cell>
          <cell r="L88">
            <v>0</v>
          </cell>
          <cell r="M88">
            <v>0</v>
          </cell>
          <cell r="N88">
            <v>0</v>
          </cell>
          <cell r="O88">
            <v>1</v>
          </cell>
          <cell r="P88">
            <v>0.5</v>
          </cell>
          <cell r="Q88">
            <v>0.5</v>
          </cell>
          <cell r="R88">
            <v>0</v>
          </cell>
          <cell r="S88">
            <v>0</v>
          </cell>
          <cell r="T88">
            <v>0</v>
          </cell>
          <cell r="U88">
            <v>0</v>
          </cell>
          <cell r="V88">
            <v>0</v>
          </cell>
          <cell r="W88">
            <v>1</v>
          </cell>
          <cell r="X88">
            <v>0.5</v>
          </cell>
          <cell r="Y88">
            <v>0.5</v>
          </cell>
          <cell r="Z88">
            <v>0</v>
          </cell>
          <cell r="AA88">
            <v>0</v>
          </cell>
          <cell r="AB88">
            <v>0</v>
          </cell>
          <cell r="AC88">
            <v>0</v>
          </cell>
          <cell r="AD88">
            <v>0</v>
          </cell>
          <cell r="AE88">
            <v>1</v>
          </cell>
          <cell r="AF88">
            <v>0.5</v>
          </cell>
          <cell r="AG88">
            <v>0.5</v>
          </cell>
          <cell r="AH88">
            <v>0</v>
          </cell>
          <cell r="AI88">
            <v>0</v>
          </cell>
          <cell r="AJ88">
            <v>0</v>
          </cell>
          <cell r="AK88">
            <v>0</v>
          </cell>
          <cell r="AL88">
            <v>0</v>
          </cell>
          <cell r="AM88">
            <v>1</v>
          </cell>
          <cell r="AN88">
            <v>0.5</v>
          </cell>
          <cell r="AO88">
            <v>0.5</v>
          </cell>
          <cell r="AP88">
            <v>0</v>
          </cell>
          <cell r="AQ88">
            <v>0</v>
          </cell>
          <cell r="AR88">
            <v>0</v>
          </cell>
          <cell r="AS88">
            <v>0</v>
          </cell>
          <cell r="AT88">
            <v>0</v>
          </cell>
          <cell r="AU88">
            <v>1</v>
          </cell>
          <cell r="AV88">
            <v>0.5</v>
          </cell>
          <cell r="AW88">
            <v>0.5</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cell r="DQ88">
            <v>0</v>
          </cell>
          <cell r="DR88">
            <v>0</v>
          </cell>
          <cell r="DS88">
            <v>0</v>
          </cell>
          <cell r="DT88">
            <v>0</v>
          </cell>
          <cell r="DU88">
            <v>0</v>
          </cell>
          <cell r="DV88">
            <v>0</v>
          </cell>
          <cell r="DW88">
            <v>0</v>
          </cell>
          <cell r="DX88">
            <v>0</v>
          </cell>
          <cell r="DY88">
            <v>0</v>
          </cell>
          <cell r="DZ88">
            <v>0</v>
          </cell>
          <cell r="EA88">
            <v>0</v>
          </cell>
          <cell r="EB88">
            <v>0</v>
          </cell>
          <cell r="EC88">
            <v>0</v>
          </cell>
          <cell r="ED88">
            <v>0</v>
          </cell>
          <cell r="EE88">
            <v>0</v>
          </cell>
          <cell r="EF88">
            <v>0</v>
          </cell>
          <cell r="EG88">
            <v>0</v>
          </cell>
          <cell r="EH88">
            <v>0</v>
          </cell>
          <cell r="EI88">
            <v>0</v>
          </cell>
          <cell r="EJ88">
            <v>0</v>
          </cell>
          <cell r="EK88">
            <v>0</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0</v>
          </cell>
          <cell r="FA88">
            <v>0</v>
          </cell>
          <cell r="FB88">
            <v>0</v>
          </cell>
          <cell r="FC88">
            <v>0</v>
          </cell>
          <cell r="FD88">
            <v>0</v>
          </cell>
          <cell r="FE88">
            <v>0</v>
          </cell>
          <cell r="FF88">
            <v>0</v>
          </cell>
          <cell r="FG88">
            <v>0</v>
          </cell>
          <cell r="FH88">
            <v>0</v>
          </cell>
          <cell r="FI88">
            <v>0</v>
          </cell>
        </row>
        <row r="89">
          <cell r="A89">
            <v>0</v>
          </cell>
          <cell r="B89">
            <v>0</v>
          </cell>
          <cell r="C89">
            <v>0</v>
          </cell>
          <cell r="D89">
            <v>0</v>
          </cell>
          <cell r="E89">
            <v>0</v>
          </cell>
          <cell r="F89">
            <v>0</v>
          </cell>
          <cell r="G89">
            <v>0</v>
          </cell>
          <cell r="H89">
            <v>0</v>
          </cell>
          <cell r="I89">
            <v>1</v>
          </cell>
          <cell r="J89">
            <v>0</v>
          </cell>
          <cell r="K89">
            <v>0</v>
          </cell>
          <cell r="L89">
            <v>0</v>
          </cell>
          <cell r="M89">
            <v>0</v>
          </cell>
          <cell r="N89">
            <v>0</v>
          </cell>
          <cell r="O89">
            <v>1</v>
          </cell>
          <cell r="P89">
            <v>0.5</v>
          </cell>
          <cell r="Q89">
            <v>0.5</v>
          </cell>
          <cell r="R89">
            <v>0</v>
          </cell>
          <cell r="S89">
            <v>0</v>
          </cell>
          <cell r="T89">
            <v>0</v>
          </cell>
          <cell r="U89">
            <v>0</v>
          </cell>
          <cell r="V89">
            <v>0</v>
          </cell>
          <cell r="W89">
            <v>1</v>
          </cell>
          <cell r="X89">
            <v>0.5</v>
          </cell>
          <cell r="Y89">
            <v>0.5</v>
          </cell>
          <cell r="Z89">
            <v>0</v>
          </cell>
          <cell r="AA89">
            <v>0</v>
          </cell>
          <cell r="AB89">
            <v>0</v>
          </cell>
          <cell r="AC89">
            <v>0</v>
          </cell>
          <cell r="AD89">
            <v>0</v>
          </cell>
          <cell r="AE89">
            <v>1</v>
          </cell>
          <cell r="AF89">
            <v>0.5</v>
          </cell>
          <cell r="AG89">
            <v>0.5</v>
          </cell>
          <cell r="AH89">
            <v>0</v>
          </cell>
          <cell r="AI89">
            <v>0</v>
          </cell>
          <cell r="AJ89">
            <v>0</v>
          </cell>
          <cell r="AK89">
            <v>0</v>
          </cell>
          <cell r="AL89">
            <v>0</v>
          </cell>
          <cell r="AM89">
            <v>1</v>
          </cell>
          <cell r="AN89">
            <v>0.5</v>
          </cell>
          <cell r="AO89">
            <v>0.5</v>
          </cell>
          <cell r="AP89">
            <v>0</v>
          </cell>
          <cell r="AQ89">
            <v>0</v>
          </cell>
          <cell r="AR89">
            <v>0</v>
          </cell>
          <cell r="AS89">
            <v>0</v>
          </cell>
          <cell r="AT89">
            <v>0</v>
          </cell>
          <cell r="AU89">
            <v>1</v>
          </cell>
          <cell r="AV89">
            <v>0.5</v>
          </cell>
          <cell r="AW89">
            <v>0.5</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row>
        <row r="90">
          <cell r="A90">
            <v>0</v>
          </cell>
          <cell r="B90">
            <v>0</v>
          </cell>
          <cell r="C90">
            <v>0</v>
          </cell>
          <cell r="D90">
            <v>0</v>
          </cell>
          <cell r="E90">
            <v>0</v>
          </cell>
          <cell r="F90">
            <v>0</v>
          </cell>
          <cell r="G90">
            <v>0</v>
          </cell>
          <cell r="H90">
            <v>0</v>
          </cell>
          <cell r="I90">
            <v>1</v>
          </cell>
          <cell r="J90">
            <v>0</v>
          </cell>
          <cell r="K90">
            <v>0</v>
          </cell>
          <cell r="L90">
            <v>0</v>
          </cell>
          <cell r="M90">
            <v>0</v>
          </cell>
          <cell r="N90">
            <v>0</v>
          </cell>
          <cell r="O90">
            <v>1</v>
          </cell>
          <cell r="P90">
            <v>0.5</v>
          </cell>
          <cell r="Q90">
            <v>0.5</v>
          </cell>
          <cell r="R90">
            <v>0</v>
          </cell>
          <cell r="S90">
            <v>0</v>
          </cell>
          <cell r="T90">
            <v>0</v>
          </cell>
          <cell r="U90">
            <v>0</v>
          </cell>
          <cell r="V90">
            <v>0</v>
          </cell>
          <cell r="W90">
            <v>1</v>
          </cell>
          <cell r="X90">
            <v>0.5</v>
          </cell>
          <cell r="Y90">
            <v>0.5</v>
          </cell>
          <cell r="Z90">
            <v>0</v>
          </cell>
          <cell r="AA90">
            <v>0</v>
          </cell>
          <cell r="AB90">
            <v>0</v>
          </cell>
          <cell r="AC90">
            <v>0</v>
          </cell>
          <cell r="AD90">
            <v>0</v>
          </cell>
          <cell r="AE90">
            <v>1</v>
          </cell>
          <cell r="AF90">
            <v>0.5</v>
          </cell>
          <cell r="AG90">
            <v>0.5</v>
          </cell>
          <cell r="AH90">
            <v>0</v>
          </cell>
          <cell r="AI90">
            <v>0</v>
          </cell>
          <cell r="AJ90">
            <v>0</v>
          </cell>
          <cell r="AK90">
            <v>0</v>
          </cell>
          <cell r="AL90">
            <v>0</v>
          </cell>
          <cell r="AM90">
            <v>1</v>
          </cell>
          <cell r="AN90">
            <v>0.5</v>
          </cell>
          <cell r="AO90">
            <v>0.5</v>
          </cell>
          <cell r="AP90">
            <v>0</v>
          </cell>
          <cell r="AQ90">
            <v>0</v>
          </cell>
          <cell r="AR90">
            <v>0</v>
          </cell>
          <cell r="AS90">
            <v>0</v>
          </cell>
          <cell r="AT90">
            <v>0</v>
          </cell>
          <cell r="AU90">
            <v>1</v>
          </cell>
          <cell r="AV90">
            <v>0.5</v>
          </cell>
          <cell r="AW90">
            <v>0.5</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row>
        <row r="91">
          <cell r="A91">
            <v>0</v>
          </cell>
          <cell r="B91">
            <v>0</v>
          </cell>
          <cell r="C91">
            <v>0</v>
          </cell>
          <cell r="D91">
            <v>0</v>
          </cell>
          <cell r="E91">
            <v>0</v>
          </cell>
          <cell r="F91">
            <v>0</v>
          </cell>
          <cell r="G91">
            <v>0</v>
          </cell>
          <cell r="H91">
            <v>0</v>
          </cell>
          <cell r="I91">
            <v>1</v>
          </cell>
          <cell r="J91">
            <v>0</v>
          </cell>
          <cell r="K91">
            <v>0</v>
          </cell>
          <cell r="L91">
            <v>0</v>
          </cell>
          <cell r="M91">
            <v>0</v>
          </cell>
          <cell r="N91">
            <v>0</v>
          </cell>
          <cell r="O91">
            <v>1</v>
          </cell>
          <cell r="P91">
            <v>0.5</v>
          </cell>
          <cell r="Q91">
            <v>0.5</v>
          </cell>
          <cell r="R91">
            <v>0</v>
          </cell>
          <cell r="S91">
            <v>0</v>
          </cell>
          <cell r="T91">
            <v>0</v>
          </cell>
          <cell r="U91">
            <v>0</v>
          </cell>
          <cell r="V91">
            <v>0</v>
          </cell>
          <cell r="W91">
            <v>1</v>
          </cell>
          <cell r="X91">
            <v>0.5</v>
          </cell>
          <cell r="Y91">
            <v>0.5</v>
          </cell>
          <cell r="Z91">
            <v>0</v>
          </cell>
          <cell r="AA91">
            <v>0</v>
          </cell>
          <cell r="AB91">
            <v>0</v>
          </cell>
          <cell r="AC91">
            <v>0</v>
          </cell>
          <cell r="AD91">
            <v>0</v>
          </cell>
          <cell r="AE91">
            <v>1</v>
          </cell>
          <cell r="AF91">
            <v>0.5</v>
          </cell>
          <cell r="AG91">
            <v>0.5</v>
          </cell>
          <cell r="AH91">
            <v>0</v>
          </cell>
          <cell r="AI91">
            <v>0</v>
          </cell>
          <cell r="AJ91">
            <v>0</v>
          </cell>
          <cell r="AK91">
            <v>0</v>
          </cell>
          <cell r="AL91">
            <v>0</v>
          </cell>
          <cell r="AM91">
            <v>1</v>
          </cell>
          <cell r="AN91">
            <v>0.5</v>
          </cell>
          <cell r="AO91">
            <v>0.5</v>
          </cell>
          <cell r="AP91">
            <v>0</v>
          </cell>
          <cell r="AQ91">
            <v>0</v>
          </cell>
          <cell r="AR91">
            <v>0</v>
          </cell>
          <cell r="AS91">
            <v>0</v>
          </cell>
          <cell r="AT91">
            <v>0</v>
          </cell>
          <cell r="AU91">
            <v>1</v>
          </cell>
          <cell r="AV91">
            <v>0.5</v>
          </cell>
          <cell r="AW91">
            <v>0.5</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cell r="DQ91">
            <v>0</v>
          </cell>
          <cell r="DR91">
            <v>0</v>
          </cell>
          <cell r="DS91">
            <v>0</v>
          </cell>
          <cell r="DT91">
            <v>0</v>
          </cell>
          <cell r="DU91">
            <v>0</v>
          </cell>
          <cell r="DV91">
            <v>0</v>
          </cell>
          <cell r="DW91">
            <v>0</v>
          </cell>
          <cell r="DX91">
            <v>0</v>
          </cell>
          <cell r="DY91">
            <v>0</v>
          </cell>
          <cell r="DZ91">
            <v>0</v>
          </cell>
          <cell r="EA91">
            <v>0</v>
          </cell>
          <cell r="EB91">
            <v>0</v>
          </cell>
          <cell r="EC91">
            <v>0</v>
          </cell>
          <cell r="ED91">
            <v>0</v>
          </cell>
          <cell r="EE91">
            <v>0</v>
          </cell>
          <cell r="EF91">
            <v>0</v>
          </cell>
          <cell r="EG91">
            <v>0</v>
          </cell>
          <cell r="EH91">
            <v>0</v>
          </cell>
          <cell r="EI91">
            <v>0</v>
          </cell>
          <cell r="EJ91">
            <v>0</v>
          </cell>
          <cell r="EK91">
            <v>0</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0</v>
          </cell>
          <cell r="FA91">
            <v>0</v>
          </cell>
          <cell r="FB91">
            <v>0</v>
          </cell>
          <cell r="FC91">
            <v>0</v>
          </cell>
          <cell r="FD91">
            <v>0</v>
          </cell>
          <cell r="FE91">
            <v>0</v>
          </cell>
          <cell r="FF91">
            <v>0</v>
          </cell>
          <cell r="FG91">
            <v>0</v>
          </cell>
          <cell r="FH91">
            <v>0</v>
          </cell>
          <cell r="FI91">
            <v>0</v>
          </cell>
        </row>
        <row r="92">
          <cell r="A92">
            <v>0</v>
          </cell>
          <cell r="B92">
            <v>0</v>
          </cell>
          <cell r="C92">
            <v>0</v>
          </cell>
          <cell r="D92">
            <v>0</v>
          </cell>
          <cell r="E92">
            <v>0</v>
          </cell>
          <cell r="F92">
            <v>0</v>
          </cell>
          <cell r="G92">
            <v>0</v>
          </cell>
          <cell r="H92">
            <v>0</v>
          </cell>
          <cell r="I92">
            <v>1</v>
          </cell>
          <cell r="J92">
            <v>0</v>
          </cell>
          <cell r="K92">
            <v>0</v>
          </cell>
          <cell r="L92">
            <v>0</v>
          </cell>
          <cell r="M92">
            <v>0</v>
          </cell>
          <cell r="N92">
            <v>0</v>
          </cell>
          <cell r="O92">
            <v>1</v>
          </cell>
          <cell r="P92">
            <v>0.5</v>
          </cell>
          <cell r="Q92">
            <v>0.5</v>
          </cell>
          <cell r="R92">
            <v>0</v>
          </cell>
          <cell r="S92">
            <v>0</v>
          </cell>
          <cell r="T92">
            <v>0</v>
          </cell>
          <cell r="U92">
            <v>0</v>
          </cell>
          <cell r="V92">
            <v>0</v>
          </cell>
          <cell r="W92">
            <v>1</v>
          </cell>
          <cell r="X92">
            <v>0.5</v>
          </cell>
          <cell r="Y92">
            <v>0.5</v>
          </cell>
          <cell r="Z92">
            <v>0</v>
          </cell>
          <cell r="AA92">
            <v>0</v>
          </cell>
          <cell r="AB92">
            <v>0</v>
          </cell>
          <cell r="AC92">
            <v>0</v>
          </cell>
          <cell r="AD92">
            <v>0</v>
          </cell>
          <cell r="AE92">
            <v>1</v>
          </cell>
          <cell r="AF92">
            <v>0.5</v>
          </cell>
          <cell r="AG92">
            <v>0.5</v>
          </cell>
          <cell r="AH92">
            <v>0</v>
          </cell>
          <cell r="AI92">
            <v>0</v>
          </cell>
          <cell r="AJ92">
            <v>0</v>
          </cell>
          <cell r="AK92">
            <v>0</v>
          </cell>
          <cell r="AL92">
            <v>0</v>
          </cell>
          <cell r="AM92">
            <v>1</v>
          </cell>
          <cell r="AN92">
            <v>0.5</v>
          </cell>
          <cell r="AO92">
            <v>0.5</v>
          </cell>
          <cell r="AP92">
            <v>0</v>
          </cell>
          <cell r="AQ92">
            <v>0</v>
          </cell>
          <cell r="AR92">
            <v>0</v>
          </cell>
          <cell r="AS92">
            <v>0</v>
          </cell>
          <cell r="AT92">
            <v>0</v>
          </cell>
          <cell r="AU92">
            <v>1</v>
          </cell>
          <cell r="AV92">
            <v>0.5</v>
          </cell>
          <cell r="AW92">
            <v>0.5</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row>
        <row r="93">
          <cell r="A93">
            <v>0</v>
          </cell>
          <cell r="B93">
            <v>0</v>
          </cell>
          <cell r="C93">
            <v>0</v>
          </cell>
          <cell r="D93">
            <v>0</v>
          </cell>
          <cell r="E93">
            <v>0</v>
          </cell>
          <cell r="F93">
            <v>0</v>
          </cell>
          <cell r="G93">
            <v>0</v>
          </cell>
          <cell r="H93">
            <v>0</v>
          </cell>
          <cell r="I93">
            <v>1</v>
          </cell>
          <cell r="J93">
            <v>0</v>
          </cell>
          <cell r="K93">
            <v>0</v>
          </cell>
          <cell r="L93">
            <v>0</v>
          </cell>
          <cell r="M93">
            <v>0</v>
          </cell>
          <cell r="N93">
            <v>0</v>
          </cell>
          <cell r="O93">
            <v>1</v>
          </cell>
          <cell r="P93">
            <v>0.5</v>
          </cell>
          <cell r="Q93">
            <v>0.5</v>
          </cell>
          <cell r="R93">
            <v>0</v>
          </cell>
          <cell r="S93">
            <v>0</v>
          </cell>
          <cell r="T93">
            <v>0</v>
          </cell>
          <cell r="U93">
            <v>0</v>
          </cell>
          <cell r="V93">
            <v>0</v>
          </cell>
          <cell r="W93">
            <v>1</v>
          </cell>
          <cell r="X93">
            <v>0.5</v>
          </cell>
          <cell r="Y93">
            <v>0.5</v>
          </cell>
          <cell r="Z93">
            <v>0</v>
          </cell>
          <cell r="AA93">
            <v>0</v>
          </cell>
          <cell r="AB93">
            <v>0</v>
          </cell>
          <cell r="AC93">
            <v>0</v>
          </cell>
          <cell r="AD93">
            <v>0</v>
          </cell>
          <cell r="AE93">
            <v>1</v>
          </cell>
          <cell r="AF93">
            <v>0.5</v>
          </cell>
          <cell r="AG93">
            <v>0.5</v>
          </cell>
          <cell r="AH93">
            <v>0</v>
          </cell>
          <cell r="AI93">
            <v>0</v>
          </cell>
          <cell r="AJ93">
            <v>0</v>
          </cell>
          <cell r="AK93">
            <v>0</v>
          </cell>
          <cell r="AL93">
            <v>0</v>
          </cell>
          <cell r="AM93">
            <v>1</v>
          </cell>
          <cell r="AN93">
            <v>0.5</v>
          </cell>
          <cell r="AO93">
            <v>0.5</v>
          </cell>
          <cell r="AP93">
            <v>0</v>
          </cell>
          <cell r="AQ93">
            <v>0</v>
          </cell>
          <cell r="AR93">
            <v>0</v>
          </cell>
          <cell r="AS93">
            <v>0</v>
          </cell>
          <cell r="AT93">
            <v>0</v>
          </cell>
          <cell r="AU93">
            <v>1</v>
          </cell>
          <cell r="AV93">
            <v>0.5</v>
          </cell>
          <cell r="AW93">
            <v>0.5</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row>
        <row r="94">
          <cell r="A94">
            <v>0</v>
          </cell>
          <cell r="B94">
            <v>0</v>
          </cell>
          <cell r="C94">
            <v>0</v>
          </cell>
          <cell r="D94">
            <v>0</v>
          </cell>
          <cell r="E94">
            <v>0</v>
          </cell>
          <cell r="F94">
            <v>0</v>
          </cell>
          <cell r="G94">
            <v>0</v>
          </cell>
          <cell r="H94">
            <v>0</v>
          </cell>
          <cell r="I94">
            <v>1</v>
          </cell>
          <cell r="J94">
            <v>0</v>
          </cell>
          <cell r="K94">
            <v>0</v>
          </cell>
          <cell r="L94">
            <v>0</v>
          </cell>
          <cell r="M94">
            <v>0</v>
          </cell>
          <cell r="N94">
            <v>0</v>
          </cell>
          <cell r="O94">
            <v>1</v>
          </cell>
          <cell r="P94">
            <v>0.5</v>
          </cell>
          <cell r="Q94">
            <v>0.5</v>
          </cell>
          <cell r="R94">
            <v>0</v>
          </cell>
          <cell r="S94">
            <v>0</v>
          </cell>
          <cell r="T94">
            <v>0</v>
          </cell>
          <cell r="U94">
            <v>0</v>
          </cell>
          <cell r="V94">
            <v>0</v>
          </cell>
          <cell r="W94">
            <v>1</v>
          </cell>
          <cell r="X94">
            <v>0.5</v>
          </cell>
          <cell r="Y94">
            <v>0.5</v>
          </cell>
          <cell r="Z94">
            <v>0</v>
          </cell>
          <cell r="AA94">
            <v>0</v>
          </cell>
          <cell r="AB94">
            <v>0</v>
          </cell>
          <cell r="AC94">
            <v>0</v>
          </cell>
          <cell r="AD94">
            <v>0</v>
          </cell>
          <cell r="AE94">
            <v>1</v>
          </cell>
          <cell r="AF94">
            <v>0.5</v>
          </cell>
          <cell r="AG94">
            <v>0.5</v>
          </cell>
          <cell r="AH94">
            <v>0</v>
          </cell>
          <cell r="AI94">
            <v>0</v>
          </cell>
          <cell r="AJ94">
            <v>0</v>
          </cell>
          <cell r="AK94">
            <v>0</v>
          </cell>
          <cell r="AL94">
            <v>0</v>
          </cell>
          <cell r="AM94">
            <v>1</v>
          </cell>
          <cell r="AN94">
            <v>0.5</v>
          </cell>
          <cell r="AO94">
            <v>0.5</v>
          </cell>
          <cell r="AP94">
            <v>0</v>
          </cell>
          <cell r="AQ94">
            <v>0</v>
          </cell>
          <cell r="AR94">
            <v>0</v>
          </cell>
          <cell r="AS94">
            <v>0</v>
          </cell>
          <cell r="AT94">
            <v>0</v>
          </cell>
          <cell r="AU94">
            <v>1</v>
          </cell>
          <cell r="AV94">
            <v>0.5</v>
          </cell>
          <cell r="AW94">
            <v>0.5</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row>
        <row r="95">
          <cell r="A95">
            <v>0</v>
          </cell>
          <cell r="B95">
            <v>0</v>
          </cell>
          <cell r="C95">
            <v>0</v>
          </cell>
          <cell r="D95">
            <v>0</v>
          </cell>
          <cell r="E95">
            <v>0</v>
          </cell>
          <cell r="F95">
            <v>0</v>
          </cell>
          <cell r="G95">
            <v>0</v>
          </cell>
          <cell r="H95">
            <v>0</v>
          </cell>
          <cell r="I95">
            <v>1</v>
          </cell>
          <cell r="J95">
            <v>0</v>
          </cell>
          <cell r="K95">
            <v>0</v>
          </cell>
          <cell r="L95">
            <v>0</v>
          </cell>
          <cell r="M95">
            <v>0</v>
          </cell>
          <cell r="N95">
            <v>0</v>
          </cell>
          <cell r="O95">
            <v>1</v>
          </cell>
          <cell r="P95">
            <v>0.5</v>
          </cell>
          <cell r="Q95">
            <v>0.5</v>
          </cell>
          <cell r="R95">
            <v>0</v>
          </cell>
          <cell r="S95">
            <v>0</v>
          </cell>
          <cell r="T95">
            <v>0</v>
          </cell>
          <cell r="U95">
            <v>0</v>
          </cell>
          <cell r="V95">
            <v>0</v>
          </cell>
          <cell r="W95">
            <v>1</v>
          </cell>
          <cell r="X95">
            <v>0.5</v>
          </cell>
          <cell r="Y95">
            <v>0.5</v>
          </cell>
          <cell r="Z95">
            <v>0</v>
          </cell>
          <cell r="AA95">
            <v>0</v>
          </cell>
          <cell r="AB95">
            <v>0</v>
          </cell>
          <cell r="AC95">
            <v>0</v>
          </cell>
          <cell r="AD95">
            <v>0</v>
          </cell>
          <cell r="AE95">
            <v>1</v>
          </cell>
          <cell r="AF95">
            <v>0.5</v>
          </cell>
          <cell r="AG95">
            <v>0.5</v>
          </cell>
          <cell r="AH95">
            <v>0</v>
          </cell>
          <cell r="AI95">
            <v>0</v>
          </cell>
          <cell r="AJ95">
            <v>0</v>
          </cell>
          <cell r="AK95">
            <v>0</v>
          </cell>
          <cell r="AL95">
            <v>0</v>
          </cell>
          <cell r="AM95">
            <v>1</v>
          </cell>
          <cell r="AN95">
            <v>0.5</v>
          </cell>
          <cell r="AO95">
            <v>0.5</v>
          </cell>
          <cell r="AP95">
            <v>0</v>
          </cell>
          <cell r="AQ95">
            <v>0</v>
          </cell>
          <cell r="AR95">
            <v>0</v>
          </cell>
          <cell r="AS95">
            <v>0</v>
          </cell>
          <cell r="AT95">
            <v>0</v>
          </cell>
          <cell r="AU95">
            <v>1</v>
          </cell>
          <cell r="AV95">
            <v>0.5</v>
          </cell>
          <cell r="AW95">
            <v>0.5</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row>
        <row r="96">
          <cell r="A96">
            <v>0</v>
          </cell>
          <cell r="B96">
            <v>0</v>
          </cell>
          <cell r="C96">
            <v>0</v>
          </cell>
          <cell r="D96">
            <v>0</v>
          </cell>
          <cell r="E96">
            <v>0</v>
          </cell>
          <cell r="F96">
            <v>0</v>
          </cell>
          <cell r="G96">
            <v>0</v>
          </cell>
          <cell r="H96">
            <v>0</v>
          </cell>
          <cell r="I96">
            <v>1</v>
          </cell>
          <cell r="J96">
            <v>0</v>
          </cell>
          <cell r="K96">
            <v>0</v>
          </cell>
          <cell r="L96">
            <v>0</v>
          </cell>
          <cell r="M96">
            <v>0</v>
          </cell>
          <cell r="N96">
            <v>0</v>
          </cell>
          <cell r="O96">
            <v>1</v>
          </cell>
          <cell r="P96">
            <v>0.5</v>
          </cell>
          <cell r="Q96">
            <v>0.5</v>
          </cell>
          <cell r="R96">
            <v>0</v>
          </cell>
          <cell r="S96">
            <v>0</v>
          </cell>
          <cell r="T96">
            <v>0</v>
          </cell>
          <cell r="U96">
            <v>0</v>
          </cell>
          <cell r="V96">
            <v>0</v>
          </cell>
          <cell r="W96">
            <v>1</v>
          </cell>
          <cell r="X96">
            <v>0.5</v>
          </cell>
          <cell r="Y96">
            <v>0.5</v>
          </cell>
          <cell r="Z96">
            <v>0</v>
          </cell>
          <cell r="AA96">
            <v>0</v>
          </cell>
          <cell r="AB96">
            <v>0</v>
          </cell>
          <cell r="AC96">
            <v>0</v>
          </cell>
          <cell r="AD96">
            <v>0</v>
          </cell>
          <cell r="AE96">
            <v>1</v>
          </cell>
          <cell r="AF96">
            <v>0.5</v>
          </cell>
          <cell r="AG96">
            <v>0.5</v>
          </cell>
          <cell r="AH96">
            <v>0</v>
          </cell>
          <cell r="AI96">
            <v>0</v>
          </cell>
          <cell r="AJ96">
            <v>0</v>
          </cell>
          <cell r="AK96">
            <v>0</v>
          </cell>
          <cell r="AL96">
            <v>0</v>
          </cell>
          <cell r="AM96">
            <v>1</v>
          </cell>
          <cell r="AN96">
            <v>0.5</v>
          </cell>
          <cell r="AO96">
            <v>0.5</v>
          </cell>
          <cell r="AP96">
            <v>0</v>
          </cell>
          <cell r="AQ96">
            <v>0</v>
          </cell>
          <cell r="AR96">
            <v>0</v>
          </cell>
          <cell r="AS96">
            <v>0</v>
          </cell>
          <cell r="AT96">
            <v>0</v>
          </cell>
          <cell r="AU96">
            <v>1</v>
          </cell>
          <cell r="AV96">
            <v>0.5</v>
          </cell>
          <cell r="AW96">
            <v>0.5</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row>
        <row r="97">
          <cell r="A97">
            <v>0</v>
          </cell>
          <cell r="B97">
            <v>0</v>
          </cell>
          <cell r="C97">
            <v>0</v>
          </cell>
          <cell r="D97">
            <v>0</v>
          </cell>
          <cell r="E97">
            <v>0</v>
          </cell>
          <cell r="F97">
            <v>0</v>
          </cell>
          <cell r="G97">
            <v>0</v>
          </cell>
          <cell r="H97">
            <v>0</v>
          </cell>
          <cell r="I97">
            <v>1</v>
          </cell>
          <cell r="J97">
            <v>0</v>
          </cell>
          <cell r="K97">
            <v>0</v>
          </cell>
          <cell r="L97">
            <v>0</v>
          </cell>
          <cell r="M97">
            <v>0</v>
          </cell>
          <cell r="N97">
            <v>0</v>
          </cell>
          <cell r="O97">
            <v>1</v>
          </cell>
          <cell r="P97">
            <v>0.5</v>
          </cell>
          <cell r="Q97">
            <v>0.5</v>
          </cell>
          <cell r="R97">
            <v>0</v>
          </cell>
          <cell r="S97">
            <v>0</v>
          </cell>
          <cell r="T97">
            <v>0</v>
          </cell>
          <cell r="U97">
            <v>0</v>
          </cell>
          <cell r="V97">
            <v>0</v>
          </cell>
          <cell r="W97">
            <v>1</v>
          </cell>
          <cell r="X97">
            <v>0.5</v>
          </cell>
          <cell r="Y97">
            <v>0.5</v>
          </cell>
          <cell r="Z97">
            <v>0</v>
          </cell>
          <cell r="AA97">
            <v>0</v>
          </cell>
          <cell r="AB97">
            <v>0</v>
          </cell>
          <cell r="AC97">
            <v>0</v>
          </cell>
          <cell r="AD97">
            <v>0</v>
          </cell>
          <cell r="AE97">
            <v>1</v>
          </cell>
          <cell r="AF97">
            <v>0.5</v>
          </cell>
          <cell r="AG97">
            <v>0.5</v>
          </cell>
          <cell r="AH97">
            <v>0</v>
          </cell>
          <cell r="AI97">
            <v>0</v>
          </cell>
          <cell r="AJ97">
            <v>0</v>
          </cell>
          <cell r="AK97">
            <v>0</v>
          </cell>
          <cell r="AL97">
            <v>0</v>
          </cell>
          <cell r="AM97">
            <v>1</v>
          </cell>
          <cell r="AN97">
            <v>0.5</v>
          </cell>
          <cell r="AO97">
            <v>0.5</v>
          </cell>
          <cell r="AP97">
            <v>0</v>
          </cell>
          <cell r="AQ97">
            <v>0</v>
          </cell>
          <cell r="AR97">
            <v>0</v>
          </cell>
          <cell r="AS97">
            <v>0</v>
          </cell>
          <cell r="AT97">
            <v>0</v>
          </cell>
          <cell r="AU97">
            <v>1</v>
          </cell>
          <cell r="AV97">
            <v>0.5</v>
          </cell>
          <cell r="AW97">
            <v>0.5</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row>
        <row r="98">
          <cell r="A98">
            <v>0</v>
          </cell>
          <cell r="B98">
            <v>0</v>
          </cell>
          <cell r="C98">
            <v>0</v>
          </cell>
          <cell r="D98">
            <v>0</v>
          </cell>
          <cell r="E98">
            <v>0</v>
          </cell>
          <cell r="F98">
            <v>0</v>
          </cell>
          <cell r="G98">
            <v>0</v>
          </cell>
          <cell r="H98">
            <v>0</v>
          </cell>
          <cell r="I98">
            <v>1</v>
          </cell>
          <cell r="J98">
            <v>0</v>
          </cell>
          <cell r="K98">
            <v>0</v>
          </cell>
          <cell r="L98">
            <v>0</v>
          </cell>
          <cell r="M98">
            <v>0</v>
          </cell>
          <cell r="N98">
            <v>0</v>
          </cell>
          <cell r="O98">
            <v>1</v>
          </cell>
          <cell r="P98">
            <v>0.5</v>
          </cell>
          <cell r="Q98">
            <v>0.5</v>
          </cell>
          <cell r="R98">
            <v>0</v>
          </cell>
          <cell r="S98">
            <v>0</v>
          </cell>
          <cell r="T98">
            <v>0</v>
          </cell>
          <cell r="U98">
            <v>0</v>
          </cell>
          <cell r="V98">
            <v>0</v>
          </cell>
          <cell r="W98">
            <v>1</v>
          </cell>
          <cell r="X98">
            <v>0.5</v>
          </cell>
          <cell r="Y98">
            <v>0.5</v>
          </cell>
          <cell r="Z98">
            <v>0</v>
          </cell>
          <cell r="AA98">
            <v>0</v>
          </cell>
          <cell r="AB98">
            <v>0</v>
          </cell>
          <cell r="AC98">
            <v>0</v>
          </cell>
          <cell r="AD98">
            <v>0</v>
          </cell>
          <cell r="AE98">
            <v>1</v>
          </cell>
          <cell r="AF98">
            <v>0.5</v>
          </cell>
          <cell r="AG98">
            <v>0.5</v>
          </cell>
          <cell r="AH98">
            <v>0</v>
          </cell>
          <cell r="AI98">
            <v>0</v>
          </cell>
          <cell r="AJ98">
            <v>0</v>
          </cell>
          <cell r="AK98">
            <v>0</v>
          </cell>
          <cell r="AL98">
            <v>0</v>
          </cell>
          <cell r="AM98">
            <v>1</v>
          </cell>
          <cell r="AN98">
            <v>0.5</v>
          </cell>
          <cell r="AO98">
            <v>0.5</v>
          </cell>
          <cell r="AP98">
            <v>0</v>
          </cell>
          <cell r="AQ98">
            <v>0</v>
          </cell>
          <cell r="AR98">
            <v>0</v>
          </cell>
          <cell r="AS98">
            <v>0</v>
          </cell>
          <cell r="AT98">
            <v>0</v>
          </cell>
          <cell r="AU98">
            <v>1</v>
          </cell>
          <cell r="AV98">
            <v>0.5</v>
          </cell>
          <cell r="AW98">
            <v>0.5</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row>
        <row r="99">
          <cell r="A99">
            <v>0</v>
          </cell>
          <cell r="B99">
            <v>0</v>
          </cell>
          <cell r="C99">
            <v>0</v>
          </cell>
          <cell r="D99">
            <v>0</v>
          </cell>
          <cell r="E99">
            <v>0</v>
          </cell>
          <cell r="F99">
            <v>0</v>
          </cell>
          <cell r="G99">
            <v>0</v>
          </cell>
          <cell r="H99">
            <v>0</v>
          </cell>
          <cell r="I99">
            <v>1</v>
          </cell>
          <cell r="J99">
            <v>0</v>
          </cell>
          <cell r="K99">
            <v>0</v>
          </cell>
          <cell r="L99">
            <v>0</v>
          </cell>
          <cell r="M99">
            <v>0</v>
          </cell>
          <cell r="N99">
            <v>0</v>
          </cell>
          <cell r="O99">
            <v>1</v>
          </cell>
          <cell r="P99">
            <v>0.5</v>
          </cell>
          <cell r="Q99">
            <v>0.5</v>
          </cell>
          <cell r="R99">
            <v>0</v>
          </cell>
          <cell r="S99">
            <v>0</v>
          </cell>
          <cell r="T99">
            <v>0</v>
          </cell>
          <cell r="U99">
            <v>0</v>
          </cell>
          <cell r="V99">
            <v>0</v>
          </cell>
          <cell r="W99">
            <v>1</v>
          </cell>
          <cell r="X99">
            <v>0.5</v>
          </cell>
          <cell r="Y99">
            <v>0.5</v>
          </cell>
          <cell r="Z99">
            <v>0</v>
          </cell>
          <cell r="AA99">
            <v>0</v>
          </cell>
          <cell r="AB99">
            <v>0</v>
          </cell>
          <cell r="AC99">
            <v>0</v>
          </cell>
          <cell r="AD99">
            <v>0</v>
          </cell>
          <cell r="AE99">
            <v>1</v>
          </cell>
          <cell r="AF99">
            <v>0.5</v>
          </cell>
          <cell r="AG99">
            <v>0.5</v>
          </cell>
          <cell r="AH99">
            <v>0</v>
          </cell>
          <cell r="AI99">
            <v>0</v>
          </cell>
          <cell r="AJ99">
            <v>0</v>
          </cell>
          <cell r="AK99">
            <v>0</v>
          </cell>
          <cell r="AL99">
            <v>0</v>
          </cell>
          <cell r="AM99">
            <v>1</v>
          </cell>
          <cell r="AN99">
            <v>0.5</v>
          </cell>
          <cell r="AO99">
            <v>0.5</v>
          </cell>
          <cell r="AP99">
            <v>0</v>
          </cell>
          <cell r="AQ99">
            <v>0</v>
          </cell>
          <cell r="AR99">
            <v>0</v>
          </cell>
          <cell r="AS99">
            <v>0</v>
          </cell>
          <cell r="AT99">
            <v>0</v>
          </cell>
          <cell r="AU99">
            <v>1</v>
          </cell>
          <cell r="AV99">
            <v>0.5</v>
          </cell>
          <cell r="AW99">
            <v>0.5</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row>
        <row r="100">
          <cell r="A100">
            <v>0</v>
          </cell>
          <cell r="B100">
            <v>0</v>
          </cell>
          <cell r="C100">
            <v>0</v>
          </cell>
          <cell r="D100">
            <v>0</v>
          </cell>
          <cell r="E100">
            <v>0</v>
          </cell>
          <cell r="F100">
            <v>0</v>
          </cell>
          <cell r="G100">
            <v>0</v>
          </cell>
          <cell r="H100">
            <v>0</v>
          </cell>
          <cell r="I100">
            <v>1</v>
          </cell>
          <cell r="J100">
            <v>0</v>
          </cell>
          <cell r="K100">
            <v>0</v>
          </cell>
          <cell r="L100">
            <v>0</v>
          </cell>
          <cell r="M100">
            <v>0</v>
          </cell>
          <cell r="N100">
            <v>0</v>
          </cell>
          <cell r="O100">
            <v>1</v>
          </cell>
          <cell r="P100">
            <v>0.5</v>
          </cell>
          <cell r="Q100">
            <v>0.5</v>
          </cell>
          <cell r="R100">
            <v>0</v>
          </cell>
          <cell r="S100">
            <v>0</v>
          </cell>
          <cell r="T100">
            <v>0</v>
          </cell>
          <cell r="U100">
            <v>0</v>
          </cell>
          <cell r="V100">
            <v>0</v>
          </cell>
          <cell r="W100">
            <v>1</v>
          </cell>
          <cell r="X100">
            <v>0.5</v>
          </cell>
          <cell r="Y100">
            <v>0.5</v>
          </cell>
          <cell r="Z100">
            <v>0</v>
          </cell>
          <cell r="AA100">
            <v>0</v>
          </cell>
          <cell r="AB100">
            <v>0</v>
          </cell>
          <cell r="AC100">
            <v>0</v>
          </cell>
          <cell r="AD100">
            <v>0</v>
          </cell>
          <cell r="AE100">
            <v>1</v>
          </cell>
          <cell r="AF100">
            <v>0.5</v>
          </cell>
          <cell r="AG100">
            <v>0.5</v>
          </cell>
          <cell r="AH100">
            <v>0</v>
          </cell>
          <cell r="AI100">
            <v>0</v>
          </cell>
          <cell r="AJ100">
            <v>0</v>
          </cell>
          <cell r="AK100">
            <v>0</v>
          </cell>
          <cell r="AL100">
            <v>0</v>
          </cell>
          <cell r="AM100">
            <v>1</v>
          </cell>
          <cell r="AN100">
            <v>0.5</v>
          </cell>
          <cell r="AO100">
            <v>0.5</v>
          </cell>
          <cell r="AP100">
            <v>0</v>
          </cell>
          <cell r="AQ100">
            <v>0</v>
          </cell>
          <cell r="AR100">
            <v>0</v>
          </cell>
          <cell r="AS100">
            <v>0</v>
          </cell>
          <cell r="AT100">
            <v>0</v>
          </cell>
          <cell r="AU100">
            <v>1</v>
          </cell>
          <cell r="AV100">
            <v>0.5</v>
          </cell>
          <cell r="AW100">
            <v>0.5</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row>
        <row r="101">
          <cell r="A101">
            <v>0</v>
          </cell>
          <cell r="B101">
            <v>0</v>
          </cell>
          <cell r="C101">
            <v>0</v>
          </cell>
          <cell r="D101">
            <v>0</v>
          </cell>
          <cell r="E101">
            <v>0</v>
          </cell>
          <cell r="F101">
            <v>0</v>
          </cell>
          <cell r="G101">
            <v>0</v>
          </cell>
          <cell r="H101">
            <v>0</v>
          </cell>
          <cell r="I101">
            <v>1</v>
          </cell>
          <cell r="J101">
            <v>0</v>
          </cell>
          <cell r="K101">
            <v>0</v>
          </cell>
          <cell r="L101">
            <v>0</v>
          </cell>
          <cell r="M101">
            <v>0</v>
          </cell>
          <cell r="N101">
            <v>0</v>
          </cell>
          <cell r="O101">
            <v>1</v>
          </cell>
          <cell r="P101">
            <v>0.5</v>
          </cell>
          <cell r="Q101">
            <v>0.5</v>
          </cell>
          <cell r="R101">
            <v>0</v>
          </cell>
          <cell r="S101">
            <v>0</v>
          </cell>
          <cell r="T101">
            <v>0</v>
          </cell>
          <cell r="U101">
            <v>0</v>
          </cell>
          <cell r="V101">
            <v>0</v>
          </cell>
          <cell r="W101">
            <v>1</v>
          </cell>
          <cell r="X101">
            <v>0.5</v>
          </cell>
          <cell r="Y101">
            <v>0.5</v>
          </cell>
          <cell r="Z101">
            <v>0</v>
          </cell>
          <cell r="AA101">
            <v>0</v>
          </cell>
          <cell r="AB101">
            <v>0</v>
          </cell>
          <cell r="AC101">
            <v>0</v>
          </cell>
          <cell r="AD101">
            <v>0</v>
          </cell>
          <cell r="AE101">
            <v>1</v>
          </cell>
          <cell r="AF101">
            <v>0.5</v>
          </cell>
          <cell r="AG101">
            <v>0.5</v>
          </cell>
          <cell r="AH101">
            <v>0</v>
          </cell>
          <cell r="AI101">
            <v>0</v>
          </cell>
          <cell r="AJ101">
            <v>0</v>
          </cell>
          <cell r="AK101">
            <v>0</v>
          </cell>
          <cell r="AL101">
            <v>0</v>
          </cell>
          <cell r="AM101">
            <v>1</v>
          </cell>
          <cell r="AN101">
            <v>0.5</v>
          </cell>
          <cell r="AO101">
            <v>0.5</v>
          </cell>
          <cell r="AP101">
            <v>0</v>
          </cell>
          <cell r="AQ101">
            <v>0</v>
          </cell>
          <cell r="AR101">
            <v>0</v>
          </cell>
          <cell r="AS101">
            <v>0</v>
          </cell>
          <cell r="AT101">
            <v>0</v>
          </cell>
          <cell r="AU101">
            <v>1</v>
          </cell>
          <cell r="AV101">
            <v>0.5</v>
          </cell>
          <cell r="AW101">
            <v>0.5</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cell r="DQ101">
            <v>0</v>
          </cell>
          <cell r="DR101">
            <v>0</v>
          </cell>
          <cell r="DS101">
            <v>0</v>
          </cell>
          <cell r="DT101">
            <v>0</v>
          </cell>
          <cell r="DU101">
            <v>0</v>
          </cell>
          <cell r="DV101">
            <v>0</v>
          </cell>
          <cell r="DW101">
            <v>0</v>
          </cell>
          <cell r="DX101">
            <v>0</v>
          </cell>
          <cell r="DY101">
            <v>0</v>
          </cell>
          <cell r="DZ101">
            <v>0</v>
          </cell>
          <cell r="EA101">
            <v>0</v>
          </cell>
          <cell r="EB101">
            <v>0</v>
          </cell>
          <cell r="EC101">
            <v>0</v>
          </cell>
          <cell r="ED101">
            <v>0</v>
          </cell>
          <cell r="EE101">
            <v>0</v>
          </cell>
          <cell r="EF101">
            <v>0</v>
          </cell>
          <cell r="EG101">
            <v>0</v>
          </cell>
          <cell r="EH101">
            <v>0</v>
          </cell>
          <cell r="EI101">
            <v>0</v>
          </cell>
          <cell r="EJ101">
            <v>0</v>
          </cell>
          <cell r="EK101">
            <v>0</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0</v>
          </cell>
          <cell r="FA101">
            <v>0</v>
          </cell>
          <cell r="FB101">
            <v>0</v>
          </cell>
          <cell r="FC101">
            <v>0</v>
          </cell>
          <cell r="FD101">
            <v>0</v>
          </cell>
          <cell r="FE101">
            <v>0</v>
          </cell>
          <cell r="FF101">
            <v>0</v>
          </cell>
          <cell r="FG101">
            <v>0</v>
          </cell>
          <cell r="FH101">
            <v>0</v>
          </cell>
          <cell r="FI101">
            <v>0</v>
          </cell>
        </row>
        <row r="102">
          <cell r="A102">
            <v>0</v>
          </cell>
          <cell r="B102">
            <v>0</v>
          </cell>
          <cell r="C102">
            <v>0</v>
          </cell>
          <cell r="D102">
            <v>0</v>
          </cell>
          <cell r="E102">
            <v>0</v>
          </cell>
          <cell r="F102">
            <v>0</v>
          </cell>
          <cell r="G102">
            <v>0</v>
          </cell>
          <cell r="H102">
            <v>0</v>
          </cell>
          <cell r="I102">
            <v>1</v>
          </cell>
          <cell r="J102">
            <v>0</v>
          </cell>
          <cell r="K102">
            <v>0</v>
          </cell>
          <cell r="L102">
            <v>0</v>
          </cell>
          <cell r="M102">
            <v>0</v>
          </cell>
          <cell r="N102">
            <v>0</v>
          </cell>
          <cell r="O102">
            <v>1</v>
          </cell>
          <cell r="P102">
            <v>0.5</v>
          </cell>
          <cell r="Q102">
            <v>0.5</v>
          </cell>
          <cell r="R102">
            <v>0</v>
          </cell>
          <cell r="S102">
            <v>0</v>
          </cell>
          <cell r="T102">
            <v>0</v>
          </cell>
          <cell r="U102">
            <v>0</v>
          </cell>
          <cell r="V102">
            <v>0</v>
          </cell>
          <cell r="W102">
            <v>1</v>
          </cell>
          <cell r="X102">
            <v>0.5</v>
          </cell>
          <cell r="Y102">
            <v>0.5</v>
          </cell>
          <cell r="Z102">
            <v>0</v>
          </cell>
          <cell r="AA102">
            <v>0</v>
          </cell>
          <cell r="AB102">
            <v>0</v>
          </cell>
          <cell r="AC102">
            <v>0</v>
          </cell>
          <cell r="AD102">
            <v>0</v>
          </cell>
          <cell r="AE102">
            <v>1</v>
          </cell>
          <cell r="AF102">
            <v>0.5</v>
          </cell>
          <cell r="AG102">
            <v>0.5</v>
          </cell>
          <cell r="AH102">
            <v>0</v>
          </cell>
          <cell r="AI102">
            <v>0</v>
          </cell>
          <cell r="AJ102">
            <v>0</v>
          </cell>
          <cell r="AK102">
            <v>0</v>
          </cell>
          <cell r="AL102">
            <v>0</v>
          </cell>
          <cell r="AM102">
            <v>1</v>
          </cell>
          <cell r="AN102">
            <v>0.5</v>
          </cell>
          <cell r="AO102">
            <v>0.5</v>
          </cell>
          <cell r="AP102">
            <v>0</v>
          </cell>
          <cell r="AQ102">
            <v>0</v>
          </cell>
          <cell r="AR102">
            <v>0</v>
          </cell>
          <cell r="AS102">
            <v>0</v>
          </cell>
          <cell r="AT102">
            <v>0</v>
          </cell>
          <cell r="AU102">
            <v>1</v>
          </cell>
          <cell r="AV102">
            <v>0.5</v>
          </cell>
          <cell r="AW102">
            <v>0.5</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cell r="DQ102">
            <v>0</v>
          </cell>
          <cell r="DR102">
            <v>0</v>
          </cell>
          <cell r="DS102">
            <v>0</v>
          </cell>
          <cell r="DT102">
            <v>0</v>
          </cell>
          <cell r="DU102">
            <v>0</v>
          </cell>
          <cell r="DV102">
            <v>0</v>
          </cell>
          <cell r="DW102">
            <v>0</v>
          </cell>
          <cell r="DX102">
            <v>0</v>
          </cell>
          <cell r="DY102">
            <v>0</v>
          </cell>
          <cell r="DZ102">
            <v>0</v>
          </cell>
          <cell r="EA102">
            <v>0</v>
          </cell>
          <cell r="EB102">
            <v>0</v>
          </cell>
          <cell r="EC102">
            <v>0</v>
          </cell>
          <cell r="ED102">
            <v>0</v>
          </cell>
          <cell r="EE102">
            <v>0</v>
          </cell>
          <cell r="EF102">
            <v>0</v>
          </cell>
          <cell r="EG102">
            <v>0</v>
          </cell>
          <cell r="EH102">
            <v>0</v>
          </cell>
          <cell r="EI102">
            <v>0</v>
          </cell>
          <cell r="EJ102">
            <v>0</v>
          </cell>
          <cell r="EK102">
            <v>0</v>
          </cell>
          <cell r="EL102">
            <v>0</v>
          </cell>
          <cell r="EM102">
            <v>0</v>
          </cell>
          <cell r="EN102">
            <v>0</v>
          </cell>
          <cell r="EO102">
            <v>0</v>
          </cell>
          <cell r="EP102">
            <v>0</v>
          </cell>
          <cell r="EQ102">
            <v>0</v>
          </cell>
          <cell r="ER102">
            <v>0</v>
          </cell>
          <cell r="ES102">
            <v>0</v>
          </cell>
          <cell r="ET102">
            <v>0</v>
          </cell>
          <cell r="EU102">
            <v>0</v>
          </cell>
          <cell r="EV102">
            <v>0</v>
          </cell>
          <cell r="EW102">
            <v>0</v>
          </cell>
          <cell r="EX102">
            <v>0</v>
          </cell>
          <cell r="EY102">
            <v>0</v>
          </cell>
          <cell r="EZ102">
            <v>0</v>
          </cell>
          <cell r="FA102">
            <v>0</v>
          </cell>
          <cell r="FB102">
            <v>0</v>
          </cell>
          <cell r="FC102">
            <v>0</v>
          </cell>
          <cell r="FD102">
            <v>0</v>
          </cell>
          <cell r="FE102">
            <v>0</v>
          </cell>
          <cell r="FF102">
            <v>0</v>
          </cell>
          <cell r="FG102">
            <v>0</v>
          </cell>
          <cell r="FH102">
            <v>0</v>
          </cell>
          <cell r="FI102">
            <v>0</v>
          </cell>
        </row>
        <row r="103">
          <cell r="A103">
            <v>0</v>
          </cell>
          <cell r="B103">
            <v>0</v>
          </cell>
          <cell r="C103">
            <v>0</v>
          </cell>
          <cell r="D103">
            <v>0</v>
          </cell>
          <cell r="E103">
            <v>0</v>
          </cell>
          <cell r="F103">
            <v>0</v>
          </cell>
          <cell r="G103">
            <v>0</v>
          </cell>
          <cell r="H103">
            <v>0</v>
          </cell>
          <cell r="I103">
            <v>1</v>
          </cell>
          <cell r="J103">
            <v>0</v>
          </cell>
          <cell r="K103">
            <v>0</v>
          </cell>
          <cell r="L103">
            <v>0</v>
          </cell>
          <cell r="M103">
            <v>0</v>
          </cell>
          <cell r="N103">
            <v>0</v>
          </cell>
          <cell r="O103">
            <v>1</v>
          </cell>
          <cell r="P103">
            <v>0.5</v>
          </cell>
          <cell r="Q103">
            <v>0.5</v>
          </cell>
          <cell r="R103">
            <v>0</v>
          </cell>
          <cell r="S103">
            <v>0</v>
          </cell>
          <cell r="T103">
            <v>0</v>
          </cell>
          <cell r="U103">
            <v>0</v>
          </cell>
          <cell r="V103">
            <v>0</v>
          </cell>
          <cell r="W103">
            <v>1</v>
          </cell>
          <cell r="X103">
            <v>0.5</v>
          </cell>
          <cell r="Y103">
            <v>0.5</v>
          </cell>
          <cell r="Z103">
            <v>0</v>
          </cell>
          <cell r="AA103">
            <v>0</v>
          </cell>
          <cell r="AB103">
            <v>0</v>
          </cell>
          <cell r="AC103">
            <v>0</v>
          </cell>
          <cell r="AD103">
            <v>0</v>
          </cell>
          <cell r="AE103">
            <v>1</v>
          </cell>
          <cell r="AF103">
            <v>0.5</v>
          </cell>
          <cell r="AG103">
            <v>0.5</v>
          </cell>
          <cell r="AH103">
            <v>0</v>
          </cell>
          <cell r="AI103">
            <v>0</v>
          </cell>
          <cell r="AJ103">
            <v>0</v>
          </cell>
          <cell r="AK103">
            <v>0</v>
          </cell>
          <cell r="AL103">
            <v>0</v>
          </cell>
          <cell r="AM103">
            <v>1</v>
          </cell>
          <cell r="AN103">
            <v>0.5</v>
          </cell>
          <cell r="AO103">
            <v>0.5</v>
          </cell>
          <cell r="AP103">
            <v>0</v>
          </cell>
          <cell r="AQ103">
            <v>0</v>
          </cell>
          <cell r="AR103">
            <v>0</v>
          </cell>
          <cell r="AS103">
            <v>0</v>
          </cell>
          <cell r="AT103">
            <v>0</v>
          </cell>
          <cell r="AU103">
            <v>1</v>
          </cell>
          <cell r="AV103">
            <v>0.5</v>
          </cell>
          <cell r="AW103">
            <v>0.5</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0</v>
          </cell>
          <cell r="EH103">
            <v>0</v>
          </cell>
          <cell r="EI103">
            <v>0</v>
          </cell>
          <cell r="EJ103">
            <v>0</v>
          </cell>
          <cell r="EK103">
            <v>0</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0</v>
          </cell>
          <cell r="FA103">
            <v>0</v>
          </cell>
          <cell r="FB103">
            <v>0</v>
          </cell>
          <cell r="FC103">
            <v>0</v>
          </cell>
          <cell r="FD103">
            <v>0</v>
          </cell>
          <cell r="FE103">
            <v>0</v>
          </cell>
          <cell r="FF103">
            <v>0</v>
          </cell>
          <cell r="FG103">
            <v>0</v>
          </cell>
          <cell r="FH103">
            <v>0</v>
          </cell>
          <cell r="FI103">
            <v>0</v>
          </cell>
        </row>
        <row r="104">
          <cell r="A104">
            <v>0</v>
          </cell>
          <cell r="B104">
            <v>0</v>
          </cell>
          <cell r="C104">
            <v>0</v>
          </cell>
          <cell r="D104">
            <v>0</v>
          </cell>
          <cell r="E104">
            <v>0</v>
          </cell>
          <cell r="F104">
            <v>0</v>
          </cell>
          <cell r="G104">
            <v>0</v>
          </cell>
          <cell r="H104">
            <v>0</v>
          </cell>
          <cell r="I104">
            <v>1</v>
          </cell>
          <cell r="J104">
            <v>0</v>
          </cell>
          <cell r="K104">
            <v>0</v>
          </cell>
          <cell r="L104">
            <v>0</v>
          </cell>
          <cell r="M104">
            <v>0</v>
          </cell>
          <cell r="N104">
            <v>0</v>
          </cell>
          <cell r="O104">
            <v>1</v>
          </cell>
          <cell r="P104">
            <v>0.5</v>
          </cell>
          <cell r="Q104">
            <v>0.5</v>
          </cell>
          <cell r="R104">
            <v>0</v>
          </cell>
          <cell r="S104">
            <v>0</v>
          </cell>
          <cell r="T104">
            <v>0</v>
          </cell>
          <cell r="U104">
            <v>0</v>
          </cell>
          <cell r="V104">
            <v>0</v>
          </cell>
          <cell r="W104">
            <v>1</v>
          </cell>
          <cell r="X104">
            <v>0.5</v>
          </cell>
          <cell r="Y104">
            <v>0.5</v>
          </cell>
          <cell r="Z104">
            <v>0</v>
          </cell>
          <cell r="AA104">
            <v>0</v>
          </cell>
          <cell r="AB104">
            <v>0</v>
          </cell>
          <cell r="AC104">
            <v>0</v>
          </cell>
          <cell r="AD104">
            <v>0</v>
          </cell>
          <cell r="AE104">
            <v>1</v>
          </cell>
          <cell r="AF104">
            <v>0.5</v>
          </cell>
          <cell r="AG104">
            <v>0.5</v>
          </cell>
          <cell r="AH104">
            <v>0</v>
          </cell>
          <cell r="AI104">
            <v>0</v>
          </cell>
          <cell r="AJ104">
            <v>0</v>
          </cell>
          <cell r="AK104">
            <v>0</v>
          </cell>
          <cell r="AL104">
            <v>0</v>
          </cell>
          <cell r="AM104">
            <v>1</v>
          </cell>
          <cell r="AN104">
            <v>0.5</v>
          </cell>
          <cell r="AO104">
            <v>0.5</v>
          </cell>
          <cell r="AP104">
            <v>0</v>
          </cell>
          <cell r="AQ104">
            <v>0</v>
          </cell>
          <cell r="AR104">
            <v>0</v>
          </cell>
          <cell r="AS104">
            <v>0</v>
          </cell>
          <cell r="AT104">
            <v>0</v>
          </cell>
          <cell r="AU104">
            <v>1</v>
          </cell>
          <cell r="AV104">
            <v>0.5</v>
          </cell>
          <cell r="AW104">
            <v>0.5</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row>
        <row r="105">
          <cell r="A105">
            <v>0</v>
          </cell>
          <cell r="B105">
            <v>0</v>
          </cell>
          <cell r="C105">
            <v>0</v>
          </cell>
          <cell r="D105">
            <v>0</v>
          </cell>
          <cell r="E105">
            <v>0</v>
          </cell>
          <cell r="F105">
            <v>0</v>
          </cell>
          <cell r="G105">
            <v>0</v>
          </cell>
          <cell r="H105">
            <v>0</v>
          </cell>
          <cell r="I105">
            <v>1</v>
          </cell>
          <cell r="J105">
            <v>0</v>
          </cell>
          <cell r="K105">
            <v>0</v>
          </cell>
          <cell r="L105">
            <v>0</v>
          </cell>
          <cell r="M105">
            <v>0</v>
          </cell>
          <cell r="N105">
            <v>0</v>
          </cell>
          <cell r="O105">
            <v>1</v>
          </cell>
          <cell r="P105">
            <v>0.5</v>
          </cell>
          <cell r="Q105">
            <v>0.5</v>
          </cell>
          <cell r="R105">
            <v>0</v>
          </cell>
          <cell r="S105">
            <v>0</v>
          </cell>
          <cell r="T105">
            <v>0</v>
          </cell>
          <cell r="U105">
            <v>0</v>
          </cell>
          <cell r="V105">
            <v>0</v>
          </cell>
          <cell r="W105">
            <v>1</v>
          </cell>
          <cell r="X105">
            <v>0.5</v>
          </cell>
          <cell r="Y105">
            <v>0.5</v>
          </cell>
          <cell r="Z105">
            <v>0</v>
          </cell>
          <cell r="AA105">
            <v>0</v>
          </cell>
          <cell r="AB105">
            <v>0</v>
          </cell>
          <cell r="AC105">
            <v>0</v>
          </cell>
          <cell r="AD105">
            <v>0</v>
          </cell>
          <cell r="AE105">
            <v>1</v>
          </cell>
          <cell r="AF105">
            <v>0.5</v>
          </cell>
          <cell r="AG105">
            <v>0.5</v>
          </cell>
          <cell r="AH105">
            <v>0</v>
          </cell>
          <cell r="AI105">
            <v>0</v>
          </cell>
          <cell r="AJ105">
            <v>0</v>
          </cell>
          <cell r="AK105">
            <v>0</v>
          </cell>
          <cell r="AL105">
            <v>0</v>
          </cell>
          <cell r="AM105">
            <v>1</v>
          </cell>
          <cell r="AN105">
            <v>0.5</v>
          </cell>
          <cell r="AO105">
            <v>0.5</v>
          </cell>
          <cell r="AP105">
            <v>0</v>
          </cell>
          <cell r="AQ105">
            <v>0</v>
          </cell>
          <cell r="AR105">
            <v>0</v>
          </cell>
          <cell r="AS105">
            <v>0</v>
          </cell>
          <cell r="AT105">
            <v>0</v>
          </cell>
          <cell r="AU105">
            <v>1</v>
          </cell>
          <cell r="AV105">
            <v>0.5</v>
          </cell>
          <cell r="AW105">
            <v>0.5</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row>
        <row r="106">
          <cell r="A106">
            <v>0</v>
          </cell>
          <cell r="B106">
            <v>0</v>
          </cell>
          <cell r="C106">
            <v>0</v>
          </cell>
          <cell r="D106">
            <v>0</v>
          </cell>
          <cell r="E106">
            <v>0</v>
          </cell>
          <cell r="F106">
            <v>0</v>
          </cell>
          <cell r="G106">
            <v>0</v>
          </cell>
          <cell r="H106">
            <v>0</v>
          </cell>
          <cell r="I106">
            <v>1</v>
          </cell>
          <cell r="J106">
            <v>0</v>
          </cell>
          <cell r="K106">
            <v>0</v>
          </cell>
          <cell r="L106">
            <v>0</v>
          </cell>
          <cell r="M106">
            <v>0</v>
          </cell>
          <cell r="N106">
            <v>0</v>
          </cell>
          <cell r="O106">
            <v>1</v>
          </cell>
          <cell r="P106">
            <v>0.5</v>
          </cell>
          <cell r="Q106">
            <v>0.5</v>
          </cell>
          <cell r="R106">
            <v>0</v>
          </cell>
          <cell r="S106">
            <v>0</v>
          </cell>
          <cell r="T106">
            <v>0</v>
          </cell>
          <cell r="U106">
            <v>0</v>
          </cell>
          <cell r="V106">
            <v>0</v>
          </cell>
          <cell r="W106">
            <v>1</v>
          </cell>
          <cell r="X106">
            <v>0.5</v>
          </cell>
          <cell r="Y106">
            <v>0.5</v>
          </cell>
          <cell r="Z106">
            <v>0</v>
          </cell>
          <cell r="AA106">
            <v>0</v>
          </cell>
          <cell r="AB106">
            <v>0</v>
          </cell>
          <cell r="AC106">
            <v>0</v>
          </cell>
          <cell r="AD106">
            <v>0</v>
          </cell>
          <cell r="AE106">
            <v>1</v>
          </cell>
          <cell r="AF106">
            <v>0.5</v>
          </cell>
          <cell r="AG106">
            <v>0.5</v>
          </cell>
          <cell r="AH106">
            <v>0</v>
          </cell>
          <cell r="AI106">
            <v>0</v>
          </cell>
          <cell r="AJ106">
            <v>0</v>
          </cell>
          <cell r="AK106">
            <v>0</v>
          </cell>
          <cell r="AL106">
            <v>0</v>
          </cell>
          <cell r="AM106">
            <v>1</v>
          </cell>
          <cell r="AN106">
            <v>0.5</v>
          </cell>
          <cell r="AO106">
            <v>0.5</v>
          </cell>
          <cell r="AP106">
            <v>0</v>
          </cell>
          <cell r="AQ106">
            <v>0</v>
          </cell>
          <cell r="AR106">
            <v>0</v>
          </cell>
          <cell r="AS106">
            <v>0</v>
          </cell>
          <cell r="AT106">
            <v>0</v>
          </cell>
          <cell r="AU106">
            <v>1</v>
          </cell>
          <cell r="AV106">
            <v>0.5</v>
          </cell>
          <cell r="AW106">
            <v>0.5</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row>
        <row r="107">
          <cell r="A107">
            <v>0</v>
          </cell>
          <cell r="B107">
            <v>0</v>
          </cell>
          <cell r="C107">
            <v>0</v>
          </cell>
          <cell r="D107">
            <v>0</v>
          </cell>
          <cell r="E107">
            <v>0</v>
          </cell>
          <cell r="F107">
            <v>0</v>
          </cell>
          <cell r="G107">
            <v>0</v>
          </cell>
          <cell r="H107">
            <v>0</v>
          </cell>
          <cell r="I107">
            <v>1</v>
          </cell>
          <cell r="J107">
            <v>0</v>
          </cell>
          <cell r="K107">
            <v>0</v>
          </cell>
          <cell r="L107">
            <v>0</v>
          </cell>
          <cell r="M107">
            <v>0</v>
          </cell>
          <cell r="N107">
            <v>0</v>
          </cell>
          <cell r="O107">
            <v>1</v>
          </cell>
          <cell r="P107">
            <v>0.5</v>
          </cell>
          <cell r="Q107">
            <v>0.5</v>
          </cell>
          <cell r="R107">
            <v>0</v>
          </cell>
          <cell r="S107">
            <v>0</v>
          </cell>
          <cell r="T107">
            <v>0</v>
          </cell>
          <cell r="U107">
            <v>0</v>
          </cell>
          <cell r="V107">
            <v>0</v>
          </cell>
          <cell r="W107">
            <v>1</v>
          </cell>
          <cell r="X107">
            <v>0.5</v>
          </cell>
          <cell r="Y107">
            <v>0.5</v>
          </cell>
          <cell r="Z107">
            <v>0</v>
          </cell>
          <cell r="AA107">
            <v>0</v>
          </cell>
          <cell r="AB107">
            <v>0</v>
          </cell>
          <cell r="AC107">
            <v>0</v>
          </cell>
          <cell r="AD107">
            <v>0</v>
          </cell>
          <cell r="AE107">
            <v>1</v>
          </cell>
          <cell r="AF107">
            <v>0.5</v>
          </cell>
          <cell r="AG107">
            <v>0.5</v>
          </cell>
          <cell r="AH107">
            <v>0</v>
          </cell>
          <cell r="AI107">
            <v>0</v>
          </cell>
          <cell r="AJ107">
            <v>0</v>
          </cell>
          <cell r="AK107">
            <v>0</v>
          </cell>
          <cell r="AL107">
            <v>0</v>
          </cell>
          <cell r="AM107">
            <v>1</v>
          </cell>
          <cell r="AN107">
            <v>0.5</v>
          </cell>
          <cell r="AO107">
            <v>0.5</v>
          </cell>
          <cell r="AP107">
            <v>0</v>
          </cell>
          <cell r="AQ107">
            <v>0</v>
          </cell>
          <cell r="AR107">
            <v>0</v>
          </cell>
          <cell r="AS107">
            <v>0</v>
          </cell>
          <cell r="AT107">
            <v>0</v>
          </cell>
          <cell r="AU107">
            <v>1</v>
          </cell>
          <cell r="AV107">
            <v>0.5</v>
          </cell>
          <cell r="AW107">
            <v>0.5</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row>
        <row r="108">
          <cell r="A108">
            <v>0</v>
          </cell>
          <cell r="B108">
            <v>0</v>
          </cell>
          <cell r="C108">
            <v>0</v>
          </cell>
          <cell r="D108">
            <v>0</v>
          </cell>
          <cell r="E108">
            <v>0</v>
          </cell>
          <cell r="F108">
            <v>0</v>
          </cell>
          <cell r="G108">
            <v>0</v>
          </cell>
          <cell r="H108">
            <v>0</v>
          </cell>
          <cell r="I108">
            <v>1</v>
          </cell>
          <cell r="J108">
            <v>0</v>
          </cell>
          <cell r="K108">
            <v>0</v>
          </cell>
          <cell r="L108">
            <v>0</v>
          </cell>
          <cell r="M108">
            <v>0</v>
          </cell>
          <cell r="N108">
            <v>0</v>
          </cell>
          <cell r="O108">
            <v>1</v>
          </cell>
          <cell r="P108">
            <v>0.5</v>
          </cell>
          <cell r="Q108">
            <v>0.5</v>
          </cell>
          <cell r="R108">
            <v>0</v>
          </cell>
          <cell r="S108">
            <v>0</v>
          </cell>
          <cell r="T108">
            <v>0</v>
          </cell>
          <cell r="U108">
            <v>0</v>
          </cell>
          <cell r="V108">
            <v>0</v>
          </cell>
          <cell r="W108">
            <v>1</v>
          </cell>
          <cell r="X108">
            <v>0.5</v>
          </cell>
          <cell r="Y108">
            <v>0.5</v>
          </cell>
          <cell r="Z108">
            <v>0</v>
          </cell>
          <cell r="AA108">
            <v>0</v>
          </cell>
          <cell r="AB108">
            <v>0</v>
          </cell>
          <cell r="AC108">
            <v>0</v>
          </cell>
          <cell r="AD108">
            <v>0</v>
          </cell>
          <cell r="AE108">
            <v>1</v>
          </cell>
          <cell r="AF108">
            <v>0.5</v>
          </cell>
          <cell r="AG108">
            <v>0.5</v>
          </cell>
          <cell r="AH108">
            <v>0</v>
          </cell>
          <cell r="AI108">
            <v>0</v>
          </cell>
          <cell r="AJ108">
            <v>0</v>
          </cell>
          <cell r="AK108">
            <v>0</v>
          </cell>
          <cell r="AL108">
            <v>0</v>
          </cell>
          <cell r="AM108">
            <v>1</v>
          </cell>
          <cell r="AN108">
            <v>0.5</v>
          </cell>
          <cell r="AO108">
            <v>0.5</v>
          </cell>
          <cell r="AP108">
            <v>0</v>
          </cell>
          <cell r="AQ108">
            <v>0</v>
          </cell>
          <cell r="AR108">
            <v>0</v>
          </cell>
          <cell r="AS108">
            <v>0</v>
          </cell>
          <cell r="AT108">
            <v>0</v>
          </cell>
          <cell r="AU108">
            <v>1</v>
          </cell>
          <cell r="AV108">
            <v>0.5</v>
          </cell>
          <cell r="AW108">
            <v>0.5</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cell r="DQ108">
            <v>0</v>
          </cell>
          <cell r="DR108">
            <v>0</v>
          </cell>
          <cell r="DS108">
            <v>0</v>
          </cell>
          <cell r="DT108">
            <v>0</v>
          </cell>
          <cell r="DU108">
            <v>0</v>
          </cell>
          <cell r="DV108">
            <v>0</v>
          </cell>
          <cell r="DW108">
            <v>0</v>
          </cell>
          <cell r="DX108">
            <v>0</v>
          </cell>
          <cell r="DY108">
            <v>0</v>
          </cell>
          <cell r="DZ108">
            <v>0</v>
          </cell>
          <cell r="EA108">
            <v>0</v>
          </cell>
          <cell r="EB108">
            <v>0</v>
          </cell>
          <cell r="EC108">
            <v>0</v>
          </cell>
          <cell r="ED108">
            <v>0</v>
          </cell>
          <cell r="EE108">
            <v>0</v>
          </cell>
          <cell r="EF108">
            <v>0</v>
          </cell>
          <cell r="EG108">
            <v>0</v>
          </cell>
          <cell r="EH108">
            <v>0</v>
          </cell>
          <cell r="EI108">
            <v>0</v>
          </cell>
          <cell r="EJ108">
            <v>0</v>
          </cell>
          <cell r="EK108">
            <v>0</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0</v>
          </cell>
          <cell r="FA108">
            <v>0</v>
          </cell>
          <cell r="FB108">
            <v>0</v>
          </cell>
          <cell r="FC108">
            <v>0</v>
          </cell>
          <cell r="FD108">
            <v>0</v>
          </cell>
          <cell r="FE108">
            <v>0</v>
          </cell>
          <cell r="FF108">
            <v>0</v>
          </cell>
          <cell r="FG108">
            <v>0</v>
          </cell>
          <cell r="FH108">
            <v>0</v>
          </cell>
          <cell r="FI108">
            <v>0</v>
          </cell>
        </row>
        <row r="109">
          <cell r="A109">
            <v>0</v>
          </cell>
          <cell r="B109">
            <v>0</v>
          </cell>
          <cell r="C109">
            <v>0</v>
          </cell>
          <cell r="D109">
            <v>0</v>
          </cell>
          <cell r="E109">
            <v>0</v>
          </cell>
          <cell r="F109">
            <v>0</v>
          </cell>
          <cell r="G109">
            <v>0</v>
          </cell>
          <cell r="H109">
            <v>0</v>
          </cell>
          <cell r="I109">
            <v>1</v>
          </cell>
          <cell r="J109">
            <v>0</v>
          </cell>
          <cell r="K109">
            <v>0</v>
          </cell>
          <cell r="L109">
            <v>0</v>
          </cell>
          <cell r="M109">
            <v>0</v>
          </cell>
          <cell r="N109">
            <v>0</v>
          </cell>
          <cell r="O109">
            <v>1</v>
          </cell>
          <cell r="P109">
            <v>0.5</v>
          </cell>
          <cell r="Q109">
            <v>0.5</v>
          </cell>
          <cell r="R109">
            <v>0</v>
          </cell>
          <cell r="S109">
            <v>0</v>
          </cell>
          <cell r="T109">
            <v>0</v>
          </cell>
          <cell r="U109">
            <v>0</v>
          </cell>
          <cell r="V109">
            <v>0</v>
          </cell>
          <cell r="W109">
            <v>1</v>
          </cell>
          <cell r="X109">
            <v>0.5</v>
          </cell>
          <cell r="Y109">
            <v>0.5</v>
          </cell>
          <cell r="Z109">
            <v>0</v>
          </cell>
          <cell r="AA109">
            <v>0</v>
          </cell>
          <cell r="AB109">
            <v>0</v>
          </cell>
          <cell r="AC109">
            <v>0</v>
          </cell>
          <cell r="AD109">
            <v>0</v>
          </cell>
          <cell r="AE109">
            <v>1</v>
          </cell>
          <cell r="AF109">
            <v>0.5</v>
          </cell>
          <cell r="AG109">
            <v>0.5</v>
          </cell>
          <cell r="AH109">
            <v>0</v>
          </cell>
          <cell r="AI109">
            <v>0</v>
          </cell>
          <cell r="AJ109">
            <v>0</v>
          </cell>
          <cell r="AK109">
            <v>0</v>
          </cell>
          <cell r="AL109">
            <v>0</v>
          </cell>
          <cell r="AM109">
            <v>1</v>
          </cell>
          <cell r="AN109">
            <v>0.5</v>
          </cell>
          <cell r="AO109">
            <v>0.5</v>
          </cell>
          <cell r="AP109">
            <v>0</v>
          </cell>
          <cell r="AQ109">
            <v>0</v>
          </cell>
          <cell r="AR109">
            <v>0</v>
          </cell>
          <cell r="AS109">
            <v>0</v>
          </cell>
          <cell r="AT109">
            <v>0</v>
          </cell>
          <cell r="AU109">
            <v>1</v>
          </cell>
          <cell r="AV109">
            <v>0.5</v>
          </cell>
          <cell r="AW109">
            <v>0.5</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0</v>
          </cell>
          <cell r="CK109">
            <v>0</v>
          </cell>
          <cell r="CL109">
            <v>0</v>
          </cell>
          <cell r="CM109">
            <v>0</v>
          </cell>
          <cell r="CN109">
            <v>0</v>
          </cell>
          <cell r="CO109">
            <v>0</v>
          </cell>
          <cell r="CP109">
            <v>0</v>
          </cell>
          <cell r="CQ109">
            <v>0</v>
          </cell>
          <cell r="CR109">
            <v>0</v>
          </cell>
          <cell r="CS109">
            <v>0</v>
          </cell>
          <cell r="CT109">
            <v>0</v>
          </cell>
          <cell r="CU109">
            <v>0</v>
          </cell>
          <cell r="CV109">
            <v>0</v>
          </cell>
          <cell r="CW109">
            <v>0</v>
          </cell>
          <cell r="CX109">
            <v>0</v>
          </cell>
          <cell r="CY109">
            <v>0</v>
          </cell>
          <cell r="CZ109">
            <v>0</v>
          </cell>
          <cell r="DA109">
            <v>0</v>
          </cell>
          <cell r="DB109">
            <v>0</v>
          </cell>
          <cell r="DC109">
            <v>0</v>
          </cell>
          <cell r="DD109">
            <v>0</v>
          </cell>
          <cell r="DE109">
            <v>0</v>
          </cell>
          <cell r="DF109">
            <v>0</v>
          </cell>
          <cell r="DG109">
            <v>0</v>
          </cell>
          <cell r="DH109">
            <v>0</v>
          </cell>
          <cell r="DI109">
            <v>0</v>
          </cell>
          <cell r="DJ109">
            <v>0</v>
          </cell>
          <cell r="DK109">
            <v>0</v>
          </cell>
          <cell r="DL109">
            <v>0</v>
          </cell>
          <cell r="DM109">
            <v>0</v>
          </cell>
          <cell r="DN109">
            <v>0</v>
          </cell>
          <cell r="DO109">
            <v>0</v>
          </cell>
          <cell r="DP109">
            <v>0</v>
          </cell>
          <cell r="DQ109">
            <v>0</v>
          </cell>
          <cell r="DR109">
            <v>0</v>
          </cell>
          <cell r="DS109">
            <v>0</v>
          </cell>
          <cell r="DT109">
            <v>0</v>
          </cell>
          <cell r="DU109">
            <v>0</v>
          </cell>
          <cell r="DV109">
            <v>0</v>
          </cell>
          <cell r="DW109">
            <v>0</v>
          </cell>
          <cell r="DX109">
            <v>0</v>
          </cell>
          <cell r="DY109">
            <v>0</v>
          </cell>
          <cell r="DZ109">
            <v>0</v>
          </cell>
          <cell r="EA109">
            <v>0</v>
          </cell>
          <cell r="EB109">
            <v>0</v>
          </cell>
          <cell r="EC109">
            <v>0</v>
          </cell>
          <cell r="ED109">
            <v>0</v>
          </cell>
          <cell r="EE109">
            <v>0</v>
          </cell>
          <cell r="EF109">
            <v>0</v>
          </cell>
          <cell r="EG109">
            <v>0</v>
          </cell>
          <cell r="EH109">
            <v>0</v>
          </cell>
          <cell r="EI109">
            <v>0</v>
          </cell>
          <cell r="EJ109">
            <v>0</v>
          </cell>
          <cell r="EK109">
            <v>0</v>
          </cell>
          <cell r="EL109">
            <v>0</v>
          </cell>
          <cell r="EM109">
            <v>0</v>
          </cell>
          <cell r="EN109">
            <v>0</v>
          </cell>
          <cell r="EO109">
            <v>0</v>
          </cell>
          <cell r="EP109">
            <v>0</v>
          </cell>
          <cell r="EQ109">
            <v>0</v>
          </cell>
          <cell r="ER109">
            <v>0</v>
          </cell>
          <cell r="ES109">
            <v>0</v>
          </cell>
          <cell r="ET109">
            <v>0</v>
          </cell>
          <cell r="EU109">
            <v>0</v>
          </cell>
          <cell r="EV109">
            <v>0</v>
          </cell>
          <cell r="EW109">
            <v>0</v>
          </cell>
          <cell r="EX109">
            <v>0</v>
          </cell>
          <cell r="EY109">
            <v>0</v>
          </cell>
          <cell r="EZ109">
            <v>0</v>
          </cell>
          <cell r="FA109">
            <v>0</v>
          </cell>
          <cell r="FB109">
            <v>0</v>
          </cell>
          <cell r="FC109">
            <v>0</v>
          </cell>
          <cell r="FD109">
            <v>0</v>
          </cell>
          <cell r="FE109">
            <v>0</v>
          </cell>
          <cell r="FF109">
            <v>0</v>
          </cell>
          <cell r="FG109">
            <v>0</v>
          </cell>
          <cell r="FH109">
            <v>0</v>
          </cell>
          <cell r="FI109">
            <v>0</v>
          </cell>
        </row>
        <row r="110">
          <cell r="A110">
            <v>0</v>
          </cell>
          <cell r="B110">
            <v>0</v>
          </cell>
          <cell r="C110">
            <v>0</v>
          </cell>
          <cell r="D110">
            <v>0</v>
          </cell>
          <cell r="E110">
            <v>0</v>
          </cell>
          <cell r="F110">
            <v>0</v>
          </cell>
          <cell r="G110">
            <v>0</v>
          </cell>
          <cell r="H110">
            <v>0</v>
          </cell>
          <cell r="I110">
            <v>1</v>
          </cell>
          <cell r="J110">
            <v>0</v>
          </cell>
          <cell r="K110">
            <v>0</v>
          </cell>
          <cell r="L110">
            <v>0</v>
          </cell>
          <cell r="M110">
            <v>0</v>
          </cell>
          <cell r="N110">
            <v>0</v>
          </cell>
          <cell r="O110">
            <v>1</v>
          </cell>
          <cell r="P110">
            <v>0.5</v>
          </cell>
          <cell r="Q110">
            <v>0.5</v>
          </cell>
          <cell r="R110">
            <v>0</v>
          </cell>
          <cell r="S110">
            <v>0</v>
          </cell>
          <cell r="T110">
            <v>0</v>
          </cell>
          <cell r="U110">
            <v>0</v>
          </cell>
          <cell r="V110">
            <v>0</v>
          </cell>
          <cell r="W110">
            <v>1</v>
          </cell>
          <cell r="X110">
            <v>0.5</v>
          </cell>
          <cell r="Y110">
            <v>0.5</v>
          </cell>
          <cell r="Z110">
            <v>0</v>
          </cell>
          <cell r="AA110">
            <v>0</v>
          </cell>
          <cell r="AB110">
            <v>0</v>
          </cell>
          <cell r="AC110">
            <v>0</v>
          </cell>
          <cell r="AD110">
            <v>0</v>
          </cell>
          <cell r="AE110">
            <v>1</v>
          </cell>
          <cell r="AF110">
            <v>0.5</v>
          </cell>
          <cell r="AG110">
            <v>0.5</v>
          </cell>
          <cell r="AH110">
            <v>0</v>
          </cell>
          <cell r="AI110">
            <v>0</v>
          </cell>
          <cell r="AJ110">
            <v>0</v>
          </cell>
          <cell r="AK110">
            <v>0</v>
          </cell>
          <cell r="AL110">
            <v>0</v>
          </cell>
          <cell r="AM110">
            <v>1</v>
          </cell>
          <cell r="AN110">
            <v>0.5</v>
          </cell>
          <cell r="AO110">
            <v>0.5</v>
          </cell>
          <cell r="AP110">
            <v>0</v>
          </cell>
          <cell r="AQ110">
            <v>0</v>
          </cell>
          <cell r="AR110">
            <v>0</v>
          </cell>
          <cell r="AS110">
            <v>0</v>
          </cell>
          <cell r="AT110">
            <v>0</v>
          </cell>
          <cell r="AU110">
            <v>1</v>
          </cell>
          <cell r="AV110">
            <v>0.5</v>
          </cell>
          <cell r="AW110">
            <v>0.5</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v>0</v>
          </cell>
          <cell r="CM110">
            <v>0</v>
          </cell>
          <cell r="CN110">
            <v>0</v>
          </cell>
          <cell r="CO110">
            <v>0</v>
          </cell>
          <cell r="CP110">
            <v>0</v>
          </cell>
          <cell r="CQ110">
            <v>0</v>
          </cell>
          <cell r="CR110">
            <v>0</v>
          </cell>
          <cell r="CS110">
            <v>0</v>
          </cell>
          <cell r="CT110">
            <v>0</v>
          </cell>
          <cell r="CU110">
            <v>0</v>
          </cell>
          <cell r="CV110">
            <v>0</v>
          </cell>
          <cell r="CW110">
            <v>0</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0</v>
          </cell>
          <cell r="DM110">
            <v>0</v>
          </cell>
          <cell r="DN110">
            <v>0</v>
          </cell>
          <cell r="DO110">
            <v>0</v>
          </cell>
          <cell r="DP110">
            <v>0</v>
          </cell>
          <cell r="DQ110">
            <v>0</v>
          </cell>
          <cell r="DR110">
            <v>0</v>
          </cell>
          <cell r="DS110">
            <v>0</v>
          </cell>
          <cell r="DT110">
            <v>0</v>
          </cell>
          <cell r="DU110">
            <v>0</v>
          </cell>
          <cell r="DV110">
            <v>0</v>
          </cell>
          <cell r="DW110">
            <v>0</v>
          </cell>
          <cell r="DX110">
            <v>0</v>
          </cell>
          <cell r="DY110">
            <v>0</v>
          </cell>
          <cell r="DZ110">
            <v>0</v>
          </cell>
          <cell r="EA110">
            <v>0</v>
          </cell>
          <cell r="EB110">
            <v>0</v>
          </cell>
          <cell r="EC110">
            <v>0</v>
          </cell>
          <cell r="ED110">
            <v>0</v>
          </cell>
          <cell r="EE110">
            <v>0</v>
          </cell>
          <cell r="EF110">
            <v>0</v>
          </cell>
          <cell r="EG110">
            <v>0</v>
          </cell>
          <cell r="EH110">
            <v>0</v>
          </cell>
          <cell r="EI110">
            <v>0</v>
          </cell>
          <cell r="EJ110">
            <v>0</v>
          </cell>
          <cell r="EK110">
            <v>0</v>
          </cell>
          <cell r="EL110">
            <v>0</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0</v>
          </cell>
          <cell r="FA110">
            <v>0</v>
          </cell>
          <cell r="FB110">
            <v>0</v>
          </cell>
          <cell r="FC110">
            <v>0</v>
          </cell>
          <cell r="FD110">
            <v>0</v>
          </cell>
          <cell r="FE110">
            <v>0</v>
          </cell>
          <cell r="FF110">
            <v>0</v>
          </cell>
          <cell r="FG110">
            <v>0</v>
          </cell>
          <cell r="FH110">
            <v>0</v>
          </cell>
          <cell r="FI110">
            <v>0</v>
          </cell>
        </row>
        <row r="111">
          <cell r="A111">
            <v>0</v>
          </cell>
          <cell r="B111">
            <v>0</v>
          </cell>
          <cell r="C111">
            <v>0</v>
          </cell>
          <cell r="D111">
            <v>0</v>
          </cell>
          <cell r="E111">
            <v>0</v>
          </cell>
          <cell r="F111">
            <v>0</v>
          </cell>
          <cell r="G111">
            <v>0</v>
          </cell>
          <cell r="H111">
            <v>0</v>
          </cell>
          <cell r="I111">
            <v>1</v>
          </cell>
          <cell r="J111">
            <v>0</v>
          </cell>
          <cell r="K111">
            <v>0</v>
          </cell>
          <cell r="L111">
            <v>0</v>
          </cell>
          <cell r="M111">
            <v>0</v>
          </cell>
          <cell r="N111">
            <v>0</v>
          </cell>
          <cell r="O111">
            <v>1</v>
          </cell>
          <cell r="P111">
            <v>0.5</v>
          </cell>
          <cell r="Q111">
            <v>0.5</v>
          </cell>
          <cell r="R111">
            <v>0</v>
          </cell>
          <cell r="S111">
            <v>0</v>
          </cell>
          <cell r="T111">
            <v>0</v>
          </cell>
          <cell r="U111">
            <v>0</v>
          </cell>
          <cell r="V111">
            <v>0</v>
          </cell>
          <cell r="W111">
            <v>1</v>
          </cell>
          <cell r="X111">
            <v>0.5</v>
          </cell>
          <cell r="Y111">
            <v>0.5</v>
          </cell>
          <cell r="Z111">
            <v>0</v>
          </cell>
          <cell r="AA111">
            <v>0</v>
          </cell>
          <cell r="AB111">
            <v>0</v>
          </cell>
          <cell r="AC111">
            <v>0</v>
          </cell>
          <cell r="AD111">
            <v>0</v>
          </cell>
          <cell r="AE111">
            <v>1</v>
          </cell>
          <cell r="AF111">
            <v>0.5</v>
          </cell>
          <cell r="AG111">
            <v>0.5</v>
          </cell>
          <cell r="AH111">
            <v>0</v>
          </cell>
          <cell r="AI111">
            <v>0</v>
          </cell>
          <cell r="AJ111">
            <v>0</v>
          </cell>
          <cell r="AK111">
            <v>0</v>
          </cell>
          <cell r="AL111">
            <v>0</v>
          </cell>
          <cell r="AM111">
            <v>1</v>
          </cell>
          <cell r="AN111">
            <v>0.5</v>
          </cell>
          <cell r="AO111">
            <v>0.5</v>
          </cell>
          <cell r="AP111">
            <v>0</v>
          </cell>
          <cell r="AQ111">
            <v>0</v>
          </cell>
          <cell r="AR111">
            <v>0</v>
          </cell>
          <cell r="AS111">
            <v>0</v>
          </cell>
          <cell r="AT111">
            <v>0</v>
          </cell>
          <cell r="AU111">
            <v>1</v>
          </cell>
          <cell r="AV111">
            <v>0.5</v>
          </cell>
          <cell r="AW111">
            <v>0.5</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0</v>
          </cell>
          <cell r="DM111">
            <v>0</v>
          </cell>
          <cell r="DN111">
            <v>0</v>
          </cell>
          <cell r="DO111">
            <v>0</v>
          </cell>
          <cell r="DP111">
            <v>0</v>
          </cell>
          <cell r="DQ111">
            <v>0</v>
          </cell>
          <cell r="DR111">
            <v>0</v>
          </cell>
          <cell r="DS111">
            <v>0</v>
          </cell>
          <cell r="DT111">
            <v>0</v>
          </cell>
          <cell r="DU111">
            <v>0</v>
          </cell>
          <cell r="DV111">
            <v>0</v>
          </cell>
          <cell r="DW111">
            <v>0</v>
          </cell>
          <cell r="DX111">
            <v>0</v>
          </cell>
          <cell r="DY111">
            <v>0</v>
          </cell>
          <cell r="DZ111">
            <v>0</v>
          </cell>
          <cell r="EA111">
            <v>0</v>
          </cell>
          <cell r="EB111">
            <v>0</v>
          </cell>
          <cell r="EC111">
            <v>0</v>
          </cell>
          <cell r="ED111">
            <v>0</v>
          </cell>
          <cell r="EE111">
            <v>0</v>
          </cell>
          <cell r="EF111">
            <v>0</v>
          </cell>
          <cell r="EG111">
            <v>0</v>
          </cell>
          <cell r="EH111">
            <v>0</v>
          </cell>
          <cell r="EI111">
            <v>0</v>
          </cell>
          <cell r="EJ111">
            <v>0</v>
          </cell>
          <cell r="EK111">
            <v>0</v>
          </cell>
          <cell r="EL111">
            <v>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0</v>
          </cell>
          <cell r="FA111">
            <v>0</v>
          </cell>
          <cell r="FB111">
            <v>0</v>
          </cell>
          <cell r="FC111">
            <v>0</v>
          </cell>
          <cell r="FD111">
            <v>0</v>
          </cell>
          <cell r="FE111">
            <v>0</v>
          </cell>
          <cell r="FF111">
            <v>0</v>
          </cell>
          <cell r="FG111">
            <v>0</v>
          </cell>
          <cell r="FH111">
            <v>0</v>
          </cell>
          <cell r="FI111">
            <v>0</v>
          </cell>
        </row>
        <row r="112">
          <cell r="A112">
            <v>0</v>
          </cell>
          <cell r="B112">
            <v>0</v>
          </cell>
          <cell r="C112">
            <v>0</v>
          </cell>
          <cell r="D112">
            <v>0</v>
          </cell>
          <cell r="E112">
            <v>0</v>
          </cell>
          <cell r="F112">
            <v>0</v>
          </cell>
          <cell r="G112">
            <v>0</v>
          </cell>
          <cell r="H112">
            <v>0</v>
          </cell>
          <cell r="I112">
            <v>1</v>
          </cell>
          <cell r="J112">
            <v>0</v>
          </cell>
          <cell r="K112">
            <v>0</v>
          </cell>
          <cell r="L112">
            <v>0</v>
          </cell>
          <cell r="M112">
            <v>0</v>
          </cell>
          <cell r="N112">
            <v>0</v>
          </cell>
          <cell r="O112">
            <v>1</v>
          </cell>
          <cell r="P112">
            <v>0.5</v>
          </cell>
          <cell r="Q112">
            <v>0.5</v>
          </cell>
          <cell r="R112">
            <v>0</v>
          </cell>
          <cell r="S112">
            <v>0</v>
          </cell>
          <cell r="T112">
            <v>0</v>
          </cell>
          <cell r="U112">
            <v>0</v>
          </cell>
          <cell r="V112">
            <v>0</v>
          </cell>
          <cell r="W112">
            <v>1</v>
          </cell>
          <cell r="X112">
            <v>0.5</v>
          </cell>
          <cell r="Y112">
            <v>0.5</v>
          </cell>
          <cell r="Z112">
            <v>0</v>
          </cell>
          <cell r="AA112">
            <v>0</v>
          </cell>
          <cell r="AB112">
            <v>0</v>
          </cell>
          <cell r="AC112">
            <v>0</v>
          </cell>
          <cell r="AD112">
            <v>0</v>
          </cell>
          <cell r="AE112">
            <v>1</v>
          </cell>
          <cell r="AF112">
            <v>0.5</v>
          </cell>
          <cell r="AG112">
            <v>0.5</v>
          </cell>
          <cell r="AH112">
            <v>0</v>
          </cell>
          <cell r="AI112">
            <v>0</v>
          </cell>
          <cell r="AJ112">
            <v>0</v>
          </cell>
          <cell r="AK112">
            <v>0</v>
          </cell>
          <cell r="AL112">
            <v>0</v>
          </cell>
          <cell r="AM112">
            <v>1</v>
          </cell>
          <cell r="AN112">
            <v>0.5</v>
          </cell>
          <cell r="AO112">
            <v>0.5</v>
          </cell>
          <cell r="AP112">
            <v>0</v>
          </cell>
          <cell r="AQ112">
            <v>0</v>
          </cell>
          <cell r="AR112">
            <v>0</v>
          </cell>
          <cell r="AS112">
            <v>0</v>
          </cell>
          <cell r="AT112">
            <v>0</v>
          </cell>
          <cell r="AU112">
            <v>1</v>
          </cell>
          <cell r="AV112">
            <v>0.5</v>
          </cell>
          <cell r="AW112">
            <v>0.5</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0</v>
          </cell>
          <cell r="DQ112">
            <v>0</v>
          </cell>
          <cell r="DR112">
            <v>0</v>
          </cell>
          <cell r="DS112">
            <v>0</v>
          </cell>
          <cell r="DT112">
            <v>0</v>
          </cell>
          <cell r="DU112">
            <v>0</v>
          </cell>
          <cell r="DV112">
            <v>0</v>
          </cell>
          <cell r="DW112">
            <v>0</v>
          </cell>
          <cell r="DX112">
            <v>0</v>
          </cell>
          <cell r="DY112">
            <v>0</v>
          </cell>
          <cell r="DZ112">
            <v>0</v>
          </cell>
          <cell r="EA112">
            <v>0</v>
          </cell>
          <cell r="EB112">
            <v>0</v>
          </cell>
          <cell r="EC112">
            <v>0</v>
          </cell>
          <cell r="ED112">
            <v>0</v>
          </cell>
          <cell r="EE112">
            <v>0</v>
          </cell>
          <cell r="EF112">
            <v>0</v>
          </cell>
          <cell r="EG112">
            <v>0</v>
          </cell>
          <cell r="EH112">
            <v>0</v>
          </cell>
          <cell r="EI112">
            <v>0</v>
          </cell>
          <cell r="EJ112">
            <v>0</v>
          </cell>
          <cell r="EK112">
            <v>0</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0</v>
          </cell>
          <cell r="FA112">
            <v>0</v>
          </cell>
          <cell r="FB112">
            <v>0</v>
          </cell>
          <cell r="FC112">
            <v>0</v>
          </cell>
          <cell r="FD112">
            <v>0</v>
          </cell>
          <cell r="FE112">
            <v>0</v>
          </cell>
          <cell r="FF112">
            <v>0</v>
          </cell>
          <cell r="FG112">
            <v>0</v>
          </cell>
          <cell r="FH112">
            <v>0</v>
          </cell>
          <cell r="FI112">
            <v>0</v>
          </cell>
        </row>
        <row r="113">
          <cell r="A113">
            <v>0</v>
          </cell>
          <cell r="B113">
            <v>0</v>
          </cell>
          <cell r="C113">
            <v>0</v>
          </cell>
          <cell r="D113">
            <v>0</v>
          </cell>
          <cell r="E113">
            <v>0</v>
          </cell>
          <cell r="F113">
            <v>0</v>
          </cell>
          <cell r="G113">
            <v>0</v>
          </cell>
          <cell r="H113">
            <v>0</v>
          </cell>
          <cell r="I113">
            <v>1</v>
          </cell>
          <cell r="J113">
            <v>0</v>
          </cell>
          <cell r="K113">
            <v>0</v>
          </cell>
          <cell r="L113">
            <v>0</v>
          </cell>
          <cell r="M113">
            <v>0</v>
          </cell>
          <cell r="N113">
            <v>0</v>
          </cell>
          <cell r="O113">
            <v>1</v>
          </cell>
          <cell r="P113">
            <v>0.5</v>
          </cell>
          <cell r="Q113">
            <v>0.5</v>
          </cell>
          <cell r="R113">
            <v>0</v>
          </cell>
          <cell r="S113">
            <v>0</v>
          </cell>
          <cell r="T113">
            <v>0</v>
          </cell>
          <cell r="U113">
            <v>0</v>
          </cell>
          <cell r="V113">
            <v>0</v>
          </cell>
          <cell r="W113">
            <v>1</v>
          </cell>
          <cell r="X113">
            <v>0.5</v>
          </cell>
          <cell r="Y113">
            <v>0.5</v>
          </cell>
          <cell r="Z113">
            <v>0</v>
          </cell>
          <cell r="AA113">
            <v>0</v>
          </cell>
          <cell r="AB113">
            <v>0</v>
          </cell>
          <cell r="AC113">
            <v>0</v>
          </cell>
          <cell r="AD113">
            <v>0</v>
          </cell>
          <cell r="AE113">
            <v>1</v>
          </cell>
          <cell r="AF113">
            <v>0.5</v>
          </cell>
          <cell r="AG113">
            <v>0.5</v>
          </cell>
          <cell r="AH113">
            <v>0</v>
          </cell>
          <cell r="AI113">
            <v>0</v>
          </cell>
          <cell r="AJ113">
            <v>0</v>
          </cell>
          <cell r="AK113">
            <v>0</v>
          </cell>
          <cell r="AL113">
            <v>0</v>
          </cell>
          <cell r="AM113">
            <v>1</v>
          </cell>
          <cell r="AN113">
            <v>0.5</v>
          </cell>
          <cell r="AO113">
            <v>0.5</v>
          </cell>
          <cell r="AP113">
            <v>0</v>
          </cell>
          <cell r="AQ113">
            <v>0</v>
          </cell>
          <cell r="AR113">
            <v>0</v>
          </cell>
          <cell r="AS113">
            <v>0</v>
          </cell>
          <cell r="AT113">
            <v>0</v>
          </cell>
          <cell r="AU113">
            <v>1</v>
          </cell>
          <cell r="AV113">
            <v>0.5</v>
          </cell>
          <cell r="AW113">
            <v>0.5</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0</v>
          </cell>
          <cell r="EH113">
            <v>0</v>
          </cell>
          <cell r="EI113">
            <v>0</v>
          </cell>
          <cell r="EJ113">
            <v>0</v>
          </cell>
          <cell r="EK113">
            <v>0</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0</v>
          </cell>
          <cell r="FA113">
            <v>0</v>
          </cell>
          <cell r="FB113">
            <v>0</v>
          </cell>
          <cell r="FC113">
            <v>0</v>
          </cell>
          <cell r="FD113">
            <v>0</v>
          </cell>
          <cell r="FE113">
            <v>0</v>
          </cell>
          <cell r="FF113">
            <v>0</v>
          </cell>
          <cell r="FG113">
            <v>0</v>
          </cell>
          <cell r="FH113">
            <v>0</v>
          </cell>
          <cell r="FI113">
            <v>0</v>
          </cell>
        </row>
        <row r="114">
          <cell r="A114">
            <v>0</v>
          </cell>
          <cell r="B114">
            <v>0</v>
          </cell>
          <cell r="C114">
            <v>0</v>
          </cell>
          <cell r="D114">
            <v>0</v>
          </cell>
          <cell r="E114">
            <v>0</v>
          </cell>
          <cell r="F114">
            <v>0</v>
          </cell>
          <cell r="G114">
            <v>0</v>
          </cell>
          <cell r="H114">
            <v>0</v>
          </cell>
          <cell r="I114">
            <v>1</v>
          </cell>
          <cell r="J114">
            <v>0</v>
          </cell>
          <cell r="K114">
            <v>0</v>
          </cell>
          <cell r="L114">
            <v>0</v>
          </cell>
          <cell r="M114">
            <v>0</v>
          </cell>
          <cell r="N114">
            <v>0</v>
          </cell>
          <cell r="O114">
            <v>1</v>
          </cell>
          <cell r="P114">
            <v>0.5</v>
          </cell>
          <cell r="Q114">
            <v>0.5</v>
          </cell>
          <cell r="R114">
            <v>0</v>
          </cell>
          <cell r="S114">
            <v>0</v>
          </cell>
          <cell r="T114">
            <v>0</v>
          </cell>
          <cell r="U114">
            <v>0</v>
          </cell>
          <cell r="V114">
            <v>0</v>
          </cell>
          <cell r="W114">
            <v>1</v>
          </cell>
          <cell r="X114">
            <v>0.5</v>
          </cell>
          <cell r="Y114">
            <v>0.5</v>
          </cell>
          <cell r="Z114">
            <v>0</v>
          </cell>
          <cell r="AA114">
            <v>0</v>
          </cell>
          <cell r="AB114">
            <v>0</v>
          </cell>
          <cell r="AC114">
            <v>0</v>
          </cell>
          <cell r="AD114">
            <v>0</v>
          </cell>
          <cell r="AE114">
            <v>1</v>
          </cell>
          <cell r="AF114">
            <v>0.5</v>
          </cell>
          <cell r="AG114">
            <v>0.5</v>
          </cell>
          <cell r="AH114">
            <v>0</v>
          </cell>
          <cell r="AI114">
            <v>0</v>
          </cell>
          <cell r="AJ114">
            <v>0</v>
          </cell>
          <cell r="AK114">
            <v>0</v>
          </cell>
          <cell r="AL114">
            <v>0</v>
          </cell>
          <cell r="AM114">
            <v>1</v>
          </cell>
          <cell r="AN114">
            <v>0.5</v>
          </cell>
          <cell r="AO114">
            <v>0.5</v>
          </cell>
          <cell r="AP114">
            <v>0</v>
          </cell>
          <cell r="AQ114">
            <v>0</v>
          </cell>
          <cell r="AR114">
            <v>0</v>
          </cell>
          <cell r="AS114">
            <v>0</v>
          </cell>
          <cell r="AT114">
            <v>0</v>
          </cell>
          <cell r="AU114">
            <v>1</v>
          </cell>
          <cell r="AV114">
            <v>0.5</v>
          </cell>
          <cell r="AW114">
            <v>0.5</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0</v>
          </cell>
          <cell r="DQ114">
            <v>0</v>
          </cell>
          <cell r="DR114">
            <v>0</v>
          </cell>
          <cell r="DS114">
            <v>0</v>
          </cell>
          <cell r="DT114">
            <v>0</v>
          </cell>
          <cell r="DU114">
            <v>0</v>
          </cell>
          <cell r="DV114">
            <v>0</v>
          </cell>
          <cell r="DW114">
            <v>0</v>
          </cell>
          <cell r="DX114">
            <v>0</v>
          </cell>
          <cell r="DY114">
            <v>0</v>
          </cell>
          <cell r="DZ114">
            <v>0</v>
          </cell>
          <cell r="EA114">
            <v>0</v>
          </cell>
          <cell r="EB114">
            <v>0</v>
          </cell>
          <cell r="EC114">
            <v>0</v>
          </cell>
          <cell r="ED114">
            <v>0</v>
          </cell>
          <cell r="EE114">
            <v>0</v>
          </cell>
          <cell r="EF114">
            <v>0</v>
          </cell>
          <cell r="EG114">
            <v>0</v>
          </cell>
          <cell r="EH114">
            <v>0</v>
          </cell>
          <cell r="EI114">
            <v>0</v>
          </cell>
          <cell r="EJ114">
            <v>0</v>
          </cell>
          <cell r="EK114">
            <v>0</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0</v>
          </cell>
          <cell r="FA114">
            <v>0</v>
          </cell>
          <cell r="FB114">
            <v>0</v>
          </cell>
          <cell r="FC114">
            <v>0</v>
          </cell>
          <cell r="FD114">
            <v>0</v>
          </cell>
          <cell r="FE114">
            <v>0</v>
          </cell>
          <cell r="FF114">
            <v>0</v>
          </cell>
          <cell r="FG114">
            <v>0</v>
          </cell>
          <cell r="FH114">
            <v>0</v>
          </cell>
          <cell r="FI114">
            <v>0</v>
          </cell>
        </row>
        <row r="115">
          <cell r="A115">
            <v>0</v>
          </cell>
          <cell r="B115">
            <v>0</v>
          </cell>
          <cell r="C115">
            <v>0</v>
          </cell>
          <cell r="D115">
            <v>0</v>
          </cell>
          <cell r="E115">
            <v>0</v>
          </cell>
          <cell r="F115">
            <v>0</v>
          </cell>
          <cell r="G115">
            <v>0</v>
          </cell>
          <cell r="H115">
            <v>0</v>
          </cell>
          <cell r="I115">
            <v>1</v>
          </cell>
          <cell r="J115">
            <v>0</v>
          </cell>
          <cell r="K115">
            <v>0</v>
          </cell>
          <cell r="L115">
            <v>0</v>
          </cell>
          <cell r="M115">
            <v>0</v>
          </cell>
          <cell r="N115">
            <v>0</v>
          </cell>
          <cell r="O115">
            <v>1</v>
          </cell>
          <cell r="P115">
            <v>0.5</v>
          </cell>
          <cell r="Q115">
            <v>0.5</v>
          </cell>
          <cell r="R115">
            <v>0</v>
          </cell>
          <cell r="S115">
            <v>0</v>
          </cell>
          <cell r="T115">
            <v>0</v>
          </cell>
          <cell r="U115">
            <v>0</v>
          </cell>
          <cell r="V115">
            <v>0</v>
          </cell>
          <cell r="W115">
            <v>1</v>
          </cell>
          <cell r="X115">
            <v>0.5</v>
          </cell>
          <cell r="Y115">
            <v>0.5</v>
          </cell>
          <cell r="Z115">
            <v>0</v>
          </cell>
          <cell r="AA115">
            <v>0</v>
          </cell>
          <cell r="AB115">
            <v>0</v>
          </cell>
          <cell r="AC115">
            <v>0</v>
          </cell>
          <cell r="AD115">
            <v>0</v>
          </cell>
          <cell r="AE115">
            <v>1</v>
          </cell>
          <cell r="AF115">
            <v>0.5</v>
          </cell>
          <cell r="AG115">
            <v>0.5</v>
          </cell>
          <cell r="AH115">
            <v>0</v>
          </cell>
          <cell r="AI115">
            <v>0</v>
          </cell>
          <cell r="AJ115">
            <v>0</v>
          </cell>
          <cell r="AK115">
            <v>0</v>
          </cell>
          <cell r="AL115">
            <v>0</v>
          </cell>
          <cell r="AM115">
            <v>1</v>
          </cell>
          <cell r="AN115">
            <v>0.5</v>
          </cell>
          <cell r="AO115">
            <v>0.5</v>
          </cell>
          <cell r="AP115">
            <v>0</v>
          </cell>
          <cell r="AQ115">
            <v>0</v>
          </cell>
          <cell r="AR115">
            <v>0</v>
          </cell>
          <cell r="AS115">
            <v>0</v>
          </cell>
          <cell r="AT115">
            <v>0</v>
          </cell>
          <cell r="AU115">
            <v>1</v>
          </cell>
          <cell r="AV115">
            <v>0.5</v>
          </cell>
          <cell r="AW115">
            <v>0.5</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0</v>
          </cell>
          <cell r="DA115">
            <v>0</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0</v>
          </cell>
          <cell r="DQ115">
            <v>0</v>
          </cell>
          <cell r="DR115">
            <v>0</v>
          </cell>
          <cell r="DS115">
            <v>0</v>
          </cell>
          <cell r="DT115">
            <v>0</v>
          </cell>
          <cell r="DU115">
            <v>0</v>
          </cell>
          <cell r="DV115">
            <v>0</v>
          </cell>
          <cell r="DW115">
            <v>0</v>
          </cell>
          <cell r="DX115">
            <v>0</v>
          </cell>
          <cell r="DY115">
            <v>0</v>
          </cell>
          <cell r="DZ115">
            <v>0</v>
          </cell>
          <cell r="EA115">
            <v>0</v>
          </cell>
          <cell r="EB115">
            <v>0</v>
          </cell>
          <cell r="EC115">
            <v>0</v>
          </cell>
          <cell r="ED115">
            <v>0</v>
          </cell>
          <cell r="EE115">
            <v>0</v>
          </cell>
          <cell r="EF115">
            <v>0</v>
          </cell>
          <cell r="EG115">
            <v>0</v>
          </cell>
          <cell r="EH115">
            <v>0</v>
          </cell>
          <cell r="EI115">
            <v>0</v>
          </cell>
          <cell r="EJ115">
            <v>0</v>
          </cell>
          <cell r="EK115">
            <v>0</v>
          </cell>
          <cell r="EL115">
            <v>0</v>
          </cell>
          <cell r="EM115">
            <v>0</v>
          </cell>
          <cell r="EN115">
            <v>0</v>
          </cell>
          <cell r="EO115">
            <v>0</v>
          </cell>
          <cell r="EP115">
            <v>0</v>
          </cell>
          <cell r="EQ115">
            <v>0</v>
          </cell>
          <cell r="ER115">
            <v>0</v>
          </cell>
          <cell r="ES115">
            <v>0</v>
          </cell>
          <cell r="ET115">
            <v>0</v>
          </cell>
          <cell r="EU115">
            <v>0</v>
          </cell>
          <cell r="EV115">
            <v>0</v>
          </cell>
          <cell r="EW115">
            <v>0</v>
          </cell>
          <cell r="EX115">
            <v>0</v>
          </cell>
          <cell r="EY115">
            <v>0</v>
          </cell>
          <cell r="EZ115">
            <v>0</v>
          </cell>
          <cell r="FA115">
            <v>0</v>
          </cell>
          <cell r="FB115">
            <v>0</v>
          </cell>
          <cell r="FC115">
            <v>0</v>
          </cell>
          <cell r="FD115">
            <v>0</v>
          </cell>
          <cell r="FE115">
            <v>0</v>
          </cell>
          <cell r="FF115">
            <v>0</v>
          </cell>
          <cell r="FG115">
            <v>0</v>
          </cell>
          <cell r="FH115">
            <v>0</v>
          </cell>
          <cell r="FI115">
            <v>0</v>
          </cell>
        </row>
        <row r="116">
          <cell r="A116">
            <v>0</v>
          </cell>
          <cell r="B116">
            <v>0</v>
          </cell>
          <cell r="C116">
            <v>0</v>
          </cell>
          <cell r="D116">
            <v>0</v>
          </cell>
          <cell r="E116">
            <v>0</v>
          </cell>
          <cell r="F116">
            <v>0</v>
          </cell>
          <cell r="G116">
            <v>0</v>
          </cell>
          <cell r="H116">
            <v>0</v>
          </cell>
          <cell r="I116">
            <v>1</v>
          </cell>
          <cell r="J116">
            <v>0</v>
          </cell>
          <cell r="K116">
            <v>0</v>
          </cell>
          <cell r="L116">
            <v>0</v>
          </cell>
          <cell r="M116">
            <v>0</v>
          </cell>
          <cell r="N116">
            <v>0</v>
          </cell>
          <cell r="O116">
            <v>1</v>
          </cell>
          <cell r="P116">
            <v>0.5</v>
          </cell>
          <cell r="Q116">
            <v>0.5</v>
          </cell>
          <cell r="R116">
            <v>0</v>
          </cell>
          <cell r="S116">
            <v>0</v>
          </cell>
          <cell r="T116">
            <v>0</v>
          </cell>
          <cell r="U116">
            <v>0</v>
          </cell>
          <cell r="V116">
            <v>0</v>
          </cell>
          <cell r="W116">
            <v>1</v>
          </cell>
          <cell r="X116">
            <v>0.5</v>
          </cell>
          <cell r="Y116">
            <v>0.5</v>
          </cell>
          <cell r="Z116">
            <v>0</v>
          </cell>
          <cell r="AA116">
            <v>0</v>
          </cell>
          <cell r="AB116">
            <v>0</v>
          </cell>
          <cell r="AC116">
            <v>0</v>
          </cell>
          <cell r="AD116">
            <v>0</v>
          </cell>
          <cell r="AE116">
            <v>1</v>
          </cell>
          <cell r="AF116">
            <v>0.5</v>
          </cell>
          <cell r="AG116">
            <v>0.5</v>
          </cell>
          <cell r="AH116">
            <v>0</v>
          </cell>
          <cell r="AI116">
            <v>0</v>
          </cell>
          <cell r="AJ116">
            <v>0</v>
          </cell>
          <cell r="AK116">
            <v>0</v>
          </cell>
          <cell r="AL116">
            <v>0</v>
          </cell>
          <cell r="AM116">
            <v>1</v>
          </cell>
          <cell r="AN116">
            <v>0.5</v>
          </cell>
          <cell r="AO116">
            <v>0.5</v>
          </cell>
          <cell r="AP116">
            <v>0</v>
          </cell>
          <cell r="AQ116">
            <v>0</v>
          </cell>
          <cell r="AR116">
            <v>0</v>
          </cell>
          <cell r="AS116">
            <v>0</v>
          </cell>
          <cell r="AT116">
            <v>0</v>
          </cell>
          <cell r="AU116">
            <v>1</v>
          </cell>
          <cell r="AV116">
            <v>0.5</v>
          </cell>
          <cell r="AW116">
            <v>0.5</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row>
        <row r="117">
          <cell r="A117">
            <v>0</v>
          </cell>
          <cell r="B117">
            <v>0</v>
          </cell>
          <cell r="C117">
            <v>0</v>
          </cell>
          <cell r="D117">
            <v>0</v>
          </cell>
          <cell r="E117">
            <v>0</v>
          </cell>
          <cell r="F117">
            <v>0</v>
          </cell>
          <cell r="G117">
            <v>0</v>
          </cell>
          <cell r="H117">
            <v>0</v>
          </cell>
          <cell r="I117">
            <v>1</v>
          </cell>
          <cell r="J117">
            <v>0</v>
          </cell>
          <cell r="K117">
            <v>0</v>
          </cell>
          <cell r="L117">
            <v>0</v>
          </cell>
          <cell r="M117">
            <v>0</v>
          </cell>
          <cell r="N117">
            <v>0</v>
          </cell>
          <cell r="O117">
            <v>1</v>
          </cell>
          <cell r="P117">
            <v>0.5</v>
          </cell>
          <cell r="Q117">
            <v>0.5</v>
          </cell>
          <cell r="R117">
            <v>0</v>
          </cell>
          <cell r="S117">
            <v>0</v>
          </cell>
          <cell r="T117">
            <v>0</v>
          </cell>
          <cell r="U117">
            <v>0</v>
          </cell>
          <cell r="V117">
            <v>0</v>
          </cell>
          <cell r="W117">
            <v>1</v>
          </cell>
          <cell r="X117">
            <v>0.5</v>
          </cell>
          <cell r="Y117">
            <v>0.5</v>
          </cell>
          <cell r="Z117">
            <v>0</v>
          </cell>
          <cell r="AA117">
            <v>0</v>
          </cell>
          <cell r="AB117">
            <v>0</v>
          </cell>
          <cell r="AC117">
            <v>0</v>
          </cell>
          <cell r="AD117">
            <v>0</v>
          </cell>
          <cell r="AE117">
            <v>1</v>
          </cell>
          <cell r="AF117">
            <v>0.5</v>
          </cell>
          <cell r="AG117">
            <v>0.5</v>
          </cell>
          <cell r="AH117">
            <v>0</v>
          </cell>
          <cell r="AI117">
            <v>0</v>
          </cell>
          <cell r="AJ117">
            <v>0</v>
          </cell>
          <cell r="AK117">
            <v>0</v>
          </cell>
          <cell r="AL117">
            <v>0</v>
          </cell>
          <cell r="AM117">
            <v>1</v>
          </cell>
          <cell r="AN117">
            <v>0.5</v>
          </cell>
          <cell r="AO117">
            <v>0.5</v>
          </cell>
          <cell r="AP117">
            <v>0</v>
          </cell>
          <cell r="AQ117">
            <v>0</v>
          </cell>
          <cell r="AR117">
            <v>0</v>
          </cell>
          <cell r="AS117">
            <v>0</v>
          </cell>
          <cell r="AT117">
            <v>0</v>
          </cell>
          <cell r="AU117">
            <v>1</v>
          </cell>
          <cell r="AV117">
            <v>0.5</v>
          </cell>
          <cell r="AW117">
            <v>0.5</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0</v>
          </cell>
          <cell r="DQ117">
            <v>0</v>
          </cell>
          <cell r="DR117">
            <v>0</v>
          </cell>
          <cell r="DS117">
            <v>0</v>
          </cell>
          <cell r="DT117">
            <v>0</v>
          </cell>
          <cell r="DU117">
            <v>0</v>
          </cell>
          <cell r="DV117">
            <v>0</v>
          </cell>
          <cell r="DW117">
            <v>0</v>
          </cell>
          <cell r="DX117">
            <v>0</v>
          </cell>
          <cell r="DY117">
            <v>0</v>
          </cell>
          <cell r="DZ117">
            <v>0</v>
          </cell>
          <cell r="EA117">
            <v>0</v>
          </cell>
          <cell r="EB117">
            <v>0</v>
          </cell>
          <cell r="EC117">
            <v>0</v>
          </cell>
          <cell r="ED117">
            <v>0</v>
          </cell>
          <cell r="EE117">
            <v>0</v>
          </cell>
          <cell r="EF117">
            <v>0</v>
          </cell>
          <cell r="EG117">
            <v>0</v>
          </cell>
          <cell r="EH117">
            <v>0</v>
          </cell>
          <cell r="EI117">
            <v>0</v>
          </cell>
          <cell r="EJ117">
            <v>0</v>
          </cell>
          <cell r="EK117">
            <v>0</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0</v>
          </cell>
          <cell r="FA117">
            <v>0</v>
          </cell>
          <cell r="FB117">
            <v>0</v>
          </cell>
          <cell r="FC117">
            <v>0</v>
          </cell>
          <cell r="FD117">
            <v>0</v>
          </cell>
          <cell r="FE117">
            <v>0</v>
          </cell>
          <cell r="FF117">
            <v>0</v>
          </cell>
          <cell r="FG117">
            <v>0</v>
          </cell>
          <cell r="FH117">
            <v>0</v>
          </cell>
          <cell r="FI117">
            <v>0</v>
          </cell>
        </row>
        <row r="118">
          <cell r="A118">
            <v>0</v>
          </cell>
          <cell r="B118">
            <v>0</v>
          </cell>
          <cell r="C118">
            <v>0</v>
          </cell>
          <cell r="D118">
            <v>0</v>
          </cell>
          <cell r="E118">
            <v>0</v>
          </cell>
          <cell r="F118">
            <v>0</v>
          </cell>
          <cell r="G118">
            <v>0</v>
          </cell>
          <cell r="H118">
            <v>0</v>
          </cell>
          <cell r="I118">
            <v>1</v>
          </cell>
          <cell r="J118">
            <v>0</v>
          </cell>
          <cell r="K118">
            <v>0</v>
          </cell>
          <cell r="L118">
            <v>0</v>
          </cell>
          <cell r="M118">
            <v>0</v>
          </cell>
          <cell r="N118">
            <v>0</v>
          </cell>
          <cell r="O118">
            <v>1</v>
          </cell>
          <cell r="P118">
            <v>0.5</v>
          </cell>
          <cell r="Q118">
            <v>0.5</v>
          </cell>
          <cell r="R118">
            <v>0</v>
          </cell>
          <cell r="S118">
            <v>0</v>
          </cell>
          <cell r="T118">
            <v>0</v>
          </cell>
          <cell r="U118">
            <v>0</v>
          </cell>
          <cell r="V118">
            <v>0</v>
          </cell>
          <cell r="W118">
            <v>1</v>
          </cell>
          <cell r="X118">
            <v>0.5</v>
          </cell>
          <cell r="Y118">
            <v>0.5</v>
          </cell>
          <cell r="Z118">
            <v>0</v>
          </cell>
          <cell r="AA118">
            <v>0</v>
          </cell>
          <cell r="AB118">
            <v>0</v>
          </cell>
          <cell r="AC118">
            <v>0</v>
          </cell>
          <cell r="AD118">
            <v>0</v>
          </cell>
          <cell r="AE118">
            <v>1</v>
          </cell>
          <cell r="AF118">
            <v>0.5</v>
          </cell>
          <cell r="AG118">
            <v>0.5</v>
          </cell>
          <cell r="AH118">
            <v>0</v>
          </cell>
          <cell r="AI118">
            <v>0</v>
          </cell>
          <cell r="AJ118">
            <v>0</v>
          </cell>
          <cell r="AK118">
            <v>0</v>
          </cell>
          <cell r="AL118">
            <v>0</v>
          </cell>
          <cell r="AM118">
            <v>1</v>
          </cell>
          <cell r="AN118">
            <v>0.5</v>
          </cell>
          <cell r="AO118">
            <v>0.5</v>
          </cell>
          <cell r="AP118">
            <v>0</v>
          </cell>
          <cell r="AQ118">
            <v>0</v>
          </cell>
          <cell r="AR118">
            <v>0</v>
          </cell>
          <cell r="AS118">
            <v>0</v>
          </cell>
          <cell r="AT118">
            <v>0</v>
          </cell>
          <cell r="AU118">
            <v>1</v>
          </cell>
          <cell r="AV118">
            <v>0.5</v>
          </cell>
          <cell r="AW118">
            <v>0.5</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0</v>
          </cell>
          <cell r="DQ118">
            <v>0</v>
          </cell>
          <cell r="DR118">
            <v>0</v>
          </cell>
          <cell r="DS118">
            <v>0</v>
          </cell>
          <cell r="DT118">
            <v>0</v>
          </cell>
          <cell r="DU118">
            <v>0</v>
          </cell>
          <cell r="DV118">
            <v>0</v>
          </cell>
          <cell r="DW118">
            <v>0</v>
          </cell>
          <cell r="DX118">
            <v>0</v>
          </cell>
          <cell r="DY118">
            <v>0</v>
          </cell>
          <cell r="DZ118">
            <v>0</v>
          </cell>
          <cell r="EA118">
            <v>0</v>
          </cell>
          <cell r="EB118">
            <v>0</v>
          </cell>
          <cell r="EC118">
            <v>0</v>
          </cell>
          <cell r="ED118">
            <v>0</v>
          </cell>
          <cell r="EE118">
            <v>0</v>
          </cell>
          <cell r="EF118">
            <v>0</v>
          </cell>
          <cell r="EG118">
            <v>0</v>
          </cell>
          <cell r="EH118">
            <v>0</v>
          </cell>
          <cell r="EI118">
            <v>0</v>
          </cell>
          <cell r="EJ118">
            <v>0</v>
          </cell>
          <cell r="EK118">
            <v>0</v>
          </cell>
          <cell r="EL118">
            <v>0</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0</v>
          </cell>
          <cell r="FA118">
            <v>0</v>
          </cell>
          <cell r="FB118">
            <v>0</v>
          </cell>
          <cell r="FC118">
            <v>0</v>
          </cell>
          <cell r="FD118">
            <v>0</v>
          </cell>
          <cell r="FE118">
            <v>0</v>
          </cell>
          <cell r="FF118">
            <v>0</v>
          </cell>
          <cell r="FG118">
            <v>0</v>
          </cell>
          <cell r="FH118">
            <v>0</v>
          </cell>
          <cell r="FI118">
            <v>0</v>
          </cell>
        </row>
        <row r="119">
          <cell r="A119">
            <v>0</v>
          </cell>
          <cell r="B119">
            <v>0</v>
          </cell>
          <cell r="C119">
            <v>0</v>
          </cell>
          <cell r="D119">
            <v>0</v>
          </cell>
          <cell r="E119">
            <v>0</v>
          </cell>
          <cell r="F119">
            <v>0</v>
          </cell>
          <cell r="G119">
            <v>0</v>
          </cell>
          <cell r="H119">
            <v>0</v>
          </cell>
          <cell r="I119">
            <v>1</v>
          </cell>
          <cell r="J119">
            <v>0</v>
          </cell>
          <cell r="K119">
            <v>0</v>
          </cell>
          <cell r="L119">
            <v>0</v>
          </cell>
          <cell r="M119">
            <v>0</v>
          </cell>
          <cell r="N119">
            <v>0</v>
          </cell>
          <cell r="O119">
            <v>1</v>
          </cell>
          <cell r="P119">
            <v>0.5</v>
          </cell>
          <cell r="Q119">
            <v>0.5</v>
          </cell>
          <cell r="R119">
            <v>0</v>
          </cell>
          <cell r="S119">
            <v>0</v>
          </cell>
          <cell r="T119">
            <v>0</v>
          </cell>
          <cell r="U119">
            <v>0</v>
          </cell>
          <cell r="V119">
            <v>0</v>
          </cell>
          <cell r="W119">
            <v>1</v>
          </cell>
          <cell r="X119">
            <v>0.5</v>
          </cell>
          <cell r="Y119">
            <v>0.5</v>
          </cell>
          <cell r="Z119">
            <v>0</v>
          </cell>
          <cell r="AA119">
            <v>0</v>
          </cell>
          <cell r="AB119">
            <v>0</v>
          </cell>
          <cell r="AC119">
            <v>0</v>
          </cell>
          <cell r="AD119">
            <v>0</v>
          </cell>
          <cell r="AE119">
            <v>1</v>
          </cell>
          <cell r="AF119">
            <v>0.5</v>
          </cell>
          <cell r="AG119">
            <v>0.5</v>
          </cell>
          <cell r="AH119">
            <v>0</v>
          </cell>
          <cell r="AI119">
            <v>0</v>
          </cell>
          <cell r="AJ119">
            <v>0</v>
          </cell>
          <cell r="AK119">
            <v>0</v>
          </cell>
          <cell r="AL119">
            <v>0</v>
          </cell>
          <cell r="AM119">
            <v>1</v>
          </cell>
          <cell r="AN119">
            <v>0.5</v>
          </cell>
          <cell r="AO119">
            <v>0.5</v>
          </cell>
          <cell r="AP119">
            <v>0</v>
          </cell>
          <cell r="AQ119">
            <v>0</v>
          </cell>
          <cell r="AR119">
            <v>0</v>
          </cell>
          <cell r="AS119">
            <v>0</v>
          </cell>
          <cell r="AT119">
            <v>0</v>
          </cell>
          <cell r="AU119">
            <v>1</v>
          </cell>
          <cell r="AV119">
            <v>0.5</v>
          </cell>
          <cell r="AW119">
            <v>0.5</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0</v>
          </cell>
          <cell r="DQ119">
            <v>0</v>
          </cell>
          <cell r="DR119">
            <v>0</v>
          </cell>
          <cell r="DS119">
            <v>0</v>
          </cell>
          <cell r="DT119">
            <v>0</v>
          </cell>
          <cell r="DU119">
            <v>0</v>
          </cell>
          <cell r="DV119">
            <v>0</v>
          </cell>
          <cell r="DW119">
            <v>0</v>
          </cell>
          <cell r="DX119">
            <v>0</v>
          </cell>
          <cell r="DY119">
            <v>0</v>
          </cell>
          <cell r="DZ119">
            <v>0</v>
          </cell>
          <cell r="EA119">
            <v>0</v>
          </cell>
          <cell r="EB119">
            <v>0</v>
          </cell>
          <cell r="EC119">
            <v>0</v>
          </cell>
          <cell r="ED119">
            <v>0</v>
          </cell>
          <cell r="EE119">
            <v>0</v>
          </cell>
          <cell r="EF119">
            <v>0</v>
          </cell>
          <cell r="EG119">
            <v>0</v>
          </cell>
          <cell r="EH119">
            <v>0</v>
          </cell>
          <cell r="EI119">
            <v>0</v>
          </cell>
          <cell r="EJ119">
            <v>0</v>
          </cell>
          <cell r="EK119">
            <v>0</v>
          </cell>
          <cell r="EL119">
            <v>0</v>
          </cell>
          <cell r="EM119">
            <v>0</v>
          </cell>
          <cell r="EN119">
            <v>0</v>
          </cell>
          <cell r="EO119">
            <v>0</v>
          </cell>
          <cell r="EP119">
            <v>0</v>
          </cell>
          <cell r="EQ119">
            <v>0</v>
          </cell>
          <cell r="ER119">
            <v>0</v>
          </cell>
          <cell r="ES119">
            <v>0</v>
          </cell>
          <cell r="ET119">
            <v>0</v>
          </cell>
          <cell r="EU119">
            <v>0</v>
          </cell>
          <cell r="EV119">
            <v>0</v>
          </cell>
          <cell r="EW119">
            <v>0</v>
          </cell>
          <cell r="EX119">
            <v>0</v>
          </cell>
          <cell r="EY119">
            <v>0</v>
          </cell>
          <cell r="EZ119">
            <v>0</v>
          </cell>
          <cell r="FA119">
            <v>0</v>
          </cell>
          <cell r="FB119">
            <v>0</v>
          </cell>
          <cell r="FC119">
            <v>0</v>
          </cell>
          <cell r="FD119">
            <v>0</v>
          </cell>
          <cell r="FE119">
            <v>0</v>
          </cell>
          <cell r="FF119">
            <v>0</v>
          </cell>
          <cell r="FG119">
            <v>0</v>
          </cell>
          <cell r="FH119">
            <v>0</v>
          </cell>
          <cell r="FI119">
            <v>0</v>
          </cell>
        </row>
        <row r="120">
          <cell r="A120">
            <v>0</v>
          </cell>
          <cell r="B120">
            <v>0</v>
          </cell>
          <cell r="C120">
            <v>0</v>
          </cell>
          <cell r="D120">
            <v>0</v>
          </cell>
          <cell r="E120">
            <v>0</v>
          </cell>
          <cell r="F120">
            <v>0</v>
          </cell>
          <cell r="G120">
            <v>0</v>
          </cell>
          <cell r="H120">
            <v>0</v>
          </cell>
          <cell r="I120">
            <v>1</v>
          </cell>
          <cell r="J120">
            <v>0</v>
          </cell>
          <cell r="K120">
            <v>0</v>
          </cell>
          <cell r="L120">
            <v>0</v>
          </cell>
          <cell r="M120">
            <v>0</v>
          </cell>
          <cell r="N120">
            <v>0</v>
          </cell>
          <cell r="O120">
            <v>1</v>
          </cell>
          <cell r="P120">
            <v>0.5</v>
          </cell>
          <cell r="Q120">
            <v>0.5</v>
          </cell>
          <cell r="R120">
            <v>0</v>
          </cell>
          <cell r="S120">
            <v>0</v>
          </cell>
          <cell r="T120">
            <v>0</v>
          </cell>
          <cell r="U120">
            <v>0</v>
          </cell>
          <cell r="V120">
            <v>0</v>
          </cell>
          <cell r="W120">
            <v>1</v>
          </cell>
          <cell r="X120">
            <v>0.5</v>
          </cell>
          <cell r="Y120">
            <v>0.5</v>
          </cell>
          <cell r="Z120">
            <v>0</v>
          </cell>
          <cell r="AA120">
            <v>0</v>
          </cell>
          <cell r="AB120">
            <v>0</v>
          </cell>
          <cell r="AC120">
            <v>0</v>
          </cell>
          <cell r="AD120">
            <v>0</v>
          </cell>
          <cell r="AE120">
            <v>1</v>
          </cell>
          <cell r="AF120">
            <v>0.5</v>
          </cell>
          <cell r="AG120">
            <v>0.5</v>
          </cell>
          <cell r="AH120">
            <v>0</v>
          </cell>
          <cell r="AI120">
            <v>0</v>
          </cell>
          <cell r="AJ120">
            <v>0</v>
          </cell>
          <cell r="AK120">
            <v>0</v>
          </cell>
          <cell r="AL120">
            <v>0</v>
          </cell>
          <cell r="AM120">
            <v>1</v>
          </cell>
          <cell r="AN120">
            <v>0.5</v>
          </cell>
          <cell r="AO120">
            <v>0.5</v>
          </cell>
          <cell r="AP120">
            <v>0</v>
          </cell>
          <cell r="AQ120">
            <v>0</v>
          </cell>
          <cell r="AR120">
            <v>0</v>
          </cell>
          <cell r="AS120">
            <v>0</v>
          </cell>
          <cell r="AT120">
            <v>0</v>
          </cell>
          <cell r="AU120">
            <v>1</v>
          </cell>
          <cell r="AV120">
            <v>0.5</v>
          </cell>
          <cell r="AW120">
            <v>0.5</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0</v>
          </cell>
          <cell r="DQ120">
            <v>0</v>
          </cell>
          <cell r="DR120">
            <v>0</v>
          </cell>
          <cell r="DS120">
            <v>0</v>
          </cell>
          <cell r="DT120">
            <v>0</v>
          </cell>
          <cell r="DU120">
            <v>0</v>
          </cell>
          <cell r="DV120">
            <v>0</v>
          </cell>
          <cell r="DW120">
            <v>0</v>
          </cell>
          <cell r="DX120">
            <v>0</v>
          </cell>
          <cell r="DY120">
            <v>0</v>
          </cell>
          <cell r="DZ120">
            <v>0</v>
          </cell>
          <cell r="EA120">
            <v>0</v>
          </cell>
          <cell r="EB120">
            <v>0</v>
          </cell>
          <cell r="EC120">
            <v>0</v>
          </cell>
          <cell r="ED120">
            <v>0</v>
          </cell>
          <cell r="EE120">
            <v>0</v>
          </cell>
          <cell r="EF120">
            <v>0</v>
          </cell>
          <cell r="EG120">
            <v>0</v>
          </cell>
          <cell r="EH120">
            <v>0</v>
          </cell>
          <cell r="EI120">
            <v>0</v>
          </cell>
          <cell r="EJ120">
            <v>0</v>
          </cell>
          <cell r="EK120">
            <v>0</v>
          </cell>
          <cell r="EL120">
            <v>0</v>
          </cell>
          <cell r="EM120">
            <v>0</v>
          </cell>
          <cell r="EN120">
            <v>0</v>
          </cell>
          <cell r="EO120">
            <v>0</v>
          </cell>
          <cell r="EP120">
            <v>0</v>
          </cell>
          <cell r="EQ120">
            <v>0</v>
          </cell>
          <cell r="ER120">
            <v>0</v>
          </cell>
          <cell r="ES120">
            <v>0</v>
          </cell>
          <cell r="ET120">
            <v>0</v>
          </cell>
          <cell r="EU120">
            <v>0</v>
          </cell>
          <cell r="EV120">
            <v>0</v>
          </cell>
          <cell r="EW120">
            <v>0</v>
          </cell>
          <cell r="EX120">
            <v>0</v>
          </cell>
          <cell r="EY120">
            <v>0</v>
          </cell>
          <cell r="EZ120">
            <v>0</v>
          </cell>
          <cell r="FA120">
            <v>0</v>
          </cell>
          <cell r="FB120">
            <v>0</v>
          </cell>
          <cell r="FC120">
            <v>0</v>
          </cell>
          <cell r="FD120">
            <v>0</v>
          </cell>
          <cell r="FE120">
            <v>0</v>
          </cell>
          <cell r="FF120">
            <v>0</v>
          </cell>
          <cell r="FG120">
            <v>0</v>
          </cell>
          <cell r="FH120">
            <v>0</v>
          </cell>
          <cell r="FI120">
            <v>0</v>
          </cell>
        </row>
        <row r="121">
          <cell r="A121">
            <v>0</v>
          </cell>
          <cell r="B121">
            <v>0</v>
          </cell>
          <cell r="C121">
            <v>0</v>
          </cell>
          <cell r="D121">
            <v>0</v>
          </cell>
          <cell r="E121">
            <v>0</v>
          </cell>
          <cell r="F121">
            <v>0</v>
          </cell>
          <cell r="G121">
            <v>0</v>
          </cell>
          <cell r="H121">
            <v>0</v>
          </cell>
          <cell r="I121">
            <v>1</v>
          </cell>
          <cell r="J121">
            <v>0</v>
          </cell>
          <cell r="K121">
            <v>0</v>
          </cell>
          <cell r="L121">
            <v>0</v>
          </cell>
          <cell r="M121">
            <v>0</v>
          </cell>
          <cell r="N121">
            <v>0</v>
          </cell>
          <cell r="O121">
            <v>1</v>
          </cell>
          <cell r="P121">
            <v>0.5</v>
          </cell>
          <cell r="Q121">
            <v>0.5</v>
          </cell>
          <cell r="R121">
            <v>0</v>
          </cell>
          <cell r="S121">
            <v>0</v>
          </cell>
          <cell r="T121">
            <v>0</v>
          </cell>
          <cell r="U121">
            <v>0</v>
          </cell>
          <cell r="V121">
            <v>0</v>
          </cell>
          <cell r="W121">
            <v>1</v>
          </cell>
          <cell r="X121">
            <v>0.5</v>
          </cell>
          <cell r="Y121">
            <v>0.5</v>
          </cell>
          <cell r="Z121">
            <v>0</v>
          </cell>
          <cell r="AA121">
            <v>0</v>
          </cell>
          <cell r="AB121">
            <v>0</v>
          </cell>
          <cell r="AC121">
            <v>0</v>
          </cell>
          <cell r="AD121">
            <v>0</v>
          </cell>
          <cell r="AE121">
            <v>1</v>
          </cell>
          <cell r="AF121">
            <v>0.5</v>
          </cell>
          <cell r="AG121">
            <v>0.5</v>
          </cell>
          <cell r="AH121">
            <v>0</v>
          </cell>
          <cell r="AI121">
            <v>0</v>
          </cell>
          <cell r="AJ121">
            <v>0</v>
          </cell>
          <cell r="AK121">
            <v>0</v>
          </cell>
          <cell r="AL121">
            <v>0</v>
          </cell>
          <cell r="AM121">
            <v>1</v>
          </cell>
          <cell r="AN121">
            <v>0.5</v>
          </cell>
          <cell r="AO121">
            <v>0.5</v>
          </cell>
          <cell r="AP121">
            <v>0</v>
          </cell>
          <cell r="AQ121">
            <v>0</v>
          </cell>
          <cell r="AR121">
            <v>0</v>
          </cell>
          <cell r="AS121">
            <v>0</v>
          </cell>
          <cell r="AT121">
            <v>0</v>
          </cell>
          <cell r="AU121">
            <v>1</v>
          </cell>
          <cell r="AV121">
            <v>0.5</v>
          </cell>
          <cell r="AW121">
            <v>0.5</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cell r="DQ121">
            <v>0</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0</v>
          </cell>
          <cell r="EG121">
            <v>0</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0</v>
          </cell>
          <cell r="FA121">
            <v>0</v>
          </cell>
          <cell r="FB121">
            <v>0</v>
          </cell>
          <cell r="FC121">
            <v>0</v>
          </cell>
          <cell r="FD121">
            <v>0</v>
          </cell>
          <cell r="FE121">
            <v>0</v>
          </cell>
          <cell r="FF121">
            <v>0</v>
          </cell>
          <cell r="FG121">
            <v>0</v>
          </cell>
          <cell r="FH121">
            <v>0</v>
          </cell>
          <cell r="FI121">
            <v>0</v>
          </cell>
        </row>
        <row r="122">
          <cell r="A122">
            <v>0</v>
          </cell>
          <cell r="B122">
            <v>0</v>
          </cell>
          <cell r="C122">
            <v>0</v>
          </cell>
          <cell r="D122">
            <v>0</v>
          </cell>
          <cell r="E122">
            <v>0</v>
          </cell>
          <cell r="F122">
            <v>0</v>
          </cell>
          <cell r="G122">
            <v>0</v>
          </cell>
          <cell r="H122">
            <v>0</v>
          </cell>
          <cell r="I122">
            <v>1</v>
          </cell>
          <cell r="J122">
            <v>0</v>
          </cell>
          <cell r="K122">
            <v>0</v>
          </cell>
          <cell r="L122">
            <v>0</v>
          </cell>
          <cell r="M122">
            <v>0</v>
          </cell>
          <cell r="N122">
            <v>0</v>
          </cell>
          <cell r="O122">
            <v>1</v>
          </cell>
          <cell r="P122">
            <v>0.5</v>
          </cell>
          <cell r="Q122">
            <v>0.5</v>
          </cell>
          <cell r="R122">
            <v>0</v>
          </cell>
          <cell r="S122">
            <v>0</v>
          </cell>
          <cell r="T122">
            <v>0</v>
          </cell>
          <cell r="U122">
            <v>0</v>
          </cell>
          <cell r="V122">
            <v>0</v>
          </cell>
          <cell r="W122">
            <v>1</v>
          </cell>
          <cell r="X122">
            <v>0.5</v>
          </cell>
          <cell r="Y122">
            <v>0.5</v>
          </cell>
          <cell r="Z122">
            <v>0</v>
          </cell>
          <cell r="AA122">
            <v>0</v>
          </cell>
          <cell r="AB122">
            <v>0</v>
          </cell>
          <cell r="AC122">
            <v>0</v>
          </cell>
          <cell r="AD122">
            <v>0</v>
          </cell>
          <cell r="AE122">
            <v>1</v>
          </cell>
          <cell r="AF122">
            <v>0.5</v>
          </cell>
          <cell r="AG122">
            <v>0.5</v>
          </cell>
          <cell r="AH122">
            <v>0</v>
          </cell>
          <cell r="AI122">
            <v>0</v>
          </cell>
          <cell r="AJ122">
            <v>0</v>
          </cell>
          <cell r="AK122">
            <v>0</v>
          </cell>
          <cell r="AL122">
            <v>0</v>
          </cell>
          <cell r="AM122">
            <v>1</v>
          </cell>
          <cell r="AN122">
            <v>0.5</v>
          </cell>
          <cell r="AO122">
            <v>0.5</v>
          </cell>
          <cell r="AP122">
            <v>0</v>
          </cell>
          <cell r="AQ122">
            <v>0</v>
          </cell>
          <cell r="AR122">
            <v>0</v>
          </cell>
          <cell r="AS122">
            <v>0</v>
          </cell>
          <cell r="AT122">
            <v>0</v>
          </cell>
          <cell r="AU122">
            <v>1</v>
          </cell>
          <cell r="AV122">
            <v>0.5</v>
          </cell>
          <cell r="AW122">
            <v>0.5</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0</v>
          </cell>
          <cell r="DQ122">
            <v>0</v>
          </cell>
          <cell r="DR122">
            <v>0</v>
          </cell>
          <cell r="DS122">
            <v>0</v>
          </cell>
          <cell r="DT122">
            <v>0</v>
          </cell>
          <cell r="DU122">
            <v>0</v>
          </cell>
          <cell r="DV122">
            <v>0</v>
          </cell>
          <cell r="DW122">
            <v>0</v>
          </cell>
          <cell r="DX122">
            <v>0</v>
          </cell>
          <cell r="DY122">
            <v>0</v>
          </cell>
          <cell r="DZ122">
            <v>0</v>
          </cell>
          <cell r="EA122">
            <v>0</v>
          </cell>
          <cell r="EB122">
            <v>0</v>
          </cell>
          <cell r="EC122">
            <v>0</v>
          </cell>
          <cell r="ED122">
            <v>0</v>
          </cell>
          <cell r="EE122">
            <v>0</v>
          </cell>
          <cell r="EF122">
            <v>0</v>
          </cell>
          <cell r="EG122">
            <v>0</v>
          </cell>
          <cell r="EH122">
            <v>0</v>
          </cell>
          <cell r="EI122">
            <v>0</v>
          </cell>
          <cell r="EJ122">
            <v>0</v>
          </cell>
          <cell r="EK122">
            <v>0</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0</v>
          </cell>
          <cell r="FA122">
            <v>0</v>
          </cell>
          <cell r="FB122">
            <v>0</v>
          </cell>
          <cell r="FC122">
            <v>0</v>
          </cell>
          <cell r="FD122">
            <v>0</v>
          </cell>
          <cell r="FE122">
            <v>0</v>
          </cell>
          <cell r="FF122">
            <v>0</v>
          </cell>
          <cell r="FG122">
            <v>0</v>
          </cell>
          <cell r="FH122">
            <v>0</v>
          </cell>
          <cell r="FI122">
            <v>0</v>
          </cell>
        </row>
        <row r="123">
          <cell r="A123">
            <v>0</v>
          </cell>
          <cell r="B123">
            <v>0</v>
          </cell>
          <cell r="C123">
            <v>0</v>
          </cell>
          <cell r="D123">
            <v>0</v>
          </cell>
          <cell r="E123">
            <v>0</v>
          </cell>
          <cell r="F123">
            <v>0</v>
          </cell>
          <cell r="G123">
            <v>0</v>
          </cell>
          <cell r="H123">
            <v>0</v>
          </cell>
          <cell r="I123">
            <v>1</v>
          </cell>
          <cell r="J123">
            <v>0</v>
          </cell>
          <cell r="K123">
            <v>0</v>
          </cell>
          <cell r="L123">
            <v>0</v>
          </cell>
          <cell r="M123">
            <v>0</v>
          </cell>
          <cell r="N123">
            <v>0</v>
          </cell>
          <cell r="O123">
            <v>1</v>
          </cell>
          <cell r="P123">
            <v>0.5</v>
          </cell>
          <cell r="Q123">
            <v>0.5</v>
          </cell>
          <cell r="R123">
            <v>0</v>
          </cell>
          <cell r="S123">
            <v>0</v>
          </cell>
          <cell r="T123">
            <v>0</v>
          </cell>
          <cell r="U123">
            <v>0</v>
          </cell>
          <cell r="V123">
            <v>0</v>
          </cell>
          <cell r="W123">
            <v>1</v>
          </cell>
          <cell r="X123">
            <v>0.5</v>
          </cell>
          <cell r="Y123">
            <v>0.5</v>
          </cell>
          <cell r="Z123">
            <v>0</v>
          </cell>
          <cell r="AA123">
            <v>0</v>
          </cell>
          <cell r="AB123">
            <v>0</v>
          </cell>
          <cell r="AC123">
            <v>0</v>
          </cell>
          <cell r="AD123">
            <v>0</v>
          </cell>
          <cell r="AE123">
            <v>1</v>
          </cell>
          <cell r="AF123">
            <v>0.5</v>
          </cell>
          <cell r="AG123">
            <v>0.5</v>
          </cell>
          <cell r="AH123">
            <v>0</v>
          </cell>
          <cell r="AI123">
            <v>0</v>
          </cell>
          <cell r="AJ123">
            <v>0</v>
          </cell>
          <cell r="AK123">
            <v>0</v>
          </cell>
          <cell r="AL123">
            <v>0</v>
          </cell>
          <cell r="AM123">
            <v>1</v>
          </cell>
          <cell r="AN123">
            <v>0.5</v>
          </cell>
          <cell r="AO123">
            <v>0.5</v>
          </cell>
          <cell r="AP123">
            <v>0</v>
          </cell>
          <cell r="AQ123">
            <v>0</v>
          </cell>
          <cell r="AR123">
            <v>0</v>
          </cell>
          <cell r="AS123">
            <v>0</v>
          </cell>
          <cell r="AT123">
            <v>0</v>
          </cell>
          <cell r="AU123">
            <v>1</v>
          </cell>
          <cell r="AV123">
            <v>0.5</v>
          </cell>
          <cell r="AW123">
            <v>0.5</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0</v>
          </cell>
          <cell r="DQ123">
            <v>0</v>
          </cell>
          <cell r="DR123">
            <v>0</v>
          </cell>
          <cell r="DS123">
            <v>0</v>
          </cell>
          <cell r="DT123">
            <v>0</v>
          </cell>
          <cell r="DU123">
            <v>0</v>
          </cell>
          <cell r="DV123">
            <v>0</v>
          </cell>
          <cell r="DW123">
            <v>0</v>
          </cell>
          <cell r="DX123">
            <v>0</v>
          </cell>
          <cell r="DY123">
            <v>0</v>
          </cell>
          <cell r="DZ123">
            <v>0</v>
          </cell>
          <cell r="EA123">
            <v>0</v>
          </cell>
          <cell r="EB123">
            <v>0</v>
          </cell>
          <cell r="EC123">
            <v>0</v>
          </cell>
          <cell r="ED123">
            <v>0</v>
          </cell>
          <cell r="EE123">
            <v>0</v>
          </cell>
          <cell r="EF123">
            <v>0</v>
          </cell>
          <cell r="EG123">
            <v>0</v>
          </cell>
          <cell r="EH123">
            <v>0</v>
          </cell>
          <cell r="EI123">
            <v>0</v>
          </cell>
          <cell r="EJ123">
            <v>0</v>
          </cell>
          <cell r="EK123">
            <v>0</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0</v>
          </cell>
          <cell r="FA123">
            <v>0</v>
          </cell>
          <cell r="FB123">
            <v>0</v>
          </cell>
          <cell r="FC123">
            <v>0</v>
          </cell>
          <cell r="FD123">
            <v>0</v>
          </cell>
          <cell r="FE123">
            <v>0</v>
          </cell>
          <cell r="FF123">
            <v>0</v>
          </cell>
          <cell r="FG123">
            <v>0</v>
          </cell>
          <cell r="FH123">
            <v>0</v>
          </cell>
          <cell r="FI123">
            <v>0</v>
          </cell>
        </row>
        <row r="124">
          <cell r="A124">
            <v>0</v>
          </cell>
          <cell r="B124">
            <v>0</v>
          </cell>
          <cell r="C124">
            <v>0</v>
          </cell>
          <cell r="D124">
            <v>0</v>
          </cell>
          <cell r="E124">
            <v>0</v>
          </cell>
          <cell r="F124">
            <v>0</v>
          </cell>
          <cell r="G124">
            <v>0</v>
          </cell>
          <cell r="H124">
            <v>0</v>
          </cell>
          <cell r="I124">
            <v>1</v>
          </cell>
          <cell r="J124">
            <v>0</v>
          </cell>
          <cell r="K124">
            <v>0</v>
          </cell>
          <cell r="L124">
            <v>0</v>
          </cell>
          <cell r="M124">
            <v>0</v>
          </cell>
          <cell r="N124">
            <v>0</v>
          </cell>
          <cell r="O124">
            <v>1</v>
          </cell>
          <cell r="P124">
            <v>0.5</v>
          </cell>
          <cell r="Q124">
            <v>0.5</v>
          </cell>
          <cell r="R124">
            <v>0</v>
          </cell>
          <cell r="S124">
            <v>0</v>
          </cell>
          <cell r="T124">
            <v>0</v>
          </cell>
          <cell r="U124">
            <v>0</v>
          </cell>
          <cell r="V124">
            <v>0</v>
          </cell>
          <cell r="W124">
            <v>1</v>
          </cell>
          <cell r="X124">
            <v>0.5</v>
          </cell>
          <cell r="Y124">
            <v>0.5</v>
          </cell>
          <cell r="Z124">
            <v>0</v>
          </cell>
          <cell r="AA124">
            <v>0</v>
          </cell>
          <cell r="AB124">
            <v>0</v>
          </cell>
          <cell r="AC124">
            <v>0</v>
          </cell>
          <cell r="AD124">
            <v>0</v>
          </cell>
          <cell r="AE124">
            <v>1</v>
          </cell>
          <cell r="AF124">
            <v>0.5</v>
          </cell>
          <cell r="AG124">
            <v>0.5</v>
          </cell>
          <cell r="AH124">
            <v>0</v>
          </cell>
          <cell r="AI124">
            <v>0</v>
          </cell>
          <cell r="AJ124">
            <v>0</v>
          </cell>
          <cell r="AK124">
            <v>0</v>
          </cell>
          <cell r="AL124">
            <v>0</v>
          </cell>
          <cell r="AM124">
            <v>1</v>
          </cell>
          <cell r="AN124">
            <v>0.5</v>
          </cell>
          <cell r="AO124">
            <v>0.5</v>
          </cell>
          <cell r="AP124">
            <v>0</v>
          </cell>
          <cell r="AQ124">
            <v>0</v>
          </cell>
          <cell r="AR124">
            <v>0</v>
          </cell>
          <cell r="AS124">
            <v>0</v>
          </cell>
          <cell r="AT124">
            <v>0</v>
          </cell>
          <cell r="AU124">
            <v>1</v>
          </cell>
          <cell r="AV124">
            <v>0.5</v>
          </cell>
          <cell r="AW124">
            <v>0.5</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0</v>
          </cell>
          <cell r="DA124">
            <v>0</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0</v>
          </cell>
          <cell r="DQ124">
            <v>0</v>
          </cell>
          <cell r="DR124">
            <v>0</v>
          </cell>
          <cell r="DS124">
            <v>0</v>
          </cell>
          <cell r="DT124">
            <v>0</v>
          </cell>
          <cell r="DU124">
            <v>0</v>
          </cell>
          <cell r="DV124">
            <v>0</v>
          </cell>
          <cell r="DW124">
            <v>0</v>
          </cell>
          <cell r="DX124">
            <v>0</v>
          </cell>
          <cell r="DY124">
            <v>0</v>
          </cell>
          <cell r="DZ124">
            <v>0</v>
          </cell>
          <cell r="EA124">
            <v>0</v>
          </cell>
          <cell r="EB124">
            <v>0</v>
          </cell>
          <cell r="EC124">
            <v>0</v>
          </cell>
          <cell r="ED124">
            <v>0</v>
          </cell>
          <cell r="EE124">
            <v>0</v>
          </cell>
          <cell r="EF124">
            <v>0</v>
          </cell>
          <cell r="EG124">
            <v>0</v>
          </cell>
          <cell r="EH124">
            <v>0</v>
          </cell>
          <cell r="EI124">
            <v>0</v>
          </cell>
          <cell r="EJ124">
            <v>0</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v>0</v>
          </cell>
          <cell r="FA124">
            <v>0</v>
          </cell>
          <cell r="FB124">
            <v>0</v>
          </cell>
          <cell r="FC124">
            <v>0</v>
          </cell>
          <cell r="FD124">
            <v>0</v>
          </cell>
          <cell r="FE124">
            <v>0</v>
          </cell>
          <cell r="FF124">
            <v>0</v>
          </cell>
          <cell r="FG124">
            <v>0</v>
          </cell>
          <cell r="FH124">
            <v>0</v>
          </cell>
          <cell r="FI124">
            <v>0</v>
          </cell>
        </row>
        <row r="125">
          <cell r="A125">
            <v>0</v>
          </cell>
          <cell r="B125">
            <v>0</v>
          </cell>
          <cell r="C125">
            <v>0</v>
          </cell>
          <cell r="D125">
            <v>0</v>
          </cell>
          <cell r="E125">
            <v>0</v>
          </cell>
          <cell r="F125">
            <v>0</v>
          </cell>
          <cell r="G125">
            <v>0</v>
          </cell>
          <cell r="H125">
            <v>0</v>
          </cell>
          <cell r="I125">
            <v>1</v>
          </cell>
          <cell r="J125">
            <v>0</v>
          </cell>
          <cell r="K125">
            <v>0</v>
          </cell>
          <cell r="L125">
            <v>0</v>
          </cell>
          <cell r="M125">
            <v>0</v>
          </cell>
          <cell r="N125">
            <v>0</v>
          </cell>
          <cell r="O125">
            <v>1</v>
          </cell>
          <cell r="P125">
            <v>0.5</v>
          </cell>
          <cell r="Q125">
            <v>0.5</v>
          </cell>
          <cell r="R125">
            <v>0</v>
          </cell>
          <cell r="S125">
            <v>0</v>
          </cell>
          <cell r="T125">
            <v>0</v>
          </cell>
          <cell r="U125">
            <v>0</v>
          </cell>
          <cell r="V125">
            <v>0</v>
          </cell>
          <cell r="W125">
            <v>1</v>
          </cell>
          <cell r="X125">
            <v>0.5</v>
          </cell>
          <cell r="Y125">
            <v>0.5</v>
          </cell>
          <cell r="Z125">
            <v>0</v>
          </cell>
          <cell r="AA125">
            <v>0</v>
          </cell>
          <cell r="AB125">
            <v>0</v>
          </cell>
          <cell r="AC125">
            <v>0</v>
          </cell>
          <cell r="AD125">
            <v>0</v>
          </cell>
          <cell r="AE125">
            <v>1</v>
          </cell>
          <cell r="AF125">
            <v>0.5</v>
          </cell>
          <cell r="AG125">
            <v>0.5</v>
          </cell>
          <cell r="AH125">
            <v>0</v>
          </cell>
          <cell r="AI125">
            <v>0</v>
          </cell>
          <cell r="AJ125">
            <v>0</v>
          </cell>
          <cell r="AK125">
            <v>0</v>
          </cell>
          <cell r="AL125">
            <v>0</v>
          </cell>
          <cell r="AM125">
            <v>1</v>
          </cell>
          <cell r="AN125">
            <v>0.5</v>
          </cell>
          <cell r="AO125">
            <v>0.5</v>
          </cell>
          <cell r="AP125">
            <v>0</v>
          </cell>
          <cell r="AQ125">
            <v>0</v>
          </cell>
          <cell r="AR125">
            <v>0</v>
          </cell>
          <cell r="AS125">
            <v>0</v>
          </cell>
          <cell r="AT125">
            <v>0</v>
          </cell>
          <cell r="AU125">
            <v>1</v>
          </cell>
          <cell r="AV125">
            <v>0.5</v>
          </cell>
          <cell r="AW125">
            <v>0.5</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0</v>
          </cell>
          <cell r="DQ125">
            <v>0</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0</v>
          </cell>
          <cell r="EF125">
            <v>0</v>
          </cell>
          <cell r="EG125">
            <v>0</v>
          </cell>
          <cell r="EH125">
            <v>0</v>
          </cell>
          <cell r="EI125">
            <v>0</v>
          </cell>
          <cell r="EJ125">
            <v>0</v>
          </cell>
          <cell r="EK125">
            <v>0</v>
          </cell>
          <cell r="EL125">
            <v>0</v>
          </cell>
          <cell r="EM125">
            <v>0</v>
          </cell>
          <cell r="EN125">
            <v>0</v>
          </cell>
          <cell r="EO125">
            <v>0</v>
          </cell>
          <cell r="EP125">
            <v>0</v>
          </cell>
          <cell r="EQ125">
            <v>0</v>
          </cell>
          <cell r="ER125">
            <v>0</v>
          </cell>
          <cell r="ES125">
            <v>0</v>
          </cell>
          <cell r="ET125">
            <v>0</v>
          </cell>
          <cell r="EU125">
            <v>0</v>
          </cell>
          <cell r="EV125">
            <v>0</v>
          </cell>
          <cell r="EW125">
            <v>0</v>
          </cell>
          <cell r="EX125">
            <v>0</v>
          </cell>
          <cell r="EY125">
            <v>0</v>
          </cell>
          <cell r="EZ125">
            <v>0</v>
          </cell>
          <cell r="FA125">
            <v>0</v>
          </cell>
          <cell r="FB125">
            <v>0</v>
          </cell>
          <cell r="FC125">
            <v>0</v>
          </cell>
          <cell r="FD125">
            <v>0</v>
          </cell>
          <cell r="FE125">
            <v>0</v>
          </cell>
          <cell r="FF125">
            <v>0</v>
          </cell>
          <cell r="FG125">
            <v>0</v>
          </cell>
          <cell r="FH125">
            <v>0</v>
          </cell>
          <cell r="FI125">
            <v>0</v>
          </cell>
        </row>
        <row r="126">
          <cell r="A126">
            <v>0</v>
          </cell>
          <cell r="B126">
            <v>0</v>
          </cell>
          <cell r="C126">
            <v>0</v>
          </cell>
          <cell r="D126">
            <v>0</v>
          </cell>
          <cell r="E126">
            <v>0</v>
          </cell>
          <cell r="F126">
            <v>0</v>
          </cell>
          <cell r="G126">
            <v>0</v>
          </cell>
          <cell r="H126">
            <v>0</v>
          </cell>
          <cell r="I126">
            <v>1</v>
          </cell>
          <cell r="J126">
            <v>0</v>
          </cell>
          <cell r="K126">
            <v>0</v>
          </cell>
          <cell r="L126">
            <v>0</v>
          </cell>
          <cell r="M126">
            <v>0</v>
          </cell>
          <cell r="N126">
            <v>0</v>
          </cell>
          <cell r="O126">
            <v>1</v>
          </cell>
          <cell r="P126">
            <v>0.5</v>
          </cell>
          <cell r="Q126">
            <v>0.5</v>
          </cell>
          <cell r="R126">
            <v>0</v>
          </cell>
          <cell r="S126">
            <v>0</v>
          </cell>
          <cell r="T126">
            <v>0</v>
          </cell>
          <cell r="U126">
            <v>0</v>
          </cell>
          <cell r="V126">
            <v>0</v>
          </cell>
          <cell r="W126">
            <v>1</v>
          </cell>
          <cell r="X126">
            <v>0.5</v>
          </cell>
          <cell r="Y126">
            <v>0.5</v>
          </cell>
          <cell r="Z126">
            <v>0</v>
          </cell>
          <cell r="AA126">
            <v>0</v>
          </cell>
          <cell r="AB126">
            <v>0</v>
          </cell>
          <cell r="AC126">
            <v>0</v>
          </cell>
          <cell r="AD126">
            <v>0</v>
          </cell>
          <cell r="AE126">
            <v>1</v>
          </cell>
          <cell r="AF126">
            <v>0.5</v>
          </cell>
          <cell r="AG126">
            <v>0.5</v>
          </cell>
          <cell r="AH126">
            <v>0</v>
          </cell>
          <cell r="AI126">
            <v>0</v>
          </cell>
          <cell r="AJ126">
            <v>0</v>
          </cell>
          <cell r="AK126">
            <v>0</v>
          </cell>
          <cell r="AL126">
            <v>0</v>
          </cell>
          <cell r="AM126">
            <v>1</v>
          </cell>
          <cell r="AN126">
            <v>0.5</v>
          </cell>
          <cell r="AO126">
            <v>0.5</v>
          </cell>
          <cell r="AP126">
            <v>0</v>
          </cell>
          <cell r="AQ126">
            <v>0</v>
          </cell>
          <cell r="AR126">
            <v>0</v>
          </cell>
          <cell r="AS126">
            <v>0</v>
          </cell>
          <cell r="AT126">
            <v>0</v>
          </cell>
          <cell r="AU126">
            <v>1</v>
          </cell>
          <cell r="AV126">
            <v>0.5</v>
          </cell>
          <cell r="AW126">
            <v>0.5</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cell r="DQ126">
            <v>0</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0</v>
          </cell>
          <cell r="EG126">
            <v>0</v>
          </cell>
          <cell r="EH126">
            <v>0</v>
          </cell>
          <cell r="EI126">
            <v>0</v>
          </cell>
          <cell r="EJ126">
            <v>0</v>
          </cell>
          <cell r="EK126">
            <v>0</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0</v>
          </cell>
          <cell r="FA126">
            <v>0</v>
          </cell>
          <cell r="FB126">
            <v>0</v>
          </cell>
          <cell r="FC126">
            <v>0</v>
          </cell>
          <cell r="FD126">
            <v>0</v>
          </cell>
          <cell r="FE126">
            <v>0</v>
          </cell>
          <cell r="FF126">
            <v>0</v>
          </cell>
          <cell r="FG126">
            <v>0</v>
          </cell>
          <cell r="FH126">
            <v>0</v>
          </cell>
          <cell r="FI126">
            <v>0</v>
          </cell>
        </row>
        <row r="127">
          <cell r="A127">
            <v>0</v>
          </cell>
          <cell r="B127">
            <v>0</v>
          </cell>
          <cell r="C127">
            <v>0</v>
          </cell>
          <cell r="D127">
            <v>0</v>
          </cell>
          <cell r="E127">
            <v>0</v>
          </cell>
          <cell r="F127">
            <v>0</v>
          </cell>
          <cell r="G127">
            <v>0</v>
          </cell>
          <cell r="H127">
            <v>0</v>
          </cell>
          <cell r="I127">
            <v>1</v>
          </cell>
          <cell r="J127">
            <v>0</v>
          </cell>
          <cell r="K127">
            <v>0</v>
          </cell>
          <cell r="L127">
            <v>0</v>
          </cell>
          <cell r="M127">
            <v>0</v>
          </cell>
          <cell r="N127">
            <v>0</v>
          </cell>
          <cell r="O127">
            <v>1</v>
          </cell>
          <cell r="P127">
            <v>0.5</v>
          </cell>
          <cell r="Q127">
            <v>0.5</v>
          </cell>
          <cell r="R127">
            <v>0</v>
          </cell>
          <cell r="S127">
            <v>0</v>
          </cell>
          <cell r="T127">
            <v>0</v>
          </cell>
          <cell r="U127">
            <v>0</v>
          </cell>
          <cell r="V127">
            <v>0</v>
          </cell>
          <cell r="W127">
            <v>1</v>
          </cell>
          <cell r="X127">
            <v>0.5</v>
          </cell>
          <cell r="Y127">
            <v>0.5</v>
          </cell>
          <cell r="Z127">
            <v>0</v>
          </cell>
          <cell r="AA127">
            <v>0</v>
          </cell>
          <cell r="AB127">
            <v>0</v>
          </cell>
          <cell r="AC127">
            <v>0</v>
          </cell>
          <cell r="AD127">
            <v>0</v>
          </cell>
          <cell r="AE127">
            <v>1</v>
          </cell>
          <cell r="AF127">
            <v>0.5</v>
          </cell>
          <cell r="AG127">
            <v>0.5</v>
          </cell>
          <cell r="AH127">
            <v>0</v>
          </cell>
          <cell r="AI127">
            <v>0</v>
          </cell>
          <cell r="AJ127">
            <v>0</v>
          </cell>
          <cell r="AK127">
            <v>0</v>
          </cell>
          <cell r="AL127">
            <v>0</v>
          </cell>
          <cell r="AM127">
            <v>1</v>
          </cell>
          <cell r="AN127">
            <v>0.5</v>
          </cell>
          <cell r="AO127">
            <v>0.5</v>
          </cell>
          <cell r="AP127">
            <v>0</v>
          </cell>
          <cell r="AQ127">
            <v>0</v>
          </cell>
          <cell r="AR127">
            <v>0</v>
          </cell>
          <cell r="AS127">
            <v>0</v>
          </cell>
          <cell r="AT127">
            <v>0</v>
          </cell>
          <cell r="AU127">
            <v>1</v>
          </cell>
          <cell r="AV127">
            <v>0.5</v>
          </cell>
          <cell r="AW127">
            <v>0.5</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0</v>
          </cell>
          <cell r="CK127">
            <v>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0</v>
          </cell>
          <cell r="DQ127">
            <v>0</v>
          </cell>
          <cell r="DR127">
            <v>0</v>
          </cell>
          <cell r="DS127">
            <v>0</v>
          </cell>
          <cell r="DT127">
            <v>0</v>
          </cell>
          <cell r="DU127">
            <v>0</v>
          </cell>
          <cell r="DV127">
            <v>0</v>
          </cell>
          <cell r="DW127">
            <v>0</v>
          </cell>
          <cell r="DX127">
            <v>0</v>
          </cell>
          <cell r="DY127">
            <v>0</v>
          </cell>
          <cell r="DZ127">
            <v>0</v>
          </cell>
          <cell r="EA127">
            <v>0</v>
          </cell>
          <cell r="EB127">
            <v>0</v>
          </cell>
          <cell r="EC127">
            <v>0</v>
          </cell>
          <cell r="ED127">
            <v>0</v>
          </cell>
          <cell r="EE127">
            <v>0</v>
          </cell>
          <cell r="EF127">
            <v>0</v>
          </cell>
          <cell r="EG127">
            <v>0</v>
          </cell>
          <cell r="EH127">
            <v>0</v>
          </cell>
          <cell r="EI127">
            <v>0</v>
          </cell>
          <cell r="EJ127">
            <v>0</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v>0</v>
          </cell>
          <cell r="FA127">
            <v>0</v>
          </cell>
          <cell r="FB127">
            <v>0</v>
          </cell>
          <cell r="FC127">
            <v>0</v>
          </cell>
          <cell r="FD127">
            <v>0</v>
          </cell>
          <cell r="FE127">
            <v>0</v>
          </cell>
          <cell r="FF127">
            <v>0</v>
          </cell>
          <cell r="FG127">
            <v>0</v>
          </cell>
          <cell r="FH127">
            <v>0</v>
          </cell>
          <cell r="FI127">
            <v>0</v>
          </cell>
        </row>
        <row r="128">
          <cell r="A128">
            <v>0</v>
          </cell>
          <cell r="B128">
            <v>0</v>
          </cell>
          <cell r="C128">
            <v>0</v>
          </cell>
          <cell r="D128">
            <v>0</v>
          </cell>
          <cell r="E128">
            <v>0</v>
          </cell>
          <cell r="F128">
            <v>0</v>
          </cell>
          <cell r="G128">
            <v>0</v>
          </cell>
          <cell r="H128">
            <v>0</v>
          </cell>
          <cell r="I128">
            <v>1</v>
          </cell>
          <cell r="J128">
            <v>0</v>
          </cell>
          <cell r="K128">
            <v>0</v>
          </cell>
          <cell r="L128">
            <v>0</v>
          </cell>
          <cell r="M128">
            <v>0</v>
          </cell>
          <cell r="N128">
            <v>0</v>
          </cell>
          <cell r="O128">
            <v>1</v>
          </cell>
          <cell r="P128">
            <v>0.5</v>
          </cell>
          <cell r="Q128">
            <v>0.5</v>
          </cell>
          <cell r="R128">
            <v>0</v>
          </cell>
          <cell r="S128">
            <v>0</v>
          </cell>
          <cell r="T128">
            <v>0</v>
          </cell>
          <cell r="U128">
            <v>0</v>
          </cell>
          <cell r="V128">
            <v>0</v>
          </cell>
          <cell r="W128">
            <v>1</v>
          </cell>
          <cell r="X128">
            <v>0.5</v>
          </cell>
          <cell r="Y128">
            <v>0.5</v>
          </cell>
          <cell r="Z128">
            <v>0</v>
          </cell>
          <cell r="AA128">
            <v>0</v>
          </cell>
          <cell r="AB128">
            <v>0</v>
          </cell>
          <cell r="AC128">
            <v>0</v>
          </cell>
          <cell r="AD128">
            <v>0</v>
          </cell>
          <cell r="AE128">
            <v>1</v>
          </cell>
          <cell r="AF128">
            <v>0.5</v>
          </cell>
          <cell r="AG128">
            <v>0.5</v>
          </cell>
          <cell r="AH128">
            <v>0</v>
          </cell>
          <cell r="AI128">
            <v>0</v>
          </cell>
          <cell r="AJ128">
            <v>0</v>
          </cell>
          <cell r="AK128">
            <v>0</v>
          </cell>
          <cell r="AL128">
            <v>0</v>
          </cell>
          <cell r="AM128">
            <v>1</v>
          </cell>
          <cell r="AN128">
            <v>0.5</v>
          </cell>
          <cell r="AO128">
            <v>0.5</v>
          </cell>
          <cell r="AP128">
            <v>0</v>
          </cell>
          <cell r="AQ128">
            <v>0</v>
          </cell>
          <cell r="AR128">
            <v>0</v>
          </cell>
          <cell r="AS128">
            <v>0</v>
          </cell>
          <cell r="AT128">
            <v>0</v>
          </cell>
          <cell r="AU128">
            <v>1</v>
          </cell>
          <cell r="AV128">
            <v>0.5</v>
          </cell>
          <cell r="AW128">
            <v>0.5</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0</v>
          </cell>
          <cell r="CK128">
            <v>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0</v>
          </cell>
          <cell r="DQ128">
            <v>0</v>
          </cell>
          <cell r="DR128">
            <v>0</v>
          </cell>
          <cell r="DS128">
            <v>0</v>
          </cell>
          <cell r="DT128">
            <v>0</v>
          </cell>
          <cell r="DU128">
            <v>0</v>
          </cell>
          <cell r="DV128">
            <v>0</v>
          </cell>
          <cell r="DW128">
            <v>0</v>
          </cell>
          <cell r="DX128">
            <v>0</v>
          </cell>
          <cell r="DY128">
            <v>0</v>
          </cell>
          <cell r="DZ128">
            <v>0</v>
          </cell>
          <cell r="EA128">
            <v>0</v>
          </cell>
          <cell r="EB128">
            <v>0</v>
          </cell>
          <cell r="EC128">
            <v>0</v>
          </cell>
          <cell r="ED128">
            <v>0</v>
          </cell>
          <cell r="EE128">
            <v>0</v>
          </cell>
          <cell r="EF128">
            <v>0</v>
          </cell>
          <cell r="EG128">
            <v>0</v>
          </cell>
          <cell r="EH128">
            <v>0</v>
          </cell>
          <cell r="EI128">
            <v>0</v>
          </cell>
          <cell r="EJ128">
            <v>0</v>
          </cell>
          <cell r="EK128">
            <v>0</v>
          </cell>
          <cell r="EL128">
            <v>0</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0</v>
          </cell>
          <cell r="FA128">
            <v>0</v>
          </cell>
          <cell r="FB128">
            <v>0</v>
          </cell>
          <cell r="FC128">
            <v>0</v>
          </cell>
          <cell r="FD128">
            <v>0</v>
          </cell>
          <cell r="FE128">
            <v>0</v>
          </cell>
          <cell r="FF128">
            <v>0</v>
          </cell>
          <cell r="FG128">
            <v>0</v>
          </cell>
          <cell r="FH128">
            <v>0</v>
          </cell>
          <cell r="FI128">
            <v>0</v>
          </cell>
        </row>
        <row r="129">
          <cell r="A129">
            <v>0</v>
          </cell>
          <cell r="B129">
            <v>0</v>
          </cell>
          <cell r="C129">
            <v>0</v>
          </cell>
          <cell r="D129">
            <v>0</v>
          </cell>
          <cell r="E129">
            <v>0</v>
          </cell>
          <cell r="F129">
            <v>0</v>
          </cell>
          <cell r="G129">
            <v>0</v>
          </cell>
          <cell r="H129">
            <v>0</v>
          </cell>
          <cell r="I129">
            <v>1</v>
          </cell>
          <cell r="J129">
            <v>0</v>
          </cell>
          <cell r="K129">
            <v>0</v>
          </cell>
          <cell r="L129">
            <v>0</v>
          </cell>
          <cell r="M129">
            <v>0</v>
          </cell>
          <cell r="N129">
            <v>0</v>
          </cell>
          <cell r="O129">
            <v>1</v>
          </cell>
          <cell r="P129">
            <v>0.5</v>
          </cell>
          <cell r="Q129">
            <v>0.5</v>
          </cell>
          <cell r="R129">
            <v>0</v>
          </cell>
          <cell r="S129">
            <v>0</v>
          </cell>
          <cell r="T129">
            <v>0</v>
          </cell>
          <cell r="U129">
            <v>0</v>
          </cell>
          <cell r="V129">
            <v>0</v>
          </cell>
          <cell r="W129">
            <v>1</v>
          </cell>
          <cell r="X129">
            <v>0.5</v>
          </cell>
          <cell r="Y129">
            <v>0.5</v>
          </cell>
          <cell r="Z129">
            <v>0</v>
          </cell>
          <cell r="AA129">
            <v>0</v>
          </cell>
          <cell r="AB129">
            <v>0</v>
          </cell>
          <cell r="AC129">
            <v>0</v>
          </cell>
          <cell r="AD129">
            <v>0</v>
          </cell>
          <cell r="AE129">
            <v>1</v>
          </cell>
          <cell r="AF129">
            <v>0.5</v>
          </cell>
          <cell r="AG129">
            <v>0.5</v>
          </cell>
          <cell r="AH129">
            <v>0</v>
          </cell>
          <cell r="AI129">
            <v>0</v>
          </cell>
          <cell r="AJ129">
            <v>0</v>
          </cell>
          <cell r="AK129">
            <v>0</v>
          </cell>
          <cell r="AL129">
            <v>0</v>
          </cell>
          <cell r="AM129">
            <v>1</v>
          </cell>
          <cell r="AN129">
            <v>0.5</v>
          </cell>
          <cell r="AO129">
            <v>0.5</v>
          </cell>
          <cell r="AP129">
            <v>0</v>
          </cell>
          <cell r="AQ129">
            <v>0</v>
          </cell>
          <cell r="AR129">
            <v>0</v>
          </cell>
          <cell r="AS129">
            <v>0</v>
          </cell>
          <cell r="AT129">
            <v>0</v>
          </cell>
          <cell r="AU129">
            <v>1</v>
          </cell>
          <cell r="AV129">
            <v>0.5</v>
          </cell>
          <cell r="AW129">
            <v>0.5</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cell r="BZ129">
            <v>0</v>
          </cell>
          <cell r="CA129">
            <v>0</v>
          </cell>
          <cell r="CB129">
            <v>0</v>
          </cell>
          <cell r="CC129">
            <v>0</v>
          </cell>
          <cell r="CD129">
            <v>0</v>
          </cell>
          <cell r="CE129">
            <v>0</v>
          </cell>
          <cell r="CF129">
            <v>0</v>
          </cell>
          <cell r="CG129">
            <v>0</v>
          </cell>
          <cell r="CH129">
            <v>0</v>
          </cell>
          <cell r="CI129">
            <v>0</v>
          </cell>
          <cell r="CJ129">
            <v>0</v>
          </cell>
          <cell r="CK129">
            <v>0</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0</v>
          </cell>
          <cell r="CZ129">
            <v>0</v>
          </cell>
          <cell r="DA129">
            <v>0</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0</v>
          </cell>
          <cell r="DQ129">
            <v>0</v>
          </cell>
          <cell r="DR129">
            <v>0</v>
          </cell>
          <cell r="DS129">
            <v>0</v>
          </cell>
          <cell r="DT129">
            <v>0</v>
          </cell>
          <cell r="DU129">
            <v>0</v>
          </cell>
          <cell r="DV129">
            <v>0</v>
          </cell>
          <cell r="DW129">
            <v>0</v>
          </cell>
          <cell r="DX129">
            <v>0</v>
          </cell>
          <cell r="DY129">
            <v>0</v>
          </cell>
          <cell r="DZ129">
            <v>0</v>
          </cell>
          <cell r="EA129">
            <v>0</v>
          </cell>
          <cell r="EB129">
            <v>0</v>
          </cell>
          <cell r="EC129">
            <v>0</v>
          </cell>
          <cell r="ED129">
            <v>0</v>
          </cell>
          <cell r="EE129">
            <v>0</v>
          </cell>
          <cell r="EF129">
            <v>0</v>
          </cell>
          <cell r="EG129">
            <v>0</v>
          </cell>
          <cell r="EH129">
            <v>0</v>
          </cell>
          <cell r="EI129">
            <v>0</v>
          </cell>
          <cell r="EJ129">
            <v>0</v>
          </cell>
          <cell r="EK129">
            <v>0</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0</v>
          </cell>
          <cell r="FA129">
            <v>0</v>
          </cell>
          <cell r="FB129">
            <v>0</v>
          </cell>
          <cell r="FC129">
            <v>0</v>
          </cell>
          <cell r="FD129">
            <v>0</v>
          </cell>
          <cell r="FE129">
            <v>0</v>
          </cell>
          <cell r="FF129">
            <v>0</v>
          </cell>
          <cell r="FG129">
            <v>0</v>
          </cell>
          <cell r="FH129">
            <v>0</v>
          </cell>
          <cell r="FI129">
            <v>0</v>
          </cell>
        </row>
        <row r="130">
          <cell r="A130">
            <v>0</v>
          </cell>
          <cell r="B130">
            <v>0</v>
          </cell>
          <cell r="C130">
            <v>0</v>
          </cell>
          <cell r="D130">
            <v>0</v>
          </cell>
          <cell r="E130">
            <v>0</v>
          </cell>
          <cell r="F130">
            <v>0</v>
          </cell>
          <cell r="G130">
            <v>0</v>
          </cell>
          <cell r="H130">
            <v>0</v>
          </cell>
          <cell r="I130">
            <v>1</v>
          </cell>
          <cell r="J130">
            <v>0</v>
          </cell>
          <cell r="K130">
            <v>0</v>
          </cell>
          <cell r="L130">
            <v>0</v>
          </cell>
          <cell r="M130">
            <v>0</v>
          </cell>
          <cell r="N130">
            <v>0</v>
          </cell>
          <cell r="O130">
            <v>1</v>
          </cell>
          <cell r="P130">
            <v>0.5</v>
          </cell>
          <cell r="Q130">
            <v>0.5</v>
          </cell>
          <cell r="R130">
            <v>0</v>
          </cell>
          <cell r="S130">
            <v>0</v>
          </cell>
          <cell r="T130">
            <v>0</v>
          </cell>
          <cell r="U130">
            <v>0</v>
          </cell>
          <cell r="V130">
            <v>0</v>
          </cell>
          <cell r="W130">
            <v>1</v>
          </cell>
          <cell r="X130">
            <v>0.5</v>
          </cell>
          <cell r="Y130">
            <v>0.5</v>
          </cell>
          <cell r="Z130">
            <v>0</v>
          </cell>
          <cell r="AA130">
            <v>0</v>
          </cell>
          <cell r="AB130">
            <v>0</v>
          </cell>
          <cell r="AC130">
            <v>0</v>
          </cell>
          <cell r="AD130">
            <v>0</v>
          </cell>
          <cell r="AE130">
            <v>1</v>
          </cell>
          <cell r="AF130">
            <v>0.5</v>
          </cell>
          <cell r="AG130">
            <v>0.5</v>
          </cell>
          <cell r="AH130">
            <v>0</v>
          </cell>
          <cell r="AI130">
            <v>0</v>
          </cell>
          <cell r="AJ130">
            <v>0</v>
          </cell>
          <cell r="AK130">
            <v>0</v>
          </cell>
          <cell r="AL130">
            <v>0</v>
          </cell>
          <cell r="AM130">
            <v>1</v>
          </cell>
          <cell r="AN130">
            <v>0.5</v>
          </cell>
          <cell r="AO130">
            <v>0.5</v>
          </cell>
          <cell r="AP130">
            <v>0</v>
          </cell>
          <cell r="AQ130">
            <v>0</v>
          </cell>
          <cell r="AR130">
            <v>0</v>
          </cell>
          <cell r="AS130">
            <v>0</v>
          </cell>
          <cell r="AT130">
            <v>0</v>
          </cell>
          <cell r="AU130">
            <v>1</v>
          </cell>
          <cell r="AV130">
            <v>0.5</v>
          </cell>
          <cell r="AW130">
            <v>0.5</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BZ130">
            <v>0</v>
          </cell>
          <cell r="CA130">
            <v>0</v>
          </cell>
          <cell r="CB130">
            <v>0</v>
          </cell>
          <cell r="CC130">
            <v>0</v>
          </cell>
          <cell r="CD130">
            <v>0</v>
          </cell>
          <cell r="CE130">
            <v>0</v>
          </cell>
          <cell r="CF130">
            <v>0</v>
          </cell>
          <cell r="CG130">
            <v>0</v>
          </cell>
          <cell r="CH130">
            <v>0</v>
          </cell>
          <cell r="CI130">
            <v>0</v>
          </cell>
          <cell r="CJ130">
            <v>0</v>
          </cell>
          <cell r="CK130">
            <v>0</v>
          </cell>
          <cell r="CL130">
            <v>0</v>
          </cell>
          <cell r="CM130">
            <v>0</v>
          </cell>
          <cell r="CN130">
            <v>0</v>
          </cell>
          <cell r="CO130">
            <v>0</v>
          </cell>
          <cell r="CP130">
            <v>0</v>
          </cell>
          <cell r="CQ130">
            <v>0</v>
          </cell>
          <cell r="CR130">
            <v>0</v>
          </cell>
          <cell r="CS130">
            <v>0</v>
          </cell>
          <cell r="CT130">
            <v>0</v>
          </cell>
          <cell r="CU130">
            <v>0</v>
          </cell>
          <cell r="CV130">
            <v>0</v>
          </cell>
          <cell r="CW130">
            <v>0</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0</v>
          </cell>
          <cell r="DQ130">
            <v>0</v>
          </cell>
          <cell r="DR130">
            <v>0</v>
          </cell>
          <cell r="DS130">
            <v>0</v>
          </cell>
          <cell r="DT130">
            <v>0</v>
          </cell>
          <cell r="DU130">
            <v>0</v>
          </cell>
          <cell r="DV130">
            <v>0</v>
          </cell>
          <cell r="DW130">
            <v>0</v>
          </cell>
          <cell r="DX130">
            <v>0</v>
          </cell>
          <cell r="DY130">
            <v>0</v>
          </cell>
          <cell r="DZ130">
            <v>0</v>
          </cell>
          <cell r="EA130">
            <v>0</v>
          </cell>
          <cell r="EB130">
            <v>0</v>
          </cell>
          <cell r="EC130">
            <v>0</v>
          </cell>
          <cell r="ED130">
            <v>0</v>
          </cell>
          <cell r="EE130">
            <v>0</v>
          </cell>
          <cell r="EF130">
            <v>0</v>
          </cell>
          <cell r="EG130">
            <v>0</v>
          </cell>
          <cell r="EH130">
            <v>0</v>
          </cell>
          <cell r="EI130">
            <v>0</v>
          </cell>
          <cell r="EJ130">
            <v>0</v>
          </cell>
          <cell r="EK130">
            <v>0</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0</v>
          </cell>
          <cell r="FA130">
            <v>0</v>
          </cell>
          <cell r="FB130">
            <v>0</v>
          </cell>
          <cell r="FC130">
            <v>0</v>
          </cell>
          <cell r="FD130">
            <v>0</v>
          </cell>
          <cell r="FE130">
            <v>0</v>
          </cell>
          <cell r="FF130">
            <v>0</v>
          </cell>
          <cell r="FG130">
            <v>0</v>
          </cell>
          <cell r="FH130">
            <v>0</v>
          </cell>
          <cell r="FI130">
            <v>0</v>
          </cell>
        </row>
        <row r="131">
          <cell r="A131">
            <v>0</v>
          </cell>
          <cell r="B131">
            <v>0</v>
          </cell>
          <cell r="C131">
            <v>0</v>
          </cell>
          <cell r="D131">
            <v>0</v>
          </cell>
          <cell r="E131">
            <v>0</v>
          </cell>
          <cell r="F131">
            <v>0</v>
          </cell>
          <cell r="G131">
            <v>0</v>
          </cell>
          <cell r="H131">
            <v>0</v>
          </cell>
          <cell r="I131">
            <v>1</v>
          </cell>
          <cell r="J131">
            <v>0</v>
          </cell>
          <cell r="K131">
            <v>0</v>
          </cell>
          <cell r="L131">
            <v>0</v>
          </cell>
          <cell r="M131">
            <v>0</v>
          </cell>
          <cell r="N131">
            <v>0</v>
          </cell>
          <cell r="O131">
            <v>1</v>
          </cell>
          <cell r="P131">
            <v>0.5</v>
          </cell>
          <cell r="Q131">
            <v>0.5</v>
          </cell>
          <cell r="R131">
            <v>0</v>
          </cell>
          <cell r="S131">
            <v>0</v>
          </cell>
          <cell r="T131">
            <v>0</v>
          </cell>
          <cell r="U131">
            <v>0</v>
          </cell>
          <cell r="V131">
            <v>0</v>
          </cell>
          <cell r="W131">
            <v>1</v>
          </cell>
          <cell r="X131">
            <v>0.5</v>
          </cell>
          <cell r="Y131">
            <v>0.5</v>
          </cell>
          <cell r="Z131">
            <v>0</v>
          </cell>
          <cell r="AA131">
            <v>0</v>
          </cell>
          <cell r="AB131">
            <v>0</v>
          </cell>
          <cell r="AC131">
            <v>0</v>
          </cell>
          <cell r="AD131">
            <v>0</v>
          </cell>
          <cell r="AE131">
            <v>1</v>
          </cell>
          <cell r="AF131">
            <v>0.5</v>
          </cell>
          <cell r="AG131">
            <v>0.5</v>
          </cell>
          <cell r="AH131">
            <v>0</v>
          </cell>
          <cell r="AI131">
            <v>0</v>
          </cell>
          <cell r="AJ131">
            <v>0</v>
          </cell>
          <cell r="AK131">
            <v>0</v>
          </cell>
          <cell r="AL131">
            <v>0</v>
          </cell>
          <cell r="AM131">
            <v>1</v>
          </cell>
          <cell r="AN131">
            <v>0.5</v>
          </cell>
          <cell r="AO131">
            <v>0.5</v>
          </cell>
          <cell r="AP131">
            <v>0</v>
          </cell>
          <cell r="AQ131">
            <v>0</v>
          </cell>
          <cell r="AR131">
            <v>0</v>
          </cell>
          <cell r="AS131">
            <v>0</v>
          </cell>
          <cell r="AT131">
            <v>0</v>
          </cell>
          <cell r="AU131">
            <v>1</v>
          </cell>
          <cell r="AV131">
            <v>0.5</v>
          </cell>
          <cell r="AW131">
            <v>0.5</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cell r="BZ131">
            <v>0</v>
          </cell>
          <cell r="CA131">
            <v>0</v>
          </cell>
          <cell r="CB131">
            <v>0</v>
          </cell>
          <cell r="CC131">
            <v>0</v>
          </cell>
          <cell r="CD131">
            <v>0</v>
          </cell>
          <cell r="CE131">
            <v>0</v>
          </cell>
          <cell r="CF131">
            <v>0</v>
          </cell>
          <cell r="CG131">
            <v>0</v>
          </cell>
          <cell r="CH131">
            <v>0</v>
          </cell>
          <cell r="CI131">
            <v>0</v>
          </cell>
          <cell r="CJ131">
            <v>0</v>
          </cell>
          <cell r="CK131">
            <v>0</v>
          </cell>
          <cell r="CL131">
            <v>0</v>
          </cell>
          <cell r="CM131">
            <v>0</v>
          </cell>
          <cell r="CN131">
            <v>0</v>
          </cell>
          <cell r="CO131">
            <v>0</v>
          </cell>
          <cell r="CP131">
            <v>0</v>
          </cell>
          <cell r="CQ131">
            <v>0</v>
          </cell>
          <cell r="CR131">
            <v>0</v>
          </cell>
          <cell r="CS131">
            <v>0</v>
          </cell>
          <cell r="CT131">
            <v>0</v>
          </cell>
          <cell r="CU131">
            <v>0</v>
          </cell>
          <cell r="CV131">
            <v>0</v>
          </cell>
          <cell r="CW131">
            <v>0</v>
          </cell>
          <cell r="CX131">
            <v>0</v>
          </cell>
          <cell r="CY131">
            <v>0</v>
          </cell>
          <cell r="CZ131">
            <v>0</v>
          </cell>
          <cell r="DA131">
            <v>0</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0</v>
          </cell>
          <cell r="DQ131">
            <v>0</v>
          </cell>
          <cell r="DR131">
            <v>0</v>
          </cell>
          <cell r="DS131">
            <v>0</v>
          </cell>
          <cell r="DT131">
            <v>0</v>
          </cell>
          <cell r="DU131">
            <v>0</v>
          </cell>
          <cell r="DV131">
            <v>0</v>
          </cell>
          <cell r="DW131">
            <v>0</v>
          </cell>
          <cell r="DX131">
            <v>0</v>
          </cell>
          <cell r="DY131">
            <v>0</v>
          </cell>
          <cell r="DZ131">
            <v>0</v>
          </cell>
          <cell r="EA131">
            <v>0</v>
          </cell>
          <cell r="EB131">
            <v>0</v>
          </cell>
          <cell r="EC131">
            <v>0</v>
          </cell>
          <cell r="ED131">
            <v>0</v>
          </cell>
          <cell r="EE131">
            <v>0</v>
          </cell>
          <cell r="EF131">
            <v>0</v>
          </cell>
          <cell r="EG131">
            <v>0</v>
          </cell>
          <cell r="EH131">
            <v>0</v>
          </cell>
          <cell r="EI131">
            <v>0</v>
          </cell>
          <cell r="EJ131">
            <v>0</v>
          </cell>
          <cell r="EK131">
            <v>0</v>
          </cell>
          <cell r="EL131">
            <v>0</v>
          </cell>
          <cell r="EM131">
            <v>0</v>
          </cell>
          <cell r="EN131">
            <v>0</v>
          </cell>
          <cell r="EO131">
            <v>0</v>
          </cell>
          <cell r="EP131">
            <v>0</v>
          </cell>
          <cell r="EQ131">
            <v>0</v>
          </cell>
          <cell r="ER131">
            <v>0</v>
          </cell>
          <cell r="ES131">
            <v>0</v>
          </cell>
          <cell r="ET131">
            <v>0</v>
          </cell>
          <cell r="EU131">
            <v>0</v>
          </cell>
          <cell r="EV131">
            <v>0</v>
          </cell>
          <cell r="EW131">
            <v>0</v>
          </cell>
          <cell r="EX131">
            <v>0</v>
          </cell>
          <cell r="EY131">
            <v>0</v>
          </cell>
          <cell r="EZ131">
            <v>0</v>
          </cell>
          <cell r="FA131">
            <v>0</v>
          </cell>
          <cell r="FB131">
            <v>0</v>
          </cell>
          <cell r="FC131">
            <v>0</v>
          </cell>
          <cell r="FD131">
            <v>0</v>
          </cell>
          <cell r="FE131">
            <v>0</v>
          </cell>
          <cell r="FF131">
            <v>0</v>
          </cell>
          <cell r="FG131">
            <v>0</v>
          </cell>
          <cell r="FH131">
            <v>0</v>
          </cell>
          <cell r="FI131">
            <v>0</v>
          </cell>
        </row>
        <row r="132">
          <cell r="A132">
            <v>0</v>
          </cell>
          <cell r="B132">
            <v>0</v>
          </cell>
          <cell r="C132">
            <v>0</v>
          </cell>
          <cell r="D132">
            <v>0</v>
          </cell>
          <cell r="E132">
            <v>0</v>
          </cell>
          <cell r="F132">
            <v>0</v>
          </cell>
          <cell r="G132">
            <v>0</v>
          </cell>
          <cell r="H132">
            <v>0</v>
          </cell>
          <cell r="I132">
            <v>1</v>
          </cell>
          <cell r="J132">
            <v>0</v>
          </cell>
          <cell r="K132">
            <v>0</v>
          </cell>
          <cell r="L132">
            <v>0</v>
          </cell>
          <cell r="M132">
            <v>0</v>
          </cell>
          <cell r="N132">
            <v>0</v>
          </cell>
          <cell r="O132">
            <v>1</v>
          </cell>
          <cell r="P132">
            <v>0.5</v>
          </cell>
          <cell r="Q132">
            <v>0.5</v>
          </cell>
          <cell r="R132">
            <v>0</v>
          </cell>
          <cell r="S132">
            <v>0</v>
          </cell>
          <cell r="T132">
            <v>0</v>
          </cell>
          <cell r="U132">
            <v>0</v>
          </cell>
          <cell r="V132">
            <v>0</v>
          </cell>
          <cell r="W132">
            <v>1</v>
          </cell>
          <cell r="X132">
            <v>0.5</v>
          </cell>
          <cell r="Y132">
            <v>0.5</v>
          </cell>
          <cell r="Z132">
            <v>0</v>
          </cell>
          <cell r="AA132">
            <v>0</v>
          </cell>
          <cell r="AB132">
            <v>0</v>
          </cell>
          <cell r="AC132">
            <v>0</v>
          </cell>
          <cell r="AD132">
            <v>0</v>
          </cell>
          <cell r="AE132">
            <v>1</v>
          </cell>
          <cell r="AF132">
            <v>0.5</v>
          </cell>
          <cell r="AG132">
            <v>0.5</v>
          </cell>
          <cell r="AH132">
            <v>0</v>
          </cell>
          <cell r="AI132">
            <v>0</v>
          </cell>
          <cell r="AJ132">
            <v>0</v>
          </cell>
          <cell r="AK132">
            <v>0</v>
          </cell>
          <cell r="AL132">
            <v>0</v>
          </cell>
          <cell r="AM132">
            <v>1</v>
          </cell>
          <cell r="AN132">
            <v>0.5</v>
          </cell>
          <cell r="AO132">
            <v>0.5</v>
          </cell>
          <cell r="AP132">
            <v>0</v>
          </cell>
          <cell r="AQ132">
            <v>0</v>
          </cell>
          <cell r="AR132">
            <v>0</v>
          </cell>
          <cell r="AS132">
            <v>0</v>
          </cell>
          <cell r="AT132">
            <v>0</v>
          </cell>
          <cell r="AU132">
            <v>1</v>
          </cell>
          <cell r="AV132">
            <v>0.5</v>
          </cell>
          <cell r="AW132">
            <v>0.5</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row>
        <row r="133">
          <cell r="A133">
            <v>0</v>
          </cell>
          <cell r="B133">
            <v>0</v>
          </cell>
          <cell r="C133">
            <v>0</v>
          </cell>
          <cell r="D133">
            <v>0</v>
          </cell>
          <cell r="E133">
            <v>0</v>
          </cell>
          <cell r="F133">
            <v>0</v>
          </cell>
          <cell r="G133">
            <v>0</v>
          </cell>
          <cell r="H133">
            <v>0</v>
          </cell>
          <cell r="I133">
            <v>1</v>
          </cell>
          <cell r="J133">
            <v>0</v>
          </cell>
          <cell r="K133">
            <v>0</v>
          </cell>
          <cell r="L133">
            <v>0</v>
          </cell>
          <cell r="M133">
            <v>0</v>
          </cell>
          <cell r="N133">
            <v>0</v>
          </cell>
          <cell r="O133">
            <v>1</v>
          </cell>
          <cell r="P133">
            <v>0.5</v>
          </cell>
          <cell r="Q133">
            <v>0.5</v>
          </cell>
          <cell r="R133">
            <v>0</v>
          </cell>
          <cell r="S133">
            <v>0</v>
          </cell>
          <cell r="T133">
            <v>0</v>
          </cell>
          <cell r="U133">
            <v>0</v>
          </cell>
          <cell r="V133">
            <v>0</v>
          </cell>
          <cell r="W133">
            <v>1</v>
          </cell>
          <cell r="X133">
            <v>0.5</v>
          </cell>
          <cell r="Y133">
            <v>0.5</v>
          </cell>
          <cell r="Z133">
            <v>0</v>
          </cell>
          <cell r="AA133">
            <v>0</v>
          </cell>
          <cell r="AB133">
            <v>0</v>
          </cell>
          <cell r="AC133">
            <v>0</v>
          </cell>
          <cell r="AD133">
            <v>0</v>
          </cell>
          <cell r="AE133">
            <v>1</v>
          </cell>
          <cell r="AF133">
            <v>0.5</v>
          </cell>
          <cell r="AG133">
            <v>0.5</v>
          </cell>
          <cell r="AH133">
            <v>0</v>
          </cell>
          <cell r="AI133">
            <v>0</v>
          </cell>
          <cell r="AJ133">
            <v>0</v>
          </cell>
          <cell r="AK133">
            <v>0</v>
          </cell>
          <cell r="AL133">
            <v>0</v>
          </cell>
          <cell r="AM133">
            <v>1</v>
          </cell>
          <cell r="AN133">
            <v>0.5</v>
          </cell>
          <cell r="AO133">
            <v>0.5</v>
          </cell>
          <cell r="AP133">
            <v>0</v>
          </cell>
          <cell r="AQ133">
            <v>0</v>
          </cell>
          <cell r="AR133">
            <v>0</v>
          </cell>
          <cell r="AS133">
            <v>0</v>
          </cell>
          <cell r="AT133">
            <v>0</v>
          </cell>
          <cell r="AU133">
            <v>1</v>
          </cell>
          <cell r="AV133">
            <v>0.5</v>
          </cell>
          <cell r="AW133">
            <v>0.5</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0</v>
          </cell>
          <cell r="DQ133">
            <v>0</v>
          </cell>
          <cell r="DR133">
            <v>0</v>
          </cell>
          <cell r="DS133">
            <v>0</v>
          </cell>
          <cell r="DT133">
            <v>0</v>
          </cell>
          <cell r="DU133">
            <v>0</v>
          </cell>
          <cell r="DV133">
            <v>0</v>
          </cell>
          <cell r="DW133">
            <v>0</v>
          </cell>
          <cell r="DX133">
            <v>0</v>
          </cell>
          <cell r="DY133">
            <v>0</v>
          </cell>
          <cell r="DZ133">
            <v>0</v>
          </cell>
          <cell r="EA133">
            <v>0</v>
          </cell>
          <cell r="EB133">
            <v>0</v>
          </cell>
          <cell r="EC133">
            <v>0</v>
          </cell>
          <cell r="ED133">
            <v>0</v>
          </cell>
          <cell r="EE133">
            <v>0</v>
          </cell>
          <cell r="EF133">
            <v>0</v>
          </cell>
          <cell r="EG133">
            <v>0</v>
          </cell>
          <cell r="EH133">
            <v>0</v>
          </cell>
          <cell r="EI133">
            <v>0</v>
          </cell>
          <cell r="EJ133">
            <v>0</v>
          </cell>
          <cell r="EK133">
            <v>0</v>
          </cell>
          <cell r="EL133">
            <v>0</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0</v>
          </cell>
          <cell r="FA133">
            <v>0</v>
          </cell>
          <cell r="FB133">
            <v>0</v>
          </cell>
          <cell r="FC133">
            <v>0</v>
          </cell>
          <cell r="FD133">
            <v>0</v>
          </cell>
          <cell r="FE133">
            <v>0</v>
          </cell>
          <cell r="FF133">
            <v>0</v>
          </cell>
          <cell r="FG133">
            <v>0</v>
          </cell>
          <cell r="FH133">
            <v>0</v>
          </cell>
          <cell r="FI133">
            <v>0</v>
          </cell>
        </row>
        <row r="134">
          <cell r="A134">
            <v>0</v>
          </cell>
          <cell r="B134">
            <v>0</v>
          </cell>
          <cell r="C134">
            <v>0</v>
          </cell>
          <cell r="D134">
            <v>0</v>
          </cell>
          <cell r="E134">
            <v>0</v>
          </cell>
          <cell r="F134">
            <v>0</v>
          </cell>
          <cell r="G134">
            <v>0</v>
          </cell>
          <cell r="H134">
            <v>0</v>
          </cell>
          <cell r="I134">
            <v>1</v>
          </cell>
          <cell r="J134">
            <v>0</v>
          </cell>
          <cell r="K134">
            <v>0</v>
          </cell>
          <cell r="L134">
            <v>0</v>
          </cell>
          <cell r="M134">
            <v>0</v>
          </cell>
          <cell r="N134">
            <v>0</v>
          </cell>
          <cell r="O134">
            <v>1</v>
          </cell>
          <cell r="P134">
            <v>0.5</v>
          </cell>
          <cell r="Q134">
            <v>0.5</v>
          </cell>
          <cell r="R134">
            <v>0</v>
          </cell>
          <cell r="S134">
            <v>0</v>
          </cell>
          <cell r="T134">
            <v>0</v>
          </cell>
          <cell r="U134">
            <v>0</v>
          </cell>
          <cell r="V134">
            <v>0</v>
          </cell>
          <cell r="W134">
            <v>1</v>
          </cell>
          <cell r="X134">
            <v>0.5</v>
          </cell>
          <cell r="Y134">
            <v>0.5</v>
          </cell>
          <cell r="Z134">
            <v>0</v>
          </cell>
          <cell r="AA134">
            <v>0</v>
          </cell>
          <cell r="AB134">
            <v>0</v>
          </cell>
          <cell r="AC134">
            <v>0</v>
          </cell>
          <cell r="AD134">
            <v>0</v>
          </cell>
          <cell r="AE134">
            <v>1</v>
          </cell>
          <cell r="AF134">
            <v>0.5</v>
          </cell>
          <cell r="AG134">
            <v>0.5</v>
          </cell>
          <cell r="AH134">
            <v>0</v>
          </cell>
          <cell r="AI134">
            <v>0</v>
          </cell>
          <cell r="AJ134">
            <v>0</v>
          </cell>
          <cell r="AK134">
            <v>0</v>
          </cell>
          <cell r="AL134">
            <v>0</v>
          </cell>
          <cell r="AM134">
            <v>1</v>
          </cell>
          <cell r="AN134">
            <v>0.5</v>
          </cell>
          <cell r="AO134">
            <v>0.5</v>
          </cell>
          <cell r="AP134">
            <v>0</v>
          </cell>
          <cell r="AQ134">
            <v>0</v>
          </cell>
          <cell r="AR134">
            <v>0</v>
          </cell>
          <cell r="AS134">
            <v>0</v>
          </cell>
          <cell r="AT134">
            <v>0</v>
          </cell>
          <cell r="AU134">
            <v>1</v>
          </cell>
          <cell r="AV134">
            <v>0.5</v>
          </cell>
          <cell r="AW134">
            <v>0.5</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0</v>
          </cell>
          <cell r="DQ134">
            <v>0</v>
          </cell>
          <cell r="DR134">
            <v>0</v>
          </cell>
          <cell r="DS134">
            <v>0</v>
          </cell>
          <cell r="DT134">
            <v>0</v>
          </cell>
          <cell r="DU134">
            <v>0</v>
          </cell>
          <cell r="DV134">
            <v>0</v>
          </cell>
          <cell r="DW134">
            <v>0</v>
          </cell>
          <cell r="DX134">
            <v>0</v>
          </cell>
          <cell r="DY134">
            <v>0</v>
          </cell>
          <cell r="DZ134">
            <v>0</v>
          </cell>
          <cell r="EA134">
            <v>0</v>
          </cell>
          <cell r="EB134">
            <v>0</v>
          </cell>
          <cell r="EC134">
            <v>0</v>
          </cell>
          <cell r="ED134">
            <v>0</v>
          </cell>
          <cell r="EE134">
            <v>0</v>
          </cell>
          <cell r="EF134">
            <v>0</v>
          </cell>
          <cell r="EG134">
            <v>0</v>
          </cell>
          <cell r="EH134">
            <v>0</v>
          </cell>
          <cell r="EI134">
            <v>0</v>
          </cell>
          <cell r="EJ134">
            <v>0</v>
          </cell>
          <cell r="EK134">
            <v>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0</v>
          </cell>
          <cell r="FA134">
            <v>0</v>
          </cell>
          <cell r="FB134">
            <v>0</v>
          </cell>
          <cell r="FC134">
            <v>0</v>
          </cell>
          <cell r="FD134">
            <v>0</v>
          </cell>
          <cell r="FE134">
            <v>0</v>
          </cell>
          <cell r="FF134">
            <v>0</v>
          </cell>
          <cell r="FG134">
            <v>0</v>
          </cell>
          <cell r="FH134">
            <v>0</v>
          </cell>
          <cell r="FI134">
            <v>0</v>
          </cell>
        </row>
        <row r="135">
          <cell r="A135">
            <v>0</v>
          </cell>
          <cell r="B135">
            <v>0</v>
          </cell>
          <cell r="C135">
            <v>0</v>
          </cell>
          <cell r="D135">
            <v>0</v>
          </cell>
          <cell r="E135">
            <v>0</v>
          </cell>
          <cell r="F135">
            <v>0</v>
          </cell>
          <cell r="G135">
            <v>0</v>
          </cell>
          <cell r="H135">
            <v>0</v>
          </cell>
          <cell r="I135">
            <v>1</v>
          </cell>
          <cell r="J135">
            <v>0</v>
          </cell>
          <cell r="K135">
            <v>0</v>
          </cell>
          <cell r="L135">
            <v>0</v>
          </cell>
          <cell r="M135">
            <v>0</v>
          </cell>
          <cell r="N135">
            <v>0</v>
          </cell>
          <cell r="O135">
            <v>1</v>
          </cell>
          <cell r="P135">
            <v>0.5</v>
          </cell>
          <cell r="Q135">
            <v>0.5</v>
          </cell>
          <cell r="R135">
            <v>0</v>
          </cell>
          <cell r="S135">
            <v>0</v>
          </cell>
          <cell r="T135">
            <v>0</v>
          </cell>
          <cell r="U135">
            <v>0</v>
          </cell>
          <cell r="V135">
            <v>0</v>
          </cell>
          <cell r="W135">
            <v>1</v>
          </cell>
          <cell r="X135">
            <v>0.5</v>
          </cell>
          <cell r="Y135">
            <v>0.5</v>
          </cell>
          <cell r="Z135">
            <v>0</v>
          </cell>
          <cell r="AA135">
            <v>0</v>
          </cell>
          <cell r="AB135">
            <v>0</v>
          </cell>
          <cell r="AC135">
            <v>0</v>
          </cell>
          <cell r="AD135">
            <v>0</v>
          </cell>
          <cell r="AE135">
            <v>1</v>
          </cell>
          <cell r="AF135">
            <v>0.5</v>
          </cell>
          <cell r="AG135">
            <v>0.5</v>
          </cell>
          <cell r="AH135">
            <v>0</v>
          </cell>
          <cell r="AI135">
            <v>0</v>
          </cell>
          <cell r="AJ135">
            <v>0</v>
          </cell>
          <cell r="AK135">
            <v>0</v>
          </cell>
          <cell r="AL135">
            <v>0</v>
          </cell>
          <cell r="AM135">
            <v>1</v>
          </cell>
          <cell r="AN135">
            <v>0.5</v>
          </cell>
          <cell r="AO135">
            <v>0.5</v>
          </cell>
          <cell r="AP135">
            <v>0</v>
          </cell>
          <cell r="AQ135">
            <v>0</v>
          </cell>
          <cell r="AR135">
            <v>0</v>
          </cell>
          <cell r="AS135">
            <v>0</v>
          </cell>
          <cell r="AT135">
            <v>0</v>
          </cell>
          <cell r="AU135">
            <v>1</v>
          </cell>
          <cell r="AV135">
            <v>0.5</v>
          </cell>
          <cell r="AW135">
            <v>0.5</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0</v>
          </cell>
          <cell r="CK135">
            <v>0</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0</v>
          </cell>
          <cell r="DQ135">
            <v>0</v>
          </cell>
          <cell r="DR135">
            <v>0</v>
          </cell>
          <cell r="DS135">
            <v>0</v>
          </cell>
          <cell r="DT135">
            <v>0</v>
          </cell>
          <cell r="DU135">
            <v>0</v>
          </cell>
          <cell r="DV135">
            <v>0</v>
          </cell>
          <cell r="DW135">
            <v>0</v>
          </cell>
          <cell r="DX135">
            <v>0</v>
          </cell>
          <cell r="DY135">
            <v>0</v>
          </cell>
          <cell r="DZ135">
            <v>0</v>
          </cell>
          <cell r="EA135">
            <v>0</v>
          </cell>
          <cell r="EB135">
            <v>0</v>
          </cell>
          <cell r="EC135">
            <v>0</v>
          </cell>
          <cell r="ED135">
            <v>0</v>
          </cell>
          <cell r="EE135">
            <v>0</v>
          </cell>
          <cell r="EF135">
            <v>0</v>
          </cell>
          <cell r="EG135">
            <v>0</v>
          </cell>
          <cell r="EH135">
            <v>0</v>
          </cell>
          <cell r="EI135">
            <v>0</v>
          </cell>
          <cell r="EJ135">
            <v>0</v>
          </cell>
          <cell r="EK135">
            <v>0</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0</v>
          </cell>
          <cell r="FA135">
            <v>0</v>
          </cell>
          <cell r="FB135">
            <v>0</v>
          </cell>
          <cell r="FC135">
            <v>0</v>
          </cell>
          <cell r="FD135">
            <v>0</v>
          </cell>
          <cell r="FE135">
            <v>0</v>
          </cell>
          <cell r="FF135">
            <v>0</v>
          </cell>
          <cell r="FG135">
            <v>0</v>
          </cell>
          <cell r="FH135">
            <v>0</v>
          </cell>
          <cell r="FI135">
            <v>0</v>
          </cell>
        </row>
        <row r="136">
          <cell r="A136">
            <v>0</v>
          </cell>
          <cell r="B136">
            <v>0</v>
          </cell>
          <cell r="C136">
            <v>0</v>
          </cell>
          <cell r="D136">
            <v>0</v>
          </cell>
          <cell r="E136">
            <v>0</v>
          </cell>
          <cell r="F136">
            <v>0</v>
          </cell>
          <cell r="G136">
            <v>0</v>
          </cell>
          <cell r="H136">
            <v>0</v>
          </cell>
          <cell r="I136">
            <v>1</v>
          </cell>
          <cell r="J136">
            <v>0</v>
          </cell>
          <cell r="K136">
            <v>0</v>
          </cell>
          <cell r="L136">
            <v>0</v>
          </cell>
          <cell r="M136">
            <v>0</v>
          </cell>
          <cell r="N136">
            <v>0</v>
          </cell>
          <cell r="O136">
            <v>1</v>
          </cell>
          <cell r="P136">
            <v>0.5</v>
          </cell>
          <cell r="Q136">
            <v>0.5</v>
          </cell>
          <cell r="R136">
            <v>0</v>
          </cell>
          <cell r="S136">
            <v>0</v>
          </cell>
          <cell r="T136">
            <v>0</v>
          </cell>
          <cell r="U136">
            <v>0</v>
          </cell>
          <cell r="V136">
            <v>0</v>
          </cell>
          <cell r="W136">
            <v>1</v>
          </cell>
          <cell r="X136">
            <v>0.5</v>
          </cell>
          <cell r="Y136">
            <v>0.5</v>
          </cell>
          <cell r="Z136">
            <v>0</v>
          </cell>
          <cell r="AA136">
            <v>0</v>
          </cell>
          <cell r="AB136">
            <v>0</v>
          </cell>
          <cell r="AC136">
            <v>0</v>
          </cell>
          <cell r="AD136">
            <v>0</v>
          </cell>
          <cell r="AE136">
            <v>1</v>
          </cell>
          <cell r="AF136">
            <v>0.5</v>
          </cell>
          <cell r="AG136">
            <v>0.5</v>
          </cell>
          <cell r="AH136">
            <v>0</v>
          </cell>
          <cell r="AI136">
            <v>0</v>
          </cell>
          <cell r="AJ136">
            <v>0</v>
          </cell>
          <cell r="AK136">
            <v>0</v>
          </cell>
          <cell r="AL136">
            <v>0</v>
          </cell>
          <cell r="AM136">
            <v>1</v>
          </cell>
          <cell r="AN136">
            <v>0.5</v>
          </cell>
          <cell r="AO136">
            <v>0.5</v>
          </cell>
          <cell r="AP136">
            <v>0</v>
          </cell>
          <cell r="AQ136">
            <v>0</v>
          </cell>
          <cell r="AR136">
            <v>0</v>
          </cell>
          <cell r="AS136">
            <v>0</v>
          </cell>
          <cell r="AT136">
            <v>0</v>
          </cell>
          <cell r="AU136">
            <v>1</v>
          </cell>
          <cell r="AV136">
            <v>0.5</v>
          </cell>
          <cell r="AW136">
            <v>0.5</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0</v>
          </cell>
          <cell r="CK136">
            <v>0</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0</v>
          </cell>
          <cell r="DQ136">
            <v>0</v>
          </cell>
          <cell r="DR136">
            <v>0</v>
          </cell>
          <cell r="DS136">
            <v>0</v>
          </cell>
          <cell r="DT136">
            <v>0</v>
          </cell>
          <cell r="DU136">
            <v>0</v>
          </cell>
          <cell r="DV136">
            <v>0</v>
          </cell>
          <cell r="DW136">
            <v>0</v>
          </cell>
          <cell r="DX136">
            <v>0</v>
          </cell>
          <cell r="DY136">
            <v>0</v>
          </cell>
          <cell r="DZ136">
            <v>0</v>
          </cell>
          <cell r="EA136">
            <v>0</v>
          </cell>
          <cell r="EB136">
            <v>0</v>
          </cell>
          <cell r="EC136">
            <v>0</v>
          </cell>
          <cell r="ED136">
            <v>0</v>
          </cell>
          <cell r="EE136">
            <v>0</v>
          </cell>
          <cell r="EF136">
            <v>0</v>
          </cell>
          <cell r="EG136">
            <v>0</v>
          </cell>
          <cell r="EH136">
            <v>0</v>
          </cell>
          <cell r="EI136">
            <v>0</v>
          </cell>
          <cell r="EJ136">
            <v>0</v>
          </cell>
          <cell r="EK136">
            <v>0</v>
          </cell>
          <cell r="EL136">
            <v>0</v>
          </cell>
          <cell r="EM136">
            <v>0</v>
          </cell>
          <cell r="EN136">
            <v>0</v>
          </cell>
          <cell r="EO136">
            <v>0</v>
          </cell>
          <cell r="EP136">
            <v>0</v>
          </cell>
          <cell r="EQ136">
            <v>0</v>
          </cell>
          <cell r="ER136">
            <v>0</v>
          </cell>
          <cell r="ES136">
            <v>0</v>
          </cell>
          <cell r="ET136">
            <v>0</v>
          </cell>
          <cell r="EU136">
            <v>0</v>
          </cell>
          <cell r="EV136">
            <v>0</v>
          </cell>
          <cell r="EW136">
            <v>0</v>
          </cell>
          <cell r="EX136">
            <v>0</v>
          </cell>
          <cell r="EY136">
            <v>0</v>
          </cell>
          <cell r="EZ136">
            <v>0</v>
          </cell>
          <cell r="FA136">
            <v>0</v>
          </cell>
          <cell r="FB136">
            <v>0</v>
          </cell>
          <cell r="FC136">
            <v>0</v>
          </cell>
          <cell r="FD136">
            <v>0</v>
          </cell>
          <cell r="FE136">
            <v>0</v>
          </cell>
          <cell r="FF136">
            <v>0</v>
          </cell>
          <cell r="FG136">
            <v>0</v>
          </cell>
          <cell r="FH136">
            <v>0</v>
          </cell>
          <cell r="FI136">
            <v>0</v>
          </cell>
        </row>
        <row r="137">
          <cell r="A137">
            <v>0</v>
          </cell>
          <cell r="B137">
            <v>0</v>
          </cell>
          <cell r="C137">
            <v>0</v>
          </cell>
          <cell r="D137">
            <v>0</v>
          </cell>
          <cell r="E137">
            <v>0</v>
          </cell>
          <cell r="F137">
            <v>0</v>
          </cell>
          <cell r="G137">
            <v>0</v>
          </cell>
          <cell r="H137">
            <v>0</v>
          </cell>
          <cell r="I137">
            <v>1</v>
          </cell>
          <cell r="J137">
            <v>0</v>
          </cell>
          <cell r="K137">
            <v>0</v>
          </cell>
          <cell r="L137">
            <v>0</v>
          </cell>
          <cell r="M137">
            <v>0</v>
          </cell>
          <cell r="N137">
            <v>0</v>
          </cell>
          <cell r="O137">
            <v>1</v>
          </cell>
          <cell r="P137">
            <v>0.5</v>
          </cell>
          <cell r="Q137">
            <v>0.5</v>
          </cell>
          <cell r="R137">
            <v>0</v>
          </cell>
          <cell r="S137">
            <v>0</v>
          </cell>
          <cell r="T137">
            <v>0</v>
          </cell>
          <cell r="U137">
            <v>0</v>
          </cell>
          <cell r="V137">
            <v>0</v>
          </cell>
          <cell r="W137">
            <v>1</v>
          </cell>
          <cell r="X137">
            <v>0.5</v>
          </cell>
          <cell r="Y137">
            <v>0.5</v>
          </cell>
          <cell r="Z137">
            <v>0</v>
          </cell>
          <cell r="AA137">
            <v>0</v>
          </cell>
          <cell r="AB137">
            <v>0</v>
          </cell>
          <cell r="AC137">
            <v>0</v>
          </cell>
          <cell r="AD137">
            <v>0</v>
          </cell>
          <cell r="AE137">
            <v>1</v>
          </cell>
          <cell r="AF137">
            <v>0.5</v>
          </cell>
          <cell r="AG137">
            <v>0.5</v>
          </cell>
          <cell r="AH137">
            <v>0</v>
          </cell>
          <cell r="AI137">
            <v>0</v>
          </cell>
          <cell r="AJ137">
            <v>0</v>
          </cell>
          <cell r="AK137">
            <v>0</v>
          </cell>
          <cell r="AL137">
            <v>0</v>
          </cell>
          <cell r="AM137">
            <v>1</v>
          </cell>
          <cell r="AN137">
            <v>0.5</v>
          </cell>
          <cell r="AO137">
            <v>0.5</v>
          </cell>
          <cell r="AP137">
            <v>0</v>
          </cell>
          <cell r="AQ137">
            <v>0</v>
          </cell>
          <cell r="AR137">
            <v>0</v>
          </cell>
          <cell r="AS137">
            <v>0</v>
          </cell>
          <cell r="AT137">
            <v>0</v>
          </cell>
          <cell r="AU137">
            <v>1</v>
          </cell>
          <cell r="AV137">
            <v>0.5</v>
          </cell>
          <cell r="AW137">
            <v>0.5</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0</v>
          </cell>
          <cell r="DA137">
            <v>0</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0</v>
          </cell>
          <cell r="DQ137">
            <v>0</v>
          </cell>
          <cell r="DR137">
            <v>0</v>
          </cell>
          <cell r="DS137">
            <v>0</v>
          </cell>
          <cell r="DT137">
            <v>0</v>
          </cell>
          <cell r="DU137">
            <v>0</v>
          </cell>
          <cell r="DV137">
            <v>0</v>
          </cell>
          <cell r="DW137">
            <v>0</v>
          </cell>
          <cell r="DX137">
            <v>0</v>
          </cell>
          <cell r="DY137">
            <v>0</v>
          </cell>
          <cell r="DZ137">
            <v>0</v>
          </cell>
          <cell r="EA137">
            <v>0</v>
          </cell>
          <cell r="EB137">
            <v>0</v>
          </cell>
          <cell r="EC137">
            <v>0</v>
          </cell>
          <cell r="ED137">
            <v>0</v>
          </cell>
          <cell r="EE137">
            <v>0</v>
          </cell>
          <cell r="EF137">
            <v>0</v>
          </cell>
          <cell r="EG137">
            <v>0</v>
          </cell>
          <cell r="EH137">
            <v>0</v>
          </cell>
          <cell r="EI137">
            <v>0</v>
          </cell>
          <cell r="EJ137">
            <v>0</v>
          </cell>
          <cell r="EK137">
            <v>0</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0</v>
          </cell>
          <cell r="FA137">
            <v>0</v>
          </cell>
          <cell r="FB137">
            <v>0</v>
          </cell>
          <cell r="FC137">
            <v>0</v>
          </cell>
          <cell r="FD137">
            <v>0</v>
          </cell>
          <cell r="FE137">
            <v>0</v>
          </cell>
          <cell r="FF137">
            <v>0</v>
          </cell>
          <cell r="FG137">
            <v>0</v>
          </cell>
          <cell r="FH137">
            <v>0</v>
          </cell>
          <cell r="FI137">
            <v>0</v>
          </cell>
        </row>
        <row r="138">
          <cell r="A138">
            <v>0</v>
          </cell>
          <cell r="B138">
            <v>0</v>
          </cell>
          <cell r="C138">
            <v>0</v>
          </cell>
          <cell r="D138">
            <v>0</v>
          </cell>
          <cell r="E138">
            <v>0</v>
          </cell>
          <cell r="F138">
            <v>0</v>
          </cell>
          <cell r="G138">
            <v>0</v>
          </cell>
          <cell r="H138">
            <v>0</v>
          </cell>
          <cell r="I138">
            <v>1</v>
          </cell>
          <cell r="J138">
            <v>0</v>
          </cell>
          <cell r="K138">
            <v>0</v>
          </cell>
          <cell r="L138">
            <v>0</v>
          </cell>
          <cell r="M138">
            <v>0</v>
          </cell>
          <cell r="N138">
            <v>0</v>
          </cell>
          <cell r="O138">
            <v>1</v>
          </cell>
          <cell r="P138">
            <v>0.5</v>
          </cell>
          <cell r="Q138">
            <v>0.5</v>
          </cell>
          <cell r="R138">
            <v>0</v>
          </cell>
          <cell r="S138">
            <v>0</v>
          </cell>
          <cell r="T138">
            <v>0</v>
          </cell>
          <cell r="U138">
            <v>0</v>
          </cell>
          <cell r="V138">
            <v>0</v>
          </cell>
          <cell r="W138">
            <v>1</v>
          </cell>
          <cell r="X138">
            <v>0.5</v>
          </cell>
          <cell r="Y138">
            <v>0.5</v>
          </cell>
          <cell r="Z138">
            <v>0</v>
          </cell>
          <cell r="AA138">
            <v>0</v>
          </cell>
          <cell r="AB138">
            <v>0</v>
          </cell>
          <cell r="AC138">
            <v>0</v>
          </cell>
          <cell r="AD138">
            <v>0</v>
          </cell>
          <cell r="AE138">
            <v>1</v>
          </cell>
          <cell r="AF138">
            <v>0.5</v>
          </cell>
          <cell r="AG138">
            <v>0.5</v>
          </cell>
          <cell r="AH138">
            <v>0</v>
          </cell>
          <cell r="AI138">
            <v>0</v>
          </cell>
          <cell r="AJ138">
            <v>0</v>
          </cell>
          <cell r="AK138">
            <v>0</v>
          </cell>
          <cell r="AL138">
            <v>0</v>
          </cell>
          <cell r="AM138">
            <v>1</v>
          </cell>
          <cell r="AN138">
            <v>0.5</v>
          </cell>
          <cell r="AO138">
            <v>0.5</v>
          </cell>
          <cell r="AP138">
            <v>0</v>
          </cell>
          <cell r="AQ138">
            <v>0</v>
          </cell>
          <cell r="AR138">
            <v>0</v>
          </cell>
          <cell r="AS138">
            <v>0</v>
          </cell>
          <cell r="AT138">
            <v>0</v>
          </cell>
          <cell r="AU138">
            <v>1</v>
          </cell>
          <cell r="AV138">
            <v>0.5</v>
          </cell>
          <cell r="AW138">
            <v>0.5</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0</v>
          </cell>
          <cell r="DA138">
            <v>0</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0</v>
          </cell>
          <cell r="DQ138">
            <v>0</v>
          </cell>
          <cell r="DR138">
            <v>0</v>
          </cell>
          <cell r="DS138">
            <v>0</v>
          </cell>
          <cell r="DT138">
            <v>0</v>
          </cell>
          <cell r="DU138">
            <v>0</v>
          </cell>
          <cell r="DV138">
            <v>0</v>
          </cell>
          <cell r="DW138">
            <v>0</v>
          </cell>
          <cell r="DX138">
            <v>0</v>
          </cell>
          <cell r="DY138">
            <v>0</v>
          </cell>
          <cell r="DZ138">
            <v>0</v>
          </cell>
          <cell r="EA138">
            <v>0</v>
          </cell>
          <cell r="EB138">
            <v>0</v>
          </cell>
          <cell r="EC138">
            <v>0</v>
          </cell>
          <cell r="ED138">
            <v>0</v>
          </cell>
          <cell r="EE138">
            <v>0</v>
          </cell>
          <cell r="EF138">
            <v>0</v>
          </cell>
          <cell r="EG138">
            <v>0</v>
          </cell>
          <cell r="EH138">
            <v>0</v>
          </cell>
          <cell r="EI138">
            <v>0</v>
          </cell>
          <cell r="EJ138">
            <v>0</v>
          </cell>
          <cell r="EK138">
            <v>0</v>
          </cell>
          <cell r="EL138">
            <v>0</v>
          </cell>
          <cell r="EM138">
            <v>0</v>
          </cell>
          <cell r="EN138">
            <v>0</v>
          </cell>
          <cell r="EO138">
            <v>0</v>
          </cell>
          <cell r="EP138">
            <v>0</v>
          </cell>
          <cell r="EQ138">
            <v>0</v>
          </cell>
          <cell r="ER138">
            <v>0</v>
          </cell>
          <cell r="ES138">
            <v>0</v>
          </cell>
          <cell r="ET138">
            <v>0</v>
          </cell>
          <cell r="EU138">
            <v>0</v>
          </cell>
          <cell r="EV138">
            <v>0</v>
          </cell>
          <cell r="EW138">
            <v>0</v>
          </cell>
          <cell r="EX138">
            <v>0</v>
          </cell>
          <cell r="EY138">
            <v>0</v>
          </cell>
          <cell r="EZ138">
            <v>0</v>
          </cell>
          <cell r="FA138">
            <v>0</v>
          </cell>
          <cell r="FB138">
            <v>0</v>
          </cell>
          <cell r="FC138">
            <v>0</v>
          </cell>
          <cell r="FD138">
            <v>0</v>
          </cell>
          <cell r="FE138">
            <v>0</v>
          </cell>
          <cell r="FF138">
            <v>0</v>
          </cell>
          <cell r="FG138">
            <v>0</v>
          </cell>
          <cell r="FH138">
            <v>0</v>
          </cell>
          <cell r="FI138">
            <v>0</v>
          </cell>
        </row>
        <row r="139">
          <cell r="A139">
            <v>0</v>
          </cell>
          <cell r="B139">
            <v>0</v>
          </cell>
          <cell r="C139">
            <v>0</v>
          </cell>
          <cell r="D139">
            <v>0</v>
          </cell>
          <cell r="E139">
            <v>0</v>
          </cell>
          <cell r="F139">
            <v>0</v>
          </cell>
          <cell r="G139">
            <v>0</v>
          </cell>
          <cell r="H139">
            <v>0</v>
          </cell>
          <cell r="I139">
            <v>1</v>
          </cell>
          <cell r="J139">
            <v>0</v>
          </cell>
          <cell r="K139">
            <v>0</v>
          </cell>
          <cell r="L139">
            <v>0</v>
          </cell>
          <cell r="M139">
            <v>0</v>
          </cell>
          <cell r="N139">
            <v>0</v>
          </cell>
          <cell r="O139">
            <v>1</v>
          </cell>
          <cell r="P139">
            <v>0.5</v>
          </cell>
          <cell r="Q139">
            <v>0.5</v>
          </cell>
          <cell r="R139">
            <v>0</v>
          </cell>
          <cell r="S139">
            <v>0</v>
          </cell>
          <cell r="T139">
            <v>0</v>
          </cell>
          <cell r="U139">
            <v>0</v>
          </cell>
          <cell r="V139">
            <v>0</v>
          </cell>
          <cell r="W139">
            <v>1</v>
          </cell>
          <cell r="X139">
            <v>0.5</v>
          </cell>
          <cell r="Y139">
            <v>0.5</v>
          </cell>
          <cell r="Z139">
            <v>0</v>
          </cell>
          <cell r="AA139">
            <v>0</v>
          </cell>
          <cell r="AB139">
            <v>0</v>
          </cell>
          <cell r="AC139">
            <v>0</v>
          </cell>
          <cell r="AD139">
            <v>0</v>
          </cell>
          <cell r="AE139">
            <v>1</v>
          </cell>
          <cell r="AF139">
            <v>0.5</v>
          </cell>
          <cell r="AG139">
            <v>0.5</v>
          </cell>
          <cell r="AH139">
            <v>0</v>
          </cell>
          <cell r="AI139">
            <v>0</v>
          </cell>
          <cell r="AJ139">
            <v>0</v>
          </cell>
          <cell r="AK139">
            <v>0</v>
          </cell>
          <cell r="AL139">
            <v>0</v>
          </cell>
          <cell r="AM139">
            <v>1</v>
          </cell>
          <cell r="AN139">
            <v>0.5</v>
          </cell>
          <cell r="AO139">
            <v>0.5</v>
          </cell>
          <cell r="AP139">
            <v>0</v>
          </cell>
          <cell r="AQ139">
            <v>0</v>
          </cell>
          <cell r="AR139">
            <v>0</v>
          </cell>
          <cell r="AS139">
            <v>0</v>
          </cell>
          <cell r="AT139">
            <v>0</v>
          </cell>
          <cell r="AU139">
            <v>1</v>
          </cell>
          <cell r="AV139">
            <v>0.5</v>
          </cell>
          <cell r="AW139">
            <v>0.5</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0</v>
          </cell>
          <cell r="CK139">
            <v>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0</v>
          </cell>
          <cell r="DA139">
            <v>0</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0</v>
          </cell>
          <cell r="DQ139">
            <v>0</v>
          </cell>
          <cell r="DR139">
            <v>0</v>
          </cell>
          <cell r="DS139">
            <v>0</v>
          </cell>
          <cell r="DT139">
            <v>0</v>
          </cell>
          <cell r="DU139">
            <v>0</v>
          </cell>
          <cell r="DV139">
            <v>0</v>
          </cell>
          <cell r="DW139">
            <v>0</v>
          </cell>
          <cell r="DX139">
            <v>0</v>
          </cell>
          <cell r="DY139">
            <v>0</v>
          </cell>
          <cell r="DZ139">
            <v>0</v>
          </cell>
          <cell r="EA139">
            <v>0</v>
          </cell>
          <cell r="EB139">
            <v>0</v>
          </cell>
          <cell r="EC139">
            <v>0</v>
          </cell>
          <cell r="ED139">
            <v>0</v>
          </cell>
          <cell r="EE139">
            <v>0</v>
          </cell>
          <cell r="EF139">
            <v>0</v>
          </cell>
          <cell r="EG139">
            <v>0</v>
          </cell>
          <cell r="EH139">
            <v>0</v>
          </cell>
          <cell r="EI139">
            <v>0</v>
          </cell>
          <cell r="EJ139">
            <v>0</v>
          </cell>
          <cell r="EK139">
            <v>0</v>
          </cell>
          <cell r="EL139">
            <v>0</v>
          </cell>
          <cell r="EM139">
            <v>0</v>
          </cell>
          <cell r="EN139">
            <v>0</v>
          </cell>
          <cell r="EO139">
            <v>0</v>
          </cell>
          <cell r="EP139">
            <v>0</v>
          </cell>
          <cell r="EQ139">
            <v>0</v>
          </cell>
          <cell r="ER139">
            <v>0</v>
          </cell>
          <cell r="ES139">
            <v>0</v>
          </cell>
          <cell r="ET139">
            <v>0</v>
          </cell>
          <cell r="EU139">
            <v>0</v>
          </cell>
          <cell r="EV139">
            <v>0</v>
          </cell>
          <cell r="EW139">
            <v>0</v>
          </cell>
          <cell r="EX139">
            <v>0</v>
          </cell>
          <cell r="EY139">
            <v>0</v>
          </cell>
          <cell r="EZ139">
            <v>0</v>
          </cell>
          <cell r="FA139">
            <v>0</v>
          </cell>
          <cell r="FB139">
            <v>0</v>
          </cell>
          <cell r="FC139">
            <v>0</v>
          </cell>
          <cell r="FD139">
            <v>0</v>
          </cell>
          <cell r="FE139">
            <v>0</v>
          </cell>
          <cell r="FF139">
            <v>0</v>
          </cell>
          <cell r="FG139">
            <v>0</v>
          </cell>
          <cell r="FH139">
            <v>0</v>
          </cell>
          <cell r="FI139">
            <v>0</v>
          </cell>
        </row>
        <row r="140">
          <cell r="A140">
            <v>0</v>
          </cell>
          <cell r="B140">
            <v>0</v>
          </cell>
          <cell r="C140">
            <v>0</v>
          </cell>
          <cell r="D140">
            <v>0</v>
          </cell>
          <cell r="E140">
            <v>0</v>
          </cell>
          <cell r="F140">
            <v>0</v>
          </cell>
          <cell r="G140">
            <v>0</v>
          </cell>
          <cell r="H140">
            <v>0</v>
          </cell>
          <cell r="I140">
            <v>1</v>
          </cell>
          <cell r="J140">
            <v>0</v>
          </cell>
          <cell r="K140">
            <v>0</v>
          </cell>
          <cell r="L140">
            <v>0</v>
          </cell>
          <cell r="M140">
            <v>0</v>
          </cell>
          <cell r="N140">
            <v>0</v>
          </cell>
          <cell r="O140">
            <v>1</v>
          </cell>
          <cell r="P140">
            <v>0.5</v>
          </cell>
          <cell r="Q140">
            <v>0.5</v>
          </cell>
          <cell r="R140">
            <v>0</v>
          </cell>
          <cell r="S140">
            <v>0</v>
          </cell>
          <cell r="T140">
            <v>0</v>
          </cell>
          <cell r="U140">
            <v>0</v>
          </cell>
          <cell r="V140">
            <v>0</v>
          </cell>
          <cell r="W140">
            <v>1</v>
          </cell>
          <cell r="X140">
            <v>0.5</v>
          </cell>
          <cell r="Y140">
            <v>0.5</v>
          </cell>
          <cell r="Z140">
            <v>0</v>
          </cell>
          <cell r="AA140">
            <v>0</v>
          </cell>
          <cell r="AB140">
            <v>0</v>
          </cell>
          <cell r="AC140">
            <v>0</v>
          </cell>
          <cell r="AD140">
            <v>0</v>
          </cell>
          <cell r="AE140">
            <v>1</v>
          </cell>
          <cell r="AF140">
            <v>0.5</v>
          </cell>
          <cell r="AG140">
            <v>0.5</v>
          </cell>
          <cell r="AH140">
            <v>0</v>
          </cell>
          <cell r="AI140">
            <v>0</v>
          </cell>
          <cell r="AJ140">
            <v>0</v>
          </cell>
          <cell r="AK140">
            <v>0</v>
          </cell>
          <cell r="AL140">
            <v>0</v>
          </cell>
          <cell r="AM140">
            <v>1</v>
          </cell>
          <cell r="AN140">
            <v>0.5</v>
          </cell>
          <cell r="AO140">
            <v>0.5</v>
          </cell>
          <cell r="AP140">
            <v>0</v>
          </cell>
          <cell r="AQ140">
            <v>0</v>
          </cell>
          <cell r="AR140">
            <v>0</v>
          </cell>
          <cell r="AS140">
            <v>0</v>
          </cell>
          <cell r="AT140">
            <v>0</v>
          </cell>
          <cell r="AU140">
            <v>1</v>
          </cell>
          <cell r="AV140">
            <v>0.5</v>
          </cell>
          <cell r="AW140">
            <v>0.5</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cell r="BZ140">
            <v>0</v>
          </cell>
          <cell r="CA140">
            <v>0</v>
          </cell>
          <cell r="CB140">
            <v>0</v>
          </cell>
          <cell r="CC140">
            <v>0</v>
          </cell>
          <cell r="CD140">
            <v>0</v>
          </cell>
          <cell r="CE140">
            <v>0</v>
          </cell>
          <cell r="CF140">
            <v>0</v>
          </cell>
          <cell r="CG140">
            <v>0</v>
          </cell>
          <cell r="CH140">
            <v>0</v>
          </cell>
          <cell r="CI140">
            <v>0</v>
          </cell>
          <cell r="CJ140">
            <v>0</v>
          </cell>
          <cell r="CK140">
            <v>0</v>
          </cell>
          <cell r="CL140">
            <v>0</v>
          </cell>
          <cell r="CM140">
            <v>0</v>
          </cell>
          <cell r="CN140">
            <v>0</v>
          </cell>
          <cell r="CO140">
            <v>0</v>
          </cell>
          <cell r="CP140">
            <v>0</v>
          </cell>
          <cell r="CQ140">
            <v>0</v>
          </cell>
          <cell r="CR140">
            <v>0</v>
          </cell>
          <cell r="CS140">
            <v>0</v>
          </cell>
          <cell r="CT140">
            <v>0</v>
          </cell>
          <cell r="CU140">
            <v>0</v>
          </cell>
          <cell r="CV140">
            <v>0</v>
          </cell>
          <cell r="CW140">
            <v>0</v>
          </cell>
          <cell r="CX140">
            <v>0</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0</v>
          </cell>
          <cell r="DM140">
            <v>0</v>
          </cell>
          <cell r="DN140">
            <v>0</v>
          </cell>
          <cell r="DO140">
            <v>0</v>
          </cell>
          <cell r="DP140">
            <v>0</v>
          </cell>
          <cell r="DQ140">
            <v>0</v>
          </cell>
          <cell r="DR140">
            <v>0</v>
          </cell>
          <cell r="DS140">
            <v>0</v>
          </cell>
          <cell r="DT140">
            <v>0</v>
          </cell>
          <cell r="DU140">
            <v>0</v>
          </cell>
          <cell r="DV140">
            <v>0</v>
          </cell>
          <cell r="DW140">
            <v>0</v>
          </cell>
          <cell r="DX140">
            <v>0</v>
          </cell>
          <cell r="DY140">
            <v>0</v>
          </cell>
          <cell r="DZ140">
            <v>0</v>
          </cell>
          <cell r="EA140">
            <v>0</v>
          </cell>
          <cell r="EB140">
            <v>0</v>
          </cell>
          <cell r="EC140">
            <v>0</v>
          </cell>
          <cell r="ED140">
            <v>0</v>
          </cell>
          <cell r="EE140">
            <v>0</v>
          </cell>
          <cell r="EF140">
            <v>0</v>
          </cell>
          <cell r="EG140">
            <v>0</v>
          </cell>
          <cell r="EH140">
            <v>0</v>
          </cell>
          <cell r="EI140">
            <v>0</v>
          </cell>
          <cell r="EJ140">
            <v>0</v>
          </cell>
          <cell r="EK140">
            <v>0</v>
          </cell>
          <cell r="EL140">
            <v>0</v>
          </cell>
          <cell r="EM140">
            <v>0</v>
          </cell>
          <cell r="EN140">
            <v>0</v>
          </cell>
          <cell r="EO140">
            <v>0</v>
          </cell>
          <cell r="EP140">
            <v>0</v>
          </cell>
          <cell r="EQ140">
            <v>0</v>
          </cell>
          <cell r="ER140">
            <v>0</v>
          </cell>
          <cell r="ES140">
            <v>0</v>
          </cell>
          <cell r="ET140">
            <v>0</v>
          </cell>
          <cell r="EU140">
            <v>0</v>
          </cell>
          <cell r="EV140">
            <v>0</v>
          </cell>
          <cell r="EW140">
            <v>0</v>
          </cell>
          <cell r="EX140">
            <v>0</v>
          </cell>
          <cell r="EY140">
            <v>0</v>
          </cell>
          <cell r="EZ140">
            <v>0</v>
          </cell>
          <cell r="FA140">
            <v>0</v>
          </cell>
          <cell r="FB140">
            <v>0</v>
          </cell>
          <cell r="FC140">
            <v>0</v>
          </cell>
          <cell r="FD140">
            <v>0</v>
          </cell>
          <cell r="FE140">
            <v>0</v>
          </cell>
          <cell r="FF140">
            <v>0</v>
          </cell>
          <cell r="FG140">
            <v>0</v>
          </cell>
          <cell r="FH140">
            <v>0</v>
          </cell>
          <cell r="FI140">
            <v>0</v>
          </cell>
        </row>
        <row r="141">
          <cell r="A141">
            <v>0</v>
          </cell>
          <cell r="B141">
            <v>0</v>
          </cell>
          <cell r="C141">
            <v>0</v>
          </cell>
          <cell r="D141">
            <v>0</v>
          </cell>
          <cell r="E141">
            <v>0</v>
          </cell>
          <cell r="F141">
            <v>0</v>
          </cell>
          <cell r="G141">
            <v>0</v>
          </cell>
          <cell r="H141">
            <v>0</v>
          </cell>
          <cell r="I141">
            <v>1</v>
          </cell>
          <cell r="J141">
            <v>0</v>
          </cell>
          <cell r="K141">
            <v>0</v>
          </cell>
          <cell r="L141">
            <v>0</v>
          </cell>
          <cell r="M141">
            <v>0</v>
          </cell>
          <cell r="N141">
            <v>0</v>
          </cell>
          <cell r="O141">
            <v>1</v>
          </cell>
          <cell r="P141">
            <v>0.5</v>
          </cell>
          <cell r="Q141">
            <v>0.5</v>
          </cell>
          <cell r="R141">
            <v>0</v>
          </cell>
          <cell r="S141">
            <v>0</v>
          </cell>
          <cell r="T141">
            <v>0</v>
          </cell>
          <cell r="U141">
            <v>0</v>
          </cell>
          <cell r="V141">
            <v>0</v>
          </cell>
          <cell r="W141">
            <v>1</v>
          </cell>
          <cell r="X141">
            <v>0.5</v>
          </cell>
          <cell r="Y141">
            <v>0.5</v>
          </cell>
          <cell r="Z141">
            <v>0</v>
          </cell>
          <cell r="AA141">
            <v>0</v>
          </cell>
          <cell r="AB141">
            <v>0</v>
          </cell>
          <cell r="AC141">
            <v>0</v>
          </cell>
          <cell r="AD141">
            <v>0</v>
          </cell>
          <cell r="AE141">
            <v>1</v>
          </cell>
          <cell r="AF141">
            <v>0.5</v>
          </cell>
          <cell r="AG141">
            <v>0.5</v>
          </cell>
          <cell r="AH141">
            <v>0</v>
          </cell>
          <cell r="AI141">
            <v>0</v>
          </cell>
          <cell r="AJ141">
            <v>0</v>
          </cell>
          <cell r="AK141">
            <v>0</v>
          </cell>
          <cell r="AL141">
            <v>0</v>
          </cell>
          <cell r="AM141">
            <v>1</v>
          </cell>
          <cell r="AN141">
            <v>0.5</v>
          </cell>
          <cell r="AO141">
            <v>0.5</v>
          </cell>
          <cell r="AP141">
            <v>0</v>
          </cell>
          <cell r="AQ141">
            <v>0</v>
          </cell>
          <cell r="AR141">
            <v>0</v>
          </cell>
          <cell r="AS141">
            <v>0</v>
          </cell>
          <cell r="AT141">
            <v>0</v>
          </cell>
          <cell r="AU141">
            <v>1</v>
          </cell>
          <cell r="AV141">
            <v>0.5</v>
          </cell>
          <cell r="AW141">
            <v>0.5</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0</v>
          </cell>
          <cell r="CK141">
            <v>0</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0</v>
          </cell>
          <cell r="DQ141">
            <v>0</v>
          </cell>
          <cell r="DR141">
            <v>0</v>
          </cell>
          <cell r="DS141">
            <v>0</v>
          </cell>
          <cell r="DT141">
            <v>0</v>
          </cell>
          <cell r="DU141">
            <v>0</v>
          </cell>
          <cell r="DV141">
            <v>0</v>
          </cell>
          <cell r="DW141">
            <v>0</v>
          </cell>
          <cell r="DX141">
            <v>0</v>
          </cell>
          <cell r="DY141">
            <v>0</v>
          </cell>
          <cell r="DZ141">
            <v>0</v>
          </cell>
          <cell r="EA141">
            <v>0</v>
          </cell>
          <cell r="EB141">
            <v>0</v>
          </cell>
          <cell r="EC141">
            <v>0</v>
          </cell>
          <cell r="ED141">
            <v>0</v>
          </cell>
          <cell r="EE141">
            <v>0</v>
          </cell>
          <cell r="EF141">
            <v>0</v>
          </cell>
          <cell r="EG141">
            <v>0</v>
          </cell>
          <cell r="EH141">
            <v>0</v>
          </cell>
          <cell r="EI141">
            <v>0</v>
          </cell>
          <cell r="EJ141">
            <v>0</v>
          </cell>
          <cell r="EK141">
            <v>0</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0</v>
          </cell>
          <cell r="FA141">
            <v>0</v>
          </cell>
          <cell r="FB141">
            <v>0</v>
          </cell>
          <cell r="FC141">
            <v>0</v>
          </cell>
          <cell r="FD141">
            <v>0</v>
          </cell>
          <cell r="FE141">
            <v>0</v>
          </cell>
          <cell r="FF141">
            <v>0</v>
          </cell>
          <cell r="FG141">
            <v>0</v>
          </cell>
          <cell r="FH141">
            <v>0</v>
          </cell>
          <cell r="FI141">
            <v>0</v>
          </cell>
        </row>
        <row r="142">
          <cell r="A142">
            <v>0</v>
          </cell>
          <cell r="B142">
            <v>0</v>
          </cell>
          <cell r="C142">
            <v>0</v>
          </cell>
          <cell r="D142">
            <v>0</v>
          </cell>
          <cell r="E142">
            <v>0</v>
          </cell>
          <cell r="F142">
            <v>0</v>
          </cell>
          <cell r="G142">
            <v>0</v>
          </cell>
          <cell r="H142">
            <v>0</v>
          </cell>
          <cell r="I142">
            <v>1</v>
          </cell>
          <cell r="J142">
            <v>0</v>
          </cell>
          <cell r="K142">
            <v>0</v>
          </cell>
          <cell r="L142">
            <v>0</v>
          </cell>
          <cell r="M142">
            <v>0</v>
          </cell>
          <cell r="N142">
            <v>0</v>
          </cell>
          <cell r="O142">
            <v>1</v>
          </cell>
          <cell r="P142">
            <v>0.5</v>
          </cell>
          <cell r="Q142">
            <v>0.5</v>
          </cell>
          <cell r="R142">
            <v>0</v>
          </cell>
          <cell r="S142">
            <v>0</v>
          </cell>
          <cell r="T142">
            <v>0</v>
          </cell>
          <cell r="U142">
            <v>0</v>
          </cell>
          <cell r="V142">
            <v>0</v>
          </cell>
          <cell r="W142">
            <v>1</v>
          </cell>
          <cell r="X142">
            <v>0.5</v>
          </cell>
          <cell r="Y142">
            <v>0.5</v>
          </cell>
          <cell r="Z142">
            <v>0</v>
          </cell>
          <cell r="AA142">
            <v>0</v>
          </cell>
          <cell r="AB142">
            <v>0</v>
          </cell>
          <cell r="AC142">
            <v>0</v>
          </cell>
          <cell r="AD142">
            <v>0</v>
          </cell>
          <cell r="AE142">
            <v>1</v>
          </cell>
          <cell r="AF142">
            <v>0.5</v>
          </cell>
          <cell r="AG142">
            <v>0.5</v>
          </cell>
          <cell r="AH142">
            <v>0</v>
          </cell>
          <cell r="AI142">
            <v>0</v>
          </cell>
          <cell r="AJ142">
            <v>0</v>
          </cell>
          <cell r="AK142">
            <v>0</v>
          </cell>
          <cell r="AL142">
            <v>0</v>
          </cell>
          <cell r="AM142">
            <v>1</v>
          </cell>
          <cell r="AN142">
            <v>0.5</v>
          </cell>
          <cell r="AO142">
            <v>0.5</v>
          </cell>
          <cell r="AP142">
            <v>0</v>
          </cell>
          <cell r="AQ142">
            <v>0</v>
          </cell>
          <cell r="AR142">
            <v>0</v>
          </cell>
          <cell r="AS142">
            <v>0</v>
          </cell>
          <cell r="AT142">
            <v>0</v>
          </cell>
          <cell r="AU142">
            <v>1</v>
          </cell>
          <cell r="AV142">
            <v>0.5</v>
          </cell>
          <cell r="AW142">
            <v>0.5</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cell r="BZ142">
            <v>0</v>
          </cell>
          <cell r="CA142">
            <v>0</v>
          </cell>
          <cell r="CB142">
            <v>0</v>
          </cell>
          <cell r="CC142">
            <v>0</v>
          </cell>
          <cell r="CD142">
            <v>0</v>
          </cell>
          <cell r="CE142">
            <v>0</v>
          </cell>
          <cell r="CF142">
            <v>0</v>
          </cell>
          <cell r="CG142">
            <v>0</v>
          </cell>
          <cell r="CH142">
            <v>0</v>
          </cell>
          <cell r="CI142">
            <v>0</v>
          </cell>
          <cell r="CJ142">
            <v>0</v>
          </cell>
          <cell r="CK142">
            <v>0</v>
          </cell>
          <cell r="CL142">
            <v>0</v>
          </cell>
          <cell r="CM142">
            <v>0</v>
          </cell>
          <cell r="CN142">
            <v>0</v>
          </cell>
          <cell r="CO142">
            <v>0</v>
          </cell>
          <cell r="CP142">
            <v>0</v>
          </cell>
          <cell r="CQ142">
            <v>0</v>
          </cell>
          <cell r="CR142">
            <v>0</v>
          </cell>
          <cell r="CS142">
            <v>0</v>
          </cell>
          <cell r="CT142">
            <v>0</v>
          </cell>
          <cell r="CU142">
            <v>0</v>
          </cell>
          <cell r="CV142">
            <v>0</v>
          </cell>
          <cell r="CW142">
            <v>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0</v>
          </cell>
          <cell r="DM142">
            <v>0</v>
          </cell>
          <cell r="DN142">
            <v>0</v>
          </cell>
          <cell r="DO142">
            <v>0</v>
          </cell>
          <cell r="DP142">
            <v>0</v>
          </cell>
          <cell r="DQ142">
            <v>0</v>
          </cell>
          <cell r="DR142">
            <v>0</v>
          </cell>
          <cell r="DS142">
            <v>0</v>
          </cell>
          <cell r="DT142">
            <v>0</v>
          </cell>
          <cell r="DU142">
            <v>0</v>
          </cell>
          <cell r="DV142">
            <v>0</v>
          </cell>
          <cell r="DW142">
            <v>0</v>
          </cell>
          <cell r="DX142">
            <v>0</v>
          </cell>
          <cell r="DY142">
            <v>0</v>
          </cell>
          <cell r="DZ142">
            <v>0</v>
          </cell>
          <cell r="EA142">
            <v>0</v>
          </cell>
          <cell r="EB142">
            <v>0</v>
          </cell>
          <cell r="EC142">
            <v>0</v>
          </cell>
          <cell r="ED142">
            <v>0</v>
          </cell>
          <cell r="EE142">
            <v>0</v>
          </cell>
          <cell r="EF142">
            <v>0</v>
          </cell>
          <cell r="EG142">
            <v>0</v>
          </cell>
          <cell r="EH142">
            <v>0</v>
          </cell>
          <cell r="EI142">
            <v>0</v>
          </cell>
          <cell r="EJ142">
            <v>0</v>
          </cell>
          <cell r="EK142">
            <v>0</v>
          </cell>
          <cell r="EL142">
            <v>0</v>
          </cell>
          <cell r="EM142">
            <v>0</v>
          </cell>
          <cell r="EN142">
            <v>0</v>
          </cell>
          <cell r="EO142">
            <v>0</v>
          </cell>
          <cell r="EP142">
            <v>0</v>
          </cell>
          <cell r="EQ142">
            <v>0</v>
          </cell>
          <cell r="ER142">
            <v>0</v>
          </cell>
          <cell r="ES142">
            <v>0</v>
          </cell>
          <cell r="ET142">
            <v>0</v>
          </cell>
          <cell r="EU142">
            <v>0</v>
          </cell>
          <cell r="EV142">
            <v>0</v>
          </cell>
          <cell r="EW142">
            <v>0</v>
          </cell>
          <cell r="EX142">
            <v>0</v>
          </cell>
          <cell r="EY142">
            <v>0</v>
          </cell>
          <cell r="EZ142">
            <v>0</v>
          </cell>
          <cell r="FA142">
            <v>0</v>
          </cell>
          <cell r="FB142">
            <v>0</v>
          </cell>
          <cell r="FC142">
            <v>0</v>
          </cell>
          <cell r="FD142">
            <v>0</v>
          </cell>
          <cell r="FE142">
            <v>0</v>
          </cell>
          <cell r="FF142">
            <v>0</v>
          </cell>
          <cell r="FG142">
            <v>0</v>
          </cell>
          <cell r="FH142">
            <v>0</v>
          </cell>
          <cell r="FI142">
            <v>0</v>
          </cell>
        </row>
        <row r="143">
          <cell r="A143">
            <v>0</v>
          </cell>
          <cell r="B143">
            <v>0</v>
          </cell>
          <cell r="C143">
            <v>0</v>
          </cell>
          <cell r="D143">
            <v>0</v>
          </cell>
          <cell r="E143">
            <v>0</v>
          </cell>
          <cell r="F143">
            <v>0</v>
          </cell>
          <cell r="G143">
            <v>0</v>
          </cell>
          <cell r="H143">
            <v>0</v>
          </cell>
          <cell r="I143">
            <v>1</v>
          </cell>
          <cell r="J143">
            <v>0</v>
          </cell>
          <cell r="K143">
            <v>0</v>
          </cell>
          <cell r="L143">
            <v>0</v>
          </cell>
          <cell r="M143">
            <v>0</v>
          </cell>
          <cell r="N143">
            <v>0</v>
          </cell>
          <cell r="O143">
            <v>1</v>
          </cell>
          <cell r="P143">
            <v>0.5</v>
          </cell>
          <cell r="Q143">
            <v>0.5</v>
          </cell>
          <cell r="R143">
            <v>0</v>
          </cell>
          <cell r="S143">
            <v>0</v>
          </cell>
          <cell r="T143">
            <v>0</v>
          </cell>
          <cell r="U143">
            <v>0</v>
          </cell>
          <cell r="V143">
            <v>0</v>
          </cell>
          <cell r="W143">
            <v>1</v>
          </cell>
          <cell r="X143">
            <v>0.5</v>
          </cell>
          <cell r="Y143">
            <v>0.5</v>
          </cell>
          <cell r="Z143">
            <v>0</v>
          </cell>
          <cell r="AA143">
            <v>0</v>
          </cell>
          <cell r="AB143">
            <v>0</v>
          </cell>
          <cell r="AC143">
            <v>0</v>
          </cell>
          <cell r="AD143">
            <v>0</v>
          </cell>
          <cell r="AE143">
            <v>1</v>
          </cell>
          <cell r="AF143">
            <v>0.5</v>
          </cell>
          <cell r="AG143">
            <v>0.5</v>
          </cell>
          <cell r="AH143">
            <v>0</v>
          </cell>
          <cell r="AI143">
            <v>0</v>
          </cell>
          <cell r="AJ143">
            <v>0</v>
          </cell>
          <cell r="AK143">
            <v>0</v>
          </cell>
          <cell r="AL143">
            <v>0</v>
          </cell>
          <cell r="AM143">
            <v>1</v>
          </cell>
          <cell r="AN143">
            <v>0.5</v>
          </cell>
          <cell r="AO143">
            <v>0.5</v>
          </cell>
          <cell r="AP143">
            <v>0</v>
          </cell>
          <cell r="AQ143">
            <v>0</v>
          </cell>
          <cell r="AR143">
            <v>0</v>
          </cell>
          <cell r="AS143">
            <v>0</v>
          </cell>
          <cell r="AT143">
            <v>0</v>
          </cell>
          <cell r="AU143">
            <v>1</v>
          </cell>
          <cell r="AV143">
            <v>0.5</v>
          </cell>
          <cell r="AW143">
            <v>0.5</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cell r="BZ143">
            <v>0</v>
          </cell>
          <cell r="CA143">
            <v>0</v>
          </cell>
          <cell r="CB143">
            <v>0</v>
          </cell>
          <cell r="CC143">
            <v>0</v>
          </cell>
          <cell r="CD143">
            <v>0</v>
          </cell>
          <cell r="CE143">
            <v>0</v>
          </cell>
          <cell r="CF143">
            <v>0</v>
          </cell>
          <cell r="CG143">
            <v>0</v>
          </cell>
          <cell r="CH143">
            <v>0</v>
          </cell>
          <cell r="CI143">
            <v>0</v>
          </cell>
          <cell r="CJ143">
            <v>0</v>
          </cell>
          <cell r="CK143">
            <v>0</v>
          </cell>
          <cell r="CL143">
            <v>0</v>
          </cell>
          <cell r="CM143">
            <v>0</v>
          </cell>
          <cell r="CN143">
            <v>0</v>
          </cell>
          <cell r="CO143">
            <v>0</v>
          </cell>
          <cell r="CP143">
            <v>0</v>
          </cell>
          <cell r="CQ143">
            <v>0</v>
          </cell>
          <cell r="CR143">
            <v>0</v>
          </cell>
          <cell r="CS143">
            <v>0</v>
          </cell>
          <cell r="CT143">
            <v>0</v>
          </cell>
          <cell r="CU143">
            <v>0</v>
          </cell>
          <cell r="CV143">
            <v>0</v>
          </cell>
          <cell r="CW143">
            <v>0</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0</v>
          </cell>
          <cell r="DM143">
            <v>0</v>
          </cell>
          <cell r="DN143">
            <v>0</v>
          </cell>
          <cell r="DO143">
            <v>0</v>
          </cell>
          <cell r="DP143">
            <v>0</v>
          </cell>
          <cell r="DQ143">
            <v>0</v>
          </cell>
          <cell r="DR143">
            <v>0</v>
          </cell>
          <cell r="DS143">
            <v>0</v>
          </cell>
          <cell r="DT143">
            <v>0</v>
          </cell>
          <cell r="DU143">
            <v>0</v>
          </cell>
          <cell r="DV143">
            <v>0</v>
          </cell>
          <cell r="DW143">
            <v>0</v>
          </cell>
          <cell r="DX143">
            <v>0</v>
          </cell>
          <cell r="DY143">
            <v>0</v>
          </cell>
          <cell r="DZ143">
            <v>0</v>
          </cell>
          <cell r="EA143">
            <v>0</v>
          </cell>
          <cell r="EB143">
            <v>0</v>
          </cell>
          <cell r="EC143">
            <v>0</v>
          </cell>
          <cell r="ED143">
            <v>0</v>
          </cell>
          <cell r="EE143">
            <v>0</v>
          </cell>
          <cell r="EF143">
            <v>0</v>
          </cell>
          <cell r="EG143">
            <v>0</v>
          </cell>
          <cell r="EH143">
            <v>0</v>
          </cell>
          <cell r="EI143">
            <v>0</v>
          </cell>
          <cell r="EJ143">
            <v>0</v>
          </cell>
          <cell r="EK143">
            <v>0</v>
          </cell>
          <cell r="EL143">
            <v>0</v>
          </cell>
          <cell r="EM143">
            <v>0</v>
          </cell>
          <cell r="EN143">
            <v>0</v>
          </cell>
          <cell r="EO143">
            <v>0</v>
          </cell>
          <cell r="EP143">
            <v>0</v>
          </cell>
          <cell r="EQ143">
            <v>0</v>
          </cell>
          <cell r="ER143">
            <v>0</v>
          </cell>
          <cell r="ES143">
            <v>0</v>
          </cell>
          <cell r="ET143">
            <v>0</v>
          </cell>
          <cell r="EU143">
            <v>0</v>
          </cell>
          <cell r="EV143">
            <v>0</v>
          </cell>
          <cell r="EW143">
            <v>0</v>
          </cell>
          <cell r="EX143">
            <v>0</v>
          </cell>
          <cell r="EY143">
            <v>0</v>
          </cell>
          <cell r="EZ143">
            <v>0</v>
          </cell>
          <cell r="FA143">
            <v>0</v>
          </cell>
          <cell r="FB143">
            <v>0</v>
          </cell>
          <cell r="FC143">
            <v>0</v>
          </cell>
          <cell r="FD143">
            <v>0</v>
          </cell>
          <cell r="FE143">
            <v>0</v>
          </cell>
          <cell r="FF143">
            <v>0</v>
          </cell>
          <cell r="FG143">
            <v>0</v>
          </cell>
          <cell r="FH143">
            <v>0</v>
          </cell>
          <cell r="FI143">
            <v>0</v>
          </cell>
        </row>
        <row r="144">
          <cell r="A144">
            <v>0</v>
          </cell>
          <cell r="B144">
            <v>0</v>
          </cell>
          <cell r="C144">
            <v>0</v>
          </cell>
          <cell r="D144">
            <v>0</v>
          </cell>
          <cell r="E144">
            <v>0</v>
          </cell>
          <cell r="F144">
            <v>0</v>
          </cell>
          <cell r="G144">
            <v>0</v>
          </cell>
          <cell r="H144">
            <v>0</v>
          </cell>
          <cell r="I144">
            <v>1</v>
          </cell>
          <cell r="J144">
            <v>0</v>
          </cell>
          <cell r="K144">
            <v>0</v>
          </cell>
          <cell r="L144">
            <v>0</v>
          </cell>
          <cell r="M144">
            <v>0</v>
          </cell>
          <cell r="N144">
            <v>0</v>
          </cell>
          <cell r="O144">
            <v>1</v>
          </cell>
          <cell r="P144">
            <v>0.5</v>
          </cell>
          <cell r="Q144">
            <v>0.5</v>
          </cell>
          <cell r="R144">
            <v>0</v>
          </cell>
          <cell r="S144">
            <v>0</v>
          </cell>
          <cell r="T144">
            <v>0</v>
          </cell>
          <cell r="U144">
            <v>0</v>
          </cell>
          <cell r="V144">
            <v>0</v>
          </cell>
          <cell r="W144">
            <v>1</v>
          </cell>
          <cell r="X144">
            <v>0.5</v>
          </cell>
          <cell r="Y144">
            <v>0.5</v>
          </cell>
          <cell r="Z144">
            <v>0</v>
          </cell>
          <cell r="AA144">
            <v>0</v>
          </cell>
          <cell r="AB144">
            <v>0</v>
          </cell>
          <cell r="AC144">
            <v>0</v>
          </cell>
          <cell r="AD144">
            <v>0</v>
          </cell>
          <cell r="AE144">
            <v>1</v>
          </cell>
          <cell r="AF144">
            <v>0.5</v>
          </cell>
          <cell r="AG144">
            <v>0.5</v>
          </cell>
          <cell r="AH144">
            <v>0</v>
          </cell>
          <cell r="AI144">
            <v>0</v>
          </cell>
          <cell r="AJ144">
            <v>0</v>
          </cell>
          <cell r="AK144">
            <v>0</v>
          </cell>
          <cell r="AL144">
            <v>0</v>
          </cell>
          <cell r="AM144">
            <v>1</v>
          </cell>
          <cell r="AN144">
            <v>0.5</v>
          </cell>
          <cell r="AO144">
            <v>0.5</v>
          </cell>
          <cell r="AP144">
            <v>0</v>
          </cell>
          <cell r="AQ144">
            <v>0</v>
          </cell>
          <cell r="AR144">
            <v>0</v>
          </cell>
          <cell r="AS144">
            <v>0</v>
          </cell>
          <cell r="AT144">
            <v>0</v>
          </cell>
          <cell r="AU144">
            <v>1</v>
          </cell>
          <cell r="AV144">
            <v>0.5</v>
          </cell>
          <cell r="AW144">
            <v>0.5</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cell r="BZ144">
            <v>0</v>
          </cell>
          <cell r="CA144">
            <v>0</v>
          </cell>
          <cell r="CB144">
            <v>0</v>
          </cell>
          <cell r="CC144">
            <v>0</v>
          </cell>
          <cell r="CD144">
            <v>0</v>
          </cell>
          <cell r="CE144">
            <v>0</v>
          </cell>
          <cell r="CF144">
            <v>0</v>
          </cell>
          <cell r="CG144">
            <v>0</v>
          </cell>
          <cell r="CH144">
            <v>0</v>
          </cell>
          <cell r="CI144">
            <v>0</v>
          </cell>
          <cell r="CJ144">
            <v>0</v>
          </cell>
          <cell r="CK144">
            <v>0</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0</v>
          </cell>
          <cell r="DQ144">
            <v>0</v>
          </cell>
          <cell r="DR144">
            <v>0</v>
          </cell>
          <cell r="DS144">
            <v>0</v>
          </cell>
          <cell r="DT144">
            <v>0</v>
          </cell>
          <cell r="DU144">
            <v>0</v>
          </cell>
          <cell r="DV144">
            <v>0</v>
          </cell>
          <cell r="DW144">
            <v>0</v>
          </cell>
          <cell r="DX144">
            <v>0</v>
          </cell>
          <cell r="DY144">
            <v>0</v>
          </cell>
          <cell r="DZ144">
            <v>0</v>
          </cell>
          <cell r="EA144">
            <v>0</v>
          </cell>
          <cell r="EB144">
            <v>0</v>
          </cell>
          <cell r="EC144">
            <v>0</v>
          </cell>
          <cell r="ED144">
            <v>0</v>
          </cell>
          <cell r="EE144">
            <v>0</v>
          </cell>
          <cell r="EF144">
            <v>0</v>
          </cell>
          <cell r="EG144">
            <v>0</v>
          </cell>
          <cell r="EH144">
            <v>0</v>
          </cell>
          <cell r="EI144">
            <v>0</v>
          </cell>
          <cell r="EJ144">
            <v>0</v>
          </cell>
          <cell r="EK144">
            <v>0</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0</v>
          </cell>
          <cell r="FA144">
            <v>0</v>
          </cell>
          <cell r="FB144">
            <v>0</v>
          </cell>
          <cell r="FC144">
            <v>0</v>
          </cell>
          <cell r="FD144">
            <v>0</v>
          </cell>
          <cell r="FE144">
            <v>0</v>
          </cell>
          <cell r="FF144">
            <v>0</v>
          </cell>
          <cell r="FG144">
            <v>0</v>
          </cell>
          <cell r="FH144">
            <v>0</v>
          </cell>
          <cell r="FI144">
            <v>0</v>
          </cell>
        </row>
        <row r="145">
          <cell r="A145">
            <v>0</v>
          </cell>
          <cell r="B145">
            <v>0</v>
          </cell>
          <cell r="C145">
            <v>0</v>
          </cell>
          <cell r="D145">
            <v>0</v>
          </cell>
          <cell r="E145">
            <v>0</v>
          </cell>
          <cell r="F145">
            <v>0</v>
          </cell>
          <cell r="G145">
            <v>0</v>
          </cell>
          <cell r="H145">
            <v>0</v>
          </cell>
          <cell r="I145">
            <v>1</v>
          </cell>
          <cell r="J145">
            <v>0</v>
          </cell>
          <cell r="K145">
            <v>0</v>
          </cell>
          <cell r="L145">
            <v>0</v>
          </cell>
          <cell r="M145">
            <v>0</v>
          </cell>
          <cell r="N145">
            <v>0</v>
          </cell>
          <cell r="O145">
            <v>1</v>
          </cell>
          <cell r="P145">
            <v>0.5</v>
          </cell>
          <cell r="Q145">
            <v>0.5</v>
          </cell>
          <cell r="R145">
            <v>0</v>
          </cell>
          <cell r="S145">
            <v>0</v>
          </cell>
          <cell r="T145">
            <v>0</v>
          </cell>
          <cell r="U145">
            <v>0</v>
          </cell>
          <cell r="V145">
            <v>0</v>
          </cell>
          <cell r="W145">
            <v>1</v>
          </cell>
          <cell r="X145">
            <v>0.5</v>
          </cell>
          <cell r="Y145">
            <v>0.5</v>
          </cell>
          <cell r="Z145">
            <v>0</v>
          </cell>
          <cell r="AA145">
            <v>0</v>
          </cell>
          <cell r="AB145">
            <v>0</v>
          </cell>
          <cell r="AC145">
            <v>0</v>
          </cell>
          <cell r="AD145">
            <v>0</v>
          </cell>
          <cell r="AE145">
            <v>1</v>
          </cell>
          <cell r="AF145">
            <v>0.5</v>
          </cell>
          <cell r="AG145">
            <v>0.5</v>
          </cell>
          <cell r="AH145">
            <v>0</v>
          </cell>
          <cell r="AI145">
            <v>0</v>
          </cell>
          <cell r="AJ145">
            <v>0</v>
          </cell>
          <cell r="AK145">
            <v>0</v>
          </cell>
          <cell r="AL145">
            <v>0</v>
          </cell>
          <cell r="AM145">
            <v>1</v>
          </cell>
          <cell r="AN145">
            <v>0.5</v>
          </cell>
          <cell r="AO145">
            <v>0.5</v>
          </cell>
          <cell r="AP145">
            <v>0</v>
          </cell>
          <cell r="AQ145">
            <v>0</v>
          </cell>
          <cell r="AR145">
            <v>0</v>
          </cell>
          <cell r="AS145">
            <v>0</v>
          </cell>
          <cell r="AT145">
            <v>0</v>
          </cell>
          <cell r="AU145">
            <v>1</v>
          </cell>
          <cell r="AV145">
            <v>0.5</v>
          </cell>
          <cell r="AW145">
            <v>0.5</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0</v>
          </cell>
          <cell r="CK145">
            <v>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0</v>
          </cell>
          <cell r="DA145">
            <v>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0</v>
          </cell>
          <cell r="DQ145">
            <v>0</v>
          </cell>
          <cell r="DR145">
            <v>0</v>
          </cell>
          <cell r="DS145">
            <v>0</v>
          </cell>
          <cell r="DT145">
            <v>0</v>
          </cell>
          <cell r="DU145">
            <v>0</v>
          </cell>
          <cell r="DV145">
            <v>0</v>
          </cell>
          <cell r="DW145">
            <v>0</v>
          </cell>
          <cell r="DX145">
            <v>0</v>
          </cell>
          <cell r="DY145">
            <v>0</v>
          </cell>
          <cell r="DZ145">
            <v>0</v>
          </cell>
          <cell r="EA145">
            <v>0</v>
          </cell>
          <cell r="EB145">
            <v>0</v>
          </cell>
          <cell r="EC145">
            <v>0</v>
          </cell>
          <cell r="ED145">
            <v>0</v>
          </cell>
          <cell r="EE145">
            <v>0</v>
          </cell>
          <cell r="EF145">
            <v>0</v>
          </cell>
          <cell r="EG145">
            <v>0</v>
          </cell>
          <cell r="EH145">
            <v>0</v>
          </cell>
          <cell r="EI145">
            <v>0</v>
          </cell>
          <cell r="EJ145">
            <v>0</v>
          </cell>
          <cell r="EK145">
            <v>0</v>
          </cell>
          <cell r="EL145">
            <v>0</v>
          </cell>
          <cell r="EM145">
            <v>0</v>
          </cell>
          <cell r="EN145">
            <v>0</v>
          </cell>
          <cell r="EO145">
            <v>0</v>
          </cell>
          <cell r="EP145">
            <v>0</v>
          </cell>
          <cell r="EQ145">
            <v>0</v>
          </cell>
          <cell r="ER145">
            <v>0</v>
          </cell>
          <cell r="ES145">
            <v>0</v>
          </cell>
          <cell r="ET145">
            <v>0</v>
          </cell>
          <cell r="EU145">
            <v>0</v>
          </cell>
          <cell r="EV145">
            <v>0</v>
          </cell>
          <cell r="EW145">
            <v>0</v>
          </cell>
          <cell r="EX145">
            <v>0</v>
          </cell>
          <cell r="EY145">
            <v>0</v>
          </cell>
          <cell r="EZ145">
            <v>0</v>
          </cell>
          <cell r="FA145">
            <v>0</v>
          </cell>
          <cell r="FB145">
            <v>0</v>
          </cell>
          <cell r="FC145">
            <v>0</v>
          </cell>
          <cell r="FD145">
            <v>0</v>
          </cell>
          <cell r="FE145">
            <v>0</v>
          </cell>
          <cell r="FF145">
            <v>0</v>
          </cell>
          <cell r="FG145">
            <v>0</v>
          </cell>
          <cell r="FH145">
            <v>0</v>
          </cell>
          <cell r="FI145">
            <v>0</v>
          </cell>
        </row>
        <row r="146">
          <cell r="A146">
            <v>0</v>
          </cell>
          <cell r="B146">
            <v>0</v>
          </cell>
          <cell r="C146">
            <v>0</v>
          </cell>
          <cell r="D146">
            <v>0</v>
          </cell>
          <cell r="E146">
            <v>0</v>
          </cell>
          <cell r="F146">
            <v>0</v>
          </cell>
          <cell r="G146">
            <v>0</v>
          </cell>
          <cell r="H146">
            <v>0</v>
          </cell>
          <cell r="I146">
            <v>1</v>
          </cell>
          <cell r="J146">
            <v>0</v>
          </cell>
          <cell r="K146">
            <v>0</v>
          </cell>
          <cell r="L146">
            <v>0</v>
          </cell>
          <cell r="M146">
            <v>0</v>
          </cell>
          <cell r="N146">
            <v>0</v>
          </cell>
          <cell r="O146">
            <v>1</v>
          </cell>
          <cell r="P146">
            <v>0.5</v>
          </cell>
          <cell r="Q146">
            <v>0.5</v>
          </cell>
          <cell r="R146">
            <v>0</v>
          </cell>
          <cell r="S146">
            <v>0</v>
          </cell>
          <cell r="T146">
            <v>0</v>
          </cell>
          <cell r="U146">
            <v>0</v>
          </cell>
          <cell r="V146">
            <v>0</v>
          </cell>
          <cell r="W146">
            <v>1</v>
          </cell>
          <cell r="X146">
            <v>0.5</v>
          </cell>
          <cell r="Y146">
            <v>0.5</v>
          </cell>
          <cell r="Z146">
            <v>0</v>
          </cell>
          <cell r="AA146">
            <v>0</v>
          </cell>
          <cell r="AB146">
            <v>0</v>
          </cell>
          <cell r="AC146">
            <v>0</v>
          </cell>
          <cell r="AD146">
            <v>0</v>
          </cell>
          <cell r="AE146">
            <v>1</v>
          </cell>
          <cell r="AF146">
            <v>0.5</v>
          </cell>
          <cell r="AG146">
            <v>0.5</v>
          </cell>
          <cell r="AH146">
            <v>0</v>
          </cell>
          <cell r="AI146">
            <v>0</v>
          </cell>
          <cell r="AJ146">
            <v>0</v>
          </cell>
          <cell r="AK146">
            <v>0</v>
          </cell>
          <cell r="AL146">
            <v>0</v>
          </cell>
          <cell r="AM146">
            <v>1</v>
          </cell>
          <cell r="AN146">
            <v>0.5</v>
          </cell>
          <cell r="AO146">
            <v>0.5</v>
          </cell>
          <cell r="AP146">
            <v>0</v>
          </cell>
          <cell r="AQ146">
            <v>0</v>
          </cell>
          <cell r="AR146">
            <v>0</v>
          </cell>
          <cell r="AS146">
            <v>0</v>
          </cell>
          <cell r="AT146">
            <v>0</v>
          </cell>
          <cell r="AU146">
            <v>1</v>
          </cell>
          <cell r="AV146">
            <v>0.5</v>
          </cell>
          <cell r="AW146">
            <v>0.5</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cell r="BZ146">
            <v>0</v>
          </cell>
          <cell r="CA146">
            <v>0</v>
          </cell>
          <cell r="CB146">
            <v>0</v>
          </cell>
          <cell r="CC146">
            <v>0</v>
          </cell>
          <cell r="CD146">
            <v>0</v>
          </cell>
          <cell r="CE146">
            <v>0</v>
          </cell>
          <cell r="CF146">
            <v>0</v>
          </cell>
          <cell r="CG146">
            <v>0</v>
          </cell>
          <cell r="CH146">
            <v>0</v>
          </cell>
          <cell r="CI146">
            <v>0</v>
          </cell>
          <cell r="CJ146">
            <v>0</v>
          </cell>
          <cell r="CK146">
            <v>0</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0</v>
          </cell>
          <cell r="DQ146">
            <v>0</v>
          </cell>
          <cell r="DR146">
            <v>0</v>
          </cell>
          <cell r="DS146">
            <v>0</v>
          </cell>
          <cell r="DT146">
            <v>0</v>
          </cell>
          <cell r="DU146">
            <v>0</v>
          </cell>
          <cell r="DV146">
            <v>0</v>
          </cell>
          <cell r="DW146">
            <v>0</v>
          </cell>
          <cell r="DX146">
            <v>0</v>
          </cell>
          <cell r="DY146">
            <v>0</v>
          </cell>
          <cell r="DZ146">
            <v>0</v>
          </cell>
          <cell r="EA146">
            <v>0</v>
          </cell>
          <cell r="EB146">
            <v>0</v>
          </cell>
          <cell r="EC146">
            <v>0</v>
          </cell>
          <cell r="ED146">
            <v>0</v>
          </cell>
          <cell r="EE146">
            <v>0</v>
          </cell>
          <cell r="EF146">
            <v>0</v>
          </cell>
          <cell r="EG146">
            <v>0</v>
          </cell>
          <cell r="EH146">
            <v>0</v>
          </cell>
          <cell r="EI146">
            <v>0</v>
          </cell>
          <cell r="EJ146">
            <v>0</v>
          </cell>
          <cell r="EK146">
            <v>0</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0</v>
          </cell>
          <cell r="FA146">
            <v>0</v>
          </cell>
          <cell r="FB146">
            <v>0</v>
          </cell>
          <cell r="FC146">
            <v>0</v>
          </cell>
          <cell r="FD146">
            <v>0</v>
          </cell>
          <cell r="FE146">
            <v>0</v>
          </cell>
          <cell r="FF146">
            <v>0</v>
          </cell>
          <cell r="FG146">
            <v>0</v>
          </cell>
          <cell r="FH146">
            <v>0</v>
          </cell>
          <cell r="FI146">
            <v>0</v>
          </cell>
        </row>
        <row r="147">
          <cell r="A147">
            <v>0</v>
          </cell>
          <cell r="B147">
            <v>0</v>
          </cell>
          <cell r="C147">
            <v>0</v>
          </cell>
          <cell r="D147">
            <v>0</v>
          </cell>
          <cell r="E147">
            <v>0</v>
          </cell>
          <cell r="F147">
            <v>0</v>
          </cell>
          <cell r="G147">
            <v>0</v>
          </cell>
          <cell r="H147">
            <v>0</v>
          </cell>
          <cell r="I147">
            <v>1</v>
          </cell>
          <cell r="J147">
            <v>0</v>
          </cell>
          <cell r="K147">
            <v>0</v>
          </cell>
          <cell r="L147">
            <v>0</v>
          </cell>
          <cell r="M147">
            <v>0</v>
          </cell>
          <cell r="N147">
            <v>0</v>
          </cell>
          <cell r="O147">
            <v>1</v>
          </cell>
          <cell r="P147">
            <v>0.5</v>
          </cell>
          <cell r="Q147">
            <v>0.5</v>
          </cell>
          <cell r="R147">
            <v>0</v>
          </cell>
          <cell r="S147">
            <v>0</v>
          </cell>
          <cell r="T147">
            <v>0</v>
          </cell>
          <cell r="U147">
            <v>0</v>
          </cell>
          <cell r="V147">
            <v>0</v>
          </cell>
          <cell r="W147">
            <v>1</v>
          </cell>
          <cell r="X147">
            <v>0.5</v>
          </cell>
          <cell r="Y147">
            <v>0.5</v>
          </cell>
          <cell r="Z147">
            <v>0</v>
          </cell>
          <cell r="AA147">
            <v>0</v>
          </cell>
          <cell r="AB147">
            <v>0</v>
          </cell>
          <cell r="AC147">
            <v>0</v>
          </cell>
          <cell r="AD147">
            <v>0</v>
          </cell>
          <cell r="AE147">
            <v>1</v>
          </cell>
          <cell r="AF147">
            <v>0.5</v>
          </cell>
          <cell r="AG147">
            <v>0.5</v>
          </cell>
          <cell r="AH147">
            <v>0</v>
          </cell>
          <cell r="AI147">
            <v>0</v>
          </cell>
          <cell r="AJ147">
            <v>0</v>
          </cell>
          <cell r="AK147">
            <v>0</v>
          </cell>
          <cell r="AL147">
            <v>0</v>
          </cell>
          <cell r="AM147">
            <v>1</v>
          </cell>
          <cell r="AN147">
            <v>0.5</v>
          </cell>
          <cell r="AO147">
            <v>0.5</v>
          </cell>
          <cell r="AP147">
            <v>0</v>
          </cell>
          <cell r="AQ147">
            <v>0</v>
          </cell>
          <cell r="AR147">
            <v>0</v>
          </cell>
          <cell r="AS147">
            <v>0</v>
          </cell>
          <cell r="AT147">
            <v>0</v>
          </cell>
          <cell r="AU147">
            <v>1</v>
          </cell>
          <cell r="AV147">
            <v>0.5</v>
          </cell>
          <cell r="AW147">
            <v>0.5</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cell r="CJ147">
            <v>0</v>
          </cell>
          <cell r="CK147">
            <v>0</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0</v>
          </cell>
          <cell r="DQ147">
            <v>0</v>
          </cell>
          <cell r="DR147">
            <v>0</v>
          </cell>
          <cell r="DS147">
            <v>0</v>
          </cell>
          <cell r="DT147">
            <v>0</v>
          </cell>
          <cell r="DU147">
            <v>0</v>
          </cell>
          <cell r="DV147">
            <v>0</v>
          </cell>
          <cell r="DW147">
            <v>0</v>
          </cell>
          <cell r="DX147">
            <v>0</v>
          </cell>
          <cell r="DY147">
            <v>0</v>
          </cell>
          <cell r="DZ147">
            <v>0</v>
          </cell>
          <cell r="EA147">
            <v>0</v>
          </cell>
          <cell r="EB147">
            <v>0</v>
          </cell>
          <cell r="EC147">
            <v>0</v>
          </cell>
          <cell r="ED147">
            <v>0</v>
          </cell>
          <cell r="EE147">
            <v>0</v>
          </cell>
          <cell r="EF147">
            <v>0</v>
          </cell>
          <cell r="EG147">
            <v>0</v>
          </cell>
          <cell r="EH147">
            <v>0</v>
          </cell>
          <cell r="EI147">
            <v>0</v>
          </cell>
          <cell r="EJ147">
            <v>0</v>
          </cell>
          <cell r="EK147">
            <v>0</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0</v>
          </cell>
          <cell r="FA147">
            <v>0</v>
          </cell>
          <cell r="FB147">
            <v>0</v>
          </cell>
          <cell r="FC147">
            <v>0</v>
          </cell>
          <cell r="FD147">
            <v>0</v>
          </cell>
          <cell r="FE147">
            <v>0</v>
          </cell>
          <cell r="FF147">
            <v>0</v>
          </cell>
          <cell r="FG147">
            <v>0</v>
          </cell>
          <cell r="FH147">
            <v>0</v>
          </cell>
          <cell r="FI147">
            <v>0</v>
          </cell>
        </row>
        <row r="148">
          <cell r="A148">
            <v>0</v>
          </cell>
          <cell r="B148">
            <v>0</v>
          </cell>
          <cell r="C148">
            <v>0</v>
          </cell>
          <cell r="D148">
            <v>0</v>
          </cell>
          <cell r="E148">
            <v>0</v>
          </cell>
          <cell r="F148">
            <v>0</v>
          </cell>
          <cell r="G148">
            <v>0</v>
          </cell>
          <cell r="H148">
            <v>0</v>
          </cell>
          <cell r="I148">
            <v>1</v>
          </cell>
          <cell r="J148">
            <v>0</v>
          </cell>
          <cell r="K148">
            <v>0</v>
          </cell>
          <cell r="L148">
            <v>0</v>
          </cell>
          <cell r="M148">
            <v>0</v>
          </cell>
          <cell r="N148">
            <v>0</v>
          </cell>
          <cell r="O148">
            <v>1</v>
          </cell>
          <cell r="P148">
            <v>0.5</v>
          </cell>
          <cell r="Q148">
            <v>0.5</v>
          </cell>
          <cell r="R148">
            <v>0</v>
          </cell>
          <cell r="S148">
            <v>0</v>
          </cell>
          <cell r="T148">
            <v>0</v>
          </cell>
          <cell r="U148">
            <v>0</v>
          </cell>
          <cell r="V148">
            <v>0</v>
          </cell>
          <cell r="W148">
            <v>1</v>
          </cell>
          <cell r="X148">
            <v>0.5</v>
          </cell>
          <cell r="Y148">
            <v>0.5</v>
          </cell>
          <cell r="Z148">
            <v>0</v>
          </cell>
          <cell r="AA148">
            <v>0</v>
          </cell>
          <cell r="AB148">
            <v>0</v>
          </cell>
          <cell r="AC148">
            <v>0</v>
          </cell>
          <cell r="AD148">
            <v>0</v>
          </cell>
          <cell r="AE148">
            <v>1</v>
          </cell>
          <cell r="AF148">
            <v>0.5</v>
          </cell>
          <cell r="AG148">
            <v>0.5</v>
          </cell>
          <cell r="AH148">
            <v>0</v>
          </cell>
          <cell r="AI148">
            <v>0</v>
          </cell>
          <cell r="AJ148">
            <v>0</v>
          </cell>
          <cell r="AK148">
            <v>0</v>
          </cell>
          <cell r="AL148">
            <v>0</v>
          </cell>
          <cell r="AM148">
            <v>1</v>
          </cell>
          <cell r="AN148">
            <v>0.5</v>
          </cell>
          <cell r="AO148">
            <v>0.5</v>
          </cell>
          <cell r="AP148">
            <v>0</v>
          </cell>
          <cell r="AQ148">
            <v>0</v>
          </cell>
          <cell r="AR148">
            <v>0</v>
          </cell>
          <cell r="AS148">
            <v>0</v>
          </cell>
          <cell r="AT148">
            <v>0</v>
          </cell>
          <cell r="AU148">
            <v>1</v>
          </cell>
          <cell r="AV148">
            <v>0.5</v>
          </cell>
          <cell r="AW148">
            <v>0.5</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0</v>
          </cell>
          <cell r="CK148">
            <v>0</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0</v>
          </cell>
          <cell r="DQ148">
            <v>0</v>
          </cell>
          <cell r="DR148">
            <v>0</v>
          </cell>
          <cell r="DS148">
            <v>0</v>
          </cell>
          <cell r="DT148">
            <v>0</v>
          </cell>
          <cell r="DU148">
            <v>0</v>
          </cell>
          <cell r="DV148">
            <v>0</v>
          </cell>
          <cell r="DW148">
            <v>0</v>
          </cell>
          <cell r="DX148">
            <v>0</v>
          </cell>
          <cell r="DY148">
            <v>0</v>
          </cell>
          <cell r="DZ148">
            <v>0</v>
          </cell>
          <cell r="EA148">
            <v>0</v>
          </cell>
          <cell r="EB148">
            <v>0</v>
          </cell>
          <cell r="EC148">
            <v>0</v>
          </cell>
          <cell r="ED148">
            <v>0</v>
          </cell>
          <cell r="EE148">
            <v>0</v>
          </cell>
          <cell r="EF148">
            <v>0</v>
          </cell>
          <cell r="EG148">
            <v>0</v>
          </cell>
          <cell r="EH148">
            <v>0</v>
          </cell>
          <cell r="EI148">
            <v>0</v>
          </cell>
          <cell r="EJ148">
            <v>0</v>
          </cell>
          <cell r="EK148">
            <v>0</v>
          </cell>
          <cell r="EL148">
            <v>0</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0</v>
          </cell>
          <cell r="FA148">
            <v>0</v>
          </cell>
          <cell r="FB148">
            <v>0</v>
          </cell>
          <cell r="FC148">
            <v>0</v>
          </cell>
          <cell r="FD148">
            <v>0</v>
          </cell>
          <cell r="FE148">
            <v>0</v>
          </cell>
          <cell r="FF148">
            <v>0</v>
          </cell>
          <cell r="FG148">
            <v>0</v>
          </cell>
          <cell r="FH148">
            <v>0</v>
          </cell>
          <cell r="FI148">
            <v>0</v>
          </cell>
        </row>
        <row r="149">
          <cell r="A149">
            <v>0</v>
          </cell>
          <cell r="B149">
            <v>0</v>
          </cell>
          <cell r="C149">
            <v>0</v>
          </cell>
          <cell r="D149">
            <v>0</v>
          </cell>
          <cell r="E149">
            <v>0</v>
          </cell>
          <cell r="F149">
            <v>0</v>
          </cell>
          <cell r="G149">
            <v>0</v>
          </cell>
          <cell r="H149">
            <v>0</v>
          </cell>
          <cell r="I149">
            <v>1</v>
          </cell>
          <cell r="J149">
            <v>0</v>
          </cell>
          <cell r="K149">
            <v>0</v>
          </cell>
          <cell r="L149">
            <v>0</v>
          </cell>
          <cell r="M149">
            <v>0</v>
          </cell>
          <cell r="N149">
            <v>0</v>
          </cell>
          <cell r="O149">
            <v>1</v>
          </cell>
          <cell r="P149">
            <v>0.5</v>
          </cell>
          <cell r="Q149">
            <v>0.5</v>
          </cell>
          <cell r="R149">
            <v>0</v>
          </cell>
          <cell r="S149">
            <v>0</v>
          </cell>
          <cell r="T149">
            <v>0</v>
          </cell>
          <cell r="U149">
            <v>0</v>
          </cell>
          <cell r="V149">
            <v>0</v>
          </cell>
          <cell r="W149">
            <v>1</v>
          </cell>
          <cell r="X149">
            <v>0.5</v>
          </cell>
          <cell r="Y149">
            <v>0.5</v>
          </cell>
          <cell r="Z149">
            <v>0</v>
          </cell>
          <cell r="AA149">
            <v>0</v>
          </cell>
          <cell r="AB149">
            <v>0</v>
          </cell>
          <cell r="AC149">
            <v>0</v>
          </cell>
          <cell r="AD149">
            <v>0</v>
          </cell>
          <cell r="AE149">
            <v>1</v>
          </cell>
          <cell r="AF149">
            <v>0.5</v>
          </cell>
          <cell r="AG149">
            <v>0.5</v>
          </cell>
          <cell r="AH149">
            <v>0</v>
          </cell>
          <cell r="AI149">
            <v>0</v>
          </cell>
          <cell r="AJ149">
            <v>0</v>
          </cell>
          <cell r="AK149">
            <v>0</v>
          </cell>
          <cell r="AL149">
            <v>0</v>
          </cell>
          <cell r="AM149">
            <v>1</v>
          </cell>
          <cell r="AN149">
            <v>0.5</v>
          </cell>
          <cell r="AO149">
            <v>0.5</v>
          </cell>
          <cell r="AP149">
            <v>0</v>
          </cell>
          <cell r="AQ149">
            <v>0</v>
          </cell>
          <cell r="AR149">
            <v>0</v>
          </cell>
          <cell r="AS149">
            <v>0</v>
          </cell>
          <cell r="AT149">
            <v>0</v>
          </cell>
          <cell r="AU149">
            <v>1</v>
          </cell>
          <cell r="AV149">
            <v>0.5</v>
          </cell>
          <cell r="AW149">
            <v>0.5</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cell r="BZ149">
            <v>0</v>
          </cell>
          <cell r="CA149">
            <v>0</v>
          </cell>
          <cell r="CB149">
            <v>0</v>
          </cell>
          <cell r="CC149">
            <v>0</v>
          </cell>
          <cell r="CD149">
            <v>0</v>
          </cell>
          <cell r="CE149">
            <v>0</v>
          </cell>
          <cell r="CF149">
            <v>0</v>
          </cell>
          <cell r="CG149">
            <v>0</v>
          </cell>
          <cell r="CH149">
            <v>0</v>
          </cell>
          <cell r="CI149">
            <v>0</v>
          </cell>
          <cell r="CJ149">
            <v>0</v>
          </cell>
          <cell r="CK149">
            <v>0</v>
          </cell>
          <cell r="CL149">
            <v>0</v>
          </cell>
          <cell r="CM149">
            <v>0</v>
          </cell>
          <cell r="CN149">
            <v>0</v>
          </cell>
          <cell r="CO149">
            <v>0</v>
          </cell>
          <cell r="CP149">
            <v>0</v>
          </cell>
          <cell r="CQ149">
            <v>0</v>
          </cell>
          <cell r="CR149">
            <v>0</v>
          </cell>
          <cell r="CS149">
            <v>0</v>
          </cell>
          <cell r="CT149">
            <v>0</v>
          </cell>
          <cell r="CU149">
            <v>0</v>
          </cell>
          <cell r="CV149">
            <v>0</v>
          </cell>
          <cell r="CW149">
            <v>0</v>
          </cell>
          <cell r="CX149">
            <v>0</v>
          </cell>
          <cell r="CY149">
            <v>0</v>
          </cell>
          <cell r="CZ149">
            <v>0</v>
          </cell>
          <cell r="DA149">
            <v>0</v>
          </cell>
          <cell r="DB149">
            <v>0</v>
          </cell>
          <cell r="DC149">
            <v>0</v>
          </cell>
          <cell r="DD149">
            <v>0</v>
          </cell>
          <cell r="DE149">
            <v>0</v>
          </cell>
          <cell r="DF149">
            <v>0</v>
          </cell>
          <cell r="DG149">
            <v>0</v>
          </cell>
          <cell r="DH149">
            <v>0</v>
          </cell>
          <cell r="DI149">
            <v>0</v>
          </cell>
          <cell r="DJ149">
            <v>0</v>
          </cell>
          <cell r="DK149">
            <v>0</v>
          </cell>
          <cell r="DL149">
            <v>0</v>
          </cell>
          <cell r="DM149">
            <v>0</v>
          </cell>
          <cell r="DN149">
            <v>0</v>
          </cell>
          <cell r="DO149">
            <v>0</v>
          </cell>
          <cell r="DP149">
            <v>0</v>
          </cell>
          <cell r="DQ149">
            <v>0</v>
          </cell>
          <cell r="DR149">
            <v>0</v>
          </cell>
          <cell r="DS149">
            <v>0</v>
          </cell>
          <cell r="DT149">
            <v>0</v>
          </cell>
          <cell r="DU149">
            <v>0</v>
          </cell>
          <cell r="DV149">
            <v>0</v>
          </cell>
          <cell r="DW149">
            <v>0</v>
          </cell>
          <cell r="DX149">
            <v>0</v>
          </cell>
          <cell r="DY149">
            <v>0</v>
          </cell>
          <cell r="DZ149">
            <v>0</v>
          </cell>
          <cell r="EA149">
            <v>0</v>
          </cell>
          <cell r="EB149">
            <v>0</v>
          </cell>
          <cell r="EC149">
            <v>0</v>
          </cell>
          <cell r="ED149">
            <v>0</v>
          </cell>
          <cell r="EE149">
            <v>0</v>
          </cell>
          <cell r="EF149">
            <v>0</v>
          </cell>
          <cell r="EG149">
            <v>0</v>
          </cell>
          <cell r="EH149">
            <v>0</v>
          </cell>
          <cell r="EI149">
            <v>0</v>
          </cell>
          <cell r="EJ149">
            <v>0</v>
          </cell>
          <cell r="EK149">
            <v>0</v>
          </cell>
          <cell r="EL149">
            <v>0</v>
          </cell>
          <cell r="EM149">
            <v>0</v>
          </cell>
          <cell r="EN149">
            <v>0</v>
          </cell>
          <cell r="EO149">
            <v>0</v>
          </cell>
          <cell r="EP149">
            <v>0</v>
          </cell>
          <cell r="EQ149">
            <v>0</v>
          </cell>
          <cell r="ER149">
            <v>0</v>
          </cell>
          <cell r="ES149">
            <v>0</v>
          </cell>
          <cell r="ET149">
            <v>0</v>
          </cell>
          <cell r="EU149">
            <v>0</v>
          </cell>
          <cell r="EV149">
            <v>0</v>
          </cell>
          <cell r="EW149">
            <v>0</v>
          </cell>
          <cell r="EX149">
            <v>0</v>
          </cell>
          <cell r="EY149">
            <v>0</v>
          </cell>
          <cell r="EZ149">
            <v>0</v>
          </cell>
          <cell r="FA149">
            <v>0</v>
          </cell>
          <cell r="FB149">
            <v>0</v>
          </cell>
          <cell r="FC149">
            <v>0</v>
          </cell>
          <cell r="FD149">
            <v>0</v>
          </cell>
          <cell r="FE149">
            <v>0</v>
          </cell>
          <cell r="FF149">
            <v>0</v>
          </cell>
          <cell r="FG149">
            <v>0</v>
          </cell>
          <cell r="FH149">
            <v>0</v>
          </cell>
          <cell r="FI149">
            <v>0</v>
          </cell>
        </row>
        <row r="150">
          <cell r="A150">
            <v>0</v>
          </cell>
          <cell r="B150">
            <v>0</v>
          </cell>
          <cell r="C150">
            <v>0</v>
          </cell>
          <cell r="D150">
            <v>0</v>
          </cell>
          <cell r="E150">
            <v>0</v>
          </cell>
          <cell r="F150">
            <v>0</v>
          </cell>
          <cell r="G150">
            <v>0</v>
          </cell>
          <cell r="H150">
            <v>0</v>
          </cell>
          <cell r="I150">
            <v>1</v>
          </cell>
          <cell r="J150">
            <v>0</v>
          </cell>
          <cell r="K150">
            <v>0</v>
          </cell>
          <cell r="L150">
            <v>0</v>
          </cell>
          <cell r="M150">
            <v>0</v>
          </cell>
          <cell r="N150">
            <v>0</v>
          </cell>
          <cell r="O150">
            <v>1</v>
          </cell>
          <cell r="P150">
            <v>0.5</v>
          </cell>
          <cell r="Q150">
            <v>0.5</v>
          </cell>
          <cell r="R150">
            <v>0</v>
          </cell>
          <cell r="S150">
            <v>0</v>
          </cell>
          <cell r="T150">
            <v>0</v>
          </cell>
          <cell r="U150">
            <v>0</v>
          </cell>
          <cell r="V150">
            <v>0</v>
          </cell>
          <cell r="W150">
            <v>1</v>
          </cell>
          <cell r="X150">
            <v>0.5</v>
          </cell>
          <cell r="Y150">
            <v>0.5</v>
          </cell>
          <cell r="Z150">
            <v>0</v>
          </cell>
          <cell r="AA150">
            <v>0</v>
          </cell>
          <cell r="AB150">
            <v>0</v>
          </cell>
          <cell r="AC150">
            <v>0</v>
          </cell>
          <cell r="AD150">
            <v>0</v>
          </cell>
          <cell r="AE150">
            <v>1</v>
          </cell>
          <cell r="AF150">
            <v>0.5</v>
          </cell>
          <cell r="AG150">
            <v>0.5</v>
          </cell>
          <cell r="AH150">
            <v>0</v>
          </cell>
          <cell r="AI150">
            <v>0</v>
          </cell>
          <cell r="AJ150">
            <v>0</v>
          </cell>
          <cell r="AK150">
            <v>0</v>
          </cell>
          <cell r="AL150">
            <v>0</v>
          </cell>
          <cell r="AM150">
            <v>1</v>
          </cell>
          <cell r="AN150">
            <v>0.5</v>
          </cell>
          <cell r="AO150">
            <v>0.5</v>
          </cell>
          <cell r="AP150">
            <v>0</v>
          </cell>
          <cell r="AQ150">
            <v>0</v>
          </cell>
          <cell r="AR150">
            <v>0</v>
          </cell>
          <cell r="AS150">
            <v>0</v>
          </cell>
          <cell r="AT150">
            <v>0</v>
          </cell>
          <cell r="AU150">
            <v>1</v>
          </cell>
          <cell r="AV150">
            <v>0.5</v>
          </cell>
          <cell r="AW150">
            <v>0.5</v>
          </cell>
          <cell r="AX150">
            <v>0</v>
          </cell>
          <cell r="AY150">
            <v>0</v>
          </cell>
          <cell r="AZ150">
            <v>0</v>
          </cell>
          <cell r="BA150">
            <v>0</v>
          </cell>
          <cell r="BB150">
            <v>0</v>
          </cell>
          <cell r="BC150">
            <v>0</v>
          </cell>
          <cell r="BD150">
            <v>0</v>
          </cell>
          <cell r="BE150">
            <v>0</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cell r="BZ150">
            <v>0</v>
          </cell>
          <cell r="CA150">
            <v>0</v>
          </cell>
          <cell r="CB150">
            <v>0</v>
          </cell>
          <cell r="CC150">
            <v>0</v>
          </cell>
          <cell r="CD150">
            <v>0</v>
          </cell>
          <cell r="CE150">
            <v>0</v>
          </cell>
          <cell r="CF150">
            <v>0</v>
          </cell>
          <cell r="CG150">
            <v>0</v>
          </cell>
          <cell r="CH150">
            <v>0</v>
          </cell>
          <cell r="CI150">
            <v>0</v>
          </cell>
          <cell r="CJ150">
            <v>0</v>
          </cell>
          <cell r="CK150">
            <v>0</v>
          </cell>
          <cell r="CL150">
            <v>0</v>
          </cell>
          <cell r="CM150">
            <v>0</v>
          </cell>
          <cell r="CN150">
            <v>0</v>
          </cell>
          <cell r="CO150">
            <v>0</v>
          </cell>
          <cell r="CP150">
            <v>0</v>
          </cell>
          <cell r="CQ150">
            <v>0</v>
          </cell>
          <cell r="CR150">
            <v>0</v>
          </cell>
          <cell r="CS150">
            <v>0</v>
          </cell>
          <cell r="CT150">
            <v>0</v>
          </cell>
          <cell r="CU150">
            <v>0</v>
          </cell>
          <cell r="CV150">
            <v>0</v>
          </cell>
          <cell r="CW150">
            <v>0</v>
          </cell>
          <cell r="CX150">
            <v>0</v>
          </cell>
          <cell r="CY150">
            <v>0</v>
          </cell>
          <cell r="CZ150">
            <v>0</v>
          </cell>
          <cell r="DA150">
            <v>0</v>
          </cell>
          <cell r="DB150">
            <v>0</v>
          </cell>
          <cell r="DC150">
            <v>0</v>
          </cell>
          <cell r="DD150">
            <v>0</v>
          </cell>
          <cell r="DE150">
            <v>0</v>
          </cell>
          <cell r="DF150">
            <v>0</v>
          </cell>
          <cell r="DG150">
            <v>0</v>
          </cell>
          <cell r="DH150">
            <v>0</v>
          </cell>
          <cell r="DI150">
            <v>0</v>
          </cell>
          <cell r="DJ150">
            <v>0</v>
          </cell>
          <cell r="DK150">
            <v>0</v>
          </cell>
          <cell r="DL150">
            <v>0</v>
          </cell>
          <cell r="DM150">
            <v>0</v>
          </cell>
          <cell r="DN150">
            <v>0</v>
          </cell>
          <cell r="DO150">
            <v>0</v>
          </cell>
          <cell r="DP150">
            <v>0</v>
          </cell>
          <cell r="DQ150">
            <v>0</v>
          </cell>
          <cell r="DR150">
            <v>0</v>
          </cell>
          <cell r="DS150">
            <v>0</v>
          </cell>
          <cell r="DT150">
            <v>0</v>
          </cell>
          <cell r="DU150">
            <v>0</v>
          </cell>
          <cell r="DV150">
            <v>0</v>
          </cell>
          <cell r="DW150">
            <v>0</v>
          </cell>
          <cell r="DX150">
            <v>0</v>
          </cell>
          <cell r="DY150">
            <v>0</v>
          </cell>
          <cell r="DZ150">
            <v>0</v>
          </cell>
          <cell r="EA150">
            <v>0</v>
          </cell>
          <cell r="EB150">
            <v>0</v>
          </cell>
          <cell r="EC150">
            <v>0</v>
          </cell>
          <cell r="ED150">
            <v>0</v>
          </cell>
          <cell r="EE150">
            <v>0</v>
          </cell>
          <cell r="EF150">
            <v>0</v>
          </cell>
          <cell r="EG150">
            <v>0</v>
          </cell>
          <cell r="EH150">
            <v>0</v>
          </cell>
          <cell r="EI150">
            <v>0</v>
          </cell>
          <cell r="EJ150">
            <v>0</v>
          </cell>
          <cell r="EK150">
            <v>0</v>
          </cell>
          <cell r="EL150">
            <v>0</v>
          </cell>
          <cell r="EM150">
            <v>0</v>
          </cell>
          <cell r="EN150">
            <v>0</v>
          </cell>
          <cell r="EO150">
            <v>0</v>
          </cell>
          <cell r="EP150">
            <v>0</v>
          </cell>
          <cell r="EQ150">
            <v>0</v>
          </cell>
          <cell r="ER150">
            <v>0</v>
          </cell>
          <cell r="ES150">
            <v>0</v>
          </cell>
          <cell r="ET150">
            <v>0</v>
          </cell>
          <cell r="EU150">
            <v>0</v>
          </cell>
          <cell r="EV150">
            <v>0</v>
          </cell>
          <cell r="EW150">
            <v>0</v>
          </cell>
          <cell r="EX150">
            <v>0</v>
          </cell>
          <cell r="EY150">
            <v>0</v>
          </cell>
          <cell r="EZ150">
            <v>0</v>
          </cell>
          <cell r="FA150">
            <v>0</v>
          </cell>
          <cell r="FB150">
            <v>0</v>
          </cell>
          <cell r="FC150">
            <v>0</v>
          </cell>
          <cell r="FD150">
            <v>0</v>
          </cell>
          <cell r="FE150">
            <v>0</v>
          </cell>
          <cell r="FF150">
            <v>0</v>
          </cell>
          <cell r="FG150">
            <v>0</v>
          </cell>
          <cell r="FH150">
            <v>0</v>
          </cell>
          <cell r="FI150">
            <v>0</v>
          </cell>
        </row>
        <row r="151">
          <cell r="A151">
            <v>0</v>
          </cell>
          <cell r="B151">
            <v>0</v>
          </cell>
          <cell r="C151">
            <v>0</v>
          </cell>
          <cell r="D151">
            <v>0</v>
          </cell>
          <cell r="E151">
            <v>0</v>
          </cell>
          <cell r="F151">
            <v>0</v>
          </cell>
          <cell r="G151">
            <v>0</v>
          </cell>
          <cell r="H151">
            <v>0</v>
          </cell>
          <cell r="I151">
            <v>1</v>
          </cell>
          <cell r="J151">
            <v>0</v>
          </cell>
          <cell r="K151">
            <v>0</v>
          </cell>
          <cell r="L151">
            <v>0</v>
          </cell>
          <cell r="M151">
            <v>0</v>
          </cell>
          <cell r="N151">
            <v>0</v>
          </cell>
          <cell r="O151">
            <v>1</v>
          </cell>
          <cell r="P151">
            <v>0.5</v>
          </cell>
          <cell r="Q151">
            <v>0.5</v>
          </cell>
          <cell r="R151">
            <v>0</v>
          </cell>
          <cell r="S151">
            <v>0</v>
          </cell>
          <cell r="T151">
            <v>0</v>
          </cell>
          <cell r="U151">
            <v>0</v>
          </cell>
          <cell r="V151">
            <v>0</v>
          </cell>
          <cell r="W151">
            <v>1</v>
          </cell>
          <cell r="X151">
            <v>0.5</v>
          </cell>
          <cell r="Y151">
            <v>0.5</v>
          </cell>
          <cell r="Z151">
            <v>0</v>
          </cell>
          <cell r="AA151">
            <v>0</v>
          </cell>
          <cell r="AB151">
            <v>0</v>
          </cell>
          <cell r="AC151">
            <v>0</v>
          </cell>
          <cell r="AD151">
            <v>0</v>
          </cell>
          <cell r="AE151">
            <v>1</v>
          </cell>
          <cell r="AF151">
            <v>0.5</v>
          </cell>
          <cell r="AG151">
            <v>0.5</v>
          </cell>
          <cell r="AH151">
            <v>0</v>
          </cell>
          <cell r="AI151">
            <v>0</v>
          </cell>
          <cell r="AJ151">
            <v>0</v>
          </cell>
          <cell r="AK151">
            <v>0</v>
          </cell>
          <cell r="AL151">
            <v>0</v>
          </cell>
          <cell r="AM151">
            <v>1</v>
          </cell>
          <cell r="AN151">
            <v>0.5</v>
          </cell>
          <cell r="AO151">
            <v>0.5</v>
          </cell>
          <cell r="AP151">
            <v>0</v>
          </cell>
          <cell r="AQ151">
            <v>0</v>
          </cell>
          <cell r="AR151">
            <v>0</v>
          </cell>
          <cell r="AS151">
            <v>0</v>
          </cell>
          <cell r="AT151">
            <v>0</v>
          </cell>
          <cell r="AU151">
            <v>1</v>
          </cell>
          <cell r="AV151">
            <v>0.5</v>
          </cell>
          <cell r="AW151">
            <v>0.5</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v>
          </cell>
          <cell r="CD151">
            <v>0</v>
          </cell>
          <cell r="CE151">
            <v>0</v>
          </cell>
          <cell r="CF151">
            <v>0</v>
          </cell>
          <cell r="CG151">
            <v>0</v>
          </cell>
          <cell r="CH151">
            <v>0</v>
          </cell>
          <cell r="CI151">
            <v>0</v>
          </cell>
          <cell r="CJ151">
            <v>0</v>
          </cell>
          <cell r="CK151">
            <v>0</v>
          </cell>
          <cell r="CL151">
            <v>0</v>
          </cell>
          <cell r="CM151">
            <v>0</v>
          </cell>
          <cell r="CN151">
            <v>0</v>
          </cell>
          <cell r="CO151">
            <v>0</v>
          </cell>
          <cell r="CP151">
            <v>0</v>
          </cell>
          <cell r="CQ151">
            <v>0</v>
          </cell>
          <cell r="CR151">
            <v>0</v>
          </cell>
          <cell r="CS151">
            <v>0</v>
          </cell>
          <cell r="CT151">
            <v>0</v>
          </cell>
          <cell r="CU151">
            <v>0</v>
          </cell>
          <cell r="CV151">
            <v>0</v>
          </cell>
          <cell r="CW151">
            <v>0</v>
          </cell>
          <cell r="CX151">
            <v>0</v>
          </cell>
          <cell r="CY151">
            <v>0</v>
          </cell>
          <cell r="CZ151">
            <v>0</v>
          </cell>
          <cell r="DA151">
            <v>0</v>
          </cell>
          <cell r="DB151">
            <v>0</v>
          </cell>
          <cell r="DC151">
            <v>0</v>
          </cell>
          <cell r="DD151">
            <v>0</v>
          </cell>
          <cell r="DE151">
            <v>0</v>
          </cell>
          <cell r="DF151">
            <v>0</v>
          </cell>
          <cell r="DG151">
            <v>0</v>
          </cell>
          <cell r="DH151">
            <v>0</v>
          </cell>
          <cell r="DI151">
            <v>0</v>
          </cell>
          <cell r="DJ151">
            <v>0</v>
          </cell>
          <cell r="DK151">
            <v>0</v>
          </cell>
          <cell r="DL151">
            <v>0</v>
          </cell>
          <cell r="DM151">
            <v>0</v>
          </cell>
          <cell r="DN151">
            <v>0</v>
          </cell>
          <cell r="DO151">
            <v>0</v>
          </cell>
          <cell r="DP151">
            <v>0</v>
          </cell>
          <cell r="DQ151">
            <v>0</v>
          </cell>
          <cell r="DR151">
            <v>0</v>
          </cell>
          <cell r="DS151">
            <v>0</v>
          </cell>
          <cell r="DT151">
            <v>0</v>
          </cell>
          <cell r="DU151">
            <v>0</v>
          </cell>
          <cell r="DV151">
            <v>0</v>
          </cell>
          <cell r="DW151">
            <v>0</v>
          </cell>
          <cell r="DX151">
            <v>0</v>
          </cell>
          <cell r="DY151">
            <v>0</v>
          </cell>
          <cell r="DZ151">
            <v>0</v>
          </cell>
          <cell r="EA151">
            <v>0</v>
          </cell>
          <cell r="EB151">
            <v>0</v>
          </cell>
          <cell r="EC151">
            <v>0</v>
          </cell>
          <cell r="ED151">
            <v>0</v>
          </cell>
          <cell r="EE151">
            <v>0</v>
          </cell>
          <cell r="EF151">
            <v>0</v>
          </cell>
          <cell r="EG151">
            <v>0</v>
          </cell>
          <cell r="EH151">
            <v>0</v>
          </cell>
          <cell r="EI151">
            <v>0</v>
          </cell>
          <cell r="EJ151">
            <v>0</v>
          </cell>
          <cell r="EK151">
            <v>0</v>
          </cell>
          <cell r="EL151">
            <v>0</v>
          </cell>
          <cell r="EM151">
            <v>0</v>
          </cell>
          <cell r="EN151">
            <v>0</v>
          </cell>
          <cell r="EO151">
            <v>0</v>
          </cell>
          <cell r="EP151">
            <v>0</v>
          </cell>
          <cell r="EQ151">
            <v>0</v>
          </cell>
          <cell r="ER151">
            <v>0</v>
          </cell>
          <cell r="ES151">
            <v>0</v>
          </cell>
          <cell r="ET151">
            <v>0</v>
          </cell>
          <cell r="EU151">
            <v>0</v>
          </cell>
          <cell r="EV151">
            <v>0</v>
          </cell>
          <cell r="EW151">
            <v>0</v>
          </cell>
          <cell r="EX151">
            <v>0</v>
          </cell>
          <cell r="EY151">
            <v>0</v>
          </cell>
          <cell r="EZ151">
            <v>0</v>
          </cell>
          <cell r="FA151">
            <v>0</v>
          </cell>
          <cell r="FB151">
            <v>0</v>
          </cell>
          <cell r="FC151">
            <v>0</v>
          </cell>
          <cell r="FD151">
            <v>0</v>
          </cell>
          <cell r="FE151">
            <v>0</v>
          </cell>
          <cell r="FF151">
            <v>0</v>
          </cell>
          <cell r="FG151">
            <v>0</v>
          </cell>
          <cell r="FH151">
            <v>0</v>
          </cell>
          <cell r="FI151">
            <v>0</v>
          </cell>
        </row>
        <row r="152">
          <cell r="A152">
            <v>0</v>
          </cell>
          <cell r="B152">
            <v>0</v>
          </cell>
          <cell r="C152">
            <v>0</v>
          </cell>
          <cell r="D152">
            <v>0</v>
          </cell>
          <cell r="E152">
            <v>0</v>
          </cell>
          <cell r="F152">
            <v>0</v>
          </cell>
          <cell r="G152">
            <v>0</v>
          </cell>
          <cell r="H152">
            <v>0</v>
          </cell>
          <cell r="I152">
            <v>1</v>
          </cell>
          <cell r="J152">
            <v>0</v>
          </cell>
          <cell r="K152">
            <v>0</v>
          </cell>
          <cell r="L152">
            <v>0</v>
          </cell>
          <cell r="M152">
            <v>0</v>
          </cell>
          <cell r="N152">
            <v>0</v>
          </cell>
          <cell r="O152">
            <v>1</v>
          </cell>
          <cell r="P152">
            <v>0.5</v>
          </cell>
          <cell r="Q152">
            <v>0.5</v>
          </cell>
          <cell r="R152">
            <v>0</v>
          </cell>
          <cell r="S152">
            <v>0</v>
          </cell>
          <cell r="T152">
            <v>0</v>
          </cell>
          <cell r="U152">
            <v>0</v>
          </cell>
          <cell r="V152">
            <v>0</v>
          </cell>
          <cell r="W152">
            <v>1</v>
          </cell>
          <cell r="X152">
            <v>0.5</v>
          </cell>
          <cell r="Y152">
            <v>0.5</v>
          </cell>
          <cell r="Z152">
            <v>0</v>
          </cell>
          <cell r="AA152">
            <v>0</v>
          </cell>
          <cell r="AB152">
            <v>0</v>
          </cell>
          <cell r="AC152">
            <v>0</v>
          </cell>
          <cell r="AD152">
            <v>0</v>
          </cell>
          <cell r="AE152">
            <v>1</v>
          </cell>
          <cell r="AF152">
            <v>0.5</v>
          </cell>
          <cell r="AG152">
            <v>0.5</v>
          </cell>
          <cell r="AH152">
            <v>0</v>
          </cell>
          <cell r="AI152">
            <v>0</v>
          </cell>
          <cell r="AJ152">
            <v>0</v>
          </cell>
          <cell r="AK152">
            <v>0</v>
          </cell>
          <cell r="AL152">
            <v>0</v>
          </cell>
          <cell r="AM152">
            <v>1</v>
          </cell>
          <cell r="AN152">
            <v>0.5</v>
          </cell>
          <cell r="AO152">
            <v>0.5</v>
          </cell>
          <cell r="AP152">
            <v>0</v>
          </cell>
          <cell r="AQ152">
            <v>0</v>
          </cell>
          <cell r="AR152">
            <v>0</v>
          </cell>
          <cell r="AS152">
            <v>0</v>
          </cell>
          <cell r="AT152">
            <v>0</v>
          </cell>
          <cell r="AU152">
            <v>1</v>
          </cell>
          <cell r="AV152">
            <v>0.5</v>
          </cell>
          <cell r="AW152">
            <v>0.5</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cell r="BZ152">
            <v>0</v>
          </cell>
          <cell r="CA152">
            <v>0</v>
          </cell>
          <cell r="CB152">
            <v>0</v>
          </cell>
          <cell r="CC152">
            <v>0</v>
          </cell>
          <cell r="CD152">
            <v>0</v>
          </cell>
          <cell r="CE152">
            <v>0</v>
          </cell>
          <cell r="CF152">
            <v>0</v>
          </cell>
          <cell r="CG152">
            <v>0</v>
          </cell>
          <cell r="CH152">
            <v>0</v>
          </cell>
          <cell r="CI152">
            <v>0</v>
          </cell>
          <cell r="CJ152">
            <v>0</v>
          </cell>
          <cell r="CK152">
            <v>0</v>
          </cell>
          <cell r="CL152">
            <v>0</v>
          </cell>
          <cell r="CM152">
            <v>0</v>
          </cell>
          <cell r="CN152">
            <v>0</v>
          </cell>
          <cell r="CO152">
            <v>0</v>
          </cell>
          <cell r="CP152">
            <v>0</v>
          </cell>
          <cell r="CQ152">
            <v>0</v>
          </cell>
          <cell r="CR152">
            <v>0</v>
          </cell>
          <cell r="CS152">
            <v>0</v>
          </cell>
          <cell r="CT152">
            <v>0</v>
          </cell>
          <cell r="CU152">
            <v>0</v>
          </cell>
          <cell r="CV152">
            <v>0</v>
          </cell>
          <cell r="CW152">
            <v>0</v>
          </cell>
          <cell r="CX152">
            <v>0</v>
          </cell>
          <cell r="CY152">
            <v>0</v>
          </cell>
          <cell r="CZ152">
            <v>0</v>
          </cell>
          <cell r="DA152">
            <v>0</v>
          </cell>
          <cell r="DB152">
            <v>0</v>
          </cell>
          <cell r="DC152">
            <v>0</v>
          </cell>
          <cell r="DD152">
            <v>0</v>
          </cell>
          <cell r="DE152">
            <v>0</v>
          </cell>
          <cell r="DF152">
            <v>0</v>
          </cell>
          <cell r="DG152">
            <v>0</v>
          </cell>
          <cell r="DH152">
            <v>0</v>
          </cell>
          <cell r="DI152">
            <v>0</v>
          </cell>
          <cell r="DJ152">
            <v>0</v>
          </cell>
          <cell r="DK152">
            <v>0</v>
          </cell>
          <cell r="DL152">
            <v>0</v>
          </cell>
          <cell r="DM152">
            <v>0</v>
          </cell>
          <cell r="DN152">
            <v>0</v>
          </cell>
          <cell r="DO152">
            <v>0</v>
          </cell>
          <cell r="DP152">
            <v>0</v>
          </cell>
          <cell r="DQ152">
            <v>0</v>
          </cell>
          <cell r="DR152">
            <v>0</v>
          </cell>
          <cell r="DS152">
            <v>0</v>
          </cell>
          <cell r="DT152">
            <v>0</v>
          </cell>
          <cell r="DU152">
            <v>0</v>
          </cell>
          <cell r="DV152">
            <v>0</v>
          </cell>
          <cell r="DW152">
            <v>0</v>
          </cell>
          <cell r="DX152">
            <v>0</v>
          </cell>
          <cell r="DY152">
            <v>0</v>
          </cell>
          <cell r="DZ152">
            <v>0</v>
          </cell>
          <cell r="EA152">
            <v>0</v>
          </cell>
          <cell r="EB152">
            <v>0</v>
          </cell>
          <cell r="EC152">
            <v>0</v>
          </cell>
          <cell r="ED152">
            <v>0</v>
          </cell>
          <cell r="EE152">
            <v>0</v>
          </cell>
          <cell r="EF152">
            <v>0</v>
          </cell>
          <cell r="EG152">
            <v>0</v>
          </cell>
          <cell r="EH152">
            <v>0</v>
          </cell>
          <cell r="EI152">
            <v>0</v>
          </cell>
          <cell r="EJ152">
            <v>0</v>
          </cell>
          <cell r="EK152">
            <v>0</v>
          </cell>
          <cell r="EL152">
            <v>0</v>
          </cell>
          <cell r="EM152">
            <v>0</v>
          </cell>
          <cell r="EN152">
            <v>0</v>
          </cell>
          <cell r="EO152">
            <v>0</v>
          </cell>
          <cell r="EP152">
            <v>0</v>
          </cell>
          <cell r="EQ152">
            <v>0</v>
          </cell>
          <cell r="ER152">
            <v>0</v>
          </cell>
          <cell r="ES152">
            <v>0</v>
          </cell>
          <cell r="ET152">
            <v>0</v>
          </cell>
          <cell r="EU152">
            <v>0</v>
          </cell>
          <cell r="EV152">
            <v>0</v>
          </cell>
          <cell r="EW152">
            <v>0</v>
          </cell>
          <cell r="EX152">
            <v>0</v>
          </cell>
          <cell r="EY152">
            <v>0</v>
          </cell>
          <cell r="EZ152">
            <v>0</v>
          </cell>
          <cell r="FA152">
            <v>0</v>
          </cell>
          <cell r="FB152">
            <v>0</v>
          </cell>
          <cell r="FC152">
            <v>0</v>
          </cell>
          <cell r="FD152">
            <v>0</v>
          </cell>
          <cell r="FE152">
            <v>0</v>
          </cell>
          <cell r="FF152">
            <v>0</v>
          </cell>
          <cell r="FG152">
            <v>0</v>
          </cell>
          <cell r="FH152">
            <v>0</v>
          </cell>
          <cell r="FI152">
            <v>0</v>
          </cell>
        </row>
        <row r="153">
          <cell r="A153">
            <v>0</v>
          </cell>
          <cell r="B153">
            <v>0</v>
          </cell>
          <cell r="C153">
            <v>0</v>
          </cell>
          <cell r="D153">
            <v>0</v>
          </cell>
          <cell r="E153">
            <v>0</v>
          </cell>
          <cell r="F153">
            <v>0</v>
          </cell>
          <cell r="G153">
            <v>0</v>
          </cell>
          <cell r="H153">
            <v>0</v>
          </cell>
          <cell r="I153">
            <v>1</v>
          </cell>
          <cell r="J153">
            <v>0</v>
          </cell>
          <cell r="K153">
            <v>0</v>
          </cell>
          <cell r="L153">
            <v>0</v>
          </cell>
          <cell r="M153">
            <v>0</v>
          </cell>
          <cell r="N153">
            <v>0</v>
          </cell>
          <cell r="O153">
            <v>1</v>
          </cell>
          <cell r="P153">
            <v>0.5</v>
          </cell>
          <cell r="Q153">
            <v>0.5</v>
          </cell>
          <cell r="R153">
            <v>0</v>
          </cell>
          <cell r="S153">
            <v>0</v>
          </cell>
          <cell r="T153">
            <v>0</v>
          </cell>
          <cell r="U153">
            <v>0</v>
          </cell>
          <cell r="V153">
            <v>0</v>
          </cell>
          <cell r="W153">
            <v>1</v>
          </cell>
          <cell r="X153">
            <v>0.5</v>
          </cell>
          <cell r="Y153">
            <v>0.5</v>
          </cell>
          <cell r="Z153">
            <v>0</v>
          </cell>
          <cell r="AA153">
            <v>0</v>
          </cell>
          <cell r="AB153">
            <v>0</v>
          </cell>
          <cell r="AC153">
            <v>0</v>
          </cell>
          <cell r="AD153">
            <v>0</v>
          </cell>
          <cell r="AE153">
            <v>1</v>
          </cell>
          <cell r="AF153">
            <v>0.5</v>
          </cell>
          <cell r="AG153">
            <v>0.5</v>
          </cell>
          <cell r="AH153">
            <v>0</v>
          </cell>
          <cell r="AI153">
            <v>0</v>
          </cell>
          <cell r="AJ153">
            <v>0</v>
          </cell>
          <cell r="AK153">
            <v>0</v>
          </cell>
          <cell r="AL153">
            <v>0</v>
          </cell>
          <cell r="AM153">
            <v>1</v>
          </cell>
          <cell r="AN153">
            <v>0.5</v>
          </cell>
          <cell r="AO153">
            <v>0.5</v>
          </cell>
          <cell r="AP153">
            <v>0</v>
          </cell>
          <cell r="AQ153">
            <v>0</v>
          </cell>
          <cell r="AR153">
            <v>0</v>
          </cell>
          <cell r="AS153">
            <v>0</v>
          </cell>
          <cell r="AT153">
            <v>0</v>
          </cell>
          <cell r="AU153">
            <v>1</v>
          </cell>
          <cell r="AV153">
            <v>0.5</v>
          </cell>
          <cell r="AW153">
            <v>0.5</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M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cell r="CH153">
            <v>0</v>
          </cell>
          <cell r="CI153">
            <v>0</v>
          </cell>
          <cell r="CJ153">
            <v>0</v>
          </cell>
          <cell r="CK153">
            <v>0</v>
          </cell>
          <cell r="CL153">
            <v>0</v>
          </cell>
          <cell r="CM153">
            <v>0</v>
          </cell>
          <cell r="CN153">
            <v>0</v>
          </cell>
          <cell r="CO153">
            <v>0</v>
          </cell>
          <cell r="CP153">
            <v>0</v>
          </cell>
          <cell r="CQ153">
            <v>0</v>
          </cell>
          <cell r="CR153">
            <v>0</v>
          </cell>
          <cell r="CS153">
            <v>0</v>
          </cell>
          <cell r="CT153">
            <v>0</v>
          </cell>
          <cell r="CU153">
            <v>0</v>
          </cell>
          <cell r="CV153">
            <v>0</v>
          </cell>
          <cell r="CW153">
            <v>0</v>
          </cell>
          <cell r="CX153">
            <v>0</v>
          </cell>
          <cell r="CY153">
            <v>0</v>
          </cell>
          <cell r="CZ153">
            <v>0</v>
          </cell>
          <cell r="DA153">
            <v>0</v>
          </cell>
          <cell r="DB153">
            <v>0</v>
          </cell>
          <cell r="DC153">
            <v>0</v>
          </cell>
          <cell r="DD153">
            <v>0</v>
          </cell>
          <cell r="DE153">
            <v>0</v>
          </cell>
          <cell r="DF153">
            <v>0</v>
          </cell>
          <cell r="DG153">
            <v>0</v>
          </cell>
          <cell r="DH153">
            <v>0</v>
          </cell>
          <cell r="DI153">
            <v>0</v>
          </cell>
          <cell r="DJ153">
            <v>0</v>
          </cell>
          <cell r="DK153">
            <v>0</v>
          </cell>
          <cell r="DL153">
            <v>0</v>
          </cell>
          <cell r="DM153">
            <v>0</v>
          </cell>
          <cell r="DN153">
            <v>0</v>
          </cell>
          <cell r="DO153">
            <v>0</v>
          </cell>
          <cell r="DP153">
            <v>0</v>
          </cell>
          <cell r="DQ153">
            <v>0</v>
          </cell>
          <cell r="DR153">
            <v>0</v>
          </cell>
          <cell r="DS153">
            <v>0</v>
          </cell>
          <cell r="DT153">
            <v>0</v>
          </cell>
          <cell r="DU153">
            <v>0</v>
          </cell>
          <cell r="DV153">
            <v>0</v>
          </cell>
          <cell r="DW153">
            <v>0</v>
          </cell>
          <cell r="DX153">
            <v>0</v>
          </cell>
          <cell r="DY153">
            <v>0</v>
          </cell>
          <cell r="DZ153">
            <v>0</v>
          </cell>
          <cell r="EA153">
            <v>0</v>
          </cell>
          <cell r="EB153">
            <v>0</v>
          </cell>
          <cell r="EC153">
            <v>0</v>
          </cell>
          <cell r="ED153">
            <v>0</v>
          </cell>
          <cell r="EE153">
            <v>0</v>
          </cell>
          <cell r="EF153">
            <v>0</v>
          </cell>
          <cell r="EG153">
            <v>0</v>
          </cell>
          <cell r="EH153">
            <v>0</v>
          </cell>
          <cell r="EI153">
            <v>0</v>
          </cell>
          <cell r="EJ153">
            <v>0</v>
          </cell>
          <cell r="EK153">
            <v>0</v>
          </cell>
          <cell r="EL153">
            <v>0</v>
          </cell>
          <cell r="EM153">
            <v>0</v>
          </cell>
          <cell r="EN153">
            <v>0</v>
          </cell>
          <cell r="EO153">
            <v>0</v>
          </cell>
          <cell r="EP153">
            <v>0</v>
          </cell>
          <cell r="EQ153">
            <v>0</v>
          </cell>
          <cell r="ER153">
            <v>0</v>
          </cell>
          <cell r="ES153">
            <v>0</v>
          </cell>
          <cell r="ET153">
            <v>0</v>
          </cell>
          <cell r="EU153">
            <v>0</v>
          </cell>
          <cell r="EV153">
            <v>0</v>
          </cell>
          <cell r="EW153">
            <v>0</v>
          </cell>
          <cell r="EX153">
            <v>0</v>
          </cell>
          <cell r="EY153">
            <v>0</v>
          </cell>
          <cell r="EZ153">
            <v>0</v>
          </cell>
          <cell r="FA153">
            <v>0</v>
          </cell>
          <cell r="FB153">
            <v>0</v>
          </cell>
          <cell r="FC153">
            <v>0</v>
          </cell>
          <cell r="FD153">
            <v>0</v>
          </cell>
          <cell r="FE153">
            <v>0</v>
          </cell>
          <cell r="FF153">
            <v>0</v>
          </cell>
          <cell r="FG153">
            <v>0</v>
          </cell>
          <cell r="FH153">
            <v>0</v>
          </cell>
          <cell r="FI153">
            <v>0</v>
          </cell>
        </row>
        <row r="154">
          <cell r="A154">
            <v>0</v>
          </cell>
          <cell r="B154">
            <v>0</v>
          </cell>
          <cell r="C154">
            <v>0</v>
          </cell>
          <cell r="D154">
            <v>0</v>
          </cell>
          <cell r="E154">
            <v>0</v>
          </cell>
          <cell r="F154">
            <v>0</v>
          </cell>
          <cell r="G154">
            <v>0</v>
          </cell>
          <cell r="H154">
            <v>0</v>
          </cell>
          <cell r="I154">
            <v>1</v>
          </cell>
          <cell r="J154">
            <v>0</v>
          </cell>
          <cell r="K154">
            <v>0</v>
          </cell>
          <cell r="L154">
            <v>0</v>
          </cell>
          <cell r="M154">
            <v>0</v>
          </cell>
          <cell r="N154">
            <v>0</v>
          </cell>
          <cell r="O154">
            <v>1</v>
          </cell>
          <cell r="P154">
            <v>0.5</v>
          </cell>
          <cell r="Q154">
            <v>0.5</v>
          </cell>
          <cell r="R154">
            <v>0</v>
          </cell>
          <cell r="S154">
            <v>0</v>
          </cell>
          <cell r="T154">
            <v>0</v>
          </cell>
          <cell r="U154">
            <v>0</v>
          </cell>
          <cell r="V154">
            <v>0</v>
          </cell>
          <cell r="W154">
            <v>1</v>
          </cell>
          <cell r="X154">
            <v>0.5</v>
          </cell>
          <cell r="Y154">
            <v>0.5</v>
          </cell>
          <cell r="Z154">
            <v>0</v>
          </cell>
          <cell r="AA154">
            <v>0</v>
          </cell>
          <cell r="AB154">
            <v>0</v>
          </cell>
          <cell r="AC154">
            <v>0</v>
          </cell>
          <cell r="AD154">
            <v>0</v>
          </cell>
          <cell r="AE154">
            <v>1</v>
          </cell>
          <cell r="AF154">
            <v>0.5</v>
          </cell>
          <cell r="AG154">
            <v>0.5</v>
          </cell>
          <cell r="AH154">
            <v>0</v>
          </cell>
          <cell r="AI154">
            <v>0</v>
          </cell>
          <cell r="AJ154">
            <v>0</v>
          </cell>
          <cell r="AK154">
            <v>0</v>
          </cell>
          <cell r="AL154">
            <v>0</v>
          </cell>
          <cell r="AM154">
            <v>1</v>
          </cell>
          <cell r="AN154">
            <v>0.5</v>
          </cell>
          <cell r="AO154">
            <v>0.5</v>
          </cell>
          <cell r="AP154">
            <v>0</v>
          </cell>
          <cell r="AQ154">
            <v>0</v>
          </cell>
          <cell r="AR154">
            <v>0</v>
          </cell>
          <cell r="AS154">
            <v>0</v>
          </cell>
          <cell r="AT154">
            <v>0</v>
          </cell>
          <cell r="AU154">
            <v>1</v>
          </cell>
          <cell r="AV154">
            <v>0.5</v>
          </cell>
          <cell r="AW154">
            <v>0.5</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Q154">
            <v>0</v>
          </cell>
          <cell r="BR154">
            <v>0</v>
          </cell>
          <cell r="BS154">
            <v>0</v>
          </cell>
          <cell r="BT154">
            <v>0</v>
          </cell>
          <cell r="BU154">
            <v>0</v>
          </cell>
          <cell r="BV154">
            <v>0</v>
          </cell>
          <cell r="BW154">
            <v>0</v>
          </cell>
          <cell r="BX154">
            <v>0</v>
          </cell>
          <cell r="BY154">
            <v>0</v>
          </cell>
          <cell r="BZ154">
            <v>0</v>
          </cell>
          <cell r="CA154">
            <v>0</v>
          </cell>
          <cell r="CB154">
            <v>0</v>
          </cell>
          <cell r="CC154">
            <v>0</v>
          </cell>
          <cell r="CD154">
            <v>0</v>
          </cell>
          <cell r="CE154">
            <v>0</v>
          </cell>
          <cell r="CF154">
            <v>0</v>
          </cell>
          <cell r="CG154">
            <v>0</v>
          </cell>
          <cell r="CH154">
            <v>0</v>
          </cell>
          <cell r="CI154">
            <v>0</v>
          </cell>
          <cell r="CJ154">
            <v>0</v>
          </cell>
          <cell r="CK154">
            <v>0</v>
          </cell>
          <cell r="CL154">
            <v>0</v>
          </cell>
          <cell r="CM154">
            <v>0</v>
          </cell>
          <cell r="CN154">
            <v>0</v>
          </cell>
          <cell r="CO154">
            <v>0</v>
          </cell>
          <cell r="CP154">
            <v>0</v>
          </cell>
          <cell r="CQ154">
            <v>0</v>
          </cell>
          <cell r="CR154">
            <v>0</v>
          </cell>
          <cell r="CS154">
            <v>0</v>
          </cell>
          <cell r="CT154">
            <v>0</v>
          </cell>
          <cell r="CU154">
            <v>0</v>
          </cell>
          <cell r="CV154">
            <v>0</v>
          </cell>
          <cell r="CW154">
            <v>0</v>
          </cell>
          <cell r="CX154">
            <v>0</v>
          </cell>
          <cell r="CY154">
            <v>0</v>
          </cell>
          <cell r="CZ154">
            <v>0</v>
          </cell>
          <cell r="DA154">
            <v>0</v>
          </cell>
          <cell r="DB154">
            <v>0</v>
          </cell>
          <cell r="DC154">
            <v>0</v>
          </cell>
          <cell r="DD154">
            <v>0</v>
          </cell>
          <cell r="DE154">
            <v>0</v>
          </cell>
          <cell r="DF154">
            <v>0</v>
          </cell>
          <cell r="DG154">
            <v>0</v>
          </cell>
          <cell r="DH154">
            <v>0</v>
          </cell>
          <cell r="DI154">
            <v>0</v>
          </cell>
          <cell r="DJ154">
            <v>0</v>
          </cell>
          <cell r="DK154">
            <v>0</v>
          </cell>
          <cell r="DL154">
            <v>0</v>
          </cell>
          <cell r="DM154">
            <v>0</v>
          </cell>
          <cell r="DN154">
            <v>0</v>
          </cell>
          <cell r="DO154">
            <v>0</v>
          </cell>
          <cell r="DP154">
            <v>0</v>
          </cell>
          <cell r="DQ154">
            <v>0</v>
          </cell>
          <cell r="DR154">
            <v>0</v>
          </cell>
          <cell r="DS154">
            <v>0</v>
          </cell>
          <cell r="DT154">
            <v>0</v>
          </cell>
          <cell r="DU154">
            <v>0</v>
          </cell>
          <cell r="DV154">
            <v>0</v>
          </cell>
          <cell r="DW154">
            <v>0</v>
          </cell>
          <cell r="DX154">
            <v>0</v>
          </cell>
          <cell r="DY154">
            <v>0</v>
          </cell>
          <cell r="DZ154">
            <v>0</v>
          </cell>
          <cell r="EA154">
            <v>0</v>
          </cell>
          <cell r="EB154">
            <v>0</v>
          </cell>
          <cell r="EC154">
            <v>0</v>
          </cell>
          <cell r="ED154">
            <v>0</v>
          </cell>
          <cell r="EE154">
            <v>0</v>
          </cell>
          <cell r="EF154">
            <v>0</v>
          </cell>
          <cell r="EG154">
            <v>0</v>
          </cell>
          <cell r="EH154">
            <v>0</v>
          </cell>
          <cell r="EI154">
            <v>0</v>
          </cell>
          <cell r="EJ154">
            <v>0</v>
          </cell>
          <cell r="EK154">
            <v>0</v>
          </cell>
          <cell r="EL154">
            <v>0</v>
          </cell>
          <cell r="EM154">
            <v>0</v>
          </cell>
          <cell r="EN154">
            <v>0</v>
          </cell>
          <cell r="EO154">
            <v>0</v>
          </cell>
          <cell r="EP154">
            <v>0</v>
          </cell>
          <cell r="EQ154">
            <v>0</v>
          </cell>
          <cell r="ER154">
            <v>0</v>
          </cell>
          <cell r="ES154">
            <v>0</v>
          </cell>
          <cell r="ET154">
            <v>0</v>
          </cell>
          <cell r="EU154">
            <v>0</v>
          </cell>
          <cell r="EV154">
            <v>0</v>
          </cell>
          <cell r="EW154">
            <v>0</v>
          </cell>
          <cell r="EX154">
            <v>0</v>
          </cell>
          <cell r="EY154">
            <v>0</v>
          </cell>
          <cell r="EZ154">
            <v>0</v>
          </cell>
          <cell r="FA154">
            <v>0</v>
          </cell>
          <cell r="FB154">
            <v>0</v>
          </cell>
          <cell r="FC154">
            <v>0</v>
          </cell>
          <cell r="FD154">
            <v>0</v>
          </cell>
          <cell r="FE154">
            <v>0</v>
          </cell>
          <cell r="FF154">
            <v>0</v>
          </cell>
          <cell r="FG154">
            <v>0</v>
          </cell>
          <cell r="FH154">
            <v>0</v>
          </cell>
          <cell r="FI154">
            <v>0</v>
          </cell>
        </row>
        <row r="155">
          <cell r="A155">
            <v>0</v>
          </cell>
          <cell r="B155">
            <v>0</v>
          </cell>
          <cell r="C155">
            <v>0</v>
          </cell>
          <cell r="D155">
            <v>0</v>
          </cell>
          <cell r="E155">
            <v>0</v>
          </cell>
          <cell r="F155">
            <v>0</v>
          </cell>
          <cell r="G155">
            <v>0</v>
          </cell>
          <cell r="H155">
            <v>0</v>
          </cell>
          <cell r="I155">
            <v>1</v>
          </cell>
          <cell r="J155">
            <v>0</v>
          </cell>
          <cell r="K155">
            <v>0</v>
          </cell>
          <cell r="L155">
            <v>0</v>
          </cell>
          <cell r="M155">
            <v>0</v>
          </cell>
          <cell r="N155">
            <v>0</v>
          </cell>
          <cell r="O155">
            <v>1</v>
          </cell>
          <cell r="P155">
            <v>0.5</v>
          </cell>
          <cell r="Q155">
            <v>0.5</v>
          </cell>
          <cell r="R155">
            <v>0</v>
          </cell>
          <cell r="S155">
            <v>0</v>
          </cell>
          <cell r="T155">
            <v>0</v>
          </cell>
          <cell r="U155">
            <v>0</v>
          </cell>
          <cell r="V155">
            <v>0</v>
          </cell>
          <cell r="W155">
            <v>1</v>
          </cell>
          <cell r="X155">
            <v>0.5</v>
          </cell>
          <cell r="Y155">
            <v>0.5</v>
          </cell>
          <cell r="Z155">
            <v>0</v>
          </cell>
          <cell r="AA155">
            <v>0</v>
          </cell>
          <cell r="AB155">
            <v>0</v>
          </cell>
          <cell r="AC155">
            <v>0</v>
          </cell>
          <cell r="AD155">
            <v>0</v>
          </cell>
          <cell r="AE155">
            <v>1</v>
          </cell>
          <cell r="AF155">
            <v>0.5</v>
          </cell>
          <cell r="AG155">
            <v>0.5</v>
          </cell>
          <cell r="AH155">
            <v>0</v>
          </cell>
          <cell r="AI155">
            <v>0</v>
          </cell>
          <cell r="AJ155">
            <v>0</v>
          </cell>
          <cell r="AK155">
            <v>0</v>
          </cell>
          <cell r="AL155">
            <v>0</v>
          </cell>
          <cell r="AM155">
            <v>1</v>
          </cell>
          <cell r="AN155">
            <v>0.5</v>
          </cell>
          <cell r="AO155">
            <v>0.5</v>
          </cell>
          <cell r="AP155">
            <v>0</v>
          </cell>
          <cell r="AQ155">
            <v>0</v>
          </cell>
          <cell r="AR155">
            <v>0</v>
          </cell>
          <cell r="AS155">
            <v>0</v>
          </cell>
          <cell r="AT155">
            <v>0</v>
          </cell>
          <cell r="AU155">
            <v>1</v>
          </cell>
          <cell r="AV155">
            <v>0.5</v>
          </cell>
          <cell r="AW155">
            <v>0.5</v>
          </cell>
          <cell r="AX155">
            <v>0</v>
          </cell>
          <cell r="AY155">
            <v>0</v>
          </cell>
          <cell r="AZ155">
            <v>0</v>
          </cell>
          <cell r="BA155">
            <v>0</v>
          </cell>
          <cell r="BB155">
            <v>0</v>
          </cell>
          <cell r="BC155">
            <v>0</v>
          </cell>
          <cell r="BD155">
            <v>0</v>
          </cell>
          <cell r="BE155">
            <v>0</v>
          </cell>
          <cell r="BF155">
            <v>0</v>
          </cell>
          <cell r="BG155">
            <v>0</v>
          </cell>
          <cell r="BH155">
            <v>0</v>
          </cell>
          <cell r="BI155">
            <v>0</v>
          </cell>
          <cell r="BJ155">
            <v>0</v>
          </cell>
          <cell r="BK155">
            <v>0</v>
          </cell>
          <cell r="BL155">
            <v>0</v>
          </cell>
          <cell r="BM155">
            <v>0</v>
          </cell>
          <cell r="BN155">
            <v>0</v>
          </cell>
          <cell r="BO155">
            <v>0</v>
          </cell>
          <cell r="BP155">
            <v>0</v>
          </cell>
          <cell r="BQ155">
            <v>0</v>
          </cell>
          <cell r="BR155">
            <v>0</v>
          </cell>
          <cell r="BS155">
            <v>0</v>
          </cell>
          <cell r="BT155">
            <v>0</v>
          </cell>
          <cell r="BU155">
            <v>0</v>
          </cell>
          <cell r="BV155">
            <v>0</v>
          </cell>
          <cell r="BW155">
            <v>0</v>
          </cell>
          <cell r="BX155">
            <v>0</v>
          </cell>
          <cell r="BY155">
            <v>0</v>
          </cell>
          <cell r="BZ155">
            <v>0</v>
          </cell>
          <cell r="CA155">
            <v>0</v>
          </cell>
          <cell r="CB155">
            <v>0</v>
          </cell>
          <cell r="CC155">
            <v>0</v>
          </cell>
          <cell r="CD155">
            <v>0</v>
          </cell>
          <cell r="CE155">
            <v>0</v>
          </cell>
          <cell r="CF155">
            <v>0</v>
          </cell>
          <cell r="CG155">
            <v>0</v>
          </cell>
          <cell r="CH155">
            <v>0</v>
          </cell>
          <cell r="CI155">
            <v>0</v>
          </cell>
          <cell r="CJ155">
            <v>0</v>
          </cell>
          <cell r="CK155">
            <v>0</v>
          </cell>
          <cell r="CL155">
            <v>0</v>
          </cell>
          <cell r="CM155">
            <v>0</v>
          </cell>
          <cell r="CN155">
            <v>0</v>
          </cell>
          <cell r="CO155">
            <v>0</v>
          </cell>
          <cell r="CP155">
            <v>0</v>
          </cell>
          <cell r="CQ155">
            <v>0</v>
          </cell>
          <cell r="CR155">
            <v>0</v>
          </cell>
          <cell r="CS155">
            <v>0</v>
          </cell>
          <cell r="CT155">
            <v>0</v>
          </cell>
          <cell r="CU155">
            <v>0</v>
          </cell>
          <cell r="CV155">
            <v>0</v>
          </cell>
          <cell r="CW155">
            <v>0</v>
          </cell>
          <cell r="CX155">
            <v>0</v>
          </cell>
          <cell r="CY155">
            <v>0</v>
          </cell>
          <cell r="CZ155">
            <v>0</v>
          </cell>
          <cell r="DA155">
            <v>0</v>
          </cell>
          <cell r="DB155">
            <v>0</v>
          </cell>
          <cell r="DC155">
            <v>0</v>
          </cell>
          <cell r="DD155">
            <v>0</v>
          </cell>
          <cell r="DE155">
            <v>0</v>
          </cell>
          <cell r="DF155">
            <v>0</v>
          </cell>
          <cell r="DG155">
            <v>0</v>
          </cell>
          <cell r="DH155">
            <v>0</v>
          </cell>
          <cell r="DI155">
            <v>0</v>
          </cell>
          <cell r="DJ155">
            <v>0</v>
          </cell>
          <cell r="DK155">
            <v>0</v>
          </cell>
          <cell r="DL155">
            <v>0</v>
          </cell>
          <cell r="DM155">
            <v>0</v>
          </cell>
          <cell r="DN155">
            <v>0</v>
          </cell>
          <cell r="DO155">
            <v>0</v>
          </cell>
          <cell r="DP155">
            <v>0</v>
          </cell>
          <cell r="DQ155">
            <v>0</v>
          </cell>
          <cell r="DR155">
            <v>0</v>
          </cell>
          <cell r="DS155">
            <v>0</v>
          </cell>
          <cell r="DT155">
            <v>0</v>
          </cell>
          <cell r="DU155">
            <v>0</v>
          </cell>
          <cell r="DV155">
            <v>0</v>
          </cell>
          <cell r="DW155">
            <v>0</v>
          </cell>
          <cell r="DX155">
            <v>0</v>
          </cell>
          <cell r="DY155">
            <v>0</v>
          </cell>
          <cell r="DZ155">
            <v>0</v>
          </cell>
          <cell r="EA155">
            <v>0</v>
          </cell>
          <cell r="EB155">
            <v>0</v>
          </cell>
          <cell r="EC155">
            <v>0</v>
          </cell>
          <cell r="ED155">
            <v>0</v>
          </cell>
          <cell r="EE155">
            <v>0</v>
          </cell>
          <cell r="EF155">
            <v>0</v>
          </cell>
          <cell r="EG155">
            <v>0</v>
          </cell>
          <cell r="EH155">
            <v>0</v>
          </cell>
          <cell r="EI155">
            <v>0</v>
          </cell>
          <cell r="EJ155">
            <v>0</v>
          </cell>
          <cell r="EK155">
            <v>0</v>
          </cell>
          <cell r="EL155">
            <v>0</v>
          </cell>
          <cell r="EM155">
            <v>0</v>
          </cell>
          <cell r="EN155">
            <v>0</v>
          </cell>
          <cell r="EO155">
            <v>0</v>
          </cell>
          <cell r="EP155">
            <v>0</v>
          </cell>
          <cell r="EQ155">
            <v>0</v>
          </cell>
          <cell r="ER155">
            <v>0</v>
          </cell>
          <cell r="ES155">
            <v>0</v>
          </cell>
          <cell r="ET155">
            <v>0</v>
          </cell>
          <cell r="EU155">
            <v>0</v>
          </cell>
          <cell r="EV155">
            <v>0</v>
          </cell>
          <cell r="EW155">
            <v>0</v>
          </cell>
          <cell r="EX155">
            <v>0</v>
          </cell>
          <cell r="EY155">
            <v>0</v>
          </cell>
          <cell r="EZ155">
            <v>0</v>
          </cell>
          <cell r="FA155">
            <v>0</v>
          </cell>
          <cell r="FB155">
            <v>0</v>
          </cell>
          <cell r="FC155">
            <v>0</v>
          </cell>
          <cell r="FD155">
            <v>0</v>
          </cell>
          <cell r="FE155">
            <v>0</v>
          </cell>
          <cell r="FF155">
            <v>0</v>
          </cell>
          <cell r="FG155">
            <v>0</v>
          </cell>
          <cell r="FH155">
            <v>0</v>
          </cell>
          <cell r="FI155">
            <v>0</v>
          </cell>
        </row>
        <row r="156">
          <cell r="A156">
            <v>0</v>
          </cell>
          <cell r="B156">
            <v>0</v>
          </cell>
          <cell r="C156">
            <v>0</v>
          </cell>
          <cell r="D156">
            <v>0</v>
          </cell>
          <cell r="E156">
            <v>0</v>
          </cell>
          <cell r="F156">
            <v>0</v>
          </cell>
          <cell r="G156">
            <v>0</v>
          </cell>
          <cell r="H156">
            <v>0</v>
          </cell>
          <cell r="I156">
            <v>1</v>
          </cell>
          <cell r="J156">
            <v>0</v>
          </cell>
          <cell r="K156">
            <v>0</v>
          </cell>
          <cell r="L156">
            <v>0</v>
          </cell>
          <cell r="M156">
            <v>0</v>
          </cell>
          <cell r="N156">
            <v>0</v>
          </cell>
          <cell r="O156">
            <v>1</v>
          </cell>
          <cell r="P156">
            <v>0.5</v>
          </cell>
          <cell r="Q156">
            <v>0.5</v>
          </cell>
          <cell r="R156">
            <v>0</v>
          </cell>
          <cell r="S156">
            <v>0</v>
          </cell>
          <cell r="T156">
            <v>0</v>
          </cell>
          <cell r="U156">
            <v>0</v>
          </cell>
          <cell r="V156">
            <v>0</v>
          </cell>
          <cell r="W156">
            <v>1</v>
          </cell>
          <cell r="X156">
            <v>0.5</v>
          </cell>
          <cell r="Y156">
            <v>0.5</v>
          </cell>
          <cell r="Z156">
            <v>0</v>
          </cell>
          <cell r="AA156">
            <v>0</v>
          </cell>
          <cell r="AB156">
            <v>0</v>
          </cell>
          <cell r="AC156">
            <v>0</v>
          </cell>
          <cell r="AD156">
            <v>0</v>
          </cell>
          <cell r="AE156">
            <v>1</v>
          </cell>
          <cell r="AF156">
            <v>0.5</v>
          </cell>
          <cell r="AG156">
            <v>0.5</v>
          </cell>
          <cell r="AH156">
            <v>0</v>
          </cell>
          <cell r="AI156">
            <v>0</v>
          </cell>
          <cell r="AJ156">
            <v>0</v>
          </cell>
          <cell r="AK156">
            <v>0</v>
          </cell>
          <cell r="AL156">
            <v>0</v>
          </cell>
          <cell r="AM156">
            <v>1</v>
          </cell>
          <cell r="AN156">
            <v>0.5</v>
          </cell>
          <cell r="AO156">
            <v>0.5</v>
          </cell>
          <cell r="AP156">
            <v>0</v>
          </cell>
          <cell r="AQ156">
            <v>0</v>
          </cell>
          <cell r="AR156">
            <v>0</v>
          </cell>
          <cell r="AS156">
            <v>0</v>
          </cell>
          <cell r="AT156">
            <v>0</v>
          </cell>
          <cell r="AU156">
            <v>1</v>
          </cell>
          <cell r="AV156">
            <v>0.5</v>
          </cell>
          <cell r="AW156">
            <v>0.5</v>
          </cell>
          <cell r="AX156">
            <v>0</v>
          </cell>
          <cell r="AY156">
            <v>0</v>
          </cell>
          <cell r="AZ156">
            <v>0</v>
          </cell>
          <cell r="BA156">
            <v>0</v>
          </cell>
          <cell r="BB156">
            <v>0</v>
          </cell>
          <cell r="BC156">
            <v>0</v>
          </cell>
          <cell r="BD156">
            <v>0</v>
          </cell>
          <cell r="BE156">
            <v>0</v>
          </cell>
          <cell r="BF156">
            <v>0</v>
          </cell>
          <cell r="BG156">
            <v>0</v>
          </cell>
          <cell r="BH156">
            <v>0</v>
          </cell>
          <cell r="BI156">
            <v>0</v>
          </cell>
          <cell r="BJ156">
            <v>0</v>
          </cell>
          <cell r="BK156">
            <v>0</v>
          </cell>
          <cell r="BL156">
            <v>0</v>
          </cell>
          <cell r="BM156">
            <v>0</v>
          </cell>
          <cell r="BN156">
            <v>0</v>
          </cell>
          <cell r="BO156">
            <v>0</v>
          </cell>
          <cell r="BP156">
            <v>0</v>
          </cell>
          <cell r="BQ156">
            <v>0</v>
          </cell>
          <cell r="BR156">
            <v>0</v>
          </cell>
          <cell r="BS156">
            <v>0</v>
          </cell>
          <cell r="BT156">
            <v>0</v>
          </cell>
          <cell r="BU156">
            <v>0</v>
          </cell>
          <cell r="BV156">
            <v>0</v>
          </cell>
          <cell r="BW156">
            <v>0</v>
          </cell>
          <cell r="BX156">
            <v>0</v>
          </cell>
          <cell r="BY156">
            <v>0</v>
          </cell>
          <cell r="BZ156">
            <v>0</v>
          </cell>
          <cell r="CA156">
            <v>0</v>
          </cell>
          <cell r="CB156">
            <v>0</v>
          </cell>
          <cell r="CC156">
            <v>0</v>
          </cell>
          <cell r="CD156">
            <v>0</v>
          </cell>
          <cell r="CE156">
            <v>0</v>
          </cell>
          <cell r="CF156">
            <v>0</v>
          </cell>
          <cell r="CG156">
            <v>0</v>
          </cell>
          <cell r="CH156">
            <v>0</v>
          </cell>
          <cell r="CI156">
            <v>0</v>
          </cell>
          <cell r="CJ156">
            <v>0</v>
          </cell>
          <cell r="CK156">
            <v>0</v>
          </cell>
          <cell r="CL156">
            <v>0</v>
          </cell>
          <cell r="CM156">
            <v>0</v>
          </cell>
          <cell r="CN156">
            <v>0</v>
          </cell>
          <cell r="CO156">
            <v>0</v>
          </cell>
          <cell r="CP156">
            <v>0</v>
          </cell>
          <cell r="CQ156">
            <v>0</v>
          </cell>
          <cell r="CR156">
            <v>0</v>
          </cell>
          <cell r="CS156">
            <v>0</v>
          </cell>
          <cell r="CT156">
            <v>0</v>
          </cell>
          <cell r="CU156">
            <v>0</v>
          </cell>
          <cell r="CV156">
            <v>0</v>
          </cell>
          <cell r="CW156">
            <v>0</v>
          </cell>
          <cell r="CX156">
            <v>0</v>
          </cell>
          <cell r="CY156">
            <v>0</v>
          </cell>
          <cell r="CZ156">
            <v>0</v>
          </cell>
          <cell r="DA156">
            <v>0</v>
          </cell>
          <cell r="DB156">
            <v>0</v>
          </cell>
          <cell r="DC156">
            <v>0</v>
          </cell>
          <cell r="DD156">
            <v>0</v>
          </cell>
          <cell r="DE156">
            <v>0</v>
          </cell>
          <cell r="DF156">
            <v>0</v>
          </cell>
          <cell r="DG156">
            <v>0</v>
          </cell>
          <cell r="DH156">
            <v>0</v>
          </cell>
          <cell r="DI156">
            <v>0</v>
          </cell>
          <cell r="DJ156">
            <v>0</v>
          </cell>
          <cell r="DK156">
            <v>0</v>
          </cell>
          <cell r="DL156">
            <v>0</v>
          </cell>
          <cell r="DM156">
            <v>0</v>
          </cell>
          <cell r="DN156">
            <v>0</v>
          </cell>
          <cell r="DO156">
            <v>0</v>
          </cell>
          <cell r="DP156">
            <v>0</v>
          </cell>
          <cell r="DQ156">
            <v>0</v>
          </cell>
          <cell r="DR156">
            <v>0</v>
          </cell>
          <cell r="DS156">
            <v>0</v>
          </cell>
          <cell r="DT156">
            <v>0</v>
          </cell>
          <cell r="DU156">
            <v>0</v>
          </cell>
          <cell r="DV156">
            <v>0</v>
          </cell>
          <cell r="DW156">
            <v>0</v>
          </cell>
          <cell r="DX156">
            <v>0</v>
          </cell>
          <cell r="DY156">
            <v>0</v>
          </cell>
          <cell r="DZ156">
            <v>0</v>
          </cell>
          <cell r="EA156">
            <v>0</v>
          </cell>
          <cell r="EB156">
            <v>0</v>
          </cell>
          <cell r="EC156">
            <v>0</v>
          </cell>
          <cell r="ED156">
            <v>0</v>
          </cell>
          <cell r="EE156">
            <v>0</v>
          </cell>
          <cell r="EF156">
            <v>0</v>
          </cell>
          <cell r="EG156">
            <v>0</v>
          </cell>
          <cell r="EH156">
            <v>0</v>
          </cell>
          <cell r="EI156">
            <v>0</v>
          </cell>
          <cell r="EJ156">
            <v>0</v>
          </cell>
          <cell r="EK156">
            <v>0</v>
          </cell>
          <cell r="EL156">
            <v>0</v>
          </cell>
          <cell r="EM156">
            <v>0</v>
          </cell>
          <cell r="EN156">
            <v>0</v>
          </cell>
          <cell r="EO156">
            <v>0</v>
          </cell>
          <cell r="EP156">
            <v>0</v>
          </cell>
          <cell r="EQ156">
            <v>0</v>
          </cell>
          <cell r="ER156">
            <v>0</v>
          </cell>
          <cell r="ES156">
            <v>0</v>
          </cell>
          <cell r="ET156">
            <v>0</v>
          </cell>
          <cell r="EU156">
            <v>0</v>
          </cell>
          <cell r="EV156">
            <v>0</v>
          </cell>
          <cell r="EW156">
            <v>0</v>
          </cell>
          <cell r="EX156">
            <v>0</v>
          </cell>
          <cell r="EY156">
            <v>0</v>
          </cell>
          <cell r="EZ156">
            <v>0</v>
          </cell>
          <cell r="FA156">
            <v>0</v>
          </cell>
          <cell r="FB156">
            <v>0</v>
          </cell>
          <cell r="FC156">
            <v>0</v>
          </cell>
          <cell r="FD156">
            <v>0</v>
          </cell>
          <cell r="FE156">
            <v>0</v>
          </cell>
          <cell r="FF156">
            <v>0</v>
          </cell>
          <cell r="FG156">
            <v>0</v>
          </cell>
          <cell r="FH156">
            <v>0</v>
          </cell>
          <cell r="FI156">
            <v>0</v>
          </cell>
        </row>
        <row r="157">
          <cell r="A157">
            <v>0</v>
          </cell>
          <cell r="B157">
            <v>0</v>
          </cell>
          <cell r="C157">
            <v>0</v>
          </cell>
          <cell r="D157">
            <v>0</v>
          </cell>
          <cell r="E157">
            <v>0</v>
          </cell>
          <cell r="F157">
            <v>0</v>
          </cell>
          <cell r="G157">
            <v>0</v>
          </cell>
          <cell r="H157">
            <v>0</v>
          </cell>
          <cell r="I157">
            <v>1</v>
          </cell>
          <cell r="J157">
            <v>0</v>
          </cell>
          <cell r="K157">
            <v>0</v>
          </cell>
          <cell r="L157">
            <v>0</v>
          </cell>
          <cell r="M157">
            <v>0</v>
          </cell>
          <cell r="N157">
            <v>0</v>
          </cell>
          <cell r="O157">
            <v>1</v>
          </cell>
          <cell r="P157">
            <v>0.5</v>
          </cell>
          <cell r="Q157">
            <v>0.5</v>
          </cell>
          <cell r="R157">
            <v>0</v>
          </cell>
          <cell r="S157">
            <v>0</v>
          </cell>
          <cell r="T157">
            <v>0</v>
          </cell>
          <cell r="U157">
            <v>0</v>
          </cell>
          <cell r="V157">
            <v>0</v>
          </cell>
          <cell r="W157">
            <v>1</v>
          </cell>
          <cell r="X157">
            <v>0.5</v>
          </cell>
          <cell r="Y157">
            <v>0.5</v>
          </cell>
          <cell r="Z157">
            <v>0</v>
          </cell>
          <cell r="AA157">
            <v>0</v>
          </cell>
          <cell r="AB157">
            <v>0</v>
          </cell>
          <cell r="AC157">
            <v>0</v>
          </cell>
          <cell r="AD157">
            <v>0</v>
          </cell>
          <cell r="AE157">
            <v>1</v>
          </cell>
          <cell r="AF157">
            <v>0.5</v>
          </cell>
          <cell r="AG157">
            <v>0.5</v>
          </cell>
          <cell r="AH157">
            <v>0</v>
          </cell>
          <cell r="AI157">
            <v>0</v>
          </cell>
          <cell r="AJ157">
            <v>0</v>
          </cell>
          <cell r="AK157">
            <v>0</v>
          </cell>
          <cell r="AL157">
            <v>0</v>
          </cell>
          <cell r="AM157">
            <v>1</v>
          </cell>
          <cell r="AN157">
            <v>0.5</v>
          </cell>
          <cell r="AO157">
            <v>0.5</v>
          </cell>
          <cell r="AP157">
            <v>0</v>
          </cell>
          <cell r="AQ157">
            <v>0</v>
          </cell>
          <cell r="AR157">
            <v>0</v>
          </cell>
          <cell r="AS157">
            <v>0</v>
          </cell>
          <cell r="AT157">
            <v>0</v>
          </cell>
          <cell r="AU157">
            <v>1</v>
          </cell>
          <cell r="AV157">
            <v>0.5</v>
          </cell>
          <cell r="AW157">
            <v>0.5</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cell r="BT157">
            <v>0</v>
          </cell>
          <cell r="BU157">
            <v>0</v>
          </cell>
          <cell r="BV157">
            <v>0</v>
          </cell>
          <cell r="BW157">
            <v>0</v>
          </cell>
          <cell r="BX157">
            <v>0</v>
          </cell>
          <cell r="BY157">
            <v>0</v>
          </cell>
          <cell r="BZ157">
            <v>0</v>
          </cell>
          <cell r="CA157">
            <v>0</v>
          </cell>
          <cell r="CB157">
            <v>0</v>
          </cell>
          <cell r="CC157">
            <v>0</v>
          </cell>
          <cell r="CD157">
            <v>0</v>
          </cell>
          <cell r="CE157">
            <v>0</v>
          </cell>
          <cell r="CF157">
            <v>0</v>
          </cell>
          <cell r="CG157">
            <v>0</v>
          </cell>
          <cell r="CH157">
            <v>0</v>
          </cell>
          <cell r="CI157">
            <v>0</v>
          </cell>
          <cell r="CJ157">
            <v>0</v>
          </cell>
          <cell r="CK157">
            <v>0</v>
          </cell>
          <cell r="CL157">
            <v>0</v>
          </cell>
          <cell r="CM157">
            <v>0</v>
          </cell>
          <cell r="CN157">
            <v>0</v>
          </cell>
          <cell r="CO157">
            <v>0</v>
          </cell>
          <cell r="CP157">
            <v>0</v>
          </cell>
          <cell r="CQ157">
            <v>0</v>
          </cell>
          <cell r="CR157">
            <v>0</v>
          </cell>
          <cell r="CS157">
            <v>0</v>
          </cell>
          <cell r="CT157">
            <v>0</v>
          </cell>
          <cell r="CU157">
            <v>0</v>
          </cell>
          <cell r="CV157">
            <v>0</v>
          </cell>
          <cell r="CW157">
            <v>0</v>
          </cell>
          <cell r="CX157">
            <v>0</v>
          </cell>
          <cell r="CY157">
            <v>0</v>
          </cell>
          <cell r="CZ157">
            <v>0</v>
          </cell>
          <cell r="DA157">
            <v>0</v>
          </cell>
          <cell r="DB157">
            <v>0</v>
          </cell>
          <cell r="DC157">
            <v>0</v>
          </cell>
          <cell r="DD157">
            <v>0</v>
          </cell>
          <cell r="DE157">
            <v>0</v>
          </cell>
          <cell r="DF157">
            <v>0</v>
          </cell>
          <cell r="DG157">
            <v>0</v>
          </cell>
          <cell r="DH157">
            <v>0</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0</v>
          </cell>
          <cell r="EH157">
            <v>0</v>
          </cell>
          <cell r="EI157">
            <v>0</v>
          </cell>
          <cell r="EJ157">
            <v>0</v>
          </cell>
          <cell r="EK157">
            <v>0</v>
          </cell>
          <cell r="EL157">
            <v>0</v>
          </cell>
          <cell r="EM157">
            <v>0</v>
          </cell>
          <cell r="EN157">
            <v>0</v>
          </cell>
          <cell r="EO157">
            <v>0</v>
          </cell>
          <cell r="EP157">
            <v>0</v>
          </cell>
          <cell r="EQ157">
            <v>0</v>
          </cell>
          <cell r="ER157">
            <v>0</v>
          </cell>
          <cell r="ES157">
            <v>0</v>
          </cell>
          <cell r="ET157">
            <v>0</v>
          </cell>
          <cell r="EU157">
            <v>0</v>
          </cell>
          <cell r="EV157">
            <v>0</v>
          </cell>
          <cell r="EW157">
            <v>0</v>
          </cell>
          <cell r="EX157">
            <v>0</v>
          </cell>
          <cell r="EY157">
            <v>0</v>
          </cell>
          <cell r="EZ157">
            <v>0</v>
          </cell>
          <cell r="FA157">
            <v>0</v>
          </cell>
          <cell r="FB157">
            <v>0</v>
          </cell>
          <cell r="FC157">
            <v>0</v>
          </cell>
          <cell r="FD157">
            <v>0</v>
          </cell>
          <cell r="FE157">
            <v>0</v>
          </cell>
          <cell r="FF157">
            <v>0</v>
          </cell>
          <cell r="FG157">
            <v>0</v>
          </cell>
          <cell r="FH157">
            <v>0</v>
          </cell>
          <cell r="FI157">
            <v>0</v>
          </cell>
        </row>
        <row r="158">
          <cell r="A158">
            <v>0</v>
          </cell>
          <cell r="B158">
            <v>0</v>
          </cell>
          <cell r="C158">
            <v>0</v>
          </cell>
          <cell r="D158">
            <v>0</v>
          </cell>
          <cell r="E158">
            <v>0</v>
          </cell>
          <cell r="F158">
            <v>0</v>
          </cell>
          <cell r="G158">
            <v>0</v>
          </cell>
          <cell r="H158">
            <v>0</v>
          </cell>
          <cell r="I158">
            <v>1</v>
          </cell>
          <cell r="J158">
            <v>0</v>
          </cell>
          <cell r="K158">
            <v>0</v>
          </cell>
          <cell r="L158">
            <v>0</v>
          </cell>
          <cell r="M158">
            <v>0</v>
          </cell>
          <cell r="N158">
            <v>0</v>
          </cell>
          <cell r="O158">
            <v>1</v>
          </cell>
          <cell r="P158">
            <v>0.5</v>
          </cell>
          <cell r="Q158">
            <v>0.5</v>
          </cell>
          <cell r="R158">
            <v>0</v>
          </cell>
          <cell r="S158">
            <v>0</v>
          </cell>
          <cell r="T158">
            <v>0</v>
          </cell>
          <cell r="U158">
            <v>0</v>
          </cell>
          <cell r="V158">
            <v>0</v>
          </cell>
          <cell r="W158">
            <v>1</v>
          </cell>
          <cell r="X158">
            <v>0.5</v>
          </cell>
          <cell r="Y158">
            <v>0.5</v>
          </cell>
          <cell r="Z158">
            <v>0</v>
          </cell>
          <cell r="AA158">
            <v>0</v>
          </cell>
          <cell r="AB158">
            <v>0</v>
          </cell>
          <cell r="AC158">
            <v>0</v>
          </cell>
          <cell r="AD158">
            <v>0</v>
          </cell>
          <cell r="AE158">
            <v>1</v>
          </cell>
          <cell r="AF158">
            <v>0.5</v>
          </cell>
          <cell r="AG158">
            <v>0.5</v>
          </cell>
          <cell r="AH158">
            <v>0</v>
          </cell>
          <cell r="AI158">
            <v>0</v>
          </cell>
          <cell r="AJ158">
            <v>0</v>
          </cell>
          <cell r="AK158">
            <v>0</v>
          </cell>
          <cell r="AL158">
            <v>0</v>
          </cell>
          <cell r="AM158">
            <v>1</v>
          </cell>
          <cell r="AN158">
            <v>0.5</v>
          </cell>
          <cell r="AO158">
            <v>0.5</v>
          </cell>
          <cell r="AP158">
            <v>0</v>
          </cell>
          <cell r="AQ158">
            <v>0</v>
          </cell>
          <cell r="AR158">
            <v>0</v>
          </cell>
          <cell r="AS158">
            <v>0</v>
          </cell>
          <cell r="AT158">
            <v>0</v>
          </cell>
          <cell r="AU158">
            <v>1</v>
          </cell>
          <cell r="AV158">
            <v>0.5</v>
          </cell>
          <cell r="AW158">
            <v>0.5</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cell r="CJ158">
            <v>0</v>
          </cell>
          <cell r="CK158">
            <v>0</v>
          </cell>
          <cell r="CL158">
            <v>0</v>
          </cell>
          <cell r="CM158">
            <v>0</v>
          </cell>
          <cell r="CN158">
            <v>0</v>
          </cell>
          <cell r="CO158">
            <v>0</v>
          </cell>
          <cell r="CP158">
            <v>0</v>
          </cell>
          <cell r="CQ158">
            <v>0</v>
          </cell>
          <cell r="CR158">
            <v>0</v>
          </cell>
          <cell r="CS158">
            <v>0</v>
          </cell>
          <cell r="CT158">
            <v>0</v>
          </cell>
          <cell r="CU158">
            <v>0</v>
          </cell>
          <cell r="CV158">
            <v>0</v>
          </cell>
          <cell r="CW158">
            <v>0</v>
          </cell>
          <cell r="CX158">
            <v>0</v>
          </cell>
          <cell r="CY158">
            <v>0</v>
          </cell>
          <cell r="CZ158">
            <v>0</v>
          </cell>
          <cell r="DA158">
            <v>0</v>
          </cell>
          <cell r="DB158">
            <v>0</v>
          </cell>
          <cell r="DC158">
            <v>0</v>
          </cell>
          <cell r="DD158">
            <v>0</v>
          </cell>
          <cell r="DE158">
            <v>0</v>
          </cell>
          <cell r="DF158">
            <v>0</v>
          </cell>
          <cell r="DG158">
            <v>0</v>
          </cell>
          <cell r="DH158">
            <v>0</v>
          </cell>
          <cell r="DI158">
            <v>0</v>
          </cell>
          <cell r="DJ158">
            <v>0</v>
          </cell>
          <cell r="DK158">
            <v>0</v>
          </cell>
          <cell r="DL158">
            <v>0</v>
          </cell>
          <cell r="DM158">
            <v>0</v>
          </cell>
          <cell r="DN158">
            <v>0</v>
          </cell>
          <cell r="DO158">
            <v>0</v>
          </cell>
          <cell r="DP158">
            <v>0</v>
          </cell>
          <cell r="DQ158">
            <v>0</v>
          </cell>
          <cell r="DR158">
            <v>0</v>
          </cell>
          <cell r="DS158">
            <v>0</v>
          </cell>
          <cell r="DT158">
            <v>0</v>
          </cell>
          <cell r="DU158">
            <v>0</v>
          </cell>
          <cell r="DV158">
            <v>0</v>
          </cell>
          <cell r="DW158">
            <v>0</v>
          </cell>
          <cell r="DX158">
            <v>0</v>
          </cell>
          <cell r="DY158">
            <v>0</v>
          </cell>
          <cell r="DZ158">
            <v>0</v>
          </cell>
          <cell r="EA158">
            <v>0</v>
          </cell>
          <cell r="EB158">
            <v>0</v>
          </cell>
          <cell r="EC158">
            <v>0</v>
          </cell>
          <cell r="ED158">
            <v>0</v>
          </cell>
          <cell r="EE158">
            <v>0</v>
          </cell>
          <cell r="EF158">
            <v>0</v>
          </cell>
          <cell r="EG158">
            <v>0</v>
          </cell>
          <cell r="EH158">
            <v>0</v>
          </cell>
          <cell r="EI158">
            <v>0</v>
          </cell>
          <cell r="EJ158">
            <v>0</v>
          </cell>
          <cell r="EK158">
            <v>0</v>
          </cell>
          <cell r="EL158">
            <v>0</v>
          </cell>
          <cell r="EM158">
            <v>0</v>
          </cell>
          <cell r="EN158">
            <v>0</v>
          </cell>
          <cell r="EO158">
            <v>0</v>
          </cell>
          <cell r="EP158">
            <v>0</v>
          </cell>
          <cell r="EQ158">
            <v>0</v>
          </cell>
          <cell r="ER158">
            <v>0</v>
          </cell>
          <cell r="ES158">
            <v>0</v>
          </cell>
          <cell r="ET158">
            <v>0</v>
          </cell>
          <cell r="EU158">
            <v>0</v>
          </cell>
          <cell r="EV158">
            <v>0</v>
          </cell>
          <cell r="EW158">
            <v>0</v>
          </cell>
          <cell r="EX158">
            <v>0</v>
          </cell>
          <cell r="EY158">
            <v>0</v>
          </cell>
          <cell r="EZ158">
            <v>0</v>
          </cell>
          <cell r="FA158">
            <v>0</v>
          </cell>
          <cell r="FB158">
            <v>0</v>
          </cell>
          <cell r="FC158">
            <v>0</v>
          </cell>
          <cell r="FD158">
            <v>0</v>
          </cell>
          <cell r="FE158">
            <v>0</v>
          </cell>
          <cell r="FF158">
            <v>0</v>
          </cell>
          <cell r="FG158">
            <v>0</v>
          </cell>
          <cell r="FH158">
            <v>0</v>
          </cell>
          <cell r="FI158">
            <v>0</v>
          </cell>
        </row>
        <row r="159">
          <cell r="A159">
            <v>0</v>
          </cell>
          <cell r="B159">
            <v>0</v>
          </cell>
          <cell r="C159">
            <v>0</v>
          </cell>
          <cell r="D159">
            <v>0</v>
          </cell>
          <cell r="E159">
            <v>0</v>
          </cell>
          <cell r="F159">
            <v>0</v>
          </cell>
          <cell r="G159">
            <v>0</v>
          </cell>
          <cell r="H159">
            <v>0</v>
          </cell>
          <cell r="I159">
            <v>1</v>
          </cell>
          <cell r="J159">
            <v>0</v>
          </cell>
          <cell r="K159">
            <v>0</v>
          </cell>
          <cell r="L159">
            <v>0</v>
          </cell>
          <cell r="M159">
            <v>0</v>
          </cell>
          <cell r="N159">
            <v>0</v>
          </cell>
          <cell r="O159">
            <v>1</v>
          </cell>
          <cell r="P159">
            <v>0.5</v>
          </cell>
          <cell r="Q159">
            <v>0.5</v>
          </cell>
          <cell r="R159">
            <v>0</v>
          </cell>
          <cell r="S159">
            <v>0</v>
          </cell>
          <cell r="T159">
            <v>0</v>
          </cell>
          <cell r="U159">
            <v>0</v>
          </cell>
          <cell r="V159">
            <v>0</v>
          </cell>
          <cell r="W159">
            <v>1</v>
          </cell>
          <cell r="X159">
            <v>0.5</v>
          </cell>
          <cell r="Y159">
            <v>0.5</v>
          </cell>
          <cell r="Z159">
            <v>0</v>
          </cell>
          <cell r="AA159">
            <v>0</v>
          </cell>
          <cell r="AB159">
            <v>0</v>
          </cell>
          <cell r="AC159">
            <v>0</v>
          </cell>
          <cell r="AD159">
            <v>0</v>
          </cell>
          <cell r="AE159">
            <v>1</v>
          </cell>
          <cell r="AF159">
            <v>0.5</v>
          </cell>
          <cell r="AG159">
            <v>0.5</v>
          </cell>
          <cell r="AH159">
            <v>0</v>
          </cell>
          <cell r="AI159">
            <v>0</v>
          </cell>
          <cell r="AJ159">
            <v>0</v>
          </cell>
          <cell r="AK159">
            <v>0</v>
          </cell>
          <cell r="AL159">
            <v>0</v>
          </cell>
          <cell r="AM159">
            <v>1</v>
          </cell>
          <cell r="AN159">
            <v>0.5</v>
          </cell>
          <cell r="AO159">
            <v>0.5</v>
          </cell>
          <cell r="AP159">
            <v>0</v>
          </cell>
          <cell r="AQ159">
            <v>0</v>
          </cell>
          <cell r="AR159">
            <v>0</v>
          </cell>
          <cell r="AS159">
            <v>0</v>
          </cell>
          <cell r="AT159">
            <v>0</v>
          </cell>
          <cell r="AU159">
            <v>1</v>
          </cell>
          <cell r="AV159">
            <v>0.5</v>
          </cell>
          <cell r="AW159">
            <v>0.5</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v>
          </cell>
          <cell r="CD159">
            <v>0</v>
          </cell>
          <cell r="CE159">
            <v>0</v>
          </cell>
          <cell r="CF159">
            <v>0</v>
          </cell>
          <cell r="CG159">
            <v>0</v>
          </cell>
          <cell r="CH159">
            <v>0</v>
          </cell>
          <cell r="CI159">
            <v>0</v>
          </cell>
          <cell r="CJ159">
            <v>0</v>
          </cell>
          <cell r="CK159">
            <v>0</v>
          </cell>
          <cell r="CL159">
            <v>0</v>
          </cell>
          <cell r="CM159">
            <v>0</v>
          </cell>
          <cell r="CN159">
            <v>0</v>
          </cell>
          <cell r="CO159">
            <v>0</v>
          </cell>
          <cell r="CP159">
            <v>0</v>
          </cell>
          <cell r="CQ159">
            <v>0</v>
          </cell>
          <cell r="CR159">
            <v>0</v>
          </cell>
          <cell r="CS159">
            <v>0</v>
          </cell>
          <cell r="CT159">
            <v>0</v>
          </cell>
          <cell r="CU159">
            <v>0</v>
          </cell>
          <cell r="CV159">
            <v>0</v>
          </cell>
          <cell r="CW159">
            <v>0</v>
          </cell>
          <cell r="CX159">
            <v>0</v>
          </cell>
          <cell r="CY159">
            <v>0</v>
          </cell>
          <cell r="CZ159">
            <v>0</v>
          </cell>
          <cell r="DA159">
            <v>0</v>
          </cell>
          <cell r="DB159">
            <v>0</v>
          </cell>
          <cell r="DC159">
            <v>0</v>
          </cell>
          <cell r="DD159">
            <v>0</v>
          </cell>
          <cell r="DE159">
            <v>0</v>
          </cell>
          <cell r="DF159">
            <v>0</v>
          </cell>
          <cell r="DG159">
            <v>0</v>
          </cell>
          <cell r="DH159">
            <v>0</v>
          </cell>
          <cell r="DI159">
            <v>0</v>
          </cell>
          <cell r="DJ159">
            <v>0</v>
          </cell>
          <cell r="DK159">
            <v>0</v>
          </cell>
          <cell r="DL159">
            <v>0</v>
          </cell>
          <cell r="DM159">
            <v>0</v>
          </cell>
          <cell r="DN159">
            <v>0</v>
          </cell>
          <cell r="DO159">
            <v>0</v>
          </cell>
          <cell r="DP159">
            <v>0</v>
          </cell>
          <cell r="DQ159">
            <v>0</v>
          </cell>
          <cell r="DR159">
            <v>0</v>
          </cell>
          <cell r="DS159">
            <v>0</v>
          </cell>
          <cell r="DT159">
            <v>0</v>
          </cell>
          <cell r="DU159">
            <v>0</v>
          </cell>
          <cell r="DV159">
            <v>0</v>
          </cell>
          <cell r="DW159">
            <v>0</v>
          </cell>
          <cell r="DX159">
            <v>0</v>
          </cell>
          <cell r="DY159">
            <v>0</v>
          </cell>
          <cell r="DZ159">
            <v>0</v>
          </cell>
          <cell r="EA159">
            <v>0</v>
          </cell>
          <cell r="EB159">
            <v>0</v>
          </cell>
          <cell r="EC159">
            <v>0</v>
          </cell>
          <cell r="ED159">
            <v>0</v>
          </cell>
          <cell r="EE159">
            <v>0</v>
          </cell>
          <cell r="EF159">
            <v>0</v>
          </cell>
          <cell r="EG159">
            <v>0</v>
          </cell>
          <cell r="EH159">
            <v>0</v>
          </cell>
          <cell r="EI159">
            <v>0</v>
          </cell>
          <cell r="EJ159">
            <v>0</v>
          </cell>
          <cell r="EK159">
            <v>0</v>
          </cell>
          <cell r="EL159">
            <v>0</v>
          </cell>
          <cell r="EM159">
            <v>0</v>
          </cell>
          <cell r="EN159">
            <v>0</v>
          </cell>
          <cell r="EO159">
            <v>0</v>
          </cell>
          <cell r="EP159">
            <v>0</v>
          </cell>
          <cell r="EQ159">
            <v>0</v>
          </cell>
          <cell r="ER159">
            <v>0</v>
          </cell>
          <cell r="ES159">
            <v>0</v>
          </cell>
          <cell r="ET159">
            <v>0</v>
          </cell>
          <cell r="EU159">
            <v>0</v>
          </cell>
          <cell r="EV159">
            <v>0</v>
          </cell>
          <cell r="EW159">
            <v>0</v>
          </cell>
          <cell r="EX159">
            <v>0</v>
          </cell>
          <cell r="EY159">
            <v>0</v>
          </cell>
          <cell r="EZ159">
            <v>0</v>
          </cell>
          <cell r="FA159">
            <v>0</v>
          </cell>
          <cell r="FB159">
            <v>0</v>
          </cell>
          <cell r="FC159">
            <v>0</v>
          </cell>
          <cell r="FD159">
            <v>0</v>
          </cell>
          <cell r="FE159">
            <v>0</v>
          </cell>
          <cell r="FF159">
            <v>0</v>
          </cell>
          <cell r="FG159">
            <v>0</v>
          </cell>
          <cell r="FH159">
            <v>0</v>
          </cell>
          <cell r="FI159">
            <v>0</v>
          </cell>
        </row>
        <row r="160">
          <cell r="A160">
            <v>0</v>
          </cell>
          <cell r="B160">
            <v>0</v>
          </cell>
          <cell r="C160">
            <v>0</v>
          </cell>
          <cell r="D160">
            <v>0</v>
          </cell>
          <cell r="E160">
            <v>0</v>
          </cell>
          <cell r="F160">
            <v>0</v>
          </cell>
          <cell r="G160">
            <v>0</v>
          </cell>
          <cell r="H160">
            <v>0</v>
          </cell>
          <cell r="I160">
            <v>1</v>
          </cell>
          <cell r="J160">
            <v>0</v>
          </cell>
          <cell r="K160">
            <v>0</v>
          </cell>
          <cell r="L160">
            <v>0</v>
          </cell>
          <cell r="M160">
            <v>0</v>
          </cell>
          <cell r="N160">
            <v>0</v>
          </cell>
          <cell r="O160">
            <v>1</v>
          </cell>
          <cell r="P160">
            <v>0.5</v>
          </cell>
          <cell r="Q160">
            <v>0.5</v>
          </cell>
          <cell r="R160">
            <v>0</v>
          </cell>
          <cell r="S160">
            <v>0</v>
          </cell>
          <cell r="T160">
            <v>0</v>
          </cell>
          <cell r="U160">
            <v>0</v>
          </cell>
          <cell r="V160">
            <v>0</v>
          </cell>
          <cell r="W160">
            <v>1</v>
          </cell>
          <cell r="X160">
            <v>0.5</v>
          </cell>
          <cell r="Y160">
            <v>0.5</v>
          </cell>
          <cell r="Z160">
            <v>0</v>
          </cell>
          <cell r="AA160">
            <v>0</v>
          </cell>
          <cell r="AB160">
            <v>0</v>
          </cell>
          <cell r="AC160">
            <v>0</v>
          </cell>
          <cell r="AD160">
            <v>0</v>
          </cell>
          <cell r="AE160">
            <v>1</v>
          </cell>
          <cell r="AF160">
            <v>0.5</v>
          </cell>
          <cell r="AG160">
            <v>0.5</v>
          </cell>
          <cell r="AH160">
            <v>0</v>
          </cell>
          <cell r="AI160">
            <v>0</v>
          </cell>
          <cell r="AJ160">
            <v>0</v>
          </cell>
          <cell r="AK160">
            <v>0</v>
          </cell>
          <cell r="AL160">
            <v>0</v>
          </cell>
          <cell r="AM160">
            <v>1</v>
          </cell>
          <cell r="AN160">
            <v>0.5</v>
          </cell>
          <cell r="AO160">
            <v>0.5</v>
          </cell>
          <cell r="AP160">
            <v>0</v>
          </cell>
          <cell r="AQ160">
            <v>0</v>
          </cell>
          <cell r="AR160">
            <v>0</v>
          </cell>
          <cell r="AS160">
            <v>0</v>
          </cell>
          <cell r="AT160">
            <v>0</v>
          </cell>
          <cell r="AU160">
            <v>1</v>
          </cell>
          <cell r="AV160">
            <v>0.5</v>
          </cell>
          <cell r="AW160">
            <v>0.5</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cell r="BT160">
            <v>0</v>
          </cell>
          <cell r="BU160">
            <v>0</v>
          </cell>
          <cell r="BV160">
            <v>0</v>
          </cell>
          <cell r="BW160">
            <v>0</v>
          </cell>
          <cell r="BX160">
            <v>0</v>
          </cell>
          <cell r="BY160">
            <v>0</v>
          </cell>
          <cell r="BZ160">
            <v>0</v>
          </cell>
          <cell r="CA160">
            <v>0</v>
          </cell>
          <cell r="CB160">
            <v>0</v>
          </cell>
          <cell r="CC160">
            <v>0</v>
          </cell>
          <cell r="CD160">
            <v>0</v>
          </cell>
          <cell r="CE160">
            <v>0</v>
          </cell>
          <cell r="CF160">
            <v>0</v>
          </cell>
          <cell r="CG160">
            <v>0</v>
          </cell>
          <cell r="CH160">
            <v>0</v>
          </cell>
          <cell r="CI160">
            <v>0</v>
          </cell>
          <cell r="CJ160">
            <v>0</v>
          </cell>
          <cell r="CK160">
            <v>0</v>
          </cell>
          <cell r="CL160">
            <v>0</v>
          </cell>
          <cell r="CM160">
            <v>0</v>
          </cell>
          <cell r="CN160">
            <v>0</v>
          </cell>
          <cell r="CO160">
            <v>0</v>
          </cell>
          <cell r="CP160">
            <v>0</v>
          </cell>
          <cell r="CQ160">
            <v>0</v>
          </cell>
          <cell r="CR160">
            <v>0</v>
          </cell>
          <cell r="CS160">
            <v>0</v>
          </cell>
          <cell r="CT160">
            <v>0</v>
          </cell>
          <cell r="CU160">
            <v>0</v>
          </cell>
          <cell r="CV160">
            <v>0</v>
          </cell>
          <cell r="CW160">
            <v>0</v>
          </cell>
          <cell r="CX160">
            <v>0</v>
          </cell>
          <cell r="CY160">
            <v>0</v>
          </cell>
          <cell r="CZ160">
            <v>0</v>
          </cell>
          <cell r="DA160">
            <v>0</v>
          </cell>
          <cell r="DB160">
            <v>0</v>
          </cell>
          <cell r="DC160">
            <v>0</v>
          </cell>
          <cell r="DD160">
            <v>0</v>
          </cell>
          <cell r="DE160">
            <v>0</v>
          </cell>
          <cell r="DF160">
            <v>0</v>
          </cell>
          <cell r="DG160">
            <v>0</v>
          </cell>
          <cell r="DH160">
            <v>0</v>
          </cell>
          <cell r="DI160">
            <v>0</v>
          </cell>
          <cell r="DJ160">
            <v>0</v>
          </cell>
          <cell r="DK160">
            <v>0</v>
          </cell>
          <cell r="DL160">
            <v>0</v>
          </cell>
          <cell r="DM160">
            <v>0</v>
          </cell>
          <cell r="DN160">
            <v>0</v>
          </cell>
          <cell r="DO160">
            <v>0</v>
          </cell>
          <cell r="DP160">
            <v>0</v>
          </cell>
          <cell r="DQ160">
            <v>0</v>
          </cell>
          <cell r="DR160">
            <v>0</v>
          </cell>
          <cell r="DS160">
            <v>0</v>
          </cell>
          <cell r="DT160">
            <v>0</v>
          </cell>
          <cell r="DU160">
            <v>0</v>
          </cell>
          <cell r="DV160">
            <v>0</v>
          </cell>
          <cell r="DW160">
            <v>0</v>
          </cell>
          <cell r="DX160">
            <v>0</v>
          </cell>
          <cell r="DY160">
            <v>0</v>
          </cell>
          <cell r="DZ160">
            <v>0</v>
          </cell>
          <cell r="EA160">
            <v>0</v>
          </cell>
          <cell r="EB160">
            <v>0</v>
          </cell>
          <cell r="EC160">
            <v>0</v>
          </cell>
          <cell r="ED160">
            <v>0</v>
          </cell>
          <cell r="EE160">
            <v>0</v>
          </cell>
          <cell r="EF160">
            <v>0</v>
          </cell>
          <cell r="EG160">
            <v>0</v>
          </cell>
          <cell r="EH160">
            <v>0</v>
          </cell>
          <cell r="EI160">
            <v>0</v>
          </cell>
          <cell r="EJ160">
            <v>0</v>
          </cell>
          <cell r="EK160">
            <v>0</v>
          </cell>
          <cell r="EL160">
            <v>0</v>
          </cell>
          <cell r="EM160">
            <v>0</v>
          </cell>
          <cell r="EN160">
            <v>0</v>
          </cell>
          <cell r="EO160">
            <v>0</v>
          </cell>
          <cell r="EP160">
            <v>0</v>
          </cell>
          <cell r="EQ160">
            <v>0</v>
          </cell>
          <cell r="ER160">
            <v>0</v>
          </cell>
          <cell r="ES160">
            <v>0</v>
          </cell>
          <cell r="ET160">
            <v>0</v>
          </cell>
          <cell r="EU160">
            <v>0</v>
          </cell>
          <cell r="EV160">
            <v>0</v>
          </cell>
          <cell r="EW160">
            <v>0</v>
          </cell>
          <cell r="EX160">
            <v>0</v>
          </cell>
          <cell r="EY160">
            <v>0</v>
          </cell>
          <cell r="EZ160">
            <v>0</v>
          </cell>
          <cell r="FA160">
            <v>0</v>
          </cell>
          <cell r="FB160">
            <v>0</v>
          </cell>
          <cell r="FC160">
            <v>0</v>
          </cell>
          <cell r="FD160">
            <v>0</v>
          </cell>
          <cell r="FE160">
            <v>0</v>
          </cell>
          <cell r="FF160">
            <v>0</v>
          </cell>
          <cell r="FG160">
            <v>0</v>
          </cell>
          <cell r="FH160">
            <v>0</v>
          </cell>
          <cell r="FI160">
            <v>0</v>
          </cell>
        </row>
        <row r="161">
          <cell r="A161">
            <v>0</v>
          </cell>
          <cell r="B161">
            <v>0</v>
          </cell>
          <cell r="C161">
            <v>0</v>
          </cell>
          <cell r="D161">
            <v>0</v>
          </cell>
          <cell r="E161">
            <v>0</v>
          </cell>
          <cell r="F161">
            <v>0</v>
          </cell>
          <cell r="G161">
            <v>0</v>
          </cell>
          <cell r="H161">
            <v>0</v>
          </cell>
          <cell r="I161">
            <v>1</v>
          </cell>
          <cell r="J161">
            <v>0</v>
          </cell>
          <cell r="K161">
            <v>0</v>
          </cell>
          <cell r="L161">
            <v>0</v>
          </cell>
          <cell r="M161">
            <v>0</v>
          </cell>
          <cell r="N161">
            <v>0</v>
          </cell>
          <cell r="O161">
            <v>1</v>
          </cell>
          <cell r="P161">
            <v>0.5</v>
          </cell>
          <cell r="Q161">
            <v>0.5</v>
          </cell>
          <cell r="R161">
            <v>0</v>
          </cell>
          <cell r="S161">
            <v>0</v>
          </cell>
          <cell r="T161">
            <v>0</v>
          </cell>
          <cell r="U161">
            <v>0</v>
          </cell>
          <cell r="V161">
            <v>0</v>
          </cell>
          <cell r="W161">
            <v>1</v>
          </cell>
          <cell r="X161">
            <v>0.5</v>
          </cell>
          <cell r="Y161">
            <v>0.5</v>
          </cell>
          <cell r="Z161">
            <v>0</v>
          </cell>
          <cell r="AA161">
            <v>0</v>
          </cell>
          <cell r="AB161">
            <v>0</v>
          </cell>
          <cell r="AC161">
            <v>0</v>
          </cell>
          <cell r="AD161">
            <v>0</v>
          </cell>
          <cell r="AE161">
            <v>1</v>
          </cell>
          <cell r="AF161">
            <v>0.5</v>
          </cell>
          <cell r="AG161">
            <v>0.5</v>
          </cell>
          <cell r="AH161">
            <v>0</v>
          </cell>
          <cell r="AI161">
            <v>0</v>
          </cell>
          <cell r="AJ161">
            <v>0</v>
          </cell>
          <cell r="AK161">
            <v>0</v>
          </cell>
          <cell r="AL161">
            <v>0</v>
          </cell>
          <cell r="AM161">
            <v>1</v>
          </cell>
          <cell r="AN161">
            <v>0.5</v>
          </cell>
          <cell r="AO161">
            <v>0.5</v>
          </cell>
          <cell r="AP161">
            <v>0</v>
          </cell>
          <cell r="AQ161">
            <v>0</v>
          </cell>
          <cell r="AR161">
            <v>0</v>
          </cell>
          <cell r="AS161">
            <v>0</v>
          </cell>
          <cell r="AT161">
            <v>0</v>
          </cell>
          <cell r="AU161">
            <v>1</v>
          </cell>
          <cell r="AV161">
            <v>0.5</v>
          </cell>
          <cell r="AW161">
            <v>0.5</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N161">
            <v>0</v>
          </cell>
          <cell r="BO161">
            <v>0</v>
          </cell>
          <cell r="BP161">
            <v>0</v>
          </cell>
          <cell r="BQ161">
            <v>0</v>
          </cell>
          <cell r="BR161">
            <v>0</v>
          </cell>
          <cell r="BS161">
            <v>0</v>
          </cell>
          <cell r="BT161">
            <v>0</v>
          </cell>
          <cell r="BU161">
            <v>0</v>
          </cell>
          <cell r="BV161">
            <v>0</v>
          </cell>
          <cell r="BW161">
            <v>0</v>
          </cell>
          <cell r="BX161">
            <v>0</v>
          </cell>
          <cell r="BY161">
            <v>0</v>
          </cell>
          <cell r="BZ161">
            <v>0</v>
          </cell>
          <cell r="CA161">
            <v>0</v>
          </cell>
          <cell r="CB161">
            <v>0</v>
          </cell>
          <cell r="CC161">
            <v>0</v>
          </cell>
          <cell r="CD161">
            <v>0</v>
          </cell>
          <cell r="CE161">
            <v>0</v>
          </cell>
          <cell r="CF161">
            <v>0</v>
          </cell>
          <cell r="CG161">
            <v>0</v>
          </cell>
          <cell r="CH161">
            <v>0</v>
          </cell>
          <cell r="CI161">
            <v>0</v>
          </cell>
          <cell r="CJ161">
            <v>0</v>
          </cell>
          <cell r="CK161">
            <v>0</v>
          </cell>
          <cell r="CL161">
            <v>0</v>
          </cell>
          <cell r="CM161">
            <v>0</v>
          </cell>
          <cell r="CN161">
            <v>0</v>
          </cell>
          <cell r="CO161">
            <v>0</v>
          </cell>
          <cell r="CP161">
            <v>0</v>
          </cell>
          <cell r="CQ161">
            <v>0</v>
          </cell>
          <cell r="CR161">
            <v>0</v>
          </cell>
          <cell r="CS161">
            <v>0</v>
          </cell>
          <cell r="CT161">
            <v>0</v>
          </cell>
          <cell r="CU161">
            <v>0</v>
          </cell>
          <cell r="CV161">
            <v>0</v>
          </cell>
          <cell r="CW161">
            <v>0</v>
          </cell>
          <cell r="CX161">
            <v>0</v>
          </cell>
          <cell r="CY161">
            <v>0</v>
          </cell>
          <cell r="CZ161">
            <v>0</v>
          </cell>
          <cell r="DA161">
            <v>0</v>
          </cell>
          <cell r="DB161">
            <v>0</v>
          </cell>
          <cell r="DC161">
            <v>0</v>
          </cell>
          <cell r="DD161">
            <v>0</v>
          </cell>
          <cell r="DE161">
            <v>0</v>
          </cell>
          <cell r="DF161">
            <v>0</v>
          </cell>
          <cell r="DG161">
            <v>0</v>
          </cell>
          <cell r="DH161">
            <v>0</v>
          </cell>
          <cell r="DI161">
            <v>0</v>
          </cell>
          <cell r="DJ161">
            <v>0</v>
          </cell>
          <cell r="DK161">
            <v>0</v>
          </cell>
          <cell r="DL161">
            <v>0</v>
          </cell>
          <cell r="DM161">
            <v>0</v>
          </cell>
          <cell r="DN161">
            <v>0</v>
          </cell>
          <cell r="DO161">
            <v>0</v>
          </cell>
          <cell r="DP161">
            <v>0</v>
          </cell>
          <cell r="DQ161">
            <v>0</v>
          </cell>
          <cell r="DR161">
            <v>0</v>
          </cell>
          <cell r="DS161">
            <v>0</v>
          </cell>
          <cell r="DT161">
            <v>0</v>
          </cell>
          <cell r="DU161">
            <v>0</v>
          </cell>
          <cell r="DV161">
            <v>0</v>
          </cell>
          <cell r="DW161">
            <v>0</v>
          </cell>
          <cell r="DX161">
            <v>0</v>
          </cell>
          <cell r="DY161">
            <v>0</v>
          </cell>
          <cell r="DZ161">
            <v>0</v>
          </cell>
          <cell r="EA161">
            <v>0</v>
          </cell>
          <cell r="EB161">
            <v>0</v>
          </cell>
          <cell r="EC161">
            <v>0</v>
          </cell>
          <cell r="ED161">
            <v>0</v>
          </cell>
          <cell r="EE161">
            <v>0</v>
          </cell>
          <cell r="EF161">
            <v>0</v>
          </cell>
          <cell r="EG161">
            <v>0</v>
          </cell>
          <cell r="EH161">
            <v>0</v>
          </cell>
          <cell r="EI161">
            <v>0</v>
          </cell>
          <cell r="EJ161">
            <v>0</v>
          </cell>
          <cell r="EK161">
            <v>0</v>
          </cell>
          <cell r="EL161">
            <v>0</v>
          </cell>
          <cell r="EM161">
            <v>0</v>
          </cell>
          <cell r="EN161">
            <v>0</v>
          </cell>
          <cell r="EO161">
            <v>0</v>
          </cell>
          <cell r="EP161">
            <v>0</v>
          </cell>
          <cell r="EQ161">
            <v>0</v>
          </cell>
          <cell r="ER161">
            <v>0</v>
          </cell>
          <cell r="ES161">
            <v>0</v>
          </cell>
          <cell r="ET161">
            <v>0</v>
          </cell>
          <cell r="EU161">
            <v>0</v>
          </cell>
          <cell r="EV161">
            <v>0</v>
          </cell>
          <cell r="EW161">
            <v>0</v>
          </cell>
          <cell r="EX161">
            <v>0</v>
          </cell>
          <cell r="EY161">
            <v>0</v>
          </cell>
          <cell r="EZ161">
            <v>0</v>
          </cell>
          <cell r="FA161">
            <v>0</v>
          </cell>
          <cell r="FB161">
            <v>0</v>
          </cell>
          <cell r="FC161">
            <v>0</v>
          </cell>
          <cell r="FD161">
            <v>0</v>
          </cell>
          <cell r="FE161">
            <v>0</v>
          </cell>
          <cell r="FF161">
            <v>0</v>
          </cell>
          <cell r="FG161">
            <v>0</v>
          </cell>
          <cell r="FH161">
            <v>0</v>
          </cell>
          <cell r="FI161">
            <v>0</v>
          </cell>
        </row>
        <row r="162">
          <cell r="A162">
            <v>0</v>
          </cell>
          <cell r="B162">
            <v>0</v>
          </cell>
          <cell r="C162">
            <v>0</v>
          </cell>
          <cell r="D162">
            <v>0</v>
          </cell>
          <cell r="E162">
            <v>0</v>
          </cell>
          <cell r="F162">
            <v>0</v>
          </cell>
          <cell r="G162">
            <v>0</v>
          </cell>
          <cell r="H162">
            <v>0</v>
          </cell>
          <cell r="I162">
            <v>1</v>
          </cell>
          <cell r="J162">
            <v>0</v>
          </cell>
          <cell r="K162">
            <v>0</v>
          </cell>
          <cell r="L162">
            <v>0</v>
          </cell>
          <cell r="M162">
            <v>0</v>
          </cell>
          <cell r="N162">
            <v>0</v>
          </cell>
          <cell r="O162">
            <v>1</v>
          </cell>
          <cell r="P162">
            <v>0.5</v>
          </cell>
          <cell r="Q162">
            <v>0.5</v>
          </cell>
          <cell r="R162">
            <v>0</v>
          </cell>
          <cell r="S162">
            <v>0</v>
          </cell>
          <cell r="T162">
            <v>0</v>
          </cell>
          <cell r="U162">
            <v>0</v>
          </cell>
          <cell r="V162">
            <v>0</v>
          </cell>
          <cell r="W162">
            <v>1</v>
          </cell>
          <cell r="X162">
            <v>0.5</v>
          </cell>
          <cell r="Y162">
            <v>0.5</v>
          </cell>
          <cell r="Z162">
            <v>0</v>
          </cell>
          <cell r="AA162">
            <v>0</v>
          </cell>
          <cell r="AB162">
            <v>0</v>
          </cell>
          <cell r="AC162">
            <v>0</v>
          </cell>
          <cell r="AD162">
            <v>0</v>
          </cell>
          <cell r="AE162">
            <v>1</v>
          </cell>
          <cell r="AF162">
            <v>0.5</v>
          </cell>
          <cell r="AG162">
            <v>0.5</v>
          </cell>
          <cell r="AH162">
            <v>0</v>
          </cell>
          <cell r="AI162">
            <v>0</v>
          </cell>
          <cell r="AJ162">
            <v>0</v>
          </cell>
          <cell r="AK162">
            <v>0</v>
          </cell>
          <cell r="AL162">
            <v>0</v>
          </cell>
          <cell r="AM162">
            <v>1</v>
          </cell>
          <cell r="AN162">
            <v>0.5</v>
          </cell>
          <cell r="AO162">
            <v>0.5</v>
          </cell>
          <cell r="AP162">
            <v>0</v>
          </cell>
          <cell r="AQ162">
            <v>0</v>
          </cell>
          <cell r="AR162">
            <v>0</v>
          </cell>
          <cell r="AS162">
            <v>0</v>
          </cell>
          <cell r="AT162">
            <v>0</v>
          </cell>
          <cell r="AU162">
            <v>1</v>
          </cell>
          <cell r="AV162">
            <v>0.5</v>
          </cell>
          <cell r="AW162">
            <v>0.5</v>
          </cell>
          <cell r="AX162">
            <v>0</v>
          </cell>
          <cell r="AY162">
            <v>0</v>
          </cell>
          <cell r="AZ162">
            <v>0</v>
          </cell>
          <cell r="BA162">
            <v>0</v>
          </cell>
          <cell r="BB162">
            <v>0</v>
          </cell>
          <cell r="BC162">
            <v>0</v>
          </cell>
          <cell r="BD162">
            <v>0</v>
          </cell>
          <cell r="BE162">
            <v>0</v>
          </cell>
          <cell r="BF162">
            <v>0</v>
          </cell>
          <cell r="BG162">
            <v>0</v>
          </cell>
          <cell r="BH162">
            <v>0</v>
          </cell>
          <cell r="BI162">
            <v>0</v>
          </cell>
          <cell r="BJ162">
            <v>0</v>
          </cell>
          <cell r="BK162">
            <v>0</v>
          </cell>
          <cell r="BL162">
            <v>0</v>
          </cell>
          <cell r="BM162">
            <v>0</v>
          </cell>
          <cell r="BN162">
            <v>0</v>
          </cell>
          <cell r="BO162">
            <v>0</v>
          </cell>
          <cell r="BP162">
            <v>0</v>
          </cell>
          <cell r="BQ162">
            <v>0</v>
          </cell>
          <cell r="BR162">
            <v>0</v>
          </cell>
          <cell r="BS162">
            <v>0</v>
          </cell>
          <cell r="BT162">
            <v>0</v>
          </cell>
          <cell r="BU162">
            <v>0</v>
          </cell>
          <cell r="BV162">
            <v>0</v>
          </cell>
          <cell r="BW162">
            <v>0</v>
          </cell>
          <cell r="BX162">
            <v>0</v>
          </cell>
          <cell r="BY162">
            <v>0</v>
          </cell>
          <cell r="BZ162">
            <v>0</v>
          </cell>
          <cell r="CA162">
            <v>0</v>
          </cell>
          <cell r="CB162">
            <v>0</v>
          </cell>
          <cell r="CC162">
            <v>0</v>
          </cell>
          <cell r="CD162">
            <v>0</v>
          </cell>
          <cell r="CE162">
            <v>0</v>
          </cell>
          <cell r="CF162">
            <v>0</v>
          </cell>
          <cell r="CG162">
            <v>0</v>
          </cell>
          <cell r="CH162">
            <v>0</v>
          </cell>
          <cell r="CI162">
            <v>0</v>
          </cell>
          <cell r="CJ162">
            <v>0</v>
          </cell>
          <cell r="CK162">
            <v>0</v>
          </cell>
          <cell r="CL162">
            <v>0</v>
          </cell>
          <cell r="CM162">
            <v>0</v>
          </cell>
          <cell r="CN162">
            <v>0</v>
          </cell>
          <cell r="CO162">
            <v>0</v>
          </cell>
          <cell r="CP162">
            <v>0</v>
          </cell>
          <cell r="CQ162">
            <v>0</v>
          </cell>
          <cell r="CR162">
            <v>0</v>
          </cell>
          <cell r="CS162">
            <v>0</v>
          </cell>
          <cell r="CT162">
            <v>0</v>
          </cell>
          <cell r="CU162">
            <v>0</v>
          </cell>
          <cell r="CV162">
            <v>0</v>
          </cell>
          <cell r="CW162">
            <v>0</v>
          </cell>
          <cell r="CX162">
            <v>0</v>
          </cell>
          <cell r="CY162">
            <v>0</v>
          </cell>
          <cell r="CZ162">
            <v>0</v>
          </cell>
          <cell r="DA162">
            <v>0</v>
          </cell>
          <cell r="DB162">
            <v>0</v>
          </cell>
          <cell r="DC162">
            <v>0</v>
          </cell>
          <cell r="DD162">
            <v>0</v>
          </cell>
          <cell r="DE162">
            <v>0</v>
          </cell>
          <cell r="DF162">
            <v>0</v>
          </cell>
          <cell r="DG162">
            <v>0</v>
          </cell>
          <cell r="DH162">
            <v>0</v>
          </cell>
          <cell r="DI162">
            <v>0</v>
          </cell>
          <cell r="DJ162">
            <v>0</v>
          </cell>
          <cell r="DK162">
            <v>0</v>
          </cell>
          <cell r="DL162">
            <v>0</v>
          </cell>
          <cell r="DM162">
            <v>0</v>
          </cell>
          <cell r="DN162">
            <v>0</v>
          </cell>
          <cell r="DO162">
            <v>0</v>
          </cell>
          <cell r="DP162">
            <v>0</v>
          </cell>
          <cell r="DQ162">
            <v>0</v>
          </cell>
          <cell r="DR162">
            <v>0</v>
          </cell>
          <cell r="DS162">
            <v>0</v>
          </cell>
          <cell r="DT162">
            <v>0</v>
          </cell>
          <cell r="DU162">
            <v>0</v>
          </cell>
          <cell r="DV162">
            <v>0</v>
          </cell>
          <cell r="DW162">
            <v>0</v>
          </cell>
          <cell r="DX162">
            <v>0</v>
          </cell>
          <cell r="DY162">
            <v>0</v>
          </cell>
          <cell r="DZ162">
            <v>0</v>
          </cell>
          <cell r="EA162">
            <v>0</v>
          </cell>
          <cell r="EB162">
            <v>0</v>
          </cell>
          <cell r="EC162">
            <v>0</v>
          </cell>
          <cell r="ED162">
            <v>0</v>
          </cell>
          <cell r="EE162">
            <v>0</v>
          </cell>
          <cell r="EF162">
            <v>0</v>
          </cell>
          <cell r="EG162">
            <v>0</v>
          </cell>
          <cell r="EH162">
            <v>0</v>
          </cell>
          <cell r="EI162">
            <v>0</v>
          </cell>
          <cell r="EJ162">
            <v>0</v>
          </cell>
          <cell r="EK162">
            <v>0</v>
          </cell>
          <cell r="EL162">
            <v>0</v>
          </cell>
          <cell r="EM162">
            <v>0</v>
          </cell>
          <cell r="EN162">
            <v>0</v>
          </cell>
          <cell r="EO162">
            <v>0</v>
          </cell>
          <cell r="EP162">
            <v>0</v>
          </cell>
          <cell r="EQ162">
            <v>0</v>
          </cell>
          <cell r="ER162">
            <v>0</v>
          </cell>
          <cell r="ES162">
            <v>0</v>
          </cell>
          <cell r="ET162">
            <v>0</v>
          </cell>
          <cell r="EU162">
            <v>0</v>
          </cell>
          <cell r="EV162">
            <v>0</v>
          </cell>
          <cell r="EW162">
            <v>0</v>
          </cell>
          <cell r="EX162">
            <v>0</v>
          </cell>
          <cell r="EY162">
            <v>0</v>
          </cell>
          <cell r="EZ162">
            <v>0</v>
          </cell>
          <cell r="FA162">
            <v>0</v>
          </cell>
          <cell r="FB162">
            <v>0</v>
          </cell>
          <cell r="FC162">
            <v>0</v>
          </cell>
          <cell r="FD162">
            <v>0</v>
          </cell>
          <cell r="FE162">
            <v>0</v>
          </cell>
          <cell r="FF162">
            <v>0</v>
          </cell>
          <cell r="FG162">
            <v>0</v>
          </cell>
          <cell r="FH162">
            <v>0</v>
          </cell>
          <cell r="FI162">
            <v>0</v>
          </cell>
        </row>
        <row r="163">
          <cell r="A163">
            <v>0</v>
          </cell>
          <cell r="B163">
            <v>0</v>
          </cell>
          <cell r="C163">
            <v>0</v>
          </cell>
          <cell r="D163">
            <v>0</v>
          </cell>
          <cell r="E163">
            <v>0</v>
          </cell>
          <cell r="F163">
            <v>0</v>
          </cell>
          <cell r="G163">
            <v>0</v>
          </cell>
          <cell r="H163">
            <v>0</v>
          </cell>
          <cell r="I163">
            <v>1</v>
          </cell>
          <cell r="J163">
            <v>0</v>
          </cell>
          <cell r="K163">
            <v>0</v>
          </cell>
          <cell r="L163">
            <v>0</v>
          </cell>
          <cell r="M163">
            <v>0</v>
          </cell>
          <cell r="N163">
            <v>0</v>
          </cell>
          <cell r="O163">
            <v>1</v>
          </cell>
          <cell r="P163">
            <v>0.5</v>
          </cell>
          <cell r="Q163">
            <v>0.5</v>
          </cell>
          <cell r="R163">
            <v>0</v>
          </cell>
          <cell r="S163">
            <v>0</v>
          </cell>
          <cell r="T163">
            <v>0</v>
          </cell>
          <cell r="U163">
            <v>0</v>
          </cell>
          <cell r="V163">
            <v>0</v>
          </cell>
          <cell r="W163">
            <v>1</v>
          </cell>
          <cell r="X163">
            <v>0.5</v>
          </cell>
          <cell r="Y163">
            <v>0.5</v>
          </cell>
          <cell r="Z163">
            <v>0</v>
          </cell>
          <cell r="AA163">
            <v>0</v>
          </cell>
          <cell r="AB163">
            <v>0</v>
          </cell>
          <cell r="AC163">
            <v>0</v>
          </cell>
          <cell r="AD163">
            <v>0</v>
          </cell>
          <cell r="AE163">
            <v>1</v>
          </cell>
          <cell r="AF163">
            <v>0.5</v>
          </cell>
          <cell r="AG163">
            <v>0.5</v>
          </cell>
          <cell r="AH163">
            <v>0</v>
          </cell>
          <cell r="AI163">
            <v>0</v>
          </cell>
          <cell r="AJ163">
            <v>0</v>
          </cell>
          <cell r="AK163">
            <v>0</v>
          </cell>
          <cell r="AL163">
            <v>0</v>
          </cell>
          <cell r="AM163">
            <v>1</v>
          </cell>
          <cell r="AN163">
            <v>0.5</v>
          </cell>
          <cell r="AO163">
            <v>0.5</v>
          </cell>
          <cell r="AP163">
            <v>0</v>
          </cell>
          <cell r="AQ163">
            <v>0</v>
          </cell>
          <cell r="AR163">
            <v>0</v>
          </cell>
          <cell r="AS163">
            <v>0</v>
          </cell>
          <cell r="AT163">
            <v>0</v>
          </cell>
          <cell r="AU163">
            <v>1</v>
          </cell>
          <cell r="AV163">
            <v>0.5</v>
          </cell>
          <cell r="AW163">
            <v>0.5</v>
          </cell>
          <cell r="AX163">
            <v>0</v>
          </cell>
          <cell r="AY163">
            <v>0</v>
          </cell>
          <cell r="AZ163">
            <v>0</v>
          </cell>
          <cell r="BA163">
            <v>0</v>
          </cell>
          <cell r="BB163">
            <v>0</v>
          </cell>
          <cell r="BC163">
            <v>0</v>
          </cell>
          <cell r="BD163">
            <v>0</v>
          </cell>
          <cell r="BE163">
            <v>0</v>
          </cell>
          <cell r="BF163">
            <v>0</v>
          </cell>
          <cell r="BG163">
            <v>0</v>
          </cell>
          <cell r="BH163">
            <v>0</v>
          </cell>
          <cell r="BI163">
            <v>0</v>
          </cell>
          <cell r="BJ163">
            <v>0</v>
          </cell>
          <cell r="BK163">
            <v>0</v>
          </cell>
          <cell r="BL163">
            <v>0</v>
          </cell>
          <cell r="BM163">
            <v>0</v>
          </cell>
          <cell r="BN163">
            <v>0</v>
          </cell>
          <cell r="BO163">
            <v>0</v>
          </cell>
          <cell r="BP163">
            <v>0</v>
          </cell>
          <cell r="BQ163">
            <v>0</v>
          </cell>
          <cell r="BR163">
            <v>0</v>
          </cell>
          <cell r="BS163">
            <v>0</v>
          </cell>
          <cell r="BT163">
            <v>0</v>
          </cell>
          <cell r="BU163">
            <v>0</v>
          </cell>
          <cell r="BV163">
            <v>0</v>
          </cell>
          <cell r="BW163">
            <v>0</v>
          </cell>
          <cell r="BX163">
            <v>0</v>
          </cell>
          <cell r="BY163">
            <v>0</v>
          </cell>
          <cell r="BZ163">
            <v>0</v>
          </cell>
          <cell r="CA163">
            <v>0</v>
          </cell>
          <cell r="CB163">
            <v>0</v>
          </cell>
          <cell r="CC163">
            <v>0</v>
          </cell>
          <cell r="CD163">
            <v>0</v>
          </cell>
          <cell r="CE163">
            <v>0</v>
          </cell>
          <cell r="CF163">
            <v>0</v>
          </cell>
          <cell r="CG163">
            <v>0</v>
          </cell>
          <cell r="CH163">
            <v>0</v>
          </cell>
          <cell r="CI163">
            <v>0</v>
          </cell>
          <cell r="CJ163">
            <v>0</v>
          </cell>
          <cell r="CK163">
            <v>0</v>
          </cell>
          <cell r="CL163">
            <v>0</v>
          </cell>
          <cell r="CM163">
            <v>0</v>
          </cell>
          <cell r="CN163">
            <v>0</v>
          </cell>
          <cell r="CO163">
            <v>0</v>
          </cell>
          <cell r="CP163">
            <v>0</v>
          </cell>
          <cell r="CQ163">
            <v>0</v>
          </cell>
          <cell r="CR163">
            <v>0</v>
          </cell>
          <cell r="CS163">
            <v>0</v>
          </cell>
          <cell r="CT163">
            <v>0</v>
          </cell>
          <cell r="CU163">
            <v>0</v>
          </cell>
          <cell r="CV163">
            <v>0</v>
          </cell>
          <cell r="CW163">
            <v>0</v>
          </cell>
          <cell r="CX163">
            <v>0</v>
          </cell>
          <cell r="CY163">
            <v>0</v>
          </cell>
          <cell r="CZ163">
            <v>0</v>
          </cell>
          <cell r="DA163">
            <v>0</v>
          </cell>
          <cell r="DB163">
            <v>0</v>
          </cell>
          <cell r="DC163">
            <v>0</v>
          </cell>
          <cell r="DD163">
            <v>0</v>
          </cell>
          <cell r="DE163">
            <v>0</v>
          </cell>
          <cell r="DF163">
            <v>0</v>
          </cell>
          <cell r="DG163">
            <v>0</v>
          </cell>
          <cell r="DH163">
            <v>0</v>
          </cell>
          <cell r="DI163">
            <v>0</v>
          </cell>
          <cell r="DJ163">
            <v>0</v>
          </cell>
          <cell r="DK163">
            <v>0</v>
          </cell>
          <cell r="DL163">
            <v>0</v>
          </cell>
          <cell r="DM163">
            <v>0</v>
          </cell>
          <cell r="DN163">
            <v>0</v>
          </cell>
          <cell r="DO163">
            <v>0</v>
          </cell>
          <cell r="DP163">
            <v>0</v>
          </cell>
          <cell r="DQ163">
            <v>0</v>
          </cell>
          <cell r="DR163">
            <v>0</v>
          </cell>
          <cell r="DS163">
            <v>0</v>
          </cell>
          <cell r="DT163">
            <v>0</v>
          </cell>
          <cell r="DU163">
            <v>0</v>
          </cell>
          <cell r="DV163">
            <v>0</v>
          </cell>
          <cell r="DW163">
            <v>0</v>
          </cell>
          <cell r="DX163">
            <v>0</v>
          </cell>
          <cell r="DY163">
            <v>0</v>
          </cell>
          <cell r="DZ163">
            <v>0</v>
          </cell>
          <cell r="EA163">
            <v>0</v>
          </cell>
          <cell r="EB163">
            <v>0</v>
          </cell>
          <cell r="EC163">
            <v>0</v>
          </cell>
          <cell r="ED163">
            <v>0</v>
          </cell>
          <cell r="EE163">
            <v>0</v>
          </cell>
          <cell r="EF163">
            <v>0</v>
          </cell>
          <cell r="EG163">
            <v>0</v>
          </cell>
          <cell r="EH163">
            <v>0</v>
          </cell>
          <cell r="EI163">
            <v>0</v>
          </cell>
          <cell r="EJ163">
            <v>0</v>
          </cell>
          <cell r="EK163">
            <v>0</v>
          </cell>
          <cell r="EL163">
            <v>0</v>
          </cell>
          <cell r="EM163">
            <v>0</v>
          </cell>
          <cell r="EN163">
            <v>0</v>
          </cell>
          <cell r="EO163">
            <v>0</v>
          </cell>
          <cell r="EP163">
            <v>0</v>
          </cell>
          <cell r="EQ163">
            <v>0</v>
          </cell>
          <cell r="ER163">
            <v>0</v>
          </cell>
          <cell r="ES163">
            <v>0</v>
          </cell>
          <cell r="ET163">
            <v>0</v>
          </cell>
          <cell r="EU163">
            <v>0</v>
          </cell>
          <cell r="EV163">
            <v>0</v>
          </cell>
          <cell r="EW163">
            <v>0</v>
          </cell>
          <cell r="EX163">
            <v>0</v>
          </cell>
          <cell r="EY163">
            <v>0</v>
          </cell>
          <cell r="EZ163">
            <v>0</v>
          </cell>
          <cell r="FA163">
            <v>0</v>
          </cell>
          <cell r="FB163">
            <v>0</v>
          </cell>
          <cell r="FC163">
            <v>0</v>
          </cell>
          <cell r="FD163">
            <v>0</v>
          </cell>
          <cell r="FE163">
            <v>0</v>
          </cell>
          <cell r="FF163">
            <v>0</v>
          </cell>
          <cell r="FG163">
            <v>0</v>
          </cell>
          <cell r="FH163">
            <v>0</v>
          </cell>
          <cell r="FI163">
            <v>0</v>
          </cell>
        </row>
        <row r="164">
          <cell r="A164">
            <v>0</v>
          </cell>
          <cell r="B164">
            <v>0</v>
          </cell>
          <cell r="C164">
            <v>0</v>
          </cell>
          <cell r="D164">
            <v>0</v>
          </cell>
          <cell r="E164">
            <v>0</v>
          </cell>
          <cell r="F164">
            <v>0</v>
          </cell>
          <cell r="G164">
            <v>0</v>
          </cell>
          <cell r="H164">
            <v>0</v>
          </cell>
          <cell r="I164">
            <v>1</v>
          </cell>
          <cell r="J164">
            <v>0</v>
          </cell>
          <cell r="K164">
            <v>0</v>
          </cell>
          <cell r="L164">
            <v>0</v>
          </cell>
          <cell r="M164">
            <v>0</v>
          </cell>
          <cell r="N164">
            <v>0</v>
          </cell>
          <cell r="O164">
            <v>1</v>
          </cell>
          <cell r="P164">
            <v>0.5</v>
          </cell>
          <cell r="Q164">
            <v>0.5</v>
          </cell>
          <cell r="R164">
            <v>0</v>
          </cell>
          <cell r="S164">
            <v>0</v>
          </cell>
          <cell r="T164">
            <v>0</v>
          </cell>
          <cell r="U164">
            <v>0</v>
          </cell>
          <cell r="V164">
            <v>0</v>
          </cell>
          <cell r="W164">
            <v>1</v>
          </cell>
          <cell r="X164">
            <v>0.5</v>
          </cell>
          <cell r="Y164">
            <v>0.5</v>
          </cell>
          <cell r="Z164">
            <v>0</v>
          </cell>
          <cell r="AA164">
            <v>0</v>
          </cell>
          <cell r="AB164">
            <v>0</v>
          </cell>
          <cell r="AC164">
            <v>0</v>
          </cell>
          <cell r="AD164">
            <v>0</v>
          </cell>
          <cell r="AE164">
            <v>1</v>
          </cell>
          <cell r="AF164">
            <v>0.5</v>
          </cell>
          <cell r="AG164">
            <v>0.5</v>
          </cell>
          <cell r="AH164">
            <v>0</v>
          </cell>
          <cell r="AI164">
            <v>0</v>
          </cell>
          <cell r="AJ164">
            <v>0</v>
          </cell>
          <cell r="AK164">
            <v>0</v>
          </cell>
          <cell r="AL164">
            <v>0</v>
          </cell>
          <cell r="AM164">
            <v>1</v>
          </cell>
          <cell r="AN164">
            <v>0.5</v>
          </cell>
          <cell r="AO164">
            <v>0.5</v>
          </cell>
          <cell r="AP164">
            <v>0</v>
          </cell>
          <cell r="AQ164">
            <v>0</v>
          </cell>
          <cell r="AR164">
            <v>0</v>
          </cell>
          <cell r="AS164">
            <v>0</v>
          </cell>
          <cell r="AT164">
            <v>0</v>
          </cell>
          <cell r="AU164">
            <v>1</v>
          </cell>
          <cell r="AV164">
            <v>0.5</v>
          </cell>
          <cell r="AW164">
            <v>0.5</v>
          </cell>
          <cell r="AX164">
            <v>0</v>
          </cell>
          <cell r="AY164">
            <v>0</v>
          </cell>
          <cell r="AZ164">
            <v>0</v>
          </cell>
          <cell r="BA164">
            <v>0</v>
          </cell>
          <cell r="BB164">
            <v>0</v>
          </cell>
          <cell r="BC164">
            <v>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cell r="BT164">
            <v>0</v>
          </cell>
          <cell r="BU164">
            <v>0</v>
          </cell>
          <cell r="BV164">
            <v>0</v>
          </cell>
          <cell r="BW164">
            <v>0</v>
          </cell>
          <cell r="BX164">
            <v>0</v>
          </cell>
          <cell r="BY164">
            <v>0</v>
          </cell>
          <cell r="BZ164">
            <v>0</v>
          </cell>
          <cell r="CA164">
            <v>0</v>
          </cell>
          <cell r="CB164">
            <v>0</v>
          </cell>
          <cell r="CC164">
            <v>0</v>
          </cell>
          <cell r="CD164">
            <v>0</v>
          </cell>
          <cell r="CE164">
            <v>0</v>
          </cell>
          <cell r="CF164">
            <v>0</v>
          </cell>
          <cell r="CG164">
            <v>0</v>
          </cell>
          <cell r="CH164">
            <v>0</v>
          </cell>
          <cell r="CI164">
            <v>0</v>
          </cell>
          <cell r="CJ164">
            <v>0</v>
          </cell>
          <cell r="CK164">
            <v>0</v>
          </cell>
          <cell r="CL164">
            <v>0</v>
          </cell>
          <cell r="CM164">
            <v>0</v>
          </cell>
          <cell r="CN164">
            <v>0</v>
          </cell>
          <cell r="CO164">
            <v>0</v>
          </cell>
          <cell r="CP164">
            <v>0</v>
          </cell>
          <cell r="CQ164">
            <v>0</v>
          </cell>
          <cell r="CR164">
            <v>0</v>
          </cell>
          <cell r="CS164">
            <v>0</v>
          </cell>
          <cell r="CT164">
            <v>0</v>
          </cell>
          <cell r="CU164">
            <v>0</v>
          </cell>
          <cell r="CV164">
            <v>0</v>
          </cell>
          <cell r="CW164">
            <v>0</v>
          </cell>
          <cell r="CX164">
            <v>0</v>
          </cell>
          <cell r="CY164">
            <v>0</v>
          </cell>
          <cell r="CZ164">
            <v>0</v>
          </cell>
          <cell r="DA164">
            <v>0</v>
          </cell>
          <cell r="DB164">
            <v>0</v>
          </cell>
          <cell r="DC164">
            <v>0</v>
          </cell>
          <cell r="DD164">
            <v>0</v>
          </cell>
          <cell r="DE164">
            <v>0</v>
          </cell>
          <cell r="DF164">
            <v>0</v>
          </cell>
          <cell r="DG164">
            <v>0</v>
          </cell>
          <cell r="DH164">
            <v>0</v>
          </cell>
          <cell r="DI164">
            <v>0</v>
          </cell>
          <cell r="DJ164">
            <v>0</v>
          </cell>
          <cell r="DK164">
            <v>0</v>
          </cell>
          <cell r="DL164">
            <v>0</v>
          </cell>
          <cell r="DM164">
            <v>0</v>
          </cell>
          <cell r="DN164">
            <v>0</v>
          </cell>
          <cell r="DO164">
            <v>0</v>
          </cell>
          <cell r="DP164">
            <v>0</v>
          </cell>
          <cell r="DQ164">
            <v>0</v>
          </cell>
          <cell r="DR164">
            <v>0</v>
          </cell>
          <cell r="DS164">
            <v>0</v>
          </cell>
          <cell r="DT164">
            <v>0</v>
          </cell>
          <cell r="DU164">
            <v>0</v>
          </cell>
          <cell r="DV164">
            <v>0</v>
          </cell>
          <cell r="DW164">
            <v>0</v>
          </cell>
          <cell r="DX164">
            <v>0</v>
          </cell>
          <cell r="DY164">
            <v>0</v>
          </cell>
          <cell r="DZ164">
            <v>0</v>
          </cell>
          <cell r="EA164">
            <v>0</v>
          </cell>
          <cell r="EB164">
            <v>0</v>
          </cell>
          <cell r="EC164">
            <v>0</v>
          </cell>
          <cell r="ED164">
            <v>0</v>
          </cell>
          <cell r="EE164">
            <v>0</v>
          </cell>
          <cell r="EF164">
            <v>0</v>
          </cell>
          <cell r="EG164">
            <v>0</v>
          </cell>
          <cell r="EH164">
            <v>0</v>
          </cell>
          <cell r="EI164">
            <v>0</v>
          </cell>
          <cell r="EJ164">
            <v>0</v>
          </cell>
          <cell r="EK164">
            <v>0</v>
          </cell>
          <cell r="EL164">
            <v>0</v>
          </cell>
          <cell r="EM164">
            <v>0</v>
          </cell>
          <cell r="EN164">
            <v>0</v>
          </cell>
          <cell r="EO164">
            <v>0</v>
          </cell>
          <cell r="EP164">
            <v>0</v>
          </cell>
          <cell r="EQ164">
            <v>0</v>
          </cell>
          <cell r="ER164">
            <v>0</v>
          </cell>
          <cell r="ES164">
            <v>0</v>
          </cell>
          <cell r="ET164">
            <v>0</v>
          </cell>
          <cell r="EU164">
            <v>0</v>
          </cell>
          <cell r="EV164">
            <v>0</v>
          </cell>
          <cell r="EW164">
            <v>0</v>
          </cell>
          <cell r="EX164">
            <v>0</v>
          </cell>
          <cell r="EY164">
            <v>0</v>
          </cell>
          <cell r="EZ164">
            <v>0</v>
          </cell>
          <cell r="FA164">
            <v>0</v>
          </cell>
          <cell r="FB164">
            <v>0</v>
          </cell>
          <cell r="FC164">
            <v>0</v>
          </cell>
          <cell r="FD164">
            <v>0</v>
          </cell>
          <cell r="FE164">
            <v>0</v>
          </cell>
          <cell r="FF164">
            <v>0</v>
          </cell>
          <cell r="FG164">
            <v>0</v>
          </cell>
          <cell r="FH164">
            <v>0</v>
          </cell>
          <cell r="FI164">
            <v>0</v>
          </cell>
        </row>
        <row r="165">
          <cell r="A165">
            <v>0</v>
          </cell>
          <cell r="B165">
            <v>0</v>
          </cell>
          <cell r="C165">
            <v>0</v>
          </cell>
          <cell r="D165">
            <v>0</v>
          </cell>
          <cell r="E165">
            <v>0</v>
          </cell>
          <cell r="F165">
            <v>0</v>
          </cell>
          <cell r="G165">
            <v>0</v>
          </cell>
          <cell r="H165">
            <v>0</v>
          </cell>
          <cell r="I165">
            <v>1</v>
          </cell>
          <cell r="J165">
            <v>0</v>
          </cell>
          <cell r="K165">
            <v>0</v>
          </cell>
          <cell r="L165">
            <v>0</v>
          </cell>
          <cell r="M165">
            <v>0</v>
          </cell>
          <cell r="N165">
            <v>0</v>
          </cell>
          <cell r="O165">
            <v>1</v>
          </cell>
          <cell r="P165">
            <v>0.5</v>
          </cell>
          <cell r="Q165">
            <v>0.5</v>
          </cell>
          <cell r="R165">
            <v>0</v>
          </cell>
          <cell r="S165">
            <v>0</v>
          </cell>
          <cell r="T165">
            <v>0</v>
          </cell>
          <cell r="U165">
            <v>0</v>
          </cell>
          <cell r="V165">
            <v>0</v>
          </cell>
          <cell r="W165">
            <v>1</v>
          </cell>
          <cell r="X165">
            <v>0.5</v>
          </cell>
          <cell r="Y165">
            <v>0.5</v>
          </cell>
          <cell r="Z165">
            <v>0</v>
          </cell>
          <cell r="AA165">
            <v>0</v>
          </cell>
          <cell r="AB165">
            <v>0</v>
          </cell>
          <cell r="AC165">
            <v>0</v>
          </cell>
          <cell r="AD165">
            <v>0</v>
          </cell>
          <cell r="AE165">
            <v>1</v>
          </cell>
          <cell r="AF165">
            <v>0.5</v>
          </cell>
          <cell r="AG165">
            <v>0.5</v>
          </cell>
          <cell r="AH165">
            <v>0</v>
          </cell>
          <cell r="AI165">
            <v>0</v>
          </cell>
          <cell r="AJ165">
            <v>0</v>
          </cell>
          <cell r="AK165">
            <v>0</v>
          </cell>
          <cell r="AL165">
            <v>0</v>
          </cell>
          <cell r="AM165">
            <v>1</v>
          </cell>
          <cell r="AN165">
            <v>0.5</v>
          </cell>
          <cell r="AO165">
            <v>0.5</v>
          </cell>
          <cell r="AP165">
            <v>0</v>
          </cell>
          <cell r="AQ165">
            <v>0</v>
          </cell>
          <cell r="AR165">
            <v>0</v>
          </cell>
          <cell r="AS165">
            <v>0</v>
          </cell>
          <cell r="AT165">
            <v>0</v>
          </cell>
          <cell r="AU165">
            <v>1</v>
          </cell>
          <cell r="AV165">
            <v>0.5</v>
          </cell>
          <cell r="AW165">
            <v>0.5</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v>
          </cell>
          <cell r="CD165">
            <v>0</v>
          </cell>
          <cell r="CE165">
            <v>0</v>
          </cell>
          <cell r="CF165">
            <v>0</v>
          </cell>
          <cell r="CG165">
            <v>0</v>
          </cell>
          <cell r="CH165">
            <v>0</v>
          </cell>
          <cell r="CI165">
            <v>0</v>
          </cell>
          <cell r="CJ165">
            <v>0</v>
          </cell>
          <cell r="CK165">
            <v>0</v>
          </cell>
          <cell r="CL165">
            <v>0</v>
          </cell>
          <cell r="CM165">
            <v>0</v>
          </cell>
          <cell r="CN165">
            <v>0</v>
          </cell>
          <cell r="CO165">
            <v>0</v>
          </cell>
          <cell r="CP165">
            <v>0</v>
          </cell>
          <cell r="CQ165">
            <v>0</v>
          </cell>
          <cell r="CR165">
            <v>0</v>
          </cell>
          <cell r="CS165">
            <v>0</v>
          </cell>
          <cell r="CT165">
            <v>0</v>
          </cell>
          <cell r="CU165">
            <v>0</v>
          </cell>
          <cell r="CV165">
            <v>0</v>
          </cell>
          <cell r="CW165">
            <v>0</v>
          </cell>
          <cell r="CX165">
            <v>0</v>
          </cell>
          <cell r="CY165">
            <v>0</v>
          </cell>
          <cell r="CZ165">
            <v>0</v>
          </cell>
          <cell r="DA165">
            <v>0</v>
          </cell>
          <cell r="DB165">
            <v>0</v>
          </cell>
          <cell r="DC165">
            <v>0</v>
          </cell>
          <cell r="DD165">
            <v>0</v>
          </cell>
          <cell r="DE165">
            <v>0</v>
          </cell>
          <cell r="DF165">
            <v>0</v>
          </cell>
          <cell r="DG165">
            <v>0</v>
          </cell>
          <cell r="DH165">
            <v>0</v>
          </cell>
          <cell r="DI165">
            <v>0</v>
          </cell>
          <cell r="DJ165">
            <v>0</v>
          </cell>
          <cell r="DK165">
            <v>0</v>
          </cell>
          <cell r="DL165">
            <v>0</v>
          </cell>
          <cell r="DM165">
            <v>0</v>
          </cell>
          <cell r="DN165">
            <v>0</v>
          </cell>
          <cell r="DO165">
            <v>0</v>
          </cell>
          <cell r="DP165">
            <v>0</v>
          </cell>
          <cell r="DQ165">
            <v>0</v>
          </cell>
          <cell r="DR165">
            <v>0</v>
          </cell>
          <cell r="DS165">
            <v>0</v>
          </cell>
          <cell r="DT165">
            <v>0</v>
          </cell>
          <cell r="DU165">
            <v>0</v>
          </cell>
          <cell r="DV165">
            <v>0</v>
          </cell>
          <cell r="DW165">
            <v>0</v>
          </cell>
          <cell r="DX165">
            <v>0</v>
          </cell>
          <cell r="DY165">
            <v>0</v>
          </cell>
          <cell r="DZ165">
            <v>0</v>
          </cell>
          <cell r="EA165">
            <v>0</v>
          </cell>
          <cell r="EB165">
            <v>0</v>
          </cell>
          <cell r="EC165">
            <v>0</v>
          </cell>
          <cell r="ED165">
            <v>0</v>
          </cell>
          <cell r="EE165">
            <v>0</v>
          </cell>
          <cell r="EF165">
            <v>0</v>
          </cell>
          <cell r="EG165">
            <v>0</v>
          </cell>
          <cell r="EH165">
            <v>0</v>
          </cell>
          <cell r="EI165">
            <v>0</v>
          </cell>
          <cell r="EJ165">
            <v>0</v>
          </cell>
          <cell r="EK165">
            <v>0</v>
          </cell>
          <cell r="EL165">
            <v>0</v>
          </cell>
          <cell r="EM165">
            <v>0</v>
          </cell>
          <cell r="EN165">
            <v>0</v>
          </cell>
          <cell r="EO165">
            <v>0</v>
          </cell>
          <cell r="EP165">
            <v>0</v>
          </cell>
          <cell r="EQ165">
            <v>0</v>
          </cell>
          <cell r="ER165">
            <v>0</v>
          </cell>
          <cell r="ES165">
            <v>0</v>
          </cell>
          <cell r="ET165">
            <v>0</v>
          </cell>
          <cell r="EU165">
            <v>0</v>
          </cell>
          <cell r="EV165">
            <v>0</v>
          </cell>
          <cell r="EW165">
            <v>0</v>
          </cell>
          <cell r="EX165">
            <v>0</v>
          </cell>
          <cell r="EY165">
            <v>0</v>
          </cell>
          <cell r="EZ165">
            <v>0</v>
          </cell>
          <cell r="FA165">
            <v>0</v>
          </cell>
          <cell r="FB165">
            <v>0</v>
          </cell>
          <cell r="FC165">
            <v>0</v>
          </cell>
          <cell r="FD165">
            <v>0</v>
          </cell>
          <cell r="FE165">
            <v>0</v>
          </cell>
          <cell r="FF165">
            <v>0</v>
          </cell>
          <cell r="FG165">
            <v>0</v>
          </cell>
          <cell r="FH165">
            <v>0</v>
          </cell>
          <cell r="FI165">
            <v>0</v>
          </cell>
        </row>
        <row r="166">
          <cell r="A166">
            <v>0</v>
          </cell>
          <cell r="B166">
            <v>0</v>
          </cell>
          <cell r="C166">
            <v>0</v>
          </cell>
          <cell r="D166">
            <v>0</v>
          </cell>
          <cell r="E166">
            <v>0</v>
          </cell>
          <cell r="F166">
            <v>0</v>
          </cell>
          <cell r="G166">
            <v>0</v>
          </cell>
          <cell r="H166">
            <v>0</v>
          </cell>
          <cell r="I166">
            <v>1</v>
          </cell>
          <cell r="J166">
            <v>0</v>
          </cell>
          <cell r="K166">
            <v>0</v>
          </cell>
          <cell r="L166">
            <v>0</v>
          </cell>
          <cell r="M166">
            <v>0</v>
          </cell>
          <cell r="N166">
            <v>0</v>
          </cell>
          <cell r="O166">
            <v>1</v>
          </cell>
          <cell r="P166">
            <v>0.5</v>
          </cell>
          <cell r="Q166">
            <v>0.5</v>
          </cell>
          <cell r="R166">
            <v>0</v>
          </cell>
          <cell r="S166">
            <v>0</v>
          </cell>
          <cell r="T166">
            <v>0</v>
          </cell>
          <cell r="U166">
            <v>0</v>
          </cell>
          <cell r="V166">
            <v>0</v>
          </cell>
          <cell r="W166">
            <v>1</v>
          </cell>
          <cell r="X166">
            <v>0.5</v>
          </cell>
          <cell r="Y166">
            <v>0.5</v>
          </cell>
          <cell r="Z166">
            <v>0</v>
          </cell>
          <cell r="AA166">
            <v>0</v>
          </cell>
          <cell r="AB166">
            <v>0</v>
          </cell>
          <cell r="AC166">
            <v>0</v>
          </cell>
          <cell r="AD166">
            <v>0</v>
          </cell>
          <cell r="AE166">
            <v>1</v>
          </cell>
          <cell r="AF166">
            <v>0.5</v>
          </cell>
          <cell r="AG166">
            <v>0.5</v>
          </cell>
          <cell r="AH166">
            <v>0</v>
          </cell>
          <cell r="AI166">
            <v>0</v>
          </cell>
          <cell r="AJ166">
            <v>0</v>
          </cell>
          <cell r="AK166">
            <v>0</v>
          </cell>
          <cell r="AL166">
            <v>0</v>
          </cell>
          <cell r="AM166">
            <v>1</v>
          </cell>
          <cell r="AN166">
            <v>0.5</v>
          </cell>
          <cell r="AO166">
            <v>0.5</v>
          </cell>
          <cell r="AP166">
            <v>0</v>
          </cell>
          <cell r="AQ166">
            <v>0</v>
          </cell>
          <cell r="AR166">
            <v>0</v>
          </cell>
          <cell r="AS166">
            <v>0</v>
          </cell>
          <cell r="AT166">
            <v>0</v>
          </cell>
          <cell r="AU166">
            <v>1</v>
          </cell>
          <cell r="AV166">
            <v>0.5</v>
          </cell>
          <cell r="AW166">
            <v>0.5</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cell r="CJ166">
            <v>0</v>
          </cell>
          <cell r="CK166">
            <v>0</v>
          </cell>
          <cell r="CL166">
            <v>0</v>
          </cell>
          <cell r="CM166">
            <v>0</v>
          </cell>
          <cell r="CN166">
            <v>0</v>
          </cell>
          <cell r="CO166">
            <v>0</v>
          </cell>
          <cell r="CP166">
            <v>0</v>
          </cell>
          <cell r="CQ166">
            <v>0</v>
          </cell>
          <cell r="CR166">
            <v>0</v>
          </cell>
          <cell r="CS166">
            <v>0</v>
          </cell>
          <cell r="CT166">
            <v>0</v>
          </cell>
          <cell r="CU166">
            <v>0</v>
          </cell>
          <cell r="CV166">
            <v>0</v>
          </cell>
          <cell r="CW166">
            <v>0</v>
          </cell>
          <cell r="CX166">
            <v>0</v>
          </cell>
          <cell r="CY166">
            <v>0</v>
          </cell>
          <cell r="CZ166">
            <v>0</v>
          </cell>
          <cell r="DA166">
            <v>0</v>
          </cell>
          <cell r="DB166">
            <v>0</v>
          </cell>
          <cell r="DC166">
            <v>0</v>
          </cell>
          <cell r="DD166">
            <v>0</v>
          </cell>
          <cell r="DE166">
            <v>0</v>
          </cell>
          <cell r="DF166">
            <v>0</v>
          </cell>
          <cell r="DG166">
            <v>0</v>
          </cell>
          <cell r="DH166">
            <v>0</v>
          </cell>
          <cell r="DI166">
            <v>0</v>
          </cell>
          <cell r="DJ166">
            <v>0</v>
          </cell>
          <cell r="DK166">
            <v>0</v>
          </cell>
          <cell r="DL166">
            <v>0</v>
          </cell>
          <cell r="DM166">
            <v>0</v>
          </cell>
          <cell r="DN166">
            <v>0</v>
          </cell>
          <cell r="DO166">
            <v>0</v>
          </cell>
          <cell r="DP166">
            <v>0</v>
          </cell>
          <cell r="DQ166">
            <v>0</v>
          </cell>
          <cell r="DR166">
            <v>0</v>
          </cell>
          <cell r="DS166">
            <v>0</v>
          </cell>
          <cell r="DT166">
            <v>0</v>
          </cell>
          <cell r="DU166">
            <v>0</v>
          </cell>
          <cell r="DV166">
            <v>0</v>
          </cell>
          <cell r="DW166">
            <v>0</v>
          </cell>
          <cell r="DX166">
            <v>0</v>
          </cell>
          <cell r="DY166">
            <v>0</v>
          </cell>
          <cell r="DZ166">
            <v>0</v>
          </cell>
          <cell r="EA166">
            <v>0</v>
          </cell>
          <cell r="EB166">
            <v>0</v>
          </cell>
          <cell r="EC166">
            <v>0</v>
          </cell>
          <cell r="ED166">
            <v>0</v>
          </cell>
          <cell r="EE166">
            <v>0</v>
          </cell>
          <cell r="EF166">
            <v>0</v>
          </cell>
          <cell r="EG166">
            <v>0</v>
          </cell>
          <cell r="EH166">
            <v>0</v>
          </cell>
          <cell r="EI166">
            <v>0</v>
          </cell>
          <cell r="EJ166">
            <v>0</v>
          </cell>
          <cell r="EK166">
            <v>0</v>
          </cell>
          <cell r="EL166">
            <v>0</v>
          </cell>
          <cell r="EM166">
            <v>0</v>
          </cell>
          <cell r="EN166">
            <v>0</v>
          </cell>
          <cell r="EO166">
            <v>0</v>
          </cell>
          <cell r="EP166">
            <v>0</v>
          </cell>
          <cell r="EQ166">
            <v>0</v>
          </cell>
          <cell r="ER166">
            <v>0</v>
          </cell>
          <cell r="ES166">
            <v>0</v>
          </cell>
          <cell r="ET166">
            <v>0</v>
          </cell>
          <cell r="EU166">
            <v>0</v>
          </cell>
          <cell r="EV166">
            <v>0</v>
          </cell>
          <cell r="EW166">
            <v>0</v>
          </cell>
          <cell r="EX166">
            <v>0</v>
          </cell>
          <cell r="EY166">
            <v>0</v>
          </cell>
          <cell r="EZ166">
            <v>0</v>
          </cell>
          <cell r="FA166">
            <v>0</v>
          </cell>
          <cell r="FB166">
            <v>0</v>
          </cell>
          <cell r="FC166">
            <v>0</v>
          </cell>
          <cell r="FD166">
            <v>0</v>
          </cell>
          <cell r="FE166">
            <v>0</v>
          </cell>
          <cell r="FF166">
            <v>0</v>
          </cell>
          <cell r="FG166">
            <v>0</v>
          </cell>
          <cell r="FH166">
            <v>0</v>
          </cell>
          <cell r="FI166">
            <v>0</v>
          </cell>
        </row>
        <row r="167">
          <cell r="A167">
            <v>0</v>
          </cell>
          <cell r="B167">
            <v>0</v>
          </cell>
          <cell r="C167">
            <v>0</v>
          </cell>
          <cell r="D167">
            <v>0</v>
          </cell>
          <cell r="E167">
            <v>0</v>
          </cell>
          <cell r="F167">
            <v>0</v>
          </cell>
          <cell r="G167">
            <v>0</v>
          </cell>
          <cell r="H167">
            <v>0</v>
          </cell>
          <cell r="I167">
            <v>1</v>
          </cell>
          <cell r="J167">
            <v>0</v>
          </cell>
          <cell r="K167">
            <v>0</v>
          </cell>
          <cell r="L167">
            <v>0</v>
          </cell>
          <cell r="M167">
            <v>0</v>
          </cell>
          <cell r="N167">
            <v>0</v>
          </cell>
          <cell r="O167">
            <v>1</v>
          </cell>
          <cell r="P167">
            <v>0.5</v>
          </cell>
          <cell r="Q167">
            <v>0.5</v>
          </cell>
          <cell r="R167">
            <v>0</v>
          </cell>
          <cell r="S167">
            <v>0</v>
          </cell>
          <cell r="T167">
            <v>0</v>
          </cell>
          <cell r="U167">
            <v>0</v>
          </cell>
          <cell r="V167">
            <v>0</v>
          </cell>
          <cell r="W167">
            <v>1</v>
          </cell>
          <cell r="X167">
            <v>0.5</v>
          </cell>
          <cell r="Y167">
            <v>0.5</v>
          </cell>
          <cell r="Z167">
            <v>0</v>
          </cell>
          <cell r="AA167">
            <v>0</v>
          </cell>
          <cell r="AB167">
            <v>0</v>
          </cell>
          <cell r="AC167">
            <v>0</v>
          </cell>
          <cell r="AD167">
            <v>0</v>
          </cell>
          <cell r="AE167">
            <v>1</v>
          </cell>
          <cell r="AF167">
            <v>0.5</v>
          </cell>
          <cell r="AG167">
            <v>0.5</v>
          </cell>
          <cell r="AH167">
            <v>0</v>
          </cell>
          <cell r="AI167">
            <v>0</v>
          </cell>
          <cell r="AJ167">
            <v>0</v>
          </cell>
          <cell r="AK167">
            <v>0</v>
          </cell>
          <cell r="AL167">
            <v>0</v>
          </cell>
          <cell r="AM167">
            <v>1</v>
          </cell>
          <cell r="AN167">
            <v>0.5</v>
          </cell>
          <cell r="AO167">
            <v>0.5</v>
          </cell>
          <cell r="AP167">
            <v>0</v>
          </cell>
          <cell r="AQ167">
            <v>0</v>
          </cell>
          <cell r="AR167">
            <v>0</v>
          </cell>
          <cell r="AS167">
            <v>0</v>
          </cell>
          <cell r="AT167">
            <v>0</v>
          </cell>
          <cell r="AU167">
            <v>1</v>
          </cell>
          <cell r="AV167">
            <v>0.5</v>
          </cell>
          <cell r="AW167">
            <v>0.5</v>
          </cell>
          <cell r="AX167">
            <v>0</v>
          </cell>
          <cell r="AY167">
            <v>0</v>
          </cell>
          <cell r="AZ167">
            <v>0</v>
          </cell>
          <cell r="BA167">
            <v>0</v>
          </cell>
          <cell r="BB167">
            <v>0</v>
          </cell>
          <cell r="BC167">
            <v>0</v>
          </cell>
          <cell r="BD167">
            <v>0</v>
          </cell>
          <cell r="BE167">
            <v>0</v>
          </cell>
          <cell r="BF167">
            <v>0</v>
          </cell>
          <cell r="BG167">
            <v>0</v>
          </cell>
          <cell r="BH167">
            <v>0</v>
          </cell>
          <cell r="BI167">
            <v>0</v>
          </cell>
          <cell r="BJ167">
            <v>0</v>
          </cell>
          <cell r="BK167">
            <v>0</v>
          </cell>
          <cell r="BL167">
            <v>0</v>
          </cell>
          <cell r="BM167">
            <v>0</v>
          </cell>
          <cell r="BN167">
            <v>0</v>
          </cell>
          <cell r="BO167">
            <v>0</v>
          </cell>
          <cell r="BP167">
            <v>0</v>
          </cell>
          <cell r="BQ167">
            <v>0</v>
          </cell>
          <cell r="BR167">
            <v>0</v>
          </cell>
          <cell r="BS167">
            <v>0</v>
          </cell>
          <cell r="BT167">
            <v>0</v>
          </cell>
          <cell r="BU167">
            <v>0</v>
          </cell>
          <cell r="BV167">
            <v>0</v>
          </cell>
          <cell r="BW167">
            <v>0</v>
          </cell>
          <cell r="BX167">
            <v>0</v>
          </cell>
          <cell r="BY167">
            <v>0</v>
          </cell>
          <cell r="BZ167">
            <v>0</v>
          </cell>
          <cell r="CA167">
            <v>0</v>
          </cell>
          <cell r="CB167">
            <v>0</v>
          </cell>
          <cell r="CC167">
            <v>0</v>
          </cell>
          <cell r="CD167">
            <v>0</v>
          </cell>
          <cell r="CE167">
            <v>0</v>
          </cell>
          <cell r="CF167">
            <v>0</v>
          </cell>
          <cell r="CG167">
            <v>0</v>
          </cell>
          <cell r="CH167">
            <v>0</v>
          </cell>
          <cell r="CI167">
            <v>0</v>
          </cell>
          <cell r="CJ167">
            <v>0</v>
          </cell>
          <cell r="CK167">
            <v>0</v>
          </cell>
          <cell r="CL167">
            <v>0</v>
          </cell>
          <cell r="CM167">
            <v>0</v>
          </cell>
          <cell r="CN167">
            <v>0</v>
          </cell>
          <cell r="CO167">
            <v>0</v>
          </cell>
          <cell r="CP167">
            <v>0</v>
          </cell>
          <cell r="CQ167">
            <v>0</v>
          </cell>
          <cell r="CR167">
            <v>0</v>
          </cell>
          <cell r="CS167">
            <v>0</v>
          </cell>
          <cell r="CT167">
            <v>0</v>
          </cell>
          <cell r="CU167">
            <v>0</v>
          </cell>
          <cell r="CV167">
            <v>0</v>
          </cell>
          <cell r="CW167">
            <v>0</v>
          </cell>
          <cell r="CX167">
            <v>0</v>
          </cell>
          <cell r="CY167">
            <v>0</v>
          </cell>
          <cell r="CZ167">
            <v>0</v>
          </cell>
          <cell r="DA167">
            <v>0</v>
          </cell>
          <cell r="DB167">
            <v>0</v>
          </cell>
          <cell r="DC167">
            <v>0</v>
          </cell>
          <cell r="DD167">
            <v>0</v>
          </cell>
          <cell r="DE167">
            <v>0</v>
          </cell>
          <cell r="DF167">
            <v>0</v>
          </cell>
          <cell r="DG167">
            <v>0</v>
          </cell>
          <cell r="DH167">
            <v>0</v>
          </cell>
          <cell r="DI167">
            <v>0</v>
          </cell>
          <cell r="DJ167">
            <v>0</v>
          </cell>
          <cell r="DK167">
            <v>0</v>
          </cell>
          <cell r="DL167">
            <v>0</v>
          </cell>
          <cell r="DM167">
            <v>0</v>
          </cell>
          <cell r="DN167">
            <v>0</v>
          </cell>
          <cell r="DO167">
            <v>0</v>
          </cell>
          <cell r="DP167">
            <v>0</v>
          </cell>
          <cell r="DQ167">
            <v>0</v>
          </cell>
          <cell r="DR167">
            <v>0</v>
          </cell>
          <cell r="DS167">
            <v>0</v>
          </cell>
          <cell r="DT167">
            <v>0</v>
          </cell>
          <cell r="DU167">
            <v>0</v>
          </cell>
          <cell r="DV167">
            <v>0</v>
          </cell>
          <cell r="DW167">
            <v>0</v>
          </cell>
          <cell r="DX167">
            <v>0</v>
          </cell>
          <cell r="DY167">
            <v>0</v>
          </cell>
          <cell r="DZ167">
            <v>0</v>
          </cell>
          <cell r="EA167">
            <v>0</v>
          </cell>
          <cell r="EB167">
            <v>0</v>
          </cell>
          <cell r="EC167">
            <v>0</v>
          </cell>
          <cell r="ED167">
            <v>0</v>
          </cell>
          <cell r="EE167">
            <v>0</v>
          </cell>
          <cell r="EF167">
            <v>0</v>
          </cell>
          <cell r="EG167">
            <v>0</v>
          </cell>
          <cell r="EH167">
            <v>0</v>
          </cell>
          <cell r="EI167">
            <v>0</v>
          </cell>
          <cell r="EJ167">
            <v>0</v>
          </cell>
          <cell r="EK167">
            <v>0</v>
          </cell>
          <cell r="EL167">
            <v>0</v>
          </cell>
          <cell r="EM167">
            <v>0</v>
          </cell>
          <cell r="EN167">
            <v>0</v>
          </cell>
          <cell r="EO167">
            <v>0</v>
          </cell>
          <cell r="EP167">
            <v>0</v>
          </cell>
          <cell r="EQ167">
            <v>0</v>
          </cell>
          <cell r="ER167">
            <v>0</v>
          </cell>
          <cell r="ES167">
            <v>0</v>
          </cell>
          <cell r="ET167">
            <v>0</v>
          </cell>
          <cell r="EU167">
            <v>0</v>
          </cell>
          <cell r="EV167">
            <v>0</v>
          </cell>
          <cell r="EW167">
            <v>0</v>
          </cell>
          <cell r="EX167">
            <v>0</v>
          </cell>
          <cell r="EY167">
            <v>0</v>
          </cell>
          <cell r="EZ167">
            <v>0</v>
          </cell>
          <cell r="FA167">
            <v>0</v>
          </cell>
          <cell r="FB167">
            <v>0</v>
          </cell>
          <cell r="FC167">
            <v>0</v>
          </cell>
          <cell r="FD167">
            <v>0</v>
          </cell>
          <cell r="FE167">
            <v>0</v>
          </cell>
          <cell r="FF167">
            <v>0</v>
          </cell>
          <cell r="FG167">
            <v>0</v>
          </cell>
          <cell r="FH167">
            <v>0</v>
          </cell>
          <cell r="FI167">
            <v>0</v>
          </cell>
        </row>
        <row r="168">
          <cell r="A168">
            <v>0</v>
          </cell>
          <cell r="B168">
            <v>0</v>
          </cell>
          <cell r="C168">
            <v>0</v>
          </cell>
          <cell r="D168">
            <v>0</v>
          </cell>
          <cell r="E168">
            <v>0</v>
          </cell>
          <cell r="F168">
            <v>0</v>
          </cell>
          <cell r="G168">
            <v>0</v>
          </cell>
          <cell r="H168">
            <v>0</v>
          </cell>
          <cell r="I168">
            <v>1</v>
          </cell>
          <cell r="J168">
            <v>0</v>
          </cell>
          <cell r="K168">
            <v>0</v>
          </cell>
          <cell r="L168">
            <v>0</v>
          </cell>
          <cell r="M168">
            <v>0</v>
          </cell>
          <cell r="N168">
            <v>0</v>
          </cell>
          <cell r="O168">
            <v>1</v>
          </cell>
          <cell r="P168">
            <v>0.5</v>
          </cell>
          <cell r="Q168">
            <v>0.5</v>
          </cell>
          <cell r="R168">
            <v>0</v>
          </cell>
          <cell r="S168">
            <v>0</v>
          </cell>
          <cell r="T168">
            <v>0</v>
          </cell>
          <cell r="U168">
            <v>0</v>
          </cell>
          <cell r="V168">
            <v>0</v>
          </cell>
          <cell r="W168">
            <v>1</v>
          </cell>
          <cell r="X168">
            <v>0.5</v>
          </cell>
          <cell r="Y168">
            <v>0.5</v>
          </cell>
          <cell r="Z168">
            <v>0</v>
          </cell>
          <cell r="AA168">
            <v>0</v>
          </cell>
          <cell r="AB168">
            <v>0</v>
          </cell>
          <cell r="AC168">
            <v>0</v>
          </cell>
          <cell r="AD168">
            <v>0</v>
          </cell>
          <cell r="AE168">
            <v>1</v>
          </cell>
          <cell r="AF168">
            <v>0.5</v>
          </cell>
          <cell r="AG168">
            <v>0.5</v>
          </cell>
          <cell r="AH168">
            <v>0</v>
          </cell>
          <cell r="AI168">
            <v>0</v>
          </cell>
          <cell r="AJ168">
            <v>0</v>
          </cell>
          <cell r="AK168">
            <v>0</v>
          </cell>
          <cell r="AL168">
            <v>0</v>
          </cell>
          <cell r="AM168">
            <v>1</v>
          </cell>
          <cell r="AN168">
            <v>0.5</v>
          </cell>
          <cell r="AO168">
            <v>0.5</v>
          </cell>
          <cell r="AP168">
            <v>0</v>
          </cell>
          <cell r="AQ168">
            <v>0</v>
          </cell>
          <cell r="AR168">
            <v>0</v>
          </cell>
          <cell r="AS168">
            <v>0</v>
          </cell>
          <cell r="AT168">
            <v>0</v>
          </cell>
          <cell r="AU168">
            <v>1</v>
          </cell>
          <cell r="AV168">
            <v>0.5</v>
          </cell>
          <cell r="AW168">
            <v>0.5</v>
          </cell>
          <cell r="AX168">
            <v>0</v>
          </cell>
          <cell r="AY168">
            <v>0</v>
          </cell>
          <cell r="AZ168">
            <v>0</v>
          </cell>
          <cell r="BA168">
            <v>0</v>
          </cell>
          <cell r="BB168">
            <v>0</v>
          </cell>
          <cell r="BC168">
            <v>0</v>
          </cell>
          <cell r="BD168">
            <v>0</v>
          </cell>
          <cell r="BE168">
            <v>0</v>
          </cell>
          <cell r="BF168">
            <v>0</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cell r="BT168">
            <v>0</v>
          </cell>
          <cell r="BU168">
            <v>0</v>
          </cell>
          <cell r="BV168">
            <v>0</v>
          </cell>
          <cell r="BW168">
            <v>0</v>
          </cell>
          <cell r="BX168">
            <v>0</v>
          </cell>
          <cell r="BY168">
            <v>0</v>
          </cell>
          <cell r="BZ168">
            <v>0</v>
          </cell>
          <cell r="CA168">
            <v>0</v>
          </cell>
          <cell r="CB168">
            <v>0</v>
          </cell>
          <cell r="CC168">
            <v>0</v>
          </cell>
          <cell r="CD168">
            <v>0</v>
          </cell>
          <cell r="CE168">
            <v>0</v>
          </cell>
          <cell r="CF168">
            <v>0</v>
          </cell>
          <cell r="CG168">
            <v>0</v>
          </cell>
          <cell r="CH168">
            <v>0</v>
          </cell>
          <cell r="CI168">
            <v>0</v>
          </cell>
          <cell r="CJ168">
            <v>0</v>
          </cell>
          <cell r="CK168">
            <v>0</v>
          </cell>
          <cell r="CL168">
            <v>0</v>
          </cell>
          <cell r="CM168">
            <v>0</v>
          </cell>
          <cell r="CN168">
            <v>0</v>
          </cell>
          <cell r="CO168">
            <v>0</v>
          </cell>
          <cell r="CP168">
            <v>0</v>
          </cell>
          <cell r="CQ168">
            <v>0</v>
          </cell>
          <cell r="CR168">
            <v>0</v>
          </cell>
          <cell r="CS168">
            <v>0</v>
          </cell>
          <cell r="CT168">
            <v>0</v>
          </cell>
          <cell r="CU168">
            <v>0</v>
          </cell>
          <cell r="CV168">
            <v>0</v>
          </cell>
          <cell r="CW168">
            <v>0</v>
          </cell>
          <cell r="CX168">
            <v>0</v>
          </cell>
          <cell r="CY168">
            <v>0</v>
          </cell>
          <cell r="CZ168">
            <v>0</v>
          </cell>
          <cell r="DA168">
            <v>0</v>
          </cell>
          <cell r="DB168">
            <v>0</v>
          </cell>
          <cell r="DC168">
            <v>0</v>
          </cell>
          <cell r="DD168">
            <v>0</v>
          </cell>
          <cell r="DE168">
            <v>0</v>
          </cell>
          <cell r="DF168">
            <v>0</v>
          </cell>
          <cell r="DG168">
            <v>0</v>
          </cell>
          <cell r="DH168">
            <v>0</v>
          </cell>
          <cell r="DI168">
            <v>0</v>
          </cell>
          <cell r="DJ168">
            <v>0</v>
          </cell>
          <cell r="DK168">
            <v>0</v>
          </cell>
          <cell r="DL168">
            <v>0</v>
          </cell>
          <cell r="DM168">
            <v>0</v>
          </cell>
          <cell r="DN168">
            <v>0</v>
          </cell>
          <cell r="DO168">
            <v>0</v>
          </cell>
          <cell r="DP168">
            <v>0</v>
          </cell>
          <cell r="DQ168">
            <v>0</v>
          </cell>
          <cell r="DR168">
            <v>0</v>
          </cell>
          <cell r="DS168">
            <v>0</v>
          </cell>
          <cell r="DT168">
            <v>0</v>
          </cell>
          <cell r="DU168">
            <v>0</v>
          </cell>
          <cell r="DV168">
            <v>0</v>
          </cell>
          <cell r="DW168">
            <v>0</v>
          </cell>
          <cell r="DX168">
            <v>0</v>
          </cell>
          <cell r="DY168">
            <v>0</v>
          </cell>
          <cell r="DZ168">
            <v>0</v>
          </cell>
          <cell r="EA168">
            <v>0</v>
          </cell>
          <cell r="EB168">
            <v>0</v>
          </cell>
          <cell r="EC168">
            <v>0</v>
          </cell>
          <cell r="ED168">
            <v>0</v>
          </cell>
          <cell r="EE168">
            <v>0</v>
          </cell>
          <cell r="EF168">
            <v>0</v>
          </cell>
          <cell r="EG168">
            <v>0</v>
          </cell>
          <cell r="EH168">
            <v>0</v>
          </cell>
          <cell r="EI168">
            <v>0</v>
          </cell>
          <cell r="EJ168">
            <v>0</v>
          </cell>
          <cell r="EK168">
            <v>0</v>
          </cell>
          <cell r="EL168">
            <v>0</v>
          </cell>
          <cell r="EM168">
            <v>0</v>
          </cell>
          <cell r="EN168">
            <v>0</v>
          </cell>
          <cell r="EO168">
            <v>0</v>
          </cell>
          <cell r="EP168">
            <v>0</v>
          </cell>
          <cell r="EQ168">
            <v>0</v>
          </cell>
          <cell r="ER168">
            <v>0</v>
          </cell>
          <cell r="ES168">
            <v>0</v>
          </cell>
          <cell r="ET168">
            <v>0</v>
          </cell>
          <cell r="EU168">
            <v>0</v>
          </cell>
          <cell r="EV168">
            <v>0</v>
          </cell>
          <cell r="EW168">
            <v>0</v>
          </cell>
          <cell r="EX168">
            <v>0</v>
          </cell>
          <cell r="EY168">
            <v>0</v>
          </cell>
          <cell r="EZ168">
            <v>0</v>
          </cell>
          <cell r="FA168">
            <v>0</v>
          </cell>
          <cell r="FB168">
            <v>0</v>
          </cell>
          <cell r="FC168">
            <v>0</v>
          </cell>
          <cell r="FD168">
            <v>0</v>
          </cell>
          <cell r="FE168">
            <v>0</v>
          </cell>
          <cell r="FF168">
            <v>0</v>
          </cell>
          <cell r="FG168">
            <v>0</v>
          </cell>
          <cell r="FH168">
            <v>0</v>
          </cell>
          <cell r="FI168">
            <v>0</v>
          </cell>
        </row>
        <row r="169">
          <cell r="A169">
            <v>0</v>
          </cell>
          <cell r="B169">
            <v>0</v>
          </cell>
          <cell r="C169">
            <v>0</v>
          </cell>
          <cell r="D169">
            <v>0</v>
          </cell>
          <cell r="E169">
            <v>0</v>
          </cell>
          <cell r="F169">
            <v>0</v>
          </cell>
          <cell r="G169">
            <v>0</v>
          </cell>
          <cell r="H169">
            <v>0</v>
          </cell>
          <cell r="I169">
            <v>1</v>
          </cell>
          <cell r="J169">
            <v>0</v>
          </cell>
          <cell r="K169">
            <v>0</v>
          </cell>
          <cell r="L169">
            <v>0</v>
          </cell>
          <cell r="M169">
            <v>0</v>
          </cell>
          <cell r="N169">
            <v>0</v>
          </cell>
          <cell r="O169">
            <v>1</v>
          </cell>
          <cell r="P169">
            <v>0.5</v>
          </cell>
          <cell r="Q169">
            <v>0.5</v>
          </cell>
          <cell r="R169">
            <v>0</v>
          </cell>
          <cell r="S169">
            <v>0</v>
          </cell>
          <cell r="T169">
            <v>0</v>
          </cell>
          <cell r="U169">
            <v>0</v>
          </cell>
          <cell r="V169">
            <v>0</v>
          </cell>
          <cell r="W169">
            <v>1</v>
          </cell>
          <cell r="X169">
            <v>0.5</v>
          </cell>
          <cell r="Y169">
            <v>0.5</v>
          </cell>
          <cell r="Z169">
            <v>0</v>
          </cell>
          <cell r="AA169">
            <v>0</v>
          </cell>
          <cell r="AB169">
            <v>0</v>
          </cell>
          <cell r="AC169">
            <v>0</v>
          </cell>
          <cell r="AD169">
            <v>0</v>
          </cell>
          <cell r="AE169">
            <v>1</v>
          </cell>
          <cell r="AF169">
            <v>0.5</v>
          </cell>
          <cell r="AG169">
            <v>0.5</v>
          </cell>
          <cell r="AH169">
            <v>0</v>
          </cell>
          <cell r="AI169">
            <v>0</v>
          </cell>
          <cell r="AJ169">
            <v>0</v>
          </cell>
          <cell r="AK169">
            <v>0</v>
          </cell>
          <cell r="AL169">
            <v>0</v>
          </cell>
          <cell r="AM169">
            <v>1</v>
          </cell>
          <cell r="AN169">
            <v>0.5</v>
          </cell>
          <cell r="AO169">
            <v>0.5</v>
          </cell>
          <cell r="AP169">
            <v>0</v>
          </cell>
          <cell r="AQ169">
            <v>0</v>
          </cell>
          <cell r="AR169">
            <v>0</v>
          </cell>
          <cell r="AS169">
            <v>0</v>
          </cell>
          <cell r="AT169">
            <v>0</v>
          </cell>
          <cell r="AU169">
            <v>1</v>
          </cell>
          <cell r="AV169">
            <v>0.5</v>
          </cell>
          <cell r="AW169">
            <v>0.5</v>
          </cell>
          <cell r="AX169">
            <v>0</v>
          </cell>
          <cell r="AY169">
            <v>0</v>
          </cell>
          <cell r="AZ169">
            <v>0</v>
          </cell>
          <cell r="BA169">
            <v>0</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W169">
            <v>0</v>
          </cell>
          <cell r="BX169">
            <v>0</v>
          </cell>
          <cell r="BY169">
            <v>0</v>
          </cell>
          <cell r="BZ169">
            <v>0</v>
          </cell>
          <cell r="CA169">
            <v>0</v>
          </cell>
          <cell r="CB169">
            <v>0</v>
          </cell>
          <cell r="CC169">
            <v>0</v>
          </cell>
          <cell r="CD169">
            <v>0</v>
          </cell>
          <cell r="CE169">
            <v>0</v>
          </cell>
          <cell r="CF169">
            <v>0</v>
          </cell>
          <cell r="CG169">
            <v>0</v>
          </cell>
          <cell r="CH169">
            <v>0</v>
          </cell>
          <cell r="CI169">
            <v>0</v>
          </cell>
          <cell r="CJ169">
            <v>0</v>
          </cell>
          <cell r="CK169">
            <v>0</v>
          </cell>
          <cell r="CL169">
            <v>0</v>
          </cell>
          <cell r="CM169">
            <v>0</v>
          </cell>
          <cell r="CN169">
            <v>0</v>
          </cell>
          <cell r="CO169">
            <v>0</v>
          </cell>
          <cell r="CP169">
            <v>0</v>
          </cell>
          <cell r="CQ169">
            <v>0</v>
          </cell>
          <cell r="CR169">
            <v>0</v>
          </cell>
          <cell r="CS169">
            <v>0</v>
          </cell>
          <cell r="CT169">
            <v>0</v>
          </cell>
          <cell r="CU169">
            <v>0</v>
          </cell>
          <cell r="CV169">
            <v>0</v>
          </cell>
          <cell r="CW169">
            <v>0</v>
          </cell>
          <cell r="CX169">
            <v>0</v>
          </cell>
          <cell r="CY169">
            <v>0</v>
          </cell>
          <cell r="CZ169">
            <v>0</v>
          </cell>
          <cell r="DA169">
            <v>0</v>
          </cell>
          <cell r="DB169">
            <v>0</v>
          </cell>
          <cell r="DC169">
            <v>0</v>
          </cell>
          <cell r="DD169">
            <v>0</v>
          </cell>
          <cell r="DE169">
            <v>0</v>
          </cell>
          <cell r="DF169">
            <v>0</v>
          </cell>
          <cell r="DG169">
            <v>0</v>
          </cell>
          <cell r="DH169">
            <v>0</v>
          </cell>
          <cell r="DI169">
            <v>0</v>
          </cell>
          <cell r="DJ169">
            <v>0</v>
          </cell>
          <cell r="DK169">
            <v>0</v>
          </cell>
          <cell r="DL169">
            <v>0</v>
          </cell>
          <cell r="DM169">
            <v>0</v>
          </cell>
          <cell r="DN169">
            <v>0</v>
          </cell>
          <cell r="DO169">
            <v>0</v>
          </cell>
          <cell r="DP169">
            <v>0</v>
          </cell>
          <cell r="DQ169">
            <v>0</v>
          </cell>
          <cell r="DR169">
            <v>0</v>
          </cell>
          <cell r="DS169">
            <v>0</v>
          </cell>
          <cell r="DT169">
            <v>0</v>
          </cell>
          <cell r="DU169">
            <v>0</v>
          </cell>
          <cell r="DV169">
            <v>0</v>
          </cell>
          <cell r="DW169">
            <v>0</v>
          </cell>
          <cell r="DX169">
            <v>0</v>
          </cell>
          <cell r="DY169">
            <v>0</v>
          </cell>
          <cell r="DZ169">
            <v>0</v>
          </cell>
          <cell r="EA169">
            <v>0</v>
          </cell>
          <cell r="EB169">
            <v>0</v>
          </cell>
          <cell r="EC169">
            <v>0</v>
          </cell>
          <cell r="ED169">
            <v>0</v>
          </cell>
          <cell r="EE169">
            <v>0</v>
          </cell>
          <cell r="EF169">
            <v>0</v>
          </cell>
          <cell r="EG169">
            <v>0</v>
          </cell>
          <cell r="EH169">
            <v>0</v>
          </cell>
          <cell r="EI169">
            <v>0</v>
          </cell>
          <cell r="EJ169">
            <v>0</v>
          </cell>
          <cell r="EK169">
            <v>0</v>
          </cell>
          <cell r="EL169">
            <v>0</v>
          </cell>
          <cell r="EM169">
            <v>0</v>
          </cell>
          <cell r="EN169">
            <v>0</v>
          </cell>
          <cell r="EO169">
            <v>0</v>
          </cell>
          <cell r="EP169">
            <v>0</v>
          </cell>
          <cell r="EQ169">
            <v>0</v>
          </cell>
          <cell r="ER169">
            <v>0</v>
          </cell>
          <cell r="ES169">
            <v>0</v>
          </cell>
          <cell r="ET169">
            <v>0</v>
          </cell>
          <cell r="EU169">
            <v>0</v>
          </cell>
          <cell r="EV169">
            <v>0</v>
          </cell>
          <cell r="EW169">
            <v>0</v>
          </cell>
          <cell r="EX169">
            <v>0</v>
          </cell>
          <cell r="EY169">
            <v>0</v>
          </cell>
          <cell r="EZ169">
            <v>0</v>
          </cell>
          <cell r="FA169">
            <v>0</v>
          </cell>
          <cell r="FB169">
            <v>0</v>
          </cell>
          <cell r="FC169">
            <v>0</v>
          </cell>
          <cell r="FD169">
            <v>0</v>
          </cell>
          <cell r="FE169">
            <v>0</v>
          </cell>
          <cell r="FF169">
            <v>0</v>
          </cell>
          <cell r="FG169">
            <v>0</v>
          </cell>
          <cell r="FH169">
            <v>0</v>
          </cell>
          <cell r="FI169">
            <v>0</v>
          </cell>
        </row>
        <row r="170">
          <cell r="A170">
            <v>0</v>
          </cell>
          <cell r="B170">
            <v>0</v>
          </cell>
          <cell r="C170">
            <v>0</v>
          </cell>
          <cell r="D170">
            <v>0</v>
          </cell>
          <cell r="E170">
            <v>0</v>
          </cell>
          <cell r="F170">
            <v>0</v>
          </cell>
          <cell r="G170">
            <v>0</v>
          </cell>
          <cell r="H170">
            <v>0</v>
          </cell>
          <cell r="I170">
            <v>1</v>
          </cell>
          <cell r="J170">
            <v>0</v>
          </cell>
          <cell r="K170">
            <v>0</v>
          </cell>
          <cell r="L170">
            <v>0</v>
          </cell>
          <cell r="M170">
            <v>0</v>
          </cell>
          <cell r="N170">
            <v>0</v>
          </cell>
          <cell r="O170">
            <v>1</v>
          </cell>
          <cell r="P170">
            <v>0.5</v>
          </cell>
          <cell r="Q170">
            <v>0.5</v>
          </cell>
          <cell r="R170">
            <v>0</v>
          </cell>
          <cell r="S170">
            <v>0</v>
          </cell>
          <cell r="T170">
            <v>0</v>
          </cell>
          <cell r="U170">
            <v>0</v>
          </cell>
          <cell r="V170">
            <v>0</v>
          </cell>
          <cell r="W170">
            <v>1</v>
          </cell>
          <cell r="X170">
            <v>0.5</v>
          </cell>
          <cell r="Y170">
            <v>0.5</v>
          </cell>
          <cell r="Z170">
            <v>0</v>
          </cell>
          <cell r="AA170">
            <v>0</v>
          </cell>
          <cell r="AB170">
            <v>0</v>
          </cell>
          <cell r="AC170">
            <v>0</v>
          </cell>
          <cell r="AD170">
            <v>0</v>
          </cell>
          <cell r="AE170">
            <v>1</v>
          </cell>
          <cell r="AF170">
            <v>0.5</v>
          </cell>
          <cell r="AG170">
            <v>0.5</v>
          </cell>
          <cell r="AH170">
            <v>0</v>
          </cell>
          <cell r="AI170">
            <v>0</v>
          </cell>
          <cell r="AJ170">
            <v>0</v>
          </cell>
          <cell r="AK170">
            <v>0</v>
          </cell>
          <cell r="AL170">
            <v>0</v>
          </cell>
          <cell r="AM170">
            <v>1</v>
          </cell>
          <cell r="AN170">
            <v>0.5</v>
          </cell>
          <cell r="AO170">
            <v>0.5</v>
          </cell>
          <cell r="AP170">
            <v>0</v>
          </cell>
          <cell r="AQ170">
            <v>0</v>
          </cell>
          <cell r="AR170">
            <v>0</v>
          </cell>
          <cell r="AS170">
            <v>0</v>
          </cell>
          <cell r="AT170">
            <v>0</v>
          </cell>
          <cell r="AU170">
            <v>1</v>
          </cell>
          <cell r="AV170">
            <v>0.5</v>
          </cell>
          <cell r="AW170">
            <v>0.5</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v>
          </cell>
          <cell r="CA170">
            <v>0</v>
          </cell>
          <cell r="CB170">
            <v>0</v>
          </cell>
          <cell r="CC170">
            <v>0</v>
          </cell>
          <cell r="CD170">
            <v>0</v>
          </cell>
          <cell r="CE170">
            <v>0</v>
          </cell>
          <cell r="CF170">
            <v>0</v>
          </cell>
          <cell r="CG170">
            <v>0</v>
          </cell>
          <cell r="CH170">
            <v>0</v>
          </cell>
          <cell r="CI170">
            <v>0</v>
          </cell>
          <cell r="CJ170">
            <v>0</v>
          </cell>
          <cell r="CK170">
            <v>0</v>
          </cell>
          <cell r="CL170">
            <v>0</v>
          </cell>
          <cell r="CM170">
            <v>0</v>
          </cell>
          <cell r="CN170">
            <v>0</v>
          </cell>
          <cell r="CO170">
            <v>0</v>
          </cell>
          <cell r="CP170">
            <v>0</v>
          </cell>
          <cell r="CQ170">
            <v>0</v>
          </cell>
          <cell r="CR170">
            <v>0</v>
          </cell>
          <cell r="CS170">
            <v>0</v>
          </cell>
          <cell r="CT170">
            <v>0</v>
          </cell>
          <cell r="CU170">
            <v>0</v>
          </cell>
          <cell r="CV170">
            <v>0</v>
          </cell>
          <cell r="CW170">
            <v>0</v>
          </cell>
          <cell r="CX170">
            <v>0</v>
          </cell>
          <cell r="CY170">
            <v>0</v>
          </cell>
          <cell r="CZ170">
            <v>0</v>
          </cell>
          <cell r="DA170">
            <v>0</v>
          </cell>
          <cell r="DB170">
            <v>0</v>
          </cell>
          <cell r="DC170">
            <v>0</v>
          </cell>
          <cell r="DD170">
            <v>0</v>
          </cell>
          <cell r="DE170">
            <v>0</v>
          </cell>
          <cell r="DF170">
            <v>0</v>
          </cell>
          <cell r="DG170">
            <v>0</v>
          </cell>
          <cell r="DH170">
            <v>0</v>
          </cell>
          <cell r="DI170">
            <v>0</v>
          </cell>
          <cell r="DJ170">
            <v>0</v>
          </cell>
          <cell r="DK170">
            <v>0</v>
          </cell>
          <cell r="DL170">
            <v>0</v>
          </cell>
          <cell r="DM170">
            <v>0</v>
          </cell>
          <cell r="DN170">
            <v>0</v>
          </cell>
          <cell r="DO170">
            <v>0</v>
          </cell>
          <cell r="DP170">
            <v>0</v>
          </cell>
          <cell r="DQ170">
            <v>0</v>
          </cell>
          <cell r="DR170">
            <v>0</v>
          </cell>
          <cell r="DS170">
            <v>0</v>
          </cell>
          <cell r="DT170">
            <v>0</v>
          </cell>
          <cell r="DU170">
            <v>0</v>
          </cell>
          <cell r="DV170">
            <v>0</v>
          </cell>
          <cell r="DW170">
            <v>0</v>
          </cell>
          <cell r="DX170">
            <v>0</v>
          </cell>
          <cell r="DY170">
            <v>0</v>
          </cell>
          <cell r="DZ170">
            <v>0</v>
          </cell>
          <cell r="EA170">
            <v>0</v>
          </cell>
          <cell r="EB170">
            <v>0</v>
          </cell>
          <cell r="EC170">
            <v>0</v>
          </cell>
          <cell r="ED170">
            <v>0</v>
          </cell>
          <cell r="EE170">
            <v>0</v>
          </cell>
          <cell r="EF170">
            <v>0</v>
          </cell>
          <cell r="EG170">
            <v>0</v>
          </cell>
          <cell r="EH170">
            <v>0</v>
          </cell>
          <cell r="EI170">
            <v>0</v>
          </cell>
          <cell r="EJ170">
            <v>0</v>
          </cell>
          <cell r="EK170">
            <v>0</v>
          </cell>
          <cell r="EL170">
            <v>0</v>
          </cell>
          <cell r="EM170">
            <v>0</v>
          </cell>
          <cell r="EN170">
            <v>0</v>
          </cell>
          <cell r="EO170">
            <v>0</v>
          </cell>
          <cell r="EP170">
            <v>0</v>
          </cell>
          <cell r="EQ170">
            <v>0</v>
          </cell>
          <cell r="ER170">
            <v>0</v>
          </cell>
          <cell r="ES170">
            <v>0</v>
          </cell>
          <cell r="ET170">
            <v>0</v>
          </cell>
          <cell r="EU170">
            <v>0</v>
          </cell>
          <cell r="EV170">
            <v>0</v>
          </cell>
          <cell r="EW170">
            <v>0</v>
          </cell>
          <cell r="EX170">
            <v>0</v>
          </cell>
          <cell r="EY170">
            <v>0</v>
          </cell>
          <cell r="EZ170">
            <v>0</v>
          </cell>
          <cell r="FA170">
            <v>0</v>
          </cell>
          <cell r="FB170">
            <v>0</v>
          </cell>
          <cell r="FC170">
            <v>0</v>
          </cell>
          <cell r="FD170">
            <v>0</v>
          </cell>
          <cell r="FE170">
            <v>0</v>
          </cell>
          <cell r="FF170">
            <v>0</v>
          </cell>
          <cell r="FG170">
            <v>0</v>
          </cell>
          <cell r="FH170">
            <v>0</v>
          </cell>
          <cell r="FI170">
            <v>0</v>
          </cell>
        </row>
        <row r="171">
          <cell r="A171">
            <v>0</v>
          </cell>
          <cell r="B171">
            <v>0</v>
          </cell>
          <cell r="C171">
            <v>0</v>
          </cell>
          <cell r="D171">
            <v>0</v>
          </cell>
          <cell r="E171">
            <v>0</v>
          </cell>
          <cell r="F171">
            <v>0</v>
          </cell>
          <cell r="G171">
            <v>0</v>
          </cell>
          <cell r="H171">
            <v>0</v>
          </cell>
          <cell r="I171">
            <v>1</v>
          </cell>
          <cell r="J171">
            <v>0</v>
          </cell>
          <cell r="K171">
            <v>0</v>
          </cell>
          <cell r="L171">
            <v>0</v>
          </cell>
          <cell r="M171">
            <v>0</v>
          </cell>
          <cell r="N171">
            <v>0</v>
          </cell>
          <cell r="O171">
            <v>1</v>
          </cell>
          <cell r="P171">
            <v>0.5</v>
          </cell>
          <cell r="Q171">
            <v>0.5</v>
          </cell>
          <cell r="R171">
            <v>0</v>
          </cell>
          <cell r="S171">
            <v>0</v>
          </cell>
          <cell r="T171">
            <v>0</v>
          </cell>
          <cell r="U171">
            <v>0</v>
          </cell>
          <cell r="V171">
            <v>0</v>
          </cell>
          <cell r="W171">
            <v>1</v>
          </cell>
          <cell r="X171">
            <v>0.5</v>
          </cell>
          <cell r="Y171">
            <v>0.5</v>
          </cell>
          <cell r="Z171">
            <v>0</v>
          </cell>
          <cell r="AA171">
            <v>0</v>
          </cell>
          <cell r="AB171">
            <v>0</v>
          </cell>
          <cell r="AC171">
            <v>0</v>
          </cell>
          <cell r="AD171">
            <v>0</v>
          </cell>
          <cell r="AE171">
            <v>1</v>
          </cell>
          <cell r="AF171">
            <v>0.5</v>
          </cell>
          <cell r="AG171">
            <v>0.5</v>
          </cell>
          <cell r="AH171">
            <v>0</v>
          </cell>
          <cell r="AI171">
            <v>0</v>
          </cell>
          <cell r="AJ171">
            <v>0</v>
          </cell>
          <cell r="AK171">
            <v>0</v>
          </cell>
          <cell r="AL171">
            <v>0</v>
          </cell>
          <cell r="AM171">
            <v>1</v>
          </cell>
          <cell r="AN171">
            <v>0.5</v>
          </cell>
          <cell r="AO171">
            <v>0.5</v>
          </cell>
          <cell r="AP171">
            <v>0</v>
          </cell>
          <cell r="AQ171">
            <v>0</v>
          </cell>
          <cell r="AR171">
            <v>0</v>
          </cell>
          <cell r="AS171">
            <v>0</v>
          </cell>
          <cell r="AT171">
            <v>0</v>
          </cell>
          <cell r="AU171">
            <v>1</v>
          </cell>
          <cell r="AV171">
            <v>0.5</v>
          </cell>
          <cell r="AW171">
            <v>0.5</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v>
          </cell>
          <cell r="BX171">
            <v>0</v>
          </cell>
          <cell r="BY171">
            <v>0</v>
          </cell>
          <cell r="BZ171">
            <v>0</v>
          </cell>
          <cell r="CA171">
            <v>0</v>
          </cell>
          <cell r="CB171">
            <v>0</v>
          </cell>
          <cell r="CC171">
            <v>0</v>
          </cell>
          <cell r="CD171">
            <v>0</v>
          </cell>
          <cell r="CE171">
            <v>0</v>
          </cell>
          <cell r="CF171">
            <v>0</v>
          </cell>
          <cell r="CG171">
            <v>0</v>
          </cell>
          <cell r="CH171">
            <v>0</v>
          </cell>
          <cell r="CI171">
            <v>0</v>
          </cell>
          <cell r="CJ171">
            <v>0</v>
          </cell>
          <cell r="CK171">
            <v>0</v>
          </cell>
          <cell r="CL171">
            <v>0</v>
          </cell>
          <cell r="CM171">
            <v>0</v>
          </cell>
          <cell r="CN171">
            <v>0</v>
          </cell>
          <cell r="CO171">
            <v>0</v>
          </cell>
          <cell r="CP171">
            <v>0</v>
          </cell>
          <cell r="CQ171">
            <v>0</v>
          </cell>
          <cell r="CR171">
            <v>0</v>
          </cell>
          <cell r="CS171">
            <v>0</v>
          </cell>
          <cell r="CT171">
            <v>0</v>
          </cell>
          <cell r="CU171">
            <v>0</v>
          </cell>
          <cell r="CV171">
            <v>0</v>
          </cell>
          <cell r="CW171">
            <v>0</v>
          </cell>
          <cell r="CX171">
            <v>0</v>
          </cell>
          <cell r="CY171">
            <v>0</v>
          </cell>
          <cell r="CZ171">
            <v>0</v>
          </cell>
          <cell r="DA171">
            <v>0</v>
          </cell>
          <cell r="DB171">
            <v>0</v>
          </cell>
          <cell r="DC171">
            <v>0</v>
          </cell>
          <cell r="DD171">
            <v>0</v>
          </cell>
          <cell r="DE171">
            <v>0</v>
          </cell>
          <cell r="DF171">
            <v>0</v>
          </cell>
          <cell r="DG171">
            <v>0</v>
          </cell>
          <cell r="DH171">
            <v>0</v>
          </cell>
          <cell r="DI171">
            <v>0</v>
          </cell>
          <cell r="DJ171">
            <v>0</v>
          </cell>
          <cell r="DK171">
            <v>0</v>
          </cell>
          <cell r="DL171">
            <v>0</v>
          </cell>
          <cell r="DM171">
            <v>0</v>
          </cell>
          <cell r="DN171">
            <v>0</v>
          </cell>
          <cell r="DO171">
            <v>0</v>
          </cell>
          <cell r="DP171">
            <v>0</v>
          </cell>
          <cell r="DQ171">
            <v>0</v>
          </cell>
          <cell r="DR171">
            <v>0</v>
          </cell>
          <cell r="DS171">
            <v>0</v>
          </cell>
          <cell r="DT171">
            <v>0</v>
          </cell>
          <cell r="DU171">
            <v>0</v>
          </cell>
          <cell r="DV171">
            <v>0</v>
          </cell>
          <cell r="DW171">
            <v>0</v>
          </cell>
          <cell r="DX171">
            <v>0</v>
          </cell>
          <cell r="DY171">
            <v>0</v>
          </cell>
          <cell r="DZ171">
            <v>0</v>
          </cell>
          <cell r="EA171">
            <v>0</v>
          </cell>
          <cell r="EB171">
            <v>0</v>
          </cell>
          <cell r="EC171">
            <v>0</v>
          </cell>
          <cell r="ED171">
            <v>0</v>
          </cell>
          <cell r="EE171">
            <v>0</v>
          </cell>
          <cell r="EF171">
            <v>0</v>
          </cell>
          <cell r="EG171">
            <v>0</v>
          </cell>
          <cell r="EH171">
            <v>0</v>
          </cell>
          <cell r="EI171">
            <v>0</v>
          </cell>
          <cell r="EJ171">
            <v>0</v>
          </cell>
          <cell r="EK171">
            <v>0</v>
          </cell>
          <cell r="EL171">
            <v>0</v>
          </cell>
          <cell r="EM171">
            <v>0</v>
          </cell>
          <cell r="EN171">
            <v>0</v>
          </cell>
          <cell r="EO171">
            <v>0</v>
          </cell>
          <cell r="EP171">
            <v>0</v>
          </cell>
          <cell r="EQ171">
            <v>0</v>
          </cell>
          <cell r="ER171">
            <v>0</v>
          </cell>
          <cell r="ES171">
            <v>0</v>
          </cell>
          <cell r="ET171">
            <v>0</v>
          </cell>
          <cell r="EU171">
            <v>0</v>
          </cell>
          <cell r="EV171">
            <v>0</v>
          </cell>
          <cell r="EW171">
            <v>0</v>
          </cell>
          <cell r="EX171">
            <v>0</v>
          </cell>
          <cell r="EY171">
            <v>0</v>
          </cell>
          <cell r="EZ171">
            <v>0</v>
          </cell>
          <cell r="FA171">
            <v>0</v>
          </cell>
          <cell r="FB171">
            <v>0</v>
          </cell>
          <cell r="FC171">
            <v>0</v>
          </cell>
          <cell r="FD171">
            <v>0</v>
          </cell>
          <cell r="FE171">
            <v>0</v>
          </cell>
          <cell r="FF171">
            <v>0</v>
          </cell>
          <cell r="FG171">
            <v>0</v>
          </cell>
          <cell r="FH171">
            <v>0</v>
          </cell>
          <cell r="FI171">
            <v>0</v>
          </cell>
        </row>
        <row r="172">
          <cell r="A172">
            <v>0</v>
          </cell>
          <cell r="B172">
            <v>0</v>
          </cell>
          <cell r="C172">
            <v>0</v>
          </cell>
          <cell r="D172">
            <v>0</v>
          </cell>
          <cell r="E172">
            <v>0</v>
          </cell>
          <cell r="F172">
            <v>0</v>
          </cell>
          <cell r="G172">
            <v>0</v>
          </cell>
          <cell r="H172">
            <v>0</v>
          </cell>
          <cell r="I172">
            <v>1</v>
          </cell>
          <cell r="J172">
            <v>0</v>
          </cell>
          <cell r="K172">
            <v>0</v>
          </cell>
          <cell r="L172">
            <v>0</v>
          </cell>
          <cell r="M172">
            <v>0</v>
          </cell>
          <cell r="N172">
            <v>0</v>
          </cell>
          <cell r="O172">
            <v>1</v>
          </cell>
          <cell r="P172">
            <v>0.5</v>
          </cell>
          <cell r="Q172">
            <v>0.5</v>
          </cell>
          <cell r="R172">
            <v>0</v>
          </cell>
          <cell r="S172">
            <v>0</v>
          </cell>
          <cell r="T172">
            <v>0</v>
          </cell>
          <cell r="U172">
            <v>0</v>
          </cell>
          <cell r="V172">
            <v>0</v>
          </cell>
          <cell r="W172">
            <v>1</v>
          </cell>
          <cell r="X172">
            <v>0.5</v>
          </cell>
          <cell r="Y172">
            <v>0.5</v>
          </cell>
          <cell r="Z172">
            <v>0</v>
          </cell>
          <cell r="AA172">
            <v>0</v>
          </cell>
          <cell r="AB172">
            <v>0</v>
          </cell>
          <cell r="AC172">
            <v>0</v>
          </cell>
          <cell r="AD172">
            <v>0</v>
          </cell>
          <cell r="AE172">
            <v>1</v>
          </cell>
          <cell r="AF172">
            <v>0.5</v>
          </cell>
          <cell r="AG172">
            <v>0.5</v>
          </cell>
          <cell r="AH172">
            <v>0</v>
          </cell>
          <cell r="AI172">
            <v>0</v>
          </cell>
          <cell r="AJ172">
            <v>0</v>
          </cell>
          <cell r="AK172">
            <v>0</v>
          </cell>
          <cell r="AL172">
            <v>0</v>
          </cell>
          <cell r="AM172">
            <v>1</v>
          </cell>
          <cell r="AN172">
            <v>0.5</v>
          </cell>
          <cell r="AO172">
            <v>0.5</v>
          </cell>
          <cell r="AP172">
            <v>0</v>
          </cell>
          <cell r="AQ172">
            <v>0</v>
          </cell>
          <cell r="AR172">
            <v>0</v>
          </cell>
          <cell r="AS172">
            <v>0</v>
          </cell>
          <cell r="AT172">
            <v>0</v>
          </cell>
          <cell r="AU172">
            <v>1</v>
          </cell>
          <cell r="AV172">
            <v>0.5</v>
          </cell>
          <cell r="AW172">
            <v>0.5</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M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cell r="CJ172">
            <v>0</v>
          </cell>
          <cell r="CK172">
            <v>0</v>
          </cell>
          <cell r="CL172">
            <v>0</v>
          </cell>
          <cell r="CM172">
            <v>0</v>
          </cell>
          <cell r="CN172">
            <v>0</v>
          </cell>
          <cell r="CO172">
            <v>0</v>
          </cell>
          <cell r="CP172">
            <v>0</v>
          </cell>
          <cell r="CQ172">
            <v>0</v>
          </cell>
          <cell r="CR172">
            <v>0</v>
          </cell>
          <cell r="CS172">
            <v>0</v>
          </cell>
          <cell r="CT172">
            <v>0</v>
          </cell>
          <cell r="CU172">
            <v>0</v>
          </cell>
          <cell r="CV172">
            <v>0</v>
          </cell>
          <cell r="CW172">
            <v>0</v>
          </cell>
          <cell r="CX172">
            <v>0</v>
          </cell>
          <cell r="CY172">
            <v>0</v>
          </cell>
          <cell r="CZ172">
            <v>0</v>
          </cell>
          <cell r="DA172">
            <v>0</v>
          </cell>
          <cell r="DB172">
            <v>0</v>
          </cell>
          <cell r="DC172">
            <v>0</v>
          </cell>
          <cell r="DD172">
            <v>0</v>
          </cell>
          <cell r="DE172">
            <v>0</v>
          </cell>
          <cell r="DF172">
            <v>0</v>
          </cell>
          <cell r="DG172">
            <v>0</v>
          </cell>
          <cell r="DH172">
            <v>0</v>
          </cell>
          <cell r="DI172">
            <v>0</v>
          </cell>
          <cell r="DJ172">
            <v>0</v>
          </cell>
          <cell r="DK172">
            <v>0</v>
          </cell>
          <cell r="DL172">
            <v>0</v>
          </cell>
          <cell r="DM172">
            <v>0</v>
          </cell>
          <cell r="DN172">
            <v>0</v>
          </cell>
          <cell r="DO172">
            <v>0</v>
          </cell>
          <cell r="DP172">
            <v>0</v>
          </cell>
          <cell r="DQ172">
            <v>0</v>
          </cell>
          <cell r="DR172">
            <v>0</v>
          </cell>
          <cell r="DS172">
            <v>0</v>
          </cell>
          <cell r="DT172">
            <v>0</v>
          </cell>
          <cell r="DU172">
            <v>0</v>
          </cell>
          <cell r="DV172">
            <v>0</v>
          </cell>
          <cell r="DW172">
            <v>0</v>
          </cell>
          <cell r="DX172">
            <v>0</v>
          </cell>
          <cell r="DY172">
            <v>0</v>
          </cell>
          <cell r="DZ172">
            <v>0</v>
          </cell>
          <cell r="EA172">
            <v>0</v>
          </cell>
          <cell r="EB172">
            <v>0</v>
          </cell>
          <cell r="EC172">
            <v>0</v>
          </cell>
          <cell r="ED172">
            <v>0</v>
          </cell>
          <cell r="EE172">
            <v>0</v>
          </cell>
          <cell r="EF172">
            <v>0</v>
          </cell>
          <cell r="EG172">
            <v>0</v>
          </cell>
          <cell r="EH172">
            <v>0</v>
          </cell>
          <cell r="EI172">
            <v>0</v>
          </cell>
          <cell r="EJ172">
            <v>0</v>
          </cell>
          <cell r="EK172">
            <v>0</v>
          </cell>
          <cell r="EL172">
            <v>0</v>
          </cell>
          <cell r="EM172">
            <v>0</v>
          </cell>
          <cell r="EN172">
            <v>0</v>
          </cell>
          <cell r="EO172">
            <v>0</v>
          </cell>
          <cell r="EP172">
            <v>0</v>
          </cell>
          <cell r="EQ172">
            <v>0</v>
          </cell>
          <cell r="ER172">
            <v>0</v>
          </cell>
          <cell r="ES172">
            <v>0</v>
          </cell>
          <cell r="ET172">
            <v>0</v>
          </cell>
          <cell r="EU172">
            <v>0</v>
          </cell>
          <cell r="EV172">
            <v>0</v>
          </cell>
          <cell r="EW172">
            <v>0</v>
          </cell>
          <cell r="EX172">
            <v>0</v>
          </cell>
          <cell r="EY172">
            <v>0</v>
          </cell>
          <cell r="EZ172">
            <v>0</v>
          </cell>
          <cell r="FA172">
            <v>0</v>
          </cell>
          <cell r="FB172">
            <v>0</v>
          </cell>
          <cell r="FC172">
            <v>0</v>
          </cell>
          <cell r="FD172">
            <v>0</v>
          </cell>
          <cell r="FE172">
            <v>0</v>
          </cell>
          <cell r="FF172">
            <v>0</v>
          </cell>
          <cell r="FG172">
            <v>0</v>
          </cell>
          <cell r="FH172">
            <v>0</v>
          </cell>
          <cell r="FI172">
            <v>0</v>
          </cell>
        </row>
        <row r="173">
          <cell r="A173">
            <v>0</v>
          </cell>
          <cell r="B173">
            <v>0</v>
          </cell>
          <cell r="C173">
            <v>0</v>
          </cell>
          <cell r="D173">
            <v>0</v>
          </cell>
          <cell r="E173">
            <v>0</v>
          </cell>
          <cell r="F173">
            <v>0</v>
          </cell>
          <cell r="G173">
            <v>0</v>
          </cell>
          <cell r="H173">
            <v>0</v>
          </cell>
          <cell r="I173">
            <v>1</v>
          </cell>
          <cell r="J173">
            <v>0</v>
          </cell>
          <cell r="K173">
            <v>0</v>
          </cell>
          <cell r="L173">
            <v>0</v>
          </cell>
          <cell r="M173">
            <v>0</v>
          </cell>
          <cell r="N173">
            <v>0</v>
          </cell>
          <cell r="O173">
            <v>1</v>
          </cell>
          <cell r="P173">
            <v>0.5</v>
          </cell>
          <cell r="Q173">
            <v>0.5</v>
          </cell>
          <cell r="R173">
            <v>0</v>
          </cell>
          <cell r="S173">
            <v>0</v>
          </cell>
          <cell r="T173">
            <v>0</v>
          </cell>
          <cell r="U173">
            <v>0</v>
          </cell>
          <cell r="V173">
            <v>0</v>
          </cell>
          <cell r="W173">
            <v>1</v>
          </cell>
          <cell r="X173">
            <v>0.5</v>
          </cell>
          <cell r="Y173">
            <v>0.5</v>
          </cell>
          <cell r="Z173">
            <v>0</v>
          </cell>
          <cell r="AA173">
            <v>0</v>
          </cell>
          <cell r="AB173">
            <v>0</v>
          </cell>
          <cell r="AC173">
            <v>0</v>
          </cell>
          <cell r="AD173">
            <v>0</v>
          </cell>
          <cell r="AE173">
            <v>1</v>
          </cell>
          <cell r="AF173">
            <v>0.5</v>
          </cell>
          <cell r="AG173">
            <v>0.5</v>
          </cell>
          <cell r="AH173">
            <v>0</v>
          </cell>
          <cell r="AI173">
            <v>0</v>
          </cell>
          <cell r="AJ173">
            <v>0</v>
          </cell>
          <cell r="AK173">
            <v>0</v>
          </cell>
          <cell r="AL173">
            <v>0</v>
          </cell>
          <cell r="AM173">
            <v>1</v>
          </cell>
          <cell r="AN173">
            <v>0.5</v>
          </cell>
          <cell r="AO173">
            <v>0.5</v>
          </cell>
          <cell r="AP173">
            <v>0</v>
          </cell>
          <cell r="AQ173">
            <v>0</v>
          </cell>
          <cell r="AR173">
            <v>0</v>
          </cell>
          <cell r="AS173">
            <v>0</v>
          </cell>
          <cell r="AT173">
            <v>0</v>
          </cell>
          <cell r="AU173">
            <v>1</v>
          </cell>
          <cell r="AV173">
            <v>0.5</v>
          </cell>
          <cell r="AW173">
            <v>0.5</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v>
          </cell>
          <cell r="CA173">
            <v>0</v>
          </cell>
          <cell r="CB173">
            <v>0</v>
          </cell>
          <cell r="CC173">
            <v>0</v>
          </cell>
          <cell r="CD173">
            <v>0</v>
          </cell>
          <cell r="CE173">
            <v>0</v>
          </cell>
          <cell r="CF173">
            <v>0</v>
          </cell>
          <cell r="CG173">
            <v>0</v>
          </cell>
          <cell r="CH173">
            <v>0</v>
          </cell>
          <cell r="CI173">
            <v>0</v>
          </cell>
          <cell r="CJ173">
            <v>0</v>
          </cell>
          <cell r="CK173">
            <v>0</v>
          </cell>
          <cell r="CL173">
            <v>0</v>
          </cell>
          <cell r="CM173">
            <v>0</v>
          </cell>
          <cell r="CN173">
            <v>0</v>
          </cell>
          <cell r="CO173">
            <v>0</v>
          </cell>
          <cell r="CP173">
            <v>0</v>
          </cell>
          <cell r="CQ173">
            <v>0</v>
          </cell>
          <cell r="CR173">
            <v>0</v>
          </cell>
          <cell r="CS173">
            <v>0</v>
          </cell>
          <cell r="CT173">
            <v>0</v>
          </cell>
          <cell r="CU173">
            <v>0</v>
          </cell>
          <cell r="CV173">
            <v>0</v>
          </cell>
          <cell r="CW173">
            <v>0</v>
          </cell>
          <cell r="CX173">
            <v>0</v>
          </cell>
          <cell r="CY173">
            <v>0</v>
          </cell>
          <cell r="CZ173">
            <v>0</v>
          </cell>
          <cell r="DA173">
            <v>0</v>
          </cell>
          <cell r="DB173">
            <v>0</v>
          </cell>
          <cell r="DC173">
            <v>0</v>
          </cell>
          <cell r="DD173">
            <v>0</v>
          </cell>
          <cell r="DE173">
            <v>0</v>
          </cell>
          <cell r="DF173">
            <v>0</v>
          </cell>
          <cell r="DG173">
            <v>0</v>
          </cell>
          <cell r="DH173">
            <v>0</v>
          </cell>
          <cell r="DI173">
            <v>0</v>
          </cell>
          <cell r="DJ173">
            <v>0</v>
          </cell>
          <cell r="DK173">
            <v>0</v>
          </cell>
          <cell r="DL173">
            <v>0</v>
          </cell>
          <cell r="DM173">
            <v>0</v>
          </cell>
          <cell r="DN173">
            <v>0</v>
          </cell>
          <cell r="DO173">
            <v>0</v>
          </cell>
          <cell r="DP173">
            <v>0</v>
          </cell>
          <cell r="DQ173">
            <v>0</v>
          </cell>
          <cell r="DR173">
            <v>0</v>
          </cell>
          <cell r="DS173">
            <v>0</v>
          </cell>
          <cell r="DT173">
            <v>0</v>
          </cell>
          <cell r="DU173">
            <v>0</v>
          </cell>
          <cell r="DV173">
            <v>0</v>
          </cell>
          <cell r="DW173">
            <v>0</v>
          </cell>
          <cell r="DX173">
            <v>0</v>
          </cell>
          <cell r="DY173">
            <v>0</v>
          </cell>
          <cell r="DZ173">
            <v>0</v>
          </cell>
          <cell r="EA173">
            <v>0</v>
          </cell>
          <cell r="EB173">
            <v>0</v>
          </cell>
          <cell r="EC173">
            <v>0</v>
          </cell>
          <cell r="ED173">
            <v>0</v>
          </cell>
          <cell r="EE173">
            <v>0</v>
          </cell>
          <cell r="EF173">
            <v>0</v>
          </cell>
          <cell r="EG173">
            <v>0</v>
          </cell>
          <cell r="EH173">
            <v>0</v>
          </cell>
          <cell r="EI173">
            <v>0</v>
          </cell>
          <cell r="EJ173">
            <v>0</v>
          </cell>
          <cell r="EK173">
            <v>0</v>
          </cell>
          <cell r="EL173">
            <v>0</v>
          </cell>
          <cell r="EM173">
            <v>0</v>
          </cell>
          <cell r="EN173">
            <v>0</v>
          </cell>
          <cell r="EO173">
            <v>0</v>
          </cell>
          <cell r="EP173">
            <v>0</v>
          </cell>
          <cell r="EQ173">
            <v>0</v>
          </cell>
          <cell r="ER173">
            <v>0</v>
          </cell>
          <cell r="ES173">
            <v>0</v>
          </cell>
          <cell r="ET173">
            <v>0</v>
          </cell>
          <cell r="EU173">
            <v>0</v>
          </cell>
          <cell r="EV173">
            <v>0</v>
          </cell>
          <cell r="EW173">
            <v>0</v>
          </cell>
          <cell r="EX173">
            <v>0</v>
          </cell>
          <cell r="EY173">
            <v>0</v>
          </cell>
          <cell r="EZ173">
            <v>0</v>
          </cell>
          <cell r="FA173">
            <v>0</v>
          </cell>
          <cell r="FB173">
            <v>0</v>
          </cell>
          <cell r="FC173">
            <v>0</v>
          </cell>
          <cell r="FD173">
            <v>0</v>
          </cell>
          <cell r="FE173">
            <v>0</v>
          </cell>
          <cell r="FF173">
            <v>0</v>
          </cell>
          <cell r="FG173">
            <v>0</v>
          </cell>
          <cell r="FH173">
            <v>0</v>
          </cell>
          <cell r="FI173">
            <v>0</v>
          </cell>
        </row>
        <row r="174">
          <cell r="A174">
            <v>0</v>
          </cell>
          <cell r="B174">
            <v>0</v>
          </cell>
          <cell r="C174">
            <v>0</v>
          </cell>
          <cell r="D174">
            <v>0</v>
          </cell>
          <cell r="E174">
            <v>0</v>
          </cell>
          <cell r="F174">
            <v>0</v>
          </cell>
          <cell r="G174">
            <v>0</v>
          </cell>
          <cell r="H174">
            <v>0</v>
          </cell>
          <cell r="I174">
            <v>1</v>
          </cell>
          <cell r="J174">
            <v>0</v>
          </cell>
          <cell r="K174">
            <v>0</v>
          </cell>
          <cell r="L174">
            <v>0</v>
          </cell>
          <cell r="M174">
            <v>0</v>
          </cell>
          <cell r="N174">
            <v>0</v>
          </cell>
          <cell r="O174">
            <v>1</v>
          </cell>
          <cell r="P174">
            <v>0.5</v>
          </cell>
          <cell r="Q174">
            <v>0.5</v>
          </cell>
          <cell r="R174">
            <v>0</v>
          </cell>
          <cell r="S174">
            <v>0</v>
          </cell>
          <cell r="T174">
            <v>0</v>
          </cell>
          <cell r="U174">
            <v>0</v>
          </cell>
          <cell r="V174">
            <v>0</v>
          </cell>
          <cell r="W174">
            <v>1</v>
          </cell>
          <cell r="X174">
            <v>0.5</v>
          </cell>
          <cell r="Y174">
            <v>0.5</v>
          </cell>
          <cell r="Z174">
            <v>0</v>
          </cell>
          <cell r="AA174">
            <v>0</v>
          </cell>
          <cell r="AB174">
            <v>0</v>
          </cell>
          <cell r="AC174">
            <v>0</v>
          </cell>
          <cell r="AD174">
            <v>0</v>
          </cell>
          <cell r="AE174">
            <v>1</v>
          </cell>
          <cell r="AF174">
            <v>0.5</v>
          </cell>
          <cell r="AG174">
            <v>0.5</v>
          </cell>
          <cell r="AH174">
            <v>0</v>
          </cell>
          <cell r="AI174">
            <v>0</v>
          </cell>
          <cell r="AJ174">
            <v>0</v>
          </cell>
          <cell r="AK174">
            <v>0</v>
          </cell>
          <cell r="AL174">
            <v>0</v>
          </cell>
          <cell r="AM174">
            <v>1</v>
          </cell>
          <cell r="AN174">
            <v>0.5</v>
          </cell>
          <cell r="AO174">
            <v>0.5</v>
          </cell>
          <cell r="AP174">
            <v>0</v>
          </cell>
          <cell r="AQ174">
            <v>0</v>
          </cell>
          <cell r="AR174">
            <v>0</v>
          </cell>
          <cell r="AS174">
            <v>0</v>
          </cell>
          <cell r="AT174">
            <v>0</v>
          </cell>
          <cell r="AU174">
            <v>1</v>
          </cell>
          <cell r="AV174">
            <v>0.5</v>
          </cell>
          <cell r="AW174">
            <v>0.5</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v>
          </cell>
          <cell r="BX174">
            <v>0</v>
          </cell>
          <cell r="BY174">
            <v>0</v>
          </cell>
          <cell r="BZ174">
            <v>0</v>
          </cell>
          <cell r="CA174">
            <v>0</v>
          </cell>
          <cell r="CB174">
            <v>0</v>
          </cell>
          <cell r="CC174">
            <v>0</v>
          </cell>
          <cell r="CD174">
            <v>0</v>
          </cell>
          <cell r="CE174">
            <v>0</v>
          </cell>
          <cell r="CF174">
            <v>0</v>
          </cell>
          <cell r="CG174">
            <v>0</v>
          </cell>
          <cell r="CH174">
            <v>0</v>
          </cell>
          <cell r="CI174">
            <v>0</v>
          </cell>
          <cell r="CJ174">
            <v>0</v>
          </cell>
          <cell r="CK174">
            <v>0</v>
          </cell>
          <cell r="CL174">
            <v>0</v>
          </cell>
          <cell r="CM174">
            <v>0</v>
          </cell>
          <cell r="CN174">
            <v>0</v>
          </cell>
          <cell r="CO174">
            <v>0</v>
          </cell>
          <cell r="CP174">
            <v>0</v>
          </cell>
          <cell r="CQ174">
            <v>0</v>
          </cell>
          <cell r="CR174">
            <v>0</v>
          </cell>
          <cell r="CS174">
            <v>0</v>
          </cell>
          <cell r="CT174">
            <v>0</v>
          </cell>
          <cell r="CU174">
            <v>0</v>
          </cell>
          <cell r="CV174">
            <v>0</v>
          </cell>
          <cell r="CW174">
            <v>0</v>
          </cell>
          <cell r="CX174">
            <v>0</v>
          </cell>
          <cell r="CY174">
            <v>0</v>
          </cell>
          <cell r="CZ174">
            <v>0</v>
          </cell>
          <cell r="DA174">
            <v>0</v>
          </cell>
          <cell r="DB174">
            <v>0</v>
          </cell>
          <cell r="DC174">
            <v>0</v>
          </cell>
          <cell r="DD174">
            <v>0</v>
          </cell>
          <cell r="DE174">
            <v>0</v>
          </cell>
          <cell r="DF174">
            <v>0</v>
          </cell>
          <cell r="DG174">
            <v>0</v>
          </cell>
          <cell r="DH174">
            <v>0</v>
          </cell>
          <cell r="DI174">
            <v>0</v>
          </cell>
          <cell r="DJ174">
            <v>0</v>
          </cell>
          <cell r="DK174">
            <v>0</v>
          </cell>
          <cell r="DL174">
            <v>0</v>
          </cell>
          <cell r="DM174">
            <v>0</v>
          </cell>
          <cell r="DN174">
            <v>0</v>
          </cell>
          <cell r="DO174">
            <v>0</v>
          </cell>
          <cell r="DP174">
            <v>0</v>
          </cell>
          <cell r="DQ174">
            <v>0</v>
          </cell>
          <cell r="DR174">
            <v>0</v>
          </cell>
          <cell r="DS174">
            <v>0</v>
          </cell>
          <cell r="DT174">
            <v>0</v>
          </cell>
          <cell r="DU174">
            <v>0</v>
          </cell>
          <cell r="DV174">
            <v>0</v>
          </cell>
          <cell r="DW174">
            <v>0</v>
          </cell>
          <cell r="DX174">
            <v>0</v>
          </cell>
          <cell r="DY174">
            <v>0</v>
          </cell>
          <cell r="DZ174">
            <v>0</v>
          </cell>
          <cell r="EA174">
            <v>0</v>
          </cell>
          <cell r="EB174">
            <v>0</v>
          </cell>
          <cell r="EC174">
            <v>0</v>
          </cell>
          <cell r="ED174">
            <v>0</v>
          </cell>
          <cell r="EE174">
            <v>0</v>
          </cell>
          <cell r="EF174">
            <v>0</v>
          </cell>
          <cell r="EG174">
            <v>0</v>
          </cell>
          <cell r="EH174">
            <v>0</v>
          </cell>
          <cell r="EI174">
            <v>0</v>
          </cell>
          <cell r="EJ174">
            <v>0</v>
          </cell>
          <cell r="EK174">
            <v>0</v>
          </cell>
          <cell r="EL174">
            <v>0</v>
          </cell>
          <cell r="EM174">
            <v>0</v>
          </cell>
          <cell r="EN174">
            <v>0</v>
          </cell>
          <cell r="EO174">
            <v>0</v>
          </cell>
          <cell r="EP174">
            <v>0</v>
          </cell>
          <cell r="EQ174">
            <v>0</v>
          </cell>
          <cell r="ER174">
            <v>0</v>
          </cell>
          <cell r="ES174">
            <v>0</v>
          </cell>
          <cell r="ET174">
            <v>0</v>
          </cell>
          <cell r="EU174">
            <v>0</v>
          </cell>
          <cell r="EV174">
            <v>0</v>
          </cell>
          <cell r="EW174">
            <v>0</v>
          </cell>
          <cell r="EX174">
            <v>0</v>
          </cell>
          <cell r="EY174">
            <v>0</v>
          </cell>
          <cell r="EZ174">
            <v>0</v>
          </cell>
          <cell r="FA174">
            <v>0</v>
          </cell>
          <cell r="FB174">
            <v>0</v>
          </cell>
          <cell r="FC174">
            <v>0</v>
          </cell>
          <cell r="FD174">
            <v>0</v>
          </cell>
          <cell r="FE174">
            <v>0</v>
          </cell>
          <cell r="FF174">
            <v>0</v>
          </cell>
          <cell r="FG174">
            <v>0</v>
          </cell>
          <cell r="FH174">
            <v>0</v>
          </cell>
          <cell r="FI174">
            <v>0</v>
          </cell>
        </row>
        <row r="175">
          <cell r="A175">
            <v>0</v>
          </cell>
          <cell r="B175">
            <v>0</v>
          </cell>
          <cell r="C175">
            <v>0</v>
          </cell>
          <cell r="D175">
            <v>0</v>
          </cell>
          <cell r="E175">
            <v>0</v>
          </cell>
          <cell r="F175">
            <v>0</v>
          </cell>
          <cell r="G175">
            <v>0</v>
          </cell>
          <cell r="H175">
            <v>0</v>
          </cell>
          <cell r="I175">
            <v>1</v>
          </cell>
          <cell r="J175">
            <v>0</v>
          </cell>
          <cell r="K175">
            <v>0</v>
          </cell>
          <cell r="L175">
            <v>0</v>
          </cell>
          <cell r="M175">
            <v>0</v>
          </cell>
          <cell r="N175">
            <v>0</v>
          </cell>
          <cell r="O175">
            <v>1</v>
          </cell>
          <cell r="P175">
            <v>0.5</v>
          </cell>
          <cell r="Q175">
            <v>0.5</v>
          </cell>
          <cell r="R175">
            <v>0</v>
          </cell>
          <cell r="S175">
            <v>0</v>
          </cell>
          <cell r="T175">
            <v>0</v>
          </cell>
          <cell r="U175">
            <v>0</v>
          </cell>
          <cell r="V175">
            <v>0</v>
          </cell>
          <cell r="W175">
            <v>1</v>
          </cell>
          <cell r="X175">
            <v>0.5</v>
          </cell>
          <cell r="Y175">
            <v>0.5</v>
          </cell>
          <cell r="Z175">
            <v>0</v>
          </cell>
          <cell r="AA175">
            <v>0</v>
          </cell>
          <cell r="AB175">
            <v>0</v>
          </cell>
          <cell r="AC175">
            <v>0</v>
          </cell>
          <cell r="AD175">
            <v>0</v>
          </cell>
          <cell r="AE175">
            <v>1</v>
          </cell>
          <cell r="AF175">
            <v>0.5</v>
          </cell>
          <cell r="AG175">
            <v>0.5</v>
          </cell>
          <cell r="AH175">
            <v>0</v>
          </cell>
          <cell r="AI175">
            <v>0</v>
          </cell>
          <cell r="AJ175">
            <v>0</v>
          </cell>
          <cell r="AK175">
            <v>0</v>
          </cell>
          <cell r="AL175">
            <v>0</v>
          </cell>
          <cell r="AM175">
            <v>1</v>
          </cell>
          <cell r="AN175">
            <v>0.5</v>
          </cell>
          <cell r="AO175">
            <v>0.5</v>
          </cell>
          <cell r="AP175">
            <v>0</v>
          </cell>
          <cell r="AQ175">
            <v>0</v>
          </cell>
          <cell r="AR175">
            <v>0</v>
          </cell>
          <cell r="AS175">
            <v>0</v>
          </cell>
          <cell r="AT175">
            <v>0</v>
          </cell>
          <cell r="AU175">
            <v>1</v>
          </cell>
          <cell r="AV175">
            <v>0.5</v>
          </cell>
          <cell r="AW175">
            <v>0.5</v>
          </cell>
          <cell r="AX175">
            <v>0</v>
          </cell>
          <cell r="AY175">
            <v>0</v>
          </cell>
          <cell r="AZ175">
            <v>0</v>
          </cell>
          <cell r="BA175">
            <v>0</v>
          </cell>
          <cell r="BB175">
            <v>0</v>
          </cell>
          <cell r="BC175">
            <v>0</v>
          </cell>
          <cell r="BD175">
            <v>0</v>
          </cell>
          <cell r="BE175">
            <v>0</v>
          </cell>
          <cell r="BF175">
            <v>0</v>
          </cell>
          <cell r="BG175">
            <v>0</v>
          </cell>
          <cell r="BH175">
            <v>0</v>
          </cell>
          <cell r="BI175">
            <v>0</v>
          </cell>
          <cell r="BJ175">
            <v>0</v>
          </cell>
          <cell r="BK175">
            <v>0</v>
          </cell>
          <cell r="BL175">
            <v>0</v>
          </cell>
          <cell r="BM175">
            <v>0</v>
          </cell>
          <cell r="BN175">
            <v>0</v>
          </cell>
          <cell r="BO175">
            <v>0</v>
          </cell>
          <cell r="BP175">
            <v>0</v>
          </cell>
          <cell r="BQ175">
            <v>0</v>
          </cell>
          <cell r="BR175">
            <v>0</v>
          </cell>
          <cell r="BS175">
            <v>0</v>
          </cell>
          <cell r="BT175">
            <v>0</v>
          </cell>
          <cell r="BU175">
            <v>0</v>
          </cell>
          <cell r="BV175">
            <v>0</v>
          </cell>
          <cell r="BW175">
            <v>0</v>
          </cell>
          <cell r="BX175">
            <v>0</v>
          </cell>
          <cell r="BY175">
            <v>0</v>
          </cell>
          <cell r="BZ175">
            <v>0</v>
          </cell>
          <cell r="CA175">
            <v>0</v>
          </cell>
          <cell r="CB175">
            <v>0</v>
          </cell>
          <cell r="CC175">
            <v>0</v>
          </cell>
          <cell r="CD175">
            <v>0</v>
          </cell>
          <cell r="CE175">
            <v>0</v>
          </cell>
          <cell r="CF175">
            <v>0</v>
          </cell>
          <cell r="CG175">
            <v>0</v>
          </cell>
          <cell r="CH175">
            <v>0</v>
          </cell>
          <cell r="CI175">
            <v>0</v>
          </cell>
          <cell r="CJ175">
            <v>0</v>
          </cell>
          <cell r="CK175">
            <v>0</v>
          </cell>
          <cell r="CL175">
            <v>0</v>
          </cell>
          <cell r="CM175">
            <v>0</v>
          </cell>
          <cell r="CN175">
            <v>0</v>
          </cell>
          <cell r="CO175">
            <v>0</v>
          </cell>
          <cell r="CP175">
            <v>0</v>
          </cell>
          <cell r="CQ175">
            <v>0</v>
          </cell>
          <cell r="CR175">
            <v>0</v>
          </cell>
          <cell r="CS175">
            <v>0</v>
          </cell>
          <cell r="CT175">
            <v>0</v>
          </cell>
          <cell r="CU175">
            <v>0</v>
          </cell>
          <cell r="CV175">
            <v>0</v>
          </cell>
          <cell r="CW175">
            <v>0</v>
          </cell>
          <cell r="CX175">
            <v>0</v>
          </cell>
          <cell r="CY175">
            <v>0</v>
          </cell>
          <cell r="CZ175">
            <v>0</v>
          </cell>
          <cell r="DA175">
            <v>0</v>
          </cell>
          <cell r="DB175">
            <v>0</v>
          </cell>
          <cell r="DC175">
            <v>0</v>
          </cell>
          <cell r="DD175">
            <v>0</v>
          </cell>
          <cell r="DE175">
            <v>0</v>
          </cell>
          <cell r="DF175">
            <v>0</v>
          </cell>
          <cell r="DG175">
            <v>0</v>
          </cell>
          <cell r="DH175">
            <v>0</v>
          </cell>
          <cell r="DI175">
            <v>0</v>
          </cell>
          <cell r="DJ175">
            <v>0</v>
          </cell>
          <cell r="DK175">
            <v>0</v>
          </cell>
          <cell r="DL175">
            <v>0</v>
          </cell>
          <cell r="DM175">
            <v>0</v>
          </cell>
          <cell r="DN175">
            <v>0</v>
          </cell>
          <cell r="DO175">
            <v>0</v>
          </cell>
          <cell r="DP175">
            <v>0</v>
          </cell>
          <cell r="DQ175">
            <v>0</v>
          </cell>
          <cell r="DR175">
            <v>0</v>
          </cell>
          <cell r="DS175">
            <v>0</v>
          </cell>
          <cell r="DT175">
            <v>0</v>
          </cell>
          <cell r="DU175">
            <v>0</v>
          </cell>
          <cell r="DV175">
            <v>0</v>
          </cell>
          <cell r="DW175">
            <v>0</v>
          </cell>
          <cell r="DX175">
            <v>0</v>
          </cell>
          <cell r="DY175">
            <v>0</v>
          </cell>
          <cell r="DZ175">
            <v>0</v>
          </cell>
          <cell r="EA175">
            <v>0</v>
          </cell>
          <cell r="EB175">
            <v>0</v>
          </cell>
          <cell r="EC175">
            <v>0</v>
          </cell>
          <cell r="ED175">
            <v>0</v>
          </cell>
          <cell r="EE175">
            <v>0</v>
          </cell>
          <cell r="EF175">
            <v>0</v>
          </cell>
          <cell r="EG175">
            <v>0</v>
          </cell>
          <cell r="EH175">
            <v>0</v>
          </cell>
          <cell r="EI175">
            <v>0</v>
          </cell>
          <cell r="EJ175">
            <v>0</v>
          </cell>
          <cell r="EK175">
            <v>0</v>
          </cell>
          <cell r="EL175">
            <v>0</v>
          </cell>
          <cell r="EM175">
            <v>0</v>
          </cell>
          <cell r="EN175">
            <v>0</v>
          </cell>
          <cell r="EO175">
            <v>0</v>
          </cell>
          <cell r="EP175">
            <v>0</v>
          </cell>
          <cell r="EQ175">
            <v>0</v>
          </cell>
          <cell r="ER175">
            <v>0</v>
          </cell>
          <cell r="ES175">
            <v>0</v>
          </cell>
          <cell r="ET175">
            <v>0</v>
          </cell>
          <cell r="EU175">
            <v>0</v>
          </cell>
          <cell r="EV175">
            <v>0</v>
          </cell>
          <cell r="EW175">
            <v>0</v>
          </cell>
          <cell r="EX175">
            <v>0</v>
          </cell>
          <cell r="EY175">
            <v>0</v>
          </cell>
          <cell r="EZ175">
            <v>0</v>
          </cell>
          <cell r="FA175">
            <v>0</v>
          </cell>
          <cell r="FB175">
            <v>0</v>
          </cell>
          <cell r="FC175">
            <v>0</v>
          </cell>
          <cell r="FD175">
            <v>0</v>
          </cell>
          <cell r="FE175">
            <v>0</v>
          </cell>
          <cell r="FF175">
            <v>0</v>
          </cell>
          <cell r="FG175">
            <v>0</v>
          </cell>
          <cell r="FH175">
            <v>0</v>
          </cell>
          <cell r="FI175">
            <v>0</v>
          </cell>
        </row>
        <row r="176">
          <cell r="A176">
            <v>0</v>
          </cell>
          <cell r="B176">
            <v>0</v>
          </cell>
          <cell r="C176">
            <v>0</v>
          </cell>
          <cell r="D176">
            <v>0</v>
          </cell>
          <cell r="E176">
            <v>0</v>
          </cell>
          <cell r="F176">
            <v>0</v>
          </cell>
          <cell r="G176">
            <v>0</v>
          </cell>
          <cell r="H176">
            <v>0</v>
          </cell>
          <cell r="I176">
            <v>1</v>
          </cell>
          <cell r="J176">
            <v>0</v>
          </cell>
          <cell r="K176">
            <v>0</v>
          </cell>
          <cell r="L176">
            <v>0</v>
          </cell>
          <cell r="M176">
            <v>0</v>
          </cell>
          <cell r="N176">
            <v>0</v>
          </cell>
          <cell r="O176">
            <v>1</v>
          </cell>
          <cell r="P176">
            <v>0.5</v>
          </cell>
          <cell r="Q176">
            <v>0.5</v>
          </cell>
          <cell r="R176">
            <v>0</v>
          </cell>
          <cell r="S176">
            <v>0</v>
          </cell>
          <cell r="T176">
            <v>0</v>
          </cell>
          <cell r="U176">
            <v>0</v>
          </cell>
          <cell r="V176">
            <v>0</v>
          </cell>
          <cell r="W176">
            <v>1</v>
          </cell>
          <cell r="X176">
            <v>0.5</v>
          </cell>
          <cell r="Y176">
            <v>0.5</v>
          </cell>
          <cell r="Z176">
            <v>0</v>
          </cell>
          <cell r="AA176">
            <v>0</v>
          </cell>
          <cell r="AB176">
            <v>0</v>
          </cell>
          <cell r="AC176">
            <v>0</v>
          </cell>
          <cell r="AD176">
            <v>0</v>
          </cell>
          <cell r="AE176">
            <v>1</v>
          </cell>
          <cell r="AF176">
            <v>0.5</v>
          </cell>
          <cell r="AG176">
            <v>0.5</v>
          </cell>
          <cell r="AH176">
            <v>0</v>
          </cell>
          <cell r="AI176">
            <v>0</v>
          </cell>
          <cell r="AJ176">
            <v>0</v>
          </cell>
          <cell r="AK176">
            <v>0</v>
          </cell>
          <cell r="AL176">
            <v>0</v>
          </cell>
          <cell r="AM176">
            <v>1</v>
          </cell>
          <cell r="AN176">
            <v>0.5</v>
          </cell>
          <cell r="AO176">
            <v>0.5</v>
          </cell>
          <cell r="AP176">
            <v>0</v>
          </cell>
          <cell r="AQ176">
            <v>0</v>
          </cell>
          <cell r="AR176">
            <v>0</v>
          </cell>
          <cell r="AS176">
            <v>0</v>
          </cell>
          <cell r="AT176">
            <v>0</v>
          </cell>
          <cell r="AU176">
            <v>1</v>
          </cell>
          <cell r="AV176">
            <v>0.5</v>
          </cell>
          <cell r="AW176">
            <v>0.5</v>
          </cell>
          <cell r="AX176">
            <v>0</v>
          </cell>
          <cell r="AY176">
            <v>0</v>
          </cell>
          <cell r="AZ176">
            <v>0</v>
          </cell>
          <cell r="BA176">
            <v>0</v>
          </cell>
          <cell r="BB176">
            <v>0</v>
          </cell>
          <cell r="BC176">
            <v>0</v>
          </cell>
          <cell r="BD176">
            <v>0</v>
          </cell>
          <cell r="BE176">
            <v>0</v>
          </cell>
          <cell r="BF176">
            <v>0</v>
          </cell>
          <cell r="BG176">
            <v>0</v>
          </cell>
          <cell r="BH176">
            <v>0</v>
          </cell>
          <cell r="BI176">
            <v>0</v>
          </cell>
          <cell r="BJ176">
            <v>0</v>
          </cell>
          <cell r="BK176">
            <v>0</v>
          </cell>
          <cell r="BL176">
            <v>0</v>
          </cell>
          <cell r="BM176">
            <v>0</v>
          </cell>
          <cell r="BN176">
            <v>0</v>
          </cell>
          <cell r="BO176">
            <v>0</v>
          </cell>
          <cell r="BP176">
            <v>0</v>
          </cell>
          <cell r="BQ176">
            <v>0</v>
          </cell>
          <cell r="BR176">
            <v>0</v>
          </cell>
          <cell r="BS176">
            <v>0</v>
          </cell>
          <cell r="BT176">
            <v>0</v>
          </cell>
          <cell r="BU176">
            <v>0</v>
          </cell>
          <cell r="BV176">
            <v>0</v>
          </cell>
          <cell r="BW176">
            <v>0</v>
          </cell>
          <cell r="BX176">
            <v>0</v>
          </cell>
          <cell r="BY176">
            <v>0</v>
          </cell>
          <cell r="BZ176">
            <v>0</v>
          </cell>
          <cell r="CA176">
            <v>0</v>
          </cell>
          <cell r="CB176">
            <v>0</v>
          </cell>
          <cell r="CC176">
            <v>0</v>
          </cell>
          <cell r="CD176">
            <v>0</v>
          </cell>
          <cell r="CE176">
            <v>0</v>
          </cell>
          <cell r="CF176">
            <v>0</v>
          </cell>
          <cell r="CG176">
            <v>0</v>
          </cell>
          <cell r="CH176">
            <v>0</v>
          </cell>
          <cell r="CI176">
            <v>0</v>
          </cell>
          <cell r="CJ176">
            <v>0</v>
          </cell>
          <cell r="CK176">
            <v>0</v>
          </cell>
          <cell r="CL176">
            <v>0</v>
          </cell>
          <cell r="CM176">
            <v>0</v>
          </cell>
          <cell r="CN176">
            <v>0</v>
          </cell>
          <cell r="CO176">
            <v>0</v>
          </cell>
          <cell r="CP176">
            <v>0</v>
          </cell>
          <cell r="CQ176">
            <v>0</v>
          </cell>
          <cell r="CR176">
            <v>0</v>
          </cell>
          <cell r="CS176">
            <v>0</v>
          </cell>
          <cell r="CT176">
            <v>0</v>
          </cell>
          <cell r="CU176">
            <v>0</v>
          </cell>
          <cell r="CV176">
            <v>0</v>
          </cell>
          <cell r="CW176">
            <v>0</v>
          </cell>
          <cell r="CX176">
            <v>0</v>
          </cell>
          <cell r="CY176">
            <v>0</v>
          </cell>
          <cell r="CZ176">
            <v>0</v>
          </cell>
          <cell r="DA176">
            <v>0</v>
          </cell>
          <cell r="DB176">
            <v>0</v>
          </cell>
          <cell r="DC176">
            <v>0</v>
          </cell>
          <cell r="DD176">
            <v>0</v>
          </cell>
          <cell r="DE176">
            <v>0</v>
          </cell>
          <cell r="DF176">
            <v>0</v>
          </cell>
          <cell r="DG176">
            <v>0</v>
          </cell>
          <cell r="DH176">
            <v>0</v>
          </cell>
          <cell r="DI176">
            <v>0</v>
          </cell>
          <cell r="DJ176">
            <v>0</v>
          </cell>
          <cell r="DK176">
            <v>0</v>
          </cell>
          <cell r="DL176">
            <v>0</v>
          </cell>
          <cell r="DM176">
            <v>0</v>
          </cell>
          <cell r="DN176">
            <v>0</v>
          </cell>
          <cell r="DO176">
            <v>0</v>
          </cell>
          <cell r="DP176">
            <v>0</v>
          </cell>
          <cell r="DQ176">
            <v>0</v>
          </cell>
          <cell r="DR176">
            <v>0</v>
          </cell>
          <cell r="DS176">
            <v>0</v>
          </cell>
          <cell r="DT176">
            <v>0</v>
          </cell>
          <cell r="DU176">
            <v>0</v>
          </cell>
          <cell r="DV176">
            <v>0</v>
          </cell>
          <cell r="DW176">
            <v>0</v>
          </cell>
          <cell r="DX176">
            <v>0</v>
          </cell>
          <cell r="DY176">
            <v>0</v>
          </cell>
          <cell r="DZ176">
            <v>0</v>
          </cell>
          <cell r="EA176">
            <v>0</v>
          </cell>
          <cell r="EB176">
            <v>0</v>
          </cell>
          <cell r="EC176">
            <v>0</v>
          </cell>
          <cell r="ED176">
            <v>0</v>
          </cell>
          <cell r="EE176">
            <v>0</v>
          </cell>
          <cell r="EF176">
            <v>0</v>
          </cell>
          <cell r="EG176">
            <v>0</v>
          </cell>
          <cell r="EH176">
            <v>0</v>
          </cell>
          <cell r="EI176">
            <v>0</v>
          </cell>
          <cell r="EJ176">
            <v>0</v>
          </cell>
          <cell r="EK176">
            <v>0</v>
          </cell>
          <cell r="EL176">
            <v>0</v>
          </cell>
          <cell r="EM176">
            <v>0</v>
          </cell>
          <cell r="EN176">
            <v>0</v>
          </cell>
          <cell r="EO176">
            <v>0</v>
          </cell>
          <cell r="EP176">
            <v>0</v>
          </cell>
          <cell r="EQ176">
            <v>0</v>
          </cell>
          <cell r="ER176">
            <v>0</v>
          </cell>
          <cell r="ES176">
            <v>0</v>
          </cell>
          <cell r="ET176">
            <v>0</v>
          </cell>
          <cell r="EU176">
            <v>0</v>
          </cell>
          <cell r="EV176">
            <v>0</v>
          </cell>
          <cell r="EW176">
            <v>0</v>
          </cell>
          <cell r="EX176">
            <v>0</v>
          </cell>
          <cell r="EY176">
            <v>0</v>
          </cell>
          <cell r="EZ176">
            <v>0</v>
          </cell>
          <cell r="FA176">
            <v>0</v>
          </cell>
          <cell r="FB176">
            <v>0</v>
          </cell>
          <cell r="FC176">
            <v>0</v>
          </cell>
          <cell r="FD176">
            <v>0</v>
          </cell>
          <cell r="FE176">
            <v>0</v>
          </cell>
          <cell r="FF176">
            <v>0</v>
          </cell>
          <cell r="FG176">
            <v>0</v>
          </cell>
          <cell r="FH176">
            <v>0</v>
          </cell>
          <cell r="FI176">
            <v>0</v>
          </cell>
        </row>
        <row r="177">
          <cell r="A177">
            <v>0</v>
          </cell>
          <cell r="B177">
            <v>0</v>
          </cell>
          <cell r="C177">
            <v>0</v>
          </cell>
          <cell r="D177">
            <v>0</v>
          </cell>
          <cell r="E177">
            <v>0</v>
          </cell>
          <cell r="F177">
            <v>0</v>
          </cell>
          <cell r="G177">
            <v>0</v>
          </cell>
          <cell r="H177">
            <v>0</v>
          </cell>
          <cell r="I177">
            <v>1</v>
          </cell>
          <cell r="J177">
            <v>0</v>
          </cell>
          <cell r="K177">
            <v>0</v>
          </cell>
          <cell r="L177">
            <v>0</v>
          </cell>
          <cell r="M177">
            <v>0</v>
          </cell>
          <cell r="N177">
            <v>0</v>
          </cell>
          <cell r="O177">
            <v>1</v>
          </cell>
          <cell r="P177">
            <v>0.5</v>
          </cell>
          <cell r="Q177">
            <v>0.5</v>
          </cell>
          <cell r="R177">
            <v>0</v>
          </cell>
          <cell r="S177">
            <v>0</v>
          </cell>
          <cell r="T177">
            <v>0</v>
          </cell>
          <cell r="U177">
            <v>0</v>
          </cell>
          <cell r="V177">
            <v>0</v>
          </cell>
          <cell r="W177">
            <v>1</v>
          </cell>
          <cell r="X177">
            <v>0.5</v>
          </cell>
          <cell r="Y177">
            <v>0.5</v>
          </cell>
          <cell r="Z177">
            <v>0</v>
          </cell>
          <cell r="AA177">
            <v>0</v>
          </cell>
          <cell r="AB177">
            <v>0</v>
          </cell>
          <cell r="AC177">
            <v>0</v>
          </cell>
          <cell r="AD177">
            <v>0</v>
          </cell>
          <cell r="AE177">
            <v>1</v>
          </cell>
          <cell r="AF177">
            <v>0.5</v>
          </cell>
          <cell r="AG177">
            <v>0.5</v>
          </cell>
          <cell r="AH177">
            <v>0</v>
          </cell>
          <cell r="AI177">
            <v>0</v>
          </cell>
          <cell r="AJ177">
            <v>0</v>
          </cell>
          <cell r="AK177">
            <v>0</v>
          </cell>
          <cell r="AL177">
            <v>0</v>
          </cell>
          <cell r="AM177">
            <v>1</v>
          </cell>
          <cell r="AN177">
            <v>0.5</v>
          </cell>
          <cell r="AO177">
            <v>0.5</v>
          </cell>
          <cell r="AP177">
            <v>0</v>
          </cell>
          <cell r="AQ177">
            <v>0</v>
          </cell>
          <cell r="AR177">
            <v>0</v>
          </cell>
          <cell r="AS177">
            <v>0</v>
          </cell>
          <cell r="AT177">
            <v>0</v>
          </cell>
          <cell r="AU177">
            <v>1</v>
          </cell>
          <cell r="AV177">
            <v>0.5</v>
          </cell>
          <cell r="AW177">
            <v>0.5</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0</v>
          </cell>
          <cell r="BP177">
            <v>0</v>
          </cell>
          <cell r="BQ177">
            <v>0</v>
          </cell>
          <cell r="BR177">
            <v>0</v>
          </cell>
          <cell r="BS177">
            <v>0</v>
          </cell>
          <cell r="BT177">
            <v>0</v>
          </cell>
          <cell r="BU177">
            <v>0</v>
          </cell>
          <cell r="BV177">
            <v>0</v>
          </cell>
          <cell r="BW177">
            <v>0</v>
          </cell>
          <cell r="BX177">
            <v>0</v>
          </cell>
          <cell r="BY177">
            <v>0</v>
          </cell>
          <cell r="BZ177">
            <v>0</v>
          </cell>
          <cell r="CA177">
            <v>0</v>
          </cell>
          <cell r="CB177">
            <v>0</v>
          </cell>
          <cell r="CC177">
            <v>0</v>
          </cell>
          <cell r="CD177">
            <v>0</v>
          </cell>
          <cell r="CE177">
            <v>0</v>
          </cell>
          <cell r="CF177">
            <v>0</v>
          </cell>
          <cell r="CG177">
            <v>0</v>
          </cell>
          <cell r="CH177">
            <v>0</v>
          </cell>
          <cell r="CI177">
            <v>0</v>
          </cell>
          <cell r="CJ177">
            <v>0</v>
          </cell>
          <cell r="CK177">
            <v>0</v>
          </cell>
          <cell r="CL177">
            <v>0</v>
          </cell>
          <cell r="CM177">
            <v>0</v>
          </cell>
          <cell r="CN177">
            <v>0</v>
          </cell>
          <cell r="CO177">
            <v>0</v>
          </cell>
          <cell r="CP177">
            <v>0</v>
          </cell>
          <cell r="CQ177">
            <v>0</v>
          </cell>
          <cell r="CR177">
            <v>0</v>
          </cell>
          <cell r="CS177">
            <v>0</v>
          </cell>
          <cell r="CT177">
            <v>0</v>
          </cell>
          <cell r="CU177">
            <v>0</v>
          </cell>
          <cell r="CV177">
            <v>0</v>
          </cell>
          <cell r="CW177">
            <v>0</v>
          </cell>
          <cell r="CX177">
            <v>0</v>
          </cell>
          <cell r="CY177">
            <v>0</v>
          </cell>
          <cell r="CZ177">
            <v>0</v>
          </cell>
          <cell r="DA177">
            <v>0</v>
          </cell>
          <cell r="DB177">
            <v>0</v>
          </cell>
          <cell r="DC177">
            <v>0</v>
          </cell>
          <cell r="DD177">
            <v>0</v>
          </cell>
          <cell r="DE177">
            <v>0</v>
          </cell>
          <cell r="DF177">
            <v>0</v>
          </cell>
          <cell r="DG177">
            <v>0</v>
          </cell>
          <cell r="DH177">
            <v>0</v>
          </cell>
          <cell r="DI177">
            <v>0</v>
          </cell>
          <cell r="DJ177">
            <v>0</v>
          </cell>
          <cell r="DK177">
            <v>0</v>
          </cell>
          <cell r="DL177">
            <v>0</v>
          </cell>
          <cell r="DM177">
            <v>0</v>
          </cell>
          <cell r="DN177">
            <v>0</v>
          </cell>
          <cell r="DO177">
            <v>0</v>
          </cell>
          <cell r="DP177">
            <v>0</v>
          </cell>
          <cell r="DQ177">
            <v>0</v>
          </cell>
          <cell r="DR177">
            <v>0</v>
          </cell>
          <cell r="DS177">
            <v>0</v>
          </cell>
          <cell r="DT177">
            <v>0</v>
          </cell>
          <cell r="DU177">
            <v>0</v>
          </cell>
          <cell r="DV177">
            <v>0</v>
          </cell>
          <cell r="DW177">
            <v>0</v>
          </cell>
          <cell r="DX177">
            <v>0</v>
          </cell>
          <cell r="DY177">
            <v>0</v>
          </cell>
          <cell r="DZ177">
            <v>0</v>
          </cell>
          <cell r="EA177">
            <v>0</v>
          </cell>
          <cell r="EB177">
            <v>0</v>
          </cell>
          <cell r="EC177">
            <v>0</v>
          </cell>
          <cell r="ED177">
            <v>0</v>
          </cell>
          <cell r="EE177">
            <v>0</v>
          </cell>
          <cell r="EF177">
            <v>0</v>
          </cell>
          <cell r="EG177">
            <v>0</v>
          </cell>
          <cell r="EH177">
            <v>0</v>
          </cell>
          <cell r="EI177">
            <v>0</v>
          </cell>
          <cell r="EJ177">
            <v>0</v>
          </cell>
          <cell r="EK177">
            <v>0</v>
          </cell>
          <cell r="EL177">
            <v>0</v>
          </cell>
          <cell r="EM177">
            <v>0</v>
          </cell>
          <cell r="EN177">
            <v>0</v>
          </cell>
          <cell r="EO177">
            <v>0</v>
          </cell>
          <cell r="EP177">
            <v>0</v>
          </cell>
          <cell r="EQ177">
            <v>0</v>
          </cell>
          <cell r="ER177">
            <v>0</v>
          </cell>
          <cell r="ES177">
            <v>0</v>
          </cell>
          <cell r="ET177">
            <v>0</v>
          </cell>
          <cell r="EU177">
            <v>0</v>
          </cell>
          <cell r="EV177">
            <v>0</v>
          </cell>
          <cell r="EW177">
            <v>0</v>
          </cell>
          <cell r="EX177">
            <v>0</v>
          </cell>
          <cell r="EY177">
            <v>0</v>
          </cell>
          <cell r="EZ177">
            <v>0</v>
          </cell>
          <cell r="FA177">
            <v>0</v>
          </cell>
          <cell r="FB177">
            <v>0</v>
          </cell>
          <cell r="FC177">
            <v>0</v>
          </cell>
          <cell r="FD177">
            <v>0</v>
          </cell>
          <cell r="FE177">
            <v>0</v>
          </cell>
          <cell r="FF177">
            <v>0</v>
          </cell>
          <cell r="FG177">
            <v>0</v>
          </cell>
          <cell r="FH177">
            <v>0</v>
          </cell>
          <cell r="FI177">
            <v>0</v>
          </cell>
        </row>
        <row r="178">
          <cell r="A178">
            <v>0</v>
          </cell>
          <cell r="B178">
            <v>0</v>
          </cell>
          <cell r="C178">
            <v>0</v>
          </cell>
          <cell r="D178">
            <v>0</v>
          </cell>
          <cell r="E178">
            <v>0</v>
          </cell>
          <cell r="F178">
            <v>0</v>
          </cell>
          <cell r="G178">
            <v>0</v>
          </cell>
          <cell r="H178">
            <v>0</v>
          </cell>
          <cell r="I178">
            <v>1</v>
          </cell>
          <cell r="J178">
            <v>0</v>
          </cell>
          <cell r="K178">
            <v>0</v>
          </cell>
          <cell r="L178">
            <v>0</v>
          </cell>
          <cell r="M178">
            <v>0</v>
          </cell>
          <cell r="N178">
            <v>0</v>
          </cell>
          <cell r="O178">
            <v>1</v>
          </cell>
          <cell r="P178">
            <v>0.5</v>
          </cell>
          <cell r="Q178">
            <v>0.5</v>
          </cell>
          <cell r="R178">
            <v>0</v>
          </cell>
          <cell r="S178">
            <v>0</v>
          </cell>
          <cell r="T178">
            <v>0</v>
          </cell>
          <cell r="U178">
            <v>0</v>
          </cell>
          <cell r="V178">
            <v>0</v>
          </cell>
          <cell r="W178">
            <v>1</v>
          </cell>
          <cell r="X178">
            <v>0.5</v>
          </cell>
          <cell r="Y178">
            <v>0.5</v>
          </cell>
          <cell r="Z178">
            <v>0</v>
          </cell>
          <cell r="AA178">
            <v>0</v>
          </cell>
          <cell r="AB178">
            <v>0</v>
          </cell>
          <cell r="AC178">
            <v>0</v>
          </cell>
          <cell r="AD178">
            <v>0</v>
          </cell>
          <cell r="AE178">
            <v>1</v>
          </cell>
          <cell r="AF178">
            <v>0.5</v>
          </cell>
          <cell r="AG178">
            <v>0.5</v>
          </cell>
          <cell r="AH178">
            <v>0</v>
          </cell>
          <cell r="AI178">
            <v>0</v>
          </cell>
          <cell r="AJ178">
            <v>0</v>
          </cell>
          <cell r="AK178">
            <v>0</v>
          </cell>
          <cell r="AL178">
            <v>0</v>
          </cell>
          <cell r="AM178">
            <v>1</v>
          </cell>
          <cell r="AN178">
            <v>0.5</v>
          </cell>
          <cell r="AO178">
            <v>0.5</v>
          </cell>
          <cell r="AP178">
            <v>0</v>
          </cell>
          <cell r="AQ178">
            <v>0</v>
          </cell>
          <cell r="AR178">
            <v>0</v>
          </cell>
          <cell r="AS178">
            <v>0</v>
          </cell>
          <cell r="AT178">
            <v>0</v>
          </cell>
          <cell r="AU178">
            <v>1</v>
          </cell>
          <cell r="AV178">
            <v>0.5</v>
          </cell>
          <cell r="AW178">
            <v>0.5</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M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cell r="CD178">
            <v>0</v>
          </cell>
          <cell r="CE178">
            <v>0</v>
          </cell>
          <cell r="CF178">
            <v>0</v>
          </cell>
          <cell r="CG178">
            <v>0</v>
          </cell>
          <cell r="CH178">
            <v>0</v>
          </cell>
          <cell r="CI178">
            <v>0</v>
          </cell>
          <cell r="CJ178">
            <v>0</v>
          </cell>
          <cell r="CK178">
            <v>0</v>
          </cell>
          <cell r="CL178">
            <v>0</v>
          </cell>
          <cell r="CM178">
            <v>0</v>
          </cell>
          <cell r="CN178">
            <v>0</v>
          </cell>
          <cell r="CO178">
            <v>0</v>
          </cell>
          <cell r="CP178">
            <v>0</v>
          </cell>
          <cell r="CQ178">
            <v>0</v>
          </cell>
          <cell r="CR178">
            <v>0</v>
          </cell>
          <cell r="CS178">
            <v>0</v>
          </cell>
          <cell r="CT178">
            <v>0</v>
          </cell>
          <cell r="CU178">
            <v>0</v>
          </cell>
          <cell r="CV178">
            <v>0</v>
          </cell>
          <cell r="CW178">
            <v>0</v>
          </cell>
          <cell r="CX178">
            <v>0</v>
          </cell>
          <cell r="CY178">
            <v>0</v>
          </cell>
          <cell r="CZ178">
            <v>0</v>
          </cell>
          <cell r="DA178">
            <v>0</v>
          </cell>
          <cell r="DB178">
            <v>0</v>
          </cell>
          <cell r="DC178">
            <v>0</v>
          </cell>
          <cell r="DD178">
            <v>0</v>
          </cell>
          <cell r="DE178">
            <v>0</v>
          </cell>
          <cell r="DF178">
            <v>0</v>
          </cell>
          <cell r="DG178">
            <v>0</v>
          </cell>
          <cell r="DH178">
            <v>0</v>
          </cell>
          <cell r="DI178">
            <v>0</v>
          </cell>
          <cell r="DJ178">
            <v>0</v>
          </cell>
          <cell r="DK178">
            <v>0</v>
          </cell>
          <cell r="DL178">
            <v>0</v>
          </cell>
          <cell r="DM178">
            <v>0</v>
          </cell>
          <cell r="DN178">
            <v>0</v>
          </cell>
          <cell r="DO178">
            <v>0</v>
          </cell>
          <cell r="DP178">
            <v>0</v>
          </cell>
          <cell r="DQ178">
            <v>0</v>
          </cell>
          <cell r="DR178">
            <v>0</v>
          </cell>
          <cell r="DS178">
            <v>0</v>
          </cell>
          <cell r="DT178">
            <v>0</v>
          </cell>
          <cell r="DU178">
            <v>0</v>
          </cell>
          <cell r="DV178">
            <v>0</v>
          </cell>
          <cell r="DW178">
            <v>0</v>
          </cell>
          <cell r="DX178">
            <v>0</v>
          </cell>
          <cell r="DY178">
            <v>0</v>
          </cell>
          <cell r="DZ178">
            <v>0</v>
          </cell>
          <cell r="EA178">
            <v>0</v>
          </cell>
          <cell r="EB178">
            <v>0</v>
          </cell>
          <cell r="EC178">
            <v>0</v>
          </cell>
          <cell r="ED178">
            <v>0</v>
          </cell>
          <cell r="EE178">
            <v>0</v>
          </cell>
          <cell r="EF178">
            <v>0</v>
          </cell>
          <cell r="EG178">
            <v>0</v>
          </cell>
          <cell r="EH178">
            <v>0</v>
          </cell>
          <cell r="EI178">
            <v>0</v>
          </cell>
          <cell r="EJ178">
            <v>0</v>
          </cell>
          <cell r="EK178">
            <v>0</v>
          </cell>
          <cell r="EL178">
            <v>0</v>
          </cell>
          <cell r="EM178">
            <v>0</v>
          </cell>
          <cell r="EN178">
            <v>0</v>
          </cell>
          <cell r="EO178">
            <v>0</v>
          </cell>
          <cell r="EP178">
            <v>0</v>
          </cell>
          <cell r="EQ178">
            <v>0</v>
          </cell>
          <cell r="ER178">
            <v>0</v>
          </cell>
          <cell r="ES178">
            <v>0</v>
          </cell>
          <cell r="ET178">
            <v>0</v>
          </cell>
          <cell r="EU178">
            <v>0</v>
          </cell>
          <cell r="EV178">
            <v>0</v>
          </cell>
          <cell r="EW178">
            <v>0</v>
          </cell>
          <cell r="EX178">
            <v>0</v>
          </cell>
          <cell r="EY178">
            <v>0</v>
          </cell>
          <cell r="EZ178">
            <v>0</v>
          </cell>
          <cell r="FA178">
            <v>0</v>
          </cell>
          <cell r="FB178">
            <v>0</v>
          </cell>
          <cell r="FC178">
            <v>0</v>
          </cell>
          <cell r="FD178">
            <v>0</v>
          </cell>
          <cell r="FE178">
            <v>0</v>
          </cell>
          <cell r="FF178">
            <v>0</v>
          </cell>
          <cell r="FG178">
            <v>0</v>
          </cell>
          <cell r="FH178">
            <v>0</v>
          </cell>
          <cell r="FI178">
            <v>0</v>
          </cell>
        </row>
        <row r="179">
          <cell r="A179">
            <v>0</v>
          </cell>
          <cell r="B179">
            <v>0</v>
          </cell>
          <cell r="C179">
            <v>0</v>
          </cell>
          <cell r="D179">
            <v>0</v>
          </cell>
          <cell r="E179">
            <v>0</v>
          </cell>
          <cell r="F179">
            <v>0</v>
          </cell>
          <cell r="G179">
            <v>0</v>
          </cell>
          <cell r="H179">
            <v>0</v>
          </cell>
          <cell r="I179">
            <v>1</v>
          </cell>
          <cell r="J179">
            <v>0</v>
          </cell>
          <cell r="K179">
            <v>0</v>
          </cell>
          <cell r="L179">
            <v>0</v>
          </cell>
          <cell r="M179">
            <v>0</v>
          </cell>
          <cell r="N179">
            <v>0</v>
          </cell>
          <cell r="O179">
            <v>1</v>
          </cell>
          <cell r="P179">
            <v>0.5</v>
          </cell>
          <cell r="Q179">
            <v>0.5</v>
          </cell>
          <cell r="R179">
            <v>0</v>
          </cell>
          <cell r="S179">
            <v>0</v>
          </cell>
          <cell r="T179">
            <v>0</v>
          </cell>
          <cell r="U179">
            <v>0</v>
          </cell>
          <cell r="V179">
            <v>0</v>
          </cell>
          <cell r="W179">
            <v>1</v>
          </cell>
          <cell r="X179">
            <v>0.5</v>
          </cell>
          <cell r="Y179">
            <v>0.5</v>
          </cell>
          <cell r="Z179">
            <v>0</v>
          </cell>
          <cell r="AA179">
            <v>0</v>
          </cell>
          <cell r="AB179">
            <v>0</v>
          </cell>
          <cell r="AC179">
            <v>0</v>
          </cell>
          <cell r="AD179">
            <v>0</v>
          </cell>
          <cell r="AE179">
            <v>1</v>
          </cell>
          <cell r="AF179">
            <v>0.5</v>
          </cell>
          <cell r="AG179">
            <v>0.5</v>
          </cell>
          <cell r="AH179">
            <v>0</v>
          </cell>
          <cell r="AI179">
            <v>0</v>
          </cell>
          <cell r="AJ179">
            <v>0</v>
          </cell>
          <cell r="AK179">
            <v>0</v>
          </cell>
          <cell r="AL179">
            <v>0</v>
          </cell>
          <cell r="AM179">
            <v>1</v>
          </cell>
          <cell r="AN179">
            <v>0.5</v>
          </cell>
          <cell r="AO179">
            <v>0.5</v>
          </cell>
          <cell r="AP179">
            <v>0</v>
          </cell>
          <cell r="AQ179">
            <v>0</v>
          </cell>
          <cell r="AR179">
            <v>0</v>
          </cell>
          <cell r="AS179">
            <v>0</v>
          </cell>
          <cell r="AT179">
            <v>0</v>
          </cell>
          <cell r="AU179">
            <v>1</v>
          </cell>
          <cell r="AV179">
            <v>0.5</v>
          </cell>
          <cell r="AW179">
            <v>0.5</v>
          </cell>
          <cell r="AX179">
            <v>0</v>
          </cell>
          <cell r="AY179">
            <v>0</v>
          </cell>
          <cell r="AZ179">
            <v>0</v>
          </cell>
          <cell r="BA179">
            <v>0</v>
          </cell>
          <cell r="BB179">
            <v>0</v>
          </cell>
          <cell r="BC179">
            <v>0</v>
          </cell>
          <cell r="BD179">
            <v>0</v>
          </cell>
          <cell r="BE179">
            <v>0</v>
          </cell>
          <cell r="BF179">
            <v>0</v>
          </cell>
          <cell r="BG179">
            <v>0</v>
          </cell>
          <cell r="BH179">
            <v>0</v>
          </cell>
          <cell r="BI179">
            <v>0</v>
          </cell>
          <cell r="BJ179">
            <v>0</v>
          </cell>
          <cell r="BK179">
            <v>0</v>
          </cell>
          <cell r="BL179">
            <v>0</v>
          </cell>
          <cell r="BM179">
            <v>0</v>
          </cell>
          <cell r="BN179">
            <v>0</v>
          </cell>
          <cell r="BO179">
            <v>0</v>
          </cell>
          <cell r="BP179">
            <v>0</v>
          </cell>
          <cell r="BQ179">
            <v>0</v>
          </cell>
          <cell r="BR179">
            <v>0</v>
          </cell>
          <cell r="BS179">
            <v>0</v>
          </cell>
          <cell r="BT179">
            <v>0</v>
          </cell>
          <cell r="BU179">
            <v>0</v>
          </cell>
          <cell r="BV179">
            <v>0</v>
          </cell>
          <cell r="BW179">
            <v>0</v>
          </cell>
          <cell r="BX179">
            <v>0</v>
          </cell>
          <cell r="BY179">
            <v>0</v>
          </cell>
          <cell r="BZ179">
            <v>0</v>
          </cell>
          <cell r="CA179">
            <v>0</v>
          </cell>
          <cell r="CB179">
            <v>0</v>
          </cell>
          <cell r="CC179">
            <v>0</v>
          </cell>
          <cell r="CD179">
            <v>0</v>
          </cell>
          <cell r="CE179">
            <v>0</v>
          </cell>
          <cell r="CF179">
            <v>0</v>
          </cell>
          <cell r="CG179">
            <v>0</v>
          </cell>
          <cell r="CH179">
            <v>0</v>
          </cell>
          <cell r="CI179">
            <v>0</v>
          </cell>
          <cell r="CJ179">
            <v>0</v>
          </cell>
          <cell r="CK179">
            <v>0</v>
          </cell>
          <cell r="CL179">
            <v>0</v>
          </cell>
          <cell r="CM179">
            <v>0</v>
          </cell>
          <cell r="CN179">
            <v>0</v>
          </cell>
          <cell r="CO179">
            <v>0</v>
          </cell>
          <cell r="CP179">
            <v>0</v>
          </cell>
          <cell r="CQ179">
            <v>0</v>
          </cell>
          <cell r="CR179">
            <v>0</v>
          </cell>
          <cell r="CS179">
            <v>0</v>
          </cell>
          <cell r="CT179">
            <v>0</v>
          </cell>
          <cell r="CU179">
            <v>0</v>
          </cell>
          <cell r="CV179">
            <v>0</v>
          </cell>
          <cell r="CW179">
            <v>0</v>
          </cell>
          <cell r="CX179">
            <v>0</v>
          </cell>
          <cell r="CY179">
            <v>0</v>
          </cell>
          <cell r="CZ179">
            <v>0</v>
          </cell>
          <cell r="DA179">
            <v>0</v>
          </cell>
          <cell r="DB179">
            <v>0</v>
          </cell>
          <cell r="DC179">
            <v>0</v>
          </cell>
          <cell r="DD179">
            <v>0</v>
          </cell>
          <cell r="DE179">
            <v>0</v>
          </cell>
          <cell r="DF179">
            <v>0</v>
          </cell>
          <cell r="DG179">
            <v>0</v>
          </cell>
          <cell r="DH179">
            <v>0</v>
          </cell>
          <cell r="DI179">
            <v>0</v>
          </cell>
          <cell r="DJ179">
            <v>0</v>
          </cell>
          <cell r="DK179">
            <v>0</v>
          </cell>
          <cell r="DL179">
            <v>0</v>
          </cell>
          <cell r="DM179">
            <v>0</v>
          </cell>
          <cell r="DN179">
            <v>0</v>
          </cell>
          <cell r="DO179">
            <v>0</v>
          </cell>
          <cell r="DP179">
            <v>0</v>
          </cell>
          <cell r="DQ179">
            <v>0</v>
          </cell>
          <cell r="DR179">
            <v>0</v>
          </cell>
          <cell r="DS179">
            <v>0</v>
          </cell>
          <cell r="DT179">
            <v>0</v>
          </cell>
          <cell r="DU179">
            <v>0</v>
          </cell>
          <cell r="DV179">
            <v>0</v>
          </cell>
          <cell r="DW179">
            <v>0</v>
          </cell>
          <cell r="DX179">
            <v>0</v>
          </cell>
          <cell r="DY179">
            <v>0</v>
          </cell>
          <cell r="DZ179">
            <v>0</v>
          </cell>
          <cell r="EA179">
            <v>0</v>
          </cell>
          <cell r="EB179">
            <v>0</v>
          </cell>
          <cell r="EC179">
            <v>0</v>
          </cell>
          <cell r="ED179">
            <v>0</v>
          </cell>
          <cell r="EE179">
            <v>0</v>
          </cell>
          <cell r="EF179">
            <v>0</v>
          </cell>
          <cell r="EG179">
            <v>0</v>
          </cell>
          <cell r="EH179">
            <v>0</v>
          </cell>
          <cell r="EI179">
            <v>0</v>
          </cell>
          <cell r="EJ179">
            <v>0</v>
          </cell>
          <cell r="EK179">
            <v>0</v>
          </cell>
          <cell r="EL179">
            <v>0</v>
          </cell>
          <cell r="EM179">
            <v>0</v>
          </cell>
          <cell r="EN179">
            <v>0</v>
          </cell>
          <cell r="EO179">
            <v>0</v>
          </cell>
          <cell r="EP179">
            <v>0</v>
          </cell>
          <cell r="EQ179">
            <v>0</v>
          </cell>
          <cell r="ER179">
            <v>0</v>
          </cell>
          <cell r="ES179">
            <v>0</v>
          </cell>
          <cell r="ET179">
            <v>0</v>
          </cell>
          <cell r="EU179">
            <v>0</v>
          </cell>
          <cell r="EV179">
            <v>0</v>
          </cell>
          <cell r="EW179">
            <v>0</v>
          </cell>
          <cell r="EX179">
            <v>0</v>
          </cell>
          <cell r="EY179">
            <v>0</v>
          </cell>
          <cell r="EZ179">
            <v>0</v>
          </cell>
          <cell r="FA179">
            <v>0</v>
          </cell>
          <cell r="FB179">
            <v>0</v>
          </cell>
          <cell r="FC179">
            <v>0</v>
          </cell>
          <cell r="FD179">
            <v>0</v>
          </cell>
          <cell r="FE179">
            <v>0</v>
          </cell>
          <cell r="FF179">
            <v>0</v>
          </cell>
          <cell r="FG179">
            <v>0</v>
          </cell>
          <cell r="FH179">
            <v>0</v>
          </cell>
          <cell r="FI179">
            <v>0</v>
          </cell>
        </row>
        <row r="180">
          <cell r="A180">
            <v>0</v>
          </cell>
          <cell r="B180">
            <v>0</v>
          </cell>
          <cell r="C180">
            <v>0</v>
          </cell>
          <cell r="D180">
            <v>0</v>
          </cell>
          <cell r="E180">
            <v>0</v>
          </cell>
          <cell r="F180">
            <v>0</v>
          </cell>
          <cell r="G180">
            <v>0</v>
          </cell>
          <cell r="H180">
            <v>0</v>
          </cell>
          <cell r="I180">
            <v>1</v>
          </cell>
          <cell r="J180">
            <v>0</v>
          </cell>
          <cell r="K180">
            <v>0</v>
          </cell>
          <cell r="L180">
            <v>0</v>
          </cell>
          <cell r="M180">
            <v>0</v>
          </cell>
          <cell r="N180">
            <v>0</v>
          </cell>
          <cell r="O180">
            <v>1</v>
          </cell>
          <cell r="P180">
            <v>0.5</v>
          </cell>
          <cell r="Q180">
            <v>0.5</v>
          </cell>
          <cell r="R180">
            <v>0</v>
          </cell>
          <cell r="S180">
            <v>0</v>
          </cell>
          <cell r="T180">
            <v>0</v>
          </cell>
          <cell r="U180">
            <v>0</v>
          </cell>
          <cell r="V180">
            <v>0</v>
          </cell>
          <cell r="W180">
            <v>1</v>
          </cell>
          <cell r="X180">
            <v>0.5</v>
          </cell>
          <cell r="Y180">
            <v>0.5</v>
          </cell>
          <cell r="Z180">
            <v>0</v>
          </cell>
          <cell r="AA180">
            <v>0</v>
          </cell>
          <cell r="AB180">
            <v>0</v>
          </cell>
          <cell r="AC180">
            <v>0</v>
          </cell>
          <cell r="AD180">
            <v>0</v>
          </cell>
          <cell r="AE180">
            <v>1</v>
          </cell>
          <cell r="AF180">
            <v>0.5</v>
          </cell>
          <cell r="AG180">
            <v>0.5</v>
          </cell>
          <cell r="AH180">
            <v>0</v>
          </cell>
          <cell r="AI180">
            <v>0</v>
          </cell>
          <cell r="AJ180">
            <v>0</v>
          </cell>
          <cell r="AK180">
            <v>0</v>
          </cell>
          <cell r="AL180">
            <v>0</v>
          </cell>
          <cell r="AM180">
            <v>1</v>
          </cell>
          <cell r="AN180">
            <v>0.5</v>
          </cell>
          <cell r="AO180">
            <v>0.5</v>
          </cell>
          <cell r="AP180">
            <v>0</v>
          </cell>
          <cell r="AQ180">
            <v>0</v>
          </cell>
          <cell r="AR180">
            <v>0</v>
          </cell>
          <cell r="AS180">
            <v>0</v>
          </cell>
          <cell r="AT180">
            <v>0</v>
          </cell>
          <cell r="AU180">
            <v>1</v>
          </cell>
          <cell r="AV180">
            <v>0.5</v>
          </cell>
          <cell r="AW180">
            <v>0.5</v>
          </cell>
          <cell r="AX180">
            <v>0</v>
          </cell>
          <cell r="AY180">
            <v>0</v>
          </cell>
          <cell r="AZ180">
            <v>0</v>
          </cell>
          <cell r="BA180">
            <v>0</v>
          </cell>
          <cell r="BB180">
            <v>0</v>
          </cell>
          <cell r="BC180">
            <v>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cell r="BT180">
            <v>0</v>
          </cell>
          <cell r="BU180">
            <v>0</v>
          </cell>
          <cell r="BV180">
            <v>0</v>
          </cell>
          <cell r="BW180">
            <v>0</v>
          </cell>
          <cell r="BX180">
            <v>0</v>
          </cell>
          <cell r="BY180">
            <v>0</v>
          </cell>
          <cell r="BZ180">
            <v>0</v>
          </cell>
          <cell r="CA180">
            <v>0</v>
          </cell>
          <cell r="CB180">
            <v>0</v>
          </cell>
          <cell r="CC180">
            <v>0</v>
          </cell>
          <cell r="CD180">
            <v>0</v>
          </cell>
          <cell r="CE180">
            <v>0</v>
          </cell>
          <cell r="CF180">
            <v>0</v>
          </cell>
          <cell r="CG180">
            <v>0</v>
          </cell>
          <cell r="CH180">
            <v>0</v>
          </cell>
          <cell r="CI180">
            <v>0</v>
          </cell>
          <cell r="CJ180">
            <v>0</v>
          </cell>
          <cell r="CK180">
            <v>0</v>
          </cell>
          <cell r="CL180">
            <v>0</v>
          </cell>
          <cell r="CM180">
            <v>0</v>
          </cell>
          <cell r="CN180">
            <v>0</v>
          </cell>
          <cell r="CO180">
            <v>0</v>
          </cell>
          <cell r="CP180">
            <v>0</v>
          </cell>
          <cell r="CQ180">
            <v>0</v>
          </cell>
          <cell r="CR180">
            <v>0</v>
          </cell>
          <cell r="CS180">
            <v>0</v>
          </cell>
          <cell r="CT180">
            <v>0</v>
          </cell>
          <cell r="CU180">
            <v>0</v>
          </cell>
          <cell r="CV180">
            <v>0</v>
          </cell>
          <cell r="CW180">
            <v>0</v>
          </cell>
          <cell r="CX180">
            <v>0</v>
          </cell>
          <cell r="CY180">
            <v>0</v>
          </cell>
          <cell r="CZ180">
            <v>0</v>
          </cell>
          <cell r="DA180">
            <v>0</v>
          </cell>
          <cell r="DB180">
            <v>0</v>
          </cell>
          <cell r="DC180">
            <v>0</v>
          </cell>
          <cell r="DD180">
            <v>0</v>
          </cell>
          <cell r="DE180">
            <v>0</v>
          </cell>
          <cell r="DF180">
            <v>0</v>
          </cell>
          <cell r="DG180">
            <v>0</v>
          </cell>
          <cell r="DH180">
            <v>0</v>
          </cell>
          <cell r="DI180">
            <v>0</v>
          </cell>
          <cell r="DJ180">
            <v>0</v>
          </cell>
          <cell r="DK180">
            <v>0</v>
          </cell>
          <cell r="DL180">
            <v>0</v>
          </cell>
          <cell r="DM180">
            <v>0</v>
          </cell>
          <cell r="DN180">
            <v>0</v>
          </cell>
          <cell r="DO180">
            <v>0</v>
          </cell>
          <cell r="DP180">
            <v>0</v>
          </cell>
          <cell r="DQ180">
            <v>0</v>
          </cell>
          <cell r="DR180">
            <v>0</v>
          </cell>
          <cell r="DS180">
            <v>0</v>
          </cell>
          <cell r="DT180">
            <v>0</v>
          </cell>
          <cell r="DU180">
            <v>0</v>
          </cell>
          <cell r="DV180">
            <v>0</v>
          </cell>
          <cell r="DW180">
            <v>0</v>
          </cell>
          <cell r="DX180">
            <v>0</v>
          </cell>
          <cell r="DY180">
            <v>0</v>
          </cell>
          <cell r="DZ180">
            <v>0</v>
          </cell>
          <cell r="EA180">
            <v>0</v>
          </cell>
          <cell r="EB180">
            <v>0</v>
          </cell>
          <cell r="EC180">
            <v>0</v>
          </cell>
          <cell r="ED180">
            <v>0</v>
          </cell>
          <cell r="EE180">
            <v>0</v>
          </cell>
          <cell r="EF180">
            <v>0</v>
          </cell>
          <cell r="EG180">
            <v>0</v>
          </cell>
          <cell r="EH180">
            <v>0</v>
          </cell>
          <cell r="EI180">
            <v>0</v>
          </cell>
          <cell r="EJ180">
            <v>0</v>
          </cell>
          <cell r="EK180">
            <v>0</v>
          </cell>
          <cell r="EL180">
            <v>0</v>
          </cell>
          <cell r="EM180">
            <v>0</v>
          </cell>
          <cell r="EN180">
            <v>0</v>
          </cell>
          <cell r="EO180">
            <v>0</v>
          </cell>
          <cell r="EP180">
            <v>0</v>
          </cell>
          <cell r="EQ180">
            <v>0</v>
          </cell>
          <cell r="ER180">
            <v>0</v>
          </cell>
          <cell r="ES180">
            <v>0</v>
          </cell>
          <cell r="ET180">
            <v>0</v>
          </cell>
          <cell r="EU180">
            <v>0</v>
          </cell>
          <cell r="EV180">
            <v>0</v>
          </cell>
          <cell r="EW180">
            <v>0</v>
          </cell>
          <cell r="EX180">
            <v>0</v>
          </cell>
          <cell r="EY180">
            <v>0</v>
          </cell>
          <cell r="EZ180">
            <v>0</v>
          </cell>
          <cell r="FA180">
            <v>0</v>
          </cell>
          <cell r="FB180">
            <v>0</v>
          </cell>
          <cell r="FC180">
            <v>0</v>
          </cell>
          <cell r="FD180">
            <v>0</v>
          </cell>
          <cell r="FE180">
            <v>0</v>
          </cell>
          <cell r="FF180">
            <v>0</v>
          </cell>
          <cell r="FG180">
            <v>0</v>
          </cell>
          <cell r="FH180">
            <v>0</v>
          </cell>
          <cell r="FI180">
            <v>0</v>
          </cell>
        </row>
        <row r="181">
          <cell r="A181">
            <v>0</v>
          </cell>
          <cell r="B181">
            <v>0</v>
          </cell>
          <cell r="C181">
            <v>0</v>
          </cell>
          <cell r="D181">
            <v>0</v>
          </cell>
          <cell r="E181">
            <v>0</v>
          </cell>
          <cell r="F181">
            <v>0</v>
          </cell>
          <cell r="G181">
            <v>0</v>
          </cell>
          <cell r="H181">
            <v>0</v>
          </cell>
          <cell r="I181">
            <v>1</v>
          </cell>
          <cell r="J181">
            <v>0</v>
          </cell>
          <cell r="K181">
            <v>0</v>
          </cell>
          <cell r="L181">
            <v>0</v>
          </cell>
          <cell r="M181">
            <v>0</v>
          </cell>
          <cell r="N181">
            <v>0</v>
          </cell>
          <cell r="O181">
            <v>1</v>
          </cell>
          <cell r="P181">
            <v>0.5</v>
          </cell>
          <cell r="Q181">
            <v>0.5</v>
          </cell>
          <cell r="R181">
            <v>0</v>
          </cell>
          <cell r="S181">
            <v>0</v>
          </cell>
          <cell r="T181">
            <v>0</v>
          </cell>
          <cell r="U181">
            <v>0</v>
          </cell>
          <cell r="V181">
            <v>0</v>
          </cell>
          <cell r="W181">
            <v>1</v>
          </cell>
          <cell r="X181">
            <v>0.5</v>
          </cell>
          <cell r="Y181">
            <v>0.5</v>
          </cell>
          <cell r="Z181">
            <v>0</v>
          </cell>
          <cell r="AA181">
            <v>0</v>
          </cell>
          <cell r="AB181">
            <v>0</v>
          </cell>
          <cell r="AC181">
            <v>0</v>
          </cell>
          <cell r="AD181">
            <v>0</v>
          </cell>
          <cell r="AE181">
            <v>1</v>
          </cell>
          <cell r="AF181">
            <v>0.5</v>
          </cell>
          <cell r="AG181">
            <v>0.5</v>
          </cell>
          <cell r="AH181">
            <v>0</v>
          </cell>
          <cell r="AI181">
            <v>0</v>
          </cell>
          <cell r="AJ181">
            <v>0</v>
          </cell>
          <cell r="AK181">
            <v>0</v>
          </cell>
          <cell r="AL181">
            <v>0</v>
          </cell>
          <cell r="AM181">
            <v>1</v>
          </cell>
          <cell r="AN181">
            <v>0.5</v>
          </cell>
          <cell r="AO181">
            <v>0.5</v>
          </cell>
          <cell r="AP181">
            <v>0</v>
          </cell>
          <cell r="AQ181">
            <v>0</v>
          </cell>
          <cell r="AR181">
            <v>0</v>
          </cell>
          <cell r="AS181">
            <v>0</v>
          </cell>
          <cell r="AT181">
            <v>0</v>
          </cell>
          <cell r="AU181">
            <v>1</v>
          </cell>
          <cell r="AV181">
            <v>0.5</v>
          </cell>
          <cell r="AW181">
            <v>0.5</v>
          </cell>
          <cell r="AX181">
            <v>0</v>
          </cell>
          <cell r="AY181">
            <v>0</v>
          </cell>
          <cell r="AZ181">
            <v>0</v>
          </cell>
          <cell r="BA181">
            <v>0</v>
          </cell>
          <cell r="BB181">
            <v>0</v>
          </cell>
          <cell r="BC181">
            <v>0</v>
          </cell>
          <cell r="BD181">
            <v>0</v>
          </cell>
          <cell r="BE181">
            <v>0</v>
          </cell>
          <cell r="BF181">
            <v>0</v>
          </cell>
          <cell r="BG181">
            <v>0</v>
          </cell>
          <cell r="BH181">
            <v>0</v>
          </cell>
          <cell r="BI181">
            <v>0</v>
          </cell>
          <cell r="BJ181">
            <v>0</v>
          </cell>
          <cell r="BK181">
            <v>0</v>
          </cell>
          <cell r="BL181">
            <v>0</v>
          </cell>
          <cell r="BM181">
            <v>0</v>
          </cell>
          <cell r="BN181">
            <v>0</v>
          </cell>
          <cell r="BO181">
            <v>0</v>
          </cell>
          <cell r="BP181">
            <v>0</v>
          </cell>
          <cell r="BQ181">
            <v>0</v>
          </cell>
          <cell r="BR181">
            <v>0</v>
          </cell>
          <cell r="BS181">
            <v>0</v>
          </cell>
          <cell r="BT181">
            <v>0</v>
          </cell>
          <cell r="BU181">
            <v>0</v>
          </cell>
          <cell r="BV181">
            <v>0</v>
          </cell>
          <cell r="BW181">
            <v>0</v>
          </cell>
          <cell r="BX181">
            <v>0</v>
          </cell>
          <cell r="BY181">
            <v>0</v>
          </cell>
          <cell r="BZ181">
            <v>0</v>
          </cell>
          <cell r="CA181">
            <v>0</v>
          </cell>
          <cell r="CB181">
            <v>0</v>
          </cell>
          <cell r="CC181">
            <v>0</v>
          </cell>
          <cell r="CD181">
            <v>0</v>
          </cell>
          <cell r="CE181">
            <v>0</v>
          </cell>
          <cell r="CF181">
            <v>0</v>
          </cell>
          <cell r="CG181">
            <v>0</v>
          </cell>
          <cell r="CH181">
            <v>0</v>
          </cell>
          <cell r="CI181">
            <v>0</v>
          </cell>
          <cell r="CJ181">
            <v>0</v>
          </cell>
          <cell r="CK181">
            <v>0</v>
          </cell>
          <cell r="CL181">
            <v>0</v>
          </cell>
          <cell r="CM181">
            <v>0</v>
          </cell>
          <cell r="CN181">
            <v>0</v>
          </cell>
          <cell r="CO181">
            <v>0</v>
          </cell>
          <cell r="CP181">
            <v>0</v>
          </cell>
          <cell r="CQ181">
            <v>0</v>
          </cell>
          <cell r="CR181">
            <v>0</v>
          </cell>
          <cell r="CS181">
            <v>0</v>
          </cell>
          <cell r="CT181">
            <v>0</v>
          </cell>
          <cell r="CU181">
            <v>0</v>
          </cell>
          <cell r="CV181">
            <v>0</v>
          </cell>
          <cell r="CW181">
            <v>0</v>
          </cell>
          <cell r="CX181">
            <v>0</v>
          </cell>
          <cell r="CY181">
            <v>0</v>
          </cell>
          <cell r="CZ181">
            <v>0</v>
          </cell>
          <cell r="DA181">
            <v>0</v>
          </cell>
          <cell r="DB181">
            <v>0</v>
          </cell>
          <cell r="DC181">
            <v>0</v>
          </cell>
          <cell r="DD181">
            <v>0</v>
          </cell>
          <cell r="DE181">
            <v>0</v>
          </cell>
          <cell r="DF181">
            <v>0</v>
          </cell>
          <cell r="DG181">
            <v>0</v>
          </cell>
          <cell r="DH181">
            <v>0</v>
          </cell>
          <cell r="DI181">
            <v>0</v>
          </cell>
          <cell r="DJ181">
            <v>0</v>
          </cell>
          <cell r="DK181">
            <v>0</v>
          </cell>
          <cell r="DL181">
            <v>0</v>
          </cell>
          <cell r="DM181">
            <v>0</v>
          </cell>
          <cell r="DN181">
            <v>0</v>
          </cell>
          <cell r="DO181">
            <v>0</v>
          </cell>
          <cell r="DP181">
            <v>0</v>
          </cell>
          <cell r="DQ181">
            <v>0</v>
          </cell>
          <cell r="DR181">
            <v>0</v>
          </cell>
          <cell r="DS181">
            <v>0</v>
          </cell>
          <cell r="DT181">
            <v>0</v>
          </cell>
          <cell r="DU181">
            <v>0</v>
          </cell>
          <cell r="DV181">
            <v>0</v>
          </cell>
          <cell r="DW181">
            <v>0</v>
          </cell>
          <cell r="DX181">
            <v>0</v>
          </cell>
          <cell r="DY181">
            <v>0</v>
          </cell>
          <cell r="DZ181">
            <v>0</v>
          </cell>
          <cell r="EA181">
            <v>0</v>
          </cell>
          <cell r="EB181">
            <v>0</v>
          </cell>
          <cell r="EC181">
            <v>0</v>
          </cell>
          <cell r="ED181">
            <v>0</v>
          </cell>
          <cell r="EE181">
            <v>0</v>
          </cell>
          <cell r="EF181">
            <v>0</v>
          </cell>
          <cell r="EG181">
            <v>0</v>
          </cell>
          <cell r="EH181">
            <v>0</v>
          </cell>
          <cell r="EI181">
            <v>0</v>
          </cell>
          <cell r="EJ181">
            <v>0</v>
          </cell>
          <cell r="EK181">
            <v>0</v>
          </cell>
          <cell r="EL181">
            <v>0</v>
          </cell>
          <cell r="EM181">
            <v>0</v>
          </cell>
          <cell r="EN181">
            <v>0</v>
          </cell>
          <cell r="EO181">
            <v>0</v>
          </cell>
          <cell r="EP181">
            <v>0</v>
          </cell>
          <cell r="EQ181">
            <v>0</v>
          </cell>
          <cell r="ER181">
            <v>0</v>
          </cell>
          <cell r="ES181">
            <v>0</v>
          </cell>
          <cell r="ET181">
            <v>0</v>
          </cell>
          <cell r="EU181">
            <v>0</v>
          </cell>
          <cell r="EV181">
            <v>0</v>
          </cell>
          <cell r="EW181">
            <v>0</v>
          </cell>
          <cell r="EX181">
            <v>0</v>
          </cell>
          <cell r="EY181">
            <v>0</v>
          </cell>
          <cell r="EZ181">
            <v>0</v>
          </cell>
          <cell r="FA181">
            <v>0</v>
          </cell>
          <cell r="FB181">
            <v>0</v>
          </cell>
          <cell r="FC181">
            <v>0</v>
          </cell>
          <cell r="FD181">
            <v>0</v>
          </cell>
          <cell r="FE181">
            <v>0</v>
          </cell>
          <cell r="FF181">
            <v>0</v>
          </cell>
          <cell r="FG181">
            <v>0</v>
          </cell>
          <cell r="FH181">
            <v>0</v>
          </cell>
          <cell r="FI181">
            <v>0</v>
          </cell>
        </row>
        <row r="182">
          <cell r="A182">
            <v>0</v>
          </cell>
          <cell r="B182">
            <v>0</v>
          </cell>
          <cell r="C182">
            <v>0</v>
          </cell>
          <cell r="D182">
            <v>0</v>
          </cell>
          <cell r="E182">
            <v>0</v>
          </cell>
          <cell r="F182">
            <v>0</v>
          </cell>
          <cell r="G182">
            <v>0</v>
          </cell>
          <cell r="H182">
            <v>0</v>
          </cell>
          <cell r="I182">
            <v>1</v>
          </cell>
          <cell r="J182">
            <v>0</v>
          </cell>
          <cell r="K182">
            <v>0</v>
          </cell>
          <cell r="L182">
            <v>0</v>
          </cell>
          <cell r="M182">
            <v>0</v>
          </cell>
          <cell r="N182">
            <v>0</v>
          </cell>
          <cell r="O182">
            <v>1</v>
          </cell>
          <cell r="P182">
            <v>0.5</v>
          </cell>
          <cell r="Q182">
            <v>0.5</v>
          </cell>
          <cell r="R182">
            <v>0</v>
          </cell>
          <cell r="S182">
            <v>0</v>
          </cell>
          <cell r="T182">
            <v>0</v>
          </cell>
          <cell r="U182">
            <v>0</v>
          </cell>
          <cell r="V182">
            <v>0</v>
          </cell>
          <cell r="W182">
            <v>1</v>
          </cell>
          <cell r="X182">
            <v>0.5</v>
          </cell>
          <cell r="Y182">
            <v>0.5</v>
          </cell>
          <cell r="Z182">
            <v>0</v>
          </cell>
          <cell r="AA182">
            <v>0</v>
          </cell>
          <cell r="AB182">
            <v>0</v>
          </cell>
          <cell r="AC182">
            <v>0</v>
          </cell>
          <cell r="AD182">
            <v>0</v>
          </cell>
          <cell r="AE182">
            <v>1</v>
          </cell>
          <cell r="AF182">
            <v>0.5</v>
          </cell>
          <cell r="AG182">
            <v>0.5</v>
          </cell>
          <cell r="AH182">
            <v>0</v>
          </cell>
          <cell r="AI182">
            <v>0</v>
          </cell>
          <cell r="AJ182">
            <v>0</v>
          </cell>
          <cell r="AK182">
            <v>0</v>
          </cell>
          <cell r="AL182">
            <v>0</v>
          </cell>
          <cell r="AM182">
            <v>1</v>
          </cell>
          <cell r="AN182">
            <v>0.5</v>
          </cell>
          <cell r="AO182">
            <v>0.5</v>
          </cell>
          <cell r="AP182">
            <v>0</v>
          </cell>
          <cell r="AQ182">
            <v>0</v>
          </cell>
          <cell r="AR182">
            <v>0</v>
          </cell>
          <cell r="AS182">
            <v>0</v>
          </cell>
          <cell r="AT182">
            <v>0</v>
          </cell>
          <cell r="AU182">
            <v>1</v>
          </cell>
          <cell r="AV182">
            <v>0.5</v>
          </cell>
          <cell r="AW182">
            <v>0.5</v>
          </cell>
          <cell r="AX182">
            <v>0</v>
          </cell>
          <cell r="AY182">
            <v>0</v>
          </cell>
          <cell r="AZ182">
            <v>0</v>
          </cell>
          <cell r="BA182">
            <v>0</v>
          </cell>
          <cell r="BB182">
            <v>0</v>
          </cell>
          <cell r="BC182">
            <v>0</v>
          </cell>
          <cell r="BD182">
            <v>0</v>
          </cell>
          <cell r="BE182">
            <v>0</v>
          </cell>
          <cell r="BF182">
            <v>0</v>
          </cell>
          <cell r="BG182">
            <v>0</v>
          </cell>
          <cell r="BH182">
            <v>0</v>
          </cell>
          <cell r="BI182">
            <v>0</v>
          </cell>
          <cell r="BJ182">
            <v>0</v>
          </cell>
          <cell r="BK182">
            <v>0</v>
          </cell>
          <cell r="BL182">
            <v>0</v>
          </cell>
          <cell r="BM182">
            <v>0</v>
          </cell>
          <cell r="BN182">
            <v>0</v>
          </cell>
          <cell r="BO182">
            <v>0</v>
          </cell>
          <cell r="BP182">
            <v>0</v>
          </cell>
          <cell r="BQ182">
            <v>0</v>
          </cell>
          <cell r="BR182">
            <v>0</v>
          </cell>
          <cell r="BS182">
            <v>0</v>
          </cell>
          <cell r="BT182">
            <v>0</v>
          </cell>
          <cell r="BU182">
            <v>0</v>
          </cell>
          <cell r="BV182">
            <v>0</v>
          </cell>
          <cell r="BW182">
            <v>0</v>
          </cell>
          <cell r="BX182">
            <v>0</v>
          </cell>
          <cell r="BY182">
            <v>0</v>
          </cell>
          <cell r="BZ182">
            <v>0</v>
          </cell>
          <cell r="CA182">
            <v>0</v>
          </cell>
          <cell r="CB182">
            <v>0</v>
          </cell>
          <cell r="CC182">
            <v>0</v>
          </cell>
          <cell r="CD182">
            <v>0</v>
          </cell>
          <cell r="CE182">
            <v>0</v>
          </cell>
          <cell r="CF182">
            <v>0</v>
          </cell>
          <cell r="CG182">
            <v>0</v>
          </cell>
          <cell r="CH182">
            <v>0</v>
          </cell>
          <cell r="CI182">
            <v>0</v>
          </cell>
          <cell r="CJ182">
            <v>0</v>
          </cell>
          <cell r="CK182">
            <v>0</v>
          </cell>
          <cell r="CL182">
            <v>0</v>
          </cell>
          <cell r="CM182">
            <v>0</v>
          </cell>
          <cell r="CN182">
            <v>0</v>
          </cell>
          <cell r="CO182">
            <v>0</v>
          </cell>
          <cell r="CP182">
            <v>0</v>
          </cell>
          <cell r="CQ182">
            <v>0</v>
          </cell>
          <cell r="CR182">
            <v>0</v>
          </cell>
          <cell r="CS182">
            <v>0</v>
          </cell>
          <cell r="CT182">
            <v>0</v>
          </cell>
          <cell r="CU182">
            <v>0</v>
          </cell>
          <cell r="CV182">
            <v>0</v>
          </cell>
          <cell r="CW182">
            <v>0</v>
          </cell>
          <cell r="CX182">
            <v>0</v>
          </cell>
          <cell r="CY182">
            <v>0</v>
          </cell>
          <cell r="CZ182">
            <v>0</v>
          </cell>
          <cell r="DA182">
            <v>0</v>
          </cell>
          <cell r="DB182">
            <v>0</v>
          </cell>
          <cell r="DC182">
            <v>0</v>
          </cell>
          <cell r="DD182">
            <v>0</v>
          </cell>
          <cell r="DE182">
            <v>0</v>
          </cell>
          <cell r="DF182">
            <v>0</v>
          </cell>
          <cell r="DG182">
            <v>0</v>
          </cell>
          <cell r="DH182">
            <v>0</v>
          </cell>
          <cell r="DI182">
            <v>0</v>
          </cell>
          <cell r="DJ182">
            <v>0</v>
          </cell>
          <cell r="DK182">
            <v>0</v>
          </cell>
          <cell r="DL182">
            <v>0</v>
          </cell>
          <cell r="DM182">
            <v>0</v>
          </cell>
          <cell r="DN182">
            <v>0</v>
          </cell>
          <cell r="DO182">
            <v>0</v>
          </cell>
          <cell r="DP182">
            <v>0</v>
          </cell>
          <cell r="DQ182">
            <v>0</v>
          </cell>
          <cell r="DR182">
            <v>0</v>
          </cell>
          <cell r="DS182">
            <v>0</v>
          </cell>
          <cell r="DT182">
            <v>0</v>
          </cell>
          <cell r="DU182">
            <v>0</v>
          </cell>
          <cell r="DV182">
            <v>0</v>
          </cell>
          <cell r="DW182">
            <v>0</v>
          </cell>
          <cell r="DX182">
            <v>0</v>
          </cell>
          <cell r="DY182">
            <v>0</v>
          </cell>
          <cell r="DZ182">
            <v>0</v>
          </cell>
          <cell r="EA182">
            <v>0</v>
          </cell>
          <cell r="EB182">
            <v>0</v>
          </cell>
          <cell r="EC182">
            <v>0</v>
          </cell>
          <cell r="ED182">
            <v>0</v>
          </cell>
          <cell r="EE182">
            <v>0</v>
          </cell>
          <cell r="EF182">
            <v>0</v>
          </cell>
          <cell r="EG182">
            <v>0</v>
          </cell>
          <cell r="EH182">
            <v>0</v>
          </cell>
          <cell r="EI182">
            <v>0</v>
          </cell>
          <cell r="EJ182">
            <v>0</v>
          </cell>
          <cell r="EK182">
            <v>0</v>
          </cell>
          <cell r="EL182">
            <v>0</v>
          </cell>
          <cell r="EM182">
            <v>0</v>
          </cell>
          <cell r="EN182">
            <v>0</v>
          </cell>
          <cell r="EO182">
            <v>0</v>
          </cell>
          <cell r="EP182">
            <v>0</v>
          </cell>
          <cell r="EQ182">
            <v>0</v>
          </cell>
          <cell r="ER182">
            <v>0</v>
          </cell>
          <cell r="ES182">
            <v>0</v>
          </cell>
          <cell r="ET182">
            <v>0</v>
          </cell>
          <cell r="EU182">
            <v>0</v>
          </cell>
          <cell r="EV182">
            <v>0</v>
          </cell>
          <cell r="EW182">
            <v>0</v>
          </cell>
          <cell r="EX182">
            <v>0</v>
          </cell>
          <cell r="EY182">
            <v>0</v>
          </cell>
          <cell r="EZ182">
            <v>0</v>
          </cell>
          <cell r="FA182">
            <v>0</v>
          </cell>
          <cell r="FB182">
            <v>0</v>
          </cell>
          <cell r="FC182">
            <v>0</v>
          </cell>
          <cell r="FD182">
            <v>0</v>
          </cell>
          <cell r="FE182">
            <v>0</v>
          </cell>
          <cell r="FF182">
            <v>0</v>
          </cell>
          <cell r="FG182">
            <v>0</v>
          </cell>
          <cell r="FH182">
            <v>0</v>
          </cell>
          <cell r="FI182">
            <v>0</v>
          </cell>
        </row>
        <row r="183">
          <cell r="A183">
            <v>0</v>
          </cell>
          <cell r="B183">
            <v>0</v>
          </cell>
          <cell r="C183">
            <v>0</v>
          </cell>
          <cell r="D183">
            <v>0</v>
          </cell>
          <cell r="E183">
            <v>0</v>
          </cell>
          <cell r="F183">
            <v>0</v>
          </cell>
          <cell r="G183">
            <v>0</v>
          </cell>
          <cell r="H183">
            <v>0</v>
          </cell>
          <cell r="I183">
            <v>1</v>
          </cell>
          <cell r="J183">
            <v>0</v>
          </cell>
          <cell r="K183">
            <v>0</v>
          </cell>
          <cell r="L183">
            <v>0</v>
          </cell>
          <cell r="M183">
            <v>0</v>
          </cell>
          <cell r="N183">
            <v>0</v>
          </cell>
          <cell r="O183">
            <v>1</v>
          </cell>
          <cell r="P183">
            <v>0.5</v>
          </cell>
          <cell r="Q183">
            <v>0.5</v>
          </cell>
          <cell r="R183">
            <v>0</v>
          </cell>
          <cell r="S183">
            <v>0</v>
          </cell>
          <cell r="T183">
            <v>0</v>
          </cell>
          <cell r="U183">
            <v>0</v>
          </cell>
          <cell r="V183">
            <v>0</v>
          </cell>
          <cell r="W183">
            <v>1</v>
          </cell>
          <cell r="X183">
            <v>0.5</v>
          </cell>
          <cell r="Y183">
            <v>0.5</v>
          </cell>
          <cell r="Z183">
            <v>0</v>
          </cell>
          <cell r="AA183">
            <v>0</v>
          </cell>
          <cell r="AB183">
            <v>0</v>
          </cell>
          <cell r="AC183">
            <v>0</v>
          </cell>
          <cell r="AD183">
            <v>0</v>
          </cell>
          <cell r="AE183">
            <v>1</v>
          </cell>
          <cell r="AF183">
            <v>0.5</v>
          </cell>
          <cell r="AG183">
            <v>0.5</v>
          </cell>
          <cell r="AH183">
            <v>0</v>
          </cell>
          <cell r="AI183">
            <v>0</v>
          </cell>
          <cell r="AJ183">
            <v>0</v>
          </cell>
          <cell r="AK183">
            <v>0</v>
          </cell>
          <cell r="AL183">
            <v>0</v>
          </cell>
          <cell r="AM183">
            <v>1</v>
          </cell>
          <cell r="AN183">
            <v>0.5</v>
          </cell>
          <cell r="AO183">
            <v>0.5</v>
          </cell>
          <cell r="AP183">
            <v>0</v>
          </cell>
          <cell r="AQ183">
            <v>0</v>
          </cell>
          <cell r="AR183">
            <v>0</v>
          </cell>
          <cell r="AS183">
            <v>0</v>
          </cell>
          <cell r="AT183">
            <v>0</v>
          </cell>
          <cell r="AU183">
            <v>1</v>
          </cell>
          <cell r="AV183">
            <v>0.5</v>
          </cell>
          <cell r="AW183">
            <v>0.5</v>
          </cell>
          <cell r="AX183">
            <v>0</v>
          </cell>
          <cell r="AY183">
            <v>0</v>
          </cell>
          <cell r="AZ183">
            <v>0</v>
          </cell>
          <cell r="BA183">
            <v>0</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cell r="BT183">
            <v>0</v>
          </cell>
          <cell r="BU183">
            <v>0</v>
          </cell>
          <cell r="BV183">
            <v>0</v>
          </cell>
          <cell r="BW183">
            <v>0</v>
          </cell>
          <cell r="BX183">
            <v>0</v>
          </cell>
          <cell r="BY183">
            <v>0</v>
          </cell>
          <cell r="BZ183">
            <v>0</v>
          </cell>
          <cell r="CA183">
            <v>0</v>
          </cell>
          <cell r="CB183">
            <v>0</v>
          </cell>
          <cell r="CC183">
            <v>0</v>
          </cell>
          <cell r="CD183">
            <v>0</v>
          </cell>
          <cell r="CE183">
            <v>0</v>
          </cell>
          <cell r="CF183">
            <v>0</v>
          </cell>
          <cell r="CG183">
            <v>0</v>
          </cell>
          <cell r="CH183">
            <v>0</v>
          </cell>
          <cell r="CI183">
            <v>0</v>
          </cell>
          <cell r="CJ183">
            <v>0</v>
          </cell>
          <cell r="CK183">
            <v>0</v>
          </cell>
          <cell r="CL183">
            <v>0</v>
          </cell>
          <cell r="CM183">
            <v>0</v>
          </cell>
          <cell r="CN183">
            <v>0</v>
          </cell>
          <cell r="CO183">
            <v>0</v>
          </cell>
          <cell r="CP183">
            <v>0</v>
          </cell>
          <cell r="CQ183">
            <v>0</v>
          </cell>
          <cell r="CR183">
            <v>0</v>
          </cell>
          <cell r="CS183">
            <v>0</v>
          </cell>
          <cell r="CT183">
            <v>0</v>
          </cell>
          <cell r="CU183">
            <v>0</v>
          </cell>
          <cell r="CV183">
            <v>0</v>
          </cell>
          <cell r="CW183">
            <v>0</v>
          </cell>
          <cell r="CX183">
            <v>0</v>
          </cell>
          <cell r="CY183">
            <v>0</v>
          </cell>
          <cell r="CZ183">
            <v>0</v>
          </cell>
          <cell r="DA183">
            <v>0</v>
          </cell>
          <cell r="DB183">
            <v>0</v>
          </cell>
          <cell r="DC183">
            <v>0</v>
          </cell>
          <cell r="DD183">
            <v>0</v>
          </cell>
          <cell r="DE183">
            <v>0</v>
          </cell>
          <cell r="DF183">
            <v>0</v>
          </cell>
          <cell r="DG183">
            <v>0</v>
          </cell>
          <cell r="DH183">
            <v>0</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0</v>
          </cell>
          <cell r="EH183">
            <v>0</v>
          </cell>
          <cell r="EI183">
            <v>0</v>
          </cell>
          <cell r="EJ183">
            <v>0</v>
          </cell>
          <cell r="EK183">
            <v>0</v>
          </cell>
          <cell r="EL183">
            <v>0</v>
          </cell>
          <cell r="EM183">
            <v>0</v>
          </cell>
          <cell r="EN183">
            <v>0</v>
          </cell>
          <cell r="EO183">
            <v>0</v>
          </cell>
          <cell r="EP183">
            <v>0</v>
          </cell>
          <cell r="EQ183">
            <v>0</v>
          </cell>
          <cell r="ER183">
            <v>0</v>
          </cell>
          <cell r="ES183">
            <v>0</v>
          </cell>
          <cell r="ET183">
            <v>0</v>
          </cell>
          <cell r="EU183">
            <v>0</v>
          </cell>
          <cell r="EV183">
            <v>0</v>
          </cell>
          <cell r="EW183">
            <v>0</v>
          </cell>
          <cell r="EX183">
            <v>0</v>
          </cell>
          <cell r="EY183">
            <v>0</v>
          </cell>
          <cell r="EZ183">
            <v>0</v>
          </cell>
          <cell r="FA183">
            <v>0</v>
          </cell>
          <cell r="FB183">
            <v>0</v>
          </cell>
          <cell r="FC183">
            <v>0</v>
          </cell>
          <cell r="FD183">
            <v>0</v>
          </cell>
          <cell r="FE183">
            <v>0</v>
          </cell>
          <cell r="FF183">
            <v>0</v>
          </cell>
          <cell r="FG183">
            <v>0</v>
          </cell>
          <cell r="FH183">
            <v>0</v>
          </cell>
          <cell r="FI183">
            <v>0</v>
          </cell>
        </row>
        <row r="184">
          <cell r="A184">
            <v>0</v>
          </cell>
          <cell r="B184">
            <v>0</v>
          </cell>
          <cell r="C184">
            <v>0</v>
          </cell>
          <cell r="D184">
            <v>0</v>
          </cell>
          <cell r="E184">
            <v>0</v>
          </cell>
          <cell r="F184">
            <v>0</v>
          </cell>
          <cell r="G184">
            <v>0</v>
          </cell>
          <cell r="H184">
            <v>0</v>
          </cell>
          <cell r="I184">
            <v>1</v>
          </cell>
          <cell r="J184">
            <v>0</v>
          </cell>
          <cell r="K184">
            <v>0</v>
          </cell>
          <cell r="L184">
            <v>0</v>
          </cell>
          <cell r="M184">
            <v>0</v>
          </cell>
          <cell r="N184">
            <v>0</v>
          </cell>
          <cell r="O184">
            <v>1</v>
          </cell>
          <cell r="P184">
            <v>0.5</v>
          </cell>
          <cell r="Q184">
            <v>0.5</v>
          </cell>
          <cell r="R184">
            <v>0</v>
          </cell>
          <cell r="S184">
            <v>0</v>
          </cell>
          <cell r="T184">
            <v>0</v>
          </cell>
          <cell r="U184">
            <v>0</v>
          </cell>
          <cell r="V184">
            <v>0</v>
          </cell>
          <cell r="W184">
            <v>1</v>
          </cell>
          <cell r="X184">
            <v>0.5</v>
          </cell>
          <cell r="Y184">
            <v>0.5</v>
          </cell>
          <cell r="Z184">
            <v>0</v>
          </cell>
          <cell r="AA184">
            <v>0</v>
          </cell>
          <cell r="AB184">
            <v>0</v>
          </cell>
          <cell r="AC184">
            <v>0</v>
          </cell>
          <cell r="AD184">
            <v>0</v>
          </cell>
          <cell r="AE184">
            <v>1</v>
          </cell>
          <cell r="AF184">
            <v>0.5</v>
          </cell>
          <cell r="AG184">
            <v>0.5</v>
          </cell>
          <cell r="AH184">
            <v>0</v>
          </cell>
          <cell r="AI184">
            <v>0</v>
          </cell>
          <cell r="AJ184">
            <v>0</v>
          </cell>
          <cell r="AK184">
            <v>0</v>
          </cell>
          <cell r="AL184">
            <v>0</v>
          </cell>
          <cell r="AM184">
            <v>1</v>
          </cell>
          <cell r="AN184">
            <v>0.5</v>
          </cell>
          <cell r="AO184">
            <v>0.5</v>
          </cell>
          <cell r="AP184">
            <v>0</v>
          </cell>
          <cell r="AQ184">
            <v>0</v>
          </cell>
          <cell r="AR184">
            <v>0</v>
          </cell>
          <cell r="AS184">
            <v>0</v>
          </cell>
          <cell r="AT184">
            <v>0</v>
          </cell>
          <cell r="AU184">
            <v>1</v>
          </cell>
          <cell r="AV184">
            <v>0.5</v>
          </cell>
          <cell r="AW184">
            <v>0.5</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cell r="CJ184">
            <v>0</v>
          </cell>
          <cell r="CK184">
            <v>0</v>
          </cell>
          <cell r="CL184">
            <v>0</v>
          </cell>
          <cell r="CM184">
            <v>0</v>
          </cell>
          <cell r="CN184">
            <v>0</v>
          </cell>
          <cell r="CO184">
            <v>0</v>
          </cell>
          <cell r="CP184">
            <v>0</v>
          </cell>
          <cell r="CQ184">
            <v>0</v>
          </cell>
          <cell r="CR184">
            <v>0</v>
          </cell>
          <cell r="CS184">
            <v>0</v>
          </cell>
          <cell r="CT184">
            <v>0</v>
          </cell>
          <cell r="CU184">
            <v>0</v>
          </cell>
          <cell r="CV184">
            <v>0</v>
          </cell>
          <cell r="CW184">
            <v>0</v>
          </cell>
          <cell r="CX184">
            <v>0</v>
          </cell>
          <cell r="CY184">
            <v>0</v>
          </cell>
          <cell r="CZ184">
            <v>0</v>
          </cell>
          <cell r="DA184">
            <v>0</v>
          </cell>
          <cell r="DB184">
            <v>0</v>
          </cell>
          <cell r="DC184">
            <v>0</v>
          </cell>
          <cell r="DD184">
            <v>0</v>
          </cell>
          <cell r="DE184">
            <v>0</v>
          </cell>
          <cell r="DF184">
            <v>0</v>
          </cell>
          <cell r="DG184">
            <v>0</v>
          </cell>
          <cell r="DH184">
            <v>0</v>
          </cell>
          <cell r="DI184">
            <v>0</v>
          </cell>
          <cell r="DJ184">
            <v>0</v>
          </cell>
          <cell r="DK184">
            <v>0</v>
          </cell>
          <cell r="DL184">
            <v>0</v>
          </cell>
          <cell r="DM184">
            <v>0</v>
          </cell>
          <cell r="DN184">
            <v>0</v>
          </cell>
          <cell r="DO184">
            <v>0</v>
          </cell>
          <cell r="DP184">
            <v>0</v>
          </cell>
          <cell r="DQ184">
            <v>0</v>
          </cell>
          <cell r="DR184">
            <v>0</v>
          </cell>
          <cell r="DS184">
            <v>0</v>
          </cell>
          <cell r="DT184">
            <v>0</v>
          </cell>
          <cell r="DU184">
            <v>0</v>
          </cell>
          <cell r="DV184">
            <v>0</v>
          </cell>
          <cell r="DW184">
            <v>0</v>
          </cell>
          <cell r="DX184">
            <v>0</v>
          </cell>
          <cell r="DY184">
            <v>0</v>
          </cell>
          <cell r="DZ184">
            <v>0</v>
          </cell>
          <cell r="EA184">
            <v>0</v>
          </cell>
          <cell r="EB184">
            <v>0</v>
          </cell>
          <cell r="EC184">
            <v>0</v>
          </cell>
          <cell r="ED184">
            <v>0</v>
          </cell>
          <cell r="EE184">
            <v>0</v>
          </cell>
          <cell r="EF184">
            <v>0</v>
          </cell>
          <cell r="EG184">
            <v>0</v>
          </cell>
          <cell r="EH184">
            <v>0</v>
          </cell>
          <cell r="EI184">
            <v>0</v>
          </cell>
          <cell r="EJ184">
            <v>0</v>
          </cell>
          <cell r="EK184">
            <v>0</v>
          </cell>
          <cell r="EL184">
            <v>0</v>
          </cell>
          <cell r="EM184">
            <v>0</v>
          </cell>
          <cell r="EN184">
            <v>0</v>
          </cell>
          <cell r="EO184">
            <v>0</v>
          </cell>
          <cell r="EP184">
            <v>0</v>
          </cell>
          <cell r="EQ184">
            <v>0</v>
          </cell>
          <cell r="ER184">
            <v>0</v>
          </cell>
          <cell r="ES184">
            <v>0</v>
          </cell>
          <cell r="ET184">
            <v>0</v>
          </cell>
          <cell r="EU184">
            <v>0</v>
          </cell>
          <cell r="EV184">
            <v>0</v>
          </cell>
          <cell r="EW184">
            <v>0</v>
          </cell>
          <cell r="EX184">
            <v>0</v>
          </cell>
          <cell r="EY184">
            <v>0</v>
          </cell>
          <cell r="EZ184">
            <v>0</v>
          </cell>
          <cell r="FA184">
            <v>0</v>
          </cell>
          <cell r="FB184">
            <v>0</v>
          </cell>
          <cell r="FC184">
            <v>0</v>
          </cell>
          <cell r="FD184">
            <v>0</v>
          </cell>
          <cell r="FE184">
            <v>0</v>
          </cell>
          <cell r="FF184">
            <v>0</v>
          </cell>
          <cell r="FG184">
            <v>0</v>
          </cell>
          <cell r="FH184">
            <v>0</v>
          </cell>
          <cell r="FI184">
            <v>0</v>
          </cell>
        </row>
        <row r="185">
          <cell r="A185">
            <v>0</v>
          </cell>
          <cell r="B185">
            <v>0</v>
          </cell>
          <cell r="C185">
            <v>0</v>
          </cell>
          <cell r="D185">
            <v>0</v>
          </cell>
          <cell r="E185">
            <v>0</v>
          </cell>
          <cell r="F185">
            <v>0</v>
          </cell>
          <cell r="G185">
            <v>0</v>
          </cell>
          <cell r="H185">
            <v>0</v>
          </cell>
          <cell r="I185">
            <v>1</v>
          </cell>
          <cell r="J185">
            <v>0</v>
          </cell>
          <cell r="K185">
            <v>0</v>
          </cell>
          <cell r="L185">
            <v>0</v>
          </cell>
          <cell r="M185">
            <v>0</v>
          </cell>
          <cell r="N185">
            <v>0</v>
          </cell>
          <cell r="O185">
            <v>1</v>
          </cell>
          <cell r="P185">
            <v>0.5</v>
          </cell>
          <cell r="Q185">
            <v>0.5</v>
          </cell>
          <cell r="R185">
            <v>0</v>
          </cell>
          <cell r="S185">
            <v>0</v>
          </cell>
          <cell r="T185">
            <v>0</v>
          </cell>
          <cell r="U185">
            <v>0</v>
          </cell>
          <cell r="V185">
            <v>0</v>
          </cell>
          <cell r="W185">
            <v>1</v>
          </cell>
          <cell r="X185">
            <v>0.5</v>
          </cell>
          <cell r="Y185">
            <v>0.5</v>
          </cell>
          <cell r="Z185">
            <v>0</v>
          </cell>
          <cell r="AA185">
            <v>0</v>
          </cell>
          <cell r="AB185">
            <v>0</v>
          </cell>
          <cell r="AC185">
            <v>0</v>
          </cell>
          <cell r="AD185">
            <v>0</v>
          </cell>
          <cell r="AE185">
            <v>1</v>
          </cell>
          <cell r="AF185">
            <v>0.5</v>
          </cell>
          <cell r="AG185">
            <v>0.5</v>
          </cell>
          <cell r="AH185">
            <v>0</v>
          </cell>
          <cell r="AI185">
            <v>0</v>
          </cell>
          <cell r="AJ185">
            <v>0</v>
          </cell>
          <cell r="AK185">
            <v>0</v>
          </cell>
          <cell r="AL185">
            <v>0</v>
          </cell>
          <cell r="AM185">
            <v>1</v>
          </cell>
          <cell r="AN185">
            <v>0.5</v>
          </cell>
          <cell r="AO185">
            <v>0.5</v>
          </cell>
          <cell r="AP185">
            <v>0</v>
          </cell>
          <cell r="AQ185">
            <v>0</v>
          </cell>
          <cell r="AR185">
            <v>0</v>
          </cell>
          <cell r="AS185">
            <v>0</v>
          </cell>
          <cell r="AT185">
            <v>0</v>
          </cell>
          <cell r="AU185">
            <v>1</v>
          </cell>
          <cell r="AV185">
            <v>0.5</v>
          </cell>
          <cell r="AW185">
            <v>0.5</v>
          </cell>
          <cell r="AX185">
            <v>0</v>
          </cell>
          <cell r="AY185">
            <v>0</v>
          </cell>
          <cell r="AZ185">
            <v>0</v>
          </cell>
          <cell r="BA185">
            <v>0</v>
          </cell>
          <cell r="BB185">
            <v>0</v>
          </cell>
          <cell r="BC185">
            <v>0</v>
          </cell>
          <cell r="BD185">
            <v>0</v>
          </cell>
          <cell r="BE185">
            <v>0</v>
          </cell>
          <cell r="BF185">
            <v>0</v>
          </cell>
          <cell r="BG185">
            <v>0</v>
          </cell>
          <cell r="BH185">
            <v>0</v>
          </cell>
          <cell r="BI185">
            <v>0</v>
          </cell>
          <cell r="BJ185">
            <v>0</v>
          </cell>
          <cell r="BK185">
            <v>0</v>
          </cell>
          <cell r="BL185">
            <v>0</v>
          </cell>
          <cell r="BM185">
            <v>0</v>
          </cell>
          <cell r="BN185">
            <v>0</v>
          </cell>
          <cell r="BO185">
            <v>0</v>
          </cell>
          <cell r="BP185">
            <v>0</v>
          </cell>
          <cell r="BQ185">
            <v>0</v>
          </cell>
          <cell r="BR185">
            <v>0</v>
          </cell>
          <cell r="BS185">
            <v>0</v>
          </cell>
          <cell r="BT185">
            <v>0</v>
          </cell>
          <cell r="BU185">
            <v>0</v>
          </cell>
          <cell r="BV185">
            <v>0</v>
          </cell>
          <cell r="BW185">
            <v>0</v>
          </cell>
          <cell r="BX185">
            <v>0</v>
          </cell>
          <cell r="BY185">
            <v>0</v>
          </cell>
          <cell r="BZ185">
            <v>0</v>
          </cell>
          <cell r="CA185">
            <v>0</v>
          </cell>
          <cell r="CB185">
            <v>0</v>
          </cell>
          <cell r="CC185">
            <v>0</v>
          </cell>
          <cell r="CD185">
            <v>0</v>
          </cell>
          <cell r="CE185">
            <v>0</v>
          </cell>
          <cell r="CF185">
            <v>0</v>
          </cell>
          <cell r="CG185">
            <v>0</v>
          </cell>
          <cell r="CH185">
            <v>0</v>
          </cell>
          <cell r="CI185">
            <v>0</v>
          </cell>
          <cell r="CJ185">
            <v>0</v>
          </cell>
          <cell r="CK185">
            <v>0</v>
          </cell>
          <cell r="CL185">
            <v>0</v>
          </cell>
          <cell r="CM185">
            <v>0</v>
          </cell>
          <cell r="CN185">
            <v>0</v>
          </cell>
          <cell r="CO185">
            <v>0</v>
          </cell>
          <cell r="CP185">
            <v>0</v>
          </cell>
          <cell r="CQ185">
            <v>0</v>
          </cell>
          <cell r="CR185">
            <v>0</v>
          </cell>
          <cell r="CS185">
            <v>0</v>
          </cell>
          <cell r="CT185">
            <v>0</v>
          </cell>
          <cell r="CU185">
            <v>0</v>
          </cell>
          <cell r="CV185">
            <v>0</v>
          </cell>
          <cell r="CW185">
            <v>0</v>
          </cell>
          <cell r="CX185">
            <v>0</v>
          </cell>
          <cell r="CY185">
            <v>0</v>
          </cell>
          <cell r="CZ185">
            <v>0</v>
          </cell>
          <cell r="DA185">
            <v>0</v>
          </cell>
          <cell r="DB185">
            <v>0</v>
          </cell>
          <cell r="DC185">
            <v>0</v>
          </cell>
          <cell r="DD185">
            <v>0</v>
          </cell>
          <cell r="DE185">
            <v>0</v>
          </cell>
          <cell r="DF185">
            <v>0</v>
          </cell>
          <cell r="DG185">
            <v>0</v>
          </cell>
          <cell r="DH185">
            <v>0</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0</v>
          </cell>
          <cell r="EH185">
            <v>0</v>
          </cell>
          <cell r="EI185">
            <v>0</v>
          </cell>
          <cell r="EJ185">
            <v>0</v>
          </cell>
          <cell r="EK185">
            <v>0</v>
          </cell>
          <cell r="EL185">
            <v>0</v>
          </cell>
          <cell r="EM185">
            <v>0</v>
          </cell>
          <cell r="EN185">
            <v>0</v>
          </cell>
          <cell r="EO185">
            <v>0</v>
          </cell>
          <cell r="EP185">
            <v>0</v>
          </cell>
          <cell r="EQ185">
            <v>0</v>
          </cell>
          <cell r="ER185">
            <v>0</v>
          </cell>
          <cell r="ES185">
            <v>0</v>
          </cell>
          <cell r="ET185">
            <v>0</v>
          </cell>
          <cell r="EU185">
            <v>0</v>
          </cell>
          <cell r="EV185">
            <v>0</v>
          </cell>
          <cell r="EW185">
            <v>0</v>
          </cell>
          <cell r="EX185">
            <v>0</v>
          </cell>
          <cell r="EY185">
            <v>0</v>
          </cell>
          <cell r="EZ185">
            <v>0</v>
          </cell>
          <cell r="FA185">
            <v>0</v>
          </cell>
          <cell r="FB185">
            <v>0</v>
          </cell>
          <cell r="FC185">
            <v>0</v>
          </cell>
          <cell r="FD185">
            <v>0</v>
          </cell>
          <cell r="FE185">
            <v>0</v>
          </cell>
          <cell r="FF185">
            <v>0</v>
          </cell>
          <cell r="FG185">
            <v>0</v>
          </cell>
          <cell r="FH185">
            <v>0</v>
          </cell>
          <cell r="FI185">
            <v>0</v>
          </cell>
        </row>
        <row r="186">
          <cell r="A186">
            <v>0</v>
          </cell>
          <cell r="B186">
            <v>0</v>
          </cell>
          <cell r="C186">
            <v>0</v>
          </cell>
          <cell r="D186">
            <v>0</v>
          </cell>
          <cell r="E186">
            <v>0</v>
          </cell>
          <cell r="F186">
            <v>0</v>
          </cell>
          <cell r="G186">
            <v>0</v>
          </cell>
          <cell r="H186">
            <v>0</v>
          </cell>
          <cell r="I186">
            <v>1</v>
          </cell>
          <cell r="J186">
            <v>0</v>
          </cell>
          <cell r="K186">
            <v>0</v>
          </cell>
          <cell r="L186">
            <v>0</v>
          </cell>
          <cell r="M186">
            <v>0</v>
          </cell>
          <cell r="N186">
            <v>0</v>
          </cell>
          <cell r="O186">
            <v>1</v>
          </cell>
          <cell r="P186">
            <v>0.5</v>
          </cell>
          <cell r="Q186">
            <v>0.5</v>
          </cell>
          <cell r="R186">
            <v>0</v>
          </cell>
          <cell r="S186">
            <v>0</v>
          </cell>
          <cell r="T186">
            <v>0</v>
          </cell>
          <cell r="U186">
            <v>0</v>
          </cell>
          <cell r="V186">
            <v>0</v>
          </cell>
          <cell r="W186">
            <v>1</v>
          </cell>
          <cell r="X186">
            <v>0.5</v>
          </cell>
          <cell r="Y186">
            <v>0.5</v>
          </cell>
          <cell r="Z186">
            <v>0</v>
          </cell>
          <cell r="AA186">
            <v>0</v>
          </cell>
          <cell r="AB186">
            <v>0</v>
          </cell>
          <cell r="AC186">
            <v>0</v>
          </cell>
          <cell r="AD186">
            <v>0</v>
          </cell>
          <cell r="AE186">
            <v>1</v>
          </cell>
          <cell r="AF186">
            <v>0.5</v>
          </cell>
          <cell r="AG186">
            <v>0.5</v>
          </cell>
          <cell r="AH186">
            <v>0</v>
          </cell>
          <cell r="AI186">
            <v>0</v>
          </cell>
          <cell r="AJ186">
            <v>0</v>
          </cell>
          <cell r="AK186">
            <v>0</v>
          </cell>
          <cell r="AL186">
            <v>0</v>
          </cell>
          <cell r="AM186">
            <v>1</v>
          </cell>
          <cell r="AN186">
            <v>0.5</v>
          </cell>
          <cell r="AO186">
            <v>0.5</v>
          </cell>
          <cell r="AP186">
            <v>0</v>
          </cell>
          <cell r="AQ186">
            <v>0</v>
          </cell>
          <cell r="AR186">
            <v>0</v>
          </cell>
          <cell r="AS186">
            <v>0</v>
          </cell>
          <cell r="AT186">
            <v>0</v>
          </cell>
          <cell r="AU186">
            <v>1</v>
          </cell>
          <cell r="AV186">
            <v>0.5</v>
          </cell>
          <cell r="AW186">
            <v>0.5</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M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cell r="CJ186">
            <v>0</v>
          </cell>
          <cell r="CK186">
            <v>0</v>
          </cell>
          <cell r="CL186">
            <v>0</v>
          </cell>
          <cell r="CM186">
            <v>0</v>
          </cell>
          <cell r="CN186">
            <v>0</v>
          </cell>
          <cell r="CO186">
            <v>0</v>
          </cell>
          <cell r="CP186">
            <v>0</v>
          </cell>
          <cell r="CQ186">
            <v>0</v>
          </cell>
          <cell r="CR186">
            <v>0</v>
          </cell>
          <cell r="CS186">
            <v>0</v>
          </cell>
          <cell r="CT186">
            <v>0</v>
          </cell>
          <cell r="CU186">
            <v>0</v>
          </cell>
          <cell r="CV186">
            <v>0</v>
          </cell>
          <cell r="CW186">
            <v>0</v>
          </cell>
          <cell r="CX186">
            <v>0</v>
          </cell>
          <cell r="CY186">
            <v>0</v>
          </cell>
          <cell r="CZ186">
            <v>0</v>
          </cell>
          <cell r="DA186">
            <v>0</v>
          </cell>
          <cell r="DB186">
            <v>0</v>
          </cell>
          <cell r="DC186">
            <v>0</v>
          </cell>
          <cell r="DD186">
            <v>0</v>
          </cell>
          <cell r="DE186">
            <v>0</v>
          </cell>
          <cell r="DF186">
            <v>0</v>
          </cell>
          <cell r="DG186">
            <v>0</v>
          </cell>
          <cell r="DH186">
            <v>0</v>
          </cell>
          <cell r="DI186">
            <v>0</v>
          </cell>
          <cell r="DJ186">
            <v>0</v>
          </cell>
          <cell r="DK186">
            <v>0</v>
          </cell>
          <cell r="DL186">
            <v>0</v>
          </cell>
          <cell r="DM186">
            <v>0</v>
          </cell>
          <cell r="DN186">
            <v>0</v>
          </cell>
          <cell r="DO186">
            <v>0</v>
          </cell>
          <cell r="DP186">
            <v>0</v>
          </cell>
          <cell r="DQ186">
            <v>0</v>
          </cell>
          <cell r="DR186">
            <v>0</v>
          </cell>
          <cell r="DS186">
            <v>0</v>
          </cell>
          <cell r="DT186">
            <v>0</v>
          </cell>
          <cell r="DU186">
            <v>0</v>
          </cell>
          <cell r="DV186">
            <v>0</v>
          </cell>
          <cell r="DW186">
            <v>0</v>
          </cell>
          <cell r="DX186">
            <v>0</v>
          </cell>
          <cell r="DY186">
            <v>0</v>
          </cell>
          <cell r="DZ186">
            <v>0</v>
          </cell>
          <cell r="EA186">
            <v>0</v>
          </cell>
          <cell r="EB186">
            <v>0</v>
          </cell>
          <cell r="EC186">
            <v>0</v>
          </cell>
          <cell r="ED186">
            <v>0</v>
          </cell>
          <cell r="EE186">
            <v>0</v>
          </cell>
          <cell r="EF186">
            <v>0</v>
          </cell>
          <cell r="EG186">
            <v>0</v>
          </cell>
          <cell r="EH186">
            <v>0</v>
          </cell>
          <cell r="EI186">
            <v>0</v>
          </cell>
          <cell r="EJ186">
            <v>0</v>
          </cell>
          <cell r="EK186">
            <v>0</v>
          </cell>
          <cell r="EL186">
            <v>0</v>
          </cell>
          <cell r="EM186">
            <v>0</v>
          </cell>
          <cell r="EN186">
            <v>0</v>
          </cell>
          <cell r="EO186">
            <v>0</v>
          </cell>
          <cell r="EP186">
            <v>0</v>
          </cell>
          <cell r="EQ186">
            <v>0</v>
          </cell>
          <cell r="ER186">
            <v>0</v>
          </cell>
          <cell r="ES186">
            <v>0</v>
          </cell>
          <cell r="ET186">
            <v>0</v>
          </cell>
          <cell r="EU186">
            <v>0</v>
          </cell>
          <cell r="EV186">
            <v>0</v>
          </cell>
          <cell r="EW186">
            <v>0</v>
          </cell>
          <cell r="EX186">
            <v>0</v>
          </cell>
          <cell r="EY186">
            <v>0</v>
          </cell>
          <cell r="EZ186">
            <v>0</v>
          </cell>
          <cell r="FA186">
            <v>0</v>
          </cell>
          <cell r="FB186">
            <v>0</v>
          </cell>
          <cell r="FC186">
            <v>0</v>
          </cell>
          <cell r="FD186">
            <v>0</v>
          </cell>
          <cell r="FE186">
            <v>0</v>
          </cell>
          <cell r="FF186">
            <v>0</v>
          </cell>
          <cell r="FG186">
            <v>0</v>
          </cell>
          <cell r="FH186">
            <v>0</v>
          </cell>
          <cell r="FI186">
            <v>0</v>
          </cell>
        </row>
        <row r="187">
          <cell r="A187">
            <v>0</v>
          </cell>
          <cell r="B187">
            <v>0</v>
          </cell>
          <cell r="C187">
            <v>0</v>
          </cell>
          <cell r="D187">
            <v>0</v>
          </cell>
          <cell r="E187">
            <v>0</v>
          </cell>
          <cell r="F187">
            <v>0</v>
          </cell>
          <cell r="G187">
            <v>0</v>
          </cell>
          <cell r="H187">
            <v>0</v>
          </cell>
          <cell r="I187">
            <v>1</v>
          </cell>
          <cell r="J187">
            <v>0</v>
          </cell>
          <cell r="K187">
            <v>0</v>
          </cell>
          <cell r="L187">
            <v>0</v>
          </cell>
          <cell r="M187">
            <v>0</v>
          </cell>
          <cell r="N187">
            <v>0</v>
          </cell>
          <cell r="O187">
            <v>1</v>
          </cell>
          <cell r="P187">
            <v>0.5</v>
          </cell>
          <cell r="Q187">
            <v>0.5</v>
          </cell>
          <cell r="R187">
            <v>0</v>
          </cell>
          <cell r="S187">
            <v>0</v>
          </cell>
          <cell r="T187">
            <v>0</v>
          </cell>
          <cell r="U187">
            <v>0</v>
          </cell>
          <cell r="V187">
            <v>0</v>
          </cell>
          <cell r="W187">
            <v>1</v>
          </cell>
          <cell r="X187">
            <v>0.5</v>
          </cell>
          <cell r="Y187">
            <v>0.5</v>
          </cell>
          <cell r="Z187">
            <v>0</v>
          </cell>
          <cell r="AA187">
            <v>0</v>
          </cell>
          <cell r="AB187">
            <v>0</v>
          </cell>
          <cell r="AC187">
            <v>0</v>
          </cell>
          <cell r="AD187">
            <v>0</v>
          </cell>
          <cell r="AE187">
            <v>1</v>
          </cell>
          <cell r="AF187">
            <v>0.5</v>
          </cell>
          <cell r="AG187">
            <v>0.5</v>
          </cell>
          <cell r="AH187">
            <v>0</v>
          </cell>
          <cell r="AI187">
            <v>0</v>
          </cell>
          <cell r="AJ187">
            <v>0</v>
          </cell>
          <cell r="AK187">
            <v>0</v>
          </cell>
          <cell r="AL187">
            <v>0</v>
          </cell>
          <cell r="AM187">
            <v>1</v>
          </cell>
          <cell r="AN187">
            <v>0.5</v>
          </cell>
          <cell r="AO187">
            <v>0.5</v>
          </cell>
          <cell r="AP187">
            <v>0</v>
          </cell>
          <cell r="AQ187">
            <v>0</v>
          </cell>
          <cell r="AR187">
            <v>0</v>
          </cell>
          <cell r="AS187">
            <v>0</v>
          </cell>
          <cell r="AT187">
            <v>0</v>
          </cell>
          <cell r="AU187">
            <v>1</v>
          </cell>
          <cell r="AV187">
            <v>0.5</v>
          </cell>
          <cell r="AW187">
            <v>0.5</v>
          </cell>
          <cell r="AX187">
            <v>0</v>
          </cell>
          <cell r="AY187">
            <v>0</v>
          </cell>
          <cell r="AZ187">
            <v>0</v>
          </cell>
          <cell r="BA187">
            <v>0</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W187">
            <v>0</v>
          </cell>
          <cell r="BX187">
            <v>0</v>
          </cell>
          <cell r="BY187">
            <v>0</v>
          </cell>
          <cell r="BZ187">
            <v>0</v>
          </cell>
          <cell r="CA187">
            <v>0</v>
          </cell>
          <cell r="CB187">
            <v>0</v>
          </cell>
          <cell r="CC187">
            <v>0</v>
          </cell>
          <cell r="CD187">
            <v>0</v>
          </cell>
          <cell r="CE187">
            <v>0</v>
          </cell>
          <cell r="CF187">
            <v>0</v>
          </cell>
          <cell r="CG187">
            <v>0</v>
          </cell>
          <cell r="CH187">
            <v>0</v>
          </cell>
          <cell r="CI187">
            <v>0</v>
          </cell>
          <cell r="CJ187">
            <v>0</v>
          </cell>
          <cell r="CK187">
            <v>0</v>
          </cell>
          <cell r="CL187">
            <v>0</v>
          </cell>
          <cell r="CM187">
            <v>0</v>
          </cell>
          <cell r="CN187">
            <v>0</v>
          </cell>
          <cell r="CO187">
            <v>0</v>
          </cell>
          <cell r="CP187">
            <v>0</v>
          </cell>
          <cell r="CQ187">
            <v>0</v>
          </cell>
          <cell r="CR187">
            <v>0</v>
          </cell>
          <cell r="CS187">
            <v>0</v>
          </cell>
          <cell r="CT187">
            <v>0</v>
          </cell>
          <cell r="CU187">
            <v>0</v>
          </cell>
          <cell r="CV187">
            <v>0</v>
          </cell>
          <cell r="CW187">
            <v>0</v>
          </cell>
          <cell r="CX187">
            <v>0</v>
          </cell>
          <cell r="CY187">
            <v>0</v>
          </cell>
          <cell r="CZ187">
            <v>0</v>
          </cell>
          <cell r="DA187">
            <v>0</v>
          </cell>
          <cell r="DB187">
            <v>0</v>
          </cell>
          <cell r="DC187">
            <v>0</v>
          </cell>
          <cell r="DD187">
            <v>0</v>
          </cell>
          <cell r="DE187">
            <v>0</v>
          </cell>
          <cell r="DF187">
            <v>0</v>
          </cell>
          <cell r="DG187">
            <v>0</v>
          </cell>
          <cell r="DH187">
            <v>0</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0</v>
          </cell>
          <cell r="EH187">
            <v>0</v>
          </cell>
          <cell r="EI187">
            <v>0</v>
          </cell>
          <cell r="EJ187">
            <v>0</v>
          </cell>
          <cell r="EK187">
            <v>0</v>
          </cell>
          <cell r="EL187">
            <v>0</v>
          </cell>
          <cell r="EM187">
            <v>0</v>
          </cell>
          <cell r="EN187">
            <v>0</v>
          </cell>
          <cell r="EO187">
            <v>0</v>
          </cell>
          <cell r="EP187">
            <v>0</v>
          </cell>
          <cell r="EQ187">
            <v>0</v>
          </cell>
          <cell r="ER187">
            <v>0</v>
          </cell>
          <cell r="ES187">
            <v>0</v>
          </cell>
          <cell r="ET187">
            <v>0</v>
          </cell>
          <cell r="EU187">
            <v>0</v>
          </cell>
          <cell r="EV187">
            <v>0</v>
          </cell>
          <cell r="EW187">
            <v>0</v>
          </cell>
          <cell r="EX187">
            <v>0</v>
          </cell>
          <cell r="EY187">
            <v>0</v>
          </cell>
          <cell r="EZ187">
            <v>0</v>
          </cell>
          <cell r="FA187">
            <v>0</v>
          </cell>
          <cell r="FB187">
            <v>0</v>
          </cell>
          <cell r="FC187">
            <v>0</v>
          </cell>
          <cell r="FD187">
            <v>0</v>
          </cell>
          <cell r="FE187">
            <v>0</v>
          </cell>
          <cell r="FF187">
            <v>0</v>
          </cell>
          <cell r="FG187">
            <v>0</v>
          </cell>
          <cell r="FH187">
            <v>0</v>
          </cell>
          <cell r="FI187">
            <v>0</v>
          </cell>
        </row>
        <row r="188">
          <cell r="A188">
            <v>0</v>
          </cell>
          <cell r="B188">
            <v>0</v>
          </cell>
          <cell r="C188">
            <v>0</v>
          </cell>
          <cell r="D188">
            <v>0</v>
          </cell>
          <cell r="E188">
            <v>0</v>
          </cell>
          <cell r="F188">
            <v>0</v>
          </cell>
          <cell r="G188">
            <v>0</v>
          </cell>
          <cell r="H188">
            <v>0</v>
          </cell>
          <cell r="I188">
            <v>1</v>
          </cell>
          <cell r="J188">
            <v>0</v>
          </cell>
          <cell r="K188">
            <v>0</v>
          </cell>
          <cell r="L188">
            <v>0</v>
          </cell>
          <cell r="M188">
            <v>0</v>
          </cell>
          <cell r="N188">
            <v>0</v>
          </cell>
          <cell r="O188">
            <v>1</v>
          </cell>
          <cell r="P188">
            <v>0.5</v>
          </cell>
          <cell r="Q188">
            <v>0.5</v>
          </cell>
          <cell r="R188">
            <v>0</v>
          </cell>
          <cell r="S188">
            <v>0</v>
          </cell>
          <cell r="T188">
            <v>0</v>
          </cell>
          <cell r="U188">
            <v>0</v>
          </cell>
          <cell r="V188">
            <v>0</v>
          </cell>
          <cell r="W188">
            <v>1</v>
          </cell>
          <cell r="X188">
            <v>0.5</v>
          </cell>
          <cell r="Y188">
            <v>0.5</v>
          </cell>
          <cell r="Z188">
            <v>0</v>
          </cell>
          <cell r="AA188">
            <v>0</v>
          </cell>
          <cell r="AB188">
            <v>0</v>
          </cell>
          <cell r="AC188">
            <v>0</v>
          </cell>
          <cell r="AD188">
            <v>0</v>
          </cell>
          <cell r="AE188">
            <v>1</v>
          </cell>
          <cell r="AF188">
            <v>0.5</v>
          </cell>
          <cell r="AG188">
            <v>0.5</v>
          </cell>
          <cell r="AH188">
            <v>0</v>
          </cell>
          <cell r="AI188">
            <v>0</v>
          </cell>
          <cell r="AJ188">
            <v>0</v>
          </cell>
          <cell r="AK188">
            <v>0</v>
          </cell>
          <cell r="AL188">
            <v>0</v>
          </cell>
          <cell r="AM188">
            <v>1</v>
          </cell>
          <cell r="AN188">
            <v>0.5</v>
          </cell>
          <cell r="AO188">
            <v>0.5</v>
          </cell>
          <cell r="AP188">
            <v>0</v>
          </cell>
          <cell r="AQ188">
            <v>0</v>
          </cell>
          <cell r="AR188">
            <v>0</v>
          </cell>
          <cell r="AS188">
            <v>0</v>
          </cell>
          <cell r="AT188">
            <v>0</v>
          </cell>
          <cell r="AU188">
            <v>1</v>
          </cell>
          <cell r="AV188">
            <v>0.5</v>
          </cell>
          <cell r="AW188">
            <v>0.5</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M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cell r="CJ188">
            <v>0</v>
          </cell>
          <cell r="CK188">
            <v>0</v>
          </cell>
          <cell r="CL188">
            <v>0</v>
          </cell>
          <cell r="CM188">
            <v>0</v>
          </cell>
          <cell r="CN188">
            <v>0</v>
          </cell>
          <cell r="CO188">
            <v>0</v>
          </cell>
          <cell r="CP188">
            <v>0</v>
          </cell>
          <cell r="CQ188">
            <v>0</v>
          </cell>
          <cell r="CR188">
            <v>0</v>
          </cell>
          <cell r="CS188">
            <v>0</v>
          </cell>
          <cell r="CT188">
            <v>0</v>
          </cell>
          <cell r="CU188">
            <v>0</v>
          </cell>
          <cell r="CV188">
            <v>0</v>
          </cell>
          <cell r="CW188">
            <v>0</v>
          </cell>
          <cell r="CX188">
            <v>0</v>
          </cell>
          <cell r="CY188">
            <v>0</v>
          </cell>
          <cell r="CZ188">
            <v>0</v>
          </cell>
          <cell r="DA188">
            <v>0</v>
          </cell>
          <cell r="DB188">
            <v>0</v>
          </cell>
          <cell r="DC188">
            <v>0</v>
          </cell>
          <cell r="DD188">
            <v>0</v>
          </cell>
          <cell r="DE188">
            <v>0</v>
          </cell>
          <cell r="DF188">
            <v>0</v>
          </cell>
          <cell r="DG188">
            <v>0</v>
          </cell>
          <cell r="DH188">
            <v>0</v>
          </cell>
          <cell r="DI188">
            <v>0</v>
          </cell>
          <cell r="DJ188">
            <v>0</v>
          </cell>
          <cell r="DK188">
            <v>0</v>
          </cell>
          <cell r="DL188">
            <v>0</v>
          </cell>
          <cell r="DM188">
            <v>0</v>
          </cell>
          <cell r="DN188">
            <v>0</v>
          </cell>
          <cell r="DO188">
            <v>0</v>
          </cell>
          <cell r="DP188">
            <v>0</v>
          </cell>
          <cell r="DQ188">
            <v>0</v>
          </cell>
          <cell r="DR188">
            <v>0</v>
          </cell>
          <cell r="DS188">
            <v>0</v>
          </cell>
          <cell r="DT188">
            <v>0</v>
          </cell>
          <cell r="DU188">
            <v>0</v>
          </cell>
          <cell r="DV188">
            <v>0</v>
          </cell>
          <cell r="DW188">
            <v>0</v>
          </cell>
          <cell r="DX188">
            <v>0</v>
          </cell>
          <cell r="DY188">
            <v>0</v>
          </cell>
          <cell r="DZ188">
            <v>0</v>
          </cell>
          <cell r="EA188">
            <v>0</v>
          </cell>
          <cell r="EB188">
            <v>0</v>
          </cell>
          <cell r="EC188">
            <v>0</v>
          </cell>
          <cell r="ED188">
            <v>0</v>
          </cell>
          <cell r="EE188">
            <v>0</v>
          </cell>
          <cell r="EF188">
            <v>0</v>
          </cell>
          <cell r="EG188">
            <v>0</v>
          </cell>
          <cell r="EH188">
            <v>0</v>
          </cell>
          <cell r="EI188">
            <v>0</v>
          </cell>
          <cell r="EJ188">
            <v>0</v>
          </cell>
          <cell r="EK188">
            <v>0</v>
          </cell>
          <cell r="EL188">
            <v>0</v>
          </cell>
          <cell r="EM188">
            <v>0</v>
          </cell>
          <cell r="EN188">
            <v>0</v>
          </cell>
          <cell r="EO188">
            <v>0</v>
          </cell>
          <cell r="EP188">
            <v>0</v>
          </cell>
          <cell r="EQ188">
            <v>0</v>
          </cell>
          <cell r="ER188">
            <v>0</v>
          </cell>
          <cell r="ES188">
            <v>0</v>
          </cell>
          <cell r="ET188">
            <v>0</v>
          </cell>
          <cell r="EU188">
            <v>0</v>
          </cell>
          <cell r="EV188">
            <v>0</v>
          </cell>
          <cell r="EW188">
            <v>0</v>
          </cell>
          <cell r="EX188">
            <v>0</v>
          </cell>
          <cell r="EY188">
            <v>0</v>
          </cell>
          <cell r="EZ188">
            <v>0</v>
          </cell>
          <cell r="FA188">
            <v>0</v>
          </cell>
          <cell r="FB188">
            <v>0</v>
          </cell>
          <cell r="FC188">
            <v>0</v>
          </cell>
          <cell r="FD188">
            <v>0</v>
          </cell>
          <cell r="FE188">
            <v>0</v>
          </cell>
          <cell r="FF188">
            <v>0</v>
          </cell>
          <cell r="FG188">
            <v>0</v>
          </cell>
          <cell r="FH188">
            <v>0</v>
          </cell>
          <cell r="FI188">
            <v>0</v>
          </cell>
        </row>
        <row r="189">
          <cell r="A189">
            <v>0</v>
          </cell>
          <cell r="B189">
            <v>0</v>
          </cell>
          <cell r="C189">
            <v>0</v>
          </cell>
          <cell r="D189">
            <v>0</v>
          </cell>
          <cell r="E189">
            <v>0</v>
          </cell>
          <cell r="F189">
            <v>0</v>
          </cell>
          <cell r="G189">
            <v>0</v>
          </cell>
          <cell r="H189">
            <v>0</v>
          </cell>
          <cell r="I189">
            <v>1</v>
          </cell>
          <cell r="J189">
            <v>0</v>
          </cell>
          <cell r="K189">
            <v>0</v>
          </cell>
          <cell r="L189">
            <v>0</v>
          </cell>
          <cell r="M189">
            <v>0</v>
          </cell>
          <cell r="N189">
            <v>0</v>
          </cell>
          <cell r="O189">
            <v>1</v>
          </cell>
          <cell r="P189">
            <v>0.5</v>
          </cell>
          <cell r="Q189">
            <v>0.5</v>
          </cell>
          <cell r="R189">
            <v>0</v>
          </cell>
          <cell r="S189">
            <v>0</v>
          </cell>
          <cell r="T189">
            <v>0</v>
          </cell>
          <cell r="U189">
            <v>0</v>
          </cell>
          <cell r="V189">
            <v>0</v>
          </cell>
          <cell r="W189">
            <v>1</v>
          </cell>
          <cell r="X189">
            <v>0.5</v>
          </cell>
          <cell r="Y189">
            <v>0.5</v>
          </cell>
          <cell r="Z189">
            <v>0</v>
          </cell>
          <cell r="AA189">
            <v>0</v>
          </cell>
          <cell r="AB189">
            <v>0</v>
          </cell>
          <cell r="AC189">
            <v>0</v>
          </cell>
          <cell r="AD189">
            <v>0</v>
          </cell>
          <cell r="AE189">
            <v>1</v>
          </cell>
          <cell r="AF189">
            <v>0.5</v>
          </cell>
          <cell r="AG189">
            <v>0.5</v>
          </cell>
          <cell r="AH189">
            <v>0</v>
          </cell>
          <cell r="AI189">
            <v>0</v>
          </cell>
          <cell r="AJ189">
            <v>0</v>
          </cell>
          <cell r="AK189">
            <v>0</v>
          </cell>
          <cell r="AL189">
            <v>0</v>
          </cell>
          <cell r="AM189">
            <v>1</v>
          </cell>
          <cell r="AN189">
            <v>0.5</v>
          </cell>
          <cell r="AO189">
            <v>0.5</v>
          </cell>
          <cell r="AP189">
            <v>0</v>
          </cell>
          <cell r="AQ189">
            <v>0</v>
          </cell>
          <cell r="AR189">
            <v>0</v>
          </cell>
          <cell r="AS189">
            <v>0</v>
          </cell>
          <cell r="AT189">
            <v>0</v>
          </cell>
          <cell r="AU189">
            <v>1</v>
          </cell>
          <cell r="AV189">
            <v>0.5</v>
          </cell>
          <cell r="AW189">
            <v>0.5</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M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cell r="CJ189">
            <v>0</v>
          </cell>
          <cell r="CK189">
            <v>0</v>
          </cell>
          <cell r="CL189">
            <v>0</v>
          </cell>
          <cell r="CM189">
            <v>0</v>
          </cell>
          <cell r="CN189">
            <v>0</v>
          </cell>
          <cell r="CO189">
            <v>0</v>
          </cell>
          <cell r="CP189">
            <v>0</v>
          </cell>
          <cell r="CQ189">
            <v>0</v>
          </cell>
          <cell r="CR189">
            <v>0</v>
          </cell>
          <cell r="CS189">
            <v>0</v>
          </cell>
          <cell r="CT189">
            <v>0</v>
          </cell>
          <cell r="CU189">
            <v>0</v>
          </cell>
          <cell r="CV189">
            <v>0</v>
          </cell>
          <cell r="CW189">
            <v>0</v>
          </cell>
          <cell r="CX189">
            <v>0</v>
          </cell>
          <cell r="CY189">
            <v>0</v>
          </cell>
          <cell r="CZ189">
            <v>0</v>
          </cell>
          <cell r="DA189">
            <v>0</v>
          </cell>
          <cell r="DB189">
            <v>0</v>
          </cell>
          <cell r="DC189">
            <v>0</v>
          </cell>
          <cell r="DD189">
            <v>0</v>
          </cell>
          <cell r="DE189">
            <v>0</v>
          </cell>
          <cell r="DF189">
            <v>0</v>
          </cell>
          <cell r="DG189">
            <v>0</v>
          </cell>
          <cell r="DH189">
            <v>0</v>
          </cell>
          <cell r="DI189">
            <v>0</v>
          </cell>
          <cell r="DJ189">
            <v>0</v>
          </cell>
          <cell r="DK189">
            <v>0</v>
          </cell>
          <cell r="DL189">
            <v>0</v>
          </cell>
          <cell r="DM189">
            <v>0</v>
          </cell>
          <cell r="DN189">
            <v>0</v>
          </cell>
          <cell r="DO189">
            <v>0</v>
          </cell>
          <cell r="DP189">
            <v>0</v>
          </cell>
          <cell r="DQ189">
            <v>0</v>
          </cell>
          <cell r="DR189">
            <v>0</v>
          </cell>
          <cell r="DS189">
            <v>0</v>
          </cell>
          <cell r="DT189">
            <v>0</v>
          </cell>
          <cell r="DU189">
            <v>0</v>
          </cell>
          <cell r="DV189">
            <v>0</v>
          </cell>
          <cell r="DW189">
            <v>0</v>
          </cell>
          <cell r="DX189">
            <v>0</v>
          </cell>
          <cell r="DY189">
            <v>0</v>
          </cell>
          <cell r="DZ189">
            <v>0</v>
          </cell>
          <cell r="EA189">
            <v>0</v>
          </cell>
          <cell r="EB189">
            <v>0</v>
          </cell>
          <cell r="EC189">
            <v>0</v>
          </cell>
          <cell r="ED189">
            <v>0</v>
          </cell>
          <cell r="EE189">
            <v>0</v>
          </cell>
          <cell r="EF189">
            <v>0</v>
          </cell>
          <cell r="EG189">
            <v>0</v>
          </cell>
          <cell r="EH189">
            <v>0</v>
          </cell>
          <cell r="EI189">
            <v>0</v>
          </cell>
          <cell r="EJ189">
            <v>0</v>
          </cell>
          <cell r="EK189">
            <v>0</v>
          </cell>
          <cell r="EL189">
            <v>0</v>
          </cell>
          <cell r="EM189">
            <v>0</v>
          </cell>
          <cell r="EN189">
            <v>0</v>
          </cell>
          <cell r="EO189">
            <v>0</v>
          </cell>
          <cell r="EP189">
            <v>0</v>
          </cell>
          <cell r="EQ189">
            <v>0</v>
          </cell>
          <cell r="ER189">
            <v>0</v>
          </cell>
          <cell r="ES189">
            <v>0</v>
          </cell>
          <cell r="ET189">
            <v>0</v>
          </cell>
          <cell r="EU189">
            <v>0</v>
          </cell>
          <cell r="EV189">
            <v>0</v>
          </cell>
          <cell r="EW189">
            <v>0</v>
          </cell>
          <cell r="EX189">
            <v>0</v>
          </cell>
          <cell r="EY189">
            <v>0</v>
          </cell>
          <cell r="EZ189">
            <v>0</v>
          </cell>
          <cell r="FA189">
            <v>0</v>
          </cell>
          <cell r="FB189">
            <v>0</v>
          </cell>
          <cell r="FC189">
            <v>0</v>
          </cell>
          <cell r="FD189">
            <v>0</v>
          </cell>
          <cell r="FE189">
            <v>0</v>
          </cell>
          <cell r="FF189">
            <v>0</v>
          </cell>
          <cell r="FG189">
            <v>0</v>
          </cell>
          <cell r="FH189">
            <v>0</v>
          </cell>
          <cell r="FI189">
            <v>0</v>
          </cell>
        </row>
        <row r="190">
          <cell r="A190">
            <v>0</v>
          </cell>
          <cell r="B190">
            <v>0</v>
          </cell>
          <cell r="C190">
            <v>0</v>
          </cell>
          <cell r="D190">
            <v>0</v>
          </cell>
          <cell r="E190">
            <v>0</v>
          </cell>
          <cell r="F190">
            <v>0</v>
          </cell>
          <cell r="G190">
            <v>0</v>
          </cell>
          <cell r="H190">
            <v>0</v>
          </cell>
          <cell r="I190">
            <v>1</v>
          </cell>
          <cell r="J190">
            <v>0</v>
          </cell>
          <cell r="K190">
            <v>0</v>
          </cell>
          <cell r="L190">
            <v>0</v>
          </cell>
          <cell r="M190">
            <v>0</v>
          </cell>
          <cell r="N190">
            <v>0</v>
          </cell>
          <cell r="O190">
            <v>1</v>
          </cell>
          <cell r="P190">
            <v>0.5</v>
          </cell>
          <cell r="Q190">
            <v>0.5</v>
          </cell>
          <cell r="R190">
            <v>0</v>
          </cell>
          <cell r="S190">
            <v>0</v>
          </cell>
          <cell r="T190">
            <v>0</v>
          </cell>
          <cell r="U190">
            <v>0</v>
          </cell>
          <cell r="V190">
            <v>0</v>
          </cell>
          <cell r="W190">
            <v>1</v>
          </cell>
          <cell r="X190">
            <v>0.5</v>
          </cell>
          <cell r="Y190">
            <v>0.5</v>
          </cell>
          <cell r="Z190">
            <v>0</v>
          </cell>
          <cell r="AA190">
            <v>0</v>
          </cell>
          <cell r="AB190">
            <v>0</v>
          </cell>
          <cell r="AC190">
            <v>0</v>
          </cell>
          <cell r="AD190">
            <v>0</v>
          </cell>
          <cell r="AE190">
            <v>1</v>
          </cell>
          <cell r="AF190">
            <v>0.5</v>
          </cell>
          <cell r="AG190">
            <v>0.5</v>
          </cell>
          <cell r="AH190">
            <v>0</v>
          </cell>
          <cell r="AI190">
            <v>0</v>
          </cell>
          <cell r="AJ190">
            <v>0</v>
          </cell>
          <cell r="AK190">
            <v>0</v>
          </cell>
          <cell r="AL190">
            <v>0</v>
          </cell>
          <cell r="AM190">
            <v>1</v>
          </cell>
          <cell r="AN190">
            <v>0.5</v>
          </cell>
          <cell r="AO190">
            <v>0.5</v>
          </cell>
          <cell r="AP190">
            <v>0</v>
          </cell>
          <cell r="AQ190">
            <v>0</v>
          </cell>
          <cell r="AR190">
            <v>0</v>
          </cell>
          <cell r="AS190">
            <v>0</v>
          </cell>
          <cell r="AT190">
            <v>0</v>
          </cell>
          <cell r="AU190">
            <v>1</v>
          </cell>
          <cell r="AV190">
            <v>0.5</v>
          </cell>
          <cell r="AW190">
            <v>0.5</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M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cell r="CJ190">
            <v>0</v>
          </cell>
          <cell r="CK190">
            <v>0</v>
          </cell>
          <cell r="CL190">
            <v>0</v>
          </cell>
          <cell r="CM190">
            <v>0</v>
          </cell>
          <cell r="CN190">
            <v>0</v>
          </cell>
          <cell r="CO190">
            <v>0</v>
          </cell>
          <cell r="CP190">
            <v>0</v>
          </cell>
          <cell r="CQ190">
            <v>0</v>
          </cell>
          <cell r="CR190">
            <v>0</v>
          </cell>
          <cell r="CS190">
            <v>0</v>
          </cell>
          <cell r="CT190">
            <v>0</v>
          </cell>
          <cell r="CU190">
            <v>0</v>
          </cell>
          <cell r="CV190">
            <v>0</v>
          </cell>
          <cell r="CW190">
            <v>0</v>
          </cell>
          <cell r="CX190">
            <v>0</v>
          </cell>
          <cell r="CY190">
            <v>0</v>
          </cell>
          <cell r="CZ190">
            <v>0</v>
          </cell>
          <cell r="DA190">
            <v>0</v>
          </cell>
          <cell r="DB190">
            <v>0</v>
          </cell>
          <cell r="DC190">
            <v>0</v>
          </cell>
          <cell r="DD190">
            <v>0</v>
          </cell>
          <cell r="DE190">
            <v>0</v>
          </cell>
          <cell r="DF190">
            <v>0</v>
          </cell>
          <cell r="DG190">
            <v>0</v>
          </cell>
          <cell r="DH190">
            <v>0</v>
          </cell>
          <cell r="DI190">
            <v>0</v>
          </cell>
          <cell r="DJ190">
            <v>0</v>
          </cell>
          <cell r="DK190">
            <v>0</v>
          </cell>
          <cell r="DL190">
            <v>0</v>
          </cell>
          <cell r="DM190">
            <v>0</v>
          </cell>
          <cell r="DN190">
            <v>0</v>
          </cell>
          <cell r="DO190">
            <v>0</v>
          </cell>
          <cell r="DP190">
            <v>0</v>
          </cell>
          <cell r="DQ190">
            <v>0</v>
          </cell>
          <cell r="DR190">
            <v>0</v>
          </cell>
          <cell r="DS190">
            <v>0</v>
          </cell>
          <cell r="DT190">
            <v>0</v>
          </cell>
          <cell r="DU190">
            <v>0</v>
          </cell>
          <cell r="DV190">
            <v>0</v>
          </cell>
          <cell r="DW190">
            <v>0</v>
          </cell>
          <cell r="DX190">
            <v>0</v>
          </cell>
          <cell r="DY190">
            <v>0</v>
          </cell>
          <cell r="DZ190">
            <v>0</v>
          </cell>
          <cell r="EA190">
            <v>0</v>
          </cell>
          <cell r="EB190">
            <v>0</v>
          </cell>
          <cell r="EC190">
            <v>0</v>
          </cell>
          <cell r="ED190">
            <v>0</v>
          </cell>
          <cell r="EE190">
            <v>0</v>
          </cell>
          <cell r="EF190">
            <v>0</v>
          </cell>
          <cell r="EG190">
            <v>0</v>
          </cell>
          <cell r="EH190">
            <v>0</v>
          </cell>
          <cell r="EI190">
            <v>0</v>
          </cell>
          <cell r="EJ190">
            <v>0</v>
          </cell>
          <cell r="EK190">
            <v>0</v>
          </cell>
          <cell r="EL190">
            <v>0</v>
          </cell>
          <cell r="EM190">
            <v>0</v>
          </cell>
          <cell r="EN190">
            <v>0</v>
          </cell>
          <cell r="EO190">
            <v>0</v>
          </cell>
          <cell r="EP190">
            <v>0</v>
          </cell>
          <cell r="EQ190">
            <v>0</v>
          </cell>
          <cell r="ER190">
            <v>0</v>
          </cell>
          <cell r="ES190">
            <v>0</v>
          </cell>
          <cell r="ET190">
            <v>0</v>
          </cell>
          <cell r="EU190">
            <v>0</v>
          </cell>
          <cell r="EV190">
            <v>0</v>
          </cell>
          <cell r="EW190">
            <v>0</v>
          </cell>
          <cell r="EX190">
            <v>0</v>
          </cell>
          <cell r="EY190">
            <v>0</v>
          </cell>
          <cell r="EZ190">
            <v>0</v>
          </cell>
          <cell r="FA190">
            <v>0</v>
          </cell>
          <cell r="FB190">
            <v>0</v>
          </cell>
          <cell r="FC190">
            <v>0</v>
          </cell>
          <cell r="FD190">
            <v>0</v>
          </cell>
          <cell r="FE190">
            <v>0</v>
          </cell>
          <cell r="FF190">
            <v>0</v>
          </cell>
          <cell r="FG190">
            <v>0</v>
          </cell>
          <cell r="FH190">
            <v>0</v>
          </cell>
          <cell r="FI190">
            <v>0</v>
          </cell>
        </row>
        <row r="191">
          <cell r="A191">
            <v>0</v>
          </cell>
          <cell r="B191">
            <v>0</v>
          </cell>
          <cell r="C191">
            <v>0</v>
          </cell>
          <cell r="D191">
            <v>0</v>
          </cell>
          <cell r="E191">
            <v>0</v>
          </cell>
          <cell r="F191">
            <v>0</v>
          </cell>
          <cell r="G191">
            <v>0</v>
          </cell>
          <cell r="H191">
            <v>0</v>
          </cell>
          <cell r="I191">
            <v>1</v>
          </cell>
          <cell r="J191">
            <v>0</v>
          </cell>
          <cell r="K191">
            <v>0</v>
          </cell>
          <cell r="L191">
            <v>0</v>
          </cell>
          <cell r="M191">
            <v>0</v>
          </cell>
          <cell r="N191">
            <v>0</v>
          </cell>
          <cell r="O191">
            <v>1</v>
          </cell>
          <cell r="P191">
            <v>0.5</v>
          </cell>
          <cell r="Q191">
            <v>0.5</v>
          </cell>
          <cell r="R191">
            <v>0</v>
          </cell>
          <cell r="S191">
            <v>0</v>
          </cell>
          <cell r="T191">
            <v>0</v>
          </cell>
          <cell r="U191">
            <v>0</v>
          </cell>
          <cell r="V191">
            <v>0</v>
          </cell>
          <cell r="W191">
            <v>1</v>
          </cell>
          <cell r="X191">
            <v>0.5</v>
          </cell>
          <cell r="Y191">
            <v>0.5</v>
          </cell>
          <cell r="Z191">
            <v>0</v>
          </cell>
          <cell r="AA191">
            <v>0</v>
          </cell>
          <cell r="AB191">
            <v>0</v>
          </cell>
          <cell r="AC191">
            <v>0</v>
          </cell>
          <cell r="AD191">
            <v>0</v>
          </cell>
          <cell r="AE191">
            <v>1</v>
          </cell>
          <cell r="AF191">
            <v>0.5</v>
          </cell>
          <cell r="AG191">
            <v>0.5</v>
          </cell>
          <cell r="AH191">
            <v>0</v>
          </cell>
          <cell r="AI191">
            <v>0</v>
          </cell>
          <cell r="AJ191">
            <v>0</v>
          </cell>
          <cell r="AK191">
            <v>0</v>
          </cell>
          <cell r="AL191">
            <v>0</v>
          </cell>
          <cell r="AM191">
            <v>1</v>
          </cell>
          <cell r="AN191">
            <v>0.5</v>
          </cell>
          <cell r="AO191">
            <v>0.5</v>
          </cell>
          <cell r="AP191">
            <v>0</v>
          </cell>
          <cell r="AQ191">
            <v>0</v>
          </cell>
          <cell r="AR191">
            <v>0</v>
          </cell>
          <cell r="AS191">
            <v>0</v>
          </cell>
          <cell r="AT191">
            <v>0</v>
          </cell>
          <cell r="AU191">
            <v>1</v>
          </cell>
          <cell r="AV191">
            <v>0.5</v>
          </cell>
          <cell r="AW191">
            <v>0.5</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M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cell r="CJ191">
            <v>0</v>
          </cell>
          <cell r="CK191">
            <v>0</v>
          </cell>
          <cell r="CL191">
            <v>0</v>
          </cell>
          <cell r="CM191">
            <v>0</v>
          </cell>
          <cell r="CN191">
            <v>0</v>
          </cell>
          <cell r="CO191">
            <v>0</v>
          </cell>
          <cell r="CP191">
            <v>0</v>
          </cell>
          <cell r="CQ191">
            <v>0</v>
          </cell>
          <cell r="CR191">
            <v>0</v>
          </cell>
          <cell r="CS191">
            <v>0</v>
          </cell>
          <cell r="CT191">
            <v>0</v>
          </cell>
          <cell r="CU191">
            <v>0</v>
          </cell>
          <cell r="CV191">
            <v>0</v>
          </cell>
          <cell r="CW191">
            <v>0</v>
          </cell>
          <cell r="CX191">
            <v>0</v>
          </cell>
          <cell r="CY191">
            <v>0</v>
          </cell>
          <cell r="CZ191">
            <v>0</v>
          </cell>
          <cell r="DA191">
            <v>0</v>
          </cell>
          <cell r="DB191">
            <v>0</v>
          </cell>
          <cell r="DC191">
            <v>0</v>
          </cell>
          <cell r="DD191">
            <v>0</v>
          </cell>
          <cell r="DE191">
            <v>0</v>
          </cell>
          <cell r="DF191">
            <v>0</v>
          </cell>
          <cell r="DG191">
            <v>0</v>
          </cell>
          <cell r="DH191">
            <v>0</v>
          </cell>
          <cell r="DI191">
            <v>0</v>
          </cell>
          <cell r="DJ191">
            <v>0</v>
          </cell>
          <cell r="DK191">
            <v>0</v>
          </cell>
          <cell r="DL191">
            <v>0</v>
          </cell>
          <cell r="DM191">
            <v>0</v>
          </cell>
          <cell r="DN191">
            <v>0</v>
          </cell>
          <cell r="DO191">
            <v>0</v>
          </cell>
          <cell r="DP191">
            <v>0</v>
          </cell>
          <cell r="DQ191">
            <v>0</v>
          </cell>
          <cell r="DR191">
            <v>0</v>
          </cell>
          <cell r="DS191">
            <v>0</v>
          </cell>
          <cell r="DT191">
            <v>0</v>
          </cell>
          <cell r="DU191">
            <v>0</v>
          </cell>
          <cell r="DV191">
            <v>0</v>
          </cell>
          <cell r="DW191">
            <v>0</v>
          </cell>
          <cell r="DX191">
            <v>0</v>
          </cell>
          <cell r="DY191">
            <v>0</v>
          </cell>
          <cell r="DZ191">
            <v>0</v>
          </cell>
          <cell r="EA191">
            <v>0</v>
          </cell>
          <cell r="EB191">
            <v>0</v>
          </cell>
          <cell r="EC191">
            <v>0</v>
          </cell>
          <cell r="ED191">
            <v>0</v>
          </cell>
          <cell r="EE191">
            <v>0</v>
          </cell>
          <cell r="EF191">
            <v>0</v>
          </cell>
          <cell r="EG191">
            <v>0</v>
          </cell>
          <cell r="EH191">
            <v>0</v>
          </cell>
          <cell r="EI191">
            <v>0</v>
          </cell>
          <cell r="EJ191">
            <v>0</v>
          </cell>
          <cell r="EK191">
            <v>0</v>
          </cell>
          <cell r="EL191">
            <v>0</v>
          </cell>
          <cell r="EM191">
            <v>0</v>
          </cell>
          <cell r="EN191">
            <v>0</v>
          </cell>
          <cell r="EO191">
            <v>0</v>
          </cell>
          <cell r="EP191">
            <v>0</v>
          </cell>
          <cell r="EQ191">
            <v>0</v>
          </cell>
          <cell r="ER191">
            <v>0</v>
          </cell>
          <cell r="ES191">
            <v>0</v>
          </cell>
          <cell r="ET191">
            <v>0</v>
          </cell>
          <cell r="EU191">
            <v>0</v>
          </cell>
          <cell r="EV191">
            <v>0</v>
          </cell>
          <cell r="EW191">
            <v>0</v>
          </cell>
          <cell r="EX191">
            <v>0</v>
          </cell>
          <cell r="EY191">
            <v>0</v>
          </cell>
          <cell r="EZ191">
            <v>0</v>
          </cell>
          <cell r="FA191">
            <v>0</v>
          </cell>
          <cell r="FB191">
            <v>0</v>
          </cell>
          <cell r="FC191">
            <v>0</v>
          </cell>
          <cell r="FD191">
            <v>0</v>
          </cell>
          <cell r="FE191">
            <v>0</v>
          </cell>
          <cell r="FF191">
            <v>0</v>
          </cell>
          <cell r="FG191">
            <v>0</v>
          </cell>
          <cell r="FH191">
            <v>0</v>
          </cell>
          <cell r="FI191">
            <v>0</v>
          </cell>
        </row>
        <row r="192">
          <cell r="A192">
            <v>0</v>
          </cell>
          <cell r="B192">
            <v>0</v>
          </cell>
          <cell r="C192">
            <v>0</v>
          </cell>
          <cell r="D192">
            <v>0</v>
          </cell>
          <cell r="E192">
            <v>0</v>
          </cell>
          <cell r="F192">
            <v>0</v>
          </cell>
          <cell r="G192">
            <v>0</v>
          </cell>
          <cell r="H192">
            <v>0</v>
          </cell>
          <cell r="I192">
            <v>1</v>
          </cell>
          <cell r="J192">
            <v>0</v>
          </cell>
          <cell r="K192">
            <v>0</v>
          </cell>
          <cell r="L192">
            <v>0</v>
          </cell>
          <cell r="M192">
            <v>0</v>
          </cell>
          <cell r="N192">
            <v>0</v>
          </cell>
          <cell r="O192">
            <v>1</v>
          </cell>
          <cell r="P192">
            <v>0.5</v>
          </cell>
          <cell r="Q192">
            <v>0.5</v>
          </cell>
          <cell r="R192">
            <v>0</v>
          </cell>
          <cell r="S192">
            <v>0</v>
          </cell>
          <cell r="T192">
            <v>0</v>
          </cell>
          <cell r="U192">
            <v>0</v>
          </cell>
          <cell r="V192">
            <v>0</v>
          </cell>
          <cell r="W192">
            <v>1</v>
          </cell>
          <cell r="X192">
            <v>0.5</v>
          </cell>
          <cell r="Y192">
            <v>0.5</v>
          </cell>
          <cell r="Z192">
            <v>0</v>
          </cell>
          <cell r="AA192">
            <v>0</v>
          </cell>
          <cell r="AB192">
            <v>0</v>
          </cell>
          <cell r="AC192">
            <v>0</v>
          </cell>
          <cell r="AD192">
            <v>0</v>
          </cell>
          <cell r="AE192">
            <v>1</v>
          </cell>
          <cell r="AF192">
            <v>0.5</v>
          </cell>
          <cell r="AG192">
            <v>0.5</v>
          </cell>
          <cell r="AH192">
            <v>0</v>
          </cell>
          <cell r="AI192">
            <v>0</v>
          </cell>
          <cell r="AJ192">
            <v>0</v>
          </cell>
          <cell r="AK192">
            <v>0</v>
          </cell>
          <cell r="AL192">
            <v>0</v>
          </cell>
          <cell r="AM192">
            <v>1</v>
          </cell>
          <cell r="AN192">
            <v>0.5</v>
          </cell>
          <cell r="AO192">
            <v>0.5</v>
          </cell>
          <cell r="AP192">
            <v>0</v>
          </cell>
          <cell r="AQ192">
            <v>0</v>
          </cell>
          <cell r="AR192">
            <v>0</v>
          </cell>
          <cell r="AS192">
            <v>0</v>
          </cell>
          <cell r="AT192">
            <v>0</v>
          </cell>
          <cell r="AU192">
            <v>1</v>
          </cell>
          <cell r="AV192">
            <v>0.5</v>
          </cell>
          <cell r="AW192">
            <v>0.5</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M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cell r="CJ192">
            <v>0</v>
          </cell>
          <cell r="CK192">
            <v>0</v>
          </cell>
          <cell r="CL192">
            <v>0</v>
          </cell>
          <cell r="CM192">
            <v>0</v>
          </cell>
          <cell r="CN192">
            <v>0</v>
          </cell>
          <cell r="CO192">
            <v>0</v>
          </cell>
          <cell r="CP192">
            <v>0</v>
          </cell>
          <cell r="CQ192">
            <v>0</v>
          </cell>
          <cell r="CR192">
            <v>0</v>
          </cell>
          <cell r="CS192">
            <v>0</v>
          </cell>
          <cell r="CT192">
            <v>0</v>
          </cell>
          <cell r="CU192">
            <v>0</v>
          </cell>
          <cell r="CV192">
            <v>0</v>
          </cell>
          <cell r="CW192">
            <v>0</v>
          </cell>
          <cell r="CX192">
            <v>0</v>
          </cell>
          <cell r="CY192">
            <v>0</v>
          </cell>
          <cell r="CZ192">
            <v>0</v>
          </cell>
          <cell r="DA192">
            <v>0</v>
          </cell>
          <cell r="DB192">
            <v>0</v>
          </cell>
          <cell r="DC192">
            <v>0</v>
          </cell>
          <cell r="DD192">
            <v>0</v>
          </cell>
          <cell r="DE192">
            <v>0</v>
          </cell>
          <cell r="DF192">
            <v>0</v>
          </cell>
          <cell r="DG192">
            <v>0</v>
          </cell>
          <cell r="DH192">
            <v>0</v>
          </cell>
          <cell r="DI192">
            <v>0</v>
          </cell>
          <cell r="DJ192">
            <v>0</v>
          </cell>
          <cell r="DK192">
            <v>0</v>
          </cell>
          <cell r="DL192">
            <v>0</v>
          </cell>
          <cell r="DM192">
            <v>0</v>
          </cell>
          <cell r="DN192">
            <v>0</v>
          </cell>
          <cell r="DO192">
            <v>0</v>
          </cell>
          <cell r="DP192">
            <v>0</v>
          </cell>
          <cell r="DQ192">
            <v>0</v>
          </cell>
          <cell r="DR192">
            <v>0</v>
          </cell>
          <cell r="DS192">
            <v>0</v>
          </cell>
          <cell r="DT192">
            <v>0</v>
          </cell>
          <cell r="DU192">
            <v>0</v>
          </cell>
          <cell r="DV192">
            <v>0</v>
          </cell>
          <cell r="DW192">
            <v>0</v>
          </cell>
          <cell r="DX192">
            <v>0</v>
          </cell>
          <cell r="DY192">
            <v>0</v>
          </cell>
          <cell r="DZ192">
            <v>0</v>
          </cell>
          <cell r="EA192">
            <v>0</v>
          </cell>
          <cell r="EB192">
            <v>0</v>
          </cell>
          <cell r="EC192">
            <v>0</v>
          </cell>
          <cell r="ED192">
            <v>0</v>
          </cell>
          <cell r="EE192">
            <v>0</v>
          </cell>
          <cell r="EF192">
            <v>0</v>
          </cell>
          <cell r="EG192">
            <v>0</v>
          </cell>
          <cell r="EH192">
            <v>0</v>
          </cell>
          <cell r="EI192">
            <v>0</v>
          </cell>
          <cell r="EJ192">
            <v>0</v>
          </cell>
          <cell r="EK192">
            <v>0</v>
          </cell>
          <cell r="EL192">
            <v>0</v>
          </cell>
          <cell r="EM192">
            <v>0</v>
          </cell>
          <cell r="EN192">
            <v>0</v>
          </cell>
          <cell r="EO192">
            <v>0</v>
          </cell>
          <cell r="EP192">
            <v>0</v>
          </cell>
          <cell r="EQ192">
            <v>0</v>
          </cell>
          <cell r="ER192">
            <v>0</v>
          </cell>
          <cell r="ES192">
            <v>0</v>
          </cell>
          <cell r="ET192">
            <v>0</v>
          </cell>
          <cell r="EU192">
            <v>0</v>
          </cell>
          <cell r="EV192">
            <v>0</v>
          </cell>
          <cell r="EW192">
            <v>0</v>
          </cell>
          <cell r="EX192">
            <v>0</v>
          </cell>
          <cell r="EY192">
            <v>0</v>
          </cell>
          <cell r="EZ192">
            <v>0</v>
          </cell>
          <cell r="FA192">
            <v>0</v>
          </cell>
          <cell r="FB192">
            <v>0</v>
          </cell>
          <cell r="FC192">
            <v>0</v>
          </cell>
          <cell r="FD192">
            <v>0</v>
          </cell>
          <cell r="FE192">
            <v>0</v>
          </cell>
          <cell r="FF192">
            <v>0</v>
          </cell>
          <cell r="FG192">
            <v>0</v>
          </cell>
          <cell r="FH192">
            <v>0</v>
          </cell>
          <cell r="FI192">
            <v>0</v>
          </cell>
        </row>
        <row r="193">
          <cell r="A193">
            <v>0</v>
          </cell>
          <cell r="B193">
            <v>0</v>
          </cell>
          <cell r="C193">
            <v>0</v>
          </cell>
          <cell r="D193">
            <v>0</v>
          </cell>
          <cell r="E193">
            <v>0</v>
          </cell>
          <cell r="F193">
            <v>0</v>
          </cell>
          <cell r="G193">
            <v>0</v>
          </cell>
          <cell r="H193">
            <v>0</v>
          </cell>
          <cell r="I193">
            <v>1</v>
          </cell>
          <cell r="J193">
            <v>0</v>
          </cell>
          <cell r="K193">
            <v>0</v>
          </cell>
          <cell r="L193">
            <v>0</v>
          </cell>
          <cell r="M193">
            <v>0</v>
          </cell>
          <cell r="N193">
            <v>0</v>
          </cell>
          <cell r="O193">
            <v>1</v>
          </cell>
          <cell r="P193">
            <v>0.5</v>
          </cell>
          <cell r="Q193">
            <v>0.5</v>
          </cell>
          <cell r="R193">
            <v>0</v>
          </cell>
          <cell r="S193">
            <v>0</v>
          </cell>
          <cell r="T193">
            <v>0</v>
          </cell>
          <cell r="U193">
            <v>0</v>
          </cell>
          <cell r="V193">
            <v>0</v>
          </cell>
          <cell r="W193">
            <v>1</v>
          </cell>
          <cell r="X193">
            <v>0.5</v>
          </cell>
          <cell r="Y193">
            <v>0.5</v>
          </cell>
          <cell r="Z193">
            <v>0</v>
          </cell>
          <cell r="AA193">
            <v>0</v>
          </cell>
          <cell r="AB193">
            <v>0</v>
          </cell>
          <cell r="AC193">
            <v>0</v>
          </cell>
          <cell r="AD193">
            <v>0</v>
          </cell>
          <cell r="AE193">
            <v>1</v>
          </cell>
          <cell r="AF193">
            <v>0.5</v>
          </cell>
          <cell r="AG193">
            <v>0.5</v>
          </cell>
          <cell r="AH193">
            <v>0</v>
          </cell>
          <cell r="AI193">
            <v>0</v>
          </cell>
          <cell r="AJ193">
            <v>0</v>
          </cell>
          <cell r="AK193">
            <v>0</v>
          </cell>
          <cell r="AL193">
            <v>0</v>
          </cell>
          <cell r="AM193">
            <v>1</v>
          </cell>
          <cell r="AN193">
            <v>0.5</v>
          </cell>
          <cell r="AO193">
            <v>0.5</v>
          </cell>
          <cell r="AP193">
            <v>0</v>
          </cell>
          <cell r="AQ193">
            <v>0</v>
          </cell>
          <cell r="AR193">
            <v>0</v>
          </cell>
          <cell r="AS193">
            <v>0</v>
          </cell>
          <cell r="AT193">
            <v>0</v>
          </cell>
          <cell r="AU193">
            <v>1</v>
          </cell>
          <cell r="AV193">
            <v>0.5</v>
          </cell>
          <cell r="AW193">
            <v>0.5</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M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cell r="CJ193">
            <v>0</v>
          </cell>
          <cell r="CK193">
            <v>0</v>
          </cell>
          <cell r="CL193">
            <v>0</v>
          </cell>
          <cell r="CM193">
            <v>0</v>
          </cell>
          <cell r="CN193">
            <v>0</v>
          </cell>
          <cell r="CO193">
            <v>0</v>
          </cell>
          <cell r="CP193">
            <v>0</v>
          </cell>
          <cell r="CQ193">
            <v>0</v>
          </cell>
          <cell r="CR193">
            <v>0</v>
          </cell>
          <cell r="CS193">
            <v>0</v>
          </cell>
          <cell r="CT193">
            <v>0</v>
          </cell>
          <cell r="CU193">
            <v>0</v>
          </cell>
          <cell r="CV193">
            <v>0</v>
          </cell>
          <cell r="CW193">
            <v>0</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0</v>
          </cell>
          <cell r="DM193">
            <v>0</v>
          </cell>
          <cell r="DN193">
            <v>0</v>
          </cell>
          <cell r="DO193">
            <v>0</v>
          </cell>
          <cell r="DP193">
            <v>0</v>
          </cell>
          <cell r="DQ193">
            <v>0</v>
          </cell>
          <cell r="DR193">
            <v>0</v>
          </cell>
          <cell r="DS193">
            <v>0</v>
          </cell>
          <cell r="DT193">
            <v>0</v>
          </cell>
          <cell r="DU193">
            <v>0</v>
          </cell>
          <cell r="DV193">
            <v>0</v>
          </cell>
          <cell r="DW193">
            <v>0</v>
          </cell>
          <cell r="DX193">
            <v>0</v>
          </cell>
          <cell r="DY193">
            <v>0</v>
          </cell>
          <cell r="DZ193">
            <v>0</v>
          </cell>
          <cell r="EA193">
            <v>0</v>
          </cell>
          <cell r="EB193">
            <v>0</v>
          </cell>
          <cell r="EC193">
            <v>0</v>
          </cell>
          <cell r="ED193">
            <v>0</v>
          </cell>
          <cell r="EE193">
            <v>0</v>
          </cell>
          <cell r="EF193">
            <v>0</v>
          </cell>
          <cell r="EG193">
            <v>0</v>
          </cell>
          <cell r="EH193">
            <v>0</v>
          </cell>
          <cell r="EI193">
            <v>0</v>
          </cell>
          <cell r="EJ193">
            <v>0</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v>0</v>
          </cell>
          <cell r="FA193">
            <v>0</v>
          </cell>
          <cell r="FB193">
            <v>0</v>
          </cell>
          <cell r="FC193">
            <v>0</v>
          </cell>
          <cell r="FD193">
            <v>0</v>
          </cell>
          <cell r="FE193">
            <v>0</v>
          </cell>
          <cell r="FF193">
            <v>0</v>
          </cell>
          <cell r="FG193">
            <v>0</v>
          </cell>
          <cell r="FH193">
            <v>0</v>
          </cell>
          <cell r="FI193">
            <v>0</v>
          </cell>
        </row>
        <row r="194">
          <cell r="A194">
            <v>0</v>
          </cell>
          <cell r="B194">
            <v>0</v>
          </cell>
          <cell r="C194">
            <v>0</v>
          </cell>
          <cell r="D194">
            <v>0</v>
          </cell>
          <cell r="E194">
            <v>0</v>
          </cell>
          <cell r="F194">
            <v>0</v>
          </cell>
          <cell r="G194">
            <v>0</v>
          </cell>
          <cell r="H194">
            <v>0</v>
          </cell>
          <cell r="I194">
            <v>1</v>
          </cell>
          <cell r="J194">
            <v>0</v>
          </cell>
          <cell r="K194">
            <v>0</v>
          </cell>
          <cell r="L194">
            <v>0</v>
          </cell>
          <cell r="M194">
            <v>0</v>
          </cell>
          <cell r="N194">
            <v>0</v>
          </cell>
          <cell r="O194">
            <v>1</v>
          </cell>
          <cell r="P194">
            <v>0.5</v>
          </cell>
          <cell r="Q194">
            <v>0.5</v>
          </cell>
          <cell r="R194">
            <v>0</v>
          </cell>
          <cell r="S194">
            <v>0</v>
          </cell>
          <cell r="T194">
            <v>0</v>
          </cell>
          <cell r="U194">
            <v>0</v>
          </cell>
          <cell r="V194">
            <v>0</v>
          </cell>
          <cell r="W194">
            <v>1</v>
          </cell>
          <cell r="X194">
            <v>0.5</v>
          </cell>
          <cell r="Y194">
            <v>0.5</v>
          </cell>
          <cell r="Z194">
            <v>0</v>
          </cell>
          <cell r="AA194">
            <v>0</v>
          </cell>
          <cell r="AB194">
            <v>0</v>
          </cell>
          <cell r="AC194">
            <v>0</v>
          </cell>
          <cell r="AD194">
            <v>0</v>
          </cell>
          <cell r="AE194">
            <v>1</v>
          </cell>
          <cell r="AF194">
            <v>0.5</v>
          </cell>
          <cell r="AG194">
            <v>0.5</v>
          </cell>
          <cell r="AH194">
            <v>0</v>
          </cell>
          <cell r="AI194">
            <v>0</v>
          </cell>
          <cell r="AJ194">
            <v>0</v>
          </cell>
          <cell r="AK194">
            <v>0</v>
          </cell>
          <cell r="AL194">
            <v>0</v>
          </cell>
          <cell r="AM194">
            <v>1</v>
          </cell>
          <cell r="AN194">
            <v>0.5</v>
          </cell>
          <cell r="AO194">
            <v>0.5</v>
          </cell>
          <cell r="AP194">
            <v>0</v>
          </cell>
          <cell r="AQ194">
            <v>0</v>
          </cell>
          <cell r="AR194">
            <v>0</v>
          </cell>
          <cell r="AS194">
            <v>0</v>
          </cell>
          <cell r="AT194">
            <v>0</v>
          </cell>
          <cell r="AU194">
            <v>1</v>
          </cell>
          <cell r="AV194">
            <v>0.5</v>
          </cell>
          <cell r="AW194">
            <v>0.5</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v>
          </cell>
          <cell r="BT194">
            <v>0</v>
          </cell>
          <cell r="BU194">
            <v>0</v>
          </cell>
          <cell r="BV194">
            <v>0</v>
          </cell>
          <cell r="BW194">
            <v>0</v>
          </cell>
          <cell r="BX194">
            <v>0</v>
          </cell>
          <cell r="BY194">
            <v>0</v>
          </cell>
          <cell r="BZ194">
            <v>0</v>
          </cell>
          <cell r="CA194">
            <v>0</v>
          </cell>
          <cell r="CB194">
            <v>0</v>
          </cell>
          <cell r="CC194">
            <v>0</v>
          </cell>
          <cell r="CD194">
            <v>0</v>
          </cell>
          <cell r="CE194">
            <v>0</v>
          </cell>
          <cell r="CF194">
            <v>0</v>
          </cell>
          <cell r="CG194">
            <v>0</v>
          </cell>
          <cell r="CH194">
            <v>0</v>
          </cell>
          <cell r="CI194">
            <v>0</v>
          </cell>
          <cell r="CJ194">
            <v>0</v>
          </cell>
          <cell r="CK194">
            <v>0</v>
          </cell>
          <cell r="CL194">
            <v>0</v>
          </cell>
          <cell r="CM194">
            <v>0</v>
          </cell>
          <cell r="CN194">
            <v>0</v>
          </cell>
          <cell r="CO194">
            <v>0</v>
          </cell>
          <cell r="CP194">
            <v>0</v>
          </cell>
          <cell r="CQ194">
            <v>0</v>
          </cell>
          <cell r="CR194">
            <v>0</v>
          </cell>
          <cell r="CS194">
            <v>0</v>
          </cell>
          <cell r="CT194">
            <v>0</v>
          </cell>
          <cell r="CU194">
            <v>0</v>
          </cell>
          <cell r="CV194">
            <v>0</v>
          </cell>
          <cell r="CW194">
            <v>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0</v>
          </cell>
          <cell r="DM194">
            <v>0</v>
          </cell>
          <cell r="DN194">
            <v>0</v>
          </cell>
          <cell r="DO194">
            <v>0</v>
          </cell>
          <cell r="DP194">
            <v>0</v>
          </cell>
          <cell r="DQ194">
            <v>0</v>
          </cell>
          <cell r="DR194">
            <v>0</v>
          </cell>
          <cell r="DS194">
            <v>0</v>
          </cell>
          <cell r="DT194">
            <v>0</v>
          </cell>
          <cell r="DU194">
            <v>0</v>
          </cell>
          <cell r="DV194">
            <v>0</v>
          </cell>
          <cell r="DW194">
            <v>0</v>
          </cell>
          <cell r="DX194">
            <v>0</v>
          </cell>
          <cell r="DY194">
            <v>0</v>
          </cell>
          <cell r="DZ194">
            <v>0</v>
          </cell>
          <cell r="EA194">
            <v>0</v>
          </cell>
          <cell r="EB194">
            <v>0</v>
          </cell>
          <cell r="EC194">
            <v>0</v>
          </cell>
          <cell r="ED194">
            <v>0</v>
          </cell>
          <cell r="EE194">
            <v>0</v>
          </cell>
          <cell r="EF194">
            <v>0</v>
          </cell>
          <cell r="EG194">
            <v>0</v>
          </cell>
          <cell r="EH194">
            <v>0</v>
          </cell>
          <cell r="EI194">
            <v>0</v>
          </cell>
          <cell r="EJ194">
            <v>0</v>
          </cell>
          <cell r="EK194">
            <v>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0</v>
          </cell>
          <cell r="FA194">
            <v>0</v>
          </cell>
          <cell r="FB194">
            <v>0</v>
          </cell>
          <cell r="FC194">
            <v>0</v>
          </cell>
          <cell r="FD194">
            <v>0</v>
          </cell>
          <cell r="FE194">
            <v>0</v>
          </cell>
          <cell r="FF194">
            <v>0</v>
          </cell>
          <cell r="FG194">
            <v>0</v>
          </cell>
          <cell r="FH194">
            <v>0</v>
          </cell>
          <cell r="FI194">
            <v>0</v>
          </cell>
        </row>
        <row r="195">
          <cell r="A195">
            <v>0</v>
          </cell>
          <cell r="B195">
            <v>0</v>
          </cell>
          <cell r="C195">
            <v>0</v>
          </cell>
          <cell r="D195">
            <v>0</v>
          </cell>
          <cell r="E195">
            <v>0</v>
          </cell>
          <cell r="F195">
            <v>0</v>
          </cell>
          <cell r="G195">
            <v>0</v>
          </cell>
          <cell r="H195">
            <v>0</v>
          </cell>
          <cell r="I195">
            <v>1</v>
          </cell>
          <cell r="J195">
            <v>0</v>
          </cell>
          <cell r="K195">
            <v>0</v>
          </cell>
          <cell r="L195">
            <v>0</v>
          </cell>
          <cell r="M195">
            <v>0</v>
          </cell>
          <cell r="N195">
            <v>0</v>
          </cell>
          <cell r="O195">
            <v>1</v>
          </cell>
          <cell r="P195">
            <v>0.5</v>
          </cell>
          <cell r="Q195">
            <v>0.5</v>
          </cell>
          <cell r="R195">
            <v>0</v>
          </cell>
          <cell r="S195">
            <v>0</v>
          </cell>
          <cell r="T195">
            <v>0</v>
          </cell>
          <cell r="U195">
            <v>0</v>
          </cell>
          <cell r="V195">
            <v>0</v>
          </cell>
          <cell r="W195">
            <v>1</v>
          </cell>
          <cell r="X195">
            <v>0.5</v>
          </cell>
          <cell r="Y195">
            <v>0.5</v>
          </cell>
          <cell r="Z195">
            <v>0</v>
          </cell>
          <cell r="AA195">
            <v>0</v>
          </cell>
          <cell r="AB195">
            <v>0</v>
          </cell>
          <cell r="AC195">
            <v>0</v>
          </cell>
          <cell r="AD195">
            <v>0</v>
          </cell>
          <cell r="AE195">
            <v>1</v>
          </cell>
          <cell r="AF195">
            <v>0.5</v>
          </cell>
          <cell r="AG195">
            <v>0.5</v>
          </cell>
          <cell r="AH195">
            <v>0</v>
          </cell>
          <cell r="AI195">
            <v>0</v>
          </cell>
          <cell r="AJ195">
            <v>0</v>
          </cell>
          <cell r="AK195">
            <v>0</v>
          </cell>
          <cell r="AL195">
            <v>0</v>
          </cell>
          <cell r="AM195">
            <v>1</v>
          </cell>
          <cell r="AN195">
            <v>0.5</v>
          </cell>
          <cell r="AO195">
            <v>0.5</v>
          </cell>
          <cell r="AP195">
            <v>0</v>
          </cell>
          <cell r="AQ195">
            <v>0</v>
          </cell>
          <cell r="AR195">
            <v>0</v>
          </cell>
          <cell r="AS195">
            <v>0</v>
          </cell>
          <cell r="AT195">
            <v>0</v>
          </cell>
          <cell r="AU195">
            <v>1</v>
          </cell>
          <cell r="AV195">
            <v>0.5</v>
          </cell>
          <cell r="AW195">
            <v>0.5</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v>
          </cell>
          <cell r="BR195">
            <v>0</v>
          </cell>
          <cell r="BS195">
            <v>0</v>
          </cell>
          <cell r="BT195">
            <v>0</v>
          </cell>
          <cell r="BU195">
            <v>0</v>
          </cell>
          <cell r="BV195">
            <v>0</v>
          </cell>
          <cell r="BW195">
            <v>0</v>
          </cell>
          <cell r="BX195">
            <v>0</v>
          </cell>
          <cell r="BY195">
            <v>0</v>
          </cell>
          <cell r="BZ195">
            <v>0</v>
          </cell>
          <cell r="CA195">
            <v>0</v>
          </cell>
          <cell r="CB195">
            <v>0</v>
          </cell>
          <cell r="CC195">
            <v>0</v>
          </cell>
          <cell r="CD195">
            <v>0</v>
          </cell>
          <cell r="CE195">
            <v>0</v>
          </cell>
          <cell r="CF195">
            <v>0</v>
          </cell>
          <cell r="CG195">
            <v>0</v>
          </cell>
          <cell r="CH195">
            <v>0</v>
          </cell>
          <cell r="CI195">
            <v>0</v>
          </cell>
          <cell r="CJ195">
            <v>0</v>
          </cell>
          <cell r="CK195">
            <v>0</v>
          </cell>
          <cell r="CL195">
            <v>0</v>
          </cell>
          <cell r="CM195">
            <v>0</v>
          </cell>
          <cell r="CN195">
            <v>0</v>
          </cell>
          <cell r="CO195">
            <v>0</v>
          </cell>
          <cell r="CP195">
            <v>0</v>
          </cell>
          <cell r="CQ195">
            <v>0</v>
          </cell>
          <cell r="CR195">
            <v>0</v>
          </cell>
          <cell r="CS195">
            <v>0</v>
          </cell>
          <cell r="CT195">
            <v>0</v>
          </cell>
          <cell r="CU195">
            <v>0</v>
          </cell>
          <cell r="CV195">
            <v>0</v>
          </cell>
          <cell r="CW195">
            <v>0</v>
          </cell>
          <cell r="CX195">
            <v>0</v>
          </cell>
          <cell r="CY195">
            <v>0</v>
          </cell>
          <cell r="CZ195">
            <v>0</v>
          </cell>
          <cell r="DA195">
            <v>0</v>
          </cell>
          <cell r="DB195">
            <v>0</v>
          </cell>
          <cell r="DC195">
            <v>0</v>
          </cell>
          <cell r="DD195">
            <v>0</v>
          </cell>
          <cell r="DE195">
            <v>0</v>
          </cell>
          <cell r="DF195">
            <v>0</v>
          </cell>
          <cell r="DG195">
            <v>0</v>
          </cell>
          <cell r="DH195">
            <v>0</v>
          </cell>
          <cell r="DI195">
            <v>0</v>
          </cell>
          <cell r="DJ195">
            <v>0</v>
          </cell>
          <cell r="DK195">
            <v>0</v>
          </cell>
          <cell r="DL195">
            <v>0</v>
          </cell>
          <cell r="DM195">
            <v>0</v>
          </cell>
          <cell r="DN195">
            <v>0</v>
          </cell>
          <cell r="DO195">
            <v>0</v>
          </cell>
          <cell r="DP195">
            <v>0</v>
          </cell>
          <cell r="DQ195">
            <v>0</v>
          </cell>
          <cell r="DR195">
            <v>0</v>
          </cell>
          <cell r="DS195">
            <v>0</v>
          </cell>
          <cell r="DT195">
            <v>0</v>
          </cell>
          <cell r="DU195">
            <v>0</v>
          </cell>
          <cell r="DV195">
            <v>0</v>
          </cell>
          <cell r="DW195">
            <v>0</v>
          </cell>
          <cell r="DX195">
            <v>0</v>
          </cell>
          <cell r="DY195">
            <v>0</v>
          </cell>
          <cell r="DZ195">
            <v>0</v>
          </cell>
          <cell r="EA195">
            <v>0</v>
          </cell>
          <cell r="EB195">
            <v>0</v>
          </cell>
          <cell r="EC195">
            <v>0</v>
          </cell>
          <cell r="ED195">
            <v>0</v>
          </cell>
          <cell r="EE195">
            <v>0</v>
          </cell>
          <cell r="EF195">
            <v>0</v>
          </cell>
          <cell r="EG195">
            <v>0</v>
          </cell>
          <cell r="EH195">
            <v>0</v>
          </cell>
          <cell r="EI195">
            <v>0</v>
          </cell>
          <cell r="EJ195">
            <v>0</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v>0</v>
          </cell>
          <cell r="FA195">
            <v>0</v>
          </cell>
          <cell r="FB195">
            <v>0</v>
          </cell>
          <cell r="FC195">
            <v>0</v>
          </cell>
          <cell r="FD195">
            <v>0</v>
          </cell>
          <cell r="FE195">
            <v>0</v>
          </cell>
          <cell r="FF195">
            <v>0</v>
          </cell>
          <cell r="FG195">
            <v>0</v>
          </cell>
          <cell r="FH195">
            <v>0</v>
          </cell>
          <cell r="FI195">
            <v>0</v>
          </cell>
        </row>
        <row r="196">
          <cell r="A196">
            <v>0</v>
          </cell>
          <cell r="B196">
            <v>0</v>
          </cell>
          <cell r="C196">
            <v>0</v>
          </cell>
          <cell r="D196">
            <v>0</v>
          </cell>
          <cell r="E196">
            <v>0</v>
          </cell>
          <cell r="F196">
            <v>0</v>
          </cell>
          <cell r="G196">
            <v>0</v>
          </cell>
          <cell r="H196">
            <v>0</v>
          </cell>
          <cell r="I196">
            <v>1</v>
          </cell>
          <cell r="J196">
            <v>0</v>
          </cell>
          <cell r="K196">
            <v>0</v>
          </cell>
          <cell r="L196">
            <v>0</v>
          </cell>
          <cell r="M196">
            <v>0</v>
          </cell>
          <cell r="N196">
            <v>0</v>
          </cell>
          <cell r="O196">
            <v>1</v>
          </cell>
          <cell r="P196">
            <v>0.5</v>
          </cell>
          <cell r="Q196">
            <v>0.5</v>
          </cell>
          <cell r="R196">
            <v>0</v>
          </cell>
          <cell r="S196">
            <v>0</v>
          </cell>
          <cell r="T196">
            <v>0</v>
          </cell>
          <cell r="U196">
            <v>0</v>
          </cell>
          <cell r="V196">
            <v>0</v>
          </cell>
          <cell r="W196">
            <v>1</v>
          </cell>
          <cell r="X196">
            <v>0.5</v>
          </cell>
          <cell r="Y196">
            <v>0.5</v>
          </cell>
          <cell r="Z196">
            <v>0</v>
          </cell>
          <cell r="AA196">
            <v>0</v>
          </cell>
          <cell r="AB196">
            <v>0</v>
          </cell>
          <cell r="AC196">
            <v>0</v>
          </cell>
          <cell r="AD196">
            <v>0</v>
          </cell>
          <cell r="AE196">
            <v>1</v>
          </cell>
          <cell r="AF196">
            <v>0.5</v>
          </cell>
          <cell r="AG196">
            <v>0.5</v>
          </cell>
          <cell r="AH196">
            <v>0</v>
          </cell>
          <cell r="AI196">
            <v>0</v>
          </cell>
          <cell r="AJ196">
            <v>0</v>
          </cell>
          <cell r="AK196">
            <v>0</v>
          </cell>
          <cell r="AL196">
            <v>0</v>
          </cell>
          <cell r="AM196">
            <v>1</v>
          </cell>
          <cell r="AN196">
            <v>0.5</v>
          </cell>
          <cell r="AO196">
            <v>0.5</v>
          </cell>
          <cell r="AP196">
            <v>0</v>
          </cell>
          <cell r="AQ196">
            <v>0</v>
          </cell>
          <cell r="AR196">
            <v>0</v>
          </cell>
          <cell r="AS196">
            <v>0</v>
          </cell>
          <cell r="AT196">
            <v>0</v>
          </cell>
          <cell r="AU196">
            <v>1</v>
          </cell>
          <cell r="AV196">
            <v>0.5</v>
          </cell>
          <cell r="AW196">
            <v>0.5</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cell r="BR196">
            <v>0</v>
          </cell>
          <cell r="BS196">
            <v>0</v>
          </cell>
          <cell r="BT196">
            <v>0</v>
          </cell>
          <cell r="BU196">
            <v>0</v>
          </cell>
          <cell r="BV196">
            <v>0</v>
          </cell>
          <cell r="BW196">
            <v>0</v>
          </cell>
          <cell r="BX196">
            <v>0</v>
          </cell>
          <cell r="BY196">
            <v>0</v>
          </cell>
          <cell r="BZ196">
            <v>0</v>
          </cell>
          <cell r="CA196">
            <v>0</v>
          </cell>
          <cell r="CB196">
            <v>0</v>
          </cell>
          <cell r="CC196">
            <v>0</v>
          </cell>
          <cell r="CD196">
            <v>0</v>
          </cell>
          <cell r="CE196">
            <v>0</v>
          </cell>
          <cell r="CF196">
            <v>0</v>
          </cell>
          <cell r="CG196">
            <v>0</v>
          </cell>
          <cell r="CH196">
            <v>0</v>
          </cell>
          <cell r="CI196">
            <v>0</v>
          </cell>
          <cell r="CJ196">
            <v>0</v>
          </cell>
          <cell r="CK196">
            <v>0</v>
          </cell>
          <cell r="CL196">
            <v>0</v>
          </cell>
          <cell r="CM196">
            <v>0</v>
          </cell>
          <cell r="CN196">
            <v>0</v>
          </cell>
          <cell r="CO196">
            <v>0</v>
          </cell>
          <cell r="CP196">
            <v>0</v>
          </cell>
          <cell r="CQ196">
            <v>0</v>
          </cell>
          <cell r="CR196">
            <v>0</v>
          </cell>
          <cell r="CS196">
            <v>0</v>
          </cell>
          <cell r="CT196">
            <v>0</v>
          </cell>
          <cell r="CU196">
            <v>0</v>
          </cell>
          <cell r="CV196">
            <v>0</v>
          </cell>
          <cell r="CW196">
            <v>0</v>
          </cell>
          <cell r="CX196">
            <v>0</v>
          </cell>
          <cell r="CY196">
            <v>0</v>
          </cell>
          <cell r="CZ196">
            <v>0</v>
          </cell>
          <cell r="DA196">
            <v>0</v>
          </cell>
          <cell r="DB196">
            <v>0</v>
          </cell>
          <cell r="DC196">
            <v>0</v>
          </cell>
          <cell r="DD196">
            <v>0</v>
          </cell>
          <cell r="DE196">
            <v>0</v>
          </cell>
          <cell r="DF196">
            <v>0</v>
          </cell>
          <cell r="DG196">
            <v>0</v>
          </cell>
          <cell r="DH196">
            <v>0</v>
          </cell>
          <cell r="DI196">
            <v>0</v>
          </cell>
          <cell r="DJ196">
            <v>0</v>
          </cell>
          <cell r="DK196">
            <v>0</v>
          </cell>
          <cell r="DL196">
            <v>0</v>
          </cell>
          <cell r="DM196">
            <v>0</v>
          </cell>
          <cell r="DN196">
            <v>0</v>
          </cell>
          <cell r="DO196">
            <v>0</v>
          </cell>
          <cell r="DP196">
            <v>0</v>
          </cell>
          <cell r="DQ196">
            <v>0</v>
          </cell>
          <cell r="DR196">
            <v>0</v>
          </cell>
          <cell r="DS196">
            <v>0</v>
          </cell>
          <cell r="DT196">
            <v>0</v>
          </cell>
          <cell r="DU196">
            <v>0</v>
          </cell>
          <cell r="DV196">
            <v>0</v>
          </cell>
          <cell r="DW196">
            <v>0</v>
          </cell>
          <cell r="DX196">
            <v>0</v>
          </cell>
          <cell r="DY196">
            <v>0</v>
          </cell>
          <cell r="DZ196">
            <v>0</v>
          </cell>
          <cell r="EA196">
            <v>0</v>
          </cell>
          <cell r="EB196">
            <v>0</v>
          </cell>
          <cell r="EC196">
            <v>0</v>
          </cell>
          <cell r="ED196">
            <v>0</v>
          </cell>
          <cell r="EE196">
            <v>0</v>
          </cell>
          <cell r="EF196">
            <v>0</v>
          </cell>
          <cell r="EG196">
            <v>0</v>
          </cell>
          <cell r="EH196">
            <v>0</v>
          </cell>
          <cell r="EI196">
            <v>0</v>
          </cell>
          <cell r="EJ196">
            <v>0</v>
          </cell>
          <cell r="EK196">
            <v>0</v>
          </cell>
          <cell r="EL196">
            <v>0</v>
          </cell>
          <cell r="EM196">
            <v>0</v>
          </cell>
          <cell r="EN196">
            <v>0</v>
          </cell>
          <cell r="EO196">
            <v>0</v>
          </cell>
          <cell r="EP196">
            <v>0</v>
          </cell>
          <cell r="EQ196">
            <v>0</v>
          </cell>
          <cell r="ER196">
            <v>0</v>
          </cell>
          <cell r="ES196">
            <v>0</v>
          </cell>
          <cell r="ET196">
            <v>0</v>
          </cell>
          <cell r="EU196">
            <v>0</v>
          </cell>
          <cell r="EV196">
            <v>0</v>
          </cell>
          <cell r="EW196">
            <v>0</v>
          </cell>
          <cell r="EX196">
            <v>0</v>
          </cell>
          <cell r="EY196">
            <v>0</v>
          </cell>
          <cell r="EZ196">
            <v>0</v>
          </cell>
          <cell r="FA196">
            <v>0</v>
          </cell>
          <cell r="FB196">
            <v>0</v>
          </cell>
          <cell r="FC196">
            <v>0</v>
          </cell>
          <cell r="FD196">
            <v>0</v>
          </cell>
          <cell r="FE196">
            <v>0</v>
          </cell>
          <cell r="FF196">
            <v>0</v>
          </cell>
          <cell r="FG196">
            <v>0</v>
          </cell>
          <cell r="FH196">
            <v>0</v>
          </cell>
          <cell r="FI196">
            <v>0</v>
          </cell>
        </row>
        <row r="197">
          <cell r="A197">
            <v>0</v>
          </cell>
          <cell r="B197">
            <v>0</v>
          </cell>
          <cell r="C197">
            <v>0</v>
          </cell>
          <cell r="D197">
            <v>0</v>
          </cell>
          <cell r="E197">
            <v>0</v>
          </cell>
          <cell r="F197">
            <v>0</v>
          </cell>
          <cell r="G197">
            <v>0</v>
          </cell>
          <cell r="H197">
            <v>0</v>
          </cell>
          <cell r="I197">
            <v>1</v>
          </cell>
          <cell r="J197">
            <v>0</v>
          </cell>
          <cell r="K197">
            <v>0</v>
          </cell>
          <cell r="L197">
            <v>0</v>
          </cell>
          <cell r="M197">
            <v>0</v>
          </cell>
          <cell r="N197">
            <v>0</v>
          </cell>
          <cell r="O197">
            <v>1</v>
          </cell>
          <cell r="P197">
            <v>0.5</v>
          </cell>
          <cell r="Q197">
            <v>0.5</v>
          </cell>
          <cell r="R197">
            <v>0</v>
          </cell>
          <cell r="S197">
            <v>0</v>
          </cell>
          <cell r="T197">
            <v>0</v>
          </cell>
          <cell r="U197">
            <v>0</v>
          </cell>
          <cell r="V197">
            <v>0</v>
          </cell>
          <cell r="W197">
            <v>1</v>
          </cell>
          <cell r="X197">
            <v>0.5</v>
          </cell>
          <cell r="Y197">
            <v>0.5</v>
          </cell>
          <cell r="Z197">
            <v>0</v>
          </cell>
          <cell r="AA197">
            <v>0</v>
          </cell>
          <cell r="AB197">
            <v>0</v>
          </cell>
          <cell r="AC197">
            <v>0</v>
          </cell>
          <cell r="AD197">
            <v>0</v>
          </cell>
          <cell r="AE197">
            <v>1</v>
          </cell>
          <cell r="AF197">
            <v>0.5</v>
          </cell>
          <cell r="AG197">
            <v>0.5</v>
          </cell>
          <cell r="AH197">
            <v>0</v>
          </cell>
          <cell r="AI197">
            <v>0</v>
          </cell>
          <cell r="AJ197">
            <v>0</v>
          </cell>
          <cell r="AK197">
            <v>0</v>
          </cell>
          <cell r="AL197">
            <v>0</v>
          </cell>
          <cell r="AM197">
            <v>1</v>
          </cell>
          <cell r="AN197">
            <v>0.5</v>
          </cell>
          <cell r="AO197">
            <v>0.5</v>
          </cell>
          <cell r="AP197">
            <v>0</v>
          </cell>
          <cell r="AQ197">
            <v>0</v>
          </cell>
          <cell r="AR197">
            <v>0</v>
          </cell>
          <cell r="AS197">
            <v>0</v>
          </cell>
          <cell r="AT197">
            <v>0</v>
          </cell>
          <cell r="AU197">
            <v>1</v>
          </cell>
          <cell r="AV197">
            <v>0.5</v>
          </cell>
          <cell r="AW197">
            <v>0.5</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W197">
            <v>0</v>
          </cell>
          <cell r="BX197">
            <v>0</v>
          </cell>
          <cell r="BY197">
            <v>0</v>
          </cell>
          <cell r="BZ197">
            <v>0</v>
          </cell>
          <cell r="CA197">
            <v>0</v>
          </cell>
          <cell r="CB197">
            <v>0</v>
          </cell>
          <cell r="CC197">
            <v>0</v>
          </cell>
          <cell r="CD197">
            <v>0</v>
          </cell>
          <cell r="CE197">
            <v>0</v>
          </cell>
          <cell r="CF197">
            <v>0</v>
          </cell>
          <cell r="CG197">
            <v>0</v>
          </cell>
          <cell r="CH197">
            <v>0</v>
          </cell>
          <cell r="CI197">
            <v>0</v>
          </cell>
          <cell r="CJ197">
            <v>0</v>
          </cell>
          <cell r="CK197">
            <v>0</v>
          </cell>
          <cell r="CL197">
            <v>0</v>
          </cell>
          <cell r="CM197">
            <v>0</v>
          </cell>
          <cell r="CN197">
            <v>0</v>
          </cell>
          <cell r="CO197">
            <v>0</v>
          </cell>
          <cell r="CP197">
            <v>0</v>
          </cell>
          <cell r="CQ197">
            <v>0</v>
          </cell>
          <cell r="CR197">
            <v>0</v>
          </cell>
          <cell r="CS197">
            <v>0</v>
          </cell>
          <cell r="CT197">
            <v>0</v>
          </cell>
          <cell r="CU197">
            <v>0</v>
          </cell>
          <cell r="CV197">
            <v>0</v>
          </cell>
          <cell r="CW197">
            <v>0</v>
          </cell>
          <cell r="CX197">
            <v>0</v>
          </cell>
          <cell r="CY197">
            <v>0</v>
          </cell>
          <cell r="CZ197">
            <v>0</v>
          </cell>
          <cell r="DA197">
            <v>0</v>
          </cell>
          <cell r="DB197">
            <v>0</v>
          </cell>
          <cell r="DC197">
            <v>0</v>
          </cell>
          <cell r="DD197">
            <v>0</v>
          </cell>
          <cell r="DE197">
            <v>0</v>
          </cell>
          <cell r="DF197">
            <v>0</v>
          </cell>
          <cell r="DG197">
            <v>0</v>
          </cell>
          <cell r="DH197">
            <v>0</v>
          </cell>
          <cell r="DI197">
            <v>0</v>
          </cell>
          <cell r="DJ197">
            <v>0</v>
          </cell>
          <cell r="DK197">
            <v>0</v>
          </cell>
          <cell r="DL197">
            <v>0</v>
          </cell>
          <cell r="DM197">
            <v>0</v>
          </cell>
          <cell r="DN197">
            <v>0</v>
          </cell>
          <cell r="DO197">
            <v>0</v>
          </cell>
          <cell r="DP197">
            <v>0</v>
          </cell>
          <cell r="DQ197">
            <v>0</v>
          </cell>
          <cell r="DR197">
            <v>0</v>
          </cell>
          <cell r="DS197">
            <v>0</v>
          </cell>
          <cell r="DT197">
            <v>0</v>
          </cell>
          <cell r="DU197">
            <v>0</v>
          </cell>
          <cell r="DV197">
            <v>0</v>
          </cell>
          <cell r="DW197">
            <v>0</v>
          </cell>
          <cell r="DX197">
            <v>0</v>
          </cell>
          <cell r="DY197">
            <v>0</v>
          </cell>
          <cell r="DZ197">
            <v>0</v>
          </cell>
          <cell r="EA197">
            <v>0</v>
          </cell>
          <cell r="EB197">
            <v>0</v>
          </cell>
          <cell r="EC197">
            <v>0</v>
          </cell>
          <cell r="ED197">
            <v>0</v>
          </cell>
          <cell r="EE197">
            <v>0</v>
          </cell>
          <cell r="EF197">
            <v>0</v>
          </cell>
          <cell r="EG197">
            <v>0</v>
          </cell>
          <cell r="EH197">
            <v>0</v>
          </cell>
          <cell r="EI197">
            <v>0</v>
          </cell>
          <cell r="EJ197">
            <v>0</v>
          </cell>
          <cell r="EK197">
            <v>0</v>
          </cell>
          <cell r="EL197">
            <v>0</v>
          </cell>
          <cell r="EM197">
            <v>0</v>
          </cell>
          <cell r="EN197">
            <v>0</v>
          </cell>
          <cell r="EO197">
            <v>0</v>
          </cell>
          <cell r="EP197">
            <v>0</v>
          </cell>
          <cell r="EQ197">
            <v>0</v>
          </cell>
          <cell r="ER197">
            <v>0</v>
          </cell>
          <cell r="ES197">
            <v>0</v>
          </cell>
          <cell r="ET197">
            <v>0</v>
          </cell>
          <cell r="EU197">
            <v>0</v>
          </cell>
          <cell r="EV197">
            <v>0</v>
          </cell>
          <cell r="EW197">
            <v>0</v>
          </cell>
          <cell r="EX197">
            <v>0</v>
          </cell>
          <cell r="EY197">
            <v>0</v>
          </cell>
          <cell r="EZ197">
            <v>0</v>
          </cell>
          <cell r="FA197">
            <v>0</v>
          </cell>
          <cell r="FB197">
            <v>0</v>
          </cell>
          <cell r="FC197">
            <v>0</v>
          </cell>
          <cell r="FD197">
            <v>0</v>
          </cell>
          <cell r="FE197">
            <v>0</v>
          </cell>
          <cell r="FF197">
            <v>0</v>
          </cell>
          <cell r="FG197">
            <v>0</v>
          </cell>
          <cell r="FH197">
            <v>0</v>
          </cell>
          <cell r="FI197">
            <v>0</v>
          </cell>
        </row>
        <row r="198">
          <cell r="A198">
            <v>0</v>
          </cell>
          <cell r="B198">
            <v>0</v>
          </cell>
          <cell r="C198">
            <v>0</v>
          </cell>
          <cell r="D198">
            <v>0</v>
          </cell>
          <cell r="E198">
            <v>0</v>
          </cell>
          <cell r="F198">
            <v>0</v>
          </cell>
          <cell r="G198">
            <v>0</v>
          </cell>
          <cell r="H198">
            <v>0</v>
          </cell>
          <cell r="I198">
            <v>1</v>
          </cell>
          <cell r="J198">
            <v>0</v>
          </cell>
          <cell r="K198">
            <v>0</v>
          </cell>
          <cell r="L198">
            <v>0</v>
          </cell>
          <cell r="M198">
            <v>0</v>
          </cell>
          <cell r="N198">
            <v>0</v>
          </cell>
          <cell r="O198">
            <v>1</v>
          </cell>
          <cell r="P198">
            <v>0.5</v>
          </cell>
          <cell r="Q198">
            <v>0.5</v>
          </cell>
          <cell r="R198">
            <v>0</v>
          </cell>
          <cell r="S198">
            <v>0</v>
          </cell>
          <cell r="T198">
            <v>0</v>
          </cell>
          <cell r="U198">
            <v>0</v>
          </cell>
          <cell r="V198">
            <v>0</v>
          </cell>
          <cell r="W198">
            <v>1</v>
          </cell>
          <cell r="X198">
            <v>0.5</v>
          </cell>
          <cell r="Y198">
            <v>0.5</v>
          </cell>
          <cell r="Z198">
            <v>0</v>
          </cell>
          <cell r="AA198">
            <v>0</v>
          </cell>
          <cell r="AB198">
            <v>0</v>
          </cell>
          <cell r="AC198">
            <v>0</v>
          </cell>
          <cell r="AD198">
            <v>0</v>
          </cell>
          <cell r="AE198">
            <v>1</v>
          </cell>
          <cell r="AF198">
            <v>0.5</v>
          </cell>
          <cell r="AG198">
            <v>0.5</v>
          </cell>
          <cell r="AH198">
            <v>0</v>
          </cell>
          <cell r="AI198">
            <v>0</v>
          </cell>
          <cell r="AJ198">
            <v>0</v>
          </cell>
          <cell r="AK198">
            <v>0</v>
          </cell>
          <cell r="AL198">
            <v>0</v>
          </cell>
          <cell r="AM198">
            <v>1</v>
          </cell>
          <cell r="AN198">
            <v>0.5</v>
          </cell>
          <cell r="AO198">
            <v>0.5</v>
          </cell>
          <cell r="AP198">
            <v>0</v>
          </cell>
          <cell r="AQ198">
            <v>0</v>
          </cell>
          <cell r="AR198">
            <v>0</v>
          </cell>
          <cell r="AS198">
            <v>0</v>
          </cell>
          <cell r="AT198">
            <v>0</v>
          </cell>
          <cell r="AU198">
            <v>1</v>
          </cell>
          <cell r="AV198">
            <v>0.5</v>
          </cell>
          <cell r="AW198">
            <v>0.5</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W198">
            <v>0</v>
          </cell>
          <cell r="BX198">
            <v>0</v>
          </cell>
          <cell r="BY198">
            <v>0</v>
          </cell>
          <cell r="BZ198">
            <v>0</v>
          </cell>
          <cell r="CA198">
            <v>0</v>
          </cell>
          <cell r="CB198">
            <v>0</v>
          </cell>
          <cell r="CC198">
            <v>0</v>
          </cell>
          <cell r="CD198">
            <v>0</v>
          </cell>
          <cell r="CE198">
            <v>0</v>
          </cell>
          <cell r="CF198">
            <v>0</v>
          </cell>
          <cell r="CG198">
            <v>0</v>
          </cell>
          <cell r="CH198">
            <v>0</v>
          </cell>
          <cell r="CI198">
            <v>0</v>
          </cell>
          <cell r="CJ198">
            <v>0</v>
          </cell>
          <cell r="CK198">
            <v>0</v>
          </cell>
          <cell r="CL198">
            <v>0</v>
          </cell>
          <cell r="CM198">
            <v>0</v>
          </cell>
          <cell r="CN198">
            <v>0</v>
          </cell>
          <cell r="CO198">
            <v>0</v>
          </cell>
          <cell r="CP198">
            <v>0</v>
          </cell>
          <cell r="CQ198">
            <v>0</v>
          </cell>
          <cell r="CR198">
            <v>0</v>
          </cell>
          <cell r="CS198">
            <v>0</v>
          </cell>
          <cell r="CT198">
            <v>0</v>
          </cell>
          <cell r="CU198">
            <v>0</v>
          </cell>
          <cell r="CV198">
            <v>0</v>
          </cell>
          <cell r="CW198">
            <v>0</v>
          </cell>
          <cell r="CX198">
            <v>0</v>
          </cell>
          <cell r="CY198">
            <v>0</v>
          </cell>
          <cell r="CZ198">
            <v>0</v>
          </cell>
          <cell r="DA198">
            <v>0</v>
          </cell>
          <cell r="DB198">
            <v>0</v>
          </cell>
          <cell r="DC198">
            <v>0</v>
          </cell>
          <cell r="DD198">
            <v>0</v>
          </cell>
          <cell r="DE198">
            <v>0</v>
          </cell>
          <cell r="DF198">
            <v>0</v>
          </cell>
          <cell r="DG198">
            <v>0</v>
          </cell>
          <cell r="DH198">
            <v>0</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0</v>
          </cell>
          <cell r="EH198">
            <v>0</v>
          </cell>
          <cell r="EI198">
            <v>0</v>
          </cell>
          <cell r="EJ198">
            <v>0</v>
          </cell>
          <cell r="EK198">
            <v>0</v>
          </cell>
          <cell r="EL198">
            <v>0</v>
          </cell>
          <cell r="EM198">
            <v>0</v>
          </cell>
          <cell r="EN198">
            <v>0</v>
          </cell>
          <cell r="EO198">
            <v>0</v>
          </cell>
          <cell r="EP198">
            <v>0</v>
          </cell>
          <cell r="EQ198">
            <v>0</v>
          </cell>
          <cell r="ER198">
            <v>0</v>
          </cell>
          <cell r="ES198">
            <v>0</v>
          </cell>
          <cell r="ET198">
            <v>0</v>
          </cell>
          <cell r="EU198">
            <v>0</v>
          </cell>
          <cell r="EV198">
            <v>0</v>
          </cell>
          <cell r="EW198">
            <v>0</v>
          </cell>
          <cell r="EX198">
            <v>0</v>
          </cell>
          <cell r="EY198">
            <v>0</v>
          </cell>
          <cell r="EZ198">
            <v>0</v>
          </cell>
          <cell r="FA198">
            <v>0</v>
          </cell>
          <cell r="FB198">
            <v>0</v>
          </cell>
          <cell r="FC198">
            <v>0</v>
          </cell>
          <cell r="FD198">
            <v>0</v>
          </cell>
          <cell r="FE198">
            <v>0</v>
          </cell>
          <cell r="FF198">
            <v>0</v>
          </cell>
          <cell r="FG198">
            <v>0</v>
          </cell>
          <cell r="FH198">
            <v>0</v>
          </cell>
          <cell r="FI198">
            <v>0</v>
          </cell>
        </row>
        <row r="199">
          <cell r="A199">
            <v>0</v>
          </cell>
          <cell r="B199">
            <v>0</v>
          </cell>
          <cell r="C199">
            <v>0</v>
          </cell>
          <cell r="D199">
            <v>0</v>
          </cell>
          <cell r="E199">
            <v>0</v>
          </cell>
          <cell r="F199">
            <v>0</v>
          </cell>
          <cell r="G199">
            <v>0</v>
          </cell>
          <cell r="H199">
            <v>0</v>
          </cell>
          <cell r="I199">
            <v>1</v>
          </cell>
          <cell r="J199">
            <v>0</v>
          </cell>
          <cell r="K199">
            <v>0</v>
          </cell>
          <cell r="L199">
            <v>0</v>
          </cell>
          <cell r="M199">
            <v>0</v>
          </cell>
          <cell r="N199">
            <v>0</v>
          </cell>
          <cell r="O199">
            <v>1</v>
          </cell>
          <cell r="P199">
            <v>0.5</v>
          </cell>
          <cell r="Q199">
            <v>0.5</v>
          </cell>
          <cell r="R199">
            <v>0</v>
          </cell>
          <cell r="S199">
            <v>0</v>
          </cell>
          <cell r="T199">
            <v>0</v>
          </cell>
          <cell r="U199">
            <v>0</v>
          </cell>
          <cell r="V199">
            <v>0</v>
          </cell>
          <cell r="W199">
            <v>1</v>
          </cell>
          <cell r="X199">
            <v>0.5</v>
          </cell>
          <cell r="Y199">
            <v>0.5</v>
          </cell>
          <cell r="Z199">
            <v>0</v>
          </cell>
          <cell r="AA199">
            <v>0</v>
          </cell>
          <cell r="AB199">
            <v>0</v>
          </cell>
          <cell r="AC199">
            <v>0</v>
          </cell>
          <cell r="AD199">
            <v>0</v>
          </cell>
          <cell r="AE199">
            <v>1</v>
          </cell>
          <cell r="AF199">
            <v>0.5</v>
          </cell>
          <cell r="AG199">
            <v>0.5</v>
          </cell>
          <cell r="AH199">
            <v>0</v>
          </cell>
          <cell r="AI199">
            <v>0</v>
          </cell>
          <cell r="AJ199">
            <v>0</v>
          </cell>
          <cell r="AK199">
            <v>0</v>
          </cell>
          <cell r="AL199">
            <v>0</v>
          </cell>
          <cell r="AM199">
            <v>1</v>
          </cell>
          <cell r="AN199">
            <v>0.5</v>
          </cell>
          <cell r="AO199">
            <v>0.5</v>
          </cell>
          <cell r="AP199">
            <v>0</v>
          </cell>
          <cell r="AQ199">
            <v>0</v>
          </cell>
          <cell r="AR199">
            <v>0</v>
          </cell>
          <cell r="AS199">
            <v>0</v>
          </cell>
          <cell r="AT199">
            <v>0</v>
          </cell>
          <cell r="AU199">
            <v>1</v>
          </cell>
          <cell r="AV199">
            <v>0.5</v>
          </cell>
          <cell r="AW199">
            <v>0.5</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M199">
            <v>0</v>
          </cell>
          <cell r="BN199">
            <v>0</v>
          </cell>
          <cell r="BO199">
            <v>0</v>
          </cell>
          <cell r="BP199">
            <v>0</v>
          </cell>
          <cell r="BQ199">
            <v>0</v>
          </cell>
          <cell r="BR199">
            <v>0</v>
          </cell>
          <cell r="BS199">
            <v>0</v>
          </cell>
          <cell r="BT199">
            <v>0</v>
          </cell>
          <cell r="BU199">
            <v>0</v>
          </cell>
          <cell r="BV199">
            <v>0</v>
          </cell>
          <cell r="BW199">
            <v>0</v>
          </cell>
          <cell r="BX199">
            <v>0</v>
          </cell>
          <cell r="BY199">
            <v>0</v>
          </cell>
          <cell r="BZ199">
            <v>0</v>
          </cell>
          <cell r="CA199">
            <v>0</v>
          </cell>
          <cell r="CB199">
            <v>0</v>
          </cell>
          <cell r="CC199">
            <v>0</v>
          </cell>
          <cell r="CD199">
            <v>0</v>
          </cell>
          <cell r="CE199">
            <v>0</v>
          </cell>
          <cell r="CF199">
            <v>0</v>
          </cell>
          <cell r="CG199">
            <v>0</v>
          </cell>
          <cell r="CH199">
            <v>0</v>
          </cell>
          <cell r="CI199">
            <v>0</v>
          </cell>
          <cell r="CJ199">
            <v>0</v>
          </cell>
          <cell r="CK199">
            <v>0</v>
          </cell>
          <cell r="CL199">
            <v>0</v>
          </cell>
          <cell r="CM199">
            <v>0</v>
          </cell>
          <cell r="CN199">
            <v>0</v>
          </cell>
          <cell r="CO199">
            <v>0</v>
          </cell>
          <cell r="CP199">
            <v>0</v>
          </cell>
          <cell r="CQ199">
            <v>0</v>
          </cell>
          <cell r="CR199">
            <v>0</v>
          </cell>
          <cell r="CS199">
            <v>0</v>
          </cell>
          <cell r="CT199">
            <v>0</v>
          </cell>
          <cell r="CU199">
            <v>0</v>
          </cell>
          <cell r="CV199">
            <v>0</v>
          </cell>
          <cell r="CW199">
            <v>0</v>
          </cell>
          <cell r="CX199">
            <v>0</v>
          </cell>
          <cell r="CY199">
            <v>0</v>
          </cell>
          <cell r="CZ199">
            <v>0</v>
          </cell>
          <cell r="DA199">
            <v>0</v>
          </cell>
          <cell r="DB199">
            <v>0</v>
          </cell>
          <cell r="DC199">
            <v>0</v>
          </cell>
          <cell r="DD199">
            <v>0</v>
          </cell>
          <cell r="DE199">
            <v>0</v>
          </cell>
          <cell r="DF199">
            <v>0</v>
          </cell>
          <cell r="DG199">
            <v>0</v>
          </cell>
          <cell r="DH199">
            <v>0</v>
          </cell>
          <cell r="DI199">
            <v>0</v>
          </cell>
          <cell r="DJ199">
            <v>0</v>
          </cell>
          <cell r="DK199">
            <v>0</v>
          </cell>
          <cell r="DL199">
            <v>0</v>
          </cell>
          <cell r="DM199">
            <v>0</v>
          </cell>
          <cell r="DN199">
            <v>0</v>
          </cell>
          <cell r="DO199">
            <v>0</v>
          </cell>
          <cell r="DP199">
            <v>0</v>
          </cell>
          <cell r="DQ199">
            <v>0</v>
          </cell>
          <cell r="DR199">
            <v>0</v>
          </cell>
          <cell r="DS199">
            <v>0</v>
          </cell>
          <cell r="DT199">
            <v>0</v>
          </cell>
          <cell r="DU199">
            <v>0</v>
          </cell>
          <cell r="DV199">
            <v>0</v>
          </cell>
          <cell r="DW199">
            <v>0</v>
          </cell>
          <cell r="DX199">
            <v>0</v>
          </cell>
          <cell r="DY199">
            <v>0</v>
          </cell>
          <cell r="DZ199">
            <v>0</v>
          </cell>
          <cell r="EA199">
            <v>0</v>
          </cell>
          <cell r="EB199">
            <v>0</v>
          </cell>
          <cell r="EC199">
            <v>0</v>
          </cell>
          <cell r="ED199">
            <v>0</v>
          </cell>
          <cell r="EE199">
            <v>0</v>
          </cell>
          <cell r="EF199">
            <v>0</v>
          </cell>
          <cell r="EG199">
            <v>0</v>
          </cell>
          <cell r="EH199">
            <v>0</v>
          </cell>
          <cell r="EI199">
            <v>0</v>
          </cell>
          <cell r="EJ199">
            <v>0</v>
          </cell>
          <cell r="EK199">
            <v>0</v>
          </cell>
          <cell r="EL199">
            <v>0</v>
          </cell>
          <cell r="EM199">
            <v>0</v>
          </cell>
          <cell r="EN199">
            <v>0</v>
          </cell>
          <cell r="EO199">
            <v>0</v>
          </cell>
          <cell r="EP199">
            <v>0</v>
          </cell>
          <cell r="EQ199">
            <v>0</v>
          </cell>
          <cell r="ER199">
            <v>0</v>
          </cell>
          <cell r="ES199">
            <v>0</v>
          </cell>
          <cell r="ET199">
            <v>0</v>
          </cell>
          <cell r="EU199">
            <v>0</v>
          </cell>
          <cell r="EV199">
            <v>0</v>
          </cell>
          <cell r="EW199">
            <v>0</v>
          </cell>
          <cell r="EX199">
            <v>0</v>
          </cell>
          <cell r="EY199">
            <v>0</v>
          </cell>
          <cell r="EZ199">
            <v>0</v>
          </cell>
          <cell r="FA199">
            <v>0</v>
          </cell>
          <cell r="FB199">
            <v>0</v>
          </cell>
          <cell r="FC199">
            <v>0</v>
          </cell>
          <cell r="FD199">
            <v>0</v>
          </cell>
          <cell r="FE199">
            <v>0</v>
          </cell>
          <cell r="FF199">
            <v>0</v>
          </cell>
          <cell r="FG199">
            <v>0</v>
          </cell>
          <cell r="FH199">
            <v>0</v>
          </cell>
          <cell r="FI199">
            <v>0</v>
          </cell>
        </row>
        <row r="200">
          <cell r="A200">
            <v>0</v>
          </cell>
          <cell r="B200">
            <v>0</v>
          </cell>
          <cell r="C200">
            <v>0</v>
          </cell>
          <cell r="D200">
            <v>0</v>
          </cell>
          <cell r="E200">
            <v>0</v>
          </cell>
          <cell r="F200">
            <v>0</v>
          </cell>
          <cell r="G200">
            <v>0</v>
          </cell>
          <cell r="H200">
            <v>0</v>
          </cell>
          <cell r="I200">
            <v>1</v>
          </cell>
          <cell r="J200">
            <v>0</v>
          </cell>
          <cell r="K200">
            <v>0</v>
          </cell>
          <cell r="L200">
            <v>0</v>
          </cell>
          <cell r="M200">
            <v>0</v>
          </cell>
          <cell r="N200">
            <v>0</v>
          </cell>
          <cell r="O200">
            <v>1</v>
          </cell>
          <cell r="P200">
            <v>0.5</v>
          </cell>
          <cell r="Q200">
            <v>0.5</v>
          </cell>
          <cell r="R200">
            <v>0</v>
          </cell>
          <cell r="S200">
            <v>0</v>
          </cell>
          <cell r="T200">
            <v>0</v>
          </cell>
          <cell r="U200">
            <v>0</v>
          </cell>
          <cell r="V200">
            <v>0</v>
          </cell>
          <cell r="W200">
            <v>1</v>
          </cell>
          <cell r="X200">
            <v>0.5</v>
          </cell>
          <cell r="Y200">
            <v>0.5</v>
          </cell>
          <cell r="Z200">
            <v>0</v>
          </cell>
          <cell r="AA200">
            <v>0</v>
          </cell>
          <cell r="AB200">
            <v>0</v>
          </cell>
          <cell r="AC200">
            <v>0</v>
          </cell>
          <cell r="AD200">
            <v>0</v>
          </cell>
          <cell r="AE200">
            <v>1</v>
          </cell>
          <cell r="AF200">
            <v>0.5</v>
          </cell>
          <cell r="AG200">
            <v>0.5</v>
          </cell>
          <cell r="AH200">
            <v>0</v>
          </cell>
          <cell r="AI200">
            <v>0</v>
          </cell>
          <cell r="AJ200">
            <v>0</v>
          </cell>
          <cell r="AK200">
            <v>0</v>
          </cell>
          <cell r="AL200">
            <v>0</v>
          </cell>
          <cell r="AM200">
            <v>1</v>
          </cell>
          <cell r="AN200">
            <v>0.5</v>
          </cell>
          <cell r="AO200">
            <v>0.5</v>
          </cell>
          <cell r="AP200">
            <v>0</v>
          </cell>
          <cell r="AQ200">
            <v>0</v>
          </cell>
          <cell r="AR200">
            <v>0</v>
          </cell>
          <cell r="AS200">
            <v>0</v>
          </cell>
          <cell r="AT200">
            <v>0</v>
          </cell>
          <cell r="AU200">
            <v>1</v>
          </cell>
          <cell r="AV200">
            <v>0.5</v>
          </cell>
          <cell r="AW200">
            <v>0.5</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M200">
            <v>0</v>
          </cell>
          <cell r="BN200">
            <v>0</v>
          </cell>
          <cell r="BO200">
            <v>0</v>
          </cell>
          <cell r="BP200">
            <v>0</v>
          </cell>
          <cell r="BQ200">
            <v>0</v>
          </cell>
          <cell r="BR200">
            <v>0</v>
          </cell>
          <cell r="BS200">
            <v>0</v>
          </cell>
          <cell r="BT200">
            <v>0</v>
          </cell>
          <cell r="BU200">
            <v>0</v>
          </cell>
          <cell r="BV200">
            <v>0</v>
          </cell>
          <cell r="BW200">
            <v>0</v>
          </cell>
          <cell r="BX200">
            <v>0</v>
          </cell>
          <cell r="BY200">
            <v>0</v>
          </cell>
          <cell r="BZ200">
            <v>0</v>
          </cell>
          <cell r="CA200">
            <v>0</v>
          </cell>
          <cell r="CB200">
            <v>0</v>
          </cell>
          <cell r="CC200">
            <v>0</v>
          </cell>
          <cell r="CD200">
            <v>0</v>
          </cell>
          <cell r="CE200">
            <v>0</v>
          </cell>
          <cell r="CF200">
            <v>0</v>
          </cell>
          <cell r="CG200">
            <v>0</v>
          </cell>
          <cell r="CH200">
            <v>0</v>
          </cell>
          <cell r="CI200">
            <v>0</v>
          </cell>
          <cell r="CJ200">
            <v>0</v>
          </cell>
          <cell r="CK200">
            <v>0</v>
          </cell>
          <cell r="CL200">
            <v>0</v>
          </cell>
          <cell r="CM200">
            <v>0</v>
          </cell>
          <cell r="CN200">
            <v>0</v>
          </cell>
          <cell r="CO200">
            <v>0</v>
          </cell>
          <cell r="CP200">
            <v>0</v>
          </cell>
          <cell r="CQ200">
            <v>0</v>
          </cell>
          <cell r="CR200">
            <v>0</v>
          </cell>
          <cell r="CS200">
            <v>0</v>
          </cell>
          <cell r="CT200">
            <v>0</v>
          </cell>
          <cell r="CU200">
            <v>0</v>
          </cell>
          <cell r="CV200">
            <v>0</v>
          </cell>
          <cell r="CW200">
            <v>0</v>
          </cell>
          <cell r="CX200">
            <v>0</v>
          </cell>
          <cell r="CY200">
            <v>0</v>
          </cell>
          <cell r="CZ200">
            <v>0</v>
          </cell>
          <cell r="DA200">
            <v>0</v>
          </cell>
          <cell r="DB200">
            <v>0</v>
          </cell>
          <cell r="DC200">
            <v>0</v>
          </cell>
          <cell r="DD200">
            <v>0</v>
          </cell>
          <cell r="DE200">
            <v>0</v>
          </cell>
          <cell r="DF200">
            <v>0</v>
          </cell>
          <cell r="DG200">
            <v>0</v>
          </cell>
          <cell r="DH200">
            <v>0</v>
          </cell>
          <cell r="DI200">
            <v>0</v>
          </cell>
          <cell r="DJ200">
            <v>0</v>
          </cell>
          <cell r="DK200">
            <v>0</v>
          </cell>
          <cell r="DL200">
            <v>0</v>
          </cell>
          <cell r="DM200">
            <v>0</v>
          </cell>
          <cell r="DN200">
            <v>0</v>
          </cell>
          <cell r="DO200">
            <v>0</v>
          </cell>
          <cell r="DP200">
            <v>0</v>
          </cell>
          <cell r="DQ200">
            <v>0</v>
          </cell>
          <cell r="DR200">
            <v>0</v>
          </cell>
          <cell r="DS200">
            <v>0</v>
          </cell>
          <cell r="DT200">
            <v>0</v>
          </cell>
          <cell r="DU200">
            <v>0</v>
          </cell>
          <cell r="DV200">
            <v>0</v>
          </cell>
          <cell r="DW200">
            <v>0</v>
          </cell>
          <cell r="DX200">
            <v>0</v>
          </cell>
          <cell r="DY200">
            <v>0</v>
          </cell>
          <cell r="DZ200">
            <v>0</v>
          </cell>
          <cell r="EA200">
            <v>0</v>
          </cell>
          <cell r="EB200">
            <v>0</v>
          </cell>
          <cell r="EC200">
            <v>0</v>
          </cell>
          <cell r="ED200">
            <v>0</v>
          </cell>
          <cell r="EE200">
            <v>0</v>
          </cell>
          <cell r="EF200">
            <v>0</v>
          </cell>
          <cell r="EG200">
            <v>0</v>
          </cell>
          <cell r="EH200">
            <v>0</v>
          </cell>
          <cell r="EI200">
            <v>0</v>
          </cell>
          <cell r="EJ200">
            <v>0</v>
          </cell>
          <cell r="EK200">
            <v>0</v>
          </cell>
          <cell r="EL200">
            <v>0</v>
          </cell>
          <cell r="EM200">
            <v>0</v>
          </cell>
          <cell r="EN200">
            <v>0</v>
          </cell>
          <cell r="EO200">
            <v>0</v>
          </cell>
          <cell r="EP200">
            <v>0</v>
          </cell>
          <cell r="EQ200">
            <v>0</v>
          </cell>
          <cell r="ER200">
            <v>0</v>
          </cell>
          <cell r="ES200">
            <v>0</v>
          </cell>
          <cell r="ET200">
            <v>0</v>
          </cell>
          <cell r="EU200">
            <v>0</v>
          </cell>
          <cell r="EV200">
            <v>0</v>
          </cell>
          <cell r="EW200">
            <v>0</v>
          </cell>
          <cell r="EX200">
            <v>0</v>
          </cell>
          <cell r="EY200">
            <v>0</v>
          </cell>
          <cell r="EZ200">
            <v>0</v>
          </cell>
          <cell r="FA200">
            <v>0</v>
          </cell>
          <cell r="FB200">
            <v>0</v>
          </cell>
          <cell r="FC200">
            <v>0</v>
          </cell>
          <cell r="FD200">
            <v>0</v>
          </cell>
          <cell r="FE200">
            <v>0</v>
          </cell>
          <cell r="FF200">
            <v>0</v>
          </cell>
          <cell r="FG200">
            <v>0</v>
          </cell>
          <cell r="FH200">
            <v>0</v>
          </cell>
          <cell r="FI200">
            <v>0</v>
          </cell>
        </row>
        <row r="201">
          <cell r="A201">
            <v>0</v>
          </cell>
          <cell r="B201">
            <v>0</v>
          </cell>
          <cell r="C201">
            <v>0</v>
          </cell>
          <cell r="D201">
            <v>0</v>
          </cell>
          <cell r="E201">
            <v>0</v>
          </cell>
          <cell r="F201">
            <v>0</v>
          </cell>
          <cell r="G201">
            <v>0</v>
          </cell>
          <cell r="H201">
            <v>0</v>
          </cell>
          <cell r="I201">
            <v>1</v>
          </cell>
          <cell r="J201">
            <v>0</v>
          </cell>
          <cell r="K201">
            <v>0</v>
          </cell>
          <cell r="L201">
            <v>0</v>
          </cell>
          <cell r="M201">
            <v>0</v>
          </cell>
          <cell r="N201">
            <v>0</v>
          </cell>
          <cell r="O201">
            <v>1</v>
          </cell>
          <cell r="P201">
            <v>0.5</v>
          </cell>
          <cell r="Q201">
            <v>0.5</v>
          </cell>
          <cell r="R201">
            <v>0</v>
          </cell>
          <cell r="S201">
            <v>0</v>
          </cell>
          <cell r="T201">
            <v>0</v>
          </cell>
          <cell r="U201">
            <v>0</v>
          </cell>
          <cell r="V201">
            <v>0</v>
          </cell>
          <cell r="W201">
            <v>1</v>
          </cell>
          <cell r="X201">
            <v>0.5</v>
          </cell>
          <cell r="Y201">
            <v>0.5</v>
          </cell>
          <cell r="Z201">
            <v>0</v>
          </cell>
          <cell r="AA201">
            <v>0</v>
          </cell>
          <cell r="AB201">
            <v>0</v>
          </cell>
          <cell r="AC201">
            <v>0</v>
          </cell>
          <cell r="AD201">
            <v>0</v>
          </cell>
          <cell r="AE201">
            <v>1</v>
          </cell>
          <cell r="AF201">
            <v>0.5</v>
          </cell>
          <cell r="AG201">
            <v>0.5</v>
          </cell>
          <cell r="AH201">
            <v>0</v>
          </cell>
          <cell r="AI201">
            <v>0</v>
          </cell>
          <cell r="AJ201">
            <v>0</v>
          </cell>
          <cell r="AK201">
            <v>0</v>
          </cell>
          <cell r="AL201">
            <v>0</v>
          </cell>
          <cell r="AM201">
            <v>1</v>
          </cell>
          <cell r="AN201">
            <v>0.5</v>
          </cell>
          <cell r="AO201">
            <v>0.5</v>
          </cell>
          <cell r="AP201">
            <v>0</v>
          </cell>
          <cell r="AQ201">
            <v>0</v>
          </cell>
          <cell r="AR201">
            <v>0</v>
          </cell>
          <cell r="AS201">
            <v>0</v>
          </cell>
          <cell r="AT201">
            <v>0</v>
          </cell>
          <cell r="AU201">
            <v>1</v>
          </cell>
          <cell r="AV201">
            <v>0.5</v>
          </cell>
          <cell r="AW201">
            <v>0.5</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cell r="BT201">
            <v>0</v>
          </cell>
          <cell r="BU201">
            <v>0</v>
          </cell>
          <cell r="BV201">
            <v>0</v>
          </cell>
          <cell r="BW201">
            <v>0</v>
          </cell>
          <cell r="BX201">
            <v>0</v>
          </cell>
          <cell r="BY201">
            <v>0</v>
          </cell>
          <cell r="BZ201">
            <v>0</v>
          </cell>
          <cell r="CA201">
            <v>0</v>
          </cell>
          <cell r="CB201">
            <v>0</v>
          </cell>
          <cell r="CC201">
            <v>0</v>
          </cell>
          <cell r="CD201">
            <v>0</v>
          </cell>
          <cell r="CE201">
            <v>0</v>
          </cell>
          <cell r="CF201">
            <v>0</v>
          </cell>
          <cell r="CG201">
            <v>0</v>
          </cell>
          <cell r="CH201">
            <v>0</v>
          </cell>
          <cell r="CI201">
            <v>0</v>
          </cell>
          <cell r="CJ201">
            <v>0</v>
          </cell>
          <cell r="CK201">
            <v>0</v>
          </cell>
          <cell r="CL201">
            <v>0</v>
          </cell>
          <cell r="CM201">
            <v>0</v>
          </cell>
          <cell r="CN201">
            <v>0</v>
          </cell>
          <cell r="CO201">
            <v>0</v>
          </cell>
          <cell r="CP201">
            <v>0</v>
          </cell>
          <cell r="CQ201">
            <v>0</v>
          </cell>
          <cell r="CR201">
            <v>0</v>
          </cell>
          <cell r="CS201">
            <v>0</v>
          </cell>
          <cell r="CT201">
            <v>0</v>
          </cell>
          <cell r="CU201">
            <v>0</v>
          </cell>
          <cell r="CV201">
            <v>0</v>
          </cell>
          <cell r="CW201">
            <v>0</v>
          </cell>
          <cell r="CX201">
            <v>0</v>
          </cell>
          <cell r="CY201">
            <v>0</v>
          </cell>
          <cell r="CZ201">
            <v>0</v>
          </cell>
          <cell r="DA201">
            <v>0</v>
          </cell>
          <cell r="DB201">
            <v>0</v>
          </cell>
          <cell r="DC201">
            <v>0</v>
          </cell>
          <cell r="DD201">
            <v>0</v>
          </cell>
          <cell r="DE201">
            <v>0</v>
          </cell>
          <cell r="DF201">
            <v>0</v>
          </cell>
          <cell r="DG201">
            <v>0</v>
          </cell>
          <cell r="DH201">
            <v>0</v>
          </cell>
          <cell r="DI201">
            <v>0</v>
          </cell>
          <cell r="DJ201">
            <v>0</v>
          </cell>
          <cell r="DK201">
            <v>0</v>
          </cell>
          <cell r="DL201">
            <v>0</v>
          </cell>
          <cell r="DM201">
            <v>0</v>
          </cell>
          <cell r="DN201">
            <v>0</v>
          </cell>
          <cell r="DO201">
            <v>0</v>
          </cell>
          <cell r="DP201">
            <v>0</v>
          </cell>
          <cell r="DQ201">
            <v>0</v>
          </cell>
          <cell r="DR201">
            <v>0</v>
          </cell>
          <cell r="DS201">
            <v>0</v>
          </cell>
          <cell r="DT201">
            <v>0</v>
          </cell>
          <cell r="DU201">
            <v>0</v>
          </cell>
          <cell r="DV201">
            <v>0</v>
          </cell>
          <cell r="DW201">
            <v>0</v>
          </cell>
          <cell r="DX201">
            <v>0</v>
          </cell>
          <cell r="DY201">
            <v>0</v>
          </cell>
          <cell r="DZ201">
            <v>0</v>
          </cell>
          <cell r="EA201">
            <v>0</v>
          </cell>
          <cell r="EB201">
            <v>0</v>
          </cell>
          <cell r="EC201">
            <v>0</v>
          </cell>
          <cell r="ED201">
            <v>0</v>
          </cell>
          <cell r="EE201">
            <v>0</v>
          </cell>
          <cell r="EF201">
            <v>0</v>
          </cell>
          <cell r="EG201">
            <v>0</v>
          </cell>
          <cell r="EH201">
            <v>0</v>
          </cell>
          <cell r="EI201">
            <v>0</v>
          </cell>
          <cell r="EJ201">
            <v>0</v>
          </cell>
          <cell r="EK201">
            <v>0</v>
          </cell>
          <cell r="EL201">
            <v>0</v>
          </cell>
          <cell r="EM201">
            <v>0</v>
          </cell>
          <cell r="EN201">
            <v>0</v>
          </cell>
          <cell r="EO201">
            <v>0</v>
          </cell>
          <cell r="EP201">
            <v>0</v>
          </cell>
          <cell r="EQ201">
            <v>0</v>
          </cell>
          <cell r="ER201">
            <v>0</v>
          </cell>
          <cell r="ES201">
            <v>0</v>
          </cell>
          <cell r="ET201">
            <v>0</v>
          </cell>
          <cell r="EU201">
            <v>0</v>
          </cell>
          <cell r="EV201">
            <v>0</v>
          </cell>
          <cell r="EW201">
            <v>0</v>
          </cell>
          <cell r="EX201">
            <v>0</v>
          </cell>
          <cell r="EY201">
            <v>0</v>
          </cell>
          <cell r="EZ201">
            <v>0</v>
          </cell>
          <cell r="FA201">
            <v>0</v>
          </cell>
          <cell r="FB201">
            <v>0</v>
          </cell>
          <cell r="FC201">
            <v>0</v>
          </cell>
          <cell r="FD201">
            <v>0</v>
          </cell>
          <cell r="FE201">
            <v>0</v>
          </cell>
          <cell r="FF201">
            <v>0</v>
          </cell>
          <cell r="FG201">
            <v>0</v>
          </cell>
          <cell r="FH201">
            <v>0</v>
          </cell>
          <cell r="FI201">
            <v>0</v>
          </cell>
        </row>
        <row r="202">
          <cell r="A202">
            <v>0</v>
          </cell>
          <cell r="B202">
            <v>0</v>
          </cell>
          <cell r="C202">
            <v>0</v>
          </cell>
          <cell r="D202">
            <v>0</v>
          </cell>
          <cell r="E202">
            <v>0</v>
          </cell>
          <cell r="F202">
            <v>0</v>
          </cell>
          <cell r="G202">
            <v>0</v>
          </cell>
          <cell r="H202">
            <v>0</v>
          </cell>
          <cell r="I202">
            <v>1</v>
          </cell>
          <cell r="J202">
            <v>0</v>
          </cell>
          <cell r="K202">
            <v>0</v>
          </cell>
          <cell r="L202">
            <v>0</v>
          </cell>
          <cell r="M202">
            <v>0</v>
          </cell>
          <cell r="N202">
            <v>0</v>
          </cell>
          <cell r="O202">
            <v>1</v>
          </cell>
          <cell r="P202">
            <v>0.5</v>
          </cell>
          <cell r="Q202">
            <v>0.5</v>
          </cell>
          <cell r="R202">
            <v>0</v>
          </cell>
          <cell r="S202">
            <v>0</v>
          </cell>
          <cell r="T202">
            <v>0</v>
          </cell>
          <cell r="U202">
            <v>0</v>
          </cell>
          <cell r="V202">
            <v>0</v>
          </cell>
          <cell r="W202">
            <v>1</v>
          </cell>
          <cell r="X202">
            <v>0.5</v>
          </cell>
          <cell r="Y202">
            <v>0.5</v>
          </cell>
          <cell r="Z202">
            <v>0</v>
          </cell>
          <cell r="AA202">
            <v>0</v>
          </cell>
          <cell r="AB202">
            <v>0</v>
          </cell>
          <cell r="AC202">
            <v>0</v>
          </cell>
          <cell r="AD202">
            <v>0</v>
          </cell>
          <cell r="AE202">
            <v>1</v>
          </cell>
          <cell r="AF202">
            <v>0.5</v>
          </cell>
          <cell r="AG202">
            <v>0.5</v>
          </cell>
          <cell r="AH202">
            <v>0</v>
          </cell>
          <cell r="AI202">
            <v>0</v>
          </cell>
          <cell r="AJ202">
            <v>0</v>
          </cell>
          <cell r="AK202">
            <v>0</v>
          </cell>
          <cell r="AL202">
            <v>0</v>
          </cell>
          <cell r="AM202">
            <v>1</v>
          </cell>
          <cell r="AN202">
            <v>0.5</v>
          </cell>
          <cell r="AO202">
            <v>0.5</v>
          </cell>
          <cell r="AP202">
            <v>0</v>
          </cell>
          <cell r="AQ202">
            <v>0</v>
          </cell>
          <cell r="AR202">
            <v>0</v>
          </cell>
          <cell r="AS202">
            <v>0</v>
          </cell>
          <cell r="AT202">
            <v>0</v>
          </cell>
          <cell r="AU202">
            <v>1</v>
          </cell>
          <cell r="AV202">
            <v>0.5</v>
          </cell>
          <cell r="AW202">
            <v>0.5</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M202">
            <v>0</v>
          </cell>
          <cell r="BN202">
            <v>0</v>
          </cell>
          <cell r="BO202">
            <v>0</v>
          </cell>
          <cell r="BP202">
            <v>0</v>
          </cell>
          <cell r="BQ202">
            <v>0</v>
          </cell>
          <cell r="BR202">
            <v>0</v>
          </cell>
          <cell r="BS202">
            <v>0</v>
          </cell>
          <cell r="BT202">
            <v>0</v>
          </cell>
          <cell r="BU202">
            <v>0</v>
          </cell>
          <cell r="BV202">
            <v>0</v>
          </cell>
          <cell r="BW202">
            <v>0</v>
          </cell>
          <cell r="BX202">
            <v>0</v>
          </cell>
          <cell r="BY202">
            <v>0</v>
          </cell>
          <cell r="BZ202">
            <v>0</v>
          </cell>
          <cell r="CA202">
            <v>0</v>
          </cell>
          <cell r="CB202">
            <v>0</v>
          </cell>
          <cell r="CC202">
            <v>0</v>
          </cell>
          <cell r="CD202">
            <v>0</v>
          </cell>
          <cell r="CE202">
            <v>0</v>
          </cell>
          <cell r="CF202">
            <v>0</v>
          </cell>
          <cell r="CG202">
            <v>0</v>
          </cell>
          <cell r="CH202">
            <v>0</v>
          </cell>
          <cell r="CI202">
            <v>0</v>
          </cell>
          <cell r="CJ202">
            <v>0</v>
          </cell>
          <cell r="CK202">
            <v>0</v>
          </cell>
          <cell r="CL202">
            <v>0</v>
          </cell>
          <cell r="CM202">
            <v>0</v>
          </cell>
          <cell r="CN202">
            <v>0</v>
          </cell>
          <cell r="CO202">
            <v>0</v>
          </cell>
          <cell r="CP202">
            <v>0</v>
          </cell>
          <cell r="CQ202">
            <v>0</v>
          </cell>
          <cell r="CR202">
            <v>0</v>
          </cell>
          <cell r="CS202">
            <v>0</v>
          </cell>
          <cell r="CT202">
            <v>0</v>
          </cell>
          <cell r="CU202">
            <v>0</v>
          </cell>
          <cell r="CV202">
            <v>0</v>
          </cell>
          <cell r="CW202">
            <v>0</v>
          </cell>
          <cell r="CX202">
            <v>0</v>
          </cell>
          <cell r="CY202">
            <v>0</v>
          </cell>
          <cell r="CZ202">
            <v>0</v>
          </cell>
          <cell r="DA202">
            <v>0</v>
          </cell>
          <cell r="DB202">
            <v>0</v>
          </cell>
          <cell r="DC202">
            <v>0</v>
          </cell>
          <cell r="DD202">
            <v>0</v>
          </cell>
          <cell r="DE202">
            <v>0</v>
          </cell>
          <cell r="DF202">
            <v>0</v>
          </cell>
          <cell r="DG202">
            <v>0</v>
          </cell>
          <cell r="DH202">
            <v>0</v>
          </cell>
          <cell r="DI202">
            <v>0</v>
          </cell>
          <cell r="DJ202">
            <v>0</v>
          </cell>
          <cell r="DK202">
            <v>0</v>
          </cell>
          <cell r="DL202">
            <v>0</v>
          </cell>
          <cell r="DM202">
            <v>0</v>
          </cell>
          <cell r="DN202">
            <v>0</v>
          </cell>
          <cell r="DO202">
            <v>0</v>
          </cell>
          <cell r="DP202">
            <v>0</v>
          </cell>
          <cell r="DQ202">
            <v>0</v>
          </cell>
          <cell r="DR202">
            <v>0</v>
          </cell>
          <cell r="DS202">
            <v>0</v>
          </cell>
          <cell r="DT202">
            <v>0</v>
          </cell>
          <cell r="DU202">
            <v>0</v>
          </cell>
          <cell r="DV202">
            <v>0</v>
          </cell>
          <cell r="DW202">
            <v>0</v>
          </cell>
          <cell r="DX202">
            <v>0</v>
          </cell>
          <cell r="DY202">
            <v>0</v>
          </cell>
          <cell r="DZ202">
            <v>0</v>
          </cell>
          <cell r="EA202">
            <v>0</v>
          </cell>
          <cell r="EB202">
            <v>0</v>
          </cell>
          <cell r="EC202">
            <v>0</v>
          </cell>
          <cell r="ED202">
            <v>0</v>
          </cell>
          <cell r="EE202">
            <v>0</v>
          </cell>
          <cell r="EF202">
            <v>0</v>
          </cell>
          <cell r="EG202">
            <v>0</v>
          </cell>
          <cell r="EH202">
            <v>0</v>
          </cell>
          <cell r="EI202">
            <v>0</v>
          </cell>
          <cell r="EJ202">
            <v>0</v>
          </cell>
          <cell r="EK202">
            <v>0</v>
          </cell>
          <cell r="EL202">
            <v>0</v>
          </cell>
          <cell r="EM202">
            <v>0</v>
          </cell>
          <cell r="EN202">
            <v>0</v>
          </cell>
          <cell r="EO202">
            <v>0</v>
          </cell>
          <cell r="EP202">
            <v>0</v>
          </cell>
          <cell r="EQ202">
            <v>0</v>
          </cell>
          <cell r="ER202">
            <v>0</v>
          </cell>
          <cell r="ES202">
            <v>0</v>
          </cell>
          <cell r="ET202">
            <v>0</v>
          </cell>
          <cell r="EU202">
            <v>0</v>
          </cell>
          <cell r="EV202">
            <v>0</v>
          </cell>
          <cell r="EW202">
            <v>0</v>
          </cell>
          <cell r="EX202">
            <v>0</v>
          </cell>
          <cell r="EY202">
            <v>0</v>
          </cell>
          <cell r="EZ202">
            <v>0</v>
          </cell>
          <cell r="FA202">
            <v>0</v>
          </cell>
          <cell r="FB202">
            <v>0</v>
          </cell>
          <cell r="FC202">
            <v>0</v>
          </cell>
          <cell r="FD202">
            <v>0</v>
          </cell>
          <cell r="FE202">
            <v>0</v>
          </cell>
          <cell r="FF202">
            <v>0</v>
          </cell>
          <cell r="FG202">
            <v>0</v>
          </cell>
          <cell r="FH202">
            <v>0</v>
          </cell>
          <cell r="FI202">
            <v>0</v>
          </cell>
        </row>
        <row r="203">
          <cell r="A203">
            <v>0</v>
          </cell>
          <cell r="B203">
            <v>0</v>
          </cell>
          <cell r="C203">
            <v>0</v>
          </cell>
          <cell r="D203">
            <v>0</v>
          </cell>
          <cell r="E203">
            <v>0</v>
          </cell>
          <cell r="F203">
            <v>0</v>
          </cell>
          <cell r="G203">
            <v>0</v>
          </cell>
          <cell r="H203">
            <v>0</v>
          </cell>
          <cell r="I203">
            <v>1</v>
          </cell>
          <cell r="J203">
            <v>0</v>
          </cell>
          <cell r="K203">
            <v>0</v>
          </cell>
          <cell r="L203">
            <v>0</v>
          </cell>
          <cell r="M203">
            <v>0</v>
          </cell>
          <cell r="N203">
            <v>0</v>
          </cell>
          <cell r="O203">
            <v>1</v>
          </cell>
          <cell r="P203">
            <v>0.5</v>
          </cell>
          <cell r="Q203">
            <v>0.5</v>
          </cell>
          <cell r="R203">
            <v>0</v>
          </cell>
          <cell r="S203">
            <v>0</v>
          </cell>
          <cell r="T203">
            <v>0</v>
          </cell>
          <cell r="U203">
            <v>0</v>
          </cell>
          <cell r="V203">
            <v>0</v>
          </cell>
          <cell r="W203">
            <v>1</v>
          </cell>
          <cell r="X203">
            <v>0.5</v>
          </cell>
          <cell r="Y203">
            <v>0.5</v>
          </cell>
          <cell r="Z203">
            <v>0</v>
          </cell>
          <cell r="AA203">
            <v>0</v>
          </cell>
          <cell r="AB203">
            <v>0</v>
          </cell>
          <cell r="AC203">
            <v>0</v>
          </cell>
          <cell r="AD203">
            <v>0</v>
          </cell>
          <cell r="AE203">
            <v>1</v>
          </cell>
          <cell r="AF203">
            <v>0.5</v>
          </cell>
          <cell r="AG203">
            <v>0.5</v>
          </cell>
          <cell r="AH203">
            <v>0</v>
          </cell>
          <cell r="AI203">
            <v>0</v>
          </cell>
          <cell r="AJ203">
            <v>0</v>
          </cell>
          <cell r="AK203">
            <v>0</v>
          </cell>
          <cell r="AL203">
            <v>0</v>
          </cell>
          <cell r="AM203">
            <v>1</v>
          </cell>
          <cell r="AN203">
            <v>0.5</v>
          </cell>
          <cell r="AO203">
            <v>0.5</v>
          </cell>
          <cell r="AP203">
            <v>0</v>
          </cell>
          <cell r="AQ203">
            <v>0</v>
          </cell>
          <cell r="AR203">
            <v>0</v>
          </cell>
          <cell r="AS203">
            <v>0</v>
          </cell>
          <cell r="AT203">
            <v>0</v>
          </cell>
          <cell r="AU203">
            <v>1</v>
          </cell>
          <cell r="AV203">
            <v>0.5</v>
          </cell>
          <cell r="AW203">
            <v>0.5</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M203">
            <v>0</v>
          </cell>
          <cell r="BN203">
            <v>0</v>
          </cell>
          <cell r="BO203">
            <v>0</v>
          </cell>
          <cell r="BP203">
            <v>0</v>
          </cell>
          <cell r="BQ203">
            <v>0</v>
          </cell>
          <cell r="BR203">
            <v>0</v>
          </cell>
          <cell r="BS203">
            <v>0</v>
          </cell>
          <cell r="BT203">
            <v>0</v>
          </cell>
          <cell r="BU203">
            <v>0</v>
          </cell>
          <cell r="BV203">
            <v>0</v>
          </cell>
          <cell r="BW203">
            <v>0</v>
          </cell>
          <cell r="BX203">
            <v>0</v>
          </cell>
          <cell r="BY203">
            <v>0</v>
          </cell>
          <cell r="BZ203">
            <v>0</v>
          </cell>
          <cell r="CA203">
            <v>0</v>
          </cell>
          <cell r="CB203">
            <v>0</v>
          </cell>
          <cell r="CC203">
            <v>0</v>
          </cell>
          <cell r="CD203">
            <v>0</v>
          </cell>
          <cell r="CE203">
            <v>0</v>
          </cell>
          <cell r="CF203">
            <v>0</v>
          </cell>
          <cell r="CG203">
            <v>0</v>
          </cell>
          <cell r="CH203">
            <v>0</v>
          </cell>
          <cell r="CI203">
            <v>0</v>
          </cell>
          <cell r="CJ203">
            <v>0</v>
          </cell>
          <cell r="CK203">
            <v>0</v>
          </cell>
          <cell r="CL203">
            <v>0</v>
          </cell>
          <cell r="CM203">
            <v>0</v>
          </cell>
          <cell r="CN203">
            <v>0</v>
          </cell>
          <cell r="CO203">
            <v>0</v>
          </cell>
          <cell r="CP203">
            <v>0</v>
          </cell>
          <cell r="CQ203">
            <v>0</v>
          </cell>
          <cell r="CR203">
            <v>0</v>
          </cell>
          <cell r="CS203">
            <v>0</v>
          </cell>
          <cell r="CT203">
            <v>0</v>
          </cell>
          <cell r="CU203">
            <v>0</v>
          </cell>
          <cell r="CV203">
            <v>0</v>
          </cell>
          <cell r="CW203">
            <v>0</v>
          </cell>
          <cell r="CX203">
            <v>0</v>
          </cell>
          <cell r="CY203">
            <v>0</v>
          </cell>
          <cell r="CZ203">
            <v>0</v>
          </cell>
          <cell r="DA203">
            <v>0</v>
          </cell>
          <cell r="DB203">
            <v>0</v>
          </cell>
          <cell r="DC203">
            <v>0</v>
          </cell>
          <cell r="DD203">
            <v>0</v>
          </cell>
          <cell r="DE203">
            <v>0</v>
          </cell>
          <cell r="DF203">
            <v>0</v>
          </cell>
          <cell r="DG203">
            <v>0</v>
          </cell>
          <cell r="DH203">
            <v>0</v>
          </cell>
          <cell r="DI203">
            <v>0</v>
          </cell>
          <cell r="DJ203">
            <v>0</v>
          </cell>
          <cell r="DK203">
            <v>0</v>
          </cell>
          <cell r="DL203">
            <v>0</v>
          </cell>
          <cell r="DM203">
            <v>0</v>
          </cell>
          <cell r="DN203">
            <v>0</v>
          </cell>
          <cell r="DO203">
            <v>0</v>
          </cell>
          <cell r="DP203">
            <v>0</v>
          </cell>
          <cell r="DQ203">
            <v>0</v>
          </cell>
          <cell r="DR203">
            <v>0</v>
          </cell>
          <cell r="DS203">
            <v>0</v>
          </cell>
          <cell r="DT203">
            <v>0</v>
          </cell>
          <cell r="DU203">
            <v>0</v>
          </cell>
          <cell r="DV203">
            <v>0</v>
          </cell>
          <cell r="DW203">
            <v>0</v>
          </cell>
          <cell r="DX203">
            <v>0</v>
          </cell>
          <cell r="DY203">
            <v>0</v>
          </cell>
          <cell r="DZ203">
            <v>0</v>
          </cell>
          <cell r="EA203">
            <v>0</v>
          </cell>
          <cell r="EB203">
            <v>0</v>
          </cell>
          <cell r="EC203">
            <v>0</v>
          </cell>
          <cell r="ED203">
            <v>0</v>
          </cell>
          <cell r="EE203">
            <v>0</v>
          </cell>
          <cell r="EF203">
            <v>0</v>
          </cell>
          <cell r="EG203">
            <v>0</v>
          </cell>
          <cell r="EH203">
            <v>0</v>
          </cell>
          <cell r="EI203">
            <v>0</v>
          </cell>
          <cell r="EJ203">
            <v>0</v>
          </cell>
          <cell r="EK203">
            <v>0</v>
          </cell>
          <cell r="EL203">
            <v>0</v>
          </cell>
          <cell r="EM203">
            <v>0</v>
          </cell>
          <cell r="EN203">
            <v>0</v>
          </cell>
          <cell r="EO203">
            <v>0</v>
          </cell>
          <cell r="EP203">
            <v>0</v>
          </cell>
          <cell r="EQ203">
            <v>0</v>
          </cell>
          <cell r="ER203">
            <v>0</v>
          </cell>
          <cell r="ES203">
            <v>0</v>
          </cell>
          <cell r="ET203">
            <v>0</v>
          </cell>
          <cell r="EU203">
            <v>0</v>
          </cell>
          <cell r="EV203">
            <v>0</v>
          </cell>
          <cell r="EW203">
            <v>0</v>
          </cell>
          <cell r="EX203">
            <v>0</v>
          </cell>
          <cell r="EY203">
            <v>0</v>
          </cell>
          <cell r="EZ203">
            <v>0</v>
          </cell>
          <cell r="FA203">
            <v>0</v>
          </cell>
          <cell r="FB203">
            <v>0</v>
          </cell>
          <cell r="FC203">
            <v>0</v>
          </cell>
          <cell r="FD203">
            <v>0</v>
          </cell>
          <cell r="FE203">
            <v>0</v>
          </cell>
          <cell r="FF203">
            <v>0</v>
          </cell>
          <cell r="FG203">
            <v>0</v>
          </cell>
          <cell r="FH203">
            <v>0</v>
          </cell>
          <cell r="FI203">
            <v>0</v>
          </cell>
        </row>
        <row r="204">
          <cell r="A204">
            <v>0</v>
          </cell>
          <cell r="B204">
            <v>0</v>
          </cell>
          <cell r="C204">
            <v>0</v>
          </cell>
          <cell r="D204">
            <v>0</v>
          </cell>
          <cell r="E204">
            <v>0</v>
          </cell>
          <cell r="F204">
            <v>0</v>
          </cell>
          <cell r="G204">
            <v>0</v>
          </cell>
          <cell r="H204">
            <v>0</v>
          </cell>
          <cell r="I204">
            <v>1</v>
          </cell>
          <cell r="J204">
            <v>0</v>
          </cell>
          <cell r="K204">
            <v>0</v>
          </cell>
          <cell r="L204">
            <v>0</v>
          </cell>
          <cell r="M204">
            <v>0</v>
          </cell>
          <cell r="N204">
            <v>0</v>
          </cell>
          <cell r="O204">
            <v>1</v>
          </cell>
          <cell r="P204">
            <v>0.5</v>
          </cell>
          <cell r="Q204">
            <v>0.5</v>
          </cell>
          <cell r="R204">
            <v>0</v>
          </cell>
          <cell r="S204">
            <v>0</v>
          </cell>
          <cell r="T204">
            <v>0</v>
          </cell>
          <cell r="U204">
            <v>0</v>
          </cell>
          <cell r="V204">
            <v>0</v>
          </cell>
          <cell r="W204">
            <v>1</v>
          </cell>
          <cell r="X204">
            <v>0.5</v>
          </cell>
          <cell r="Y204">
            <v>0.5</v>
          </cell>
          <cell r="Z204">
            <v>0</v>
          </cell>
          <cell r="AA204">
            <v>0</v>
          </cell>
          <cell r="AB204">
            <v>0</v>
          </cell>
          <cell r="AC204">
            <v>0</v>
          </cell>
          <cell r="AD204">
            <v>0</v>
          </cell>
          <cell r="AE204">
            <v>1</v>
          </cell>
          <cell r="AF204">
            <v>0.5</v>
          </cell>
          <cell r="AG204">
            <v>0.5</v>
          </cell>
          <cell r="AH204">
            <v>0</v>
          </cell>
          <cell r="AI204">
            <v>0</v>
          </cell>
          <cell r="AJ204">
            <v>0</v>
          </cell>
          <cell r="AK204">
            <v>0</v>
          </cell>
          <cell r="AL204">
            <v>0</v>
          </cell>
          <cell r="AM204">
            <v>1</v>
          </cell>
          <cell r="AN204">
            <v>0.5</v>
          </cell>
          <cell r="AO204">
            <v>0.5</v>
          </cell>
          <cell r="AP204">
            <v>0</v>
          </cell>
          <cell r="AQ204">
            <v>0</v>
          </cell>
          <cell r="AR204">
            <v>0</v>
          </cell>
          <cell r="AS204">
            <v>0</v>
          </cell>
          <cell r="AT204">
            <v>0</v>
          </cell>
          <cell r="AU204">
            <v>1</v>
          </cell>
          <cell r="AV204">
            <v>0.5</v>
          </cell>
          <cell r="AW204">
            <v>0.5</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M204">
            <v>0</v>
          </cell>
          <cell r="BN204">
            <v>0</v>
          </cell>
          <cell r="BO204">
            <v>0</v>
          </cell>
          <cell r="BP204">
            <v>0</v>
          </cell>
          <cell r="BQ204">
            <v>0</v>
          </cell>
          <cell r="BR204">
            <v>0</v>
          </cell>
          <cell r="BS204">
            <v>0</v>
          </cell>
          <cell r="BT204">
            <v>0</v>
          </cell>
          <cell r="BU204">
            <v>0</v>
          </cell>
          <cell r="BV204">
            <v>0</v>
          </cell>
          <cell r="BW204">
            <v>0</v>
          </cell>
          <cell r="BX204">
            <v>0</v>
          </cell>
          <cell r="BY204">
            <v>0</v>
          </cell>
          <cell r="BZ204">
            <v>0</v>
          </cell>
          <cell r="CA204">
            <v>0</v>
          </cell>
          <cell r="CB204">
            <v>0</v>
          </cell>
          <cell r="CC204">
            <v>0</v>
          </cell>
          <cell r="CD204">
            <v>0</v>
          </cell>
          <cell r="CE204">
            <v>0</v>
          </cell>
          <cell r="CF204">
            <v>0</v>
          </cell>
          <cell r="CG204">
            <v>0</v>
          </cell>
          <cell r="CH204">
            <v>0</v>
          </cell>
          <cell r="CI204">
            <v>0</v>
          </cell>
          <cell r="CJ204">
            <v>0</v>
          </cell>
          <cell r="CK204">
            <v>0</v>
          </cell>
          <cell r="CL204">
            <v>0</v>
          </cell>
          <cell r="CM204">
            <v>0</v>
          </cell>
          <cell r="CN204">
            <v>0</v>
          </cell>
          <cell r="CO204">
            <v>0</v>
          </cell>
          <cell r="CP204">
            <v>0</v>
          </cell>
          <cell r="CQ204">
            <v>0</v>
          </cell>
          <cell r="CR204">
            <v>0</v>
          </cell>
          <cell r="CS204">
            <v>0</v>
          </cell>
          <cell r="CT204">
            <v>0</v>
          </cell>
          <cell r="CU204">
            <v>0</v>
          </cell>
          <cell r="CV204">
            <v>0</v>
          </cell>
          <cell r="CW204">
            <v>0</v>
          </cell>
          <cell r="CX204">
            <v>0</v>
          </cell>
          <cell r="CY204">
            <v>0</v>
          </cell>
          <cell r="CZ204">
            <v>0</v>
          </cell>
          <cell r="DA204">
            <v>0</v>
          </cell>
          <cell r="DB204">
            <v>0</v>
          </cell>
          <cell r="DC204">
            <v>0</v>
          </cell>
          <cell r="DD204">
            <v>0</v>
          </cell>
          <cell r="DE204">
            <v>0</v>
          </cell>
          <cell r="DF204">
            <v>0</v>
          </cell>
          <cell r="DG204">
            <v>0</v>
          </cell>
          <cell r="DH204">
            <v>0</v>
          </cell>
          <cell r="DI204">
            <v>0</v>
          </cell>
          <cell r="DJ204">
            <v>0</v>
          </cell>
          <cell r="DK204">
            <v>0</v>
          </cell>
          <cell r="DL204">
            <v>0</v>
          </cell>
          <cell r="DM204">
            <v>0</v>
          </cell>
          <cell r="DN204">
            <v>0</v>
          </cell>
          <cell r="DO204">
            <v>0</v>
          </cell>
          <cell r="DP204">
            <v>0</v>
          </cell>
          <cell r="DQ204">
            <v>0</v>
          </cell>
          <cell r="DR204">
            <v>0</v>
          </cell>
          <cell r="DS204">
            <v>0</v>
          </cell>
          <cell r="DT204">
            <v>0</v>
          </cell>
          <cell r="DU204">
            <v>0</v>
          </cell>
          <cell r="DV204">
            <v>0</v>
          </cell>
          <cell r="DW204">
            <v>0</v>
          </cell>
          <cell r="DX204">
            <v>0</v>
          </cell>
          <cell r="DY204">
            <v>0</v>
          </cell>
          <cell r="DZ204">
            <v>0</v>
          </cell>
          <cell r="EA204">
            <v>0</v>
          </cell>
          <cell r="EB204">
            <v>0</v>
          </cell>
          <cell r="EC204">
            <v>0</v>
          </cell>
          <cell r="ED204">
            <v>0</v>
          </cell>
          <cell r="EE204">
            <v>0</v>
          </cell>
          <cell r="EF204">
            <v>0</v>
          </cell>
          <cell r="EG204">
            <v>0</v>
          </cell>
          <cell r="EH204">
            <v>0</v>
          </cell>
          <cell r="EI204">
            <v>0</v>
          </cell>
          <cell r="EJ204">
            <v>0</v>
          </cell>
          <cell r="EK204">
            <v>0</v>
          </cell>
          <cell r="EL204">
            <v>0</v>
          </cell>
          <cell r="EM204">
            <v>0</v>
          </cell>
          <cell r="EN204">
            <v>0</v>
          </cell>
          <cell r="EO204">
            <v>0</v>
          </cell>
          <cell r="EP204">
            <v>0</v>
          </cell>
          <cell r="EQ204">
            <v>0</v>
          </cell>
          <cell r="ER204">
            <v>0</v>
          </cell>
          <cell r="ES204">
            <v>0</v>
          </cell>
          <cell r="ET204">
            <v>0</v>
          </cell>
          <cell r="EU204">
            <v>0</v>
          </cell>
          <cell r="EV204">
            <v>0</v>
          </cell>
          <cell r="EW204">
            <v>0</v>
          </cell>
          <cell r="EX204">
            <v>0</v>
          </cell>
          <cell r="EY204">
            <v>0</v>
          </cell>
          <cell r="EZ204">
            <v>0</v>
          </cell>
          <cell r="FA204">
            <v>0</v>
          </cell>
          <cell r="FB204">
            <v>0</v>
          </cell>
          <cell r="FC204">
            <v>0</v>
          </cell>
          <cell r="FD204">
            <v>0</v>
          </cell>
          <cell r="FE204">
            <v>0</v>
          </cell>
          <cell r="FF204">
            <v>0</v>
          </cell>
          <cell r="FG204">
            <v>0</v>
          </cell>
          <cell r="FH204">
            <v>0</v>
          </cell>
          <cell r="FI204">
            <v>0</v>
          </cell>
        </row>
        <row r="205">
          <cell r="A205">
            <v>0</v>
          </cell>
          <cell r="B205">
            <v>0</v>
          </cell>
          <cell r="C205">
            <v>0</v>
          </cell>
          <cell r="D205">
            <v>0</v>
          </cell>
          <cell r="E205">
            <v>0</v>
          </cell>
          <cell r="F205">
            <v>0</v>
          </cell>
          <cell r="G205">
            <v>0</v>
          </cell>
          <cell r="H205">
            <v>0</v>
          </cell>
          <cell r="I205">
            <v>1</v>
          </cell>
          <cell r="J205">
            <v>0</v>
          </cell>
          <cell r="K205">
            <v>0</v>
          </cell>
          <cell r="L205">
            <v>0</v>
          </cell>
          <cell r="M205">
            <v>0</v>
          </cell>
          <cell r="N205">
            <v>0</v>
          </cell>
          <cell r="O205">
            <v>1</v>
          </cell>
          <cell r="P205">
            <v>0.5</v>
          </cell>
          <cell r="Q205">
            <v>0.5</v>
          </cell>
          <cell r="R205">
            <v>0</v>
          </cell>
          <cell r="S205">
            <v>0</v>
          </cell>
          <cell r="T205">
            <v>0</v>
          </cell>
          <cell r="U205">
            <v>0</v>
          </cell>
          <cell r="V205">
            <v>0</v>
          </cell>
          <cell r="W205">
            <v>1</v>
          </cell>
          <cell r="X205">
            <v>0.5</v>
          </cell>
          <cell r="Y205">
            <v>0.5</v>
          </cell>
          <cell r="Z205">
            <v>0</v>
          </cell>
          <cell r="AA205">
            <v>0</v>
          </cell>
          <cell r="AB205">
            <v>0</v>
          </cell>
          <cell r="AC205">
            <v>0</v>
          </cell>
          <cell r="AD205">
            <v>0</v>
          </cell>
          <cell r="AE205">
            <v>1</v>
          </cell>
          <cell r="AF205">
            <v>0.5</v>
          </cell>
          <cell r="AG205">
            <v>0.5</v>
          </cell>
          <cell r="AH205">
            <v>0</v>
          </cell>
          <cell r="AI205">
            <v>0</v>
          </cell>
          <cell r="AJ205">
            <v>0</v>
          </cell>
          <cell r="AK205">
            <v>0</v>
          </cell>
          <cell r="AL205">
            <v>0</v>
          </cell>
          <cell r="AM205">
            <v>1</v>
          </cell>
          <cell r="AN205">
            <v>0.5</v>
          </cell>
          <cell r="AO205">
            <v>0.5</v>
          </cell>
          <cell r="AP205">
            <v>0</v>
          </cell>
          <cell r="AQ205">
            <v>0</v>
          </cell>
          <cell r="AR205">
            <v>0</v>
          </cell>
          <cell r="AS205">
            <v>0</v>
          </cell>
          <cell r="AT205">
            <v>0</v>
          </cell>
          <cell r="AU205">
            <v>1</v>
          </cell>
          <cell r="AV205">
            <v>0.5</v>
          </cell>
          <cell r="AW205">
            <v>0.5</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M205">
            <v>0</v>
          </cell>
          <cell r="BN205">
            <v>0</v>
          </cell>
          <cell r="BO205">
            <v>0</v>
          </cell>
          <cell r="BP205">
            <v>0</v>
          </cell>
          <cell r="BQ205">
            <v>0</v>
          </cell>
          <cell r="BR205">
            <v>0</v>
          </cell>
          <cell r="BS205">
            <v>0</v>
          </cell>
          <cell r="BT205">
            <v>0</v>
          </cell>
          <cell r="BU205">
            <v>0</v>
          </cell>
          <cell r="BV205">
            <v>0</v>
          </cell>
          <cell r="BW205">
            <v>0</v>
          </cell>
          <cell r="BX205">
            <v>0</v>
          </cell>
          <cell r="BY205">
            <v>0</v>
          </cell>
          <cell r="BZ205">
            <v>0</v>
          </cell>
          <cell r="CA205">
            <v>0</v>
          </cell>
          <cell r="CB205">
            <v>0</v>
          </cell>
          <cell r="CC205">
            <v>0</v>
          </cell>
          <cell r="CD205">
            <v>0</v>
          </cell>
          <cell r="CE205">
            <v>0</v>
          </cell>
          <cell r="CF205">
            <v>0</v>
          </cell>
          <cell r="CG205">
            <v>0</v>
          </cell>
          <cell r="CH205">
            <v>0</v>
          </cell>
          <cell r="CI205">
            <v>0</v>
          </cell>
          <cell r="CJ205">
            <v>0</v>
          </cell>
          <cell r="CK205">
            <v>0</v>
          </cell>
          <cell r="CL205">
            <v>0</v>
          </cell>
          <cell r="CM205">
            <v>0</v>
          </cell>
          <cell r="CN205">
            <v>0</v>
          </cell>
          <cell r="CO205">
            <v>0</v>
          </cell>
          <cell r="CP205">
            <v>0</v>
          </cell>
          <cell r="CQ205">
            <v>0</v>
          </cell>
          <cell r="CR205">
            <v>0</v>
          </cell>
          <cell r="CS205">
            <v>0</v>
          </cell>
          <cell r="CT205">
            <v>0</v>
          </cell>
          <cell r="CU205">
            <v>0</v>
          </cell>
          <cell r="CV205">
            <v>0</v>
          </cell>
          <cell r="CW205">
            <v>0</v>
          </cell>
          <cell r="CX205">
            <v>0</v>
          </cell>
          <cell r="CY205">
            <v>0</v>
          </cell>
          <cell r="CZ205">
            <v>0</v>
          </cell>
          <cell r="DA205">
            <v>0</v>
          </cell>
          <cell r="DB205">
            <v>0</v>
          </cell>
          <cell r="DC205">
            <v>0</v>
          </cell>
          <cell r="DD205">
            <v>0</v>
          </cell>
          <cell r="DE205">
            <v>0</v>
          </cell>
          <cell r="DF205">
            <v>0</v>
          </cell>
          <cell r="DG205">
            <v>0</v>
          </cell>
          <cell r="DH205">
            <v>0</v>
          </cell>
          <cell r="DI205">
            <v>0</v>
          </cell>
          <cell r="DJ205">
            <v>0</v>
          </cell>
          <cell r="DK205">
            <v>0</v>
          </cell>
          <cell r="DL205">
            <v>0</v>
          </cell>
          <cell r="DM205">
            <v>0</v>
          </cell>
          <cell r="DN205">
            <v>0</v>
          </cell>
          <cell r="DO205">
            <v>0</v>
          </cell>
          <cell r="DP205">
            <v>0</v>
          </cell>
          <cell r="DQ205">
            <v>0</v>
          </cell>
          <cell r="DR205">
            <v>0</v>
          </cell>
          <cell r="DS205">
            <v>0</v>
          </cell>
          <cell r="DT205">
            <v>0</v>
          </cell>
          <cell r="DU205">
            <v>0</v>
          </cell>
          <cell r="DV205">
            <v>0</v>
          </cell>
          <cell r="DW205">
            <v>0</v>
          </cell>
          <cell r="DX205">
            <v>0</v>
          </cell>
          <cell r="DY205">
            <v>0</v>
          </cell>
          <cell r="DZ205">
            <v>0</v>
          </cell>
          <cell r="EA205">
            <v>0</v>
          </cell>
          <cell r="EB205">
            <v>0</v>
          </cell>
          <cell r="EC205">
            <v>0</v>
          </cell>
          <cell r="ED205">
            <v>0</v>
          </cell>
          <cell r="EE205">
            <v>0</v>
          </cell>
          <cell r="EF205">
            <v>0</v>
          </cell>
          <cell r="EG205">
            <v>0</v>
          </cell>
          <cell r="EH205">
            <v>0</v>
          </cell>
          <cell r="EI205">
            <v>0</v>
          </cell>
          <cell r="EJ205">
            <v>0</v>
          </cell>
          <cell r="EK205">
            <v>0</v>
          </cell>
          <cell r="EL205">
            <v>0</v>
          </cell>
          <cell r="EM205">
            <v>0</v>
          </cell>
          <cell r="EN205">
            <v>0</v>
          </cell>
          <cell r="EO205">
            <v>0</v>
          </cell>
          <cell r="EP205">
            <v>0</v>
          </cell>
          <cell r="EQ205">
            <v>0</v>
          </cell>
          <cell r="ER205">
            <v>0</v>
          </cell>
          <cell r="ES205">
            <v>0</v>
          </cell>
          <cell r="ET205">
            <v>0</v>
          </cell>
          <cell r="EU205">
            <v>0</v>
          </cell>
          <cell r="EV205">
            <v>0</v>
          </cell>
          <cell r="EW205">
            <v>0</v>
          </cell>
          <cell r="EX205">
            <v>0</v>
          </cell>
          <cell r="EY205">
            <v>0</v>
          </cell>
          <cell r="EZ205">
            <v>0</v>
          </cell>
          <cell r="FA205">
            <v>0</v>
          </cell>
          <cell r="FB205">
            <v>0</v>
          </cell>
          <cell r="FC205">
            <v>0</v>
          </cell>
          <cell r="FD205">
            <v>0</v>
          </cell>
          <cell r="FE205">
            <v>0</v>
          </cell>
          <cell r="FF205">
            <v>0</v>
          </cell>
          <cell r="FG205">
            <v>0</v>
          </cell>
          <cell r="FH205">
            <v>0</v>
          </cell>
          <cell r="FI205">
            <v>0</v>
          </cell>
        </row>
        <row r="206">
          <cell r="A206">
            <v>0</v>
          </cell>
          <cell r="B206">
            <v>0</v>
          </cell>
          <cell r="C206">
            <v>0</v>
          </cell>
          <cell r="D206">
            <v>0</v>
          </cell>
          <cell r="E206">
            <v>0</v>
          </cell>
          <cell r="F206">
            <v>0</v>
          </cell>
          <cell r="G206">
            <v>0</v>
          </cell>
          <cell r="H206">
            <v>0</v>
          </cell>
          <cell r="I206">
            <v>1</v>
          </cell>
          <cell r="J206">
            <v>0</v>
          </cell>
          <cell r="K206">
            <v>0</v>
          </cell>
          <cell r="L206">
            <v>0</v>
          </cell>
          <cell r="M206">
            <v>0</v>
          </cell>
          <cell r="N206">
            <v>0</v>
          </cell>
          <cell r="O206">
            <v>1</v>
          </cell>
          <cell r="P206">
            <v>0.5</v>
          </cell>
          <cell r="Q206">
            <v>0.5</v>
          </cell>
          <cell r="R206">
            <v>0</v>
          </cell>
          <cell r="S206">
            <v>0</v>
          </cell>
          <cell r="T206">
            <v>0</v>
          </cell>
          <cell r="U206">
            <v>0</v>
          </cell>
          <cell r="V206">
            <v>0</v>
          </cell>
          <cell r="W206">
            <v>1</v>
          </cell>
          <cell r="X206">
            <v>0.5</v>
          </cell>
          <cell r="Y206">
            <v>0.5</v>
          </cell>
          <cell r="Z206">
            <v>0</v>
          </cell>
          <cell r="AA206">
            <v>0</v>
          </cell>
          <cell r="AB206">
            <v>0</v>
          </cell>
          <cell r="AC206">
            <v>0</v>
          </cell>
          <cell r="AD206">
            <v>0</v>
          </cell>
          <cell r="AE206">
            <v>1</v>
          </cell>
          <cell r="AF206">
            <v>0.5</v>
          </cell>
          <cell r="AG206">
            <v>0.5</v>
          </cell>
          <cell r="AH206">
            <v>0</v>
          </cell>
          <cell r="AI206">
            <v>0</v>
          </cell>
          <cell r="AJ206">
            <v>0</v>
          </cell>
          <cell r="AK206">
            <v>0</v>
          </cell>
          <cell r="AL206">
            <v>0</v>
          </cell>
          <cell r="AM206">
            <v>1</v>
          </cell>
          <cell r="AN206">
            <v>0.5</v>
          </cell>
          <cell r="AO206">
            <v>0.5</v>
          </cell>
          <cell r="AP206">
            <v>0</v>
          </cell>
          <cell r="AQ206">
            <v>0</v>
          </cell>
          <cell r="AR206">
            <v>0</v>
          </cell>
          <cell r="AS206">
            <v>0</v>
          </cell>
          <cell r="AT206">
            <v>0</v>
          </cell>
          <cell r="AU206">
            <v>1</v>
          </cell>
          <cell r="AV206">
            <v>0.5</v>
          </cell>
          <cell r="AW206">
            <v>0.5</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M206">
            <v>0</v>
          </cell>
          <cell r="BN206">
            <v>0</v>
          </cell>
          <cell r="BO206">
            <v>0</v>
          </cell>
          <cell r="BP206">
            <v>0</v>
          </cell>
          <cell r="BQ206">
            <v>0</v>
          </cell>
          <cell r="BR206">
            <v>0</v>
          </cell>
          <cell r="BS206">
            <v>0</v>
          </cell>
          <cell r="BT206">
            <v>0</v>
          </cell>
          <cell r="BU206">
            <v>0</v>
          </cell>
          <cell r="BV206">
            <v>0</v>
          </cell>
          <cell r="BW206">
            <v>0</v>
          </cell>
          <cell r="BX206">
            <v>0</v>
          </cell>
          <cell r="BY206">
            <v>0</v>
          </cell>
          <cell r="BZ206">
            <v>0</v>
          </cell>
          <cell r="CA206">
            <v>0</v>
          </cell>
          <cell r="CB206">
            <v>0</v>
          </cell>
          <cell r="CC206">
            <v>0</v>
          </cell>
          <cell r="CD206">
            <v>0</v>
          </cell>
          <cell r="CE206">
            <v>0</v>
          </cell>
          <cell r="CF206">
            <v>0</v>
          </cell>
          <cell r="CG206">
            <v>0</v>
          </cell>
          <cell r="CH206">
            <v>0</v>
          </cell>
          <cell r="CI206">
            <v>0</v>
          </cell>
          <cell r="CJ206">
            <v>0</v>
          </cell>
          <cell r="CK206">
            <v>0</v>
          </cell>
          <cell r="CL206">
            <v>0</v>
          </cell>
          <cell r="CM206">
            <v>0</v>
          </cell>
          <cell r="CN206">
            <v>0</v>
          </cell>
          <cell r="CO206">
            <v>0</v>
          </cell>
          <cell r="CP206">
            <v>0</v>
          </cell>
          <cell r="CQ206">
            <v>0</v>
          </cell>
          <cell r="CR206">
            <v>0</v>
          </cell>
          <cell r="CS206">
            <v>0</v>
          </cell>
          <cell r="CT206">
            <v>0</v>
          </cell>
          <cell r="CU206">
            <v>0</v>
          </cell>
          <cell r="CV206">
            <v>0</v>
          </cell>
          <cell r="CW206">
            <v>0</v>
          </cell>
          <cell r="CX206">
            <v>0</v>
          </cell>
          <cell r="CY206">
            <v>0</v>
          </cell>
          <cell r="CZ206">
            <v>0</v>
          </cell>
          <cell r="DA206">
            <v>0</v>
          </cell>
          <cell r="DB206">
            <v>0</v>
          </cell>
          <cell r="DC206">
            <v>0</v>
          </cell>
          <cell r="DD206">
            <v>0</v>
          </cell>
          <cell r="DE206">
            <v>0</v>
          </cell>
          <cell r="DF206">
            <v>0</v>
          </cell>
          <cell r="DG206">
            <v>0</v>
          </cell>
          <cell r="DH206">
            <v>0</v>
          </cell>
          <cell r="DI206">
            <v>0</v>
          </cell>
          <cell r="DJ206">
            <v>0</v>
          </cell>
          <cell r="DK206">
            <v>0</v>
          </cell>
          <cell r="DL206">
            <v>0</v>
          </cell>
          <cell r="DM206">
            <v>0</v>
          </cell>
          <cell r="DN206">
            <v>0</v>
          </cell>
          <cell r="DO206">
            <v>0</v>
          </cell>
          <cell r="DP206">
            <v>0</v>
          </cell>
          <cell r="DQ206">
            <v>0</v>
          </cell>
          <cell r="DR206">
            <v>0</v>
          </cell>
          <cell r="DS206">
            <v>0</v>
          </cell>
          <cell r="DT206">
            <v>0</v>
          </cell>
          <cell r="DU206">
            <v>0</v>
          </cell>
          <cell r="DV206">
            <v>0</v>
          </cell>
          <cell r="DW206">
            <v>0</v>
          </cell>
          <cell r="DX206">
            <v>0</v>
          </cell>
          <cell r="DY206">
            <v>0</v>
          </cell>
          <cell r="DZ206">
            <v>0</v>
          </cell>
          <cell r="EA206">
            <v>0</v>
          </cell>
          <cell r="EB206">
            <v>0</v>
          </cell>
          <cell r="EC206">
            <v>0</v>
          </cell>
          <cell r="ED206">
            <v>0</v>
          </cell>
          <cell r="EE206">
            <v>0</v>
          </cell>
          <cell r="EF206">
            <v>0</v>
          </cell>
          <cell r="EG206">
            <v>0</v>
          </cell>
          <cell r="EH206">
            <v>0</v>
          </cell>
          <cell r="EI206">
            <v>0</v>
          </cell>
          <cell r="EJ206">
            <v>0</v>
          </cell>
          <cell r="EK206">
            <v>0</v>
          </cell>
          <cell r="EL206">
            <v>0</v>
          </cell>
          <cell r="EM206">
            <v>0</v>
          </cell>
          <cell r="EN206">
            <v>0</v>
          </cell>
          <cell r="EO206">
            <v>0</v>
          </cell>
          <cell r="EP206">
            <v>0</v>
          </cell>
          <cell r="EQ206">
            <v>0</v>
          </cell>
          <cell r="ER206">
            <v>0</v>
          </cell>
          <cell r="ES206">
            <v>0</v>
          </cell>
          <cell r="ET206">
            <v>0</v>
          </cell>
          <cell r="EU206">
            <v>0</v>
          </cell>
          <cell r="EV206">
            <v>0</v>
          </cell>
          <cell r="EW206">
            <v>0</v>
          </cell>
          <cell r="EX206">
            <v>0</v>
          </cell>
          <cell r="EY206">
            <v>0</v>
          </cell>
          <cell r="EZ206">
            <v>0</v>
          </cell>
          <cell r="FA206">
            <v>0</v>
          </cell>
          <cell r="FB206">
            <v>0</v>
          </cell>
          <cell r="FC206">
            <v>0</v>
          </cell>
          <cell r="FD206">
            <v>0</v>
          </cell>
          <cell r="FE206">
            <v>0</v>
          </cell>
          <cell r="FF206">
            <v>0</v>
          </cell>
          <cell r="FG206">
            <v>0</v>
          </cell>
          <cell r="FH206">
            <v>0</v>
          </cell>
          <cell r="FI206">
            <v>0</v>
          </cell>
        </row>
        <row r="207">
          <cell r="A207">
            <v>0</v>
          </cell>
          <cell r="B207">
            <v>0</v>
          </cell>
          <cell r="C207">
            <v>0</v>
          </cell>
          <cell r="D207">
            <v>0</v>
          </cell>
          <cell r="E207">
            <v>0</v>
          </cell>
          <cell r="F207">
            <v>0</v>
          </cell>
          <cell r="G207">
            <v>0</v>
          </cell>
          <cell r="H207">
            <v>0</v>
          </cell>
          <cell r="I207">
            <v>1</v>
          </cell>
          <cell r="J207">
            <v>0</v>
          </cell>
          <cell r="K207">
            <v>0</v>
          </cell>
          <cell r="L207">
            <v>0</v>
          </cell>
          <cell r="M207">
            <v>0</v>
          </cell>
          <cell r="N207">
            <v>0</v>
          </cell>
          <cell r="O207">
            <v>1</v>
          </cell>
          <cell r="P207">
            <v>0.5</v>
          </cell>
          <cell r="Q207">
            <v>0.5</v>
          </cell>
          <cell r="R207">
            <v>0</v>
          </cell>
          <cell r="S207">
            <v>0</v>
          </cell>
          <cell r="T207">
            <v>0</v>
          </cell>
          <cell r="U207">
            <v>0</v>
          </cell>
          <cell r="V207">
            <v>0</v>
          </cell>
          <cell r="W207">
            <v>1</v>
          </cell>
          <cell r="X207">
            <v>0.5</v>
          </cell>
          <cell r="Y207">
            <v>0.5</v>
          </cell>
          <cell r="Z207">
            <v>0</v>
          </cell>
          <cell r="AA207">
            <v>0</v>
          </cell>
          <cell r="AB207">
            <v>0</v>
          </cell>
          <cell r="AC207">
            <v>0</v>
          </cell>
          <cell r="AD207">
            <v>0</v>
          </cell>
          <cell r="AE207">
            <v>1</v>
          </cell>
          <cell r="AF207">
            <v>0.5</v>
          </cell>
          <cell r="AG207">
            <v>0.5</v>
          </cell>
          <cell r="AH207">
            <v>0</v>
          </cell>
          <cell r="AI207">
            <v>0</v>
          </cell>
          <cell r="AJ207">
            <v>0</v>
          </cell>
          <cell r="AK207">
            <v>0</v>
          </cell>
          <cell r="AL207">
            <v>0</v>
          </cell>
          <cell r="AM207">
            <v>1</v>
          </cell>
          <cell r="AN207">
            <v>0.5</v>
          </cell>
          <cell r="AO207">
            <v>0.5</v>
          </cell>
          <cell r="AP207">
            <v>0</v>
          </cell>
          <cell r="AQ207">
            <v>0</v>
          </cell>
          <cell r="AR207">
            <v>0</v>
          </cell>
          <cell r="AS207">
            <v>0</v>
          </cell>
          <cell r="AT207">
            <v>0</v>
          </cell>
          <cell r="AU207">
            <v>1</v>
          </cell>
          <cell r="AV207">
            <v>0.5</v>
          </cell>
          <cell r="AW207">
            <v>0.5</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M207">
            <v>0</v>
          </cell>
          <cell r="BN207">
            <v>0</v>
          </cell>
          <cell r="BO207">
            <v>0</v>
          </cell>
          <cell r="BP207">
            <v>0</v>
          </cell>
          <cell r="BQ207">
            <v>0</v>
          </cell>
          <cell r="BR207">
            <v>0</v>
          </cell>
          <cell r="BS207">
            <v>0</v>
          </cell>
          <cell r="BT207">
            <v>0</v>
          </cell>
          <cell r="BU207">
            <v>0</v>
          </cell>
          <cell r="BV207">
            <v>0</v>
          </cell>
          <cell r="BW207">
            <v>0</v>
          </cell>
          <cell r="BX207">
            <v>0</v>
          </cell>
          <cell r="BY207">
            <v>0</v>
          </cell>
          <cell r="BZ207">
            <v>0</v>
          </cell>
          <cell r="CA207">
            <v>0</v>
          </cell>
          <cell r="CB207">
            <v>0</v>
          </cell>
          <cell r="CC207">
            <v>0</v>
          </cell>
          <cell r="CD207">
            <v>0</v>
          </cell>
          <cell r="CE207">
            <v>0</v>
          </cell>
          <cell r="CF207">
            <v>0</v>
          </cell>
          <cell r="CG207">
            <v>0</v>
          </cell>
          <cell r="CH207">
            <v>0</v>
          </cell>
          <cell r="CI207">
            <v>0</v>
          </cell>
          <cell r="CJ207">
            <v>0</v>
          </cell>
          <cell r="CK207">
            <v>0</v>
          </cell>
          <cell r="CL207">
            <v>0</v>
          </cell>
          <cell r="CM207">
            <v>0</v>
          </cell>
          <cell r="CN207">
            <v>0</v>
          </cell>
          <cell r="CO207">
            <v>0</v>
          </cell>
          <cell r="CP207">
            <v>0</v>
          </cell>
          <cell r="CQ207">
            <v>0</v>
          </cell>
          <cell r="CR207">
            <v>0</v>
          </cell>
          <cell r="CS207">
            <v>0</v>
          </cell>
          <cell r="CT207">
            <v>0</v>
          </cell>
          <cell r="CU207">
            <v>0</v>
          </cell>
          <cell r="CV207">
            <v>0</v>
          </cell>
          <cell r="CW207">
            <v>0</v>
          </cell>
          <cell r="CX207">
            <v>0</v>
          </cell>
          <cell r="CY207">
            <v>0</v>
          </cell>
          <cell r="CZ207">
            <v>0</v>
          </cell>
          <cell r="DA207">
            <v>0</v>
          </cell>
          <cell r="DB207">
            <v>0</v>
          </cell>
          <cell r="DC207">
            <v>0</v>
          </cell>
          <cell r="DD207">
            <v>0</v>
          </cell>
          <cell r="DE207">
            <v>0</v>
          </cell>
          <cell r="DF207">
            <v>0</v>
          </cell>
          <cell r="DG207">
            <v>0</v>
          </cell>
          <cell r="DH207">
            <v>0</v>
          </cell>
          <cell r="DI207">
            <v>0</v>
          </cell>
          <cell r="DJ207">
            <v>0</v>
          </cell>
          <cell r="DK207">
            <v>0</v>
          </cell>
          <cell r="DL207">
            <v>0</v>
          </cell>
          <cell r="DM207">
            <v>0</v>
          </cell>
          <cell r="DN207">
            <v>0</v>
          </cell>
          <cell r="DO207">
            <v>0</v>
          </cell>
          <cell r="DP207">
            <v>0</v>
          </cell>
          <cell r="DQ207">
            <v>0</v>
          </cell>
          <cell r="DR207">
            <v>0</v>
          </cell>
          <cell r="DS207">
            <v>0</v>
          </cell>
          <cell r="DT207">
            <v>0</v>
          </cell>
          <cell r="DU207">
            <v>0</v>
          </cell>
          <cell r="DV207">
            <v>0</v>
          </cell>
          <cell r="DW207">
            <v>0</v>
          </cell>
          <cell r="DX207">
            <v>0</v>
          </cell>
          <cell r="DY207">
            <v>0</v>
          </cell>
          <cell r="DZ207">
            <v>0</v>
          </cell>
          <cell r="EA207">
            <v>0</v>
          </cell>
          <cell r="EB207">
            <v>0</v>
          </cell>
          <cell r="EC207">
            <v>0</v>
          </cell>
          <cell r="ED207">
            <v>0</v>
          </cell>
          <cell r="EE207">
            <v>0</v>
          </cell>
          <cell r="EF207">
            <v>0</v>
          </cell>
          <cell r="EG207">
            <v>0</v>
          </cell>
          <cell r="EH207">
            <v>0</v>
          </cell>
          <cell r="EI207">
            <v>0</v>
          </cell>
          <cell r="EJ207">
            <v>0</v>
          </cell>
          <cell r="EK207">
            <v>0</v>
          </cell>
          <cell r="EL207">
            <v>0</v>
          </cell>
          <cell r="EM207">
            <v>0</v>
          </cell>
          <cell r="EN207">
            <v>0</v>
          </cell>
          <cell r="EO207">
            <v>0</v>
          </cell>
          <cell r="EP207">
            <v>0</v>
          </cell>
          <cell r="EQ207">
            <v>0</v>
          </cell>
          <cell r="ER207">
            <v>0</v>
          </cell>
          <cell r="ES207">
            <v>0</v>
          </cell>
          <cell r="ET207">
            <v>0</v>
          </cell>
          <cell r="EU207">
            <v>0</v>
          </cell>
          <cell r="EV207">
            <v>0</v>
          </cell>
          <cell r="EW207">
            <v>0</v>
          </cell>
          <cell r="EX207">
            <v>0</v>
          </cell>
          <cell r="EY207">
            <v>0</v>
          </cell>
          <cell r="EZ207">
            <v>0</v>
          </cell>
          <cell r="FA207">
            <v>0</v>
          </cell>
          <cell r="FB207">
            <v>0</v>
          </cell>
          <cell r="FC207">
            <v>0</v>
          </cell>
          <cell r="FD207">
            <v>0</v>
          </cell>
          <cell r="FE207">
            <v>0</v>
          </cell>
          <cell r="FF207">
            <v>0</v>
          </cell>
          <cell r="FG207">
            <v>0</v>
          </cell>
          <cell r="FH207">
            <v>0</v>
          </cell>
          <cell r="FI207">
            <v>0</v>
          </cell>
        </row>
        <row r="208">
          <cell r="A208">
            <v>0</v>
          </cell>
          <cell r="B208">
            <v>0</v>
          </cell>
          <cell r="C208">
            <v>0</v>
          </cell>
          <cell r="D208">
            <v>0</v>
          </cell>
          <cell r="E208">
            <v>0</v>
          </cell>
          <cell r="F208">
            <v>0</v>
          </cell>
          <cell r="G208">
            <v>0</v>
          </cell>
          <cell r="H208">
            <v>0</v>
          </cell>
          <cell r="I208">
            <v>1</v>
          </cell>
          <cell r="J208">
            <v>0</v>
          </cell>
          <cell r="K208">
            <v>0</v>
          </cell>
          <cell r="L208">
            <v>0</v>
          </cell>
          <cell r="M208">
            <v>0</v>
          </cell>
          <cell r="N208">
            <v>0</v>
          </cell>
          <cell r="O208">
            <v>1</v>
          </cell>
          <cell r="P208">
            <v>0.5</v>
          </cell>
          <cell r="Q208">
            <v>0.5</v>
          </cell>
          <cell r="R208">
            <v>0</v>
          </cell>
          <cell r="S208">
            <v>0</v>
          </cell>
          <cell r="T208">
            <v>0</v>
          </cell>
          <cell r="U208">
            <v>0</v>
          </cell>
          <cell r="V208">
            <v>0</v>
          </cell>
          <cell r="W208">
            <v>1</v>
          </cell>
          <cell r="X208">
            <v>0.5</v>
          </cell>
          <cell r="Y208">
            <v>0.5</v>
          </cell>
          <cell r="Z208">
            <v>0</v>
          </cell>
          <cell r="AA208">
            <v>0</v>
          </cell>
          <cell r="AB208">
            <v>0</v>
          </cell>
          <cell r="AC208">
            <v>0</v>
          </cell>
          <cell r="AD208">
            <v>0</v>
          </cell>
          <cell r="AE208">
            <v>1</v>
          </cell>
          <cell r="AF208">
            <v>0.5</v>
          </cell>
          <cell r="AG208">
            <v>0.5</v>
          </cell>
          <cell r="AH208">
            <v>0</v>
          </cell>
          <cell r="AI208">
            <v>0</v>
          </cell>
          <cell r="AJ208">
            <v>0</v>
          </cell>
          <cell r="AK208">
            <v>0</v>
          </cell>
          <cell r="AL208">
            <v>0</v>
          </cell>
          <cell r="AM208">
            <v>1</v>
          </cell>
          <cell r="AN208">
            <v>0.5</v>
          </cell>
          <cell r="AO208">
            <v>0.5</v>
          </cell>
          <cell r="AP208">
            <v>0</v>
          </cell>
          <cell r="AQ208">
            <v>0</v>
          </cell>
          <cell r="AR208">
            <v>0</v>
          </cell>
          <cell r="AS208">
            <v>0</v>
          </cell>
          <cell r="AT208">
            <v>0</v>
          </cell>
          <cell r="AU208">
            <v>1</v>
          </cell>
          <cell r="AV208">
            <v>0.5</v>
          </cell>
          <cell r="AW208">
            <v>0.5</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M208">
            <v>0</v>
          </cell>
          <cell r="BN208">
            <v>0</v>
          </cell>
          <cell r="BO208">
            <v>0</v>
          </cell>
          <cell r="BP208">
            <v>0</v>
          </cell>
          <cell r="BQ208">
            <v>0</v>
          </cell>
          <cell r="BR208">
            <v>0</v>
          </cell>
          <cell r="BS208">
            <v>0</v>
          </cell>
          <cell r="BT208">
            <v>0</v>
          </cell>
          <cell r="BU208">
            <v>0</v>
          </cell>
          <cell r="BV208">
            <v>0</v>
          </cell>
          <cell r="BW208">
            <v>0</v>
          </cell>
          <cell r="BX208">
            <v>0</v>
          </cell>
          <cell r="BY208">
            <v>0</v>
          </cell>
          <cell r="BZ208">
            <v>0</v>
          </cell>
          <cell r="CA208">
            <v>0</v>
          </cell>
          <cell r="CB208">
            <v>0</v>
          </cell>
          <cell r="CC208">
            <v>0</v>
          </cell>
          <cell r="CD208">
            <v>0</v>
          </cell>
          <cell r="CE208">
            <v>0</v>
          </cell>
          <cell r="CF208">
            <v>0</v>
          </cell>
          <cell r="CG208">
            <v>0</v>
          </cell>
          <cell r="CH208">
            <v>0</v>
          </cell>
          <cell r="CI208">
            <v>0</v>
          </cell>
          <cell r="CJ208">
            <v>0</v>
          </cell>
          <cell r="CK208">
            <v>0</v>
          </cell>
          <cell r="CL208">
            <v>0</v>
          </cell>
          <cell r="CM208">
            <v>0</v>
          </cell>
          <cell r="CN208">
            <v>0</v>
          </cell>
          <cell r="CO208">
            <v>0</v>
          </cell>
          <cell r="CP208">
            <v>0</v>
          </cell>
          <cell r="CQ208">
            <v>0</v>
          </cell>
          <cell r="CR208">
            <v>0</v>
          </cell>
          <cell r="CS208">
            <v>0</v>
          </cell>
          <cell r="CT208">
            <v>0</v>
          </cell>
          <cell r="CU208">
            <v>0</v>
          </cell>
          <cell r="CV208">
            <v>0</v>
          </cell>
          <cell r="CW208">
            <v>0</v>
          </cell>
          <cell r="CX208">
            <v>0</v>
          </cell>
          <cell r="CY208">
            <v>0</v>
          </cell>
          <cell r="CZ208">
            <v>0</v>
          </cell>
          <cell r="DA208">
            <v>0</v>
          </cell>
          <cell r="DB208">
            <v>0</v>
          </cell>
          <cell r="DC208">
            <v>0</v>
          </cell>
          <cell r="DD208">
            <v>0</v>
          </cell>
          <cell r="DE208">
            <v>0</v>
          </cell>
          <cell r="DF208">
            <v>0</v>
          </cell>
          <cell r="DG208">
            <v>0</v>
          </cell>
          <cell r="DH208">
            <v>0</v>
          </cell>
          <cell r="DI208">
            <v>0</v>
          </cell>
          <cell r="DJ208">
            <v>0</v>
          </cell>
          <cell r="DK208">
            <v>0</v>
          </cell>
          <cell r="DL208">
            <v>0</v>
          </cell>
          <cell r="DM208">
            <v>0</v>
          </cell>
          <cell r="DN208">
            <v>0</v>
          </cell>
          <cell r="DO208">
            <v>0</v>
          </cell>
          <cell r="DP208">
            <v>0</v>
          </cell>
          <cell r="DQ208">
            <v>0</v>
          </cell>
          <cell r="DR208">
            <v>0</v>
          </cell>
          <cell r="DS208">
            <v>0</v>
          </cell>
          <cell r="DT208">
            <v>0</v>
          </cell>
          <cell r="DU208">
            <v>0</v>
          </cell>
          <cell r="DV208">
            <v>0</v>
          </cell>
          <cell r="DW208">
            <v>0</v>
          </cell>
          <cell r="DX208">
            <v>0</v>
          </cell>
          <cell r="DY208">
            <v>0</v>
          </cell>
          <cell r="DZ208">
            <v>0</v>
          </cell>
          <cell r="EA208">
            <v>0</v>
          </cell>
          <cell r="EB208">
            <v>0</v>
          </cell>
          <cell r="EC208">
            <v>0</v>
          </cell>
          <cell r="ED208">
            <v>0</v>
          </cell>
          <cell r="EE208">
            <v>0</v>
          </cell>
          <cell r="EF208">
            <v>0</v>
          </cell>
          <cell r="EG208">
            <v>0</v>
          </cell>
          <cell r="EH208">
            <v>0</v>
          </cell>
          <cell r="EI208">
            <v>0</v>
          </cell>
          <cell r="EJ208">
            <v>0</v>
          </cell>
          <cell r="EK208">
            <v>0</v>
          </cell>
          <cell r="EL208">
            <v>0</v>
          </cell>
          <cell r="EM208">
            <v>0</v>
          </cell>
          <cell r="EN208">
            <v>0</v>
          </cell>
          <cell r="EO208">
            <v>0</v>
          </cell>
          <cell r="EP208">
            <v>0</v>
          </cell>
          <cell r="EQ208">
            <v>0</v>
          </cell>
          <cell r="ER208">
            <v>0</v>
          </cell>
          <cell r="ES208">
            <v>0</v>
          </cell>
          <cell r="ET208">
            <v>0</v>
          </cell>
          <cell r="EU208">
            <v>0</v>
          </cell>
          <cell r="EV208">
            <v>0</v>
          </cell>
          <cell r="EW208">
            <v>0</v>
          </cell>
          <cell r="EX208">
            <v>0</v>
          </cell>
          <cell r="EY208">
            <v>0</v>
          </cell>
          <cell r="EZ208">
            <v>0</v>
          </cell>
          <cell r="FA208">
            <v>0</v>
          </cell>
          <cell r="FB208">
            <v>0</v>
          </cell>
          <cell r="FC208">
            <v>0</v>
          </cell>
          <cell r="FD208">
            <v>0</v>
          </cell>
          <cell r="FE208">
            <v>0</v>
          </cell>
          <cell r="FF208">
            <v>0</v>
          </cell>
          <cell r="FG208">
            <v>0</v>
          </cell>
          <cell r="FH208">
            <v>0</v>
          </cell>
          <cell r="FI208">
            <v>0</v>
          </cell>
        </row>
        <row r="209">
          <cell r="A209">
            <v>0</v>
          </cell>
          <cell r="B209">
            <v>0</v>
          </cell>
          <cell r="C209">
            <v>0</v>
          </cell>
          <cell r="D209">
            <v>0</v>
          </cell>
          <cell r="E209">
            <v>0</v>
          </cell>
          <cell r="F209">
            <v>0</v>
          </cell>
          <cell r="G209">
            <v>0</v>
          </cell>
          <cell r="H209">
            <v>0</v>
          </cell>
          <cell r="I209">
            <v>1</v>
          </cell>
          <cell r="J209">
            <v>0</v>
          </cell>
          <cell r="K209">
            <v>0</v>
          </cell>
          <cell r="L209">
            <v>0</v>
          </cell>
          <cell r="M209">
            <v>0</v>
          </cell>
          <cell r="N209">
            <v>0</v>
          </cell>
          <cell r="O209">
            <v>1</v>
          </cell>
          <cell r="P209">
            <v>0.5</v>
          </cell>
          <cell r="Q209">
            <v>0.5</v>
          </cell>
          <cell r="R209">
            <v>0</v>
          </cell>
          <cell r="S209">
            <v>0</v>
          </cell>
          <cell r="T209">
            <v>0</v>
          </cell>
          <cell r="U209">
            <v>0</v>
          </cell>
          <cell r="V209">
            <v>0</v>
          </cell>
          <cell r="W209">
            <v>1</v>
          </cell>
          <cell r="X209">
            <v>0.5</v>
          </cell>
          <cell r="Y209">
            <v>0.5</v>
          </cell>
          <cell r="Z209">
            <v>0</v>
          </cell>
          <cell r="AA209">
            <v>0</v>
          </cell>
          <cell r="AB209">
            <v>0</v>
          </cell>
          <cell r="AC209">
            <v>0</v>
          </cell>
          <cell r="AD209">
            <v>0</v>
          </cell>
          <cell r="AE209">
            <v>1</v>
          </cell>
          <cell r="AF209">
            <v>0.5</v>
          </cell>
          <cell r="AG209">
            <v>0.5</v>
          </cell>
          <cell r="AH209">
            <v>0</v>
          </cell>
          <cell r="AI209">
            <v>0</v>
          </cell>
          <cell r="AJ209">
            <v>0</v>
          </cell>
          <cell r="AK209">
            <v>0</v>
          </cell>
          <cell r="AL209">
            <v>0</v>
          </cell>
          <cell r="AM209">
            <v>1</v>
          </cell>
          <cell r="AN209">
            <v>0.5</v>
          </cell>
          <cell r="AO209">
            <v>0.5</v>
          </cell>
          <cell r="AP209">
            <v>0</v>
          </cell>
          <cell r="AQ209">
            <v>0</v>
          </cell>
          <cell r="AR209">
            <v>0</v>
          </cell>
          <cell r="AS209">
            <v>0</v>
          </cell>
          <cell r="AT209">
            <v>0</v>
          </cell>
          <cell r="AU209">
            <v>1</v>
          </cell>
          <cell r="AV209">
            <v>0.5</v>
          </cell>
          <cell r="AW209">
            <v>0.5</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v>
          </cell>
          <cell r="BN209">
            <v>0</v>
          </cell>
          <cell r="BO209">
            <v>0</v>
          </cell>
          <cell r="BP209">
            <v>0</v>
          </cell>
          <cell r="BQ209">
            <v>0</v>
          </cell>
          <cell r="BR209">
            <v>0</v>
          </cell>
          <cell r="BS209">
            <v>0</v>
          </cell>
          <cell r="BT209">
            <v>0</v>
          </cell>
          <cell r="BU209">
            <v>0</v>
          </cell>
          <cell r="BV209">
            <v>0</v>
          </cell>
          <cell r="BW209">
            <v>0</v>
          </cell>
          <cell r="BX209">
            <v>0</v>
          </cell>
          <cell r="BY209">
            <v>0</v>
          </cell>
          <cell r="BZ209">
            <v>0</v>
          </cell>
          <cell r="CA209">
            <v>0</v>
          </cell>
          <cell r="CB209">
            <v>0</v>
          </cell>
          <cell r="CC209">
            <v>0</v>
          </cell>
          <cell r="CD209">
            <v>0</v>
          </cell>
          <cell r="CE209">
            <v>0</v>
          </cell>
          <cell r="CF209">
            <v>0</v>
          </cell>
          <cell r="CG209">
            <v>0</v>
          </cell>
          <cell r="CH209">
            <v>0</v>
          </cell>
          <cell r="CI209">
            <v>0</v>
          </cell>
          <cell r="CJ209">
            <v>0</v>
          </cell>
          <cell r="CK209">
            <v>0</v>
          </cell>
          <cell r="CL209">
            <v>0</v>
          </cell>
          <cell r="CM209">
            <v>0</v>
          </cell>
          <cell r="CN209">
            <v>0</v>
          </cell>
          <cell r="CO209">
            <v>0</v>
          </cell>
          <cell r="CP209">
            <v>0</v>
          </cell>
          <cell r="CQ209">
            <v>0</v>
          </cell>
          <cell r="CR209">
            <v>0</v>
          </cell>
          <cell r="CS209">
            <v>0</v>
          </cell>
          <cell r="CT209">
            <v>0</v>
          </cell>
          <cell r="CU209">
            <v>0</v>
          </cell>
          <cell r="CV209">
            <v>0</v>
          </cell>
          <cell r="CW209">
            <v>0</v>
          </cell>
          <cell r="CX209">
            <v>0</v>
          </cell>
          <cell r="CY209">
            <v>0</v>
          </cell>
          <cell r="CZ209">
            <v>0</v>
          </cell>
          <cell r="DA209">
            <v>0</v>
          </cell>
          <cell r="DB209">
            <v>0</v>
          </cell>
          <cell r="DC209">
            <v>0</v>
          </cell>
          <cell r="DD209">
            <v>0</v>
          </cell>
          <cell r="DE209">
            <v>0</v>
          </cell>
          <cell r="DF209">
            <v>0</v>
          </cell>
          <cell r="DG209">
            <v>0</v>
          </cell>
          <cell r="DH209">
            <v>0</v>
          </cell>
          <cell r="DI209">
            <v>0</v>
          </cell>
          <cell r="DJ209">
            <v>0</v>
          </cell>
          <cell r="DK209">
            <v>0</v>
          </cell>
          <cell r="DL209">
            <v>0</v>
          </cell>
          <cell r="DM209">
            <v>0</v>
          </cell>
          <cell r="DN209">
            <v>0</v>
          </cell>
          <cell r="DO209">
            <v>0</v>
          </cell>
          <cell r="DP209">
            <v>0</v>
          </cell>
          <cell r="DQ209">
            <v>0</v>
          </cell>
          <cell r="DR209">
            <v>0</v>
          </cell>
          <cell r="DS209">
            <v>0</v>
          </cell>
          <cell r="DT209">
            <v>0</v>
          </cell>
          <cell r="DU209">
            <v>0</v>
          </cell>
          <cell r="DV209">
            <v>0</v>
          </cell>
          <cell r="DW209">
            <v>0</v>
          </cell>
          <cell r="DX209">
            <v>0</v>
          </cell>
          <cell r="DY209">
            <v>0</v>
          </cell>
          <cell r="DZ209">
            <v>0</v>
          </cell>
          <cell r="EA209">
            <v>0</v>
          </cell>
          <cell r="EB209">
            <v>0</v>
          </cell>
          <cell r="EC209">
            <v>0</v>
          </cell>
          <cell r="ED209">
            <v>0</v>
          </cell>
          <cell r="EE209">
            <v>0</v>
          </cell>
          <cell r="EF209">
            <v>0</v>
          </cell>
          <cell r="EG209">
            <v>0</v>
          </cell>
          <cell r="EH209">
            <v>0</v>
          </cell>
          <cell r="EI209">
            <v>0</v>
          </cell>
          <cell r="EJ209">
            <v>0</v>
          </cell>
          <cell r="EK209">
            <v>0</v>
          </cell>
          <cell r="EL209">
            <v>0</v>
          </cell>
          <cell r="EM209">
            <v>0</v>
          </cell>
          <cell r="EN209">
            <v>0</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0</v>
          </cell>
          <cell r="FC209">
            <v>0</v>
          </cell>
          <cell r="FD209">
            <v>0</v>
          </cell>
          <cell r="FE209">
            <v>0</v>
          </cell>
          <cell r="FF209">
            <v>0</v>
          </cell>
          <cell r="FG209">
            <v>0</v>
          </cell>
          <cell r="FH209">
            <v>0</v>
          </cell>
          <cell r="FI209">
            <v>0</v>
          </cell>
        </row>
        <row r="210">
          <cell r="A210">
            <v>0</v>
          </cell>
          <cell r="B210">
            <v>0</v>
          </cell>
          <cell r="C210">
            <v>0</v>
          </cell>
          <cell r="D210">
            <v>0</v>
          </cell>
          <cell r="E210">
            <v>0</v>
          </cell>
          <cell r="F210">
            <v>0</v>
          </cell>
          <cell r="G210">
            <v>0</v>
          </cell>
          <cell r="H210">
            <v>0</v>
          </cell>
          <cell r="I210">
            <v>1</v>
          </cell>
          <cell r="J210">
            <v>0</v>
          </cell>
          <cell r="K210">
            <v>0</v>
          </cell>
          <cell r="L210">
            <v>0</v>
          </cell>
          <cell r="M210">
            <v>0</v>
          </cell>
          <cell r="N210">
            <v>0</v>
          </cell>
          <cell r="O210">
            <v>1</v>
          </cell>
          <cell r="P210">
            <v>0.5</v>
          </cell>
          <cell r="Q210">
            <v>0.5</v>
          </cell>
          <cell r="R210">
            <v>0</v>
          </cell>
          <cell r="S210">
            <v>0</v>
          </cell>
          <cell r="T210">
            <v>0</v>
          </cell>
          <cell r="U210">
            <v>0</v>
          </cell>
          <cell r="V210">
            <v>0</v>
          </cell>
          <cell r="W210">
            <v>1</v>
          </cell>
          <cell r="X210">
            <v>0.5</v>
          </cell>
          <cell r="Y210">
            <v>0.5</v>
          </cell>
          <cell r="Z210">
            <v>0</v>
          </cell>
          <cell r="AA210">
            <v>0</v>
          </cell>
          <cell r="AB210">
            <v>0</v>
          </cell>
          <cell r="AC210">
            <v>0</v>
          </cell>
          <cell r="AD210">
            <v>0</v>
          </cell>
          <cell r="AE210">
            <v>1</v>
          </cell>
          <cell r="AF210">
            <v>0.5</v>
          </cell>
          <cell r="AG210">
            <v>0.5</v>
          </cell>
          <cell r="AH210">
            <v>0</v>
          </cell>
          <cell r="AI210">
            <v>0</v>
          </cell>
          <cell r="AJ210">
            <v>0</v>
          </cell>
          <cell r="AK210">
            <v>0</v>
          </cell>
          <cell r="AL210">
            <v>0</v>
          </cell>
          <cell r="AM210">
            <v>1</v>
          </cell>
          <cell r="AN210">
            <v>0.5</v>
          </cell>
          <cell r="AO210">
            <v>0.5</v>
          </cell>
          <cell r="AP210">
            <v>0</v>
          </cell>
          <cell r="AQ210">
            <v>0</v>
          </cell>
          <cell r="AR210">
            <v>0</v>
          </cell>
          <cell r="AS210">
            <v>0</v>
          </cell>
          <cell r="AT210">
            <v>0</v>
          </cell>
          <cell r="AU210">
            <v>1</v>
          </cell>
          <cell r="AV210">
            <v>0.5</v>
          </cell>
          <cell r="AW210">
            <v>0.5</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v>
          </cell>
          <cell r="BQ210">
            <v>0</v>
          </cell>
          <cell r="BR210">
            <v>0</v>
          </cell>
          <cell r="BS210">
            <v>0</v>
          </cell>
          <cell r="BT210">
            <v>0</v>
          </cell>
          <cell r="BU210">
            <v>0</v>
          </cell>
          <cell r="BV210">
            <v>0</v>
          </cell>
          <cell r="BW210">
            <v>0</v>
          </cell>
          <cell r="BX210">
            <v>0</v>
          </cell>
          <cell r="BY210">
            <v>0</v>
          </cell>
          <cell r="BZ210">
            <v>0</v>
          </cell>
          <cell r="CA210">
            <v>0</v>
          </cell>
          <cell r="CB210">
            <v>0</v>
          </cell>
          <cell r="CC210">
            <v>0</v>
          </cell>
          <cell r="CD210">
            <v>0</v>
          </cell>
          <cell r="CE210">
            <v>0</v>
          </cell>
          <cell r="CF210">
            <v>0</v>
          </cell>
          <cell r="CG210">
            <v>0</v>
          </cell>
          <cell r="CH210">
            <v>0</v>
          </cell>
          <cell r="CI210">
            <v>0</v>
          </cell>
          <cell r="CJ210">
            <v>0</v>
          </cell>
          <cell r="CK210">
            <v>0</v>
          </cell>
          <cell r="CL210">
            <v>0</v>
          </cell>
          <cell r="CM210">
            <v>0</v>
          </cell>
          <cell r="CN210">
            <v>0</v>
          </cell>
          <cell r="CO210">
            <v>0</v>
          </cell>
          <cell r="CP210">
            <v>0</v>
          </cell>
          <cell r="CQ210">
            <v>0</v>
          </cell>
          <cell r="CR210">
            <v>0</v>
          </cell>
          <cell r="CS210">
            <v>0</v>
          </cell>
          <cell r="CT210">
            <v>0</v>
          </cell>
          <cell r="CU210">
            <v>0</v>
          </cell>
          <cell r="CV210">
            <v>0</v>
          </cell>
          <cell r="CW210">
            <v>0</v>
          </cell>
          <cell r="CX210">
            <v>0</v>
          </cell>
          <cell r="CY210">
            <v>0</v>
          </cell>
          <cell r="CZ210">
            <v>0</v>
          </cell>
          <cell r="DA210">
            <v>0</v>
          </cell>
          <cell r="DB210">
            <v>0</v>
          </cell>
          <cell r="DC210">
            <v>0</v>
          </cell>
          <cell r="DD210">
            <v>0</v>
          </cell>
          <cell r="DE210">
            <v>0</v>
          </cell>
          <cell r="DF210">
            <v>0</v>
          </cell>
          <cell r="DG210">
            <v>0</v>
          </cell>
          <cell r="DH210">
            <v>0</v>
          </cell>
          <cell r="DI210">
            <v>0</v>
          </cell>
          <cell r="DJ210">
            <v>0</v>
          </cell>
          <cell r="DK210">
            <v>0</v>
          </cell>
          <cell r="DL210">
            <v>0</v>
          </cell>
          <cell r="DM210">
            <v>0</v>
          </cell>
          <cell r="DN210">
            <v>0</v>
          </cell>
          <cell r="DO210">
            <v>0</v>
          </cell>
          <cell r="DP210">
            <v>0</v>
          </cell>
          <cell r="DQ210">
            <v>0</v>
          </cell>
          <cell r="DR210">
            <v>0</v>
          </cell>
          <cell r="DS210">
            <v>0</v>
          </cell>
          <cell r="DT210">
            <v>0</v>
          </cell>
          <cell r="DU210">
            <v>0</v>
          </cell>
          <cell r="DV210">
            <v>0</v>
          </cell>
          <cell r="DW210">
            <v>0</v>
          </cell>
          <cell r="DX210">
            <v>0</v>
          </cell>
          <cell r="DY210">
            <v>0</v>
          </cell>
          <cell r="DZ210">
            <v>0</v>
          </cell>
          <cell r="EA210">
            <v>0</v>
          </cell>
          <cell r="EB210">
            <v>0</v>
          </cell>
          <cell r="EC210">
            <v>0</v>
          </cell>
          <cell r="ED210">
            <v>0</v>
          </cell>
          <cell r="EE210">
            <v>0</v>
          </cell>
          <cell r="EF210">
            <v>0</v>
          </cell>
          <cell r="EG210">
            <v>0</v>
          </cell>
          <cell r="EH210">
            <v>0</v>
          </cell>
          <cell r="EI210">
            <v>0</v>
          </cell>
          <cell r="EJ210">
            <v>0</v>
          </cell>
          <cell r="EK210">
            <v>0</v>
          </cell>
          <cell r="EL210">
            <v>0</v>
          </cell>
          <cell r="EM210">
            <v>0</v>
          </cell>
          <cell r="EN210">
            <v>0</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E210">
            <v>0</v>
          </cell>
          <cell r="FF210">
            <v>0</v>
          </cell>
          <cell r="FG210">
            <v>0</v>
          </cell>
          <cell r="FH210">
            <v>0</v>
          </cell>
          <cell r="FI210">
            <v>0</v>
          </cell>
        </row>
        <row r="211">
          <cell r="A211">
            <v>0</v>
          </cell>
          <cell r="B211">
            <v>0</v>
          </cell>
          <cell r="C211">
            <v>0</v>
          </cell>
          <cell r="D211">
            <v>0</v>
          </cell>
          <cell r="E211">
            <v>0</v>
          </cell>
          <cell r="F211">
            <v>0</v>
          </cell>
          <cell r="G211">
            <v>0</v>
          </cell>
          <cell r="H211">
            <v>0</v>
          </cell>
          <cell r="I211">
            <v>1</v>
          </cell>
          <cell r="J211">
            <v>0</v>
          </cell>
          <cell r="K211">
            <v>0</v>
          </cell>
          <cell r="L211">
            <v>0</v>
          </cell>
          <cell r="M211">
            <v>0</v>
          </cell>
          <cell r="N211">
            <v>0</v>
          </cell>
          <cell r="O211">
            <v>1</v>
          </cell>
          <cell r="P211">
            <v>0.5</v>
          </cell>
          <cell r="Q211">
            <v>0.5</v>
          </cell>
          <cell r="R211">
            <v>0</v>
          </cell>
          <cell r="S211">
            <v>0</v>
          </cell>
          <cell r="T211">
            <v>0</v>
          </cell>
          <cell r="U211">
            <v>0</v>
          </cell>
          <cell r="V211">
            <v>0</v>
          </cell>
          <cell r="W211">
            <v>1</v>
          </cell>
          <cell r="X211">
            <v>0.5</v>
          </cell>
          <cell r="Y211">
            <v>0.5</v>
          </cell>
          <cell r="Z211">
            <v>0</v>
          </cell>
          <cell r="AA211">
            <v>0</v>
          </cell>
          <cell r="AB211">
            <v>0</v>
          </cell>
          <cell r="AC211">
            <v>0</v>
          </cell>
          <cell r="AD211">
            <v>0</v>
          </cell>
          <cell r="AE211">
            <v>1</v>
          </cell>
          <cell r="AF211">
            <v>0.5</v>
          </cell>
          <cell r="AG211">
            <v>0.5</v>
          </cell>
          <cell r="AH211">
            <v>0</v>
          </cell>
          <cell r="AI211">
            <v>0</v>
          </cell>
          <cell r="AJ211">
            <v>0</v>
          </cell>
          <cell r="AK211">
            <v>0</v>
          </cell>
          <cell r="AL211">
            <v>0</v>
          </cell>
          <cell r="AM211">
            <v>1</v>
          </cell>
          <cell r="AN211">
            <v>0.5</v>
          </cell>
          <cell r="AO211">
            <v>0.5</v>
          </cell>
          <cell r="AP211">
            <v>0</v>
          </cell>
          <cell r="AQ211">
            <v>0</v>
          </cell>
          <cell r="AR211">
            <v>0</v>
          </cell>
          <cell r="AS211">
            <v>0</v>
          </cell>
          <cell r="AT211">
            <v>0</v>
          </cell>
          <cell r="AU211">
            <v>1</v>
          </cell>
          <cell r="AV211">
            <v>0.5</v>
          </cell>
          <cell r="AW211">
            <v>0.5</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W211">
            <v>0</v>
          </cell>
          <cell r="BX211">
            <v>0</v>
          </cell>
          <cell r="BY211">
            <v>0</v>
          </cell>
          <cell r="BZ211">
            <v>0</v>
          </cell>
          <cell r="CA211">
            <v>0</v>
          </cell>
          <cell r="CB211">
            <v>0</v>
          </cell>
          <cell r="CC211">
            <v>0</v>
          </cell>
          <cell r="CD211">
            <v>0</v>
          </cell>
          <cell r="CE211">
            <v>0</v>
          </cell>
          <cell r="CF211">
            <v>0</v>
          </cell>
          <cell r="CG211">
            <v>0</v>
          </cell>
          <cell r="CH211">
            <v>0</v>
          </cell>
          <cell r="CI211">
            <v>0</v>
          </cell>
          <cell r="CJ211">
            <v>0</v>
          </cell>
          <cell r="CK211">
            <v>0</v>
          </cell>
          <cell r="CL211">
            <v>0</v>
          </cell>
          <cell r="CM211">
            <v>0</v>
          </cell>
          <cell r="CN211">
            <v>0</v>
          </cell>
          <cell r="CO211">
            <v>0</v>
          </cell>
          <cell r="CP211">
            <v>0</v>
          </cell>
          <cell r="CQ211">
            <v>0</v>
          </cell>
          <cell r="CR211">
            <v>0</v>
          </cell>
          <cell r="CS211">
            <v>0</v>
          </cell>
          <cell r="CT211">
            <v>0</v>
          </cell>
          <cell r="CU211">
            <v>0</v>
          </cell>
          <cell r="CV211">
            <v>0</v>
          </cell>
          <cell r="CW211">
            <v>0</v>
          </cell>
          <cell r="CX211">
            <v>0</v>
          </cell>
          <cell r="CY211">
            <v>0</v>
          </cell>
          <cell r="CZ211">
            <v>0</v>
          </cell>
          <cell r="DA211">
            <v>0</v>
          </cell>
          <cell r="DB211">
            <v>0</v>
          </cell>
          <cell r="DC211">
            <v>0</v>
          </cell>
          <cell r="DD211">
            <v>0</v>
          </cell>
          <cell r="DE211">
            <v>0</v>
          </cell>
          <cell r="DF211">
            <v>0</v>
          </cell>
          <cell r="DG211">
            <v>0</v>
          </cell>
          <cell r="DH211">
            <v>0</v>
          </cell>
          <cell r="DI211">
            <v>0</v>
          </cell>
          <cell r="DJ211">
            <v>0</v>
          </cell>
          <cell r="DK211">
            <v>0</v>
          </cell>
          <cell r="DL211">
            <v>0</v>
          </cell>
          <cell r="DM211">
            <v>0</v>
          </cell>
          <cell r="DN211">
            <v>0</v>
          </cell>
          <cell r="DO211">
            <v>0</v>
          </cell>
          <cell r="DP211">
            <v>0</v>
          </cell>
          <cell r="DQ211">
            <v>0</v>
          </cell>
          <cell r="DR211">
            <v>0</v>
          </cell>
          <cell r="DS211">
            <v>0</v>
          </cell>
          <cell r="DT211">
            <v>0</v>
          </cell>
          <cell r="DU211">
            <v>0</v>
          </cell>
          <cell r="DV211">
            <v>0</v>
          </cell>
          <cell r="DW211">
            <v>0</v>
          </cell>
          <cell r="DX211">
            <v>0</v>
          </cell>
          <cell r="DY211">
            <v>0</v>
          </cell>
          <cell r="DZ211">
            <v>0</v>
          </cell>
          <cell r="EA211">
            <v>0</v>
          </cell>
          <cell r="EB211">
            <v>0</v>
          </cell>
          <cell r="EC211">
            <v>0</v>
          </cell>
          <cell r="ED211">
            <v>0</v>
          </cell>
          <cell r="EE211">
            <v>0</v>
          </cell>
          <cell r="EF211">
            <v>0</v>
          </cell>
          <cell r="EG211">
            <v>0</v>
          </cell>
          <cell r="EH211">
            <v>0</v>
          </cell>
          <cell r="EI211">
            <v>0</v>
          </cell>
          <cell r="EJ211">
            <v>0</v>
          </cell>
          <cell r="EK211">
            <v>0</v>
          </cell>
          <cell r="EL211">
            <v>0</v>
          </cell>
          <cell r="EM211">
            <v>0</v>
          </cell>
          <cell r="EN211">
            <v>0</v>
          </cell>
          <cell r="EO211">
            <v>0</v>
          </cell>
          <cell r="EP211">
            <v>0</v>
          </cell>
          <cell r="EQ211">
            <v>0</v>
          </cell>
          <cell r="ER211">
            <v>0</v>
          </cell>
          <cell r="ES211">
            <v>0</v>
          </cell>
          <cell r="ET211">
            <v>0</v>
          </cell>
          <cell r="EU211">
            <v>0</v>
          </cell>
          <cell r="EV211">
            <v>0</v>
          </cell>
          <cell r="EW211">
            <v>0</v>
          </cell>
          <cell r="EX211">
            <v>0</v>
          </cell>
          <cell r="EY211">
            <v>0</v>
          </cell>
          <cell r="EZ211">
            <v>0</v>
          </cell>
          <cell r="FA211">
            <v>0</v>
          </cell>
          <cell r="FB211">
            <v>0</v>
          </cell>
          <cell r="FC211">
            <v>0</v>
          </cell>
          <cell r="FD211">
            <v>0</v>
          </cell>
          <cell r="FE211">
            <v>0</v>
          </cell>
          <cell r="FF211">
            <v>0</v>
          </cell>
          <cell r="FG211">
            <v>0</v>
          </cell>
          <cell r="FH211">
            <v>0</v>
          </cell>
          <cell r="FI211">
            <v>0</v>
          </cell>
        </row>
        <row r="212">
          <cell r="A212">
            <v>0</v>
          </cell>
          <cell r="B212">
            <v>0</v>
          </cell>
          <cell r="C212">
            <v>0</v>
          </cell>
          <cell r="D212">
            <v>0</v>
          </cell>
          <cell r="E212">
            <v>0</v>
          </cell>
          <cell r="F212">
            <v>0</v>
          </cell>
          <cell r="G212">
            <v>0</v>
          </cell>
          <cell r="H212">
            <v>0</v>
          </cell>
          <cell r="I212">
            <v>1</v>
          </cell>
          <cell r="J212">
            <v>0</v>
          </cell>
          <cell r="K212">
            <v>0</v>
          </cell>
          <cell r="L212">
            <v>0</v>
          </cell>
          <cell r="M212">
            <v>0</v>
          </cell>
          <cell r="N212">
            <v>0</v>
          </cell>
          <cell r="O212">
            <v>1</v>
          </cell>
          <cell r="P212">
            <v>0.5</v>
          </cell>
          <cell r="Q212">
            <v>0.5</v>
          </cell>
          <cell r="R212">
            <v>0</v>
          </cell>
          <cell r="S212">
            <v>0</v>
          </cell>
          <cell r="T212">
            <v>0</v>
          </cell>
          <cell r="U212">
            <v>0</v>
          </cell>
          <cell r="V212">
            <v>0</v>
          </cell>
          <cell r="W212">
            <v>1</v>
          </cell>
          <cell r="X212">
            <v>0.5</v>
          </cell>
          <cell r="Y212">
            <v>0.5</v>
          </cell>
          <cell r="Z212">
            <v>0</v>
          </cell>
          <cell r="AA212">
            <v>0</v>
          </cell>
          <cell r="AB212">
            <v>0</v>
          </cell>
          <cell r="AC212">
            <v>0</v>
          </cell>
          <cell r="AD212">
            <v>0</v>
          </cell>
          <cell r="AE212">
            <v>1</v>
          </cell>
          <cell r="AF212">
            <v>0.5</v>
          </cell>
          <cell r="AG212">
            <v>0.5</v>
          </cell>
          <cell r="AH212">
            <v>0</v>
          </cell>
          <cell r="AI212">
            <v>0</v>
          </cell>
          <cell r="AJ212">
            <v>0</v>
          </cell>
          <cell r="AK212">
            <v>0</v>
          </cell>
          <cell r="AL212">
            <v>0</v>
          </cell>
          <cell r="AM212">
            <v>1</v>
          </cell>
          <cell r="AN212">
            <v>0.5</v>
          </cell>
          <cell r="AO212">
            <v>0.5</v>
          </cell>
          <cell r="AP212">
            <v>0</v>
          </cell>
          <cell r="AQ212">
            <v>0</v>
          </cell>
          <cell r="AR212">
            <v>0</v>
          </cell>
          <cell r="AS212">
            <v>0</v>
          </cell>
          <cell r="AT212">
            <v>0</v>
          </cell>
          <cell r="AU212">
            <v>1</v>
          </cell>
          <cell r="AV212">
            <v>0.5</v>
          </cell>
          <cell r="AW212">
            <v>0.5</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cell r="BT212">
            <v>0</v>
          </cell>
          <cell r="BU212">
            <v>0</v>
          </cell>
          <cell r="BV212">
            <v>0</v>
          </cell>
          <cell r="BW212">
            <v>0</v>
          </cell>
          <cell r="BX212">
            <v>0</v>
          </cell>
          <cell r="BY212">
            <v>0</v>
          </cell>
          <cell r="BZ212">
            <v>0</v>
          </cell>
          <cell r="CA212">
            <v>0</v>
          </cell>
          <cell r="CB212">
            <v>0</v>
          </cell>
          <cell r="CC212">
            <v>0</v>
          </cell>
          <cell r="CD212">
            <v>0</v>
          </cell>
          <cell r="CE212">
            <v>0</v>
          </cell>
          <cell r="CF212">
            <v>0</v>
          </cell>
          <cell r="CG212">
            <v>0</v>
          </cell>
          <cell r="CH212">
            <v>0</v>
          </cell>
          <cell r="CI212">
            <v>0</v>
          </cell>
          <cell r="CJ212">
            <v>0</v>
          </cell>
          <cell r="CK212">
            <v>0</v>
          </cell>
          <cell r="CL212">
            <v>0</v>
          </cell>
          <cell r="CM212">
            <v>0</v>
          </cell>
          <cell r="CN212">
            <v>0</v>
          </cell>
          <cell r="CO212">
            <v>0</v>
          </cell>
          <cell r="CP212">
            <v>0</v>
          </cell>
          <cell r="CQ212">
            <v>0</v>
          </cell>
          <cell r="CR212">
            <v>0</v>
          </cell>
          <cell r="CS212">
            <v>0</v>
          </cell>
          <cell r="CT212">
            <v>0</v>
          </cell>
          <cell r="CU212">
            <v>0</v>
          </cell>
          <cell r="CV212">
            <v>0</v>
          </cell>
          <cell r="CW212">
            <v>0</v>
          </cell>
          <cell r="CX212">
            <v>0</v>
          </cell>
          <cell r="CY212">
            <v>0</v>
          </cell>
          <cell r="CZ212">
            <v>0</v>
          </cell>
          <cell r="DA212">
            <v>0</v>
          </cell>
          <cell r="DB212">
            <v>0</v>
          </cell>
          <cell r="DC212">
            <v>0</v>
          </cell>
          <cell r="DD212">
            <v>0</v>
          </cell>
          <cell r="DE212">
            <v>0</v>
          </cell>
          <cell r="DF212">
            <v>0</v>
          </cell>
          <cell r="DG212">
            <v>0</v>
          </cell>
          <cell r="DH212">
            <v>0</v>
          </cell>
          <cell r="DI212">
            <v>0</v>
          </cell>
          <cell r="DJ212">
            <v>0</v>
          </cell>
          <cell r="DK212">
            <v>0</v>
          </cell>
          <cell r="DL212">
            <v>0</v>
          </cell>
          <cell r="DM212">
            <v>0</v>
          </cell>
          <cell r="DN212">
            <v>0</v>
          </cell>
          <cell r="DO212">
            <v>0</v>
          </cell>
          <cell r="DP212">
            <v>0</v>
          </cell>
          <cell r="DQ212">
            <v>0</v>
          </cell>
          <cell r="DR212">
            <v>0</v>
          </cell>
          <cell r="DS212">
            <v>0</v>
          </cell>
          <cell r="DT212">
            <v>0</v>
          </cell>
          <cell r="DU212">
            <v>0</v>
          </cell>
          <cell r="DV212">
            <v>0</v>
          </cell>
          <cell r="DW212">
            <v>0</v>
          </cell>
          <cell r="DX212">
            <v>0</v>
          </cell>
          <cell r="DY212">
            <v>0</v>
          </cell>
          <cell r="DZ212">
            <v>0</v>
          </cell>
          <cell r="EA212">
            <v>0</v>
          </cell>
          <cell r="EB212">
            <v>0</v>
          </cell>
          <cell r="EC212">
            <v>0</v>
          </cell>
          <cell r="ED212">
            <v>0</v>
          </cell>
          <cell r="EE212">
            <v>0</v>
          </cell>
          <cell r="EF212">
            <v>0</v>
          </cell>
          <cell r="EG212">
            <v>0</v>
          </cell>
          <cell r="EH212">
            <v>0</v>
          </cell>
          <cell r="EI212">
            <v>0</v>
          </cell>
          <cell r="EJ212">
            <v>0</v>
          </cell>
          <cell r="EK212">
            <v>0</v>
          </cell>
          <cell r="EL212">
            <v>0</v>
          </cell>
          <cell r="EM212">
            <v>0</v>
          </cell>
          <cell r="EN212">
            <v>0</v>
          </cell>
          <cell r="EO212">
            <v>0</v>
          </cell>
          <cell r="EP212">
            <v>0</v>
          </cell>
          <cell r="EQ212">
            <v>0</v>
          </cell>
          <cell r="ER212">
            <v>0</v>
          </cell>
          <cell r="ES212">
            <v>0</v>
          </cell>
          <cell r="ET212">
            <v>0</v>
          </cell>
          <cell r="EU212">
            <v>0</v>
          </cell>
          <cell r="EV212">
            <v>0</v>
          </cell>
          <cell r="EW212">
            <v>0</v>
          </cell>
          <cell r="EX212">
            <v>0</v>
          </cell>
          <cell r="EY212">
            <v>0</v>
          </cell>
          <cell r="EZ212">
            <v>0</v>
          </cell>
          <cell r="FA212">
            <v>0</v>
          </cell>
          <cell r="FB212">
            <v>0</v>
          </cell>
          <cell r="FC212">
            <v>0</v>
          </cell>
          <cell r="FD212">
            <v>0</v>
          </cell>
          <cell r="FE212">
            <v>0</v>
          </cell>
          <cell r="FF212">
            <v>0</v>
          </cell>
          <cell r="FG212">
            <v>0</v>
          </cell>
          <cell r="FH212">
            <v>0</v>
          </cell>
          <cell r="FI212">
            <v>0</v>
          </cell>
        </row>
        <row r="213">
          <cell r="A213">
            <v>0</v>
          </cell>
          <cell r="B213">
            <v>0</v>
          </cell>
          <cell r="C213">
            <v>0</v>
          </cell>
          <cell r="D213">
            <v>0</v>
          </cell>
          <cell r="E213">
            <v>0</v>
          </cell>
          <cell r="F213">
            <v>0</v>
          </cell>
          <cell r="G213">
            <v>0</v>
          </cell>
          <cell r="H213">
            <v>0</v>
          </cell>
          <cell r="I213">
            <v>1</v>
          </cell>
          <cell r="J213">
            <v>0</v>
          </cell>
          <cell r="K213">
            <v>0</v>
          </cell>
          <cell r="L213">
            <v>0</v>
          </cell>
          <cell r="M213">
            <v>0</v>
          </cell>
          <cell r="N213">
            <v>0</v>
          </cell>
          <cell r="O213">
            <v>1</v>
          </cell>
          <cell r="P213">
            <v>0.5</v>
          </cell>
          <cell r="Q213">
            <v>0.5</v>
          </cell>
          <cell r="R213">
            <v>0</v>
          </cell>
          <cell r="S213">
            <v>0</v>
          </cell>
          <cell r="T213">
            <v>0</v>
          </cell>
          <cell r="U213">
            <v>0</v>
          </cell>
          <cell r="V213">
            <v>0</v>
          </cell>
          <cell r="W213">
            <v>1</v>
          </cell>
          <cell r="X213">
            <v>0.5</v>
          </cell>
          <cell r="Y213">
            <v>0.5</v>
          </cell>
          <cell r="Z213">
            <v>0</v>
          </cell>
          <cell r="AA213">
            <v>0</v>
          </cell>
          <cell r="AB213">
            <v>0</v>
          </cell>
          <cell r="AC213">
            <v>0</v>
          </cell>
          <cell r="AD213">
            <v>0</v>
          </cell>
          <cell r="AE213">
            <v>1</v>
          </cell>
          <cell r="AF213">
            <v>0.5</v>
          </cell>
          <cell r="AG213">
            <v>0.5</v>
          </cell>
          <cell r="AH213">
            <v>0</v>
          </cell>
          <cell r="AI213">
            <v>0</v>
          </cell>
          <cell r="AJ213">
            <v>0</v>
          </cell>
          <cell r="AK213">
            <v>0</v>
          </cell>
          <cell r="AL213">
            <v>0</v>
          </cell>
          <cell r="AM213">
            <v>1</v>
          </cell>
          <cell r="AN213">
            <v>0.5</v>
          </cell>
          <cell r="AO213">
            <v>0.5</v>
          </cell>
          <cell r="AP213">
            <v>0</v>
          </cell>
          <cell r="AQ213">
            <v>0</v>
          </cell>
          <cell r="AR213">
            <v>0</v>
          </cell>
          <cell r="AS213">
            <v>0</v>
          </cell>
          <cell r="AT213">
            <v>0</v>
          </cell>
          <cell r="AU213">
            <v>1</v>
          </cell>
          <cell r="AV213">
            <v>0.5</v>
          </cell>
          <cell r="AW213">
            <v>0.5</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M213">
            <v>0</v>
          </cell>
          <cell r="BN213">
            <v>0</v>
          </cell>
          <cell r="BO213">
            <v>0</v>
          </cell>
          <cell r="BP213">
            <v>0</v>
          </cell>
          <cell r="BQ213">
            <v>0</v>
          </cell>
          <cell r="BR213">
            <v>0</v>
          </cell>
          <cell r="BS213">
            <v>0</v>
          </cell>
          <cell r="BT213">
            <v>0</v>
          </cell>
          <cell r="BU213">
            <v>0</v>
          </cell>
          <cell r="BV213">
            <v>0</v>
          </cell>
          <cell r="BW213">
            <v>0</v>
          </cell>
          <cell r="BX213">
            <v>0</v>
          </cell>
          <cell r="BY213">
            <v>0</v>
          </cell>
          <cell r="BZ213">
            <v>0</v>
          </cell>
          <cell r="CA213">
            <v>0</v>
          </cell>
          <cell r="CB213">
            <v>0</v>
          </cell>
          <cell r="CC213">
            <v>0</v>
          </cell>
          <cell r="CD213">
            <v>0</v>
          </cell>
          <cell r="CE213">
            <v>0</v>
          </cell>
          <cell r="CF213">
            <v>0</v>
          </cell>
          <cell r="CG213">
            <v>0</v>
          </cell>
          <cell r="CH213">
            <v>0</v>
          </cell>
          <cell r="CI213">
            <v>0</v>
          </cell>
          <cell r="CJ213">
            <v>0</v>
          </cell>
          <cell r="CK213">
            <v>0</v>
          </cell>
          <cell r="CL213">
            <v>0</v>
          </cell>
          <cell r="CM213">
            <v>0</v>
          </cell>
          <cell r="CN213">
            <v>0</v>
          </cell>
          <cell r="CO213">
            <v>0</v>
          </cell>
          <cell r="CP213">
            <v>0</v>
          </cell>
          <cell r="CQ213">
            <v>0</v>
          </cell>
          <cell r="CR213">
            <v>0</v>
          </cell>
          <cell r="CS213">
            <v>0</v>
          </cell>
          <cell r="CT213">
            <v>0</v>
          </cell>
          <cell r="CU213">
            <v>0</v>
          </cell>
          <cell r="CV213">
            <v>0</v>
          </cell>
          <cell r="CW213">
            <v>0</v>
          </cell>
          <cell r="CX213">
            <v>0</v>
          </cell>
          <cell r="CY213">
            <v>0</v>
          </cell>
          <cell r="CZ213">
            <v>0</v>
          </cell>
          <cell r="DA213">
            <v>0</v>
          </cell>
          <cell r="DB213">
            <v>0</v>
          </cell>
          <cell r="DC213">
            <v>0</v>
          </cell>
          <cell r="DD213">
            <v>0</v>
          </cell>
          <cell r="DE213">
            <v>0</v>
          </cell>
          <cell r="DF213">
            <v>0</v>
          </cell>
          <cell r="DG213">
            <v>0</v>
          </cell>
          <cell r="DH213">
            <v>0</v>
          </cell>
          <cell r="DI213">
            <v>0</v>
          </cell>
          <cell r="DJ213">
            <v>0</v>
          </cell>
          <cell r="DK213">
            <v>0</v>
          </cell>
          <cell r="DL213">
            <v>0</v>
          </cell>
          <cell r="DM213">
            <v>0</v>
          </cell>
          <cell r="DN213">
            <v>0</v>
          </cell>
          <cell r="DO213">
            <v>0</v>
          </cell>
          <cell r="DP213">
            <v>0</v>
          </cell>
          <cell r="DQ213">
            <v>0</v>
          </cell>
          <cell r="DR213">
            <v>0</v>
          </cell>
          <cell r="DS213">
            <v>0</v>
          </cell>
          <cell r="DT213">
            <v>0</v>
          </cell>
          <cell r="DU213">
            <v>0</v>
          </cell>
          <cell r="DV213">
            <v>0</v>
          </cell>
          <cell r="DW213">
            <v>0</v>
          </cell>
          <cell r="DX213">
            <v>0</v>
          </cell>
          <cell r="DY213">
            <v>0</v>
          </cell>
          <cell r="DZ213">
            <v>0</v>
          </cell>
          <cell r="EA213">
            <v>0</v>
          </cell>
          <cell r="EB213">
            <v>0</v>
          </cell>
          <cell r="EC213">
            <v>0</v>
          </cell>
          <cell r="ED213">
            <v>0</v>
          </cell>
          <cell r="EE213">
            <v>0</v>
          </cell>
          <cell r="EF213">
            <v>0</v>
          </cell>
          <cell r="EG213">
            <v>0</v>
          </cell>
          <cell r="EH213">
            <v>0</v>
          </cell>
          <cell r="EI213">
            <v>0</v>
          </cell>
          <cell r="EJ213">
            <v>0</v>
          </cell>
          <cell r="EK213">
            <v>0</v>
          </cell>
          <cell r="EL213">
            <v>0</v>
          </cell>
          <cell r="EM213">
            <v>0</v>
          </cell>
          <cell r="EN213">
            <v>0</v>
          </cell>
          <cell r="EO213">
            <v>0</v>
          </cell>
          <cell r="EP213">
            <v>0</v>
          </cell>
          <cell r="EQ213">
            <v>0</v>
          </cell>
          <cell r="ER213">
            <v>0</v>
          </cell>
          <cell r="ES213">
            <v>0</v>
          </cell>
          <cell r="ET213">
            <v>0</v>
          </cell>
          <cell r="EU213">
            <v>0</v>
          </cell>
          <cell r="EV213">
            <v>0</v>
          </cell>
          <cell r="EW213">
            <v>0</v>
          </cell>
          <cell r="EX213">
            <v>0</v>
          </cell>
          <cell r="EY213">
            <v>0</v>
          </cell>
          <cell r="EZ213">
            <v>0</v>
          </cell>
          <cell r="FA213">
            <v>0</v>
          </cell>
          <cell r="FB213">
            <v>0</v>
          </cell>
          <cell r="FC213">
            <v>0</v>
          </cell>
          <cell r="FD213">
            <v>0</v>
          </cell>
          <cell r="FE213">
            <v>0</v>
          </cell>
          <cell r="FF213">
            <v>0</v>
          </cell>
          <cell r="FG213">
            <v>0</v>
          </cell>
          <cell r="FH213">
            <v>0</v>
          </cell>
          <cell r="FI213">
            <v>0</v>
          </cell>
        </row>
      </sheetData>
      <sheetData sheetId="73">
        <row r="1">
          <cell r="C1">
            <v>0</v>
          </cell>
          <cell r="D1" t="str">
            <v>DISCRIMINAÇÃO</v>
          </cell>
          <cell r="E1" t="str">
            <v>ESPECIFICAÇÃO</v>
          </cell>
          <cell r="F1" t="str">
            <v>UND.</v>
          </cell>
          <cell r="G1" t="str">
            <v>QUANTIDADE</v>
          </cell>
          <cell r="H1" t="str">
            <v>PREÇO ( R$ )</v>
          </cell>
        </row>
        <row r="2">
          <cell r="C2">
            <v>0</v>
          </cell>
          <cell r="D2">
            <v>0</v>
          </cell>
          <cell r="E2">
            <v>0</v>
          </cell>
          <cell r="F2">
            <v>0</v>
          </cell>
          <cell r="G2">
            <v>0</v>
          </cell>
          <cell r="H2">
            <v>0</v>
          </cell>
        </row>
        <row r="3">
          <cell r="C3">
            <v>0</v>
          </cell>
          <cell r="D3">
            <v>0</v>
          </cell>
          <cell r="E3">
            <v>0</v>
          </cell>
          <cell r="F3">
            <v>0</v>
          </cell>
          <cell r="G3">
            <v>0</v>
          </cell>
          <cell r="H3" t="str">
            <v>UNITÁRIO</v>
          </cell>
        </row>
        <row r="4">
          <cell r="C4">
            <v>0</v>
          </cell>
          <cell r="D4">
            <v>0</v>
          </cell>
          <cell r="E4">
            <v>0</v>
          </cell>
          <cell r="F4">
            <v>0</v>
          </cell>
          <cell r="G4">
            <v>0</v>
          </cell>
          <cell r="H4">
            <v>0</v>
          </cell>
        </row>
        <row r="5">
          <cell r="C5">
            <v>0</v>
          </cell>
          <cell r="D5">
            <v>0</v>
          </cell>
          <cell r="E5">
            <v>0</v>
          </cell>
          <cell r="F5">
            <v>0</v>
          </cell>
          <cell r="G5">
            <v>0</v>
          </cell>
          <cell r="H5">
            <v>0</v>
          </cell>
        </row>
        <row r="6">
          <cell r="C6">
            <v>0</v>
          </cell>
          <cell r="D6">
            <v>0</v>
          </cell>
          <cell r="E6">
            <v>0</v>
          </cell>
          <cell r="F6">
            <v>0</v>
          </cell>
          <cell r="G6">
            <v>0</v>
          </cell>
          <cell r="H6">
            <v>0</v>
          </cell>
        </row>
        <row r="7">
          <cell r="C7">
            <v>0</v>
          </cell>
          <cell r="D7">
            <v>0</v>
          </cell>
          <cell r="E7">
            <v>0</v>
          </cell>
          <cell r="F7">
            <v>0</v>
          </cell>
          <cell r="G7">
            <v>0</v>
          </cell>
          <cell r="H7">
            <v>0</v>
          </cell>
        </row>
        <row r="8">
          <cell r="C8">
            <v>0</v>
          </cell>
          <cell r="D8">
            <v>0</v>
          </cell>
          <cell r="E8">
            <v>0</v>
          </cell>
          <cell r="F8">
            <v>0</v>
          </cell>
          <cell r="G8">
            <v>0</v>
          </cell>
          <cell r="H8">
            <v>0</v>
          </cell>
        </row>
        <row r="9">
          <cell r="C9">
            <v>0</v>
          </cell>
          <cell r="D9">
            <v>0</v>
          </cell>
          <cell r="E9">
            <v>0</v>
          </cell>
          <cell r="F9">
            <v>0</v>
          </cell>
          <cell r="G9">
            <v>0</v>
          </cell>
          <cell r="H9">
            <v>0</v>
          </cell>
        </row>
        <row r="10">
          <cell r="C10">
            <v>0</v>
          </cell>
          <cell r="D10" t="str">
            <v xml:space="preserve">CONSERVAÇÃO CORRETIVA ROTINEIR A                             </v>
          </cell>
          <cell r="E10" t="str">
            <v xml:space="preserve">                                                                                </v>
          </cell>
          <cell r="F10" t="str">
            <v xml:space="preserve">      </v>
          </cell>
          <cell r="G10">
            <v>0</v>
          </cell>
          <cell r="H10">
            <v>0</v>
          </cell>
        </row>
        <row r="11">
          <cell r="C11" t="str">
            <v>3 S 08 101 04</v>
          </cell>
          <cell r="D11" t="str">
            <v xml:space="preserve">TAPA BURACO COM SERRA CORTA PISO                             </v>
          </cell>
          <cell r="E11" t="str">
            <v xml:space="preserve">                                                                                </v>
          </cell>
          <cell r="F11" t="str">
            <v xml:space="preserve">M3    </v>
          </cell>
          <cell r="G11">
            <v>0</v>
          </cell>
          <cell r="H11">
            <v>243.18</v>
          </cell>
        </row>
        <row r="12">
          <cell r="C12" t="str">
            <v>3 S 02 540 50</v>
          </cell>
          <cell r="D12" t="str">
            <v xml:space="preserve">MISTURA BETUMINOSA USINADA A QUENTE AC/BC                    </v>
          </cell>
          <cell r="E12" t="str">
            <v xml:space="preserve">DNER-313                                                                        </v>
          </cell>
          <cell r="F12" t="str">
            <v xml:space="preserve">M3    </v>
          </cell>
          <cell r="G12">
            <v>0</v>
          </cell>
          <cell r="H12">
            <v>216.28</v>
          </cell>
        </row>
        <row r="13">
          <cell r="C13" t="str">
            <v>3 S 02 400 00</v>
          </cell>
          <cell r="D13" t="str">
            <v xml:space="preserve">PINTURA DE LIGAÇÃO                                           </v>
          </cell>
          <cell r="E13" t="str">
            <v xml:space="preserve">DNER-307                                                                        </v>
          </cell>
          <cell r="F13" t="str">
            <v xml:space="preserve">M2    </v>
          </cell>
          <cell r="G13">
            <v>0</v>
          </cell>
          <cell r="H13">
            <v>0.23</v>
          </cell>
        </row>
        <row r="14">
          <cell r="C14" t="str">
            <v>3 S 08 101 01</v>
          </cell>
          <cell r="D14" t="str">
            <v xml:space="preserve">REMENDO PROFUNDO COM DEMOLIÇÃO MANUAL                        </v>
          </cell>
          <cell r="E14" t="str">
            <v xml:space="preserve">                                                                                </v>
          </cell>
          <cell r="F14" t="str">
            <v xml:space="preserve">M3    </v>
          </cell>
          <cell r="G14">
            <v>0</v>
          </cell>
          <cell r="H14">
            <v>292.3</v>
          </cell>
        </row>
        <row r="15">
          <cell r="C15" t="str">
            <v>3 S 02 230 50</v>
          </cell>
          <cell r="D15" t="str">
            <v xml:space="preserve">BRITA PARA BASE DE REMENDO PROFUNDO BC                       </v>
          </cell>
          <cell r="E15" t="str">
            <v xml:space="preserve">                                                                                </v>
          </cell>
          <cell r="F15" t="str">
            <v xml:space="preserve">M3    </v>
          </cell>
          <cell r="G15">
            <v>0</v>
          </cell>
          <cell r="H15">
            <v>80.39</v>
          </cell>
        </row>
        <row r="16">
          <cell r="C16" t="str">
            <v>3 S 02 300 00</v>
          </cell>
          <cell r="D16" t="str">
            <v xml:space="preserve">IMPRIMAÇÃO                                                   </v>
          </cell>
          <cell r="E16" t="str">
            <v xml:space="preserve">DNER-306.                                                                       </v>
          </cell>
          <cell r="F16" t="str">
            <v xml:space="preserve">M2    </v>
          </cell>
          <cell r="G16">
            <v>0</v>
          </cell>
          <cell r="H16">
            <v>0.33</v>
          </cell>
        </row>
        <row r="17">
          <cell r="C17" t="str">
            <v>3 S 08 109 00</v>
          </cell>
          <cell r="D17" t="str">
            <v xml:space="preserve">CORREÇÃO DE DEFEITOS COM MISTURA BETUMINOSA                  </v>
          </cell>
          <cell r="E17" t="str">
            <v xml:space="preserve">                                                                                </v>
          </cell>
          <cell r="F17" t="str">
            <v xml:space="preserve">M3    </v>
          </cell>
          <cell r="G17">
            <v>0</v>
          </cell>
          <cell r="H17">
            <v>145.94999999999999</v>
          </cell>
        </row>
        <row r="18">
          <cell r="C18" t="str">
            <v>3 S 04 000 00</v>
          </cell>
          <cell r="D18" t="str">
            <v xml:space="preserve">ESCAVAÇÃO MANUAL EM MATERIAL DE 1A CATEGORIA                 </v>
          </cell>
          <cell r="E18" t="str">
            <v xml:space="preserve">                                                                                </v>
          </cell>
          <cell r="F18" t="str">
            <v xml:space="preserve">M3    </v>
          </cell>
          <cell r="G18">
            <v>0</v>
          </cell>
          <cell r="H18">
            <v>45</v>
          </cell>
        </row>
        <row r="19">
          <cell r="C19" t="str">
            <v>1 A 01 415 51</v>
          </cell>
          <cell r="D19" t="str">
            <v xml:space="preserve">CONCR ESTR FCK=15MPA C.RAZ USO GER CONF/LANÇ AC/BC           </v>
          </cell>
          <cell r="E19" t="str">
            <v xml:space="preserve">ES-330                                                                          </v>
          </cell>
          <cell r="F19" t="str">
            <v xml:space="preserve">M3    </v>
          </cell>
          <cell r="G19">
            <v>0</v>
          </cell>
          <cell r="H19">
            <v>363.47</v>
          </cell>
        </row>
        <row r="20">
          <cell r="C20" t="str">
            <v>3 S 03 370 00</v>
          </cell>
          <cell r="D20" t="str">
            <v xml:space="preserve">FORMA COMUM DE MADEIRA                                       </v>
          </cell>
          <cell r="E20" t="str">
            <v xml:space="preserve">DNER-333                                                                        </v>
          </cell>
          <cell r="F20" t="str">
            <v xml:space="preserve">M2    </v>
          </cell>
          <cell r="G20">
            <v>0</v>
          </cell>
          <cell r="H20">
            <v>99.48</v>
          </cell>
        </row>
        <row r="21">
          <cell r="C21" t="str">
            <v>3 S 04 000 00</v>
          </cell>
          <cell r="D21" t="str">
            <v xml:space="preserve">ESCAVAÇÃO MANUAL EM MATERIAL DE 1A CATEGORIA                 </v>
          </cell>
          <cell r="E21" t="str">
            <v xml:space="preserve">                                                                                </v>
          </cell>
          <cell r="F21" t="str">
            <v xml:space="preserve">M3    </v>
          </cell>
          <cell r="G21">
            <v>0</v>
          </cell>
          <cell r="H21">
            <v>45</v>
          </cell>
        </row>
        <row r="22">
          <cell r="C22" t="str">
            <v>3 S 08 200 50</v>
          </cell>
          <cell r="D22" t="str">
            <v xml:space="preserve">RECOMP. DE GUARDA CORPO AC/BC                                </v>
          </cell>
          <cell r="E22" t="str">
            <v xml:space="preserve">                                                                                </v>
          </cell>
          <cell r="F22" t="str">
            <v xml:space="preserve">M     </v>
          </cell>
          <cell r="G22">
            <v>0</v>
          </cell>
          <cell r="H22">
            <v>129.22</v>
          </cell>
        </row>
        <row r="23">
          <cell r="C23" t="str">
            <v>3 S 08 300 01</v>
          </cell>
          <cell r="D23" t="str">
            <v xml:space="preserve">LIMPEZA DE SARJETA E MEIO FIO                                </v>
          </cell>
          <cell r="E23" t="str">
            <v xml:space="preserve">                                                                                </v>
          </cell>
          <cell r="F23" t="str">
            <v xml:space="preserve">M     </v>
          </cell>
          <cell r="G23">
            <v>0</v>
          </cell>
          <cell r="H23">
            <v>0.5</v>
          </cell>
        </row>
        <row r="24">
          <cell r="C24" t="str">
            <v>3 S 08 301 01</v>
          </cell>
          <cell r="D24" t="str">
            <v xml:space="preserve">LIMPEZA DE VALETA DE CORTE                                   </v>
          </cell>
          <cell r="E24" t="str">
            <v xml:space="preserve">                                                                                </v>
          </cell>
          <cell r="F24" t="str">
            <v xml:space="preserve">M     </v>
          </cell>
          <cell r="G24">
            <v>0</v>
          </cell>
          <cell r="H24">
            <v>0.76</v>
          </cell>
        </row>
        <row r="25">
          <cell r="C25" t="str">
            <v>3 S 08 301 03</v>
          </cell>
          <cell r="D25" t="str">
            <v xml:space="preserve">LIMPEZA DE DESCIDA D'ÁGUA                                    </v>
          </cell>
          <cell r="E25" t="str">
            <v xml:space="preserve">                                                                                </v>
          </cell>
          <cell r="F25" t="str">
            <v xml:space="preserve">M     </v>
          </cell>
          <cell r="G25">
            <v>0</v>
          </cell>
          <cell r="H25">
            <v>1.01</v>
          </cell>
        </row>
        <row r="26">
          <cell r="C26" t="str">
            <v>3 S 08 302 01</v>
          </cell>
          <cell r="D26" t="str">
            <v xml:space="preserve">LIMPEZA DE BUEIRO                                            </v>
          </cell>
          <cell r="E26" t="str">
            <v xml:space="preserve">                                                                                </v>
          </cell>
          <cell r="F26" t="str">
            <v xml:space="preserve">M3    </v>
          </cell>
          <cell r="G26">
            <v>0</v>
          </cell>
          <cell r="H26">
            <v>16.93</v>
          </cell>
        </row>
        <row r="27">
          <cell r="C27" t="str">
            <v>3 S 08 302 02</v>
          </cell>
          <cell r="D27" t="str">
            <v xml:space="preserve">DESOBSTRUÇÃO DE BUEIRO                                       </v>
          </cell>
          <cell r="E27" t="str">
            <v xml:space="preserve">                                                                                </v>
          </cell>
          <cell r="F27" t="str">
            <v xml:space="preserve">M3    </v>
          </cell>
          <cell r="G27">
            <v>0</v>
          </cell>
          <cell r="H27">
            <v>49.14</v>
          </cell>
        </row>
        <row r="28">
          <cell r="C28" t="str">
            <v>3 S 08 402 00</v>
          </cell>
          <cell r="D28" t="str">
            <v xml:space="preserve">CAIAÇÃO                                                      </v>
          </cell>
          <cell r="E28" t="str">
            <v xml:space="preserve">DNER-ES                                                                         </v>
          </cell>
          <cell r="F28" t="str">
            <v xml:space="preserve">M2    </v>
          </cell>
          <cell r="G28">
            <v>0</v>
          </cell>
          <cell r="H28">
            <v>2.08</v>
          </cell>
        </row>
        <row r="29">
          <cell r="C29" t="str">
            <v>3 S 08 900 00</v>
          </cell>
          <cell r="D29" t="str">
            <v xml:space="preserve">ROÇADA MANUAL                                                </v>
          </cell>
          <cell r="E29" t="str">
            <v xml:space="preserve">                                                                                </v>
          </cell>
          <cell r="F29" t="str">
            <v xml:space="preserve">HA    </v>
          </cell>
          <cell r="G29">
            <v>0</v>
          </cell>
          <cell r="H29">
            <v>1411.22</v>
          </cell>
        </row>
        <row r="30">
          <cell r="C30" t="str">
            <v>3 S 08 901 00</v>
          </cell>
          <cell r="D30" t="str">
            <v xml:space="preserve">ROÇADA MECANIZADA                                            </v>
          </cell>
          <cell r="E30" t="str">
            <v xml:space="preserve">                                                                                </v>
          </cell>
          <cell r="F30" t="str">
            <v xml:space="preserve">HA    </v>
          </cell>
          <cell r="G30">
            <v>0</v>
          </cell>
          <cell r="H30">
            <v>330.36</v>
          </cell>
        </row>
        <row r="31">
          <cell r="C31" t="str">
            <v>3 S 08 910 00</v>
          </cell>
          <cell r="D31" t="str">
            <v xml:space="preserve">CAPINA MANUAL                                                </v>
          </cell>
          <cell r="E31" t="str">
            <v xml:space="preserve">                                                                                </v>
          </cell>
          <cell r="F31" t="str">
            <v xml:space="preserve">M2    </v>
          </cell>
          <cell r="G31">
            <v>0</v>
          </cell>
          <cell r="H31">
            <v>0.56000000000000005</v>
          </cell>
        </row>
        <row r="32">
          <cell r="C32" t="str">
            <v>3 S 08 501 00</v>
          </cell>
          <cell r="D32" t="str">
            <v xml:space="preserve">RECOMPOSIÇÃO MECANIZADA DE ATERRO                            </v>
          </cell>
          <cell r="E32" t="str">
            <v xml:space="preserve">DNER-282                                                                        </v>
          </cell>
          <cell r="F32" t="str">
            <v xml:space="preserve">M3    </v>
          </cell>
          <cell r="G32">
            <v>0</v>
          </cell>
          <cell r="H32">
            <v>25.25</v>
          </cell>
        </row>
        <row r="33">
          <cell r="C33" t="str">
            <v>1 A 01 580 02</v>
          </cell>
          <cell r="D33" t="str">
            <v xml:space="preserve">FORNECIMENTO, PREPARO E COLOCAÇÃO FORMAS AÇO CA 50           </v>
          </cell>
          <cell r="E33" t="str">
            <v xml:space="preserve">ES-331                                                                          </v>
          </cell>
          <cell r="F33" t="str">
            <v xml:space="preserve">KG    </v>
          </cell>
          <cell r="G33">
            <v>0</v>
          </cell>
          <cell r="H33">
            <v>9.1999999999999993</v>
          </cell>
        </row>
        <row r="34">
          <cell r="C34" t="str">
            <v>5 S 01 011 00</v>
          </cell>
          <cell r="D34" t="str">
            <v xml:space="preserve">DESTOCAMENTO DE ÁRVORES C/ DIÂM. &gt; 0,30M                     </v>
          </cell>
          <cell r="E34" t="str">
            <v xml:space="preserve">DNER-ES-278                                                                     </v>
          </cell>
          <cell r="F34" t="str">
            <v xml:space="preserve">UND   </v>
          </cell>
          <cell r="G34">
            <v>0</v>
          </cell>
          <cell r="H34">
            <v>95.74</v>
          </cell>
        </row>
        <row r="35">
          <cell r="C35" t="str">
            <v>3 S 08 404 53</v>
          </cell>
          <cell r="D35" t="str">
            <v xml:space="preserve">RECOMP.TOT.CERCA C/MOURÃO CONC.SEÇÃO TRIANG. AC/BC           </v>
          </cell>
          <cell r="E35" t="str">
            <v xml:space="preserve">DNER-ES 338                                                                     </v>
          </cell>
          <cell r="F35" t="str">
            <v xml:space="preserve">M     </v>
          </cell>
          <cell r="G35">
            <v>0</v>
          </cell>
          <cell r="H35">
            <v>24.95</v>
          </cell>
        </row>
        <row r="36">
          <cell r="C36" t="str">
            <v>3 S 08 500 00</v>
          </cell>
          <cell r="D36" t="str">
            <v xml:space="preserve">RECOMPOSIÇÃO MANUAL DE ATERRO                                </v>
          </cell>
          <cell r="E36" t="str">
            <v xml:space="preserve">                                                                                </v>
          </cell>
          <cell r="F36" t="str">
            <v xml:space="preserve">M3    </v>
          </cell>
          <cell r="G36">
            <v>0</v>
          </cell>
          <cell r="H36">
            <v>99.07</v>
          </cell>
        </row>
        <row r="37">
          <cell r="C37" t="str">
            <v>3 S 08 510 00</v>
          </cell>
          <cell r="D37" t="str">
            <v xml:space="preserve">REMOÇÃO MANUAL DE BARREIRA EM SOLO                           </v>
          </cell>
          <cell r="E37" t="str">
            <v xml:space="preserve">                                                                                </v>
          </cell>
          <cell r="F37" t="str">
            <v xml:space="preserve">M3    </v>
          </cell>
          <cell r="G37">
            <v>0</v>
          </cell>
          <cell r="H37">
            <v>25.34</v>
          </cell>
        </row>
        <row r="38">
          <cell r="C38" t="str">
            <v>3 S 08 511 00</v>
          </cell>
          <cell r="D38" t="str">
            <v xml:space="preserve">REMOÇÃO MECANIZADA DE BARREIRA - SOLO                        </v>
          </cell>
          <cell r="E38" t="str">
            <v xml:space="preserve">                                                                                </v>
          </cell>
          <cell r="F38" t="str">
            <v xml:space="preserve">M3    </v>
          </cell>
          <cell r="G38">
            <v>0</v>
          </cell>
          <cell r="H38">
            <v>5.61</v>
          </cell>
        </row>
        <row r="39">
          <cell r="C39" t="str">
            <v>3 S 05 101 01</v>
          </cell>
          <cell r="D39" t="str">
            <v xml:space="preserve">REVESTIMENTO VEGETAL COM MUDAS                               </v>
          </cell>
          <cell r="E39" t="str">
            <v xml:space="preserve">DNER-341                                                                        </v>
          </cell>
          <cell r="F39" t="str">
            <v xml:space="preserve">M2    </v>
          </cell>
          <cell r="G39">
            <v>0</v>
          </cell>
          <cell r="H39">
            <v>7.47</v>
          </cell>
        </row>
        <row r="40">
          <cell r="C40" t="str">
            <v>5 S 05 102 00</v>
          </cell>
          <cell r="D40" t="str">
            <v xml:space="preserve">HIDROSSEMEADURA                                              </v>
          </cell>
          <cell r="E40" t="str">
            <v xml:space="preserve">DNER-ES-341                                                                     </v>
          </cell>
          <cell r="F40" t="str">
            <v xml:space="preserve">M2    </v>
          </cell>
          <cell r="G40">
            <v>0</v>
          </cell>
          <cell r="H40">
            <v>1.08</v>
          </cell>
        </row>
        <row r="41">
          <cell r="C41" t="str">
            <v>3 S 03 329 50</v>
          </cell>
          <cell r="D41" t="str">
            <v xml:space="preserve">CONCRETO DE CIMENTO (CONFECÇÃO E LANÇAMENTO) AC/BC           </v>
          </cell>
          <cell r="E41" t="str">
            <v xml:space="preserve">DNER-327, 328 E
 323                                                            </v>
          </cell>
          <cell r="F41" t="str">
            <v xml:space="preserve">M3    </v>
          </cell>
          <cell r="G41">
            <v>0</v>
          </cell>
          <cell r="H41">
            <v>353.59</v>
          </cell>
        </row>
        <row r="42">
          <cell r="C42" t="str">
            <v>1 A 01 422 51</v>
          </cell>
          <cell r="D42" t="str">
            <v xml:space="preserve">CONCR.ESTR.FCK=25MPA C.RAZ USO GER CONF/LANÇ AC/BC           </v>
          </cell>
          <cell r="E42" t="str">
            <v xml:space="preserve">ES-330                                                                          </v>
          </cell>
          <cell r="F42" t="str">
            <v xml:space="preserve">M3    </v>
          </cell>
          <cell r="G42">
            <v>0</v>
          </cell>
          <cell r="H42">
            <v>383.62</v>
          </cell>
        </row>
        <row r="43">
          <cell r="C43" t="str">
            <v>5 S 02 511 55</v>
          </cell>
          <cell r="D43" t="str">
            <v xml:space="preserve">MICRO-REVEST.A FRIO - MICROFLEX 0,8CM BC C/ CAL  </v>
          </cell>
          <cell r="E43" t="str">
            <v xml:space="preserve">                                                                                </v>
          </cell>
          <cell r="F43" t="str">
            <v xml:space="preserve">M2    </v>
          </cell>
          <cell r="G43">
            <v>0</v>
          </cell>
          <cell r="H43">
            <v>1.26</v>
          </cell>
        </row>
        <row r="44">
          <cell r="C44" t="str">
            <v/>
          </cell>
          <cell r="D44">
            <v>0</v>
          </cell>
          <cell r="E44">
            <v>0</v>
          </cell>
          <cell r="F44">
            <v>0</v>
          </cell>
          <cell r="G44">
            <v>0</v>
          </cell>
          <cell r="H44">
            <v>0</v>
          </cell>
        </row>
        <row r="45">
          <cell r="C45" t="str">
            <v/>
          </cell>
          <cell r="D45" t="str">
            <v>TOTAL ITEM:   1</v>
          </cell>
          <cell r="E45">
            <v>0</v>
          </cell>
          <cell r="F45">
            <v>0</v>
          </cell>
          <cell r="G45">
            <v>0</v>
          </cell>
          <cell r="H45">
            <v>0</v>
          </cell>
        </row>
        <row r="46">
          <cell r="C46" t="str">
            <v/>
          </cell>
          <cell r="D46">
            <v>0</v>
          </cell>
          <cell r="E46">
            <v>0</v>
          </cell>
          <cell r="F46">
            <v>0</v>
          </cell>
          <cell r="G46">
            <v>0</v>
          </cell>
          <cell r="H46">
            <v>0</v>
          </cell>
        </row>
        <row r="47">
          <cell r="C47" t="str">
            <v/>
          </cell>
          <cell r="D47" t="str">
            <v xml:space="preserve">CONSERVAÇÃO PREVENTIVA PERIÓDI CA                            </v>
          </cell>
          <cell r="E47" t="str">
            <v xml:space="preserve">                                                                                </v>
          </cell>
          <cell r="F47" t="str">
            <v xml:space="preserve">      </v>
          </cell>
          <cell r="G47">
            <v>0</v>
          </cell>
          <cell r="H47">
            <v>0</v>
          </cell>
        </row>
        <row r="48">
          <cell r="C48" t="str">
            <v/>
          </cell>
          <cell r="D48">
            <v>0</v>
          </cell>
          <cell r="E48">
            <v>0</v>
          </cell>
          <cell r="F48">
            <v>0</v>
          </cell>
          <cell r="G48">
            <v>0</v>
          </cell>
          <cell r="H48">
            <v>0</v>
          </cell>
        </row>
        <row r="49">
          <cell r="C49" t="str">
            <v/>
          </cell>
          <cell r="D49">
            <v>0</v>
          </cell>
          <cell r="E49">
            <v>0</v>
          </cell>
          <cell r="F49">
            <v>0</v>
          </cell>
          <cell r="G49">
            <v>0</v>
          </cell>
          <cell r="H49">
            <v>0</v>
          </cell>
        </row>
        <row r="50">
          <cell r="C50" t="str">
            <v/>
          </cell>
          <cell r="D50">
            <v>0</v>
          </cell>
          <cell r="E50">
            <v>0</v>
          </cell>
          <cell r="F50">
            <v>0</v>
          </cell>
          <cell r="G50">
            <v>0</v>
          </cell>
          <cell r="H50">
            <v>0</v>
          </cell>
        </row>
        <row r="51">
          <cell r="C51" t="str">
            <v/>
          </cell>
          <cell r="D51">
            <v>0</v>
          </cell>
          <cell r="E51">
            <v>0</v>
          </cell>
          <cell r="F51">
            <v>0</v>
          </cell>
          <cell r="G51">
            <v>0</v>
          </cell>
          <cell r="H51">
            <v>0</v>
          </cell>
        </row>
        <row r="52">
          <cell r="C52" t="str">
            <v/>
          </cell>
          <cell r="D52">
            <v>0</v>
          </cell>
          <cell r="E52">
            <v>0</v>
          </cell>
          <cell r="F52">
            <v>0</v>
          </cell>
          <cell r="G52">
            <v>0</v>
          </cell>
          <cell r="H52">
            <v>0</v>
          </cell>
        </row>
        <row r="53">
          <cell r="C53" t="str">
            <v/>
          </cell>
          <cell r="D53">
            <v>0</v>
          </cell>
          <cell r="E53">
            <v>0</v>
          </cell>
          <cell r="F53">
            <v>0</v>
          </cell>
          <cell r="G53">
            <v>0</v>
          </cell>
          <cell r="H53">
            <v>0</v>
          </cell>
        </row>
        <row r="54">
          <cell r="C54" t="str">
            <v/>
          </cell>
          <cell r="D54">
            <v>0</v>
          </cell>
          <cell r="E54">
            <v>0</v>
          </cell>
          <cell r="F54">
            <v>0</v>
          </cell>
          <cell r="G54">
            <v>0</v>
          </cell>
          <cell r="H54">
            <v>0</v>
          </cell>
        </row>
        <row r="55">
          <cell r="C55" t="str">
            <v>3 S 08 103 50</v>
          </cell>
          <cell r="D55" t="str">
            <v xml:space="preserve">SELAGEM DE TRINCA AC                                         </v>
          </cell>
          <cell r="E55" t="str">
            <v xml:space="preserve">                                                                                </v>
          </cell>
          <cell r="F55" t="str">
            <v xml:space="preserve">L     </v>
          </cell>
          <cell r="G55">
            <v>0</v>
          </cell>
          <cell r="H55">
            <v>2.02</v>
          </cell>
        </row>
        <row r="56">
          <cell r="C56" t="str">
            <v>2 S 04 401 53</v>
          </cell>
          <cell r="D56" t="str">
            <v xml:space="preserve">VALETA PROT.DE ATERRO C/REVEST.CONCR.VPA 03 AC/BC            </v>
          </cell>
          <cell r="E56" t="str">
            <v xml:space="preserve">DNER-ES-288.                                                                    </v>
          </cell>
          <cell r="F56" t="str">
            <v xml:space="preserve">M     </v>
          </cell>
          <cell r="G56">
            <v>0</v>
          </cell>
          <cell r="H56">
            <v>116.94</v>
          </cell>
        </row>
        <row r="57">
          <cell r="C57" t="str">
            <v>2 S 04 900 52</v>
          </cell>
          <cell r="D57" t="str">
            <v xml:space="preserve">SARJETA TRIANGULAR DE CONCRETO - STC 02 AC/BC                </v>
          </cell>
          <cell r="E57" t="str">
            <v xml:space="preserve">DNER-ES-288.                                                                    </v>
          </cell>
          <cell r="F57" t="str">
            <v xml:space="preserve">M     </v>
          </cell>
          <cell r="G57">
            <v>0</v>
          </cell>
          <cell r="H57">
            <v>44.85</v>
          </cell>
        </row>
        <row r="58">
          <cell r="C58" t="str">
            <v>2 S 04 501 57</v>
          </cell>
          <cell r="D58" t="str">
            <v xml:space="preserve">DRENO PEAD LONG.PROF.P/CORTE EM ROCHA-DPR 02 AC/BC           </v>
          </cell>
          <cell r="E58" t="str">
            <v xml:space="preserve">DNIT-ES-015/200
6                                                               </v>
          </cell>
          <cell r="F58" t="str">
            <v xml:space="preserve">M     </v>
          </cell>
          <cell r="G58">
            <v>0</v>
          </cell>
          <cell r="H58">
            <v>65.260000000000005</v>
          </cell>
        </row>
        <row r="59">
          <cell r="C59" t="str">
            <v>2 S 04 502 52</v>
          </cell>
          <cell r="D59" t="str">
            <v xml:space="preserve">BOCA DE SAÍDA P/DRENO LONGIT. PROF. - BSD 02 AC/BC           </v>
          </cell>
          <cell r="E59" t="str">
            <v xml:space="preserve">DNER-ES-292                                                                     </v>
          </cell>
          <cell r="F59" t="str">
            <v xml:space="preserve">M     </v>
          </cell>
          <cell r="G59">
            <v>0</v>
          </cell>
          <cell r="H59">
            <v>316.39</v>
          </cell>
        </row>
        <row r="60">
          <cell r="C60" t="str">
            <v>2 S 04 942 51</v>
          </cell>
          <cell r="D60" t="str">
            <v xml:space="preserve">ENTRADA D'ÁGUA - EDA 01 AC/BC                                </v>
          </cell>
          <cell r="E60" t="str">
            <v xml:space="preserve">DNER-ES-291                                                                     </v>
          </cell>
          <cell r="F60" t="str">
            <v xml:space="preserve">UND   </v>
          </cell>
          <cell r="G60">
            <v>0</v>
          </cell>
          <cell r="H60">
            <v>47.38</v>
          </cell>
        </row>
        <row r="61">
          <cell r="C61" t="str">
            <v>2 S 04 940 51</v>
          </cell>
          <cell r="D61" t="str">
            <v xml:space="preserve">DESCIDA D'ÁGUA TIPO RAP.CALHA CONCRETO-DAR 01AC/BC           </v>
          </cell>
          <cell r="E61" t="str">
            <v xml:space="preserve">DNER-ES-291                                                                     </v>
          </cell>
          <cell r="F61" t="str">
            <v xml:space="preserve">M     </v>
          </cell>
          <cell r="G61">
            <v>0</v>
          </cell>
          <cell r="H61">
            <v>180.55</v>
          </cell>
        </row>
        <row r="62">
          <cell r="C62" t="str">
            <v>5 S 04 999 07</v>
          </cell>
          <cell r="D62" t="str">
            <v xml:space="preserve">DEMOLIÇÃO DE DISPOSITIVOS DE CONCRETO SIMPLES                </v>
          </cell>
          <cell r="E62" t="str">
            <v xml:space="preserve">                                                                                </v>
          </cell>
          <cell r="F62" t="str">
            <v xml:space="preserve">M3    </v>
          </cell>
          <cell r="G62">
            <v>0</v>
          </cell>
          <cell r="H62">
            <v>161</v>
          </cell>
        </row>
        <row r="63">
          <cell r="C63" t="str">
            <v>5 S 04 999 08</v>
          </cell>
          <cell r="D63" t="str">
            <v xml:space="preserve">DEMOLIÇÃO DE DISPOSITIVOS DE CONCRETO ARMADO                 </v>
          </cell>
          <cell r="E63" t="str">
            <v xml:space="preserve">DNER-ES-296                                                                     </v>
          </cell>
          <cell r="F63" t="str">
            <v xml:space="preserve">M3    </v>
          </cell>
          <cell r="G63">
            <v>0</v>
          </cell>
          <cell r="H63">
            <v>537.78</v>
          </cell>
        </row>
        <row r="64">
          <cell r="C64" t="str">
            <v>2 S 03 940 01</v>
          </cell>
          <cell r="D64" t="str">
            <v xml:space="preserve">REATERRO E COMPACTAÇÃO                                       </v>
          </cell>
          <cell r="E64" t="str">
            <v xml:space="preserve">                                                                                </v>
          </cell>
          <cell r="F64" t="str">
            <v xml:space="preserve">M3    </v>
          </cell>
          <cell r="G64">
            <v>0</v>
          </cell>
          <cell r="H64">
            <v>29.61</v>
          </cell>
        </row>
        <row r="65">
          <cell r="C65" t="str">
            <v>5 S 01 100 09</v>
          </cell>
          <cell r="D65" t="str">
            <v xml:space="preserve">ESC. CARGA TR. MAT 1A C. DMT 50 A 200M C/CARREG              </v>
          </cell>
          <cell r="E65" t="str">
            <v xml:space="preserve">DNER-ES-280 E  
DNER-ES-281.                                                    </v>
          </cell>
          <cell r="F65" t="str">
            <v xml:space="preserve">M3    </v>
          </cell>
          <cell r="G65">
            <v>0</v>
          </cell>
          <cell r="H65">
            <v>8.77</v>
          </cell>
        </row>
        <row r="66">
          <cell r="C66" t="str">
            <v/>
          </cell>
          <cell r="D66">
            <v>0</v>
          </cell>
          <cell r="E66">
            <v>0</v>
          </cell>
          <cell r="F66">
            <v>0</v>
          </cell>
          <cell r="G66">
            <v>0</v>
          </cell>
          <cell r="H66">
            <v>0</v>
          </cell>
        </row>
        <row r="67">
          <cell r="C67" t="str">
            <v/>
          </cell>
          <cell r="D67" t="str">
            <v>TOTAL ITEM:   2</v>
          </cell>
          <cell r="E67">
            <v>0</v>
          </cell>
          <cell r="F67">
            <v>0</v>
          </cell>
          <cell r="G67">
            <v>0</v>
          </cell>
          <cell r="H67">
            <v>0</v>
          </cell>
        </row>
        <row r="68">
          <cell r="C68" t="str">
            <v/>
          </cell>
          <cell r="D68">
            <v>0</v>
          </cell>
          <cell r="E68">
            <v>0</v>
          </cell>
          <cell r="F68">
            <v>0</v>
          </cell>
          <cell r="G68">
            <v>0</v>
          </cell>
          <cell r="H68">
            <v>0</v>
          </cell>
        </row>
        <row r="69">
          <cell r="C69" t="str">
            <v/>
          </cell>
          <cell r="D69" t="str">
            <v xml:space="preserve">CONSERVAÇÃO EMERGENCIAL                                      </v>
          </cell>
          <cell r="E69" t="str">
            <v xml:space="preserve">                                                                                </v>
          </cell>
          <cell r="F69" t="str">
            <v xml:space="preserve">      </v>
          </cell>
          <cell r="G69">
            <v>0</v>
          </cell>
          <cell r="H69">
            <v>0</v>
          </cell>
        </row>
        <row r="70">
          <cell r="C70" t="str">
            <v>3 S 08 510 00</v>
          </cell>
          <cell r="D70" t="str">
            <v xml:space="preserve">REMOÇÃO MANUAL DE BARREIRA EM SOLO                           </v>
          </cell>
          <cell r="E70" t="str">
            <v xml:space="preserve">                                                                                </v>
          </cell>
          <cell r="F70" t="str">
            <v xml:space="preserve">M3    </v>
          </cell>
          <cell r="G70">
            <v>0</v>
          </cell>
          <cell r="H70">
            <v>25.34</v>
          </cell>
        </row>
        <row r="71">
          <cell r="C71" t="str">
            <v>3 S 08 500 00</v>
          </cell>
          <cell r="D71" t="str">
            <v xml:space="preserve">RECOMPOSIÇÃO MANUAL DE ATERRO                                </v>
          </cell>
          <cell r="E71" t="str">
            <v xml:space="preserve">                                                                                </v>
          </cell>
          <cell r="F71" t="str">
            <v xml:space="preserve">M3    </v>
          </cell>
          <cell r="G71">
            <v>0</v>
          </cell>
          <cell r="H71">
            <v>99.07</v>
          </cell>
        </row>
        <row r="72">
          <cell r="C72" t="str">
            <v>3 S 05 101 01</v>
          </cell>
          <cell r="D72" t="str">
            <v xml:space="preserve">REVESTIMENTO VEGETAL COM MUDAS                               </v>
          </cell>
          <cell r="E72" t="str">
            <v xml:space="preserve">DNER-341                                                                        </v>
          </cell>
          <cell r="F72" t="str">
            <v xml:space="preserve">M2    </v>
          </cell>
          <cell r="G72">
            <v>0</v>
          </cell>
          <cell r="H72">
            <v>7.47</v>
          </cell>
        </row>
        <row r="73">
          <cell r="C73" t="str">
            <v>3 S 08 510 00</v>
          </cell>
          <cell r="D73" t="str">
            <v xml:space="preserve">REMOÇÃO MANUAL DE BARREIRA EM SOLO                           </v>
          </cell>
          <cell r="E73" t="str">
            <v xml:space="preserve">                                                                                </v>
          </cell>
          <cell r="F73" t="str">
            <v xml:space="preserve">M3    </v>
          </cell>
          <cell r="G73">
            <v>0</v>
          </cell>
          <cell r="H73">
            <v>25.34</v>
          </cell>
        </row>
        <row r="74">
          <cell r="C74" t="str">
            <v>3 S 08 511 00</v>
          </cell>
          <cell r="D74" t="str">
            <v xml:space="preserve">REMOÇÃO MECANIZADA DE BARREIRA - SOLO                        </v>
          </cell>
          <cell r="E74" t="str">
            <v xml:space="preserve">                                                                                </v>
          </cell>
          <cell r="F74" t="str">
            <v xml:space="preserve">M3    </v>
          </cell>
          <cell r="G74">
            <v>0</v>
          </cell>
          <cell r="H74">
            <v>5.61</v>
          </cell>
        </row>
        <row r="75">
          <cell r="C75" t="str">
            <v/>
          </cell>
          <cell r="D75">
            <v>0</v>
          </cell>
          <cell r="E75">
            <v>0</v>
          </cell>
          <cell r="F75">
            <v>0</v>
          </cell>
          <cell r="G75">
            <v>0</v>
          </cell>
          <cell r="H75">
            <v>0</v>
          </cell>
        </row>
        <row r="76">
          <cell r="C76" t="str">
            <v/>
          </cell>
          <cell r="D76" t="str">
            <v>TOTAL ITEM:   3</v>
          </cell>
          <cell r="E76">
            <v>0</v>
          </cell>
          <cell r="F76">
            <v>0</v>
          </cell>
          <cell r="G76">
            <v>0</v>
          </cell>
          <cell r="H76">
            <v>0</v>
          </cell>
        </row>
        <row r="77">
          <cell r="C77" t="str">
            <v/>
          </cell>
          <cell r="D77">
            <v>0</v>
          </cell>
          <cell r="E77">
            <v>0</v>
          </cell>
          <cell r="F77">
            <v>0</v>
          </cell>
          <cell r="G77">
            <v>0</v>
          </cell>
          <cell r="H77">
            <v>0</v>
          </cell>
        </row>
        <row r="78">
          <cell r="C78" t="str">
            <v/>
          </cell>
          <cell r="D78" t="str">
            <v xml:space="preserve">TRANSPORTES MATERIAIS DE CONST RUÇÃO                         </v>
          </cell>
          <cell r="E78" t="str">
            <v xml:space="preserve">                                                                                </v>
          </cell>
          <cell r="F78" t="str">
            <v xml:space="preserve">      </v>
          </cell>
          <cell r="G78">
            <v>0</v>
          </cell>
          <cell r="H78">
            <v>0</v>
          </cell>
        </row>
        <row r="79">
          <cell r="C79" t="str">
            <v>1 A 00 102 00</v>
          </cell>
          <cell r="D79" t="str">
            <v xml:space="preserve">TRANSPORTE LOCAL DE MATERIAL BETUMINOSO                      </v>
          </cell>
          <cell r="E79" t="str">
            <v xml:space="preserve">                                                                                </v>
          </cell>
          <cell r="F79" t="str">
            <v xml:space="preserve">TKM   </v>
          </cell>
          <cell r="G79">
            <v>0</v>
          </cell>
          <cell r="H79">
            <v>1.85</v>
          </cell>
        </row>
        <row r="80">
          <cell r="C80" t="str">
            <v>3 S 09 002 91</v>
          </cell>
          <cell r="D80" t="str">
            <v xml:space="preserve">TRANSPORTE COMERCIAL C/ BASC. 10M3 ROD. PAV.                 </v>
          </cell>
          <cell r="E80" t="str">
            <v xml:space="preserve">                                                                                </v>
          </cell>
          <cell r="F80" t="str">
            <v xml:space="preserve">TKM   </v>
          </cell>
          <cell r="G80">
            <v>0</v>
          </cell>
          <cell r="H80">
            <v>0.51</v>
          </cell>
        </row>
        <row r="81">
          <cell r="C81" t="str">
            <v>3 S 09 002 00</v>
          </cell>
          <cell r="D81" t="str">
            <v xml:space="preserve">TRANSPORTE LOCAL BASC. 5M3 EM RODOV. PAV.                    </v>
          </cell>
          <cell r="E81" t="str">
            <v xml:space="preserve">                                                                                </v>
          </cell>
          <cell r="F81" t="str">
            <v xml:space="preserve">TKM   </v>
          </cell>
          <cell r="G81">
            <v>0</v>
          </cell>
          <cell r="H81">
            <v>0.71</v>
          </cell>
        </row>
        <row r="82">
          <cell r="C82" t="str">
            <v>3 S 09 002 90</v>
          </cell>
          <cell r="D82" t="str">
            <v xml:space="preserve">TRANSPORTE COMERCIAL C/ CARROCERIA RODOV. PAV.               </v>
          </cell>
          <cell r="E82" t="str">
            <v xml:space="preserve">                                                                                </v>
          </cell>
          <cell r="F82" t="str">
            <v xml:space="preserve">TKM   </v>
          </cell>
          <cell r="G82">
            <v>0</v>
          </cell>
          <cell r="H82">
            <v>0.49</v>
          </cell>
        </row>
        <row r="83">
          <cell r="C83">
            <v>0</v>
          </cell>
          <cell r="D83">
            <v>0</v>
          </cell>
          <cell r="E83">
            <v>0</v>
          </cell>
          <cell r="F83">
            <v>0</v>
          </cell>
          <cell r="G83">
            <v>0</v>
          </cell>
          <cell r="H83">
            <v>0</v>
          </cell>
        </row>
        <row r="84">
          <cell r="C84">
            <v>0</v>
          </cell>
          <cell r="D84" t="str">
            <v>TOTAL ITEM:   4</v>
          </cell>
          <cell r="E84">
            <v>0</v>
          </cell>
          <cell r="F84">
            <v>0</v>
          </cell>
          <cell r="G84">
            <v>0</v>
          </cell>
          <cell r="H84">
            <v>0</v>
          </cell>
        </row>
        <row r="85">
          <cell r="C85">
            <v>0</v>
          </cell>
          <cell r="D85">
            <v>0</v>
          </cell>
          <cell r="E85">
            <v>0</v>
          </cell>
          <cell r="F85">
            <v>0</v>
          </cell>
          <cell r="G85">
            <v>0</v>
          </cell>
          <cell r="H85">
            <v>0</v>
          </cell>
        </row>
        <row r="86">
          <cell r="C86">
            <v>0</v>
          </cell>
          <cell r="D86">
            <v>0</v>
          </cell>
          <cell r="E86">
            <v>0</v>
          </cell>
          <cell r="F86">
            <v>0</v>
          </cell>
          <cell r="G86">
            <v>0</v>
          </cell>
          <cell r="H86">
            <v>0</v>
          </cell>
        </row>
        <row r="87">
          <cell r="C87">
            <v>0</v>
          </cell>
          <cell r="D87" t="str">
            <v xml:space="preserve">TOTAL PLANILHA:    </v>
          </cell>
          <cell r="E87">
            <v>0</v>
          </cell>
          <cell r="F87">
            <v>0</v>
          </cell>
          <cell r="G87">
            <v>0</v>
          </cell>
          <cell r="H87">
            <v>0</v>
          </cell>
        </row>
        <row r="88">
          <cell r="C88">
            <v>0</v>
          </cell>
          <cell r="D88">
            <v>0</v>
          </cell>
          <cell r="E88">
            <v>0</v>
          </cell>
          <cell r="F88">
            <v>0</v>
          </cell>
          <cell r="G88">
            <v>0</v>
          </cell>
          <cell r="H88">
            <v>0</v>
          </cell>
        </row>
        <row r="89">
          <cell r="C89">
            <v>0</v>
          </cell>
          <cell r="D89">
            <v>0</v>
          </cell>
          <cell r="E89">
            <v>0</v>
          </cell>
          <cell r="F89">
            <v>0</v>
          </cell>
          <cell r="G89">
            <v>0</v>
          </cell>
          <cell r="H89">
            <v>0</v>
          </cell>
        </row>
        <row r="90">
          <cell r="C90">
            <v>0</v>
          </cell>
          <cell r="D90">
            <v>0</v>
          </cell>
          <cell r="E90">
            <v>0</v>
          </cell>
          <cell r="F90">
            <v>0</v>
          </cell>
          <cell r="G90">
            <v>0</v>
          </cell>
          <cell r="H90">
            <v>0</v>
          </cell>
        </row>
        <row r="91">
          <cell r="C91">
            <v>0</v>
          </cell>
          <cell r="D91">
            <v>0</v>
          </cell>
          <cell r="E91">
            <v>0</v>
          </cell>
          <cell r="F91">
            <v>0</v>
          </cell>
          <cell r="G91">
            <v>0</v>
          </cell>
          <cell r="H91">
            <v>0</v>
          </cell>
        </row>
        <row r="92">
          <cell r="C92">
            <v>0</v>
          </cell>
          <cell r="D92">
            <v>0</v>
          </cell>
          <cell r="E92">
            <v>0</v>
          </cell>
          <cell r="F92">
            <v>0</v>
          </cell>
          <cell r="G92">
            <v>0</v>
          </cell>
          <cell r="H92">
            <v>0</v>
          </cell>
        </row>
        <row r="93">
          <cell r="C93">
            <v>0</v>
          </cell>
          <cell r="D93">
            <v>0</v>
          </cell>
          <cell r="E93">
            <v>0</v>
          </cell>
          <cell r="F93">
            <v>0</v>
          </cell>
          <cell r="G93">
            <v>0</v>
          </cell>
          <cell r="H93">
            <v>0</v>
          </cell>
        </row>
        <row r="94">
          <cell r="C94">
            <v>0</v>
          </cell>
          <cell r="D94">
            <v>0</v>
          </cell>
          <cell r="E94">
            <v>0</v>
          </cell>
          <cell r="F94">
            <v>0</v>
          </cell>
          <cell r="G94">
            <v>0</v>
          </cell>
          <cell r="H94">
            <v>0</v>
          </cell>
        </row>
        <row r="95">
          <cell r="C95">
            <v>0</v>
          </cell>
          <cell r="D95">
            <v>0</v>
          </cell>
          <cell r="E95">
            <v>0</v>
          </cell>
          <cell r="F95">
            <v>0</v>
          </cell>
          <cell r="G95">
            <v>0</v>
          </cell>
          <cell r="H95">
            <v>0</v>
          </cell>
        </row>
        <row r="96">
          <cell r="C96">
            <v>0</v>
          </cell>
          <cell r="D96">
            <v>0</v>
          </cell>
          <cell r="E96">
            <v>0</v>
          </cell>
          <cell r="F96">
            <v>0</v>
          </cell>
          <cell r="G96">
            <v>0</v>
          </cell>
          <cell r="H96">
            <v>0</v>
          </cell>
        </row>
        <row r="97">
          <cell r="C97">
            <v>0</v>
          </cell>
          <cell r="D97">
            <v>0</v>
          </cell>
          <cell r="E97">
            <v>0</v>
          </cell>
          <cell r="F97">
            <v>0</v>
          </cell>
          <cell r="G97">
            <v>0</v>
          </cell>
          <cell r="H97">
            <v>0</v>
          </cell>
        </row>
        <row r="98">
          <cell r="C98">
            <v>0</v>
          </cell>
          <cell r="D98">
            <v>0</v>
          </cell>
          <cell r="E98">
            <v>0</v>
          </cell>
          <cell r="F98">
            <v>0</v>
          </cell>
          <cell r="G98">
            <v>0</v>
          </cell>
          <cell r="H98">
            <v>0</v>
          </cell>
        </row>
        <row r="99">
          <cell r="C99">
            <v>0</v>
          </cell>
          <cell r="D99">
            <v>0</v>
          </cell>
          <cell r="E99">
            <v>0</v>
          </cell>
          <cell r="F99">
            <v>0</v>
          </cell>
          <cell r="G99">
            <v>0</v>
          </cell>
          <cell r="H99">
            <v>0</v>
          </cell>
        </row>
        <row r="100">
          <cell r="C100">
            <v>0</v>
          </cell>
          <cell r="D100">
            <v>0</v>
          </cell>
          <cell r="E100">
            <v>0</v>
          </cell>
          <cell r="F100">
            <v>0</v>
          </cell>
          <cell r="G100">
            <v>0</v>
          </cell>
          <cell r="H100">
            <v>0</v>
          </cell>
        </row>
        <row r="101">
          <cell r="C101">
            <v>0</v>
          </cell>
          <cell r="D101">
            <v>0</v>
          </cell>
          <cell r="E101">
            <v>0</v>
          </cell>
          <cell r="F101">
            <v>0</v>
          </cell>
          <cell r="G101">
            <v>0</v>
          </cell>
          <cell r="H101">
            <v>0</v>
          </cell>
        </row>
        <row r="102">
          <cell r="C102">
            <v>0</v>
          </cell>
          <cell r="D102">
            <v>0</v>
          </cell>
          <cell r="E102">
            <v>0</v>
          </cell>
          <cell r="F102">
            <v>0</v>
          </cell>
          <cell r="G102">
            <v>0</v>
          </cell>
          <cell r="H102">
            <v>0</v>
          </cell>
        </row>
        <row r="103">
          <cell r="C103">
            <v>0</v>
          </cell>
          <cell r="D103">
            <v>0</v>
          </cell>
          <cell r="E103">
            <v>0</v>
          </cell>
          <cell r="F103">
            <v>0</v>
          </cell>
          <cell r="G103">
            <v>0</v>
          </cell>
          <cell r="H103">
            <v>0</v>
          </cell>
        </row>
        <row r="104">
          <cell r="C104">
            <v>0</v>
          </cell>
          <cell r="D104">
            <v>0</v>
          </cell>
          <cell r="E104">
            <v>0</v>
          </cell>
          <cell r="F104">
            <v>0</v>
          </cell>
          <cell r="G104">
            <v>0</v>
          </cell>
          <cell r="H104">
            <v>0</v>
          </cell>
        </row>
        <row r="105">
          <cell r="C105">
            <v>0</v>
          </cell>
          <cell r="D105">
            <v>0</v>
          </cell>
          <cell r="E105">
            <v>0</v>
          </cell>
          <cell r="F105">
            <v>0</v>
          </cell>
          <cell r="G105">
            <v>0</v>
          </cell>
          <cell r="H105">
            <v>0</v>
          </cell>
        </row>
        <row r="106">
          <cell r="C106">
            <v>0</v>
          </cell>
          <cell r="D106">
            <v>0</v>
          </cell>
          <cell r="E106">
            <v>0</v>
          </cell>
          <cell r="F106">
            <v>0</v>
          </cell>
          <cell r="G106">
            <v>0</v>
          </cell>
          <cell r="H106">
            <v>0</v>
          </cell>
        </row>
        <row r="107">
          <cell r="C107">
            <v>0</v>
          </cell>
          <cell r="D107">
            <v>0</v>
          </cell>
          <cell r="E107">
            <v>0</v>
          </cell>
          <cell r="F107">
            <v>0</v>
          </cell>
          <cell r="G107">
            <v>0</v>
          </cell>
          <cell r="H107">
            <v>0</v>
          </cell>
        </row>
        <row r="108">
          <cell r="C108">
            <v>0</v>
          </cell>
          <cell r="D108">
            <v>0</v>
          </cell>
          <cell r="E108">
            <v>0</v>
          </cell>
          <cell r="F108">
            <v>0</v>
          </cell>
          <cell r="G108">
            <v>0</v>
          </cell>
          <cell r="H108">
            <v>0</v>
          </cell>
        </row>
        <row r="109">
          <cell r="C109">
            <v>0</v>
          </cell>
          <cell r="D109">
            <v>0</v>
          </cell>
          <cell r="E109">
            <v>0</v>
          </cell>
          <cell r="F109">
            <v>0</v>
          </cell>
          <cell r="G109">
            <v>0</v>
          </cell>
          <cell r="H109">
            <v>0</v>
          </cell>
        </row>
        <row r="110">
          <cell r="C110">
            <v>0</v>
          </cell>
          <cell r="D110">
            <v>0</v>
          </cell>
          <cell r="E110">
            <v>0</v>
          </cell>
          <cell r="F110">
            <v>0</v>
          </cell>
          <cell r="G110">
            <v>0</v>
          </cell>
          <cell r="H110">
            <v>0</v>
          </cell>
        </row>
        <row r="111">
          <cell r="C111">
            <v>0</v>
          </cell>
          <cell r="D111">
            <v>0</v>
          </cell>
          <cell r="E111">
            <v>0</v>
          </cell>
          <cell r="F111">
            <v>0</v>
          </cell>
          <cell r="G111">
            <v>0</v>
          </cell>
          <cell r="H111">
            <v>0</v>
          </cell>
        </row>
        <row r="112">
          <cell r="C112">
            <v>0</v>
          </cell>
          <cell r="D112">
            <v>0</v>
          </cell>
          <cell r="E112">
            <v>0</v>
          </cell>
          <cell r="F112">
            <v>0</v>
          </cell>
          <cell r="G112">
            <v>0</v>
          </cell>
          <cell r="H112">
            <v>0</v>
          </cell>
        </row>
        <row r="113">
          <cell r="C113">
            <v>0</v>
          </cell>
          <cell r="D113">
            <v>0</v>
          </cell>
          <cell r="E113">
            <v>0</v>
          </cell>
          <cell r="F113">
            <v>0</v>
          </cell>
          <cell r="G113">
            <v>0</v>
          </cell>
          <cell r="H113">
            <v>0</v>
          </cell>
        </row>
        <row r="114">
          <cell r="C114">
            <v>0</v>
          </cell>
          <cell r="D114">
            <v>0</v>
          </cell>
          <cell r="E114">
            <v>0</v>
          </cell>
          <cell r="F114">
            <v>0</v>
          </cell>
          <cell r="G114">
            <v>0</v>
          </cell>
          <cell r="H114">
            <v>0</v>
          </cell>
        </row>
        <row r="115">
          <cell r="C115">
            <v>0</v>
          </cell>
          <cell r="D115">
            <v>0</v>
          </cell>
          <cell r="E115">
            <v>0</v>
          </cell>
          <cell r="F115">
            <v>0</v>
          </cell>
          <cell r="G115">
            <v>0</v>
          </cell>
          <cell r="H115">
            <v>0</v>
          </cell>
        </row>
        <row r="116">
          <cell r="C116">
            <v>0</v>
          </cell>
          <cell r="D116">
            <v>0</v>
          </cell>
          <cell r="E116">
            <v>0</v>
          </cell>
          <cell r="F116">
            <v>0</v>
          </cell>
          <cell r="G116">
            <v>0</v>
          </cell>
          <cell r="H116">
            <v>0</v>
          </cell>
        </row>
        <row r="117">
          <cell r="C117">
            <v>0</v>
          </cell>
          <cell r="D117">
            <v>0</v>
          </cell>
          <cell r="E117">
            <v>0</v>
          </cell>
          <cell r="F117">
            <v>0</v>
          </cell>
          <cell r="G117">
            <v>0</v>
          </cell>
          <cell r="H117">
            <v>0</v>
          </cell>
        </row>
        <row r="118">
          <cell r="C118">
            <v>0</v>
          </cell>
          <cell r="D118">
            <v>0</v>
          </cell>
          <cell r="E118">
            <v>0</v>
          </cell>
          <cell r="F118">
            <v>0</v>
          </cell>
          <cell r="G118">
            <v>0</v>
          </cell>
          <cell r="H118">
            <v>0</v>
          </cell>
        </row>
        <row r="119">
          <cell r="C119">
            <v>0</v>
          </cell>
          <cell r="D119">
            <v>0</v>
          </cell>
          <cell r="E119">
            <v>0</v>
          </cell>
          <cell r="F119">
            <v>0</v>
          </cell>
          <cell r="G119">
            <v>0</v>
          </cell>
          <cell r="H119">
            <v>0</v>
          </cell>
        </row>
        <row r="120">
          <cell r="C120">
            <v>0</v>
          </cell>
          <cell r="D120">
            <v>0</v>
          </cell>
          <cell r="E120">
            <v>0</v>
          </cell>
          <cell r="F120">
            <v>0</v>
          </cell>
          <cell r="G120">
            <v>0</v>
          </cell>
          <cell r="H120">
            <v>0</v>
          </cell>
        </row>
        <row r="121">
          <cell r="C121">
            <v>0</v>
          </cell>
          <cell r="D121">
            <v>0</v>
          </cell>
          <cell r="E121">
            <v>0</v>
          </cell>
          <cell r="F121">
            <v>0</v>
          </cell>
          <cell r="G121">
            <v>0</v>
          </cell>
          <cell r="H121">
            <v>0</v>
          </cell>
        </row>
        <row r="122">
          <cell r="C122">
            <v>0</v>
          </cell>
          <cell r="D122">
            <v>0</v>
          </cell>
          <cell r="E122">
            <v>0</v>
          </cell>
          <cell r="F122">
            <v>0</v>
          </cell>
          <cell r="G122">
            <v>0</v>
          </cell>
          <cell r="H122">
            <v>0</v>
          </cell>
        </row>
        <row r="123">
          <cell r="C123">
            <v>0</v>
          </cell>
          <cell r="D123">
            <v>0</v>
          </cell>
          <cell r="E123">
            <v>0</v>
          </cell>
          <cell r="F123">
            <v>0</v>
          </cell>
          <cell r="G123">
            <v>0</v>
          </cell>
          <cell r="H123">
            <v>0</v>
          </cell>
        </row>
        <row r="124">
          <cell r="C124">
            <v>0</v>
          </cell>
          <cell r="D124">
            <v>0</v>
          </cell>
          <cell r="E124">
            <v>0</v>
          </cell>
          <cell r="F124">
            <v>0</v>
          </cell>
          <cell r="G124">
            <v>0</v>
          </cell>
          <cell r="H124">
            <v>0</v>
          </cell>
        </row>
        <row r="125">
          <cell r="C125">
            <v>0</v>
          </cell>
          <cell r="D125">
            <v>0</v>
          </cell>
          <cell r="E125">
            <v>0</v>
          </cell>
          <cell r="F125">
            <v>0</v>
          </cell>
          <cell r="G125">
            <v>0</v>
          </cell>
          <cell r="H125">
            <v>0</v>
          </cell>
        </row>
        <row r="126">
          <cell r="C126">
            <v>0</v>
          </cell>
          <cell r="D126">
            <v>0</v>
          </cell>
          <cell r="E126">
            <v>0</v>
          </cell>
          <cell r="F126">
            <v>0</v>
          </cell>
          <cell r="G126">
            <v>0</v>
          </cell>
          <cell r="H126">
            <v>0</v>
          </cell>
        </row>
        <row r="127">
          <cell r="C127">
            <v>0</v>
          </cell>
          <cell r="D127">
            <v>0</v>
          </cell>
          <cell r="E127">
            <v>0</v>
          </cell>
          <cell r="F127">
            <v>0</v>
          </cell>
          <cell r="G127">
            <v>0</v>
          </cell>
          <cell r="H127">
            <v>0</v>
          </cell>
        </row>
        <row r="128">
          <cell r="C128">
            <v>0</v>
          </cell>
          <cell r="D128">
            <v>0</v>
          </cell>
          <cell r="E128">
            <v>0</v>
          </cell>
          <cell r="F128">
            <v>0</v>
          </cell>
          <cell r="G128">
            <v>0</v>
          </cell>
          <cell r="H128">
            <v>0</v>
          </cell>
        </row>
        <row r="129">
          <cell r="C129">
            <v>0</v>
          </cell>
          <cell r="D129">
            <v>0</v>
          </cell>
          <cell r="E129">
            <v>0</v>
          </cell>
          <cell r="F129">
            <v>0</v>
          </cell>
          <cell r="G129">
            <v>0</v>
          </cell>
          <cell r="H129">
            <v>0</v>
          </cell>
        </row>
        <row r="130">
          <cell r="C130">
            <v>0</v>
          </cell>
          <cell r="D130">
            <v>0</v>
          </cell>
          <cell r="E130">
            <v>0</v>
          </cell>
          <cell r="F130">
            <v>0</v>
          </cell>
          <cell r="G130">
            <v>0</v>
          </cell>
          <cell r="H130">
            <v>0</v>
          </cell>
        </row>
        <row r="131">
          <cell r="C131">
            <v>0</v>
          </cell>
          <cell r="D131">
            <v>0</v>
          </cell>
          <cell r="E131">
            <v>0</v>
          </cell>
          <cell r="F131">
            <v>0</v>
          </cell>
          <cell r="G131">
            <v>0</v>
          </cell>
          <cell r="H131">
            <v>0</v>
          </cell>
        </row>
        <row r="132">
          <cell r="C132">
            <v>0</v>
          </cell>
          <cell r="D132">
            <v>0</v>
          </cell>
          <cell r="E132">
            <v>0</v>
          </cell>
          <cell r="F132">
            <v>0</v>
          </cell>
          <cell r="G132">
            <v>0</v>
          </cell>
          <cell r="H132">
            <v>0</v>
          </cell>
        </row>
        <row r="133">
          <cell r="C133">
            <v>0</v>
          </cell>
          <cell r="D133">
            <v>0</v>
          </cell>
          <cell r="E133">
            <v>0</v>
          </cell>
          <cell r="F133">
            <v>0</v>
          </cell>
          <cell r="G133">
            <v>0</v>
          </cell>
          <cell r="H133">
            <v>0</v>
          </cell>
        </row>
        <row r="134">
          <cell r="C134">
            <v>0</v>
          </cell>
          <cell r="D134">
            <v>0</v>
          </cell>
          <cell r="E134">
            <v>0</v>
          </cell>
          <cell r="F134">
            <v>0</v>
          </cell>
          <cell r="G134">
            <v>0</v>
          </cell>
          <cell r="H134">
            <v>0</v>
          </cell>
        </row>
        <row r="135">
          <cell r="C135">
            <v>0</v>
          </cell>
          <cell r="D135">
            <v>0</v>
          </cell>
          <cell r="E135">
            <v>0</v>
          </cell>
          <cell r="F135">
            <v>0</v>
          </cell>
          <cell r="G135">
            <v>0</v>
          </cell>
          <cell r="H135">
            <v>0</v>
          </cell>
        </row>
        <row r="136">
          <cell r="C136">
            <v>0</v>
          </cell>
          <cell r="D136">
            <v>0</v>
          </cell>
          <cell r="E136">
            <v>0</v>
          </cell>
          <cell r="F136">
            <v>0</v>
          </cell>
          <cell r="G136">
            <v>0</v>
          </cell>
          <cell r="H136">
            <v>0</v>
          </cell>
        </row>
        <row r="137">
          <cell r="C137">
            <v>0</v>
          </cell>
          <cell r="D137">
            <v>0</v>
          </cell>
          <cell r="E137">
            <v>0</v>
          </cell>
          <cell r="F137">
            <v>0</v>
          </cell>
          <cell r="G137">
            <v>0</v>
          </cell>
          <cell r="H137">
            <v>0</v>
          </cell>
        </row>
        <row r="138">
          <cell r="C138">
            <v>0</v>
          </cell>
          <cell r="D138">
            <v>0</v>
          </cell>
          <cell r="E138">
            <v>0</v>
          </cell>
          <cell r="F138">
            <v>0</v>
          </cell>
          <cell r="G138">
            <v>0</v>
          </cell>
          <cell r="H138">
            <v>0</v>
          </cell>
        </row>
        <row r="139">
          <cell r="C139">
            <v>0</v>
          </cell>
          <cell r="D139">
            <v>0</v>
          </cell>
          <cell r="E139">
            <v>0</v>
          </cell>
          <cell r="F139">
            <v>0</v>
          </cell>
          <cell r="G139">
            <v>0</v>
          </cell>
          <cell r="H139">
            <v>0</v>
          </cell>
        </row>
        <row r="140">
          <cell r="C140">
            <v>0</v>
          </cell>
          <cell r="D140">
            <v>0</v>
          </cell>
          <cell r="E140">
            <v>0</v>
          </cell>
          <cell r="F140">
            <v>0</v>
          </cell>
          <cell r="G140">
            <v>0</v>
          </cell>
          <cell r="H140">
            <v>0</v>
          </cell>
        </row>
        <row r="141">
          <cell r="C141">
            <v>0</v>
          </cell>
          <cell r="D141">
            <v>0</v>
          </cell>
          <cell r="E141">
            <v>0</v>
          </cell>
          <cell r="F141">
            <v>0</v>
          </cell>
          <cell r="G141">
            <v>0</v>
          </cell>
          <cell r="H141">
            <v>0</v>
          </cell>
        </row>
        <row r="142">
          <cell r="C142">
            <v>0</v>
          </cell>
          <cell r="D142">
            <v>0</v>
          </cell>
          <cell r="E142">
            <v>0</v>
          </cell>
          <cell r="F142">
            <v>0</v>
          </cell>
          <cell r="G142">
            <v>0</v>
          </cell>
          <cell r="H142">
            <v>0</v>
          </cell>
        </row>
        <row r="143">
          <cell r="C143">
            <v>0</v>
          </cell>
          <cell r="D143">
            <v>0</v>
          </cell>
          <cell r="E143">
            <v>0</v>
          </cell>
          <cell r="F143">
            <v>0</v>
          </cell>
          <cell r="G143">
            <v>0</v>
          </cell>
          <cell r="H143">
            <v>0</v>
          </cell>
        </row>
        <row r="144">
          <cell r="C144">
            <v>0</v>
          </cell>
          <cell r="D144">
            <v>0</v>
          </cell>
          <cell r="E144">
            <v>0</v>
          </cell>
          <cell r="F144">
            <v>0</v>
          </cell>
          <cell r="G144">
            <v>0</v>
          </cell>
          <cell r="H144">
            <v>0</v>
          </cell>
        </row>
        <row r="145">
          <cell r="C145">
            <v>0</v>
          </cell>
          <cell r="D145">
            <v>0</v>
          </cell>
          <cell r="E145">
            <v>0</v>
          </cell>
          <cell r="F145">
            <v>0</v>
          </cell>
          <cell r="G145">
            <v>0</v>
          </cell>
          <cell r="H145">
            <v>0</v>
          </cell>
        </row>
        <row r="146">
          <cell r="C146">
            <v>0</v>
          </cell>
          <cell r="D146">
            <v>0</v>
          </cell>
          <cell r="E146">
            <v>0</v>
          </cell>
          <cell r="F146">
            <v>0</v>
          </cell>
          <cell r="G146">
            <v>0</v>
          </cell>
          <cell r="H146">
            <v>0</v>
          </cell>
        </row>
        <row r="147">
          <cell r="C147">
            <v>0</v>
          </cell>
          <cell r="D147">
            <v>0</v>
          </cell>
          <cell r="E147">
            <v>0</v>
          </cell>
          <cell r="F147">
            <v>0</v>
          </cell>
          <cell r="G147">
            <v>0</v>
          </cell>
          <cell r="H147">
            <v>0</v>
          </cell>
        </row>
        <row r="148">
          <cell r="C148">
            <v>0</v>
          </cell>
          <cell r="D148">
            <v>0</v>
          </cell>
          <cell r="E148">
            <v>0</v>
          </cell>
          <cell r="F148">
            <v>0</v>
          </cell>
          <cell r="G148">
            <v>0</v>
          </cell>
          <cell r="H148">
            <v>0</v>
          </cell>
        </row>
        <row r="149">
          <cell r="C149">
            <v>0</v>
          </cell>
          <cell r="D149">
            <v>0</v>
          </cell>
          <cell r="E149">
            <v>0</v>
          </cell>
          <cell r="F149">
            <v>0</v>
          </cell>
          <cell r="G149">
            <v>0</v>
          </cell>
          <cell r="H149">
            <v>0</v>
          </cell>
        </row>
        <row r="150">
          <cell r="C150">
            <v>0</v>
          </cell>
          <cell r="D150">
            <v>0</v>
          </cell>
          <cell r="E150">
            <v>0</v>
          </cell>
          <cell r="F150">
            <v>0</v>
          </cell>
          <cell r="G150">
            <v>0</v>
          </cell>
          <cell r="H150">
            <v>0</v>
          </cell>
        </row>
        <row r="151">
          <cell r="C151">
            <v>0</v>
          </cell>
          <cell r="D151">
            <v>0</v>
          </cell>
          <cell r="E151">
            <v>0</v>
          </cell>
          <cell r="F151">
            <v>0</v>
          </cell>
          <cell r="G151">
            <v>0</v>
          </cell>
          <cell r="H151">
            <v>0</v>
          </cell>
        </row>
        <row r="152">
          <cell r="C152">
            <v>0</v>
          </cell>
          <cell r="D152">
            <v>0</v>
          </cell>
          <cell r="E152">
            <v>0</v>
          </cell>
          <cell r="F152">
            <v>0</v>
          </cell>
          <cell r="G152">
            <v>0</v>
          </cell>
          <cell r="H152">
            <v>0</v>
          </cell>
        </row>
        <row r="153">
          <cell r="C153">
            <v>0</v>
          </cell>
          <cell r="D153">
            <v>0</v>
          </cell>
          <cell r="E153">
            <v>0</v>
          </cell>
          <cell r="F153">
            <v>0</v>
          </cell>
          <cell r="G153">
            <v>0</v>
          </cell>
          <cell r="H153">
            <v>0</v>
          </cell>
        </row>
        <row r="154">
          <cell r="C154">
            <v>0</v>
          </cell>
          <cell r="D154">
            <v>0</v>
          </cell>
          <cell r="E154">
            <v>0</v>
          </cell>
          <cell r="F154">
            <v>0</v>
          </cell>
          <cell r="G154">
            <v>0</v>
          </cell>
          <cell r="H154">
            <v>0</v>
          </cell>
        </row>
        <row r="155">
          <cell r="C155">
            <v>0</v>
          </cell>
          <cell r="D155">
            <v>0</v>
          </cell>
          <cell r="E155">
            <v>0</v>
          </cell>
          <cell r="F155">
            <v>0</v>
          </cell>
          <cell r="G155">
            <v>0</v>
          </cell>
          <cell r="H155">
            <v>0</v>
          </cell>
        </row>
        <row r="156">
          <cell r="C156">
            <v>0</v>
          </cell>
          <cell r="D156">
            <v>0</v>
          </cell>
          <cell r="E156">
            <v>0</v>
          </cell>
          <cell r="F156">
            <v>0</v>
          </cell>
          <cell r="G156">
            <v>0</v>
          </cell>
          <cell r="H156">
            <v>0</v>
          </cell>
        </row>
        <row r="157">
          <cell r="C157">
            <v>0</v>
          </cell>
          <cell r="D157">
            <v>0</v>
          </cell>
          <cell r="E157">
            <v>0</v>
          </cell>
          <cell r="F157">
            <v>0</v>
          </cell>
          <cell r="G157">
            <v>0</v>
          </cell>
          <cell r="H157">
            <v>0</v>
          </cell>
        </row>
        <row r="158">
          <cell r="C158">
            <v>0</v>
          </cell>
          <cell r="D158">
            <v>0</v>
          </cell>
          <cell r="E158">
            <v>0</v>
          </cell>
          <cell r="F158">
            <v>0</v>
          </cell>
          <cell r="G158">
            <v>0</v>
          </cell>
          <cell r="H158">
            <v>0</v>
          </cell>
        </row>
        <row r="159">
          <cell r="C159">
            <v>0</v>
          </cell>
          <cell r="D159">
            <v>0</v>
          </cell>
          <cell r="E159">
            <v>0</v>
          </cell>
          <cell r="F159">
            <v>0</v>
          </cell>
          <cell r="G159">
            <v>0</v>
          </cell>
          <cell r="H159">
            <v>0</v>
          </cell>
        </row>
        <row r="160">
          <cell r="C160">
            <v>0</v>
          </cell>
          <cell r="D160">
            <v>0</v>
          </cell>
          <cell r="E160">
            <v>0</v>
          </cell>
          <cell r="F160">
            <v>0</v>
          </cell>
          <cell r="G160">
            <v>0</v>
          </cell>
          <cell r="H160">
            <v>0</v>
          </cell>
        </row>
        <row r="161">
          <cell r="C161">
            <v>0</v>
          </cell>
          <cell r="D161">
            <v>0</v>
          </cell>
          <cell r="E161">
            <v>0</v>
          </cell>
          <cell r="F161">
            <v>0</v>
          </cell>
          <cell r="G161">
            <v>0</v>
          </cell>
          <cell r="H161">
            <v>0</v>
          </cell>
        </row>
        <row r="162">
          <cell r="C162">
            <v>0</v>
          </cell>
          <cell r="D162">
            <v>0</v>
          </cell>
          <cell r="E162">
            <v>0</v>
          </cell>
          <cell r="F162">
            <v>0</v>
          </cell>
          <cell r="G162">
            <v>0</v>
          </cell>
          <cell r="H162">
            <v>0</v>
          </cell>
        </row>
        <row r="163">
          <cell r="C163">
            <v>0</v>
          </cell>
          <cell r="D163">
            <v>0</v>
          </cell>
          <cell r="E163">
            <v>0</v>
          </cell>
          <cell r="F163">
            <v>0</v>
          </cell>
          <cell r="G163">
            <v>0</v>
          </cell>
          <cell r="H163">
            <v>0</v>
          </cell>
        </row>
        <row r="164">
          <cell r="C164">
            <v>0</v>
          </cell>
          <cell r="D164">
            <v>0</v>
          </cell>
          <cell r="E164">
            <v>0</v>
          </cell>
          <cell r="F164">
            <v>0</v>
          </cell>
          <cell r="G164">
            <v>0</v>
          </cell>
          <cell r="H164">
            <v>0</v>
          </cell>
        </row>
        <row r="165">
          <cell r="C165">
            <v>0</v>
          </cell>
          <cell r="D165">
            <v>0</v>
          </cell>
          <cell r="E165">
            <v>0</v>
          </cell>
          <cell r="F165">
            <v>0</v>
          </cell>
          <cell r="G165">
            <v>0</v>
          </cell>
          <cell r="H165">
            <v>0</v>
          </cell>
        </row>
        <row r="166">
          <cell r="C166">
            <v>0</v>
          </cell>
          <cell r="D166">
            <v>0</v>
          </cell>
          <cell r="E166">
            <v>0</v>
          </cell>
          <cell r="F166">
            <v>0</v>
          </cell>
          <cell r="G166">
            <v>0</v>
          </cell>
          <cell r="H166">
            <v>0</v>
          </cell>
        </row>
        <row r="167">
          <cell r="C167">
            <v>0</v>
          </cell>
          <cell r="D167">
            <v>0</v>
          </cell>
          <cell r="E167">
            <v>0</v>
          </cell>
          <cell r="F167">
            <v>0</v>
          </cell>
          <cell r="G167">
            <v>0</v>
          </cell>
          <cell r="H167">
            <v>0</v>
          </cell>
        </row>
        <row r="168">
          <cell r="C168">
            <v>0</v>
          </cell>
          <cell r="D168">
            <v>0</v>
          </cell>
          <cell r="E168">
            <v>0</v>
          </cell>
          <cell r="F168">
            <v>0</v>
          </cell>
          <cell r="G168">
            <v>0</v>
          </cell>
          <cell r="H168">
            <v>0</v>
          </cell>
        </row>
        <row r="169">
          <cell r="C169">
            <v>0</v>
          </cell>
          <cell r="D169">
            <v>0</v>
          </cell>
          <cell r="E169">
            <v>0</v>
          </cell>
          <cell r="F169">
            <v>0</v>
          </cell>
          <cell r="G169">
            <v>0</v>
          </cell>
          <cell r="H169">
            <v>0</v>
          </cell>
        </row>
        <row r="170">
          <cell r="C170">
            <v>0</v>
          </cell>
          <cell r="D170">
            <v>0</v>
          </cell>
          <cell r="E170">
            <v>0</v>
          </cell>
          <cell r="F170">
            <v>0</v>
          </cell>
          <cell r="G170">
            <v>0</v>
          </cell>
          <cell r="H170">
            <v>0</v>
          </cell>
        </row>
        <row r="171">
          <cell r="C171">
            <v>0</v>
          </cell>
          <cell r="D171">
            <v>0</v>
          </cell>
          <cell r="E171">
            <v>0</v>
          </cell>
          <cell r="F171">
            <v>0</v>
          </cell>
          <cell r="G171">
            <v>0</v>
          </cell>
          <cell r="H171">
            <v>0</v>
          </cell>
        </row>
        <row r="172">
          <cell r="C172">
            <v>0</v>
          </cell>
          <cell r="D172">
            <v>0</v>
          </cell>
          <cell r="E172">
            <v>0</v>
          </cell>
          <cell r="F172">
            <v>0</v>
          </cell>
          <cell r="G172">
            <v>0</v>
          </cell>
          <cell r="H172">
            <v>0</v>
          </cell>
        </row>
        <row r="173">
          <cell r="C173">
            <v>0</v>
          </cell>
          <cell r="D173">
            <v>0</v>
          </cell>
          <cell r="E173">
            <v>0</v>
          </cell>
          <cell r="F173">
            <v>0</v>
          </cell>
          <cell r="G173">
            <v>0</v>
          </cell>
          <cell r="H173">
            <v>0</v>
          </cell>
        </row>
        <row r="174">
          <cell r="C174">
            <v>0</v>
          </cell>
          <cell r="D174">
            <v>0</v>
          </cell>
          <cell r="E174">
            <v>0</v>
          </cell>
          <cell r="F174">
            <v>0</v>
          </cell>
          <cell r="G174">
            <v>0</v>
          </cell>
          <cell r="H174">
            <v>0</v>
          </cell>
        </row>
        <row r="175">
          <cell r="C175">
            <v>0</v>
          </cell>
          <cell r="D175">
            <v>0</v>
          </cell>
          <cell r="E175">
            <v>0</v>
          </cell>
          <cell r="F175">
            <v>0</v>
          </cell>
          <cell r="G175">
            <v>0</v>
          </cell>
          <cell r="H175">
            <v>0</v>
          </cell>
        </row>
        <row r="176">
          <cell r="C176">
            <v>0</v>
          </cell>
          <cell r="D176">
            <v>0</v>
          </cell>
          <cell r="E176">
            <v>0</v>
          </cell>
          <cell r="F176">
            <v>0</v>
          </cell>
          <cell r="G176">
            <v>0</v>
          </cell>
          <cell r="H176">
            <v>0</v>
          </cell>
        </row>
        <row r="177">
          <cell r="C177">
            <v>0</v>
          </cell>
          <cell r="D177">
            <v>0</v>
          </cell>
          <cell r="E177">
            <v>0</v>
          </cell>
          <cell r="F177">
            <v>0</v>
          </cell>
          <cell r="G177">
            <v>0</v>
          </cell>
          <cell r="H177">
            <v>0</v>
          </cell>
        </row>
        <row r="178">
          <cell r="C178">
            <v>0</v>
          </cell>
          <cell r="D178">
            <v>0</v>
          </cell>
          <cell r="E178">
            <v>0</v>
          </cell>
          <cell r="F178">
            <v>0</v>
          </cell>
          <cell r="G178">
            <v>0</v>
          </cell>
          <cell r="H178">
            <v>0</v>
          </cell>
        </row>
        <row r="179">
          <cell r="C179">
            <v>0</v>
          </cell>
          <cell r="D179">
            <v>0</v>
          </cell>
          <cell r="E179">
            <v>0</v>
          </cell>
          <cell r="F179">
            <v>0</v>
          </cell>
          <cell r="G179">
            <v>0</v>
          </cell>
          <cell r="H179">
            <v>0</v>
          </cell>
        </row>
        <row r="180">
          <cell r="C180">
            <v>0</v>
          </cell>
          <cell r="D180">
            <v>0</v>
          </cell>
          <cell r="E180">
            <v>0</v>
          </cell>
          <cell r="F180">
            <v>0</v>
          </cell>
          <cell r="G180">
            <v>0</v>
          </cell>
          <cell r="H180">
            <v>0</v>
          </cell>
        </row>
        <row r="181">
          <cell r="C181">
            <v>0</v>
          </cell>
          <cell r="D181">
            <v>0</v>
          </cell>
          <cell r="E181">
            <v>0</v>
          </cell>
          <cell r="F181">
            <v>0</v>
          </cell>
          <cell r="G181">
            <v>0</v>
          </cell>
          <cell r="H181">
            <v>0</v>
          </cell>
        </row>
        <row r="182">
          <cell r="C182">
            <v>0</v>
          </cell>
          <cell r="D182">
            <v>0</v>
          </cell>
          <cell r="E182">
            <v>0</v>
          </cell>
          <cell r="F182">
            <v>0</v>
          </cell>
          <cell r="G182">
            <v>0</v>
          </cell>
          <cell r="H182">
            <v>0</v>
          </cell>
        </row>
        <row r="183">
          <cell r="C183">
            <v>0</v>
          </cell>
          <cell r="D183">
            <v>0</v>
          </cell>
          <cell r="E183">
            <v>0</v>
          </cell>
          <cell r="F183">
            <v>0</v>
          </cell>
          <cell r="G183">
            <v>0</v>
          </cell>
          <cell r="H183">
            <v>0</v>
          </cell>
        </row>
        <row r="184">
          <cell r="C184">
            <v>0</v>
          </cell>
          <cell r="D184">
            <v>0</v>
          </cell>
          <cell r="E184">
            <v>0</v>
          </cell>
          <cell r="F184">
            <v>0</v>
          </cell>
          <cell r="G184">
            <v>0</v>
          </cell>
          <cell r="H184">
            <v>0</v>
          </cell>
        </row>
        <row r="185">
          <cell r="C185">
            <v>0</v>
          </cell>
          <cell r="D185">
            <v>0</v>
          </cell>
          <cell r="E185">
            <v>0</v>
          </cell>
          <cell r="F185">
            <v>0</v>
          </cell>
          <cell r="G185">
            <v>0</v>
          </cell>
          <cell r="H185">
            <v>0</v>
          </cell>
        </row>
        <row r="186">
          <cell r="C186">
            <v>0</v>
          </cell>
          <cell r="D186">
            <v>0</v>
          </cell>
          <cell r="E186">
            <v>0</v>
          </cell>
          <cell r="F186">
            <v>0</v>
          </cell>
          <cell r="G186">
            <v>0</v>
          </cell>
          <cell r="H186">
            <v>0</v>
          </cell>
        </row>
        <row r="187">
          <cell r="C187">
            <v>0</v>
          </cell>
          <cell r="D187">
            <v>0</v>
          </cell>
          <cell r="E187">
            <v>0</v>
          </cell>
          <cell r="F187">
            <v>0</v>
          </cell>
          <cell r="G187">
            <v>0</v>
          </cell>
          <cell r="H187">
            <v>0</v>
          </cell>
        </row>
        <row r="188">
          <cell r="C188">
            <v>0</v>
          </cell>
          <cell r="D188">
            <v>0</v>
          </cell>
          <cell r="E188">
            <v>0</v>
          </cell>
          <cell r="F188">
            <v>0</v>
          </cell>
          <cell r="G188">
            <v>0</v>
          </cell>
          <cell r="H188">
            <v>0</v>
          </cell>
        </row>
        <row r="189">
          <cell r="C189">
            <v>0</v>
          </cell>
          <cell r="D189">
            <v>0</v>
          </cell>
          <cell r="E189">
            <v>0</v>
          </cell>
          <cell r="F189">
            <v>0</v>
          </cell>
          <cell r="G189">
            <v>0</v>
          </cell>
          <cell r="H189">
            <v>0</v>
          </cell>
        </row>
        <row r="190">
          <cell r="C190">
            <v>0</v>
          </cell>
          <cell r="D190">
            <v>0</v>
          </cell>
          <cell r="E190">
            <v>0</v>
          </cell>
          <cell r="F190">
            <v>0</v>
          </cell>
          <cell r="G190">
            <v>0</v>
          </cell>
          <cell r="H190">
            <v>0</v>
          </cell>
        </row>
        <row r="191">
          <cell r="C191">
            <v>0</v>
          </cell>
          <cell r="D191">
            <v>0</v>
          </cell>
          <cell r="E191">
            <v>0</v>
          </cell>
          <cell r="F191">
            <v>0</v>
          </cell>
          <cell r="G191">
            <v>0</v>
          </cell>
          <cell r="H191">
            <v>0</v>
          </cell>
        </row>
        <row r="192">
          <cell r="C192">
            <v>0</v>
          </cell>
          <cell r="D192">
            <v>0</v>
          </cell>
          <cell r="E192">
            <v>0</v>
          </cell>
          <cell r="F192">
            <v>0</v>
          </cell>
          <cell r="G192">
            <v>0</v>
          </cell>
          <cell r="H192">
            <v>0</v>
          </cell>
        </row>
        <row r="193">
          <cell r="C193">
            <v>0</v>
          </cell>
          <cell r="D193">
            <v>0</v>
          </cell>
          <cell r="E193">
            <v>0</v>
          </cell>
          <cell r="F193">
            <v>0</v>
          </cell>
          <cell r="G193">
            <v>0</v>
          </cell>
          <cell r="H193">
            <v>0</v>
          </cell>
        </row>
        <row r="194">
          <cell r="C194">
            <v>0</v>
          </cell>
          <cell r="D194">
            <v>0</v>
          </cell>
          <cell r="E194">
            <v>0</v>
          </cell>
          <cell r="F194">
            <v>0</v>
          </cell>
          <cell r="G194">
            <v>0</v>
          </cell>
          <cell r="H194">
            <v>0</v>
          </cell>
        </row>
        <row r="195">
          <cell r="C195">
            <v>0</v>
          </cell>
          <cell r="D195">
            <v>0</v>
          </cell>
          <cell r="E195">
            <v>0</v>
          </cell>
          <cell r="F195">
            <v>0</v>
          </cell>
          <cell r="G195">
            <v>0</v>
          </cell>
          <cell r="H195">
            <v>0</v>
          </cell>
        </row>
        <row r="196">
          <cell r="C196">
            <v>0</v>
          </cell>
          <cell r="D196">
            <v>0</v>
          </cell>
          <cell r="E196">
            <v>0</v>
          </cell>
          <cell r="F196">
            <v>0</v>
          </cell>
          <cell r="G196">
            <v>0</v>
          </cell>
          <cell r="H196">
            <v>0</v>
          </cell>
        </row>
        <row r="197">
          <cell r="C197">
            <v>0</v>
          </cell>
          <cell r="D197">
            <v>0</v>
          </cell>
          <cell r="E197">
            <v>0</v>
          </cell>
          <cell r="F197">
            <v>0</v>
          </cell>
          <cell r="G197">
            <v>0</v>
          </cell>
          <cell r="H197">
            <v>0</v>
          </cell>
        </row>
        <row r="198">
          <cell r="C198">
            <v>0</v>
          </cell>
          <cell r="D198">
            <v>0</v>
          </cell>
          <cell r="E198">
            <v>0</v>
          </cell>
          <cell r="F198">
            <v>0</v>
          </cell>
          <cell r="G198">
            <v>0</v>
          </cell>
          <cell r="H198">
            <v>0</v>
          </cell>
        </row>
        <row r="199">
          <cell r="C199">
            <v>0</v>
          </cell>
          <cell r="D199">
            <v>0</v>
          </cell>
          <cell r="E199">
            <v>0</v>
          </cell>
          <cell r="F199">
            <v>0</v>
          </cell>
          <cell r="G199">
            <v>0</v>
          </cell>
          <cell r="H199">
            <v>0</v>
          </cell>
        </row>
        <row r="200">
          <cell r="C200">
            <v>0</v>
          </cell>
          <cell r="D200">
            <v>0</v>
          </cell>
          <cell r="E200">
            <v>0</v>
          </cell>
          <cell r="F200">
            <v>0</v>
          </cell>
          <cell r="G200">
            <v>0</v>
          </cell>
          <cell r="H200">
            <v>0</v>
          </cell>
        </row>
        <row r="201">
          <cell r="C201">
            <v>0</v>
          </cell>
          <cell r="D201">
            <v>0</v>
          </cell>
          <cell r="E201">
            <v>0</v>
          </cell>
          <cell r="F201">
            <v>0</v>
          </cell>
          <cell r="G201">
            <v>0</v>
          </cell>
          <cell r="H201">
            <v>0</v>
          </cell>
        </row>
        <row r="202">
          <cell r="C202">
            <v>0</v>
          </cell>
          <cell r="D202">
            <v>0</v>
          </cell>
          <cell r="E202">
            <v>0</v>
          </cell>
          <cell r="F202">
            <v>0</v>
          </cell>
          <cell r="G202">
            <v>0</v>
          </cell>
          <cell r="H202">
            <v>0</v>
          </cell>
        </row>
        <row r="203">
          <cell r="C203">
            <v>0</v>
          </cell>
          <cell r="D203">
            <v>0</v>
          </cell>
          <cell r="E203">
            <v>0</v>
          </cell>
          <cell r="F203">
            <v>0</v>
          </cell>
          <cell r="G203">
            <v>0</v>
          </cell>
          <cell r="H203">
            <v>0</v>
          </cell>
        </row>
        <row r="204">
          <cell r="C204">
            <v>0</v>
          </cell>
          <cell r="D204">
            <v>0</v>
          </cell>
          <cell r="E204">
            <v>0</v>
          </cell>
          <cell r="F204">
            <v>0</v>
          </cell>
          <cell r="G204">
            <v>0</v>
          </cell>
          <cell r="H204">
            <v>0</v>
          </cell>
        </row>
        <row r="205">
          <cell r="C205">
            <v>0</v>
          </cell>
          <cell r="D205">
            <v>0</v>
          </cell>
          <cell r="E205">
            <v>0</v>
          </cell>
          <cell r="F205">
            <v>0</v>
          </cell>
          <cell r="G205">
            <v>0</v>
          </cell>
          <cell r="H205">
            <v>0</v>
          </cell>
        </row>
        <row r="206">
          <cell r="C206">
            <v>0</v>
          </cell>
          <cell r="D206">
            <v>0</v>
          </cell>
          <cell r="E206">
            <v>0</v>
          </cell>
          <cell r="F206">
            <v>0</v>
          </cell>
          <cell r="G206">
            <v>0</v>
          </cell>
          <cell r="H206">
            <v>0</v>
          </cell>
        </row>
        <row r="207">
          <cell r="C207">
            <v>0</v>
          </cell>
          <cell r="D207">
            <v>0</v>
          </cell>
          <cell r="E207">
            <v>0</v>
          </cell>
          <cell r="F207">
            <v>0</v>
          </cell>
          <cell r="G207">
            <v>0</v>
          </cell>
          <cell r="H207">
            <v>0</v>
          </cell>
        </row>
        <row r="208">
          <cell r="C208">
            <v>0</v>
          </cell>
          <cell r="D208">
            <v>0</v>
          </cell>
          <cell r="E208">
            <v>0</v>
          </cell>
          <cell r="F208">
            <v>0</v>
          </cell>
          <cell r="G208">
            <v>0</v>
          </cell>
          <cell r="H208">
            <v>0</v>
          </cell>
        </row>
        <row r="209">
          <cell r="C209">
            <v>0</v>
          </cell>
          <cell r="D209">
            <v>0</v>
          </cell>
          <cell r="E209">
            <v>0</v>
          </cell>
          <cell r="F209">
            <v>0</v>
          </cell>
          <cell r="G209">
            <v>0</v>
          </cell>
          <cell r="H209">
            <v>0</v>
          </cell>
        </row>
        <row r="210">
          <cell r="C210">
            <v>0</v>
          </cell>
          <cell r="D210">
            <v>0</v>
          </cell>
          <cell r="E210">
            <v>0</v>
          </cell>
          <cell r="F210">
            <v>0</v>
          </cell>
          <cell r="G210">
            <v>0</v>
          </cell>
          <cell r="H210">
            <v>0</v>
          </cell>
        </row>
        <row r="211">
          <cell r="C211">
            <v>0</v>
          </cell>
          <cell r="D211">
            <v>0</v>
          </cell>
          <cell r="E211">
            <v>0</v>
          </cell>
          <cell r="F211">
            <v>0</v>
          </cell>
          <cell r="G211">
            <v>0</v>
          </cell>
          <cell r="H211">
            <v>0</v>
          </cell>
        </row>
        <row r="212">
          <cell r="C212">
            <v>0</v>
          </cell>
          <cell r="D212">
            <v>0</v>
          </cell>
          <cell r="E212">
            <v>0</v>
          </cell>
          <cell r="F212">
            <v>0</v>
          </cell>
          <cell r="G212">
            <v>0</v>
          </cell>
          <cell r="H212">
            <v>0</v>
          </cell>
        </row>
        <row r="213">
          <cell r="C213">
            <v>0</v>
          </cell>
          <cell r="D213">
            <v>0</v>
          </cell>
          <cell r="E213">
            <v>0</v>
          </cell>
          <cell r="F213">
            <v>0</v>
          </cell>
          <cell r="G213">
            <v>0</v>
          </cell>
          <cell r="H213">
            <v>0</v>
          </cell>
        </row>
        <row r="214">
          <cell r="C214">
            <v>0</v>
          </cell>
          <cell r="D214">
            <v>0</v>
          </cell>
          <cell r="E214">
            <v>0</v>
          </cell>
          <cell r="F214">
            <v>0</v>
          </cell>
          <cell r="G214">
            <v>0</v>
          </cell>
          <cell r="H214">
            <v>0</v>
          </cell>
        </row>
        <row r="215">
          <cell r="C215">
            <v>0</v>
          </cell>
          <cell r="D215">
            <v>0</v>
          </cell>
          <cell r="E215">
            <v>0</v>
          </cell>
          <cell r="F215">
            <v>0</v>
          </cell>
          <cell r="G215">
            <v>0</v>
          </cell>
          <cell r="H215">
            <v>0</v>
          </cell>
        </row>
        <row r="216">
          <cell r="C216">
            <v>0</v>
          </cell>
          <cell r="D216">
            <v>0</v>
          </cell>
          <cell r="E216">
            <v>0</v>
          </cell>
          <cell r="F216">
            <v>0</v>
          </cell>
          <cell r="G216">
            <v>0</v>
          </cell>
          <cell r="H216">
            <v>0</v>
          </cell>
        </row>
        <row r="217">
          <cell r="C217">
            <v>0</v>
          </cell>
          <cell r="D217">
            <v>0</v>
          </cell>
          <cell r="E217">
            <v>0</v>
          </cell>
          <cell r="F217">
            <v>0</v>
          </cell>
          <cell r="G217">
            <v>0</v>
          </cell>
          <cell r="H217">
            <v>0</v>
          </cell>
        </row>
        <row r="218">
          <cell r="C218">
            <v>0</v>
          </cell>
          <cell r="D218">
            <v>0</v>
          </cell>
          <cell r="E218">
            <v>0</v>
          </cell>
          <cell r="F218">
            <v>0</v>
          </cell>
          <cell r="G218">
            <v>0</v>
          </cell>
          <cell r="H218">
            <v>0</v>
          </cell>
        </row>
        <row r="219">
          <cell r="C219">
            <v>0</v>
          </cell>
          <cell r="D219">
            <v>0</v>
          </cell>
          <cell r="E219">
            <v>0</v>
          </cell>
          <cell r="F219">
            <v>0</v>
          </cell>
          <cell r="G219">
            <v>0</v>
          </cell>
          <cell r="H219">
            <v>0</v>
          </cell>
        </row>
        <row r="220">
          <cell r="C220">
            <v>0</v>
          </cell>
          <cell r="D220">
            <v>0</v>
          </cell>
          <cell r="E220">
            <v>0</v>
          </cell>
          <cell r="F220">
            <v>0</v>
          </cell>
          <cell r="G220">
            <v>0</v>
          </cell>
          <cell r="H220">
            <v>0</v>
          </cell>
        </row>
        <row r="221">
          <cell r="C221">
            <v>0</v>
          </cell>
          <cell r="D221">
            <v>0</v>
          </cell>
          <cell r="E221">
            <v>0</v>
          </cell>
          <cell r="F221">
            <v>0</v>
          </cell>
          <cell r="G221">
            <v>0</v>
          </cell>
          <cell r="H221">
            <v>0</v>
          </cell>
        </row>
        <row r="222">
          <cell r="C222">
            <v>0</v>
          </cell>
          <cell r="D222">
            <v>0</v>
          </cell>
          <cell r="E222">
            <v>0</v>
          </cell>
          <cell r="F222">
            <v>0</v>
          </cell>
          <cell r="G222">
            <v>0</v>
          </cell>
          <cell r="H222">
            <v>0</v>
          </cell>
        </row>
        <row r="223">
          <cell r="C223">
            <v>0</v>
          </cell>
          <cell r="D223">
            <v>0</v>
          </cell>
          <cell r="E223">
            <v>0</v>
          </cell>
          <cell r="F223">
            <v>0</v>
          </cell>
          <cell r="G223">
            <v>0</v>
          </cell>
          <cell r="H223">
            <v>0</v>
          </cell>
        </row>
        <row r="224">
          <cell r="C224">
            <v>0</v>
          </cell>
          <cell r="D224">
            <v>0</v>
          </cell>
          <cell r="E224">
            <v>0</v>
          </cell>
          <cell r="F224">
            <v>0</v>
          </cell>
          <cell r="G224">
            <v>0</v>
          </cell>
          <cell r="H224">
            <v>0</v>
          </cell>
        </row>
        <row r="225">
          <cell r="C225">
            <v>0</v>
          </cell>
          <cell r="D225">
            <v>0</v>
          </cell>
          <cell r="E225">
            <v>0</v>
          </cell>
          <cell r="F225">
            <v>0</v>
          </cell>
          <cell r="G225">
            <v>0</v>
          </cell>
          <cell r="H225">
            <v>0</v>
          </cell>
        </row>
        <row r="226">
          <cell r="C226">
            <v>0</v>
          </cell>
          <cell r="D226">
            <v>0</v>
          </cell>
          <cell r="E226">
            <v>0</v>
          </cell>
          <cell r="F226">
            <v>0</v>
          </cell>
          <cell r="G226">
            <v>0</v>
          </cell>
          <cell r="H226">
            <v>0</v>
          </cell>
        </row>
        <row r="227">
          <cell r="C227">
            <v>0</v>
          </cell>
          <cell r="D227">
            <v>0</v>
          </cell>
          <cell r="E227">
            <v>0</v>
          </cell>
          <cell r="F227">
            <v>0</v>
          </cell>
          <cell r="G227">
            <v>0</v>
          </cell>
          <cell r="H227">
            <v>0</v>
          </cell>
        </row>
        <row r="228">
          <cell r="C228">
            <v>0</v>
          </cell>
          <cell r="D228">
            <v>0</v>
          </cell>
          <cell r="E228">
            <v>0</v>
          </cell>
          <cell r="F228">
            <v>0</v>
          </cell>
          <cell r="G228">
            <v>0</v>
          </cell>
          <cell r="H228">
            <v>0</v>
          </cell>
        </row>
        <row r="229">
          <cell r="C229">
            <v>0</v>
          </cell>
          <cell r="D229">
            <v>0</v>
          </cell>
          <cell r="E229">
            <v>0</v>
          </cell>
          <cell r="F229">
            <v>0</v>
          </cell>
          <cell r="G229">
            <v>0</v>
          </cell>
          <cell r="H229">
            <v>0</v>
          </cell>
        </row>
        <row r="230">
          <cell r="H230">
            <v>0</v>
          </cell>
        </row>
        <row r="231">
          <cell r="H231" t="str">
            <v>CANTEIRO</v>
          </cell>
        </row>
        <row r="232">
          <cell r="H232">
            <v>0</v>
          </cell>
        </row>
        <row r="233">
          <cell r="H233" t="str">
            <v>MOB E DESMOB</v>
          </cell>
        </row>
        <row r="234">
          <cell r="H234">
            <v>0</v>
          </cell>
        </row>
        <row r="235">
          <cell r="H235" t="str">
            <v>ADM LOCAL</v>
          </cell>
        </row>
        <row r="236">
          <cell r="H236">
            <v>0</v>
          </cell>
        </row>
        <row r="237">
          <cell r="H237" t="str">
            <v>ADM LOCAL / MÊS</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 MED.08"/>
      <sheetName val="PROG. MED.08 (2)"/>
      <sheetName val="CAPA"/>
      <sheetName val="PATO - Ano 1"/>
      <sheetName val="TRANSP-Ano 1"/>
      <sheetName val="listagem 1"/>
      <sheetName val="LISTAGEM1 ARRUMADA"/>
      <sheetName val="RESUMO LIST 1"/>
      <sheetName val="PATO - Ano 2"/>
      <sheetName val="TRANSP-Ano 2"/>
      <sheetName val="listagem 2"/>
      <sheetName val="LISTAGEM2 ARRUMADA"/>
      <sheetName val="RESUMO LIST 2"/>
      <sheetName val="QuantPreços_2anos"/>
      <sheetName val="Plan1"/>
      <sheetName val="Cronograma"/>
      <sheetName val="Cronograma (2)"/>
      <sheetName val="ÍNDICES REAJUSTAMENTO"/>
      <sheetName val="DIAGRAMA"/>
      <sheetName val="MATERIALBETUMINOSO-Ano 1"/>
      <sheetName val="MATERIALBETUMINOSO-Ano 2"/>
      <sheetName val="MATERIALBETUMINOSO-Total"/>
      <sheetName val="TARIFATRANSPASF"/>
      <sheetName val="InstCanteiro"/>
      <sheetName val="InstCanteiro (TCU) - Modelo"/>
      <sheetName val="MobiDesmob (TCU)"/>
      <sheetName val="MobiDesmob"/>
      <sheetName val="MobiDesmob (TCU) - Modelo"/>
      <sheetName val="MO"/>
      <sheetName val="InstCanteiro (TCU)-ASTEP"/>
      <sheetName val="InstCanteiro (TCU)-BRUNO"/>
      <sheetName val="Layout Canteiro(TCU)"/>
      <sheetName val="CavaloMec"/>
      <sheetName val="Montagem da Usina"/>
      <sheetName val="Manutenção Canteiro"/>
      <sheetName val="Canteiro"/>
      <sheetName val="Aluguel Container"/>
      <sheetName val="Aluguel Canteiro"/>
      <sheetName val="VeiculoLeve"/>
      <sheetName val="QuantPreços_2anos(2)"/>
      <sheetName val="LayOut"/>
      <sheetName val="PROG. MED."/>
      <sheetName val="indices de reajustes"/>
      <sheetName val="Fórmula de transporte"/>
      <sheetName val="Memor calculo trans lig quente"/>
      <sheetName val="CAP 20 MBUQ"/>
      <sheetName val="Transp CAP 20 MBUQ"/>
      <sheetName val="Memor calculo transp lig frio"/>
      <sheetName val="RR1C PL"/>
      <sheetName val="Transp RR1C PL"/>
      <sheetName val="RM 1C - MBUF"/>
      <sheetName val="Transp RM 1C - MBUF"/>
      <sheetName val="RM 1C - S.Trincas"/>
      <sheetName val="Transp RM 1C - S.Trincas"/>
      <sheetName val="CM-30 T. BURACO (2)"/>
      <sheetName val="Transp CM-30 T. BURACO (2)"/>
      <sheetName val="CM 30 - R.Pofundo (2)"/>
      <sheetName val="Transp CM 30 - R. Profundo (2)"/>
      <sheetName val="Apicoamento"/>
      <sheetName val="Sikadur"/>
      <sheetName val="Pingadeira"/>
      <sheetName val="Apoio Freyssinet"/>
      <sheetName val="ComparativaPreços"/>
      <sheetName val="Acabamento"/>
      <sheetName val="Corte de Concreto"/>
      <sheetName val="Licitação"/>
      <sheetName val="SE"/>
      <sheetName val="SE_SicroPE_201511_ONER"/>
      <sheetName val="MO_SicroPE_201511_ONER"/>
      <sheetName val="MA_SICROPE_201511_ONER"/>
      <sheetName val="EQ_SicroPE_201511_ONER"/>
      <sheetName val="Composições_ONER"/>
      <sheetName val="SE_SicroPE_201511_DES"/>
      <sheetName val="MO_SicroPE_201511_DES"/>
      <sheetName val="EQ_SicroPE_201511_DES"/>
      <sheetName val="MA_SICROPE_201511_DES"/>
      <sheetName val="Composições_TR"/>
      <sheetName val="Composições_DESON"/>
      <sheetName val="SERVIÇOS COMPOR 201511_des"/>
      <sheetName val="SERVIÇOS COMPOR 201511_one"/>
      <sheetName val="Composições"/>
      <sheetName val="EQ_SicroPE_201511"/>
      <sheetName val="MA_SICROPE_201511"/>
      <sheetName val="MO_SicroPE_201511"/>
      <sheetName val="SE_SicroPE_201511"/>
      <sheetName val="SERVIÇOS COMPOR 201511"/>
      <sheetName val="Teor"/>
      <sheetName val="Equipamentos"/>
      <sheetName val="20160510-PATO_BR-104_km 0,00 -k"/>
      <sheetName val="alphaville"/>
      <sheetName val="PROJETO"/>
      <sheetName val="D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ow r="1">
          <cell r="M1" t="str">
            <v>MO Desonerada</v>
          </cell>
        </row>
      </sheetData>
      <sheetData sheetId="68"/>
      <sheetData sheetId="69"/>
      <sheetData sheetId="70"/>
      <sheetData sheetId="71"/>
      <sheetData sheetId="72"/>
      <sheetData sheetId="73"/>
      <sheetData sheetId="74"/>
      <sheetData sheetId="75"/>
      <sheetData sheetId="76"/>
      <sheetData sheetId="77">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cell r="Z1">
            <v>26</v>
          </cell>
          <cell r="AA1">
            <v>27</v>
          </cell>
          <cell r="AB1">
            <v>28</v>
          </cell>
          <cell r="AC1">
            <v>29</v>
          </cell>
          <cell r="AD1">
            <v>30</v>
          </cell>
          <cell r="AE1">
            <v>31</v>
          </cell>
          <cell r="AF1">
            <v>32</v>
          </cell>
          <cell r="AG1">
            <v>33</v>
          </cell>
          <cell r="AH1">
            <v>34</v>
          </cell>
          <cell r="AI1">
            <v>35</v>
          </cell>
          <cell r="AJ1">
            <v>36</v>
          </cell>
          <cell r="AK1">
            <v>37</v>
          </cell>
          <cell r="AL1">
            <v>38</v>
          </cell>
          <cell r="AM1">
            <v>39</v>
          </cell>
          <cell r="AN1">
            <v>40</v>
          </cell>
          <cell r="AO1">
            <v>41</v>
          </cell>
          <cell r="AP1">
            <v>42</v>
          </cell>
          <cell r="AQ1">
            <v>43</v>
          </cell>
          <cell r="AR1">
            <v>44</v>
          </cell>
          <cell r="AS1">
            <v>45</v>
          </cell>
          <cell r="AT1">
            <v>46</v>
          </cell>
          <cell r="AU1">
            <v>47</v>
          </cell>
          <cell r="AV1">
            <v>48</v>
          </cell>
          <cell r="AW1">
            <v>49</v>
          </cell>
          <cell r="AX1">
            <v>50</v>
          </cell>
          <cell r="AY1">
            <v>51</v>
          </cell>
          <cell r="AZ1">
            <v>52</v>
          </cell>
          <cell r="BA1">
            <v>53</v>
          </cell>
          <cell r="BB1">
            <v>54</v>
          </cell>
          <cell r="BC1">
            <v>55</v>
          </cell>
          <cell r="BD1">
            <v>56</v>
          </cell>
          <cell r="BE1">
            <v>57</v>
          </cell>
          <cell r="BF1">
            <v>58</v>
          </cell>
          <cell r="BG1">
            <v>59</v>
          </cell>
          <cell r="BH1">
            <v>60</v>
          </cell>
          <cell r="BI1">
            <v>61</v>
          </cell>
          <cell r="BJ1">
            <v>62</v>
          </cell>
          <cell r="BK1">
            <v>63</v>
          </cell>
          <cell r="BL1">
            <v>64</v>
          </cell>
          <cell r="BM1">
            <v>65</v>
          </cell>
          <cell r="BN1">
            <v>66</v>
          </cell>
          <cell r="BO1">
            <v>67</v>
          </cell>
          <cell r="BP1">
            <v>68</v>
          </cell>
          <cell r="BQ1">
            <v>69</v>
          </cell>
          <cell r="BR1">
            <v>70</v>
          </cell>
          <cell r="BS1">
            <v>71</v>
          </cell>
          <cell r="BT1">
            <v>72</v>
          </cell>
          <cell r="BU1">
            <v>73</v>
          </cell>
          <cell r="BV1">
            <v>74</v>
          </cell>
          <cell r="BW1">
            <v>75</v>
          </cell>
          <cell r="BX1">
            <v>76</v>
          </cell>
          <cell r="BY1">
            <v>77</v>
          </cell>
          <cell r="BZ1">
            <v>78</v>
          </cell>
          <cell r="CA1">
            <v>79</v>
          </cell>
          <cell r="CB1">
            <v>80</v>
          </cell>
          <cell r="CC1">
            <v>81</v>
          </cell>
          <cell r="CD1">
            <v>82</v>
          </cell>
          <cell r="CE1">
            <v>83</v>
          </cell>
          <cell r="CF1">
            <v>84</v>
          </cell>
          <cell r="CG1">
            <v>85</v>
          </cell>
          <cell r="CH1">
            <v>86</v>
          </cell>
          <cell r="CI1">
            <v>87</v>
          </cell>
          <cell r="CJ1">
            <v>88</v>
          </cell>
          <cell r="CK1">
            <v>89</v>
          </cell>
          <cell r="CL1">
            <v>90</v>
          </cell>
          <cell r="CM1">
            <v>91</v>
          </cell>
          <cell r="CN1">
            <v>92</v>
          </cell>
          <cell r="CO1">
            <v>93</v>
          </cell>
          <cell r="CP1">
            <v>94</v>
          </cell>
          <cell r="CQ1">
            <v>95</v>
          </cell>
          <cell r="CR1">
            <v>96</v>
          </cell>
          <cell r="CS1">
            <v>97</v>
          </cell>
          <cell r="CT1">
            <v>98</v>
          </cell>
          <cell r="CU1">
            <v>99</v>
          </cell>
          <cell r="CV1">
            <v>100</v>
          </cell>
          <cell r="CW1">
            <v>101</v>
          </cell>
          <cell r="CX1">
            <v>102</v>
          </cell>
          <cell r="CY1">
            <v>103</v>
          </cell>
          <cell r="CZ1">
            <v>104</v>
          </cell>
          <cell r="DA1">
            <v>105</v>
          </cell>
          <cell r="DB1">
            <v>106</v>
          </cell>
          <cell r="DC1">
            <v>107</v>
          </cell>
          <cell r="DD1">
            <v>108</v>
          </cell>
          <cell r="DE1">
            <v>109</v>
          </cell>
          <cell r="DF1">
            <v>110</v>
          </cell>
          <cell r="DG1">
            <v>111</v>
          </cell>
          <cell r="DH1">
            <v>112</v>
          </cell>
          <cell r="DI1">
            <v>113</v>
          </cell>
          <cell r="DJ1">
            <v>114</v>
          </cell>
          <cell r="DK1">
            <v>115</v>
          </cell>
          <cell r="DL1">
            <v>116</v>
          </cell>
          <cell r="DM1">
            <v>117</v>
          </cell>
          <cell r="DN1">
            <v>118</v>
          </cell>
          <cell r="DO1">
            <v>119</v>
          </cell>
          <cell r="DP1">
            <v>120</v>
          </cell>
          <cell r="DQ1">
            <v>121</v>
          </cell>
          <cell r="DR1">
            <v>122</v>
          </cell>
          <cell r="DS1">
            <v>123</v>
          </cell>
          <cell r="DT1">
            <v>124</v>
          </cell>
          <cell r="DU1">
            <v>125</v>
          </cell>
          <cell r="DV1">
            <v>126</v>
          </cell>
          <cell r="DW1">
            <v>127</v>
          </cell>
          <cell r="DX1">
            <v>128</v>
          </cell>
          <cell r="DY1">
            <v>129</v>
          </cell>
          <cell r="DZ1">
            <v>130</v>
          </cell>
          <cell r="EA1">
            <v>131</v>
          </cell>
          <cell r="EB1">
            <v>132</v>
          </cell>
          <cell r="EC1">
            <v>133</v>
          </cell>
          <cell r="ED1">
            <v>134</v>
          </cell>
          <cell r="EE1">
            <v>135</v>
          </cell>
          <cell r="EF1">
            <v>136</v>
          </cell>
          <cell r="EG1">
            <v>137</v>
          </cell>
          <cell r="EH1">
            <v>138</v>
          </cell>
          <cell r="EI1">
            <v>139</v>
          </cell>
          <cell r="EJ1">
            <v>140</v>
          </cell>
          <cell r="EK1">
            <v>141</v>
          </cell>
          <cell r="EL1">
            <v>142</v>
          </cell>
          <cell r="EM1">
            <v>143</v>
          </cell>
          <cell r="EN1">
            <v>144</v>
          </cell>
          <cell r="EO1">
            <v>145</v>
          </cell>
          <cell r="EP1">
            <v>146</v>
          </cell>
          <cell r="EQ1">
            <v>147</v>
          </cell>
          <cell r="ER1">
            <v>148</v>
          </cell>
          <cell r="ES1">
            <v>149</v>
          </cell>
          <cell r="ET1">
            <v>150</v>
          </cell>
          <cell r="EU1">
            <v>151</v>
          </cell>
          <cell r="EV1">
            <v>152</v>
          </cell>
          <cell r="EW1">
            <v>153</v>
          </cell>
          <cell r="EX1">
            <v>154</v>
          </cell>
          <cell r="EY1">
            <v>155</v>
          </cell>
          <cell r="EZ1">
            <v>156</v>
          </cell>
          <cell r="FA1">
            <v>157</v>
          </cell>
          <cell r="FB1">
            <v>158</v>
          </cell>
          <cell r="FC1">
            <v>159</v>
          </cell>
          <cell r="FD1">
            <v>160</v>
          </cell>
          <cell r="FE1">
            <v>161</v>
          </cell>
          <cell r="FF1">
            <v>162</v>
          </cell>
          <cell r="FG1">
            <v>163</v>
          </cell>
          <cell r="FH1">
            <v>164</v>
          </cell>
          <cell r="FI1">
            <v>165</v>
          </cell>
        </row>
        <row r="2">
          <cell r="CK2" t="str">
            <v>MATERIAL</v>
          </cell>
          <cell r="DV2" t="str">
            <v>Atividades Auxiliares</v>
          </cell>
        </row>
        <row r="3">
          <cell r="E3">
            <v>1</v>
          </cell>
          <cell r="F3">
            <v>1</v>
          </cell>
          <cell r="G3">
            <v>1</v>
          </cell>
          <cell r="H3">
            <v>1</v>
          </cell>
          <cell r="I3">
            <v>1</v>
          </cell>
          <cell r="J3">
            <v>1</v>
          </cell>
          <cell r="K3">
            <v>1</v>
          </cell>
          <cell r="L3">
            <v>1</v>
          </cell>
          <cell r="M3">
            <v>2</v>
          </cell>
          <cell r="N3">
            <v>2</v>
          </cell>
          <cell r="O3">
            <v>2</v>
          </cell>
          <cell r="P3">
            <v>2</v>
          </cell>
          <cell r="Q3">
            <v>2</v>
          </cell>
          <cell r="R3">
            <v>2</v>
          </cell>
          <cell r="S3">
            <v>2</v>
          </cell>
          <cell r="T3">
            <v>2</v>
          </cell>
          <cell r="U3">
            <v>3</v>
          </cell>
          <cell r="V3">
            <v>3</v>
          </cell>
          <cell r="W3">
            <v>3</v>
          </cell>
          <cell r="X3">
            <v>3</v>
          </cell>
          <cell r="Y3">
            <v>3</v>
          </cell>
          <cell r="Z3">
            <v>3</v>
          </cell>
          <cell r="AA3">
            <v>3</v>
          </cell>
          <cell r="AB3">
            <v>3</v>
          </cell>
          <cell r="AC3">
            <v>4</v>
          </cell>
          <cell r="AD3">
            <v>4</v>
          </cell>
          <cell r="AE3">
            <v>4</v>
          </cell>
          <cell r="AF3">
            <v>4</v>
          </cell>
          <cell r="AG3">
            <v>4</v>
          </cell>
          <cell r="AH3">
            <v>4</v>
          </cell>
          <cell r="AI3">
            <v>4</v>
          </cell>
          <cell r="AJ3">
            <v>4</v>
          </cell>
          <cell r="AK3">
            <v>5</v>
          </cell>
          <cell r="AL3">
            <v>5</v>
          </cell>
          <cell r="AM3">
            <v>5</v>
          </cell>
          <cell r="AN3">
            <v>5</v>
          </cell>
          <cell r="AO3">
            <v>5</v>
          </cell>
          <cell r="AP3">
            <v>5</v>
          </cell>
          <cell r="AQ3">
            <v>5</v>
          </cell>
          <cell r="AR3">
            <v>5</v>
          </cell>
          <cell r="AS3">
            <v>6</v>
          </cell>
          <cell r="AT3">
            <v>6</v>
          </cell>
          <cell r="AU3">
            <v>6</v>
          </cell>
          <cell r="AV3">
            <v>6</v>
          </cell>
          <cell r="AW3">
            <v>6</v>
          </cell>
          <cell r="AX3">
            <v>6</v>
          </cell>
          <cell r="AY3">
            <v>6</v>
          </cell>
          <cell r="AZ3">
            <v>6</v>
          </cell>
          <cell r="BB3">
            <v>1</v>
          </cell>
          <cell r="BC3">
            <v>1</v>
          </cell>
          <cell r="BD3">
            <v>1</v>
          </cell>
          <cell r="BE3">
            <v>1</v>
          </cell>
          <cell r="BF3">
            <v>1</v>
          </cell>
          <cell r="BG3">
            <v>2</v>
          </cell>
          <cell r="BH3">
            <v>2</v>
          </cell>
          <cell r="BI3">
            <v>2</v>
          </cell>
          <cell r="BJ3">
            <v>2</v>
          </cell>
          <cell r="BK3">
            <v>2</v>
          </cell>
          <cell r="BL3">
            <v>3</v>
          </cell>
          <cell r="BM3">
            <v>3</v>
          </cell>
          <cell r="BN3">
            <v>3</v>
          </cell>
          <cell r="BO3">
            <v>3</v>
          </cell>
          <cell r="BP3">
            <v>3</v>
          </cell>
          <cell r="BQ3">
            <v>4</v>
          </cell>
          <cell r="BR3">
            <v>4</v>
          </cell>
          <cell r="BS3">
            <v>4</v>
          </cell>
          <cell r="BT3">
            <v>4</v>
          </cell>
          <cell r="BU3">
            <v>4</v>
          </cell>
          <cell r="BV3">
            <v>5</v>
          </cell>
          <cell r="BW3">
            <v>5</v>
          </cell>
          <cell r="BX3">
            <v>5</v>
          </cell>
          <cell r="BY3">
            <v>5</v>
          </cell>
          <cell r="BZ3">
            <v>5</v>
          </cell>
          <cell r="CA3">
            <v>6</v>
          </cell>
          <cell r="CB3">
            <v>6</v>
          </cell>
          <cell r="CC3">
            <v>6</v>
          </cell>
          <cell r="CD3">
            <v>6</v>
          </cell>
          <cell r="CE3">
            <v>6</v>
          </cell>
          <cell r="CK3">
            <v>1</v>
          </cell>
          <cell r="CL3">
            <v>1</v>
          </cell>
          <cell r="CM3">
            <v>1</v>
          </cell>
          <cell r="CN3">
            <v>1</v>
          </cell>
          <cell r="CO3">
            <v>1</v>
          </cell>
          <cell r="CP3">
            <v>1</v>
          </cell>
          <cell r="CQ3">
            <v>2</v>
          </cell>
          <cell r="CR3">
            <v>2</v>
          </cell>
          <cell r="CS3">
            <v>2</v>
          </cell>
          <cell r="CT3">
            <v>2</v>
          </cell>
          <cell r="CU3">
            <v>2</v>
          </cell>
          <cell r="CV3">
            <v>2</v>
          </cell>
          <cell r="CW3">
            <v>3</v>
          </cell>
          <cell r="CX3">
            <v>3</v>
          </cell>
          <cell r="CY3">
            <v>3</v>
          </cell>
          <cell r="CZ3">
            <v>3</v>
          </cell>
          <cell r="DA3">
            <v>3</v>
          </cell>
          <cell r="DB3">
            <v>3</v>
          </cell>
          <cell r="DC3">
            <v>4</v>
          </cell>
          <cell r="DD3">
            <v>4</v>
          </cell>
          <cell r="DE3">
            <v>4</v>
          </cell>
          <cell r="DF3">
            <v>4</v>
          </cell>
          <cell r="DG3">
            <v>4</v>
          </cell>
          <cell r="DH3">
            <v>4</v>
          </cell>
          <cell r="DI3">
            <v>5</v>
          </cell>
          <cell r="DJ3">
            <v>5</v>
          </cell>
          <cell r="DK3">
            <v>5</v>
          </cell>
          <cell r="DL3">
            <v>5</v>
          </cell>
          <cell r="DM3">
            <v>5</v>
          </cell>
          <cell r="DN3">
            <v>5</v>
          </cell>
          <cell r="DO3">
            <v>6</v>
          </cell>
          <cell r="DP3">
            <v>6</v>
          </cell>
          <cell r="DQ3">
            <v>6</v>
          </cell>
          <cell r="DR3">
            <v>6</v>
          </cell>
          <cell r="DS3">
            <v>6</v>
          </cell>
          <cell r="DT3">
            <v>6</v>
          </cell>
          <cell r="DV3">
            <v>1</v>
          </cell>
          <cell r="DW3">
            <v>1</v>
          </cell>
          <cell r="DX3">
            <v>1</v>
          </cell>
          <cell r="DY3">
            <v>1</v>
          </cell>
          <cell r="DZ3">
            <v>1</v>
          </cell>
          <cell r="EA3">
            <v>1</v>
          </cell>
          <cell r="EB3">
            <v>2</v>
          </cell>
          <cell r="EC3">
            <v>2</v>
          </cell>
          <cell r="ED3">
            <v>2</v>
          </cell>
          <cell r="EE3">
            <v>2</v>
          </cell>
          <cell r="EF3">
            <v>2</v>
          </cell>
          <cell r="EG3">
            <v>2</v>
          </cell>
          <cell r="EH3">
            <v>3</v>
          </cell>
          <cell r="EI3">
            <v>3</v>
          </cell>
          <cell r="EJ3">
            <v>3</v>
          </cell>
          <cell r="EK3">
            <v>3</v>
          </cell>
          <cell r="EL3">
            <v>3</v>
          </cell>
          <cell r="EM3">
            <v>3</v>
          </cell>
          <cell r="EN3">
            <v>4</v>
          </cell>
          <cell r="EO3">
            <v>4</v>
          </cell>
          <cell r="EP3">
            <v>4</v>
          </cell>
          <cell r="EQ3">
            <v>4</v>
          </cell>
          <cell r="ER3">
            <v>4</v>
          </cell>
          <cell r="ES3">
            <v>4</v>
          </cell>
          <cell r="ET3">
            <v>5</v>
          </cell>
          <cell r="EU3">
            <v>5</v>
          </cell>
          <cell r="EV3">
            <v>5</v>
          </cell>
          <cell r="EW3">
            <v>5</v>
          </cell>
          <cell r="EX3">
            <v>5</v>
          </cell>
          <cell r="EY3">
            <v>5</v>
          </cell>
          <cell r="EZ3">
            <v>6</v>
          </cell>
          <cell r="FA3">
            <v>6</v>
          </cell>
          <cell r="FB3">
            <v>6</v>
          </cell>
          <cell r="FC3">
            <v>6</v>
          </cell>
          <cell r="FD3">
            <v>6</v>
          </cell>
          <cell r="FE3">
            <v>6</v>
          </cell>
          <cell r="FH3" t="str">
            <v>BDI</v>
          </cell>
        </row>
        <row r="4">
          <cell r="E4" t="str">
            <v>EQ-1</v>
          </cell>
          <cell r="F4" t="str">
            <v>EQ-1</v>
          </cell>
          <cell r="G4" t="str">
            <v>EQ-1</v>
          </cell>
          <cell r="H4" t="str">
            <v>EQ-1</v>
          </cell>
          <cell r="I4" t="str">
            <v>EQ-1</v>
          </cell>
          <cell r="J4" t="str">
            <v>EQ-1</v>
          </cell>
          <cell r="K4" t="str">
            <v>EQ-1</v>
          </cell>
          <cell r="L4" t="str">
            <v>EQ-1</v>
          </cell>
          <cell r="M4" t="str">
            <v>EQ-2</v>
          </cell>
          <cell r="N4" t="str">
            <v>EQ-2</v>
          </cell>
          <cell r="O4" t="str">
            <v>EQ-2</v>
          </cell>
          <cell r="P4" t="str">
            <v>EQ-2</v>
          </cell>
          <cell r="Q4" t="str">
            <v>EQ-2</v>
          </cell>
          <cell r="R4" t="str">
            <v>EQ-2</v>
          </cell>
          <cell r="S4" t="str">
            <v>EQ-2</v>
          </cell>
          <cell r="T4" t="str">
            <v>EQ-2</v>
          </cell>
          <cell r="U4" t="str">
            <v>EQ-3</v>
          </cell>
          <cell r="V4" t="str">
            <v>EQ-3</v>
          </cell>
          <cell r="W4" t="str">
            <v>EQ-3</v>
          </cell>
          <cell r="X4" t="str">
            <v>EQ-3</v>
          </cell>
          <cell r="Y4" t="str">
            <v>EQ-3</v>
          </cell>
          <cell r="Z4" t="str">
            <v>EQ-3</v>
          </cell>
          <cell r="AA4" t="str">
            <v>EQ-3</v>
          </cell>
          <cell r="AB4" t="str">
            <v>EQ-3</v>
          </cell>
          <cell r="AC4" t="str">
            <v>EQ-4</v>
          </cell>
          <cell r="AD4" t="str">
            <v>EQ-4</v>
          </cell>
          <cell r="AE4" t="str">
            <v>EQ-4</v>
          </cell>
          <cell r="AF4" t="str">
            <v>EQ-4</v>
          </cell>
          <cell r="AG4" t="str">
            <v>EQ-4</v>
          </cell>
          <cell r="AH4" t="str">
            <v>EQ-4</v>
          </cell>
          <cell r="AI4" t="str">
            <v>EQ-4</v>
          </cell>
          <cell r="AJ4" t="str">
            <v>EQ-4</v>
          </cell>
          <cell r="AK4" t="str">
            <v>EQ-5</v>
          </cell>
          <cell r="AL4" t="str">
            <v>EQ-5</v>
          </cell>
          <cell r="AM4" t="str">
            <v>EQ-5</v>
          </cell>
          <cell r="AN4" t="str">
            <v>EQ-5</v>
          </cell>
          <cell r="AO4" t="str">
            <v>EQ-5</v>
          </cell>
          <cell r="AP4" t="str">
            <v>EQ-5</v>
          </cell>
          <cell r="AQ4" t="str">
            <v>EQ-5</v>
          </cell>
          <cell r="AR4" t="str">
            <v>EQ-5</v>
          </cell>
          <cell r="AS4" t="str">
            <v>EQ-6</v>
          </cell>
          <cell r="AT4" t="str">
            <v>EQ-6</v>
          </cell>
          <cell r="AU4" t="str">
            <v>EQ-6</v>
          </cell>
          <cell r="AV4" t="str">
            <v>EQ-6</v>
          </cell>
          <cell r="AW4" t="str">
            <v>EQ-6</v>
          </cell>
          <cell r="AX4" t="str">
            <v>EQ-6</v>
          </cell>
          <cell r="AY4" t="str">
            <v>EQ-6</v>
          </cell>
          <cell r="AZ4" t="str">
            <v>EQ-6</v>
          </cell>
          <cell r="BA4" t="str">
            <v>EQ</v>
          </cell>
          <cell r="BB4" t="str">
            <v>MO-1</v>
          </cell>
          <cell r="BC4" t="str">
            <v>MO-1</v>
          </cell>
          <cell r="BD4" t="str">
            <v>MO-1</v>
          </cell>
          <cell r="BE4" t="str">
            <v>MO-1</v>
          </cell>
          <cell r="BF4" t="str">
            <v>MO-1</v>
          </cell>
          <cell r="BG4" t="str">
            <v>MO-2</v>
          </cell>
          <cell r="BH4" t="str">
            <v>MO-2</v>
          </cell>
          <cell r="BI4" t="str">
            <v>MO-2</v>
          </cell>
          <cell r="BJ4" t="str">
            <v>MO-2</v>
          </cell>
          <cell r="BK4" t="str">
            <v>MO-2</v>
          </cell>
          <cell r="BL4" t="str">
            <v>MO-3</v>
          </cell>
          <cell r="BM4" t="str">
            <v>MO-3</v>
          </cell>
          <cell r="BN4" t="str">
            <v>MO-3</v>
          </cell>
          <cell r="BO4" t="str">
            <v>MO-3</v>
          </cell>
          <cell r="BP4" t="str">
            <v>MO-3</v>
          </cell>
          <cell r="BQ4" t="str">
            <v>MO-4</v>
          </cell>
          <cell r="BR4" t="str">
            <v>MO-4</v>
          </cell>
          <cell r="BS4" t="str">
            <v>MO-4</v>
          </cell>
          <cell r="BT4" t="str">
            <v>MO-4</v>
          </cell>
          <cell r="BU4" t="str">
            <v>MO-4</v>
          </cell>
          <cell r="BV4" t="str">
            <v>MO-5</v>
          </cell>
          <cell r="BW4" t="str">
            <v>MO-5</v>
          </cell>
          <cell r="BX4" t="str">
            <v>MO-5</v>
          </cell>
          <cell r="BY4" t="str">
            <v>MO-5</v>
          </cell>
          <cell r="BZ4" t="str">
            <v>MO-5</v>
          </cell>
          <cell r="CA4" t="str">
            <v>MO-6</v>
          </cell>
          <cell r="CB4" t="str">
            <v>MO-6</v>
          </cell>
          <cell r="CC4" t="str">
            <v>MO-6</v>
          </cell>
          <cell r="CD4" t="str">
            <v>MO-6</v>
          </cell>
          <cell r="CE4" t="str">
            <v>MO-6</v>
          </cell>
          <cell r="CF4" t="str">
            <v>MO</v>
          </cell>
          <cell r="CK4" t="str">
            <v>MA-1</v>
          </cell>
          <cell r="CL4" t="str">
            <v>MA-1</v>
          </cell>
          <cell r="CM4" t="str">
            <v>MA-1</v>
          </cell>
          <cell r="CN4" t="str">
            <v>MA-1</v>
          </cell>
          <cell r="CO4" t="str">
            <v>MA-1</v>
          </cell>
          <cell r="CP4" t="str">
            <v>MA-1</v>
          </cell>
          <cell r="CQ4" t="str">
            <v>MA-2</v>
          </cell>
          <cell r="CR4" t="str">
            <v>MA-2</v>
          </cell>
          <cell r="CS4" t="str">
            <v>MA-2</v>
          </cell>
          <cell r="CT4" t="str">
            <v>MA-2</v>
          </cell>
          <cell r="CU4" t="str">
            <v>MA-2</v>
          </cell>
          <cell r="CV4" t="str">
            <v>MA-2</v>
          </cell>
          <cell r="CW4" t="str">
            <v>MA-3</v>
          </cell>
          <cell r="CX4" t="str">
            <v>MA-3</v>
          </cell>
          <cell r="CY4" t="str">
            <v>MA-3</v>
          </cell>
          <cell r="CZ4" t="str">
            <v>MA-3</v>
          </cell>
          <cell r="DA4" t="str">
            <v>MA-3</v>
          </cell>
          <cell r="DB4" t="str">
            <v>MA-3</v>
          </cell>
          <cell r="DC4" t="str">
            <v>MA-4</v>
          </cell>
          <cell r="DD4" t="str">
            <v>MA-4</v>
          </cell>
          <cell r="DE4" t="str">
            <v>MA-4</v>
          </cell>
          <cell r="DF4" t="str">
            <v>MA-4</v>
          </cell>
          <cell r="DG4" t="str">
            <v>MA-4</v>
          </cell>
          <cell r="DH4" t="str">
            <v>MA-4</v>
          </cell>
          <cell r="DI4" t="str">
            <v>MA-5</v>
          </cell>
          <cell r="DJ4" t="str">
            <v>MA-5</v>
          </cell>
          <cell r="DK4" t="str">
            <v>MA-5</v>
          </cell>
          <cell r="DL4" t="str">
            <v>MA-5</v>
          </cell>
          <cell r="DM4" t="str">
            <v>MA-5</v>
          </cell>
          <cell r="DN4" t="str">
            <v>MA-5</v>
          </cell>
          <cell r="DO4" t="str">
            <v>MA-6</v>
          </cell>
          <cell r="DP4" t="str">
            <v>MA-6</v>
          </cell>
          <cell r="DQ4" t="str">
            <v>MA-6</v>
          </cell>
          <cell r="DR4" t="str">
            <v>MA-6</v>
          </cell>
          <cell r="DS4" t="str">
            <v>MA-6</v>
          </cell>
          <cell r="DT4" t="str">
            <v>MA-6</v>
          </cell>
          <cell r="DU4" t="str">
            <v>MA</v>
          </cell>
          <cell r="DV4" t="str">
            <v>AT-1</v>
          </cell>
          <cell r="DW4" t="str">
            <v>AT-1</v>
          </cell>
          <cell r="DX4" t="str">
            <v>AT-1</v>
          </cell>
          <cell r="DY4" t="str">
            <v>AT-1</v>
          </cell>
          <cell r="DZ4" t="str">
            <v>AT-1</v>
          </cell>
          <cell r="EA4" t="str">
            <v>AT-1</v>
          </cell>
          <cell r="EB4" t="str">
            <v>AT-2</v>
          </cell>
          <cell r="EC4" t="str">
            <v>AT-2</v>
          </cell>
          <cell r="ED4" t="str">
            <v>AT-2</v>
          </cell>
          <cell r="EE4" t="str">
            <v>AT-2</v>
          </cell>
          <cell r="EF4" t="str">
            <v>AT-2</v>
          </cell>
          <cell r="EG4" t="str">
            <v>AT-2</v>
          </cell>
          <cell r="EH4" t="str">
            <v>AT-3</v>
          </cell>
          <cell r="EI4" t="str">
            <v>AT-3</v>
          </cell>
          <cell r="EJ4" t="str">
            <v>AT-3</v>
          </cell>
          <cell r="EK4" t="str">
            <v>AT-3</v>
          </cell>
          <cell r="EL4" t="str">
            <v>AT-3</v>
          </cell>
          <cell r="EM4" t="str">
            <v>AT-3</v>
          </cell>
          <cell r="EN4" t="str">
            <v>AT-4</v>
          </cell>
          <cell r="EO4" t="str">
            <v>AT-4</v>
          </cell>
          <cell r="EP4" t="str">
            <v>AT-4</v>
          </cell>
          <cell r="EQ4" t="str">
            <v>AT-4</v>
          </cell>
          <cell r="ER4" t="str">
            <v>AT-4</v>
          </cell>
          <cell r="ES4" t="str">
            <v>AT-4</v>
          </cell>
          <cell r="ET4" t="str">
            <v>AT-5</v>
          </cell>
          <cell r="EU4" t="str">
            <v>AT-5</v>
          </cell>
          <cell r="EV4" t="str">
            <v>AT-5</v>
          </cell>
          <cell r="EW4" t="str">
            <v>AT-5</v>
          </cell>
          <cell r="EX4" t="str">
            <v>AT-5</v>
          </cell>
          <cell r="EY4" t="str">
            <v>AT-5</v>
          </cell>
          <cell r="EZ4" t="str">
            <v>AT-6</v>
          </cell>
          <cell r="FA4" t="str">
            <v>AT-6</v>
          </cell>
          <cell r="FB4" t="str">
            <v>AT-6</v>
          </cell>
          <cell r="FC4" t="str">
            <v>AT-6</v>
          </cell>
          <cell r="FD4" t="str">
            <v>AT-6</v>
          </cell>
          <cell r="FE4" t="str">
            <v>AT-6</v>
          </cell>
          <cell r="FF4" t="str">
            <v>AT</v>
          </cell>
          <cell r="FH4">
            <v>0.26700000000000002</v>
          </cell>
        </row>
        <row r="5">
          <cell r="A5" t="str">
            <v>Cód Serviço</v>
          </cell>
          <cell r="B5" t="str">
            <v>Descr Serviço</v>
          </cell>
          <cell r="C5" t="str">
            <v>Unidade</v>
          </cell>
          <cell r="D5" t="str">
            <v>Produtividade</v>
          </cell>
          <cell r="E5" t="str">
            <v>Cód.EQ-1</v>
          </cell>
          <cell r="F5" t="str">
            <v>Descr.EQ-1</v>
          </cell>
          <cell r="G5" t="str">
            <v>Quant.EQ-1</v>
          </cell>
          <cell r="H5" t="str">
            <v>UtilOp.-EQ-1</v>
          </cell>
          <cell r="I5" t="str">
            <v>UtilImp.EQ-1</v>
          </cell>
          <cell r="J5" t="str">
            <v>CustOp.-EQ-1</v>
          </cell>
          <cell r="K5" t="str">
            <v>CustImp.EQ-1</v>
          </cell>
          <cell r="L5" t="str">
            <v>CustHor.EQ-1</v>
          </cell>
          <cell r="M5" t="str">
            <v>Cód.EQ-2</v>
          </cell>
          <cell r="N5" t="str">
            <v>Descr.EQ-2</v>
          </cell>
          <cell r="O5" t="str">
            <v>Quant.EQ-2</v>
          </cell>
          <cell r="P5" t="str">
            <v>UtilOp.-EQ-2</v>
          </cell>
          <cell r="Q5" t="str">
            <v>UtilImp.EQ-2</v>
          </cell>
          <cell r="R5" t="str">
            <v>CustOp.-EQ-2</v>
          </cell>
          <cell r="S5" t="str">
            <v>CustImp.EQ-2</v>
          </cell>
          <cell r="T5" t="str">
            <v>CustHor.EQ-2</v>
          </cell>
          <cell r="U5" t="str">
            <v>Cód.EQ-3</v>
          </cell>
          <cell r="V5" t="str">
            <v>Descr.EQ-3</v>
          </cell>
          <cell r="W5" t="str">
            <v>Quant.EQ-3</v>
          </cell>
          <cell r="X5" t="str">
            <v>UtilOp.-EQ-3</v>
          </cell>
          <cell r="Y5" t="str">
            <v>UtilImp.EQ-3</v>
          </cell>
          <cell r="Z5" t="str">
            <v>CustOp.-EQ-3</v>
          </cell>
          <cell r="AA5" t="str">
            <v>CustImp.EQ-3</v>
          </cell>
          <cell r="AB5" t="str">
            <v>CustHor.EQ-3</v>
          </cell>
          <cell r="AC5" t="str">
            <v>Cód.EQ-4</v>
          </cell>
          <cell r="AD5" t="str">
            <v>Descr.EQ-4</v>
          </cell>
          <cell r="AE5" t="str">
            <v>Quant.EQ-4</v>
          </cell>
          <cell r="AF5" t="str">
            <v>UtilOp.-EQ-4</v>
          </cell>
          <cell r="AG5" t="str">
            <v>UtilImp.EQ-4</v>
          </cell>
          <cell r="AH5" t="str">
            <v>CustOp.-EQ-4</v>
          </cell>
          <cell r="AI5" t="str">
            <v>CustImp.EQ-4</v>
          </cell>
          <cell r="AJ5" t="str">
            <v>CustHor.EQ-4</v>
          </cell>
          <cell r="AK5" t="str">
            <v>Cód.EQ-5</v>
          </cell>
          <cell r="AL5" t="str">
            <v>Descr.EQ-5</v>
          </cell>
          <cell r="AM5" t="str">
            <v>Quant.EQ-5</v>
          </cell>
          <cell r="AN5" t="str">
            <v>UtilOp.-EQ-5</v>
          </cell>
          <cell r="AO5" t="str">
            <v>UtilImp.EQ-5</v>
          </cell>
          <cell r="AP5" t="str">
            <v>CustOp.-EQ-5</v>
          </cell>
          <cell r="AQ5" t="str">
            <v>CustImp.EQ-5</v>
          </cell>
          <cell r="AR5" t="str">
            <v>CustHor.EQ-5</v>
          </cell>
          <cell r="AS5" t="str">
            <v>Cód.EQ-6</v>
          </cell>
          <cell r="AT5" t="str">
            <v>Descr.EQ-6</v>
          </cell>
          <cell r="AU5" t="str">
            <v>Quant.EQ-6</v>
          </cell>
          <cell r="AV5" t="str">
            <v>UtilOp.-EQ-6</v>
          </cell>
          <cell r="AW5" t="str">
            <v>UtilImp.EQ-6</v>
          </cell>
          <cell r="AX5" t="str">
            <v>CustOp.-EQ-6</v>
          </cell>
          <cell r="AY5" t="str">
            <v>CustImp.EQ-6</v>
          </cell>
          <cell r="AZ5" t="str">
            <v>CustHor.EQ-6</v>
          </cell>
          <cell r="BA5" t="str">
            <v>Custo Horário Equip</v>
          </cell>
          <cell r="BB5" t="str">
            <v>Cód.MO-1</v>
          </cell>
          <cell r="BC5" t="str">
            <v>Descr.MO-1</v>
          </cell>
          <cell r="BD5" t="str">
            <v>Quant.MO-1</v>
          </cell>
          <cell r="BE5" t="str">
            <v>SalHor.MO-1</v>
          </cell>
          <cell r="BF5" t="str">
            <v>CustHor.MO-1</v>
          </cell>
          <cell r="BG5" t="str">
            <v>Cód.MO-2</v>
          </cell>
          <cell r="BH5" t="str">
            <v>Descr.MO-2</v>
          </cell>
          <cell r="BI5" t="str">
            <v>Quant.MO-2</v>
          </cell>
          <cell r="BJ5" t="str">
            <v>SalHor.MO-2</v>
          </cell>
          <cell r="BK5" t="str">
            <v>CustHor.MO-2</v>
          </cell>
          <cell r="BL5" t="str">
            <v>Cód.MO-3</v>
          </cell>
          <cell r="BM5" t="str">
            <v>Descr.MO-3</v>
          </cell>
          <cell r="BN5" t="str">
            <v>Quant.MO-3</v>
          </cell>
          <cell r="BO5" t="str">
            <v>SalHor.MO-3</v>
          </cell>
          <cell r="BP5" t="str">
            <v>CustHor.MO-3</v>
          </cell>
          <cell r="BQ5" t="str">
            <v>Cód.MO-4</v>
          </cell>
          <cell r="BR5" t="str">
            <v>Descr.MO-4</v>
          </cell>
          <cell r="BS5" t="str">
            <v>Quant.MO-4</v>
          </cell>
          <cell r="BT5" t="str">
            <v>SalHor.MO-4</v>
          </cell>
          <cell r="BU5" t="str">
            <v>CustHor.MO-4</v>
          </cell>
          <cell r="BV5" t="str">
            <v>Cód.MO-5</v>
          </cell>
          <cell r="BW5" t="str">
            <v>Descr.MO-5</v>
          </cell>
          <cell r="BX5" t="str">
            <v>Quant.MO-5</v>
          </cell>
          <cell r="BY5" t="str">
            <v>SalHor.MO-5</v>
          </cell>
          <cell r="BZ5" t="str">
            <v>CustHor.MO-5</v>
          </cell>
          <cell r="CA5" t="str">
            <v>Cód.MO-6</v>
          </cell>
          <cell r="CB5" t="str">
            <v>Descr.MO-6</v>
          </cell>
          <cell r="CC5" t="str">
            <v>Quant.MO-6</v>
          </cell>
          <cell r="CD5" t="str">
            <v>SalHor.MO-6</v>
          </cell>
          <cell r="CE5" t="str">
            <v>CustHor.MO-6</v>
          </cell>
          <cell r="CF5" t="str">
            <v>Custo Horário MO</v>
          </cell>
          <cell r="CG5" t="str">
            <v>%Ferram</v>
          </cell>
          <cell r="CH5" t="str">
            <v>Valor Adic. Ferramentas</v>
          </cell>
          <cell r="CI5" t="str">
            <v>Custo Horário Execução</v>
          </cell>
          <cell r="CJ5" t="str">
            <v>Custo Unitário Execução</v>
          </cell>
          <cell r="CK5" t="str">
            <v>Cód.MA-1</v>
          </cell>
          <cell r="CL5" t="str">
            <v>Descr.MA-1</v>
          </cell>
          <cell r="CM5" t="str">
            <v>Quant.MA-1</v>
          </cell>
          <cell r="CN5" t="str">
            <v>UNID.MA-1</v>
          </cell>
          <cell r="CO5" t="str">
            <v>PreçoUnit.MA-1</v>
          </cell>
          <cell r="CP5" t="str">
            <v>CustUnit.MA-1</v>
          </cell>
          <cell r="CQ5" t="str">
            <v>Cód.MA-2</v>
          </cell>
          <cell r="CR5" t="str">
            <v>Descr.MA-2</v>
          </cell>
          <cell r="CS5" t="str">
            <v>Quant.MA-2</v>
          </cell>
          <cell r="CT5" t="str">
            <v>UNID.MA-2</v>
          </cell>
          <cell r="CU5" t="str">
            <v>PreçoUnit.MA-2</v>
          </cell>
          <cell r="CV5" t="str">
            <v>CustUnit.MA-2</v>
          </cell>
          <cell r="CW5" t="str">
            <v>Cód.MA-3</v>
          </cell>
          <cell r="CX5" t="str">
            <v>Descr.MA-3</v>
          </cell>
          <cell r="CY5" t="str">
            <v>Quant.MA-3</v>
          </cell>
          <cell r="CZ5" t="str">
            <v>UNID.MA-3</v>
          </cell>
          <cell r="DA5" t="str">
            <v>PreçoUnit.MA-3</v>
          </cell>
          <cell r="DB5" t="str">
            <v>CustUnit.MA-3</v>
          </cell>
          <cell r="DC5" t="str">
            <v>Cód.MA-4</v>
          </cell>
          <cell r="DD5" t="str">
            <v>Descr.MA-4</v>
          </cell>
          <cell r="DE5" t="str">
            <v>Quant.MA-4</v>
          </cell>
          <cell r="DF5" t="str">
            <v>UNID.MA-4</v>
          </cell>
          <cell r="DG5" t="str">
            <v>PreçoUnit.MA-4</v>
          </cell>
          <cell r="DH5" t="str">
            <v>CustUnit.MA-4</v>
          </cell>
          <cell r="DI5" t="str">
            <v>Cód.MA-5</v>
          </cell>
          <cell r="DJ5" t="str">
            <v>Descr.MA-5</v>
          </cell>
          <cell r="DK5" t="str">
            <v>Quant.MA-5</v>
          </cell>
          <cell r="DL5" t="str">
            <v>UNID.MA-5</v>
          </cell>
          <cell r="DM5" t="str">
            <v>PreçoUnit.MA-5</v>
          </cell>
          <cell r="DN5" t="str">
            <v>CustUnit.MA-5</v>
          </cell>
          <cell r="DO5" t="str">
            <v>Cód.MA-6</v>
          </cell>
          <cell r="DP5" t="str">
            <v>Descr.MA-6</v>
          </cell>
          <cell r="DQ5" t="str">
            <v>Quant.MA-6</v>
          </cell>
          <cell r="DR5" t="str">
            <v>UNID.MA-6</v>
          </cell>
          <cell r="DS5" t="str">
            <v>PreçoUnit.MA-6</v>
          </cell>
          <cell r="DT5" t="str">
            <v>CustUnit.MA-6</v>
          </cell>
          <cell r="DU5" t="str">
            <v>Custo Total Material</v>
          </cell>
          <cell r="DV5" t="str">
            <v>Cód.AT-1</v>
          </cell>
          <cell r="DW5" t="str">
            <v>Descr.AT-1</v>
          </cell>
          <cell r="DX5" t="str">
            <v>Quant.AT-1</v>
          </cell>
          <cell r="DY5" t="str">
            <v>UNID.AT-1</v>
          </cell>
          <cell r="DZ5" t="str">
            <v>PreçoUnit.AT-1</v>
          </cell>
          <cell r="EA5" t="str">
            <v>CustUnit.AT-1</v>
          </cell>
          <cell r="EB5" t="str">
            <v>Cód.AT-2</v>
          </cell>
          <cell r="EC5" t="str">
            <v>Descr.AT-2</v>
          </cell>
          <cell r="ED5" t="str">
            <v>Quant.AT-2</v>
          </cell>
          <cell r="EE5" t="str">
            <v>UNID.AT-2</v>
          </cell>
          <cell r="EF5" t="str">
            <v>PreçoUnit.AT-2</v>
          </cell>
          <cell r="EG5" t="str">
            <v>CustUnit.AT-2</v>
          </cell>
          <cell r="EH5" t="str">
            <v>Cód.AT-3</v>
          </cell>
          <cell r="EI5" t="str">
            <v>Descr.AT-3</v>
          </cell>
          <cell r="EJ5" t="str">
            <v>Quant.AT-3</v>
          </cell>
          <cell r="EK5" t="str">
            <v>UNID.AT-3</v>
          </cell>
          <cell r="EL5" t="str">
            <v>PreçoUnit.AT-3</v>
          </cell>
          <cell r="EM5" t="str">
            <v>CustUnit.AT-3</v>
          </cell>
          <cell r="EN5" t="str">
            <v>Cód.AT-4</v>
          </cell>
          <cell r="EO5" t="str">
            <v>Descr.AT-4</v>
          </cell>
          <cell r="EP5" t="str">
            <v>Quant.AT-4</v>
          </cell>
          <cell r="EQ5" t="str">
            <v>UNID.AT-4</v>
          </cell>
          <cell r="ER5" t="str">
            <v>PreçoUnit.AT-4</v>
          </cell>
          <cell r="ES5" t="str">
            <v>CustUnit.AT-4</v>
          </cell>
          <cell r="ET5" t="str">
            <v>Cód.AT-5</v>
          </cell>
          <cell r="EU5" t="str">
            <v>Descr.AT-5</v>
          </cell>
          <cell r="EV5" t="str">
            <v>Quant.AT-5</v>
          </cell>
          <cell r="EW5" t="str">
            <v>UNID.AT-5</v>
          </cell>
          <cell r="EX5" t="str">
            <v>PreçoUnit.AT-5</v>
          </cell>
          <cell r="EY5" t="str">
            <v>CustUnit.AT-5</v>
          </cell>
          <cell r="EZ5" t="str">
            <v>Cód.AT-6</v>
          </cell>
          <cell r="FA5" t="str">
            <v>Descr.AT-6</v>
          </cell>
          <cell r="FB5" t="str">
            <v>Quant.AT-6</v>
          </cell>
          <cell r="FC5" t="str">
            <v>UNID.AT-6</v>
          </cell>
          <cell r="FD5" t="str">
            <v>PreçoUnit.AT-6</v>
          </cell>
          <cell r="FE5" t="str">
            <v>CustUnit.AT-6</v>
          </cell>
          <cell r="FF5" t="str">
            <v>Custo Total Ativid Aux</v>
          </cell>
          <cell r="FG5" t="str">
            <v>Custo Unit Direto Total</v>
          </cell>
          <cell r="FH5" t="str">
            <v>Valor BDI</v>
          </cell>
          <cell r="FI5" t="str">
            <v>Preço Unitário Total</v>
          </cell>
        </row>
        <row r="6">
          <cell r="A6" t="str">
            <v>3 S 08 200 50</v>
          </cell>
          <cell r="B6" t="str">
            <v>Recomp. de guarda corpo AC/BC</v>
          </cell>
          <cell r="C6" t="str">
            <v>m</v>
          </cell>
          <cell r="D6">
            <v>2</v>
          </cell>
          <cell r="E6" t="str">
            <v>E208</v>
          </cell>
          <cell r="F6" t="str">
            <v>Compressor de Ar : Atlas Copco : XAHS 107Pd - 200 PCM</v>
          </cell>
          <cell r="G6">
            <v>1</v>
          </cell>
          <cell r="H6">
            <v>0.5</v>
          </cell>
          <cell r="I6">
            <v>0.5</v>
          </cell>
          <cell r="J6">
            <v>60.179499999999997</v>
          </cell>
          <cell r="K6">
            <v>15.0532</v>
          </cell>
          <cell r="L6">
            <v>37.616349999999997</v>
          </cell>
          <cell r="M6" t="str">
            <v>E209</v>
          </cell>
          <cell r="N6" t="str">
            <v>Martelete : Atlas Copco : TEX270 PS - rompedor 28 kg</v>
          </cell>
          <cell r="O6">
            <v>1</v>
          </cell>
          <cell r="P6">
            <v>0.5</v>
          </cell>
          <cell r="Q6">
            <v>0.5</v>
          </cell>
          <cell r="R6">
            <v>11.957700000000001</v>
          </cell>
          <cell r="S6">
            <v>10.7425</v>
          </cell>
          <cell r="T6">
            <v>11.350100000000001</v>
          </cell>
          <cell r="U6" t="str">
            <v>E402</v>
          </cell>
          <cell r="V6" t="str">
            <v>Caminhão Carroceria : Mercedes Benz : 2726 K - de madeira 15 t</v>
          </cell>
          <cell r="W6">
            <v>0.01</v>
          </cell>
          <cell r="X6">
            <v>1</v>
          </cell>
          <cell r="Y6">
            <v>0</v>
          </cell>
          <cell r="Z6">
            <v>136.91759999999999</v>
          </cell>
          <cell r="AA6">
            <v>13.7531</v>
          </cell>
          <cell r="AB6">
            <v>1.3691759999999999</v>
          </cell>
          <cell r="AC6">
            <v>0</v>
          </cell>
          <cell r="AD6">
            <v>0</v>
          </cell>
          <cell r="AE6">
            <v>1</v>
          </cell>
          <cell r="AF6">
            <v>0.5</v>
          </cell>
          <cell r="AG6">
            <v>0.5</v>
          </cell>
          <cell r="AH6">
            <v>0</v>
          </cell>
          <cell r="AI6">
            <v>0</v>
          </cell>
          <cell r="AJ6">
            <v>0</v>
          </cell>
          <cell r="AK6">
            <v>0</v>
          </cell>
          <cell r="AL6">
            <v>0</v>
          </cell>
          <cell r="AM6">
            <v>1</v>
          </cell>
          <cell r="AN6">
            <v>0.5</v>
          </cell>
          <cell r="AO6">
            <v>0.5</v>
          </cell>
          <cell r="AP6">
            <v>0</v>
          </cell>
          <cell r="AQ6">
            <v>0</v>
          </cell>
          <cell r="AR6">
            <v>0</v>
          </cell>
          <cell r="AS6">
            <v>0</v>
          </cell>
          <cell r="AT6">
            <v>0</v>
          </cell>
          <cell r="AU6">
            <v>1</v>
          </cell>
          <cell r="AV6">
            <v>0.5</v>
          </cell>
          <cell r="AW6">
            <v>0.5</v>
          </cell>
          <cell r="AX6">
            <v>0</v>
          </cell>
          <cell r="AY6">
            <v>0</v>
          </cell>
          <cell r="AZ6">
            <v>0</v>
          </cell>
          <cell r="BA6">
            <v>50.335625999999998</v>
          </cell>
          <cell r="BB6" t="str">
            <v>T604</v>
          </cell>
          <cell r="BC6" t="str">
            <v>Pedreiro</v>
          </cell>
          <cell r="BD6">
            <v>1</v>
          </cell>
          <cell r="BE6">
            <v>12.5899</v>
          </cell>
          <cell r="BF6">
            <v>12.5899</v>
          </cell>
          <cell r="BG6" t="str">
            <v>T701</v>
          </cell>
          <cell r="BH6" t="str">
            <v>Servente</v>
          </cell>
          <cell r="BI6">
            <v>4</v>
          </cell>
          <cell r="BJ6">
            <v>8.4161000000000001</v>
          </cell>
          <cell r="BK6">
            <v>33.664400000000001</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46.254300000000001</v>
          </cell>
          <cell r="CG6">
            <v>0.15509999999999999</v>
          </cell>
          <cell r="CH6">
            <v>7.1740419299999996</v>
          </cell>
          <cell r="CI6">
            <v>103.76396793000001</v>
          </cell>
          <cell r="CJ6">
            <v>51.881983965000003</v>
          </cell>
          <cell r="CK6">
            <v>0</v>
          </cell>
          <cell r="CL6">
            <v>0</v>
          </cell>
          <cell r="CM6">
            <v>0</v>
          </cell>
          <cell r="CN6">
            <v>0</v>
          </cell>
          <cell r="CO6">
            <v>0</v>
          </cell>
          <cell r="CP6">
            <v>0</v>
          </cell>
          <cell r="CQ6">
            <v>0</v>
          </cell>
          <cell r="CR6">
            <v>0</v>
          </cell>
          <cell r="CS6">
            <v>0</v>
          </cell>
          <cell r="CT6">
            <v>0</v>
          </cell>
          <cell r="CU6">
            <v>0</v>
          </cell>
          <cell r="CV6">
            <v>0</v>
          </cell>
          <cell r="CW6">
            <v>0</v>
          </cell>
          <cell r="CX6">
            <v>0</v>
          </cell>
          <cell r="CY6">
            <v>0</v>
          </cell>
          <cell r="CZ6">
            <v>0</v>
          </cell>
          <cell r="DA6">
            <v>0</v>
          </cell>
          <cell r="DB6">
            <v>0</v>
          </cell>
          <cell r="DC6">
            <v>0</v>
          </cell>
          <cell r="DD6">
            <v>0</v>
          </cell>
          <cell r="DE6">
            <v>0</v>
          </cell>
          <cell r="DF6">
            <v>0</v>
          </cell>
          <cell r="DG6">
            <v>0</v>
          </cell>
          <cell r="DH6">
            <v>0</v>
          </cell>
          <cell r="DI6">
            <v>0</v>
          </cell>
          <cell r="DJ6">
            <v>0</v>
          </cell>
          <cell r="DK6">
            <v>0</v>
          </cell>
          <cell r="DL6">
            <v>0</v>
          </cell>
          <cell r="DM6">
            <v>0</v>
          </cell>
          <cell r="DN6">
            <v>0</v>
          </cell>
          <cell r="DO6">
            <v>0</v>
          </cell>
          <cell r="DP6">
            <v>0</v>
          </cell>
          <cell r="DQ6">
            <v>0</v>
          </cell>
          <cell r="DR6">
            <v>0</v>
          </cell>
          <cell r="DS6">
            <v>0</v>
          </cell>
          <cell r="DT6">
            <v>0</v>
          </cell>
          <cell r="DU6">
            <v>0</v>
          </cell>
          <cell r="DV6" t="str">
            <v>1 A 01 418 51</v>
          </cell>
          <cell r="DW6" t="str">
            <v>Concr.estr fck=18MPa c.raz uso ger conf/lanç AC/BC</v>
          </cell>
          <cell r="DX6">
            <v>5.5999999999999999E-3</v>
          </cell>
          <cell r="DY6" t="str">
            <v>m3</v>
          </cell>
          <cell r="DZ6">
            <v>305.69</v>
          </cell>
          <cell r="EA6">
            <v>1.7118640000000001</v>
          </cell>
          <cell r="EB6" t="str">
            <v>1 A 01 720 02</v>
          </cell>
          <cell r="EC6" t="str">
            <v>Fabricação de Guarda-corpo</v>
          </cell>
          <cell r="ED6">
            <v>1</v>
          </cell>
          <cell r="EE6" t="str">
            <v>m</v>
          </cell>
          <cell r="EF6">
            <v>42.74</v>
          </cell>
          <cell r="EG6">
            <v>42.74</v>
          </cell>
          <cell r="EH6">
            <v>0</v>
          </cell>
          <cell r="EI6">
            <v>0</v>
          </cell>
          <cell r="EJ6">
            <v>0</v>
          </cell>
          <cell r="EK6">
            <v>0</v>
          </cell>
          <cell r="EL6">
            <v>0</v>
          </cell>
          <cell r="EM6">
            <v>0</v>
          </cell>
          <cell r="EN6">
            <v>0</v>
          </cell>
          <cell r="EO6">
            <v>0</v>
          </cell>
          <cell r="EP6">
            <v>0</v>
          </cell>
          <cell r="EQ6">
            <v>0</v>
          </cell>
          <cell r="ER6">
            <v>0</v>
          </cell>
          <cell r="ES6">
            <v>0</v>
          </cell>
          <cell r="ET6">
            <v>0</v>
          </cell>
          <cell r="EU6">
            <v>0</v>
          </cell>
          <cell r="EV6">
            <v>0</v>
          </cell>
          <cell r="EW6">
            <v>0</v>
          </cell>
          <cell r="EX6">
            <v>0</v>
          </cell>
          <cell r="EY6">
            <v>0</v>
          </cell>
          <cell r="EZ6">
            <v>0</v>
          </cell>
          <cell r="FA6">
            <v>0</v>
          </cell>
          <cell r="FB6">
            <v>0</v>
          </cell>
          <cell r="FC6">
            <v>0</v>
          </cell>
          <cell r="FD6">
            <v>0</v>
          </cell>
          <cell r="FE6">
            <v>0</v>
          </cell>
          <cell r="FF6">
            <v>44.451864</v>
          </cell>
          <cell r="FG6">
            <v>96.33</v>
          </cell>
          <cell r="FH6">
            <v>25.72</v>
          </cell>
          <cell r="FI6">
            <v>122.05</v>
          </cell>
        </row>
        <row r="7">
          <cell r="A7" t="str">
            <v>3 S 08 200 50-A</v>
          </cell>
          <cell r="B7" t="str">
            <v>Recomp. de guarda corpo AC/BC (Fabricação de Guarda-corpo AC/BC)</v>
          </cell>
          <cell r="C7" t="str">
            <v>m</v>
          </cell>
          <cell r="D7">
            <v>2</v>
          </cell>
          <cell r="E7" t="str">
            <v>E208</v>
          </cell>
          <cell r="F7" t="str">
            <v>Compressor de Ar : Atlas Copco : XAHS 107Pd - 200 PCM</v>
          </cell>
          <cell r="G7">
            <v>1</v>
          </cell>
          <cell r="H7">
            <v>0.5</v>
          </cell>
          <cell r="I7">
            <v>0.5</v>
          </cell>
          <cell r="J7">
            <v>60.179499999999997</v>
          </cell>
          <cell r="K7">
            <v>15.0532</v>
          </cell>
          <cell r="L7">
            <v>37.616349999999997</v>
          </cell>
          <cell r="M7" t="str">
            <v>E209</v>
          </cell>
          <cell r="N7" t="str">
            <v>Martelete : Atlas Copco : TEX270 PS - rompedor 28 kg</v>
          </cell>
          <cell r="O7">
            <v>1</v>
          </cell>
          <cell r="P7">
            <v>0.5</v>
          </cell>
          <cell r="Q7">
            <v>0.5</v>
          </cell>
          <cell r="R7">
            <v>11.957700000000001</v>
          </cell>
          <cell r="S7">
            <v>10.7425</v>
          </cell>
          <cell r="T7">
            <v>11.350100000000001</v>
          </cell>
          <cell r="U7" t="str">
            <v>E402</v>
          </cell>
          <cell r="V7" t="str">
            <v>Caminhão Carroceria : Mercedes Benz : 2726 K - de madeira 15 t</v>
          </cell>
          <cell r="W7">
            <v>0.01</v>
          </cell>
          <cell r="X7">
            <v>1</v>
          </cell>
          <cell r="Y7">
            <v>0</v>
          </cell>
          <cell r="Z7">
            <v>136.91759999999999</v>
          </cell>
          <cell r="AA7">
            <v>13.7531</v>
          </cell>
          <cell r="AB7">
            <v>1.3691759999999999</v>
          </cell>
          <cell r="AC7">
            <v>0</v>
          </cell>
          <cell r="AD7">
            <v>0</v>
          </cell>
          <cell r="AE7">
            <v>1</v>
          </cell>
          <cell r="AF7">
            <v>0.5</v>
          </cell>
          <cell r="AG7">
            <v>0.5</v>
          </cell>
          <cell r="AH7">
            <v>0</v>
          </cell>
          <cell r="AI7">
            <v>0</v>
          </cell>
          <cell r="AJ7">
            <v>0</v>
          </cell>
          <cell r="AK7">
            <v>0</v>
          </cell>
          <cell r="AL7">
            <v>0</v>
          </cell>
          <cell r="AM7">
            <v>1</v>
          </cell>
          <cell r="AN7">
            <v>0.5</v>
          </cell>
          <cell r="AO7">
            <v>0.5</v>
          </cell>
          <cell r="AP7">
            <v>0</v>
          </cell>
          <cell r="AQ7">
            <v>0</v>
          </cell>
          <cell r="AR7">
            <v>0</v>
          </cell>
          <cell r="AS7">
            <v>0</v>
          </cell>
          <cell r="AT7">
            <v>0</v>
          </cell>
          <cell r="AU7">
            <v>1</v>
          </cell>
          <cell r="AV7">
            <v>0.5</v>
          </cell>
          <cell r="AW7">
            <v>0.5</v>
          </cell>
          <cell r="AX7">
            <v>0</v>
          </cell>
          <cell r="AY7">
            <v>0</v>
          </cell>
          <cell r="AZ7">
            <v>0</v>
          </cell>
          <cell r="BA7">
            <v>50.335625999999998</v>
          </cell>
          <cell r="BB7" t="str">
            <v>T604</v>
          </cell>
          <cell r="BC7" t="str">
            <v>Pedreiro</v>
          </cell>
          <cell r="BD7">
            <v>1</v>
          </cell>
          <cell r="BE7">
            <v>12.5899</v>
          </cell>
          <cell r="BF7">
            <v>12.5899</v>
          </cell>
          <cell r="BG7" t="str">
            <v>T701</v>
          </cell>
          <cell r="BH7" t="str">
            <v>Servente</v>
          </cell>
          <cell r="BI7">
            <v>4</v>
          </cell>
          <cell r="BJ7">
            <v>8.4161000000000001</v>
          </cell>
          <cell r="BK7">
            <v>33.664400000000001</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46.254300000000001</v>
          </cell>
          <cell r="CG7">
            <v>0.15509999999999999</v>
          </cell>
          <cell r="CH7">
            <v>7.1740419299999996</v>
          </cell>
          <cell r="CI7">
            <v>103.76396793000001</v>
          </cell>
          <cell r="CJ7">
            <v>51.881983965000003</v>
          </cell>
          <cell r="CK7">
            <v>0</v>
          </cell>
          <cell r="CL7">
            <v>0</v>
          </cell>
          <cell r="CM7">
            <v>0</v>
          </cell>
          <cell r="CN7">
            <v>0</v>
          </cell>
          <cell r="CO7">
            <v>0</v>
          </cell>
          <cell r="CP7">
            <v>0</v>
          </cell>
          <cell r="CQ7">
            <v>0</v>
          </cell>
          <cell r="CR7">
            <v>0</v>
          </cell>
          <cell r="CS7">
            <v>0</v>
          </cell>
          <cell r="CT7">
            <v>0</v>
          </cell>
          <cell r="CU7">
            <v>0</v>
          </cell>
          <cell r="CV7">
            <v>0</v>
          </cell>
          <cell r="CW7">
            <v>0</v>
          </cell>
          <cell r="CX7">
            <v>0</v>
          </cell>
          <cell r="CY7">
            <v>0</v>
          </cell>
          <cell r="CZ7">
            <v>0</v>
          </cell>
          <cell r="DA7">
            <v>0</v>
          </cell>
          <cell r="DB7">
            <v>0</v>
          </cell>
          <cell r="DC7">
            <v>0</v>
          </cell>
          <cell r="DD7">
            <v>0</v>
          </cell>
          <cell r="DE7">
            <v>0</v>
          </cell>
          <cell r="DF7">
            <v>0</v>
          </cell>
          <cell r="DG7">
            <v>0</v>
          </cell>
          <cell r="DH7">
            <v>0</v>
          </cell>
          <cell r="DI7">
            <v>0</v>
          </cell>
          <cell r="DJ7">
            <v>0</v>
          </cell>
          <cell r="DK7">
            <v>0</v>
          </cell>
          <cell r="DL7">
            <v>0</v>
          </cell>
          <cell r="DM7">
            <v>0</v>
          </cell>
          <cell r="DN7">
            <v>0</v>
          </cell>
          <cell r="DO7">
            <v>0</v>
          </cell>
          <cell r="DP7">
            <v>0</v>
          </cell>
          <cell r="DQ7">
            <v>0</v>
          </cell>
          <cell r="DR7">
            <v>0</v>
          </cell>
          <cell r="DS7">
            <v>0</v>
          </cell>
          <cell r="DT7">
            <v>0</v>
          </cell>
          <cell r="DU7">
            <v>0</v>
          </cell>
          <cell r="DV7" t="str">
            <v>1 A 01 418 51</v>
          </cell>
          <cell r="DW7" t="str">
            <v>Concr.estr fck=18MPa c.raz uso ger conf/lanç AC/BC</v>
          </cell>
          <cell r="DX7">
            <v>5.5999999999999999E-3</v>
          </cell>
          <cell r="DY7" t="str">
            <v>m3</v>
          </cell>
          <cell r="DZ7">
            <v>305.69</v>
          </cell>
          <cell r="EA7">
            <v>1.7118640000000001</v>
          </cell>
          <cell r="EB7" t="str">
            <v>1 A 01 720 52</v>
          </cell>
          <cell r="EC7" t="str">
            <v>Fabricação de guarda - corpo AC/BC</v>
          </cell>
          <cell r="ED7">
            <v>1</v>
          </cell>
          <cell r="EE7" t="str">
            <v>m</v>
          </cell>
          <cell r="EF7">
            <v>44.93</v>
          </cell>
          <cell r="EG7">
            <v>44.93</v>
          </cell>
          <cell r="EH7">
            <v>0</v>
          </cell>
          <cell r="EI7">
            <v>0</v>
          </cell>
          <cell r="EJ7">
            <v>0</v>
          </cell>
          <cell r="EK7">
            <v>0</v>
          </cell>
          <cell r="EL7">
            <v>0</v>
          </cell>
          <cell r="EM7">
            <v>0</v>
          </cell>
          <cell r="EN7">
            <v>0</v>
          </cell>
          <cell r="EO7">
            <v>0</v>
          </cell>
          <cell r="EP7">
            <v>0</v>
          </cell>
          <cell r="EQ7">
            <v>0</v>
          </cell>
          <cell r="ER7">
            <v>0</v>
          </cell>
          <cell r="ES7">
            <v>0</v>
          </cell>
          <cell r="ET7">
            <v>0</v>
          </cell>
          <cell r="EU7">
            <v>0</v>
          </cell>
          <cell r="EV7">
            <v>0</v>
          </cell>
          <cell r="EW7">
            <v>0</v>
          </cell>
          <cell r="EX7">
            <v>0</v>
          </cell>
          <cell r="EY7">
            <v>0</v>
          </cell>
          <cell r="EZ7">
            <v>0</v>
          </cell>
          <cell r="FA7">
            <v>0</v>
          </cell>
          <cell r="FB7">
            <v>0</v>
          </cell>
          <cell r="FC7">
            <v>0</v>
          </cell>
          <cell r="FD7">
            <v>0</v>
          </cell>
          <cell r="FE7">
            <v>0</v>
          </cell>
          <cell r="FF7">
            <v>46.641863999999998</v>
          </cell>
          <cell r="FG7">
            <v>98.52</v>
          </cell>
          <cell r="FH7">
            <v>26.3</v>
          </cell>
          <cell r="FI7">
            <v>124.82</v>
          </cell>
        </row>
        <row r="8">
          <cell r="A8" t="str">
            <v>1 A 00 716 00</v>
          </cell>
          <cell r="B8" t="str">
            <v>Areia comercial</v>
          </cell>
          <cell r="C8" t="str">
            <v>m3</v>
          </cell>
          <cell r="D8">
            <v>1</v>
          </cell>
          <cell r="E8">
            <v>0</v>
          </cell>
          <cell r="F8">
            <v>0</v>
          </cell>
          <cell r="G8">
            <v>0</v>
          </cell>
          <cell r="H8">
            <v>0</v>
          </cell>
          <cell r="I8">
            <v>1</v>
          </cell>
          <cell r="J8">
            <v>0</v>
          </cell>
          <cell r="K8">
            <v>0</v>
          </cell>
          <cell r="L8">
            <v>0</v>
          </cell>
          <cell r="M8">
            <v>0</v>
          </cell>
          <cell r="N8">
            <v>0</v>
          </cell>
          <cell r="O8">
            <v>1</v>
          </cell>
          <cell r="P8">
            <v>0.5</v>
          </cell>
          <cell r="Q8">
            <v>0.5</v>
          </cell>
          <cell r="R8">
            <v>0</v>
          </cell>
          <cell r="S8">
            <v>0</v>
          </cell>
          <cell r="T8">
            <v>0</v>
          </cell>
          <cell r="U8">
            <v>0</v>
          </cell>
          <cell r="V8">
            <v>0</v>
          </cell>
          <cell r="W8">
            <v>1</v>
          </cell>
          <cell r="X8">
            <v>0.5</v>
          </cell>
          <cell r="Y8">
            <v>0.5</v>
          </cell>
          <cell r="Z8">
            <v>0</v>
          </cell>
          <cell r="AA8">
            <v>0</v>
          </cell>
          <cell r="AB8">
            <v>0</v>
          </cell>
          <cell r="AC8">
            <v>0</v>
          </cell>
          <cell r="AD8">
            <v>0</v>
          </cell>
          <cell r="AE8">
            <v>1</v>
          </cell>
          <cell r="AF8">
            <v>0.5</v>
          </cell>
          <cell r="AG8">
            <v>0.5</v>
          </cell>
          <cell r="AH8">
            <v>0</v>
          </cell>
          <cell r="AI8">
            <v>0</v>
          </cell>
          <cell r="AJ8">
            <v>0</v>
          </cell>
          <cell r="AK8">
            <v>0</v>
          </cell>
          <cell r="AL8">
            <v>0</v>
          </cell>
          <cell r="AM8">
            <v>1</v>
          </cell>
          <cell r="AN8">
            <v>0.5</v>
          </cell>
          <cell r="AO8">
            <v>0.5</v>
          </cell>
          <cell r="AP8">
            <v>0</v>
          </cell>
          <cell r="AQ8">
            <v>0</v>
          </cell>
          <cell r="AR8">
            <v>0</v>
          </cell>
          <cell r="AS8">
            <v>0</v>
          </cell>
          <cell r="AT8">
            <v>0</v>
          </cell>
          <cell r="AU8">
            <v>1</v>
          </cell>
          <cell r="AV8">
            <v>0.5</v>
          </cell>
          <cell r="AW8">
            <v>0.5</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t="str">
            <v>M704</v>
          </cell>
          <cell r="CL8" t="str">
            <v>Areia lavada</v>
          </cell>
          <cell r="CM8">
            <v>1</v>
          </cell>
          <cell r="CN8" t="str">
            <v>m3</v>
          </cell>
          <cell r="CO8">
            <v>58.75</v>
          </cell>
          <cell r="CP8">
            <v>58.75</v>
          </cell>
          <cell r="CQ8">
            <v>0</v>
          </cell>
          <cell r="CR8">
            <v>0</v>
          </cell>
          <cell r="CS8">
            <v>0</v>
          </cell>
          <cell r="CT8">
            <v>0</v>
          </cell>
          <cell r="CU8">
            <v>0</v>
          </cell>
          <cell r="CV8">
            <v>0</v>
          </cell>
          <cell r="CW8">
            <v>0</v>
          </cell>
          <cell r="CX8">
            <v>0</v>
          </cell>
          <cell r="CY8">
            <v>0</v>
          </cell>
          <cell r="CZ8">
            <v>0</v>
          </cell>
          <cell r="DA8">
            <v>0</v>
          </cell>
          <cell r="DB8">
            <v>0</v>
          </cell>
          <cell r="DC8">
            <v>0</v>
          </cell>
          <cell r="DD8">
            <v>0</v>
          </cell>
          <cell r="DE8">
            <v>0</v>
          </cell>
          <cell r="DF8">
            <v>0</v>
          </cell>
          <cell r="DG8">
            <v>0</v>
          </cell>
          <cell r="DH8">
            <v>0</v>
          </cell>
          <cell r="DI8">
            <v>0</v>
          </cell>
          <cell r="DJ8">
            <v>0</v>
          </cell>
          <cell r="DK8">
            <v>0</v>
          </cell>
          <cell r="DL8">
            <v>0</v>
          </cell>
          <cell r="DM8">
            <v>0</v>
          </cell>
          <cell r="DN8">
            <v>0</v>
          </cell>
          <cell r="DO8">
            <v>0</v>
          </cell>
          <cell r="DP8">
            <v>0</v>
          </cell>
          <cell r="DQ8">
            <v>0</v>
          </cell>
          <cell r="DR8">
            <v>0</v>
          </cell>
          <cell r="DS8">
            <v>0</v>
          </cell>
          <cell r="DT8">
            <v>0</v>
          </cell>
          <cell r="DU8">
            <v>58.75</v>
          </cell>
          <cell r="DV8">
            <v>0</v>
          </cell>
          <cell r="DW8">
            <v>0</v>
          </cell>
          <cell r="DX8">
            <v>0</v>
          </cell>
          <cell r="DY8">
            <v>0</v>
          </cell>
          <cell r="DZ8">
            <v>0</v>
          </cell>
          <cell r="EA8">
            <v>0</v>
          </cell>
          <cell r="EB8">
            <v>0</v>
          </cell>
          <cell r="EC8">
            <v>0</v>
          </cell>
          <cell r="ED8">
            <v>0</v>
          </cell>
          <cell r="EE8">
            <v>0</v>
          </cell>
          <cell r="EF8">
            <v>0</v>
          </cell>
          <cell r="EG8">
            <v>0</v>
          </cell>
          <cell r="EH8">
            <v>0</v>
          </cell>
          <cell r="EI8">
            <v>0</v>
          </cell>
          <cell r="EJ8">
            <v>0</v>
          </cell>
          <cell r="EK8">
            <v>0</v>
          </cell>
          <cell r="EL8">
            <v>0</v>
          </cell>
          <cell r="EM8">
            <v>0</v>
          </cell>
          <cell r="EN8">
            <v>0</v>
          </cell>
          <cell r="EO8">
            <v>0</v>
          </cell>
          <cell r="EP8">
            <v>0</v>
          </cell>
          <cell r="EQ8">
            <v>0</v>
          </cell>
          <cell r="ER8">
            <v>0</v>
          </cell>
          <cell r="ES8">
            <v>0</v>
          </cell>
          <cell r="ET8">
            <v>0</v>
          </cell>
          <cell r="EU8">
            <v>0</v>
          </cell>
          <cell r="EV8">
            <v>0</v>
          </cell>
          <cell r="EW8">
            <v>0</v>
          </cell>
          <cell r="EX8">
            <v>0</v>
          </cell>
          <cell r="EY8">
            <v>0</v>
          </cell>
          <cell r="EZ8">
            <v>0</v>
          </cell>
          <cell r="FA8">
            <v>0</v>
          </cell>
          <cell r="FB8">
            <v>0</v>
          </cell>
          <cell r="FC8">
            <v>0</v>
          </cell>
          <cell r="FD8">
            <v>0</v>
          </cell>
          <cell r="FE8">
            <v>0</v>
          </cell>
          <cell r="FF8">
            <v>0</v>
          </cell>
          <cell r="FG8">
            <v>58.75</v>
          </cell>
          <cell r="FH8">
            <v>0</v>
          </cell>
          <cell r="FI8">
            <v>58.75</v>
          </cell>
        </row>
        <row r="9">
          <cell r="A9" t="str">
            <v>1 A 00 716 00-A</v>
          </cell>
          <cell r="B9" t="str">
            <v>Areia comercial (Cotação)</v>
          </cell>
          <cell r="C9" t="str">
            <v>m3</v>
          </cell>
          <cell r="D9">
            <v>1</v>
          </cell>
          <cell r="E9">
            <v>0</v>
          </cell>
          <cell r="F9">
            <v>0</v>
          </cell>
          <cell r="G9">
            <v>0</v>
          </cell>
          <cell r="H9">
            <v>0</v>
          </cell>
          <cell r="I9">
            <v>1</v>
          </cell>
          <cell r="J9">
            <v>0</v>
          </cell>
          <cell r="K9">
            <v>0</v>
          </cell>
          <cell r="L9">
            <v>0</v>
          </cell>
          <cell r="M9">
            <v>0</v>
          </cell>
          <cell r="N9">
            <v>0</v>
          </cell>
          <cell r="O9">
            <v>1</v>
          </cell>
          <cell r="P9">
            <v>0.5</v>
          </cell>
          <cell r="Q9">
            <v>0.5</v>
          </cell>
          <cell r="R9">
            <v>0</v>
          </cell>
          <cell r="S9">
            <v>0</v>
          </cell>
          <cell r="T9">
            <v>0</v>
          </cell>
          <cell r="U9">
            <v>0</v>
          </cell>
          <cell r="V9">
            <v>0</v>
          </cell>
          <cell r="W9">
            <v>1</v>
          </cell>
          <cell r="X9">
            <v>0.5</v>
          </cell>
          <cell r="Y9">
            <v>0.5</v>
          </cell>
          <cell r="Z9">
            <v>0</v>
          </cell>
          <cell r="AA9">
            <v>0</v>
          </cell>
          <cell r="AB9">
            <v>0</v>
          </cell>
          <cell r="AC9">
            <v>0</v>
          </cell>
          <cell r="AD9">
            <v>0</v>
          </cell>
          <cell r="AE9">
            <v>1</v>
          </cell>
          <cell r="AF9">
            <v>0.5</v>
          </cell>
          <cell r="AG9">
            <v>0.5</v>
          </cell>
          <cell r="AH9">
            <v>0</v>
          </cell>
          <cell r="AI9">
            <v>0</v>
          </cell>
          <cell r="AJ9">
            <v>0</v>
          </cell>
          <cell r="AK9">
            <v>0</v>
          </cell>
          <cell r="AL9">
            <v>0</v>
          </cell>
          <cell r="AM9">
            <v>1</v>
          </cell>
          <cell r="AN9">
            <v>0.5</v>
          </cell>
          <cell r="AO9">
            <v>0.5</v>
          </cell>
          <cell r="AP9">
            <v>0</v>
          </cell>
          <cell r="AQ9">
            <v>0</v>
          </cell>
          <cell r="AR9">
            <v>0</v>
          </cell>
          <cell r="AS9">
            <v>0</v>
          </cell>
          <cell r="AT9">
            <v>0</v>
          </cell>
          <cell r="AU9">
            <v>1</v>
          </cell>
          <cell r="AV9">
            <v>0.5</v>
          </cell>
          <cell r="AW9">
            <v>0.5</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t="str">
            <v>M704-A</v>
          </cell>
          <cell r="CL9" t="str">
            <v>Areia lavada (Cotação)</v>
          </cell>
          <cell r="CM9">
            <v>1</v>
          </cell>
          <cell r="CN9" t="str">
            <v>m3</v>
          </cell>
          <cell r="CO9">
            <v>20</v>
          </cell>
          <cell r="CP9">
            <v>20</v>
          </cell>
          <cell r="CQ9">
            <v>0</v>
          </cell>
          <cell r="CR9">
            <v>0</v>
          </cell>
          <cell r="CS9">
            <v>0</v>
          </cell>
          <cell r="CT9">
            <v>0</v>
          </cell>
          <cell r="CU9">
            <v>0</v>
          </cell>
          <cell r="CV9">
            <v>0</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v>0</v>
          </cell>
          <cell r="DM9">
            <v>0</v>
          </cell>
          <cell r="DN9">
            <v>0</v>
          </cell>
          <cell r="DO9">
            <v>0</v>
          </cell>
          <cell r="DP9">
            <v>0</v>
          </cell>
          <cell r="DQ9">
            <v>0</v>
          </cell>
          <cell r="DR9">
            <v>0</v>
          </cell>
          <cell r="DS9">
            <v>0</v>
          </cell>
          <cell r="DT9">
            <v>0</v>
          </cell>
          <cell r="DU9">
            <v>20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0</v>
          </cell>
          <cell r="EW9">
            <v>0</v>
          </cell>
          <cell r="EX9">
            <v>0</v>
          </cell>
          <cell r="EY9">
            <v>0</v>
          </cell>
          <cell r="EZ9">
            <v>0</v>
          </cell>
          <cell r="FA9">
            <v>0</v>
          </cell>
          <cell r="FB9">
            <v>0</v>
          </cell>
          <cell r="FC9">
            <v>0</v>
          </cell>
          <cell r="FD9">
            <v>0</v>
          </cell>
          <cell r="FE9">
            <v>0</v>
          </cell>
          <cell r="FF9">
            <v>0</v>
          </cell>
          <cell r="FG9">
            <v>20</v>
          </cell>
          <cell r="FH9">
            <v>0</v>
          </cell>
          <cell r="FI9">
            <v>20</v>
          </cell>
        </row>
        <row r="10">
          <cell r="A10" t="str">
            <v>1 A 00 717 00-A</v>
          </cell>
          <cell r="B10" t="str">
            <v>Brita Comercial (Cotação)</v>
          </cell>
          <cell r="C10" t="str">
            <v>m3</v>
          </cell>
          <cell r="D10">
            <v>1</v>
          </cell>
          <cell r="E10">
            <v>0</v>
          </cell>
          <cell r="F10">
            <v>0</v>
          </cell>
          <cell r="G10">
            <v>0</v>
          </cell>
          <cell r="H10">
            <v>0</v>
          </cell>
          <cell r="I10">
            <v>1</v>
          </cell>
          <cell r="J10">
            <v>0</v>
          </cell>
          <cell r="K10">
            <v>0</v>
          </cell>
          <cell r="L10">
            <v>0</v>
          </cell>
          <cell r="M10">
            <v>0</v>
          </cell>
          <cell r="N10">
            <v>0</v>
          </cell>
          <cell r="O10">
            <v>1</v>
          </cell>
          <cell r="P10">
            <v>0.5</v>
          </cell>
          <cell r="Q10">
            <v>0.5</v>
          </cell>
          <cell r="R10">
            <v>0</v>
          </cell>
          <cell r="S10">
            <v>0</v>
          </cell>
          <cell r="T10">
            <v>0</v>
          </cell>
          <cell r="U10">
            <v>0</v>
          </cell>
          <cell r="V10">
            <v>0</v>
          </cell>
          <cell r="W10">
            <v>1</v>
          </cell>
          <cell r="X10">
            <v>0.5</v>
          </cell>
          <cell r="Y10">
            <v>0.5</v>
          </cell>
          <cell r="Z10">
            <v>0</v>
          </cell>
          <cell r="AA10">
            <v>0</v>
          </cell>
          <cell r="AB10">
            <v>0</v>
          </cell>
          <cell r="AC10">
            <v>0</v>
          </cell>
          <cell r="AD10">
            <v>0</v>
          </cell>
          <cell r="AE10">
            <v>1</v>
          </cell>
          <cell r="AF10">
            <v>0.5</v>
          </cell>
          <cell r="AG10">
            <v>0.5</v>
          </cell>
          <cell r="AH10">
            <v>0</v>
          </cell>
          <cell r="AI10">
            <v>0</v>
          </cell>
          <cell r="AJ10">
            <v>0</v>
          </cell>
          <cell r="AK10">
            <v>0</v>
          </cell>
          <cell r="AL10">
            <v>0</v>
          </cell>
          <cell r="AM10">
            <v>1</v>
          </cell>
          <cell r="AN10">
            <v>0.5</v>
          </cell>
          <cell r="AO10">
            <v>0.5</v>
          </cell>
          <cell r="AP10">
            <v>0</v>
          </cell>
          <cell r="AQ10">
            <v>0</v>
          </cell>
          <cell r="AR10">
            <v>0</v>
          </cell>
          <cell r="AS10">
            <v>0</v>
          </cell>
          <cell r="AT10">
            <v>0</v>
          </cell>
          <cell r="AU10">
            <v>1</v>
          </cell>
          <cell r="AV10">
            <v>0.5</v>
          </cell>
          <cell r="AW10">
            <v>0.5</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t="str">
            <v>AM35-A</v>
          </cell>
          <cell r="CL10" t="str">
            <v>Brita 1 (Cotação)</v>
          </cell>
          <cell r="CM10">
            <v>0.33329999999999999</v>
          </cell>
          <cell r="CN10" t="str">
            <v>m3</v>
          </cell>
          <cell r="CO10">
            <v>45</v>
          </cell>
          <cell r="CP10">
            <v>14.9985</v>
          </cell>
          <cell r="CQ10" t="str">
            <v>AM36-A</v>
          </cell>
          <cell r="CR10" t="str">
            <v>Brita 2 (Cotação)</v>
          </cell>
          <cell r="CS10">
            <v>0.33329999999999999</v>
          </cell>
          <cell r="CT10" t="str">
            <v>m3</v>
          </cell>
          <cell r="CU10">
            <v>45</v>
          </cell>
          <cell r="CV10">
            <v>14.9985</v>
          </cell>
          <cell r="CW10" t="str">
            <v>AM37-A</v>
          </cell>
          <cell r="CX10" t="str">
            <v>Brita 3 (Cotação)</v>
          </cell>
          <cell r="CY10">
            <v>0.33339999999999997</v>
          </cell>
          <cell r="CZ10" t="str">
            <v>m3</v>
          </cell>
          <cell r="DA10">
            <v>45</v>
          </cell>
          <cell r="DB10">
            <v>15.002999999999998</v>
          </cell>
          <cell r="DC10">
            <v>0</v>
          </cell>
          <cell r="DD10">
            <v>0</v>
          </cell>
          <cell r="DE10">
            <v>0</v>
          </cell>
          <cell r="DF10">
            <v>0</v>
          </cell>
          <cell r="DG10">
            <v>0</v>
          </cell>
          <cell r="DH10">
            <v>0</v>
          </cell>
          <cell r="DI10">
            <v>0</v>
          </cell>
          <cell r="DJ10">
            <v>0</v>
          </cell>
          <cell r="DK10">
            <v>0</v>
          </cell>
          <cell r="DL10">
            <v>0</v>
          </cell>
          <cell r="DM10">
            <v>0</v>
          </cell>
          <cell r="DN10">
            <v>0</v>
          </cell>
          <cell r="DO10">
            <v>0</v>
          </cell>
          <cell r="DP10">
            <v>0</v>
          </cell>
          <cell r="DQ10">
            <v>0</v>
          </cell>
          <cell r="DR10">
            <v>0</v>
          </cell>
          <cell r="DS10">
            <v>0</v>
          </cell>
          <cell r="DT10">
            <v>0</v>
          </cell>
          <cell r="DU10">
            <v>45</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0</v>
          </cell>
          <cell r="EZ10">
            <v>0</v>
          </cell>
          <cell r="FA10">
            <v>0</v>
          </cell>
          <cell r="FB10">
            <v>0</v>
          </cell>
          <cell r="FC10">
            <v>0</v>
          </cell>
          <cell r="FD10">
            <v>0</v>
          </cell>
          <cell r="FE10">
            <v>0</v>
          </cell>
          <cell r="FF10">
            <v>0</v>
          </cell>
          <cell r="FG10">
            <v>45</v>
          </cell>
          <cell r="FH10">
            <v>0</v>
          </cell>
          <cell r="FI10">
            <v>45</v>
          </cell>
        </row>
        <row r="11">
          <cell r="A11" t="str">
            <v>1 A 00 717 00</v>
          </cell>
          <cell r="B11" t="str">
            <v>Brita Comercial</v>
          </cell>
          <cell r="C11" t="str">
            <v>m3</v>
          </cell>
          <cell r="D11">
            <v>1</v>
          </cell>
          <cell r="E11">
            <v>0</v>
          </cell>
          <cell r="F11">
            <v>0</v>
          </cell>
          <cell r="G11">
            <v>0</v>
          </cell>
          <cell r="H11">
            <v>0</v>
          </cell>
          <cell r="I11">
            <v>1</v>
          </cell>
          <cell r="J11">
            <v>0</v>
          </cell>
          <cell r="K11">
            <v>0</v>
          </cell>
          <cell r="L11">
            <v>0</v>
          </cell>
          <cell r="M11">
            <v>0</v>
          </cell>
          <cell r="N11">
            <v>0</v>
          </cell>
          <cell r="O11">
            <v>1</v>
          </cell>
          <cell r="P11">
            <v>0.5</v>
          </cell>
          <cell r="Q11">
            <v>0.5</v>
          </cell>
          <cell r="R11">
            <v>0</v>
          </cell>
          <cell r="S11">
            <v>0</v>
          </cell>
          <cell r="T11">
            <v>0</v>
          </cell>
          <cell r="U11">
            <v>0</v>
          </cell>
          <cell r="V11">
            <v>0</v>
          </cell>
          <cell r="W11">
            <v>1</v>
          </cell>
          <cell r="X11">
            <v>0.5</v>
          </cell>
          <cell r="Y11">
            <v>0.5</v>
          </cell>
          <cell r="Z11">
            <v>0</v>
          </cell>
          <cell r="AA11">
            <v>0</v>
          </cell>
          <cell r="AB11">
            <v>0</v>
          </cell>
          <cell r="AC11">
            <v>0</v>
          </cell>
          <cell r="AD11">
            <v>0</v>
          </cell>
          <cell r="AE11">
            <v>1</v>
          </cell>
          <cell r="AF11">
            <v>0.5</v>
          </cell>
          <cell r="AG11">
            <v>0.5</v>
          </cell>
          <cell r="AH11">
            <v>0</v>
          </cell>
          <cell r="AI11">
            <v>0</v>
          </cell>
          <cell r="AJ11">
            <v>0</v>
          </cell>
          <cell r="AK11">
            <v>0</v>
          </cell>
          <cell r="AL11">
            <v>0</v>
          </cell>
          <cell r="AM11">
            <v>1</v>
          </cell>
          <cell r="AN11">
            <v>0.5</v>
          </cell>
          <cell r="AO11">
            <v>0.5</v>
          </cell>
          <cell r="AP11">
            <v>0</v>
          </cell>
          <cell r="AQ11">
            <v>0</v>
          </cell>
          <cell r="AR11">
            <v>0</v>
          </cell>
          <cell r="AS11">
            <v>0</v>
          </cell>
          <cell r="AT11">
            <v>0</v>
          </cell>
          <cell r="AU11">
            <v>1</v>
          </cell>
          <cell r="AV11">
            <v>0.5</v>
          </cell>
          <cell r="AW11">
            <v>0.5</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t="str">
            <v>AM35</v>
          </cell>
          <cell r="CL11" t="str">
            <v>Brita 1</v>
          </cell>
          <cell r="CM11">
            <v>0.33329999999999999</v>
          </cell>
          <cell r="CN11" t="str">
            <v>m3</v>
          </cell>
          <cell r="CO11">
            <v>63.08</v>
          </cell>
          <cell r="CP11">
            <v>21.024563999999998</v>
          </cell>
          <cell r="CQ11" t="str">
            <v>AM36</v>
          </cell>
          <cell r="CR11" t="str">
            <v>Brita 2</v>
          </cell>
          <cell r="CS11">
            <v>0.33329999999999999</v>
          </cell>
          <cell r="CT11" t="str">
            <v>m3</v>
          </cell>
          <cell r="CU11">
            <v>59.87</v>
          </cell>
          <cell r="CV11">
            <v>19.954670999999998</v>
          </cell>
          <cell r="CW11" t="str">
            <v>AM37</v>
          </cell>
          <cell r="CX11" t="str">
            <v>Brita 3</v>
          </cell>
          <cell r="CY11">
            <v>0.33339999999999997</v>
          </cell>
          <cell r="CZ11" t="str">
            <v>m3</v>
          </cell>
          <cell r="DA11">
            <v>55.01</v>
          </cell>
          <cell r="DB11">
            <v>18.340333999999999</v>
          </cell>
          <cell r="DC11">
            <v>0</v>
          </cell>
          <cell r="DD11">
            <v>0</v>
          </cell>
          <cell r="DE11">
            <v>0</v>
          </cell>
          <cell r="DF11">
            <v>0</v>
          </cell>
          <cell r="DG11">
            <v>0</v>
          </cell>
          <cell r="DH11">
            <v>0</v>
          </cell>
          <cell r="DI11">
            <v>0</v>
          </cell>
          <cell r="DJ11">
            <v>0</v>
          </cell>
          <cell r="DK11">
            <v>0</v>
          </cell>
          <cell r="DL11">
            <v>0</v>
          </cell>
          <cell r="DM11">
            <v>0</v>
          </cell>
          <cell r="DN11">
            <v>0</v>
          </cell>
          <cell r="DO11">
            <v>0</v>
          </cell>
          <cell r="DP11">
            <v>0</v>
          </cell>
          <cell r="DQ11">
            <v>0</v>
          </cell>
          <cell r="DR11">
            <v>0</v>
          </cell>
          <cell r="DS11">
            <v>0</v>
          </cell>
          <cell r="DT11">
            <v>0</v>
          </cell>
          <cell r="DU11">
            <v>59.319568999999994</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0</v>
          </cell>
          <cell r="ER11">
            <v>0</v>
          </cell>
          <cell r="ES11">
            <v>0</v>
          </cell>
          <cell r="ET11">
            <v>0</v>
          </cell>
          <cell r="EU11">
            <v>0</v>
          </cell>
          <cell r="EV11">
            <v>0</v>
          </cell>
          <cell r="EW11">
            <v>0</v>
          </cell>
          <cell r="EX11">
            <v>0</v>
          </cell>
          <cell r="EY11">
            <v>0</v>
          </cell>
          <cell r="EZ11">
            <v>0</v>
          </cell>
          <cell r="FA11">
            <v>0</v>
          </cell>
          <cell r="FB11">
            <v>0</v>
          </cell>
          <cell r="FC11">
            <v>0</v>
          </cell>
          <cell r="FD11">
            <v>0</v>
          </cell>
          <cell r="FE11">
            <v>0</v>
          </cell>
          <cell r="FF11">
            <v>0</v>
          </cell>
          <cell r="FG11">
            <v>59.32</v>
          </cell>
          <cell r="FH11">
            <v>0</v>
          </cell>
          <cell r="FI11">
            <v>59.32</v>
          </cell>
        </row>
        <row r="12">
          <cell r="A12" t="str">
            <v>2 S 03 326 50</v>
          </cell>
          <cell r="B12" t="str">
            <v>Concr.estr.fck=20MPa-c.raz.uso ger.conf.lanç AC/BC</v>
          </cell>
          <cell r="C12" t="str">
            <v>m3</v>
          </cell>
          <cell r="D12">
            <v>2.5</v>
          </cell>
          <cell r="E12" t="str">
            <v>E302</v>
          </cell>
          <cell r="F12" t="str">
            <v>Betoneira : Menegotti : - 400 l</v>
          </cell>
          <cell r="G12">
            <v>1</v>
          </cell>
          <cell r="H12">
            <v>1</v>
          </cell>
          <cell r="I12">
            <v>0</v>
          </cell>
          <cell r="J12">
            <v>17.59</v>
          </cell>
          <cell r="K12">
            <v>15.0532</v>
          </cell>
          <cell r="L12">
            <v>17.59</v>
          </cell>
          <cell r="M12" t="str">
            <v>E304</v>
          </cell>
          <cell r="N12" t="str">
            <v>Transportador Manual : AJS : - carrinho de mão 80 l</v>
          </cell>
          <cell r="O12">
            <v>3</v>
          </cell>
          <cell r="P12">
            <v>0.69</v>
          </cell>
          <cell r="Q12">
            <v>0.31000000000000005</v>
          </cell>
          <cell r="R12">
            <v>0.1903</v>
          </cell>
          <cell r="S12">
            <v>0</v>
          </cell>
          <cell r="T12">
            <v>0.39392099999999997</v>
          </cell>
          <cell r="U12" t="str">
            <v>E306</v>
          </cell>
          <cell r="V12" t="str">
            <v>Vibrador de Concreto : diversos : VIP-MT2 - de imersão</v>
          </cell>
          <cell r="W12">
            <v>2</v>
          </cell>
          <cell r="X12">
            <v>1</v>
          </cell>
          <cell r="Y12">
            <v>0</v>
          </cell>
          <cell r="Z12">
            <v>12.093</v>
          </cell>
          <cell r="AA12">
            <v>10.7425</v>
          </cell>
          <cell r="AB12">
            <v>24.186</v>
          </cell>
          <cell r="AC12" t="str">
            <v>E402</v>
          </cell>
          <cell r="AD12" t="str">
            <v>Caminhão Carroceria : Mercedes Benz : 2726 K - de madeira 15 t</v>
          </cell>
          <cell r="AE12">
            <v>0.06</v>
          </cell>
          <cell r="AF12">
            <v>1</v>
          </cell>
          <cell r="AG12">
            <v>0</v>
          </cell>
          <cell r="AH12">
            <v>136.91759999999999</v>
          </cell>
          <cell r="AI12">
            <v>13.7531</v>
          </cell>
          <cell r="AJ12">
            <v>8.2150559999999988</v>
          </cell>
          <cell r="AK12" t="str">
            <v>E404</v>
          </cell>
          <cell r="AL12" t="str">
            <v>Caminhão Basculante : Mercedes Benz : 2726 K - 10 m3 - 15 t</v>
          </cell>
          <cell r="AM12">
            <v>0.02</v>
          </cell>
          <cell r="AN12">
            <v>1</v>
          </cell>
          <cell r="AO12">
            <v>0</v>
          </cell>
          <cell r="AP12">
            <v>140.7423</v>
          </cell>
          <cell r="AQ12">
            <v>13.7531</v>
          </cell>
          <cell r="AR12">
            <v>2.8148460000000002</v>
          </cell>
          <cell r="AS12" t="str">
            <v>E509</v>
          </cell>
          <cell r="AT12" t="str">
            <v>Grupo Gerador : Heimer : GEHMI-40 - 32,0 KVA</v>
          </cell>
          <cell r="AU12">
            <v>1</v>
          </cell>
          <cell r="AV12">
            <v>1</v>
          </cell>
          <cell r="AW12">
            <v>0</v>
          </cell>
          <cell r="AX12">
            <v>20.378499999999999</v>
          </cell>
          <cell r="AY12">
            <v>0</v>
          </cell>
          <cell r="AZ12">
            <v>20.378499999999999</v>
          </cell>
          <cell r="BA12">
            <v>73.578322999999997</v>
          </cell>
          <cell r="BB12" t="str">
            <v>T604</v>
          </cell>
          <cell r="BC12" t="str">
            <v>Pedreiro</v>
          </cell>
          <cell r="BD12">
            <v>1</v>
          </cell>
          <cell r="BE12">
            <v>12.5899</v>
          </cell>
          <cell r="BF12">
            <v>12.5899</v>
          </cell>
          <cell r="BG12" t="str">
            <v>T701</v>
          </cell>
          <cell r="BH12" t="str">
            <v>Servente</v>
          </cell>
          <cell r="BI12">
            <v>14</v>
          </cell>
          <cell r="BJ12">
            <v>8.4161000000000001</v>
          </cell>
          <cell r="BK12">
            <v>117.8254</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130.4153</v>
          </cell>
          <cell r="CG12">
            <v>0.2051</v>
          </cell>
          <cell r="CH12">
            <v>26.748178030000002</v>
          </cell>
          <cell r="CI12">
            <v>230.74180102999998</v>
          </cell>
          <cell r="CJ12">
            <v>92.296720411999985</v>
          </cell>
          <cell r="CK12" t="str">
            <v>M202</v>
          </cell>
          <cell r="CL12" t="str">
            <v>Cimento portland CP II-32</v>
          </cell>
          <cell r="CM12">
            <v>331.22789999999998</v>
          </cell>
          <cell r="CN12" t="str">
            <v>kg</v>
          </cell>
          <cell r="CO12">
            <v>0.436</v>
          </cell>
          <cell r="CP12">
            <v>144.41536439999999</v>
          </cell>
          <cell r="CQ12">
            <v>0</v>
          </cell>
          <cell r="CR12">
            <v>0</v>
          </cell>
          <cell r="CS12">
            <v>0</v>
          </cell>
          <cell r="CT12">
            <v>0</v>
          </cell>
          <cell r="CU12">
            <v>0</v>
          </cell>
          <cell r="CV12">
            <v>0</v>
          </cell>
          <cell r="CW12">
            <v>0</v>
          </cell>
          <cell r="CX12">
            <v>0</v>
          </cell>
          <cell r="CY12">
            <v>0</v>
          </cell>
          <cell r="CZ12">
            <v>0</v>
          </cell>
          <cell r="DA12">
            <v>0</v>
          </cell>
          <cell r="DB12">
            <v>0</v>
          </cell>
          <cell r="DC12">
            <v>0</v>
          </cell>
          <cell r="DD12">
            <v>0</v>
          </cell>
          <cell r="DE12">
            <v>0</v>
          </cell>
          <cell r="DF12">
            <v>0</v>
          </cell>
          <cell r="DG12">
            <v>0</v>
          </cell>
          <cell r="DH12">
            <v>0</v>
          </cell>
          <cell r="DI12">
            <v>0</v>
          </cell>
          <cell r="DJ12">
            <v>0</v>
          </cell>
          <cell r="DK12">
            <v>0</v>
          </cell>
          <cell r="DL12">
            <v>0</v>
          </cell>
          <cell r="DM12">
            <v>0</v>
          </cell>
          <cell r="DN12">
            <v>0</v>
          </cell>
          <cell r="DO12">
            <v>0</v>
          </cell>
          <cell r="DP12">
            <v>0</v>
          </cell>
          <cell r="DQ12">
            <v>0</v>
          </cell>
          <cell r="DR12">
            <v>0</v>
          </cell>
          <cell r="DS12">
            <v>0</v>
          </cell>
          <cell r="DT12">
            <v>0</v>
          </cell>
          <cell r="DU12">
            <v>144.41536439999999</v>
          </cell>
          <cell r="DV12" t="str">
            <v>1 A 00 716 00</v>
          </cell>
          <cell r="DW12" t="str">
            <v>Areia comercial</v>
          </cell>
          <cell r="DX12">
            <v>0.60550000000000004</v>
          </cell>
          <cell r="DY12" t="str">
            <v>m3</v>
          </cell>
          <cell r="DZ12">
            <v>58.75</v>
          </cell>
          <cell r="EA12">
            <v>35.573125000000005</v>
          </cell>
          <cell r="EB12" t="str">
            <v>1 A 00 717 00</v>
          </cell>
          <cell r="EC12" t="str">
            <v>Brita Comercial</v>
          </cell>
          <cell r="ED12">
            <v>0.73509999999999998</v>
          </cell>
          <cell r="EE12" t="str">
            <v>m3</v>
          </cell>
          <cell r="EF12">
            <v>59.32</v>
          </cell>
          <cell r="EG12">
            <v>43.606131999999995</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0</v>
          </cell>
          <cell r="EY12">
            <v>0</v>
          </cell>
          <cell r="EZ12">
            <v>0</v>
          </cell>
          <cell r="FA12">
            <v>0</v>
          </cell>
          <cell r="FB12">
            <v>0</v>
          </cell>
          <cell r="FC12">
            <v>0</v>
          </cell>
          <cell r="FD12">
            <v>0</v>
          </cell>
          <cell r="FE12">
            <v>0</v>
          </cell>
          <cell r="FF12">
            <v>79.179257000000007</v>
          </cell>
          <cell r="FG12">
            <v>315.89</v>
          </cell>
          <cell r="FH12">
            <v>84.34</v>
          </cell>
          <cell r="FI12">
            <v>400.23</v>
          </cell>
        </row>
        <row r="13">
          <cell r="A13" t="str">
            <v>2 S 03 326 50-A</v>
          </cell>
          <cell r="B13" t="str">
            <v>ncr.estr.fck=20MPa-c.raz.uso ger.conf.lanç AC/BC</v>
          </cell>
          <cell r="C13" t="str">
            <v>m3</v>
          </cell>
          <cell r="D13">
            <v>2.5</v>
          </cell>
          <cell r="E13" t="str">
            <v>E302</v>
          </cell>
          <cell r="F13" t="str">
            <v>Betoneira : Menegotti : - 400 l</v>
          </cell>
          <cell r="G13">
            <v>1</v>
          </cell>
          <cell r="H13">
            <v>1</v>
          </cell>
          <cell r="I13">
            <v>0</v>
          </cell>
          <cell r="J13">
            <v>17.59</v>
          </cell>
          <cell r="K13">
            <v>15.0532</v>
          </cell>
          <cell r="L13">
            <v>17.59</v>
          </cell>
          <cell r="M13" t="str">
            <v>E304</v>
          </cell>
          <cell r="N13" t="str">
            <v>Transportador Manual : AJS : - carrinho de mão 80 l</v>
          </cell>
          <cell r="O13">
            <v>3</v>
          </cell>
          <cell r="P13">
            <v>0.69</v>
          </cell>
          <cell r="Q13">
            <v>0.31000000000000005</v>
          </cell>
          <cell r="R13">
            <v>0.1903</v>
          </cell>
          <cell r="S13">
            <v>0</v>
          </cell>
          <cell r="T13">
            <v>0.39392099999999997</v>
          </cell>
          <cell r="U13" t="str">
            <v>E306</v>
          </cell>
          <cell r="V13" t="str">
            <v>Vibrador de Concreto : diversos : VIP-MT2 - de imersão</v>
          </cell>
          <cell r="W13">
            <v>2</v>
          </cell>
          <cell r="X13">
            <v>1</v>
          </cell>
          <cell r="Y13">
            <v>0</v>
          </cell>
          <cell r="Z13">
            <v>12.093</v>
          </cell>
          <cell r="AA13">
            <v>10.7425</v>
          </cell>
          <cell r="AB13">
            <v>24.186</v>
          </cell>
          <cell r="AC13" t="str">
            <v>E402</v>
          </cell>
          <cell r="AD13" t="str">
            <v>Caminhão Carroceria : Mercedes Benz : 2726 K - de madeira 15 t</v>
          </cell>
          <cell r="AE13">
            <v>0.06</v>
          </cell>
          <cell r="AF13">
            <v>1</v>
          </cell>
          <cell r="AG13">
            <v>0</v>
          </cell>
          <cell r="AH13">
            <v>136.91759999999999</v>
          </cell>
          <cell r="AI13">
            <v>13.7531</v>
          </cell>
          <cell r="AJ13">
            <v>8.2150559999999988</v>
          </cell>
          <cell r="AK13" t="str">
            <v>E404</v>
          </cell>
          <cell r="AL13" t="str">
            <v>Caminhão Basculante : Mercedes Benz : 2726 K - 10 m3 - 15 t</v>
          </cell>
          <cell r="AM13">
            <v>0.02</v>
          </cell>
          <cell r="AN13">
            <v>1</v>
          </cell>
          <cell r="AO13">
            <v>0</v>
          </cell>
          <cell r="AP13">
            <v>140.7423</v>
          </cell>
          <cell r="AQ13">
            <v>13.7531</v>
          </cell>
          <cell r="AR13">
            <v>2.8148460000000002</v>
          </cell>
          <cell r="AS13" t="str">
            <v>E509</v>
          </cell>
          <cell r="AT13" t="str">
            <v>Grupo Gerador : Heimer : GEHMI-40 - 32,0 KVA</v>
          </cell>
          <cell r="AU13">
            <v>1</v>
          </cell>
          <cell r="AV13">
            <v>1</v>
          </cell>
          <cell r="AW13">
            <v>0</v>
          </cell>
          <cell r="AX13">
            <v>20.378499999999999</v>
          </cell>
          <cell r="AY13">
            <v>0</v>
          </cell>
          <cell r="AZ13">
            <v>20.378499999999999</v>
          </cell>
          <cell r="BA13">
            <v>73.578322999999997</v>
          </cell>
          <cell r="BB13" t="str">
            <v>T604</v>
          </cell>
          <cell r="BC13" t="str">
            <v>Pedreiro</v>
          </cell>
          <cell r="BD13">
            <v>1</v>
          </cell>
          <cell r="BE13">
            <v>12.5899</v>
          </cell>
          <cell r="BF13">
            <v>12.5899</v>
          </cell>
          <cell r="BG13" t="str">
            <v>T701</v>
          </cell>
          <cell r="BH13" t="str">
            <v>Servente</v>
          </cell>
          <cell r="BI13">
            <v>14</v>
          </cell>
          <cell r="BJ13">
            <v>8.4161000000000001</v>
          </cell>
          <cell r="BK13">
            <v>117.8254</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130.4153</v>
          </cell>
          <cell r="CG13">
            <v>0.2051</v>
          </cell>
          <cell r="CH13">
            <v>26.748178030000002</v>
          </cell>
          <cell r="CI13">
            <v>230.74180102999998</v>
          </cell>
          <cell r="CJ13">
            <v>92.296720411999985</v>
          </cell>
          <cell r="CK13" t="str">
            <v>M202</v>
          </cell>
          <cell r="CL13" t="str">
            <v>Cimento portland CP II-32</v>
          </cell>
          <cell r="CM13">
            <v>331.22789999999998</v>
          </cell>
          <cell r="CN13" t="str">
            <v>kg</v>
          </cell>
          <cell r="CO13">
            <v>0.436</v>
          </cell>
          <cell r="CP13">
            <v>144.41536439999999</v>
          </cell>
          <cell r="CQ13">
            <v>0</v>
          </cell>
          <cell r="CR13">
            <v>0</v>
          </cell>
          <cell r="CS13">
            <v>0</v>
          </cell>
          <cell r="CT13">
            <v>0</v>
          </cell>
          <cell r="CU13">
            <v>0</v>
          </cell>
          <cell r="CV13">
            <v>0</v>
          </cell>
          <cell r="CW13">
            <v>0</v>
          </cell>
          <cell r="CX13">
            <v>0</v>
          </cell>
          <cell r="CY13">
            <v>0</v>
          </cell>
          <cell r="CZ13">
            <v>0</v>
          </cell>
          <cell r="DA13">
            <v>0</v>
          </cell>
          <cell r="DB13">
            <v>0</v>
          </cell>
          <cell r="DC13">
            <v>0</v>
          </cell>
          <cell r="DD13">
            <v>0</v>
          </cell>
          <cell r="DE13">
            <v>0</v>
          </cell>
          <cell r="DF13">
            <v>0</v>
          </cell>
          <cell r="DG13">
            <v>0</v>
          </cell>
          <cell r="DH13">
            <v>0</v>
          </cell>
          <cell r="DI13">
            <v>0</v>
          </cell>
          <cell r="DJ13">
            <v>0</v>
          </cell>
          <cell r="DK13">
            <v>0</v>
          </cell>
          <cell r="DL13">
            <v>0</v>
          </cell>
          <cell r="DM13">
            <v>0</v>
          </cell>
          <cell r="DN13">
            <v>0</v>
          </cell>
          <cell r="DO13">
            <v>0</v>
          </cell>
          <cell r="DP13">
            <v>0</v>
          </cell>
          <cell r="DQ13">
            <v>0</v>
          </cell>
          <cell r="DR13">
            <v>0</v>
          </cell>
          <cell r="DS13">
            <v>0</v>
          </cell>
          <cell r="DT13">
            <v>0</v>
          </cell>
          <cell r="DU13">
            <v>144.41536439999999</v>
          </cell>
          <cell r="DV13" t="str">
            <v>1 A 00 716 00-A</v>
          </cell>
          <cell r="DW13" t="str">
            <v>Areia comercial (Cotação)</v>
          </cell>
          <cell r="DX13">
            <v>0.60550000000000004</v>
          </cell>
          <cell r="DY13" t="str">
            <v>m3</v>
          </cell>
          <cell r="DZ13">
            <v>20</v>
          </cell>
          <cell r="EA13">
            <v>12.110000000000001</v>
          </cell>
          <cell r="EB13" t="str">
            <v>1 A 00 717 00-A</v>
          </cell>
          <cell r="EC13" t="str">
            <v>Brita Comercial (Cotação)</v>
          </cell>
          <cell r="ED13">
            <v>0.73509999999999998</v>
          </cell>
          <cell r="EE13" t="str">
            <v>m3</v>
          </cell>
          <cell r="EF13">
            <v>45</v>
          </cell>
          <cell r="EG13">
            <v>33.079499999999996</v>
          </cell>
          <cell r="EH13">
            <v>0</v>
          </cell>
          <cell r="EI13">
            <v>0</v>
          </cell>
          <cell r="EJ13">
            <v>0</v>
          </cell>
          <cell r="EK13">
            <v>0</v>
          </cell>
          <cell r="EL13">
            <v>0</v>
          </cell>
          <cell r="EM13">
            <v>0</v>
          </cell>
          <cell r="EN13">
            <v>0</v>
          </cell>
          <cell r="EO13">
            <v>0</v>
          </cell>
          <cell r="EP13">
            <v>0</v>
          </cell>
          <cell r="EQ13">
            <v>0</v>
          </cell>
          <cell r="ER13">
            <v>0</v>
          </cell>
          <cell r="ES13">
            <v>0</v>
          </cell>
          <cell r="ET13">
            <v>0</v>
          </cell>
          <cell r="EU13">
            <v>0</v>
          </cell>
          <cell r="EV13">
            <v>0</v>
          </cell>
          <cell r="EW13">
            <v>0</v>
          </cell>
          <cell r="EX13">
            <v>0</v>
          </cell>
          <cell r="EY13">
            <v>0</v>
          </cell>
          <cell r="EZ13">
            <v>0</v>
          </cell>
          <cell r="FA13">
            <v>0</v>
          </cell>
          <cell r="FB13">
            <v>0</v>
          </cell>
          <cell r="FC13">
            <v>0</v>
          </cell>
          <cell r="FD13">
            <v>0</v>
          </cell>
          <cell r="FE13">
            <v>0</v>
          </cell>
          <cell r="FF13">
            <v>45.189499999999995</v>
          </cell>
          <cell r="FG13">
            <v>281.89999999999998</v>
          </cell>
          <cell r="FH13">
            <v>75.27</v>
          </cell>
          <cell r="FI13">
            <v>357.17</v>
          </cell>
        </row>
        <row r="14">
          <cell r="A14">
            <v>0</v>
          </cell>
          <cell r="B14">
            <v>0</v>
          </cell>
          <cell r="C14">
            <v>0</v>
          </cell>
          <cell r="D14">
            <v>0</v>
          </cell>
          <cell r="E14">
            <v>0</v>
          </cell>
          <cell r="F14">
            <v>0</v>
          </cell>
          <cell r="G14">
            <v>0</v>
          </cell>
          <cell r="H14">
            <v>0</v>
          </cell>
          <cell r="I14">
            <v>1</v>
          </cell>
          <cell r="J14">
            <v>0</v>
          </cell>
          <cell r="K14">
            <v>0</v>
          </cell>
          <cell r="L14">
            <v>0</v>
          </cell>
          <cell r="M14">
            <v>0</v>
          </cell>
          <cell r="N14">
            <v>0</v>
          </cell>
          <cell r="O14">
            <v>1</v>
          </cell>
          <cell r="P14">
            <v>0.5</v>
          </cell>
          <cell r="Q14">
            <v>0.5</v>
          </cell>
          <cell r="R14">
            <v>0</v>
          </cell>
          <cell r="S14">
            <v>0</v>
          </cell>
          <cell r="T14">
            <v>0</v>
          </cell>
          <cell r="U14">
            <v>0</v>
          </cell>
          <cell r="V14">
            <v>0</v>
          </cell>
          <cell r="W14">
            <v>1</v>
          </cell>
          <cell r="X14">
            <v>0.5</v>
          </cell>
          <cell r="Y14">
            <v>0.5</v>
          </cell>
          <cell r="Z14">
            <v>0</v>
          </cell>
          <cell r="AA14">
            <v>0</v>
          </cell>
          <cell r="AB14">
            <v>0</v>
          </cell>
          <cell r="AC14">
            <v>0</v>
          </cell>
          <cell r="AD14">
            <v>0</v>
          </cell>
          <cell r="AE14">
            <v>1</v>
          </cell>
          <cell r="AF14">
            <v>0.5</v>
          </cell>
          <cell r="AG14">
            <v>0.5</v>
          </cell>
          <cell r="AH14">
            <v>0</v>
          </cell>
          <cell r="AI14">
            <v>0</v>
          </cell>
          <cell r="AJ14">
            <v>0</v>
          </cell>
          <cell r="AK14">
            <v>0</v>
          </cell>
          <cell r="AL14">
            <v>0</v>
          </cell>
          <cell r="AM14">
            <v>1</v>
          </cell>
          <cell r="AN14">
            <v>0.5</v>
          </cell>
          <cell r="AO14">
            <v>0.5</v>
          </cell>
          <cell r="AP14">
            <v>0</v>
          </cell>
          <cell r="AQ14">
            <v>0</v>
          </cell>
          <cell r="AR14">
            <v>0</v>
          </cell>
          <cell r="AS14">
            <v>0</v>
          </cell>
          <cell r="AT14">
            <v>0</v>
          </cell>
          <cell r="AU14">
            <v>1</v>
          </cell>
          <cell r="AV14">
            <v>0.5</v>
          </cell>
          <cell r="AW14">
            <v>0.5</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cell r="CL14">
            <v>0</v>
          </cell>
          <cell r="CM14">
            <v>0</v>
          </cell>
          <cell r="CN14">
            <v>0</v>
          </cell>
          <cell r="CO14">
            <v>0</v>
          </cell>
          <cell r="CP14">
            <v>0</v>
          </cell>
          <cell r="CQ14">
            <v>0</v>
          </cell>
          <cell r="CR14">
            <v>0</v>
          </cell>
          <cell r="CS14">
            <v>0</v>
          </cell>
          <cell r="CT14">
            <v>0</v>
          </cell>
          <cell r="CU14">
            <v>0</v>
          </cell>
          <cell r="CV14">
            <v>0</v>
          </cell>
          <cell r="CW14">
            <v>0</v>
          </cell>
          <cell r="CX14">
            <v>0</v>
          </cell>
          <cell r="CY14">
            <v>0</v>
          </cell>
          <cell r="CZ14">
            <v>0</v>
          </cell>
          <cell r="DA14">
            <v>0</v>
          </cell>
          <cell r="DB14">
            <v>0</v>
          </cell>
          <cell r="DC14">
            <v>0</v>
          </cell>
          <cell r="DD14">
            <v>0</v>
          </cell>
          <cell r="DE14">
            <v>0</v>
          </cell>
          <cell r="DF14">
            <v>0</v>
          </cell>
          <cell r="DG14">
            <v>0</v>
          </cell>
          <cell r="DH14">
            <v>0</v>
          </cell>
          <cell r="DI14">
            <v>0</v>
          </cell>
          <cell r="DJ14">
            <v>0</v>
          </cell>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0</v>
          </cell>
          <cell r="FF14">
            <v>0</v>
          </cell>
          <cell r="FG14">
            <v>0</v>
          </cell>
          <cell r="FH14">
            <v>0</v>
          </cell>
          <cell r="FI14">
            <v>0</v>
          </cell>
        </row>
        <row r="15">
          <cell r="A15">
            <v>0</v>
          </cell>
          <cell r="B15">
            <v>0</v>
          </cell>
          <cell r="C15">
            <v>0</v>
          </cell>
          <cell r="D15">
            <v>0</v>
          </cell>
          <cell r="E15">
            <v>0</v>
          </cell>
          <cell r="F15">
            <v>0</v>
          </cell>
          <cell r="G15">
            <v>0</v>
          </cell>
          <cell r="H15">
            <v>0</v>
          </cell>
          <cell r="I15">
            <v>1</v>
          </cell>
          <cell r="J15">
            <v>0</v>
          </cell>
          <cell r="K15">
            <v>0</v>
          </cell>
          <cell r="L15">
            <v>0</v>
          </cell>
          <cell r="M15">
            <v>0</v>
          </cell>
          <cell r="N15">
            <v>0</v>
          </cell>
          <cell r="O15">
            <v>1</v>
          </cell>
          <cell r="P15">
            <v>0.5</v>
          </cell>
          <cell r="Q15">
            <v>0.5</v>
          </cell>
          <cell r="R15">
            <v>0</v>
          </cell>
          <cell r="S15">
            <v>0</v>
          </cell>
          <cell r="T15">
            <v>0</v>
          </cell>
          <cell r="U15">
            <v>0</v>
          </cell>
          <cell r="V15">
            <v>0</v>
          </cell>
          <cell r="W15">
            <v>1</v>
          </cell>
          <cell r="X15">
            <v>0.5</v>
          </cell>
          <cell r="Y15">
            <v>0.5</v>
          </cell>
          <cell r="Z15">
            <v>0</v>
          </cell>
          <cell r="AA15">
            <v>0</v>
          </cell>
          <cell r="AB15">
            <v>0</v>
          </cell>
          <cell r="AC15">
            <v>0</v>
          </cell>
          <cell r="AD15">
            <v>0</v>
          </cell>
          <cell r="AE15">
            <v>1</v>
          </cell>
          <cell r="AF15">
            <v>0.5</v>
          </cell>
          <cell r="AG15">
            <v>0.5</v>
          </cell>
          <cell r="AH15">
            <v>0</v>
          </cell>
          <cell r="AI15">
            <v>0</v>
          </cell>
          <cell r="AJ15">
            <v>0</v>
          </cell>
          <cell r="AK15">
            <v>0</v>
          </cell>
          <cell r="AL15">
            <v>0</v>
          </cell>
          <cell r="AM15">
            <v>1</v>
          </cell>
          <cell r="AN15">
            <v>0.5</v>
          </cell>
          <cell r="AO15">
            <v>0.5</v>
          </cell>
          <cell r="AP15">
            <v>0</v>
          </cell>
          <cell r="AQ15">
            <v>0</v>
          </cell>
          <cell r="AR15">
            <v>0</v>
          </cell>
          <cell r="AS15">
            <v>0</v>
          </cell>
          <cell r="AT15">
            <v>0</v>
          </cell>
          <cell r="AU15">
            <v>1</v>
          </cell>
          <cell r="AV15">
            <v>0.5</v>
          </cell>
          <cell r="AW15">
            <v>0.5</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cell r="CL15">
            <v>0</v>
          </cell>
          <cell r="CM15">
            <v>0</v>
          </cell>
          <cell r="CN15">
            <v>0</v>
          </cell>
          <cell r="CO15">
            <v>0</v>
          </cell>
          <cell r="CP15">
            <v>0</v>
          </cell>
          <cell r="CQ15">
            <v>0</v>
          </cell>
          <cell r="CR15">
            <v>0</v>
          </cell>
          <cell r="CS15">
            <v>0</v>
          </cell>
          <cell r="CT15">
            <v>0</v>
          </cell>
          <cell r="CU15">
            <v>0</v>
          </cell>
          <cell r="CV15">
            <v>0</v>
          </cell>
          <cell r="CW15">
            <v>0</v>
          </cell>
          <cell r="CX15">
            <v>0</v>
          </cell>
          <cell r="CY15">
            <v>0</v>
          </cell>
          <cell r="CZ15">
            <v>0</v>
          </cell>
          <cell r="DA15">
            <v>0</v>
          </cell>
          <cell r="DB15">
            <v>0</v>
          </cell>
          <cell r="DC15">
            <v>0</v>
          </cell>
          <cell r="DD15">
            <v>0</v>
          </cell>
          <cell r="DE15">
            <v>0</v>
          </cell>
          <cell r="DF15">
            <v>0</v>
          </cell>
          <cell r="DG15">
            <v>0</v>
          </cell>
          <cell r="DH15">
            <v>0</v>
          </cell>
          <cell r="DI15">
            <v>0</v>
          </cell>
          <cell r="DJ15">
            <v>0</v>
          </cell>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0</v>
          </cell>
          <cell r="EY15">
            <v>0</v>
          </cell>
          <cell r="EZ15">
            <v>0</v>
          </cell>
          <cell r="FA15">
            <v>0</v>
          </cell>
          <cell r="FB15">
            <v>0</v>
          </cell>
          <cell r="FC15">
            <v>0</v>
          </cell>
          <cell r="FD15">
            <v>0</v>
          </cell>
          <cell r="FE15">
            <v>0</v>
          </cell>
          <cell r="FF15">
            <v>0</v>
          </cell>
          <cell r="FG15">
            <v>0</v>
          </cell>
          <cell r="FH15">
            <v>0</v>
          </cell>
          <cell r="FI15">
            <v>0</v>
          </cell>
        </row>
        <row r="16">
          <cell r="A16">
            <v>0</v>
          </cell>
          <cell r="B16">
            <v>0</v>
          </cell>
          <cell r="C16">
            <v>0</v>
          </cell>
          <cell r="D16">
            <v>0</v>
          </cell>
          <cell r="E16">
            <v>0</v>
          </cell>
          <cell r="F16">
            <v>0</v>
          </cell>
          <cell r="G16">
            <v>0</v>
          </cell>
          <cell r="H16">
            <v>0</v>
          </cell>
          <cell r="I16">
            <v>1</v>
          </cell>
          <cell r="J16">
            <v>0</v>
          </cell>
          <cell r="K16">
            <v>0</v>
          </cell>
          <cell r="L16">
            <v>0</v>
          </cell>
          <cell r="M16">
            <v>0</v>
          </cell>
          <cell r="N16">
            <v>0</v>
          </cell>
          <cell r="O16">
            <v>1</v>
          </cell>
          <cell r="P16">
            <v>0.5</v>
          </cell>
          <cell r="Q16">
            <v>0.5</v>
          </cell>
          <cell r="R16">
            <v>0</v>
          </cell>
          <cell r="S16">
            <v>0</v>
          </cell>
          <cell r="T16">
            <v>0</v>
          </cell>
          <cell r="U16">
            <v>0</v>
          </cell>
          <cell r="V16">
            <v>0</v>
          </cell>
          <cell r="W16">
            <v>1</v>
          </cell>
          <cell r="X16">
            <v>0.5</v>
          </cell>
          <cell r="Y16">
            <v>0.5</v>
          </cell>
          <cell r="Z16">
            <v>0</v>
          </cell>
          <cell r="AA16">
            <v>0</v>
          </cell>
          <cell r="AB16">
            <v>0</v>
          </cell>
          <cell r="AC16">
            <v>0</v>
          </cell>
          <cell r="AD16">
            <v>0</v>
          </cell>
          <cell r="AE16">
            <v>1</v>
          </cell>
          <cell r="AF16">
            <v>0.5</v>
          </cell>
          <cell r="AG16">
            <v>0.5</v>
          </cell>
          <cell r="AH16">
            <v>0</v>
          </cell>
          <cell r="AI16">
            <v>0</v>
          </cell>
          <cell r="AJ16">
            <v>0</v>
          </cell>
          <cell r="AK16">
            <v>0</v>
          </cell>
          <cell r="AL16">
            <v>0</v>
          </cell>
          <cell r="AM16">
            <v>1</v>
          </cell>
          <cell r="AN16">
            <v>0.5</v>
          </cell>
          <cell r="AO16">
            <v>0.5</v>
          </cell>
          <cell r="AP16">
            <v>0</v>
          </cell>
          <cell r="AQ16">
            <v>0</v>
          </cell>
          <cell r="AR16">
            <v>0</v>
          </cell>
          <cell r="AS16">
            <v>0</v>
          </cell>
          <cell r="AT16">
            <v>0</v>
          </cell>
          <cell r="AU16">
            <v>1</v>
          </cell>
          <cell r="AV16">
            <v>0.5</v>
          </cell>
          <cell r="AW16">
            <v>0.5</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cell r="CL16">
            <v>0</v>
          </cell>
          <cell r="CM16">
            <v>0</v>
          </cell>
          <cell r="CN16">
            <v>0</v>
          </cell>
          <cell r="CO16">
            <v>0</v>
          </cell>
          <cell r="CP16">
            <v>0</v>
          </cell>
          <cell r="CQ16">
            <v>0</v>
          </cell>
          <cell r="CR16">
            <v>0</v>
          </cell>
          <cell r="CS16">
            <v>0</v>
          </cell>
          <cell r="CT16">
            <v>0</v>
          </cell>
          <cell r="CU16">
            <v>0</v>
          </cell>
          <cell r="CV16">
            <v>0</v>
          </cell>
          <cell r="CW16">
            <v>0</v>
          </cell>
          <cell r="CX16">
            <v>0</v>
          </cell>
          <cell r="CY16">
            <v>0</v>
          </cell>
          <cell r="CZ16">
            <v>0</v>
          </cell>
          <cell r="DA16">
            <v>0</v>
          </cell>
          <cell r="DB16">
            <v>0</v>
          </cell>
          <cell r="DC16">
            <v>0</v>
          </cell>
          <cell r="DD16">
            <v>0</v>
          </cell>
          <cell r="DE16">
            <v>0</v>
          </cell>
          <cell r="DF16">
            <v>0</v>
          </cell>
          <cell r="DG16">
            <v>0</v>
          </cell>
          <cell r="DH16">
            <v>0</v>
          </cell>
          <cell r="DI16">
            <v>0</v>
          </cell>
          <cell r="DJ16">
            <v>0</v>
          </cell>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0</v>
          </cell>
          <cell r="EZ16">
            <v>0</v>
          </cell>
          <cell r="FA16">
            <v>0</v>
          </cell>
          <cell r="FB16">
            <v>0</v>
          </cell>
          <cell r="FC16">
            <v>0</v>
          </cell>
          <cell r="FD16">
            <v>0</v>
          </cell>
          <cell r="FE16">
            <v>0</v>
          </cell>
          <cell r="FF16">
            <v>0</v>
          </cell>
          <cell r="FG16">
            <v>0</v>
          </cell>
          <cell r="FH16">
            <v>0</v>
          </cell>
          <cell r="FI16">
            <v>0</v>
          </cell>
        </row>
        <row r="17">
          <cell r="A17">
            <v>0</v>
          </cell>
          <cell r="B17">
            <v>0</v>
          </cell>
          <cell r="C17">
            <v>0</v>
          </cell>
          <cell r="D17">
            <v>0</v>
          </cell>
          <cell r="E17">
            <v>0</v>
          </cell>
          <cell r="F17">
            <v>0</v>
          </cell>
          <cell r="G17">
            <v>0</v>
          </cell>
          <cell r="H17">
            <v>0</v>
          </cell>
          <cell r="I17">
            <v>1</v>
          </cell>
          <cell r="J17">
            <v>0</v>
          </cell>
          <cell r="K17">
            <v>0</v>
          </cell>
          <cell r="L17">
            <v>0</v>
          </cell>
          <cell r="M17">
            <v>0</v>
          </cell>
          <cell r="N17">
            <v>0</v>
          </cell>
          <cell r="O17">
            <v>1</v>
          </cell>
          <cell r="P17">
            <v>0.5</v>
          </cell>
          <cell r="Q17">
            <v>0.5</v>
          </cell>
          <cell r="R17">
            <v>0</v>
          </cell>
          <cell r="S17">
            <v>0</v>
          </cell>
          <cell r="T17">
            <v>0</v>
          </cell>
          <cell r="U17">
            <v>0</v>
          </cell>
          <cell r="V17">
            <v>0</v>
          </cell>
          <cell r="W17">
            <v>1</v>
          </cell>
          <cell r="X17">
            <v>0.5</v>
          </cell>
          <cell r="Y17">
            <v>0.5</v>
          </cell>
          <cell r="Z17">
            <v>0</v>
          </cell>
          <cell r="AA17">
            <v>0</v>
          </cell>
          <cell r="AB17">
            <v>0</v>
          </cell>
          <cell r="AC17">
            <v>0</v>
          </cell>
          <cell r="AD17">
            <v>0</v>
          </cell>
          <cell r="AE17">
            <v>1</v>
          </cell>
          <cell r="AF17">
            <v>0.5</v>
          </cell>
          <cell r="AG17">
            <v>0.5</v>
          </cell>
          <cell r="AH17">
            <v>0</v>
          </cell>
          <cell r="AI17">
            <v>0</v>
          </cell>
          <cell r="AJ17">
            <v>0</v>
          </cell>
          <cell r="AK17">
            <v>0</v>
          </cell>
          <cell r="AL17">
            <v>0</v>
          </cell>
          <cell r="AM17">
            <v>1</v>
          </cell>
          <cell r="AN17">
            <v>0.5</v>
          </cell>
          <cell r="AO17">
            <v>0.5</v>
          </cell>
          <cell r="AP17">
            <v>0</v>
          </cell>
          <cell r="AQ17">
            <v>0</v>
          </cell>
          <cell r="AR17">
            <v>0</v>
          </cell>
          <cell r="AS17">
            <v>0</v>
          </cell>
          <cell r="AT17">
            <v>0</v>
          </cell>
          <cell r="AU17">
            <v>1</v>
          </cell>
          <cell r="AV17">
            <v>0.5</v>
          </cell>
          <cell r="AW17">
            <v>0.5</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cell r="CL17">
            <v>0</v>
          </cell>
          <cell r="CM17">
            <v>0</v>
          </cell>
          <cell r="CN17">
            <v>0</v>
          </cell>
          <cell r="CO17">
            <v>0</v>
          </cell>
          <cell r="CP17">
            <v>0</v>
          </cell>
          <cell r="CQ17">
            <v>0</v>
          </cell>
          <cell r="CR17">
            <v>0</v>
          </cell>
          <cell r="CS17">
            <v>0</v>
          </cell>
          <cell r="CT17">
            <v>0</v>
          </cell>
          <cell r="CU17">
            <v>0</v>
          </cell>
          <cell r="CV17">
            <v>0</v>
          </cell>
          <cell r="CW17">
            <v>0</v>
          </cell>
          <cell r="CX17">
            <v>0</v>
          </cell>
          <cell r="CY17">
            <v>0</v>
          </cell>
          <cell r="CZ17">
            <v>0</v>
          </cell>
          <cell r="DA17">
            <v>0</v>
          </cell>
          <cell r="DB17">
            <v>0</v>
          </cell>
          <cell r="DC17">
            <v>0</v>
          </cell>
          <cell r="DD17">
            <v>0</v>
          </cell>
          <cell r="DE17">
            <v>0</v>
          </cell>
          <cell r="DF17">
            <v>0</v>
          </cell>
          <cell r="DG17">
            <v>0</v>
          </cell>
          <cell r="DH17">
            <v>0</v>
          </cell>
          <cell r="DI17">
            <v>0</v>
          </cell>
          <cell r="DJ17">
            <v>0</v>
          </cell>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0</v>
          </cell>
          <cell r="FE17">
            <v>0</v>
          </cell>
          <cell r="FF17">
            <v>0</v>
          </cell>
          <cell r="FG17">
            <v>0</v>
          </cell>
          <cell r="FH17">
            <v>0</v>
          </cell>
          <cell r="FI17">
            <v>0</v>
          </cell>
        </row>
        <row r="18">
          <cell r="A18">
            <v>0</v>
          </cell>
          <cell r="B18">
            <v>0</v>
          </cell>
          <cell r="C18">
            <v>0</v>
          </cell>
          <cell r="D18">
            <v>0</v>
          </cell>
          <cell r="E18">
            <v>0</v>
          </cell>
          <cell r="F18">
            <v>0</v>
          </cell>
          <cell r="G18">
            <v>0</v>
          </cell>
          <cell r="H18">
            <v>0</v>
          </cell>
          <cell r="I18">
            <v>1</v>
          </cell>
          <cell r="J18">
            <v>0</v>
          </cell>
          <cell r="K18">
            <v>0</v>
          </cell>
          <cell r="L18">
            <v>0</v>
          </cell>
          <cell r="M18">
            <v>0</v>
          </cell>
          <cell r="N18">
            <v>0</v>
          </cell>
          <cell r="O18">
            <v>1</v>
          </cell>
          <cell r="P18">
            <v>0.5</v>
          </cell>
          <cell r="Q18">
            <v>0.5</v>
          </cell>
          <cell r="R18">
            <v>0</v>
          </cell>
          <cell r="S18">
            <v>0</v>
          </cell>
          <cell r="T18">
            <v>0</v>
          </cell>
          <cell r="U18">
            <v>0</v>
          </cell>
          <cell r="V18">
            <v>0</v>
          </cell>
          <cell r="W18">
            <v>1</v>
          </cell>
          <cell r="X18">
            <v>0.5</v>
          </cell>
          <cell r="Y18">
            <v>0.5</v>
          </cell>
          <cell r="Z18">
            <v>0</v>
          </cell>
          <cell r="AA18">
            <v>0</v>
          </cell>
          <cell r="AB18">
            <v>0</v>
          </cell>
          <cell r="AC18">
            <v>0</v>
          </cell>
          <cell r="AD18">
            <v>0</v>
          </cell>
          <cell r="AE18">
            <v>1</v>
          </cell>
          <cell r="AF18">
            <v>0.5</v>
          </cell>
          <cell r="AG18">
            <v>0.5</v>
          </cell>
          <cell r="AH18">
            <v>0</v>
          </cell>
          <cell r="AI18">
            <v>0</v>
          </cell>
          <cell r="AJ18">
            <v>0</v>
          </cell>
          <cell r="AK18">
            <v>0</v>
          </cell>
          <cell r="AL18">
            <v>0</v>
          </cell>
          <cell r="AM18">
            <v>1</v>
          </cell>
          <cell r="AN18">
            <v>0.5</v>
          </cell>
          <cell r="AO18">
            <v>0.5</v>
          </cell>
          <cell r="AP18">
            <v>0</v>
          </cell>
          <cell r="AQ18">
            <v>0</v>
          </cell>
          <cell r="AR18">
            <v>0</v>
          </cell>
          <cell r="AS18">
            <v>0</v>
          </cell>
          <cell r="AT18">
            <v>0</v>
          </cell>
          <cell r="AU18">
            <v>1</v>
          </cell>
          <cell r="AV18">
            <v>0.5</v>
          </cell>
          <cell r="AW18">
            <v>0.5</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cell r="CL18">
            <v>0</v>
          </cell>
          <cell r="CM18">
            <v>0</v>
          </cell>
          <cell r="CN18">
            <v>0</v>
          </cell>
          <cell r="CO18">
            <v>0</v>
          </cell>
          <cell r="CP18">
            <v>0</v>
          </cell>
          <cell r="CQ18">
            <v>0</v>
          </cell>
          <cell r="CR18">
            <v>0</v>
          </cell>
          <cell r="CS18">
            <v>0</v>
          </cell>
          <cell r="CT18">
            <v>0</v>
          </cell>
          <cell r="CU18">
            <v>0</v>
          </cell>
          <cell r="CV18">
            <v>0</v>
          </cell>
          <cell r="CW18">
            <v>0</v>
          </cell>
          <cell r="CX18">
            <v>0</v>
          </cell>
          <cell r="CY18">
            <v>0</v>
          </cell>
          <cell r="CZ18">
            <v>0</v>
          </cell>
          <cell r="DA18">
            <v>0</v>
          </cell>
          <cell r="DB18">
            <v>0</v>
          </cell>
          <cell r="DC18">
            <v>0</v>
          </cell>
          <cell r="DD18">
            <v>0</v>
          </cell>
          <cell r="DE18">
            <v>0</v>
          </cell>
          <cell r="DF18">
            <v>0</v>
          </cell>
          <cell r="DG18">
            <v>0</v>
          </cell>
          <cell r="DH18">
            <v>0</v>
          </cell>
          <cell r="DI18">
            <v>0</v>
          </cell>
          <cell r="DJ18">
            <v>0</v>
          </cell>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0</v>
          </cell>
          <cell r="EB18">
            <v>0</v>
          </cell>
          <cell r="EC18">
            <v>0</v>
          </cell>
          <cell r="ED18">
            <v>0</v>
          </cell>
          <cell r="EE18">
            <v>0</v>
          </cell>
          <cell r="EF18">
            <v>0</v>
          </cell>
          <cell r="EG18">
            <v>0</v>
          </cell>
          <cell r="EH18">
            <v>0</v>
          </cell>
          <cell r="EI18">
            <v>0</v>
          </cell>
          <cell r="EJ18">
            <v>0</v>
          </cell>
          <cell r="EK18">
            <v>0</v>
          </cell>
          <cell r="EL18">
            <v>0</v>
          </cell>
          <cell r="EM18">
            <v>0</v>
          </cell>
          <cell r="EN18">
            <v>0</v>
          </cell>
          <cell r="EO18">
            <v>0</v>
          </cell>
          <cell r="EP18">
            <v>0</v>
          </cell>
          <cell r="EQ18">
            <v>0</v>
          </cell>
          <cell r="ER18">
            <v>0</v>
          </cell>
          <cell r="ES18">
            <v>0</v>
          </cell>
          <cell r="ET18">
            <v>0</v>
          </cell>
          <cell r="EU18">
            <v>0</v>
          </cell>
          <cell r="EV18">
            <v>0</v>
          </cell>
          <cell r="EW18">
            <v>0</v>
          </cell>
          <cell r="EX18">
            <v>0</v>
          </cell>
          <cell r="EY18">
            <v>0</v>
          </cell>
          <cell r="EZ18">
            <v>0</v>
          </cell>
          <cell r="FA18">
            <v>0</v>
          </cell>
          <cell r="FB18">
            <v>0</v>
          </cell>
          <cell r="FC18">
            <v>0</v>
          </cell>
          <cell r="FD18">
            <v>0</v>
          </cell>
          <cell r="FE18">
            <v>0</v>
          </cell>
          <cell r="FF18">
            <v>0</v>
          </cell>
          <cell r="FG18">
            <v>0</v>
          </cell>
          <cell r="FH18">
            <v>0</v>
          </cell>
          <cell r="FI18">
            <v>0</v>
          </cell>
        </row>
        <row r="19">
          <cell r="A19">
            <v>0</v>
          </cell>
          <cell r="B19">
            <v>0</v>
          </cell>
          <cell r="C19">
            <v>0</v>
          </cell>
          <cell r="D19">
            <v>0</v>
          </cell>
          <cell r="E19">
            <v>0</v>
          </cell>
          <cell r="F19">
            <v>0</v>
          </cell>
          <cell r="G19">
            <v>0</v>
          </cell>
          <cell r="H19">
            <v>0</v>
          </cell>
          <cell r="I19">
            <v>1</v>
          </cell>
          <cell r="J19">
            <v>0</v>
          </cell>
          <cell r="K19">
            <v>0</v>
          </cell>
          <cell r="L19">
            <v>0</v>
          </cell>
          <cell r="M19">
            <v>0</v>
          </cell>
          <cell r="N19">
            <v>0</v>
          </cell>
          <cell r="O19">
            <v>1</v>
          </cell>
          <cell r="P19">
            <v>0.5</v>
          </cell>
          <cell r="Q19">
            <v>0.5</v>
          </cell>
          <cell r="R19">
            <v>0</v>
          </cell>
          <cell r="S19">
            <v>0</v>
          </cell>
          <cell r="T19">
            <v>0</v>
          </cell>
          <cell r="U19">
            <v>0</v>
          </cell>
          <cell r="V19">
            <v>0</v>
          </cell>
          <cell r="W19">
            <v>1</v>
          </cell>
          <cell r="X19">
            <v>0.5</v>
          </cell>
          <cell r="Y19">
            <v>0.5</v>
          </cell>
          <cell r="Z19">
            <v>0</v>
          </cell>
          <cell r="AA19">
            <v>0</v>
          </cell>
          <cell r="AB19">
            <v>0</v>
          </cell>
          <cell r="AC19">
            <v>0</v>
          </cell>
          <cell r="AD19">
            <v>0</v>
          </cell>
          <cell r="AE19">
            <v>1</v>
          </cell>
          <cell r="AF19">
            <v>0.5</v>
          </cell>
          <cell r="AG19">
            <v>0.5</v>
          </cell>
          <cell r="AH19">
            <v>0</v>
          </cell>
          <cell r="AI19">
            <v>0</v>
          </cell>
          <cell r="AJ19">
            <v>0</v>
          </cell>
          <cell r="AK19">
            <v>0</v>
          </cell>
          <cell r="AL19">
            <v>0</v>
          </cell>
          <cell r="AM19">
            <v>1</v>
          </cell>
          <cell r="AN19">
            <v>0.5</v>
          </cell>
          <cell r="AO19">
            <v>0.5</v>
          </cell>
          <cell r="AP19">
            <v>0</v>
          </cell>
          <cell r="AQ19">
            <v>0</v>
          </cell>
          <cell r="AR19">
            <v>0</v>
          </cell>
          <cell r="AS19">
            <v>0</v>
          </cell>
          <cell r="AT19">
            <v>0</v>
          </cell>
          <cell r="AU19">
            <v>1</v>
          </cell>
          <cell r="AV19">
            <v>0.5</v>
          </cell>
          <cell r="AW19">
            <v>0.5</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cell r="CL19">
            <v>0</v>
          </cell>
          <cell r="CM19">
            <v>0</v>
          </cell>
          <cell r="CN19">
            <v>0</v>
          </cell>
          <cell r="CO19">
            <v>0</v>
          </cell>
          <cell r="CP19">
            <v>0</v>
          </cell>
          <cell r="CQ19">
            <v>0</v>
          </cell>
          <cell r="CR19">
            <v>0</v>
          </cell>
          <cell r="CS19">
            <v>0</v>
          </cell>
          <cell r="CT19">
            <v>0</v>
          </cell>
          <cell r="CU19">
            <v>0</v>
          </cell>
          <cell r="CV19">
            <v>0</v>
          </cell>
          <cell r="CW19">
            <v>0</v>
          </cell>
          <cell r="CX19">
            <v>0</v>
          </cell>
          <cell r="CY19">
            <v>0</v>
          </cell>
          <cell r="CZ19">
            <v>0</v>
          </cell>
          <cell r="DA19">
            <v>0</v>
          </cell>
          <cell r="DB19">
            <v>0</v>
          </cell>
          <cell r="DC19">
            <v>0</v>
          </cell>
          <cell r="DD19">
            <v>0</v>
          </cell>
          <cell r="DE19">
            <v>0</v>
          </cell>
          <cell r="DF19">
            <v>0</v>
          </cell>
          <cell r="DG19">
            <v>0</v>
          </cell>
          <cell r="DH19">
            <v>0</v>
          </cell>
          <cell r="DI19">
            <v>0</v>
          </cell>
          <cell r="DJ19">
            <v>0</v>
          </cell>
          <cell r="DK19">
            <v>0</v>
          </cell>
          <cell r="DL19">
            <v>0</v>
          </cell>
          <cell r="DM19">
            <v>0</v>
          </cell>
          <cell r="DN19">
            <v>0</v>
          </cell>
          <cell r="DO19">
            <v>0</v>
          </cell>
          <cell r="DP19">
            <v>0</v>
          </cell>
          <cell r="DQ19">
            <v>0</v>
          </cell>
          <cell r="DR19">
            <v>0</v>
          </cell>
          <cell r="DS19">
            <v>0</v>
          </cell>
          <cell r="DT19">
            <v>0</v>
          </cell>
          <cell r="DU19">
            <v>0</v>
          </cell>
          <cell r="DV19">
            <v>0</v>
          </cell>
          <cell r="DW19">
            <v>0</v>
          </cell>
          <cell r="DX19">
            <v>0</v>
          </cell>
          <cell r="DY19">
            <v>0</v>
          </cell>
          <cell r="DZ19">
            <v>0</v>
          </cell>
          <cell r="EA19">
            <v>0</v>
          </cell>
          <cell r="EB19">
            <v>0</v>
          </cell>
          <cell r="EC19">
            <v>0</v>
          </cell>
          <cell r="ED19">
            <v>0</v>
          </cell>
          <cell r="EE19">
            <v>0</v>
          </cell>
          <cell r="EF19">
            <v>0</v>
          </cell>
          <cell r="EG19">
            <v>0</v>
          </cell>
          <cell r="EH19">
            <v>0</v>
          </cell>
          <cell r="EI19">
            <v>0</v>
          </cell>
          <cell r="EJ19">
            <v>0</v>
          </cell>
          <cell r="EK19">
            <v>0</v>
          </cell>
          <cell r="EL19">
            <v>0</v>
          </cell>
          <cell r="EM19">
            <v>0</v>
          </cell>
          <cell r="EN19">
            <v>0</v>
          </cell>
          <cell r="EO19">
            <v>0</v>
          </cell>
          <cell r="EP19">
            <v>0</v>
          </cell>
          <cell r="EQ19">
            <v>0</v>
          </cell>
          <cell r="ER19">
            <v>0</v>
          </cell>
          <cell r="ES19">
            <v>0</v>
          </cell>
          <cell r="ET19">
            <v>0</v>
          </cell>
          <cell r="EU19">
            <v>0</v>
          </cell>
          <cell r="EV19">
            <v>0</v>
          </cell>
          <cell r="EW19">
            <v>0</v>
          </cell>
          <cell r="EX19">
            <v>0</v>
          </cell>
          <cell r="EY19">
            <v>0</v>
          </cell>
          <cell r="EZ19">
            <v>0</v>
          </cell>
          <cell r="FA19">
            <v>0</v>
          </cell>
          <cell r="FB19">
            <v>0</v>
          </cell>
          <cell r="FC19">
            <v>0</v>
          </cell>
          <cell r="FD19">
            <v>0</v>
          </cell>
          <cell r="FE19">
            <v>0</v>
          </cell>
          <cell r="FF19">
            <v>0</v>
          </cell>
          <cell r="FG19">
            <v>0</v>
          </cell>
          <cell r="FH19">
            <v>0</v>
          </cell>
          <cell r="FI19">
            <v>0</v>
          </cell>
        </row>
        <row r="20">
          <cell r="A20">
            <v>0</v>
          </cell>
          <cell r="B20">
            <v>0</v>
          </cell>
          <cell r="C20">
            <v>0</v>
          </cell>
          <cell r="D20">
            <v>0</v>
          </cell>
          <cell r="E20">
            <v>0</v>
          </cell>
          <cell r="F20">
            <v>0</v>
          </cell>
          <cell r="G20">
            <v>0</v>
          </cell>
          <cell r="H20">
            <v>0</v>
          </cell>
          <cell r="I20">
            <v>1</v>
          </cell>
          <cell r="J20">
            <v>0</v>
          </cell>
          <cell r="K20">
            <v>0</v>
          </cell>
          <cell r="L20">
            <v>0</v>
          </cell>
          <cell r="M20">
            <v>0</v>
          </cell>
          <cell r="N20">
            <v>0</v>
          </cell>
          <cell r="O20">
            <v>1</v>
          </cell>
          <cell r="P20">
            <v>0.5</v>
          </cell>
          <cell r="Q20">
            <v>0.5</v>
          </cell>
          <cell r="R20">
            <v>0</v>
          </cell>
          <cell r="S20">
            <v>0</v>
          </cell>
          <cell r="T20">
            <v>0</v>
          </cell>
          <cell r="U20">
            <v>0</v>
          </cell>
          <cell r="V20">
            <v>0</v>
          </cell>
          <cell r="W20">
            <v>1</v>
          </cell>
          <cell r="X20">
            <v>0.5</v>
          </cell>
          <cell r="Y20">
            <v>0.5</v>
          </cell>
          <cell r="Z20">
            <v>0</v>
          </cell>
          <cell r="AA20">
            <v>0</v>
          </cell>
          <cell r="AB20">
            <v>0</v>
          </cell>
          <cell r="AC20">
            <v>0</v>
          </cell>
          <cell r="AD20">
            <v>0</v>
          </cell>
          <cell r="AE20">
            <v>1</v>
          </cell>
          <cell r="AF20">
            <v>0.5</v>
          </cell>
          <cell r="AG20">
            <v>0.5</v>
          </cell>
          <cell r="AH20">
            <v>0</v>
          </cell>
          <cell r="AI20">
            <v>0</v>
          </cell>
          <cell r="AJ20">
            <v>0</v>
          </cell>
          <cell r="AK20">
            <v>0</v>
          </cell>
          <cell r="AL20">
            <v>0</v>
          </cell>
          <cell r="AM20">
            <v>1</v>
          </cell>
          <cell r="AN20">
            <v>0.5</v>
          </cell>
          <cell r="AO20">
            <v>0.5</v>
          </cell>
          <cell r="AP20">
            <v>0</v>
          </cell>
          <cell r="AQ20">
            <v>0</v>
          </cell>
          <cell r="AR20">
            <v>0</v>
          </cell>
          <cell r="AS20">
            <v>0</v>
          </cell>
          <cell r="AT20">
            <v>0</v>
          </cell>
          <cell r="AU20">
            <v>1</v>
          </cell>
          <cell r="AV20">
            <v>0.5</v>
          </cell>
          <cell r="AW20">
            <v>0.5</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cell r="CL20">
            <v>0</v>
          </cell>
          <cell r="CM20">
            <v>0</v>
          </cell>
          <cell r="CN20">
            <v>0</v>
          </cell>
          <cell r="CO20">
            <v>0</v>
          </cell>
          <cell r="CP20">
            <v>0</v>
          </cell>
          <cell r="CQ20">
            <v>0</v>
          </cell>
          <cell r="CR20">
            <v>0</v>
          </cell>
          <cell r="CS20">
            <v>0</v>
          </cell>
          <cell r="CT20">
            <v>0</v>
          </cell>
          <cell r="CU20">
            <v>0</v>
          </cell>
          <cell r="CV20">
            <v>0</v>
          </cell>
          <cell r="CW20">
            <v>0</v>
          </cell>
          <cell r="CX20">
            <v>0</v>
          </cell>
          <cell r="CY20">
            <v>0</v>
          </cell>
          <cell r="CZ20">
            <v>0</v>
          </cell>
          <cell r="DA20">
            <v>0</v>
          </cell>
          <cell r="DB20">
            <v>0</v>
          </cell>
          <cell r="DC20">
            <v>0</v>
          </cell>
          <cell r="DD20">
            <v>0</v>
          </cell>
          <cell r="DE20">
            <v>0</v>
          </cell>
          <cell r="DF20">
            <v>0</v>
          </cell>
          <cell r="DG20">
            <v>0</v>
          </cell>
          <cell r="DH20">
            <v>0</v>
          </cell>
          <cell r="DI20">
            <v>0</v>
          </cell>
          <cell r="DJ20">
            <v>0</v>
          </cell>
          <cell r="DK20">
            <v>0</v>
          </cell>
          <cell r="DL20">
            <v>0</v>
          </cell>
          <cell r="DM20">
            <v>0</v>
          </cell>
          <cell r="DN20">
            <v>0</v>
          </cell>
          <cell r="DO20">
            <v>0</v>
          </cell>
          <cell r="DP20">
            <v>0</v>
          </cell>
          <cell r="DQ20">
            <v>0</v>
          </cell>
          <cell r="DR20">
            <v>0</v>
          </cell>
          <cell r="DS20">
            <v>0</v>
          </cell>
          <cell r="DT20">
            <v>0</v>
          </cell>
          <cell r="DU20">
            <v>0</v>
          </cell>
          <cell r="DV20">
            <v>0</v>
          </cell>
          <cell r="DW20">
            <v>0</v>
          </cell>
          <cell r="DX20">
            <v>0</v>
          </cell>
          <cell r="DY20">
            <v>0</v>
          </cell>
          <cell r="DZ20">
            <v>0</v>
          </cell>
          <cell r="EA20">
            <v>0</v>
          </cell>
          <cell r="EB20">
            <v>0</v>
          </cell>
          <cell r="EC20">
            <v>0</v>
          </cell>
          <cell r="ED20">
            <v>0</v>
          </cell>
          <cell r="EE20">
            <v>0</v>
          </cell>
          <cell r="EF20">
            <v>0</v>
          </cell>
          <cell r="EG20">
            <v>0</v>
          </cell>
          <cell r="EH20">
            <v>0</v>
          </cell>
          <cell r="EI20">
            <v>0</v>
          </cell>
          <cell r="EJ20">
            <v>0</v>
          </cell>
          <cell r="EK20">
            <v>0</v>
          </cell>
          <cell r="EL20">
            <v>0</v>
          </cell>
          <cell r="EM20">
            <v>0</v>
          </cell>
          <cell r="EN20">
            <v>0</v>
          </cell>
          <cell r="EO20">
            <v>0</v>
          </cell>
          <cell r="EP20">
            <v>0</v>
          </cell>
          <cell r="EQ20">
            <v>0</v>
          </cell>
          <cell r="ER20">
            <v>0</v>
          </cell>
          <cell r="ES20">
            <v>0</v>
          </cell>
          <cell r="ET20">
            <v>0</v>
          </cell>
          <cell r="EU20">
            <v>0</v>
          </cell>
          <cell r="EV20">
            <v>0</v>
          </cell>
          <cell r="EW20">
            <v>0</v>
          </cell>
          <cell r="EX20">
            <v>0</v>
          </cell>
          <cell r="EY20">
            <v>0</v>
          </cell>
          <cell r="EZ20">
            <v>0</v>
          </cell>
          <cell r="FA20">
            <v>0</v>
          </cell>
          <cell r="FB20">
            <v>0</v>
          </cell>
          <cell r="FC20">
            <v>0</v>
          </cell>
          <cell r="FD20">
            <v>0</v>
          </cell>
          <cell r="FE20">
            <v>0</v>
          </cell>
          <cell r="FF20">
            <v>0</v>
          </cell>
          <cell r="FG20">
            <v>0</v>
          </cell>
          <cell r="FH20">
            <v>0</v>
          </cell>
          <cell r="FI20">
            <v>0</v>
          </cell>
        </row>
        <row r="21">
          <cell r="A21">
            <v>0</v>
          </cell>
          <cell r="B21">
            <v>0</v>
          </cell>
          <cell r="C21">
            <v>0</v>
          </cell>
          <cell r="D21">
            <v>0</v>
          </cell>
          <cell r="E21">
            <v>0</v>
          </cell>
          <cell r="F21">
            <v>0</v>
          </cell>
          <cell r="G21">
            <v>0</v>
          </cell>
          <cell r="H21">
            <v>0</v>
          </cell>
          <cell r="I21">
            <v>1</v>
          </cell>
          <cell r="J21">
            <v>0</v>
          </cell>
          <cell r="K21">
            <v>0</v>
          </cell>
          <cell r="L21">
            <v>0</v>
          </cell>
          <cell r="M21">
            <v>0</v>
          </cell>
          <cell r="N21">
            <v>0</v>
          </cell>
          <cell r="O21">
            <v>1</v>
          </cell>
          <cell r="P21">
            <v>0.5</v>
          </cell>
          <cell r="Q21">
            <v>0.5</v>
          </cell>
          <cell r="R21">
            <v>0</v>
          </cell>
          <cell r="S21">
            <v>0</v>
          </cell>
          <cell r="T21">
            <v>0</v>
          </cell>
          <cell r="U21">
            <v>0</v>
          </cell>
          <cell r="V21">
            <v>0</v>
          </cell>
          <cell r="W21">
            <v>1</v>
          </cell>
          <cell r="X21">
            <v>0.5</v>
          </cell>
          <cell r="Y21">
            <v>0.5</v>
          </cell>
          <cell r="Z21">
            <v>0</v>
          </cell>
          <cell r="AA21">
            <v>0</v>
          </cell>
          <cell r="AB21">
            <v>0</v>
          </cell>
          <cell r="AC21">
            <v>0</v>
          </cell>
          <cell r="AD21">
            <v>0</v>
          </cell>
          <cell r="AE21">
            <v>1</v>
          </cell>
          <cell r="AF21">
            <v>0.5</v>
          </cell>
          <cell r="AG21">
            <v>0.5</v>
          </cell>
          <cell r="AH21">
            <v>0</v>
          </cell>
          <cell r="AI21">
            <v>0</v>
          </cell>
          <cell r="AJ21">
            <v>0</v>
          </cell>
          <cell r="AK21">
            <v>0</v>
          </cell>
          <cell r="AL21">
            <v>0</v>
          </cell>
          <cell r="AM21">
            <v>1</v>
          </cell>
          <cell r="AN21">
            <v>0.5</v>
          </cell>
          <cell r="AO21">
            <v>0.5</v>
          </cell>
          <cell r="AP21">
            <v>0</v>
          </cell>
          <cell r="AQ21">
            <v>0</v>
          </cell>
          <cell r="AR21">
            <v>0</v>
          </cell>
          <cell r="AS21">
            <v>0</v>
          </cell>
          <cell r="AT21">
            <v>0</v>
          </cell>
          <cell r="AU21">
            <v>1</v>
          </cell>
          <cell r="AV21">
            <v>0.5</v>
          </cell>
          <cell r="AW21">
            <v>0.5</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cell r="CL21">
            <v>0</v>
          </cell>
          <cell r="CM21">
            <v>0</v>
          </cell>
          <cell r="CN21">
            <v>0</v>
          </cell>
          <cell r="CO21">
            <v>0</v>
          </cell>
          <cell r="CP21">
            <v>0</v>
          </cell>
          <cell r="CQ21">
            <v>0</v>
          </cell>
          <cell r="CR21">
            <v>0</v>
          </cell>
          <cell r="CS21">
            <v>0</v>
          </cell>
          <cell r="CT21">
            <v>0</v>
          </cell>
          <cell r="CU21">
            <v>0</v>
          </cell>
          <cell r="CV21">
            <v>0</v>
          </cell>
          <cell r="CW21">
            <v>0</v>
          </cell>
          <cell r="CX21">
            <v>0</v>
          </cell>
          <cell r="CY21">
            <v>0</v>
          </cell>
          <cell r="CZ21">
            <v>0</v>
          </cell>
          <cell r="DA21">
            <v>0</v>
          </cell>
          <cell r="DB21">
            <v>0</v>
          </cell>
          <cell r="DC21">
            <v>0</v>
          </cell>
          <cell r="DD21">
            <v>0</v>
          </cell>
          <cell r="DE21">
            <v>0</v>
          </cell>
          <cell r="DF21">
            <v>0</v>
          </cell>
          <cell r="DG21">
            <v>0</v>
          </cell>
          <cell r="DH21">
            <v>0</v>
          </cell>
          <cell r="DI21">
            <v>0</v>
          </cell>
          <cell r="DJ21">
            <v>0</v>
          </cell>
          <cell r="DK21">
            <v>0</v>
          </cell>
          <cell r="DL21">
            <v>0</v>
          </cell>
          <cell r="DM21">
            <v>0</v>
          </cell>
          <cell r="DN21">
            <v>0</v>
          </cell>
          <cell r="DO21">
            <v>0</v>
          </cell>
          <cell r="DP21">
            <v>0</v>
          </cell>
          <cell r="DQ21">
            <v>0</v>
          </cell>
          <cell r="DR21">
            <v>0</v>
          </cell>
          <cell r="DS21">
            <v>0</v>
          </cell>
          <cell r="DT21">
            <v>0</v>
          </cell>
          <cell r="DU21">
            <v>0</v>
          </cell>
          <cell r="DV21">
            <v>0</v>
          </cell>
          <cell r="DW21">
            <v>0</v>
          </cell>
          <cell r="DX21">
            <v>0</v>
          </cell>
          <cell r="DY21">
            <v>0</v>
          </cell>
          <cell r="DZ21">
            <v>0</v>
          </cell>
          <cell r="EA21">
            <v>0</v>
          </cell>
          <cell r="EB21">
            <v>0</v>
          </cell>
          <cell r="EC21">
            <v>0</v>
          </cell>
          <cell r="ED21">
            <v>0</v>
          </cell>
          <cell r="EE21">
            <v>0</v>
          </cell>
          <cell r="EF21">
            <v>0</v>
          </cell>
          <cell r="EG21">
            <v>0</v>
          </cell>
          <cell r="EH21">
            <v>0</v>
          </cell>
          <cell r="EI21">
            <v>0</v>
          </cell>
          <cell r="EJ21">
            <v>0</v>
          </cell>
          <cell r="EK21">
            <v>0</v>
          </cell>
          <cell r="EL21">
            <v>0</v>
          </cell>
          <cell r="EM21">
            <v>0</v>
          </cell>
          <cell r="EN21">
            <v>0</v>
          </cell>
          <cell r="EO21">
            <v>0</v>
          </cell>
          <cell r="EP21">
            <v>0</v>
          </cell>
          <cell r="EQ21">
            <v>0</v>
          </cell>
          <cell r="ER21">
            <v>0</v>
          </cell>
          <cell r="ES21">
            <v>0</v>
          </cell>
          <cell r="ET21">
            <v>0</v>
          </cell>
          <cell r="EU21">
            <v>0</v>
          </cell>
          <cell r="EV21">
            <v>0</v>
          </cell>
          <cell r="EW21">
            <v>0</v>
          </cell>
          <cell r="EX21">
            <v>0</v>
          </cell>
          <cell r="EY21">
            <v>0</v>
          </cell>
          <cell r="EZ21">
            <v>0</v>
          </cell>
          <cell r="FA21">
            <v>0</v>
          </cell>
          <cell r="FB21">
            <v>0</v>
          </cell>
          <cell r="FC21">
            <v>0</v>
          </cell>
          <cell r="FD21">
            <v>0</v>
          </cell>
          <cell r="FE21">
            <v>0</v>
          </cell>
          <cell r="FF21">
            <v>0</v>
          </cell>
          <cell r="FG21">
            <v>0</v>
          </cell>
          <cell r="FH21">
            <v>0</v>
          </cell>
          <cell r="FI21">
            <v>0</v>
          </cell>
        </row>
        <row r="22">
          <cell r="A22">
            <v>0</v>
          </cell>
          <cell r="B22">
            <v>0</v>
          </cell>
          <cell r="C22">
            <v>0</v>
          </cell>
          <cell r="D22">
            <v>0</v>
          </cell>
          <cell r="E22">
            <v>0</v>
          </cell>
          <cell r="F22">
            <v>0</v>
          </cell>
          <cell r="G22">
            <v>0</v>
          </cell>
          <cell r="H22">
            <v>0</v>
          </cell>
          <cell r="I22">
            <v>1</v>
          </cell>
          <cell r="J22">
            <v>0</v>
          </cell>
          <cell r="K22">
            <v>0</v>
          </cell>
          <cell r="L22">
            <v>0</v>
          </cell>
          <cell r="M22">
            <v>0</v>
          </cell>
          <cell r="N22">
            <v>0</v>
          </cell>
          <cell r="O22">
            <v>1</v>
          </cell>
          <cell r="P22">
            <v>0.5</v>
          </cell>
          <cell r="Q22">
            <v>0.5</v>
          </cell>
          <cell r="R22">
            <v>0</v>
          </cell>
          <cell r="S22">
            <v>0</v>
          </cell>
          <cell r="T22">
            <v>0</v>
          </cell>
          <cell r="U22">
            <v>0</v>
          </cell>
          <cell r="V22">
            <v>0</v>
          </cell>
          <cell r="W22">
            <v>1</v>
          </cell>
          <cell r="X22">
            <v>0.5</v>
          </cell>
          <cell r="Y22">
            <v>0.5</v>
          </cell>
          <cell r="Z22">
            <v>0</v>
          </cell>
          <cell r="AA22">
            <v>0</v>
          </cell>
          <cell r="AB22">
            <v>0</v>
          </cell>
          <cell r="AC22">
            <v>0</v>
          </cell>
          <cell r="AD22">
            <v>0</v>
          </cell>
          <cell r="AE22">
            <v>1</v>
          </cell>
          <cell r="AF22">
            <v>0.5</v>
          </cell>
          <cell r="AG22">
            <v>0.5</v>
          </cell>
          <cell r="AH22">
            <v>0</v>
          </cell>
          <cell r="AI22">
            <v>0</v>
          </cell>
          <cell r="AJ22">
            <v>0</v>
          </cell>
          <cell r="AK22">
            <v>0</v>
          </cell>
          <cell r="AL22">
            <v>0</v>
          </cell>
          <cell r="AM22">
            <v>1</v>
          </cell>
          <cell r="AN22">
            <v>0.5</v>
          </cell>
          <cell r="AO22">
            <v>0.5</v>
          </cell>
          <cell r="AP22">
            <v>0</v>
          </cell>
          <cell r="AQ22">
            <v>0</v>
          </cell>
          <cell r="AR22">
            <v>0</v>
          </cell>
          <cell r="AS22">
            <v>0</v>
          </cell>
          <cell r="AT22">
            <v>0</v>
          </cell>
          <cell r="AU22">
            <v>1</v>
          </cell>
          <cell r="AV22">
            <v>0.5</v>
          </cell>
          <cell r="AW22">
            <v>0.5</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cell r="CL22">
            <v>0</v>
          </cell>
          <cell r="CM22">
            <v>0</v>
          </cell>
          <cell r="CN22">
            <v>0</v>
          </cell>
          <cell r="CO22">
            <v>0</v>
          </cell>
          <cell r="CP22">
            <v>0</v>
          </cell>
          <cell r="CQ22">
            <v>0</v>
          </cell>
          <cell r="CR22">
            <v>0</v>
          </cell>
          <cell r="CS22">
            <v>0</v>
          </cell>
          <cell r="CT22">
            <v>0</v>
          </cell>
          <cell r="CU22">
            <v>0</v>
          </cell>
          <cell r="CV22">
            <v>0</v>
          </cell>
          <cell r="CW22">
            <v>0</v>
          </cell>
          <cell r="CX22">
            <v>0</v>
          </cell>
          <cell r="CY22">
            <v>0</v>
          </cell>
          <cell r="CZ22">
            <v>0</v>
          </cell>
          <cell r="DA22">
            <v>0</v>
          </cell>
          <cell r="DB22">
            <v>0</v>
          </cell>
          <cell r="DC22">
            <v>0</v>
          </cell>
          <cell r="DD22">
            <v>0</v>
          </cell>
          <cell r="DE22">
            <v>0</v>
          </cell>
          <cell r="DF22">
            <v>0</v>
          </cell>
          <cell r="DG22">
            <v>0</v>
          </cell>
          <cell r="DH22">
            <v>0</v>
          </cell>
          <cell r="DI22">
            <v>0</v>
          </cell>
          <cell r="DJ22">
            <v>0</v>
          </cell>
          <cell r="DK22">
            <v>0</v>
          </cell>
          <cell r="DL22">
            <v>0</v>
          </cell>
          <cell r="DM22">
            <v>0</v>
          </cell>
          <cell r="DN22">
            <v>0</v>
          </cell>
          <cell r="DO22">
            <v>0</v>
          </cell>
          <cell r="DP22">
            <v>0</v>
          </cell>
          <cell r="DQ22">
            <v>0</v>
          </cell>
          <cell r="DR22">
            <v>0</v>
          </cell>
          <cell r="DS22">
            <v>0</v>
          </cell>
          <cell r="DT22">
            <v>0</v>
          </cell>
          <cell r="DU22">
            <v>0</v>
          </cell>
          <cell r="DV22">
            <v>0</v>
          </cell>
          <cell r="DW22">
            <v>0</v>
          </cell>
          <cell r="DX22">
            <v>0</v>
          </cell>
          <cell r="DY22">
            <v>0</v>
          </cell>
          <cell r="DZ22">
            <v>0</v>
          </cell>
          <cell r="EA22">
            <v>0</v>
          </cell>
          <cell r="EB22">
            <v>0</v>
          </cell>
          <cell r="EC22">
            <v>0</v>
          </cell>
          <cell r="ED22">
            <v>0</v>
          </cell>
          <cell r="EE22">
            <v>0</v>
          </cell>
          <cell r="EF22">
            <v>0</v>
          </cell>
          <cell r="EG22">
            <v>0</v>
          </cell>
          <cell r="EH22">
            <v>0</v>
          </cell>
          <cell r="EI22">
            <v>0</v>
          </cell>
          <cell r="EJ22">
            <v>0</v>
          </cell>
          <cell r="EK22">
            <v>0</v>
          </cell>
          <cell r="EL22">
            <v>0</v>
          </cell>
          <cell r="EM22">
            <v>0</v>
          </cell>
          <cell r="EN22">
            <v>0</v>
          </cell>
          <cell r="EO22">
            <v>0</v>
          </cell>
          <cell r="EP22">
            <v>0</v>
          </cell>
          <cell r="EQ22">
            <v>0</v>
          </cell>
          <cell r="ER22">
            <v>0</v>
          </cell>
          <cell r="ES22">
            <v>0</v>
          </cell>
          <cell r="ET22">
            <v>0</v>
          </cell>
          <cell r="EU22">
            <v>0</v>
          </cell>
          <cell r="EV22">
            <v>0</v>
          </cell>
          <cell r="EW22">
            <v>0</v>
          </cell>
          <cell r="EX22">
            <v>0</v>
          </cell>
          <cell r="EY22">
            <v>0</v>
          </cell>
          <cell r="EZ22">
            <v>0</v>
          </cell>
          <cell r="FA22">
            <v>0</v>
          </cell>
          <cell r="FB22">
            <v>0</v>
          </cell>
          <cell r="FC22">
            <v>0</v>
          </cell>
          <cell r="FD22">
            <v>0</v>
          </cell>
          <cell r="FE22">
            <v>0</v>
          </cell>
          <cell r="FF22">
            <v>0</v>
          </cell>
          <cell r="FG22">
            <v>0</v>
          </cell>
          <cell r="FH22">
            <v>0</v>
          </cell>
          <cell r="FI22">
            <v>0</v>
          </cell>
        </row>
        <row r="23">
          <cell r="A23">
            <v>0</v>
          </cell>
          <cell r="B23">
            <v>0</v>
          </cell>
          <cell r="C23">
            <v>0</v>
          </cell>
          <cell r="D23">
            <v>0</v>
          </cell>
          <cell r="E23">
            <v>0</v>
          </cell>
          <cell r="F23">
            <v>0</v>
          </cell>
          <cell r="G23">
            <v>0</v>
          </cell>
          <cell r="H23">
            <v>0</v>
          </cell>
          <cell r="I23">
            <v>1</v>
          </cell>
          <cell r="J23">
            <v>0</v>
          </cell>
          <cell r="K23">
            <v>0</v>
          </cell>
          <cell r="L23">
            <v>0</v>
          </cell>
          <cell r="M23">
            <v>0</v>
          </cell>
          <cell r="N23">
            <v>0</v>
          </cell>
          <cell r="O23">
            <v>1</v>
          </cell>
          <cell r="P23">
            <v>0.5</v>
          </cell>
          <cell r="Q23">
            <v>0.5</v>
          </cell>
          <cell r="R23">
            <v>0</v>
          </cell>
          <cell r="S23">
            <v>0</v>
          </cell>
          <cell r="T23">
            <v>0</v>
          </cell>
          <cell r="U23">
            <v>0</v>
          </cell>
          <cell r="V23">
            <v>0</v>
          </cell>
          <cell r="W23">
            <v>1</v>
          </cell>
          <cell r="X23">
            <v>0.5</v>
          </cell>
          <cell r="Y23">
            <v>0.5</v>
          </cell>
          <cell r="Z23">
            <v>0</v>
          </cell>
          <cell r="AA23">
            <v>0</v>
          </cell>
          <cell r="AB23">
            <v>0</v>
          </cell>
          <cell r="AC23">
            <v>0</v>
          </cell>
          <cell r="AD23">
            <v>0</v>
          </cell>
          <cell r="AE23">
            <v>1</v>
          </cell>
          <cell r="AF23">
            <v>0.5</v>
          </cell>
          <cell r="AG23">
            <v>0.5</v>
          </cell>
          <cell r="AH23">
            <v>0</v>
          </cell>
          <cell r="AI23">
            <v>0</v>
          </cell>
          <cell r="AJ23">
            <v>0</v>
          </cell>
          <cell r="AK23">
            <v>0</v>
          </cell>
          <cell r="AL23">
            <v>0</v>
          </cell>
          <cell r="AM23">
            <v>1</v>
          </cell>
          <cell r="AN23">
            <v>0.5</v>
          </cell>
          <cell r="AO23">
            <v>0.5</v>
          </cell>
          <cell r="AP23">
            <v>0</v>
          </cell>
          <cell r="AQ23">
            <v>0</v>
          </cell>
          <cell r="AR23">
            <v>0</v>
          </cell>
          <cell r="AS23">
            <v>0</v>
          </cell>
          <cell r="AT23">
            <v>0</v>
          </cell>
          <cell r="AU23">
            <v>1</v>
          </cell>
          <cell r="AV23">
            <v>0.5</v>
          </cell>
          <cell r="AW23">
            <v>0.5</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cell r="CL23">
            <v>0</v>
          </cell>
          <cell r="CM23">
            <v>0</v>
          </cell>
          <cell r="CN23">
            <v>0</v>
          </cell>
          <cell r="CO23">
            <v>0</v>
          </cell>
          <cell r="CP23">
            <v>0</v>
          </cell>
          <cell r="CQ23">
            <v>0</v>
          </cell>
          <cell r="CR23">
            <v>0</v>
          </cell>
          <cell r="CS23">
            <v>0</v>
          </cell>
          <cell r="CT23">
            <v>0</v>
          </cell>
          <cell r="CU23">
            <v>0</v>
          </cell>
          <cell r="CV23">
            <v>0</v>
          </cell>
          <cell r="CW23">
            <v>0</v>
          </cell>
          <cell r="CX23">
            <v>0</v>
          </cell>
          <cell r="CY23">
            <v>0</v>
          </cell>
          <cell r="CZ23">
            <v>0</v>
          </cell>
          <cell r="DA23">
            <v>0</v>
          </cell>
          <cell r="DB23">
            <v>0</v>
          </cell>
          <cell r="DC23">
            <v>0</v>
          </cell>
          <cell r="DD23">
            <v>0</v>
          </cell>
          <cell r="DE23">
            <v>0</v>
          </cell>
          <cell r="DF23">
            <v>0</v>
          </cell>
          <cell r="DG23">
            <v>0</v>
          </cell>
          <cell r="DH23">
            <v>0</v>
          </cell>
          <cell r="DI23">
            <v>0</v>
          </cell>
          <cell r="DJ23">
            <v>0</v>
          </cell>
          <cell r="DK23">
            <v>0</v>
          </cell>
          <cell r="DL23">
            <v>0</v>
          </cell>
          <cell r="DM23">
            <v>0</v>
          </cell>
          <cell r="DN23">
            <v>0</v>
          </cell>
          <cell r="DO23">
            <v>0</v>
          </cell>
          <cell r="DP23">
            <v>0</v>
          </cell>
          <cell r="DQ23">
            <v>0</v>
          </cell>
          <cell r="DR23">
            <v>0</v>
          </cell>
          <cell r="DS23">
            <v>0</v>
          </cell>
          <cell r="DT23">
            <v>0</v>
          </cell>
          <cell r="DU23">
            <v>0</v>
          </cell>
          <cell r="DV23">
            <v>0</v>
          </cell>
          <cell r="DW23">
            <v>0</v>
          </cell>
          <cell r="DX23">
            <v>0</v>
          </cell>
          <cell r="DY23">
            <v>0</v>
          </cell>
          <cell r="DZ23">
            <v>0</v>
          </cell>
          <cell r="EA23">
            <v>0</v>
          </cell>
          <cell r="EB23">
            <v>0</v>
          </cell>
          <cell r="EC23">
            <v>0</v>
          </cell>
          <cell r="ED23">
            <v>0</v>
          </cell>
          <cell r="EE23">
            <v>0</v>
          </cell>
          <cell r="EF23">
            <v>0</v>
          </cell>
          <cell r="EG23">
            <v>0</v>
          </cell>
          <cell r="EH23">
            <v>0</v>
          </cell>
          <cell r="EI23">
            <v>0</v>
          </cell>
          <cell r="EJ23">
            <v>0</v>
          </cell>
          <cell r="EK23">
            <v>0</v>
          </cell>
          <cell r="EL23">
            <v>0</v>
          </cell>
          <cell r="EM23">
            <v>0</v>
          </cell>
          <cell r="EN23">
            <v>0</v>
          </cell>
          <cell r="EO23">
            <v>0</v>
          </cell>
          <cell r="EP23">
            <v>0</v>
          </cell>
          <cell r="EQ23">
            <v>0</v>
          </cell>
          <cell r="ER23">
            <v>0</v>
          </cell>
          <cell r="ES23">
            <v>0</v>
          </cell>
          <cell r="ET23">
            <v>0</v>
          </cell>
          <cell r="EU23">
            <v>0</v>
          </cell>
          <cell r="EV23">
            <v>0</v>
          </cell>
          <cell r="EW23">
            <v>0</v>
          </cell>
          <cell r="EX23">
            <v>0</v>
          </cell>
          <cell r="EY23">
            <v>0</v>
          </cell>
          <cell r="EZ23">
            <v>0</v>
          </cell>
          <cell r="FA23">
            <v>0</v>
          </cell>
          <cell r="FB23">
            <v>0</v>
          </cell>
          <cell r="FC23">
            <v>0</v>
          </cell>
          <cell r="FD23">
            <v>0</v>
          </cell>
          <cell r="FE23">
            <v>0</v>
          </cell>
          <cell r="FF23">
            <v>0</v>
          </cell>
          <cell r="FG23">
            <v>0</v>
          </cell>
          <cell r="FH23">
            <v>0</v>
          </cell>
          <cell r="FI23">
            <v>0</v>
          </cell>
        </row>
        <row r="24">
          <cell r="A24">
            <v>0</v>
          </cell>
          <cell r="B24">
            <v>0</v>
          </cell>
          <cell r="C24">
            <v>0</v>
          </cell>
          <cell r="D24">
            <v>0</v>
          </cell>
          <cell r="E24">
            <v>0</v>
          </cell>
          <cell r="F24">
            <v>0</v>
          </cell>
          <cell r="G24">
            <v>0</v>
          </cell>
          <cell r="H24">
            <v>0</v>
          </cell>
          <cell r="I24">
            <v>1</v>
          </cell>
          <cell r="J24">
            <v>0</v>
          </cell>
          <cell r="K24">
            <v>0</v>
          </cell>
          <cell r="L24">
            <v>0</v>
          </cell>
          <cell r="M24">
            <v>0</v>
          </cell>
          <cell r="N24">
            <v>0</v>
          </cell>
          <cell r="O24">
            <v>1</v>
          </cell>
          <cell r="P24">
            <v>0.5</v>
          </cell>
          <cell r="Q24">
            <v>0.5</v>
          </cell>
          <cell r="R24">
            <v>0</v>
          </cell>
          <cell r="S24">
            <v>0</v>
          </cell>
          <cell r="T24">
            <v>0</v>
          </cell>
          <cell r="U24">
            <v>0</v>
          </cell>
          <cell r="V24">
            <v>0</v>
          </cell>
          <cell r="W24">
            <v>1</v>
          </cell>
          <cell r="X24">
            <v>0.5</v>
          </cell>
          <cell r="Y24">
            <v>0.5</v>
          </cell>
          <cell r="Z24">
            <v>0</v>
          </cell>
          <cell r="AA24">
            <v>0</v>
          </cell>
          <cell r="AB24">
            <v>0</v>
          </cell>
          <cell r="AC24">
            <v>0</v>
          </cell>
          <cell r="AD24">
            <v>0</v>
          </cell>
          <cell r="AE24">
            <v>1</v>
          </cell>
          <cell r="AF24">
            <v>0.5</v>
          </cell>
          <cell r="AG24">
            <v>0.5</v>
          </cell>
          <cell r="AH24">
            <v>0</v>
          </cell>
          <cell r="AI24">
            <v>0</v>
          </cell>
          <cell r="AJ24">
            <v>0</v>
          </cell>
          <cell r="AK24">
            <v>0</v>
          </cell>
          <cell r="AL24">
            <v>0</v>
          </cell>
          <cell r="AM24">
            <v>1</v>
          </cell>
          <cell r="AN24">
            <v>0.5</v>
          </cell>
          <cell r="AO24">
            <v>0.5</v>
          </cell>
          <cell r="AP24">
            <v>0</v>
          </cell>
          <cell r="AQ24">
            <v>0</v>
          </cell>
          <cell r="AR24">
            <v>0</v>
          </cell>
          <cell r="AS24">
            <v>0</v>
          </cell>
          <cell r="AT24">
            <v>0</v>
          </cell>
          <cell r="AU24">
            <v>1</v>
          </cell>
          <cell r="AV24">
            <v>0.5</v>
          </cell>
          <cell r="AW24">
            <v>0.5</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cell r="CL24">
            <v>0</v>
          </cell>
          <cell r="CM24">
            <v>0</v>
          </cell>
          <cell r="CN24">
            <v>0</v>
          </cell>
          <cell r="CO24">
            <v>0</v>
          </cell>
          <cell r="CP24">
            <v>0</v>
          </cell>
          <cell r="CQ24">
            <v>0</v>
          </cell>
          <cell r="CR24">
            <v>0</v>
          </cell>
          <cell r="CS24">
            <v>0</v>
          </cell>
          <cell r="CT24">
            <v>0</v>
          </cell>
          <cell r="CU24">
            <v>0</v>
          </cell>
          <cell r="CV24">
            <v>0</v>
          </cell>
          <cell r="CW24">
            <v>0</v>
          </cell>
          <cell r="CX24">
            <v>0</v>
          </cell>
          <cell r="CY24">
            <v>0</v>
          </cell>
          <cell r="CZ24">
            <v>0</v>
          </cell>
          <cell r="DA24">
            <v>0</v>
          </cell>
          <cell r="DB24">
            <v>0</v>
          </cell>
          <cell r="DC24">
            <v>0</v>
          </cell>
          <cell r="DD24">
            <v>0</v>
          </cell>
          <cell r="DE24">
            <v>0</v>
          </cell>
          <cell r="DF24">
            <v>0</v>
          </cell>
          <cell r="DG24">
            <v>0</v>
          </cell>
          <cell r="DH24">
            <v>0</v>
          </cell>
          <cell r="DI24">
            <v>0</v>
          </cell>
          <cell r="DJ24">
            <v>0</v>
          </cell>
          <cell r="DK24">
            <v>0</v>
          </cell>
          <cell r="DL24">
            <v>0</v>
          </cell>
          <cell r="DM24">
            <v>0</v>
          </cell>
          <cell r="DN24">
            <v>0</v>
          </cell>
          <cell r="DO24">
            <v>0</v>
          </cell>
          <cell r="DP24">
            <v>0</v>
          </cell>
          <cell r="DQ24">
            <v>0</v>
          </cell>
          <cell r="DR24">
            <v>0</v>
          </cell>
          <cell r="DS24">
            <v>0</v>
          </cell>
          <cell r="DT24">
            <v>0</v>
          </cell>
          <cell r="DU24">
            <v>0</v>
          </cell>
          <cell r="DV24">
            <v>0</v>
          </cell>
          <cell r="DW24">
            <v>0</v>
          </cell>
          <cell r="DX24">
            <v>0</v>
          </cell>
          <cell r="DY24">
            <v>0</v>
          </cell>
          <cell r="DZ24">
            <v>0</v>
          </cell>
          <cell r="EA24">
            <v>0</v>
          </cell>
          <cell r="EB24">
            <v>0</v>
          </cell>
          <cell r="EC24">
            <v>0</v>
          </cell>
          <cell r="ED24">
            <v>0</v>
          </cell>
          <cell r="EE24">
            <v>0</v>
          </cell>
          <cell r="EF24">
            <v>0</v>
          </cell>
          <cell r="EG24">
            <v>0</v>
          </cell>
          <cell r="EH24">
            <v>0</v>
          </cell>
          <cell r="EI24">
            <v>0</v>
          </cell>
          <cell r="EJ24">
            <v>0</v>
          </cell>
          <cell r="EK24">
            <v>0</v>
          </cell>
          <cell r="EL24">
            <v>0</v>
          </cell>
          <cell r="EM24">
            <v>0</v>
          </cell>
          <cell r="EN24">
            <v>0</v>
          </cell>
          <cell r="EO24">
            <v>0</v>
          </cell>
          <cell r="EP24">
            <v>0</v>
          </cell>
          <cell r="EQ24">
            <v>0</v>
          </cell>
          <cell r="ER24">
            <v>0</v>
          </cell>
          <cell r="ES24">
            <v>0</v>
          </cell>
          <cell r="ET24">
            <v>0</v>
          </cell>
          <cell r="EU24">
            <v>0</v>
          </cell>
          <cell r="EV24">
            <v>0</v>
          </cell>
          <cell r="EW24">
            <v>0</v>
          </cell>
          <cell r="EX24">
            <v>0</v>
          </cell>
          <cell r="EY24">
            <v>0</v>
          </cell>
          <cell r="EZ24">
            <v>0</v>
          </cell>
          <cell r="FA24">
            <v>0</v>
          </cell>
          <cell r="FB24">
            <v>0</v>
          </cell>
          <cell r="FC24">
            <v>0</v>
          </cell>
          <cell r="FD24">
            <v>0</v>
          </cell>
          <cell r="FE24">
            <v>0</v>
          </cell>
          <cell r="FF24">
            <v>0</v>
          </cell>
          <cell r="FG24">
            <v>0</v>
          </cell>
          <cell r="FH24">
            <v>0</v>
          </cell>
          <cell r="FI24">
            <v>0</v>
          </cell>
        </row>
        <row r="25">
          <cell r="A25">
            <v>0</v>
          </cell>
          <cell r="B25">
            <v>0</v>
          </cell>
          <cell r="C25">
            <v>0</v>
          </cell>
          <cell r="D25">
            <v>0</v>
          </cell>
          <cell r="E25">
            <v>0</v>
          </cell>
          <cell r="F25">
            <v>0</v>
          </cell>
          <cell r="G25">
            <v>0</v>
          </cell>
          <cell r="H25">
            <v>0</v>
          </cell>
          <cell r="I25">
            <v>1</v>
          </cell>
          <cell r="J25">
            <v>0</v>
          </cell>
          <cell r="K25">
            <v>0</v>
          </cell>
          <cell r="L25">
            <v>0</v>
          </cell>
          <cell r="M25">
            <v>0</v>
          </cell>
          <cell r="N25">
            <v>0</v>
          </cell>
          <cell r="O25">
            <v>1</v>
          </cell>
          <cell r="P25">
            <v>0.5</v>
          </cell>
          <cell r="Q25">
            <v>0.5</v>
          </cell>
          <cell r="R25">
            <v>0</v>
          </cell>
          <cell r="S25">
            <v>0</v>
          </cell>
          <cell r="T25">
            <v>0</v>
          </cell>
          <cell r="U25">
            <v>0</v>
          </cell>
          <cell r="V25">
            <v>0</v>
          </cell>
          <cell r="W25">
            <v>1</v>
          </cell>
          <cell r="X25">
            <v>0.5</v>
          </cell>
          <cell r="Y25">
            <v>0.5</v>
          </cell>
          <cell r="Z25">
            <v>0</v>
          </cell>
          <cell r="AA25">
            <v>0</v>
          </cell>
          <cell r="AB25">
            <v>0</v>
          </cell>
          <cell r="AC25">
            <v>0</v>
          </cell>
          <cell r="AD25">
            <v>0</v>
          </cell>
          <cell r="AE25">
            <v>1</v>
          </cell>
          <cell r="AF25">
            <v>0.5</v>
          </cell>
          <cell r="AG25">
            <v>0.5</v>
          </cell>
          <cell r="AH25">
            <v>0</v>
          </cell>
          <cell r="AI25">
            <v>0</v>
          </cell>
          <cell r="AJ25">
            <v>0</v>
          </cell>
          <cell r="AK25">
            <v>0</v>
          </cell>
          <cell r="AL25">
            <v>0</v>
          </cell>
          <cell r="AM25">
            <v>1</v>
          </cell>
          <cell r="AN25">
            <v>0.5</v>
          </cell>
          <cell r="AO25">
            <v>0.5</v>
          </cell>
          <cell r="AP25">
            <v>0</v>
          </cell>
          <cell r="AQ25">
            <v>0</v>
          </cell>
          <cell r="AR25">
            <v>0</v>
          </cell>
          <cell r="AS25">
            <v>0</v>
          </cell>
          <cell r="AT25">
            <v>0</v>
          </cell>
          <cell r="AU25">
            <v>1</v>
          </cell>
          <cell r="AV25">
            <v>0.5</v>
          </cell>
          <cell r="AW25">
            <v>0.5</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cell r="CL25">
            <v>0</v>
          </cell>
          <cell r="CM25">
            <v>0</v>
          </cell>
          <cell r="CN25">
            <v>0</v>
          </cell>
          <cell r="CO25">
            <v>0</v>
          </cell>
          <cell r="CP25">
            <v>0</v>
          </cell>
          <cell r="CQ25">
            <v>0</v>
          </cell>
          <cell r="CR25">
            <v>0</v>
          </cell>
          <cell r="CS25">
            <v>0</v>
          </cell>
          <cell r="CT25">
            <v>0</v>
          </cell>
          <cell r="CU25">
            <v>0</v>
          </cell>
          <cell r="CV25">
            <v>0</v>
          </cell>
          <cell r="CW25">
            <v>0</v>
          </cell>
          <cell r="CX25">
            <v>0</v>
          </cell>
          <cell r="CY25">
            <v>0</v>
          </cell>
          <cell r="CZ25">
            <v>0</v>
          </cell>
          <cell r="DA25">
            <v>0</v>
          </cell>
          <cell r="DB25">
            <v>0</v>
          </cell>
          <cell r="DC25">
            <v>0</v>
          </cell>
          <cell r="DD25">
            <v>0</v>
          </cell>
          <cell r="DE25">
            <v>0</v>
          </cell>
          <cell r="DF25">
            <v>0</v>
          </cell>
          <cell r="DG25">
            <v>0</v>
          </cell>
          <cell r="DH25">
            <v>0</v>
          </cell>
          <cell r="DI25">
            <v>0</v>
          </cell>
          <cell r="DJ25">
            <v>0</v>
          </cell>
          <cell r="DK25">
            <v>0</v>
          </cell>
          <cell r="DL25">
            <v>0</v>
          </cell>
          <cell r="DM25">
            <v>0</v>
          </cell>
          <cell r="DN25">
            <v>0</v>
          </cell>
          <cell r="DO25">
            <v>0</v>
          </cell>
          <cell r="DP25">
            <v>0</v>
          </cell>
          <cell r="DQ25">
            <v>0</v>
          </cell>
          <cell r="DR25">
            <v>0</v>
          </cell>
          <cell r="DS25">
            <v>0</v>
          </cell>
          <cell r="DT25">
            <v>0</v>
          </cell>
          <cell r="DU25">
            <v>0</v>
          </cell>
          <cell r="DV25">
            <v>0</v>
          </cell>
          <cell r="DW25">
            <v>0</v>
          </cell>
          <cell r="DX25">
            <v>0</v>
          </cell>
          <cell r="DY25">
            <v>0</v>
          </cell>
          <cell r="DZ25">
            <v>0</v>
          </cell>
          <cell r="EA25">
            <v>0</v>
          </cell>
          <cell r="EB25">
            <v>0</v>
          </cell>
          <cell r="EC25">
            <v>0</v>
          </cell>
          <cell r="ED25">
            <v>0</v>
          </cell>
          <cell r="EE25">
            <v>0</v>
          </cell>
          <cell r="EF25">
            <v>0</v>
          </cell>
          <cell r="EG25">
            <v>0</v>
          </cell>
          <cell r="EH25">
            <v>0</v>
          </cell>
          <cell r="EI25">
            <v>0</v>
          </cell>
          <cell r="EJ25">
            <v>0</v>
          </cell>
          <cell r="EK25">
            <v>0</v>
          </cell>
          <cell r="EL25">
            <v>0</v>
          </cell>
          <cell r="EM25">
            <v>0</v>
          </cell>
          <cell r="EN25">
            <v>0</v>
          </cell>
          <cell r="EO25">
            <v>0</v>
          </cell>
          <cell r="EP25">
            <v>0</v>
          </cell>
          <cell r="EQ25">
            <v>0</v>
          </cell>
          <cell r="ER25">
            <v>0</v>
          </cell>
          <cell r="ES25">
            <v>0</v>
          </cell>
          <cell r="ET25">
            <v>0</v>
          </cell>
          <cell r="EU25">
            <v>0</v>
          </cell>
          <cell r="EV25">
            <v>0</v>
          </cell>
          <cell r="EW25">
            <v>0</v>
          </cell>
          <cell r="EX25">
            <v>0</v>
          </cell>
          <cell r="EY25">
            <v>0</v>
          </cell>
          <cell r="EZ25">
            <v>0</v>
          </cell>
          <cell r="FA25">
            <v>0</v>
          </cell>
          <cell r="FB25">
            <v>0</v>
          </cell>
          <cell r="FC25">
            <v>0</v>
          </cell>
          <cell r="FD25">
            <v>0</v>
          </cell>
          <cell r="FE25">
            <v>0</v>
          </cell>
          <cell r="FF25">
            <v>0</v>
          </cell>
          <cell r="FG25">
            <v>0</v>
          </cell>
          <cell r="FH25">
            <v>0</v>
          </cell>
          <cell r="FI25">
            <v>0</v>
          </cell>
        </row>
        <row r="26">
          <cell r="A26">
            <v>0</v>
          </cell>
          <cell r="B26">
            <v>0</v>
          </cell>
          <cell r="C26">
            <v>0</v>
          </cell>
          <cell r="D26">
            <v>0</v>
          </cell>
          <cell r="E26">
            <v>0</v>
          </cell>
          <cell r="F26">
            <v>0</v>
          </cell>
          <cell r="G26">
            <v>0</v>
          </cell>
          <cell r="H26">
            <v>0</v>
          </cell>
          <cell r="I26">
            <v>1</v>
          </cell>
          <cell r="J26">
            <v>0</v>
          </cell>
          <cell r="K26">
            <v>0</v>
          </cell>
          <cell r="L26">
            <v>0</v>
          </cell>
          <cell r="M26">
            <v>0</v>
          </cell>
          <cell r="N26">
            <v>0</v>
          </cell>
          <cell r="O26">
            <v>1</v>
          </cell>
          <cell r="P26">
            <v>0.5</v>
          </cell>
          <cell r="Q26">
            <v>0.5</v>
          </cell>
          <cell r="R26">
            <v>0</v>
          </cell>
          <cell r="S26">
            <v>0</v>
          </cell>
          <cell r="T26">
            <v>0</v>
          </cell>
          <cell r="U26">
            <v>0</v>
          </cell>
          <cell r="V26">
            <v>0</v>
          </cell>
          <cell r="W26">
            <v>1</v>
          </cell>
          <cell r="X26">
            <v>0.5</v>
          </cell>
          <cell r="Y26">
            <v>0.5</v>
          </cell>
          <cell r="Z26">
            <v>0</v>
          </cell>
          <cell r="AA26">
            <v>0</v>
          </cell>
          <cell r="AB26">
            <v>0</v>
          </cell>
          <cell r="AC26">
            <v>0</v>
          </cell>
          <cell r="AD26">
            <v>0</v>
          </cell>
          <cell r="AE26">
            <v>1</v>
          </cell>
          <cell r="AF26">
            <v>0.5</v>
          </cell>
          <cell r="AG26">
            <v>0.5</v>
          </cell>
          <cell r="AH26">
            <v>0</v>
          </cell>
          <cell r="AI26">
            <v>0</v>
          </cell>
          <cell r="AJ26">
            <v>0</v>
          </cell>
          <cell r="AK26">
            <v>0</v>
          </cell>
          <cell r="AL26">
            <v>0</v>
          </cell>
          <cell r="AM26">
            <v>1</v>
          </cell>
          <cell r="AN26">
            <v>0.5</v>
          </cell>
          <cell r="AO26">
            <v>0.5</v>
          </cell>
          <cell r="AP26">
            <v>0</v>
          </cell>
          <cell r="AQ26">
            <v>0</v>
          </cell>
          <cell r="AR26">
            <v>0</v>
          </cell>
          <cell r="AS26">
            <v>0</v>
          </cell>
          <cell r="AT26">
            <v>0</v>
          </cell>
          <cell r="AU26">
            <v>1</v>
          </cell>
          <cell r="AV26">
            <v>0.5</v>
          </cell>
          <cell r="AW26">
            <v>0.5</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cell r="CL26">
            <v>0</v>
          </cell>
          <cell r="CM26">
            <v>0</v>
          </cell>
          <cell r="CN26">
            <v>0</v>
          </cell>
          <cell r="CO26">
            <v>0</v>
          </cell>
          <cell r="CP26">
            <v>0</v>
          </cell>
          <cell r="CQ26">
            <v>0</v>
          </cell>
          <cell r="CR26">
            <v>0</v>
          </cell>
          <cell r="CS26">
            <v>0</v>
          </cell>
          <cell r="CT26">
            <v>0</v>
          </cell>
          <cell r="CU26">
            <v>0</v>
          </cell>
          <cell r="CV26">
            <v>0</v>
          </cell>
          <cell r="CW26">
            <v>0</v>
          </cell>
          <cell r="CX26">
            <v>0</v>
          </cell>
          <cell r="CY26">
            <v>0</v>
          </cell>
          <cell r="CZ26">
            <v>0</v>
          </cell>
          <cell r="DA26">
            <v>0</v>
          </cell>
          <cell r="DB26">
            <v>0</v>
          </cell>
          <cell r="DC26">
            <v>0</v>
          </cell>
          <cell r="DD26">
            <v>0</v>
          </cell>
          <cell r="DE26">
            <v>0</v>
          </cell>
          <cell r="DF26">
            <v>0</v>
          </cell>
          <cell r="DG26">
            <v>0</v>
          </cell>
          <cell r="DH26">
            <v>0</v>
          </cell>
          <cell r="DI26">
            <v>0</v>
          </cell>
          <cell r="DJ26">
            <v>0</v>
          </cell>
          <cell r="DK26">
            <v>0</v>
          </cell>
          <cell r="DL26">
            <v>0</v>
          </cell>
          <cell r="DM26">
            <v>0</v>
          </cell>
          <cell r="DN26">
            <v>0</v>
          </cell>
          <cell r="DO26">
            <v>0</v>
          </cell>
          <cell r="DP26">
            <v>0</v>
          </cell>
          <cell r="DQ26">
            <v>0</v>
          </cell>
          <cell r="DR26">
            <v>0</v>
          </cell>
          <cell r="DS26">
            <v>0</v>
          </cell>
          <cell r="DT26">
            <v>0</v>
          </cell>
          <cell r="DU26">
            <v>0</v>
          </cell>
          <cell r="DV26">
            <v>0</v>
          </cell>
          <cell r="DW26">
            <v>0</v>
          </cell>
          <cell r="DX26">
            <v>0</v>
          </cell>
          <cell r="DY26">
            <v>0</v>
          </cell>
          <cell r="DZ26">
            <v>0</v>
          </cell>
          <cell r="EA26">
            <v>0</v>
          </cell>
          <cell r="EB26">
            <v>0</v>
          </cell>
          <cell r="EC26">
            <v>0</v>
          </cell>
          <cell r="ED26">
            <v>0</v>
          </cell>
          <cell r="EE26">
            <v>0</v>
          </cell>
          <cell r="EF26">
            <v>0</v>
          </cell>
          <cell r="EG26">
            <v>0</v>
          </cell>
          <cell r="EH26">
            <v>0</v>
          </cell>
          <cell r="EI26">
            <v>0</v>
          </cell>
          <cell r="EJ26">
            <v>0</v>
          </cell>
          <cell r="EK26">
            <v>0</v>
          </cell>
          <cell r="EL26">
            <v>0</v>
          </cell>
          <cell r="EM26">
            <v>0</v>
          </cell>
          <cell r="EN26">
            <v>0</v>
          </cell>
          <cell r="EO26">
            <v>0</v>
          </cell>
          <cell r="EP26">
            <v>0</v>
          </cell>
          <cell r="EQ26">
            <v>0</v>
          </cell>
          <cell r="ER26">
            <v>0</v>
          </cell>
          <cell r="ES26">
            <v>0</v>
          </cell>
          <cell r="ET26">
            <v>0</v>
          </cell>
          <cell r="EU26">
            <v>0</v>
          </cell>
          <cell r="EV26">
            <v>0</v>
          </cell>
          <cell r="EW26">
            <v>0</v>
          </cell>
          <cell r="EX26">
            <v>0</v>
          </cell>
          <cell r="EY26">
            <v>0</v>
          </cell>
          <cell r="EZ26">
            <v>0</v>
          </cell>
          <cell r="FA26">
            <v>0</v>
          </cell>
          <cell r="FB26">
            <v>0</v>
          </cell>
          <cell r="FC26">
            <v>0</v>
          </cell>
          <cell r="FD26">
            <v>0</v>
          </cell>
          <cell r="FE26">
            <v>0</v>
          </cell>
          <cell r="FF26">
            <v>0</v>
          </cell>
          <cell r="FG26">
            <v>0</v>
          </cell>
          <cell r="FH26">
            <v>0</v>
          </cell>
          <cell r="FI26">
            <v>0</v>
          </cell>
        </row>
        <row r="27">
          <cell r="A27">
            <v>0</v>
          </cell>
          <cell r="B27">
            <v>0</v>
          </cell>
          <cell r="C27">
            <v>0</v>
          </cell>
          <cell r="D27">
            <v>0</v>
          </cell>
          <cell r="E27">
            <v>0</v>
          </cell>
          <cell r="F27">
            <v>0</v>
          </cell>
          <cell r="G27">
            <v>0</v>
          </cell>
          <cell r="H27">
            <v>0</v>
          </cell>
          <cell r="I27">
            <v>1</v>
          </cell>
          <cell r="J27">
            <v>0</v>
          </cell>
          <cell r="K27">
            <v>0</v>
          </cell>
          <cell r="L27">
            <v>0</v>
          </cell>
          <cell r="M27">
            <v>0</v>
          </cell>
          <cell r="N27">
            <v>0</v>
          </cell>
          <cell r="O27">
            <v>1</v>
          </cell>
          <cell r="P27">
            <v>0.5</v>
          </cell>
          <cell r="Q27">
            <v>0.5</v>
          </cell>
          <cell r="R27">
            <v>0</v>
          </cell>
          <cell r="S27">
            <v>0</v>
          </cell>
          <cell r="T27">
            <v>0</v>
          </cell>
          <cell r="U27">
            <v>0</v>
          </cell>
          <cell r="V27">
            <v>0</v>
          </cell>
          <cell r="W27">
            <v>1</v>
          </cell>
          <cell r="X27">
            <v>0.5</v>
          </cell>
          <cell r="Y27">
            <v>0.5</v>
          </cell>
          <cell r="Z27">
            <v>0</v>
          </cell>
          <cell r="AA27">
            <v>0</v>
          </cell>
          <cell r="AB27">
            <v>0</v>
          </cell>
          <cell r="AC27">
            <v>0</v>
          </cell>
          <cell r="AD27">
            <v>0</v>
          </cell>
          <cell r="AE27">
            <v>1</v>
          </cell>
          <cell r="AF27">
            <v>0.5</v>
          </cell>
          <cell r="AG27">
            <v>0.5</v>
          </cell>
          <cell r="AH27">
            <v>0</v>
          </cell>
          <cell r="AI27">
            <v>0</v>
          </cell>
          <cell r="AJ27">
            <v>0</v>
          </cell>
          <cell r="AK27">
            <v>0</v>
          </cell>
          <cell r="AL27">
            <v>0</v>
          </cell>
          <cell r="AM27">
            <v>1</v>
          </cell>
          <cell r="AN27">
            <v>0.5</v>
          </cell>
          <cell r="AO27">
            <v>0.5</v>
          </cell>
          <cell r="AP27">
            <v>0</v>
          </cell>
          <cell r="AQ27">
            <v>0</v>
          </cell>
          <cell r="AR27">
            <v>0</v>
          </cell>
          <cell r="AS27">
            <v>0</v>
          </cell>
          <cell r="AT27">
            <v>0</v>
          </cell>
          <cell r="AU27">
            <v>1</v>
          </cell>
          <cell r="AV27">
            <v>0.5</v>
          </cell>
          <cell r="AW27">
            <v>0.5</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cell r="CL27">
            <v>0</v>
          </cell>
          <cell r="CM27">
            <v>0</v>
          </cell>
          <cell r="CN27">
            <v>0</v>
          </cell>
          <cell r="CO27">
            <v>0</v>
          </cell>
          <cell r="CP27">
            <v>0</v>
          </cell>
          <cell r="CQ27">
            <v>0</v>
          </cell>
          <cell r="CR27">
            <v>0</v>
          </cell>
          <cell r="CS27">
            <v>0</v>
          </cell>
          <cell r="CT27">
            <v>0</v>
          </cell>
          <cell r="CU27">
            <v>0</v>
          </cell>
          <cell r="CV27">
            <v>0</v>
          </cell>
          <cell r="CW27">
            <v>0</v>
          </cell>
          <cell r="CX27">
            <v>0</v>
          </cell>
          <cell r="CY27">
            <v>0</v>
          </cell>
          <cell r="CZ27">
            <v>0</v>
          </cell>
          <cell r="DA27">
            <v>0</v>
          </cell>
          <cell r="DB27">
            <v>0</v>
          </cell>
          <cell r="DC27">
            <v>0</v>
          </cell>
          <cell r="DD27">
            <v>0</v>
          </cell>
          <cell r="DE27">
            <v>0</v>
          </cell>
          <cell r="DF27">
            <v>0</v>
          </cell>
          <cell r="DG27">
            <v>0</v>
          </cell>
          <cell r="DH27">
            <v>0</v>
          </cell>
          <cell r="DI27">
            <v>0</v>
          </cell>
          <cell r="DJ27">
            <v>0</v>
          </cell>
          <cell r="DK27">
            <v>0</v>
          </cell>
          <cell r="DL27">
            <v>0</v>
          </cell>
          <cell r="DM27">
            <v>0</v>
          </cell>
          <cell r="DN27">
            <v>0</v>
          </cell>
          <cell r="DO27">
            <v>0</v>
          </cell>
          <cell r="DP27">
            <v>0</v>
          </cell>
          <cell r="DQ27">
            <v>0</v>
          </cell>
          <cell r="DR27">
            <v>0</v>
          </cell>
          <cell r="DS27">
            <v>0</v>
          </cell>
          <cell r="DT27">
            <v>0</v>
          </cell>
          <cell r="DU27">
            <v>0</v>
          </cell>
          <cell r="DV27">
            <v>0</v>
          </cell>
          <cell r="DW27">
            <v>0</v>
          </cell>
          <cell r="DX27">
            <v>0</v>
          </cell>
          <cell r="DY27">
            <v>0</v>
          </cell>
          <cell r="DZ27">
            <v>0</v>
          </cell>
          <cell r="EA27">
            <v>0</v>
          </cell>
          <cell r="EB27">
            <v>0</v>
          </cell>
          <cell r="EC27">
            <v>0</v>
          </cell>
          <cell r="ED27">
            <v>0</v>
          </cell>
          <cell r="EE27">
            <v>0</v>
          </cell>
          <cell r="EF27">
            <v>0</v>
          </cell>
          <cell r="EG27">
            <v>0</v>
          </cell>
          <cell r="EH27">
            <v>0</v>
          </cell>
          <cell r="EI27">
            <v>0</v>
          </cell>
          <cell r="EJ27">
            <v>0</v>
          </cell>
          <cell r="EK27">
            <v>0</v>
          </cell>
          <cell r="EL27">
            <v>0</v>
          </cell>
          <cell r="EM27">
            <v>0</v>
          </cell>
          <cell r="EN27">
            <v>0</v>
          </cell>
          <cell r="EO27">
            <v>0</v>
          </cell>
          <cell r="EP27">
            <v>0</v>
          </cell>
          <cell r="EQ27">
            <v>0</v>
          </cell>
          <cell r="ER27">
            <v>0</v>
          </cell>
          <cell r="ES27">
            <v>0</v>
          </cell>
          <cell r="ET27">
            <v>0</v>
          </cell>
          <cell r="EU27">
            <v>0</v>
          </cell>
          <cell r="EV27">
            <v>0</v>
          </cell>
          <cell r="EW27">
            <v>0</v>
          </cell>
          <cell r="EX27">
            <v>0</v>
          </cell>
          <cell r="EY27">
            <v>0</v>
          </cell>
          <cell r="EZ27">
            <v>0</v>
          </cell>
          <cell r="FA27">
            <v>0</v>
          </cell>
          <cell r="FB27">
            <v>0</v>
          </cell>
          <cell r="FC27">
            <v>0</v>
          </cell>
          <cell r="FD27">
            <v>0</v>
          </cell>
          <cell r="FE27">
            <v>0</v>
          </cell>
          <cell r="FF27">
            <v>0</v>
          </cell>
          <cell r="FG27">
            <v>0</v>
          </cell>
          <cell r="FH27">
            <v>0</v>
          </cell>
          <cell r="FI27">
            <v>0</v>
          </cell>
        </row>
        <row r="28">
          <cell r="A28">
            <v>0</v>
          </cell>
          <cell r="B28">
            <v>0</v>
          </cell>
          <cell r="C28">
            <v>0</v>
          </cell>
          <cell r="D28">
            <v>0</v>
          </cell>
          <cell r="E28">
            <v>0</v>
          </cell>
          <cell r="F28">
            <v>0</v>
          </cell>
          <cell r="G28">
            <v>0</v>
          </cell>
          <cell r="H28">
            <v>0</v>
          </cell>
          <cell r="I28">
            <v>1</v>
          </cell>
          <cell r="J28">
            <v>0</v>
          </cell>
          <cell r="K28">
            <v>0</v>
          </cell>
          <cell r="L28">
            <v>0</v>
          </cell>
          <cell r="M28">
            <v>0</v>
          </cell>
          <cell r="N28">
            <v>0</v>
          </cell>
          <cell r="O28">
            <v>1</v>
          </cell>
          <cell r="P28">
            <v>0.5</v>
          </cell>
          <cell r="Q28">
            <v>0.5</v>
          </cell>
          <cell r="R28">
            <v>0</v>
          </cell>
          <cell r="S28">
            <v>0</v>
          </cell>
          <cell r="T28">
            <v>0</v>
          </cell>
          <cell r="U28">
            <v>0</v>
          </cell>
          <cell r="V28">
            <v>0</v>
          </cell>
          <cell r="W28">
            <v>1</v>
          </cell>
          <cell r="X28">
            <v>0.5</v>
          </cell>
          <cell r="Y28">
            <v>0.5</v>
          </cell>
          <cell r="Z28">
            <v>0</v>
          </cell>
          <cell r="AA28">
            <v>0</v>
          </cell>
          <cell r="AB28">
            <v>0</v>
          </cell>
          <cell r="AC28">
            <v>0</v>
          </cell>
          <cell r="AD28">
            <v>0</v>
          </cell>
          <cell r="AE28">
            <v>1</v>
          </cell>
          <cell r="AF28">
            <v>0.5</v>
          </cell>
          <cell r="AG28">
            <v>0.5</v>
          </cell>
          <cell r="AH28">
            <v>0</v>
          </cell>
          <cell r="AI28">
            <v>0</v>
          </cell>
          <cell r="AJ28">
            <v>0</v>
          </cell>
          <cell r="AK28">
            <v>0</v>
          </cell>
          <cell r="AL28">
            <v>0</v>
          </cell>
          <cell r="AM28">
            <v>1</v>
          </cell>
          <cell r="AN28">
            <v>0.5</v>
          </cell>
          <cell r="AO28">
            <v>0.5</v>
          </cell>
          <cell r="AP28">
            <v>0</v>
          </cell>
          <cell r="AQ28">
            <v>0</v>
          </cell>
          <cell r="AR28">
            <v>0</v>
          </cell>
          <cell r="AS28">
            <v>0</v>
          </cell>
          <cell r="AT28">
            <v>0</v>
          </cell>
          <cell r="AU28">
            <v>1</v>
          </cell>
          <cell r="AV28">
            <v>0.5</v>
          </cell>
          <cell r="AW28">
            <v>0.5</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cell r="CL28">
            <v>0</v>
          </cell>
          <cell r="CM28">
            <v>0</v>
          </cell>
          <cell r="CN28">
            <v>0</v>
          </cell>
          <cell r="CO28">
            <v>0</v>
          </cell>
          <cell r="CP28">
            <v>0</v>
          </cell>
          <cell r="CQ28">
            <v>0</v>
          </cell>
          <cell r="CR28">
            <v>0</v>
          </cell>
          <cell r="CS28">
            <v>0</v>
          </cell>
          <cell r="CT28">
            <v>0</v>
          </cell>
          <cell r="CU28">
            <v>0</v>
          </cell>
          <cell r="CV28">
            <v>0</v>
          </cell>
          <cell r="CW28">
            <v>0</v>
          </cell>
          <cell r="CX28">
            <v>0</v>
          </cell>
          <cell r="CY28">
            <v>0</v>
          </cell>
          <cell r="CZ28">
            <v>0</v>
          </cell>
          <cell r="DA28">
            <v>0</v>
          </cell>
          <cell r="DB28">
            <v>0</v>
          </cell>
          <cell r="DC28">
            <v>0</v>
          </cell>
          <cell r="DD28">
            <v>0</v>
          </cell>
          <cell r="DE28">
            <v>0</v>
          </cell>
          <cell r="DF28">
            <v>0</v>
          </cell>
          <cell r="DG28">
            <v>0</v>
          </cell>
          <cell r="DH28">
            <v>0</v>
          </cell>
          <cell r="DI28">
            <v>0</v>
          </cell>
          <cell r="DJ28">
            <v>0</v>
          </cell>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row>
        <row r="29">
          <cell r="A29">
            <v>0</v>
          </cell>
          <cell r="B29">
            <v>0</v>
          </cell>
          <cell r="C29">
            <v>0</v>
          </cell>
          <cell r="D29">
            <v>0</v>
          </cell>
          <cell r="E29">
            <v>0</v>
          </cell>
          <cell r="F29">
            <v>0</v>
          </cell>
          <cell r="G29">
            <v>0</v>
          </cell>
          <cell r="H29">
            <v>0</v>
          </cell>
          <cell r="I29">
            <v>1</v>
          </cell>
          <cell r="J29">
            <v>0</v>
          </cell>
          <cell r="K29">
            <v>0</v>
          </cell>
          <cell r="L29">
            <v>0</v>
          </cell>
          <cell r="M29">
            <v>0</v>
          </cell>
          <cell r="N29">
            <v>0</v>
          </cell>
          <cell r="O29">
            <v>1</v>
          </cell>
          <cell r="P29">
            <v>0.5</v>
          </cell>
          <cell r="Q29">
            <v>0.5</v>
          </cell>
          <cell r="R29">
            <v>0</v>
          </cell>
          <cell r="S29">
            <v>0</v>
          </cell>
          <cell r="T29">
            <v>0</v>
          </cell>
          <cell r="U29">
            <v>0</v>
          </cell>
          <cell r="V29">
            <v>0</v>
          </cell>
          <cell r="W29">
            <v>1</v>
          </cell>
          <cell r="X29">
            <v>0.5</v>
          </cell>
          <cell r="Y29">
            <v>0.5</v>
          </cell>
          <cell r="Z29">
            <v>0</v>
          </cell>
          <cell r="AA29">
            <v>0</v>
          </cell>
          <cell r="AB29">
            <v>0</v>
          </cell>
          <cell r="AC29">
            <v>0</v>
          </cell>
          <cell r="AD29">
            <v>0</v>
          </cell>
          <cell r="AE29">
            <v>1</v>
          </cell>
          <cell r="AF29">
            <v>0.5</v>
          </cell>
          <cell r="AG29">
            <v>0.5</v>
          </cell>
          <cell r="AH29">
            <v>0</v>
          </cell>
          <cell r="AI29">
            <v>0</v>
          </cell>
          <cell r="AJ29">
            <v>0</v>
          </cell>
          <cell r="AK29">
            <v>0</v>
          </cell>
          <cell r="AL29">
            <v>0</v>
          </cell>
          <cell r="AM29">
            <v>1</v>
          </cell>
          <cell r="AN29">
            <v>0.5</v>
          </cell>
          <cell r="AO29">
            <v>0.5</v>
          </cell>
          <cell r="AP29">
            <v>0</v>
          </cell>
          <cell r="AQ29">
            <v>0</v>
          </cell>
          <cell r="AR29">
            <v>0</v>
          </cell>
          <cell r="AS29">
            <v>0</v>
          </cell>
          <cell r="AT29">
            <v>0</v>
          </cell>
          <cell r="AU29">
            <v>1</v>
          </cell>
          <cell r="AV29">
            <v>0.5</v>
          </cell>
          <cell r="AW29">
            <v>0.5</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cell r="CL29">
            <v>0</v>
          </cell>
          <cell r="CM29">
            <v>0</v>
          </cell>
          <cell r="CN29">
            <v>0</v>
          </cell>
          <cell r="CO29">
            <v>0</v>
          </cell>
          <cell r="CP29">
            <v>0</v>
          </cell>
          <cell r="CQ29">
            <v>0</v>
          </cell>
          <cell r="CR29">
            <v>0</v>
          </cell>
          <cell r="CS29">
            <v>0</v>
          </cell>
          <cell r="CT29">
            <v>0</v>
          </cell>
          <cell r="CU29">
            <v>0</v>
          </cell>
          <cell r="CV29">
            <v>0</v>
          </cell>
          <cell r="CW29">
            <v>0</v>
          </cell>
          <cell r="CX29">
            <v>0</v>
          </cell>
          <cell r="CY29">
            <v>0</v>
          </cell>
          <cell r="CZ29">
            <v>0</v>
          </cell>
          <cell r="DA29">
            <v>0</v>
          </cell>
          <cell r="DB29">
            <v>0</v>
          </cell>
          <cell r="DC29">
            <v>0</v>
          </cell>
          <cell r="DD29">
            <v>0</v>
          </cell>
          <cell r="DE29">
            <v>0</v>
          </cell>
          <cell r="DF29">
            <v>0</v>
          </cell>
          <cell r="DG29">
            <v>0</v>
          </cell>
          <cell r="DH29">
            <v>0</v>
          </cell>
          <cell r="DI29">
            <v>0</v>
          </cell>
          <cell r="DJ29">
            <v>0</v>
          </cell>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FI29">
            <v>0</v>
          </cell>
        </row>
        <row r="30">
          <cell r="A30">
            <v>0</v>
          </cell>
          <cell r="B30">
            <v>0</v>
          </cell>
          <cell r="C30">
            <v>0</v>
          </cell>
          <cell r="D30">
            <v>0</v>
          </cell>
          <cell r="E30">
            <v>0</v>
          </cell>
          <cell r="F30">
            <v>0</v>
          </cell>
          <cell r="G30">
            <v>0</v>
          </cell>
          <cell r="H30">
            <v>0</v>
          </cell>
          <cell r="I30">
            <v>1</v>
          </cell>
          <cell r="J30">
            <v>0</v>
          </cell>
          <cell r="K30">
            <v>0</v>
          </cell>
          <cell r="L30">
            <v>0</v>
          </cell>
          <cell r="M30">
            <v>0</v>
          </cell>
          <cell r="N30">
            <v>0</v>
          </cell>
          <cell r="O30">
            <v>1</v>
          </cell>
          <cell r="P30">
            <v>0.5</v>
          </cell>
          <cell r="Q30">
            <v>0.5</v>
          </cell>
          <cell r="R30">
            <v>0</v>
          </cell>
          <cell r="S30">
            <v>0</v>
          </cell>
          <cell r="T30">
            <v>0</v>
          </cell>
          <cell r="U30">
            <v>0</v>
          </cell>
          <cell r="V30">
            <v>0</v>
          </cell>
          <cell r="W30">
            <v>1</v>
          </cell>
          <cell r="X30">
            <v>0.5</v>
          </cell>
          <cell r="Y30">
            <v>0.5</v>
          </cell>
          <cell r="Z30">
            <v>0</v>
          </cell>
          <cell r="AA30">
            <v>0</v>
          </cell>
          <cell r="AB30">
            <v>0</v>
          </cell>
          <cell r="AC30">
            <v>0</v>
          </cell>
          <cell r="AD30">
            <v>0</v>
          </cell>
          <cell r="AE30">
            <v>1</v>
          </cell>
          <cell r="AF30">
            <v>0.5</v>
          </cell>
          <cell r="AG30">
            <v>0.5</v>
          </cell>
          <cell r="AH30">
            <v>0</v>
          </cell>
          <cell r="AI30">
            <v>0</v>
          </cell>
          <cell r="AJ30">
            <v>0</v>
          </cell>
          <cell r="AK30">
            <v>0</v>
          </cell>
          <cell r="AL30">
            <v>0</v>
          </cell>
          <cell r="AM30">
            <v>1</v>
          </cell>
          <cell r="AN30">
            <v>0.5</v>
          </cell>
          <cell r="AO30">
            <v>0.5</v>
          </cell>
          <cell r="AP30">
            <v>0</v>
          </cell>
          <cell r="AQ30">
            <v>0</v>
          </cell>
          <cell r="AR30">
            <v>0</v>
          </cell>
          <cell r="AS30">
            <v>0</v>
          </cell>
          <cell r="AT30">
            <v>0</v>
          </cell>
          <cell r="AU30">
            <v>1</v>
          </cell>
          <cell r="AV30">
            <v>0.5</v>
          </cell>
          <cell r="AW30">
            <v>0.5</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row>
        <row r="31">
          <cell r="A31">
            <v>0</v>
          </cell>
          <cell r="B31">
            <v>0</v>
          </cell>
          <cell r="C31">
            <v>0</v>
          </cell>
          <cell r="D31">
            <v>0</v>
          </cell>
          <cell r="E31">
            <v>0</v>
          </cell>
          <cell r="F31">
            <v>0</v>
          </cell>
          <cell r="G31">
            <v>0</v>
          </cell>
          <cell r="H31">
            <v>0</v>
          </cell>
          <cell r="I31">
            <v>1</v>
          </cell>
          <cell r="J31">
            <v>0</v>
          </cell>
          <cell r="K31">
            <v>0</v>
          </cell>
          <cell r="L31">
            <v>0</v>
          </cell>
          <cell r="M31">
            <v>0</v>
          </cell>
          <cell r="N31">
            <v>0</v>
          </cell>
          <cell r="O31">
            <v>1</v>
          </cell>
          <cell r="P31">
            <v>0.5</v>
          </cell>
          <cell r="Q31">
            <v>0.5</v>
          </cell>
          <cell r="R31">
            <v>0</v>
          </cell>
          <cell r="S31">
            <v>0</v>
          </cell>
          <cell r="T31">
            <v>0</v>
          </cell>
          <cell r="U31">
            <v>0</v>
          </cell>
          <cell r="V31">
            <v>0</v>
          </cell>
          <cell r="W31">
            <v>1</v>
          </cell>
          <cell r="X31">
            <v>0.5</v>
          </cell>
          <cell r="Y31">
            <v>0.5</v>
          </cell>
          <cell r="Z31">
            <v>0</v>
          </cell>
          <cell r="AA31">
            <v>0</v>
          </cell>
          <cell r="AB31">
            <v>0</v>
          </cell>
          <cell r="AC31">
            <v>0</v>
          </cell>
          <cell r="AD31">
            <v>0</v>
          </cell>
          <cell r="AE31">
            <v>1</v>
          </cell>
          <cell r="AF31">
            <v>0.5</v>
          </cell>
          <cell r="AG31">
            <v>0.5</v>
          </cell>
          <cell r="AH31">
            <v>0</v>
          </cell>
          <cell r="AI31">
            <v>0</v>
          </cell>
          <cell r="AJ31">
            <v>0</v>
          </cell>
          <cell r="AK31">
            <v>0</v>
          </cell>
          <cell r="AL31">
            <v>0</v>
          </cell>
          <cell r="AM31">
            <v>1</v>
          </cell>
          <cell r="AN31">
            <v>0.5</v>
          </cell>
          <cell r="AO31">
            <v>0.5</v>
          </cell>
          <cell r="AP31">
            <v>0</v>
          </cell>
          <cell r="AQ31">
            <v>0</v>
          </cell>
          <cell r="AR31">
            <v>0</v>
          </cell>
          <cell r="AS31">
            <v>0</v>
          </cell>
          <cell r="AT31">
            <v>0</v>
          </cell>
          <cell r="AU31">
            <v>1</v>
          </cell>
          <cell r="AV31">
            <v>0.5</v>
          </cell>
          <cell r="AW31">
            <v>0.5</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row>
        <row r="32">
          <cell r="A32">
            <v>0</v>
          </cell>
          <cell r="B32">
            <v>0</v>
          </cell>
          <cell r="C32">
            <v>0</v>
          </cell>
          <cell r="D32">
            <v>0</v>
          </cell>
          <cell r="E32">
            <v>0</v>
          </cell>
          <cell r="F32">
            <v>0</v>
          </cell>
          <cell r="G32">
            <v>0</v>
          </cell>
          <cell r="H32">
            <v>0</v>
          </cell>
          <cell r="I32">
            <v>1</v>
          </cell>
          <cell r="J32">
            <v>0</v>
          </cell>
          <cell r="K32">
            <v>0</v>
          </cell>
          <cell r="L32">
            <v>0</v>
          </cell>
          <cell r="M32">
            <v>0</v>
          </cell>
          <cell r="N32">
            <v>0</v>
          </cell>
          <cell r="O32">
            <v>1</v>
          </cell>
          <cell r="P32">
            <v>0.5</v>
          </cell>
          <cell r="Q32">
            <v>0.5</v>
          </cell>
          <cell r="R32">
            <v>0</v>
          </cell>
          <cell r="S32">
            <v>0</v>
          </cell>
          <cell r="T32">
            <v>0</v>
          </cell>
          <cell r="U32">
            <v>0</v>
          </cell>
          <cell r="V32">
            <v>0</v>
          </cell>
          <cell r="W32">
            <v>1</v>
          </cell>
          <cell r="X32">
            <v>0.5</v>
          </cell>
          <cell r="Y32">
            <v>0.5</v>
          </cell>
          <cell r="Z32">
            <v>0</v>
          </cell>
          <cell r="AA32">
            <v>0</v>
          </cell>
          <cell r="AB32">
            <v>0</v>
          </cell>
          <cell r="AC32">
            <v>0</v>
          </cell>
          <cell r="AD32">
            <v>0</v>
          </cell>
          <cell r="AE32">
            <v>1</v>
          </cell>
          <cell r="AF32">
            <v>0.5</v>
          </cell>
          <cell r="AG32">
            <v>0.5</v>
          </cell>
          <cell r="AH32">
            <v>0</v>
          </cell>
          <cell r="AI32">
            <v>0</v>
          </cell>
          <cell r="AJ32">
            <v>0</v>
          </cell>
          <cell r="AK32">
            <v>0</v>
          </cell>
          <cell r="AL32">
            <v>0</v>
          </cell>
          <cell r="AM32">
            <v>1</v>
          </cell>
          <cell r="AN32">
            <v>0.5</v>
          </cell>
          <cell r="AO32">
            <v>0.5</v>
          </cell>
          <cell r="AP32">
            <v>0</v>
          </cell>
          <cell r="AQ32">
            <v>0</v>
          </cell>
          <cell r="AR32">
            <v>0</v>
          </cell>
          <cell r="AS32">
            <v>0</v>
          </cell>
          <cell r="AT32">
            <v>0</v>
          </cell>
          <cell r="AU32">
            <v>1</v>
          </cell>
          <cell r="AV32">
            <v>0.5</v>
          </cell>
          <cell r="AW32">
            <v>0.5</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row>
        <row r="33">
          <cell r="A33">
            <v>0</v>
          </cell>
          <cell r="B33">
            <v>0</v>
          </cell>
          <cell r="C33">
            <v>0</v>
          </cell>
          <cell r="D33">
            <v>0</v>
          </cell>
          <cell r="E33">
            <v>0</v>
          </cell>
          <cell r="F33">
            <v>0</v>
          </cell>
          <cell r="G33">
            <v>0</v>
          </cell>
          <cell r="H33">
            <v>0</v>
          </cell>
          <cell r="I33">
            <v>1</v>
          </cell>
          <cell r="J33">
            <v>0</v>
          </cell>
          <cell r="K33">
            <v>0</v>
          </cell>
          <cell r="L33">
            <v>0</v>
          </cell>
          <cell r="M33">
            <v>0</v>
          </cell>
          <cell r="N33">
            <v>0</v>
          </cell>
          <cell r="O33">
            <v>1</v>
          </cell>
          <cell r="P33">
            <v>0.5</v>
          </cell>
          <cell r="Q33">
            <v>0.5</v>
          </cell>
          <cell r="R33">
            <v>0</v>
          </cell>
          <cell r="S33">
            <v>0</v>
          </cell>
          <cell r="T33">
            <v>0</v>
          </cell>
          <cell r="U33">
            <v>0</v>
          </cell>
          <cell r="V33">
            <v>0</v>
          </cell>
          <cell r="W33">
            <v>1</v>
          </cell>
          <cell r="X33">
            <v>0.5</v>
          </cell>
          <cell r="Y33">
            <v>0.5</v>
          </cell>
          <cell r="Z33">
            <v>0</v>
          </cell>
          <cell r="AA33">
            <v>0</v>
          </cell>
          <cell r="AB33">
            <v>0</v>
          </cell>
          <cell r="AC33">
            <v>0</v>
          </cell>
          <cell r="AD33">
            <v>0</v>
          </cell>
          <cell r="AE33">
            <v>1</v>
          </cell>
          <cell r="AF33">
            <v>0.5</v>
          </cell>
          <cell r="AG33">
            <v>0.5</v>
          </cell>
          <cell r="AH33">
            <v>0</v>
          </cell>
          <cell r="AI33">
            <v>0</v>
          </cell>
          <cell r="AJ33">
            <v>0</v>
          </cell>
          <cell r="AK33">
            <v>0</v>
          </cell>
          <cell r="AL33">
            <v>0</v>
          </cell>
          <cell r="AM33">
            <v>1</v>
          </cell>
          <cell r="AN33">
            <v>0.5</v>
          </cell>
          <cell r="AO33">
            <v>0.5</v>
          </cell>
          <cell r="AP33">
            <v>0</v>
          </cell>
          <cell r="AQ33">
            <v>0</v>
          </cell>
          <cell r="AR33">
            <v>0</v>
          </cell>
          <cell r="AS33">
            <v>0</v>
          </cell>
          <cell r="AT33">
            <v>0</v>
          </cell>
          <cell r="AU33">
            <v>1</v>
          </cell>
          <cell r="AV33">
            <v>0.5</v>
          </cell>
          <cell r="AW33">
            <v>0.5</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row>
        <row r="34">
          <cell r="A34">
            <v>0</v>
          </cell>
          <cell r="B34">
            <v>0</v>
          </cell>
          <cell r="C34">
            <v>0</v>
          </cell>
          <cell r="D34">
            <v>0</v>
          </cell>
          <cell r="E34">
            <v>0</v>
          </cell>
          <cell r="F34">
            <v>0</v>
          </cell>
          <cell r="G34">
            <v>0</v>
          </cell>
          <cell r="H34">
            <v>0</v>
          </cell>
          <cell r="I34">
            <v>1</v>
          </cell>
          <cell r="J34">
            <v>0</v>
          </cell>
          <cell r="K34">
            <v>0</v>
          </cell>
          <cell r="L34">
            <v>0</v>
          </cell>
          <cell r="M34">
            <v>0</v>
          </cell>
          <cell r="N34">
            <v>0</v>
          </cell>
          <cell r="O34">
            <v>1</v>
          </cell>
          <cell r="P34">
            <v>0.5</v>
          </cell>
          <cell r="Q34">
            <v>0.5</v>
          </cell>
          <cell r="R34">
            <v>0</v>
          </cell>
          <cell r="S34">
            <v>0</v>
          </cell>
          <cell r="T34">
            <v>0</v>
          </cell>
          <cell r="U34">
            <v>0</v>
          </cell>
          <cell r="V34">
            <v>0</v>
          </cell>
          <cell r="W34">
            <v>1</v>
          </cell>
          <cell r="X34">
            <v>0.5</v>
          </cell>
          <cell r="Y34">
            <v>0.5</v>
          </cell>
          <cell r="Z34">
            <v>0</v>
          </cell>
          <cell r="AA34">
            <v>0</v>
          </cell>
          <cell r="AB34">
            <v>0</v>
          </cell>
          <cell r="AC34">
            <v>0</v>
          </cell>
          <cell r="AD34">
            <v>0</v>
          </cell>
          <cell r="AE34">
            <v>1</v>
          </cell>
          <cell r="AF34">
            <v>0.5</v>
          </cell>
          <cell r="AG34">
            <v>0.5</v>
          </cell>
          <cell r="AH34">
            <v>0</v>
          </cell>
          <cell r="AI34">
            <v>0</v>
          </cell>
          <cell r="AJ34">
            <v>0</v>
          </cell>
          <cell r="AK34">
            <v>0</v>
          </cell>
          <cell r="AL34">
            <v>0</v>
          </cell>
          <cell r="AM34">
            <v>1</v>
          </cell>
          <cell r="AN34">
            <v>0.5</v>
          </cell>
          <cell r="AO34">
            <v>0.5</v>
          </cell>
          <cell r="AP34">
            <v>0</v>
          </cell>
          <cell r="AQ34">
            <v>0</v>
          </cell>
          <cell r="AR34">
            <v>0</v>
          </cell>
          <cell r="AS34">
            <v>0</v>
          </cell>
          <cell r="AT34">
            <v>0</v>
          </cell>
          <cell r="AU34">
            <v>1</v>
          </cell>
          <cell r="AV34">
            <v>0.5</v>
          </cell>
          <cell r="AW34">
            <v>0.5</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row>
        <row r="35">
          <cell r="A35">
            <v>0</v>
          </cell>
          <cell r="B35">
            <v>0</v>
          </cell>
          <cell r="C35">
            <v>0</v>
          </cell>
          <cell r="D35">
            <v>0</v>
          </cell>
          <cell r="E35">
            <v>0</v>
          </cell>
          <cell r="F35">
            <v>0</v>
          </cell>
          <cell r="G35">
            <v>0</v>
          </cell>
          <cell r="H35">
            <v>0</v>
          </cell>
          <cell r="I35">
            <v>1</v>
          </cell>
          <cell r="J35">
            <v>0</v>
          </cell>
          <cell r="K35">
            <v>0</v>
          </cell>
          <cell r="L35">
            <v>0</v>
          </cell>
          <cell r="M35">
            <v>0</v>
          </cell>
          <cell r="N35">
            <v>0</v>
          </cell>
          <cell r="O35">
            <v>1</v>
          </cell>
          <cell r="P35">
            <v>0.5</v>
          </cell>
          <cell r="Q35">
            <v>0.5</v>
          </cell>
          <cell r="R35">
            <v>0</v>
          </cell>
          <cell r="S35">
            <v>0</v>
          </cell>
          <cell r="T35">
            <v>0</v>
          </cell>
          <cell r="U35">
            <v>0</v>
          </cell>
          <cell r="V35">
            <v>0</v>
          </cell>
          <cell r="W35">
            <v>1</v>
          </cell>
          <cell r="X35">
            <v>0.5</v>
          </cell>
          <cell r="Y35">
            <v>0.5</v>
          </cell>
          <cell r="Z35">
            <v>0</v>
          </cell>
          <cell r="AA35">
            <v>0</v>
          </cell>
          <cell r="AB35">
            <v>0</v>
          </cell>
          <cell r="AC35">
            <v>0</v>
          </cell>
          <cell r="AD35">
            <v>0</v>
          </cell>
          <cell r="AE35">
            <v>1</v>
          </cell>
          <cell r="AF35">
            <v>0.5</v>
          </cell>
          <cell r="AG35">
            <v>0.5</v>
          </cell>
          <cell r="AH35">
            <v>0</v>
          </cell>
          <cell r="AI35">
            <v>0</v>
          </cell>
          <cell r="AJ35">
            <v>0</v>
          </cell>
          <cell r="AK35">
            <v>0</v>
          </cell>
          <cell r="AL35">
            <v>0</v>
          </cell>
          <cell r="AM35">
            <v>1</v>
          </cell>
          <cell r="AN35">
            <v>0.5</v>
          </cell>
          <cell r="AO35">
            <v>0.5</v>
          </cell>
          <cell r="AP35">
            <v>0</v>
          </cell>
          <cell r="AQ35">
            <v>0</v>
          </cell>
          <cell r="AR35">
            <v>0</v>
          </cell>
          <cell r="AS35">
            <v>0</v>
          </cell>
          <cell r="AT35">
            <v>0</v>
          </cell>
          <cell r="AU35">
            <v>1</v>
          </cell>
          <cell r="AV35">
            <v>0.5</v>
          </cell>
          <cell r="AW35">
            <v>0.5</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row>
        <row r="36">
          <cell r="A36">
            <v>0</v>
          </cell>
          <cell r="B36">
            <v>0</v>
          </cell>
          <cell r="C36">
            <v>0</v>
          </cell>
          <cell r="D36">
            <v>0</v>
          </cell>
          <cell r="E36">
            <v>0</v>
          </cell>
          <cell r="F36">
            <v>0</v>
          </cell>
          <cell r="G36">
            <v>0</v>
          </cell>
          <cell r="H36">
            <v>0</v>
          </cell>
          <cell r="I36">
            <v>1</v>
          </cell>
          <cell r="J36">
            <v>0</v>
          </cell>
          <cell r="K36">
            <v>0</v>
          </cell>
          <cell r="L36">
            <v>0</v>
          </cell>
          <cell r="M36">
            <v>0</v>
          </cell>
          <cell r="N36">
            <v>0</v>
          </cell>
          <cell r="O36">
            <v>1</v>
          </cell>
          <cell r="P36">
            <v>0.5</v>
          </cell>
          <cell r="Q36">
            <v>0.5</v>
          </cell>
          <cell r="R36">
            <v>0</v>
          </cell>
          <cell r="S36">
            <v>0</v>
          </cell>
          <cell r="T36">
            <v>0</v>
          </cell>
          <cell r="U36">
            <v>0</v>
          </cell>
          <cell r="V36">
            <v>0</v>
          </cell>
          <cell r="W36">
            <v>1</v>
          </cell>
          <cell r="X36">
            <v>0.5</v>
          </cell>
          <cell r="Y36">
            <v>0.5</v>
          </cell>
          <cell r="Z36">
            <v>0</v>
          </cell>
          <cell r="AA36">
            <v>0</v>
          </cell>
          <cell r="AB36">
            <v>0</v>
          </cell>
          <cell r="AC36">
            <v>0</v>
          </cell>
          <cell r="AD36">
            <v>0</v>
          </cell>
          <cell r="AE36">
            <v>1</v>
          </cell>
          <cell r="AF36">
            <v>0.5</v>
          </cell>
          <cell r="AG36">
            <v>0.5</v>
          </cell>
          <cell r="AH36">
            <v>0</v>
          </cell>
          <cell r="AI36">
            <v>0</v>
          </cell>
          <cell r="AJ36">
            <v>0</v>
          </cell>
          <cell r="AK36">
            <v>0</v>
          </cell>
          <cell r="AL36">
            <v>0</v>
          </cell>
          <cell r="AM36">
            <v>1</v>
          </cell>
          <cell r="AN36">
            <v>0.5</v>
          </cell>
          <cell r="AO36">
            <v>0.5</v>
          </cell>
          <cell r="AP36">
            <v>0</v>
          </cell>
          <cell r="AQ36">
            <v>0</v>
          </cell>
          <cell r="AR36">
            <v>0</v>
          </cell>
          <cell r="AS36">
            <v>0</v>
          </cell>
          <cell r="AT36">
            <v>0</v>
          </cell>
          <cell r="AU36">
            <v>1</v>
          </cell>
          <cell r="AV36">
            <v>0.5</v>
          </cell>
          <cell r="AW36">
            <v>0.5</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row>
        <row r="37">
          <cell r="A37">
            <v>0</v>
          </cell>
          <cell r="B37">
            <v>0</v>
          </cell>
          <cell r="C37">
            <v>0</v>
          </cell>
          <cell r="D37">
            <v>0</v>
          </cell>
          <cell r="E37">
            <v>0</v>
          </cell>
          <cell r="F37">
            <v>0</v>
          </cell>
          <cell r="G37">
            <v>0</v>
          </cell>
          <cell r="H37">
            <v>0</v>
          </cell>
          <cell r="I37">
            <v>1</v>
          </cell>
          <cell r="J37">
            <v>0</v>
          </cell>
          <cell r="K37">
            <v>0</v>
          </cell>
          <cell r="L37">
            <v>0</v>
          </cell>
          <cell r="M37">
            <v>0</v>
          </cell>
          <cell r="N37">
            <v>0</v>
          </cell>
          <cell r="O37">
            <v>1</v>
          </cell>
          <cell r="P37">
            <v>0.5</v>
          </cell>
          <cell r="Q37">
            <v>0.5</v>
          </cell>
          <cell r="R37">
            <v>0</v>
          </cell>
          <cell r="S37">
            <v>0</v>
          </cell>
          <cell r="T37">
            <v>0</v>
          </cell>
          <cell r="U37">
            <v>0</v>
          </cell>
          <cell r="V37">
            <v>0</v>
          </cell>
          <cell r="W37">
            <v>1</v>
          </cell>
          <cell r="X37">
            <v>0.5</v>
          </cell>
          <cell r="Y37">
            <v>0.5</v>
          </cell>
          <cell r="Z37">
            <v>0</v>
          </cell>
          <cell r="AA37">
            <v>0</v>
          </cell>
          <cell r="AB37">
            <v>0</v>
          </cell>
          <cell r="AC37">
            <v>0</v>
          </cell>
          <cell r="AD37">
            <v>0</v>
          </cell>
          <cell r="AE37">
            <v>1</v>
          </cell>
          <cell r="AF37">
            <v>0.5</v>
          </cell>
          <cell r="AG37">
            <v>0.5</v>
          </cell>
          <cell r="AH37">
            <v>0</v>
          </cell>
          <cell r="AI37">
            <v>0</v>
          </cell>
          <cell r="AJ37">
            <v>0</v>
          </cell>
          <cell r="AK37">
            <v>0</v>
          </cell>
          <cell r="AL37">
            <v>0</v>
          </cell>
          <cell r="AM37">
            <v>1</v>
          </cell>
          <cell r="AN37">
            <v>0.5</v>
          </cell>
          <cell r="AO37">
            <v>0.5</v>
          </cell>
          <cell r="AP37">
            <v>0</v>
          </cell>
          <cell r="AQ37">
            <v>0</v>
          </cell>
          <cell r="AR37">
            <v>0</v>
          </cell>
          <cell r="AS37">
            <v>0</v>
          </cell>
          <cell r="AT37">
            <v>0</v>
          </cell>
          <cell r="AU37">
            <v>1</v>
          </cell>
          <cell r="AV37">
            <v>0.5</v>
          </cell>
          <cell r="AW37">
            <v>0.5</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row>
        <row r="38">
          <cell r="A38">
            <v>0</v>
          </cell>
          <cell r="B38">
            <v>0</v>
          </cell>
          <cell r="C38">
            <v>0</v>
          </cell>
          <cell r="D38">
            <v>0</v>
          </cell>
          <cell r="E38">
            <v>0</v>
          </cell>
          <cell r="F38">
            <v>0</v>
          </cell>
          <cell r="G38">
            <v>0</v>
          </cell>
          <cell r="H38">
            <v>0</v>
          </cell>
          <cell r="I38">
            <v>1</v>
          </cell>
          <cell r="J38">
            <v>0</v>
          </cell>
          <cell r="K38">
            <v>0</v>
          </cell>
          <cell r="L38">
            <v>0</v>
          </cell>
          <cell r="M38">
            <v>0</v>
          </cell>
          <cell r="N38">
            <v>0</v>
          </cell>
          <cell r="O38">
            <v>1</v>
          </cell>
          <cell r="P38">
            <v>0.5</v>
          </cell>
          <cell r="Q38">
            <v>0.5</v>
          </cell>
          <cell r="R38">
            <v>0</v>
          </cell>
          <cell r="S38">
            <v>0</v>
          </cell>
          <cell r="T38">
            <v>0</v>
          </cell>
          <cell r="U38">
            <v>0</v>
          </cell>
          <cell r="V38">
            <v>0</v>
          </cell>
          <cell r="W38">
            <v>1</v>
          </cell>
          <cell r="X38">
            <v>0.5</v>
          </cell>
          <cell r="Y38">
            <v>0.5</v>
          </cell>
          <cell r="Z38">
            <v>0</v>
          </cell>
          <cell r="AA38">
            <v>0</v>
          </cell>
          <cell r="AB38">
            <v>0</v>
          </cell>
          <cell r="AC38">
            <v>0</v>
          </cell>
          <cell r="AD38">
            <v>0</v>
          </cell>
          <cell r="AE38">
            <v>1</v>
          </cell>
          <cell r="AF38">
            <v>0.5</v>
          </cell>
          <cell r="AG38">
            <v>0.5</v>
          </cell>
          <cell r="AH38">
            <v>0</v>
          </cell>
          <cell r="AI38">
            <v>0</v>
          </cell>
          <cell r="AJ38">
            <v>0</v>
          </cell>
          <cell r="AK38">
            <v>0</v>
          </cell>
          <cell r="AL38">
            <v>0</v>
          </cell>
          <cell r="AM38">
            <v>1</v>
          </cell>
          <cell r="AN38">
            <v>0.5</v>
          </cell>
          <cell r="AO38">
            <v>0.5</v>
          </cell>
          <cell r="AP38">
            <v>0</v>
          </cell>
          <cell r="AQ38">
            <v>0</v>
          </cell>
          <cell r="AR38">
            <v>0</v>
          </cell>
          <cell r="AS38">
            <v>0</v>
          </cell>
          <cell r="AT38">
            <v>0</v>
          </cell>
          <cell r="AU38">
            <v>1</v>
          </cell>
          <cell r="AV38">
            <v>0.5</v>
          </cell>
          <cell r="AW38">
            <v>0.5</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row>
        <row r="39">
          <cell r="A39">
            <v>0</v>
          </cell>
          <cell r="B39">
            <v>0</v>
          </cell>
          <cell r="C39">
            <v>0</v>
          </cell>
          <cell r="D39">
            <v>0</v>
          </cell>
          <cell r="E39">
            <v>0</v>
          </cell>
          <cell r="F39">
            <v>0</v>
          </cell>
          <cell r="G39">
            <v>0</v>
          </cell>
          <cell r="H39">
            <v>0</v>
          </cell>
          <cell r="I39">
            <v>1</v>
          </cell>
          <cell r="J39">
            <v>0</v>
          </cell>
          <cell r="K39">
            <v>0</v>
          </cell>
          <cell r="L39">
            <v>0</v>
          </cell>
          <cell r="M39">
            <v>0</v>
          </cell>
          <cell r="N39">
            <v>0</v>
          </cell>
          <cell r="O39">
            <v>1</v>
          </cell>
          <cell r="P39">
            <v>0.5</v>
          </cell>
          <cell r="Q39">
            <v>0.5</v>
          </cell>
          <cell r="R39">
            <v>0</v>
          </cell>
          <cell r="S39">
            <v>0</v>
          </cell>
          <cell r="T39">
            <v>0</v>
          </cell>
          <cell r="U39">
            <v>0</v>
          </cell>
          <cell r="V39">
            <v>0</v>
          </cell>
          <cell r="W39">
            <v>1</v>
          </cell>
          <cell r="X39">
            <v>0.5</v>
          </cell>
          <cell r="Y39">
            <v>0.5</v>
          </cell>
          <cell r="Z39">
            <v>0</v>
          </cell>
          <cell r="AA39">
            <v>0</v>
          </cell>
          <cell r="AB39">
            <v>0</v>
          </cell>
          <cell r="AC39">
            <v>0</v>
          </cell>
          <cell r="AD39">
            <v>0</v>
          </cell>
          <cell r="AE39">
            <v>1</v>
          </cell>
          <cell r="AF39">
            <v>0.5</v>
          </cell>
          <cell r="AG39">
            <v>0.5</v>
          </cell>
          <cell r="AH39">
            <v>0</v>
          </cell>
          <cell r="AI39">
            <v>0</v>
          </cell>
          <cell r="AJ39">
            <v>0</v>
          </cell>
          <cell r="AK39">
            <v>0</v>
          </cell>
          <cell r="AL39">
            <v>0</v>
          </cell>
          <cell r="AM39">
            <v>1</v>
          </cell>
          <cell r="AN39">
            <v>0.5</v>
          </cell>
          <cell r="AO39">
            <v>0.5</v>
          </cell>
          <cell r="AP39">
            <v>0</v>
          </cell>
          <cell r="AQ39">
            <v>0</v>
          </cell>
          <cell r="AR39">
            <v>0</v>
          </cell>
          <cell r="AS39">
            <v>0</v>
          </cell>
          <cell r="AT39">
            <v>0</v>
          </cell>
          <cell r="AU39">
            <v>1</v>
          </cell>
          <cell r="AV39">
            <v>0.5</v>
          </cell>
          <cell r="AW39">
            <v>0.5</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row>
        <row r="40">
          <cell r="A40">
            <v>0</v>
          </cell>
          <cell r="B40">
            <v>0</v>
          </cell>
          <cell r="C40">
            <v>0</v>
          </cell>
          <cell r="D40">
            <v>0</v>
          </cell>
          <cell r="E40">
            <v>0</v>
          </cell>
          <cell r="F40">
            <v>0</v>
          </cell>
          <cell r="G40">
            <v>0</v>
          </cell>
          <cell r="H40">
            <v>0</v>
          </cell>
          <cell r="I40">
            <v>1</v>
          </cell>
          <cell r="J40">
            <v>0</v>
          </cell>
          <cell r="K40">
            <v>0</v>
          </cell>
          <cell r="L40">
            <v>0</v>
          </cell>
          <cell r="M40">
            <v>0</v>
          </cell>
          <cell r="N40">
            <v>0</v>
          </cell>
          <cell r="O40">
            <v>1</v>
          </cell>
          <cell r="P40">
            <v>0.5</v>
          </cell>
          <cell r="Q40">
            <v>0.5</v>
          </cell>
          <cell r="R40">
            <v>0</v>
          </cell>
          <cell r="S40">
            <v>0</v>
          </cell>
          <cell r="T40">
            <v>0</v>
          </cell>
          <cell r="U40">
            <v>0</v>
          </cell>
          <cell r="V40">
            <v>0</v>
          </cell>
          <cell r="W40">
            <v>1</v>
          </cell>
          <cell r="X40">
            <v>0.5</v>
          </cell>
          <cell r="Y40">
            <v>0.5</v>
          </cell>
          <cell r="Z40">
            <v>0</v>
          </cell>
          <cell r="AA40">
            <v>0</v>
          </cell>
          <cell r="AB40">
            <v>0</v>
          </cell>
          <cell r="AC40">
            <v>0</v>
          </cell>
          <cell r="AD40">
            <v>0</v>
          </cell>
          <cell r="AE40">
            <v>1</v>
          </cell>
          <cell r="AF40">
            <v>0.5</v>
          </cell>
          <cell r="AG40">
            <v>0.5</v>
          </cell>
          <cell r="AH40">
            <v>0</v>
          </cell>
          <cell r="AI40">
            <v>0</v>
          </cell>
          <cell r="AJ40">
            <v>0</v>
          </cell>
          <cell r="AK40">
            <v>0</v>
          </cell>
          <cell r="AL40">
            <v>0</v>
          </cell>
          <cell r="AM40">
            <v>1</v>
          </cell>
          <cell r="AN40">
            <v>0.5</v>
          </cell>
          <cell r="AO40">
            <v>0.5</v>
          </cell>
          <cell r="AP40">
            <v>0</v>
          </cell>
          <cell r="AQ40">
            <v>0</v>
          </cell>
          <cell r="AR40">
            <v>0</v>
          </cell>
          <cell r="AS40">
            <v>0</v>
          </cell>
          <cell r="AT40">
            <v>0</v>
          </cell>
          <cell r="AU40">
            <v>1</v>
          </cell>
          <cell r="AV40">
            <v>0.5</v>
          </cell>
          <cell r="AW40">
            <v>0.5</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row>
        <row r="41">
          <cell r="A41">
            <v>0</v>
          </cell>
          <cell r="B41">
            <v>0</v>
          </cell>
          <cell r="C41">
            <v>0</v>
          </cell>
          <cell r="D41">
            <v>0</v>
          </cell>
          <cell r="E41">
            <v>0</v>
          </cell>
          <cell r="F41">
            <v>0</v>
          </cell>
          <cell r="G41">
            <v>0</v>
          </cell>
          <cell r="H41">
            <v>0</v>
          </cell>
          <cell r="I41">
            <v>1</v>
          </cell>
          <cell r="J41">
            <v>0</v>
          </cell>
          <cell r="K41">
            <v>0</v>
          </cell>
          <cell r="L41">
            <v>0</v>
          </cell>
          <cell r="M41">
            <v>0</v>
          </cell>
          <cell r="N41">
            <v>0</v>
          </cell>
          <cell r="O41">
            <v>1</v>
          </cell>
          <cell r="P41">
            <v>0.5</v>
          </cell>
          <cell r="Q41">
            <v>0.5</v>
          </cell>
          <cell r="R41">
            <v>0</v>
          </cell>
          <cell r="S41">
            <v>0</v>
          </cell>
          <cell r="T41">
            <v>0</v>
          </cell>
          <cell r="U41">
            <v>0</v>
          </cell>
          <cell r="V41">
            <v>0</v>
          </cell>
          <cell r="W41">
            <v>1</v>
          </cell>
          <cell r="X41">
            <v>0.5</v>
          </cell>
          <cell r="Y41">
            <v>0.5</v>
          </cell>
          <cell r="Z41">
            <v>0</v>
          </cell>
          <cell r="AA41">
            <v>0</v>
          </cell>
          <cell r="AB41">
            <v>0</v>
          </cell>
          <cell r="AC41">
            <v>0</v>
          </cell>
          <cell r="AD41">
            <v>0</v>
          </cell>
          <cell r="AE41">
            <v>1</v>
          </cell>
          <cell r="AF41">
            <v>0.5</v>
          </cell>
          <cell r="AG41">
            <v>0.5</v>
          </cell>
          <cell r="AH41">
            <v>0</v>
          </cell>
          <cell r="AI41">
            <v>0</v>
          </cell>
          <cell r="AJ41">
            <v>0</v>
          </cell>
          <cell r="AK41">
            <v>0</v>
          </cell>
          <cell r="AL41">
            <v>0</v>
          </cell>
          <cell r="AM41">
            <v>1</v>
          </cell>
          <cell r="AN41">
            <v>0.5</v>
          </cell>
          <cell r="AO41">
            <v>0.5</v>
          </cell>
          <cell r="AP41">
            <v>0</v>
          </cell>
          <cell r="AQ41">
            <v>0</v>
          </cell>
          <cell r="AR41">
            <v>0</v>
          </cell>
          <cell r="AS41">
            <v>0</v>
          </cell>
          <cell r="AT41">
            <v>0</v>
          </cell>
          <cell r="AU41">
            <v>1</v>
          </cell>
          <cell r="AV41">
            <v>0.5</v>
          </cell>
          <cell r="AW41">
            <v>0.5</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row>
        <row r="42">
          <cell r="A42">
            <v>0</v>
          </cell>
          <cell r="B42">
            <v>0</v>
          </cell>
          <cell r="C42">
            <v>0</v>
          </cell>
          <cell r="D42">
            <v>0</v>
          </cell>
          <cell r="E42">
            <v>0</v>
          </cell>
          <cell r="F42">
            <v>0</v>
          </cell>
          <cell r="G42">
            <v>0</v>
          </cell>
          <cell r="H42">
            <v>0</v>
          </cell>
          <cell r="I42">
            <v>1</v>
          </cell>
          <cell r="J42">
            <v>0</v>
          </cell>
          <cell r="K42">
            <v>0</v>
          </cell>
          <cell r="L42">
            <v>0</v>
          </cell>
          <cell r="M42">
            <v>0</v>
          </cell>
          <cell r="N42">
            <v>0</v>
          </cell>
          <cell r="O42">
            <v>1</v>
          </cell>
          <cell r="P42">
            <v>0.5</v>
          </cell>
          <cell r="Q42">
            <v>0.5</v>
          </cell>
          <cell r="R42">
            <v>0</v>
          </cell>
          <cell r="S42">
            <v>0</v>
          </cell>
          <cell r="T42">
            <v>0</v>
          </cell>
          <cell r="U42">
            <v>0</v>
          </cell>
          <cell r="V42">
            <v>0</v>
          </cell>
          <cell r="W42">
            <v>1</v>
          </cell>
          <cell r="X42">
            <v>0.5</v>
          </cell>
          <cell r="Y42">
            <v>0.5</v>
          </cell>
          <cell r="Z42">
            <v>0</v>
          </cell>
          <cell r="AA42">
            <v>0</v>
          </cell>
          <cell r="AB42">
            <v>0</v>
          </cell>
          <cell r="AC42">
            <v>0</v>
          </cell>
          <cell r="AD42">
            <v>0</v>
          </cell>
          <cell r="AE42">
            <v>1</v>
          </cell>
          <cell r="AF42">
            <v>0.5</v>
          </cell>
          <cell r="AG42">
            <v>0.5</v>
          </cell>
          <cell r="AH42">
            <v>0</v>
          </cell>
          <cell r="AI42">
            <v>0</v>
          </cell>
          <cell r="AJ42">
            <v>0</v>
          </cell>
          <cell r="AK42">
            <v>0</v>
          </cell>
          <cell r="AL42">
            <v>0</v>
          </cell>
          <cell r="AM42">
            <v>1</v>
          </cell>
          <cell r="AN42">
            <v>0.5</v>
          </cell>
          <cell r="AO42">
            <v>0.5</v>
          </cell>
          <cell r="AP42">
            <v>0</v>
          </cell>
          <cell r="AQ42">
            <v>0</v>
          </cell>
          <cell r="AR42">
            <v>0</v>
          </cell>
          <cell r="AS42">
            <v>0</v>
          </cell>
          <cell r="AT42">
            <v>0</v>
          </cell>
          <cell r="AU42">
            <v>1</v>
          </cell>
          <cell r="AV42">
            <v>0.5</v>
          </cell>
          <cell r="AW42">
            <v>0.5</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row>
        <row r="43">
          <cell r="A43">
            <v>0</v>
          </cell>
          <cell r="B43">
            <v>0</v>
          </cell>
          <cell r="C43">
            <v>0</v>
          </cell>
          <cell r="D43">
            <v>0</v>
          </cell>
          <cell r="E43">
            <v>0</v>
          </cell>
          <cell r="F43">
            <v>0</v>
          </cell>
          <cell r="G43">
            <v>0</v>
          </cell>
          <cell r="H43">
            <v>0</v>
          </cell>
          <cell r="I43">
            <v>1</v>
          </cell>
          <cell r="J43">
            <v>0</v>
          </cell>
          <cell r="K43">
            <v>0</v>
          </cell>
          <cell r="L43">
            <v>0</v>
          </cell>
          <cell r="M43">
            <v>0</v>
          </cell>
          <cell r="N43">
            <v>0</v>
          </cell>
          <cell r="O43">
            <v>1</v>
          </cell>
          <cell r="P43">
            <v>0.5</v>
          </cell>
          <cell r="Q43">
            <v>0.5</v>
          </cell>
          <cell r="R43">
            <v>0</v>
          </cell>
          <cell r="S43">
            <v>0</v>
          </cell>
          <cell r="T43">
            <v>0</v>
          </cell>
          <cell r="U43">
            <v>0</v>
          </cell>
          <cell r="V43">
            <v>0</v>
          </cell>
          <cell r="W43">
            <v>1</v>
          </cell>
          <cell r="X43">
            <v>0.5</v>
          </cell>
          <cell r="Y43">
            <v>0.5</v>
          </cell>
          <cell r="Z43">
            <v>0</v>
          </cell>
          <cell r="AA43">
            <v>0</v>
          </cell>
          <cell r="AB43">
            <v>0</v>
          </cell>
          <cell r="AC43">
            <v>0</v>
          </cell>
          <cell r="AD43">
            <v>0</v>
          </cell>
          <cell r="AE43">
            <v>1</v>
          </cell>
          <cell r="AF43">
            <v>0.5</v>
          </cell>
          <cell r="AG43">
            <v>0.5</v>
          </cell>
          <cell r="AH43">
            <v>0</v>
          </cell>
          <cell r="AI43">
            <v>0</v>
          </cell>
          <cell r="AJ43">
            <v>0</v>
          </cell>
          <cell r="AK43">
            <v>0</v>
          </cell>
          <cell r="AL43">
            <v>0</v>
          </cell>
          <cell r="AM43">
            <v>1</v>
          </cell>
          <cell r="AN43">
            <v>0.5</v>
          </cell>
          <cell r="AO43">
            <v>0.5</v>
          </cell>
          <cell r="AP43">
            <v>0</v>
          </cell>
          <cell r="AQ43">
            <v>0</v>
          </cell>
          <cell r="AR43">
            <v>0</v>
          </cell>
          <cell r="AS43">
            <v>0</v>
          </cell>
          <cell r="AT43">
            <v>0</v>
          </cell>
          <cell r="AU43">
            <v>1</v>
          </cell>
          <cell r="AV43">
            <v>0.5</v>
          </cell>
          <cell r="AW43">
            <v>0.5</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row>
        <row r="44">
          <cell r="A44">
            <v>0</v>
          </cell>
          <cell r="B44">
            <v>0</v>
          </cell>
          <cell r="C44">
            <v>0</v>
          </cell>
          <cell r="D44">
            <v>0</v>
          </cell>
          <cell r="E44">
            <v>0</v>
          </cell>
          <cell r="F44">
            <v>0</v>
          </cell>
          <cell r="G44">
            <v>0</v>
          </cell>
          <cell r="H44">
            <v>0</v>
          </cell>
          <cell r="I44">
            <v>1</v>
          </cell>
          <cell r="J44">
            <v>0</v>
          </cell>
          <cell r="K44">
            <v>0</v>
          </cell>
          <cell r="L44">
            <v>0</v>
          </cell>
          <cell r="M44">
            <v>0</v>
          </cell>
          <cell r="N44">
            <v>0</v>
          </cell>
          <cell r="O44">
            <v>1</v>
          </cell>
          <cell r="P44">
            <v>0.5</v>
          </cell>
          <cell r="Q44">
            <v>0.5</v>
          </cell>
          <cell r="R44">
            <v>0</v>
          </cell>
          <cell r="S44">
            <v>0</v>
          </cell>
          <cell r="T44">
            <v>0</v>
          </cell>
          <cell r="U44">
            <v>0</v>
          </cell>
          <cell r="V44">
            <v>0</v>
          </cell>
          <cell r="W44">
            <v>1</v>
          </cell>
          <cell r="X44">
            <v>0.5</v>
          </cell>
          <cell r="Y44">
            <v>0.5</v>
          </cell>
          <cell r="Z44">
            <v>0</v>
          </cell>
          <cell r="AA44">
            <v>0</v>
          </cell>
          <cell r="AB44">
            <v>0</v>
          </cell>
          <cell r="AC44">
            <v>0</v>
          </cell>
          <cell r="AD44">
            <v>0</v>
          </cell>
          <cell r="AE44">
            <v>1</v>
          </cell>
          <cell r="AF44">
            <v>0.5</v>
          </cell>
          <cell r="AG44">
            <v>0.5</v>
          </cell>
          <cell r="AH44">
            <v>0</v>
          </cell>
          <cell r="AI44">
            <v>0</v>
          </cell>
          <cell r="AJ44">
            <v>0</v>
          </cell>
          <cell r="AK44">
            <v>0</v>
          </cell>
          <cell r="AL44">
            <v>0</v>
          </cell>
          <cell r="AM44">
            <v>1</v>
          </cell>
          <cell r="AN44">
            <v>0.5</v>
          </cell>
          <cell r="AO44">
            <v>0.5</v>
          </cell>
          <cell r="AP44">
            <v>0</v>
          </cell>
          <cell r="AQ44">
            <v>0</v>
          </cell>
          <cell r="AR44">
            <v>0</v>
          </cell>
          <cell r="AS44">
            <v>0</v>
          </cell>
          <cell r="AT44">
            <v>0</v>
          </cell>
          <cell r="AU44">
            <v>1</v>
          </cell>
          <cell r="AV44">
            <v>0.5</v>
          </cell>
          <cell r="AW44">
            <v>0.5</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row>
        <row r="45">
          <cell r="A45">
            <v>0</v>
          </cell>
          <cell r="B45">
            <v>0</v>
          </cell>
          <cell r="C45">
            <v>0</v>
          </cell>
          <cell r="D45">
            <v>0</v>
          </cell>
          <cell r="E45">
            <v>0</v>
          </cell>
          <cell r="F45">
            <v>0</v>
          </cell>
          <cell r="G45">
            <v>0</v>
          </cell>
          <cell r="H45">
            <v>0</v>
          </cell>
          <cell r="I45">
            <v>1</v>
          </cell>
          <cell r="J45">
            <v>0</v>
          </cell>
          <cell r="K45">
            <v>0</v>
          </cell>
          <cell r="L45">
            <v>0</v>
          </cell>
          <cell r="M45">
            <v>0</v>
          </cell>
          <cell r="N45">
            <v>0</v>
          </cell>
          <cell r="O45">
            <v>1</v>
          </cell>
          <cell r="P45">
            <v>0.5</v>
          </cell>
          <cell r="Q45">
            <v>0.5</v>
          </cell>
          <cell r="R45">
            <v>0</v>
          </cell>
          <cell r="S45">
            <v>0</v>
          </cell>
          <cell r="T45">
            <v>0</v>
          </cell>
          <cell r="U45">
            <v>0</v>
          </cell>
          <cell r="V45">
            <v>0</v>
          </cell>
          <cell r="W45">
            <v>1</v>
          </cell>
          <cell r="X45">
            <v>0.5</v>
          </cell>
          <cell r="Y45">
            <v>0.5</v>
          </cell>
          <cell r="Z45">
            <v>0</v>
          </cell>
          <cell r="AA45">
            <v>0</v>
          </cell>
          <cell r="AB45">
            <v>0</v>
          </cell>
          <cell r="AC45">
            <v>0</v>
          </cell>
          <cell r="AD45">
            <v>0</v>
          </cell>
          <cell r="AE45">
            <v>1</v>
          </cell>
          <cell r="AF45">
            <v>0.5</v>
          </cell>
          <cell r="AG45">
            <v>0.5</v>
          </cell>
          <cell r="AH45">
            <v>0</v>
          </cell>
          <cell r="AI45">
            <v>0</v>
          </cell>
          <cell r="AJ45">
            <v>0</v>
          </cell>
          <cell r="AK45">
            <v>0</v>
          </cell>
          <cell r="AL45">
            <v>0</v>
          </cell>
          <cell r="AM45">
            <v>1</v>
          </cell>
          <cell r="AN45">
            <v>0.5</v>
          </cell>
          <cell r="AO45">
            <v>0.5</v>
          </cell>
          <cell r="AP45">
            <v>0</v>
          </cell>
          <cell r="AQ45">
            <v>0</v>
          </cell>
          <cell r="AR45">
            <v>0</v>
          </cell>
          <cell r="AS45">
            <v>0</v>
          </cell>
          <cell r="AT45">
            <v>0</v>
          </cell>
          <cell r="AU45">
            <v>1</v>
          </cell>
          <cell r="AV45">
            <v>0.5</v>
          </cell>
          <cell r="AW45">
            <v>0.5</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row>
        <row r="46">
          <cell r="A46">
            <v>0</v>
          </cell>
          <cell r="B46">
            <v>0</v>
          </cell>
          <cell r="C46">
            <v>0</v>
          </cell>
          <cell r="D46">
            <v>0</v>
          </cell>
          <cell r="E46">
            <v>0</v>
          </cell>
          <cell r="F46">
            <v>0</v>
          </cell>
          <cell r="G46">
            <v>0</v>
          </cell>
          <cell r="H46">
            <v>0</v>
          </cell>
          <cell r="I46">
            <v>1</v>
          </cell>
          <cell r="J46">
            <v>0</v>
          </cell>
          <cell r="K46">
            <v>0</v>
          </cell>
          <cell r="L46">
            <v>0</v>
          </cell>
          <cell r="M46">
            <v>0</v>
          </cell>
          <cell r="N46">
            <v>0</v>
          </cell>
          <cell r="O46">
            <v>1</v>
          </cell>
          <cell r="P46">
            <v>0.5</v>
          </cell>
          <cell r="Q46">
            <v>0.5</v>
          </cell>
          <cell r="R46">
            <v>0</v>
          </cell>
          <cell r="S46">
            <v>0</v>
          </cell>
          <cell r="T46">
            <v>0</v>
          </cell>
          <cell r="U46">
            <v>0</v>
          </cell>
          <cell r="V46">
            <v>0</v>
          </cell>
          <cell r="W46">
            <v>1</v>
          </cell>
          <cell r="X46">
            <v>0.5</v>
          </cell>
          <cell r="Y46">
            <v>0.5</v>
          </cell>
          <cell r="Z46">
            <v>0</v>
          </cell>
          <cell r="AA46">
            <v>0</v>
          </cell>
          <cell r="AB46">
            <v>0</v>
          </cell>
          <cell r="AC46">
            <v>0</v>
          </cell>
          <cell r="AD46">
            <v>0</v>
          </cell>
          <cell r="AE46">
            <v>1</v>
          </cell>
          <cell r="AF46">
            <v>0.5</v>
          </cell>
          <cell r="AG46">
            <v>0.5</v>
          </cell>
          <cell r="AH46">
            <v>0</v>
          </cell>
          <cell r="AI46">
            <v>0</v>
          </cell>
          <cell r="AJ46">
            <v>0</v>
          </cell>
          <cell r="AK46">
            <v>0</v>
          </cell>
          <cell r="AL46">
            <v>0</v>
          </cell>
          <cell r="AM46">
            <v>1</v>
          </cell>
          <cell r="AN46">
            <v>0.5</v>
          </cell>
          <cell r="AO46">
            <v>0.5</v>
          </cell>
          <cell r="AP46">
            <v>0</v>
          </cell>
          <cell r="AQ46">
            <v>0</v>
          </cell>
          <cell r="AR46">
            <v>0</v>
          </cell>
          <cell r="AS46">
            <v>0</v>
          </cell>
          <cell r="AT46">
            <v>0</v>
          </cell>
          <cell r="AU46">
            <v>1</v>
          </cell>
          <cell r="AV46">
            <v>0.5</v>
          </cell>
          <cell r="AW46">
            <v>0.5</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row>
        <row r="47">
          <cell r="A47">
            <v>0</v>
          </cell>
          <cell r="B47">
            <v>0</v>
          </cell>
          <cell r="C47">
            <v>0</v>
          </cell>
          <cell r="D47">
            <v>0</v>
          </cell>
          <cell r="E47">
            <v>0</v>
          </cell>
          <cell r="F47">
            <v>0</v>
          </cell>
          <cell r="G47">
            <v>0</v>
          </cell>
          <cell r="H47">
            <v>0</v>
          </cell>
          <cell r="I47">
            <v>1</v>
          </cell>
          <cell r="J47">
            <v>0</v>
          </cell>
          <cell r="K47">
            <v>0</v>
          </cell>
          <cell r="L47">
            <v>0</v>
          </cell>
          <cell r="M47">
            <v>0</v>
          </cell>
          <cell r="N47">
            <v>0</v>
          </cell>
          <cell r="O47">
            <v>1</v>
          </cell>
          <cell r="P47">
            <v>0.5</v>
          </cell>
          <cell r="Q47">
            <v>0.5</v>
          </cell>
          <cell r="R47">
            <v>0</v>
          </cell>
          <cell r="S47">
            <v>0</v>
          </cell>
          <cell r="T47">
            <v>0</v>
          </cell>
          <cell r="U47">
            <v>0</v>
          </cell>
          <cell r="V47">
            <v>0</v>
          </cell>
          <cell r="W47">
            <v>1</v>
          </cell>
          <cell r="X47">
            <v>0.5</v>
          </cell>
          <cell r="Y47">
            <v>0.5</v>
          </cell>
          <cell r="Z47">
            <v>0</v>
          </cell>
          <cell r="AA47">
            <v>0</v>
          </cell>
          <cell r="AB47">
            <v>0</v>
          </cell>
          <cell r="AC47">
            <v>0</v>
          </cell>
          <cell r="AD47">
            <v>0</v>
          </cell>
          <cell r="AE47">
            <v>1</v>
          </cell>
          <cell r="AF47">
            <v>0.5</v>
          </cell>
          <cell r="AG47">
            <v>0.5</v>
          </cell>
          <cell r="AH47">
            <v>0</v>
          </cell>
          <cell r="AI47">
            <v>0</v>
          </cell>
          <cell r="AJ47">
            <v>0</v>
          </cell>
          <cell r="AK47">
            <v>0</v>
          </cell>
          <cell r="AL47">
            <v>0</v>
          </cell>
          <cell r="AM47">
            <v>1</v>
          </cell>
          <cell r="AN47">
            <v>0.5</v>
          </cell>
          <cell r="AO47">
            <v>0.5</v>
          </cell>
          <cell r="AP47">
            <v>0</v>
          </cell>
          <cell r="AQ47">
            <v>0</v>
          </cell>
          <cell r="AR47">
            <v>0</v>
          </cell>
          <cell r="AS47">
            <v>0</v>
          </cell>
          <cell r="AT47">
            <v>0</v>
          </cell>
          <cell r="AU47">
            <v>1</v>
          </cell>
          <cell r="AV47">
            <v>0.5</v>
          </cell>
          <cell r="AW47">
            <v>0.5</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row>
        <row r="48">
          <cell r="A48">
            <v>0</v>
          </cell>
          <cell r="B48">
            <v>0</v>
          </cell>
          <cell r="C48">
            <v>0</v>
          </cell>
          <cell r="D48">
            <v>0</v>
          </cell>
          <cell r="E48">
            <v>0</v>
          </cell>
          <cell r="F48">
            <v>0</v>
          </cell>
          <cell r="G48">
            <v>0</v>
          </cell>
          <cell r="H48">
            <v>0</v>
          </cell>
          <cell r="I48">
            <v>1</v>
          </cell>
          <cell r="J48">
            <v>0</v>
          </cell>
          <cell r="K48">
            <v>0</v>
          </cell>
          <cell r="L48">
            <v>0</v>
          </cell>
          <cell r="M48">
            <v>0</v>
          </cell>
          <cell r="N48">
            <v>0</v>
          </cell>
          <cell r="O48">
            <v>1</v>
          </cell>
          <cell r="P48">
            <v>0.5</v>
          </cell>
          <cell r="Q48">
            <v>0.5</v>
          </cell>
          <cell r="R48">
            <v>0</v>
          </cell>
          <cell r="S48">
            <v>0</v>
          </cell>
          <cell r="T48">
            <v>0</v>
          </cell>
          <cell r="U48">
            <v>0</v>
          </cell>
          <cell r="V48">
            <v>0</v>
          </cell>
          <cell r="W48">
            <v>1</v>
          </cell>
          <cell r="X48">
            <v>0.5</v>
          </cell>
          <cell r="Y48">
            <v>0.5</v>
          </cell>
          <cell r="Z48">
            <v>0</v>
          </cell>
          <cell r="AA48">
            <v>0</v>
          </cell>
          <cell r="AB48">
            <v>0</v>
          </cell>
          <cell r="AC48">
            <v>0</v>
          </cell>
          <cell r="AD48">
            <v>0</v>
          </cell>
          <cell r="AE48">
            <v>1</v>
          </cell>
          <cell r="AF48">
            <v>0.5</v>
          </cell>
          <cell r="AG48">
            <v>0.5</v>
          </cell>
          <cell r="AH48">
            <v>0</v>
          </cell>
          <cell r="AI48">
            <v>0</v>
          </cell>
          <cell r="AJ48">
            <v>0</v>
          </cell>
          <cell r="AK48">
            <v>0</v>
          </cell>
          <cell r="AL48">
            <v>0</v>
          </cell>
          <cell r="AM48">
            <v>1</v>
          </cell>
          <cell r="AN48">
            <v>0.5</v>
          </cell>
          <cell r="AO48">
            <v>0.5</v>
          </cell>
          <cell r="AP48">
            <v>0</v>
          </cell>
          <cell r="AQ48">
            <v>0</v>
          </cell>
          <cell r="AR48">
            <v>0</v>
          </cell>
          <cell r="AS48">
            <v>0</v>
          </cell>
          <cell r="AT48">
            <v>0</v>
          </cell>
          <cell r="AU48">
            <v>1</v>
          </cell>
          <cell r="AV48">
            <v>0.5</v>
          </cell>
          <cell r="AW48">
            <v>0.5</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row>
        <row r="49">
          <cell r="A49">
            <v>0</v>
          </cell>
          <cell r="B49">
            <v>0</v>
          </cell>
          <cell r="C49">
            <v>0</v>
          </cell>
          <cell r="D49">
            <v>0</v>
          </cell>
          <cell r="E49">
            <v>0</v>
          </cell>
          <cell r="F49">
            <v>0</v>
          </cell>
          <cell r="G49">
            <v>0</v>
          </cell>
          <cell r="H49">
            <v>0</v>
          </cell>
          <cell r="I49">
            <v>1</v>
          </cell>
          <cell r="J49">
            <v>0</v>
          </cell>
          <cell r="K49">
            <v>0</v>
          </cell>
          <cell r="L49">
            <v>0</v>
          </cell>
          <cell r="M49">
            <v>0</v>
          </cell>
          <cell r="N49">
            <v>0</v>
          </cell>
          <cell r="O49">
            <v>1</v>
          </cell>
          <cell r="P49">
            <v>0.5</v>
          </cell>
          <cell r="Q49">
            <v>0.5</v>
          </cell>
          <cell r="R49">
            <v>0</v>
          </cell>
          <cell r="S49">
            <v>0</v>
          </cell>
          <cell r="T49">
            <v>0</v>
          </cell>
          <cell r="U49">
            <v>0</v>
          </cell>
          <cell r="V49">
            <v>0</v>
          </cell>
          <cell r="W49">
            <v>1</v>
          </cell>
          <cell r="X49">
            <v>0.5</v>
          </cell>
          <cell r="Y49">
            <v>0.5</v>
          </cell>
          <cell r="Z49">
            <v>0</v>
          </cell>
          <cell r="AA49">
            <v>0</v>
          </cell>
          <cell r="AB49">
            <v>0</v>
          </cell>
          <cell r="AC49">
            <v>0</v>
          </cell>
          <cell r="AD49">
            <v>0</v>
          </cell>
          <cell r="AE49">
            <v>1</v>
          </cell>
          <cell r="AF49">
            <v>0.5</v>
          </cell>
          <cell r="AG49">
            <v>0.5</v>
          </cell>
          <cell r="AH49">
            <v>0</v>
          </cell>
          <cell r="AI49">
            <v>0</v>
          </cell>
          <cell r="AJ49">
            <v>0</v>
          </cell>
          <cell r="AK49">
            <v>0</v>
          </cell>
          <cell r="AL49">
            <v>0</v>
          </cell>
          <cell r="AM49">
            <v>1</v>
          </cell>
          <cell r="AN49">
            <v>0.5</v>
          </cell>
          <cell r="AO49">
            <v>0.5</v>
          </cell>
          <cell r="AP49">
            <v>0</v>
          </cell>
          <cell r="AQ49">
            <v>0</v>
          </cell>
          <cell r="AR49">
            <v>0</v>
          </cell>
          <cell r="AS49">
            <v>0</v>
          </cell>
          <cell r="AT49">
            <v>0</v>
          </cell>
          <cell r="AU49">
            <v>1</v>
          </cell>
          <cell r="AV49">
            <v>0.5</v>
          </cell>
          <cell r="AW49">
            <v>0.5</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row>
        <row r="50">
          <cell r="A50">
            <v>0</v>
          </cell>
          <cell r="B50">
            <v>0</v>
          </cell>
          <cell r="C50">
            <v>0</v>
          </cell>
          <cell r="D50">
            <v>0</v>
          </cell>
          <cell r="E50">
            <v>0</v>
          </cell>
          <cell r="F50">
            <v>0</v>
          </cell>
          <cell r="G50">
            <v>0</v>
          </cell>
          <cell r="H50">
            <v>0</v>
          </cell>
          <cell r="I50">
            <v>1</v>
          </cell>
          <cell r="J50">
            <v>0</v>
          </cell>
          <cell r="K50">
            <v>0</v>
          </cell>
          <cell r="L50">
            <v>0</v>
          </cell>
          <cell r="M50">
            <v>0</v>
          </cell>
          <cell r="N50">
            <v>0</v>
          </cell>
          <cell r="O50">
            <v>1</v>
          </cell>
          <cell r="P50">
            <v>0.5</v>
          </cell>
          <cell r="Q50">
            <v>0.5</v>
          </cell>
          <cell r="R50">
            <v>0</v>
          </cell>
          <cell r="S50">
            <v>0</v>
          </cell>
          <cell r="T50">
            <v>0</v>
          </cell>
          <cell r="U50">
            <v>0</v>
          </cell>
          <cell r="V50">
            <v>0</v>
          </cell>
          <cell r="W50">
            <v>1</v>
          </cell>
          <cell r="X50">
            <v>0.5</v>
          </cell>
          <cell r="Y50">
            <v>0.5</v>
          </cell>
          <cell r="Z50">
            <v>0</v>
          </cell>
          <cell r="AA50">
            <v>0</v>
          </cell>
          <cell r="AB50">
            <v>0</v>
          </cell>
          <cell r="AC50">
            <v>0</v>
          </cell>
          <cell r="AD50">
            <v>0</v>
          </cell>
          <cell r="AE50">
            <v>1</v>
          </cell>
          <cell r="AF50">
            <v>0.5</v>
          </cell>
          <cell r="AG50">
            <v>0.5</v>
          </cell>
          <cell r="AH50">
            <v>0</v>
          </cell>
          <cell r="AI50">
            <v>0</v>
          </cell>
          <cell r="AJ50">
            <v>0</v>
          </cell>
          <cell r="AK50">
            <v>0</v>
          </cell>
          <cell r="AL50">
            <v>0</v>
          </cell>
          <cell r="AM50">
            <v>1</v>
          </cell>
          <cell r="AN50">
            <v>0.5</v>
          </cell>
          <cell r="AO50">
            <v>0.5</v>
          </cell>
          <cell r="AP50">
            <v>0</v>
          </cell>
          <cell r="AQ50">
            <v>0</v>
          </cell>
          <cell r="AR50">
            <v>0</v>
          </cell>
          <cell r="AS50">
            <v>0</v>
          </cell>
          <cell r="AT50">
            <v>0</v>
          </cell>
          <cell r="AU50">
            <v>1</v>
          </cell>
          <cell r="AV50">
            <v>0.5</v>
          </cell>
          <cell r="AW50">
            <v>0.5</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row>
        <row r="51">
          <cell r="A51">
            <v>0</v>
          </cell>
          <cell r="B51">
            <v>0</v>
          </cell>
          <cell r="C51">
            <v>0</v>
          </cell>
          <cell r="D51">
            <v>0</v>
          </cell>
          <cell r="E51">
            <v>0</v>
          </cell>
          <cell r="F51">
            <v>0</v>
          </cell>
          <cell r="G51">
            <v>0</v>
          </cell>
          <cell r="H51">
            <v>0</v>
          </cell>
          <cell r="I51">
            <v>1</v>
          </cell>
          <cell r="J51">
            <v>0</v>
          </cell>
          <cell r="K51">
            <v>0</v>
          </cell>
          <cell r="L51">
            <v>0</v>
          </cell>
          <cell r="M51">
            <v>0</v>
          </cell>
          <cell r="N51">
            <v>0</v>
          </cell>
          <cell r="O51">
            <v>1</v>
          </cell>
          <cell r="P51">
            <v>0.5</v>
          </cell>
          <cell r="Q51">
            <v>0.5</v>
          </cell>
          <cell r="R51">
            <v>0</v>
          </cell>
          <cell r="S51">
            <v>0</v>
          </cell>
          <cell r="T51">
            <v>0</v>
          </cell>
          <cell r="U51">
            <v>0</v>
          </cell>
          <cell r="V51">
            <v>0</v>
          </cell>
          <cell r="W51">
            <v>1</v>
          </cell>
          <cell r="X51">
            <v>0.5</v>
          </cell>
          <cell r="Y51">
            <v>0.5</v>
          </cell>
          <cell r="Z51">
            <v>0</v>
          </cell>
          <cell r="AA51">
            <v>0</v>
          </cell>
          <cell r="AB51">
            <v>0</v>
          </cell>
          <cell r="AC51">
            <v>0</v>
          </cell>
          <cell r="AD51">
            <v>0</v>
          </cell>
          <cell r="AE51">
            <v>1</v>
          </cell>
          <cell r="AF51">
            <v>0.5</v>
          </cell>
          <cell r="AG51">
            <v>0.5</v>
          </cell>
          <cell r="AH51">
            <v>0</v>
          </cell>
          <cell r="AI51">
            <v>0</v>
          </cell>
          <cell r="AJ51">
            <v>0</v>
          </cell>
          <cell r="AK51">
            <v>0</v>
          </cell>
          <cell r="AL51">
            <v>0</v>
          </cell>
          <cell r="AM51">
            <v>1</v>
          </cell>
          <cell r="AN51">
            <v>0.5</v>
          </cell>
          <cell r="AO51">
            <v>0.5</v>
          </cell>
          <cell r="AP51">
            <v>0</v>
          </cell>
          <cell r="AQ51">
            <v>0</v>
          </cell>
          <cell r="AR51">
            <v>0</v>
          </cell>
          <cell r="AS51">
            <v>0</v>
          </cell>
          <cell r="AT51">
            <v>0</v>
          </cell>
          <cell r="AU51">
            <v>1</v>
          </cell>
          <cell r="AV51">
            <v>0.5</v>
          </cell>
          <cell r="AW51">
            <v>0.5</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row>
        <row r="52">
          <cell r="A52">
            <v>0</v>
          </cell>
          <cell r="B52">
            <v>0</v>
          </cell>
          <cell r="C52">
            <v>0</v>
          </cell>
          <cell r="D52">
            <v>0</v>
          </cell>
          <cell r="E52">
            <v>0</v>
          </cell>
          <cell r="F52">
            <v>0</v>
          </cell>
          <cell r="G52">
            <v>0</v>
          </cell>
          <cell r="H52">
            <v>0</v>
          </cell>
          <cell r="I52">
            <v>1</v>
          </cell>
          <cell r="J52">
            <v>0</v>
          </cell>
          <cell r="K52">
            <v>0</v>
          </cell>
          <cell r="L52">
            <v>0</v>
          </cell>
          <cell r="M52">
            <v>0</v>
          </cell>
          <cell r="N52">
            <v>0</v>
          </cell>
          <cell r="O52">
            <v>1</v>
          </cell>
          <cell r="P52">
            <v>0.5</v>
          </cell>
          <cell r="Q52">
            <v>0.5</v>
          </cell>
          <cell r="R52">
            <v>0</v>
          </cell>
          <cell r="S52">
            <v>0</v>
          </cell>
          <cell r="T52">
            <v>0</v>
          </cell>
          <cell r="U52">
            <v>0</v>
          </cell>
          <cell r="V52">
            <v>0</v>
          </cell>
          <cell r="W52">
            <v>1</v>
          </cell>
          <cell r="X52">
            <v>0.5</v>
          </cell>
          <cell r="Y52">
            <v>0.5</v>
          </cell>
          <cell r="Z52">
            <v>0</v>
          </cell>
          <cell r="AA52">
            <v>0</v>
          </cell>
          <cell r="AB52">
            <v>0</v>
          </cell>
          <cell r="AC52">
            <v>0</v>
          </cell>
          <cell r="AD52">
            <v>0</v>
          </cell>
          <cell r="AE52">
            <v>1</v>
          </cell>
          <cell r="AF52">
            <v>0.5</v>
          </cell>
          <cell r="AG52">
            <v>0.5</v>
          </cell>
          <cell r="AH52">
            <v>0</v>
          </cell>
          <cell r="AI52">
            <v>0</v>
          </cell>
          <cell r="AJ52">
            <v>0</v>
          </cell>
          <cell r="AK52">
            <v>0</v>
          </cell>
          <cell r="AL52">
            <v>0</v>
          </cell>
          <cell r="AM52">
            <v>1</v>
          </cell>
          <cell r="AN52">
            <v>0.5</v>
          </cell>
          <cell r="AO52">
            <v>0.5</v>
          </cell>
          <cell r="AP52">
            <v>0</v>
          </cell>
          <cell r="AQ52">
            <v>0</v>
          </cell>
          <cell r="AR52">
            <v>0</v>
          </cell>
          <cell r="AS52">
            <v>0</v>
          </cell>
          <cell r="AT52">
            <v>0</v>
          </cell>
          <cell r="AU52">
            <v>1</v>
          </cell>
          <cell r="AV52">
            <v>0.5</v>
          </cell>
          <cell r="AW52">
            <v>0.5</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row>
        <row r="53">
          <cell r="A53">
            <v>0</v>
          </cell>
          <cell r="B53">
            <v>0</v>
          </cell>
          <cell r="C53">
            <v>0</v>
          </cell>
          <cell r="D53">
            <v>0</v>
          </cell>
          <cell r="E53">
            <v>0</v>
          </cell>
          <cell r="F53">
            <v>0</v>
          </cell>
          <cell r="G53">
            <v>0</v>
          </cell>
          <cell r="H53">
            <v>0</v>
          </cell>
          <cell r="I53">
            <v>1</v>
          </cell>
          <cell r="J53">
            <v>0</v>
          </cell>
          <cell r="K53">
            <v>0</v>
          </cell>
          <cell r="L53">
            <v>0</v>
          </cell>
          <cell r="M53">
            <v>0</v>
          </cell>
          <cell r="N53">
            <v>0</v>
          </cell>
          <cell r="O53">
            <v>1</v>
          </cell>
          <cell r="P53">
            <v>0.5</v>
          </cell>
          <cell r="Q53">
            <v>0.5</v>
          </cell>
          <cell r="R53">
            <v>0</v>
          </cell>
          <cell r="S53">
            <v>0</v>
          </cell>
          <cell r="T53">
            <v>0</v>
          </cell>
          <cell r="U53">
            <v>0</v>
          </cell>
          <cell r="V53">
            <v>0</v>
          </cell>
          <cell r="W53">
            <v>1</v>
          </cell>
          <cell r="X53">
            <v>0.5</v>
          </cell>
          <cell r="Y53">
            <v>0.5</v>
          </cell>
          <cell r="Z53">
            <v>0</v>
          </cell>
          <cell r="AA53">
            <v>0</v>
          </cell>
          <cell r="AB53">
            <v>0</v>
          </cell>
          <cell r="AC53">
            <v>0</v>
          </cell>
          <cell r="AD53">
            <v>0</v>
          </cell>
          <cell r="AE53">
            <v>1</v>
          </cell>
          <cell r="AF53">
            <v>0.5</v>
          </cell>
          <cell r="AG53">
            <v>0.5</v>
          </cell>
          <cell r="AH53">
            <v>0</v>
          </cell>
          <cell r="AI53">
            <v>0</v>
          </cell>
          <cell r="AJ53">
            <v>0</v>
          </cell>
          <cell r="AK53">
            <v>0</v>
          </cell>
          <cell r="AL53">
            <v>0</v>
          </cell>
          <cell r="AM53">
            <v>1</v>
          </cell>
          <cell r="AN53">
            <v>0.5</v>
          </cell>
          <cell r="AO53">
            <v>0.5</v>
          </cell>
          <cell r="AP53">
            <v>0</v>
          </cell>
          <cell r="AQ53">
            <v>0</v>
          </cell>
          <cell r="AR53">
            <v>0</v>
          </cell>
          <cell r="AS53">
            <v>0</v>
          </cell>
          <cell r="AT53">
            <v>0</v>
          </cell>
          <cell r="AU53">
            <v>1</v>
          </cell>
          <cell r="AV53">
            <v>0.5</v>
          </cell>
          <cell r="AW53">
            <v>0.5</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row>
        <row r="54">
          <cell r="A54">
            <v>0</v>
          </cell>
          <cell r="B54">
            <v>0</v>
          </cell>
          <cell r="C54">
            <v>0</v>
          </cell>
          <cell r="D54">
            <v>0</v>
          </cell>
          <cell r="E54">
            <v>0</v>
          </cell>
          <cell r="F54">
            <v>0</v>
          </cell>
          <cell r="G54">
            <v>0</v>
          </cell>
          <cell r="H54">
            <v>0</v>
          </cell>
          <cell r="I54">
            <v>1</v>
          </cell>
          <cell r="J54">
            <v>0</v>
          </cell>
          <cell r="K54">
            <v>0</v>
          </cell>
          <cell r="L54">
            <v>0</v>
          </cell>
          <cell r="M54">
            <v>0</v>
          </cell>
          <cell r="N54">
            <v>0</v>
          </cell>
          <cell r="O54">
            <v>1</v>
          </cell>
          <cell r="P54">
            <v>0.5</v>
          </cell>
          <cell r="Q54">
            <v>0.5</v>
          </cell>
          <cell r="R54">
            <v>0</v>
          </cell>
          <cell r="S54">
            <v>0</v>
          </cell>
          <cell r="T54">
            <v>0</v>
          </cell>
          <cell r="U54">
            <v>0</v>
          </cell>
          <cell r="V54">
            <v>0</v>
          </cell>
          <cell r="W54">
            <v>1</v>
          </cell>
          <cell r="X54">
            <v>0.5</v>
          </cell>
          <cell r="Y54">
            <v>0.5</v>
          </cell>
          <cell r="Z54">
            <v>0</v>
          </cell>
          <cell r="AA54">
            <v>0</v>
          </cell>
          <cell r="AB54">
            <v>0</v>
          </cell>
          <cell r="AC54">
            <v>0</v>
          </cell>
          <cell r="AD54">
            <v>0</v>
          </cell>
          <cell r="AE54">
            <v>1</v>
          </cell>
          <cell r="AF54">
            <v>0.5</v>
          </cell>
          <cell r="AG54">
            <v>0.5</v>
          </cell>
          <cell r="AH54">
            <v>0</v>
          </cell>
          <cell r="AI54">
            <v>0</v>
          </cell>
          <cell r="AJ54">
            <v>0</v>
          </cell>
          <cell r="AK54">
            <v>0</v>
          </cell>
          <cell r="AL54">
            <v>0</v>
          </cell>
          <cell r="AM54">
            <v>1</v>
          </cell>
          <cell r="AN54">
            <v>0.5</v>
          </cell>
          <cell r="AO54">
            <v>0.5</v>
          </cell>
          <cell r="AP54">
            <v>0</v>
          </cell>
          <cell r="AQ54">
            <v>0</v>
          </cell>
          <cell r="AR54">
            <v>0</v>
          </cell>
          <cell r="AS54">
            <v>0</v>
          </cell>
          <cell r="AT54">
            <v>0</v>
          </cell>
          <cell r="AU54">
            <v>1</v>
          </cell>
          <cell r="AV54">
            <v>0.5</v>
          </cell>
          <cell r="AW54">
            <v>0.5</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row>
        <row r="55">
          <cell r="A55">
            <v>0</v>
          </cell>
          <cell r="B55">
            <v>0</v>
          </cell>
          <cell r="C55">
            <v>0</v>
          </cell>
          <cell r="D55">
            <v>0</v>
          </cell>
          <cell r="E55">
            <v>0</v>
          </cell>
          <cell r="F55">
            <v>0</v>
          </cell>
          <cell r="G55">
            <v>0</v>
          </cell>
          <cell r="H55">
            <v>0</v>
          </cell>
          <cell r="I55">
            <v>1</v>
          </cell>
          <cell r="J55">
            <v>0</v>
          </cell>
          <cell r="K55">
            <v>0</v>
          </cell>
          <cell r="L55">
            <v>0</v>
          </cell>
          <cell r="M55">
            <v>0</v>
          </cell>
          <cell r="N55">
            <v>0</v>
          </cell>
          <cell r="O55">
            <v>1</v>
          </cell>
          <cell r="P55">
            <v>0.5</v>
          </cell>
          <cell r="Q55">
            <v>0.5</v>
          </cell>
          <cell r="R55">
            <v>0</v>
          </cell>
          <cell r="S55">
            <v>0</v>
          </cell>
          <cell r="T55">
            <v>0</v>
          </cell>
          <cell r="U55">
            <v>0</v>
          </cell>
          <cell r="V55">
            <v>0</v>
          </cell>
          <cell r="W55">
            <v>1</v>
          </cell>
          <cell r="X55">
            <v>0.5</v>
          </cell>
          <cell r="Y55">
            <v>0.5</v>
          </cell>
          <cell r="Z55">
            <v>0</v>
          </cell>
          <cell r="AA55">
            <v>0</v>
          </cell>
          <cell r="AB55">
            <v>0</v>
          </cell>
          <cell r="AC55">
            <v>0</v>
          </cell>
          <cell r="AD55">
            <v>0</v>
          </cell>
          <cell r="AE55">
            <v>1</v>
          </cell>
          <cell r="AF55">
            <v>0.5</v>
          </cell>
          <cell r="AG55">
            <v>0.5</v>
          </cell>
          <cell r="AH55">
            <v>0</v>
          </cell>
          <cell r="AI55">
            <v>0</v>
          </cell>
          <cell r="AJ55">
            <v>0</v>
          </cell>
          <cell r="AK55">
            <v>0</v>
          </cell>
          <cell r="AL55">
            <v>0</v>
          </cell>
          <cell r="AM55">
            <v>1</v>
          </cell>
          <cell r="AN55">
            <v>0.5</v>
          </cell>
          <cell r="AO55">
            <v>0.5</v>
          </cell>
          <cell r="AP55">
            <v>0</v>
          </cell>
          <cell r="AQ55">
            <v>0</v>
          </cell>
          <cell r="AR55">
            <v>0</v>
          </cell>
          <cell r="AS55">
            <v>0</v>
          </cell>
          <cell r="AT55">
            <v>0</v>
          </cell>
          <cell r="AU55">
            <v>1</v>
          </cell>
          <cell r="AV55">
            <v>0.5</v>
          </cell>
          <cell r="AW55">
            <v>0.5</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row>
        <row r="56">
          <cell r="A56">
            <v>0</v>
          </cell>
          <cell r="B56">
            <v>0</v>
          </cell>
          <cell r="C56">
            <v>0</v>
          </cell>
          <cell r="D56">
            <v>0</v>
          </cell>
          <cell r="E56">
            <v>0</v>
          </cell>
          <cell r="F56">
            <v>0</v>
          </cell>
          <cell r="G56">
            <v>0</v>
          </cell>
          <cell r="H56">
            <v>0</v>
          </cell>
          <cell r="I56">
            <v>1</v>
          </cell>
          <cell r="J56">
            <v>0</v>
          </cell>
          <cell r="K56">
            <v>0</v>
          </cell>
          <cell r="L56">
            <v>0</v>
          </cell>
          <cell r="M56">
            <v>0</v>
          </cell>
          <cell r="N56">
            <v>0</v>
          </cell>
          <cell r="O56">
            <v>1</v>
          </cell>
          <cell r="P56">
            <v>0.5</v>
          </cell>
          <cell r="Q56">
            <v>0.5</v>
          </cell>
          <cell r="R56">
            <v>0</v>
          </cell>
          <cell r="S56">
            <v>0</v>
          </cell>
          <cell r="T56">
            <v>0</v>
          </cell>
          <cell r="U56">
            <v>0</v>
          </cell>
          <cell r="V56">
            <v>0</v>
          </cell>
          <cell r="W56">
            <v>1</v>
          </cell>
          <cell r="X56">
            <v>0.5</v>
          </cell>
          <cell r="Y56">
            <v>0.5</v>
          </cell>
          <cell r="Z56">
            <v>0</v>
          </cell>
          <cell r="AA56">
            <v>0</v>
          </cell>
          <cell r="AB56">
            <v>0</v>
          </cell>
          <cell r="AC56">
            <v>0</v>
          </cell>
          <cell r="AD56">
            <v>0</v>
          </cell>
          <cell r="AE56">
            <v>1</v>
          </cell>
          <cell r="AF56">
            <v>0.5</v>
          </cell>
          <cell r="AG56">
            <v>0.5</v>
          </cell>
          <cell r="AH56">
            <v>0</v>
          </cell>
          <cell r="AI56">
            <v>0</v>
          </cell>
          <cell r="AJ56">
            <v>0</v>
          </cell>
          <cell r="AK56">
            <v>0</v>
          </cell>
          <cell r="AL56">
            <v>0</v>
          </cell>
          <cell r="AM56">
            <v>1</v>
          </cell>
          <cell r="AN56">
            <v>0.5</v>
          </cell>
          <cell r="AO56">
            <v>0.5</v>
          </cell>
          <cell r="AP56">
            <v>0</v>
          </cell>
          <cell r="AQ56">
            <v>0</v>
          </cell>
          <cell r="AR56">
            <v>0</v>
          </cell>
          <cell r="AS56">
            <v>0</v>
          </cell>
          <cell r="AT56">
            <v>0</v>
          </cell>
          <cell r="AU56">
            <v>1</v>
          </cell>
          <cell r="AV56">
            <v>0.5</v>
          </cell>
          <cell r="AW56">
            <v>0.5</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row>
        <row r="57">
          <cell r="A57">
            <v>0</v>
          </cell>
          <cell r="B57">
            <v>0</v>
          </cell>
          <cell r="C57">
            <v>0</v>
          </cell>
          <cell r="D57">
            <v>0</v>
          </cell>
          <cell r="E57">
            <v>0</v>
          </cell>
          <cell r="F57">
            <v>0</v>
          </cell>
          <cell r="G57">
            <v>0</v>
          </cell>
          <cell r="H57">
            <v>0</v>
          </cell>
          <cell r="I57">
            <v>1</v>
          </cell>
          <cell r="J57">
            <v>0</v>
          </cell>
          <cell r="K57">
            <v>0</v>
          </cell>
          <cell r="L57">
            <v>0</v>
          </cell>
          <cell r="M57">
            <v>0</v>
          </cell>
          <cell r="N57">
            <v>0</v>
          </cell>
          <cell r="O57">
            <v>1</v>
          </cell>
          <cell r="P57">
            <v>0.5</v>
          </cell>
          <cell r="Q57">
            <v>0.5</v>
          </cell>
          <cell r="R57">
            <v>0</v>
          </cell>
          <cell r="S57">
            <v>0</v>
          </cell>
          <cell r="T57">
            <v>0</v>
          </cell>
          <cell r="U57">
            <v>0</v>
          </cell>
          <cell r="V57">
            <v>0</v>
          </cell>
          <cell r="W57">
            <v>1</v>
          </cell>
          <cell r="X57">
            <v>0.5</v>
          </cell>
          <cell r="Y57">
            <v>0.5</v>
          </cell>
          <cell r="Z57">
            <v>0</v>
          </cell>
          <cell r="AA57">
            <v>0</v>
          </cell>
          <cell r="AB57">
            <v>0</v>
          </cell>
          <cell r="AC57">
            <v>0</v>
          </cell>
          <cell r="AD57">
            <v>0</v>
          </cell>
          <cell r="AE57">
            <v>1</v>
          </cell>
          <cell r="AF57">
            <v>0.5</v>
          </cell>
          <cell r="AG57">
            <v>0.5</v>
          </cell>
          <cell r="AH57">
            <v>0</v>
          </cell>
          <cell r="AI57">
            <v>0</v>
          </cell>
          <cell r="AJ57">
            <v>0</v>
          </cell>
          <cell r="AK57">
            <v>0</v>
          </cell>
          <cell r="AL57">
            <v>0</v>
          </cell>
          <cell r="AM57">
            <v>1</v>
          </cell>
          <cell r="AN57">
            <v>0.5</v>
          </cell>
          <cell r="AO57">
            <v>0.5</v>
          </cell>
          <cell r="AP57">
            <v>0</v>
          </cell>
          <cell r="AQ57">
            <v>0</v>
          </cell>
          <cell r="AR57">
            <v>0</v>
          </cell>
          <cell r="AS57">
            <v>0</v>
          </cell>
          <cell r="AT57">
            <v>0</v>
          </cell>
          <cell r="AU57">
            <v>1</v>
          </cell>
          <cell r="AV57">
            <v>0.5</v>
          </cell>
          <cell r="AW57">
            <v>0.5</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row>
        <row r="58">
          <cell r="A58">
            <v>0</v>
          </cell>
          <cell r="B58">
            <v>0</v>
          </cell>
          <cell r="C58">
            <v>0</v>
          </cell>
          <cell r="D58">
            <v>0</v>
          </cell>
          <cell r="E58">
            <v>0</v>
          </cell>
          <cell r="F58">
            <v>0</v>
          </cell>
          <cell r="G58">
            <v>0</v>
          </cell>
          <cell r="H58">
            <v>0</v>
          </cell>
          <cell r="I58">
            <v>1</v>
          </cell>
          <cell r="J58">
            <v>0</v>
          </cell>
          <cell r="K58">
            <v>0</v>
          </cell>
          <cell r="L58">
            <v>0</v>
          </cell>
          <cell r="M58">
            <v>0</v>
          </cell>
          <cell r="N58">
            <v>0</v>
          </cell>
          <cell r="O58">
            <v>1</v>
          </cell>
          <cell r="P58">
            <v>0.5</v>
          </cell>
          <cell r="Q58">
            <v>0.5</v>
          </cell>
          <cell r="R58">
            <v>0</v>
          </cell>
          <cell r="S58">
            <v>0</v>
          </cell>
          <cell r="T58">
            <v>0</v>
          </cell>
          <cell r="U58">
            <v>0</v>
          </cell>
          <cell r="V58">
            <v>0</v>
          </cell>
          <cell r="W58">
            <v>1</v>
          </cell>
          <cell r="X58">
            <v>0.5</v>
          </cell>
          <cell r="Y58">
            <v>0.5</v>
          </cell>
          <cell r="Z58">
            <v>0</v>
          </cell>
          <cell r="AA58">
            <v>0</v>
          </cell>
          <cell r="AB58">
            <v>0</v>
          </cell>
          <cell r="AC58">
            <v>0</v>
          </cell>
          <cell r="AD58">
            <v>0</v>
          </cell>
          <cell r="AE58">
            <v>1</v>
          </cell>
          <cell r="AF58">
            <v>0.5</v>
          </cell>
          <cell r="AG58">
            <v>0.5</v>
          </cell>
          <cell r="AH58">
            <v>0</v>
          </cell>
          <cell r="AI58">
            <v>0</v>
          </cell>
          <cell r="AJ58">
            <v>0</v>
          </cell>
          <cell r="AK58">
            <v>0</v>
          </cell>
          <cell r="AL58">
            <v>0</v>
          </cell>
          <cell r="AM58">
            <v>1</v>
          </cell>
          <cell r="AN58">
            <v>0.5</v>
          </cell>
          <cell r="AO58">
            <v>0.5</v>
          </cell>
          <cell r="AP58">
            <v>0</v>
          </cell>
          <cell r="AQ58">
            <v>0</v>
          </cell>
          <cell r="AR58">
            <v>0</v>
          </cell>
          <cell r="AS58">
            <v>0</v>
          </cell>
          <cell r="AT58">
            <v>0</v>
          </cell>
          <cell r="AU58">
            <v>1</v>
          </cell>
          <cell r="AV58">
            <v>0.5</v>
          </cell>
          <cell r="AW58">
            <v>0.5</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row>
        <row r="59">
          <cell r="A59">
            <v>0</v>
          </cell>
          <cell r="B59">
            <v>0</v>
          </cell>
          <cell r="C59">
            <v>0</v>
          </cell>
          <cell r="D59">
            <v>0</v>
          </cell>
          <cell r="E59">
            <v>0</v>
          </cell>
          <cell r="F59">
            <v>0</v>
          </cell>
          <cell r="G59">
            <v>0</v>
          </cell>
          <cell r="H59">
            <v>0</v>
          </cell>
          <cell r="I59">
            <v>1</v>
          </cell>
          <cell r="J59">
            <v>0</v>
          </cell>
          <cell r="K59">
            <v>0</v>
          </cell>
          <cell r="L59">
            <v>0</v>
          </cell>
          <cell r="M59">
            <v>0</v>
          </cell>
          <cell r="N59">
            <v>0</v>
          </cell>
          <cell r="O59">
            <v>1</v>
          </cell>
          <cell r="P59">
            <v>0.5</v>
          </cell>
          <cell r="Q59">
            <v>0.5</v>
          </cell>
          <cell r="R59">
            <v>0</v>
          </cell>
          <cell r="S59">
            <v>0</v>
          </cell>
          <cell r="T59">
            <v>0</v>
          </cell>
          <cell r="U59">
            <v>0</v>
          </cell>
          <cell r="V59">
            <v>0</v>
          </cell>
          <cell r="W59">
            <v>1</v>
          </cell>
          <cell r="X59">
            <v>0.5</v>
          </cell>
          <cell r="Y59">
            <v>0.5</v>
          </cell>
          <cell r="Z59">
            <v>0</v>
          </cell>
          <cell r="AA59">
            <v>0</v>
          </cell>
          <cell r="AB59">
            <v>0</v>
          </cell>
          <cell r="AC59">
            <v>0</v>
          </cell>
          <cell r="AD59">
            <v>0</v>
          </cell>
          <cell r="AE59">
            <v>1</v>
          </cell>
          <cell r="AF59">
            <v>0.5</v>
          </cell>
          <cell r="AG59">
            <v>0.5</v>
          </cell>
          <cell r="AH59">
            <v>0</v>
          </cell>
          <cell r="AI59">
            <v>0</v>
          </cell>
          <cell r="AJ59">
            <v>0</v>
          </cell>
          <cell r="AK59">
            <v>0</v>
          </cell>
          <cell r="AL59">
            <v>0</v>
          </cell>
          <cell r="AM59">
            <v>1</v>
          </cell>
          <cell r="AN59">
            <v>0.5</v>
          </cell>
          <cell r="AO59">
            <v>0.5</v>
          </cell>
          <cell r="AP59">
            <v>0</v>
          </cell>
          <cell r="AQ59">
            <v>0</v>
          </cell>
          <cell r="AR59">
            <v>0</v>
          </cell>
          <cell r="AS59">
            <v>0</v>
          </cell>
          <cell r="AT59">
            <v>0</v>
          </cell>
          <cell r="AU59">
            <v>1</v>
          </cell>
          <cell r="AV59">
            <v>0.5</v>
          </cell>
          <cell r="AW59">
            <v>0.5</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row>
        <row r="60">
          <cell r="A60">
            <v>0</v>
          </cell>
          <cell r="B60">
            <v>0</v>
          </cell>
          <cell r="C60">
            <v>0</v>
          </cell>
          <cell r="D60">
            <v>0</v>
          </cell>
          <cell r="E60">
            <v>0</v>
          </cell>
          <cell r="F60">
            <v>0</v>
          </cell>
          <cell r="G60">
            <v>0</v>
          </cell>
          <cell r="H60">
            <v>0</v>
          </cell>
          <cell r="I60">
            <v>1</v>
          </cell>
          <cell r="J60">
            <v>0</v>
          </cell>
          <cell r="K60">
            <v>0</v>
          </cell>
          <cell r="L60">
            <v>0</v>
          </cell>
          <cell r="M60">
            <v>0</v>
          </cell>
          <cell r="N60">
            <v>0</v>
          </cell>
          <cell r="O60">
            <v>1</v>
          </cell>
          <cell r="P60">
            <v>0.5</v>
          </cell>
          <cell r="Q60">
            <v>0.5</v>
          </cell>
          <cell r="R60">
            <v>0</v>
          </cell>
          <cell r="S60">
            <v>0</v>
          </cell>
          <cell r="T60">
            <v>0</v>
          </cell>
          <cell r="U60">
            <v>0</v>
          </cell>
          <cell r="V60">
            <v>0</v>
          </cell>
          <cell r="W60">
            <v>1</v>
          </cell>
          <cell r="X60">
            <v>0.5</v>
          </cell>
          <cell r="Y60">
            <v>0.5</v>
          </cell>
          <cell r="Z60">
            <v>0</v>
          </cell>
          <cell r="AA60">
            <v>0</v>
          </cell>
          <cell r="AB60">
            <v>0</v>
          </cell>
          <cell r="AC60">
            <v>0</v>
          </cell>
          <cell r="AD60">
            <v>0</v>
          </cell>
          <cell r="AE60">
            <v>1</v>
          </cell>
          <cell r="AF60">
            <v>0.5</v>
          </cell>
          <cell r="AG60">
            <v>0.5</v>
          </cell>
          <cell r="AH60">
            <v>0</v>
          </cell>
          <cell r="AI60">
            <v>0</v>
          </cell>
          <cell r="AJ60">
            <v>0</v>
          </cell>
          <cell r="AK60">
            <v>0</v>
          </cell>
          <cell r="AL60">
            <v>0</v>
          </cell>
          <cell r="AM60">
            <v>1</v>
          </cell>
          <cell r="AN60">
            <v>0.5</v>
          </cell>
          <cell r="AO60">
            <v>0.5</v>
          </cell>
          <cell r="AP60">
            <v>0</v>
          </cell>
          <cell r="AQ60">
            <v>0</v>
          </cell>
          <cell r="AR60">
            <v>0</v>
          </cell>
          <cell r="AS60">
            <v>0</v>
          </cell>
          <cell r="AT60">
            <v>0</v>
          </cell>
          <cell r="AU60">
            <v>1</v>
          </cell>
          <cell r="AV60">
            <v>0.5</v>
          </cell>
          <cell r="AW60">
            <v>0.5</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cell r="CL60">
            <v>0</v>
          </cell>
          <cell r="CM60">
            <v>0</v>
          </cell>
          <cell r="CN60">
            <v>0</v>
          </cell>
          <cell r="CO60">
            <v>0</v>
          </cell>
          <cell r="CP60">
            <v>0</v>
          </cell>
          <cell r="CQ60">
            <v>0</v>
          </cell>
          <cell r="CR60">
            <v>0</v>
          </cell>
          <cell r="CS60">
            <v>0</v>
          </cell>
          <cell r="CT60">
            <v>0</v>
          </cell>
          <cell r="CU60">
            <v>0</v>
          </cell>
          <cell r="CV60">
            <v>0</v>
          </cell>
          <cell r="CW60">
            <v>0</v>
          </cell>
          <cell r="CX60">
            <v>0</v>
          </cell>
          <cell r="CY60">
            <v>0</v>
          </cell>
          <cell r="CZ60">
            <v>0</v>
          </cell>
          <cell r="DA60">
            <v>0</v>
          </cell>
          <cell r="DB60">
            <v>0</v>
          </cell>
          <cell r="DC60">
            <v>0</v>
          </cell>
          <cell r="DD60">
            <v>0</v>
          </cell>
          <cell r="DE60">
            <v>0</v>
          </cell>
          <cell r="DF60">
            <v>0</v>
          </cell>
          <cell r="DG60">
            <v>0</v>
          </cell>
          <cell r="DH60">
            <v>0</v>
          </cell>
          <cell r="DI60">
            <v>0</v>
          </cell>
          <cell r="DJ60">
            <v>0</v>
          </cell>
          <cell r="DK60">
            <v>0</v>
          </cell>
          <cell r="DL60">
            <v>0</v>
          </cell>
          <cell r="DM60">
            <v>0</v>
          </cell>
          <cell r="DN60">
            <v>0</v>
          </cell>
          <cell r="DO60">
            <v>0</v>
          </cell>
          <cell r="DP60">
            <v>0</v>
          </cell>
          <cell r="DQ60">
            <v>0</v>
          </cell>
          <cell r="DR60">
            <v>0</v>
          </cell>
          <cell r="DS60">
            <v>0</v>
          </cell>
          <cell r="DT60">
            <v>0</v>
          </cell>
          <cell r="DU60">
            <v>0</v>
          </cell>
          <cell r="DV60">
            <v>0</v>
          </cell>
          <cell r="DW60">
            <v>0</v>
          </cell>
          <cell r="DX60">
            <v>0</v>
          </cell>
          <cell r="DY60">
            <v>0</v>
          </cell>
          <cell r="DZ60">
            <v>0</v>
          </cell>
          <cell r="EA60">
            <v>0</v>
          </cell>
          <cell r="EB60">
            <v>0</v>
          </cell>
          <cell r="EC60">
            <v>0</v>
          </cell>
          <cell r="ED60">
            <v>0</v>
          </cell>
          <cell r="EE60">
            <v>0</v>
          </cell>
          <cell r="EF60">
            <v>0</v>
          </cell>
          <cell r="EG60">
            <v>0</v>
          </cell>
          <cell r="EH60">
            <v>0</v>
          </cell>
          <cell r="EI60">
            <v>0</v>
          </cell>
          <cell r="EJ60">
            <v>0</v>
          </cell>
          <cell r="EK60">
            <v>0</v>
          </cell>
          <cell r="EL60">
            <v>0</v>
          </cell>
          <cell r="EM60">
            <v>0</v>
          </cell>
          <cell r="EN60">
            <v>0</v>
          </cell>
          <cell r="EO60">
            <v>0</v>
          </cell>
          <cell r="EP60">
            <v>0</v>
          </cell>
          <cell r="EQ60">
            <v>0</v>
          </cell>
          <cell r="ER60">
            <v>0</v>
          </cell>
          <cell r="ES60">
            <v>0</v>
          </cell>
          <cell r="ET60">
            <v>0</v>
          </cell>
          <cell r="EU60">
            <v>0</v>
          </cell>
          <cell r="EV60">
            <v>0</v>
          </cell>
          <cell r="EW60">
            <v>0</v>
          </cell>
          <cell r="EX60">
            <v>0</v>
          </cell>
          <cell r="EY60">
            <v>0</v>
          </cell>
          <cell r="EZ60">
            <v>0</v>
          </cell>
          <cell r="FA60">
            <v>0</v>
          </cell>
          <cell r="FB60">
            <v>0</v>
          </cell>
          <cell r="FC60">
            <v>0</v>
          </cell>
          <cell r="FD60">
            <v>0</v>
          </cell>
          <cell r="FE60">
            <v>0</v>
          </cell>
          <cell r="FF60">
            <v>0</v>
          </cell>
          <cell r="FG60">
            <v>0</v>
          </cell>
          <cell r="FH60">
            <v>0</v>
          </cell>
          <cell r="FI60">
            <v>0</v>
          </cell>
        </row>
        <row r="61">
          <cell r="A61">
            <v>0</v>
          </cell>
          <cell r="B61">
            <v>0</v>
          </cell>
          <cell r="C61">
            <v>0</v>
          </cell>
          <cell r="D61">
            <v>0</v>
          </cell>
          <cell r="E61">
            <v>0</v>
          </cell>
          <cell r="F61">
            <v>0</v>
          </cell>
          <cell r="G61">
            <v>0</v>
          </cell>
          <cell r="H61">
            <v>0</v>
          </cell>
          <cell r="I61">
            <v>1</v>
          </cell>
          <cell r="J61">
            <v>0</v>
          </cell>
          <cell r="K61">
            <v>0</v>
          </cell>
          <cell r="L61">
            <v>0</v>
          </cell>
          <cell r="M61">
            <v>0</v>
          </cell>
          <cell r="N61">
            <v>0</v>
          </cell>
          <cell r="O61">
            <v>1</v>
          </cell>
          <cell r="P61">
            <v>0.5</v>
          </cell>
          <cell r="Q61">
            <v>0.5</v>
          </cell>
          <cell r="R61">
            <v>0</v>
          </cell>
          <cell r="S61">
            <v>0</v>
          </cell>
          <cell r="T61">
            <v>0</v>
          </cell>
          <cell r="U61">
            <v>0</v>
          </cell>
          <cell r="V61">
            <v>0</v>
          </cell>
          <cell r="W61">
            <v>1</v>
          </cell>
          <cell r="X61">
            <v>0.5</v>
          </cell>
          <cell r="Y61">
            <v>0.5</v>
          </cell>
          <cell r="Z61">
            <v>0</v>
          </cell>
          <cell r="AA61">
            <v>0</v>
          </cell>
          <cell r="AB61">
            <v>0</v>
          </cell>
          <cell r="AC61">
            <v>0</v>
          </cell>
          <cell r="AD61">
            <v>0</v>
          </cell>
          <cell r="AE61">
            <v>1</v>
          </cell>
          <cell r="AF61">
            <v>0.5</v>
          </cell>
          <cell r="AG61">
            <v>0.5</v>
          </cell>
          <cell r="AH61">
            <v>0</v>
          </cell>
          <cell r="AI61">
            <v>0</v>
          </cell>
          <cell r="AJ61">
            <v>0</v>
          </cell>
          <cell r="AK61">
            <v>0</v>
          </cell>
          <cell r="AL61">
            <v>0</v>
          </cell>
          <cell r="AM61">
            <v>1</v>
          </cell>
          <cell r="AN61">
            <v>0.5</v>
          </cell>
          <cell r="AO61">
            <v>0.5</v>
          </cell>
          <cell r="AP61">
            <v>0</v>
          </cell>
          <cell r="AQ61">
            <v>0</v>
          </cell>
          <cell r="AR61">
            <v>0</v>
          </cell>
          <cell r="AS61">
            <v>0</v>
          </cell>
          <cell r="AT61">
            <v>0</v>
          </cell>
          <cell r="AU61">
            <v>1</v>
          </cell>
          <cell r="AV61">
            <v>0.5</v>
          </cell>
          <cell r="AW61">
            <v>0.5</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cell r="CL61">
            <v>0</v>
          </cell>
          <cell r="CM61">
            <v>0</v>
          </cell>
          <cell r="CN61">
            <v>0</v>
          </cell>
          <cell r="CO61">
            <v>0</v>
          </cell>
          <cell r="CP61">
            <v>0</v>
          </cell>
          <cell r="CQ61">
            <v>0</v>
          </cell>
          <cell r="CR61">
            <v>0</v>
          </cell>
          <cell r="CS61">
            <v>0</v>
          </cell>
          <cell r="CT61">
            <v>0</v>
          </cell>
          <cell r="CU61">
            <v>0</v>
          </cell>
          <cell r="CV61">
            <v>0</v>
          </cell>
          <cell r="CW61">
            <v>0</v>
          </cell>
          <cell r="CX61">
            <v>0</v>
          </cell>
          <cell r="CY61">
            <v>0</v>
          </cell>
          <cell r="CZ61">
            <v>0</v>
          </cell>
          <cell r="DA61">
            <v>0</v>
          </cell>
          <cell r="DB61">
            <v>0</v>
          </cell>
          <cell r="DC61">
            <v>0</v>
          </cell>
          <cell r="DD61">
            <v>0</v>
          </cell>
          <cell r="DE61">
            <v>0</v>
          </cell>
          <cell r="DF61">
            <v>0</v>
          </cell>
          <cell r="DG61">
            <v>0</v>
          </cell>
          <cell r="DH61">
            <v>0</v>
          </cell>
          <cell r="DI61">
            <v>0</v>
          </cell>
          <cell r="DJ61">
            <v>0</v>
          </cell>
          <cell r="DK61">
            <v>0</v>
          </cell>
          <cell r="DL61">
            <v>0</v>
          </cell>
          <cell r="DM61">
            <v>0</v>
          </cell>
          <cell r="DN61">
            <v>0</v>
          </cell>
          <cell r="DO61">
            <v>0</v>
          </cell>
          <cell r="DP61">
            <v>0</v>
          </cell>
          <cell r="DQ61">
            <v>0</v>
          </cell>
          <cell r="DR61">
            <v>0</v>
          </cell>
          <cell r="DS61">
            <v>0</v>
          </cell>
          <cell r="DT61">
            <v>0</v>
          </cell>
          <cell r="DU61">
            <v>0</v>
          </cell>
          <cell r="DV61">
            <v>0</v>
          </cell>
          <cell r="DW61">
            <v>0</v>
          </cell>
          <cell r="DX61">
            <v>0</v>
          </cell>
          <cell r="DY61">
            <v>0</v>
          </cell>
          <cell r="DZ61">
            <v>0</v>
          </cell>
          <cell r="EA61">
            <v>0</v>
          </cell>
          <cell r="EB61">
            <v>0</v>
          </cell>
          <cell r="EC61">
            <v>0</v>
          </cell>
          <cell r="ED61">
            <v>0</v>
          </cell>
          <cell r="EE61">
            <v>0</v>
          </cell>
          <cell r="EF61">
            <v>0</v>
          </cell>
          <cell r="EG61">
            <v>0</v>
          </cell>
          <cell r="EH61">
            <v>0</v>
          </cell>
          <cell r="EI61">
            <v>0</v>
          </cell>
          <cell r="EJ61">
            <v>0</v>
          </cell>
          <cell r="EK61">
            <v>0</v>
          </cell>
          <cell r="EL61">
            <v>0</v>
          </cell>
          <cell r="EM61">
            <v>0</v>
          </cell>
          <cell r="EN61">
            <v>0</v>
          </cell>
          <cell r="EO61">
            <v>0</v>
          </cell>
          <cell r="EP61">
            <v>0</v>
          </cell>
          <cell r="EQ61">
            <v>0</v>
          </cell>
          <cell r="ER61">
            <v>0</v>
          </cell>
          <cell r="ES61">
            <v>0</v>
          </cell>
          <cell r="ET61">
            <v>0</v>
          </cell>
          <cell r="EU61">
            <v>0</v>
          </cell>
          <cell r="EV61">
            <v>0</v>
          </cell>
          <cell r="EW61">
            <v>0</v>
          </cell>
          <cell r="EX61">
            <v>0</v>
          </cell>
          <cell r="EY61">
            <v>0</v>
          </cell>
          <cell r="EZ61">
            <v>0</v>
          </cell>
          <cell r="FA61">
            <v>0</v>
          </cell>
          <cell r="FB61">
            <v>0</v>
          </cell>
          <cell r="FC61">
            <v>0</v>
          </cell>
          <cell r="FD61">
            <v>0</v>
          </cell>
          <cell r="FE61">
            <v>0</v>
          </cell>
          <cell r="FF61">
            <v>0</v>
          </cell>
          <cell r="FG61">
            <v>0</v>
          </cell>
          <cell r="FH61">
            <v>0</v>
          </cell>
          <cell r="FI61">
            <v>0</v>
          </cell>
        </row>
        <row r="62">
          <cell r="A62">
            <v>0</v>
          </cell>
          <cell r="B62">
            <v>0</v>
          </cell>
          <cell r="C62">
            <v>0</v>
          </cell>
          <cell r="D62">
            <v>0</v>
          </cell>
          <cell r="E62">
            <v>0</v>
          </cell>
          <cell r="F62">
            <v>0</v>
          </cell>
          <cell r="G62">
            <v>0</v>
          </cell>
          <cell r="H62">
            <v>0</v>
          </cell>
          <cell r="I62">
            <v>1</v>
          </cell>
          <cell r="J62">
            <v>0</v>
          </cell>
          <cell r="K62">
            <v>0</v>
          </cell>
          <cell r="L62">
            <v>0</v>
          </cell>
          <cell r="M62">
            <v>0</v>
          </cell>
          <cell r="N62">
            <v>0</v>
          </cell>
          <cell r="O62">
            <v>1</v>
          </cell>
          <cell r="P62">
            <v>0.5</v>
          </cell>
          <cell r="Q62">
            <v>0.5</v>
          </cell>
          <cell r="R62">
            <v>0</v>
          </cell>
          <cell r="S62">
            <v>0</v>
          </cell>
          <cell r="T62">
            <v>0</v>
          </cell>
          <cell r="U62">
            <v>0</v>
          </cell>
          <cell r="V62">
            <v>0</v>
          </cell>
          <cell r="W62">
            <v>1</v>
          </cell>
          <cell r="X62">
            <v>0.5</v>
          </cell>
          <cell r="Y62">
            <v>0.5</v>
          </cell>
          <cell r="Z62">
            <v>0</v>
          </cell>
          <cell r="AA62">
            <v>0</v>
          </cell>
          <cell r="AB62">
            <v>0</v>
          </cell>
          <cell r="AC62">
            <v>0</v>
          </cell>
          <cell r="AD62">
            <v>0</v>
          </cell>
          <cell r="AE62">
            <v>1</v>
          </cell>
          <cell r="AF62">
            <v>0.5</v>
          </cell>
          <cell r="AG62">
            <v>0.5</v>
          </cell>
          <cell r="AH62">
            <v>0</v>
          </cell>
          <cell r="AI62">
            <v>0</v>
          </cell>
          <cell r="AJ62">
            <v>0</v>
          </cell>
          <cell r="AK62">
            <v>0</v>
          </cell>
          <cell r="AL62">
            <v>0</v>
          </cell>
          <cell r="AM62">
            <v>1</v>
          </cell>
          <cell r="AN62">
            <v>0.5</v>
          </cell>
          <cell r="AO62">
            <v>0.5</v>
          </cell>
          <cell r="AP62">
            <v>0</v>
          </cell>
          <cell r="AQ62">
            <v>0</v>
          </cell>
          <cell r="AR62">
            <v>0</v>
          </cell>
          <cell r="AS62">
            <v>0</v>
          </cell>
          <cell r="AT62">
            <v>0</v>
          </cell>
          <cell r="AU62">
            <v>1</v>
          </cell>
          <cell r="AV62">
            <v>0.5</v>
          </cell>
          <cell r="AW62">
            <v>0.5</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cell r="CL62">
            <v>0</v>
          </cell>
          <cell r="CM62">
            <v>0</v>
          </cell>
          <cell r="CN62">
            <v>0</v>
          </cell>
          <cell r="CO62">
            <v>0</v>
          </cell>
          <cell r="CP62">
            <v>0</v>
          </cell>
          <cell r="CQ62">
            <v>0</v>
          </cell>
          <cell r="CR62">
            <v>0</v>
          </cell>
          <cell r="CS62">
            <v>0</v>
          </cell>
          <cell r="CT62">
            <v>0</v>
          </cell>
          <cell r="CU62">
            <v>0</v>
          </cell>
          <cell r="CV62">
            <v>0</v>
          </cell>
          <cell r="CW62">
            <v>0</v>
          </cell>
          <cell r="CX62">
            <v>0</v>
          </cell>
          <cell r="CY62">
            <v>0</v>
          </cell>
          <cell r="CZ62">
            <v>0</v>
          </cell>
          <cell r="DA62">
            <v>0</v>
          </cell>
          <cell r="DB62">
            <v>0</v>
          </cell>
          <cell r="DC62">
            <v>0</v>
          </cell>
          <cell r="DD62">
            <v>0</v>
          </cell>
          <cell r="DE62">
            <v>0</v>
          </cell>
          <cell r="DF62">
            <v>0</v>
          </cell>
          <cell r="DG62">
            <v>0</v>
          </cell>
          <cell r="DH62">
            <v>0</v>
          </cell>
          <cell r="DI62">
            <v>0</v>
          </cell>
          <cell r="DJ62">
            <v>0</v>
          </cell>
          <cell r="DK62">
            <v>0</v>
          </cell>
          <cell r="DL62">
            <v>0</v>
          </cell>
          <cell r="DM62">
            <v>0</v>
          </cell>
          <cell r="DN62">
            <v>0</v>
          </cell>
          <cell r="DO62">
            <v>0</v>
          </cell>
          <cell r="DP62">
            <v>0</v>
          </cell>
          <cell r="DQ62">
            <v>0</v>
          </cell>
          <cell r="DR62">
            <v>0</v>
          </cell>
          <cell r="DS62">
            <v>0</v>
          </cell>
          <cell r="DT62">
            <v>0</v>
          </cell>
          <cell r="DU62">
            <v>0</v>
          </cell>
          <cell r="DV62">
            <v>0</v>
          </cell>
          <cell r="DW62">
            <v>0</v>
          </cell>
          <cell r="DX62">
            <v>0</v>
          </cell>
          <cell r="DY62">
            <v>0</v>
          </cell>
          <cell r="DZ62">
            <v>0</v>
          </cell>
          <cell r="EA62">
            <v>0</v>
          </cell>
          <cell r="EB62">
            <v>0</v>
          </cell>
          <cell r="EC62">
            <v>0</v>
          </cell>
          <cell r="ED62">
            <v>0</v>
          </cell>
          <cell r="EE62">
            <v>0</v>
          </cell>
          <cell r="EF62">
            <v>0</v>
          </cell>
          <cell r="EG62">
            <v>0</v>
          </cell>
          <cell r="EH62">
            <v>0</v>
          </cell>
          <cell r="EI62">
            <v>0</v>
          </cell>
          <cell r="EJ62">
            <v>0</v>
          </cell>
          <cell r="EK62">
            <v>0</v>
          </cell>
          <cell r="EL62">
            <v>0</v>
          </cell>
          <cell r="EM62">
            <v>0</v>
          </cell>
          <cell r="EN62">
            <v>0</v>
          </cell>
          <cell r="EO62">
            <v>0</v>
          </cell>
          <cell r="EP62">
            <v>0</v>
          </cell>
          <cell r="EQ62">
            <v>0</v>
          </cell>
          <cell r="ER62">
            <v>0</v>
          </cell>
          <cell r="ES62">
            <v>0</v>
          </cell>
          <cell r="ET62">
            <v>0</v>
          </cell>
          <cell r="EU62">
            <v>0</v>
          </cell>
          <cell r="EV62">
            <v>0</v>
          </cell>
          <cell r="EW62">
            <v>0</v>
          </cell>
          <cell r="EX62">
            <v>0</v>
          </cell>
          <cell r="EY62">
            <v>0</v>
          </cell>
          <cell r="EZ62">
            <v>0</v>
          </cell>
          <cell r="FA62">
            <v>0</v>
          </cell>
          <cell r="FB62">
            <v>0</v>
          </cell>
          <cell r="FC62">
            <v>0</v>
          </cell>
          <cell r="FD62">
            <v>0</v>
          </cell>
          <cell r="FE62">
            <v>0</v>
          </cell>
          <cell r="FF62">
            <v>0</v>
          </cell>
          <cell r="FG62">
            <v>0</v>
          </cell>
          <cell r="FH62">
            <v>0</v>
          </cell>
          <cell r="FI62">
            <v>0</v>
          </cell>
        </row>
        <row r="63">
          <cell r="A63">
            <v>0</v>
          </cell>
          <cell r="B63">
            <v>0</v>
          </cell>
          <cell r="C63">
            <v>0</v>
          </cell>
          <cell r="D63">
            <v>0</v>
          </cell>
          <cell r="E63">
            <v>0</v>
          </cell>
          <cell r="F63">
            <v>0</v>
          </cell>
          <cell r="G63">
            <v>0</v>
          </cell>
          <cell r="H63">
            <v>0</v>
          </cell>
          <cell r="I63">
            <v>1</v>
          </cell>
          <cell r="J63">
            <v>0</v>
          </cell>
          <cell r="K63">
            <v>0</v>
          </cell>
          <cell r="L63">
            <v>0</v>
          </cell>
          <cell r="M63">
            <v>0</v>
          </cell>
          <cell r="N63">
            <v>0</v>
          </cell>
          <cell r="O63">
            <v>1</v>
          </cell>
          <cell r="P63">
            <v>0.5</v>
          </cell>
          <cell r="Q63">
            <v>0.5</v>
          </cell>
          <cell r="R63">
            <v>0</v>
          </cell>
          <cell r="S63">
            <v>0</v>
          </cell>
          <cell r="T63">
            <v>0</v>
          </cell>
          <cell r="U63">
            <v>0</v>
          </cell>
          <cell r="V63">
            <v>0</v>
          </cell>
          <cell r="W63">
            <v>1</v>
          </cell>
          <cell r="X63">
            <v>0.5</v>
          </cell>
          <cell r="Y63">
            <v>0.5</v>
          </cell>
          <cell r="Z63">
            <v>0</v>
          </cell>
          <cell r="AA63">
            <v>0</v>
          </cell>
          <cell r="AB63">
            <v>0</v>
          </cell>
          <cell r="AC63">
            <v>0</v>
          </cell>
          <cell r="AD63">
            <v>0</v>
          </cell>
          <cell r="AE63">
            <v>1</v>
          </cell>
          <cell r="AF63">
            <v>0.5</v>
          </cell>
          <cell r="AG63">
            <v>0.5</v>
          </cell>
          <cell r="AH63">
            <v>0</v>
          </cell>
          <cell r="AI63">
            <v>0</v>
          </cell>
          <cell r="AJ63">
            <v>0</v>
          </cell>
          <cell r="AK63">
            <v>0</v>
          </cell>
          <cell r="AL63">
            <v>0</v>
          </cell>
          <cell r="AM63">
            <v>1</v>
          </cell>
          <cell r="AN63">
            <v>0.5</v>
          </cell>
          <cell r="AO63">
            <v>0.5</v>
          </cell>
          <cell r="AP63">
            <v>0</v>
          </cell>
          <cell r="AQ63">
            <v>0</v>
          </cell>
          <cell r="AR63">
            <v>0</v>
          </cell>
          <cell r="AS63">
            <v>0</v>
          </cell>
          <cell r="AT63">
            <v>0</v>
          </cell>
          <cell r="AU63">
            <v>1</v>
          </cell>
          <cell r="AV63">
            <v>0.5</v>
          </cell>
          <cell r="AW63">
            <v>0.5</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cell r="CL63">
            <v>0</v>
          </cell>
          <cell r="CM63">
            <v>0</v>
          </cell>
          <cell r="CN63">
            <v>0</v>
          </cell>
          <cell r="CO63">
            <v>0</v>
          </cell>
          <cell r="CP63">
            <v>0</v>
          </cell>
          <cell r="CQ63">
            <v>0</v>
          </cell>
          <cell r="CR63">
            <v>0</v>
          </cell>
          <cell r="CS63">
            <v>0</v>
          </cell>
          <cell r="CT63">
            <v>0</v>
          </cell>
          <cell r="CU63">
            <v>0</v>
          </cell>
          <cell r="CV63">
            <v>0</v>
          </cell>
          <cell r="CW63">
            <v>0</v>
          </cell>
          <cell r="CX63">
            <v>0</v>
          </cell>
          <cell r="CY63">
            <v>0</v>
          </cell>
          <cell r="CZ63">
            <v>0</v>
          </cell>
          <cell r="DA63">
            <v>0</v>
          </cell>
          <cell r="DB63">
            <v>0</v>
          </cell>
          <cell r="DC63">
            <v>0</v>
          </cell>
          <cell r="DD63">
            <v>0</v>
          </cell>
          <cell r="DE63">
            <v>0</v>
          </cell>
          <cell r="DF63">
            <v>0</v>
          </cell>
          <cell r="DG63">
            <v>0</v>
          </cell>
          <cell r="DH63">
            <v>0</v>
          </cell>
          <cell r="DI63">
            <v>0</v>
          </cell>
          <cell r="DJ63">
            <v>0</v>
          </cell>
          <cell r="DK63">
            <v>0</v>
          </cell>
          <cell r="DL63">
            <v>0</v>
          </cell>
          <cell r="DM63">
            <v>0</v>
          </cell>
          <cell r="DN63">
            <v>0</v>
          </cell>
          <cell r="DO63">
            <v>0</v>
          </cell>
          <cell r="DP63">
            <v>0</v>
          </cell>
          <cell r="DQ63">
            <v>0</v>
          </cell>
          <cell r="DR63">
            <v>0</v>
          </cell>
          <cell r="DS63">
            <v>0</v>
          </cell>
          <cell r="DT63">
            <v>0</v>
          </cell>
          <cell r="DU63">
            <v>0</v>
          </cell>
          <cell r="DV63">
            <v>0</v>
          </cell>
          <cell r="DW63">
            <v>0</v>
          </cell>
          <cell r="DX63">
            <v>0</v>
          </cell>
          <cell r="DY63">
            <v>0</v>
          </cell>
          <cell r="DZ63">
            <v>0</v>
          </cell>
          <cell r="EA63">
            <v>0</v>
          </cell>
          <cell r="EB63">
            <v>0</v>
          </cell>
          <cell r="EC63">
            <v>0</v>
          </cell>
          <cell r="ED63">
            <v>0</v>
          </cell>
          <cell r="EE63">
            <v>0</v>
          </cell>
          <cell r="EF63">
            <v>0</v>
          </cell>
          <cell r="EG63">
            <v>0</v>
          </cell>
          <cell r="EH63">
            <v>0</v>
          </cell>
          <cell r="EI63">
            <v>0</v>
          </cell>
          <cell r="EJ63">
            <v>0</v>
          </cell>
          <cell r="EK63">
            <v>0</v>
          </cell>
          <cell r="EL63">
            <v>0</v>
          </cell>
          <cell r="EM63">
            <v>0</v>
          </cell>
          <cell r="EN63">
            <v>0</v>
          </cell>
          <cell r="EO63">
            <v>0</v>
          </cell>
          <cell r="EP63">
            <v>0</v>
          </cell>
          <cell r="EQ63">
            <v>0</v>
          </cell>
          <cell r="ER63">
            <v>0</v>
          </cell>
          <cell r="ES63">
            <v>0</v>
          </cell>
          <cell r="ET63">
            <v>0</v>
          </cell>
          <cell r="EU63">
            <v>0</v>
          </cell>
          <cell r="EV63">
            <v>0</v>
          </cell>
          <cell r="EW63">
            <v>0</v>
          </cell>
          <cell r="EX63">
            <v>0</v>
          </cell>
          <cell r="EY63">
            <v>0</v>
          </cell>
          <cell r="EZ63">
            <v>0</v>
          </cell>
          <cell r="FA63">
            <v>0</v>
          </cell>
          <cell r="FB63">
            <v>0</v>
          </cell>
          <cell r="FC63">
            <v>0</v>
          </cell>
          <cell r="FD63">
            <v>0</v>
          </cell>
          <cell r="FE63">
            <v>0</v>
          </cell>
          <cell r="FF63">
            <v>0</v>
          </cell>
          <cell r="FG63">
            <v>0</v>
          </cell>
          <cell r="FH63">
            <v>0</v>
          </cell>
          <cell r="FI63">
            <v>0</v>
          </cell>
        </row>
        <row r="64">
          <cell r="A64">
            <v>0</v>
          </cell>
          <cell r="B64">
            <v>0</v>
          </cell>
          <cell r="C64">
            <v>0</v>
          </cell>
          <cell r="D64">
            <v>0</v>
          </cell>
          <cell r="E64">
            <v>0</v>
          </cell>
          <cell r="F64">
            <v>0</v>
          </cell>
          <cell r="G64">
            <v>0</v>
          </cell>
          <cell r="H64">
            <v>0</v>
          </cell>
          <cell r="I64">
            <v>1</v>
          </cell>
          <cell r="J64">
            <v>0</v>
          </cell>
          <cell r="K64">
            <v>0</v>
          </cell>
          <cell r="L64">
            <v>0</v>
          </cell>
          <cell r="M64">
            <v>0</v>
          </cell>
          <cell r="N64">
            <v>0</v>
          </cell>
          <cell r="O64">
            <v>1</v>
          </cell>
          <cell r="P64">
            <v>0.5</v>
          </cell>
          <cell r="Q64">
            <v>0.5</v>
          </cell>
          <cell r="R64">
            <v>0</v>
          </cell>
          <cell r="S64">
            <v>0</v>
          </cell>
          <cell r="T64">
            <v>0</v>
          </cell>
          <cell r="U64">
            <v>0</v>
          </cell>
          <cell r="V64">
            <v>0</v>
          </cell>
          <cell r="W64">
            <v>1</v>
          </cell>
          <cell r="X64">
            <v>0.5</v>
          </cell>
          <cell r="Y64">
            <v>0.5</v>
          </cell>
          <cell r="Z64">
            <v>0</v>
          </cell>
          <cell r="AA64">
            <v>0</v>
          </cell>
          <cell r="AB64">
            <v>0</v>
          </cell>
          <cell r="AC64">
            <v>0</v>
          </cell>
          <cell r="AD64">
            <v>0</v>
          </cell>
          <cell r="AE64">
            <v>1</v>
          </cell>
          <cell r="AF64">
            <v>0.5</v>
          </cell>
          <cell r="AG64">
            <v>0.5</v>
          </cell>
          <cell r="AH64">
            <v>0</v>
          </cell>
          <cell r="AI64">
            <v>0</v>
          </cell>
          <cell r="AJ64">
            <v>0</v>
          </cell>
          <cell r="AK64">
            <v>0</v>
          </cell>
          <cell r="AL64">
            <v>0</v>
          </cell>
          <cell r="AM64">
            <v>1</v>
          </cell>
          <cell r="AN64">
            <v>0.5</v>
          </cell>
          <cell r="AO64">
            <v>0.5</v>
          </cell>
          <cell r="AP64">
            <v>0</v>
          </cell>
          <cell r="AQ64">
            <v>0</v>
          </cell>
          <cell r="AR64">
            <v>0</v>
          </cell>
          <cell r="AS64">
            <v>0</v>
          </cell>
          <cell r="AT64">
            <v>0</v>
          </cell>
          <cell r="AU64">
            <v>1</v>
          </cell>
          <cell r="AV64">
            <v>0.5</v>
          </cell>
          <cell r="AW64">
            <v>0.5</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cell r="CL64">
            <v>0</v>
          </cell>
          <cell r="CM64">
            <v>0</v>
          </cell>
          <cell r="CN64">
            <v>0</v>
          </cell>
          <cell r="CO64">
            <v>0</v>
          </cell>
          <cell r="CP64">
            <v>0</v>
          </cell>
          <cell r="CQ64">
            <v>0</v>
          </cell>
          <cell r="CR64">
            <v>0</v>
          </cell>
          <cell r="CS64">
            <v>0</v>
          </cell>
          <cell r="CT64">
            <v>0</v>
          </cell>
          <cell r="CU64">
            <v>0</v>
          </cell>
          <cell r="CV64">
            <v>0</v>
          </cell>
          <cell r="CW64">
            <v>0</v>
          </cell>
          <cell r="CX64">
            <v>0</v>
          </cell>
          <cell r="CY64">
            <v>0</v>
          </cell>
          <cell r="CZ64">
            <v>0</v>
          </cell>
          <cell r="DA64">
            <v>0</v>
          </cell>
          <cell r="DB64">
            <v>0</v>
          </cell>
          <cell r="DC64">
            <v>0</v>
          </cell>
          <cell r="DD64">
            <v>0</v>
          </cell>
          <cell r="DE64">
            <v>0</v>
          </cell>
          <cell r="DF64">
            <v>0</v>
          </cell>
          <cell r="DG64">
            <v>0</v>
          </cell>
          <cell r="DH64">
            <v>0</v>
          </cell>
          <cell r="DI64">
            <v>0</v>
          </cell>
          <cell r="DJ64">
            <v>0</v>
          </cell>
          <cell r="DK64">
            <v>0</v>
          </cell>
          <cell r="DL64">
            <v>0</v>
          </cell>
          <cell r="DM64">
            <v>0</v>
          </cell>
          <cell r="DN64">
            <v>0</v>
          </cell>
          <cell r="DO64">
            <v>0</v>
          </cell>
          <cell r="DP64">
            <v>0</v>
          </cell>
          <cell r="DQ64">
            <v>0</v>
          </cell>
          <cell r="DR64">
            <v>0</v>
          </cell>
          <cell r="DS64">
            <v>0</v>
          </cell>
          <cell r="DT64">
            <v>0</v>
          </cell>
          <cell r="DU64">
            <v>0</v>
          </cell>
          <cell r="DV64">
            <v>0</v>
          </cell>
          <cell r="DW64">
            <v>0</v>
          </cell>
          <cell r="DX64">
            <v>0</v>
          </cell>
          <cell r="DY64">
            <v>0</v>
          </cell>
          <cell r="DZ64">
            <v>0</v>
          </cell>
          <cell r="EA64">
            <v>0</v>
          </cell>
          <cell r="EB64">
            <v>0</v>
          </cell>
          <cell r="EC64">
            <v>0</v>
          </cell>
          <cell r="ED64">
            <v>0</v>
          </cell>
          <cell r="EE64">
            <v>0</v>
          </cell>
          <cell r="EF64">
            <v>0</v>
          </cell>
          <cell r="EG64">
            <v>0</v>
          </cell>
          <cell r="EH64">
            <v>0</v>
          </cell>
          <cell r="EI64">
            <v>0</v>
          </cell>
          <cell r="EJ64">
            <v>0</v>
          </cell>
          <cell r="EK64">
            <v>0</v>
          </cell>
          <cell r="EL64">
            <v>0</v>
          </cell>
          <cell r="EM64">
            <v>0</v>
          </cell>
          <cell r="EN64">
            <v>0</v>
          </cell>
          <cell r="EO64">
            <v>0</v>
          </cell>
          <cell r="EP64">
            <v>0</v>
          </cell>
          <cell r="EQ64">
            <v>0</v>
          </cell>
          <cell r="ER64">
            <v>0</v>
          </cell>
          <cell r="ES64">
            <v>0</v>
          </cell>
          <cell r="ET64">
            <v>0</v>
          </cell>
          <cell r="EU64">
            <v>0</v>
          </cell>
          <cell r="EV64">
            <v>0</v>
          </cell>
          <cell r="EW64">
            <v>0</v>
          </cell>
          <cell r="EX64">
            <v>0</v>
          </cell>
          <cell r="EY64">
            <v>0</v>
          </cell>
          <cell r="EZ64">
            <v>0</v>
          </cell>
          <cell r="FA64">
            <v>0</v>
          </cell>
          <cell r="FB64">
            <v>0</v>
          </cell>
          <cell r="FC64">
            <v>0</v>
          </cell>
          <cell r="FD64">
            <v>0</v>
          </cell>
          <cell r="FE64">
            <v>0</v>
          </cell>
          <cell r="FF64">
            <v>0</v>
          </cell>
          <cell r="FG64">
            <v>0</v>
          </cell>
          <cell r="FH64">
            <v>0</v>
          </cell>
          <cell r="FI64">
            <v>0</v>
          </cell>
        </row>
        <row r="65">
          <cell r="A65">
            <v>0</v>
          </cell>
          <cell r="B65">
            <v>0</v>
          </cell>
          <cell r="C65">
            <v>0</v>
          </cell>
          <cell r="D65">
            <v>0</v>
          </cell>
          <cell r="E65">
            <v>0</v>
          </cell>
          <cell r="F65">
            <v>0</v>
          </cell>
          <cell r="G65">
            <v>0</v>
          </cell>
          <cell r="H65">
            <v>0</v>
          </cell>
          <cell r="I65">
            <v>1</v>
          </cell>
          <cell r="J65">
            <v>0</v>
          </cell>
          <cell r="K65">
            <v>0</v>
          </cell>
          <cell r="L65">
            <v>0</v>
          </cell>
          <cell r="M65">
            <v>0</v>
          </cell>
          <cell r="N65">
            <v>0</v>
          </cell>
          <cell r="O65">
            <v>1</v>
          </cell>
          <cell r="P65">
            <v>0.5</v>
          </cell>
          <cell r="Q65">
            <v>0.5</v>
          </cell>
          <cell r="R65">
            <v>0</v>
          </cell>
          <cell r="S65">
            <v>0</v>
          </cell>
          <cell r="T65">
            <v>0</v>
          </cell>
          <cell r="U65">
            <v>0</v>
          </cell>
          <cell r="V65">
            <v>0</v>
          </cell>
          <cell r="W65">
            <v>1</v>
          </cell>
          <cell r="X65">
            <v>0.5</v>
          </cell>
          <cell r="Y65">
            <v>0.5</v>
          </cell>
          <cell r="Z65">
            <v>0</v>
          </cell>
          <cell r="AA65">
            <v>0</v>
          </cell>
          <cell r="AB65">
            <v>0</v>
          </cell>
          <cell r="AC65">
            <v>0</v>
          </cell>
          <cell r="AD65">
            <v>0</v>
          </cell>
          <cell r="AE65">
            <v>1</v>
          </cell>
          <cell r="AF65">
            <v>0.5</v>
          </cell>
          <cell r="AG65">
            <v>0.5</v>
          </cell>
          <cell r="AH65">
            <v>0</v>
          </cell>
          <cell r="AI65">
            <v>0</v>
          </cell>
          <cell r="AJ65">
            <v>0</v>
          </cell>
          <cell r="AK65">
            <v>0</v>
          </cell>
          <cell r="AL65">
            <v>0</v>
          </cell>
          <cell r="AM65">
            <v>1</v>
          </cell>
          <cell r="AN65">
            <v>0.5</v>
          </cell>
          <cell r="AO65">
            <v>0.5</v>
          </cell>
          <cell r="AP65">
            <v>0</v>
          </cell>
          <cell r="AQ65">
            <v>0</v>
          </cell>
          <cell r="AR65">
            <v>0</v>
          </cell>
          <cell r="AS65">
            <v>0</v>
          </cell>
          <cell r="AT65">
            <v>0</v>
          </cell>
          <cell r="AU65">
            <v>1</v>
          </cell>
          <cell r="AV65">
            <v>0.5</v>
          </cell>
          <cell r="AW65">
            <v>0.5</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cell r="CL65">
            <v>0</v>
          </cell>
          <cell r="CM65">
            <v>0</v>
          </cell>
          <cell r="CN65">
            <v>0</v>
          </cell>
          <cell r="CO65">
            <v>0</v>
          </cell>
          <cell r="CP65">
            <v>0</v>
          </cell>
          <cell r="CQ65">
            <v>0</v>
          </cell>
          <cell r="CR65">
            <v>0</v>
          </cell>
          <cell r="CS65">
            <v>0</v>
          </cell>
          <cell r="CT65">
            <v>0</v>
          </cell>
          <cell r="CU65">
            <v>0</v>
          </cell>
          <cell r="CV65">
            <v>0</v>
          </cell>
          <cell r="CW65">
            <v>0</v>
          </cell>
          <cell r="CX65">
            <v>0</v>
          </cell>
          <cell r="CY65">
            <v>0</v>
          </cell>
          <cell r="CZ65">
            <v>0</v>
          </cell>
          <cell r="DA65">
            <v>0</v>
          </cell>
          <cell r="DB65">
            <v>0</v>
          </cell>
          <cell r="DC65">
            <v>0</v>
          </cell>
          <cell r="DD65">
            <v>0</v>
          </cell>
          <cell r="DE65">
            <v>0</v>
          </cell>
          <cell r="DF65">
            <v>0</v>
          </cell>
          <cell r="DG65">
            <v>0</v>
          </cell>
          <cell r="DH65">
            <v>0</v>
          </cell>
          <cell r="DI65">
            <v>0</v>
          </cell>
          <cell r="DJ65">
            <v>0</v>
          </cell>
          <cell r="DK65">
            <v>0</v>
          </cell>
          <cell r="DL65">
            <v>0</v>
          </cell>
          <cell r="DM65">
            <v>0</v>
          </cell>
          <cell r="DN65">
            <v>0</v>
          </cell>
          <cell r="DO65">
            <v>0</v>
          </cell>
          <cell r="DP65">
            <v>0</v>
          </cell>
          <cell r="DQ65">
            <v>0</v>
          </cell>
          <cell r="DR65">
            <v>0</v>
          </cell>
          <cell r="DS65">
            <v>0</v>
          </cell>
          <cell r="DT65">
            <v>0</v>
          </cell>
          <cell r="DU65">
            <v>0</v>
          </cell>
          <cell r="DV65">
            <v>0</v>
          </cell>
          <cell r="DW65">
            <v>0</v>
          </cell>
          <cell r="DX65">
            <v>0</v>
          </cell>
          <cell r="DY65">
            <v>0</v>
          </cell>
          <cell r="DZ65">
            <v>0</v>
          </cell>
          <cell r="EA65">
            <v>0</v>
          </cell>
          <cell r="EB65">
            <v>0</v>
          </cell>
          <cell r="EC65">
            <v>0</v>
          </cell>
          <cell r="ED65">
            <v>0</v>
          </cell>
          <cell r="EE65">
            <v>0</v>
          </cell>
          <cell r="EF65">
            <v>0</v>
          </cell>
          <cell r="EG65">
            <v>0</v>
          </cell>
          <cell r="EH65">
            <v>0</v>
          </cell>
          <cell r="EI65">
            <v>0</v>
          </cell>
          <cell r="EJ65">
            <v>0</v>
          </cell>
          <cell r="EK65">
            <v>0</v>
          </cell>
          <cell r="EL65">
            <v>0</v>
          </cell>
          <cell r="EM65">
            <v>0</v>
          </cell>
          <cell r="EN65">
            <v>0</v>
          </cell>
          <cell r="EO65">
            <v>0</v>
          </cell>
          <cell r="EP65">
            <v>0</v>
          </cell>
          <cell r="EQ65">
            <v>0</v>
          </cell>
          <cell r="ER65">
            <v>0</v>
          </cell>
          <cell r="ES65">
            <v>0</v>
          </cell>
          <cell r="ET65">
            <v>0</v>
          </cell>
          <cell r="EU65">
            <v>0</v>
          </cell>
          <cell r="EV65">
            <v>0</v>
          </cell>
          <cell r="EW65">
            <v>0</v>
          </cell>
          <cell r="EX65">
            <v>0</v>
          </cell>
          <cell r="EY65">
            <v>0</v>
          </cell>
          <cell r="EZ65">
            <v>0</v>
          </cell>
          <cell r="FA65">
            <v>0</v>
          </cell>
          <cell r="FB65">
            <v>0</v>
          </cell>
          <cell r="FC65">
            <v>0</v>
          </cell>
          <cell r="FD65">
            <v>0</v>
          </cell>
          <cell r="FE65">
            <v>0</v>
          </cell>
          <cell r="FF65">
            <v>0</v>
          </cell>
          <cell r="FG65">
            <v>0</v>
          </cell>
          <cell r="FH65">
            <v>0</v>
          </cell>
          <cell r="FI65">
            <v>0</v>
          </cell>
        </row>
        <row r="66">
          <cell r="A66">
            <v>0</v>
          </cell>
          <cell r="B66">
            <v>0</v>
          </cell>
          <cell r="C66">
            <v>0</v>
          </cell>
          <cell r="D66">
            <v>0</v>
          </cell>
          <cell r="E66">
            <v>0</v>
          </cell>
          <cell r="F66">
            <v>0</v>
          </cell>
          <cell r="G66">
            <v>0</v>
          </cell>
          <cell r="H66">
            <v>0</v>
          </cell>
          <cell r="I66">
            <v>1</v>
          </cell>
          <cell r="J66">
            <v>0</v>
          </cell>
          <cell r="K66">
            <v>0</v>
          </cell>
          <cell r="L66">
            <v>0</v>
          </cell>
          <cell r="M66">
            <v>0</v>
          </cell>
          <cell r="N66">
            <v>0</v>
          </cell>
          <cell r="O66">
            <v>1</v>
          </cell>
          <cell r="P66">
            <v>0.5</v>
          </cell>
          <cell r="Q66">
            <v>0.5</v>
          </cell>
          <cell r="R66">
            <v>0</v>
          </cell>
          <cell r="S66">
            <v>0</v>
          </cell>
          <cell r="T66">
            <v>0</v>
          </cell>
          <cell r="U66">
            <v>0</v>
          </cell>
          <cell r="V66">
            <v>0</v>
          </cell>
          <cell r="W66">
            <v>1</v>
          </cell>
          <cell r="X66">
            <v>0.5</v>
          </cell>
          <cell r="Y66">
            <v>0.5</v>
          </cell>
          <cell r="Z66">
            <v>0</v>
          </cell>
          <cell r="AA66">
            <v>0</v>
          </cell>
          <cell r="AB66">
            <v>0</v>
          </cell>
          <cell r="AC66">
            <v>0</v>
          </cell>
          <cell r="AD66">
            <v>0</v>
          </cell>
          <cell r="AE66">
            <v>1</v>
          </cell>
          <cell r="AF66">
            <v>0.5</v>
          </cell>
          <cell r="AG66">
            <v>0.5</v>
          </cell>
          <cell r="AH66">
            <v>0</v>
          </cell>
          <cell r="AI66">
            <v>0</v>
          </cell>
          <cell r="AJ66">
            <v>0</v>
          </cell>
          <cell r="AK66">
            <v>0</v>
          </cell>
          <cell r="AL66">
            <v>0</v>
          </cell>
          <cell r="AM66">
            <v>1</v>
          </cell>
          <cell r="AN66">
            <v>0.5</v>
          </cell>
          <cell r="AO66">
            <v>0.5</v>
          </cell>
          <cell r="AP66">
            <v>0</v>
          </cell>
          <cell r="AQ66">
            <v>0</v>
          </cell>
          <cell r="AR66">
            <v>0</v>
          </cell>
          <cell r="AS66">
            <v>0</v>
          </cell>
          <cell r="AT66">
            <v>0</v>
          </cell>
          <cell r="AU66">
            <v>1</v>
          </cell>
          <cell r="AV66">
            <v>0.5</v>
          </cell>
          <cell r="AW66">
            <v>0.5</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cell r="CL66">
            <v>0</v>
          </cell>
          <cell r="CM66">
            <v>0</v>
          </cell>
          <cell r="CN66">
            <v>0</v>
          </cell>
          <cell r="CO66">
            <v>0</v>
          </cell>
          <cell r="CP66">
            <v>0</v>
          </cell>
          <cell r="CQ66">
            <v>0</v>
          </cell>
          <cell r="CR66">
            <v>0</v>
          </cell>
          <cell r="CS66">
            <v>0</v>
          </cell>
          <cell r="CT66">
            <v>0</v>
          </cell>
          <cell r="CU66">
            <v>0</v>
          </cell>
          <cell r="CV66">
            <v>0</v>
          </cell>
          <cell r="CW66">
            <v>0</v>
          </cell>
          <cell r="CX66">
            <v>0</v>
          </cell>
          <cell r="CY66">
            <v>0</v>
          </cell>
          <cell r="CZ66">
            <v>0</v>
          </cell>
          <cell r="DA66">
            <v>0</v>
          </cell>
          <cell r="DB66">
            <v>0</v>
          </cell>
          <cell r="DC66">
            <v>0</v>
          </cell>
          <cell r="DD66">
            <v>0</v>
          </cell>
          <cell r="DE66">
            <v>0</v>
          </cell>
          <cell r="DF66">
            <v>0</v>
          </cell>
          <cell r="DG66">
            <v>0</v>
          </cell>
          <cell r="DH66">
            <v>0</v>
          </cell>
          <cell r="DI66">
            <v>0</v>
          </cell>
          <cell r="DJ66">
            <v>0</v>
          </cell>
          <cell r="DK66">
            <v>0</v>
          </cell>
          <cell r="DL66">
            <v>0</v>
          </cell>
          <cell r="DM66">
            <v>0</v>
          </cell>
          <cell r="DN66">
            <v>0</v>
          </cell>
          <cell r="DO66">
            <v>0</v>
          </cell>
          <cell r="DP66">
            <v>0</v>
          </cell>
          <cell r="DQ66">
            <v>0</v>
          </cell>
          <cell r="DR66">
            <v>0</v>
          </cell>
          <cell r="DS66">
            <v>0</v>
          </cell>
          <cell r="DT66">
            <v>0</v>
          </cell>
          <cell r="DU66">
            <v>0</v>
          </cell>
          <cell r="DV66">
            <v>0</v>
          </cell>
          <cell r="DW66">
            <v>0</v>
          </cell>
          <cell r="DX66">
            <v>0</v>
          </cell>
          <cell r="DY66">
            <v>0</v>
          </cell>
          <cell r="DZ66">
            <v>0</v>
          </cell>
          <cell r="EA66">
            <v>0</v>
          </cell>
          <cell r="EB66">
            <v>0</v>
          </cell>
          <cell r="EC66">
            <v>0</v>
          </cell>
          <cell r="ED66">
            <v>0</v>
          </cell>
          <cell r="EE66">
            <v>0</v>
          </cell>
          <cell r="EF66">
            <v>0</v>
          </cell>
          <cell r="EG66">
            <v>0</v>
          </cell>
          <cell r="EH66">
            <v>0</v>
          </cell>
          <cell r="EI66">
            <v>0</v>
          </cell>
          <cell r="EJ66">
            <v>0</v>
          </cell>
          <cell r="EK66">
            <v>0</v>
          </cell>
          <cell r="EL66">
            <v>0</v>
          </cell>
          <cell r="EM66">
            <v>0</v>
          </cell>
          <cell r="EN66">
            <v>0</v>
          </cell>
          <cell r="EO66">
            <v>0</v>
          </cell>
          <cell r="EP66">
            <v>0</v>
          </cell>
          <cell r="EQ66">
            <v>0</v>
          </cell>
          <cell r="ER66">
            <v>0</v>
          </cell>
          <cell r="ES66">
            <v>0</v>
          </cell>
          <cell r="ET66">
            <v>0</v>
          </cell>
          <cell r="EU66">
            <v>0</v>
          </cell>
          <cell r="EV66">
            <v>0</v>
          </cell>
          <cell r="EW66">
            <v>0</v>
          </cell>
          <cell r="EX66">
            <v>0</v>
          </cell>
          <cell r="EY66">
            <v>0</v>
          </cell>
          <cell r="EZ66">
            <v>0</v>
          </cell>
          <cell r="FA66">
            <v>0</v>
          </cell>
          <cell r="FB66">
            <v>0</v>
          </cell>
          <cell r="FC66">
            <v>0</v>
          </cell>
          <cell r="FD66">
            <v>0</v>
          </cell>
          <cell r="FE66">
            <v>0</v>
          </cell>
          <cell r="FF66">
            <v>0</v>
          </cell>
          <cell r="FG66">
            <v>0</v>
          </cell>
          <cell r="FH66">
            <v>0</v>
          </cell>
          <cell r="FI66">
            <v>0</v>
          </cell>
        </row>
        <row r="67">
          <cell r="A67">
            <v>0</v>
          </cell>
          <cell r="B67">
            <v>0</v>
          </cell>
          <cell r="C67">
            <v>0</v>
          </cell>
          <cell r="D67">
            <v>0</v>
          </cell>
          <cell r="E67">
            <v>0</v>
          </cell>
          <cell r="F67">
            <v>0</v>
          </cell>
          <cell r="G67">
            <v>0</v>
          </cell>
          <cell r="H67">
            <v>0</v>
          </cell>
          <cell r="I67">
            <v>1</v>
          </cell>
          <cell r="J67">
            <v>0</v>
          </cell>
          <cell r="K67">
            <v>0</v>
          </cell>
          <cell r="L67">
            <v>0</v>
          </cell>
          <cell r="M67">
            <v>0</v>
          </cell>
          <cell r="N67">
            <v>0</v>
          </cell>
          <cell r="O67">
            <v>1</v>
          </cell>
          <cell r="P67">
            <v>0.5</v>
          </cell>
          <cell r="Q67">
            <v>0.5</v>
          </cell>
          <cell r="R67">
            <v>0</v>
          </cell>
          <cell r="S67">
            <v>0</v>
          </cell>
          <cell r="T67">
            <v>0</v>
          </cell>
          <cell r="U67">
            <v>0</v>
          </cell>
          <cell r="V67">
            <v>0</v>
          </cell>
          <cell r="W67">
            <v>1</v>
          </cell>
          <cell r="X67">
            <v>0.5</v>
          </cell>
          <cell r="Y67">
            <v>0.5</v>
          </cell>
          <cell r="Z67">
            <v>0</v>
          </cell>
          <cell r="AA67">
            <v>0</v>
          </cell>
          <cell r="AB67">
            <v>0</v>
          </cell>
          <cell r="AC67">
            <v>0</v>
          </cell>
          <cell r="AD67">
            <v>0</v>
          </cell>
          <cell r="AE67">
            <v>1</v>
          </cell>
          <cell r="AF67">
            <v>0.5</v>
          </cell>
          <cell r="AG67">
            <v>0.5</v>
          </cell>
          <cell r="AH67">
            <v>0</v>
          </cell>
          <cell r="AI67">
            <v>0</v>
          </cell>
          <cell r="AJ67">
            <v>0</v>
          </cell>
          <cell r="AK67">
            <v>0</v>
          </cell>
          <cell r="AL67">
            <v>0</v>
          </cell>
          <cell r="AM67">
            <v>1</v>
          </cell>
          <cell r="AN67">
            <v>0.5</v>
          </cell>
          <cell r="AO67">
            <v>0.5</v>
          </cell>
          <cell r="AP67">
            <v>0</v>
          </cell>
          <cell r="AQ67">
            <v>0</v>
          </cell>
          <cell r="AR67">
            <v>0</v>
          </cell>
          <cell r="AS67">
            <v>0</v>
          </cell>
          <cell r="AT67">
            <v>0</v>
          </cell>
          <cell r="AU67">
            <v>1</v>
          </cell>
          <cell r="AV67">
            <v>0.5</v>
          </cell>
          <cell r="AW67">
            <v>0.5</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cell r="CL67">
            <v>0</v>
          </cell>
          <cell r="CM67">
            <v>0</v>
          </cell>
          <cell r="CN67">
            <v>0</v>
          </cell>
          <cell r="CO67">
            <v>0</v>
          </cell>
          <cell r="CP67">
            <v>0</v>
          </cell>
          <cell r="CQ67">
            <v>0</v>
          </cell>
          <cell r="CR67">
            <v>0</v>
          </cell>
          <cell r="CS67">
            <v>0</v>
          </cell>
          <cell r="CT67">
            <v>0</v>
          </cell>
          <cell r="CU67">
            <v>0</v>
          </cell>
          <cell r="CV67">
            <v>0</v>
          </cell>
          <cell r="CW67">
            <v>0</v>
          </cell>
          <cell r="CX67">
            <v>0</v>
          </cell>
          <cell r="CY67">
            <v>0</v>
          </cell>
          <cell r="CZ67">
            <v>0</v>
          </cell>
          <cell r="DA67">
            <v>0</v>
          </cell>
          <cell r="DB67">
            <v>0</v>
          </cell>
          <cell r="DC67">
            <v>0</v>
          </cell>
          <cell r="DD67">
            <v>0</v>
          </cell>
          <cell r="DE67">
            <v>0</v>
          </cell>
          <cell r="DF67">
            <v>0</v>
          </cell>
          <cell r="DG67">
            <v>0</v>
          </cell>
          <cell r="DH67">
            <v>0</v>
          </cell>
          <cell r="DI67">
            <v>0</v>
          </cell>
          <cell r="DJ67">
            <v>0</v>
          </cell>
          <cell r="DK67">
            <v>0</v>
          </cell>
          <cell r="DL67">
            <v>0</v>
          </cell>
          <cell r="DM67">
            <v>0</v>
          </cell>
          <cell r="DN67">
            <v>0</v>
          </cell>
          <cell r="DO67">
            <v>0</v>
          </cell>
          <cell r="DP67">
            <v>0</v>
          </cell>
          <cell r="DQ67">
            <v>0</v>
          </cell>
          <cell r="DR67">
            <v>0</v>
          </cell>
          <cell r="DS67">
            <v>0</v>
          </cell>
          <cell r="DT67">
            <v>0</v>
          </cell>
          <cell r="DU67">
            <v>0</v>
          </cell>
          <cell r="DV67">
            <v>0</v>
          </cell>
          <cell r="DW67">
            <v>0</v>
          </cell>
          <cell r="DX67">
            <v>0</v>
          </cell>
          <cell r="DY67">
            <v>0</v>
          </cell>
          <cell r="DZ67">
            <v>0</v>
          </cell>
          <cell r="EA67">
            <v>0</v>
          </cell>
          <cell r="EB67">
            <v>0</v>
          </cell>
          <cell r="EC67">
            <v>0</v>
          </cell>
          <cell r="ED67">
            <v>0</v>
          </cell>
          <cell r="EE67">
            <v>0</v>
          </cell>
          <cell r="EF67">
            <v>0</v>
          </cell>
          <cell r="EG67">
            <v>0</v>
          </cell>
          <cell r="EH67">
            <v>0</v>
          </cell>
          <cell r="EI67">
            <v>0</v>
          </cell>
          <cell r="EJ67">
            <v>0</v>
          </cell>
          <cell r="EK67">
            <v>0</v>
          </cell>
          <cell r="EL67">
            <v>0</v>
          </cell>
          <cell r="EM67">
            <v>0</v>
          </cell>
          <cell r="EN67">
            <v>0</v>
          </cell>
          <cell r="EO67">
            <v>0</v>
          </cell>
          <cell r="EP67">
            <v>0</v>
          </cell>
          <cell r="EQ67">
            <v>0</v>
          </cell>
          <cell r="ER67">
            <v>0</v>
          </cell>
          <cell r="ES67">
            <v>0</v>
          </cell>
          <cell r="ET67">
            <v>0</v>
          </cell>
          <cell r="EU67">
            <v>0</v>
          </cell>
          <cell r="EV67">
            <v>0</v>
          </cell>
          <cell r="EW67">
            <v>0</v>
          </cell>
          <cell r="EX67">
            <v>0</v>
          </cell>
          <cell r="EY67">
            <v>0</v>
          </cell>
          <cell r="EZ67">
            <v>0</v>
          </cell>
          <cell r="FA67">
            <v>0</v>
          </cell>
          <cell r="FB67">
            <v>0</v>
          </cell>
          <cell r="FC67">
            <v>0</v>
          </cell>
          <cell r="FD67">
            <v>0</v>
          </cell>
          <cell r="FE67">
            <v>0</v>
          </cell>
          <cell r="FF67">
            <v>0</v>
          </cell>
          <cell r="FG67">
            <v>0</v>
          </cell>
          <cell r="FH67">
            <v>0</v>
          </cell>
          <cell r="FI67">
            <v>0</v>
          </cell>
        </row>
        <row r="68">
          <cell r="A68">
            <v>0</v>
          </cell>
          <cell r="B68">
            <v>0</v>
          </cell>
          <cell r="C68">
            <v>0</v>
          </cell>
          <cell r="D68">
            <v>0</v>
          </cell>
          <cell r="E68">
            <v>0</v>
          </cell>
          <cell r="F68">
            <v>0</v>
          </cell>
          <cell r="G68">
            <v>0</v>
          </cell>
          <cell r="H68">
            <v>0</v>
          </cell>
          <cell r="I68">
            <v>1</v>
          </cell>
          <cell r="J68">
            <v>0</v>
          </cell>
          <cell r="K68">
            <v>0</v>
          </cell>
          <cell r="L68">
            <v>0</v>
          </cell>
          <cell r="M68">
            <v>0</v>
          </cell>
          <cell r="N68">
            <v>0</v>
          </cell>
          <cell r="O68">
            <v>1</v>
          </cell>
          <cell r="P68">
            <v>0.5</v>
          </cell>
          <cell r="Q68">
            <v>0.5</v>
          </cell>
          <cell r="R68">
            <v>0</v>
          </cell>
          <cell r="S68">
            <v>0</v>
          </cell>
          <cell r="T68">
            <v>0</v>
          </cell>
          <cell r="U68">
            <v>0</v>
          </cell>
          <cell r="V68">
            <v>0</v>
          </cell>
          <cell r="W68">
            <v>1</v>
          </cell>
          <cell r="X68">
            <v>0.5</v>
          </cell>
          <cell r="Y68">
            <v>0.5</v>
          </cell>
          <cell r="Z68">
            <v>0</v>
          </cell>
          <cell r="AA68">
            <v>0</v>
          </cell>
          <cell r="AB68">
            <v>0</v>
          </cell>
          <cell r="AC68">
            <v>0</v>
          </cell>
          <cell r="AD68">
            <v>0</v>
          </cell>
          <cell r="AE68">
            <v>1</v>
          </cell>
          <cell r="AF68">
            <v>0.5</v>
          </cell>
          <cell r="AG68">
            <v>0.5</v>
          </cell>
          <cell r="AH68">
            <v>0</v>
          </cell>
          <cell r="AI68">
            <v>0</v>
          </cell>
          <cell r="AJ68">
            <v>0</v>
          </cell>
          <cell r="AK68">
            <v>0</v>
          </cell>
          <cell r="AL68">
            <v>0</v>
          </cell>
          <cell r="AM68">
            <v>1</v>
          </cell>
          <cell r="AN68">
            <v>0.5</v>
          </cell>
          <cell r="AO68">
            <v>0.5</v>
          </cell>
          <cell r="AP68">
            <v>0</v>
          </cell>
          <cell r="AQ68">
            <v>0</v>
          </cell>
          <cell r="AR68">
            <v>0</v>
          </cell>
          <cell r="AS68">
            <v>0</v>
          </cell>
          <cell r="AT68">
            <v>0</v>
          </cell>
          <cell r="AU68">
            <v>1</v>
          </cell>
          <cell r="AV68">
            <v>0.5</v>
          </cell>
          <cell r="AW68">
            <v>0.5</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cell r="CL68">
            <v>0</v>
          </cell>
          <cell r="CM68">
            <v>0</v>
          </cell>
          <cell r="CN68">
            <v>0</v>
          </cell>
          <cell r="CO68">
            <v>0</v>
          </cell>
          <cell r="CP68">
            <v>0</v>
          </cell>
          <cell r="CQ68">
            <v>0</v>
          </cell>
          <cell r="CR68">
            <v>0</v>
          </cell>
          <cell r="CS68">
            <v>0</v>
          </cell>
          <cell r="CT68">
            <v>0</v>
          </cell>
          <cell r="CU68">
            <v>0</v>
          </cell>
          <cell r="CV68">
            <v>0</v>
          </cell>
          <cell r="CW68">
            <v>0</v>
          </cell>
          <cell r="CX68">
            <v>0</v>
          </cell>
          <cell r="CY68">
            <v>0</v>
          </cell>
          <cell r="CZ68">
            <v>0</v>
          </cell>
          <cell r="DA68">
            <v>0</v>
          </cell>
          <cell r="DB68">
            <v>0</v>
          </cell>
          <cell r="DC68">
            <v>0</v>
          </cell>
          <cell r="DD68">
            <v>0</v>
          </cell>
          <cell r="DE68">
            <v>0</v>
          </cell>
          <cell r="DF68">
            <v>0</v>
          </cell>
          <cell r="DG68">
            <v>0</v>
          </cell>
          <cell r="DH68">
            <v>0</v>
          </cell>
          <cell r="DI68">
            <v>0</v>
          </cell>
          <cell r="DJ68">
            <v>0</v>
          </cell>
          <cell r="DK68">
            <v>0</v>
          </cell>
          <cell r="DL68">
            <v>0</v>
          </cell>
          <cell r="DM68">
            <v>0</v>
          </cell>
          <cell r="DN68">
            <v>0</v>
          </cell>
          <cell r="DO68">
            <v>0</v>
          </cell>
          <cell r="DP68">
            <v>0</v>
          </cell>
          <cell r="DQ68">
            <v>0</v>
          </cell>
          <cell r="DR68">
            <v>0</v>
          </cell>
          <cell r="DS68">
            <v>0</v>
          </cell>
          <cell r="DT68">
            <v>0</v>
          </cell>
          <cell r="DU68">
            <v>0</v>
          </cell>
          <cell r="DV68">
            <v>0</v>
          </cell>
          <cell r="DW68">
            <v>0</v>
          </cell>
          <cell r="DX68">
            <v>0</v>
          </cell>
          <cell r="DY68">
            <v>0</v>
          </cell>
          <cell r="DZ68">
            <v>0</v>
          </cell>
          <cell r="EA68">
            <v>0</v>
          </cell>
          <cell r="EB68">
            <v>0</v>
          </cell>
          <cell r="EC68">
            <v>0</v>
          </cell>
          <cell r="ED68">
            <v>0</v>
          </cell>
          <cell r="EE68">
            <v>0</v>
          </cell>
          <cell r="EF68">
            <v>0</v>
          </cell>
          <cell r="EG68">
            <v>0</v>
          </cell>
          <cell r="EH68">
            <v>0</v>
          </cell>
          <cell r="EI68">
            <v>0</v>
          </cell>
          <cell r="EJ68">
            <v>0</v>
          </cell>
          <cell r="EK68">
            <v>0</v>
          </cell>
          <cell r="EL68">
            <v>0</v>
          </cell>
          <cell r="EM68">
            <v>0</v>
          </cell>
          <cell r="EN68">
            <v>0</v>
          </cell>
          <cell r="EO68">
            <v>0</v>
          </cell>
          <cell r="EP68">
            <v>0</v>
          </cell>
          <cell r="EQ68">
            <v>0</v>
          </cell>
          <cell r="ER68">
            <v>0</v>
          </cell>
          <cell r="ES68">
            <v>0</v>
          </cell>
          <cell r="ET68">
            <v>0</v>
          </cell>
          <cell r="EU68">
            <v>0</v>
          </cell>
          <cell r="EV68">
            <v>0</v>
          </cell>
          <cell r="EW68">
            <v>0</v>
          </cell>
          <cell r="EX68">
            <v>0</v>
          </cell>
          <cell r="EY68">
            <v>0</v>
          </cell>
          <cell r="EZ68">
            <v>0</v>
          </cell>
          <cell r="FA68">
            <v>0</v>
          </cell>
          <cell r="FB68">
            <v>0</v>
          </cell>
          <cell r="FC68">
            <v>0</v>
          </cell>
          <cell r="FD68">
            <v>0</v>
          </cell>
          <cell r="FE68">
            <v>0</v>
          </cell>
          <cell r="FF68">
            <v>0</v>
          </cell>
          <cell r="FG68">
            <v>0</v>
          </cell>
          <cell r="FH68">
            <v>0</v>
          </cell>
          <cell r="FI68">
            <v>0</v>
          </cell>
        </row>
        <row r="69">
          <cell r="A69">
            <v>0</v>
          </cell>
          <cell r="B69">
            <v>0</v>
          </cell>
          <cell r="C69">
            <v>0</v>
          </cell>
          <cell r="D69">
            <v>0</v>
          </cell>
          <cell r="E69">
            <v>0</v>
          </cell>
          <cell r="F69">
            <v>0</v>
          </cell>
          <cell r="G69">
            <v>0</v>
          </cell>
          <cell r="H69">
            <v>0</v>
          </cell>
          <cell r="I69">
            <v>1</v>
          </cell>
          <cell r="J69">
            <v>0</v>
          </cell>
          <cell r="K69">
            <v>0</v>
          </cell>
          <cell r="L69">
            <v>0</v>
          </cell>
          <cell r="M69">
            <v>0</v>
          </cell>
          <cell r="N69">
            <v>0</v>
          </cell>
          <cell r="O69">
            <v>1</v>
          </cell>
          <cell r="P69">
            <v>0.5</v>
          </cell>
          <cell r="Q69">
            <v>0.5</v>
          </cell>
          <cell r="R69">
            <v>0</v>
          </cell>
          <cell r="S69">
            <v>0</v>
          </cell>
          <cell r="T69">
            <v>0</v>
          </cell>
          <cell r="U69">
            <v>0</v>
          </cell>
          <cell r="V69">
            <v>0</v>
          </cell>
          <cell r="W69">
            <v>1</v>
          </cell>
          <cell r="X69">
            <v>0.5</v>
          </cell>
          <cell r="Y69">
            <v>0.5</v>
          </cell>
          <cell r="Z69">
            <v>0</v>
          </cell>
          <cell r="AA69">
            <v>0</v>
          </cell>
          <cell r="AB69">
            <v>0</v>
          </cell>
          <cell r="AC69">
            <v>0</v>
          </cell>
          <cell r="AD69">
            <v>0</v>
          </cell>
          <cell r="AE69">
            <v>1</v>
          </cell>
          <cell r="AF69">
            <v>0.5</v>
          </cell>
          <cell r="AG69">
            <v>0.5</v>
          </cell>
          <cell r="AH69">
            <v>0</v>
          </cell>
          <cell r="AI69">
            <v>0</v>
          </cell>
          <cell r="AJ69">
            <v>0</v>
          </cell>
          <cell r="AK69">
            <v>0</v>
          </cell>
          <cell r="AL69">
            <v>0</v>
          </cell>
          <cell r="AM69">
            <v>1</v>
          </cell>
          <cell r="AN69">
            <v>0.5</v>
          </cell>
          <cell r="AO69">
            <v>0.5</v>
          </cell>
          <cell r="AP69">
            <v>0</v>
          </cell>
          <cell r="AQ69">
            <v>0</v>
          </cell>
          <cell r="AR69">
            <v>0</v>
          </cell>
          <cell r="AS69">
            <v>0</v>
          </cell>
          <cell r="AT69">
            <v>0</v>
          </cell>
          <cell r="AU69">
            <v>1</v>
          </cell>
          <cell r="AV69">
            <v>0.5</v>
          </cell>
          <cell r="AW69">
            <v>0.5</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cell r="CL69">
            <v>0</v>
          </cell>
          <cell r="CM69">
            <v>0</v>
          </cell>
          <cell r="CN69">
            <v>0</v>
          </cell>
          <cell r="CO69">
            <v>0</v>
          </cell>
          <cell r="CP69">
            <v>0</v>
          </cell>
          <cell r="CQ69">
            <v>0</v>
          </cell>
          <cell r="CR69">
            <v>0</v>
          </cell>
          <cell r="CS69">
            <v>0</v>
          </cell>
          <cell r="CT69">
            <v>0</v>
          </cell>
          <cell r="CU69">
            <v>0</v>
          </cell>
          <cell r="CV69">
            <v>0</v>
          </cell>
          <cell r="CW69">
            <v>0</v>
          </cell>
          <cell r="CX69">
            <v>0</v>
          </cell>
          <cell r="CY69">
            <v>0</v>
          </cell>
          <cell r="CZ69">
            <v>0</v>
          </cell>
          <cell r="DA69">
            <v>0</v>
          </cell>
          <cell r="DB69">
            <v>0</v>
          </cell>
          <cell r="DC69">
            <v>0</v>
          </cell>
          <cell r="DD69">
            <v>0</v>
          </cell>
          <cell r="DE69">
            <v>0</v>
          </cell>
          <cell r="DF69">
            <v>0</v>
          </cell>
          <cell r="DG69">
            <v>0</v>
          </cell>
          <cell r="DH69">
            <v>0</v>
          </cell>
          <cell r="DI69">
            <v>0</v>
          </cell>
          <cell r="DJ69">
            <v>0</v>
          </cell>
          <cell r="DK69">
            <v>0</v>
          </cell>
          <cell r="DL69">
            <v>0</v>
          </cell>
          <cell r="DM69">
            <v>0</v>
          </cell>
          <cell r="DN69">
            <v>0</v>
          </cell>
          <cell r="DO69">
            <v>0</v>
          </cell>
          <cell r="DP69">
            <v>0</v>
          </cell>
          <cell r="DQ69">
            <v>0</v>
          </cell>
          <cell r="DR69">
            <v>0</v>
          </cell>
          <cell r="DS69">
            <v>0</v>
          </cell>
          <cell r="DT69">
            <v>0</v>
          </cell>
          <cell r="DU69">
            <v>0</v>
          </cell>
          <cell r="DV69">
            <v>0</v>
          </cell>
          <cell r="DW69">
            <v>0</v>
          </cell>
          <cell r="DX69">
            <v>0</v>
          </cell>
          <cell r="DY69">
            <v>0</v>
          </cell>
          <cell r="DZ69">
            <v>0</v>
          </cell>
          <cell r="EA69">
            <v>0</v>
          </cell>
          <cell r="EB69">
            <v>0</v>
          </cell>
          <cell r="EC69">
            <v>0</v>
          </cell>
          <cell r="ED69">
            <v>0</v>
          </cell>
          <cell r="EE69">
            <v>0</v>
          </cell>
          <cell r="EF69">
            <v>0</v>
          </cell>
          <cell r="EG69">
            <v>0</v>
          </cell>
          <cell r="EH69">
            <v>0</v>
          </cell>
          <cell r="EI69">
            <v>0</v>
          </cell>
          <cell r="EJ69">
            <v>0</v>
          </cell>
          <cell r="EK69">
            <v>0</v>
          </cell>
          <cell r="EL69">
            <v>0</v>
          </cell>
          <cell r="EM69">
            <v>0</v>
          </cell>
          <cell r="EN69">
            <v>0</v>
          </cell>
          <cell r="EO69">
            <v>0</v>
          </cell>
          <cell r="EP69">
            <v>0</v>
          </cell>
          <cell r="EQ69">
            <v>0</v>
          </cell>
          <cell r="ER69">
            <v>0</v>
          </cell>
          <cell r="ES69">
            <v>0</v>
          </cell>
          <cell r="ET69">
            <v>0</v>
          </cell>
          <cell r="EU69">
            <v>0</v>
          </cell>
          <cell r="EV69">
            <v>0</v>
          </cell>
          <cell r="EW69">
            <v>0</v>
          </cell>
          <cell r="EX69">
            <v>0</v>
          </cell>
          <cell r="EY69">
            <v>0</v>
          </cell>
          <cell r="EZ69">
            <v>0</v>
          </cell>
          <cell r="FA69">
            <v>0</v>
          </cell>
          <cell r="FB69">
            <v>0</v>
          </cell>
          <cell r="FC69">
            <v>0</v>
          </cell>
          <cell r="FD69">
            <v>0</v>
          </cell>
          <cell r="FE69">
            <v>0</v>
          </cell>
          <cell r="FF69">
            <v>0</v>
          </cell>
          <cell r="FG69">
            <v>0</v>
          </cell>
          <cell r="FH69">
            <v>0</v>
          </cell>
          <cell r="FI69">
            <v>0</v>
          </cell>
        </row>
        <row r="70">
          <cell r="A70">
            <v>0</v>
          </cell>
          <cell r="B70">
            <v>0</v>
          </cell>
          <cell r="C70">
            <v>0</v>
          </cell>
          <cell r="D70">
            <v>0</v>
          </cell>
          <cell r="E70">
            <v>0</v>
          </cell>
          <cell r="F70">
            <v>0</v>
          </cell>
          <cell r="G70">
            <v>0</v>
          </cell>
          <cell r="H70">
            <v>0</v>
          </cell>
          <cell r="I70">
            <v>1</v>
          </cell>
          <cell r="J70">
            <v>0</v>
          </cell>
          <cell r="K70">
            <v>0</v>
          </cell>
          <cell r="L70">
            <v>0</v>
          </cell>
          <cell r="M70">
            <v>0</v>
          </cell>
          <cell r="N70">
            <v>0</v>
          </cell>
          <cell r="O70">
            <v>1</v>
          </cell>
          <cell r="P70">
            <v>0.5</v>
          </cell>
          <cell r="Q70">
            <v>0.5</v>
          </cell>
          <cell r="R70">
            <v>0</v>
          </cell>
          <cell r="S70">
            <v>0</v>
          </cell>
          <cell r="T70">
            <v>0</v>
          </cell>
          <cell r="U70">
            <v>0</v>
          </cell>
          <cell r="V70">
            <v>0</v>
          </cell>
          <cell r="W70">
            <v>1</v>
          </cell>
          <cell r="X70">
            <v>0.5</v>
          </cell>
          <cell r="Y70">
            <v>0.5</v>
          </cell>
          <cell r="Z70">
            <v>0</v>
          </cell>
          <cell r="AA70">
            <v>0</v>
          </cell>
          <cell r="AB70">
            <v>0</v>
          </cell>
          <cell r="AC70">
            <v>0</v>
          </cell>
          <cell r="AD70">
            <v>0</v>
          </cell>
          <cell r="AE70">
            <v>1</v>
          </cell>
          <cell r="AF70">
            <v>0.5</v>
          </cell>
          <cell r="AG70">
            <v>0.5</v>
          </cell>
          <cell r="AH70">
            <v>0</v>
          </cell>
          <cell r="AI70">
            <v>0</v>
          </cell>
          <cell r="AJ70">
            <v>0</v>
          </cell>
          <cell r="AK70">
            <v>0</v>
          </cell>
          <cell r="AL70">
            <v>0</v>
          </cell>
          <cell r="AM70">
            <v>1</v>
          </cell>
          <cell r="AN70">
            <v>0.5</v>
          </cell>
          <cell r="AO70">
            <v>0.5</v>
          </cell>
          <cell r="AP70">
            <v>0</v>
          </cell>
          <cell r="AQ70">
            <v>0</v>
          </cell>
          <cell r="AR70">
            <v>0</v>
          </cell>
          <cell r="AS70">
            <v>0</v>
          </cell>
          <cell r="AT70">
            <v>0</v>
          </cell>
          <cell r="AU70">
            <v>1</v>
          </cell>
          <cell r="AV70">
            <v>0.5</v>
          </cell>
          <cell r="AW70">
            <v>0.5</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cell r="CL70">
            <v>0</v>
          </cell>
          <cell r="CM70">
            <v>0</v>
          </cell>
          <cell r="CN70">
            <v>0</v>
          </cell>
          <cell r="CO70">
            <v>0</v>
          </cell>
          <cell r="CP70">
            <v>0</v>
          </cell>
          <cell r="CQ70">
            <v>0</v>
          </cell>
          <cell r="CR70">
            <v>0</v>
          </cell>
          <cell r="CS70">
            <v>0</v>
          </cell>
          <cell r="CT70">
            <v>0</v>
          </cell>
          <cell r="CU70">
            <v>0</v>
          </cell>
          <cell r="CV70">
            <v>0</v>
          </cell>
          <cell r="CW70">
            <v>0</v>
          </cell>
          <cell r="CX70">
            <v>0</v>
          </cell>
          <cell r="CY70">
            <v>0</v>
          </cell>
          <cell r="CZ70">
            <v>0</v>
          </cell>
          <cell r="DA70">
            <v>0</v>
          </cell>
          <cell r="DB70">
            <v>0</v>
          </cell>
          <cell r="DC70">
            <v>0</v>
          </cell>
          <cell r="DD70">
            <v>0</v>
          </cell>
          <cell r="DE70">
            <v>0</v>
          </cell>
          <cell r="DF70">
            <v>0</v>
          </cell>
          <cell r="DG70">
            <v>0</v>
          </cell>
          <cell r="DH70">
            <v>0</v>
          </cell>
          <cell r="DI70">
            <v>0</v>
          </cell>
          <cell r="DJ70">
            <v>0</v>
          </cell>
          <cell r="DK70">
            <v>0</v>
          </cell>
          <cell r="DL70">
            <v>0</v>
          </cell>
          <cell r="DM70">
            <v>0</v>
          </cell>
          <cell r="DN70">
            <v>0</v>
          </cell>
          <cell r="DO70">
            <v>0</v>
          </cell>
          <cell r="DP70">
            <v>0</v>
          </cell>
          <cell r="DQ70">
            <v>0</v>
          </cell>
          <cell r="DR70">
            <v>0</v>
          </cell>
          <cell r="DS70">
            <v>0</v>
          </cell>
          <cell r="DT70">
            <v>0</v>
          </cell>
          <cell r="DU70">
            <v>0</v>
          </cell>
          <cell r="DV70">
            <v>0</v>
          </cell>
          <cell r="DW70">
            <v>0</v>
          </cell>
          <cell r="DX70">
            <v>0</v>
          </cell>
          <cell r="DY70">
            <v>0</v>
          </cell>
          <cell r="DZ70">
            <v>0</v>
          </cell>
          <cell r="EA70">
            <v>0</v>
          </cell>
          <cell r="EB70">
            <v>0</v>
          </cell>
          <cell r="EC70">
            <v>0</v>
          </cell>
          <cell r="ED70">
            <v>0</v>
          </cell>
          <cell r="EE70">
            <v>0</v>
          </cell>
          <cell r="EF70">
            <v>0</v>
          </cell>
          <cell r="EG70">
            <v>0</v>
          </cell>
          <cell r="EH70">
            <v>0</v>
          </cell>
          <cell r="EI70">
            <v>0</v>
          </cell>
          <cell r="EJ70">
            <v>0</v>
          </cell>
          <cell r="EK70">
            <v>0</v>
          </cell>
          <cell r="EL70">
            <v>0</v>
          </cell>
          <cell r="EM70">
            <v>0</v>
          </cell>
          <cell r="EN70">
            <v>0</v>
          </cell>
          <cell r="EO70">
            <v>0</v>
          </cell>
          <cell r="EP70">
            <v>0</v>
          </cell>
          <cell r="EQ70">
            <v>0</v>
          </cell>
          <cell r="ER70">
            <v>0</v>
          </cell>
          <cell r="ES70">
            <v>0</v>
          </cell>
          <cell r="ET70">
            <v>0</v>
          </cell>
          <cell r="EU70">
            <v>0</v>
          </cell>
          <cell r="EV70">
            <v>0</v>
          </cell>
          <cell r="EW70">
            <v>0</v>
          </cell>
          <cell r="EX70">
            <v>0</v>
          </cell>
          <cell r="EY70">
            <v>0</v>
          </cell>
          <cell r="EZ70">
            <v>0</v>
          </cell>
          <cell r="FA70">
            <v>0</v>
          </cell>
          <cell r="FB70">
            <v>0</v>
          </cell>
          <cell r="FC70">
            <v>0</v>
          </cell>
          <cell r="FD70">
            <v>0</v>
          </cell>
          <cell r="FE70">
            <v>0</v>
          </cell>
          <cell r="FF70">
            <v>0</v>
          </cell>
          <cell r="FG70">
            <v>0</v>
          </cell>
          <cell r="FH70">
            <v>0</v>
          </cell>
          <cell r="FI70">
            <v>0</v>
          </cell>
        </row>
        <row r="71">
          <cell r="A71">
            <v>0</v>
          </cell>
          <cell r="B71">
            <v>0</v>
          </cell>
          <cell r="C71">
            <v>0</v>
          </cell>
          <cell r="D71">
            <v>0</v>
          </cell>
          <cell r="E71">
            <v>0</v>
          </cell>
          <cell r="F71">
            <v>0</v>
          </cell>
          <cell r="G71">
            <v>0</v>
          </cell>
          <cell r="H71">
            <v>0</v>
          </cell>
          <cell r="I71">
            <v>1</v>
          </cell>
          <cell r="J71">
            <v>0</v>
          </cell>
          <cell r="K71">
            <v>0</v>
          </cell>
          <cell r="L71">
            <v>0</v>
          </cell>
          <cell r="M71">
            <v>0</v>
          </cell>
          <cell r="N71">
            <v>0</v>
          </cell>
          <cell r="O71">
            <v>1</v>
          </cell>
          <cell r="P71">
            <v>0.5</v>
          </cell>
          <cell r="Q71">
            <v>0.5</v>
          </cell>
          <cell r="R71">
            <v>0</v>
          </cell>
          <cell r="S71">
            <v>0</v>
          </cell>
          <cell r="T71">
            <v>0</v>
          </cell>
          <cell r="U71">
            <v>0</v>
          </cell>
          <cell r="V71">
            <v>0</v>
          </cell>
          <cell r="W71">
            <v>1</v>
          </cell>
          <cell r="X71">
            <v>0.5</v>
          </cell>
          <cell r="Y71">
            <v>0.5</v>
          </cell>
          <cell r="Z71">
            <v>0</v>
          </cell>
          <cell r="AA71">
            <v>0</v>
          </cell>
          <cell r="AB71">
            <v>0</v>
          </cell>
          <cell r="AC71">
            <v>0</v>
          </cell>
          <cell r="AD71">
            <v>0</v>
          </cell>
          <cell r="AE71">
            <v>1</v>
          </cell>
          <cell r="AF71">
            <v>0.5</v>
          </cell>
          <cell r="AG71">
            <v>0.5</v>
          </cell>
          <cell r="AH71">
            <v>0</v>
          </cell>
          <cell r="AI71">
            <v>0</v>
          </cell>
          <cell r="AJ71">
            <v>0</v>
          </cell>
          <cell r="AK71">
            <v>0</v>
          </cell>
          <cell r="AL71">
            <v>0</v>
          </cell>
          <cell r="AM71">
            <v>1</v>
          </cell>
          <cell r="AN71">
            <v>0.5</v>
          </cell>
          <cell r="AO71">
            <v>0.5</v>
          </cell>
          <cell r="AP71">
            <v>0</v>
          </cell>
          <cell r="AQ71">
            <v>0</v>
          </cell>
          <cell r="AR71">
            <v>0</v>
          </cell>
          <cell r="AS71">
            <v>0</v>
          </cell>
          <cell r="AT71">
            <v>0</v>
          </cell>
          <cell r="AU71">
            <v>1</v>
          </cell>
          <cell r="AV71">
            <v>0.5</v>
          </cell>
          <cell r="AW71">
            <v>0.5</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cell r="CL71">
            <v>0</v>
          </cell>
          <cell r="CM71">
            <v>0</v>
          </cell>
          <cell r="CN71">
            <v>0</v>
          </cell>
          <cell r="CO71">
            <v>0</v>
          </cell>
          <cell r="CP71">
            <v>0</v>
          </cell>
          <cell r="CQ71">
            <v>0</v>
          </cell>
          <cell r="CR71">
            <v>0</v>
          </cell>
          <cell r="CS71">
            <v>0</v>
          </cell>
          <cell r="CT71">
            <v>0</v>
          </cell>
          <cell r="CU71">
            <v>0</v>
          </cell>
          <cell r="CV71">
            <v>0</v>
          </cell>
          <cell r="CW71">
            <v>0</v>
          </cell>
          <cell r="CX71">
            <v>0</v>
          </cell>
          <cell r="CY71">
            <v>0</v>
          </cell>
          <cell r="CZ71">
            <v>0</v>
          </cell>
          <cell r="DA71">
            <v>0</v>
          </cell>
          <cell r="DB71">
            <v>0</v>
          </cell>
          <cell r="DC71">
            <v>0</v>
          </cell>
          <cell r="DD71">
            <v>0</v>
          </cell>
          <cell r="DE71">
            <v>0</v>
          </cell>
          <cell r="DF71">
            <v>0</v>
          </cell>
          <cell r="DG71">
            <v>0</v>
          </cell>
          <cell r="DH71">
            <v>0</v>
          </cell>
          <cell r="DI71">
            <v>0</v>
          </cell>
          <cell r="DJ71">
            <v>0</v>
          </cell>
          <cell r="DK71">
            <v>0</v>
          </cell>
          <cell r="DL71">
            <v>0</v>
          </cell>
          <cell r="DM71">
            <v>0</v>
          </cell>
          <cell r="DN71">
            <v>0</v>
          </cell>
          <cell r="DO71">
            <v>0</v>
          </cell>
          <cell r="DP71">
            <v>0</v>
          </cell>
          <cell r="DQ71">
            <v>0</v>
          </cell>
          <cell r="DR71">
            <v>0</v>
          </cell>
          <cell r="DS71">
            <v>0</v>
          </cell>
          <cell r="DT71">
            <v>0</v>
          </cell>
          <cell r="DU71">
            <v>0</v>
          </cell>
          <cell r="DV71">
            <v>0</v>
          </cell>
          <cell r="DW71">
            <v>0</v>
          </cell>
          <cell r="DX71">
            <v>0</v>
          </cell>
          <cell r="DY71">
            <v>0</v>
          </cell>
          <cell r="DZ71">
            <v>0</v>
          </cell>
          <cell r="EA71">
            <v>0</v>
          </cell>
          <cell r="EB71">
            <v>0</v>
          </cell>
          <cell r="EC71">
            <v>0</v>
          </cell>
          <cell r="ED71">
            <v>0</v>
          </cell>
          <cell r="EE71">
            <v>0</v>
          </cell>
          <cell r="EF71">
            <v>0</v>
          </cell>
          <cell r="EG71">
            <v>0</v>
          </cell>
          <cell r="EH71">
            <v>0</v>
          </cell>
          <cell r="EI71">
            <v>0</v>
          </cell>
          <cell r="EJ71">
            <v>0</v>
          </cell>
          <cell r="EK71">
            <v>0</v>
          </cell>
          <cell r="EL71">
            <v>0</v>
          </cell>
          <cell r="EM71">
            <v>0</v>
          </cell>
          <cell r="EN71">
            <v>0</v>
          </cell>
          <cell r="EO71">
            <v>0</v>
          </cell>
          <cell r="EP71">
            <v>0</v>
          </cell>
          <cell r="EQ71">
            <v>0</v>
          </cell>
          <cell r="ER71">
            <v>0</v>
          </cell>
          <cell r="ES71">
            <v>0</v>
          </cell>
          <cell r="ET71">
            <v>0</v>
          </cell>
          <cell r="EU71">
            <v>0</v>
          </cell>
          <cell r="EV71">
            <v>0</v>
          </cell>
          <cell r="EW71">
            <v>0</v>
          </cell>
          <cell r="EX71">
            <v>0</v>
          </cell>
          <cell r="EY71">
            <v>0</v>
          </cell>
          <cell r="EZ71">
            <v>0</v>
          </cell>
          <cell r="FA71">
            <v>0</v>
          </cell>
          <cell r="FB71">
            <v>0</v>
          </cell>
          <cell r="FC71">
            <v>0</v>
          </cell>
          <cell r="FD71">
            <v>0</v>
          </cell>
          <cell r="FE71">
            <v>0</v>
          </cell>
          <cell r="FF71">
            <v>0</v>
          </cell>
          <cell r="FG71">
            <v>0</v>
          </cell>
          <cell r="FH71">
            <v>0</v>
          </cell>
          <cell r="FI71">
            <v>0</v>
          </cell>
        </row>
        <row r="72">
          <cell r="A72">
            <v>0</v>
          </cell>
          <cell r="B72">
            <v>0</v>
          </cell>
          <cell r="C72">
            <v>0</v>
          </cell>
          <cell r="D72">
            <v>0</v>
          </cell>
          <cell r="E72">
            <v>0</v>
          </cell>
          <cell r="F72">
            <v>0</v>
          </cell>
          <cell r="G72">
            <v>0</v>
          </cell>
          <cell r="H72">
            <v>0</v>
          </cell>
          <cell r="I72">
            <v>1</v>
          </cell>
          <cell r="J72">
            <v>0</v>
          </cell>
          <cell r="K72">
            <v>0</v>
          </cell>
          <cell r="L72">
            <v>0</v>
          </cell>
          <cell r="M72">
            <v>0</v>
          </cell>
          <cell r="N72">
            <v>0</v>
          </cell>
          <cell r="O72">
            <v>1</v>
          </cell>
          <cell r="P72">
            <v>0.5</v>
          </cell>
          <cell r="Q72">
            <v>0.5</v>
          </cell>
          <cell r="R72">
            <v>0</v>
          </cell>
          <cell r="S72">
            <v>0</v>
          </cell>
          <cell r="T72">
            <v>0</v>
          </cell>
          <cell r="U72">
            <v>0</v>
          </cell>
          <cell r="V72">
            <v>0</v>
          </cell>
          <cell r="W72">
            <v>1</v>
          </cell>
          <cell r="X72">
            <v>0.5</v>
          </cell>
          <cell r="Y72">
            <v>0.5</v>
          </cell>
          <cell r="Z72">
            <v>0</v>
          </cell>
          <cell r="AA72">
            <v>0</v>
          </cell>
          <cell r="AB72">
            <v>0</v>
          </cell>
          <cell r="AC72">
            <v>0</v>
          </cell>
          <cell r="AD72">
            <v>0</v>
          </cell>
          <cell r="AE72">
            <v>1</v>
          </cell>
          <cell r="AF72">
            <v>0.5</v>
          </cell>
          <cell r="AG72">
            <v>0.5</v>
          </cell>
          <cell r="AH72">
            <v>0</v>
          </cell>
          <cell r="AI72">
            <v>0</v>
          </cell>
          <cell r="AJ72">
            <v>0</v>
          </cell>
          <cell r="AK72">
            <v>0</v>
          </cell>
          <cell r="AL72">
            <v>0</v>
          </cell>
          <cell r="AM72">
            <v>1</v>
          </cell>
          <cell r="AN72">
            <v>0.5</v>
          </cell>
          <cell r="AO72">
            <v>0.5</v>
          </cell>
          <cell r="AP72">
            <v>0</v>
          </cell>
          <cell r="AQ72">
            <v>0</v>
          </cell>
          <cell r="AR72">
            <v>0</v>
          </cell>
          <cell r="AS72">
            <v>0</v>
          </cell>
          <cell r="AT72">
            <v>0</v>
          </cell>
          <cell r="AU72">
            <v>1</v>
          </cell>
          <cell r="AV72">
            <v>0.5</v>
          </cell>
          <cell r="AW72">
            <v>0.5</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cell r="CL72">
            <v>0</v>
          </cell>
          <cell r="CM72">
            <v>0</v>
          </cell>
          <cell r="CN72">
            <v>0</v>
          </cell>
          <cell r="CO72">
            <v>0</v>
          </cell>
          <cell r="CP72">
            <v>0</v>
          </cell>
          <cell r="CQ72">
            <v>0</v>
          </cell>
          <cell r="CR72">
            <v>0</v>
          </cell>
          <cell r="CS72">
            <v>0</v>
          </cell>
          <cell r="CT72">
            <v>0</v>
          </cell>
          <cell r="CU72">
            <v>0</v>
          </cell>
          <cell r="CV72">
            <v>0</v>
          </cell>
          <cell r="CW72">
            <v>0</v>
          </cell>
          <cell r="CX72">
            <v>0</v>
          </cell>
          <cell r="CY72">
            <v>0</v>
          </cell>
          <cell r="CZ72">
            <v>0</v>
          </cell>
          <cell r="DA72">
            <v>0</v>
          </cell>
          <cell r="DB72">
            <v>0</v>
          </cell>
          <cell r="DC72">
            <v>0</v>
          </cell>
          <cell r="DD72">
            <v>0</v>
          </cell>
          <cell r="DE72">
            <v>0</v>
          </cell>
          <cell r="DF72">
            <v>0</v>
          </cell>
          <cell r="DG72">
            <v>0</v>
          </cell>
          <cell r="DH72">
            <v>0</v>
          </cell>
          <cell r="DI72">
            <v>0</v>
          </cell>
          <cell r="DJ72">
            <v>0</v>
          </cell>
          <cell r="DK72">
            <v>0</v>
          </cell>
          <cell r="DL72">
            <v>0</v>
          </cell>
          <cell r="DM72">
            <v>0</v>
          </cell>
          <cell r="DN72">
            <v>0</v>
          </cell>
          <cell r="DO72">
            <v>0</v>
          </cell>
          <cell r="DP72">
            <v>0</v>
          </cell>
          <cell r="DQ72">
            <v>0</v>
          </cell>
          <cell r="DR72">
            <v>0</v>
          </cell>
          <cell r="DS72">
            <v>0</v>
          </cell>
          <cell r="DT72">
            <v>0</v>
          </cell>
          <cell r="DU72">
            <v>0</v>
          </cell>
          <cell r="DV72">
            <v>0</v>
          </cell>
          <cell r="DW72">
            <v>0</v>
          </cell>
          <cell r="DX72">
            <v>0</v>
          </cell>
          <cell r="DY72">
            <v>0</v>
          </cell>
          <cell r="DZ72">
            <v>0</v>
          </cell>
          <cell r="EA72">
            <v>0</v>
          </cell>
          <cell r="EB72">
            <v>0</v>
          </cell>
          <cell r="EC72">
            <v>0</v>
          </cell>
          <cell r="ED72">
            <v>0</v>
          </cell>
          <cell r="EE72">
            <v>0</v>
          </cell>
          <cell r="EF72">
            <v>0</v>
          </cell>
          <cell r="EG72">
            <v>0</v>
          </cell>
          <cell r="EH72">
            <v>0</v>
          </cell>
          <cell r="EI72">
            <v>0</v>
          </cell>
          <cell r="EJ72">
            <v>0</v>
          </cell>
          <cell r="EK72">
            <v>0</v>
          </cell>
          <cell r="EL72">
            <v>0</v>
          </cell>
          <cell r="EM72">
            <v>0</v>
          </cell>
          <cell r="EN72">
            <v>0</v>
          </cell>
          <cell r="EO72">
            <v>0</v>
          </cell>
          <cell r="EP72">
            <v>0</v>
          </cell>
          <cell r="EQ72">
            <v>0</v>
          </cell>
          <cell r="ER72">
            <v>0</v>
          </cell>
          <cell r="ES72">
            <v>0</v>
          </cell>
          <cell r="ET72">
            <v>0</v>
          </cell>
          <cell r="EU72">
            <v>0</v>
          </cell>
          <cell r="EV72">
            <v>0</v>
          </cell>
          <cell r="EW72">
            <v>0</v>
          </cell>
          <cell r="EX72">
            <v>0</v>
          </cell>
          <cell r="EY72">
            <v>0</v>
          </cell>
          <cell r="EZ72">
            <v>0</v>
          </cell>
          <cell r="FA72">
            <v>0</v>
          </cell>
          <cell r="FB72">
            <v>0</v>
          </cell>
          <cell r="FC72">
            <v>0</v>
          </cell>
          <cell r="FD72">
            <v>0</v>
          </cell>
          <cell r="FE72">
            <v>0</v>
          </cell>
          <cell r="FF72">
            <v>0</v>
          </cell>
          <cell r="FG72">
            <v>0</v>
          </cell>
          <cell r="FH72">
            <v>0</v>
          </cell>
          <cell r="FI72">
            <v>0</v>
          </cell>
        </row>
        <row r="73">
          <cell r="A73">
            <v>0</v>
          </cell>
          <cell r="B73">
            <v>0</v>
          </cell>
          <cell r="C73">
            <v>0</v>
          </cell>
          <cell r="D73">
            <v>0</v>
          </cell>
          <cell r="E73">
            <v>0</v>
          </cell>
          <cell r="F73">
            <v>0</v>
          </cell>
          <cell r="G73">
            <v>0</v>
          </cell>
          <cell r="H73">
            <v>0</v>
          </cell>
          <cell r="I73">
            <v>1</v>
          </cell>
          <cell r="J73">
            <v>0</v>
          </cell>
          <cell r="K73">
            <v>0</v>
          </cell>
          <cell r="L73">
            <v>0</v>
          </cell>
          <cell r="M73">
            <v>0</v>
          </cell>
          <cell r="N73">
            <v>0</v>
          </cell>
          <cell r="O73">
            <v>1</v>
          </cell>
          <cell r="P73">
            <v>0.5</v>
          </cell>
          <cell r="Q73">
            <v>0.5</v>
          </cell>
          <cell r="R73">
            <v>0</v>
          </cell>
          <cell r="S73">
            <v>0</v>
          </cell>
          <cell r="T73">
            <v>0</v>
          </cell>
          <cell r="U73">
            <v>0</v>
          </cell>
          <cell r="V73">
            <v>0</v>
          </cell>
          <cell r="W73">
            <v>1</v>
          </cell>
          <cell r="X73">
            <v>0.5</v>
          </cell>
          <cell r="Y73">
            <v>0.5</v>
          </cell>
          <cell r="Z73">
            <v>0</v>
          </cell>
          <cell r="AA73">
            <v>0</v>
          </cell>
          <cell r="AB73">
            <v>0</v>
          </cell>
          <cell r="AC73">
            <v>0</v>
          </cell>
          <cell r="AD73">
            <v>0</v>
          </cell>
          <cell r="AE73">
            <v>1</v>
          </cell>
          <cell r="AF73">
            <v>0.5</v>
          </cell>
          <cell r="AG73">
            <v>0.5</v>
          </cell>
          <cell r="AH73">
            <v>0</v>
          </cell>
          <cell r="AI73">
            <v>0</v>
          </cell>
          <cell r="AJ73">
            <v>0</v>
          </cell>
          <cell r="AK73">
            <v>0</v>
          </cell>
          <cell r="AL73">
            <v>0</v>
          </cell>
          <cell r="AM73">
            <v>1</v>
          </cell>
          <cell r="AN73">
            <v>0.5</v>
          </cell>
          <cell r="AO73">
            <v>0.5</v>
          </cell>
          <cell r="AP73">
            <v>0</v>
          </cell>
          <cell r="AQ73">
            <v>0</v>
          </cell>
          <cell r="AR73">
            <v>0</v>
          </cell>
          <cell r="AS73">
            <v>0</v>
          </cell>
          <cell r="AT73">
            <v>0</v>
          </cell>
          <cell r="AU73">
            <v>1</v>
          </cell>
          <cell r="AV73">
            <v>0.5</v>
          </cell>
          <cell r="AW73">
            <v>0.5</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cell r="CL73">
            <v>0</v>
          </cell>
          <cell r="CM73">
            <v>0</v>
          </cell>
          <cell r="CN73">
            <v>0</v>
          </cell>
          <cell r="CO73">
            <v>0</v>
          </cell>
          <cell r="CP73">
            <v>0</v>
          </cell>
          <cell r="CQ73">
            <v>0</v>
          </cell>
          <cell r="CR73">
            <v>0</v>
          </cell>
          <cell r="CS73">
            <v>0</v>
          </cell>
          <cell r="CT73">
            <v>0</v>
          </cell>
          <cell r="CU73">
            <v>0</v>
          </cell>
          <cell r="CV73">
            <v>0</v>
          </cell>
          <cell r="CW73">
            <v>0</v>
          </cell>
          <cell r="CX73">
            <v>0</v>
          </cell>
          <cell r="CY73">
            <v>0</v>
          </cell>
          <cell r="CZ73">
            <v>0</v>
          </cell>
          <cell r="DA73">
            <v>0</v>
          </cell>
          <cell r="DB73">
            <v>0</v>
          </cell>
          <cell r="DC73">
            <v>0</v>
          </cell>
          <cell r="DD73">
            <v>0</v>
          </cell>
          <cell r="DE73">
            <v>0</v>
          </cell>
          <cell r="DF73">
            <v>0</v>
          </cell>
          <cell r="DG73">
            <v>0</v>
          </cell>
          <cell r="DH73">
            <v>0</v>
          </cell>
          <cell r="DI73">
            <v>0</v>
          </cell>
          <cell r="DJ73">
            <v>0</v>
          </cell>
          <cell r="DK73">
            <v>0</v>
          </cell>
          <cell r="DL73">
            <v>0</v>
          </cell>
          <cell r="DM73">
            <v>0</v>
          </cell>
          <cell r="DN73">
            <v>0</v>
          </cell>
          <cell r="DO73">
            <v>0</v>
          </cell>
          <cell r="DP73">
            <v>0</v>
          </cell>
          <cell r="DQ73">
            <v>0</v>
          </cell>
          <cell r="DR73">
            <v>0</v>
          </cell>
          <cell r="DS73">
            <v>0</v>
          </cell>
          <cell r="DT73">
            <v>0</v>
          </cell>
          <cell r="DU73">
            <v>0</v>
          </cell>
          <cell r="DV73">
            <v>0</v>
          </cell>
          <cell r="DW73">
            <v>0</v>
          </cell>
          <cell r="DX73">
            <v>0</v>
          </cell>
          <cell r="DY73">
            <v>0</v>
          </cell>
          <cell r="DZ73">
            <v>0</v>
          </cell>
          <cell r="EA73">
            <v>0</v>
          </cell>
          <cell r="EB73">
            <v>0</v>
          </cell>
          <cell r="EC73">
            <v>0</v>
          </cell>
          <cell r="ED73">
            <v>0</v>
          </cell>
          <cell r="EE73">
            <v>0</v>
          </cell>
          <cell r="EF73">
            <v>0</v>
          </cell>
          <cell r="EG73">
            <v>0</v>
          </cell>
          <cell r="EH73">
            <v>0</v>
          </cell>
          <cell r="EI73">
            <v>0</v>
          </cell>
          <cell r="EJ73">
            <v>0</v>
          </cell>
          <cell r="EK73">
            <v>0</v>
          </cell>
          <cell r="EL73">
            <v>0</v>
          </cell>
          <cell r="EM73">
            <v>0</v>
          </cell>
          <cell r="EN73">
            <v>0</v>
          </cell>
          <cell r="EO73">
            <v>0</v>
          </cell>
          <cell r="EP73">
            <v>0</v>
          </cell>
          <cell r="EQ73">
            <v>0</v>
          </cell>
          <cell r="ER73">
            <v>0</v>
          </cell>
          <cell r="ES73">
            <v>0</v>
          </cell>
          <cell r="ET73">
            <v>0</v>
          </cell>
          <cell r="EU73">
            <v>0</v>
          </cell>
          <cell r="EV73">
            <v>0</v>
          </cell>
          <cell r="EW73">
            <v>0</v>
          </cell>
          <cell r="EX73">
            <v>0</v>
          </cell>
          <cell r="EY73">
            <v>0</v>
          </cell>
          <cell r="EZ73">
            <v>0</v>
          </cell>
          <cell r="FA73">
            <v>0</v>
          </cell>
          <cell r="FB73">
            <v>0</v>
          </cell>
          <cell r="FC73">
            <v>0</v>
          </cell>
          <cell r="FD73">
            <v>0</v>
          </cell>
          <cell r="FE73">
            <v>0</v>
          </cell>
          <cell r="FF73">
            <v>0</v>
          </cell>
          <cell r="FG73">
            <v>0</v>
          </cell>
          <cell r="FH73">
            <v>0</v>
          </cell>
          <cell r="FI73">
            <v>0</v>
          </cell>
        </row>
        <row r="74">
          <cell r="A74">
            <v>0</v>
          </cell>
          <cell r="B74">
            <v>0</v>
          </cell>
          <cell r="C74">
            <v>0</v>
          </cell>
          <cell r="D74">
            <v>0</v>
          </cell>
          <cell r="E74">
            <v>0</v>
          </cell>
          <cell r="F74">
            <v>0</v>
          </cell>
          <cell r="G74">
            <v>0</v>
          </cell>
          <cell r="H74">
            <v>0</v>
          </cell>
          <cell r="I74">
            <v>1</v>
          </cell>
          <cell r="J74">
            <v>0</v>
          </cell>
          <cell r="K74">
            <v>0</v>
          </cell>
          <cell r="L74">
            <v>0</v>
          </cell>
          <cell r="M74">
            <v>0</v>
          </cell>
          <cell r="N74">
            <v>0</v>
          </cell>
          <cell r="O74">
            <v>1</v>
          </cell>
          <cell r="P74">
            <v>0.5</v>
          </cell>
          <cell r="Q74">
            <v>0.5</v>
          </cell>
          <cell r="R74">
            <v>0</v>
          </cell>
          <cell r="S74">
            <v>0</v>
          </cell>
          <cell r="T74">
            <v>0</v>
          </cell>
          <cell r="U74">
            <v>0</v>
          </cell>
          <cell r="V74">
            <v>0</v>
          </cell>
          <cell r="W74">
            <v>1</v>
          </cell>
          <cell r="X74">
            <v>0.5</v>
          </cell>
          <cell r="Y74">
            <v>0.5</v>
          </cell>
          <cell r="Z74">
            <v>0</v>
          </cell>
          <cell r="AA74">
            <v>0</v>
          </cell>
          <cell r="AB74">
            <v>0</v>
          </cell>
          <cell r="AC74">
            <v>0</v>
          </cell>
          <cell r="AD74">
            <v>0</v>
          </cell>
          <cell r="AE74">
            <v>1</v>
          </cell>
          <cell r="AF74">
            <v>0.5</v>
          </cell>
          <cell r="AG74">
            <v>0.5</v>
          </cell>
          <cell r="AH74">
            <v>0</v>
          </cell>
          <cell r="AI74">
            <v>0</v>
          </cell>
          <cell r="AJ74">
            <v>0</v>
          </cell>
          <cell r="AK74">
            <v>0</v>
          </cell>
          <cell r="AL74">
            <v>0</v>
          </cell>
          <cell r="AM74">
            <v>1</v>
          </cell>
          <cell r="AN74">
            <v>0.5</v>
          </cell>
          <cell r="AO74">
            <v>0.5</v>
          </cell>
          <cell r="AP74">
            <v>0</v>
          </cell>
          <cell r="AQ74">
            <v>0</v>
          </cell>
          <cell r="AR74">
            <v>0</v>
          </cell>
          <cell r="AS74">
            <v>0</v>
          </cell>
          <cell r="AT74">
            <v>0</v>
          </cell>
          <cell r="AU74">
            <v>1</v>
          </cell>
          <cell r="AV74">
            <v>0.5</v>
          </cell>
          <cell r="AW74">
            <v>0.5</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cell r="CL74">
            <v>0</v>
          </cell>
          <cell r="CM74">
            <v>0</v>
          </cell>
          <cell r="CN74">
            <v>0</v>
          </cell>
          <cell r="CO74">
            <v>0</v>
          </cell>
          <cell r="CP74">
            <v>0</v>
          </cell>
          <cell r="CQ74">
            <v>0</v>
          </cell>
          <cell r="CR74">
            <v>0</v>
          </cell>
          <cell r="CS74">
            <v>0</v>
          </cell>
          <cell r="CT74">
            <v>0</v>
          </cell>
          <cell r="CU74">
            <v>0</v>
          </cell>
          <cell r="CV74">
            <v>0</v>
          </cell>
          <cell r="CW74">
            <v>0</v>
          </cell>
          <cell r="CX74">
            <v>0</v>
          </cell>
          <cell r="CY74">
            <v>0</v>
          </cell>
          <cell r="CZ74">
            <v>0</v>
          </cell>
          <cell r="DA74">
            <v>0</v>
          </cell>
          <cell r="DB74">
            <v>0</v>
          </cell>
          <cell r="DC74">
            <v>0</v>
          </cell>
          <cell r="DD74">
            <v>0</v>
          </cell>
          <cell r="DE74">
            <v>0</v>
          </cell>
          <cell r="DF74">
            <v>0</v>
          </cell>
          <cell r="DG74">
            <v>0</v>
          </cell>
          <cell r="DH74">
            <v>0</v>
          </cell>
          <cell r="DI74">
            <v>0</v>
          </cell>
          <cell r="DJ74">
            <v>0</v>
          </cell>
          <cell r="DK74">
            <v>0</v>
          </cell>
          <cell r="DL74">
            <v>0</v>
          </cell>
          <cell r="DM74">
            <v>0</v>
          </cell>
          <cell r="DN74">
            <v>0</v>
          </cell>
          <cell r="DO74">
            <v>0</v>
          </cell>
          <cell r="DP74">
            <v>0</v>
          </cell>
          <cell r="DQ74">
            <v>0</v>
          </cell>
          <cell r="DR74">
            <v>0</v>
          </cell>
          <cell r="DS74">
            <v>0</v>
          </cell>
          <cell r="DT74">
            <v>0</v>
          </cell>
          <cell r="DU74">
            <v>0</v>
          </cell>
          <cell r="DV74">
            <v>0</v>
          </cell>
          <cell r="DW74">
            <v>0</v>
          </cell>
          <cell r="DX74">
            <v>0</v>
          </cell>
          <cell r="DY74">
            <v>0</v>
          </cell>
          <cell r="DZ74">
            <v>0</v>
          </cell>
          <cell r="EA74">
            <v>0</v>
          </cell>
          <cell r="EB74">
            <v>0</v>
          </cell>
          <cell r="EC74">
            <v>0</v>
          </cell>
          <cell r="ED74">
            <v>0</v>
          </cell>
          <cell r="EE74">
            <v>0</v>
          </cell>
          <cell r="EF74">
            <v>0</v>
          </cell>
          <cell r="EG74">
            <v>0</v>
          </cell>
          <cell r="EH74">
            <v>0</v>
          </cell>
          <cell r="EI74">
            <v>0</v>
          </cell>
          <cell r="EJ74">
            <v>0</v>
          </cell>
          <cell r="EK74">
            <v>0</v>
          </cell>
          <cell r="EL74">
            <v>0</v>
          </cell>
          <cell r="EM74">
            <v>0</v>
          </cell>
          <cell r="EN74">
            <v>0</v>
          </cell>
          <cell r="EO74">
            <v>0</v>
          </cell>
          <cell r="EP74">
            <v>0</v>
          </cell>
          <cell r="EQ74">
            <v>0</v>
          </cell>
          <cell r="ER74">
            <v>0</v>
          </cell>
          <cell r="ES74">
            <v>0</v>
          </cell>
          <cell r="ET74">
            <v>0</v>
          </cell>
          <cell r="EU74">
            <v>0</v>
          </cell>
          <cell r="EV74">
            <v>0</v>
          </cell>
          <cell r="EW74">
            <v>0</v>
          </cell>
          <cell r="EX74">
            <v>0</v>
          </cell>
          <cell r="EY74">
            <v>0</v>
          </cell>
          <cell r="EZ74">
            <v>0</v>
          </cell>
          <cell r="FA74">
            <v>0</v>
          </cell>
          <cell r="FB74">
            <v>0</v>
          </cell>
          <cell r="FC74">
            <v>0</v>
          </cell>
          <cell r="FD74">
            <v>0</v>
          </cell>
          <cell r="FE74">
            <v>0</v>
          </cell>
          <cell r="FF74">
            <v>0</v>
          </cell>
          <cell r="FG74">
            <v>0</v>
          </cell>
          <cell r="FH74">
            <v>0</v>
          </cell>
          <cell r="FI74">
            <v>0</v>
          </cell>
        </row>
        <row r="75">
          <cell r="A75">
            <v>0</v>
          </cell>
          <cell r="B75">
            <v>0</v>
          </cell>
          <cell r="C75">
            <v>0</v>
          </cell>
          <cell r="D75">
            <v>0</v>
          </cell>
          <cell r="E75">
            <v>0</v>
          </cell>
          <cell r="F75">
            <v>0</v>
          </cell>
          <cell r="G75">
            <v>0</v>
          </cell>
          <cell r="H75">
            <v>0</v>
          </cell>
          <cell r="I75">
            <v>1</v>
          </cell>
          <cell r="J75">
            <v>0</v>
          </cell>
          <cell r="K75">
            <v>0</v>
          </cell>
          <cell r="L75">
            <v>0</v>
          </cell>
          <cell r="M75">
            <v>0</v>
          </cell>
          <cell r="N75">
            <v>0</v>
          </cell>
          <cell r="O75">
            <v>1</v>
          </cell>
          <cell r="P75">
            <v>0.5</v>
          </cell>
          <cell r="Q75">
            <v>0.5</v>
          </cell>
          <cell r="R75">
            <v>0</v>
          </cell>
          <cell r="S75">
            <v>0</v>
          </cell>
          <cell r="T75">
            <v>0</v>
          </cell>
          <cell r="U75">
            <v>0</v>
          </cell>
          <cell r="V75">
            <v>0</v>
          </cell>
          <cell r="W75">
            <v>1</v>
          </cell>
          <cell r="X75">
            <v>0.5</v>
          </cell>
          <cell r="Y75">
            <v>0.5</v>
          </cell>
          <cell r="Z75">
            <v>0</v>
          </cell>
          <cell r="AA75">
            <v>0</v>
          </cell>
          <cell r="AB75">
            <v>0</v>
          </cell>
          <cell r="AC75">
            <v>0</v>
          </cell>
          <cell r="AD75">
            <v>0</v>
          </cell>
          <cell r="AE75">
            <v>1</v>
          </cell>
          <cell r="AF75">
            <v>0.5</v>
          </cell>
          <cell r="AG75">
            <v>0.5</v>
          </cell>
          <cell r="AH75">
            <v>0</v>
          </cell>
          <cell r="AI75">
            <v>0</v>
          </cell>
          <cell r="AJ75">
            <v>0</v>
          </cell>
          <cell r="AK75">
            <v>0</v>
          </cell>
          <cell r="AL75">
            <v>0</v>
          </cell>
          <cell r="AM75">
            <v>1</v>
          </cell>
          <cell r="AN75">
            <v>0.5</v>
          </cell>
          <cell r="AO75">
            <v>0.5</v>
          </cell>
          <cell r="AP75">
            <v>0</v>
          </cell>
          <cell r="AQ75">
            <v>0</v>
          </cell>
          <cell r="AR75">
            <v>0</v>
          </cell>
          <cell r="AS75">
            <v>0</v>
          </cell>
          <cell r="AT75">
            <v>0</v>
          </cell>
          <cell r="AU75">
            <v>1</v>
          </cell>
          <cell r="AV75">
            <v>0.5</v>
          </cell>
          <cell r="AW75">
            <v>0.5</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cell r="CL75">
            <v>0</v>
          </cell>
          <cell r="CM75">
            <v>0</v>
          </cell>
          <cell r="CN75">
            <v>0</v>
          </cell>
          <cell r="CO75">
            <v>0</v>
          </cell>
          <cell r="CP75">
            <v>0</v>
          </cell>
          <cell r="CQ75">
            <v>0</v>
          </cell>
          <cell r="CR75">
            <v>0</v>
          </cell>
          <cell r="CS75">
            <v>0</v>
          </cell>
          <cell r="CT75">
            <v>0</v>
          </cell>
          <cell r="CU75">
            <v>0</v>
          </cell>
          <cell r="CV75">
            <v>0</v>
          </cell>
          <cell r="CW75">
            <v>0</v>
          </cell>
          <cell r="CX75">
            <v>0</v>
          </cell>
          <cell r="CY75">
            <v>0</v>
          </cell>
          <cell r="CZ75">
            <v>0</v>
          </cell>
          <cell r="DA75">
            <v>0</v>
          </cell>
          <cell r="DB75">
            <v>0</v>
          </cell>
          <cell r="DC75">
            <v>0</v>
          </cell>
          <cell r="DD75">
            <v>0</v>
          </cell>
          <cell r="DE75">
            <v>0</v>
          </cell>
          <cell r="DF75">
            <v>0</v>
          </cell>
          <cell r="DG75">
            <v>0</v>
          </cell>
          <cell r="DH75">
            <v>0</v>
          </cell>
          <cell r="DI75">
            <v>0</v>
          </cell>
          <cell r="DJ75">
            <v>0</v>
          </cell>
          <cell r="DK75">
            <v>0</v>
          </cell>
          <cell r="DL75">
            <v>0</v>
          </cell>
          <cell r="DM75">
            <v>0</v>
          </cell>
          <cell r="DN75">
            <v>0</v>
          </cell>
          <cell r="DO75">
            <v>0</v>
          </cell>
          <cell r="DP75">
            <v>0</v>
          </cell>
          <cell r="DQ75">
            <v>0</v>
          </cell>
          <cell r="DR75">
            <v>0</v>
          </cell>
          <cell r="DS75">
            <v>0</v>
          </cell>
          <cell r="DT75">
            <v>0</v>
          </cell>
          <cell r="DU75">
            <v>0</v>
          </cell>
          <cell r="DV75">
            <v>0</v>
          </cell>
          <cell r="DW75">
            <v>0</v>
          </cell>
          <cell r="DX75">
            <v>0</v>
          </cell>
          <cell r="DY75">
            <v>0</v>
          </cell>
          <cell r="DZ75">
            <v>0</v>
          </cell>
          <cell r="EA75">
            <v>0</v>
          </cell>
          <cell r="EB75">
            <v>0</v>
          </cell>
          <cell r="EC75">
            <v>0</v>
          </cell>
          <cell r="ED75">
            <v>0</v>
          </cell>
          <cell r="EE75">
            <v>0</v>
          </cell>
          <cell r="EF75">
            <v>0</v>
          </cell>
          <cell r="EG75">
            <v>0</v>
          </cell>
          <cell r="EH75">
            <v>0</v>
          </cell>
          <cell r="EI75">
            <v>0</v>
          </cell>
          <cell r="EJ75">
            <v>0</v>
          </cell>
          <cell r="EK75">
            <v>0</v>
          </cell>
          <cell r="EL75">
            <v>0</v>
          </cell>
          <cell r="EM75">
            <v>0</v>
          </cell>
          <cell r="EN75">
            <v>0</v>
          </cell>
          <cell r="EO75">
            <v>0</v>
          </cell>
          <cell r="EP75">
            <v>0</v>
          </cell>
          <cell r="EQ75">
            <v>0</v>
          </cell>
          <cell r="ER75">
            <v>0</v>
          </cell>
          <cell r="ES75">
            <v>0</v>
          </cell>
          <cell r="ET75">
            <v>0</v>
          </cell>
          <cell r="EU75">
            <v>0</v>
          </cell>
          <cell r="EV75">
            <v>0</v>
          </cell>
          <cell r="EW75">
            <v>0</v>
          </cell>
          <cell r="EX75">
            <v>0</v>
          </cell>
          <cell r="EY75">
            <v>0</v>
          </cell>
          <cell r="EZ75">
            <v>0</v>
          </cell>
          <cell r="FA75">
            <v>0</v>
          </cell>
          <cell r="FB75">
            <v>0</v>
          </cell>
          <cell r="FC75">
            <v>0</v>
          </cell>
          <cell r="FD75">
            <v>0</v>
          </cell>
          <cell r="FE75">
            <v>0</v>
          </cell>
          <cell r="FF75">
            <v>0</v>
          </cell>
          <cell r="FG75">
            <v>0</v>
          </cell>
          <cell r="FH75">
            <v>0</v>
          </cell>
          <cell r="FI75">
            <v>0</v>
          </cell>
        </row>
        <row r="76">
          <cell r="A76">
            <v>0</v>
          </cell>
          <cell r="B76">
            <v>0</v>
          </cell>
          <cell r="C76">
            <v>0</v>
          </cell>
          <cell r="D76">
            <v>0</v>
          </cell>
          <cell r="E76">
            <v>0</v>
          </cell>
          <cell r="F76">
            <v>0</v>
          </cell>
          <cell r="G76">
            <v>0</v>
          </cell>
          <cell r="H76">
            <v>0</v>
          </cell>
          <cell r="I76">
            <v>1</v>
          </cell>
          <cell r="J76">
            <v>0</v>
          </cell>
          <cell r="K76">
            <v>0</v>
          </cell>
          <cell r="L76">
            <v>0</v>
          </cell>
          <cell r="M76">
            <v>0</v>
          </cell>
          <cell r="N76">
            <v>0</v>
          </cell>
          <cell r="O76">
            <v>1</v>
          </cell>
          <cell r="P76">
            <v>0.5</v>
          </cell>
          <cell r="Q76">
            <v>0.5</v>
          </cell>
          <cell r="R76">
            <v>0</v>
          </cell>
          <cell r="S76">
            <v>0</v>
          </cell>
          <cell r="T76">
            <v>0</v>
          </cell>
          <cell r="U76">
            <v>0</v>
          </cell>
          <cell r="V76">
            <v>0</v>
          </cell>
          <cell r="W76">
            <v>1</v>
          </cell>
          <cell r="X76">
            <v>0.5</v>
          </cell>
          <cell r="Y76">
            <v>0.5</v>
          </cell>
          <cell r="Z76">
            <v>0</v>
          </cell>
          <cell r="AA76">
            <v>0</v>
          </cell>
          <cell r="AB76">
            <v>0</v>
          </cell>
          <cell r="AC76">
            <v>0</v>
          </cell>
          <cell r="AD76">
            <v>0</v>
          </cell>
          <cell r="AE76">
            <v>1</v>
          </cell>
          <cell r="AF76">
            <v>0.5</v>
          </cell>
          <cell r="AG76">
            <v>0.5</v>
          </cell>
          <cell r="AH76">
            <v>0</v>
          </cell>
          <cell r="AI76">
            <v>0</v>
          </cell>
          <cell r="AJ76">
            <v>0</v>
          </cell>
          <cell r="AK76">
            <v>0</v>
          </cell>
          <cell r="AL76">
            <v>0</v>
          </cell>
          <cell r="AM76">
            <v>1</v>
          </cell>
          <cell r="AN76">
            <v>0.5</v>
          </cell>
          <cell r="AO76">
            <v>0.5</v>
          </cell>
          <cell r="AP76">
            <v>0</v>
          </cell>
          <cell r="AQ76">
            <v>0</v>
          </cell>
          <cell r="AR76">
            <v>0</v>
          </cell>
          <cell r="AS76">
            <v>0</v>
          </cell>
          <cell r="AT76">
            <v>0</v>
          </cell>
          <cell r="AU76">
            <v>1</v>
          </cell>
          <cell r="AV76">
            <v>0.5</v>
          </cell>
          <cell r="AW76">
            <v>0.5</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cell r="CL76">
            <v>0</v>
          </cell>
          <cell r="CM76">
            <v>0</v>
          </cell>
          <cell r="CN76">
            <v>0</v>
          </cell>
          <cell r="CO76">
            <v>0</v>
          </cell>
          <cell r="CP76">
            <v>0</v>
          </cell>
          <cell r="CQ76">
            <v>0</v>
          </cell>
          <cell r="CR76">
            <v>0</v>
          </cell>
          <cell r="CS76">
            <v>0</v>
          </cell>
          <cell r="CT76">
            <v>0</v>
          </cell>
          <cell r="CU76">
            <v>0</v>
          </cell>
          <cell r="CV76">
            <v>0</v>
          </cell>
          <cell r="CW76">
            <v>0</v>
          </cell>
          <cell r="CX76">
            <v>0</v>
          </cell>
          <cell r="CY76">
            <v>0</v>
          </cell>
          <cell r="CZ76">
            <v>0</v>
          </cell>
          <cell r="DA76">
            <v>0</v>
          </cell>
          <cell r="DB76">
            <v>0</v>
          </cell>
          <cell r="DC76">
            <v>0</v>
          </cell>
          <cell r="DD76">
            <v>0</v>
          </cell>
          <cell r="DE76">
            <v>0</v>
          </cell>
          <cell r="DF76">
            <v>0</v>
          </cell>
          <cell r="DG76">
            <v>0</v>
          </cell>
          <cell r="DH76">
            <v>0</v>
          </cell>
          <cell r="DI76">
            <v>0</v>
          </cell>
          <cell r="DJ76">
            <v>0</v>
          </cell>
          <cell r="DK76">
            <v>0</v>
          </cell>
          <cell r="DL76">
            <v>0</v>
          </cell>
          <cell r="DM76">
            <v>0</v>
          </cell>
          <cell r="DN76">
            <v>0</v>
          </cell>
          <cell r="DO76">
            <v>0</v>
          </cell>
          <cell r="DP76">
            <v>0</v>
          </cell>
          <cell r="DQ76">
            <v>0</v>
          </cell>
          <cell r="DR76">
            <v>0</v>
          </cell>
          <cell r="DS76">
            <v>0</v>
          </cell>
          <cell r="DT76">
            <v>0</v>
          </cell>
          <cell r="DU76">
            <v>0</v>
          </cell>
          <cell r="DV76">
            <v>0</v>
          </cell>
          <cell r="DW76">
            <v>0</v>
          </cell>
          <cell r="DX76">
            <v>0</v>
          </cell>
          <cell r="DY76">
            <v>0</v>
          </cell>
          <cell r="DZ76">
            <v>0</v>
          </cell>
          <cell r="EA76">
            <v>0</v>
          </cell>
          <cell r="EB76">
            <v>0</v>
          </cell>
          <cell r="EC76">
            <v>0</v>
          </cell>
          <cell r="ED76">
            <v>0</v>
          </cell>
          <cell r="EE76">
            <v>0</v>
          </cell>
          <cell r="EF76">
            <v>0</v>
          </cell>
          <cell r="EG76">
            <v>0</v>
          </cell>
          <cell r="EH76">
            <v>0</v>
          </cell>
          <cell r="EI76">
            <v>0</v>
          </cell>
          <cell r="EJ76">
            <v>0</v>
          </cell>
          <cell r="EK76">
            <v>0</v>
          </cell>
          <cell r="EL76">
            <v>0</v>
          </cell>
          <cell r="EM76">
            <v>0</v>
          </cell>
          <cell r="EN76">
            <v>0</v>
          </cell>
          <cell r="EO76">
            <v>0</v>
          </cell>
          <cell r="EP76">
            <v>0</v>
          </cell>
          <cell r="EQ76">
            <v>0</v>
          </cell>
          <cell r="ER76">
            <v>0</v>
          </cell>
          <cell r="ES76">
            <v>0</v>
          </cell>
          <cell r="ET76">
            <v>0</v>
          </cell>
          <cell r="EU76">
            <v>0</v>
          </cell>
          <cell r="EV76">
            <v>0</v>
          </cell>
          <cell r="EW76">
            <v>0</v>
          </cell>
          <cell r="EX76">
            <v>0</v>
          </cell>
          <cell r="EY76">
            <v>0</v>
          </cell>
          <cell r="EZ76">
            <v>0</v>
          </cell>
          <cell r="FA76">
            <v>0</v>
          </cell>
          <cell r="FB76">
            <v>0</v>
          </cell>
          <cell r="FC76">
            <v>0</v>
          </cell>
          <cell r="FD76">
            <v>0</v>
          </cell>
          <cell r="FE76">
            <v>0</v>
          </cell>
          <cell r="FF76">
            <v>0</v>
          </cell>
          <cell r="FG76">
            <v>0</v>
          </cell>
          <cell r="FH76">
            <v>0</v>
          </cell>
          <cell r="FI76">
            <v>0</v>
          </cell>
        </row>
        <row r="77">
          <cell r="A77">
            <v>0</v>
          </cell>
          <cell r="B77">
            <v>0</v>
          </cell>
          <cell r="C77">
            <v>0</v>
          </cell>
          <cell r="D77">
            <v>0</v>
          </cell>
          <cell r="E77">
            <v>0</v>
          </cell>
          <cell r="F77">
            <v>0</v>
          </cell>
          <cell r="G77">
            <v>0</v>
          </cell>
          <cell r="H77">
            <v>0</v>
          </cell>
          <cell r="I77">
            <v>1</v>
          </cell>
          <cell r="J77">
            <v>0</v>
          </cell>
          <cell r="K77">
            <v>0</v>
          </cell>
          <cell r="L77">
            <v>0</v>
          </cell>
          <cell r="M77">
            <v>0</v>
          </cell>
          <cell r="N77">
            <v>0</v>
          </cell>
          <cell r="O77">
            <v>1</v>
          </cell>
          <cell r="P77">
            <v>0.5</v>
          </cell>
          <cell r="Q77">
            <v>0.5</v>
          </cell>
          <cell r="R77">
            <v>0</v>
          </cell>
          <cell r="S77">
            <v>0</v>
          </cell>
          <cell r="T77">
            <v>0</v>
          </cell>
          <cell r="U77">
            <v>0</v>
          </cell>
          <cell r="V77">
            <v>0</v>
          </cell>
          <cell r="W77">
            <v>1</v>
          </cell>
          <cell r="X77">
            <v>0.5</v>
          </cell>
          <cell r="Y77">
            <v>0.5</v>
          </cell>
          <cell r="Z77">
            <v>0</v>
          </cell>
          <cell r="AA77">
            <v>0</v>
          </cell>
          <cell r="AB77">
            <v>0</v>
          </cell>
          <cell r="AC77">
            <v>0</v>
          </cell>
          <cell r="AD77">
            <v>0</v>
          </cell>
          <cell r="AE77">
            <v>1</v>
          </cell>
          <cell r="AF77">
            <v>0.5</v>
          </cell>
          <cell r="AG77">
            <v>0.5</v>
          </cell>
          <cell r="AH77">
            <v>0</v>
          </cell>
          <cell r="AI77">
            <v>0</v>
          </cell>
          <cell r="AJ77">
            <v>0</v>
          </cell>
          <cell r="AK77">
            <v>0</v>
          </cell>
          <cell r="AL77">
            <v>0</v>
          </cell>
          <cell r="AM77">
            <v>1</v>
          </cell>
          <cell r="AN77">
            <v>0.5</v>
          </cell>
          <cell r="AO77">
            <v>0.5</v>
          </cell>
          <cell r="AP77">
            <v>0</v>
          </cell>
          <cell r="AQ77">
            <v>0</v>
          </cell>
          <cell r="AR77">
            <v>0</v>
          </cell>
          <cell r="AS77">
            <v>0</v>
          </cell>
          <cell r="AT77">
            <v>0</v>
          </cell>
          <cell r="AU77">
            <v>1</v>
          </cell>
          <cell r="AV77">
            <v>0.5</v>
          </cell>
          <cell r="AW77">
            <v>0.5</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cell r="CL77">
            <v>0</v>
          </cell>
          <cell r="CM77">
            <v>0</v>
          </cell>
          <cell r="CN77">
            <v>0</v>
          </cell>
          <cell r="CO77">
            <v>0</v>
          </cell>
          <cell r="CP77">
            <v>0</v>
          </cell>
          <cell r="CQ77">
            <v>0</v>
          </cell>
          <cell r="CR77">
            <v>0</v>
          </cell>
          <cell r="CS77">
            <v>0</v>
          </cell>
          <cell r="CT77">
            <v>0</v>
          </cell>
          <cell r="CU77">
            <v>0</v>
          </cell>
          <cell r="CV77">
            <v>0</v>
          </cell>
          <cell r="CW77">
            <v>0</v>
          </cell>
          <cell r="CX77">
            <v>0</v>
          </cell>
          <cell r="CY77">
            <v>0</v>
          </cell>
          <cell r="CZ77">
            <v>0</v>
          </cell>
          <cell r="DA77">
            <v>0</v>
          </cell>
          <cell r="DB77">
            <v>0</v>
          </cell>
          <cell r="DC77">
            <v>0</v>
          </cell>
          <cell r="DD77">
            <v>0</v>
          </cell>
          <cell r="DE77">
            <v>0</v>
          </cell>
          <cell r="DF77">
            <v>0</v>
          </cell>
          <cell r="DG77">
            <v>0</v>
          </cell>
          <cell r="DH77">
            <v>0</v>
          </cell>
          <cell r="DI77">
            <v>0</v>
          </cell>
          <cell r="DJ77">
            <v>0</v>
          </cell>
          <cell r="DK77">
            <v>0</v>
          </cell>
          <cell r="DL77">
            <v>0</v>
          </cell>
          <cell r="DM77">
            <v>0</v>
          </cell>
          <cell r="DN77">
            <v>0</v>
          </cell>
          <cell r="DO77">
            <v>0</v>
          </cell>
          <cell r="DP77">
            <v>0</v>
          </cell>
          <cell r="DQ77">
            <v>0</v>
          </cell>
          <cell r="DR77">
            <v>0</v>
          </cell>
          <cell r="DS77">
            <v>0</v>
          </cell>
          <cell r="DT77">
            <v>0</v>
          </cell>
          <cell r="DU77">
            <v>0</v>
          </cell>
          <cell r="DV77">
            <v>0</v>
          </cell>
          <cell r="DW77">
            <v>0</v>
          </cell>
          <cell r="DX77">
            <v>0</v>
          </cell>
          <cell r="DY77">
            <v>0</v>
          </cell>
          <cell r="DZ77">
            <v>0</v>
          </cell>
          <cell r="EA77">
            <v>0</v>
          </cell>
          <cell r="EB77">
            <v>0</v>
          </cell>
          <cell r="EC77">
            <v>0</v>
          </cell>
          <cell r="ED77">
            <v>0</v>
          </cell>
          <cell r="EE77">
            <v>0</v>
          </cell>
          <cell r="EF77">
            <v>0</v>
          </cell>
          <cell r="EG77">
            <v>0</v>
          </cell>
          <cell r="EH77">
            <v>0</v>
          </cell>
          <cell r="EI77">
            <v>0</v>
          </cell>
          <cell r="EJ77">
            <v>0</v>
          </cell>
          <cell r="EK77">
            <v>0</v>
          </cell>
          <cell r="EL77">
            <v>0</v>
          </cell>
          <cell r="EM77">
            <v>0</v>
          </cell>
          <cell r="EN77">
            <v>0</v>
          </cell>
          <cell r="EO77">
            <v>0</v>
          </cell>
          <cell r="EP77">
            <v>0</v>
          </cell>
          <cell r="EQ77">
            <v>0</v>
          </cell>
          <cell r="ER77">
            <v>0</v>
          </cell>
          <cell r="ES77">
            <v>0</v>
          </cell>
          <cell r="ET77">
            <v>0</v>
          </cell>
          <cell r="EU77">
            <v>0</v>
          </cell>
          <cell r="EV77">
            <v>0</v>
          </cell>
          <cell r="EW77">
            <v>0</v>
          </cell>
          <cell r="EX77">
            <v>0</v>
          </cell>
          <cell r="EY77">
            <v>0</v>
          </cell>
          <cell r="EZ77">
            <v>0</v>
          </cell>
          <cell r="FA77">
            <v>0</v>
          </cell>
          <cell r="FB77">
            <v>0</v>
          </cell>
          <cell r="FC77">
            <v>0</v>
          </cell>
          <cell r="FD77">
            <v>0</v>
          </cell>
          <cell r="FE77">
            <v>0</v>
          </cell>
          <cell r="FF77">
            <v>0</v>
          </cell>
          <cell r="FG77">
            <v>0</v>
          </cell>
          <cell r="FH77">
            <v>0</v>
          </cell>
          <cell r="FI77">
            <v>0</v>
          </cell>
        </row>
        <row r="78">
          <cell r="A78">
            <v>0</v>
          </cell>
          <cell r="B78">
            <v>0</v>
          </cell>
          <cell r="C78">
            <v>0</v>
          </cell>
          <cell r="D78">
            <v>0</v>
          </cell>
          <cell r="E78">
            <v>0</v>
          </cell>
          <cell r="F78">
            <v>0</v>
          </cell>
          <cell r="G78">
            <v>0</v>
          </cell>
          <cell r="H78">
            <v>0</v>
          </cell>
          <cell r="I78">
            <v>1</v>
          </cell>
          <cell r="J78">
            <v>0</v>
          </cell>
          <cell r="K78">
            <v>0</v>
          </cell>
          <cell r="L78">
            <v>0</v>
          </cell>
          <cell r="M78">
            <v>0</v>
          </cell>
          <cell r="N78">
            <v>0</v>
          </cell>
          <cell r="O78">
            <v>1</v>
          </cell>
          <cell r="P78">
            <v>0.5</v>
          </cell>
          <cell r="Q78">
            <v>0.5</v>
          </cell>
          <cell r="R78">
            <v>0</v>
          </cell>
          <cell r="S78">
            <v>0</v>
          </cell>
          <cell r="T78">
            <v>0</v>
          </cell>
          <cell r="U78">
            <v>0</v>
          </cell>
          <cell r="V78">
            <v>0</v>
          </cell>
          <cell r="W78">
            <v>1</v>
          </cell>
          <cell r="X78">
            <v>0.5</v>
          </cell>
          <cell r="Y78">
            <v>0.5</v>
          </cell>
          <cell r="Z78">
            <v>0</v>
          </cell>
          <cell r="AA78">
            <v>0</v>
          </cell>
          <cell r="AB78">
            <v>0</v>
          </cell>
          <cell r="AC78">
            <v>0</v>
          </cell>
          <cell r="AD78">
            <v>0</v>
          </cell>
          <cell r="AE78">
            <v>1</v>
          </cell>
          <cell r="AF78">
            <v>0.5</v>
          </cell>
          <cell r="AG78">
            <v>0.5</v>
          </cell>
          <cell r="AH78">
            <v>0</v>
          </cell>
          <cell r="AI78">
            <v>0</v>
          </cell>
          <cell r="AJ78">
            <v>0</v>
          </cell>
          <cell r="AK78">
            <v>0</v>
          </cell>
          <cell r="AL78">
            <v>0</v>
          </cell>
          <cell r="AM78">
            <v>1</v>
          </cell>
          <cell r="AN78">
            <v>0.5</v>
          </cell>
          <cell r="AO78">
            <v>0.5</v>
          </cell>
          <cell r="AP78">
            <v>0</v>
          </cell>
          <cell r="AQ78">
            <v>0</v>
          </cell>
          <cell r="AR78">
            <v>0</v>
          </cell>
          <cell r="AS78">
            <v>0</v>
          </cell>
          <cell r="AT78">
            <v>0</v>
          </cell>
          <cell r="AU78">
            <v>1</v>
          </cell>
          <cell r="AV78">
            <v>0.5</v>
          </cell>
          <cell r="AW78">
            <v>0.5</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cell r="CL78">
            <v>0</v>
          </cell>
          <cell r="CM78">
            <v>0</v>
          </cell>
          <cell r="CN78">
            <v>0</v>
          </cell>
          <cell r="CO78">
            <v>0</v>
          </cell>
          <cell r="CP78">
            <v>0</v>
          </cell>
          <cell r="CQ78">
            <v>0</v>
          </cell>
          <cell r="CR78">
            <v>0</v>
          </cell>
          <cell r="CS78">
            <v>0</v>
          </cell>
          <cell r="CT78">
            <v>0</v>
          </cell>
          <cell r="CU78">
            <v>0</v>
          </cell>
          <cell r="CV78">
            <v>0</v>
          </cell>
          <cell r="CW78">
            <v>0</v>
          </cell>
          <cell r="CX78">
            <v>0</v>
          </cell>
          <cell r="CY78">
            <v>0</v>
          </cell>
          <cell r="CZ78">
            <v>0</v>
          </cell>
          <cell r="DA78">
            <v>0</v>
          </cell>
          <cell r="DB78">
            <v>0</v>
          </cell>
          <cell r="DC78">
            <v>0</v>
          </cell>
          <cell r="DD78">
            <v>0</v>
          </cell>
          <cell r="DE78">
            <v>0</v>
          </cell>
          <cell r="DF78">
            <v>0</v>
          </cell>
          <cell r="DG78">
            <v>0</v>
          </cell>
          <cell r="DH78">
            <v>0</v>
          </cell>
          <cell r="DI78">
            <v>0</v>
          </cell>
          <cell r="DJ78">
            <v>0</v>
          </cell>
          <cell r="DK78">
            <v>0</v>
          </cell>
          <cell r="DL78">
            <v>0</v>
          </cell>
          <cell r="DM78">
            <v>0</v>
          </cell>
          <cell r="DN78">
            <v>0</v>
          </cell>
          <cell r="DO78">
            <v>0</v>
          </cell>
          <cell r="DP78">
            <v>0</v>
          </cell>
          <cell r="DQ78">
            <v>0</v>
          </cell>
          <cell r="DR78">
            <v>0</v>
          </cell>
          <cell r="DS78">
            <v>0</v>
          </cell>
          <cell r="DT78">
            <v>0</v>
          </cell>
          <cell r="DU78">
            <v>0</v>
          </cell>
          <cell r="DV78">
            <v>0</v>
          </cell>
          <cell r="DW78">
            <v>0</v>
          </cell>
          <cell r="DX78">
            <v>0</v>
          </cell>
          <cell r="DY78">
            <v>0</v>
          </cell>
          <cell r="DZ78">
            <v>0</v>
          </cell>
          <cell r="EA78">
            <v>0</v>
          </cell>
          <cell r="EB78">
            <v>0</v>
          </cell>
          <cell r="EC78">
            <v>0</v>
          </cell>
          <cell r="ED78">
            <v>0</v>
          </cell>
          <cell r="EE78">
            <v>0</v>
          </cell>
          <cell r="EF78">
            <v>0</v>
          </cell>
          <cell r="EG78">
            <v>0</v>
          </cell>
          <cell r="EH78">
            <v>0</v>
          </cell>
          <cell r="EI78">
            <v>0</v>
          </cell>
          <cell r="EJ78">
            <v>0</v>
          </cell>
          <cell r="EK78">
            <v>0</v>
          </cell>
          <cell r="EL78">
            <v>0</v>
          </cell>
          <cell r="EM78">
            <v>0</v>
          </cell>
          <cell r="EN78">
            <v>0</v>
          </cell>
          <cell r="EO78">
            <v>0</v>
          </cell>
          <cell r="EP78">
            <v>0</v>
          </cell>
          <cell r="EQ78">
            <v>0</v>
          </cell>
          <cell r="ER78">
            <v>0</v>
          </cell>
          <cell r="ES78">
            <v>0</v>
          </cell>
          <cell r="ET78">
            <v>0</v>
          </cell>
          <cell r="EU78">
            <v>0</v>
          </cell>
          <cell r="EV78">
            <v>0</v>
          </cell>
          <cell r="EW78">
            <v>0</v>
          </cell>
          <cell r="EX78">
            <v>0</v>
          </cell>
          <cell r="EY78">
            <v>0</v>
          </cell>
          <cell r="EZ78">
            <v>0</v>
          </cell>
          <cell r="FA78">
            <v>0</v>
          </cell>
          <cell r="FB78">
            <v>0</v>
          </cell>
          <cell r="FC78">
            <v>0</v>
          </cell>
          <cell r="FD78">
            <v>0</v>
          </cell>
          <cell r="FE78">
            <v>0</v>
          </cell>
          <cell r="FF78">
            <v>0</v>
          </cell>
          <cell r="FG78">
            <v>0</v>
          </cell>
          <cell r="FH78">
            <v>0</v>
          </cell>
          <cell r="FI78">
            <v>0</v>
          </cell>
        </row>
        <row r="79">
          <cell r="A79">
            <v>0</v>
          </cell>
          <cell r="B79">
            <v>0</v>
          </cell>
          <cell r="C79">
            <v>0</v>
          </cell>
          <cell r="D79">
            <v>0</v>
          </cell>
          <cell r="E79">
            <v>0</v>
          </cell>
          <cell r="F79">
            <v>0</v>
          </cell>
          <cell r="G79">
            <v>0</v>
          </cell>
          <cell r="H79">
            <v>0</v>
          </cell>
          <cell r="I79">
            <v>1</v>
          </cell>
          <cell r="J79">
            <v>0</v>
          </cell>
          <cell r="K79">
            <v>0</v>
          </cell>
          <cell r="L79">
            <v>0</v>
          </cell>
          <cell r="M79">
            <v>0</v>
          </cell>
          <cell r="N79">
            <v>0</v>
          </cell>
          <cell r="O79">
            <v>1</v>
          </cell>
          <cell r="P79">
            <v>0.5</v>
          </cell>
          <cell r="Q79">
            <v>0.5</v>
          </cell>
          <cell r="R79">
            <v>0</v>
          </cell>
          <cell r="S79">
            <v>0</v>
          </cell>
          <cell r="T79">
            <v>0</v>
          </cell>
          <cell r="U79">
            <v>0</v>
          </cell>
          <cell r="V79">
            <v>0</v>
          </cell>
          <cell r="W79">
            <v>1</v>
          </cell>
          <cell r="X79">
            <v>0.5</v>
          </cell>
          <cell r="Y79">
            <v>0.5</v>
          </cell>
          <cell r="Z79">
            <v>0</v>
          </cell>
          <cell r="AA79">
            <v>0</v>
          </cell>
          <cell r="AB79">
            <v>0</v>
          </cell>
          <cell r="AC79">
            <v>0</v>
          </cell>
          <cell r="AD79">
            <v>0</v>
          </cell>
          <cell r="AE79">
            <v>1</v>
          </cell>
          <cell r="AF79">
            <v>0.5</v>
          </cell>
          <cell r="AG79">
            <v>0.5</v>
          </cell>
          <cell r="AH79">
            <v>0</v>
          </cell>
          <cell r="AI79">
            <v>0</v>
          </cell>
          <cell r="AJ79">
            <v>0</v>
          </cell>
          <cell r="AK79">
            <v>0</v>
          </cell>
          <cell r="AL79">
            <v>0</v>
          </cell>
          <cell r="AM79">
            <v>1</v>
          </cell>
          <cell r="AN79">
            <v>0.5</v>
          </cell>
          <cell r="AO79">
            <v>0.5</v>
          </cell>
          <cell r="AP79">
            <v>0</v>
          </cell>
          <cell r="AQ79">
            <v>0</v>
          </cell>
          <cell r="AR79">
            <v>0</v>
          </cell>
          <cell r="AS79">
            <v>0</v>
          </cell>
          <cell r="AT79">
            <v>0</v>
          </cell>
          <cell r="AU79">
            <v>1</v>
          </cell>
          <cell r="AV79">
            <v>0.5</v>
          </cell>
          <cell r="AW79">
            <v>0.5</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cell r="CL79">
            <v>0</v>
          </cell>
          <cell r="CM79">
            <v>0</v>
          </cell>
          <cell r="CN79">
            <v>0</v>
          </cell>
          <cell r="CO79">
            <v>0</v>
          </cell>
          <cell r="CP79">
            <v>0</v>
          </cell>
          <cell r="CQ79">
            <v>0</v>
          </cell>
          <cell r="CR79">
            <v>0</v>
          </cell>
          <cell r="CS79">
            <v>0</v>
          </cell>
          <cell r="CT79">
            <v>0</v>
          </cell>
          <cell r="CU79">
            <v>0</v>
          </cell>
          <cell r="CV79">
            <v>0</v>
          </cell>
          <cell r="CW79">
            <v>0</v>
          </cell>
          <cell r="CX79">
            <v>0</v>
          </cell>
          <cell r="CY79">
            <v>0</v>
          </cell>
          <cell r="CZ79">
            <v>0</v>
          </cell>
          <cell r="DA79">
            <v>0</v>
          </cell>
          <cell r="DB79">
            <v>0</v>
          </cell>
          <cell r="DC79">
            <v>0</v>
          </cell>
          <cell r="DD79">
            <v>0</v>
          </cell>
          <cell r="DE79">
            <v>0</v>
          </cell>
          <cell r="DF79">
            <v>0</v>
          </cell>
          <cell r="DG79">
            <v>0</v>
          </cell>
          <cell r="DH79">
            <v>0</v>
          </cell>
          <cell r="DI79">
            <v>0</v>
          </cell>
          <cell r="DJ79">
            <v>0</v>
          </cell>
          <cell r="DK79">
            <v>0</v>
          </cell>
          <cell r="DL79">
            <v>0</v>
          </cell>
          <cell r="DM79">
            <v>0</v>
          </cell>
          <cell r="DN79">
            <v>0</v>
          </cell>
          <cell r="DO79">
            <v>0</v>
          </cell>
          <cell r="DP79">
            <v>0</v>
          </cell>
          <cell r="DQ79">
            <v>0</v>
          </cell>
          <cell r="DR79">
            <v>0</v>
          </cell>
          <cell r="DS79">
            <v>0</v>
          </cell>
          <cell r="DT79">
            <v>0</v>
          </cell>
          <cell r="DU79">
            <v>0</v>
          </cell>
          <cell r="DV79">
            <v>0</v>
          </cell>
          <cell r="DW79">
            <v>0</v>
          </cell>
          <cell r="DX79">
            <v>0</v>
          </cell>
          <cell r="DY79">
            <v>0</v>
          </cell>
          <cell r="DZ79">
            <v>0</v>
          </cell>
          <cell r="EA79">
            <v>0</v>
          </cell>
          <cell r="EB79">
            <v>0</v>
          </cell>
          <cell r="EC79">
            <v>0</v>
          </cell>
          <cell r="ED79">
            <v>0</v>
          </cell>
          <cell r="EE79">
            <v>0</v>
          </cell>
          <cell r="EF79">
            <v>0</v>
          </cell>
          <cell r="EG79">
            <v>0</v>
          </cell>
          <cell r="EH79">
            <v>0</v>
          </cell>
          <cell r="EI79">
            <v>0</v>
          </cell>
          <cell r="EJ79">
            <v>0</v>
          </cell>
          <cell r="EK79">
            <v>0</v>
          </cell>
          <cell r="EL79">
            <v>0</v>
          </cell>
          <cell r="EM79">
            <v>0</v>
          </cell>
          <cell r="EN79">
            <v>0</v>
          </cell>
          <cell r="EO79">
            <v>0</v>
          </cell>
          <cell r="EP79">
            <v>0</v>
          </cell>
          <cell r="EQ79">
            <v>0</v>
          </cell>
          <cell r="ER79">
            <v>0</v>
          </cell>
          <cell r="ES79">
            <v>0</v>
          </cell>
          <cell r="ET79">
            <v>0</v>
          </cell>
          <cell r="EU79">
            <v>0</v>
          </cell>
          <cell r="EV79">
            <v>0</v>
          </cell>
          <cell r="EW79">
            <v>0</v>
          </cell>
          <cell r="EX79">
            <v>0</v>
          </cell>
          <cell r="EY79">
            <v>0</v>
          </cell>
          <cell r="EZ79">
            <v>0</v>
          </cell>
          <cell r="FA79">
            <v>0</v>
          </cell>
          <cell r="FB79">
            <v>0</v>
          </cell>
          <cell r="FC79">
            <v>0</v>
          </cell>
          <cell r="FD79">
            <v>0</v>
          </cell>
          <cell r="FE79">
            <v>0</v>
          </cell>
          <cell r="FF79">
            <v>0</v>
          </cell>
          <cell r="FG79">
            <v>0</v>
          </cell>
          <cell r="FH79">
            <v>0</v>
          </cell>
          <cell r="FI79">
            <v>0</v>
          </cell>
        </row>
        <row r="80">
          <cell r="A80">
            <v>0</v>
          </cell>
          <cell r="B80">
            <v>0</v>
          </cell>
          <cell r="C80">
            <v>0</v>
          </cell>
          <cell r="D80">
            <v>0</v>
          </cell>
          <cell r="E80">
            <v>0</v>
          </cell>
          <cell r="F80">
            <v>0</v>
          </cell>
          <cell r="G80">
            <v>0</v>
          </cell>
          <cell r="H80">
            <v>0</v>
          </cell>
          <cell r="I80">
            <v>1</v>
          </cell>
          <cell r="J80">
            <v>0</v>
          </cell>
          <cell r="K80">
            <v>0</v>
          </cell>
          <cell r="L80">
            <v>0</v>
          </cell>
          <cell r="M80">
            <v>0</v>
          </cell>
          <cell r="N80">
            <v>0</v>
          </cell>
          <cell r="O80">
            <v>1</v>
          </cell>
          <cell r="P80">
            <v>0.5</v>
          </cell>
          <cell r="Q80">
            <v>0.5</v>
          </cell>
          <cell r="R80">
            <v>0</v>
          </cell>
          <cell r="S80">
            <v>0</v>
          </cell>
          <cell r="T80">
            <v>0</v>
          </cell>
          <cell r="U80">
            <v>0</v>
          </cell>
          <cell r="V80">
            <v>0</v>
          </cell>
          <cell r="W80">
            <v>1</v>
          </cell>
          <cell r="X80">
            <v>0.5</v>
          </cell>
          <cell r="Y80">
            <v>0.5</v>
          </cell>
          <cell r="Z80">
            <v>0</v>
          </cell>
          <cell r="AA80">
            <v>0</v>
          </cell>
          <cell r="AB80">
            <v>0</v>
          </cell>
          <cell r="AC80">
            <v>0</v>
          </cell>
          <cell r="AD80">
            <v>0</v>
          </cell>
          <cell r="AE80">
            <v>1</v>
          </cell>
          <cell r="AF80">
            <v>0.5</v>
          </cell>
          <cell r="AG80">
            <v>0.5</v>
          </cell>
          <cell r="AH80">
            <v>0</v>
          </cell>
          <cell r="AI80">
            <v>0</v>
          </cell>
          <cell r="AJ80">
            <v>0</v>
          </cell>
          <cell r="AK80">
            <v>0</v>
          </cell>
          <cell r="AL80">
            <v>0</v>
          </cell>
          <cell r="AM80">
            <v>1</v>
          </cell>
          <cell r="AN80">
            <v>0.5</v>
          </cell>
          <cell r="AO80">
            <v>0.5</v>
          </cell>
          <cell r="AP80">
            <v>0</v>
          </cell>
          <cell r="AQ80">
            <v>0</v>
          </cell>
          <cell r="AR80">
            <v>0</v>
          </cell>
          <cell r="AS80">
            <v>0</v>
          </cell>
          <cell r="AT80">
            <v>0</v>
          </cell>
          <cell r="AU80">
            <v>1</v>
          </cell>
          <cell r="AV80">
            <v>0.5</v>
          </cell>
          <cell r="AW80">
            <v>0.5</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cell r="CL80">
            <v>0</v>
          </cell>
          <cell r="CM80">
            <v>0</v>
          </cell>
          <cell r="CN80">
            <v>0</v>
          </cell>
          <cell r="CO80">
            <v>0</v>
          </cell>
          <cell r="CP80">
            <v>0</v>
          </cell>
          <cell r="CQ80">
            <v>0</v>
          </cell>
          <cell r="CR80">
            <v>0</v>
          </cell>
          <cell r="CS80">
            <v>0</v>
          </cell>
          <cell r="CT80">
            <v>0</v>
          </cell>
          <cell r="CU80">
            <v>0</v>
          </cell>
          <cell r="CV80">
            <v>0</v>
          </cell>
          <cell r="CW80">
            <v>0</v>
          </cell>
          <cell r="CX80">
            <v>0</v>
          </cell>
          <cell r="CY80">
            <v>0</v>
          </cell>
          <cell r="CZ80">
            <v>0</v>
          </cell>
          <cell r="DA80">
            <v>0</v>
          </cell>
          <cell r="DB80">
            <v>0</v>
          </cell>
          <cell r="DC80">
            <v>0</v>
          </cell>
          <cell r="DD80">
            <v>0</v>
          </cell>
          <cell r="DE80">
            <v>0</v>
          </cell>
          <cell r="DF80">
            <v>0</v>
          </cell>
          <cell r="DG80">
            <v>0</v>
          </cell>
          <cell r="DH80">
            <v>0</v>
          </cell>
          <cell r="DI80">
            <v>0</v>
          </cell>
          <cell r="DJ80">
            <v>0</v>
          </cell>
          <cell r="DK80">
            <v>0</v>
          </cell>
          <cell r="DL80">
            <v>0</v>
          </cell>
          <cell r="DM80">
            <v>0</v>
          </cell>
          <cell r="DN80">
            <v>0</v>
          </cell>
          <cell r="DO80">
            <v>0</v>
          </cell>
          <cell r="DP80">
            <v>0</v>
          </cell>
          <cell r="DQ80">
            <v>0</v>
          </cell>
          <cell r="DR80">
            <v>0</v>
          </cell>
          <cell r="DS80">
            <v>0</v>
          </cell>
          <cell r="DT80">
            <v>0</v>
          </cell>
          <cell r="DU80">
            <v>0</v>
          </cell>
          <cell r="DV80">
            <v>0</v>
          </cell>
          <cell r="DW80">
            <v>0</v>
          </cell>
          <cell r="DX80">
            <v>0</v>
          </cell>
          <cell r="DY80">
            <v>0</v>
          </cell>
          <cell r="DZ80">
            <v>0</v>
          </cell>
          <cell r="EA80">
            <v>0</v>
          </cell>
          <cell r="EB80">
            <v>0</v>
          </cell>
          <cell r="EC80">
            <v>0</v>
          </cell>
          <cell r="ED80">
            <v>0</v>
          </cell>
          <cell r="EE80">
            <v>0</v>
          </cell>
          <cell r="EF80">
            <v>0</v>
          </cell>
          <cell r="EG80">
            <v>0</v>
          </cell>
          <cell r="EH80">
            <v>0</v>
          </cell>
          <cell r="EI80">
            <v>0</v>
          </cell>
          <cell r="EJ80">
            <v>0</v>
          </cell>
          <cell r="EK80">
            <v>0</v>
          </cell>
          <cell r="EL80">
            <v>0</v>
          </cell>
          <cell r="EM80">
            <v>0</v>
          </cell>
          <cell r="EN80">
            <v>0</v>
          </cell>
          <cell r="EO80">
            <v>0</v>
          </cell>
          <cell r="EP80">
            <v>0</v>
          </cell>
          <cell r="EQ80">
            <v>0</v>
          </cell>
          <cell r="ER80">
            <v>0</v>
          </cell>
          <cell r="ES80">
            <v>0</v>
          </cell>
          <cell r="ET80">
            <v>0</v>
          </cell>
          <cell r="EU80">
            <v>0</v>
          </cell>
          <cell r="EV80">
            <v>0</v>
          </cell>
          <cell r="EW80">
            <v>0</v>
          </cell>
          <cell r="EX80">
            <v>0</v>
          </cell>
          <cell r="EY80">
            <v>0</v>
          </cell>
          <cell r="EZ80">
            <v>0</v>
          </cell>
          <cell r="FA80">
            <v>0</v>
          </cell>
          <cell r="FB80">
            <v>0</v>
          </cell>
          <cell r="FC80">
            <v>0</v>
          </cell>
          <cell r="FD80">
            <v>0</v>
          </cell>
          <cell r="FE80">
            <v>0</v>
          </cell>
          <cell r="FF80">
            <v>0</v>
          </cell>
          <cell r="FG80">
            <v>0</v>
          </cell>
          <cell r="FH80">
            <v>0</v>
          </cell>
          <cell r="FI80">
            <v>0</v>
          </cell>
        </row>
        <row r="81">
          <cell r="A81">
            <v>0</v>
          </cell>
          <cell r="B81">
            <v>0</v>
          </cell>
          <cell r="C81">
            <v>0</v>
          </cell>
          <cell r="D81">
            <v>0</v>
          </cell>
          <cell r="E81">
            <v>0</v>
          </cell>
          <cell r="F81">
            <v>0</v>
          </cell>
          <cell r="G81">
            <v>0</v>
          </cell>
          <cell r="H81">
            <v>0</v>
          </cell>
          <cell r="I81">
            <v>1</v>
          </cell>
          <cell r="J81">
            <v>0</v>
          </cell>
          <cell r="K81">
            <v>0</v>
          </cell>
          <cell r="L81">
            <v>0</v>
          </cell>
          <cell r="M81">
            <v>0</v>
          </cell>
          <cell r="N81">
            <v>0</v>
          </cell>
          <cell r="O81">
            <v>1</v>
          </cell>
          <cell r="P81">
            <v>0.5</v>
          </cell>
          <cell r="Q81">
            <v>0.5</v>
          </cell>
          <cell r="R81">
            <v>0</v>
          </cell>
          <cell r="S81">
            <v>0</v>
          </cell>
          <cell r="T81">
            <v>0</v>
          </cell>
          <cell r="U81">
            <v>0</v>
          </cell>
          <cell r="V81">
            <v>0</v>
          </cell>
          <cell r="W81">
            <v>1</v>
          </cell>
          <cell r="X81">
            <v>0.5</v>
          </cell>
          <cell r="Y81">
            <v>0.5</v>
          </cell>
          <cell r="Z81">
            <v>0</v>
          </cell>
          <cell r="AA81">
            <v>0</v>
          </cell>
          <cell r="AB81">
            <v>0</v>
          </cell>
          <cell r="AC81">
            <v>0</v>
          </cell>
          <cell r="AD81">
            <v>0</v>
          </cell>
          <cell r="AE81">
            <v>1</v>
          </cell>
          <cell r="AF81">
            <v>0.5</v>
          </cell>
          <cell r="AG81">
            <v>0.5</v>
          </cell>
          <cell r="AH81">
            <v>0</v>
          </cell>
          <cell r="AI81">
            <v>0</v>
          </cell>
          <cell r="AJ81">
            <v>0</v>
          </cell>
          <cell r="AK81">
            <v>0</v>
          </cell>
          <cell r="AL81">
            <v>0</v>
          </cell>
          <cell r="AM81">
            <v>1</v>
          </cell>
          <cell r="AN81">
            <v>0.5</v>
          </cell>
          <cell r="AO81">
            <v>0.5</v>
          </cell>
          <cell r="AP81">
            <v>0</v>
          </cell>
          <cell r="AQ81">
            <v>0</v>
          </cell>
          <cell r="AR81">
            <v>0</v>
          </cell>
          <cell r="AS81">
            <v>0</v>
          </cell>
          <cell r="AT81">
            <v>0</v>
          </cell>
          <cell r="AU81">
            <v>1</v>
          </cell>
          <cell r="AV81">
            <v>0.5</v>
          </cell>
          <cell r="AW81">
            <v>0.5</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cell r="CL81">
            <v>0</v>
          </cell>
          <cell r="CM81">
            <v>0</v>
          </cell>
          <cell r="CN81">
            <v>0</v>
          </cell>
          <cell r="CO81">
            <v>0</v>
          </cell>
          <cell r="CP81">
            <v>0</v>
          </cell>
          <cell r="CQ81">
            <v>0</v>
          </cell>
          <cell r="CR81">
            <v>0</v>
          </cell>
          <cell r="CS81">
            <v>0</v>
          </cell>
          <cell r="CT81">
            <v>0</v>
          </cell>
          <cell r="CU81">
            <v>0</v>
          </cell>
          <cell r="CV81">
            <v>0</v>
          </cell>
          <cell r="CW81">
            <v>0</v>
          </cell>
          <cell r="CX81">
            <v>0</v>
          </cell>
          <cell r="CY81">
            <v>0</v>
          </cell>
          <cell r="CZ81">
            <v>0</v>
          </cell>
          <cell r="DA81">
            <v>0</v>
          </cell>
          <cell r="DB81">
            <v>0</v>
          </cell>
          <cell r="DC81">
            <v>0</v>
          </cell>
          <cell r="DD81">
            <v>0</v>
          </cell>
          <cell r="DE81">
            <v>0</v>
          </cell>
          <cell r="DF81">
            <v>0</v>
          </cell>
          <cell r="DG81">
            <v>0</v>
          </cell>
          <cell r="DH81">
            <v>0</v>
          </cell>
          <cell r="DI81">
            <v>0</v>
          </cell>
          <cell r="DJ81">
            <v>0</v>
          </cell>
          <cell r="DK81">
            <v>0</v>
          </cell>
          <cell r="DL81">
            <v>0</v>
          </cell>
          <cell r="DM81">
            <v>0</v>
          </cell>
          <cell r="DN81">
            <v>0</v>
          </cell>
          <cell r="DO81">
            <v>0</v>
          </cell>
          <cell r="DP81">
            <v>0</v>
          </cell>
          <cell r="DQ81">
            <v>0</v>
          </cell>
          <cell r="DR81">
            <v>0</v>
          </cell>
          <cell r="DS81">
            <v>0</v>
          </cell>
          <cell r="DT81">
            <v>0</v>
          </cell>
          <cell r="DU81">
            <v>0</v>
          </cell>
          <cell r="DV81">
            <v>0</v>
          </cell>
          <cell r="DW81">
            <v>0</v>
          </cell>
          <cell r="DX81">
            <v>0</v>
          </cell>
          <cell r="DY81">
            <v>0</v>
          </cell>
          <cell r="DZ81">
            <v>0</v>
          </cell>
          <cell r="EA81">
            <v>0</v>
          </cell>
          <cell r="EB81">
            <v>0</v>
          </cell>
          <cell r="EC81">
            <v>0</v>
          </cell>
          <cell r="ED81">
            <v>0</v>
          </cell>
          <cell r="EE81">
            <v>0</v>
          </cell>
          <cell r="EF81">
            <v>0</v>
          </cell>
          <cell r="EG81">
            <v>0</v>
          </cell>
          <cell r="EH81">
            <v>0</v>
          </cell>
          <cell r="EI81">
            <v>0</v>
          </cell>
          <cell r="EJ81">
            <v>0</v>
          </cell>
          <cell r="EK81">
            <v>0</v>
          </cell>
          <cell r="EL81">
            <v>0</v>
          </cell>
          <cell r="EM81">
            <v>0</v>
          </cell>
          <cell r="EN81">
            <v>0</v>
          </cell>
          <cell r="EO81">
            <v>0</v>
          </cell>
          <cell r="EP81">
            <v>0</v>
          </cell>
          <cell r="EQ81">
            <v>0</v>
          </cell>
          <cell r="ER81">
            <v>0</v>
          </cell>
          <cell r="ES81">
            <v>0</v>
          </cell>
          <cell r="ET81">
            <v>0</v>
          </cell>
          <cell r="EU81">
            <v>0</v>
          </cell>
          <cell r="EV81">
            <v>0</v>
          </cell>
          <cell r="EW81">
            <v>0</v>
          </cell>
          <cell r="EX81">
            <v>0</v>
          </cell>
          <cell r="EY81">
            <v>0</v>
          </cell>
          <cell r="EZ81">
            <v>0</v>
          </cell>
          <cell r="FA81">
            <v>0</v>
          </cell>
          <cell r="FB81">
            <v>0</v>
          </cell>
          <cell r="FC81">
            <v>0</v>
          </cell>
          <cell r="FD81">
            <v>0</v>
          </cell>
          <cell r="FE81">
            <v>0</v>
          </cell>
          <cell r="FF81">
            <v>0</v>
          </cell>
          <cell r="FG81">
            <v>0</v>
          </cell>
          <cell r="FH81">
            <v>0</v>
          </cell>
          <cell r="FI81">
            <v>0</v>
          </cell>
        </row>
        <row r="82">
          <cell r="A82">
            <v>0</v>
          </cell>
          <cell r="B82">
            <v>0</v>
          </cell>
          <cell r="C82">
            <v>0</v>
          </cell>
          <cell r="D82">
            <v>0</v>
          </cell>
          <cell r="E82">
            <v>0</v>
          </cell>
          <cell r="F82">
            <v>0</v>
          </cell>
          <cell r="G82">
            <v>0</v>
          </cell>
          <cell r="H82">
            <v>0</v>
          </cell>
          <cell r="I82">
            <v>1</v>
          </cell>
          <cell r="J82">
            <v>0</v>
          </cell>
          <cell r="K82">
            <v>0</v>
          </cell>
          <cell r="L82">
            <v>0</v>
          </cell>
          <cell r="M82">
            <v>0</v>
          </cell>
          <cell r="N82">
            <v>0</v>
          </cell>
          <cell r="O82">
            <v>1</v>
          </cell>
          <cell r="P82">
            <v>0.5</v>
          </cell>
          <cell r="Q82">
            <v>0.5</v>
          </cell>
          <cell r="R82">
            <v>0</v>
          </cell>
          <cell r="S82">
            <v>0</v>
          </cell>
          <cell r="T82">
            <v>0</v>
          </cell>
          <cell r="U82">
            <v>0</v>
          </cell>
          <cell r="V82">
            <v>0</v>
          </cell>
          <cell r="W82">
            <v>1</v>
          </cell>
          <cell r="X82">
            <v>0.5</v>
          </cell>
          <cell r="Y82">
            <v>0.5</v>
          </cell>
          <cell r="Z82">
            <v>0</v>
          </cell>
          <cell r="AA82">
            <v>0</v>
          </cell>
          <cell r="AB82">
            <v>0</v>
          </cell>
          <cell r="AC82">
            <v>0</v>
          </cell>
          <cell r="AD82">
            <v>0</v>
          </cell>
          <cell r="AE82">
            <v>1</v>
          </cell>
          <cell r="AF82">
            <v>0.5</v>
          </cell>
          <cell r="AG82">
            <v>0.5</v>
          </cell>
          <cell r="AH82">
            <v>0</v>
          </cell>
          <cell r="AI82">
            <v>0</v>
          </cell>
          <cell r="AJ82">
            <v>0</v>
          </cell>
          <cell r="AK82">
            <v>0</v>
          </cell>
          <cell r="AL82">
            <v>0</v>
          </cell>
          <cell r="AM82">
            <v>1</v>
          </cell>
          <cell r="AN82">
            <v>0.5</v>
          </cell>
          <cell r="AO82">
            <v>0.5</v>
          </cell>
          <cell r="AP82">
            <v>0</v>
          </cell>
          <cell r="AQ82">
            <v>0</v>
          </cell>
          <cell r="AR82">
            <v>0</v>
          </cell>
          <cell r="AS82">
            <v>0</v>
          </cell>
          <cell r="AT82">
            <v>0</v>
          </cell>
          <cell r="AU82">
            <v>1</v>
          </cell>
          <cell r="AV82">
            <v>0.5</v>
          </cell>
          <cell r="AW82">
            <v>0.5</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cell r="CL82">
            <v>0</v>
          </cell>
          <cell r="CM82">
            <v>0</v>
          </cell>
          <cell r="CN82">
            <v>0</v>
          </cell>
          <cell r="CO82">
            <v>0</v>
          </cell>
          <cell r="CP82">
            <v>0</v>
          </cell>
          <cell r="CQ82">
            <v>0</v>
          </cell>
          <cell r="CR82">
            <v>0</v>
          </cell>
          <cell r="CS82">
            <v>0</v>
          </cell>
          <cell r="CT82">
            <v>0</v>
          </cell>
          <cell r="CU82">
            <v>0</v>
          </cell>
          <cell r="CV82">
            <v>0</v>
          </cell>
          <cell r="CW82">
            <v>0</v>
          </cell>
          <cell r="CX82">
            <v>0</v>
          </cell>
          <cell r="CY82">
            <v>0</v>
          </cell>
          <cell r="CZ82">
            <v>0</v>
          </cell>
          <cell r="DA82">
            <v>0</v>
          </cell>
          <cell r="DB82">
            <v>0</v>
          </cell>
          <cell r="DC82">
            <v>0</v>
          </cell>
          <cell r="DD82">
            <v>0</v>
          </cell>
          <cell r="DE82">
            <v>0</v>
          </cell>
          <cell r="DF82">
            <v>0</v>
          </cell>
          <cell r="DG82">
            <v>0</v>
          </cell>
          <cell r="DH82">
            <v>0</v>
          </cell>
          <cell r="DI82">
            <v>0</v>
          </cell>
          <cell r="DJ82">
            <v>0</v>
          </cell>
          <cell r="DK82">
            <v>0</v>
          </cell>
          <cell r="DL82">
            <v>0</v>
          </cell>
          <cell r="DM82">
            <v>0</v>
          </cell>
          <cell r="DN82">
            <v>0</v>
          </cell>
          <cell r="DO82">
            <v>0</v>
          </cell>
          <cell r="DP82">
            <v>0</v>
          </cell>
          <cell r="DQ82">
            <v>0</v>
          </cell>
          <cell r="DR82">
            <v>0</v>
          </cell>
          <cell r="DS82">
            <v>0</v>
          </cell>
          <cell r="DT82">
            <v>0</v>
          </cell>
          <cell r="DU82">
            <v>0</v>
          </cell>
          <cell r="DV82">
            <v>0</v>
          </cell>
          <cell r="DW82">
            <v>0</v>
          </cell>
          <cell r="DX82">
            <v>0</v>
          </cell>
          <cell r="DY82">
            <v>0</v>
          </cell>
          <cell r="DZ82">
            <v>0</v>
          </cell>
          <cell r="EA82">
            <v>0</v>
          </cell>
          <cell r="EB82">
            <v>0</v>
          </cell>
          <cell r="EC82">
            <v>0</v>
          </cell>
          <cell r="ED82">
            <v>0</v>
          </cell>
          <cell r="EE82">
            <v>0</v>
          </cell>
          <cell r="EF82">
            <v>0</v>
          </cell>
          <cell r="EG82">
            <v>0</v>
          </cell>
          <cell r="EH82">
            <v>0</v>
          </cell>
          <cell r="EI82">
            <v>0</v>
          </cell>
          <cell r="EJ82">
            <v>0</v>
          </cell>
          <cell r="EK82">
            <v>0</v>
          </cell>
          <cell r="EL82">
            <v>0</v>
          </cell>
          <cell r="EM82">
            <v>0</v>
          </cell>
          <cell r="EN82">
            <v>0</v>
          </cell>
          <cell r="EO82">
            <v>0</v>
          </cell>
          <cell r="EP82">
            <v>0</v>
          </cell>
          <cell r="EQ82">
            <v>0</v>
          </cell>
          <cell r="ER82">
            <v>0</v>
          </cell>
          <cell r="ES82">
            <v>0</v>
          </cell>
          <cell r="ET82">
            <v>0</v>
          </cell>
          <cell r="EU82">
            <v>0</v>
          </cell>
          <cell r="EV82">
            <v>0</v>
          </cell>
          <cell r="EW82">
            <v>0</v>
          </cell>
          <cell r="EX82">
            <v>0</v>
          </cell>
          <cell r="EY82">
            <v>0</v>
          </cell>
          <cell r="EZ82">
            <v>0</v>
          </cell>
          <cell r="FA82">
            <v>0</v>
          </cell>
          <cell r="FB82">
            <v>0</v>
          </cell>
          <cell r="FC82">
            <v>0</v>
          </cell>
          <cell r="FD82">
            <v>0</v>
          </cell>
          <cell r="FE82">
            <v>0</v>
          </cell>
          <cell r="FF82">
            <v>0</v>
          </cell>
          <cell r="FG82">
            <v>0</v>
          </cell>
          <cell r="FH82">
            <v>0</v>
          </cell>
          <cell r="FI82">
            <v>0</v>
          </cell>
        </row>
        <row r="83">
          <cell r="A83">
            <v>0</v>
          </cell>
          <cell r="B83">
            <v>0</v>
          </cell>
          <cell r="C83">
            <v>0</v>
          </cell>
          <cell r="D83">
            <v>0</v>
          </cell>
          <cell r="E83">
            <v>0</v>
          </cell>
          <cell r="F83">
            <v>0</v>
          </cell>
          <cell r="G83">
            <v>0</v>
          </cell>
          <cell r="H83">
            <v>0</v>
          </cell>
          <cell r="I83">
            <v>1</v>
          </cell>
          <cell r="J83">
            <v>0</v>
          </cell>
          <cell r="K83">
            <v>0</v>
          </cell>
          <cell r="L83">
            <v>0</v>
          </cell>
          <cell r="M83">
            <v>0</v>
          </cell>
          <cell r="N83">
            <v>0</v>
          </cell>
          <cell r="O83">
            <v>1</v>
          </cell>
          <cell r="P83">
            <v>0.5</v>
          </cell>
          <cell r="Q83">
            <v>0.5</v>
          </cell>
          <cell r="R83">
            <v>0</v>
          </cell>
          <cell r="S83">
            <v>0</v>
          </cell>
          <cell r="T83">
            <v>0</v>
          </cell>
          <cell r="U83">
            <v>0</v>
          </cell>
          <cell r="V83">
            <v>0</v>
          </cell>
          <cell r="W83">
            <v>1</v>
          </cell>
          <cell r="X83">
            <v>0.5</v>
          </cell>
          <cell r="Y83">
            <v>0.5</v>
          </cell>
          <cell r="Z83">
            <v>0</v>
          </cell>
          <cell r="AA83">
            <v>0</v>
          </cell>
          <cell r="AB83">
            <v>0</v>
          </cell>
          <cell r="AC83">
            <v>0</v>
          </cell>
          <cell r="AD83">
            <v>0</v>
          </cell>
          <cell r="AE83">
            <v>1</v>
          </cell>
          <cell r="AF83">
            <v>0.5</v>
          </cell>
          <cell r="AG83">
            <v>0.5</v>
          </cell>
          <cell r="AH83">
            <v>0</v>
          </cell>
          <cell r="AI83">
            <v>0</v>
          </cell>
          <cell r="AJ83">
            <v>0</v>
          </cell>
          <cell r="AK83">
            <v>0</v>
          </cell>
          <cell r="AL83">
            <v>0</v>
          </cell>
          <cell r="AM83">
            <v>1</v>
          </cell>
          <cell r="AN83">
            <v>0.5</v>
          </cell>
          <cell r="AO83">
            <v>0.5</v>
          </cell>
          <cell r="AP83">
            <v>0</v>
          </cell>
          <cell r="AQ83">
            <v>0</v>
          </cell>
          <cell r="AR83">
            <v>0</v>
          </cell>
          <cell r="AS83">
            <v>0</v>
          </cell>
          <cell r="AT83">
            <v>0</v>
          </cell>
          <cell r="AU83">
            <v>1</v>
          </cell>
          <cell r="AV83">
            <v>0.5</v>
          </cell>
          <cell r="AW83">
            <v>0.5</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cell r="CL83">
            <v>0</v>
          </cell>
          <cell r="CM83">
            <v>0</v>
          </cell>
          <cell r="CN83">
            <v>0</v>
          </cell>
          <cell r="CO83">
            <v>0</v>
          </cell>
          <cell r="CP83">
            <v>0</v>
          </cell>
          <cell r="CQ83">
            <v>0</v>
          </cell>
          <cell r="CR83">
            <v>0</v>
          </cell>
          <cell r="CS83">
            <v>0</v>
          </cell>
          <cell r="CT83">
            <v>0</v>
          </cell>
          <cell r="CU83">
            <v>0</v>
          </cell>
          <cell r="CV83">
            <v>0</v>
          </cell>
          <cell r="CW83">
            <v>0</v>
          </cell>
          <cell r="CX83">
            <v>0</v>
          </cell>
          <cell r="CY83">
            <v>0</v>
          </cell>
          <cell r="CZ83">
            <v>0</v>
          </cell>
          <cell r="DA83">
            <v>0</v>
          </cell>
          <cell r="DB83">
            <v>0</v>
          </cell>
          <cell r="DC83">
            <v>0</v>
          </cell>
          <cell r="DD83">
            <v>0</v>
          </cell>
          <cell r="DE83">
            <v>0</v>
          </cell>
          <cell r="DF83">
            <v>0</v>
          </cell>
          <cell r="DG83">
            <v>0</v>
          </cell>
          <cell r="DH83">
            <v>0</v>
          </cell>
          <cell r="DI83">
            <v>0</v>
          </cell>
          <cell r="DJ83">
            <v>0</v>
          </cell>
          <cell r="DK83">
            <v>0</v>
          </cell>
          <cell r="DL83">
            <v>0</v>
          </cell>
          <cell r="DM83">
            <v>0</v>
          </cell>
          <cell r="DN83">
            <v>0</v>
          </cell>
          <cell r="DO83">
            <v>0</v>
          </cell>
          <cell r="DP83">
            <v>0</v>
          </cell>
          <cell r="DQ83">
            <v>0</v>
          </cell>
          <cell r="DR83">
            <v>0</v>
          </cell>
          <cell r="DS83">
            <v>0</v>
          </cell>
          <cell r="DT83">
            <v>0</v>
          </cell>
          <cell r="DU83">
            <v>0</v>
          </cell>
          <cell r="DV83">
            <v>0</v>
          </cell>
          <cell r="DW83">
            <v>0</v>
          </cell>
          <cell r="DX83">
            <v>0</v>
          </cell>
          <cell r="DY83">
            <v>0</v>
          </cell>
          <cell r="DZ83">
            <v>0</v>
          </cell>
          <cell r="EA83">
            <v>0</v>
          </cell>
          <cell r="EB83">
            <v>0</v>
          </cell>
          <cell r="EC83">
            <v>0</v>
          </cell>
          <cell r="ED83">
            <v>0</v>
          </cell>
          <cell r="EE83">
            <v>0</v>
          </cell>
          <cell r="EF83">
            <v>0</v>
          </cell>
          <cell r="EG83">
            <v>0</v>
          </cell>
          <cell r="EH83">
            <v>0</v>
          </cell>
          <cell r="EI83">
            <v>0</v>
          </cell>
          <cell r="EJ83">
            <v>0</v>
          </cell>
          <cell r="EK83">
            <v>0</v>
          </cell>
          <cell r="EL83">
            <v>0</v>
          </cell>
          <cell r="EM83">
            <v>0</v>
          </cell>
          <cell r="EN83">
            <v>0</v>
          </cell>
          <cell r="EO83">
            <v>0</v>
          </cell>
          <cell r="EP83">
            <v>0</v>
          </cell>
          <cell r="EQ83">
            <v>0</v>
          </cell>
          <cell r="ER83">
            <v>0</v>
          </cell>
          <cell r="ES83">
            <v>0</v>
          </cell>
          <cell r="ET83">
            <v>0</v>
          </cell>
          <cell r="EU83">
            <v>0</v>
          </cell>
          <cell r="EV83">
            <v>0</v>
          </cell>
          <cell r="EW83">
            <v>0</v>
          </cell>
          <cell r="EX83">
            <v>0</v>
          </cell>
          <cell r="EY83">
            <v>0</v>
          </cell>
          <cell r="EZ83">
            <v>0</v>
          </cell>
          <cell r="FA83">
            <v>0</v>
          </cell>
          <cell r="FB83">
            <v>0</v>
          </cell>
          <cell r="FC83">
            <v>0</v>
          </cell>
          <cell r="FD83">
            <v>0</v>
          </cell>
          <cell r="FE83">
            <v>0</v>
          </cell>
          <cell r="FF83">
            <v>0</v>
          </cell>
          <cell r="FG83">
            <v>0</v>
          </cell>
          <cell r="FH83">
            <v>0</v>
          </cell>
          <cell r="FI83">
            <v>0</v>
          </cell>
        </row>
        <row r="84">
          <cell r="A84">
            <v>0</v>
          </cell>
          <cell r="B84">
            <v>0</v>
          </cell>
          <cell r="C84">
            <v>0</v>
          </cell>
          <cell r="D84">
            <v>0</v>
          </cell>
          <cell r="E84">
            <v>0</v>
          </cell>
          <cell r="F84">
            <v>0</v>
          </cell>
          <cell r="G84">
            <v>0</v>
          </cell>
          <cell r="H84">
            <v>0</v>
          </cell>
          <cell r="I84">
            <v>1</v>
          </cell>
          <cell r="J84">
            <v>0</v>
          </cell>
          <cell r="K84">
            <v>0</v>
          </cell>
          <cell r="L84">
            <v>0</v>
          </cell>
          <cell r="M84">
            <v>0</v>
          </cell>
          <cell r="N84">
            <v>0</v>
          </cell>
          <cell r="O84">
            <v>1</v>
          </cell>
          <cell r="P84">
            <v>0.5</v>
          </cell>
          <cell r="Q84">
            <v>0.5</v>
          </cell>
          <cell r="R84">
            <v>0</v>
          </cell>
          <cell r="S84">
            <v>0</v>
          </cell>
          <cell r="T84">
            <v>0</v>
          </cell>
          <cell r="U84">
            <v>0</v>
          </cell>
          <cell r="V84">
            <v>0</v>
          </cell>
          <cell r="W84">
            <v>1</v>
          </cell>
          <cell r="X84">
            <v>0.5</v>
          </cell>
          <cell r="Y84">
            <v>0.5</v>
          </cell>
          <cell r="Z84">
            <v>0</v>
          </cell>
          <cell r="AA84">
            <v>0</v>
          </cell>
          <cell r="AB84">
            <v>0</v>
          </cell>
          <cell r="AC84">
            <v>0</v>
          </cell>
          <cell r="AD84">
            <v>0</v>
          </cell>
          <cell r="AE84">
            <v>1</v>
          </cell>
          <cell r="AF84">
            <v>0.5</v>
          </cell>
          <cell r="AG84">
            <v>0.5</v>
          </cell>
          <cell r="AH84">
            <v>0</v>
          </cell>
          <cell r="AI84">
            <v>0</v>
          </cell>
          <cell r="AJ84">
            <v>0</v>
          </cell>
          <cell r="AK84">
            <v>0</v>
          </cell>
          <cell r="AL84">
            <v>0</v>
          </cell>
          <cell r="AM84">
            <v>1</v>
          </cell>
          <cell r="AN84">
            <v>0.5</v>
          </cell>
          <cell r="AO84">
            <v>0.5</v>
          </cell>
          <cell r="AP84">
            <v>0</v>
          </cell>
          <cell r="AQ84">
            <v>0</v>
          </cell>
          <cell r="AR84">
            <v>0</v>
          </cell>
          <cell r="AS84">
            <v>0</v>
          </cell>
          <cell r="AT84">
            <v>0</v>
          </cell>
          <cell r="AU84">
            <v>1</v>
          </cell>
          <cell r="AV84">
            <v>0.5</v>
          </cell>
          <cell r="AW84">
            <v>0.5</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cell r="CL84">
            <v>0</v>
          </cell>
          <cell r="CM84">
            <v>0</v>
          </cell>
          <cell r="CN84">
            <v>0</v>
          </cell>
          <cell r="CO84">
            <v>0</v>
          </cell>
          <cell r="CP84">
            <v>0</v>
          </cell>
          <cell r="CQ84">
            <v>0</v>
          </cell>
          <cell r="CR84">
            <v>0</v>
          </cell>
          <cell r="CS84">
            <v>0</v>
          </cell>
          <cell r="CT84">
            <v>0</v>
          </cell>
          <cell r="CU84">
            <v>0</v>
          </cell>
          <cell r="CV84">
            <v>0</v>
          </cell>
          <cell r="CW84">
            <v>0</v>
          </cell>
          <cell r="CX84">
            <v>0</v>
          </cell>
          <cell r="CY84">
            <v>0</v>
          </cell>
          <cell r="CZ84">
            <v>0</v>
          </cell>
          <cell r="DA84">
            <v>0</v>
          </cell>
          <cell r="DB84">
            <v>0</v>
          </cell>
          <cell r="DC84">
            <v>0</v>
          </cell>
          <cell r="DD84">
            <v>0</v>
          </cell>
          <cell r="DE84">
            <v>0</v>
          </cell>
          <cell r="DF84">
            <v>0</v>
          </cell>
          <cell r="DG84">
            <v>0</v>
          </cell>
          <cell r="DH84">
            <v>0</v>
          </cell>
          <cell r="DI84">
            <v>0</v>
          </cell>
          <cell r="DJ84">
            <v>0</v>
          </cell>
          <cell r="DK84">
            <v>0</v>
          </cell>
          <cell r="DL84">
            <v>0</v>
          </cell>
          <cell r="DM84">
            <v>0</v>
          </cell>
          <cell r="DN84">
            <v>0</v>
          </cell>
          <cell r="DO84">
            <v>0</v>
          </cell>
          <cell r="DP84">
            <v>0</v>
          </cell>
          <cell r="DQ84">
            <v>0</v>
          </cell>
          <cell r="DR84">
            <v>0</v>
          </cell>
          <cell r="DS84">
            <v>0</v>
          </cell>
          <cell r="DT84">
            <v>0</v>
          </cell>
          <cell r="DU84">
            <v>0</v>
          </cell>
          <cell r="DV84">
            <v>0</v>
          </cell>
          <cell r="DW84">
            <v>0</v>
          </cell>
          <cell r="DX84">
            <v>0</v>
          </cell>
          <cell r="DY84">
            <v>0</v>
          </cell>
          <cell r="DZ84">
            <v>0</v>
          </cell>
          <cell r="EA84">
            <v>0</v>
          </cell>
          <cell r="EB84">
            <v>0</v>
          </cell>
          <cell r="EC84">
            <v>0</v>
          </cell>
          <cell r="ED84">
            <v>0</v>
          </cell>
          <cell r="EE84">
            <v>0</v>
          </cell>
          <cell r="EF84">
            <v>0</v>
          </cell>
          <cell r="EG84">
            <v>0</v>
          </cell>
          <cell r="EH84">
            <v>0</v>
          </cell>
          <cell r="EI84">
            <v>0</v>
          </cell>
          <cell r="EJ84">
            <v>0</v>
          </cell>
          <cell r="EK84">
            <v>0</v>
          </cell>
          <cell r="EL84">
            <v>0</v>
          </cell>
          <cell r="EM84">
            <v>0</v>
          </cell>
          <cell r="EN84">
            <v>0</v>
          </cell>
          <cell r="EO84">
            <v>0</v>
          </cell>
          <cell r="EP84">
            <v>0</v>
          </cell>
          <cell r="EQ84">
            <v>0</v>
          </cell>
          <cell r="ER84">
            <v>0</v>
          </cell>
          <cell r="ES84">
            <v>0</v>
          </cell>
          <cell r="ET84">
            <v>0</v>
          </cell>
          <cell r="EU84">
            <v>0</v>
          </cell>
          <cell r="EV84">
            <v>0</v>
          </cell>
          <cell r="EW84">
            <v>0</v>
          </cell>
          <cell r="EX84">
            <v>0</v>
          </cell>
          <cell r="EY84">
            <v>0</v>
          </cell>
          <cell r="EZ84">
            <v>0</v>
          </cell>
          <cell r="FA84">
            <v>0</v>
          </cell>
          <cell r="FB84">
            <v>0</v>
          </cell>
          <cell r="FC84">
            <v>0</v>
          </cell>
          <cell r="FD84">
            <v>0</v>
          </cell>
          <cell r="FE84">
            <v>0</v>
          </cell>
          <cell r="FF84">
            <v>0</v>
          </cell>
          <cell r="FG84">
            <v>0</v>
          </cell>
          <cell r="FH84">
            <v>0</v>
          </cell>
          <cell r="FI84">
            <v>0</v>
          </cell>
        </row>
        <row r="85">
          <cell r="A85">
            <v>0</v>
          </cell>
          <cell r="B85">
            <v>0</v>
          </cell>
          <cell r="C85">
            <v>0</v>
          </cell>
          <cell r="D85">
            <v>0</v>
          </cell>
          <cell r="E85">
            <v>0</v>
          </cell>
          <cell r="F85">
            <v>0</v>
          </cell>
          <cell r="G85">
            <v>0</v>
          </cell>
          <cell r="H85">
            <v>0</v>
          </cell>
          <cell r="I85">
            <v>1</v>
          </cell>
          <cell r="J85">
            <v>0</v>
          </cell>
          <cell r="K85">
            <v>0</v>
          </cell>
          <cell r="L85">
            <v>0</v>
          </cell>
          <cell r="M85">
            <v>0</v>
          </cell>
          <cell r="N85">
            <v>0</v>
          </cell>
          <cell r="O85">
            <v>1</v>
          </cell>
          <cell r="P85">
            <v>0.5</v>
          </cell>
          <cell r="Q85">
            <v>0.5</v>
          </cell>
          <cell r="R85">
            <v>0</v>
          </cell>
          <cell r="S85">
            <v>0</v>
          </cell>
          <cell r="T85">
            <v>0</v>
          </cell>
          <cell r="U85">
            <v>0</v>
          </cell>
          <cell r="V85">
            <v>0</v>
          </cell>
          <cell r="W85">
            <v>1</v>
          </cell>
          <cell r="X85">
            <v>0.5</v>
          </cell>
          <cell r="Y85">
            <v>0.5</v>
          </cell>
          <cell r="Z85">
            <v>0</v>
          </cell>
          <cell r="AA85">
            <v>0</v>
          </cell>
          <cell r="AB85">
            <v>0</v>
          </cell>
          <cell r="AC85">
            <v>0</v>
          </cell>
          <cell r="AD85">
            <v>0</v>
          </cell>
          <cell r="AE85">
            <v>1</v>
          </cell>
          <cell r="AF85">
            <v>0.5</v>
          </cell>
          <cell r="AG85">
            <v>0.5</v>
          </cell>
          <cell r="AH85">
            <v>0</v>
          </cell>
          <cell r="AI85">
            <v>0</v>
          </cell>
          <cell r="AJ85">
            <v>0</v>
          </cell>
          <cell r="AK85">
            <v>0</v>
          </cell>
          <cell r="AL85">
            <v>0</v>
          </cell>
          <cell r="AM85">
            <v>1</v>
          </cell>
          <cell r="AN85">
            <v>0.5</v>
          </cell>
          <cell r="AO85">
            <v>0.5</v>
          </cell>
          <cell r="AP85">
            <v>0</v>
          </cell>
          <cell r="AQ85">
            <v>0</v>
          </cell>
          <cell r="AR85">
            <v>0</v>
          </cell>
          <cell r="AS85">
            <v>0</v>
          </cell>
          <cell r="AT85">
            <v>0</v>
          </cell>
          <cell r="AU85">
            <v>1</v>
          </cell>
          <cell r="AV85">
            <v>0.5</v>
          </cell>
          <cell r="AW85">
            <v>0.5</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cell r="CL85">
            <v>0</v>
          </cell>
          <cell r="CM85">
            <v>0</v>
          </cell>
          <cell r="CN85">
            <v>0</v>
          </cell>
          <cell r="CO85">
            <v>0</v>
          </cell>
          <cell r="CP85">
            <v>0</v>
          </cell>
          <cell r="CQ85">
            <v>0</v>
          </cell>
          <cell r="CR85">
            <v>0</v>
          </cell>
          <cell r="CS85">
            <v>0</v>
          </cell>
          <cell r="CT85">
            <v>0</v>
          </cell>
          <cell r="CU85">
            <v>0</v>
          </cell>
          <cell r="CV85">
            <v>0</v>
          </cell>
          <cell r="CW85">
            <v>0</v>
          </cell>
          <cell r="CX85">
            <v>0</v>
          </cell>
          <cell r="CY85">
            <v>0</v>
          </cell>
          <cell r="CZ85">
            <v>0</v>
          </cell>
          <cell r="DA85">
            <v>0</v>
          </cell>
          <cell r="DB85">
            <v>0</v>
          </cell>
          <cell r="DC85">
            <v>0</v>
          </cell>
          <cell r="DD85">
            <v>0</v>
          </cell>
          <cell r="DE85">
            <v>0</v>
          </cell>
          <cell r="DF85">
            <v>0</v>
          </cell>
          <cell r="DG85">
            <v>0</v>
          </cell>
          <cell r="DH85">
            <v>0</v>
          </cell>
          <cell r="DI85">
            <v>0</v>
          </cell>
          <cell r="DJ85">
            <v>0</v>
          </cell>
          <cell r="DK85">
            <v>0</v>
          </cell>
          <cell r="DL85">
            <v>0</v>
          </cell>
          <cell r="DM85">
            <v>0</v>
          </cell>
          <cell r="DN85">
            <v>0</v>
          </cell>
          <cell r="DO85">
            <v>0</v>
          </cell>
          <cell r="DP85">
            <v>0</v>
          </cell>
          <cell r="DQ85">
            <v>0</v>
          </cell>
          <cell r="DR85">
            <v>0</v>
          </cell>
          <cell r="DS85">
            <v>0</v>
          </cell>
          <cell r="DT85">
            <v>0</v>
          </cell>
          <cell r="DU85">
            <v>0</v>
          </cell>
          <cell r="DV85">
            <v>0</v>
          </cell>
          <cell r="DW85">
            <v>0</v>
          </cell>
          <cell r="DX85">
            <v>0</v>
          </cell>
          <cell r="DY85">
            <v>0</v>
          </cell>
          <cell r="DZ85">
            <v>0</v>
          </cell>
          <cell r="EA85">
            <v>0</v>
          </cell>
          <cell r="EB85">
            <v>0</v>
          </cell>
          <cell r="EC85">
            <v>0</v>
          </cell>
          <cell r="ED85">
            <v>0</v>
          </cell>
          <cell r="EE85">
            <v>0</v>
          </cell>
          <cell r="EF85">
            <v>0</v>
          </cell>
          <cell r="EG85">
            <v>0</v>
          </cell>
          <cell r="EH85">
            <v>0</v>
          </cell>
          <cell r="EI85">
            <v>0</v>
          </cell>
          <cell r="EJ85">
            <v>0</v>
          </cell>
          <cell r="EK85">
            <v>0</v>
          </cell>
          <cell r="EL85">
            <v>0</v>
          </cell>
          <cell r="EM85">
            <v>0</v>
          </cell>
          <cell r="EN85">
            <v>0</v>
          </cell>
          <cell r="EO85">
            <v>0</v>
          </cell>
          <cell r="EP85">
            <v>0</v>
          </cell>
          <cell r="EQ85">
            <v>0</v>
          </cell>
          <cell r="ER85">
            <v>0</v>
          </cell>
          <cell r="ES85">
            <v>0</v>
          </cell>
          <cell r="ET85">
            <v>0</v>
          </cell>
          <cell r="EU85">
            <v>0</v>
          </cell>
          <cell r="EV85">
            <v>0</v>
          </cell>
          <cell r="EW85">
            <v>0</v>
          </cell>
          <cell r="EX85">
            <v>0</v>
          </cell>
          <cell r="EY85">
            <v>0</v>
          </cell>
          <cell r="EZ85">
            <v>0</v>
          </cell>
          <cell r="FA85">
            <v>0</v>
          </cell>
          <cell r="FB85">
            <v>0</v>
          </cell>
          <cell r="FC85">
            <v>0</v>
          </cell>
          <cell r="FD85">
            <v>0</v>
          </cell>
          <cell r="FE85">
            <v>0</v>
          </cell>
          <cell r="FF85">
            <v>0</v>
          </cell>
          <cell r="FG85">
            <v>0</v>
          </cell>
          <cell r="FH85">
            <v>0</v>
          </cell>
          <cell r="FI85">
            <v>0</v>
          </cell>
        </row>
        <row r="86">
          <cell r="A86">
            <v>0</v>
          </cell>
          <cell r="B86">
            <v>0</v>
          </cell>
          <cell r="C86">
            <v>0</v>
          </cell>
          <cell r="D86">
            <v>0</v>
          </cell>
          <cell r="E86">
            <v>0</v>
          </cell>
          <cell r="F86">
            <v>0</v>
          </cell>
          <cell r="G86">
            <v>0</v>
          </cell>
          <cell r="H86">
            <v>0</v>
          </cell>
          <cell r="I86">
            <v>1</v>
          </cell>
          <cell r="J86">
            <v>0</v>
          </cell>
          <cell r="K86">
            <v>0</v>
          </cell>
          <cell r="L86">
            <v>0</v>
          </cell>
          <cell r="M86">
            <v>0</v>
          </cell>
          <cell r="N86">
            <v>0</v>
          </cell>
          <cell r="O86">
            <v>1</v>
          </cell>
          <cell r="P86">
            <v>0.5</v>
          </cell>
          <cell r="Q86">
            <v>0.5</v>
          </cell>
          <cell r="R86">
            <v>0</v>
          </cell>
          <cell r="S86">
            <v>0</v>
          </cell>
          <cell r="T86">
            <v>0</v>
          </cell>
          <cell r="U86">
            <v>0</v>
          </cell>
          <cell r="V86">
            <v>0</v>
          </cell>
          <cell r="W86">
            <v>1</v>
          </cell>
          <cell r="X86">
            <v>0.5</v>
          </cell>
          <cell r="Y86">
            <v>0.5</v>
          </cell>
          <cell r="Z86">
            <v>0</v>
          </cell>
          <cell r="AA86">
            <v>0</v>
          </cell>
          <cell r="AB86">
            <v>0</v>
          </cell>
          <cell r="AC86">
            <v>0</v>
          </cell>
          <cell r="AD86">
            <v>0</v>
          </cell>
          <cell r="AE86">
            <v>1</v>
          </cell>
          <cell r="AF86">
            <v>0.5</v>
          </cell>
          <cell r="AG86">
            <v>0.5</v>
          </cell>
          <cell r="AH86">
            <v>0</v>
          </cell>
          <cell r="AI86">
            <v>0</v>
          </cell>
          <cell r="AJ86">
            <v>0</v>
          </cell>
          <cell r="AK86">
            <v>0</v>
          </cell>
          <cell r="AL86">
            <v>0</v>
          </cell>
          <cell r="AM86">
            <v>1</v>
          </cell>
          <cell r="AN86">
            <v>0.5</v>
          </cell>
          <cell r="AO86">
            <v>0.5</v>
          </cell>
          <cell r="AP86">
            <v>0</v>
          </cell>
          <cell r="AQ86">
            <v>0</v>
          </cell>
          <cell r="AR86">
            <v>0</v>
          </cell>
          <cell r="AS86">
            <v>0</v>
          </cell>
          <cell r="AT86">
            <v>0</v>
          </cell>
          <cell r="AU86">
            <v>1</v>
          </cell>
          <cell r="AV86">
            <v>0.5</v>
          </cell>
          <cell r="AW86">
            <v>0.5</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0</v>
          </cell>
          <cell r="CA86">
            <v>0</v>
          </cell>
          <cell r="CB86">
            <v>0</v>
          </cell>
          <cell r="CC86">
            <v>0</v>
          </cell>
          <cell r="CD86">
            <v>0</v>
          </cell>
          <cell r="CE86">
            <v>0</v>
          </cell>
          <cell r="CF86">
            <v>0</v>
          </cell>
          <cell r="CG86">
            <v>0</v>
          </cell>
          <cell r="CH86">
            <v>0</v>
          </cell>
          <cell r="CI86">
            <v>0</v>
          </cell>
          <cell r="CJ86">
            <v>0</v>
          </cell>
          <cell r="CK86">
            <v>0</v>
          </cell>
          <cell r="CL86">
            <v>0</v>
          </cell>
          <cell r="CM86">
            <v>0</v>
          </cell>
          <cell r="CN86">
            <v>0</v>
          </cell>
          <cell r="CO86">
            <v>0</v>
          </cell>
          <cell r="CP86">
            <v>0</v>
          </cell>
          <cell r="CQ86">
            <v>0</v>
          </cell>
          <cell r="CR86">
            <v>0</v>
          </cell>
          <cell r="CS86">
            <v>0</v>
          </cell>
          <cell r="CT86">
            <v>0</v>
          </cell>
          <cell r="CU86">
            <v>0</v>
          </cell>
          <cell r="CV86">
            <v>0</v>
          </cell>
          <cell r="CW86">
            <v>0</v>
          </cell>
          <cell r="CX86">
            <v>0</v>
          </cell>
          <cell r="CY86">
            <v>0</v>
          </cell>
          <cell r="CZ86">
            <v>0</v>
          </cell>
          <cell r="DA86">
            <v>0</v>
          </cell>
          <cell r="DB86">
            <v>0</v>
          </cell>
          <cell r="DC86">
            <v>0</v>
          </cell>
          <cell r="DD86">
            <v>0</v>
          </cell>
          <cell r="DE86">
            <v>0</v>
          </cell>
          <cell r="DF86">
            <v>0</v>
          </cell>
          <cell r="DG86">
            <v>0</v>
          </cell>
          <cell r="DH86">
            <v>0</v>
          </cell>
          <cell r="DI86">
            <v>0</v>
          </cell>
          <cell r="DJ86">
            <v>0</v>
          </cell>
          <cell r="DK86">
            <v>0</v>
          </cell>
          <cell r="DL86">
            <v>0</v>
          </cell>
          <cell r="DM86">
            <v>0</v>
          </cell>
          <cell r="DN86">
            <v>0</v>
          </cell>
          <cell r="DO86">
            <v>0</v>
          </cell>
          <cell r="DP86">
            <v>0</v>
          </cell>
          <cell r="DQ86">
            <v>0</v>
          </cell>
          <cell r="DR86">
            <v>0</v>
          </cell>
          <cell r="DS86">
            <v>0</v>
          </cell>
          <cell r="DT86">
            <v>0</v>
          </cell>
          <cell r="DU86">
            <v>0</v>
          </cell>
          <cell r="DV86">
            <v>0</v>
          </cell>
          <cell r="DW86">
            <v>0</v>
          </cell>
          <cell r="DX86">
            <v>0</v>
          </cell>
          <cell r="DY86">
            <v>0</v>
          </cell>
          <cell r="DZ86">
            <v>0</v>
          </cell>
          <cell r="EA86">
            <v>0</v>
          </cell>
          <cell r="EB86">
            <v>0</v>
          </cell>
          <cell r="EC86">
            <v>0</v>
          </cell>
          <cell r="ED86">
            <v>0</v>
          </cell>
          <cell r="EE86">
            <v>0</v>
          </cell>
          <cell r="EF86">
            <v>0</v>
          </cell>
          <cell r="EG86">
            <v>0</v>
          </cell>
          <cell r="EH86">
            <v>0</v>
          </cell>
          <cell r="EI86">
            <v>0</v>
          </cell>
          <cell r="EJ86">
            <v>0</v>
          </cell>
          <cell r="EK86">
            <v>0</v>
          </cell>
          <cell r="EL86">
            <v>0</v>
          </cell>
          <cell r="EM86">
            <v>0</v>
          </cell>
          <cell r="EN86">
            <v>0</v>
          </cell>
          <cell r="EO86">
            <v>0</v>
          </cell>
          <cell r="EP86">
            <v>0</v>
          </cell>
          <cell r="EQ86">
            <v>0</v>
          </cell>
          <cell r="ER86">
            <v>0</v>
          </cell>
          <cell r="ES86">
            <v>0</v>
          </cell>
          <cell r="ET86">
            <v>0</v>
          </cell>
          <cell r="EU86">
            <v>0</v>
          </cell>
          <cell r="EV86">
            <v>0</v>
          </cell>
          <cell r="EW86">
            <v>0</v>
          </cell>
          <cell r="EX86">
            <v>0</v>
          </cell>
          <cell r="EY86">
            <v>0</v>
          </cell>
          <cell r="EZ86">
            <v>0</v>
          </cell>
          <cell r="FA86">
            <v>0</v>
          </cell>
          <cell r="FB86">
            <v>0</v>
          </cell>
          <cell r="FC86">
            <v>0</v>
          </cell>
          <cell r="FD86">
            <v>0</v>
          </cell>
          <cell r="FE86">
            <v>0</v>
          </cell>
          <cell r="FF86">
            <v>0</v>
          </cell>
          <cell r="FG86">
            <v>0</v>
          </cell>
          <cell r="FH86">
            <v>0</v>
          </cell>
          <cell r="FI86">
            <v>0</v>
          </cell>
        </row>
        <row r="87">
          <cell r="A87">
            <v>0</v>
          </cell>
          <cell r="B87">
            <v>0</v>
          </cell>
          <cell r="C87">
            <v>0</v>
          </cell>
          <cell r="D87">
            <v>0</v>
          </cell>
          <cell r="E87">
            <v>0</v>
          </cell>
          <cell r="F87">
            <v>0</v>
          </cell>
          <cell r="G87">
            <v>0</v>
          </cell>
          <cell r="H87">
            <v>0</v>
          </cell>
          <cell r="I87">
            <v>1</v>
          </cell>
          <cell r="J87">
            <v>0</v>
          </cell>
          <cell r="K87">
            <v>0</v>
          </cell>
          <cell r="L87">
            <v>0</v>
          </cell>
          <cell r="M87">
            <v>0</v>
          </cell>
          <cell r="N87">
            <v>0</v>
          </cell>
          <cell r="O87">
            <v>1</v>
          </cell>
          <cell r="P87">
            <v>0.5</v>
          </cell>
          <cell r="Q87">
            <v>0.5</v>
          </cell>
          <cell r="R87">
            <v>0</v>
          </cell>
          <cell r="S87">
            <v>0</v>
          </cell>
          <cell r="T87">
            <v>0</v>
          </cell>
          <cell r="U87">
            <v>0</v>
          </cell>
          <cell r="V87">
            <v>0</v>
          </cell>
          <cell r="W87">
            <v>1</v>
          </cell>
          <cell r="X87">
            <v>0.5</v>
          </cell>
          <cell r="Y87">
            <v>0.5</v>
          </cell>
          <cell r="Z87">
            <v>0</v>
          </cell>
          <cell r="AA87">
            <v>0</v>
          </cell>
          <cell r="AB87">
            <v>0</v>
          </cell>
          <cell r="AC87">
            <v>0</v>
          </cell>
          <cell r="AD87">
            <v>0</v>
          </cell>
          <cell r="AE87">
            <v>1</v>
          </cell>
          <cell r="AF87">
            <v>0.5</v>
          </cell>
          <cell r="AG87">
            <v>0.5</v>
          </cell>
          <cell r="AH87">
            <v>0</v>
          </cell>
          <cell r="AI87">
            <v>0</v>
          </cell>
          <cell r="AJ87">
            <v>0</v>
          </cell>
          <cell r="AK87">
            <v>0</v>
          </cell>
          <cell r="AL87">
            <v>0</v>
          </cell>
          <cell r="AM87">
            <v>1</v>
          </cell>
          <cell r="AN87">
            <v>0.5</v>
          </cell>
          <cell r="AO87">
            <v>0.5</v>
          </cell>
          <cell r="AP87">
            <v>0</v>
          </cell>
          <cell r="AQ87">
            <v>0</v>
          </cell>
          <cell r="AR87">
            <v>0</v>
          </cell>
          <cell r="AS87">
            <v>0</v>
          </cell>
          <cell r="AT87">
            <v>0</v>
          </cell>
          <cell r="AU87">
            <v>1</v>
          </cell>
          <cell r="AV87">
            <v>0.5</v>
          </cell>
          <cell r="AW87">
            <v>0.5</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0</v>
          </cell>
          <cell r="CA87">
            <v>0</v>
          </cell>
          <cell r="CB87">
            <v>0</v>
          </cell>
          <cell r="CC87">
            <v>0</v>
          </cell>
          <cell r="CD87">
            <v>0</v>
          </cell>
          <cell r="CE87">
            <v>0</v>
          </cell>
          <cell r="CF87">
            <v>0</v>
          </cell>
          <cell r="CG87">
            <v>0</v>
          </cell>
          <cell r="CH87">
            <v>0</v>
          </cell>
          <cell r="CI87">
            <v>0</v>
          </cell>
          <cell r="CJ87">
            <v>0</v>
          </cell>
          <cell r="CK87">
            <v>0</v>
          </cell>
          <cell r="CL87">
            <v>0</v>
          </cell>
          <cell r="CM87">
            <v>0</v>
          </cell>
          <cell r="CN87">
            <v>0</v>
          </cell>
          <cell r="CO87">
            <v>0</v>
          </cell>
          <cell r="CP87">
            <v>0</v>
          </cell>
          <cell r="CQ87">
            <v>0</v>
          </cell>
          <cell r="CR87">
            <v>0</v>
          </cell>
          <cell r="CS87">
            <v>0</v>
          </cell>
          <cell r="CT87">
            <v>0</v>
          </cell>
          <cell r="CU87">
            <v>0</v>
          </cell>
          <cell r="CV87">
            <v>0</v>
          </cell>
          <cell r="CW87">
            <v>0</v>
          </cell>
          <cell r="CX87">
            <v>0</v>
          </cell>
          <cell r="CY87">
            <v>0</v>
          </cell>
          <cell r="CZ87">
            <v>0</v>
          </cell>
          <cell r="DA87">
            <v>0</v>
          </cell>
          <cell r="DB87">
            <v>0</v>
          </cell>
          <cell r="DC87">
            <v>0</v>
          </cell>
          <cell r="DD87">
            <v>0</v>
          </cell>
          <cell r="DE87">
            <v>0</v>
          </cell>
          <cell r="DF87">
            <v>0</v>
          </cell>
          <cell r="DG87">
            <v>0</v>
          </cell>
          <cell r="DH87">
            <v>0</v>
          </cell>
          <cell r="DI87">
            <v>0</v>
          </cell>
          <cell r="DJ87">
            <v>0</v>
          </cell>
          <cell r="DK87">
            <v>0</v>
          </cell>
          <cell r="DL87">
            <v>0</v>
          </cell>
          <cell r="DM87">
            <v>0</v>
          </cell>
          <cell r="DN87">
            <v>0</v>
          </cell>
          <cell r="DO87">
            <v>0</v>
          </cell>
          <cell r="DP87">
            <v>0</v>
          </cell>
          <cell r="DQ87">
            <v>0</v>
          </cell>
          <cell r="DR87">
            <v>0</v>
          </cell>
          <cell r="DS87">
            <v>0</v>
          </cell>
          <cell r="DT87">
            <v>0</v>
          </cell>
          <cell r="DU87">
            <v>0</v>
          </cell>
          <cell r="DV87">
            <v>0</v>
          </cell>
          <cell r="DW87">
            <v>0</v>
          </cell>
          <cell r="DX87">
            <v>0</v>
          </cell>
          <cell r="DY87">
            <v>0</v>
          </cell>
          <cell r="DZ87">
            <v>0</v>
          </cell>
          <cell r="EA87">
            <v>0</v>
          </cell>
          <cell r="EB87">
            <v>0</v>
          </cell>
          <cell r="EC87">
            <v>0</v>
          </cell>
          <cell r="ED87">
            <v>0</v>
          </cell>
          <cell r="EE87">
            <v>0</v>
          </cell>
          <cell r="EF87">
            <v>0</v>
          </cell>
          <cell r="EG87">
            <v>0</v>
          </cell>
          <cell r="EH87">
            <v>0</v>
          </cell>
          <cell r="EI87">
            <v>0</v>
          </cell>
          <cell r="EJ87">
            <v>0</v>
          </cell>
          <cell r="EK87">
            <v>0</v>
          </cell>
          <cell r="EL87">
            <v>0</v>
          </cell>
          <cell r="EM87">
            <v>0</v>
          </cell>
          <cell r="EN87">
            <v>0</v>
          </cell>
          <cell r="EO87">
            <v>0</v>
          </cell>
          <cell r="EP87">
            <v>0</v>
          </cell>
          <cell r="EQ87">
            <v>0</v>
          </cell>
          <cell r="ER87">
            <v>0</v>
          </cell>
          <cell r="ES87">
            <v>0</v>
          </cell>
          <cell r="ET87">
            <v>0</v>
          </cell>
          <cell r="EU87">
            <v>0</v>
          </cell>
          <cell r="EV87">
            <v>0</v>
          </cell>
          <cell r="EW87">
            <v>0</v>
          </cell>
          <cell r="EX87">
            <v>0</v>
          </cell>
          <cell r="EY87">
            <v>0</v>
          </cell>
          <cell r="EZ87">
            <v>0</v>
          </cell>
          <cell r="FA87">
            <v>0</v>
          </cell>
          <cell r="FB87">
            <v>0</v>
          </cell>
          <cell r="FC87">
            <v>0</v>
          </cell>
          <cell r="FD87">
            <v>0</v>
          </cell>
          <cell r="FE87">
            <v>0</v>
          </cell>
          <cell r="FF87">
            <v>0</v>
          </cell>
          <cell r="FG87">
            <v>0</v>
          </cell>
          <cell r="FH87">
            <v>0</v>
          </cell>
          <cell r="FI87">
            <v>0</v>
          </cell>
        </row>
        <row r="88">
          <cell r="A88">
            <v>0</v>
          </cell>
          <cell r="B88">
            <v>0</v>
          </cell>
          <cell r="C88">
            <v>0</v>
          </cell>
          <cell r="D88">
            <v>0</v>
          </cell>
          <cell r="E88">
            <v>0</v>
          </cell>
          <cell r="F88">
            <v>0</v>
          </cell>
          <cell r="G88">
            <v>0</v>
          </cell>
          <cell r="H88">
            <v>0</v>
          </cell>
          <cell r="I88">
            <v>1</v>
          </cell>
          <cell r="J88">
            <v>0</v>
          </cell>
          <cell r="K88">
            <v>0</v>
          </cell>
          <cell r="L88">
            <v>0</v>
          </cell>
          <cell r="M88">
            <v>0</v>
          </cell>
          <cell r="N88">
            <v>0</v>
          </cell>
          <cell r="O88">
            <v>1</v>
          </cell>
          <cell r="P88">
            <v>0.5</v>
          </cell>
          <cell r="Q88">
            <v>0.5</v>
          </cell>
          <cell r="R88">
            <v>0</v>
          </cell>
          <cell r="S88">
            <v>0</v>
          </cell>
          <cell r="T88">
            <v>0</v>
          </cell>
          <cell r="U88">
            <v>0</v>
          </cell>
          <cell r="V88">
            <v>0</v>
          </cell>
          <cell r="W88">
            <v>1</v>
          </cell>
          <cell r="X88">
            <v>0.5</v>
          </cell>
          <cell r="Y88">
            <v>0.5</v>
          </cell>
          <cell r="Z88">
            <v>0</v>
          </cell>
          <cell r="AA88">
            <v>0</v>
          </cell>
          <cell r="AB88">
            <v>0</v>
          </cell>
          <cell r="AC88">
            <v>0</v>
          </cell>
          <cell r="AD88">
            <v>0</v>
          </cell>
          <cell r="AE88">
            <v>1</v>
          </cell>
          <cell r="AF88">
            <v>0.5</v>
          </cell>
          <cell r="AG88">
            <v>0.5</v>
          </cell>
          <cell r="AH88">
            <v>0</v>
          </cell>
          <cell r="AI88">
            <v>0</v>
          </cell>
          <cell r="AJ88">
            <v>0</v>
          </cell>
          <cell r="AK88">
            <v>0</v>
          </cell>
          <cell r="AL88">
            <v>0</v>
          </cell>
          <cell r="AM88">
            <v>1</v>
          </cell>
          <cell r="AN88">
            <v>0.5</v>
          </cell>
          <cell r="AO88">
            <v>0.5</v>
          </cell>
          <cell r="AP88">
            <v>0</v>
          </cell>
          <cell r="AQ88">
            <v>0</v>
          </cell>
          <cell r="AR88">
            <v>0</v>
          </cell>
          <cell r="AS88">
            <v>0</v>
          </cell>
          <cell r="AT88">
            <v>0</v>
          </cell>
          <cell r="AU88">
            <v>1</v>
          </cell>
          <cell r="AV88">
            <v>0.5</v>
          </cell>
          <cell r="AW88">
            <v>0.5</v>
          </cell>
          <cell r="AX88">
            <v>0</v>
          </cell>
          <cell r="AY88">
            <v>0</v>
          </cell>
          <cell r="AZ88">
            <v>0</v>
          </cell>
          <cell r="BA88">
            <v>0</v>
          </cell>
          <cell r="BB88">
            <v>0</v>
          </cell>
          <cell r="BC88">
            <v>0</v>
          </cell>
          <cell r="BD88">
            <v>0</v>
          </cell>
          <cell r="BE88">
            <v>0</v>
          </cell>
          <cell r="BF88">
            <v>0</v>
          </cell>
          <cell r="BG88">
            <v>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0</v>
          </cell>
          <cell r="CA88">
            <v>0</v>
          </cell>
          <cell r="CB88">
            <v>0</v>
          </cell>
          <cell r="CC88">
            <v>0</v>
          </cell>
          <cell r="CD88">
            <v>0</v>
          </cell>
          <cell r="CE88">
            <v>0</v>
          </cell>
          <cell r="CF88">
            <v>0</v>
          </cell>
          <cell r="CG88">
            <v>0</v>
          </cell>
          <cell r="CH88">
            <v>0</v>
          </cell>
          <cell r="CI88">
            <v>0</v>
          </cell>
          <cell r="CJ88">
            <v>0</v>
          </cell>
          <cell r="CK88">
            <v>0</v>
          </cell>
          <cell r="CL88">
            <v>0</v>
          </cell>
          <cell r="CM88">
            <v>0</v>
          </cell>
          <cell r="CN88">
            <v>0</v>
          </cell>
          <cell r="CO88">
            <v>0</v>
          </cell>
          <cell r="CP88">
            <v>0</v>
          </cell>
          <cell r="CQ88">
            <v>0</v>
          </cell>
          <cell r="CR88">
            <v>0</v>
          </cell>
          <cell r="CS88">
            <v>0</v>
          </cell>
          <cell r="CT88">
            <v>0</v>
          </cell>
          <cell r="CU88">
            <v>0</v>
          </cell>
          <cell r="CV88">
            <v>0</v>
          </cell>
          <cell r="CW88">
            <v>0</v>
          </cell>
          <cell r="CX88">
            <v>0</v>
          </cell>
          <cell r="CY88">
            <v>0</v>
          </cell>
          <cell r="CZ88">
            <v>0</v>
          </cell>
          <cell r="DA88">
            <v>0</v>
          </cell>
          <cell r="DB88">
            <v>0</v>
          </cell>
          <cell r="DC88">
            <v>0</v>
          </cell>
          <cell r="DD88">
            <v>0</v>
          </cell>
          <cell r="DE88">
            <v>0</v>
          </cell>
          <cell r="DF88">
            <v>0</v>
          </cell>
          <cell r="DG88">
            <v>0</v>
          </cell>
          <cell r="DH88">
            <v>0</v>
          </cell>
          <cell r="DI88">
            <v>0</v>
          </cell>
          <cell r="DJ88">
            <v>0</v>
          </cell>
          <cell r="DK88">
            <v>0</v>
          </cell>
          <cell r="DL88">
            <v>0</v>
          </cell>
          <cell r="DM88">
            <v>0</v>
          </cell>
          <cell r="DN88">
            <v>0</v>
          </cell>
          <cell r="DO88">
            <v>0</v>
          </cell>
          <cell r="DP88">
            <v>0</v>
          </cell>
          <cell r="DQ88">
            <v>0</v>
          </cell>
          <cell r="DR88">
            <v>0</v>
          </cell>
          <cell r="DS88">
            <v>0</v>
          </cell>
          <cell r="DT88">
            <v>0</v>
          </cell>
          <cell r="DU88">
            <v>0</v>
          </cell>
          <cell r="DV88">
            <v>0</v>
          </cell>
          <cell r="DW88">
            <v>0</v>
          </cell>
          <cell r="DX88">
            <v>0</v>
          </cell>
          <cell r="DY88">
            <v>0</v>
          </cell>
          <cell r="DZ88">
            <v>0</v>
          </cell>
          <cell r="EA88">
            <v>0</v>
          </cell>
          <cell r="EB88">
            <v>0</v>
          </cell>
          <cell r="EC88">
            <v>0</v>
          </cell>
          <cell r="ED88">
            <v>0</v>
          </cell>
          <cell r="EE88">
            <v>0</v>
          </cell>
          <cell r="EF88">
            <v>0</v>
          </cell>
          <cell r="EG88">
            <v>0</v>
          </cell>
          <cell r="EH88">
            <v>0</v>
          </cell>
          <cell r="EI88">
            <v>0</v>
          </cell>
          <cell r="EJ88">
            <v>0</v>
          </cell>
          <cell r="EK88">
            <v>0</v>
          </cell>
          <cell r="EL88">
            <v>0</v>
          </cell>
          <cell r="EM88">
            <v>0</v>
          </cell>
          <cell r="EN88">
            <v>0</v>
          </cell>
          <cell r="EO88">
            <v>0</v>
          </cell>
          <cell r="EP88">
            <v>0</v>
          </cell>
          <cell r="EQ88">
            <v>0</v>
          </cell>
          <cell r="ER88">
            <v>0</v>
          </cell>
          <cell r="ES88">
            <v>0</v>
          </cell>
          <cell r="ET88">
            <v>0</v>
          </cell>
          <cell r="EU88">
            <v>0</v>
          </cell>
          <cell r="EV88">
            <v>0</v>
          </cell>
          <cell r="EW88">
            <v>0</v>
          </cell>
          <cell r="EX88">
            <v>0</v>
          </cell>
          <cell r="EY88">
            <v>0</v>
          </cell>
          <cell r="EZ88">
            <v>0</v>
          </cell>
          <cell r="FA88">
            <v>0</v>
          </cell>
          <cell r="FB88">
            <v>0</v>
          </cell>
          <cell r="FC88">
            <v>0</v>
          </cell>
          <cell r="FD88">
            <v>0</v>
          </cell>
          <cell r="FE88">
            <v>0</v>
          </cell>
          <cell r="FF88">
            <v>0</v>
          </cell>
          <cell r="FG88">
            <v>0</v>
          </cell>
          <cell r="FH88">
            <v>0</v>
          </cell>
          <cell r="FI88">
            <v>0</v>
          </cell>
        </row>
        <row r="89">
          <cell r="A89">
            <v>0</v>
          </cell>
          <cell r="B89">
            <v>0</v>
          </cell>
          <cell r="C89">
            <v>0</v>
          </cell>
          <cell r="D89">
            <v>0</v>
          </cell>
          <cell r="E89">
            <v>0</v>
          </cell>
          <cell r="F89">
            <v>0</v>
          </cell>
          <cell r="G89">
            <v>0</v>
          </cell>
          <cell r="H89">
            <v>0</v>
          </cell>
          <cell r="I89">
            <v>1</v>
          </cell>
          <cell r="J89">
            <v>0</v>
          </cell>
          <cell r="K89">
            <v>0</v>
          </cell>
          <cell r="L89">
            <v>0</v>
          </cell>
          <cell r="M89">
            <v>0</v>
          </cell>
          <cell r="N89">
            <v>0</v>
          </cell>
          <cell r="O89">
            <v>1</v>
          </cell>
          <cell r="P89">
            <v>0.5</v>
          </cell>
          <cell r="Q89">
            <v>0.5</v>
          </cell>
          <cell r="R89">
            <v>0</v>
          </cell>
          <cell r="S89">
            <v>0</v>
          </cell>
          <cell r="T89">
            <v>0</v>
          </cell>
          <cell r="U89">
            <v>0</v>
          </cell>
          <cell r="V89">
            <v>0</v>
          </cell>
          <cell r="W89">
            <v>1</v>
          </cell>
          <cell r="X89">
            <v>0.5</v>
          </cell>
          <cell r="Y89">
            <v>0.5</v>
          </cell>
          <cell r="Z89">
            <v>0</v>
          </cell>
          <cell r="AA89">
            <v>0</v>
          </cell>
          <cell r="AB89">
            <v>0</v>
          </cell>
          <cell r="AC89">
            <v>0</v>
          </cell>
          <cell r="AD89">
            <v>0</v>
          </cell>
          <cell r="AE89">
            <v>1</v>
          </cell>
          <cell r="AF89">
            <v>0.5</v>
          </cell>
          <cell r="AG89">
            <v>0.5</v>
          </cell>
          <cell r="AH89">
            <v>0</v>
          </cell>
          <cell r="AI89">
            <v>0</v>
          </cell>
          <cell r="AJ89">
            <v>0</v>
          </cell>
          <cell r="AK89">
            <v>0</v>
          </cell>
          <cell r="AL89">
            <v>0</v>
          </cell>
          <cell r="AM89">
            <v>1</v>
          </cell>
          <cell r="AN89">
            <v>0.5</v>
          </cell>
          <cell r="AO89">
            <v>0.5</v>
          </cell>
          <cell r="AP89">
            <v>0</v>
          </cell>
          <cell r="AQ89">
            <v>0</v>
          </cell>
          <cell r="AR89">
            <v>0</v>
          </cell>
          <cell r="AS89">
            <v>0</v>
          </cell>
          <cell r="AT89">
            <v>0</v>
          </cell>
          <cell r="AU89">
            <v>1</v>
          </cell>
          <cell r="AV89">
            <v>0.5</v>
          </cell>
          <cell r="AW89">
            <v>0.5</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0</v>
          </cell>
          <cell r="CA89">
            <v>0</v>
          </cell>
          <cell r="CB89">
            <v>0</v>
          </cell>
          <cell r="CC89">
            <v>0</v>
          </cell>
          <cell r="CD89">
            <v>0</v>
          </cell>
          <cell r="CE89">
            <v>0</v>
          </cell>
          <cell r="CF89">
            <v>0</v>
          </cell>
          <cell r="CG89">
            <v>0</v>
          </cell>
          <cell r="CH89">
            <v>0</v>
          </cell>
          <cell r="CI89">
            <v>0</v>
          </cell>
          <cell r="CJ89">
            <v>0</v>
          </cell>
          <cell r="CK89">
            <v>0</v>
          </cell>
          <cell r="CL89">
            <v>0</v>
          </cell>
          <cell r="CM89">
            <v>0</v>
          </cell>
          <cell r="CN89">
            <v>0</v>
          </cell>
          <cell r="CO89">
            <v>0</v>
          </cell>
          <cell r="CP89">
            <v>0</v>
          </cell>
          <cell r="CQ89">
            <v>0</v>
          </cell>
          <cell r="CR89">
            <v>0</v>
          </cell>
          <cell r="CS89">
            <v>0</v>
          </cell>
          <cell r="CT89">
            <v>0</v>
          </cell>
          <cell r="CU89">
            <v>0</v>
          </cell>
          <cell r="CV89">
            <v>0</v>
          </cell>
          <cell r="CW89">
            <v>0</v>
          </cell>
          <cell r="CX89">
            <v>0</v>
          </cell>
          <cell r="CY89">
            <v>0</v>
          </cell>
          <cell r="CZ89">
            <v>0</v>
          </cell>
          <cell r="DA89">
            <v>0</v>
          </cell>
          <cell r="DB89">
            <v>0</v>
          </cell>
          <cell r="DC89">
            <v>0</v>
          </cell>
          <cell r="DD89">
            <v>0</v>
          </cell>
          <cell r="DE89">
            <v>0</v>
          </cell>
          <cell r="DF89">
            <v>0</v>
          </cell>
          <cell r="DG89">
            <v>0</v>
          </cell>
          <cell r="DH89">
            <v>0</v>
          </cell>
          <cell r="DI89">
            <v>0</v>
          </cell>
          <cell r="DJ89">
            <v>0</v>
          </cell>
          <cell r="DK89">
            <v>0</v>
          </cell>
          <cell r="DL89">
            <v>0</v>
          </cell>
          <cell r="DM89">
            <v>0</v>
          </cell>
          <cell r="DN89">
            <v>0</v>
          </cell>
          <cell r="DO89">
            <v>0</v>
          </cell>
          <cell r="DP89">
            <v>0</v>
          </cell>
          <cell r="DQ89">
            <v>0</v>
          </cell>
          <cell r="DR89">
            <v>0</v>
          </cell>
          <cell r="DS89">
            <v>0</v>
          </cell>
          <cell r="DT89">
            <v>0</v>
          </cell>
          <cell r="DU89">
            <v>0</v>
          </cell>
          <cell r="DV89">
            <v>0</v>
          </cell>
          <cell r="DW89">
            <v>0</v>
          </cell>
          <cell r="DX89">
            <v>0</v>
          </cell>
          <cell r="DY89">
            <v>0</v>
          </cell>
          <cell r="DZ89">
            <v>0</v>
          </cell>
          <cell r="EA89">
            <v>0</v>
          </cell>
          <cell r="EB89">
            <v>0</v>
          </cell>
          <cell r="EC89">
            <v>0</v>
          </cell>
          <cell r="ED89">
            <v>0</v>
          </cell>
          <cell r="EE89">
            <v>0</v>
          </cell>
          <cell r="EF89">
            <v>0</v>
          </cell>
          <cell r="EG89">
            <v>0</v>
          </cell>
          <cell r="EH89">
            <v>0</v>
          </cell>
          <cell r="EI89">
            <v>0</v>
          </cell>
          <cell r="EJ89">
            <v>0</v>
          </cell>
          <cell r="EK89">
            <v>0</v>
          </cell>
          <cell r="EL89">
            <v>0</v>
          </cell>
          <cell r="EM89">
            <v>0</v>
          </cell>
          <cell r="EN89">
            <v>0</v>
          </cell>
          <cell r="EO89">
            <v>0</v>
          </cell>
          <cell r="EP89">
            <v>0</v>
          </cell>
          <cell r="EQ89">
            <v>0</v>
          </cell>
          <cell r="ER89">
            <v>0</v>
          </cell>
          <cell r="ES89">
            <v>0</v>
          </cell>
          <cell r="ET89">
            <v>0</v>
          </cell>
          <cell r="EU89">
            <v>0</v>
          </cell>
          <cell r="EV89">
            <v>0</v>
          </cell>
          <cell r="EW89">
            <v>0</v>
          </cell>
          <cell r="EX89">
            <v>0</v>
          </cell>
          <cell r="EY89">
            <v>0</v>
          </cell>
          <cell r="EZ89">
            <v>0</v>
          </cell>
          <cell r="FA89">
            <v>0</v>
          </cell>
          <cell r="FB89">
            <v>0</v>
          </cell>
          <cell r="FC89">
            <v>0</v>
          </cell>
          <cell r="FD89">
            <v>0</v>
          </cell>
          <cell r="FE89">
            <v>0</v>
          </cell>
          <cell r="FF89">
            <v>0</v>
          </cell>
          <cell r="FG89">
            <v>0</v>
          </cell>
          <cell r="FH89">
            <v>0</v>
          </cell>
          <cell r="FI89">
            <v>0</v>
          </cell>
        </row>
        <row r="90">
          <cell r="A90">
            <v>0</v>
          </cell>
          <cell r="B90">
            <v>0</v>
          </cell>
          <cell r="C90">
            <v>0</v>
          </cell>
          <cell r="D90">
            <v>0</v>
          </cell>
          <cell r="E90">
            <v>0</v>
          </cell>
          <cell r="F90">
            <v>0</v>
          </cell>
          <cell r="G90">
            <v>0</v>
          </cell>
          <cell r="H90">
            <v>0</v>
          </cell>
          <cell r="I90">
            <v>1</v>
          </cell>
          <cell r="J90">
            <v>0</v>
          </cell>
          <cell r="K90">
            <v>0</v>
          </cell>
          <cell r="L90">
            <v>0</v>
          </cell>
          <cell r="M90">
            <v>0</v>
          </cell>
          <cell r="N90">
            <v>0</v>
          </cell>
          <cell r="O90">
            <v>1</v>
          </cell>
          <cell r="P90">
            <v>0.5</v>
          </cell>
          <cell r="Q90">
            <v>0.5</v>
          </cell>
          <cell r="R90">
            <v>0</v>
          </cell>
          <cell r="S90">
            <v>0</v>
          </cell>
          <cell r="T90">
            <v>0</v>
          </cell>
          <cell r="U90">
            <v>0</v>
          </cell>
          <cell r="V90">
            <v>0</v>
          </cell>
          <cell r="W90">
            <v>1</v>
          </cell>
          <cell r="X90">
            <v>0.5</v>
          </cell>
          <cell r="Y90">
            <v>0.5</v>
          </cell>
          <cell r="Z90">
            <v>0</v>
          </cell>
          <cell r="AA90">
            <v>0</v>
          </cell>
          <cell r="AB90">
            <v>0</v>
          </cell>
          <cell r="AC90">
            <v>0</v>
          </cell>
          <cell r="AD90">
            <v>0</v>
          </cell>
          <cell r="AE90">
            <v>1</v>
          </cell>
          <cell r="AF90">
            <v>0.5</v>
          </cell>
          <cell r="AG90">
            <v>0.5</v>
          </cell>
          <cell r="AH90">
            <v>0</v>
          </cell>
          <cell r="AI90">
            <v>0</v>
          </cell>
          <cell r="AJ90">
            <v>0</v>
          </cell>
          <cell r="AK90">
            <v>0</v>
          </cell>
          <cell r="AL90">
            <v>0</v>
          </cell>
          <cell r="AM90">
            <v>1</v>
          </cell>
          <cell r="AN90">
            <v>0.5</v>
          </cell>
          <cell r="AO90">
            <v>0.5</v>
          </cell>
          <cell r="AP90">
            <v>0</v>
          </cell>
          <cell r="AQ90">
            <v>0</v>
          </cell>
          <cell r="AR90">
            <v>0</v>
          </cell>
          <cell r="AS90">
            <v>0</v>
          </cell>
          <cell r="AT90">
            <v>0</v>
          </cell>
          <cell r="AU90">
            <v>1</v>
          </cell>
          <cell r="AV90">
            <v>0.5</v>
          </cell>
          <cell r="AW90">
            <v>0.5</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v>0</v>
          </cell>
          <cell r="CG90">
            <v>0</v>
          </cell>
          <cell r="CH90">
            <v>0</v>
          </cell>
          <cell r="CI90">
            <v>0</v>
          </cell>
          <cell r="CJ90">
            <v>0</v>
          </cell>
          <cell r="CK90">
            <v>0</v>
          </cell>
          <cell r="CL90">
            <v>0</v>
          </cell>
          <cell r="CM90">
            <v>0</v>
          </cell>
          <cell r="CN90">
            <v>0</v>
          </cell>
          <cell r="CO90">
            <v>0</v>
          </cell>
          <cell r="CP90">
            <v>0</v>
          </cell>
          <cell r="CQ90">
            <v>0</v>
          </cell>
          <cell r="CR90">
            <v>0</v>
          </cell>
          <cell r="CS90">
            <v>0</v>
          </cell>
          <cell r="CT90">
            <v>0</v>
          </cell>
          <cell r="CU90">
            <v>0</v>
          </cell>
          <cell r="CV90">
            <v>0</v>
          </cell>
          <cell r="CW90">
            <v>0</v>
          </cell>
          <cell r="CX90">
            <v>0</v>
          </cell>
          <cell r="CY90">
            <v>0</v>
          </cell>
          <cell r="CZ90">
            <v>0</v>
          </cell>
          <cell r="DA90">
            <v>0</v>
          </cell>
          <cell r="DB90">
            <v>0</v>
          </cell>
          <cell r="DC90">
            <v>0</v>
          </cell>
          <cell r="DD90">
            <v>0</v>
          </cell>
          <cell r="DE90">
            <v>0</v>
          </cell>
          <cell r="DF90">
            <v>0</v>
          </cell>
          <cell r="DG90">
            <v>0</v>
          </cell>
          <cell r="DH90">
            <v>0</v>
          </cell>
          <cell r="DI90">
            <v>0</v>
          </cell>
          <cell r="DJ90">
            <v>0</v>
          </cell>
          <cell r="DK90">
            <v>0</v>
          </cell>
          <cell r="DL90">
            <v>0</v>
          </cell>
          <cell r="DM90">
            <v>0</v>
          </cell>
          <cell r="DN90">
            <v>0</v>
          </cell>
          <cell r="DO90">
            <v>0</v>
          </cell>
          <cell r="DP90">
            <v>0</v>
          </cell>
          <cell r="DQ90">
            <v>0</v>
          </cell>
          <cell r="DR90">
            <v>0</v>
          </cell>
          <cell r="DS90">
            <v>0</v>
          </cell>
          <cell r="DT90">
            <v>0</v>
          </cell>
          <cell r="DU90">
            <v>0</v>
          </cell>
          <cell r="DV90">
            <v>0</v>
          </cell>
          <cell r="DW90">
            <v>0</v>
          </cell>
          <cell r="DX90">
            <v>0</v>
          </cell>
          <cell r="DY90">
            <v>0</v>
          </cell>
          <cell r="DZ90">
            <v>0</v>
          </cell>
          <cell r="EA90">
            <v>0</v>
          </cell>
          <cell r="EB90">
            <v>0</v>
          </cell>
          <cell r="EC90">
            <v>0</v>
          </cell>
          <cell r="ED90">
            <v>0</v>
          </cell>
          <cell r="EE90">
            <v>0</v>
          </cell>
          <cell r="EF90">
            <v>0</v>
          </cell>
          <cell r="EG90">
            <v>0</v>
          </cell>
          <cell r="EH90">
            <v>0</v>
          </cell>
          <cell r="EI90">
            <v>0</v>
          </cell>
          <cell r="EJ90">
            <v>0</v>
          </cell>
          <cell r="EK90">
            <v>0</v>
          </cell>
          <cell r="EL90">
            <v>0</v>
          </cell>
          <cell r="EM90">
            <v>0</v>
          </cell>
          <cell r="EN90">
            <v>0</v>
          </cell>
          <cell r="EO90">
            <v>0</v>
          </cell>
          <cell r="EP90">
            <v>0</v>
          </cell>
          <cell r="EQ90">
            <v>0</v>
          </cell>
          <cell r="ER90">
            <v>0</v>
          </cell>
          <cell r="ES90">
            <v>0</v>
          </cell>
          <cell r="ET90">
            <v>0</v>
          </cell>
          <cell r="EU90">
            <v>0</v>
          </cell>
          <cell r="EV90">
            <v>0</v>
          </cell>
          <cell r="EW90">
            <v>0</v>
          </cell>
          <cell r="EX90">
            <v>0</v>
          </cell>
          <cell r="EY90">
            <v>0</v>
          </cell>
          <cell r="EZ90">
            <v>0</v>
          </cell>
          <cell r="FA90">
            <v>0</v>
          </cell>
          <cell r="FB90">
            <v>0</v>
          </cell>
          <cell r="FC90">
            <v>0</v>
          </cell>
          <cell r="FD90">
            <v>0</v>
          </cell>
          <cell r="FE90">
            <v>0</v>
          </cell>
          <cell r="FF90">
            <v>0</v>
          </cell>
          <cell r="FG90">
            <v>0</v>
          </cell>
          <cell r="FH90">
            <v>0</v>
          </cell>
          <cell r="FI90">
            <v>0</v>
          </cell>
        </row>
        <row r="91">
          <cell r="A91">
            <v>0</v>
          </cell>
          <cell r="B91">
            <v>0</v>
          </cell>
          <cell r="C91">
            <v>0</v>
          </cell>
          <cell r="D91">
            <v>0</v>
          </cell>
          <cell r="E91">
            <v>0</v>
          </cell>
          <cell r="F91">
            <v>0</v>
          </cell>
          <cell r="G91">
            <v>0</v>
          </cell>
          <cell r="H91">
            <v>0</v>
          </cell>
          <cell r="I91">
            <v>1</v>
          </cell>
          <cell r="J91">
            <v>0</v>
          </cell>
          <cell r="K91">
            <v>0</v>
          </cell>
          <cell r="L91">
            <v>0</v>
          </cell>
          <cell r="M91">
            <v>0</v>
          </cell>
          <cell r="N91">
            <v>0</v>
          </cell>
          <cell r="O91">
            <v>1</v>
          </cell>
          <cell r="P91">
            <v>0.5</v>
          </cell>
          <cell r="Q91">
            <v>0.5</v>
          </cell>
          <cell r="R91">
            <v>0</v>
          </cell>
          <cell r="S91">
            <v>0</v>
          </cell>
          <cell r="T91">
            <v>0</v>
          </cell>
          <cell r="U91">
            <v>0</v>
          </cell>
          <cell r="V91">
            <v>0</v>
          </cell>
          <cell r="W91">
            <v>1</v>
          </cell>
          <cell r="X91">
            <v>0.5</v>
          </cell>
          <cell r="Y91">
            <v>0.5</v>
          </cell>
          <cell r="Z91">
            <v>0</v>
          </cell>
          <cell r="AA91">
            <v>0</v>
          </cell>
          <cell r="AB91">
            <v>0</v>
          </cell>
          <cell r="AC91">
            <v>0</v>
          </cell>
          <cell r="AD91">
            <v>0</v>
          </cell>
          <cell r="AE91">
            <v>1</v>
          </cell>
          <cell r="AF91">
            <v>0.5</v>
          </cell>
          <cell r="AG91">
            <v>0.5</v>
          </cell>
          <cell r="AH91">
            <v>0</v>
          </cell>
          <cell r="AI91">
            <v>0</v>
          </cell>
          <cell r="AJ91">
            <v>0</v>
          </cell>
          <cell r="AK91">
            <v>0</v>
          </cell>
          <cell r="AL91">
            <v>0</v>
          </cell>
          <cell r="AM91">
            <v>1</v>
          </cell>
          <cell r="AN91">
            <v>0.5</v>
          </cell>
          <cell r="AO91">
            <v>0.5</v>
          </cell>
          <cell r="AP91">
            <v>0</v>
          </cell>
          <cell r="AQ91">
            <v>0</v>
          </cell>
          <cell r="AR91">
            <v>0</v>
          </cell>
          <cell r="AS91">
            <v>0</v>
          </cell>
          <cell r="AT91">
            <v>0</v>
          </cell>
          <cell r="AU91">
            <v>1</v>
          </cell>
          <cell r="AV91">
            <v>0.5</v>
          </cell>
          <cell r="AW91">
            <v>0.5</v>
          </cell>
          <cell r="AX91">
            <v>0</v>
          </cell>
          <cell r="AY91">
            <v>0</v>
          </cell>
          <cell r="AZ91">
            <v>0</v>
          </cell>
          <cell r="BA91">
            <v>0</v>
          </cell>
          <cell r="BB91">
            <v>0</v>
          </cell>
          <cell r="BC91">
            <v>0</v>
          </cell>
          <cell r="BD91">
            <v>0</v>
          </cell>
          <cell r="BE91">
            <v>0</v>
          </cell>
          <cell r="BF91">
            <v>0</v>
          </cell>
          <cell r="BG91">
            <v>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0</v>
          </cell>
          <cell r="CA91">
            <v>0</v>
          </cell>
          <cell r="CB91">
            <v>0</v>
          </cell>
          <cell r="CC91">
            <v>0</v>
          </cell>
          <cell r="CD91">
            <v>0</v>
          </cell>
          <cell r="CE91">
            <v>0</v>
          </cell>
          <cell r="CF91">
            <v>0</v>
          </cell>
          <cell r="CG91">
            <v>0</v>
          </cell>
          <cell r="CH91">
            <v>0</v>
          </cell>
          <cell r="CI91">
            <v>0</v>
          </cell>
          <cell r="CJ91">
            <v>0</v>
          </cell>
          <cell r="CK91">
            <v>0</v>
          </cell>
          <cell r="CL91">
            <v>0</v>
          </cell>
          <cell r="CM91">
            <v>0</v>
          </cell>
          <cell r="CN91">
            <v>0</v>
          </cell>
          <cell r="CO91">
            <v>0</v>
          </cell>
          <cell r="CP91">
            <v>0</v>
          </cell>
          <cell r="CQ91">
            <v>0</v>
          </cell>
          <cell r="CR91">
            <v>0</v>
          </cell>
          <cell r="CS91">
            <v>0</v>
          </cell>
          <cell r="CT91">
            <v>0</v>
          </cell>
          <cell r="CU91">
            <v>0</v>
          </cell>
          <cell r="CV91">
            <v>0</v>
          </cell>
          <cell r="CW91">
            <v>0</v>
          </cell>
          <cell r="CX91">
            <v>0</v>
          </cell>
          <cell r="CY91">
            <v>0</v>
          </cell>
          <cell r="CZ91">
            <v>0</v>
          </cell>
          <cell r="DA91">
            <v>0</v>
          </cell>
          <cell r="DB91">
            <v>0</v>
          </cell>
          <cell r="DC91">
            <v>0</v>
          </cell>
          <cell r="DD91">
            <v>0</v>
          </cell>
          <cell r="DE91">
            <v>0</v>
          </cell>
          <cell r="DF91">
            <v>0</v>
          </cell>
          <cell r="DG91">
            <v>0</v>
          </cell>
          <cell r="DH91">
            <v>0</v>
          </cell>
          <cell r="DI91">
            <v>0</v>
          </cell>
          <cell r="DJ91">
            <v>0</v>
          </cell>
          <cell r="DK91">
            <v>0</v>
          </cell>
          <cell r="DL91">
            <v>0</v>
          </cell>
          <cell r="DM91">
            <v>0</v>
          </cell>
          <cell r="DN91">
            <v>0</v>
          </cell>
          <cell r="DO91">
            <v>0</v>
          </cell>
          <cell r="DP91">
            <v>0</v>
          </cell>
          <cell r="DQ91">
            <v>0</v>
          </cell>
          <cell r="DR91">
            <v>0</v>
          </cell>
          <cell r="DS91">
            <v>0</v>
          </cell>
          <cell r="DT91">
            <v>0</v>
          </cell>
          <cell r="DU91">
            <v>0</v>
          </cell>
          <cell r="DV91">
            <v>0</v>
          </cell>
          <cell r="DW91">
            <v>0</v>
          </cell>
          <cell r="DX91">
            <v>0</v>
          </cell>
          <cell r="DY91">
            <v>0</v>
          </cell>
          <cell r="DZ91">
            <v>0</v>
          </cell>
          <cell r="EA91">
            <v>0</v>
          </cell>
          <cell r="EB91">
            <v>0</v>
          </cell>
          <cell r="EC91">
            <v>0</v>
          </cell>
          <cell r="ED91">
            <v>0</v>
          </cell>
          <cell r="EE91">
            <v>0</v>
          </cell>
          <cell r="EF91">
            <v>0</v>
          </cell>
          <cell r="EG91">
            <v>0</v>
          </cell>
          <cell r="EH91">
            <v>0</v>
          </cell>
          <cell r="EI91">
            <v>0</v>
          </cell>
          <cell r="EJ91">
            <v>0</v>
          </cell>
          <cell r="EK91">
            <v>0</v>
          </cell>
          <cell r="EL91">
            <v>0</v>
          </cell>
          <cell r="EM91">
            <v>0</v>
          </cell>
          <cell r="EN91">
            <v>0</v>
          </cell>
          <cell r="EO91">
            <v>0</v>
          </cell>
          <cell r="EP91">
            <v>0</v>
          </cell>
          <cell r="EQ91">
            <v>0</v>
          </cell>
          <cell r="ER91">
            <v>0</v>
          </cell>
          <cell r="ES91">
            <v>0</v>
          </cell>
          <cell r="ET91">
            <v>0</v>
          </cell>
          <cell r="EU91">
            <v>0</v>
          </cell>
          <cell r="EV91">
            <v>0</v>
          </cell>
          <cell r="EW91">
            <v>0</v>
          </cell>
          <cell r="EX91">
            <v>0</v>
          </cell>
          <cell r="EY91">
            <v>0</v>
          </cell>
          <cell r="EZ91">
            <v>0</v>
          </cell>
          <cell r="FA91">
            <v>0</v>
          </cell>
          <cell r="FB91">
            <v>0</v>
          </cell>
          <cell r="FC91">
            <v>0</v>
          </cell>
          <cell r="FD91">
            <v>0</v>
          </cell>
          <cell r="FE91">
            <v>0</v>
          </cell>
          <cell r="FF91">
            <v>0</v>
          </cell>
          <cell r="FG91">
            <v>0</v>
          </cell>
          <cell r="FH91">
            <v>0</v>
          </cell>
          <cell r="FI91">
            <v>0</v>
          </cell>
        </row>
        <row r="92">
          <cell r="A92">
            <v>0</v>
          </cell>
          <cell r="B92">
            <v>0</v>
          </cell>
          <cell r="C92">
            <v>0</v>
          </cell>
          <cell r="D92">
            <v>0</v>
          </cell>
          <cell r="E92">
            <v>0</v>
          </cell>
          <cell r="F92">
            <v>0</v>
          </cell>
          <cell r="G92">
            <v>0</v>
          </cell>
          <cell r="H92">
            <v>0</v>
          </cell>
          <cell r="I92">
            <v>1</v>
          </cell>
          <cell r="J92">
            <v>0</v>
          </cell>
          <cell r="K92">
            <v>0</v>
          </cell>
          <cell r="L92">
            <v>0</v>
          </cell>
          <cell r="M92">
            <v>0</v>
          </cell>
          <cell r="N92">
            <v>0</v>
          </cell>
          <cell r="O92">
            <v>1</v>
          </cell>
          <cell r="P92">
            <v>0.5</v>
          </cell>
          <cell r="Q92">
            <v>0.5</v>
          </cell>
          <cell r="R92">
            <v>0</v>
          </cell>
          <cell r="S92">
            <v>0</v>
          </cell>
          <cell r="T92">
            <v>0</v>
          </cell>
          <cell r="U92">
            <v>0</v>
          </cell>
          <cell r="V92">
            <v>0</v>
          </cell>
          <cell r="W92">
            <v>1</v>
          </cell>
          <cell r="X92">
            <v>0.5</v>
          </cell>
          <cell r="Y92">
            <v>0.5</v>
          </cell>
          <cell r="Z92">
            <v>0</v>
          </cell>
          <cell r="AA92">
            <v>0</v>
          </cell>
          <cell r="AB92">
            <v>0</v>
          </cell>
          <cell r="AC92">
            <v>0</v>
          </cell>
          <cell r="AD92">
            <v>0</v>
          </cell>
          <cell r="AE92">
            <v>1</v>
          </cell>
          <cell r="AF92">
            <v>0.5</v>
          </cell>
          <cell r="AG92">
            <v>0.5</v>
          </cell>
          <cell r="AH92">
            <v>0</v>
          </cell>
          <cell r="AI92">
            <v>0</v>
          </cell>
          <cell r="AJ92">
            <v>0</v>
          </cell>
          <cell r="AK92">
            <v>0</v>
          </cell>
          <cell r="AL92">
            <v>0</v>
          </cell>
          <cell r="AM92">
            <v>1</v>
          </cell>
          <cell r="AN92">
            <v>0.5</v>
          </cell>
          <cell r="AO92">
            <v>0.5</v>
          </cell>
          <cell r="AP92">
            <v>0</v>
          </cell>
          <cell r="AQ92">
            <v>0</v>
          </cell>
          <cell r="AR92">
            <v>0</v>
          </cell>
          <cell r="AS92">
            <v>0</v>
          </cell>
          <cell r="AT92">
            <v>0</v>
          </cell>
          <cell r="AU92">
            <v>1</v>
          </cell>
          <cell r="AV92">
            <v>0.5</v>
          </cell>
          <cell r="AW92">
            <v>0.5</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0</v>
          </cell>
          <cell r="CA92">
            <v>0</v>
          </cell>
          <cell r="CB92">
            <v>0</v>
          </cell>
          <cell r="CC92">
            <v>0</v>
          </cell>
          <cell r="CD92">
            <v>0</v>
          </cell>
          <cell r="CE92">
            <v>0</v>
          </cell>
          <cell r="CF92">
            <v>0</v>
          </cell>
          <cell r="CG92">
            <v>0</v>
          </cell>
          <cell r="CH92">
            <v>0</v>
          </cell>
          <cell r="CI92">
            <v>0</v>
          </cell>
          <cell r="CJ92">
            <v>0</v>
          </cell>
          <cell r="CK92">
            <v>0</v>
          </cell>
          <cell r="CL92">
            <v>0</v>
          </cell>
          <cell r="CM92">
            <v>0</v>
          </cell>
          <cell r="CN92">
            <v>0</v>
          </cell>
          <cell r="CO92">
            <v>0</v>
          </cell>
          <cell r="CP92">
            <v>0</v>
          </cell>
          <cell r="CQ92">
            <v>0</v>
          </cell>
          <cell r="CR92">
            <v>0</v>
          </cell>
          <cell r="CS92">
            <v>0</v>
          </cell>
          <cell r="CT92">
            <v>0</v>
          </cell>
          <cell r="CU92">
            <v>0</v>
          </cell>
          <cell r="CV92">
            <v>0</v>
          </cell>
          <cell r="CW92">
            <v>0</v>
          </cell>
          <cell r="CX92">
            <v>0</v>
          </cell>
          <cell r="CY92">
            <v>0</v>
          </cell>
          <cell r="CZ92">
            <v>0</v>
          </cell>
          <cell r="DA92">
            <v>0</v>
          </cell>
          <cell r="DB92">
            <v>0</v>
          </cell>
          <cell r="DC92">
            <v>0</v>
          </cell>
          <cell r="DD92">
            <v>0</v>
          </cell>
          <cell r="DE92">
            <v>0</v>
          </cell>
          <cell r="DF92">
            <v>0</v>
          </cell>
          <cell r="DG92">
            <v>0</v>
          </cell>
          <cell r="DH92">
            <v>0</v>
          </cell>
          <cell r="DI92">
            <v>0</v>
          </cell>
          <cell r="DJ92">
            <v>0</v>
          </cell>
          <cell r="DK92">
            <v>0</v>
          </cell>
          <cell r="DL92">
            <v>0</v>
          </cell>
          <cell r="DM92">
            <v>0</v>
          </cell>
          <cell r="DN92">
            <v>0</v>
          </cell>
          <cell r="DO92">
            <v>0</v>
          </cell>
          <cell r="DP92">
            <v>0</v>
          </cell>
          <cell r="DQ92">
            <v>0</v>
          </cell>
          <cell r="DR92">
            <v>0</v>
          </cell>
          <cell r="DS92">
            <v>0</v>
          </cell>
          <cell r="DT92">
            <v>0</v>
          </cell>
          <cell r="DU92">
            <v>0</v>
          </cell>
          <cell r="DV92">
            <v>0</v>
          </cell>
          <cell r="DW92">
            <v>0</v>
          </cell>
          <cell r="DX92">
            <v>0</v>
          </cell>
          <cell r="DY92">
            <v>0</v>
          </cell>
          <cell r="DZ92">
            <v>0</v>
          </cell>
          <cell r="EA92">
            <v>0</v>
          </cell>
          <cell r="EB92">
            <v>0</v>
          </cell>
          <cell r="EC92">
            <v>0</v>
          </cell>
          <cell r="ED92">
            <v>0</v>
          </cell>
          <cell r="EE92">
            <v>0</v>
          </cell>
          <cell r="EF92">
            <v>0</v>
          </cell>
          <cell r="EG92">
            <v>0</v>
          </cell>
          <cell r="EH92">
            <v>0</v>
          </cell>
          <cell r="EI92">
            <v>0</v>
          </cell>
          <cell r="EJ92">
            <v>0</v>
          </cell>
          <cell r="EK92">
            <v>0</v>
          </cell>
          <cell r="EL92">
            <v>0</v>
          </cell>
          <cell r="EM92">
            <v>0</v>
          </cell>
          <cell r="EN92">
            <v>0</v>
          </cell>
          <cell r="EO92">
            <v>0</v>
          </cell>
          <cell r="EP92">
            <v>0</v>
          </cell>
          <cell r="EQ92">
            <v>0</v>
          </cell>
          <cell r="ER92">
            <v>0</v>
          </cell>
          <cell r="ES92">
            <v>0</v>
          </cell>
          <cell r="ET92">
            <v>0</v>
          </cell>
          <cell r="EU92">
            <v>0</v>
          </cell>
          <cell r="EV92">
            <v>0</v>
          </cell>
          <cell r="EW92">
            <v>0</v>
          </cell>
          <cell r="EX92">
            <v>0</v>
          </cell>
          <cell r="EY92">
            <v>0</v>
          </cell>
          <cell r="EZ92">
            <v>0</v>
          </cell>
          <cell r="FA92">
            <v>0</v>
          </cell>
          <cell r="FB92">
            <v>0</v>
          </cell>
          <cell r="FC92">
            <v>0</v>
          </cell>
          <cell r="FD92">
            <v>0</v>
          </cell>
          <cell r="FE92">
            <v>0</v>
          </cell>
          <cell r="FF92">
            <v>0</v>
          </cell>
          <cell r="FG92">
            <v>0</v>
          </cell>
          <cell r="FH92">
            <v>0</v>
          </cell>
          <cell r="FI92">
            <v>0</v>
          </cell>
        </row>
        <row r="93">
          <cell r="A93">
            <v>0</v>
          </cell>
          <cell r="B93">
            <v>0</v>
          </cell>
          <cell r="C93">
            <v>0</v>
          </cell>
          <cell r="D93">
            <v>0</v>
          </cell>
          <cell r="E93">
            <v>0</v>
          </cell>
          <cell r="F93">
            <v>0</v>
          </cell>
          <cell r="G93">
            <v>0</v>
          </cell>
          <cell r="H93">
            <v>0</v>
          </cell>
          <cell r="I93">
            <v>1</v>
          </cell>
          <cell r="J93">
            <v>0</v>
          </cell>
          <cell r="K93">
            <v>0</v>
          </cell>
          <cell r="L93">
            <v>0</v>
          </cell>
          <cell r="M93">
            <v>0</v>
          </cell>
          <cell r="N93">
            <v>0</v>
          </cell>
          <cell r="O93">
            <v>1</v>
          </cell>
          <cell r="P93">
            <v>0.5</v>
          </cell>
          <cell r="Q93">
            <v>0.5</v>
          </cell>
          <cell r="R93">
            <v>0</v>
          </cell>
          <cell r="S93">
            <v>0</v>
          </cell>
          <cell r="T93">
            <v>0</v>
          </cell>
          <cell r="U93">
            <v>0</v>
          </cell>
          <cell r="V93">
            <v>0</v>
          </cell>
          <cell r="W93">
            <v>1</v>
          </cell>
          <cell r="X93">
            <v>0.5</v>
          </cell>
          <cell r="Y93">
            <v>0.5</v>
          </cell>
          <cell r="Z93">
            <v>0</v>
          </cell>
          <cell r="AA93">
            <v>0</v>
          </cell>
          <cell r="AB93">
            <v>0</v>
          </cell>
          <cell r="AC93">
            <v>0</v>
          </cell>
          <cell r="AD93">
            <v>0</v>
          </cell>
          <cell r="AE93">
            <v>1</v>
          </cell>
          <cell r="AF93">
            <v>0.5</v>
          </cell>
          <cell r="AG93">
            <v>0.5</v>
          </cell>
          <cell r="AH93">
            <v>0</v>
          </cell>
          <cell r="AI93">
            <v>0</v>
          </cell>
          <cell r="AJ93">
            <v>0</v>
          </cell>
          <cell r="AK93">
            <v>0</v>
          </cell>
          <cell r="AL93">
            <v>0</v>
          </cell>
          <cell r="AM93">
            <v>1</v>
          </cell>
          <cell r="AN93">
            <v>0.5</v>
          </cell>
          <cell r="AO93">
            <v>0.5</v>
          </cell>
          <cell r="AP93">
            <v>0</v>
          </cell>
          <cell r="AQ93">
            <v>0</v>
          </cell>
          <cell r="AR93">
            <v>0</v>
          </cell>
          <cell r="AS93">
            <v>0</v>
          </cell>
          <cell r="AT93">
            <v>0</v>
          </cell>
          <cell r="AU93">
            <v>1</v>
          </cell>
          <cell r="AV93">
            <v>0.5</v>
          </cell>
          <cell r="AW93">
            <v>0.5</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0</v>
          </cell>
          <cell r="CA93">
            <v>0</v>
          </cell>
          <cell r="CB93">
            <v>0</v>
          </cell>
          <cell r="CC93">
            <v>0</v>
          </cell>
          <cell r="CD93">
            <v>0</v>
          </cell>
          <cell r="CE93">
            <v>0</v>
          </cell>
          <cell r="CF93">
            <v>0</v>
          </cell>
          <cell r="CG93">
            <v>0</v>
          </cell>
          <cell r="CH93">
            <v>0</v>
          </cell>
          <cell r="CI93">
            <v>0</v>
          </cell>
          <cell r="CJ93">
            <v>0</v>
          </cell>
          <cell r="CK93">
            <v>0</v>
          </cell>
          <cell r="CL93">
            <v>0</v>
          </cell>
          <cell r="CM93">
            <v>0</v>
          </cell>
          <cell r="CN93">
            <v>0</v>
          </cell>
          <cell r="CO93">
            <v>0</v>
          </cell>
          <cell r="CP93">
            <v>0</v>
          </cell>
          <cell r="CQ93">
            <v>0</v>
          </cell>
          <cell r="CR93">
            <v>0</v>
          </cell>
          <cell r="CS93">
            <v>0</v>
          </cell>
          <cell r="CT93">
            <v>0</v>
          </cell>
          <cell r="CU93">
            <v>0</v>
          </cell>
          <cell r="CV93">
            <v>0</v>
          </cell>
          <cell r="CW93">
            <v>0</v>
          </cell>
          <cell r="CX93">
            <v>0</v>
          </cell>
          <cell r="CY93">
            <v>0</v>
          </cell>
          <cell r="CZ93">
            <v>0</v>
          </cell>
          <cell r="DA93">
            <v>0</v>
          </cell>
          <cell r="DB93">
            <v>0</v>
          </cell>
          <cell r="DC93">
            <v>0</v>
          </cell>
          <cell r="DD93">
            <v>0</v>
          </cell>
          <cell r="DE93">
            <v>0</v>
          </cell>
          <cell r="DF93">
            <v>0</v>
          </cell>
          <cell r="DG93">
            <v>0</v>
          </cell>
          <cell r="DH93">
            <v>0</v>
          </cell>
          <cell r="DI93">
            <v>0</v>
          </cell>
          <cell r="DJ93">
            <v>0</v>
          </cell>
          <cell r="DK93">
            <v>0</v>
          </cell>
          <cell r="DL93">
            <v>0</v>
          </cell>
          <cell r="DM93">
            <v>0</v>
          </cell>
          <cell r="DN93">
            <v>0</v>
          </cell>
          <cell r="DO93">
            <v>0</v>
          </cell>
          <cell r="DP93">
            <v>0</v>
          </cell>
          <cell r="DQ93">
            <v>0</v>
          </cell>
          <cell r="DR93">
            <v>0</v>
          </cell>
          <cell r="DS93">
            <v>0</v>
          </cell>
          <cell r="DT93">
            <v>0</v>
          </cell>
          <cell r="DU93">
            <v>0</v>
          </cell>
          <cell r="DV93">
            <v>0</v>
          </cell>
          <cell r="DW93">
            <v>0</v>
          </cell>
          <cell r="DX93">
            <v>0</v>
          </cell>
          <cell r="DY93">
            <v>0</v>
          </cell>
          <cell r="DZ93">
            <v>0</v>
          </cell>
          <cell r="EA93">
            <v>0</v>
          </cell>
          <cell r="EB93">
            <v>0</v>
          </cell>
          <cell r="EC93">
            <v>0</v>
          </cell>
          <cell r="ED93">
            <v>0</v>
          </cell>
          <cell r="EE93">
            <v>0</v>
          </cell>
          <cell r="EF93">
            <v>0</v>
          </cell>
          <cell r="EG93">
            <v>0</v>
          </cell>
          <cell r="EH93">
            <v>0</v>
          </cell>
          <cell r="EI93">
            <v>0</v>
          </cell>
          <cell r="EJ93">
            <v>0</v>
          </cell>
          <cell r="EK93">
            <v>0</v>
          </cell>
          <cell r="EL93">
            <v>0</v>
          </cell>
          <cell r="EM93">
            <v>0</v>
          </cell>
          <cell r="EN93">
            <v>0</v>
          </cell>
          <cell r="EO93">
            <v>0</v>
          </cell>
          <cell r="EP93">
            <v>0</v>
          </cell>
          <cell r="EQ93">
            <v>0</v>
          </cell>
          <cell r="ER93">
            <v>0</v>
          </cell>
          <cell r="ES93">
            <v>0</v>
          </cell>
          <cell r="ET93">
            <v>0</v>
          </cell>
          <cell r="EU93">
            <v>0</v>
          </cell>
          <cell r="EV93">
            <v>0</v>
          </cell>
          <cell r="EW93">
            <v>0</v>
          </cell>
          <cell r="EX93">
            <v>0</v>
          </cell>
          <cell r="EY93">
            <v>0</v>
          </cell>
          <cell r="EZ93">
            <v>0</v>
          </cell>
          <cell r="FA93">
            <v>0</v>
          </cell>
          <cell r="FB93">
            <v>0</v>
          </cell>
          <cell r="FC93">
            <v>0</v>
          </cell>
          <cell r="FD93">
            <v>0</v>
          </cell>
          <cell r="FE93">
            <v>0</v>
          </cell>
          <cell r="FF93">
            <v>0</v>
          </cell>
          <cell r="FG93">
            <v>0</v>
          </cell>
          <cell r="FH93">
            <v>0</v>
          </cell>
          <cell r="FI93">
            <v>0</v>
          </cell>
        </row>
        <row r="94">
          <cell r="A94">
            <v>0</v>
          </cell>
          <cell r="B94">
            <v>0</v>
          </cell>
          <cell r="C94">
            <v>0</v>
          </cell>
          <cell r="D94">
            <v>0</v>
          </cell>
          <cell r="E94">
            <v>0</v>
          </cell>
          <cell r="F94">
            <v>0</v>
          </cell>
          <cell r="G94">
            <v>0</v>
          </cell>
          <cell r="H94">
            <v>0</v>
          </cell>
          <cell r="I94">
            <v>1</v>
          </cell>
          <cell r="J94">
            <v>0</v>
          </cell>
          <cell r="K94">
            <v>0</v>
          </cell>
          <cell r="L94">
            <v>0</v>
          </cell>
          <cell r="M94">
            <v>0</v>
          </cell>
          <cell r="N94">
            <v>0</v>
          </cell>
          <cell r="O94">
            <v>1</v>
          </cell>
          <cell r="P94">
            <v>0.5</v>
          </cell>
          <cell r="Q94">
            <v>0.5</v>
          </cell>
          <cell r="R94">
            <v>0</v>
          </cell>
          <cell r="S94">
            <v>0</v>
          </cell>
          <cell r="T94">
            <v>0</v>
          </cell>
          <cell r="U94">
            <v>0</v>
          </cell>
          <cell r="V94">
            <v>0</v>
          </cell>
          <cell r="W94">
            <v>1</v>
          </cell>
          <cell r="X94">
            <v>0.5</v>
          </cell>
          <cell r="Y94">
            <v>0.5</v>
          </cell>
          <cell r="Z94">
            <v>0</v>
          </cell>
          <cell r="AA94">
            <v>0</v>
          </cell>
          <cell r="AB94">
            <v>0</v>
          </cell>
          <cell r="AC94">
            <v>0</v>
          </cell>
          <cell r="AD94">
            <v>0</v>
          </cell>
          <cell r="AE94">
            <v>1</v>
          </cell>
          <cell r="AF94">
            <v>0.5</v>
          </cell>
          <cell r="AG94">
            <v>0.5</v>
          </cell>
          <cell r="AH94">
            <v>0</v>
          </cell>
          <cell r="AI94">
            <v>0</v>
          </cell>
          <cell r="AJ94">
            <v>0</v>
          </cell>
          <cell r="AK94">
            <v>0</v>
          </cell>
          <cell r="AL94">
            <v>0</v>
          </cell>
          <cell r="AM94">
            <v>1</v>
          </cell>
          <cell r="AN94">
            <v>0.5</v>
          </cell>
          <cell r="AO94">
            <v>0.5</v>
          </cell>
          <cell r="AP94">
            <v>0</v>
          </cell>
          <cell r="AQ94">
            <v>0</v>
          </cell>
          <cell r="AR94">
            <v>0</v>
          </cell>
          <cell r="AS94">
            <v>0</v>
          </cell>
          <cell r="AT94">
            <v>0</v>
          </cell>
          <cell r="AU94">
            <v>1</v>
          </cell>
          <cell r="AV94">
            <v>0.5</v>
          </cell>
          <cell r="AW94">
            <v>0.5</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0</v>
          </cell>
          <cell r="CA94">
            <v>0</v>
          </cell>
          <cell r="CB94">
            <v>0</v>
          </cell>
          <cell r="CC94">
            <v>0</v>
          </cell>
          <cell r="CD94">
            <v>0</v>
          </cell>
          <cell r="CE94">
            <v>0</v>
          </cell>
          <cell r="CF94">
            <v>0</v>
          </cell>
          <cell r="CG94">
            <v>0</v>
          </cell>
          <cell r="CH94">
            <v>0</v>
          </cell>
          <cell r="CI94">
            <v>0</v>
          </cell>
          <cell r="CJ94">
            <v>0</v>
          </cell>
          <cell r="CK94">
            <v>0</v>
          </cell>
          <cell r="CL94">
            <v>0</v>
          </cell>
          <cell r="CM94">
            <v>0</v>
          </cell>
          <cell r="CN94">
            <v>0</v>
          </cell>
          <cell r="CO94">
            <v>0</v>
          </cell>
          <cell r="CP94">
            <v>0</v>
          </cell>
          <cell r="CQ94">
            <v>0</v>
          </cell>
          <cell r="CR94">
            <v>0</v>
          </cell>
          <cell r="CS94">
            <v>0</v>
          </cell>
          <cell r="CT94">
            <v>0</v>
          </cell>
          <cell r="CU94">
            <v>0</v>
          </cell>
          <cell r="CV94">
            <v>0</v>
          </cell>
          <cell r="CW94">
            <v>0</v>
          </cell>
          <cell r="CX94">
            <v>0</v>
          </cell>
          <cell r="CY94">
            <v>0</v>
          </cell>
          <cell r="CZ94">
            <v>0</v>
          </cell>
          <cell r="DA94">
            <v>0</v>
          </cell>
          <cell r="DB94">
            <v>0</v>
          </cell>
          <cell r="DC94">
            <v>0</v>
          </cell>
          <cell r="DD94">
            <v>0</v>
          </cell>
          <cell r="DE94">
            <v>0</v>
          </cell>
          <cell r="DF94">
            <v>0</v>
          </cell>
          <cell r="DG94">
            <v>0</v>
          </cell>
          <cell r="DH94">
            <v>0</v>
          </cell>
          <cell r="DI94">
            <v>0</v>
          </cell>
          <cell r="DJ94">
            <v>0</v>
          </cell>
          <cell r="DK94">
            <v>0</v>
          </cell>
          <cell r="DL94">
            <v>0</v>
          </cell>
          <cell r="DM94">
            <v>0</v>
          </cell>
          <cell r="DN94">
            <v>0</v>
          </cell>
          <cell r="DO94">
            <v>0</v>
          </cell>
          <cell r="DP94">
            <v>0</v>
          </cell>
          <cell r="DQ94">
            <v>0</v>
          </cell>
          <cell r="DR94">
            <v>0</v>
          </cell>
          <cell r="DS94">
            <v>0</v>
          </cell>
          <cell r="DT94">
            <v>0</v>
          </cell>
          <cell r="DU94">
            <v>0</v>
          </cell>
          <cell r="DV94">
            <v>0</v>
          </cell>
          <cell r="DW94">
            <v>0</v>
          </cell>
          <cell r="DX94">
            <v>0</v>
          </cell>
          <cell r="DY94">
            <v>0</v>
          </cell>
          <cell r="DZ94">
            <v>0</v>
          </cell>
          <cell r="EA94">
            <v>0</v>
          </cell>
          <cell r="EB94">
            <v>0</v>
          </cell>
          <cell r="EC94">
            <v>0</v>
          </cell>
          <cell r="ED94">
            <v>0</v>
          </cell>
          <cell r="EE94">
            <v>0</v>
          </cell>
          <cell r="EF94">
            <v>0</v>
          </cell>
          <cell r="EG94">
            <v>0</v>
          </cell>
          <cell r="EH94">
            <v>0</v>
          </cell>
          <cell r="EI94">
            <v>0</v>
          </cell>
          <cell r="EJ94">
            <v>0</v>
          </cell>
          <cell r="EK94">
            <v>0</v>
          </cell>
          <cell r="EL94">
            <v>0</v>
          </cell>
          <cell r="EM94">
            <v>0</v>
          </cell>
          <cell r="EN94">
            <v>0</v>
          </cell>
          <cell r="EO94">
            <v>0</v>
          </cell>
          <cell r="EP94">
            <v>0</v>
          </cell>
          <cell r="EQ94">
            <v>0</v>
          </cell>
          <cell r="ER94">
            <v>0</v>
          </cell>
          <cell r="ES94">
            <v>0</v>
          </cell>
          <cell r="ET94">
            <v>0</v>
          </cell>
          <cell r="EU94">
            <v>0</v>
          </cell>
          <cell r="EV94">
            <v>0</v>
          </cell>
          <cell r="EW94">
            <v>0</v>
          </cell>
          <cell r="EX94">
            <v>0</v>
          </cell>
          <cell r="EY94">
            <v>0</v>
          </cell>
          <cell r="EZ94">
            <v>0</v>
          </cell>
          <cell r="FA94">
            <v>0</v>
          </cell>
          <cell r="FB94">
            <v>0</v>
          </cell>
          <cell r="FC94">
            <v>0</v>
          </cell>
          <cell r="FD94">
            <v>0</v>
          </cell>
          <cell r="FE94">
            <v>0</v>
          </cell>
          <cell r="FF94">
            <v>0</v>
          </cell>
          <cell r="FG94">
            <v>0</v>
          </cell>
          <cell r="FH94">
            <v>0</v>
          </cell>
          <cell r="FI94">
            <v>0</v>
          </cell>
        </row>
        <row r="95">
          <cell r="A95">
            <v>0</v>
          </cell>
          <cell r="B95">
            <v>0</v>
          </cell>
          <cell r="C95">
            <v>0</v>
          </cell>
          <cell r="D95">
            <v>0</v>
          </cell>
          <cell r="E95">
            <v>0</v>
          </cell>
          <cell r="F95">
            <v>0</v>
          </cell>
          <cell r="G95">
            <v>0</v>
          </cell>
          <cell r="H95">
            <v>0</v>
          </cell>
          <cell r="I95">
            <v>1</v>
          </cell>
          <cell r="J95">
            <v>0</v>
          </cell>
          <cell r="K95">
            <v>0</v>
          </cell>
          <cell r="L95">
            <v>0</v>
          </cell>
          <cell r="M95">
            <v>0</v>
          </cell>
          <cell r="N95">
            <v>0</v>
          </cell>
          <cell r="O95">
            <v>1</v>
          </cell>
          <cell r="P95">
            <v>0.5</v>
          </cell>
          <cell r="Q95">
            <v>0.5</v>
          </cell>
          <cell r="R95">
            <v>0</v>
          </cell>
          <cell r="S95">
            <v>0</v>
          </cell>
          <cell r="T95">
            <v>0</v>
          </cell>
          <cell r="U95">
            <v>0</v>
          </cell>
          <cell r="V95">
            <v>0</v>
          </cell>
          <cell r="W95">
            <v>1</v>
          </cell>
          <cell r="X95">
            <v>0.5</v>
          </cell>
          <cell r="Y95">
            <v>0.5</v>
          </cell>
          <cell r="Z95">
            <v>0</v>
          </cell>
          <cell r="AA95">
            <v>0</v>
          </cell>
          <cell r="AB95">
            <v>0</v>
          </cell>
          <cell r="AC95">
            <v>0</v>
          </cell>
          <cell r="AD95">
            <v>0</v>
          </cell>
          <cell r="AE95">
            <v>1</v>
          </cell>
          <cell r="AF95">
            <v>0.5</v>
          </cell>
          <cell r="AG95">
            <v>0.5</v>
          </cell>
          <cell r="AH95">
            <v>0</v>
          </cell>
          <cell r="AI95">
            <v>0</v>
          </cell>
          <cell r="AJ95">
            <v>0</v>
          </cell>
          <cell r="AK95">
            <v>0</v>
          </cell>
          <cell r="AL95">
            <v>0</v>
          </cell>
          <cell r="AM95">
            <v>1</v>
          </cell>
          <cell r="AN95">
            <v>0.5</v>
          </cell>
          <cell r="AO95">
            <v>0.5</v>
          </cell>
          <cell r="AP95">
            <v>0</v>
          </cell>
          <cell r="AQ95">
            <v>0</v>
          </cell>
          <cell r="AR95">
            <v>0</v>
          </cell>
          <cell r="AS95">
            <v>0</v>
          </cell>
          <cell r="AT95">
            <v>0</v>
          </cell>
          <cell r="AU95">
            <v>1</v>
          </cell>
          <cell r="AV95">
            <v>0.5</v>
          </cell>
          <cell r="AW95">
            <v>0.5</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0</v>
          </cell>
          <cell r="CA95">
            <v>0</v>
          </cell>
          <cell r="CB95">
            <v>0</v>
          </cell>
          <cell r="CC95">
            <v>0</v>
          </cell>
          <cell r="CD95">
            <v>0</v>
          </cell>
          <cell r="CE95">
            <v>0</v>
          </cell>
          <cell r="CF95">
            <v>0</v>
          </cell>
          <cell r="CG95">
            <v>0</v>
          </cell>
          <cell r="CH95">
            <v>0</v>
          </cell>
          <cell r="CI95">
            <v>0</v>
          </cell>
          <cell r="CJ95">
            <v>0</v>
          </cell>
          <cell r="CK95">
            <v>0</v>
          </cell>
          <cell r="CL95">
            <v>0</v>
          </cell>
          <cell r="CM95">
            <v>0</v>
          </cell>
          <cell r="CN95">
            <v>0</v>
          </cell>
          <cell r="CO95">
            <v>0</v>
          </cell>
          <cell r="CP95">
            <v>0</v>
          </cell>
          <cell r="CQ95">
            <v>0</v>
          </cell>
          <cell r="CR95">
            <v>0</v>
          </cell>
          <cell r="CS95">
            <v>0</v>
          </cell>
          <cell r="CT95">
            <v>0</v>
          </cell>
          <cell r="CU95">
            <v>0</v>
          </cell>
          <cell r="CV95">
            <v>0</v>
          </cell>
          <cell r="CW95">
            <v>0</v>
          </cell>
          <cell r="CX95">
            <v>0</v>
          </cell>
          <cell r="CY95">
            <v>0</v>
          </cell>
          <cell r="CZ95">
            <v>0</v>
          </cell>
          <cell r="DA95">
            <v>0</v>
          </cell>
          <cell r="DB95">
            <v>0</v>
          </cell>
          <cell r="DC95">
            <v>0</v>
          </cell>
          <cell r="DD95">
            <v>0</v>
          </cell>
          <cell r="DE95">
            <v>0</v>
          </cell>
          <cell r="DF95">
            <v>0</v>
          </cell>
          <cell r="DG95">
            <v>0</v>
          </cell>
          <cell r="DH95">
            <v>0</v>
          </cell>
          <cell r="DI95">
            <v>0</v>
          </cell>
          <cell r="DJ95">
            <v>0</v>
          </cell>
          <cell r="DK95">
            <v>0</v>
          </cell>
          <cell r="DL95">
            <v>0</v>
          </cell>
          <cell r="DM95">
            <v>0</v>
          </cell>
          <cell r="DN95">
            <v>0</v>
          </cell>
          <cell r="DO95">
            <v>0</v>
          </cell>
          <cell r="DP95">
            <v>0</v>
          </cell>
          <cell r="DQ95">
            <v>0</v>
          </cell>
          <cell r="DR95">
            <v>0</v>
          </cell>
          <cell r="DS95">
            <v>0</v>
          </cell>
          <cell r="DT95">
            <v>0</v>
          </cell>
          <cell r="DU95">
            <v>0</v>
          </cell>
          <cell r="DV95">
            <v>0</v>
          </cell>
          <cell r="DW95">
            <v>0</v>
          </cell>
          <cell r="DX95">
            <v>0</v>
          </cell>
          <cell r="DY95">
            <v>0</v>
          </cell>
          <cell r="DZ95">
            <v>0</v>
          </cell>
          <cell r="EA95">
            <v>0</v>
          </cell>
          <cell r="EB95">
            <v>0</v>
          </cell>
          <cell r="EC95">
            <v>0</v>
          </cell>
          <cell r="ED95">
            <v>0</v>
          </cell>
          <cell r="EE95">
            <v>0</v>
          </cell>
          <cell r="EF95">
            <v>0</v>
          </cell>
          <cell r="EG95">
            <v>0</v>
          </cell>
          <cell r="EH95">
            <v>0</v>
          </cell>
          <cell r="EI95">
            <v>0</v>
          </cell>
          <cell r="EJ95">
            <v>0</v>
          </cell>
          <cell r="EK95">
            <v>0</v>
          </cell>
          <cell r="EL95">
            <v>0</v>
          </cell>
          <cell r="EM95">
            <v>0</v>
          </cell>
          <cell r="EN95">
            <v>0</v>
          </cell>
          <cell r="EO95">
            <v>0</v>
          </cell>
          <cell r="EP95">
            <v>0</v>
          </cell>
          <cell r="EQ95">
            <v>0</v>
          </cell>
          <cell r="ER95">
            <v>0</v>
          </cell>
          <cell r="ES95">
            <v>0</v>
          </cell>
          <cell r="ET95">
            <v>0</v>
          </cell>
          <cell r="EU95">
            <v>0</v>
          </cell>
          <cell r="EV95">
            <v>0</v>
          </cell>
          <cell r="EW95">
            <v>0</v>
          </cell>
          <cell r="EX95">
            <v>0</v>
          </cell>
          <cell r="EY95">
            <v>0</v>
          </cell>
          <cell r="EZ95">
            <v>0</v>
          </cell>
          <cell r="FA95">
            <v>0</v>
          </cell>
          <cell r="FB95">
            <v>0</v>
          </cell>
          <cell r="FC95">
            <v>0</v>
          </cell>
          <cell r="FD95">
            <v>0</v>
          </cell>
          <cell r="FE95">
            <v>0</v>
          </cell>
          <cell r="FF95">
            <v>0</v>
          </cell>
          <cell r="FG95">
            <v>0</v>
          </cell>
          <cell r="FH95">
            <v>0</v>
          </cell>
          <cell r="FI95">
            <v>0</v>
          </cell>
        </row>
        <row r="96">
          <cell r="A96">
            <v>0</v>
          </cell>
          <cell r="B96">
            <v>0</v>
          </cell>
          <cell r="C96">
            <v>0</v>
          </cell>
          <cell r="D96">
            <v>0</v>
          </cell>
          <cell r="E96">
            <v>0</v>
          </cell>
          <cell r="F96">
            <v>0</v>
          </cell>
          <cell r="G96">
            <v>0</v>
          </cell>
          <cell r="H96">
            <v>0</v>
          </cell>
          <cell r="I96">
            <v>1</v>
          </cell>
          <cell r="J96">
            <v>0</v>
          </cell>
          <cell r="K96">
            <v>0</v>
          </cell>
          <cell r="L96">
            <v>0</v>
          </cell>
          <cell r="M96">
            <v>0</v>
          </cell>
          <cell r="N96">
            <v>0</v>
          </cell>
          <cell r="O96">
            <v>1</v>
          </cell>
          <cell r="P96">
            <v>0.5</v>
          </cell>
          <cell r="Q96">
            <v>0.5</v>
          </cell>
          <cell r="R96">
            <v>0</v>
          </cell>
          <cell r="S96">
            <v>0</v>
          </cell>
          <cell r="T96">
            <v>0</v>
          </cell>
          <cell r="U96">
            <v>0</v>
          </cell>
          <cell r="V96">
            <v>0</v>
          </cell>
          <cell r="W96">
            <v>1</v>
          </cell>
          <cell r="X96">
            <v>0.5</v>
          </cell>
          <cell r="Y96">
            <v>0.5</v>
          </cell>
          <cell r="Z96">
            <v>0</v>
          </cell>
          <cell r="AA96">
            <v>0</v>
          </cell>
          <cell r="AB96">
            <v>0</v>
          </cell>
          <cell r="AC96">
            <v>0</v>
          </cell>
          <cell r="AD96">
            <v>0</v>
          </cell>
          <cell r="AE96">
            <v>1</v>
          </cell>
          <cell r="AF96">
            <v>0.5</v>
          </cell>
          <cell r="AG96">
            <v>0.5</v>
          </cell>
          <cell r="AH96">
            <v>0</v>
          </cell>
          <cell r="AI96">
            <v>0</v>
          </cell>
          <cell r="AJ96">
            <v>0</v>
          </cell>
          <cell r="AK96">
            <v>0</v>
          </cell>
          <cell r="AL96">
            <v>0</v>
          </cell>
          <cell r="AM96">
            <v>1</v>
          </cell>
          <cell r="AN96">
            <v>0.5</v>
          </cell>
          <cell r="AO96">
            <v>0.5</v>
          </cell>
          <cell r="AP96">
            <v>0</v>
          </cell>
          <cell r="AQ96">
            <v>0</v>
          </cell>
          <cell r="AR96">
            <v>0</v>
          </cell>
          <cell r="AS96">
            <v>0</v>
          </cell>
          <cell r="AT96">
            <v>0</v>
          </cell>
          <cell r="AU96">
            <v>1</v>
          </cell>
          <cell r="AV96">
            <v>0.5</v>
          </cell>
          <cell r="AW96">
            <v>0.5</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0</v>
          </cell>
          <cell r="CA96">
            <v>0</v>
          </cell>
          <cell r="CB96">
            <v>0</v>
          </cell>
          <cell r="CC96">
            <v>0</v>
          </cell>
          <cell r="CD96">
            <v>0</v>
          </cell>
          <cell r="CE96">
            <v>0</v>
          </cell>
          <cell r="CF96">
            <v>0</v>
          </cell>
          <cell r="CG96">
            <v>0</v>
          </cell>
          <cell r="CH96">
            <v>0</v>
          </cell>
          <cell r="CI96">
            <v>0</v>
          </cell>
          <cell r="CJ96">
            <v>0</v>
          </cell>
          <cell r="CK96">
            <v>0</v>
          </cell>
          <cell r="CL96">
            <v>0</v>
          </cell>
          <cell r="CM96">
            <v>0</v>
          </cell>
          <cell r="CN96">
            <v>0</v>
          </cell>
          <cell r="CO96">
            <v>0</v>
          </cell>
          <cell r="CP96">
            <v>0</v>
          </cell>
          <cell r="CQ96">
            <v>0</v>
          </cell>
          <cell r="CR96">
            <v>0</v>
          </cell>
          <cell r="CS96">
            <v>0</v>
          </cell>
          <cell r="CT96">
            <v>0</v>
          </cell>
          <cell r="CU96">
            <v>0</v>
          </cell>
          <cell r="CV96">
            <v>0</v>
          </cell>
          <cell r="CW96">
            <v>0</v>
          </cell>
          <cell r="CX96">
            <v>0</v>
          </cell>
          <cell r="CY96">
            <v>0</v>
          </cell>
          <cell r="CZ96">
            <v>0</v>
          </cell>
          <cell r="DA96">
            <v>0</v>
          </cell>
          <cell r="DB96">
            <v>0</v>
          </cell>
          <cell r="DC96">
            <v>0</v>
          </cell>
          <cell r="DD96">
            <v>0</v>
          </cell>
          <cell r="DE96">
            <v>0</v>
          </cell>
          <cell r="DF96">
            <v>0</v>
          </cell>
          <cell r="DG96">
            <v>0</v>
          </cell>
          <cell r="DH96">
            <v>0</v>
          </cell>
          <cell r="DI96">
            <v>0</v>
          </cell>
          <cell r="DJ96">
            <v>0</v>
          </cell>
          <cell r="DK96">
            <v>0</v>
          </cell>
          <cell r="DL96">
            <v>0</v>
          </cell>
          <cell r="DM96">
            <v>0</v>
          </cell>
          <cell r="DN96">
            <v>0</v>
          </cell>
          <cell r="DO96">
            <v>0</v>
          </cell>
          <cell r="DP96">
            <v>0</v>
          </cell>
          <cell r="DQ96">
            <v>0</v>
          </cell>
          <cell r="DR96">
            <v>0</v>
          </cell>
          <cell r="DS96">
            <v>0</v>
          </cell>
          <cell r="DT96">
            <v>0</v>
          </cell>
          <cell r="DU96">
            <v>0</v>
          </cell>
          <cell r="DV96">
            <v>0</v>
          </cell>
          <cell r="DW96">
            <v>0</v>
          </cell>
          <cell r="DX96">
            <v>0</v>
          </cell>
          <cell r="DY96">
            <v>0</v>
          </cell>
          <cell r="DZ96">
            <v>0</v>
          </cell>
          <cell r="EA96">
            <v>0</v>
          </cell>
          <cell r="EB96">
            <v>0</v>
          </cell>
          <cell r="EC96">
            <v>0</v>
          </cell>
          <cell r="ED96">
            <v>0</v>
          </cell>
          <cell r="EE96">
            <v>0</v>
          </cell>
          <cell r="EF96">
            <v>0</v>
          </cell>
          <cell r="EG96">
            <v>0</v>
          </cell>
          <cell r="EH96">
            <v>0</v>
          </cell>
          <cell r="EI96">
            <v>0</v>
          </cell>
          <cell r="EJ96">
            <v>0</v>
          </cell>
          <cell r="EK96">
            <v>0</v>
          </cell>
          <cell r="EL96">
            <v>0</v>
          </cell>
          <cell r="EM96">
            <v>0</v>
          </cell>
          <cell r="EN96">
            <v>0</v>
          </cell>
          <cell r="EO96">
            <v>0</v>
          </cell>
          <cell r="EP96">
            <v>0</v>
          </cell>
          <cell r="EQ96">
            <v>0</v>
          </cell>
          <cell r="ER96">
            <v>0</v>
          </cell>
          <cell r="ES96">
            <v>0</v>
          </cell>
          <cell r="ET96">
            <v>0</v>
          </cell>
          <cell r="EU96">
            <v>0</v>
          </cell>
          <cell r="EV96">
            <v>0</v>
          </cell>
          <cell r="EW96">
            <v>0</v>
          </cell>
          <cell r="EX96">
            <v>0</v>
          </cell>
          <cell r="EY96">
            <v>0</v>
          </cell>
          <cell r="EZ96">
            <v>0</v>
          </cell>
          <cell r="FA96">
            <v>0</v>
          </cell>
          <cell r="FB96">
            <v>0</v>
          </cell>
          <cell r="FC96">
            <v>0</v>
          </cell>
          <cell r="FD96">
            <v>0</v>
          </cell>
          <cell r="FE96">
            <v>0</v>
          </cell>
          <cell r="FF96">
            <v>0</v>
          </cell>
          <cell r="FG96">
            <v>0</v>
          </cell>
          <cell r="FH96">
            <v>0</v>
          </cell>
          <cell r="FI96">
            <v>0</v>
          </cell>
        </row>
        <row r="97">
          <cell r="A97">
            <v>0</v>
          </cell>
          <cell r="B97">
            <v>0</v>
          </cell>
          <cell r="C97">
            <v>0</v>
          </cell>
          <cell r="D97">
            <v>0</v>
          </cell>
          <cell r="E97">
            <v>0</v>
          </cell>
          <cell r="F97">
            <v>0</v>
          </cell>
          <cell r="G97">
            <v>0</v>
          </cell>
          <cell r="H97">
            <v>0</v>
          </cell>
          <cell r="I97">
            <v>1</v>
          </cell>
          <cell r="J97">
            <v>0</v>
          </cell>
          <cell r="K97">
            <v>0</v>
          </cell>
          <cell r="L97">
            <v>0</v>
          </cell>
          <cell r="M97">
            <v>0</v>
          </cell>
          <cell r="N97">
            <v>0</v>
          </cell>
          <cell r="O97">
            <v>1</v>
          </cell>
          <cell r="P97">
            <v>0.5</v>
          </cell>
          <cell r="Q97">
            <v>0.5</v>
          </cell>
          <cell r="R97">
            <v>0</v>
          </cell>
          <cell r="S97">
            <v>0</v>
          </cell>
          <cell r="T97">
            <v>0</v>
          </cell>
          <cell r="U97">
            <v>0</v>
          </cell>
          <cell r="V97">
            <v>0</v>
          </cell>
          <cell r="W97">
            <v>1</v>
          </cell>
          <cell r="X97">
            <v>0.5</v>
          </cell>
          <cell r="Y97">
            <v>0.5</v>
          </cell>
          <cell r="Z97">
            <v>0</v>
          </cell>
          <cell r="AA97">
            <v>0</v>
          </cell>
          <cell r="AB97">
            <v>0</v>
          </cell>
          <cell r="AC97">
            <v>0</v>
          </cell>
          <cell r="AD97">
            <v>0</v>
          </cell>
          <cell r="AE97">
            <v>1</v>
          </cell>
          <cell r="AF97">
            <v>0.5</v>
          </cell>
          <cell r="AG97">
            <v>0.5</v>
          </cell>
          <cell r="AH97">
            <v>0</v>
          </cell>
          <cell r="AI97">
            <v>0</v>
          </cell>
          <cell r="AJ97">
            <v>0</v>
          </cell>
          <cell r="AK97">
            <v>0</v>
          </cell>
          <cell r="AL97">
            <v>0</v>
          </cell>
          <cell r="AM97">
            <v>1</v>
          </cell>
          <cell r="AN97">
            <v>0.5</v>
          </cell>
          <cell r="AO97">
            <v>0.5</v>
          </cell>
          <cell r="AP97">
            <v>0</v>
          </cell>
          <cell r="AQ97">
            <v>0</v>
          </cell>
          <cell r="AR97">
            <v>0</v>
          </cell>
          <cell r="AS97">
            <v>0</v>
          </cell>
          <cell r="AT97">
            <v>0</v>
          </cell>
          <cell r="AU97">
            <v>1</v>
          </cell>
          <cell r="AV97">
            <v>0.5</v>
          </cell>
          <cell r="AW97">
            <v>0.5</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0</v>
          </cell>
          <cell r="CA97">
            <v>0</v>
          </cell>
          <cell r="CB97">
            <v>0</v>
          </cell>
          <cell r="CC97">
            <v>0</v>
          </cell>
          <cell r="CD97">
            <v>0</v>
          </cell>
          <cell r="CE97">
            <v>0</v>
          </cell>
          <cell r="CF97">
            <v>0</v>
          </cell>
          <cell r="CG97">
            <v>0</v>
          </cell>
          <cell r="CH97">
            <v>0</v>
          </cell>
          <cell r="CI97">
            <v>0</v>
          </cell>
          <cell r="CJ97">
            <v>0</v>
          </cell>
          <cell r="CK97">
            <v>0</v>
          </cell>
          <cell r="CL97">
            <v>0</v>
          </cell>
          <cell r="CM97">
            <v>0</v>
          </cell>
          <cell r="CN97">
            <v>0</v>
          </cell>
          <cell r="CO97">
            <v>0</v>
          </cell>
          <cell r="CP97">
            <v>0</v>
          </cell>
          <cell r="CQ97">
            <v>0</v>
          </cell>
          <cell r="CR97">
            <v>0</v>
          </cell>
          <cell r="CS97">
            <v>0</v>
          </cell>
          <cell r="CT97">
            <v>0</v>
          </cell>
          <cell r="CU97">
            <v>0</v>
          </cell>
          <cell r="CV97">
            <v>0</v>
          </cell>
          <cell r="CW97">
            <v>0</v>
          </cell>
          <cell r="CX97">
            <v>0</v>
          </cell>
          <cell r="CY97">
            <v>0</v>
          </cell>
          <cell r="CZ97">
            <v>0</v>
          </cell>
          <cell r="DA97">
            <v>0</v>
          </cell>
          <cell r="DB97">
            <v>0</v>
          </cell>
          <cell r="DC97">
            <v>0</v>
          </cell>
          <cell r="DD97">
            <v>0</v>
          </cell>
          <cell r="DE97">
            <v>0</v>
          </cell>
          <cell r="DF97">
            <v>0</v>
          </cell>
          <cell r="DG97">
            <v>0</v>
          </cell>
          <cell r="DH97">
            <v>0</v>
          </cell>
          <cell r="DI97">
            <v>0</v>
          </cell>
          <cell r="DJ97">
            <v>0</v>
          </cell>
          <cell r="DK97">
            <v>0</v>
          </cell>
          <cell r="DL97">
            <v>0</v>
          </cell>
          <cell r="DM97">
            <v>0</v>
          </cell>
          <cell r="DN97">
            <v>0</v>
          </cell>
          <cell r="DO97">
            <v>0</v>
          </cell>
          <cell r="DP97">
            <v>0</v>
          </cell>
          <cell r="DQ97">
            <v>0</v>
          </cell>
          <cell r="DR97">
            <v>0</v>
          </cell>
          <cell r="DS97">
            <v>0</v>
          </cell>
          <cell r="DT97">
            <v>0</v>
          </cell>
          <cell r="DU97">
            <v>0</v>
          </cell>
          <cell r="DV97">
            <v>0</v>
          </cell>
          <cell r="DW97">
            <v>0</v>
          </cell>
          <cell r="DX97">
            <v>0</v>
          </cell>
          <cell r="DY97">
            <v>0</v>
          </cell>
          <cell r="DZ97">
            <v>0</v>
          </cell>
          <cell r="EA97">
            <v>0</v>
          </cell>
          <cell r="EB97">
            <v>0</v>
          </cell>
          <cell r="EC97">
            <v>0</v>
          </cell>
          <cell r="ED97">
            <v>0</v>
          </cell>
          <cell r="EE97">
            <v>0</v>
          </cell>
          <cell r="EF97">
            <v>0</v>
          </cell>
          <cell r="EG97">
            <v>0</v>
          </cell>
          <cell r="EH97">
            <v>0</v>
          </cell>
          <cell r="EI97">
            <v>0</v>
          </cell>
          <cell r="EJ97">
            <v>0</v>
          </cell>
          <cell r="EK97">
            <v>0</v>
          </cell>
          <cell r="EL97">
            <v>0</v>
          </cell>
          <cell r="EM97">
            <v>0</v>
          </cell>
          <cell r="EN97">
            <v>0</v>
          </cell>
          <cell r="EO97">
            <v>0</v>
          </cell>
          <cell r="EP97">
            <v>0</v>
          </cell>
          <cell r="EQ97">
            <v>0</v>
          </cell>
          <cell r="ER97">
            <v>0</v>
          </cell>
          <cell r="ES97">
            <v>0</v>
          </cell>
          <cell r="ET97">
            <v>0</v>
          </cell>
          <cell r="EU97">
            <v>0</v>
          </cell>
          <cell r="EV97">
            <v>0</v>
          </cell>
          <cell r="EW97">
            <v>0</v>
          </cell>
          <cell r="EX97">
            <v>0</v>
          </cell>
          <cell r="EY97">
            <v>0</v>
          </cell>
          <cell r="EZ97">
            <v>0</v>
          </cell>
          <cell r="FA97">
            <v>0</v>
          </cell>
          <cell r="FB97">
            <v>0</v>
          </cell>
          <cell r="FC97">
            <v>0</v>
          </cell>
          <cell r="FD97">
            <v>0</v>
          </cell>
          <cell r="FE97">
            <v>0</v>
          </cell>
          <cell r="FF97">
            <v>0</v>
          </cell>
          <cell r="FG97">
            <v>0</v>
          </cell>
          <cell r="FH97">
            <v>0</v>
          </cell>
          <cell r="FI97">
            <v>0</v>
          </cell>
        </row>
        <row r="98">
          <cell r="A98">
            <v>0</v>
          </cell>
          <cell r="B98">
            <v>0</v>
          </cell>
          <cell r="C98">
            <v>0</v>
          </cell>
          <cell r="D98">
            <v>0</v>
          </cell>
          <cell r="E98">
            <v>0</v>
          </cell>
          <cell r="F98">
            <v>0</v>
          </cell>
          <cell r="G98">
            <v>0</v>
          </cell>
          <cell r="H98">
            <v>0</v>
          </cell>
          <cell r="I98">
            <v>1</v>
          </cell>
          <cell r="J98">
            <v>0</v>
          </cell>
          <cell r="K98">
            <v>0</v>
          </cell>
          <cell r="L98">
            <v>0</v>
          </cell>
          <cell r="M98">
            <v>0</v>
          </cell>
          <cell r="N98">
            <v>0</v>
          </cell>
          <cell r="O98">
            <v>1</v>
          </cell>
          <cell r="P98">
            <v>0.5</v>
          </cell>
          <cell r="Q98">
            <v>0.5</v>
          </cell>
          <cell r="R98">
            <v>0</v>
          </cell>
          <cell r="S98">
            <v>0</v>
          </cell>
          <cell r="T98">
            <v>0</v>
          </cell>
          <cell r="U98">
            <v>0</v>
          </cell>
          <cell r="V98">
            <v>0</v>
          </cell>
          <cell r="W98">
            <v>1</v>
          </cell>
          <cell r="X98">
            <v>0.5</v>
          </cell>
          <cell r="Y98">
            <v>0.5</v>
          </cell>
          <cell r="Z98">
            <v>0</v>
          </cell>
          <cell r="AA98">
            <v>0</v>
          </cell>
          <cell r="AB98">
            <v>0</v>
          </cell>
          <cell r="AC98">
            <v>0</v>
          </cell>
          <cell r="AD98">
            <v>0</v>
          </cell>
          <cell r="AE98">
            <v>1</v>
          </cell>
          <cell r="AF98">
            <v>0.5</v>
          </cell>
          <cell r="AG98">
            <v>0.5</v>
          </cell>
          <cell r="AH98">
            <v>0</v>
          </cell>
          <cell r="AI98">
            <v>0</v>
          </cell>
          <cell r="AJ98">
            <v>0</v>
          </cell>
          <cell r="AK98">
            <v>0</v>
          </cell>
          <cell r="AL98">
            <v>0</v>
          </cell>
          <cell r="AM98">
            <v>1</v>
          </cell>
          <cell r="AN98">
            <v>0.5</v>
          </cell>
          <cell r="AO98">
            <v>0.5</v>
          </cell>
          <cell r="AP98">
            <v>0</v>
          </cell>
          <cell r="AQ98">
            <v>0</v>
          </cell>
          <cell r="AR98">
            <v>0</v>
          </cell>
          <cell r="AS98">
            <v>0</v>
          </cell>
          <cell r="AT98">
            <v>0</v>
          </cell>
          <cell r="AU98">
            <v>1</v>
          </cell>
          <cell r="AV98">
            <v>0.5</v>
          </cell>
          <cell r="AW98">
            <v>0.5</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0</v>
          </cell>
          <cell r="CA98">
            <v>0</v>
          </cell>
          <cell r="CB98">
            <v>0</v>
          </cell>
          <cell r="CC98">
            <v>0</v>
          </cell>
          <cell r="CD98">
            <v>0</v>
          </cell>
          <cell r="CE98">
            <v>0</v>
          </cell>
          <cell r="CF98">
            <v>0</v>
          </cell>
          <cell r="CG98">
            <v>0</v>
          </cell>
          <cell r="CH98">
            <v>0</v>
          </cell>
          <cell r="CI98">
            <v>0</v>
          </cell>
          <cell r="CJ98">
            <v>0</v>
          </cell>
          <cell r="CK98">
            <v>0</v>
          </cell>
          <cell r="CL98">
            <v>0</v>
          </cell>
          <cell r="CM98">
            <v>0</v>
          </cell>
          <cell r="CN98">
            <v>0</v>
          </cell>
          <cell r="CO98">
            <v>0</v>
          </cell>
          <cell r="CP98">
            <v>0</v>
          </cell>
          <cell r="CQ98">
            <v>0</v>
          </cell>
          <cell r="CR98">
            <v>0</v>
          </cell>
          <cell r="CS98">
            <v>0</v>
          </cell>
          <cell r="CT98">
            <v>0</v>
          </cell>
          <cell r="CU98">
            <v>0</v>
          </cell>
          <cell r="CV98">
            <v>0</v>
          </cell>
          <cell r="CW98">
            <v>0</v>
          </cell>
          <cell r="CX98">
            <v>0</v>
          </cell>
          <cell r="CY98">
            <v>0</v>
          </cell>
          <cell r="CZ98">
            <v>0</v>
          </cell>
          <cell r="DA98">
            <v>0</v>
          </cell>
          <cell r="DB98">
            <v>0</v>
          </cell>
          <cell r="DC98">
            <v>0</v>
          </cell>
          <cell r="DD98">
            <v>0</v>
          </cell>
          <cell r="DE98">
            <v>0</v>
          </cell>
          <cell r="DF98">
            <v>0</v>
          </cell>
          <cell r="DG98">
            <v>0</v>
          </cell>
          <cell r="DH98">
            <v>0</v>
          </cell>
          <cell r="DI98">
            <v>0</v>
          </cell>
          <cell r="DJ98">
            <v>0</v>
          </cell>
          <cell r="DK98">
            <v>0</v>
          </cell>
          <cell r="DL98">
            <v>0</v>
          </cell>
          <cell r="DM98">
            <v>0</v>
          </cell>
          <cell r="DN98">
            <v>0</v>
          </cell>
          <cell r="DO98">
            <v>0</v>
          </cell>
          <cell r="DP98">
            <v>0</v>
          </cell>
          <cell r="DQ98">
            <v>0</v>
          </cell>
          <cell r="DR98">
            <v>0</v>
          </cell>
          <cell r="DS98">
            <v>0</v>
          </cell>
          <cell r="DT98">
            <v>0</v>
          </cell>
          <cell r="DU98">
            <v>0</v>
          </cell>
          <cell r="DV98">
            <v>0</v>
          </cell>
          <cell r="DW98">
            <v>0</v>
          </cell>
          <cell r="DX98">
            <v>0</v>
          </cell>
          <cell r="DY98">
            <v>0</v>
          </cell>
          <cell r="DZ98">
            <v>0</v>
          </cell>
          <cell r="EA98">
            <v>0</v>
          </cell>
          <cell r="EB98">
            <v>0</v>
          </cell>
          <cell r="EC98">
            <v>0</v>
          </cell>
          <cell r="ED98">
            <v>0</v>
          </cell>
          <cell r="EE98">
            <v>0</v>
          </cell>
          <cell r="EF98">
            <v>0</v>
          </cell>
          <cell r="EG98">
            <v>0</v>
          </cell>
          <cell r="EH98">
            <v>0</v>
          </cell>
          <cell r="EI98">
            <v>0</v>
          </cell>
          <cell r="EJ98">
            <v>0</v>
          </cell>
          <cell r="EK98">
            <v>0</v>
          </cell>
          <cell r="EL98">
            <v>0</v>
          </cell>
          <cell r="EM98">
            <v>0</v>
          </cell>
          <cell r="EN98">
            <v>0</v>
          </cell>
          <cell r="EO98">
            <v>0</v>
          </cell>
          <cell r="EP98">
            <v>0</v>
          </cell>
          <cell r="EQ98">
            <v>0</v>
          </cell>
          <cell r="ER98">
            <v>0</v>
          </cell>
          <cell r="ES98">
            <v>0</v>
          </cell>
          <cell r="ET98">
            <v>0</v>
          </cell>
          <cell r="EU98">
            <v>0</v>
          </cell>
          <cell r="EV98">
            <v>0</v>
          </cell>
          <cell r="EW98">
            <v>0</v>
          </cell>
          <cell r="EX98">
            <v>0</v>
          </cell>
          <cell r="EY98">
            <v>0</v>
          </cell>
          <cell r="EZ98">
            <v>0</v>
          </cell>
          <cell r="FA98">
            <v>0</v>
          </cell>
          <cell r="FB98">
            <v>0</v>
          </cell>
          <cell r="FC98">
            <v>0</v>
          </cell>
          <cell r="FD98">
            <v>0</v>
          </cell>
          <cell r="FE98">
            <v>0</v>
          </cell>
          <cell r="FF98">
            <v>0</v>
          </cell>
          <cell r="FG98">
            <v>0</v>
          </cell>
          <cell r="FH98">
            <v>0</v>
          </cell>
          <cell r="FI98">
            <v>0</v>
          </cell>
        </row>
        <row r="99">
          <cell r="A99">
            <v>0</v>
          </cell>
          <cell r="B99">
            <v>0</v>
          </cell>
          <cell r="C99">
            <v>0</v>
          </cell>
          <cell r="D99">
            <v>0</v>
          </cell>
          <cell r="E99">
            <v>0</v>
          </cell>
          <cell r="F99">
            <v>0</v>
          </cell>
          <cell r="G99">
            <v>0</v>
          </cell>
          <cell r="H99">
            <v>0</v>
          </cell>
          <cell r="I99">
            <v>1</v>
          </cell>
          <cell r="J99">
            <v>0</v>
          </cell>
          <cell r="K99">
            <v>0</v>
          </cell>
          <cell r="L99">
            <v>0</v>
          </cell>
          <cell r="M99">
            <v>0</v>
          </cell>
          <cell r="N99">
            <v>0</v>
          </cell>
          <cell r="O99">
            <v>1</v>
          </cell>
          <cell r="P99">
            <v>0.5</v>
          </cell>
          <cell r="Q99">
            <v>0.5</v>
          </cell>
          <cell r="R99">
            <v>0</v>
          </cell>
          <cell r="S99">
            <v>0</v>
          </cell>
          <cell r="T99">
            <v>0</v>
          </cell>
          <cell r="U99">
            <v>0</v>
          </cell>
          <cell r="V99">
            <v>0</v>
          </cell>
          <cell r="W99">
            <v>1</v>
          </cell>
          <cell r="X99">
            <v>0.5</v>
          </cell>
          <cell r="Y99">
            <v>0.5</v>
          </cell>
          <cell r="Z99">
            <v>0</v>
          </cell>
          <cell r="AA99">
            <v>0</v>
          </cell>
          <cell r="AB99">
            <v>0</v>
          </cell>
          <cell r="AC99">
            <v>0</v>
          </cell>
          <cell r="AD99">
            <v>0</v>
          </cell>
          <cell r="AE99">
            <v>1</v>
          </cell>
          <cell r="AF99">
            <v>0.5</v>
          </cell>
          <cell r="AG99">
            <v>0.5</v>
          </cell>
          <cell r="AH99">
            <v>0</v>
          </cell>
          <cell r="AI99">
            <v>0</v>
          </cell>
          <cell r="AJ99">
            <v>0</v>
          </cell>
          <cell r="AK99">
            <v>0</v>
          </cell>
          <cell r="AL99">
            <v>0</v>
          </cell>
          <cell r="AM99">
            <v>1</v>
          </cell>
          <cell r="AN99">
            <v>0.5</v>
          </cell>
          <cell r="AO99">
            <v>0.5</v>
          </cell>
          <cell r="AP99">
            <v>0</v>
          </cell>
          <cell r="AQ99">
            <v>0</v>
          </cell>
          <cell r="AR99">
            <v>0</v>
          </cell>
          <cell r="AS99">
            <v>0</v>
          </cell>
          <cell r="AT99">
            <v>0</v>
          </cell>
          <cell r="AU99">
            <v>1</v>
          </cell>
          <cell r="AV99">
            <v>0.5</v>
          </cell>
          <cell r="AW99">
            <v>0.5</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cell r="CL99">
            <v>0</v>
          </cell>
          <cell r="CM99">
            <v>0</v>
          </cell>
          <cell r="CN99">
            <v>0</v>
          </cell>
          <cell r="CO99">
            <v>0</v>
          </cell>
          <cell r="CP99">
            <v>0</v>
          </cell>
          <cell r="CQ99">
            <v>0</v>
          </cell>
          <cell r="CR99">
            <v>0</v>
          </cell>
          <cell r="CS99">
            <v>0</v>
          </cell>
          <cell r="CT99">
            <v>0</v>
          </cell>
          <cell r="CU99">
            <v>0</v>
          </cell>
          <cell r="CV99">
            <v>0</v>
          </cell>
          <cell r="CW99">
            <v>0</v>
          </cell>
          <cell r="CX99">
            <v>0</v>
          </cell>
          <cell r="CY99">
            <v>0</v>
          </cell>
          <cell r="CZ99">
            <v>0</v>
          </cell>
          <cell r="DA99">
            <v>0</v>
          </cell>
          <cell r="DB99">
            <v>0</v>
          </cell>
          <cell r="DC99">
            <v>0</v>
          </cell>
          <cell r="DD99">
            <v>0</v>
          </cell>
          <cell r="DE99">
            <v>0</v>
          </cell>
          <cell r="DF99">
            <v>0</v>
          </cell>
          <cell r="DG99">
            <v>0</v>
          </cell>
          <cell r="DH99">
            <v>0</v>
          </cell>
          <cell r="DI99">
            <v>0</v>
          </cell>
          <cell r="DJ99">
            <v>0</v>
          </cell>
          <cell r="DK99">
            <v>0</v>
          </cell>
          <cell r="DL99">
            <v>0</v>
          </cell>
          <cell r="DM99">
            <v>0</v>
          </cell>
          <cell r="DN99">
            <v>0</v>
          </cell>
          <cell r="DO99">
            <v>0</v>
          </cell>
          <cell r="DP99">
            <v>0</v>
          </cell>
          <cell r="DQ99">
            <v>0</v>
          </cell>
          <cell r="DR99">
            <v>0</v>
          </cell>
          <cell r="DS99">
            <v>0</v>
          </cell>
          <cell r="DT99">
            <v>0</v>
          </cell>
          <cell r="DU99">
            <v>0</v>
          </cell>
          <cell r="DV99">
            <v>0</v>
          </cell>
          <cell r="DW99">
            <v>0</v>
          </cell>
          <cell r="DX99">
            <v>0</v>
          </cell>
          <cell r="DY99">
            <v>0</v>
          </cell>
          <cell r="DZ99">
            <v>0</v>
          </cell>
          <cell r="EA99">
            <v>0</v>
          </cell>
          <cell r="EB99">
            <v>0</v>
          </cell>
          <cell r="EC99">
            <v>0</v>
          </cell>
          <cell r="ED99">
            <v>0</v>
          </cell>
          <cell r="EE99">
            <v>0</v>
          </cell>
          <cell r="EF99">
            <v>0</v>
          </cell>
          <cell r="EG99">
            <v>0</v>
          </cell>
          <cell r="EH99">
            <v>0</v>
          </cell>
          <cell r="EI99">
            <v>0</v>
          </cell>
          <cell r="EJ99">
            <v>0</v>
          </cell>
          <cell r="EK99">
            <v>0</v>
          </cell>
          <cell r="EL99">
            <v>0</v>
          </cell>
          <cell r="EM99">
            <v>0</v>
          </cell>
          <cell r="EN99">
            <v>0</v>
          </cell>
          <cell r="EO99">
            <v>0</v>
          </cell>
          <cell r="EP99">
            <v>0</v>
          </cell>
          <cell r="EQ99">
            <v>0</v>
          </cell>
          <cell r="ER99">
            <v>0</v>
          </cell>
          <cell r="ES99">
            <v>0</v>
          </cell>
          <cell r="ET99">
            <v>0</v>
          </cell>
          <cell r="EU99">
            <v>0</v>
          </cell>
          <cell r="EV99">
            <v>0</v>
          </cell>
          <cell r="EW99">
            <v>0</v>
          </cell>
          <cell r="EX99">
            <v>0</v>
          </cell>
          <cell r="EY99">
            <v>0</v>
          </cell>
          <cell r="EZ99">
            <v>0</v>
          </cell>
          <cell r="FA99">
            <v>0</v>
          </cell>
          <cell r="FB99">
            <v>0</v>
          </cell>
          <cell r="FC99">
            <v>0</v>
          </cell>
          <cell r="FD99">
            <v>0</v>
          </cell>
          <cell r="FE99">
            <v>0</v>
          </cell>
          <cell r="FF99">
            <v>0</v>
          </cell>
          <cell r="FG99">
            <v>0</v>
          </cell>
          <cell r="FH99">
            <v>0</v>
          </cell>
          <cell r="FI99">
            <v>0</v>
          </cell>
        </row>
        <row r="100">
          <cell r="A100">
            <v>0</v>
          </cell>
          <cell r="B100">
            <v>0</v>
          </cell>
          <cell r="C100">
            <v>0</v>
          </cell>
          <cell r="D100">
            <v>0</v>
          </cell>
          <cell r="E100">
            <v>0</v>
          </cell>
          <cell r="F100">
            <v>0</v>
          </cell>
          <cell r="G100">
            <v>0</v>
          </cell>
          <cell r="H100">
            <v>0</v>
          </cell>
          <cell r="I100">
            <v>1</v>
          </cell>
          <cell r="J100">
            <v>0</v>
          </cell>
          <cell r="K100">
            <v>0</v>
          </cell>
          <cell r="L100">
            <v>0</v>
          </cell>
          <cell r="M100">
            <v>0</v>
          </cell>
          <cell r="N100">
            <v>0</v>
          </cell>
          <cell r="O100">
            <v>1</v>
          </cell>
          <cell r="P100">
            <v>0.5</v>
          </cell>
          <cell r="Q100">
            <v>0.5</v>
          </cell>
          <cell r="R100">
            <v>0</v>
          </cell>
          <cell r="S100">
            <v>0</v>
          </cell>
          <cell r="T100">
            <v>0</v>
          </cell>
          <cell r="U100">
            <v>0</v>
          </cell>
          <cell r="V100">
            <v>0</v>
          </cell>
          <cell r="W100">
            <v>1</v>
          </cell>
          <cell r="X100">
            <v>0.5</v>
          </cell>
          <cell r="Y100">
            <v>0.5</v>
          </cell>
          <cell r="Z100">
            <v>0</v>
          </cell>
          <cell r="AA100">
            <v>0</v>
          </cell>
          <cell r="AB100">
            <v>0</v>
          </cell>
          <cell r="AC100">
            <v>0</v>
          </cell>
          <cell r="AD100">
            <v>0</v>
          </cell>
          <cell r="AE100">
            <v>1</v>
          </cell>
          <cell r="AF100">
            <v>0.5</v>
          </cell>
          <cell r="AG100">
            <v>0.5</v>
          </cell>
          <cell r="AH100">
            <v>0</v>
          </cell>
          <cell r="AI100">
            <v>0</v>
          </cell>
          <cell r="AJ100">
            <v>0</v>
          </cell>
          <cell r="AK100">
            <v>0</v>
          </cell>
          <cell r="AL100">
            <v>0</v>
          </cell>
          <cell r="AM100">
            <v>1</v>
          </cell>
          <cell r="AN100">
            <v>0.5</v>
          </cell>
          <cell r="AO100">
            <v>0.5</v>
          </cell>
          <cell r="AP100">
            <v>0</v>
          </cell>
          <cell r="AQ100">
            <v>0</v>
          </cell>
          <cell r="AR100">
            <v>0</v>
          </cell>
          <cell r="AS100">
            <v>0</v>
          </cell>
          <cell r="AT100">
            <v>0</v>
          </cell>
          <cell r="AU100">
            <v>1</v>
          </cell>
          <cell r="AV100">
            <v>0.5</v>
          </cell>
          <cell r="AW100">
            <v>0.5</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0</v>
          </cell>
          <cell r="CA100">
            <v>0</v>
          </cell>
          <cell r="CB100">
            <v>0</v>
          </cell>
          <cell r="CC100">
            <v>0</v>
          </cell>
          <cell r="CD100">
            <v>0</v>
          </cell>
          <cell r="CE100">
            <v>0</v>
          </cell>
          <cell r="CF100">
            <v>0</v>
          </cell>
          <cell r="CG100">
            <v>0</v>
          </cell>
          <cell r="CH100">
            <v>0</v>
          </cell>
          <cell r="CI100">
            <v>0</v>
          </cell>
          <cell r="CJ100">
            <v>0</v>
          </cell>
          <cell r="CK100">
            <v>0</v>
          </cell>
          <cell r="CL100">
            <v>0</v>
          </cell>
          <cell r="CM100">
            <v>0</v>
          </cell>
          <cell r="CN100">
            <v>0</v>
          </cell>
          <cell r="CO100">
            <v>0</v>
          </cell>
          <cell r="CP100">
            <v>0</v>
          </cell>
          <cell r="CQ100">
            <v>0</v>
          </cell>
          <cell r="CR100">
            <v>0</v>
          </cell>
          <cell r="CS100">
            <v>0</v>
          </cell>
          <cell r="CT100">
            <v>0</v>
          </cell>
          <cell r="CU100">
            <v>0</v>
          </cell>
          <cell r="CV100">
            <v>0</v>
          </cell>
          <cell r="CW100">
            <v>0</v>
          </cell>
          <cell r="CX100">
            <v>0</v>
          </cell>
          <cell r="CY100">
            <v>0</v>
          </cell>
          <cell r="CZ100">
            <v>0</v>
          </cell>
          <cell r="DA100">
            <v>0</v>
          </cell>
          <cell r="DB100">
            <v>0</v>
          </cell>
          <cell r="DC100">
            <v>0</v>
          </cell>
          <cell r="DD100">
            <v>0</v>
          </cell>
          <cell r="DE100">
            <v>0</v>
          </cell>
          <cell r="DF100">
            <v>0</v>
          </cell>
          <cell r="DG100">
            <v>0</v>
          </cell>
          <cell r="DH100">
            <v>0</v>
          </cell>
          <cell r="DI100">
            <v>0</v>
          </cell>
          <cell r="DJ100">
            <v>0</v>
          </cell>
          <cell r="DK100">
            <v>0</v>
          </cell>
          <cell r="DL100">
            <v>0</v>
          </cell>
          <cell r="DM100">
            <v>0</v>
          </cell>
          <cell r="DN100">
            <v>0</v>
          </cell>
          <cell r="DO100">
            <v>0</v>
          </cell>
          <cell r="DP100">
            <v>0</v>
          </cell>
          <cell r="DQ100">
            <v>0</v>
          </cell>
          <cell r="DR100">
            <v>0</v>
          </cell>
          <cell r="DS100">
            <v>0</v>
          </cell>
          <cell r="DT100">
            <v>0</v>
          </cell>
          <cell r="DU100">
            <v>0</v>
          </cell>
          <cell r="DV100">
            <v>0</v>
          </cell>
          <cell r="DW100">
            <v>0</v>
          </cell>
          <cell r="DX100">
            <v>0</v>
          </cell>
          <cell r="DY100">
            <v>0</v>
          </cell>
          <cell r="DZ100">
            <v>0</v>
          </cell>
          <cell r="EA100">
            <v>0</v>
          </cell>
          <cell r="EB100">
            <v>0</v>
          </cell>
          <cell r="EC100">
            <v>0</v>
          </cell>
          <cell r="ED100">
            <v>0</v>
          </cell>
          <cell r="EE100">
            <v>0</v>
          </cell>
          <cell r="EF100">
            <v>0</v>
          </cell>
          <cell r="EG100">
            <v>0</v>
          </cell>
          <cell r="EH100">
            <v>0</v>
          </cell>
          <cell r="EI100">
            <v>0</v>
          </cell>
          <cell r="EJ100">
            <v>0</v>
          </cell>
          <cell r="EK100">
            <v>0</v>
          </cell>
          <cell r="EL100">
            <v>0</v>
          </cell>
          <cell r="EM100">
            <v>0</v>
          </cell>
          <cell r="EN100">
            <v>0</v>
          </cell>
          <cell r="EO100">
            <v>0</v>
          </cell>
          <cell r="EP100">
            <v>0</v>
          </cell>
          <cell r="EQ100">
            <v>0</v>
          </cell>
          <cell r="ER100">
            <v>0</v>
          </cell>
          <cell r="ES100">
            <v>0</v>
          </cell>
          <cell r="ET100">
            <v>0</v>
          </cell>
          <cell r="EU100">
            <v>0</v>
          </cell>
          <cell r="EV100">
            <v>0</v>
          </cell>
          <cell r="EW100">
            <v>0</v>
          </cell>
          <cell r="EX100">
            <v>0</v>
          </cell>
          <cell r="EY100">
            <v>0</v>
          </cell>
          <cell r="EZ100">
            <v>0</v>
          </cell>
          <cell r="FA100">
            <v>0</v>
          </cell>
          <cell r="FB100">
            <v>0</v>
          </cell>
          <cell r="FC100">
            <v>0</v>
          </cell>
          <cell r="FD100">
            <v>0</v>
          </cell>
          <cell r="FE100">
            <v>0</v>
          </cell>
          <cell r="FF100">
            <v>0</v>
          </cell>
          <cell r="FG100">
            <v>0</v>
          </cell>
          <cell r="FH100">
            <v>0</v>
          </cell>
          <cell r="FI100">
            <v>0</v>
          </cell>
        </row>
        <row r="101">
          <cell r="A101">
            <v>0</v>
          </cell>
          <cell r="B101">
            <v>0</v>
          </cell>
          <cell r="C101">
            <v>0</v>
          </cell>
          <cell r="D101">
            <v>0</v>
          </cell>
          <cell r="E101">
            <v>0</v>
          </cell>
          <cell r="F101">
            <v>0</v>
          </cell>
          <cell r="G101">
            <v>0</v>
          </cell>
          <cell r="H101">
            <v>0</v>
          </cell>
          <cell r="I101">
            <v>1</v>
          </cell>
          <cell r="J101">
            <v>0</v>
          </cell>
          <cell r="K101">
            <v>0</v>
          </cell>
          <cell r="L101">
            <v>0</v>
          </cell>
          <cell r="M101">
            <v>0</v>
          </cell>
          <cell r="N101">
            <v>0</v>
          </cell>
          <cell r="O101">
            <v>1</v>
          </cell>
          <cell r="P101">
            <v>0.5</v>
          </cell>
          <cell r="Q101">
            <v>0.5</v>
          </cell>
          <cell r="R101">
            <v>0</v>
          </cell>
          <cell r="S101">
            <v>0</v>
          </cell>
          <cell r="T101">
            <v>0</v>
          </cell>
          <cell r="U101">
            <v>0</v>
          </cell>
          <cell r="V101">
            <v>0</v>
          </cell>
          <cell r="W101">
            <v>1</v>
          </cell>
          <cell r="X101">
            <v>0.5</v>
          </cell>
          <cell r="Y101">
            <v>0.5</v>
          </cell>
          <cell r="Z101">
            <v>0</v>
          </cell>
          <cell r="AA101">
            <v>0</v>
          </cell>
          <cell r="AB101">
            <v>0</v>
          </cell>
          <cell r="AC101">
            <v>0</v>
          </cell>
          <cell r="AD101">
            <v>0</v>
          </cell>
          <cell r="AE101">
            <v>1</v>
          </cell>
          <cell r="AF101">
            <v>0.5</v>
          </cell>
          <cell r="AG101">
            <v>0.5</v>
          </cell>
          <cell r="AH101">
            <v>0</v>
          </cell>
          <cell r="AI101">
            <v>0</v>
          </cell>
          <cell r="AJ101">
            <v>0</v>
          </cell>
          <cell r="AK101">
            <v>0</v>
          </cell>
          <cell r="AL101">
            <v>0</v>
          </cell>
          <cell r="AM101">
            <v>1</v>
          </cell>
          <cell r="AN101">
            <v>0.5</v>
          </cell>
          <cell r="AO101">
            <v>0.5</v>
          </cell>
          <cell r="AP101">
            <v>0</v>
          </cell>
          <cell r="AQ101">
            <v>0</v>
          </cell>
          <cell r="AR101">
            <v>0</v>
          </cell>
          <cell r="AS101">
            <v>0</v>
          </cell>
          <cell r="AT101">
            <v>0</v>
          </cell>
          <cell r="AU101">
            <v>1</v>
          </cell>
          <cell r="AV101">
            <v>0.5</v>
          </cell>
          <cell r="AW101">
            <v>0.5</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v>
          </cell>
          <cell r="CA101">
            <v>0</v>
          </cell>
          <cell r="CB101">
            <v>0</v>
          </cell>
          <cell r="CC101">
            <v>0</v>
          </cell>
          <cell r="CD101">
            <v>0</v>
          </cell>
          <cell r="CE101">
            <v>0</v>
          </cell>
          <cell r="CF101">
            <v>0</v>
          </cell>
          <cell r="CG101">
            <v>0</v>
          </cell>
          <cell r="CH101">
            <v>0</v>
          </cell>
          <cell r="CI101">
            <v>0</v>
          </cell>
          <cell r="CJ101">
            <v>0</v>
          </cell>
          <cell r="CK101">
            <v>0</v>
          </cell>
          <cell r="CL101">
            <v>0</v>
          </cell>
          <cell r="CM101">
            <v>0</v>
          </cell>
          <cell r="CN101">
            <v>0</v>
          </cell>
          <cell r="CO101">
            <v>0</v>
          </cell>
          <cell r="CP101">
            <v>0</v>
          </cell>
          <cell r="CQ101">
            <v>0</v>
          </cell>
          <cell r="CR101">
            <v>0</v>
          </cell>
          <cell r="CS101">
            <v>0</v>
          </cell>
          <cell r="CT101">
            <v>0</v>
          </cell>
          <cell r="CU101">
            <v>0</v>
          </cell>
          <cell r="CV101">
            <v>0</v>
          </cell>
          <cell r="CW101">
            <v>0</v>
          </cell>
          <cell r="CX101">
            <v>0</v>
          </cell>
          <cell r="CY101">
            <v>0</v>
          </cell>
          <cell r="CZ101">
            <v>0</v>
          </cell>
          <cell r="DA101">
            <v>0</v>
          </cell>
          <cell r="DB101">
            <v>0</v>
          </cell>
          <cell r="DC101">
            <v>0</v>
          </cell>
          <cell r="DD101">
            <v>0</v>
          </cell>
          <cell r="DE101">
            <v>0</v>
          </cell>
          <cell r="DF101">
            <v>0</v>
          </cell>
          <cell r="DG101">
            <v>0</v>
          </cell>
          <cell r="DH101">
            <v>0</v>
          </cell>
          <cell r="DI101">
            <v>0</v>
          </cell>
          <cell r="DJ101">
            <v>0</v>
          </cell>
          <cell r="DK101">
            <v>0</v>
          </cell>
          <cell r="DL101">
            <v>0</v>
          </cell>
          <cell r="DM101">
            <v>0</v>
          </cell>
          <cell r="DN101">
            <v>0</v>
          </cell>
          <cell r="DO101">
            <v>0</v>
          </cell>
          <cell r="DP101">
            <v>0</v>
          </cell>
          <cell r="DQ101">
            <v>0</v>
          </cell>
          <cell r="DR101">
            <v>0</v>
          </cell>
          <cell r="DS101">
            <v>0</v>
          </cell>
          <cell r="DT101">
            <v>0</v>
          </cell>
          <cell r="DU101">
            <v>0</v>
          </cell>
          <cell r="DV101">
            <v>0</v>
          </cell>
          <cell r="DW101">
            <v>0</v>
          </cell>
          <cell r="DX101">
            <v>0</v>
          </cell>
          <cell r="DY101">
            <v>0</v>
          </cell>
          <cell r="DZ101">
            <v>0</v>
          </cell>
          <cell r="EA101">
            <v>0</v>
          </cell>
          <cell r="EB101">
            <v>0</v>
          </cell>
          <cell r="EC101">
            <v>0</v>
          </cell>
          <cell r="ED101">
            <v>0</v>
          </cell>
          <cell r="EE101">
            <v>0</v>
          </cell>
          <cell r="EF101">
            <v>0</v>
          </cell>
          <cell r="EG101">
            <v>0</v>
          </cell>
          <cell r="EH101">
            <v>0</v>
          </cell>
          <cell r="EI101">
            <v>0</v>
          </cell>
          <cell r="EJ101">
            <v>0</v>
          </cell>
          <cell r="EK101">
            <v>0</v>
          </cell>
          <cell r="EL101">
            <v>0</v>
          </cell>
          <cell r="EM101">
            <v>0</v>
          </cell>
          <cell r="EN101">
            <v>0</v>
          </cell>
          <cell r="EO101">
            <v>0</v>
          </cell>
          <cell r="EP101">
            <v>0</v>
          </cell>
          <cell r="EQ101">
            <v>0</v>
          </cell>
          <cell r="ER101">
            <v>0</v>
          </cell>
          <cell r="ES101">
            <v>0</v>
          </cell>
          <cell r="ET101">
            <v>0</v>
          </cell>
          <cell r="EU101">
            <v>0</v>
          </cell>
          <cell r="EV101">
            <v>0</v>
          </cell>
          <cell r="EW101">
            <v>0</v>
          </cell>
          <cell r="EX101">
            <v>0</v>
          </cell>
          <cell r="EY101">
            <v>0</v>
          </cell>
          <cell r="EZ101">
            <v>0</v>
          </cell>
          <cell r="FA101">
            <v>0</v>
          </cell>
          <cell r="FB101">
            <v>0</v>
          </cell>
          <cell r="FC101">
            <v>0</v>
          </cell>
          <cell r="FD101">
            <v>0</v>
          </cell>
          <cell r="FE101">
            <v>0</v>
          </cell>
          <cell r="FF101">
            <v>0</v>
          </cell>
          <cell r="FG101">
            <v>0</v>
          </cell>
          <cell r="FH101">
            <v>0</v>
          </cell>
          <cell r="FI101">
            <v>0</v>
          </cell>
        </row>
        <row r="102">
          <cell r="A102">
            <v>0</v>
          </cell>
          <cell r="B102">
            <v>0</v>
          </cell>
          <cell r="C102">
            <v>0</v>
          </cell>
          <cell r="D102">
            <v>0</v>
          </cell>
          <cell r="E102">
            <v>0</v>
          </cell>
          <cell r="F102">
            <v>0</v>
          </cell>
          <cell r="G102">
            <v>0</v>
          </cell>
          <cell r="H102">
            <v>0</v>
          </cell>
          <cell r="I102">
            <v>1</v>
          </cell>
          <cell r="J102">
            <v>0</v>
          </cell>
          <cell r="K102">
            <v>0</v>
          </cell>
          <cell r="L102">
            <v>0</v>
          </cell>
          <cell r="M102">
            <v>0</v>
          </cell>
          <cell r="N102">
            <v>0</v>
          </cell>
          <cell r="O102">
            <v>1</v>
          </cell>
          <cell r="P102">
            <v>0.5</v>
          </cell>
          <cell r="Q102">
            <v>0.5</v>
          </cell>
          <cell r="R102">
            <v>0</v>
          </cell>
          <cell r="S102">
            <v>0</v>
          </cell>
          <cell r="T102">
            <v>0</v>
          </cell>
          <cell r="U102">
            <v>0</v>
          </cell>
          <cell r="V102">
            <v>0</v>
          </cell>
          <cell r="W102">
            <v>1</v>
          </cell>
          <cell r="X102">
            <v>0.5</v>
          </cell>
          <cell r="Y102">
            <v>0.5</v>
          </cell>
          <cell r="Z102">
            <v>0</v>
          </cell>
          <cell r="AA102">
            <v>0</v>
          </cell>
          <cell r="AB102">
            <v>0</v>
          </cell>
          <cell r="AC102">
            <v>0</v>
          </cell>
          <cell r="AD102">
            <v>0</v>
          </cell>
          <cell r="AE102">
            <v>1</v>
          </cell>
          <cell r="AF102">
            <v>0.5</v>
          </cell>
          <cell r="AG102">
            <v>0.5</v>
          </cell>
          <cell r="AH102">
            <v>0</v>
          </cell>
          <cell r="AI102">
            <v>0</v>
          </cell>
          <cell r="AJ102">
            <v>0</v>
          </cell>
          <cell r="AK102">
            <v>0</v>
          </cell>
          <cell r="AL102">
            <v>0</v>
          </cell>
          <cell r="AM102">
            <v>1</v>
          </cell>
          <cell r="AN102">
            <v>0.5</v>
          </cell>
          <cell r="AO102">
            <v>0.5</v>
          </cell>
          <cell r="AP102">
            <v>0</v>
          </cell>
          <cell r="AQ102">
            <v>0</v>
          </cell>
          <cell r="AR102">
            <v>0</v>
          </cell>
          <cell r="AS102">
            <v>0</v>
          </cell>
          <cell r="AT102">
            <v>0</v>
          </cell>
          <cell r="AU102">
            <v>1</v>
          </cell>
          <cell r="AV102">
            <v>0.5</v>
          </cell>
          <cell r="AW102">
            <v>0.5</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cell r="CL102">
            <v>0</v>
          </cell>
          <cell r="CM102">
            <v>0</v>
          </cell>
          <cell r="CN102">
            <v>0</v>
          </cell>
          <cell r="CO102">
            <v>0</v>
          </cell>
          <cell r="CP102">
            <v>0</v>
          </cell>
          <cell r="CQ102">
            <v>0</v>
          </cell>
          <cell r="CR102">
            <v>0</v>
          </cell>
          <cell r="CS102">
            <v>0</v>
          </cell>
          <cell r="CT102">
            <v>0</v>
          </cell>
          <cell r="CU102">
            <v>0</v>
          </cell>
          <cell r="CV102">
            <v>0</v>
          </cell>
          <cell r="CW102">
            <v>0</v>
          </cell>
          <cell r="CX102">
            <v>0</v>
          </cell>
          <cell r="CY102">
            <v>0</v>
          </cell>
          <cell r="CZ102">
            <v>0</v>
          </cell>
          <cell r="DA102">
            <v>0</v>
          </cell>
          <cell r="DB102">
            <v>0</v>
          </cell>
          <cell r="DC102">
            <v>0</v>
          </cell>
          <cell r="DD102">
            <v>0</v>
          </cell>
          <cell r="DE102">
            <v>0</v>
          </cell>
          <cell r="DF102">
            <v>0</v>
          </cell>
          <cell r="DG102">
            <v>0</v>
          </cell>
          <cell r="DH102">
            <v>0</v>
          </cell>
          <cell r="DI102">
            <v>0</v>
          </cell>
          <cell r="DJ102">
            <v>0</v>
          </cell>
          <cell r="DK102">
            <v>0</v>
          </cell>
          <cell r="DL102">
            <v>0</v>
          </cell>
          <cell r="DM102">
            <v>0</v>
          </cell>
          <cell r="DN102">
            <v>0</v>
          </cell>
          <cell r="DO102">
            <v>0</v>
          </cell>
          <cell r="DP102">
            <v>0</v>
          </cell>
          <cell r="DQ102">
            <v>0</v>
          </cell>
          <cell r="DR102">
            <v>0</v>
          </cell>
          <cell r="DS102">
            <v>0</v>
          </cell>
          <cell r="DT102">
            <v>0</v>
          </cell>
          <cell r="DU102">
            <v>0</v>
          </cell>
          <cell r="DV102">
            <v>0</v>
          </cell>
          <cell r="DW102">
            <v>0</v>
          </cell>
          <cell r="DX102">
            <v>0</v>
          </cell>
          <cell r="DY102">
            <v>0</v>
          </cell>
          <cell r="DZ102">
            <v>0</v>
          </cell>
          <cell r="EA102">
            <v>0</v>
          </cell>
          <cell r="EB102">
            <v>0</v>
          </cell>
          <cell r="EC102">
            <v>0</v>
          </cell>
          <cell r="ED102">
            <v>0</v>
          </cell>
          <cell r="EE102">
            <v>0</v>
          </cell>
          <cell r="EF102">
            <v>0</v>
          </cell>
          <cell r="EG102">
            <v>0</v>
          </cell>
          <cell r="EH102">
            <v>0</v>
          </cell>
          <cell r="EI102">
            <v>0</v>
          </cell>
          <cell r="EJ102">
            <v>0</v>
          </cell>
          <cell r="EK102">
            <v>0</v>
          </cell>
          <cell r="EL102">
            <v>0</v>
          </cell>
          <cell r="EM102">
            <v>0</v>
          </cell>
          <cell r="EN102">
            <v>0</v>
          </cell>
          <cell r="EO102">
            <v>0</v>
          </cell>
          <cell r="EP102">
            <v>0</v>
          </cell>
          <cell r="EQ102">
            <v>0</v>
          </cell>
          <cell r="ER102">
            <v>0</v>
          </cell>
          <cell r="ES102">
            <v>0</v>
          </cell>
          <cell r="ET102">
            <v>0</v>
          </cell>
          <cell r="EU102">
            <v>0</v>
          </cell>
          <cell r="EV102">
            <v>0</v>
          </cell>
          <cell r="EW102">
            <v>0</v>
          </cell>
          <cell r="EX102">
            <v>0</v>
          </cell>
          <cell r="EY102">
            <v>0</v>
          </cell>
          <cell r="EZ102">
            <v>0</v>
          </cell>
          <cell r="FA102">
            <v>0</v>
          </cell>
          <cell r="FB102">
            <v>0</v>
          </cell>
          <cell r="FC102">
            <v>0</v>
          </cell>
          <cell r="FD102">
            <v>0</v>
          </cell>
          <cell r="FE102">
            <v>0</v>
          </cell>
          <cell r="FF102">
            <v>0</v>
          </cell>
          <cell r="FG102">
            <v>0</v>
          </cell>
          <cell r="FH102">
            <v>0</v>
          </cell>
          <cell r="FI102">
            <v>0</v>
          </cell>
        </row>
        <row r="103">
          <cell r="A103">
            <v>0</v>
          </cell>
          <cell r="B103">
            <v>0</v>
          </cell>
          <cell r="C103">
            <v>0</v>
          </cell>
          <cell r="D103">
            <v>0</v>
          </cell>
          <cell r="E103">
            <v>0</v>
          </cell>
          <cell r="F103">
            <v>0</v>
          </cell>
          <cell r="G103">
            <v>0</v>
          </cell>
          <cell r="H103">
            <v>0</v>
          </cell>
          <cell r="I103">
            <v>1</v>
          </cell>
          <cell r="J103">
            <v>0</v>
          </cell>
          <cell r="K103">
            <v>0</v>
          </cell>
          <cell r="L103">
            <v>0</v>
          </cell>
          <cell r="M103">
            <v>0</v>
          </cell>
          <cell r="N103">
            <v>0</v>
          </cell>
          <cell r="O103">
            <v>1</v>
          </cell>
          <cell r="P103">
            <v>0.5</v>
          </cell>
          <cell r="Q103">
            <v>0.5</v>
          </cell>
          <cell r="R103">
            <v>0</v>
          </cell>
          <cell r="S103">
            <v>0</v>
          </cell>
          <cell r="T103">
            <v>0</v>
          </cell>
          <cell r="U103">
            <v>0</v>
          </cell>
          <cell r="V103">
            <v>0</v>
          </cell>
          <cell r="W103">
            <v>1</v>
          </cell>
          <cell r="X103">
            <v>0.5</v>
          </cell>
          <cell r="Y103">
            <v>0.5</v>
          </cell>
          <cell r="Z103">
            <v>0</v>
          </cell>
          <cell r="AA103">
            <v>0</v>
          </cell>
          <cell r="AB103">
            <v>0</v>
          </cell>
          <cell r="AC103">
            <v>0</v>
          </cell>
          <cell r="AD103">
            <v>0</v>
          </cell>
          <cell r="AE103">
            <v>1</v>
          </cell>
          <cell r="AF103">
            <v>0.5</v>
          </cell>
          <cell r="AG103">
            <v>0.5</v>
          </cell>
          <cell r="AH103">
            <v>0</v>
          </cell>
          <cell r="AI103">
            <v>0</v>
          </cell>
          <cell r="AJ103">
            <v>0</v>
          </cell>
          <cell r="AK103">
            <v>0</v>
          </cell>
          <cell r="AL103">
            <v>0</v>
          </cell>
          <cell r="AM103">
            <v>1</v>
          </cell>
          <cell r="AN103">
            <v>0.5</v>
          </cell>
          <cell r="AO103">
            <v>0.5</v>
          </cell>
          <cell r="AP103">
            <v>0</v>
          </cell>
          <cell r="AQ103">
            <v>0</v>
          </cell>
          <cell r="AR103">
            <v>0</v>
          </cell>
          <cell r="AS103">
            <v>0</v>
          </cell>
          <cell r="AT103">
            <v>0</v>
          </cell>
          <cell r="AU103">
            <v>1</v>
          </cell>
          <cell r="AV103">
            <v>0.5</v>
          </cell>
          <cell r="AW103">
            <v>0.5</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cell r="BY103">
            <v>0</v>
          </cell>
          <cell r="BZ103">
            <v>0</v>
          </cell>
          <cell r="CA103">
            <v>0</v>
          </cell>
          <cell r="CB103">
            <v>0</v>
          </cell>
          <cell r="CC103">
            <v>0</v>
          </cell>
          <cell r="CD103">
            <v>0</v>
          </cell>
          <cell r="CE103">
            <v>0</v>
          </cell>
          <cell r="CF103">
            <v>0</v>
          </cell>
          <cell r="CG103">
            <v>0</v>
          </cell>
          <cell r="CH103">
            <v>0</v>
          </cell>
          <cell r="CI103">
            <v>0</v>
          </cell>
          <cell r="CJ103">
            <v>0</v>
          </cell>
          <cell r="CK103">
            <v>0</v>
          </cell>
          <cell r="CL103">
            <v>0</v>
          </cell>
          <cell r="CM103">
            <v>0</v>
          </cell>
          <cell r="CN103">
            <v>0</v>
          </cell>
          <cell r="CO103">
            <v>0</v>
          </cell>
          <cell r="CP103">
            <v>0</v>
          </cell>
          <cell r="CQ103">
            <v>0</v>
          </cell>
          <cell r="CR103">
            <v>0</v>
          </cell>
          <cell r="CS103">
            <v>0</v>
          </cell>
          <cell r="CT103">
            <v>0</v>
          </cell>
          <cell r="CU103">
            <v>0</v>
          </cell>
          <cell r="CV103">
            <v>0</v>
          </cell>
          <cell r="CW103">
            <v>0</v>
          </cell>
          <cell r="CX103">
            <v>0</v>
          </cell>
          <cell r="CY103">
            <v>0</v>
          </cell>
          <cell r="CZ103">
            <v>0</v>
          </cell>
          <cell r="DA103">
            <v>0</v>
          </cell>
          <cell r="DB103">
            <v>0</v>
          </cell>
          <cell r="DC103">
            <v>0</v>
          </cell>
          <cell r="DD103">
            <v>0</v>
          </cell>
          <cell r="DE103">
            <v>0</v>
          </cell>
          <cell r="DF103">
            <v>0</v>
          </cell>
          <cell r="DG103">
            <v>0</v>
          </cell>
          <cell r="DH103">
            <v>0</v>
          </cell>
          <cell r="DI103">
            <v>0</v>
          </cell>
          <cell r="DJ103">
            <v>0</v>
          </cell>
          <cell r="DK103">
            <v>0</v>
          </cell>
          <cell r="DL103">
            <v>0</v>
          </cell>
          <cell r="DM103">
            <v>0</v>
          </cell>
          <cell r="DN103">
            <v>0</v>
          </cell>
          <cell r="DO103">
            <v>0</v>
          </cell>
          <cell r="DP103">
            <v>0</v>
          </cell>
          <cell r="DQ103">
            <v>0</v>
          </cell>
          <cell r="DR103">
            <v>0</v>
          </cell>
          <cell r="DS103">
            <v>0</v>
          </cell>
          <cell r="DT103">
            <v>0</v>
          </cell>
          <cell r="DU103">
            <v>0</v>
          </cell>
          <cell r="DV103">
            <v>0</v>
          </cell>
          <cell r="DW103">
            <v>0</v>
          </cell>
          <cell r="DX103">
            <v>0</v>
          </cell>
          <cell r="DY103">
            <v>0</v>
          </cell>
          <cell r="DZ103">
            <v>0</v>
          </cell>
          <cell r="EA103">
            <v>0</v>
          </cell>
          <cell r="EB103">
            <v>0</v>
          </cell>
          <cell r="EC103">
            <v>0</v>
          </cell>
          <cell r="ED103">
            <v>0</v>
          </cell>
          <cell r="EE103">
            <v>0</v>
          </cell>
          <cell r="EF103">
            <v>0</v>
          </cell>
          <cell r="EG103">
            <v>0</v>
          </cell>
          <cell r="EH103">
            <v>0</v>
          </cell>
          <cell r="EI103">
            <v>0</v>
          </cell>
          <cell r="EJ103">
            <v>0</v>
          </cell>
          <cell r="EK103">
            <v>0</v>
          </cell>
          <cell r="EL103">
            <v>0</v>
          </cell>
          <cell r="EM103">
            <v>0</v>
          </cell>
          <cell r="EN103">
            <v>0</v>
          </cell>
          <cell r="EO103">
            <v>0</v>
          </cell>
          <cell r="EP103">
            <v>0</v>
          </cell>
          <cell r="EQ103">
            <v>0</v>
          </cell>
          <cell r="ER103">
            <v>0</v>
          </cell>
          <cell r="ES103">
            <v>0</v>
          </cell>
          <cell r="ET103">
            <v>0</v>
          </cell>
          <cell r="EU103">
            <v>0</v>
          </cell>
          <cell r="EV103">
            <v>0</v>
          </cell>
          <cell r="EW103">
            <v>0</v>
          </cell>
          <cell r="EX103">
            <v>0</v>
          </cell>
          <cell r="EY103">
            <v>0</v>
          </cell>
          <cell r="EZ103">
            <v>0</v>
          </cell>
          <cell r="FA103">
            <v>0</v>
          </cell>
          <cell r="FB103">
            <v>0</v>
          </cell>
          <cell r="FC103">
            <v>0</v>
          </cell>
          <cell r="FD103">
            <v>0</v>
          </cell>
          <cell r="FE103">
            <v>0</v>
          </cell>
          <cell r="FF103">
            <v>0</v>
          </cell>
          <cell r="FG103">
            <v>0</v>
          </cell>
          <cell r="FH103">
            <v>0</v>
          </cell>
          <cell r="FI103">
            <v>0</v>
          </cell>
        </row>
        <row r="104">
          <cell r="A104">
            <v>0</v>
          </cell>
          <cell r="B104">
            <v>0</v>
          </cell>
          <cell r="C104">
            <v>0</v>
          </cell>
          <cell r="D104">
            <v>0</v>
          </cell>
          <cell r="E104">
            <v>0</v>
          </cell>
          <cell r="F104">
            <v>0</v>
          </cell>
          <cell r="G104">
            <v>0</v>
          </cell>
          <cell r="H104">
            <v>0</v>
          </cell>
          <cell r="I104">
            <v>1</v>
          </cell>
          <cell r="J104">
            <v>0</v>
          </cell>
          <cell r="K104">
            <v>0</v>
          </cell>
          <cell r="L104">
            <v>0</v>
          </cell>
          <cell r="M104">
            <v>0</v>
          </cell>
          <cell r="N104">
            <v>0</v>
          </cell>
          <cell r="O104">
            <v>1</v>
          </cell>
          <cell r="P104">
            <v>0.5</v>
          </cell>
          <cell r="Q104">
            <v>0.5</v>
          </cell>
          <cell r="R104">
            <v>0</v>
          </cell>
          <cell r="S104">
            <v>0</v>
          </cell>
          <cell r="T104">
            <v>0</v>
          </cell>
          <cell r="U104">
            <v>0</v>
          </cell>
          <cell r="V104">
            <v>0</v>
          </cell>
          <cell r="W104">
            <v>1</v>
          </cell>
          <cell r="X104">
            <v>0.5</v>
          </cell>
          <cell r="Y104">
            <v>0.5</v>
          </cell>
          <cell r="Z104">
            <v>0</v>
          </cell>
          <cell r="AA104">
            <v>0</v>
          </cell>
          <cell r="AB104">
            <v>0</v>
          </cell>
          <cell r="AC104">
            <v>0</v>
          </cell>
          <cell r="AD104">
            <v>0</v>
          </cell>
          <cell r="AE104">
            <v>1</v>
          </cell>
          <cell r="AF104">
            <v>0.5</v>
          </cell>
          <cell r="AG104">
            <v>0.5</v>
          </cell>
          <cell r="AH104">
            <v>0</v>
          </cell>
          <cell r="AI104">
            <v>0</v>
          </cell>
          <cell r="AJ104">
            <v>0</v>
          </cell>
          <cell r="AK104">
            <v>0</v>
          </cell>
          <cell r="AL104">
            <v>0</v>
          </cell>
          <cell r="AM104">
            <v>1</v>
          </cell>
          <cell r="AN104">
            <v>0.5</v>
          </cell>
          <cell r="AO104">
            <v>0.5</v>
          </cell>
          <cell r="AP104">
            <v>0</v>
          </cell>
          <cell r="AQ104">
            <v>0</v>
          </cell>
          <cell r="AR104">
            <v>0</v>
          </cell>
          <cell r="AS104">
            <v>0</v>
          </cell>
          <cell r="AT104">
            <v>0</v>
          </cell>
          <cell r="AU104">
            <v>1</v>
          </cell>
          <cell r="AV104">
            <v>0.5</v>
          </cell>
          <cell r="AW104">
            <v>0.5</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cell r="BY104">
            <v>0</v>
          </cell>
          <cell r="BZ104">
            <v>0</v>
          </cell>
          <cell r="CA104">
            <v>0</v>
          </cell>
          <cell r="CB104">
            <v>0</v>
          </cell>
          <cell r="CC104">
            <v>0</v>
          </cell>
          <cell r="CD104">
            <v>0</v>
          </cell>
          <cell r="CE104">
            <v>0</v>
          </cell>
          <cell r="CF104">
            <v>0</v>
          </cell>
          <cell r="CG104">
            <v>0</v>
          </cell>
          <cell r="CH104">
            <v>0</v>
          </cell>
          <cell r="CI104">
            <v>0</v>
          </cell>
          <cell r="CJ104">
            <v>0</v>
          </cell>
          <cell r="CK104">
            <v>0</v>
          </cell>
          <cell r="CL104">
            <v>0</v>
          </cell>
          <cell r="CM104">
            <v>0</v>
          </cell>
          <cell r="CN104">
            <v>0</v>
          </cell>
          <cell r="CO104">
            <v>0</v>
          </cell>
          <cell r="CP104">
            <v>0</v>
          </cell>
          <cell r="CQ104">
            <v>0</v>
          </cell>
          <cell r="CR104">
            <v>0</v>
          </cell>
          <cell r="CS104">
            <v>0</v>
          </cell>
          <cell r="CT104">
            <v>0</v>
          </cell>
          <cell r="CU104">
            <v>0</v>
          </cell>
          <cell r="CV104">
            <v>0</v>
          </cell>
          <cell r="CW104">
            <v>0</v>
          </cell>
          <cell r="CX104">
            <v>0</v>
          </cell>
          <cell r="CY104">
            <v>0</v>
          </cell>
          <cell r="CZ104">
            <v>0</v>
          </cell>
          <cell r="DA104">
            <v>0</v>
          </cell>
          <cell r="DB104">
            <v>0</v>
          </cell>
          <cell r="DC104">
            <v>0</v>
          </cell>
          <cell r="DD104">
            <v>0</v>
          </cell>
          <cell r="DE104">
            <v>0</v>
          </cell>
          <cell r="DF104">
            <v>0</v>
          </cell>
          <cell r="DG104">
            <v>0</v>
          </cell>
          <cell r="DH104">
            <v>0</v>
          </cell>
          <cell r="DI104">
            <v>0</v>
          </cell>
          <cell r="DJ104">
            <v>0</v>
          </cell>
          <cell r="DK104">
            <v>0</v>
          </cell>
          <cell r="DL104">
            <v>0</v>
          </cell>
          <cell r="DM104">
            <v>0</v>
          </cell>
          <cell r="DN104">
            <v>0</v>
          </cell>
          <cell r="DO104">
            <v>0</v>
          </cell>
          <cell r="DP104">
            <v>0</v>
          </cell>
          <cell r="DQ104">
            <v>0</v>
          </cell>
          <cell r="DR104">
            <v>0</v>
          </cell>
          <cell r="DS104">
            <v>0</v>
          </cell>
          <cell r="DT104">
            <v>0</v>
          </cell>
          <cell r="DU104">
            <v>0</v>
          </cell>
          <cell r="DV104">
            <v>0</v>
          </cell>
          <cell r="DW104">
            <v>0</v>
          </cell>
          <cell r="DX104">
            <v>0</v>
          </cell>
          <cell r="DY104">
            <v>0</v>
          </cell>
          <cell r="DZ104">
            <v>0</v>
          </cell>
          <cell r="EA104">
            <v>0</v>
          </cell>
          <cell r="EB104">
            <v>0</v>
          </cell>
          <cell r="EC104">
            <v>0</v>
          </cell>
          <cell r="ED104">
            <v>0</v>
          </cell>
          <cell r="EE104">
            <v>0</v>
          </cell>
          <cell r="EF104">
            <v>0</v>
          </cell>
          <cell r="EG104">
            <v>0</v>
          </cell>
          <cell r="EH104">
            <v>0</v>
          </cell>
          <cell r="EI104">
            <v>0</v>
          </cell>
          <cell r="EJ104">
            <v>0</v>
          </cell>
          <cell r="EK104">
            <v>0</v>
          </cell>
          <cell r="EL104">
            <v>0</v>
          </cell>
          <cell r="EM104">
            <v>0</v>
          </cell>
          <cell r="EN104">
            <v>0</v>
          </cell>
          <cell r="EO104">
            <v>0</v>
          </cell>
          <cell r="EP104">
            <v>0</v>
          </cell>
          <cell r="EQ104">
            <v>0</v>
          </cell>
          <cell r="ER104">
            <v>0</v>
          </cell>
          <cell r="ES104">
            <v>0</v>
          </cell>
          <cell r="ET104">
            <v>0</v>
          </cell>
          <cell r="EU104">
            <v>0</v>
          </cell>
          <cell r="EV104">
            <v>0</v>
          </cell>
          <cell r="EW104">
            <v>0</v>
          </cell>
          <cell r="EX104">
            <v>0</v>
          </cell>
          <cell r="EY104">
            <v>0</v>
          </cell>
          <cell r="EZ104">
            <v>0</v>
          </cell>
          <cell r="FA104">
            <v>0</v>
          </cell>
          <cell r="FB104">
            <v>0</v>
          </cell>
          <cell r="FC104">
            <v>0</v>
          </cell>
          <cell r="FD104">
            <v>0</v>
          </cell>
          <cell r="FE104">
            <v>0</v>
          </cell>
          <cell r="FF104">
            <v>0</v>
          </cell>
          <cell r="FG104">
            <v>0</v>
          </cell>
          <cell r="FH104">
            <v>0</v>
          </cell>
          <cell r="FI104">
            <v>0</v>
          </cell>
        </row>
        <row r="105">
          <cell r="A105">
            <v>0</v>
          </cell>
          <cell r="B105">
            <v>0</v>
          </cell>
          <cell r="C105">
            <v>0</v>
          </cell>
          <cell r="D105">
            <v>0</v>
          </cell>
          <cell r="E105">
            <v>0</v>
          </cell>
          <cell r="F105">
            <v>0</v>
          </cell>
          <cell r="G105">
            <v>0</v>
          </cell>
          <cell r="H105">
            <v>0</v>
          </cell>
          <cell r="I105">
            <v>1</v>
          </cell>
          <cell r="J105">
            <v>0</v>
          </cell>
          <cell r="K105">
            <v>0</v>
          </cell>
          <cell r="L105">
            <v>0</v>
          </cell>
          <cell r="M105">
            <v>0</v>
          </cell>
          <cell r="N105">
            <v>0</v>
          </cell>
          <cell r="O105">
            <v>1</v>
          </cell>
          <cell r="P105">
            <v>0.5</v>
          </cell>
          <cell r="Q105">
            <v>0.5</v>
          </cell>
          <cell r="R105">
            <v>0</v>
          </cell>
          <cell r="S105">
            <v>0</v>
          </cell>
          <cell r="T105">
            <v>0</v>
          </cell>
          <cell r="U105">
            <v>0</v>
          </cell>
          <cell r="V105">
            <v>0</v>
          </cell>
          <cell r="W105">
            <v>1</v>
          </cell>
          <cell r="X105">
            <v>0.5</v>
          </cell>
          <cell r="Y105">
            <v>0.5</v>
          </cell>
          <cell r="Z105">
            <v>0</v>
          </cell>
          <cell r="AA105">
            <v>0</v>
          </cell>
          <cell r="AB105">
            <v>0</v>
          </cell>
          <cell r="AC105">
            <v>0</v>
          </cell>
          <cell r="AD105">
            <v>0</v>
          </cell>
          <cell r="AE105">
            <v>1</v>
          </cell>
          <cell r="AF105">
            <v>0.5</v>
          </cell>
          <cell r="AG105">
            <v>0.5</v>
          </cell>
          <cell r="AH105">
            <v>0</v>
          </cell>
          <cell r="AI105">
            <v>0</v>
          </cell>
          <cell r="AJ105">
            <v>0</v>
          </cell>
          <cell r="AK105">
            <v>0</v>
          </cell>
          <cell r="AL105">
            <v>0</v>
          </cell>
          <cell r="AM105">
            <v>1</v>
          </cell>
          <cell r="AN105">
            <v>0.5</v>
          </cell>
          <cell r="AO105">
            <v>0.5</v>
          </cell>
          <cell r="AP105">
            <v>0</v>
          </cell>
          <cell r="AQ105">
            <v>0</v>
          </cell>
          <cell r="AR105">
            <v>0</v>
          </cell>
          <cell r="AS105">
            <v>0</v>
          </cell>
          <cell r="AT105">
            <v>0</v>
          </cell>
          <cell r="AU105">
            <v>1</v>
          </cell>
          <cell r="AV105">
            <v>0.5</v>
          </cell>
          <cell r="AW105">
            <v>0.5</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0</v>
          </cell>
          <cell r="CA105">
            <v>0</v>
          </cell>
          <cell r="CB105">
            <v>0</v>
          </cell>
          <cell r="CC105">
            <v>0</v>
          </cell>
          <cell r="CD105">
            <v>0</v>
          </cell>
          <cell r="CE105">
            <v>0</v>
          </cell>
          <cell r="CF105">
            <v>0</v>
          </cell>
          <cell r="CG105">
            <v>0</v>
          </cell>
          <cell r="CH105">
            <v>0</v>
          </cell>
          <cell r="CI105">
            <v>0</v>
          </cell>
          <cell r="CJ105">
            <v>0</v>
          </cell>
          <cell r="CK105">
            <v>0</v>
          </cell>
          <cell r="CL105">
            <v>0</v>
          </cell>
          <cell r="CM105">
            <v>0</v>
          </cell>
          <cell r="CN105">
            <v>0</v>
          </cell>
          <cell r="CO105">
            <v>0</v>
          </cell>
          <cell r="CP105">
            <v>0</v>
          </cell>
          <cell r="CQ105">
            <v>0</v>
          </cell>
          <cell r="CR105">
            <v>0</v>
          </cell>
          <cell r="CS105">
            <v>0</v>
          </cell>
          <cell r="CT105">
            <v>0</v>
          </cell>
          <cell r="CU105">
            <v>0</v>
          </cell>
          <cell r="CV105">
            <v>0</v>
          </cell>
          <cell r="CW105">
            <v>0</v>
          </cell>
          <cell r="CX105">
            <v>0</v>
          </cell>
          <cell r="CY105">
            <v>0</v>
          </cell>
          <cell r="CZ105">
            <v>0</v>
          </cell>
          <cell r="DA105">
            <v>0</v>
          </cell>
          <cell r="DB105">
            <v>0</v>
          </cell>
          <cell r="DC105">
            <v>0</v>
          </cell>
          <cell r="DD105">
            <v>0</v>
          </cell>
          <cell r="DE105">
            <v>0</v>
          </cell>
          <cell r="DF105">
            <v>0</v>
          </cell>
          <cell r="DG105">
            <v>0</v>
          </cell>
          <cell r="DH105">
            <v>0</v>
          </cell>
          <cell r="DI105">
            <v>0</v>
          </cell>
          <cell r="DJ105">
            <v>0</v>
          </cell>
          <cell r="DK105">
            <v>0</v>
          </cell>
          <cell r="DL105">
            <v>0</v>
          </cell>
          <cell r="DM105">
            <v>0</v>
          </cell>
          <cell r="DN105">
            <v>0</v>
          </cell>
          <cell r="DO105">
            <v>0</v>
          </cell>
          <cell r="DP105">
            <v>0</v>
          </cell>
          <cell r="DQ105">
            <v>0</v>
          </cell>
          <cell r="DR105">
            <v>0</v>
          </cell>
          <cell r="DS105">
            <v>0</v>
          </cell>
          <cell r="DT105">
            <v>0</v>
          </cell>
          <cell r="DU105">
            <v>0</v>
          </cell>
          <cell r="DV105">
            <v>0</v>
          </cell>
          <cell r="DW105">
            <v>0</v>
          </cell>
          <cell r="DX105">
            <v>0</v>
          </cell>
          <cell r="DY105">
            <v>0</v>
          </cell>
          <cell r="DZ105">
            <v>0</v>
          </cell>
          <cell r="EA105">
            <v>0</v>
          </cell>
          <cell r="EB105">
            <v>0</v>
          </cell>
          <cell r="EC105">
            <v>0</v>
          </cell>
          <cell r="ED105">
            <v>0</v>
          </cell>
          <cell r="EE105">
            <v>0</v>
          </cell>
          <cell r="EF105">
            <v>0</v>
          </cell>
          <cell r="EG105">
            <v>0</v>
          </cell>
          <cell r="EH105">
            <v>0</v>
          </cell>
          <cell r="EI105">
            <v>0</v>
          </cell>
          <cell r="EJ105">
            <v>0</v>
          </cell>
          <cell r="EK105">
            <v>0</v>
          </cell>
          <cell r="EL105">
            <v>0</v>
          </cell>
          <cell r="EM105">
            <v>0</v>
          </cell>
          <cell r="EN105">
            <v>0</v>
          </cell>
          <cell r="EO105">
            <v>0</v>
          </cell>
          <cell r="EP105">
            <v>0</v>
          </cell>
          <cell r="EQ105">
            <v>0</v>
          </cell>
          <cell r="ER105">
            <v>0</v>
          </cell>
          <cell r="ES105">
            <v>0</v>
          </cell>
          <cell r="ET105">
            <v>0</v>
          </cell>
          <cell r="EU105">
            <v>0</v>
          </cell>
          <cell r="EV105">
            <v>0</v>
          </cell>
          <cell r="EW105">
            <v>0</v>
          </cell>
          <cell r="EX105">
            <v>0</v>
          </cell>
          <cell r="EY105">
            <v>0</v>
          </cell>
          <cell r="EZ105">
            <v>0</v>
          </cell>
          <cell r="FA105">
            <v>0</v>
          </cell>
          <cell r="FB105">
            <v>0</v>
          </cell>
          <cell r="FC105">
            <v>0</v>
          </cell>
          <cell r="FD105">
            <v>0</v>
          </cell>
          <cell r="FE105">
            <v>0</v>
          </cell>
          <cell r="FF105">
            <v>0</v>
          </cell>
          <cell r="FG105">
            <v>0</v>
          </cell>
          <cell r="FH105">
            <v>0</v>
          </cell>
          <cell r="FI105">
            <v>0</v>
          </cell>
        </row>
        <row r="106">
          <cell r="A106">
            <v>0</v>
          </cell>
          <cell r="B106">
            <v>0</v>
          </cell>
          <cell r="C106">
            <v>0</v>
          </cell>
          <cell r="D106">
            <v>0</v>
          </cell>
          <cell r="E106">
            <v>0</v>
          </cell>
          <cell r="F106">
            <v>0</v>
          </cell>
          <cell r="G106">
            <v>0</v>
          </cell>
          <cell r="H106">
            <v>0</v>
          </cell>
          <cell r="I106">
            <v>1</v>
          </cell>
          <cell r="J106">
            <v>0</v>
          </cell>
          <cell r="K106">
            <v>0</v>
          </cell>
          <cell r="L106">
            <v>0</v>
          </cell>
          <cell r="M106">
            <v>0</v>
          </cell>
          <cell r="N106">
            <v>0</v>
          </cell>
          <cell r="O106">
            <v>1</v>
          </cell>
          <cell r="P106">
            <v>0.5</v>
          </cell>
          <cell r="Q106">
            <v>0.5</v>
          </cell>
          <cell r="R106">
            <v>0</v>
          </cell>
          <cell r="S106">
            <v>0</v>
          </cell>
          <cell r="T106">
            <v>0</v>
          </cell>
          <cell r="U106">
            <v>0</v>
          </cell>
          <cell r="V106">
            <v>0</v>
          </cell>
          <cell r="W106">
            <v>1</v>
          </cell>
          <cell r="X106">
            <v>0.5</v>
          </cell>
          <cell r="Y106">
            <v>0.5</v>
          </cell>
          <cell r="Z106">
            <v>0</v>
          </cell>
          <cell r="AA106">
            <v>0</v>
          </cell>
          <cell r="AB106">
            <v>0</v>
          </cell>
          <cell r="AC106">
            <v>0</v>
          </cell>
          <cell r="AD106">
            <v>0</v>
          </cell>
          <cell r="AE106">
            <v>1</v>
          </cell>
          <cell r="AF106">
            <v>0.5</v>
          </cell>
          <cell r="AG106">
            <v>0.5</v>
          </cell>
          <cell r="AH106">
            <v>0</v>
          </cell>
          <cell r="AI106">
            <v>0</v>
          </cell>
          <cell r="AJ106">
            <v>0</v>
          </cell>
          <cell r="AK106">
            <v>0</v>
          </cell>
          <cell r="AL106">
            <v>0</v>
          </cell>
          <cell r="AM106">
            <v>1</v>
          </cell>
          <cell r="AN106">
            <v>0.5</v>
          </cell>
          <cell r="AO106">
            <v>0.5</v>
          </cell>
          <cell r="AP106">
            <v>0</v>
          </cell>
          <cell r="AQ106">
            <v>0</v>
          </cell>
          <cell r="AR106">
            <v>0</v>
          </cell>
          <cell r="AS106">
            <v>0</v>
          </cell>
          <cell r="AT106">
            <v>0</v>
          </cell>
          <cell r="AU106">
            <v>1</v>
          </cell>
          <cell r="AV106">
            <v>0.5</v>
          </cell>
          <cell r="AW106">
            <v>0.5</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cell r="BY106">
            <v>0</v>
          </cell>
          <cell r="BZ106">
            <v>0</v>
          </cell>
          <cell r="CA106">
            <v>0</v>
          </cell>
          <cell r="CB106">
            <v>0</v>
          </cell>
          <cell r="CC106">
            <v>0</v>
          </cell>
          <cell r="CD106">
            <v>0</v>
          </cell>
          <cell r="CE106">
            <v>0</v>
          </cell>
          <cell r="CF106">
            <v>0</v>
          </cell>
          <cell r="CG106">
            <v>0</v>
          </cell>
          <cell r="CH106">
            <v>0</v>
          </cell>
          <cell r="CI106">
            <v>0</v>
          </cell>
          <cell r="CJ106">
            <v>0</v>
          </cell>
          <cell r="CK106">
            <v>0</v>
          </cell>
          <cell r="CL106">
            <v>0</v>
          </cell>
          <cell r="CM106">
            <v>0</v>
          </cell>
          <cell r="CN106">
            <v>0</v>
          </cell>
          <cell r="CO106">
            <v>0</v>
          </cell>
          <cell r="CP106">
            <v>0</v>
          </cell>
          <cell r="CQ106">
            <v>0</v>
          </cell>
          <cell r="CR106">
            <v>0</v>
          </cell>
          <cell r="CS106">
            <v>0</v>
          </cell>
          <cell r="CT106">
            <v>0</v>
          </cell>
          <cell r="CU106">
            <v>0</v>
          </cell>
          <cell r="CV106">
            <v>0</v>
          </cell>
          <cell r="CW106">
            <v>0</v>
          </cell>
          <cell r="CX106">
            <v>0</v>
          </cell>
          <cell r="CY106">
            <v>0</v>
          </cell>
          <cell r="CZ106">
            <v>0</v>
          </cell>
          <cell r="DA106">
            <v>0</v>
          </cell>
          <cell r="DB106">
            <v>0</v>
          </cell>
          <cell r="DC106">
            <v>0</v>
          </cell>
          <cell r="DD106">
            <v>0</v>
          </cell>
          <cell r="DE106">
            <v>0</v>
          </cell>
          <cell r="DF106">
            <v>0</v>
          </cell>
          <cell r="DG106">
            <v>0</v>
          </cell>
          <cell r="DH106">
            <v>0</v>
          </cell>
          <cell r="DI106">
            <v>0</v>
          </cell>
          <cell r="DJ106">
            <v>0</v>
          </cell>
          <cell r="DK106">
            <v>0</v>
          </cell>
          <cell r="DL106">
            <v>0</v>
          </cell>
          <cell r="DM106">
            <v>0</v>
          </cell>
          <cell r="DN106">
            <v>0</v>
          </cell>
          <cell r="DO106">
            <v>0</v>
          </cell>
          <cell r="DP106">
            <v>0</v>
          </cell>
          <cell r="DQ106">
            <v>0</v>
          </cell>
          <cell r="DR106">
            <v>0</v>
          </cell>
          <cell r="DS106">
            <v>0</v>
          </cell>
          <cell r="DT106">
            <v>0</v>
          </cell>
          <cell r="DU106">
            <v>0</v>
          </cell>
          <cell r="DV106">
            <v>0</v>
          </cell>
          <cell r="DW106">
            <v>0</v>
          </cell>
          <cell r="DX106">
            <v>0</v>
          </cell>
          <cell r="DY106">
            <v>0</v>
          </cell>
          <cell r="DZ106">
            <v>0</v>
          </cell>
          <cell r="EA106">
            <v>0</v>
          </cell>
          <cell r="EB106">
            <v>0</v>
          </cell>
          <cell r="EC106">
            <v>0</v>
          </cell>
          <cell r="ED106">
            <v>0</v>
          </cell>
          <cell r="EE106">
            <v>0</v>
          </cell>
          <cell r="EF106">
            <v>0</v>
          </cell>
          <cell r="EG106">
            <v>0</v>
          </cell>
          <cell r="EH106">
            <v>0</v>
          </cell>
          <cell r="EI106">
            <v>0</v>
          </cell>
          <cell r="EJ106">
            <v>0</v>
          </cell>
          <cell r="EK106">
            <v>0</v>
          </cell>
          <cell r="EL106">
            <v>0</v>
          </cell>
          <cell r="EM106">
            <v>0</v>
          </cell>
          <cell r="EN106">
            <v>0</v>
          </cell>
          <cell r="EO106">
            <v>0</v>
          </cell>
          <cell r="EP106">
            <v>0</v>
          </cell>
          <cell r="EQ106">
            <v>0</v>
          </cell>
          <cell r="ER106">
            <v>0</v>
          </cell>
          <cell r="ES106">
            <v>0</v>
          </cell>
          <cell r="ET106">
            <v>0</v>
          </cell>
          <cell r="EU106">
            <v>0</v>
          </cell>
          <cell r="EV106">
            <v>0</v>
          </cell>
          <cell r="EW106">
            <v>0</v>
          </cell>
          <cell r="EX106">
            <v>0</v>
          </cell>
          <cell r="EY106">
            <v>0</v>
          </cell>
          <cell r="EZ106">
            <v>0</v>
          </cell>
          <cell r="FA106">
            <v>0</v>
          </cell>
          <cell r="FB106">
            <v>0</v>
          </cell>
          <cell r="FC106">
            <v>0</v>
          </cell>
          <cell r="FD106">
            <v>0</v>
          </cell>
          <cell r="FE106">
            <v>0</v>
          </cell>
          <cell r="FF106">
            <v>0</v>
          </cell>
          <cell r="FG106">
            <v>0</v>
          </cell>
          <cell r="FH106">
            <v>0</v>
          </cell>
          <cell r="FI106">
            <v>0</v>
          </cell>
        </row>
        <row r="107">
          <cell r="A107">
            <v>0</v>
          </cell>
          <cell r="B107">
            <v>0</v>
          </cell>
          <cell r="C107">
            <v>0</v>
          </cell>
          <cell r="D107">
            <v>0</v>
          </cell>
          <cell r="E107">
            <v>0</v>
          </cell>
          <cell r="F107">
            <v>0</v>
          </cell>
          <cell r="G107">
            <v>0</v>
          </cell>
          <cell r="H107">
            <v>0</v>
          </cell>
          <cell r="I107">
            <v>1</v>
          </cell>
          <cell r="J107">
            <v>0</v>
          </cell>
          <cell r="K107">
            <v>0</v>
          </cell>
          <cell r="L107">
            <v>0</v>
          </cell>
          <cell r="M107">
            <v>0</v>
          </cell>
          <cell r="N107">
            <v>0</v>
          </cell>
          <cell r="O107">
            <v>1</v>
          </cell>
          <cell r="P107">
            <v>0.5</v>
          </cell>
          <cell r="Q107">
            <v>0.5</v>
          </cell>
          <cell r="R107">
            <v>0</v>
          </cell>
          <cell r="S107">
            <v>0</v>
          </cell>
          <cell r="T107">
            <v>0</v>
          </cell>
          <cell r="U107">
            <v>0</v>
          </cell>
          <cell r="V107">
            <v>0</v>
          </cell>
          <cell r="W107">
            <v>1</v>
          </cell>
          <cell r="X107">
            <v>0.5</v>
          </cell>
          <cell r="Y107">
            <v>0.5</v>
          </cell>
          <cell r="Z107">
            <v>0</v>
          </cell>
          <cell r="AA107">
            <v>0</v>
          </cell>
          <cell r="AB107">
            <v>0</v>
          </cell>
          <cell r="AC107">
            <v>0</v>
          </cell>
          <cell r="AD107">
            <v>0</v>
          </cell>
          <cell r="AE107">
            <v>1</v>
          </cell>
          <cell r="AF107">
            <v>0.5</v>
          </cell>
          <cell r="AG107">
            <v>0.5</v>
          </cell>
          <cell r="AH107">
            <v>0</v>
          </cell>
          <cell r="AI107">
            <v>0</v>
          </cell>
          <cell r="AJ107">
            <v>0</v>
          </cell>
          <cell r="AK107">
            <v>0</v>
          </cell>
          <cell r="AL107">
            <v>0</v>
          </cell>
          <cell r="AM107">
            <v>1</v>
          </cell>
          <cell r="AN107">
            <v>0.5</v>
          </cell>
          <cell r="AO107">
            <v>0.5</v>
          </cell>
          <cell r="AP107">
            <v>0</v>
          </cell>
          <cell r="AQ107">
            <v>0</v>
          </cell>
          <cell r="AR107">
            <v>0</v>
          </cell>
          <cell r="AS107">
            <v>0</v>
          </cell>
          <cell r="AT107">
            <v>0</v>
          </cell>
          <cell r="AU107">
            <v>1</v>
          </cell>
          <cell r="AV107">
            <v>0.5</v>
          </cell>
          <cell r="AW107">
            <v>0.5</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0</v>
          </cell>
          <cell r="CA107">
            <v>0</v>
          </cell>
          <cell r="CB107">
            <v>0</v>
          </cell>
          <cell r="CC107">
            <v>0</v>
          </cell>
          <cell r="CD107">
            <v>0</v>
          </cell>
          <cell r="CE107">
            <v>0</v>
          </cell>
          <cell r="CF107">
            <v>0</v>
          </cell>
          <cell r="CG107">
            <v>0</v>
          </cell>
          <cell r="CH107">
            <v>0</v>
          </cell>
          <cell r="CI107">
            <v>0</v>
          </cell>
          <cell r="CJ107">
            <v>0</v>
          </cell>
          <cell r="CK107">
            <v>0</v>
          </cell>
          <cell r="CL107">
            <v>0</v>
          </cell>
          <cell r="CM107">
            <v>0</v>
          </cell>
          <cell r="CN107">
            <v>0</v>
          </cell>
          <cell r="CO107">
            <v>0</v>
          </cell>
          <cell r="CP107">
            <v>0</v>
          </cell>
          <cell r="CQ107">
            <v>0</v>
          </cell>
          <cell r="CR107">
            <v>0</v>
          </cell>
          <cell r="CS107">
            <v>0</v>
          </cell>
          <cell r="CT107">
            <v>0</v>
          </cell>
          <cell r="CU107">
            <v>0</v>
          </cell>
          <cell r="CV107">
            <v>0</v>
          </cell>
          <cell r="CW107">
            <v>0</v>
          </cell>
          <cell r="CX107">
            <v>0</v>
          </cell>
          <cell r="CY107">
            <v>0</v>
          </cell>
          <cell r="CZ107">
            <v>0</v>
          </cell>
          <cell r="DA107">
            <v>0</v>
          </cell>
          <cell r="DB107">
            <v>0</v>
          </cell>
          <cell r="DC107">
            <v>0</v>
          </cell>
          <cell r="DD107">
            <v>0</v>
          </cell>
          <cell r="DE107">
            <v>0</v>
          </cell>
          <cell r="DF107">
            <v>0</v>
          </cell>
          <cell r="DG107">
            <v>0</v>
          </cell>
          <cell r="DH107">
            <v>0</v>
          </cell>
          <cell r="DI107">
            <v>0</v>
          </cell>
          <cell r="DJ107">
            <v>0</v>
          </cell>
          <cell r="DK107">
            <v>0</v>
          </cell>
          <cell r="DL107">
            <v>0</v>
          </cell>
          <cell r="DM107">
            <v>0</v>
          </cell>
          <cell r="DN107">
            <v>0</v>
          </cell>
          <cell r="DO107">
            <v>0</v>
          </cell>
          <cell r="DP107">
            <v>0</v>
          </cell>
          <cell r="DQ107">
            <v>0</v>
          </cell>
          <cell r="DR107">
            <v>0</v>
          </cell>
          <cell r="DS107">
            <v>0</v>
          </cell>
          <cell r="DT107">
            <v>0</v>
          </cell>
          <cell r="DU107">
            <v>0</v>
          </cell>
          <cell r="DV107">
            <v>0</v>
          </cell>
          <cell r="DW107">
            <v>0</v>
          </cell>
          <cell r="DX107">
            <v>0</v>
          </cell>
          <cell r="DY107">
            <v>0</v>
          </cell>
          <cell r="DZ107">
            <v>0</v>
          </cell>
          <cell r="EA107">
            <v>0</v>
          </cell>
          <cell r="EB107">
            <v>0</v>
          </cell>
          <cell r="EC107">
            <v>0</v>
          </cell>
          <cell r="ED107">
            <v>0</v>
          </cell>
          <cell r="EE107">
            <v>0</v>
          </cell>
          <cell r="EF107">
            <v>0</v>
          </cell>
          <cell r="EG107">
            <v>0</v>
          </cell>
          <cell r="EH107">
            <v>0</v>
          </cell>
          <cell r="EI107">
            <v>0</v>
          </cell>
          <cell r="EJ107">
            <v>0</v>
          </cell>
          <cell r="EK107">
            <v>0</v>
          </cell>
          <cell r="EL107">
            <v>0</v>
          </cell>
          <cell r="EM107">
            <v>0</v>
          </cell>
          <cell r="EN107">
            <v>0</v>
          </cell>
          <cell r="EO107">
            <v>0</v>
          </cell>
          <cell r="EP107">
            <v>0</v>
          </cell>
          <cell r="EQ107">
            <v>0</v>
          </cell>
          <cell r="ER107">
            <v>0</v>
          </cell>
          <cell r="ES107">
            <v>0</v>
          </cell>
          <cell r="ET107">
            <v>0</v>
          </cell>
          <cell r="EU107">
            <v>0</v>
          </cell>
          <cell r="EV107">
            <v>0</v>
          </cell>
          <cell r="EW107">
            <v>0</v>
          </cell>
          <cell r="EX107">
            <v>0</v>
          </cell>
          <cell r="EY107">
            <v>0</v>
          </cell>
          <cell r="EZ107">
            <v>0</v>
          </cell>
          <cell r="FA107">
            <v>0</v>
          </cell>
          <cell r="FB107">
            <v>0</v>
          </cell>
          <cell r="FC107">
            <v>0</v>
          </cell>
          <cell r="FD107">
            <v>0</v>
          </cell>
          <cell r="FE107">
            <v>0</v>
          </cell>
          <cell r="FF107">
            <v>0</v>
          </cell>
          <cell r="FG107">
            <v>0</v>
          </cell>
          <cell r="FH107">
            <v>0</v>
          </cell>
          <cell r="FI107">
            <v>0</v>
          </cell>
        </row>
        <row r="108">
          <cell r="A108">
            <v>0</v>
          </cell>
          <cell r="B108">
            <v>0</v>
          </cell>
          <cell r="C108">
            <v>0</v>
          </cell>
          <cell r="D108">
            <v>0</v>
          </cell>
          <cell r="E108">
            <v>0</v>
          </cell>
          <cell r="F108">
            <v>0</v>
          </cell>
          <cell r="G108">
            <v>0</v>
          </cell>
          <cell r="H108">
            <v>0</v>
          </cell>
          <cell r="I108">
            <v>1</v>
          </cell>
          <cell r="J108">
            <v>0</v>
          </cell>
          <cell r="K108">
            <v>0</v>
          </cell>
          <cell r="L108">
            <v>0</v>
          </cell>
          <cell r="M108">
            <v>0</v>
          </cell>
          <cell r="N108">
            <v>0</v>
          </cell>
          <cell r="O108">
            <v>1</v>
          </cell>
          <cell r="P108">
            <v>0.5</v>
          </cell>
          <cell r="Q108">
            <v>0.5</v>
          </cell>
          <cell r="R108">
            <v>0</v>
          </cell>
          <cell r="S108">
            <v>0</v>
          </cell>
          <cell r="T108">
            <v>0</v>
          </cell>
          <cell r="U108">
            <v>0</v>
          </cell>
          <cell r="V108">
            <v>0</v>
          </cell>
          <cell r="W108">
            <v>1</v>
          </cell>
          <cell r="X108">
            <v>0.5</v>
          </cell>
          <cell r="Y108">
            <v>0.5</v>
          </cell>
          <cell r="Z108">
            <v>0</v>
          </cell>
          <cell r="AA108">
            <v>0</v>
          </cell>
          <cell r="AB108">
            <v>0</v>
          </cell>
          <cell r="AC108">
            <v>0</v>
          </cell>
          <cell r="AD108">
            <v>0</v>
          </cell>
          <cell r="AE108">
            <v>1</v>
          </cell>
          <cell r="AF108">
            <v>0.5</v>
          </cell>
          <cell r="AG108">
            <v>0.5</v>
          </cell>
          <cell r="AH108">
            <v>0</v>
          </cell>
          <cell r="AI108">
            <v>0</v>
          </cell>
          <cell r="AJ108">
            <v>0</v>
          </cell>
          <cell r="AK108">
            <v>0</v>
          </cell>
          <cell r="AL108">
            <v>0</v>
          </cell>
          <cell r="AM108">
            <v>1</v>
          </cell>
          <cell r="AN108">
            <v>0.5</v>
          </cell>
          <cell r="AO108">
            <v>0.5</v>
          </cell>
          <cell r="AP108">
            <v>0</v>
          </cell>
          <cell r="AQ108">
            <v>0</v>
          </cell>
          <cell r="AR108">
            <v>0</v>
          </cell>
          <cell r="AS108">
            <v>0</v>
          </cell>
          <cell r="AT108">
            <v>0</v>
          </cell>
          <cell r="AU108">
            <v>1</v>
          </cell>
          <cell r="AV108">
            <v>0.5</v>
          </cell>
          <cell r="AW108">
            <v>0.5</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0</v>
          </cell>
          <cell r="CA108">
            <v>0</v>
          </cell>
          <cell r="CB108">
            <v>0</v>
          </cell>
          <cell r="CC108">
            <v>0</v>
          </cell>
          <cell r="CD108">
            <v>0</v>
          </cell>
          <cell r="CE108">
            <v>0</v>
          </cell>
          <cell r="CF108">
            <v>0</v>
          </cell>
          <cell r="CG108">
            <v>0</v>
          </cell>
          <cell r="CH108">
            <v>0</v>
          </cell>
          <cell r="CI108">
            <v>0</v>
          </cell>
          <cell r="CJ108">
            <v>0</v>
          </cell>
          <cell r="CK108">
            <v>0</v>
          </cell>
          <cell r="CL108">
            <v>0</v>
          </cell>
          <cell r="CM108">
            <v>0</v>
          </cell>
          <cell r="CN108">
            <v>0</v>
          </cell>
          <cell r="CO108">
            <v>0</v>
          </cell>
          <cell r="CP108">
            <v>0</v>
          </cell>
          <cell r="CQ108">
            <v>0</v>
          </cell>
          <cell r="CR108">
            <v>0</v>
          </cell>
          <cell r="CS108">
            <v>0</v>
          </cell>
          <cell r="CT108">
            <v>0</v>
          </cell>
          <cell r="CU108">
            <v>0</v>
          </cell>
          <cell r="CV108">
            <v>0</v>
          </cell>
          <cell r="CW108">
            <v>0</v>
          </cell>
          <cell r="CX108">
            <v>0</v>
          </cell>
          <cell r="CY108">
            <v>0</v>
          </cell>
          <cell r="CZ108">
            <v>0</v>
          </cell>
          <cell r="DA108">
            <v>0</v>
          </cell>
          <cell r="DB108">
            <v>0</v>
          </cell>
          <cell r="DC108">
            <v>0</v>
          </cell>
          <cell r="DD108">
            <v>0</v>
          </cell>
          <cell r="DE108">
            <v>0</v>
          </cell>
          <cell r="DF108">
            <v>0</v>
          </cell>
          <cell r="DG108">
            <v>0</v>
          </cell>
          <cell r="DH108">
            <v>0</v>
          </cell>
          <cell r="DI108">
            <v>0</v>
          </cell>
          <cell r="DJ108">
            <v>0</v>
          </cell>
          <cell r="DK108">
            <v>0</v>
          </cell>
          <cell r="DL108">
            <v>0</v>
          </cell>
          <cell r="DM108">
            <v>0</v>
          </cell>
          <cell r="DN108">
            <v>0</v>
          </cell>
          <cell r="DO108">
            <v>0</v>
          </cell>
          <cell r="DP108">
            <v>0</v>
          </cell>
          <cell r="DQ108">
            <v>0</v>
          </cell>
          <cell r="DR108">
            <v>0</v>
          </cell>
          <cell r="DS108">
            <v>0</v>
          </cell>
          <cell r="DT108">
            <v>0</v>
          </cell>
          <cell r="DU108">
            <v>0</v>
          </cell>
          <cell r="DV108">
            <v>0</v>
          </cell>
          <cell r="DW108">
            <v>0</v>
          </cell>
          <cell r="DX108">
            <v>0</v>
          </cell>
          <cell r="DY108">
            <v>0</v>
          </cell>
          <cell r="DZ108">
            <v>0</v>
          </cell>
          <cell r="EA108">
            <v>0</v>
          </cell>
          <cell r="EB108">
            <v>0</v>
          </cell>
          <cell r="EC108">
            <v>0</v>
          </cell>
          <cell r="ED108">
            <v>0</v>
          </cell>
          <cell r="EE108">
            <v>0</v>
          </cell>
          <cell r="EF108">
            <v>0</v>
          </cell>
          <cell r="EG108">
            <v>0</v>
          </cell>
          <cell r="EH108">
            <v>0</v>
          </cell>
          <cell r="EI108">
            <v>0</v>
          </cell>
          <cell r="EJ108">
            <v>0</v>
          </cell>
          <cell r="EK108">
            <v>0</v>
          </cell>
          <cell r="EL108">
            <v>0</v>
          </cell>
          <cell r="EM108">
            <v>0</v>
          </cell>
          <cell r="EN108">
            <v>0</v>
          </cell>
          <cell r="EO108">
            <v>0</v>
          </cell>
          <cell r="EP108">
            <v>0</v>
          </cell>
          <cell r="EQ108">
            <v>0</v>
          </cell>
          <cell r="ER108">
            <v>0</v>
          </cell>
          <cell r="ES108">
            <v>0</v>
          </cell>
          <cell r="ET108">
            <v>0</v>
          </cell>
          <cell r="EU108">
            <v>0</v>
          </cell>
          <cell r="EV108">
            <v>0</v>
          </cell>
          <cell r="EW108">
            <v>0</v>
          </cell>
          <cell r="EX108">
            <v>0</v>
          </cell>
          <cell r="EY108">
            <v>0</v>
          </cell>
          <cell r="EZ108">
            <v>0</v>
          </cell>
          <cell r="FA108">
            <v>0</v>
          </cell>
          <cell r="FB108">
            <v>0</v>
          </cell>
          <cell r="FC108">
            <v>0</v>
          </cell>
          <cell r="FD108">
            <v>0</v>
          </cell>
          <cell r="FE108">
            <v>0</v>
          </cell>
          <cell r="FF108">
            <v>0</v>
          </cell>
          <cell r="FG108">
            <v>0</v>
          </cell>
          <cell r="FH108">
            <v>0</v>
          </cell>
          <cell r="FI108">
            <v>0</v>
          </cell>
        </row>
        <row r="109">
          <cell r="A109">
            <v>0</v>
          </cell>
          <cell r="B109">
            <v>0</v>
          </cell>
          <cell r="C109">
            <v>0</v>
          </cell>
          <cell r="D109">
            <v>0</v>
          </cell>
          <cell r="E109">
            <v>0</v>
          </cell>
          <cell r="F109">
            <v>0</v>
          </cell>
          <cell r="G109">
            <v>0</v>
          </cell>
          <cell r="H109">
            <v>0</v>
          </cell>
          <cell r="I109">
            <v>1</v>
          </cell>
          <cell r="J109">
            <v>0</v>
          </cell>
          <cell r="K109">
            <v>0</v>
          </cell>
          <cell r="L109">
            <v>0</v>
          </cell>
          <cell r="M109">
            <v>0</v>
          </cell>
          <cell r="N109">
            <v>0</v>
          </cell>
          <cell r="O109">
            <v>1</v>
          </cell>
          <cell r="P109">
            <v>0.5</v>
          </cell>
          <cell r="Q109">
            <v>0.5</v>
          </cell>
          <cell r="R109">
            <v>0</v>
          </cell>
          <cell r="S109">
            <v>0</v>
          </cell>
          <cell r="T109">
            <v>0</v>
          </cell>
          <cell r="U109">
            <v>0</v>
          </cell>
          <cell r="V109">
            <v>0</v>
          </cell>
          <cell r="W109">
            <v>1</v>
          </cell>
          <cell r="X109">
            <v>0.5</v>
          </cell>
          <cell r="Y109">
            <v>0.5</v>
          </cell>
          <cell r="Z109">
            <v>0</v>
          </cell>
          <cell r="AA109">
            <v>0</v>
          </cell>
          <cell r="AB109">
            <v>0</v>
          </cell>
          <cell r="AC109">
            <v>0</v>
          </cell>
          <cell r="AD109">
            <v>0</v>
          </cell>
          <cell r="AE109">
            <v>1</v>
          </cell>
          <cell r="AF109">
            <v>0.5</v>
          </cell>
          <cell r="AG109">
            <v>0.5</v>
          </cell>
          <cell r="AH109">
            <v>0</v>
          </cell>
          <cell r="AI109">
            <v>0</v>
          </cell>
          <cell r="AJ109">
            <v>0</v>
          </cell>
          <cell r="AK109">
            <v>0</v>
          </cell>
          <cell r="AL109">
            <v>0</v>
          </cell>
          <cell r="AM109">
            <v>1</v>
          </cell>
          <cell r="AN109">
            <v>0.5</v>
          </cell>
          <cell r="AO109">
            <v>0.5</v>
          </cell>
          <cell r="AP109">
            <v>0</v>
          </cell>
          <cell r="AQ109">
            <v>0</v>
          </cell>
          <cell r="AR109">
            <v>0</v>
          </cell>
          <cell r="AS109">
            <v>0</v>
          </cell>
          <cell r="AT109">
            <v>0</v>
          </cell>
          <cell r="AU109">
            <v>1</v>
          </cell>
          <cell r="AV109">
            <v>0.5</v>
          </cell>
          <cell r="AW109">
            <v>0.5</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0</v>
          </cell>
          <cell r="CA109">
            <v>0</v>
          </cell>
          <cell r="CB109">
            <v>0</v>
          </cell>
          <cell r="CC109">
            <v>0</v>
          </cell>
          <cell r="CD109">
            <v>0</v>
          </cell>
          <cell r="CE109">
            <v>0</v>
          </cell>
          <cell r="CF109">
            <v>0</v>
          </cell>
          <cell r="CG109">
            <v>0</v>
          </cell>
          <cell r="CH109">
            <v>0</v>
          </cell>
          <cell r="CI109">
            <v>0</v>
          </cell>
          <cell r="CJ109">
            <v>0</v>
          </cell>
          <cell r="CK109">
            <v>0</v>
          </cell>
          <cell r="CL109">
            <v>0</v>
          </cell>
          <cell r="CM109">
            <v>0</v>
          </cell>
          <cell r="CN109">
            <v>0</v>
          </cell>
          <cell r="CO109">
            <v>0</v>
          </cell>
          <cell r="CP109">
            <v>0</v>
          </cell>
          <cell r="CQ109">
            <v>0</v>
          </cell>
          <cell r="CR109">
            <v>0</v>
          </cell>
          <cell r="CS109">
            <v>0</v>
          </cell>
          <cell r="CT109">
            <v>0</v>
          </cell>
          <cell r="CU109">
            <v>0</v>
          </cell>
          <cell r="CV109">
            <v>0</v>
          </cell>
          <cell r="CW109">
            <v>0</v>
          </cell>
          <cell r="CX109">
            <v>0</v>
          </cell>
          <cell r="CY109">
            <v>0</v>
          </cell>
          <cell r="CZ109">
            <v>0</v>
          </cell>
          <cell r="DA109">
            <v>0</v>
          </cell>
          <cell r="DB109">
            <v>0</v>
          </cell>
          <cell r="DC109">
            <v>0</v>
          </cell>
          <cell r="DD109">
            <v>0</v>
          </cell>
          <cell r="DE109">
            <v>0</v>
          </cell>
          <cell r="DF109">
            <v>0</v>
          </cell>
          <cell r="DG109">
            <v>0</v>
          </cell>
          <cell r="DH109">
            <v>0</v>
          </cell>
          <cell r="DI109">
            <v>0</v>
          </cell>
          <cell r="DJ109">
            <v>0</v>
          </cell>
          <cell r="DK109">
            <v>0</v>
          </cell>
          <cell r="DL109">
            <v>0</v>
          </cell>
          <cell r="DM109">
            <v>0</v>
          </cell>
          <cell r="DN109">
            <v>0</v>
          </cell>
          <cell r="DO109">
            <v>0</v>
          </cell>
          <cell r="DP109">
            <v>0</v>
          </cell>
          <cell r="DQ109">
            <v>0</v>
          </cell>
          <cell r="DR109">
            <v>0</v>
          </cell>
          <cell r="DS109">
            <v>0</v>
          </cell>
          <cell r="DT109">
            <v>0</v>
          </cell>
          <cell r="DU109">
            <v>0</v>
          </cell>
          <cell r="DV109">
            <v>0</v>
          </cell>
          <cell r="DW109">
            <v>0</v>
          </cell>
          <cell r="DX109">
            <v>0</v>
          </cell>
          <cell r="DY109">
            <v>0</v>
          </cell>
          <cell r="DZ109">
            <v>0</v>
          </cell>
          <cell r="EA109">
            <v>0</v>
          </cell>
          <cell r="EB109">
            <v>0</v>
          </cell>
          <cell r="EC109">
            <v>0</v>
          </cell>
          <cell r="ED109">
            <v>0</v>
          </cell>
          <cell r="EE109">
            <v>0</v>
          </cell>
          <cell r="EF109">
            <v>0</v>
          </cell>
          <cell r="EG109">
            <v>0</v>
          </cell>
          <cell r="EH109">
            <v>0</v>
          </cell>
          <cell r="EI109">
            <v>0</v>
          </cell>
          <cell r="EJ109">
            <v>0</v>
          </cell>
          <cell r="EK109">
            <v>0</v>
          </cell>
          <cell r="EL109">
            <v>0</v>
          </cell>
          <cell r="EM109">
            <v>0</v>
          </cell>
          <cell r="EN109">
            <v>0</v>
          </cell>
          <cell r="EO109">
            <v>0</v>
          </cell>
          <cell r="EP109">
            <v>0</v>
          </cell>
          <cell r="EQ109">
            <v>0</v>
          </cell>
          <cell r="ER109">
            <v>0</v>
          </cell>
          <cell r="ES109">
            <v>0</v>
          </cell>
          <cell r="ET109">
            <v>0</v>
          </cell>
          <cell r="EU109">
            <v>0</v>
          </cell>
          <cell r="EV109">
            <v>0</v>
          </cell>
          <cell r="EW109">
            <v>0</v>
          </cell>
          <cell r="EX109">
            <v>0</v>
          </cell>
          <cell r="EY109">
            <v>0</v>
          </cell>
          <cell r="EZ109">
            <v>0</v>
          </cell>
          <cell r="FA109">
            <v>0</v>
          </cell>
          <cell r="FB109">
            <v>0</v>
          </cell>
          <cell r="FC109">
            <v>0</v>
          </cell>
          <cell r="FD109">
            <v>0</v>
          </cell>
          <cell r="FE109">
            <v>0</v>
          </cell>
          <cell r="FF109">
            <v>0</v>
          </cell>
          <cell r="FG109">
            <v>0</v>
          </cell>
          <cell r="FH109">
            <v>0</v>
          </cell>
          <cell r="FI109">
            <v>0</v>
          </cell>
        </row>
        <row r="110">
          <cell r="A110">
            <v>0</v>
          </cell>
          <cell r="B110">
            <v>0</v>
          </cell>
          <cell r="C110">
            <v>0</v>
          </cell>
          <cell r="D110">
            <v>0</v>
          </cell>
          <cell r="E110">
            <v>0</v>
          </cell>
          <cell r="F110">
            <v>0</v>
          </cell>
          <cell r="G110">
            <v>0</v>
          </cell>
          <cell r="H110">
            <v>0</v>
          </cell>
          <cell r="I110">
            <v>1</v>
          </cell>
          <cell r="J110">
            <v>0</v>
          </cell>
          <cell r="K110">
            <v>0</v>
          </cell>
          <cell r="L110">
            <v>0</v>
          </cell>
          <cell r="M110">
            <v>0</v>
          </cell>
          <cell r="N110">
            <v>0</v>
          </cell>
          <cell r="O110">
            <v>1</v>
          </cell>
          <cell r="P110">
            <v>0.5</v>
          </cell>
          <cell r="Q110">
            <v>0.5</v>
          </cell>
          <cell r="R110">
            <v>0</v>
          </cell>
          <cell r="S110">
            <v>0</v>
          </cell>
          <cell r="T110">
            <v>0</v>
          </cell>
          <cell r="U110">
            <v>0</v>
          </cell>
          <cell r="V110">
            <v>0</v>
          </cell>
          <cell r="W110">
            <v>1</v>
          </cell>
          <cell r="X110">
            <v>0.5</v>
          </cell>
          <cell r="Y110">
            <v>0.5</v>
          </cell>
          <cell r="Z110">
            <v>0</v>
          </cell>
          <cell r="AA110">
            <v>0</v>
          </cell>
          <cell r="AB110">
            <v>0</v>
          </cell>
          <cell r="AC110">
            <v>0</v>
          </cell>
          <cell r="AD110">
            <v>0</v>
          </cell>
          <cell r="AE110">
            <v>1</v>
          </cell>
          <cell r="AF110">
            <v>0.5</v>
          </cell>
          <cell r="AG110">
            <v>0.5</v>
          </cell>
          <cell r="AH110">
            <v>0</v>
          </cell>
          <cell r="AI110">
            <v>0</v>
          </cell>
          <cell r="AJ110">
            <v>0</v>
          </cell>
          <cell r="AK110">
            <v>0</v>
          </cell>
          <cell r="AL110">
            <v>0</v>
          </cell>
          <cell r="AM110">
            <v>1</v>
          </cell>
          <cell r="AN110">
            <v>0.5</v>
          </cell>
          <cell r="AO110">
            <v>0.5</v>
          </cell>
          <cell r="AP110">
            <v>0</v>
          </cell>
          <cell r="AQ110">
            <v>0</v>
          </cell>
          <cell r="AR110">
            <v>0</v>
          </cell>
          <cell r="AS110">
            <v>0</v>
          </cell>
          <cell r="AT110">
            <v>0</v>
          </cell>
          <cell r="AU110">
            <v>1</v>
          </cell>
          <cell r="AV110">
            <v>0.5</v>
          </cell>
          <cell r="AW110">
            <v>0.5</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v>
          </cell>
          <cell r="CA110">
            <v>0</v>
          </cell>
          <cell r="CB110">
            <v>0</v>
          </cell>
          <cell r="CC110">
            <v>0</v>
          </cell>
          <cell r="CD110">
            <v>0</v>
          </cell>
          <cell r="CE110">
            <v>0</v>
          </cell>
          <cell r="CF110">
            <v>0</v>
          </cell>
          <cell r="CG110">
            <v>0</v>
          </cell>
          <cell r="CH110">
            <v>0</v>
          </cell>
          <cell r="CI110">
            <v>0</v>
          </cell>
          <cell r="CJ110">
            <v>0</v>
          </cell>
          <cell r="CK110">
            <v>0</v>
          </cell>
          <cell r="CL110">
            <v>0</v>
          </cell>
          <cell r="CM110">
            <v>0</v>
          </cell>
          <cell r="CN110">
            <v>0</v>
          </cell>
          <cell r="CO110">
            <v>0</v>
          </cell>
          <cell r="CP110">
            <v>0</v>
          </cell>
          <cell r="CQ110">
            <v>0</v>
          </cell>
          <cell r="CR110">
            <v>0</v>
          </cell>
          <cell r="CS110">
            <v>0</v>
          </cell>
          <cell r="CT110">
            <v>0</v>
          </cell>
          <cell r="CU110">
            <v>0</v>
          </cell>
          <cell r="CV110">
            <v>0</v>
          </cell>
          <cell r="CW110">
            <v>0</v>
          </cell>
          <cell r="CX110">
            <v>0</v>
          </cell>
          <cell r="CY110">
            <v>0</v>
          </cell>
          <cell r="CZ110">
            <v>0</v>
          </cell>
          <cell r="DA110">
            <v>0</v>
          </cell>
          <cell r="DB110">
            <v>0</v>
          </cell>
          <cell r="DC110">
            <v>0</v>
          </cell>
          <cell r="DD110">
            <v>0</v>
          </cell>
          <cell r="DE110">
            <v>0</v>
          </cell>
          <cell r="DF110">
            <v>0</v>
          </cell>
          <cell r="DG110">
            <v>0</v>
          </cell>
          <cell r="DH110">
            <v>0</v>
          </cell>
          <cell r="DI110">
            <v>0</v>
          </cell>
          <cell r="DJ110">
            <v>0</v>
          </cell>
          <cell r="DK110">
            <v>0</v>
          </cell>
          <cell r="DL110">
            <v>0</v>
          </cell>
          <cell r="DM110">
            <v>0</v>
          </cell>
          <cell r="DN110">
            <v>0</v>
          </cell>
          <cell r="DO110">
            <v>0</v>
          </cell>
          <cell r="DP110">
            <v>0</v>
          </cell>
          <cell r="DQ110">
            <v>0</v>
          </cell>
          <cell r="DR110">
            <v>0</v>
          </cell>
          <cell r="DS110">
            <v>0</v>
          </cell>
          <cell r="DT110">
            <v>0</v>
          </cell>
          <cell r="DU110">
            <v>0</v>
          </cell>
          <cell r="DV110">
            <v>0</v>
          </cell>
          <cell r="DW110">
            <v>0</v>
          </cell>
          <cell r="DX110">
            <v>0</v>
          </cell>
          <cell r="DY110">
            <v>0</v>
          </cell>
          <cell r="DZ110">
            <v>0</v>
          </cell>
          <cell r="EA110">
            <v>0</v>
          </cell>
          <cell r="EB110">
            <v>0</v>
          </cell>
          <cell r="EC110">
            <v>0</v>
          </cell>
          <cell r="ED110">
            <v>0</v>
          </cell>
          <cell r="EE110">
            <v>0</v>
          </cell>
          <cell r="EF110">
            <v>0</v>
          </cell>
          <cell r="EG110">
            <v>0</v>
          </cell>
          <cell r="EH110">
            <v>0</v>
          </cell>
          <cell r="EI110">
            <v>0</v>
          </cell>
          <cell r="EJ110">
            <v>0</v>
          </cell>
          <cell r="EK110">
            <v>0</v>
          </cell>
          <cell r="EL110">
            <v>0</v>
          </cell>
          <cell r="EM110">
            <v>0</v>
          </cell>
          <cell r="EN110">
            <v>0</v>
          </cell>
          <cell r="EO110">
            <v>0</v>
          </cell>
          <cell r="EP110">
            <v>0</v>
          </cell>
          <cell r="EQ110">
            <v>0</v>
          </cell>
          <cell r="ER110">
            <v>0</v>
          </cell>
          <cell r="ES110">
            <v>0</v>
          </cell>
          <cell r="ET110">
            <v>0</v>
          </cell>
          <cell r="EU110">
            <v>0</v>
          </cell>
          <cell r="EV110">
            <v>0</v>
          </cell>
          <cell r="EW110">
            <v>0</v>
          </cell>
          <cell r="EX110">
            <v>0</v>
          </cell>
          <cell r="EY110">
            <v>0</v>
          </cell>
          <cell r="EZ110">
            <v>0</v>
          </cell>
          <cell r="FA110">
            <v>0</v>
          </cell>
          <cell r="FB110">
            <v>0</v>
          </cell>
          <cell r="FC110">
            <v>0</v>
          </cell>
          <cell r="FD110">
            <v>0</v>
          </cell>
          <cell r="FE110">
            <v>0</v>
          </cell>
          <cell r="FF110">
            <v>0</v>
          </cell>
          <cell r="FG110">
            <v>0</v>
          </cell>
          <cell r="FH110">
            <v>0</v>
          </cell>
          <cell r="FI110">
            <v>0</v>
          </cell>
        </row>
        <row r="111">
          <cell r="A111">
            <v>0</v>
          </cell>
          <cell r="B111">
            <v>0</v>
          </cell>
          <cell r="C111">
            <v>0</v>
          </cell>
          <cell r="D111">
            <v>0</v>
          </cell>
          <cell r="E111">
            <v>0</v>
          </cell>
          <cell r="F111">
            <v>0</v>
          </cell>
          <cell r="G111">
            <v>0</v>
          </cell>
          <cell r="H111">
            <v>0</v>
          </cell>
          <cell r="I111">
            <v>1</v>
          </cell>
          <cell r="J111">
            <v>0</v>
          </cell>
          <cell r="K111">
            <v>0</v>
          </cell>
          <cell r="L111">
            <v>0</v>
          </cell>
          <cell r="M111">
            <v>0</v>
          </cell>
          <cell r="N111">
            <v>0</v>
          </cell>
          <cell r="O111">
            <v>1</v>
          </cell>
          <cell r="P111">
            <v>0.5</v>
          </cell>
          <cell r="Q111">
            <v>0.5</v>
          </cell>
          <cell r="R111">
            <v>0</v>
          </cell>
          <cell r="S111">
            <v>0</v>
          </cell>
          <cell r="T111">
            <v>0</v>
          </cell>
          <cell r="U111">
            <v>0</v>
          </cell>
          <cell r="V111">
            <v>0</v>
          </cell>
          <cell r="W111">
            <v>1</v>
          </cell>
          <cell r="X111">
            <v>0.5</v>
          </cell>
          <cell r="Y111">
            <v>0.5</v>
          </cell>
          <cell r="Z111">
            <v>0</v>
          </cell>
          <cell r="AA111">
            <v>0</v>
          </cell>
          <cell r="AB111">
            <v>0</v>
          </cell>
          <cell r="AC111">
            <v>0</v>
          </cell>
          <cell r="AD111">
            <v>0</v>
          </cell>
          <cell r="AE111">
            <v>1</v>
          </cell>
          <cell r="AF111">
            <v>0.5</v>
          </cell>
          <cell r="AG111">
            <v>0.5</v>
          </cell>
          <cell r="AH111">
            <v>0</v>
          </cell>
          <cell r="AI111">
            <v>0</v>
          </cell>
          <cell r="AJ111">
            <v>0</v>
          </cell>
          <cell r="AK111">
            <v>0</v>
          </cell>
          <cell r="AL111">
            <v>0</v>
          </cell>
          <cell r="AM111">
            <v>1</v>
          </cell>
          <cell r="AN111">
            <v>0.5</v>
          </cell>
          <cell r="AO111">
            <v>0.5</v>
          </cell>
          <cell r="AP111">
            <v>0</v>
          </cell>
          <cell r="AQ111">
            <v>0</v>
          </cell>
          <cell r="AR111">
            <v>0</v>
          </cell>
          <cell r="AS111">
            <v>0</v>
          </cell>
          <cell r="AT111">
            <v>0</v>
          </cell>
          <cell r="AU111">
            <v>1</v>
          </cell>
          <cell r="AV111">
            <v>0.5</v>
          </cell>
          <cell r="AW111">
            <v>0.5</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cell r="CL111">
            <v>0</v>
          </cell>
          <cell r="CM111">
            <v>0</v>
          </cell>
          <cell r="CN111">
            <v>0</v>
          </cell>
          <cell r="CO111">
            <v>0</v>
          </cell>
          <cell r="CP111">
            <v>0</v>
          </cell>
          <cell r="CQ111">
            <v>0</v>
          </cell>
          <cell r="CR111">
            <v>0</v>
          </cell>
          <cell r="CS111">
            <v>0</v>
          </cell>
          <cell r="CT111">
            <v>0</v>
          </cell>
          <cell r="CU111">
            <v>0</v>
          </cell>
          <cell r="CV111">
            <v>0</v>
          </cell>
          <cell r="CW111">
            <v>0</v>
          </cell>
          <cell r="CX111">
            <v>0</v>
          </cell>
          <cell r="CY111">
            <v>0</v>
          </cell>
          <cell r="CZ111">
            <v>0</v>
          </cell>
          <cell r="DA111">
            <v>0</v>
          </cell>
          <cell r="DB111">
            <v>0</v>
          </cell>
          <cell r="DC111">
            <v>0</v>
          </cell>
          <cell r="DD111">
            <v>0</v>
          </cell>
          <cell r="DE111">
            <v>0</v>
          </cell>
          <cell r="DF111">
            <v>0</v>
          </cell>
          <cell r="DG111">
            <v>0</v>
          </cell>
          <cell r="DH111">
            <v>0</v>
          </cell>
          <cell r="DI111">
            <v>0</v>
          </cell>
          <cell r="DJ111">
            <v>0</v>
          </cell>
          <cell r="DK111">
            <v>0</v>
          </cell>
          <cell r="DL111">
            <v>0</v>
          </cell>
          <cell r="DM111">
            <v>0</v>
          </cell>
          <cell r="DN111">
            <v>0</v>
          </cell>
          <cell r="DO111">
            <v>0</v>
          </cell>
          <cell r="DP111">
            <v>0</v>
          </cell>
          <cell r="DQ111">
            <v>0</v>
          </cell>
          <cell r="DR111">
            <v>0</v>
          </cell>
          <cell r="DS111">
            <v>0</v>
          </cell>
          <cell r="DT111">
            <v>0</v>
          </cell>
          <cell r="DU111">
            <v>0</v>
          </cell>
          <cell r="DV111">
            <v>0</v>
          </cell>
          <cell r="DW111">
            <v>0</v>
          </cell>
          <cell r="DX111">
            <v>0</v>
          </cell>
          <cell r="DY111">
            <v>0</v>
          </cell>
          <cell r="DZ111">
            <v>0</v>
          </cell>
          <cell r="EA111">
            <v>0</v>
          </cell>
          <cell r="EB111">
            <v>0</v>
          </cell>
          <cell r="EC111">
            <v>0</v>
          </cell>
          <cell r="ED111">
            <v>0</v>
          </cell>
          <cell r="EE111">
            <v>0</v>
          </cell>
          <cell r="EF111">
            <v>0</v>
          </cell>
          <cell r="EG111">
            <v>0</v>
          </cell>
          <cell r="EH111">
            <v>0</v>
          </cell>
          <cell r="EI111">
            <v>0</v>
          </cell>
          <cell r="EJ111">
            <v>0</v>
          </cell>
          <cell r="EK111">
            <v>0</v>
          </cell>
          <cell r="EL111">
            <v>0</v>
          </cell>
          <cell r="EM111">
            <v>0</v>
          </cell>
          <cell r="EN111">
            <v>0</v>
          </cell>
          <cell r="EO111">
            <v>0</v>
          </cell>
          <cell r="EP111">
            <v>0</v>
          </cell>
          <cell r="EQ111">
            <v>0</v>
          </cell>
          <cell r="ER111">
            <v>0</v>
          </cell>
          <cell r="ES111">
            <v>0</v>
          </cell>
          <cell r="ET111">
            <v>0</v>
          </cell>
          <cell r="EU111">
            <v>0</v>
          </cell>
          <cell r="EV111">
            <v>0</v>
          </cell>
          <cell r="EW111">
            <v>0</v>
          </cell>
          <cell r="EX111">
            <v>0</v>
          </cell>
          <cell r="EY111">
            <v>0</v>
          </cell>
          <cell r="EZ111">
            <v>0</v>
          </cell>
          <cell r="FA111">
            <v>0</v>
          </cell>
          <cell r="FB111">
            <v>0</v>
          </cell>
          <cell r="FC111">
            <v>0</v>
          </cell>
          <cell r="FD111">
            <v>0</v>
          </cell>
          <cell r="FE111">
            <v>0</v>
          </cell>
          <cell r="FF111">
            <v>0</v>
          </cell>
          <cell r="FG111">
            <v>0</v>
          </cell>
          <cell r="FH111">
            <v>0</v>
          </cell>
          <cell r="FI111">
            <v>0</v>
          </cell>
        </row>
        <row r="112">
          <cell r="A112">
            <v>0</v>
          </cell>
          <cell r="B112">
            <v>0</v>
          </cell>
          <cell r="C112">
            <v>0</v>
          </cell>
          <cell r="D112">
            <v>0</v>
          </cell>
          <cell r="E112">
            <v>0</v>
          </cell>
          <cell r="F112">
            <v>0</v>
          </cell>
          <cell r="G112">
            <v>0</v>
          </cell>
          <cell r="H112">
            <v>0</v>
          </cell>
          <cell r="I112">
            <v>1</v>
          </cell>
          <cell r="J112">
            <v>0</v>
          </cell>
          <cell r="K112">
            <v>0</v>
          </cell>
          <cell r="L112">
            <v>0</v>
          </cell>
          <cell r="M112">
            <v>0</v>
          </cell>
          <cell r="N112">
            <v>0</v>
          </cell>
          <cell r="O112">
            <v>1</v>
          </cell>
          <cell r="P112">
            <v>0.5</v>
          </cell>
          <cell r="Q112">
            <v>0.5</v>
          </cell>
          <cell r="R112">
            <v>0</v>
          </cell>
          <cell r="S112">
            <v>0</v>
          </cell>
          <cell r="T112">
            <v>0</v>
          </cell>
          <cell r="U112">
            <v>0</v>
          </cell>
          <cell r="V112">
            <v>0</v>
          </cell>
          <cell r="W112">
            <v>1</v>
          </cell>
          <cell r="X112">
            <v>0.5</v>
          </cell>
          <cell r="Y112">
            <v>0.5</v>
          </cell>
          <cell r="Z112">
            <v>0</v>
          </cell>
          <cell r="AA112">
            <v>0</v>
          </cell>
          <cell r="AB112">
            <v>0</v>
          </cell>
          <cell r="AC112">
            <v>0</v>
          </cell>
          <cell r="AD112">
            <v>0</v>
          </cell>
          <cell r="AE112">
            <v>1</v>
          </cell>
          <cell r="AF112">
            <v>0.5</v>
          </cell>
          <cell r="AG112">
            <v>0.5</v>
          </cell>
          <cell r="AH112">
            <v>0</v>
          </cell>
          <cell r="AI112">
            <v>0</v>
          </cell>
          <cell r="AJ112">
            <v>0</v>
          </cell>
          <cell r="AK112">
            <v>0</v>
          </cell>
          <cell r="AL112">
            <v>0</v>
          </cell>
          <cell r="AM112">
            <v>1</v>
          </cell>
          <cell r="AN112">
            <v>0.5</v>
          </cell>
          <cell r="AO112">
            <v>0.5</v>
          </cell>
          <cell r="AP112">
            <v>0</v>
          </cell>
          <cell r="AQ112">
            <v>0</v>
          </cell>
          <cell r="AR112">
            <v>0</v>
          </cell>
          <cell r="AS112">
            <v>0</v>
          </cell>
          <cell r="AT112">
            <v>0</v>
          </cell>
          <cell r="AU112">
            <v>1</v>
          </cell>
          <cell r="AV112">
            <v>0.5</v>
          </cell>
          <cell r="AW112">
            <v>0.5</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0</v>
          </cell>
          <cell r="CA112">
            <v>0</v>
          </cell>
          <cell r="CB112">
            <v>0</v>
          </cell>
          <cell r="CC112">
            <v>0</v>
          </cell>
          <cell r="CD112">
            <v>0</v>
          </cell>
          <cell r="CE112">
            <v>0</v>
          </cell>
          <cell r="CF112">
            <v>0</v>
          </cell>
          <cell r="CG112">
            <v>0</v>
          </cell>
          <cell r="CH112">
            <v>0</v>
          </cell>
          <cell r="CI112">
            <v>0</v>
          </cell>
          <cell r="CJ112">
            <v>0</v>
          </cell>
          <cell r="CK112">
            <v>0</v>
          </cell>
          <cell r="CL112">
            <v>0</v>
          </cell>
          <cell r="CM112">
            <v>0</v>
          </cell>
          <cell r="CN112">
            <v>0</v>
          </cell>
          <cell r="CO112">
            <v>0</v>
          </cell>
          <cell r="CP112">
            <v>0</v>
          </cell>
          <cell r="CQ112">
            <v>0</v>
          </cell>
          <cell r="CR112">
            <v>0</v>
          </cell>
          <cell r="CS112">
            <v>0</v>
          </cell>
          <cell r="CT112">
            <v>0</v>
          </cell>
          <cell r="CU112">
            <v>0</v>
          </cell>
          <cell r="CV112">
            <v>0</v>
          </cell>
          <cell r="CW112">
            <v>0</v>
          </cell>
          <cell r="CX112">
            <v>0</v>
          </cell>
          <cell r="CY112">
            <v>0</v>
          </cell>
          <cell r="CZ112">
            <v>0</v>
          </cell>
          <cell r="DA112">
            <v>0</v>
          </cell>
          <cell r="DB112">
            <v>0</v>
          </cell>
          <cell r="DC112">
            <v>0</v>
          </cell>
          <cell r="DD112">
            <v>0</v>
          </cell>
          <cell r="DE112">
            <v>0</v>
          </cell>
          <cell r="DF112">
            <v>0</v>
          </cell>
          <cell r="DG112">
            <v>0</v>
          </cell>
          <cell r="DH112">
            <v>0</v>
          </cell>
          <cell r="DI112">
            <v>0</v>
          </cell>
          <cell r="DJ112">
            <v>0</v>
          </cell>
          <cell r="DK112">
            <v>0</v>
          </cell>
          <cell r="DL112">
            <v>0</v>
          </cell>
          <cell r="DM112">
            <v>0</v>
          </cell>
          <cell r="DN112">
            <v>0</v>
          </cell>
          <cell r="DO112">
            <v>0</v>
          </cell>
          <cell r="DP112">
            <v>0</v>
          </cell>
          <cell r="DQ112">
            <v>0</v>
          </cell>
          <cell r="DR112">
            <v>0</v>
          </cell>
          <cell r="DS112">
            <v>0</v>
          </cell>
          <cell r="DT112">
            <v>0</v>
          </cell>
          <cell r="DU112">
            <v>0</v>
          </cell>
          <cell r="DV112">
            <v>0</v>
          </cell>
          <cell r="DW112">
            <v>0</v>
          </cell>
          <cell r="DX112">
            <v>0</v>
          </cell>
          <cell r="DY112">
            <v>0</v>
          </cell>
          <cell r="DZ112">
            <v>0</v>
          </cell>
          <cell r="EA112">
            <v>0</v>
          </cell>
          <cell r="EB112">
            <v>0</v>
          </cell>
          <cell r="EC112">
            <v>0</v>
          </cell>
          <cell r="ED112">
            <v>0</v>
          </cell>
          <cell r="EE112">
            <v>0</v>
          </cell>
          <cell r="EF112">
            <v>0</v>
          </cell>
          <cell r="EG112">
            <v>0</v>
          </cell>
          <cell r="EH112">
            <v>0</v>
          </cell>
          <cell r="EI112">
            <v>0</v>
          </cell>
          <cell r="EJ112">
            <v>0</v>
          </cell>
          <cell r="EK112">
            <v>0</v>
          </cell>
          <cell r="EL112">
            <v>0</v>
          </cell>
          <cell r="EM112">
            <v>0</v>
          </cell>
          <cell r="EN112">
            <v>0</v>
          </cell>
          <cell r="EO112">
            <v>0</v>
          </cell>
          <cell r="EP112">
            <v>0</v>
          </cell>
          <cell r="EQ112">
            <v>0</v>
          </cell>
          <cell r="ER112">
            <v>0</v>
          </cell>
          <cell r="ES112">
            <v>0</v>
          </cell>
          <cell r="ET112">
            <v>0</v>
          </cell>
          <cell r="EU112">
            <v>0</v>
          </cell>
          <cell r="EV112">
            <v>0</v>
          </cell>
          <cell r="EW112">
            <v>0</v>
          </cell>
          <cell r="EX112">
            <v>0</v>
          </cell>
          <cell r="EY112">
            <v>0</v>
          </cell>
          <cell r="EZ112">
            <v>0</v>
          </cell>
          <cell r="FA112">
            <v>0</v>
          </cell>
          <cell r="FB112">
            <v>0</v>
          </cell>
          <cell r="FC112">
            <v>0</v>
          </cell>
          <cell r="FD112">
            <v>0</v>
          </cell>
          <cell r="FE112">
            <v>0</v>
          </cell>
          <cell r="FF112">
            <v>0</v>
          </cell>
          <cell r="FG112">
            <v>0</v>
          </cell>
          <cell r="FH112">
            <v>0</v>
          </cell>
          <cell r="FI112">
            <v>0</v>
          </cell>
        </row>
        <row r="113">
          <cell r="A113">
            <v>0</v>
          </cell>
          <cell r="B113">
            <v>0</v>
          </cell>
          <cell r="C113">
            <v>0</v>
          </cell>
          <cell r="D113">
            <v>0</v>
          </cell>
          <cell r="E113">
            <v>0</v>
          </cell>
          <cell r="F113">
            <v>0</v>
          </cell>
          <cell r="G113">
            <v>0</v>
          </cell>
          <cell r="H113">
            <v>0</v>
          </cell>
          <cell r="I113">
            <v>1</v>
          </cell>
          <cell r="J113">
            <v>0</v>
          </cell>
          <cell r="K113">
            <v>0</v>
          </cell>
          <cell r="L113">
            <v>0</v>
          </cell>
          <cell r="M113">
            <v>0</v>
          </cell>
          <cell r="N113">
            <v>0</v>
          </cell>
          <cell r="O113">
            <v>1</v>
          </cell>
          <cell r="P113">
            <v>0.5</v>
          </cell>
          <cell r="Q113">
            <v>0.5</v>
          </cell>
          <cell r="R113">
            <v>0</v>
          </cell>
          <cell r="S113">
            <v>0</v>
          </cell>
          <cell r="T113">
            <v>0</v>
          </cell>
          <cell r="U113">
            <v>0</v>
          </cell>
          <cell r="V113">
            <v>0</v>
          </cell>
          <cell r="W113">
            <v>1</v>
          </cell>
          <cell r="X113">
            <v>0.5</v>
          </cell>
          <cell r="Y113">
            <v>0.5</v>
          </cell>
          <cell r="Z113">
            <v>0</v>
          </cell>
          <cell r="AA113">
            <v>0</v>
          </cell>
          <cell r="AB113">
            <v>0</v>
          </cell>
          <cell r="AC113">
            <v>0</v>
          </cell>
          <cell r="AD113">
            <v>0</v>
          </cell>
          <cell r="AE113">
            <v>1</v>
          </cell>
          <cell r="AF113">
            <v>0.5</v>
          </cell>
          <cell r="AG113">
            <v>0.5</v>
          </cell>
          <cell r="AH113">
            <v>0</v>
          </cell>
          <cell r="AI113">
            <v>0</v>
          </cell>
          <cell r="AJ113">
            <v>0</v>
          </cell>
          <cell r="AK113">
            <v>0</v>
          </cell>
          <cell r="AL113">
            <v>0</v>
          </cell>
          <cell r="AM113">
            <v>1</v>
          </cell>
          <cell r="AN113">
            <v>0.5</v>
          </cell>
          <cell r="AO113">
            <v>0.5</v>
          </cell>
          <cell r="AP113">
            <v>0</v>
          </cell>
          <cell r="AQ113">
            <v>0</v>
          </cell>
          <cell r="AR113">
            <v>0</v>
          </cell>
          <cell r="AS113">
            <v>0</v>
          </cell>
          <cell r="AT113">
            <v>0</v>
          </cell>
          <cell r="AU113">
            <v>1</v>
          </cell>
          <cell r="AV113">
            <v>0.5</v>
          </cell>
          <cell r="AW113">
            <v>0.5</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v>
          </cell>
          <cell r="CA113">
            <v>0</v>
          </cell>
          <cell r="CB113">
            <v>0</v>
          </cell>
          <cell r="CC113">
            <v>0</v>
          </cell>
          <cell r="CD113">
            <v>0</v>
          </cell>
          <cell r="CE113">
            <v>0</v>
          </cell>
          <cell r="CF113">
            <v>0</v>
          </cell>
          <cell r="CG113">
            <v>0</v>
          </cell>
          <cell r="CH113">
            <v>0</v>
          </cell>
          <cell r="CI113">
            <v>0</v>
          </cell>
          <cell r="CJ113">
            <v>0</v>
          </cell>
          <cell r="CK113">
            <v>0</v>
          </cell>
          <cell r="CL113">
            <v>0</v>
          </cell>
          <cell r="CM113">
            <v>0</v>
          </cell>
          <cell r="CN113">
            <v>0</v>
          </cell>
          <cell r="CO113">
            <v>0</v>
          </cell>
          <cell r="CP113">
            <v>0</v>
          </cell>
          <cell r="CQ113">
            <v>0</v>
          </cell>
          <cell r="CR113">
            <v>0</v>
          </cell>
          <cell r="CS113">
            <v>0</v>
          </cell>
          <cell r="CT113">
            <v>0</v>
          </cell>
          <cell r="CU113">
            <v>0</v>
          </cell>
          <cell r="CV113">
            <v>0</v>
          </cell>
          <cell r="CW113">
            <v>0</v>
          </cell>
          <cell r="CX113">
            <v>0</v>
          </cell>
          <cell r="CY113">
            <v>0</v>
          </cell>
          <cell r="CZ113">
            <v>0</v>
          </cell>
          <cell r="DA113">
            <v>0</v>
          </cell>
          <cell r="DB113">
            <v>0</v>
          </cell>
          <cell r="DC113">
            <v>0</v>
          </cell>
          <cell r="DD113">
            <v>0</v>
          </cell>
          <cell r="DE113">
            <v>0</v>
          </cell>
          <cell r="DF113">
            <v>0</v>
          </cell>
          <cell r="DG113">
            <v>0</v>
          </cell>
          <cell r="DH113">
            <v>0</v>
          </cell>
          <cell r="DI113">
            <v>0</v>
          </cell>
          <cell r="DJ113">
            <v>0</v>
          </cell>
          <cell r="DK113">
            <v>0</v>
          </cell>
          <cell r="DL113">
            <v>0</v>
          </cell>
          <cell r="DM113">
            <v>0</v>
          </cell>
          <cell r="DN113">
            <v>0</v>
          </cell>
          <cell r="DO113">
            <v>0</v>
          </cell>
          <cell r="DP113">
            <v>0</v>
          </cell>
          <cell r="DQ113">
            <v>0</v>
          </cell>
          <cell r="DR113">
            <v>0</v>
          </cell>
          <cell r="DS113">
            <v>0</v>
          </cell>
          <cell r="DT113">
            <v>0</v>
          </cell>
          <cell r="DU113">
            <v>0</v>
          </cell>
          <cell r="DV113">
            <v>0</v>
          </cell>
          <cell r="DW113">
            <v>0</v>
          </cell>
          <cell r="DX113">
            <v>0</v>
          </cell>
          <cell r="DY113">
            <v>0</v>
          </cell>
          <cell r="DZ113">
            <v>0</v>
          </cell>
          <cell r="EA113">
            <v>0</v>
          </cell>
          <cell r="EB113">
            <v>0</v>
          </cell>
          <cell r="EC113">
            <v>0</v>
          </cell>
          <cell r="ED113">
            <v>0</v>
          </cell>
          <cell r="EE113">
            <v>0</v>
          </cell>
          <cell r="EF113">
            <v>0</v>
          </cell>
          <cell r="EG113">
            <v>0</v>
          </cell>
          <cell r="EH113">
            <v>0</v>
          </cell>
          <cell r="EI113">
            <v>0</v>
          </cell>
          <cell r="EJ113">
            <v>0</v>
          </cell>
          <cell r="EK113">
            <v>0</v>
          </cell>
          <cell r="EL113">
            <v>0</v>
          </cell>
          <cell r="EM113">
            <v>0</v>
          </cell>
          <cell r="EN113">
            <v>0</v>
          </cell>
          <cell r="EO113">
            <v>0</v>
          </cell>
          <cell r="EP113">
            <v>0</v>
          </cell>
          <cell r="EQ113">
            <v>0</v>
          </cell>
          <cell r="ER113">
            <v>0</v>
          </cell>
          <cell r="ES113">
            <v>0</v>
          </cell>
          <cell r="ET113">
            <v>0</v>
          </cell>
          <cell r="EU113">
            <v>0</v>
          </cell>
          <cell r="EV113">
            <v>0</v>
          </cell>
          <cell r="EW113">
            <v>0</v>
          </cell>
          <cell r="EX113">
            <v>0</v>
          </cell>
          <cell r="EY113">
            <v>0</v>
          </cell>
          <cell r="EZ113">
            <v>0</v>
          </cell>
          <cell r="FA113">
            <v>0</v>
          </cell>
          <cell r="FB113">
            <v>0</v>
          </cell>
          <cell r="FC113">
            <v>0</v>
          </cell>
          <cell r="FD113">
            <v>0</v>
          </cell>
          <cell r="FE113">
            <v>0</v>
          </cell>
          <cell r="FF113">
            <v>0</v>
          </cell>
          <cell r="FG113">
            <v>0</v>
          </cell>
          <cell r="FH113">
            <v>0</v>
          </cell>
          <cell r="FI113">
            <v>0</v>
          </cell>
        </row>
        <row r="114">
          <cell r="A114">
            <v>0</v>
          </cell>
          <cell r="B114">
            <v>0</v>
          </cell>
          <cell r="C114">
            <v>0</v>
          </cell>
          <cell r="D114">
            <v>0</v>
          </cell>
          <cell r="E114">
            <v>0</v>
          </cell>
          <cell r="F114">
            <v>0</v>
          </cell>
          <cell r="G114">
            <v>0</v>
          </cell>
          <cell r="H114">
            <v>0</v>
          </cell>
          <cell r="I114">
            <v>1</v>
          </cell>
          <cell r="J114">
            <v>0</v>
          </cell>
          <cell r="K114">
            <v>0</v>
          </cell>
          <cell r="L114">
            <v>0</v>
          </cell>
          <cell r="M114">
            <v>0</v>
          </cell>
          <cell r="N114">
            <v>0</v>
          </cell>
          <cell r="O114">
            <v>1</v>
          </cell>
          <cell r="P114">
            <v>0.5</v>
          </cell>
          <cell r="Q114">
            <v>0.5</v>
          </cell>
          <cell r="R114">
            <v>0</v>
          </cell>
          <cell r="S114">
            <v>0</v>
          </cell>
          <cell r="T114">
            <v>0</v>
          </cell>
          <cell r="U114">
            <v>0</v>
          </cell>
          <cell r="V114">
            <v>0</v>
          </cell>
          <cell r="W114">
            <v>1</v>
          </cell>
          <cell r="X114">
            <v>0.5</v>
          </cell>
          <cell r="Y114">
            <v>0.5</v>
          </cell>
          <cell r="Z114">
            <v>0</v>
          </cell>
          <cell r="AA114">
            <v>0</v>
          </cell>
          <cell r="AB114">
            <v>0</v>
          </cell>
          <cell r="AC114">
            <v>0</v>
          </cell>
          <cell r="AD114">
            <v>0</v>
          </cell>
          <cell r="AE114">
            <v>1</v>
          </cell>
          <cell r="AF114">
            <v>0.5</v>
          </cell>
          <cell r="AG114">
            <v>0.5</v>
          </cell>
          <cell r="AH114">
            <v>0</v>
          </cell>
          <cell r="AI114">
            <v>0</v>
          </cell>
          <cell r="AJ114">
            <v>0</v>
          </cell>
          <cell r="AK114">
            <v>0</v>
          </cell>
          <cell r="AL114">
            <v>0</v>
          </cell>
          <cell r="AM114">
            <v>1</v>
          </cell>
          <cell r="AN114">
            <v>0.5</v>
          </cell>
          <cell r="AO114">
            <v>0.5</v>
          </cell>
          <cell r="AP114">
            <v>0</v>
          </cell>
          <cell r="AQ114">
            <v>0</v>
          </cell>
          <cell r="AR114">
            <v>0</v>
          </cell>
          <cell r="AS114">
            <v>0</v>
          </cell>
          <cell r="AT114">
            <v>0</v>
          </cell>
          <cell r="AU114">
            <v>1</v>
          </cell>
          <cell r="AV114">
            <v>0.5</v>
          </cell>
          <cell r="AW114">
            <v>0.5</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cell r="CL114">
            <v>0</v>
          </cell>
          <cell r="CM114">
            <v>0</v>
          </cell>
          <cell r="CN114">
            <v>0</v>
          </cell>
          <cell r="CO114">
            <v>0</v>
          </cell>
          <cell r="CP114">
            <v>0</v>
          </cell>
          <cell r="CQ114">
            <v>0</v>
          </cell>
          <cell r="CR114">
            <v>0</v>
          </cell>
          <cell r="CS114">
            <v>0</v>
          </cell>
          <cell r="CT114">
            <v>0</v>
          </cell>
          <cell r="CU114">
            <v>0</v>
          </cell>
          <cell r="CV114">
            <v>0</v>
          </cell>
          <cell r="CW114">
            <v>0</v>
          </cell>
          <cell r="CX114">
            <v>0</v>
          </cell>
          <cell r="CY114">
            <v>0</v>
          </cell>
          <cell r="CZ114">
            <v>0</v>
          </cell>
          <cell r="DA114">
            <v>0</v>
          </cell>
          <cell r="DB114">
            <v>0</v>
          </cell>
          <cell r="DC114">
            <v>0</v>
          </cell>
          <cell r="DD114">
            <v>0</v>
          </cell>
          <cell r="DE114">
            <v>0</v>
          </cell>
          <cell r="DF114">
            <v>0</v>
          </cell>
          <cell r="DG114">
            <v>0</v>
          </cell>
          <cell r="DH114">
            <v>0</v>
          </cell>
          <cell r="DI114">
            <v>0</v>
          </cell>
          <cell r="DJ114">
            <v>0</v>
          </cell>
          <cell r="DK114">
            <v>0</v>
          </cell>
          <cell r="DL114">
            <v>0</v>
          </cell>
          <cell r="DM114">
            <v>0</v>
          </cell>
          <cell r="DN114">
            <v>0</v>
          </cell>
          <cell r="DO114">
            <v>0</v>
          </cell>
          <cell r="DP114">
            <v>0</v>
          </cell>
          <cell r="DQ114">
            <v>0</v>
          </cell>
          <cell r="DR114">
            <v>0</v>
          </cell>
          <cell r="DS114">
            <v>0</v>
          </cell>
          <cell r="DT114">
            <v>0</v>
          </cell>
          <cell r="DU114">
            <v>0</v>
          </cell>
          <cell r="DV114">
            <v>0</v>
          </cell>
          <cell r="DW114">
            <v>0</v>
          </cell>
          <cell r="DX114">
            <v>0</v>
          </cell>
          <cell r="DY114">
            <v>0</v>
          </cell>
          <cell r="DZ114">
            <v>0</v>
          </cell>
          <cell r="EA114">
            <v>0</v>
          </cell>
          <cell r="EB114">
            <v>0</v>
          </cell>
          <cell r="EC114">
            <v>0</v>
          </cell>
          <cell r="ED114">
            <v>0</v>
          </cell>
          <cell r="EE114">
            <v>0</v>
          </cell>
          <cell r="EF114">
            <v>0</v>
          </cell>
          <cell r="EG114">
            <v>0</v>
          </cell>
          <cell r="EH114">
            <v>0</v>
          </cell>
          <cell r="EI114">
            <v>0</v>
          </cell>
          <cell r="EJ114">
            <v>0</v>
          </cell>
          <cell r="EK114">
            <v>0</v>
          </cell>
          <cell r="EL114">
            <v>0</v>
          </cell>
          <cell r="EM114">
            <v>0</v>
          </cell>
          <cell r="EN114">
            <v>0</v>
          </cell>
          <cell r="EO114">
            <v>0</v>
          </cell>
          <cell r="EP114">
            <v>0</v>
          </cell>
          <cell r="EQ114">
            <v>0</v>
          </cell>
          <cell r="ER114">
            <v>0</v>
          </cell>
          <cell r="ES114">
            <v>0</v>
          </cell>
          <cell r="ET114">
            <v>0</v>
          </cell>
          <cell r="EU114">
            <v>0</v>
          </cell>
          <cell r="EV114">
            <v>0</v>
          </cell>
          <cell r="EW114">
            <v>0</v>
          </cell>
          <cell r="EX114">
            <v>0</v>
          </cell>
          <cell r="EY114">
            <v>0</v>
          </cell>
          <cell r="EZ114">
            <v>0</v>
          </cell>
          <cell r="FA114">
            <v>0</v>
          </cell>
          <cell r="FB114">
            <v>0</v>
          </cell>
          <cell r="FC114">
            <v>0</v>
          </cell>
          <cell r="FD114">
            <v>0</v>
          </cell>
          <cell r="FE114">
            <v>0</v>
          </cell>
          <cell r="FF114">
            <v>0</v>
          </cell>
          <cell r="FG114">
            <v>0</v>
          </cell>
          <cell r="FH114">
            <v>0</v>
          </cell>
          <cell r="FI114">
            <v>0</v>
          </cell>
        </row>
        <row r="115">
          <cell r="A115">
            <v>0</v>
          </cell>
          <cell r="B115">
            <v>0</v>
          </cell>
          <cell r="C115">
            <v>0</v>
          </cell>
          <cell r="D115">
            <v>0</v>
          </cell>
          <cell r="E115">
            <v>0</v>
          </cell>
          <cell r="F115">
            <v>0</v>
          </cell>
          <cell r="G115">
            <v>0</v>
          </cell>
          <cell r="H115">
            <v>0</v>
          </cell>
          <cell r="I115">
            <v>1</v>
          </cell>
          <cell r="J115">
            <v>0</v>
          </cell>
          <cell r="K115">
            <v>0</v>
          </cell>
          <cell r="L115">
            <v>0</v>
          </cell>
          <cell r="M115">
            <v>0</v>
          </cell>
          <cell r="N115">
            <v>0</v>
          </cell>
          <cell r="O115">
            <v>1</v>
          </cell>
          <cell r="P115">
            <v>0.5</v>
          </cell>
          <cell r="Q115">
            <v>0.5</v>
          </cell>
          <cell r="R115">
            <v>0</v>
          </cell>
          <cell r="S115">
            <v>0</v>
          </cell>
          <cell r="T115">
            <v>0</v>
          </cell>
          <cell r="U115">
            <v>0</v>
          </cell>
          <cell r="V115">
            <v>0</v>
          </cell>
          <cell r="W115">
            <v>1</v>
          </cell>
          <cell r="X115">
            <v>0.5</v>
          </cell>
          <cell r="Y115">
            <v>0.5</v>
          </cell>
          <cell r="Z115">
            <v>0</v>
          </cell>
          <cell r="AA115">
            <v>0</v>
          </cell>
          <cell r="AB115">
            <v>0</v>
          </cell>
          <cell r="AC115">
            <v>0</v>
          </cell>
          <cell r="AD115">
            <v>0</v>
          </cell>
          <cell r="AE115">
            <v>1</v>
          </cell>
          <cell r="AF115">
            <v>0.5</v>
          </cell>
          <cell r="AG115">
            <v>0.5</v>
          </cell>
          <cell r="AH115">
            <v>0</v>
          </cell>
          <cell r="AI115">
            <v>0</v>
          </cell>
          <cell r="AJ115">
            <v>0</v>
          </cell>
          <cell r="AK115">
            <v>0</v>
          </cell>
          <cell r="AL115">
            <v>0</v>
          </cell>
          <cell r="AM115">
            <v>1</v>
          </cell>
          <cell r="AN115">
            <v>0.5</v>
          </cell>
          <cell r="AO115">
            <v>0.5</v>
          </cell>
          <cell r="AP115">
            <v>0</v>
          </cell>
          <cell r="AQ115">
            <v>0</v>
          </cell>
          <cell r="AR115">
            <v>0</v>
          </cell>
          <cell r="AS115">
            <v>0</v>
          </cell>
          <cell r="AT115">
            <v>0</v>
          </cell>
          <cell r="AU115">
            <v>1</v>
          </cell>
          <cell r="AV115">
            <v>0.5</v>
          </cell>
          <cell r="AW115">
            <v>0.5</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0</v>
          </cell>
          <cell r="CC115">
            <v>0</v>
          </cell>
          <cell r="CD115">
            <v>0</v>
          </cell>
          <cell r="CE115">
            <v>0</v>
          </cell>
          <cell r="CF115">
            <v>0</v>
          </cell>
          <cell r="CG115">
            <v>0</v>
          </cell>
          <cell r="CH115">
            <v>0</v>
          </cell>
          <cell r="CI115">
            <v>0</v>
          </cell>
          <cell r="CJ115">
            <v>0</v>
          </cell>
          <cell r="CK115">
            <v>0</v>
          </cell>
          <cell r="CL115">
            <v>0</v>
          </cell>
          <cell r="CM115">
            <v>0</v>
          </cell>
          <cell r="CN115">
            <v>0</v>
          </cell>
          <cell r="CO115">
            <v>0</v>
          </cell>
          <cell r="CP115">
            <v>0</v>
          </cell>
          <cell r="CQ115">
            <v>0</v>
          </cell>
          <cell r="CR115">
            <v>0</v>
          </cell>
          <cell r="CS115">
            <v>0</v>
          </cell>
          <cell r="CT115">
            <v>0</v>
          </cell>
          <cell r="CU115">
            <v>0</v>
          </cell>
          <cell r="CV115">
            <v>0</v>
          </cell>
          <cell r="CW115">
            <v>0</v>
          </cell>
          <cell r="CX115">
            <v>0</v>
          </cell>
          <cell r="CY115">
            <v>0</v>
          </cell>
          <cell r="CZ115">
            <v>0</v>
          </cell>
          <cell r="DA115">
            <v>0</v>
          </cell>
          <cell r="DB115">
            <v>0</v>
          </cell>
          <cell r="DC115">
            <v>0</v>
          </cell>
          <cell r="DD115">
            <v>0</v>
          </cell>
          <cell r="DE115">
            <v>0</v>
          </cell>
          <cell r="DF115">
            <v>0</v>
          </cell>
          <cell r="DG115">
            <v>0</v>
          </cell>
          <cell r="DH115">
            <v>0</v>
          </cell>
          <cell r="DI115">
            <v>0</v>
          </cell>
          <cell r="DJ115">
            <v>0</v>
          </cell>
          <cell r="DK115">
            <v>0</v>
          </cell>
          <cell r="DL115">
            <v>0</v>
          </cell>
          <cell r="DM115">
            <v>0</v>
          </cell>
          <cell r="DN115">
            <v>0</v>
          </cell>
          <cell r="DO115">
            <v>0</v>
          </cell>
          <cell r="DP115">
            <v>0</v>
          </cell>
          <cell r="DQ115">
            <v>0</v>
          </cell>
          <cell r="DR115">
            <v>0</v>
          </cell>
          <cell r="DS115">
            <v>0</v>
          </cell>
          <cell r="DT115">
            <v>0</v>
          </cell>
          <cell r="DU115">
            <v>0</v>
          </cell>
          <cell r="DV115">
            <v>0</v>
          </cell>
          <cell r="DW115">
            <v>0</v>
          </cell>
          <cell r="DX115">
            <v>0</v>
          </cell>
          <cell r="DY115">
            <v>0</v>
          </cell>
          <cell r="DZ115">
            <v>0</v>
          </cell>
          <cell r="EA115">
            <v>0</v>
          </cell>
          <cell r="EB115">
            <v>0</v>
          </cell>
          <cell r="EC115">
            <v>0</v>
          </cell>
          <cell r="ED115">
            <v>0</v>
          </cell>
          <cell r="EE115">
            <v>0</v>
          </cell>
          <cell r="EF115">
            <v>0</v>
          </cell>
          <cell r="EG115">
            <v>0</v>
          </cell>
          <cell r="EH115">
            <v>0</v>
          </cell>
          <cell r="EI115">
            <v>0</v>
          </cell>
          <cell r="EJ115">
            <v>0</v>
          </cell>
          <cell r="EK115">
            <v>0</v>
          </cell>
          <cell r="EL115">
            <v>0</v>
          </cell>
          <cell r="EM115">
            <v>0</v>
          </cell>
          <cell r="EN115">
            <v>0</v>
          </cell>
          <cell r="EO115">
            <v>0</v>
          </cell>
          <cell r="EP115">
            <v>0</v>
          </cell>
          <cell r="EQ115">
            <v>0</v>
          </cell>
          <cell r="ER115">
            <v>0</v>
          </cell>
          <cell r="ES115">
            <v>0</v>
          </cell>
          <cell r="ET115">
            <v>0</v>
          </cell>
          <cell r="EU115">
            <v>0</v>
          </cell>
          <cell r="EV115">
            <v>0</v>
          </cell>
          <cell r="EW115">
            <v>0</v>
          </cell>
          <cell r="EX115">
            <v>0</v>
          </cell>
          <cell r="EY115">
            <v>0</v>
          </cell>
          <cell r="EZ115">
            <v>0</v>
          </cell>
          <cell r="FA115">
            <v>0</v>
          </cell>
          <cell r="FB115">
            <v>0</v>
          </cell>
          <cell r="FC115">
            <v>0</v>
          </cell>
          <cell r="FD115">
            <v>0</v>
          </cell>
          <cell r="FE115">
            <v>0</v>
          </cell>
          <cell r="FF115">
            <v>0</v>
          </cell>
          <cell r="FG115">
            <v>0</v>
          </cell>
          <cell r="FH115">
            <v>0</v>
          </cell>
          <cell r="FI115">
            <v>0</v>
          </cell>
        </row>
        <row r="116">
          <cell r="A116">
            <v>0</v>
          </cell>
          <cell r="B116">
            <v>0</v>
          </cell>
          <cell r="C116">
            <v>0</v>
          </cell>
          <cell r="D116">
            <v>0</v>
          </cell>
          <cell r="E116">
            <v>0</v>
          </cell>
          <cell r="F116">
            <v>0</v>
          </cell>
          <cell r="G116">
            <v>0</v>
          </cell>
          <cell r="H116">
            <v>0</v>
          </cell>
          <cell r="I116">
            <v>1</v>
          </cell>
          <cell r="J116">
            <v>0</v>
          </cell>
          <cell r="K116">
            <v>0</v>
          </cell>
          <cell r="L116">
            <v>0</v>
          </cell>
          <cell r="M116">
            <v>0</v>
          </cell>
          <cell r="N116">
            <v>0</v>
          </cell>
          <cell r="O116">
            <v>1</v>
          </cell>
          <cell r="P116">
            <v>0.5</v>
          </cell>
          <cell r="Q116">
            <v>0.5</v>
          </cell>
          <cell r="R116">
            <v>0</v>
          </cell>
          <cell r="S116">
            <v>0</v>
          </cell>
          <cell r="T116">
            <v>0</v>
          </cell>
          <cell r="U116">
            <v>0</v>
          </cell>
          <cell r="V116">
            <v>0</v>
          </cell>
          <cell r="W116">
            <v>1</v>
          </cell>
          <cell r="X116">
            <v>0.5</v>
          </cell>
          <cell r="Y116">
            <v>0.5</v>
          </cell>
          <cell r="Z116">
            <v>0</v>
          </cell>
          <cell r="AA116">
            <v>0</v>
          </cell>
          <cell r="AB116">
            <v>0</v>
          </cell>
          <cell r="AC116">
            <v>0</v>
          </cell>
          <cell r="AD116">
            <v>0</v>
          </cell>
          <cell r="AE116">
            <v>1</v>
          </cell>
          <cell r="AF116">
            <v>0.5</v>
          </cell>
          <cell r="AG116">
            <v>0.5</v>
          </cell>
          <cell r="AH116">
            <v>0</v>
          </cell>
          <cell r="AI116">
            <v>0</v>
          </cell>
          <cell r="AJ116">
            <v>0</v>
          </cell>
          <cell r="AK116">
            <v>0</v>
          </cell>
          <cell r="AL116">
            <v>0</v>
          </cell>
          <cell r="AM116">
            <v>1</v>
          </cell>
          <cell r="AN116">
            <v>0.5</v>
          </cell>
          <cell r="AO116">
            <v>0.5</v>
          </cell>
          <cell r="AP116">
            <v>0</v>
          </cell>
          <cell r="AQ116">
            <v>0</v>
          </cell>
          <cell r="AR116">
            <v>0</v>
          </cell>
          <cell r="AS116">
            <v>0</v>
          </cell>
          <cell r="AT116">
            <v>0</v>
          </cell>
          <cell r="AU116">
            <v>1</v>
          </cell>
          <cell r="AV116">
            <v>0.5</v>
          </cell>
          <cell r="AW116">
            <v>0.5</v>
          </cell>
          <cell r="AX116">
            <v>0</v>
          </cell>
          <cell r="AY116">
            <v>0</v>
          </cell>
          <cell r="AZ116">
            <v>0</v>
          </cell>
          <cell r="BA116">
            <v>0</v>
          </cell>
          <cell r="BB116">
            <v>0</v>
          </cell>
          <cell r="BC116">
            <v>0</v>
          </cell>
          <cell r="BD116">
            <v>0</v>
          </cell>
          <cell r="BE116">
            <v>0</v>
          </cell>
          <cell r="BF116">
            <v>0</v>
          </cell>
          <cell r="BG116">
            <v>0</v>
          </cell>
          <cell r="BH116">
            <v>0</v>
          </cell>
          <cell r="BI116">
            <v>0</v>
          </cell>
          <cell r="BJ116">
            <v>0</v>
          </cell>
          <cell r="BK116">
            <v>0</v>
          </cell>
          <cell r="BL116">
            <v>0</v>
          </cell>
          <cell r="BM116">
            <v>0</v>
          </cell>
          <cell r="BN116">
            <v>0</v>
          </cell>
          <cell r="BO116">
            <v>0</v>
          </cell>
          <cell r="BP116">
            <v>0</v>
          </cell>
          <cell r="BQ116">
            <v>0</v>
          </cell>
          <cell r="BR116">
            <v>0</v>
          </cell>
          <cell r="BS116">
            <v>0</v>
          </cell>
          <cell r="BT116">
            <v>0</v>
          </cell>
          <cell r="BU116">
            <v>0</v>
          </cell>
          <cell r="BV116">
            <v>0</v>
          </cell>
          <cell r="BW116">
            <v>0</v>
          </cell>
          <cell r="BX116">
            <v>0</v>
          </cell>
          <cell r="BY116">
            <v>0</v>
          </cell>
          <cell r="BZ116">
            <v>0</v>
          </cell>
          <cell r="CA116">
            <v>0</v>
          </cell>
          <cell r="CB116">
            <v>0</v>
          </cell>
          <cell r="CC116">
            <v>0</v>
          </cell>
          <cell r="CD116">
            <v>0</v>
          </cell>
          <cell r="CE116">
            <v>0</v>
          </cell>
          <cell r="CF116">
            <v>0</v>
          </cell>
          <cell r="CG116">
            <v>0</v>
          </cell>
          <cell r="CH116">
            <v>0</v>
          </cell>
          <cell r="CI116">
            <v>0</v>
          </cell>
          <cell r="CJ116">
            <v>0</v>
          </cell>
          <cell r="CK116">
            <v>0</v>
          </cell>
          <cell r="CL116">
            <v>0</v>
          </cell>
          <cell r="CM116">
            <v>0</v>
          </cell>
          <cell r="CN116">
            <v>0</v>
          </cell>
          <cell r="CO116">
            <v>0</v>
          </cell>
          <cell r="CP116">
            <v>0</v>
          </cell>
          <cell r="CQ116">
            <v>0</v>
          </cell>
          <cell r="CR116">
            <v>0</v>
          </cell>
          <cell r="CS116">
            <v>0</v>
          </cell>
          <cell r="CT116">
            <v>0</v>
          </cell>
          <cell r="CU116">
            <v>0</v>
          </cell>
          <cell r="CV116">
            <v>0</v>
          </cell>
          <cell r="CW116">
            <v>0</v>
          </cell>
          <cell r="CX116">
            <v>0</v>
          </cell>
          <cell r="CY116">
            <v>0</v>
          </cell>
          <cell r="CZ116">
            <v>0</v>
          </cell>
          <cell r="DA116">
            <v>0</v>
          </cell>
          <cell r="DB116">
            <v>0</v>
          </cell>
          <cell r="DC116">
            <v>0</v>
          </cell>
          <cell r="DD116">
            <v>0</v>
          </cell>
          <cell r="DE116">
            <v>0</v>
          </cell>
          <cell r="DF116">
            <v>0</v>
          </cell>
          <cell r="DG116">
            <v>0</v>
          </cell>
          <cell r="DH116">
            <v>0</v>
          </cell>
          <cell r="DI116">
            <v>0</v>
          </cell>
          <cell r="DJ116">
            <v>0</v>
          </cell>
          <cell r="DK116">
            <v>0</v>
          </cell>
          <cell r="DL116">
            <v>0</v>
          </cell>
          <cell r="DM116">
            <v>0</v>
          </cell>
          <cell r="DN116">
            <v>0</v>
          </cell>
          <cell r="DO116">
            <v>0</v>
          </cell>
          <cell r="DP116">
            <v>0</v>
          </cell>
          <cell r="DQ116">
            <v>0</v>
          </cell>
          <cell r="DR116">
            <v>0</v>
          </cell>
          <cell r="DS116">
            <v>0</v>
          </cell>
          <cell r="DT116">
            <v>0</v>
          </cell>
          <cell r="DU116">
            <v>0</v>
          </cell>
          <cell r="DV116">
            <v>0</v>
          </cell>
          <cell r="DW116">
            <v>0</v>
          </cell>
          <cell r="DX116">
            <v>0</v>
          </cell>
          <cell r="DY116">
            <v>0</v>
          </cell>
          <cell r="DZ116">
            <v>0</v>
          </cell>
          <cell r="EA116">
            <v>0</v>
          </cell>
          <cell r="EB116">
            <v>0</v>
          </cell>
          <cell r="EC116">
            <v>0</v>
          </cell>
          <cell r="ED116">
            <v>0</v>
          </cell>
          <cell r="EE116">
            <v>0</v>
          </cell>
          <cell r="EF116">
            <v>0</v>
          </cell>
          <cell r="EG116">
            <v>0</v>
          </cell>
          <cell r="EH116">
            <v>0</v>
          </cell>
          <cell r="EI116">
            <v>0</v>
          </cell>
          <cell r="EJ116">
            <v>0</v>
          </cell>
          <cell r="EK116">
            <v>0</v>
          </cell>
          <cell r="EL116">
            <v>0</v>
          </cell>
          <cell r="EM116">
            <v>0</v>
          </cell>
          <cell r="EN116">
            <v>0</v>
          </cell>
          <cell r="EO116">
            <v>0</v>
          </cell>
          <cell r="EP116">
            <v>0</v>
          </cell>
          <cell r="EQ116">
            <v>0</v>
          </cell>
          <cell r="ER116">
            <v>0</v>
          </cell>
          <cell r="ES116">
            <v>0</v>
          </cell>
          <cell r="ET116">
            <v>0</v>
          </cell>
          <cell r="EU116">
            <v>0</v>
          </cell>
          <cell r="EV116">
            <v>0</v>
          </cell>
          <cell r="EW116">
            <v>0</v>
          </cell>
          <cell r="EX116">
            <v>0</v>
          </cell>
          <cell r="EY116">
            <v>0</v>
          </cell>
          <cell r="EZ116">
            <v>0</v>
          </cell>
          <cell r="FA116">
            <v>0</v>
          </cell>
          <cell r="FB116">
            <v>0</v>
          </cell>
          <cell r="FC116">
            <v>0</v>
          </cell>
          <cell r="FD116">
            <v>0</v>
          </cell>
          <cell r="FE116">
            <v>0</v>
          </cell>
          <cell r="FF116">
            <v>0</v>
          </cell>
          <cell r="FG116">
            <v>0</v>
          </cell>
          <cell r="FH116">
            <v>0</v>
          </cell>
          <cell r="FI116">
            <v>0</v>
          </cell>
        </row>
        <row r="117">
          <cell r="A117">
            <v>0</v>
          </cell>
          <cell r="B117">
            <v>0</v>
          </cell>
          <cell r="C117">
            <v>0</v>
          </cell>
          <cell r="D117">
            <v>0</v>
          </cell>
          <cell r="E117">
            <v>0</v>
          </cell>
          <cell r="F117">
            <v>0</v>
          </cell>
          <cell r="G117">
            <v>0</v>
          </cell>
          <cell r="H117">
            <v>0</v>
          </cell>
          <cell r="I117">
            <v>1</v>
          </cell>
          <cell r="J117">
            <v>0</v>
          </cell>
          <cell r="K117">
            <v>0</v>
          </cell>
          <cell r="L117">
            <v>0</v>
          </cell>
          <cell r="M117">
            <v>0</v>
          </cell>
          <cell r="N117">
            <v>0</v>
          </cell>
          <cell r="O117">
            <v>1</v>
          </cell>
          <cell r="P117">
            <v>0.5</v>
          </cell>
          <cell r="Q117">
            <v>0.5</v>
          </cell>
          <cell r="R117">
            <v>0</v>
          </cell>
          <cell r="S117">
            <v>0</v>
          </cell>
          <cell r="T117">
            <v>0</v>
          </cell>
          <cell r="U117">
            <v>0</v>
          </cell>
          <cell r="V117">
            <v>0</v>
          </cell>
          <cell r="W117">
            <v>1</v>
          </cell>
          <cell r="X117">
            <v>0.5</v>
          </cell>
          <cell r="Y117">
            <v>0.5</v>
          </cell>
          <cell r="Z117">
            <v>0</v>
          </cell>
          <cell r="AA117">
            <v>0</v>
          </cell>
          <cell r="AB117">
            <v>0</v>
          </cell>
          <cell r="AC117">
            <v>0</v>
          </cell>
          <cell r="AD117">
            <v>0</v>
          </cell>
          <cell r="AE117">
            <v>1</v>
          </cell>
          <cell r="AF117">
            <v>0.5</v>
          </cell>
          <cell r="AG117">
            <v>0.5</v>
          </cell>
          <cell r="AH117">
            <v>0</v>
          </cell>
          <cell r="AI117">
            <v>0</v>
          </cell>
          <cell r="AJ117">
            <v>0</v>
          </cell>
          <cell r="AK117">
            <v>0</v>
          </cell>
          <cell r="AL117">
            <v>0</v>
          </cell>
          <cell r="AM117">
            <v>1</v>
          </cell>
          <cell r="AN117">
            <v>0.5</v>
          </cell>
          <cell r="AO117">
            <v>0.5</v>
          </cell>
          <cell r="AP117">
            <v>0</v>
          </cell>
          <cell r="AQ117">
            <v>0</v>
          </cell>
          <cell r="AR117">
            <v>0</v>
          </cell>
          <cell r="AS117">
            <v>0</v>
          </cell>
          <cell r="AT117">
            <v>0</v>
          </cell>
          <cell r="AU117">
            <v>1</v>
          </cell>
          <cell r="AV117">
            <v>0.5</v>
          </cell>
          <cell r="AW117">
            <v>0.5</v>
          </cell>
          <cell r="AX117">
            <v>0</v>
          </cell>
          <cell r="AY117">
            <v>0</v>
          </cell>
          <cell r="AZ117">
            <v>0</v>
          </cell>
          <cell r="BA117">
            <v>0</v>
          </cell>
          <cell r="BB117">
            <v>0</v>
          </cell>
          <cell r="BC117">
            <v>0</v>
          </cell>
          <cell r="BD117">
            <v>0</v>
          </cell>
          <cell r="BE117">
            <v>0</v>
          </cell>
          <cell r="BF117">
            <v>0</v>
          </cell>
          <cell r="BG117">
            <v>0</v>
          </cell>
          <cell r="BH117">
            <v>0</v>
          </cell>
          <cell r="BI117">
            <v>0</v>
          </cell>
          <cell r="BJ117">
            <v>0</v>
          </cell>
          <cell r="BK117">
            <v>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0</v>
          </cell>
          <cell r="CA117">
            <v>0</v>
          </cell>
          <cell r="CB117">
            <v>0</v>
          </cell>
          <cell r="CC117">
            <v>0</v>
          </cell>
          <cell r="CD117">
            <v>0</v>
          </cell>
          <cell r="CE117">
            <v>0</v>
          </cell>
          <cell r="CF117">
            <v>0</v>
          </cell>
          <cell r="CG117">
            <v>0</v>
          </cell>
          <cell r="CH117">
            <v>0</v>
          </cell>
          <cell r="CI117">
            <v>0</v>
          </cell>
          <cell r="CJ117">
            <v>0</v>
          </cell>
          <cell r="CK117">
            <v>0</v>
          </cell>
          <cell r="CL117">
            <v>0</v>
          </cell>
          <cell r="CM117">
            <v>0</v>
          </cell>
          <cell r="CN117">
            <v>0</v>
          </cell>
          <cell r="CO117">
            <v>0</v>
          </cell>
          <cell r="CP117">
            <v>0</v>
          </cell>
          <cell r="CQ117">
            <v>0</v>
          </cell>
          <cell r="CR117">
            <v>0</v>
          </cell>
          <cell r="CS117">
            <v>0</v>
          </cell>
          <cell r="CT117">
            <v>0</v>
          </cell>
          <cell r="CU117">
            <v>0</v>
          </cell>
          <cell r="CV117">
            <v>0</v>
          </cell>
          <cell r="CW117">
            <v>0</v>
          </cell>
          <cell r="CX117">
            <v>0</v>
          </cell>
          <cell r="CY117">
            <v>0</v>
          </cell>
          <cell r="CZ117">
            <v>0</v>
          </cell>
          <cell r="DA117">
            <v>0</v>
          </cell>
          <cell r="DB117">
            <v>0</v>
          </cell>
          <cell r="DC117">
            <v>0</v>
          </cell>
          <cell r="DD117">
            <v>0</v>
          </cell>
          <cell r="DE117">
            <v>0</v>
          </cell>
          <cell r="DF117">
            <v>0</v>
          </cell>
          <cell r="DG117">
            <v>0</v>
          </cell>
          <cell r="DH117">
            <v>0</v>
          </cell>
          <cell r="DI117">
            <v>0</v>
          </cell>
          <cell r="DJ117">
            <v>0</v>
          </cell>
          <cell r="DK117">
            <v>0</v>
          </cell>
          <cell r="DL117">
            <v>0</v>
          </cell>
          <cell r="DM117">
            <v>0</v>
          </cell>
          <cell r="DN117">
            <v>0</v>
          </cell>
          <cell r="DO117">
            <v>0</v>
          </cell>
          <cell r="DP117">
            <v>0</v>
          </cell>
          <cell r="DQ117">
            <v>0</v>
          </cell>
          <cell r="DR117">
            <v>0</v>
          </cell>
          <cell r="DS117">
            <v>0</v>
          </cell>
          <cell r="DT117">
            <v>0</v>
          </cell>
          <cell r="DU117">
            <v>0</v>
          </cell>
          <cell r="DV117">
            <v>0</v>
          </cell>
          <cell r="DW117">
            <v>0</v>
          </cell>
          <cell r="DX117">
            <v>0</v>
          </cell>
          <cell r="DY117">
            <v>0</v>
          </cell>
          <cell r="DZ117">
            <v>0</v>
          </cell>
          <cell r="EA117">
            <v>0</v>
          </cell>
          <cell r="EB117">
            <v>0</v>
          </cell>
          <cell r="EC117">
            <v>0</v>
          </cell>
          <cell r="ED117">
            <v>0</v>
          </cell>
          <cell r="EE117">
            <v>0</v>
          </cell>
          <cell r="EF117">
            <v>0</v>
          </cell>
          <cell r="EG117">
            <v>0</v>
          </cell>
          <cell r="EH117">
            <v>0</v>
          </cell>
          <cell r="EI117">
            <v>0</v>
          </cell>
          <cell r="EJ117">
            <v>0</v>
          </cell>
          <cell r="EK117">
            <v>0</v>
          </cell>
          <cell r="EL117">
            <v>0</v>
          </cell>
          <cell r="EM117">
            <v>0</v>
          </cell>
          <cell r="EN117">
            <v>0</v>
          </cell>
          <cell r="EO117">
            <v>0</v>
          </cell>
          <cell r="EP117">
            <v>0</v>
          </cell>
          <cell r="EQ117">
            <v>0</v>
          </cell>
          <cell r="ER117">
            <v>0</v>
          </cell>
          <cell r="ES117">
            <v>0</v>
          </cell>
          <cell r="ET117">
            <v>0</v>
          </cell>
          <cell r="EU117">
            <v>0</v>
          </cell>
          <cell r="EV117">
            <v>0</v>
          </cell>
          <cell r="EW117">
            <v>0</v>
          </cell>
          <cell r="EX117">
            <v>0</v>
          </cell>
          <cell r="EY117">
            <v>0</v>
          </cell>
          <cell r="EZ117">
            <v>0</v>
          </cell>
          <cell r="FA117">
            <v>0</v>
          </cell>
          <cell r="FB117">
            <v>0</v>
          </cell>
          <cell r="FC117">
            <v>0</v>
          </cell>
          <cell r="FD117">
            <v>0</v>
          </cell>
          <cell r="FE117">
            <v>0</v>
          </cell>
          <cell r="FF117">
            <v>0</v>
          </cell>
          <cell r="FG117">
            <v>0</v>
          </cell>
          <cell r="FH117">
            <v>0</v>
          </cell>
          <cell r="FI117">
            <v>0</v>
          </cell>
        </row>
        <row r="118">
          <cell r="A118">
            <v>0</v>
          </cell>
          <cell r="B118">
            <v>0</v>
          </cell>
          <cell r="C118">
            <v>0</v>
          </cell>
          <cell r="D118">
            <v>0</v>
          </cell>
          <cell r="E118">
            <v>0</v>
          </cell>
          <cell r="F118">
            <v>0</v>
          </cell>
          <cell r="G118">
            <v>0</v>
          </cell>
          <cell r="H118">
            <v>0</v>
          </cell>
          <cell r="I118">
            <v>1</v>
          </cell>
          <cell r="J118">
            <v>0</v>
          </cell>
          <cell r="K118">
            <v>0</v>
          </cell>
          <cell r="L118">
            <v>0</v>
          </cell>
          <cell r="M118">
            <v>0</v>
          </cell>
          <cell r="N118">
            <v>0</v>
          </cell>
          <cell r="O118">
            <v>1</v>
          </cell>
          <cell r="P118">
            <v>0.5</v>
          </cell>
          <cell r="Q118">
            <v>0.5</v>
          </cell>
          <cell r="R118">
            <v>0</v>
          </cell>
          <cell r="S118">
            <v>0</v>
          </cell>
          <cell r="T118">
            <v>0</v>
          </cell>
          <cell r="U118">
            <v>0</v>
          </cell>
          <cell r="V118">
            <v>0</v>
          </cell>
          <cell r="W118">
            <v>1</v>
          </cell>
          <cell r="X118">
            <v>0.5</v>
          </cell>
          <cell r="Y118">
            <v>0.5</v>
          </cell>
          <cell r="Z118">
            <v>0</v>
          </cell>
          <cell r="AA118">
            <v>0</v>
          </cell>
          <cell r="AB118">
            <v>0</v>
          </cell>
          <cell r="AC118">
            <v>0</v>
          </cell>
          <cell r="AD118">
            <v>0</v>
          </cell>
          <cell r="AE118">
            <v>1</v>
          </cell>
          <cell r="AF118">
            <v>0.5</v>
          </cell>
          <cell r="AG118">
            <v>0.5</v>
          </cell>
          <cell r="AH118">
            <v>0</v>
          </cell>
          <cell r="AI118">
            <v>0</v>
          </cell>
          <cell r="AJ118">
            <v>0</v>
          </cell>
          <cell r="AK118">
            <v>0</v>
          </cell>
          <cell r="AL118">
            <v>0</v>
          </cell>
          <cell r="AM118">
            <v>1</v>
          </cell>
          <cell r="AN118">
            <v>0.5</v>
          </cell>
          <cell r="AO118">
            <v>0.5</v>
          </cell>
          <cell r="AP118">
            <v>0</v>
          </cell>
          <cell r="AQ118">
            <v>0</v>
          </cell>
          <cell r="AR118">
            <v>0</v>
          </cell>
          <cell r="AS118">
            <v>0</v>
          </cell>
          <cell r="AT118">
            <v>0</v>
          </cell>
          <cell r="AU118">
            <v>1</v>
          </cell>
          <cell r="AV118">
            <v>0.5</v>
          </cell>
          <cell r="AW118">
            <v>0.5</v>
          </cell>
          <cell r="AX118">
            <v>0</v>
          </cell>
          <cell r="AY118">
            <v>0</v>
          </cell>
          <cell r="AZ118">
            <v>0</v>
          </cell>
          <cell r="BA118">
            <v>0</v>
          </cell>
          <cell r="BB118">
            <v>0</v>
          </cell>
          <cell r="BC118">
            <v>0</v>
          </cell>
          <cell r="BD118">
            <v>0</v>
          </cell>
          <cell r="BE118">
            <v>0</v>
          </cell>
          <cell r="BF118">
            <v>0</v>
          </cell>
          <cell r="BG118">
            <v>0</v>
          </cell>
          <cell r="BH118">
            <v>0</v>
          </cell>
          <cell r="BI118">
            <v>0</v>
          </cell>
          <cell r="BJ118">
            <v>0</v>
          </cell>
          <cell r="BK118">
            <v>0</v>
          </cell>
          <cell r="BL118">
            <v>0</v>
          </cell>
          <cell r="BM118">
            <v>0</v>
          </cell>
          <cell r="BN118">
            <v>0</v>
          </cell>
          <cell r="BO118">
            <v>0</v>
          </cell>
          <cell r="BP118">
            <v>0</v>
          </cell>
          <cell r="BQ118">
            <v>0</v>
          </cell>
          <cell r="BR118">
            <v>0</v>
          </cell>
          <cell r="BS118">
            <v>0</v>
          </cell>
          <cell r="BT118">
            <v>0</v>
          </cell>
          <cell r="BU118">
            <v>0</v>
          </cell>
          <cell r="BV118">
            <v>0</v>
          </cell>
          <cell r="BW118">
            <v>0</v>
          </cell>
          <cell r="BX118">
            <v>0</v>
          </cell>
          <cell r="BY118">
            <v>0</v>
          </cell>
          <cell r="BZ118">
            <v>0</v>
          </cell>
          <cell r="CA118">
            <v>0</v>
          </cell>
          <cell r="CB118">
            <v>0</v>
          </cell>
          <cell r="CC118">
            <v>0</v>
          </cell>
          <cell r="CD118">
            <v>0</v>
          </cell>
          <cell r="CE118">
            <v>0</v>
          </cell>
          <cell r="CF118">
            <v>0</v>
          </cell>
          <cell r="CG118">
            <v>0</v>
          </cell>
          <cell r="CH118">
            <v>0</v>
          </cell>
          <cell r="CI118">
            <v>0</v>
          </cell>
          <cell r="CJ118">
            <v>0</v>
          </cell>
          <cell r="CK118">
            <v>0</v>
          </cell>
          <cell r="CL118">
            <v>0</v>
          </cell>
          <cell r="CM118">
            <v>0</v>
          </cell>
          <cell r="CN118">
            <v>0</v>
          </cell>
          <cell r="CO118">
            <v>0</v>
          </cell>
          <cell r="CP118">
            <v>0</v>
          </cell>
          <cell r="CQ118">
            <v>0</v>
          </cell>
          <cell r="CR118">
            <v>0</v>
          </cell>
          <cell r="CS118">
            <v>0</v>
          </cell>
          <cell r="CT118">
            <v>0</v>
          </cell>
          <cell r="CU118">
            <v>0</v>
          </cell>
          <cell r="CV118">
            <v>0</v>
          </cell>
          <cell r="CW118">
            <v>0</v>
          </cell>
          <cell r="CX118">
            <v>0</v>
          </cell>
          <cell r="CY118">
            <v>0</v>
          </cell>
          <cell r="CZ118">
            <v>0</v>
          </cell>
          <cell r="DA118">
            <v>0</v>
          </cell>
          <cell r="DB118">
            <v>0</v>
          </cell>
          <cell r="DC118">
            <v>0</v>
          </cell>
          <cell r="DD118">
            <v>0</v>
          </cell>
          <cell r="DE118">
            <v>0</v>
          </cell>
          <cell r="DF118">
            <v>0</v>
          </cell>
          <cell r="DG118">
            <v>0</v>
          </cell>
          <cell r="DH118">
            <v>0</v>
          </cell>
          <cell r="DI118">
            <v>0</v>
          </cell>
          <cell r="DJ118">
            <v>0</v>
          </cell>
          <cell r="DK118">
            <v>0</v>
          </cell>
          <cell r="DL118">
            <v>0</v>
          </cell>
          <cell r="DM118">
            <v>0</v>
          </cell>
          <cell r="DN118">
            <v>0</v>
          </cell>
          <cell r="DO118">
            <v>0</v>
          </cell>
          <cell r="DP118">
            <v>0</v>
          </cell>
          <cell r="DQ118">
            <v>0</v>
          </cell>
          <cell r="DR118">
            <v>0</v>
          </cell>
          <cell r="DS118">
            <v>0</v>
          </cell>
          <cell r="DT118">
            <v>0</v>
          </cell>
          <cell r="DU118">
            <v>0</v>
          </cell>
          <cell r="DV118">
            <v>0</v>
          </cell>
          <cell r="DW118">
            <v>0</v>
          </cell>
          <cell r="DX118">
            <v>0</v>
          </cell>
          <cell r="DY118">
            <v>0</v>
          </cell>
          <cell r="DZ118">
            <v>0</v>
          </cell>
          <cell r="EA118">
            <v>0</v>
          </cell>
          <cell r="EB118">
            <v>0</v>
          </cell>
          <cell r="EC118">
            <v>0</v>
          </cell>
          <cell r="ED118">
            <v>0</v>
          </cell>
          <cell r="EE118">
            <v>0</v>
          </cell>
          <cell r="EF118">
            <v>0</v>
          </cell>
          <cell r="EG118">
            <v>0</v>
          </cell>
          <cell r="EH118">
            <v>0</v>
          </cell>
          <cell r="EI118">
            <v>0</v>
          </cell>
          <cell r="EJ118">
            <v>0</v>
          </cell>
          <cell r="EK118">
            <v>0</v>
          </cell>
          <cell r="EL118">
            <v>0</v>
          </cell>
          <cell r="EM118">
            <v>0</v>
          </cell>
          <cell r="EN118">
            <v>0</v>
          </cell>
          <cell r="EO118">
            <v>0</v>
          </cell>
          <cell r="EP118">
            <v>0</v>
          </cell>
          <cell r="EQ118">
            <v>0</v>
          </cell>
          <cell r="ER118">
            <v>0</v>
          </cell>
          <cell r="ES118">
            <v>0</v>
          </cell>
          <cell r="ET118">
            <v>0</v>
          </cell>
          <cell r="EU118">
            <v>0</v>
          </cell>
          <cell r="EV118">
            <v>0</v>
          </cell>
          <cell r="EW118">
            <v>0</v>
          </cell>
          <cell r="EX118">
            <v>0</v>
          </cell>
          <cell r="EY118">
            <v>0</v>
          </cell>
          <cell r="EZ118">
            <v>0</v>
          </cell>
          <cell r="FA118">
            <v>0</v>
          </cell>
          <cell r="FB118">
            <v>0</v>
          </cell>
          <cell r="FC118">
            <v>0</v>
          </cell>
          <cell r="FD118">
            <v>0</v>
          </cell>
          <cell r="FE118">
            <v>0</v>
          </cell>
          <cell r="FF118">
            <v>0</v>
          </cell>
          <cell r="FG118">
            <v>0</v>
          </cell>
          <cell r="FH118">
            <v>0</v>
          </cell>
          <cell r="FI118">
            <v>0</v>
          </cell>
        </row>
        <row r="119">
          <cell r="A119">
            <v>0</v>
          </cell>
          <cell r="B119">
            <v>0</v>
          </cell>
          <cell r="C119">
            <v>0</v>
          </cell>
          <cell r="D119">
            <v>0</v>
          </cell>
          <cell r="E119">
            <v>0</v>
          </cell>
          <cell r="F119">
            <v>0</v>
          </cell>
          <cell r="G119">
            <v>0</v>
          </cell>
          <cell r="H119">
            <v>0</v>
          </cell>
          <cell r="I119">
            <v>1</v>
          </cell>
          <cell r="J119">
            <v>0</v>
          </cell>
          <cell r="K119">
            <v>0</v>
          </cell>
          <cell r="L119">
            <v>0</v>
          </cell>
          <cell r="M119">
            <v>0</v>
          </cell>
          <cell r="N119">
            <v>0</v>
          </cell>
          <cell r="O119">
            <v>1</v>
          </cell>
          <cell r="P119">
            <v>0.5</v>
          </cell>
          <cell r="Q119">
            <v>0.5</v>
          </cell>
          <cell r="R119">
            <v>0</v>
          </cell>
          <cell r="S119">
            <v>0</v>
          </cell>
          <cell r="T119">
            <v>0</v>
          </cell>
          <cell r="U119">
            <v>0</v>
          </cell>
          <cell r="V119">
            <v>0</v>
          </cell>
          <cell r="W119">
            <v>1</v>
          </cell>
          <cell r="X119">
            <v>0.5</v>
          </cell>
          <cell r="Y119">
            <v>0.5</v>
          </cell>
          <cell r="Z119">
            <v>0</v>
          </cell>
          <cell r="AA119">
            <v>0</v>
          </cell>
          <cell r="AB119">
            <v>0</v>
          </cell>
          <cell r="AC119">
            <v>0</v>
          </cell>
          <cell r="AD119">
            <v>0</v>
          </cell>
          <cell r="AE119">
            <v>1</v>
          </cell>
          <cell r="AF119">
            <v>0.5</v>
          </cell>
          <cell r="AG119">
            <v>0.5</v>
          </cell>
          <cell r="AH119">
            <v>0</v>
          </cell>
          <cell r="AI119">
            <v>0</v>
          </cell>
          <cell r="AJ119">
            <v>0</v>
          </cell>
          <cell r="AK119">
            <v>0</v>
          </cell>
          <cell r="AL119">
            <v>0</v>
          </cell>
          <cell r="AM119">
            <v>1</v>
          </cell>
          <cell r="AN119">
            <v>0.5</v>
          </cell>
          <cell r="AO119">
            <v>0.5</v>
          </cell>
          <cell r="AP119">
            <v>0</v>
          </cell>
          <cell r="AQ119">
            <v>0</v>
          </cell>
          <cell r="AR119">
            <v>0</v>
          </cell>
          <cell r="AS119">
            <v>0</v>
          </cell>
          <cell r="AT119">
            <v>0</v>
          </cell>
          <cell r="AU119">
            <v>1</v>
          </cell>
          <cell r="AV119">
            <v>0.5</v>
          </cell>
          <cell r="AW119">
            <v>0.5</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0</v>
          </cell>
          <cell r="CA119">
            <v>0</v>
          </cell>
          <cell r="CB119">
            <v>0</v>
          </cell>
          <cell r="CC119">
            <v>0</v>
          </cell>
          <cell r="CD119">
            <v>0</v>
          </cell>
          <cell r="CE119">
            <v>0</v>
          </cell>
          <cell r="CF119">
            <v>0</v>
          </cell>
          <cell r="CG119">
            <v>0</v>
          </cell>
          <cell r="CH119">
            <v>0</v>
          </cell>
          <cell r="CI119">
            <v>0</v>
          </cell>
          <cell r="CJ119">
            <v>0</v>
          </cell>
          <cell r="CK119">
            <v>0</v>
          </cell>
          <cell r="CL119">
            <v>0</v>
          </cell>
          <cell r="CM119">
            <v>0</v>
          </cell>
          <cell r="CN119">
            <v>0</v>
          </cell>
          <cell r="CO119">
            <v>0</v>
          </cell>
          <cell r="CP119">
            <v>0</v>
          </cell>
          <cell r="CQ119">
            <v>0</v>
          </cell>
          <cell r="CR119">
            <v>0</v>
          </cell>
          <cell r="CS119">
            <v>0</v>
          </cell>
          <cell r="CT119">
            <v>0</v>
          </cell>
          <cell r="CU119">
            <v>0</v>
          </cell>
          <cell r="CV119">
            <v>0</v>
          </cell>
          <cell r="CW119">
            <v>0</v>
          </cell>
          <cell r="CX119">
            <v>0</v>
          </cell>
          <cell r="CY119">
            <v>0</v>
          </cell>
          <cell r="CZ119">
            <v>0</v>
          </cell>
          <cell r="DA119">
            <v>0</v>
          </cell>
          <cell r="DB119">
            <v>0</v>
          </cell>
          <cell r="DC119">
            <v>0</v>
          </cell>
          <cell r="DD119">
            <v>0</v>
          </cell>
          <cell r="DE119">
            <v>0</v>
          </cell>
          <cell r="DF119">
            <v>0</v>
          </cell>
          <cell r="DG119">
            <v>0</v>
          </cell>
          <cell r="DH119">
            <v>0</v>
          </cell>
          <cell r="DI119">
            <v>0</v>
          </cell>
          <cell r="DJ119">
            <v>0</v>
          </cell>
          <cell r="DK119">
            <v>0</v>
          </cell>
          <cell r="DL119">
            <v>0</v>
          </cell>
          <cell r="DM119">
            <v>0</v>
          </cell>
          <cell r="DN119">
            <v>0</v>
          </cell>
          <cell r="DO119">
            <v>0</v>
          </cell>
          <cell r="DP119">
            <v>0</v>
          </cell>
          <cell r="DQ119">
            <v>0</v>
          </cell>
          <cell r="DR119">
            <v>0</v>
          </cell>
          <cell r="DS119">
            <v>0</v>
          </cell>
          <cell r="DT119">
            <v>0</v>
          </cell>
          <cell r="DU119">
            <v>0</v>
          </cell>
          <cell r="DV119">
            <v>0</v>
          </cell>
          <cell r="DW119">
            <v>0</v>
          </cell>
          <cell r="DX119">
            <v>0</v>
          </cell>
          <cell r="DY119">
            <v>0</v>
          </cell>
          <cell r="DZ119">
            <v>0</v>
          </cell>
          <cell r="EA119">
            <v>0</v>
          </cell>
          <cell r="EB119">
            <v>0</v>
          </cell>
          <cell r="EC119">
            <v>0</v>
          </cell>
          <cell r="ED119">
            <v>0</v>
          </cell>
          <cell r="EE119">
            <v>0</v>
          </cell>
          <cell r="EF119">
            <v>0</v>
          </cell>
          <cell r="EG119">
            <v>0</v>
          </cell>
          <cell r="EH119">
            <v>0</v>
          </cell>
          <cell r="EI119">
            <v>0</v>
          </cell>
          <cell r="EJ119">
            <v>0</v>
          </cell>
          <cell r="EK119">
            <v>0</v>
          </cell>
          <cell r="EL119">
            <v>0</v>
          </cell>
          <cell r="EM119">
            <v>0</v>
          </cell>
          <cell r="EN119">
            <v>0</v>
          </cell>
          <cell r="EO119">
            <v>0</v>
          </cell>
          <cell r="EP119">
            <v>0</v>
          </cell>
          <cell r="EQ119">
            <v>0</v>
          </cell>
          <cell r="ER119">
            <v>0</v>
          </cell>
          <cell r="ES119">
            <v>0</v>
          </cell>
          <cell r="ET119">
            <v>0</v>
          </cell>
          <cell r="EU119">
            <v>0</v>
          </cell>
          <cell r="EV119">
            <v>0</v>
          </cell>
          <cell r="EW119">
            <v>0</v>
          </cell>
          <cell r="EX119">
            <v>0</v>
          </cell>
          <cell r="EY119">
            <v>0</v>
          </cell>
          <cell r="EZ119">
            <v>0</v>
          </cell>
          <cell r="FA119">
            <v>0</v>
          </cell>
          <cell r="FB119">
            <v>0</v>
          </cell>
          <cell r="FC119">
            <v>0</v>
          </cell>
          <cell r="FD119">
            <v>0</v>
          </cell>
          <cell r="FE119">
            <v>0</v>
          </cell>
          <cell r="FF119">
            <v>0</v>
          </cell>
          <cell r="FG119">
            <v>0</v>
          </cell>
          <cell r="FH119">
            <v>0</v>
          </cell>
          <cell r="FI119">
            <v>0</v>
          </cell>
        </row>
        <row r="120">
          <cell r="A120">
            <v>0</v>
          </cell>
          <cell r="B120">
            <v>0</v>
          </cell>
          <cell r="C120">
            <v>0</v>
          </cell>
          <cell r="D120">
            <v>0</v>
          </cell>
          <cell r="E120">
            <v>0</v>
          </cell>
          <cell r="F120">
            <v>0</v>
          </cell>
          <cell r="G120">
            <v>0</v>
          </cell>
          <cell r="H120">
            <v>0</v>
          </cell>
          <cell r="I120">
            <v>1</v>
          </cell>
          <cell r="J120">
            <v>0</v>
          </cell>
          <cell r="K120">
            <v>0</v>
          </cell>
          <cell r="L120">
            <v>0</v>
          </cell>
          <cell r="M120">
            <v>0</v>
          </cell>
          <cell r="N120">
            <v>0</v>
          </cell>
          <cell r="O120">
            <v>1</v>
          </cell>
          <cell r="P120">
            <v>0.5</v>
          </cell>
          <cell r="Q120">
            <v>0.5</v>
          </cell>
          <cell r="R120">
            <v>0</v>
          </cell>
          <cell r="S120">
            <v>0</v>
          </cell>
          <cell r="T120">
            <v>0</v>
          </cell>
          <cell r="U120">
            <v>0</v>
          </cell>
          <cell r="V120">
            <v>0</v>
          </cell>
          <cell r="W120">
            <v>1</v>
          </cell>
          <cell r="X120">
            <v>0.5</v>
          </cell>
          <cell r="Y120">
            <v>0.5</v>
          </cell>
          <cell r="Z120">
            <v>0</v>
          </cell>
          <cell r="AA120">
            <v>0</v>
          </cell>
          <cell r="AB120">
            <v>0</v>
          </cell>
          <cell r="AC120">
            <v>0</v>
          </cell>
          <cell r="AD120">
            <v>0</v>
          </cell>
          <cell r="AE120">
            <v>1</v>
          </cell>
          <cell r="AF120">
            <v>0.5</v>
          </cell>
          <cell r="AG120">
            <v>0.5</v>
          </cell>
          <cell r="AH120">
            <v>0</v>
          </cell>
          <cell r="AI120">
            <v>0</v>
          </cell>
          <cell r="AJ120">
            <v>0</v>
          </cell>
          <cell r="AK120">
            <v>0</v>
          </cell>
          <cell r="AL120">
            <v>0</v>
          </cell>
          <cell r="AM120">
            <v>1</v>
          </cell>
          <cell r="AN120">
            <v>0.5</v>
          </cell>
          <cell r="AO120">
            <v>0.5</v>
          </cell>
          <cell r="AP120">
            <v>0</v>
          </cell>
          <cell r="AQ120">
            <v>0</v>
          </cell>
          <cell r="AR120">
            <v>0</v>
          </cell>
          <cell r="AS120">
            <v>0</v>
          </cell>
          <cell r="AT120">
            <v>0</v>
          </cell>
          <cell r="AU120">
            <v>1</v>
          </cell>
          <cell r="AV120">
            <v>0.5</v>
          </cell>
          <cell r="AW120">
            <v>0.5</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0</v>
          </cell>
          <cell r="CC120">
            <v>0</v>
          </cell>
          <cell r="CD120">
            <v>0</v>
          </cell>
          <cell r="CE120">
            <v>0</v>
          </cell>
          <cell r="CF120">
            <v>0</v>
          </cell>
          <cell r="CG120">
            <v>0</v>
          </cell>
          <cell r="CH120">
            <v>0</v>
          </cell>
          <cell r="CI120">
            <v>0</v>
          </cell>
          <cell r="CJ120">
            <v>0</v>
          </cell>
          <cell r="CK120">
            <v>0</v>
          </cell>
          <cell r="CL120">
            <v>0</v>
          </cell>
          <cell r="CM120">
            <v>0</v>
          </cell>
          <cell r="CN120">
            <v>0</v>
          </cell>
          <cell r="CO120">
            <v>0</v>
          </cell>
          <cell r="CP120">
            <v>0</v>
          </cell>
          <cell r="CQ120">
            <v>0</v>
          </cell>
          <cell r="CR120">
            <v>0</v>
          </cell>
          <cell r="CS120">
            <v>0</v>
          </cell>
          <cell r="CT120">
            <v>0</v>
          </cell>
          <cell r="CU120">
            <v>0</v>
          </cell>
          <cell r="CV120">
            <v>0</v>
          </cell>
          <cell r="CW120">
            <v>0</v>
          </cell>
          <cell r="CX120">
            <v>0</v>
          </cell>
          <cell r="CY120">
            <v>0</v>
          </cell>
          <cell r="CZ120">
            <v>0</v>
          </cell>
          <cell r="DA120">
            <v>0</v>
          </cell>
          <cell r="DB120">
            <v>0</v>
          </cell>
          <cell r="DC120">
            <v>0</v>
          </cell>
          <cell r="DD120">
            <v>0</v>
          </cell>
          <cell r="DE120">
            <v>0</v>
          </cell>
          <cell r="DF120">
            <v>0</v>
          </cell>
          <cell r="DG120">
            <v>0</v>
          </cell>
          <cell r="DH120">
            <v>0</v>
          </cell>
          <cell r="DI120">
            <v>0</v>
          </cell>
          <cell r="DJ120">
            <v>0</v>
          </cell>
          <cell r="DK120">
            <v>0</v>
          </cell>
          <cell r="DL120">
            <v>0</v>
          </cell>
          <cell r="DM120">
            <v>0</v>
          </cell>
          <cell r="DN120">
            <v>0</v>
          </cell>
          <cell r="DO120">
            <v>0</v>
          </cell>
          <cell r="DP120">
            <v>0</v>
          </cell>
          <cell r="DQ120">
            <v>0</v>
          </cell>
          <cell r="DR120">
            <v>0</v>
          </cell>
          <cell r="DS120">
            <v>0</v>
          </cell>
          <cell r="DT120">
            <v>0</v>
          </cell>
          <cell r="DU120">
            <v>0</v>
          </cell>
          <cell r="DV120">
            <v>0</v>
          </cell>
          <cell r="DW120">
            <v>0</v>
          </cell>
          <cell r="DX120">
            <v>0</v>
          </cell>
          <cell r="DY120">
            <v>0</v>
          </cell>
          <cell r="DZ120">
            <v>0</v>
          </cell>
          <cell r="EA120">
            <v>0</v>
          </cell>
          <cell r="EB120">
            <v>0</v>
          </cell>
          <cell r="EC120">
            <v>0</v>
          </cell>
          <cell r="ED120">
            <v>0</v>
          </cell>
          <cell r="EE120">
            <v>0</v>
          </cell>
          <cell r="EF120">
            <v>0</v>
          </cell>
          <cell r="EG120">
            <v>0</v>
          </cell>
          <cell r="EH120">
            <v>0</v>
          </cell>
          <cell r="EI120">
            <v>0</v>
          </cell>
          <cell r="EJ120">
            <v>0</v>
          </cell>
          <cell r="EK120">
            <v>0</v>
          </cell>
          <cell r="EL120">
            <v>0</v>
          </cell>
          <cell r="EM120">
            <v>0</v>
          </cell>
          <cell r="EN120">
            <v>0</v>
          </cell>
          <cell r="EO120">
            <v>0</v>
          </cell>
          <cell r="EP120">
            <v>0</v>
          </cell>
          <cell r="EQ120">
            <v>0</v>
          </cell>
          <cell r="ER120">
            <v>0</v>
          </cell>
          <cell r="ES120">
            <v>0</v>
          </cell>
          <cell r="ET120">
            <v>0</v>
          </cell>
          <cell r="EU120">
            <v>0</v>
          </cell>
          <cell r="EV120">
            <v>0</v>
          </cell>
          <cell r="EW120">
            <v>0</v>
          </cell>
          <cell r="EX120">
            <v>0</v>
          </cell>
          <cell r="EY120">
            <v>0</v>
          </cell>
          <cell r="EZ120">
            <v>0</v>
          </cell>
          <cell r="FA120">
            <v>0</v>
          </cell>
          <cell r="FB120">
            <v>0</v>
          </cell>
          <cell r="FC120">
            <v>0</v>
          </cell>
          <cell r="FD120">
            <v>0</v>
          </cell>
          <cell r="FE120">
            <v>0</v>
          </cell>
          <cell r="FF120">
            <v>0</v>
          </cell>
          <cell r="FG120">
            <v>0</v>
          </cell>
          <cell r="FH120">
            <v>0</v>
          </cell>
          <cell r="FI120">
            <v>0</v>
          </cell>
        </row>
        <row r="121">
          <cell r="A121">
            <v>0</v>
          </cell>
          <cell r="B121">
            <v>0</v>
          </cell>
          <cell r="C121">
            <v>0</v>
          </cell>
          <cell r="D121">
            <v>0</v>
          </cell>
          <cell r="E121">
            <v>0</v>
          </cell>
          <cell r="F121">
            <v>0</v>
          </cell>
          <cell r="G121">
            <v>0</v>
          </cell>
          <cell r="H121">
            <v>0</v>
          </cell>
          <cell r="I121">
            <v>1</v>
          </cell>
          <cell r="J121">
            <v>0</v>
          </cell>
          <cell r="K121">
            <v>0</v>
          </cell>
          <cell r="L121">
            <v>0</v>
          </cell>
          <cell r="M121">
            <v>0</v>
          </cell>
          <cell r="N121">
            <v>0</v>
          </cell>
          <cell r="O121">
            <v>1</v>
          </cell>
          <cell r="P121">
            <v>0.5</v>
          </cell>
          <cell r="Q121">
            <v>0.5</v>
          </cell>
          <cell r="R121">
            <v>0</v>
          </cell>
          <cell r="S121">
            <v>0</v>
          </cell>
          <cell r="T121">
            <v>0</v>
          </cell>
          <cell r="U121">
            <v>0</v>
          </cell>
          <cell r="V121">
            <v>0</v>
          </cell>
          <cell r="W121">
            <v>1</v>
          </cell>
          <cell r="X121">
            <v>0.5</v>
          </cell>
          <cell r="Y121">
            <v>0.5</v>
          </cell>
          <cell r="Z121">
            <v>0</v>
          </cell>
          <cell r="AA121">
            <v>0</v>
          </cell>
          <cell r="AB121">
            <v>0</v>
          </cell>
          <cell r="AC121">
            <v>0</v>
          </cell>
          <cell r="AD121">
            <v>0</v>
          </cell>
          <cell r="AE121">
            <v>1</v>
          </cell>
          <cell r="AF121">
            <v>0.5</v>
          </cell>
          <cell r="AG121">
            <v>0.5</v>
          </cell>
          <cell r="AH121">
            <v>0</v>
          </cell>
          <cell r="AI121">
            <v>0</v>
          </cell>
          <cell r="AJ121">
            <v>0</v>
          </cell>
          <cell r="AK121">
            <v>0</v>
          </cell>
          <cell r="AL121">
            <v>0</v>
          </cell>
          <cell r="AM121">
            <v>1</v>
          </cell>
          <cell r="AN121">
            <v>0.5</v>
          </cell>
          <cell r="AO121">
            <v>0.5</v>
          </cell>
          <cell r="AP121">
            <v>0</v>
          </cell>
          <cell r="AQ121">
            <v>0</v>
          </cell>
          <cell r="AR121">
            <v>0</v>
          </cell>
          <cell r="AS121">
            <v>0</v>
          </cell>
          <cell r="AT121">
            <v>0</v>
          </cell>
          <cell r="AU121">
            <v>1</v>
          </cell>
          <cell r="AV121">
            <v>0.5</v>
          </cell>
          <cell r="AW121">
            <v>0.5</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0</v>
          </cell>
          <cell r="CA121">
            <v>0</v>
          </cell>
          <cell r="CB121">
            <v>0</v>
          </cell>
          <cell r="CC121">
            <v>0</v>
          </cell>
          <cell r="CD121">
            <v>0</v>
          </cell>
          <cell r="CE121">
            <v>0</v>
          </cell>
          <cell r="CF121">
            <v>0</v>
          </cell>
          <cell r="CG121">
            <v>0</v>
          </cell>
          <cell r="CH121">
            <v>0</v>
          </cell>
          <cell r="CI121">
            <v>0</v>
          </cell>
          <cell r="CJ121">
            <v>0</v>
          </cell>
          <cell r="CK121">
            <v>0</v>
          </cell>
          <cell r="CL121">
            <v>0</v>
          </cell>
          <cell r="CM121">
            <v>0</v>
          </cell>
          <cell r="CN121">
            <v>0</v>
          </cell>
          <cell r="CO121">
            <v>0</v>
          </cell>
          <cell r="CP121">
            <v>0</v>
          </cell>
          <cell r="CQ121">
            <v>0</v>
          </cell>
          <cell r="CR121">
            <v>0</v>
          </cell>
          <cell r="CS121">
            <v>0</v>
          </cell>
          <cell r="CT121">
            <v>0</v>
          </cell>
          <cell r="CU121">
            <v>0</v>
          </cell>
          <cell r="CV121">
            <v>0</v>
          </cell>
          <cell r="CW121">
            <v>0</v>
          </cell>
          <cell r="CX121">
            <v>0</v>
          </cell>
          <cell r="CY121">
            <v>0</v>
          </cell>
          <cell r="CZ121">
            <v>0</v>
          </cell>
          <cell r="DA121">
            <v>0</v>
          </cell>
          <cell r="DB121">
            <v>0</v>
          </cell>
          <cell r="DC121">
            <v>0</v>
          </cell>
          <cell r="DD121">
            <v>0</v>
          </cell>
          <cell r="DE121">
            <v>0</v>
          </cell>
          <cell r="DF121">
            <v>0</v>
          </cell>
          <cell r="DG121">
            <v>0</v>
          </cell>
          <cell r="DH121">
            <v>0</v>
          </cell>
          <cell r="DI121">
            <v>0</v>
          </cell>
          <cell r="DJ121">
            <v>0</v>
          </cell>
          <cell r="DK121">
            <v>0</v>
          </cell>
          <cell r="DL121">
            <v>0</v>
          </cell>
          <cell r="DM121">
            <v>0</v>
          </cell>
          <cell r="DN121">
            <v>0</v>
          </cell>
          <cell r="DO121">
            <v>0</v>
          </cell>
          <cell r="DP121">
            <v>0</v>
          </cell>
          <cell r="DQ121">
            <v>0</v>
          </cell>
          <cell r="DR121">
            <v>0</v>
          </cell>
          <cell r="DS121">
            <v>0</v>
          </cell>
          <cell r="DT121">
            <v>0</v>
          </cell>
          <cell r="DU121">
            <v>0</v>
          </cell>
          <cell r="DV121">
            <v>0</v>
          </cell>
          <cell r="DW121">
            <v>0</v>
          </cell>
          <cell r="DX121">
            <v>0</v>
          </cell>
          <cell r="DY121">
            <v>0</v>
          </cell>
          <cell r="DZ121">
            <v>0</v>
          </cell>
          <cell r="EA121">
            <v>0</v>
          </cell>
          <cell r="EB121">
            <v>0</v>
          </cell>
          <cell r="EC121">
            <v>0</v>
          </cell>
          <cell r="ED121">
            <v>0</v>
          </cell>
          <cell r="EE121">
            <v>0</v>
          </cell>
          <cell r="EF121">
            <v>0</v>
          </cell>
          <cell r="EG121">
            <v>0</v>
          </cell>
          <cell r="EH121">
            <v>0</v>
          </cell>
          <cell r="EI121">
            <v>0</v>
          </cell>
          <cell r="EJ121">
            <v>0</v>
          </cell>
          <cell r="EK121">
            <v>0</v>
          </cell>
          <cell r="EL121">
            <v>0</v>
          </cell>
          <cell r="EM121">
            <v>0</v>
          </cell>
          <cell r="EN121">
            <v>0</v>
          </cell>
          <cell r="EO121">
            <v>0</v>
          </cell>
          <cell r="EP121">
            <v>0</v>
          </cell>
          <cell r="EQ121">
            <v>0</v>
          </cell>
          <cell r="ER121">
            <v>0</v>
          </cell>
          <cell r="ES121">
            <v>0</v>
          </cell>
          <cell r="ET121">
            <v>0</v>
          </cell>
          <cell r="EU121">
            <v>0</v>
          </cell>
          <cell r="EV121">
            <v>0</v>
          </cell>
          <cell r="EW121">
            <v>0</v>
          </cell>
          <cell r="EX121">
            <v>0</v>
          </cell>
          <cell r="EY121">
            <v>0</v>
          </cell>
          <cell r="EZ121">
            <v>0</v>
          </cell>
          <cell r="FA121">
            <v>0</v>
          </cell>
          <cell r="FB121">
            <v>0</v>
          </cell>
          <cell r="FC121">
            <v>0</v>
          </cell>
          <cell r="FD121">
            <v>0</v>
          </cell>
          <cell r="FE121">
            <v>0</v>
          </cell>
          <cell r="FF121">
            <v>0</v>
          </cell>
          <cell r="FG121">
            <v>0</v>
          </cell>
          <cell r="FH121">
            <v>0</v>
          </cell>
          <cell r="FI121">
            <v>0</v>
          </cell>
        </row>
        <row r="122">
          <cell r="A122">
            <v>0</v>
          </cell>
          <cell r="B122">
            <v>0</v>
          </cell>
          <cell r="C122">
            <v>0</v>
          </cell>
          <cell r="D122">
            <v>0</v>
          </cell>
          <cell r="E122">
            <v>0</v>
          </cell>
          <cell r="F122">
            <v>0</v>
          </cell>
          <cell r="G122">
            <v>0</v>
          </cell>
          <cell r="H122">
            <v>0</v>
          </cell>
          <cell r="I122">
            <v>1</v>
          </cell>
          <cell r="J122">
            <v>0</v>
          </cell>
          <cell r="K122">
            <v>0</v>
          </cell>
          <cell r="L122">
            <v>0</v>
          </cell>
          <cell r="M122">
            <v>0</v>
          </cell>
          <cell r="N122">
            <v>0</v>
          </cell>
          <cell r="O122">
            <v>1</v>
          </cell>
          <cell r="P122">
            <v>0.5</v>
          </cell>
          <cell r="Q122">
            <v>0.5</v>
          </cell>
          <cell r="R122">
            <v>0</v>
          </cell>
          <cell r="S122">
            <v>0</v>
          </cell>
          <cell r="T122">
            <v>0</v>
          </cell>
          <cell r="U122">
            <v>0</v>
          </cell>
          <cell r="V122">
            <v>0</v>
          </cell>
          <cell r="W122">
            <v>1</v>
          </cell>
          <cell r="X122">
            <v>0.5</v>
          </cell>
          <cell r="Y122">
            <v>0.5</v>
          </cell>
          <cell r="Z122">
            <v>0</v>
          </cell>
          <cell r="AA122">
            <v>0</v>
          </cell>
          <cell r="AB122">
            <v>0</v>
          </cell>
          <cell r="AC122">
            <v>0</v>
          </cell>
          <cell r="AD122">
            <v>0</v>
          </cell>
          <cell r="AE122">
            <v>1</v>
          </cell>
          <cell r="AF122">
            <v>0.5</v>
          </cell>
          <cell r="AG122">
            <v>0.5</v>
          </cell>
          <cell r="AH122">
            <v>0</v>
          </cell>
          <cell r="AI122">
            <v>0</v>
          </cell>
          <cell r="AJ122">
            <v>0</v>
          </cell>
          <cell r="AK122">
            <v>0</v>
          </cell>
          <cell r="AL122">
            <v>0</v>
          </cell>
          <cell r="AM122">
            <v>1</v>
          </cell>
          <cell r="AN122">
            <v>0.5</v>
          </cell>
          <cell r="AO122">
            <v>0.5</v>
          </cell>
          <cell r="AP122">
            <v>0</v>
          </cell>
          <cell r="AQ122">
            <v>0</v>
          </cell>
          <cell r="AR122">
            <v>0</v>
          </cell>
          <cell r="AS122">
            <v>0</v>
          </cell>
          <cell r="AT122">
            <v>0</v>
          </cell>
          <cell r="AU122">
            <v>1</v>
          </cell>
          <cell r="AV122">
            <v>0.5</v>
          </cell>
          <cell r="AW122">
            <v>0.5</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0</v>
          </cell>
          <cell r="CA122">
            <v>0</v>
          </cell>
          <cell r="CB122">
            <v>0</v>
          </cell>
          <cell r="CC122">
            <v>0</v>
          </cell>
          <cell r="CD122">
            <v>0</v>
          </cell>
          <cell r="CE122">
            <v>0</v>
          </cell>
          <cell r="CF122">
            <v>0</v>
          </cell>
          <cell r="CG122">
            <v>0</v>
          </cell>
          <cell r="CH122">
            <v>0</v>
          </cell>
          <cell r="CI122">
            <v>0</v>
          </cell>
          <cell r="CJ122">
            <v>0</v>
          </cell>
          <cell r="CK122">
            <v>0</v>
          </cell>
          <cell r="CL122">
            <v>0</v>
          </cell>
          <cell r="CM122">
            <v>0</v>
          </cell>
          <cell r="CN122">
            <v>0</v>
          </cell>
          <cell r="CO122">
            <v>0</v>
          </cell>
          <cell r="CP122">
            <v>0</v>
          </cell>
          <cell r="CQ122">
            <v>0</v>
          </cell>
          <cell r="CR122">
            <v>0</v>
          </cell>
          <cell r="CS122">
            <v>0</v>
          </cell>
          <cell r="CT122">
            <v>0</v>
          </cell>
          <cell r="CU122">
            <v>0</v>
          </cell>
          <cell r="CV122">
            <v>0</v>
          </cell>
          <cell r="CW122">
            <v>0</v>
          </cell>
          <cell r="CX122">
            <v>0</v>
          </cell>
          <cell r="CY122">
            <v>0</v>
          </cell>
          <cell r="CZ122">
            <v>0</v>
          </cell>
          <cell r="DA122">
            <v>0</v>
          </cell>
          <cell r="DB122">
            <v>0</v>
          </cell>
          <cell r="DC122">
            <v>0</v>
          </cell>
          <cell r="DD122">
            <v>0</v>
          </cell>
          <cell r="DE122">
            <v>0</v>
          </cell>
          <cell r="DF122">
            <v>0</v>
          </cell>
          <cell r="DG122">
            <v>0</v>
          </cell>
          <cell r="DH122">
            <v>0</v>
          </cell>
          <cell r="DI122">
            <v>0</v>
          </cell>
          <cell r="DJ122">
            <v>0</v>
          </cell>
          <cell r="DK122">
            <v>0</v>
          </cell>
          <cell r="DL122">
            <v>0</v>
          </cell>
          <cell r="DM122">
            <v>0</v>
          </cell>
          <cell r="DN122">
            <v>0</v>
          </cell>
          <cell r="DO122">
            <v>0</v>
          </cell>
          <cell r="DP122">
            <v>0</v>
          </cell>
          <cell r="DQ122">
            <v>0</v>
          </cell>
          <cell r="DR122">
            <v>0</v>
          </cell>
          <cell r="DS122">
            <v>0</v>
          </cell>
          <cell r="DT122">
            <v>0</v>
          </cell>
          <cell r="DU122">
            <v>0</v>
          </cell>
          <cell r="DV122">
            <v>0</v>
          </cell>
          <cell r="DW122">
            <v>0</v>
          </cell>
          <cell r="DX122">
            <v>0</v>
          </cell>
          <cell r="DY122">
            <v>0</v>
          </cell>
          <cell r="DZ122">
            <v>0</v>
          </cell>
          <cell r="EA122">
            <v>0</v>
          </cell>
          <cell r="EB122">
            <v>0</v>
          </cell>
          <cell r="EC122">
            <v>0</v>
          </cell>
          <cell r="ED122">
            <v>0</v>
          </cell>
          <cell r="EE122">
            <v>0</v>
          </cell>
          <cell r="EF122">
            <v>0</v>
          </cell>
          <cell r="EG122">
            <v>0</v>
          </cell>
          <cell r="EH122">
            <v>0</v>
          </cell>
          <cell r="EI122">
            <v>0</v>
          </cell>
          <cell r="EJ122">
            <v>0</v>
          </cell>
          <cell r="EK122">
            <v>0</v>
          </cell>
          <cell r="EL122">
            <v>0</v>
          </cell>
          <cell r="EM122">
            <v>0</v>
          </cell>
          <cell r="EN122">
            <v>0</v>
          </cell>
          <cell r="EO122">
            <v>0</v>
          </cell>
          <cell r="EP122">
            <v>0</v>
          </cell>
          <cell r="EQ122">
            <v>0</v>
          </cell>
          <cell r="ER122">
            <v>0</v>
          </cell>
          <cell r="ES122">
            <v>0</v>
          </cell>
          <cell r="ET122">
            <v>0</v>
          </cell>
          <cell r="EU122">
            <v>0</v>
          </cell>
          <cell r="EV122">
            <v>0</v>
          </cell>
          <cell r="EW122">
            <v>0</v>
          </cell>
          <cell r="EX122">
            <v>0</v>
          </cell>
          <cell r="EY122">
            <v>0</v>
          </cell>
          <cell r="EZ122">
            <v>0</v>
          </cell>
          <cell r="FA122">
            <v>0</v>
          </cell>
          <cell r="FB122">
            <v>0</v>
          </cell>
          <cell r="FC122">
            <v>0</v>
          </cell>
          <cell r="FD122">
            <v>0</v>
          </cell>
          <cell r="FE122">
            <v>0</v>
          </cell>
          <cell r="FF122">
            <v>0</v>
          </cell>
          <cell r="FG122">
            <v>0</v>
          </cell>
          <cell r="FH122">
            <v>0</v>
          </cell>
          <cell r="FI122">
            <v>0</v>
          </cell>
        </row>
        <row r="123">
          <cell r="A123">
            <v>0</v>
          </cell>
          <cell r="B123">
            <v>0</v>
          </cell>
          <cell r="C123">
            <v>0</v>
          </cell>
          <cell r="D123">
            <v>0</v>
          </cell>
          <cell r="E123">
            <v>0</v>
          </cell>
          <cell r="F123">
            <v>0</v>
          </cell>
          <cell r="G123">
            <v>0</v>
          </cell>
          <cell r="H123">
            <v>0</v>
          </cell>
          <cell r="I123">
            <v>1</v>
          </cell>
          <cell r="J123">
            <v>0</v>
          </cell>
          <cell r="K123">
            <v>0</v>
          </cell>
          <cell r="L123">
            <v>0</v>
          </cell>
          <cell r="M123">
            <v>0</v>
          </cell>
          <cell r="N123">
            <v>0</v>
          </cell>
          <cell r="O123">
            <v>1</v>
          </cell>
          <cell r="P123">
            <v>0.5</v>
          </cell>
          <cell r="Q123">
            <v>0.5</v>
          </cell>
          <cell r="R123">
            <v>0</v>
          </cell>
          <cell r="S123">
            <v>0</v>
          </cell>
          <cell r="T123">
            <v>0</v>
          </cell>
          <cell r="U123">
            <v>0</v>
          </cell>
          <cell r="V123">
            <v>0</v>
          </cell>
          <cell r="W123">
            <v>1</v>
          </cell>
          <cell r="X123">
            <v>0.5</v>
          </cell>
          <cell r="Y123">
            <v>0.5</v>
          </cell>
          <cell r="Z123">
            <v>0</v>
          </cell>
          <cell r="AA123">
            <v>0</v>
          </cell>
          <cell r="AB123">
            <v>0</v>
          </cell>
          <cell r="AC123">
            <v>0</v>
          </cell>
          <cell r="AD123">
            <v>0</v>
          </cell>
          <cell r="AE123">
            <v>1</v>
          </cell>
          <cell r="AF123">
            <v>0.5</v>
          </cell>
          <cell r="AG123">
            <v>0.5</v>
          </cell>
          <cell r="AH123">
            <v>0</v>
          </cell>
          <cell r="AI123">
            <v>0</v>
          </cell>
          <cell r="AJ123">
            <v>0</v>
          </cell>
          <cell r="AK123">
            <v>0</v>
          </cell>
          <cell r="AL123">
            <v>0</v>
          </cell>
          <cell r="AM123">
            <v>1</v>
          </cell>
          <cell r="AN123">
            <v>0.5</v>
          </cell>
          <cell r="AO123">
            <v>0.5</v>
          </cell>
          <cell r="AP123">
            <v>0</v>
          </cell>
          <cell r="AQ123">
            <v>0</v>
          </cell>
          <cell r="AR123">
            <v>0</v>
          </cell>
          <cell r="AS123">
            <v>0</v>
          </cell>
          <cell r="AT123">
            <v>0</v>
          </cell>
          <cell r="AU123">
            <v>1</v>
          </cell>
          <cell r="AV123">
            <v>0.5</v>
          </cell>
          <cell r="AW123">
            <v>0.5</v>
          </cell>
          <cell r="AX123">
            <v>0</v>
          </cell>
          <cell r="AY123">
            <v>0</v>
          </cell>
          <cell r="AZ123">
            <v>0</v>
          </cell>
          <cell r="BA123">
            <v>0</v>
          </cell>
          <cell r="BB123">
            <v>0</v>
          </cell>
          <cell r="BC123">
            <v>0</v>
          </cell>
          <cell r="BD123">
            <v>0</v>
          </cell>
          <cell r="BE123">
            <v>0</v>
          </cell>
          <cell r="BF123">
            <v>0</v>
          </cell>
          <cell r="BG123">
            <v>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0</v>
          </cell>
          <cell r="CA123">
            <v>0</v>
          </cell>
          <cell r="CB123">
            <v>0</v>
          </cell>
          <cell r="CC123">
            <v>0</v>
          </cell>
          <cell r="CD123">
            <v>0</v>
          </cell>
          <cell r="CE123">
            <v>0</v>
          </cell>
          <cell r="CF123">
            <v>0</v>
          </cell>
          <cell r="CG123">
            <v>0</v>
          </cell>
          <cell r="CH123">
            <v>0</v>
          </cell>
          <cell r="CI123">
            <v>0</v>
          </cell>
          <cell r="CJ123">
            <v>0</v>
          </cell>
          <cell r="CK123">
            <v>0</v>
          </cell>
          <cell r="CL123">
            <v>0</v>
          </cell>
          <cell r="CM123">
            <v>0</v>
          </cell>
          <cell r="CN123">
            <v>0</v>
          </cell>
          <cell r="CO123">
            <v>0</v>
          </cell>
          <cell r="CP123">
            <v>0</v>
          </cell>
          <cell r="CQ123">
            <v>0</v>
          </cell>
          <cell r="CR123">
            <v>0</v>
          </cell>
          <cell r="CS123">
            <v>0</v>
          </cell>
          <cell r="CT123">
            <v>0</v>
          </cell>
          <cell r="CU123">
            <v>0</v>
          </cell>
          <cell r="CV123">
            <v>0</v>
          </cell>
          <cell r="CW123">
            <v>0</v>
          </cell>
          <cell r="CX123">
            <v>0</v>
          </cell>
          <cell r="CY123">
            <v>0</v>
          </cell>
          <cell r="CZ123">
            <v>0</v>
          </cell>
          <cell r="DA123">
            <v>0</v>
          </cell>
          <cell r="DB123">
            <v>0</v>
          </cell>
          <cell r="DC123">
            <v>0</v>
          </cell>
          <cell r="DD123">
            <v>0</v>
          </cell>
          <cell r="DE123">
            <v>0</v>
          </cell>
          <cell r="DF123">
            <v>0</v>
          </cell>
          <cell r="DG123">
            <v>0</v>
          </cell>
          <cell r="DH123">
            <v>0</v>
          </cell>
          <cell r="DI123">
            <v>0</v>
          </cell>
          <cell r="DJ123">
            <v>0</v>
          </cell>
          <cell r="DK123">
            <v>0</v>
          </cell>
          <cell r="DL123">
            <v>0</v>
          </cell>
          <cell r="DM123">
            <v>0</v>
          </cell>
          <cell r="DN123">
            <v>0</v>
          </cell>
          <cell r="DO123">
            <v>0</v>
          </cell>
          <cell r="DP123">
            <v>0</v>
          </cell>
          <cell r="DQ123">
            <v>0</v>
          </cell>
          <cell r="DR123">
            <v>0</v>
          </cell>
          <cell r="DS123">
            <v>0</v>
          </cell>
          <cell r="DT123">
            <v>0</v>
          </cell>
          <cell r="DU123">
            <v>0</v>
          </cell>
          <cell r="DV123">
            <v>0</v>
          </cell>
          <cell r="DW123">
            <v>0</v>
          </cell>
          <cell r="DX123">
            <v>0</v>
          </cell>
          <cell r="DY123">
            <v>0</v>
          </cell>
          <cell r="DZ123">
            <v>0</v>
          </cell>
          <cell r="EA123">
            <v>0</v>
          </cell>
          <cell r="EB123">
            <v>0</v>
          </cell>
          <cell r="EC123">
            <v>0</v>
          </cell>
          <cell r="ED123">
            <v>0</v>
          </cell>
          <cell r="EE123">
            <v>0</v>
          </cell>
          <cell r="EF123">
            <v>0</v>
          </cell>
          <cell r="EG123">
            <v>0</v>
          </cell>
          <cell r="EH123">
            <v>0</v>
          </cell>
          <cell r="EI123">
            <v>0</v>
          </cell>
          <cell r="EJ123">
            <v>0</v>
          </cell>
          <cell r="EK123">
            <v>0</v>
          </cell>
          <cell r="EL123">
            <v>0</v>
          </cell>
          <cell r="EM123">
            <v>0</v>
          </cell>
          <cell r="EN123">
            <v>0</v>
          </cell>
          <cell r="EO123">
            <v>0</v>
          </cell>
          <cell r="EP123">
            <v>0</v>
          </cell>
          <cell r="EQ123">
            <v>0</v>
          </cell>
          <cell r="ER123">
            <v>0</v>
          </cell>
          <cell r="ES123">
            <v>0</v>
          </cell>
          <cell r="ET123">
            <v>0</v>
          </cell>
          <cell r="EU123">
            <v>0</v>
          </cell>
          <cell r="EV123">
            <v>0</v>
          </cell>
          <cell r="EW123">
            <v>0</v>
          </cell>
          <cell r="EX123">
            <v>0</v>
          </cell>
          <cell r="EY123">
            <v>0</v>
          </cell>
          <cell r="EZ123">
            <v>0</v>
          </cell>
          <cell r="FA123">
            <v>0</v>
          </cell>
          <cell r="FB123">
            <v>0</v>
          </cell>
          <cell r="FC123">
            <v>0</v>
          </cell>
          <cell r="FD123">
            <v>0</v>
          </cell>
          <cell r="FE123">
            <v>0</v>
          </cell>
          <cell r="FF123">
            <v>0</v>
          </cell>
          <cell r="FG123">
            <v>0</v>
          </cell>
          <cell r="FH123">
            <v>0</v>
          </cell>
          <cell r="FI123">
            <v>0</v>
          </cell>
        </row>
        <row r="124">
          <cell r="A124">
            <v>0</v>
          </cell>
          <cell r="B124">
            <v>0</v>
          </cell>
          <cell r="C124">
            <v>0</v>
          </cell>
          <cell r="D124">
            <v>0</v>
          </cell>
          <cell r="E124">
            <v>0</v>
          </cell>
          <cell r="F124">
            <v>0</v>
          </cell>
          <cell r="G124">
            <v>0</v>
          </cell>
          <cell r="H124">
            <v>0</v>
          </cell>
          <cell r="I124">
            <v>1</v>
          </cell>
          <cell r="J124">
            <v>0</v>
          </cell>
          <cell r="K124">
            <v>0</v>
          </cell>
          <cell r="L124">
            <v>0</v>
          </cell>
          <cell r="M124">
            <v>0</v>
          </cell>
          <cell r="N124">
            <v>0</v>
          </cell>
          <cell r="O124">
            <v>1</v>
          </cell>
          <cell r="P124">
            <v>0.5</v>
          </cell>
          <cell r="Q124">
            <v>0.5</v>
          </cell>
          <cell r="R124">
            <v>0</v>
          </cell>
          <cell r="S124">
            <v>0</v>
          </cell>
          <cell r="T124">
            <v>0</v>
          </cell>
          <cell r="U124">
            <v>0</v>
          </cell>
          <cell r="V124">
            <v>0</v>
          </cell>
          <cell r="W124">
            <v>1</v>
          </cell>
          <cell r="X124">
            <v>0.5</v>
          </cell>
          <cell r="Y124">
            <v>0.5</v>
          </cell>
          <cell r="Z124">
            <v>0</v>
          </cell>
          <cell r="AA124">
            <v>0</v>
          </cell>
          <cell r="AB124">
            <v>0</v>
          </cell>
          <cell r="AC124">
            <v>0</v>
          </cell>
          <cell r="AD124">
            <v>0</v>
          </cell>
          <cell r="AE124">
            <v>1</v>
          </cell>
          <cell r="AF124">
            <v>0.5</v>
          </cell>
          <cell r="AG124">
            <v>0.5</v>
          </cell>
          <cell r="AH124">
            <v>0</v>
          </cell>
          <cell r="AI124">
            <v>0</v>
          </cell>
          <cell r="AJ124">
            <v>0</v>
          </cell>
          <cell r="AK124">
            <v>0</v>
          </cell>
          <cell r="AL124">
            <v>0</v>
          </cell>
          <cell r="AM124">
            <v>1</v>
          </cell>
          <cell r="AN124">
            <v>0.5</v>
          </cell>
          <cell r="AO124">
            <v>0.5</v>
          </cell>
          <cell r="AP124">
            <v>0</v>
          </cell>
          <cell r="AQ124">
            <v>0</v>
          </cell>
          <cell r="AR124">
            <v>0</v>
          </cell>
          <cell r="AS124">
            <v>0</v>
          </cell>
          <cell r="AT124">
            <v>0</v>
          </cell>
          <cell r="AU124">
            <v>1</v>
          </cell>
          <cell r="AV124">
            <v>0.5</v>
          </cell>
          <cell r="AW124">
            <v>0.5</v>
          </cell>
          <cell r="AX124">
            <v>0</v>
          </cell>
          <cell r="AY124">
            <v>0</v>
          </cell>
          <cell r="AZ124">
            <v>0</v>
          </cell>
          <cell r="BA124">
            <v>0</v>
          </cell>
          <cell r="BB124">
            <v>0</v>
          </cell>
          <cell r="BC124">
            <v>0</v>
          </cell>
          <cell r="BD124">
            <v>0</v>
          </cell>
          <cell r="BE124">
            <v>0</v>
          </cell>
          <cell r="BF124">
            <v>0</v>
          </cell>
          <cell r="BG124">
            <v>0</v>
          </cell>
          <cell r="BH124">
            <v>0</v>
          </cell>
          <cell r="BI124">
            <v>0</v>
          </cell>
          <cell r="BJ124">
            <v>0</v>
          </cell>
          <cell r="BK124">
            <v>0</v>
          </cell>
          <cell r="BL124">
            <v>0</v>
          </cell>
          <cell r="BM124">
            <v>0</v>
          </cell>
          <cell r="BN124">
            <v>0</v>
          </cell>
          <cell r="BO124">
            <v>0</v>
          </cell>
          <cell r="BP124">
            <v>0</v>
          </cell>
          <cell r="BQ124">
            <v>0</v>
          </cell>
          <cell r="BR124">
            <v>0</v>
          </cell>
          <cell r="BS124">
            <v>0</v>
          </cell>
          <cell r="BT124">
            <v>0</v>
          </cell>
          <cell r="BU124">
            <v>0</v>
          </cell>
          <cell r="BV124">
            <v>0</v>
          </cell>
          <cell r="BW124">
            <v>0</v>
          </cell>
          <cell r="BX124">
            <v>0</v>
          </cell>
          <cell r="BY124">
            <v>0</v>
          </cell>
          <cell r="BZ124">
            <v>0</v>
          </cell>
          <cell r="CA124">
            <v>0</v>
          </cell>
          <cell r="CB124">
            <v>0</v>
          </cell>
          <cell r="CC124">
            <v>0</v>
          </cell>
          <cell r="CD124">
            <v>0</v>
          </cell>
          <cell r="CE124">
            <v>0</v>
          </cell>
          <cell r="CF124">
            <v>0</v>
          </cell>
          <cell r="CG124">
            <v>0</v>
          </cell>
          <cell r="CH124">
            <v>0</v>
          </cell>
          <cell r="CI124">
            <v>0</v>
          </cell>
          <cell r="CJ124">
            <v>0</v>
          </cell>
          <cell r="CK124">
            <v>0</v>
          </cell>
          <cell r="CL124">
            <v>0</v>
          </cell>
          <cell r="CM124">
            <v>0</v>
          </cell>
          <cell r="CN124">
            <v>0</v>
          </cell>
          <cell r="CO124">
            <v>0</v>
          </cell>
          <cell r="CP124">
            <v>0</v>
          </cell>
          <cell r="CQ124">
            <v>0</v>
          </cell>
          <cell r="CR124">
            <v>0</v>
          </cell>
          <cell r="CS124">
            <v>0</v>
          </cell>
          <cell r="CT124">
            <v>0</v>
          </cell>
          <cell r="CU124">
            <v>0</v>
          </cell>
          <cell r="CV124">
            <v>0</v>
          </cell>
          <cell r="CW124">
            <v>0</v>
          </cell>
          <cell r="CX124">
            <v>0</v>
          </cell>
          <cell r="CY124">
            <v>0</v>
          </cell>
          <cell r="CZ124">
            <v>0</v>
          </cell>
          <cell r="DA124">
            <v>0</v>
          </cell>
          <cell r="DB124">
            <v>0</v>
          </cell>
          <cell r="DC124">
            <v>0</v>
          </cell>
          <cell r="DD124">
            <v>0</v>
          </cell>
          <cell r="DE124">
            <v>0</v>
          </cell>
          <cell r="DF124">
            <v>0</v>
          </cell>
          <cell r="DG124">
            <v>0</v>
          </cell>
          <cell r="DH124">
            <v>0</v>
          </cell>
          <cell r="DI124">
            <v>0</v>
          </cell>
          <cell r="DJ124">
            <v>0</v>
          </cell>
          <cell r="DK124">
            <v>0</v>
          </cell>
          <cell r="DL124">
            <v>0</v>
          </cell>
          <cell r="DM124">
            <v>0</v>
          </cell>
          <cell r="DN124">
            <v>0</v>
          </cell>
          <cell r="DO124">
            <v>0</v>
          </cell>
          <cell r="DP124">
            <v>0</v>
          </cell>
          <cell r="DQ124">
            <v>0</v>
          </cell>
          <cell r="DR124">
            <v>0</v>
          </cell>
          <cell r="DS124">
            <v>0</v>
          </cell>
          <cell r="DT124">
            <v>0</v>
          </cell>
          <cell r="DU124">
            <v>0</v>
          </cell>
          <cell r="DV124">
            <v>0</v>
          </cell>
          <cell r="DW124">
            <v>0</v>
          </cell>
          <cell r="DX124">
            <v>0</v>
          </cell>
          <cell r="DY124">
            <v>0</v>
          </cell>
          <cell r="DZ124">
            <v>0</v>
          </cell>
          <cell r="EA124">
            <v>0</v>
          </cell>
          <cell r="EB124">
            <v>0</v>
          </cell>
          <cell r="EC124">
            <v>0</v>
          </cell>
          <cell r="ED124">
            <v>0</v>
          </cell>
          <cell r="EE124">
            <v>0</v>
          </cell>
          <cell r="EF124">
            <v>0</v>
          </cell>
          <cell r="EG124">
            <v>0</v>
          </cell>
          <cell r="EH124">
            <v>0</v>
          </cell>
          <cell r="EI124">
            <v>0</v>
          </cell>
          <cell r="EJ124">
            <v>0</v>
          </cell>
          <cell r="EK124">
            <v>0</v>
          </cell>
          <cell r="EL124">
            <v>0</v>
          </cell>
          <cell r="EM124">
            <v>0</v>
          </cell>
          <cell r="EN124">
            <v>0</v>
          </cell>
          <cell r="EO124">
            <v>0</v>
          </cell>
          <cell r="EP124">
            <v>0</v>
          </cell>
          <cell r="EQ124">
            <v>0</v>
          </cell>
          <cell r="ER124">
            <v>0</v>
          </cell>
          <cell r="ES124">
            <v>0</v>
          </cell>
          <cell r="ET124">
            <v>0</v>
          </cell>
          <cell r="EU124">
            <v>0</v>
          </cell>
          <cell r="EV124">
            <v>0</v>
          </cell>
          <cell r="EW124">
            <v>0</v>
          </cell>
          <cell r="EX124">
            <v>0</v>
          </cell>
          <cell r="EY124">
            <v>0</v>
          </cell>
          <cell r="EZ124">
            <v>0</v>
          </cell>
          <cell r="FA124">
            <v>0</v>
          </cell>
          <cell r="FB124">
            <v>0</v>
          </cell>
          <cell r="FC124">
            <v>0</v>
          </cell>
          <cell r="FD124">
            <v>0</v>
          </cell>
          <cell r="FE124">
            <v>0</v>
          </cell>
          <cell r="FF124">
            <v>0</v>
          </cell>
          <cell r="FG124">
            <v>0</v>
          </cell>
          <cell r="FH124">
            <v>0</v>
          </cell>
          <cell r="FI124">
            <v>0</v>
          </cell>
        </row>
        <row r="125">
          <cell r="A125">
            <v>0</v>
          </cell>
          <cell r="B125">
            <v>0</v>
          </cell>
          <cell r="C125">
            <v>0</v>
          </cell>
          <cell r="D125">
            <v>0</v>
          </cell>
          <cell r="E125">
            <v>0</v>
          </cell>
          <cell r="F125">
            <v>0</v>
          </cell>
          <cell r="G125">
            <v>0</v>
          </cell>
          <cell r="H125">
            <v>0</v>
          </cell>
          <cell r="I125">
            <v>1</v>
          </cell>
          <cell r="J125">
            <v>0</v>
          </cell>
          <cell r="K125">
            <v>0</v>
          </cell>
          <cell r="L125">
            <v>0</v>
          </cell>
          <cell r="M125">
            <v>0</v>
          </cell>
          <cell r="N125">
            <v>0</v>
          </cell>
          <cell r="O125">
            <v>1</v>
          </cell>
          <cell r="P125">
            <v>0.5</v>
          </cell>
          <cell r="Q125">
            <v>0.5</v>
          </cell>
          <cell r="R125">
            <v>0</v>
          </cell>
          <cell r="S125">
            <v>0</v>
          </cell>
          <cell r="T125">
            <v>0</v>
          </cell>
          <cell r="U125">
            <v>0</v>
          </cell>
          <cell r="V125">
            <v>0</v>
          </cell>
          <cell r="W125">
            <v>1</v>
          </cell>
          <cell r="X125">
            <v>0.5</v>
          </cell>
          <cell r="Y125">
            <v>0.5</v>
          </cell>
          <cell r="Z125">
            <v>0</v>
          </cell>
          <cell r="AA125">
            <v>0</v>
          </cell>
          <cell r="AB125">
            <v>0</v>
          </cell>
          <cell r="AC125">
            <v>0</v>
          </cell>
          <cell r="AD125">
            <v>0</v>
          </cell>
          <cell r="AE125">
            <v>1</v>
          </cell>
          <cell r="AF125">
            <v>0.5</v>
          </cell>
          <cell r="AG125">
            <v>0.5</v>
          </cell>
          <cell r="AH125">
            <v>0</v>
          </cell>
          <cell r="AI125">
            <v>0</v>
          </cell>
          <cell r="AJ125">
            <v>0</v>
          </cell>
          <cell r="AK125">
            <v>0</v>
          </cell>
          <cell r="AL125">
            <v>0</v>
          </cell>
          <cell r="AM125">
            <v>1</v>
          </cell>
          <cell r="AN125">
            <v>0.5</v>
          </cell>
          <cell r="AO125">
            <v>0.5</v>
          </cell>
          <cell r="AP125">
            <v>0</v>
          </cell>
          <cell r="AQ125">
            <v>0</v>
          </cell>
          <cell r="AR125">
            <v>0</v>
          </cell>
          <cell r="AS125">
            <v>0</v>
          </cell>
          <cell r="AT125">
            <v>0</v>
          </cell>
          <cell r="AU125">
            <v>1</v>
          </cell>
          <cell r="AV125">
            <v>0.5</v>
          </cell>
          <cell r="AW125">
            <v>0.5</v>
          </cell>
          <cell r="AX125">
            <v>0</v>
          </cell>
          <cell r="AY125">
            <v>0</v>
          </cell>
          <cell r="AZ125">
            <v>0</v>
          </cell>
          <cell r="BA125">
            <v>0</v>
          </cell>
          <cell r="BB125">
            <v>0</v>
          </cell>
          <cell r="BC125">
            <v>0</v>
          </cell>
          <cell r="BD125">
            <v>0</v>
          </cell>
          <cell r="BE125">
            <v>0</v>
          </cell>
          <cell r="BF125">
            <v>0</v>
          </cell>
          <cell r="BG125">
            <v>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0</v>
          </cell>
          <cell r="CA125">
            <v>0</v>
          </cell>
          <cell r="CB125">
            <v>0</v>
          </cell>
          <cell r="CC125">
            <v>0</v>
          </cell>
          <cell r="CD125">
            <v>0</v>
          </cell>
          <cell r="CE125">
            <v>0</v>
          </cell>
          <cell r="CF125">
            <v>0</v>
          </cell>
          <cell r="CG125">
            <v>0</v>
          </cell>
          <cell r="CH125">
            <v>0</v>
          </cell>
          <cell r="CI125">
            <v>0</v>
          </cell>
          <cell r="CJ125">
            <v>0</v>
          </cell>
          <cell r="CK125">
            <v>0</v>
          </cell>
          <cell r="CL125">
            <v>0</v>
          </cell>
          <cell r="CM125">
            <v>0</v>
          </cell>
          <cell r="CN125">
            <v>0</v>
          </cell>
          <cell r="CO125">
            <v>0</v>
          </cell>
          <cell r="CP125">
            <v>0</v>
          </cell>
          <cell r="CQ125">
            <v>0</v>
          </cell>
          <cell r="CR125">
            <v>0</v>
          </cell>
          <cell r="CS125">
            <v>0</v>
          </cell>
          <cell r="CT125">
            <v>0</v>
          </cell>
          <cell r="CU125">
            <v>0</v>
          </cell>
          <cell r="CV125">
            <v>0</v>
          </cell>
          <cell r="CW125">
            <v>0</v>
          </cell>
          <cell r="CX125">
            <v>0</v>
          </cell>
          <cell r="CY125">
            <v>0</v>
          </cell>
          <cell r="CZ125">
            <v>0</v>
          </cell>
          <cell r="DA125">
            <v>0</v>
          </cell>
          <cell r="DB125">
            <v>0</v>
          </cell>
          <cell r="DC125">
            <v>0</v>
          </cell>
          <cell r="DD125">
            <v>0</v>
          </cell>
          <cell r="DE125">
            <v>0</v>
          </cell>
          <cell r="DF125">
            <v>0</v>
          </cell>
          <cell r="DG125">
            <v>0</v>
          </cell>
          <cell r="DH125">
            <v>0</v>
          </cell>
          <cell r="DI125">
            <v>0</v>
          </cell>
          <cell r="DJ125">
            <v>0</v>
          </cell>
          <cell r="DK125">
            <v>0</v>
          </cell>
          <cell r="DL125">
            <v>0</v>
          </cell>
          <cell r="DM125">
            <v>0</v>
          </cell>
          <cell r="DN125">
            <v>0</v>
          </cell>
          <cell r="DO125">
            <v>0</v>
          </cell>
          <cell r="DP125">
            <v>0</v>
          </cell>
          <cell r="DQ125">
            <v>0</v>
          </cell>
          <cell r="DR125">
            <v>0</v>
          </cell>
          <cell r="DS125">
            <v>0</v>
          </cell>
          <cell r="DT125">
            <v>0</v>
          </cell>
          <cell r="DU125">
            <v>0</v>
          </cell>
          <cell r="DV125">
            <v>0</v>
          </cell>
          <cell r="DW125">
            <v>0</v>
          </cell>
          <cell r="DX125">
            <v>0</v>
          </cell>
          <cell r="DY125">
            <v>0</v>
          </cell>
          <cell r="DZ125">
            <v>0</v>
          </cell>
          <cell r="EA125">
            <v>0</v>
          </cell>
          <cell r="EB125">
            <v>0</v>
          </cell>
          <cell r="EC125">
            <v>0</v>
          </cell>
          <cell r="ED125">
            <v>0</v>
          </cell>
          <cell r="EE125">
            <v>0</v>
          </cell>
          <cell r="EF125">
            <v>0</v>
          </cell>
          <cell r="EG125">
            <v>0</v>
          </cell>
          <cell r="EH125">
            <v>0</v>
          </cell>
          <cell r="EI125">
            <v>0</v>
          </cell>
          <cell r="EJ125">
            <v>0</v>
          </cell>
          <cell r="EK125">
            <v>0</v>
          </cell>
          <cell r="EL125">
            <v>0</v>
          </cell>
          <cell r="EM125">
            <v>0</v>
          </cell>
          <cell r="EN125">
            <v>0</v>
          </cell>
          <cell r="EO125">
            <v>0</v>
          </cell>
          <cell r="EP125">
            <v>0</v>
          </cell>
          <cell r="EQ125">
            <v>0</v>
          </cell>
          <cell r="ER125">
            <v>0</v>
          </cell>
          <cell r="ES125">
            <v>0</v>
          </cell>
          <cell r="ET125">
            <v>0</v>
          </cell>
          <cell r="EU125">
            <v>0</v>
          </cell>
          <cell r="EV125">
            <v>0</v>
          </cell>
          <cell r="EW125">
            <v>0</v>
          </cell>
          <cell r="EX125">
            <v>0</v>
          </cell>
          <cell r="EY125">
            <v>0</v>
          </cell>
          <cell r="EZ125">
            <v>0</v>
          </cell>
          <cell r="FA125">
            <v>0</v>
          </cell>
          <cell r="FB125">
            <v>0</v>
          </cell>
          <cell r="FC125">
            <v>0</v>
          </cell>
          <cell r="FD125">
            <v>0</v>
          </cell>
          <cell r="FE125">
            <v>0</v>
          </cell>
          <cell r="FF125">
            <v>0</v>
          </cell>
          <cell r="FG125">
            <v>0</v>
          </cell>
          <cell r="FH125">
            <v>0</v>
          </cell>
          <cell r="FI125">
            <v>0</v>
          </cell>
        </row>
        <row r="126">
          <cell r="A126">
            <v>0</v>
          </cell>
          <cell r="B126">
            <v>0</v>
          </cell>
          <cell r="C126">
            <v>0</v>
          </cell>
          <cell r="D126">
            <v>0</v>
          </cell>
          <cell r="E126">
            <v>0</v>
          </cell>
          <cell r="F126">
            <v>0</v>
          </cell>
          <cell r="G126">
            <v>0</v>
          </cell>
          <cell r="H126">
            <v>0</v>
          </cell>
          <cell r="I126">
            <v>1</v>
          </cell>
          <cell r="J126">
            <v>0</v>
          </cell>
          <cell r="K126">
            <v>0</v>
          </cell>
          <cell r="L126">
            <v>0</v>
          </cell>
          <cell r="M126">
            <v>0</v>
          </cell>
          <cell r="N126">
            <v>0</v>
          </cell>
          <cell r="O126">
            <v>1</v>
          </cell>
          <cell r="P126">
            <v>0.5</v>
          </cell>
          <cell r="Q126">
            <v>0.5</v>
          </cell>
          <cell r="R126">
            <v>0</v>
          </cell>
          <cell r="S126">
            <v>0</v>
          </cell>
          <cell r="T126">
            <v>0</v>
          </cell>
          <cell r="U126">
            <v>0</v>
          </cell>
          <cell r="V126">
            <v>0</v>
          </cell>
          <cell r="W126">
            <v>1</v>
          </cell>
          <cell r="X126">
            <v>0.5</v>
          </cell>
          <cell r="Y126">
            <v>0.5</v>
          </cell>
          <cell r="Z126">
            <v>0</v>
          </cell>
          <cell r="AA126">
            <v>0</v>
          </cell>
          <cell r="AB126">
            <v>0</v>
          </cell>
          <cell r="AC126">
            <v>0</v>
          </cell>
          <cell r="AD126">
            <v>0</v>
          </cell>
          <cell r="AE126">
            <v>1</v>
          </cell>
          <cell r="AF126">
            <v>0.5</v>
          </cell>
          <cell r="AG126">
            <v>0.5</v>
          </cell>
          <cell r="AH126">
            <v>0</v>
          </cell>
          <cell r="AI126">
            <v>0</v>
          </cell>
          <cell r="AJ126">
            <v>0</v>
          </cell>
          <cell r="AK126">
            <v>0</v>
          </cell>
          <cell r="AL126">
            <v>0</v>
          </cell>
          <cell r="AM126">
            <v>1</v>
          </cell>
          <cell r="AN126">
            <v>0.5</v>
          </cell>
          <cell r="AO126">
            <v>0.5</v>
          </cell>
          <cell r="AP126">
            <v>0</v>
          </cell>
          <cell r="AQ126">
            <v>0</v>
          </cell>
          <cell r="AR126">
            <v>0</v>
          </cell>
          <cell r="AS126">
            <v>0</v>
          </cell>
          <cell r="AT126">
            <v>0</v>
          </cell>
          <cell r="AU126">
            <v>1</v>
          </cell>
          <cell r="AV126">
            <v>0.5</v>
          </cell>
          <cell r="AW126">
            <v>0.5</v>
          </cell>
          <cell r="AX126">
            <v>0</v>
          </cell>
          <cell r="AY126">
            <v>0</v>
          </cell>
          <cell r="AZ126">
            <v>0</v>
          </cell>
          <cell r="BA126">
            <v>0</v>
          </cell>
          <cell r="BB126">
            <v>0</v>
          </cell>
          <cell r="BC126">
            <v>0</v>
          </cell>
          <cell r="BD126">
            <v>0</v>
          </cell>
          <cell r="BE126">
            <v>0</v>
          </cell>
          <cell r="BF126">
            <v>0</v>
          </cell>
          <cell r="BG126">
            <v>0</v>
          </cell>
          <cell r="BH126">
            <v>0</v>
          </cell>
          <cell r="BI126">
            <v>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0</v>
          </cell>
          <cell r="CA126">
            <v>0</v>
          </cell>
          <cell r="CB126">
            <v>0</v>
          </cell>
          <cell r="CC126">
            <v>0</v>
          </cell>
          <cell r="CD126">
            <v>0</v>
          </cell>
          <cell r="CE126">
            <v>0</v>
          </cell>
          <cell r="CF126">
            <v>0</v>
          </cell>
          <cell r="CG126">
            <v>0</v>
          </cell>
          <cell r="CH126">
            <v>0</v>
          </cell>
          <cell r="CI126">
            <v>0</v>
          </cell>
          <cell r="CJ126">
            <v>0</v>
          </cell>
          <cell r="CK126">
            <v>0</v>
          </cell>
          <cell r="CL126">
            <v>0</v>
          </cell>
          <cell r="CM126">
            <v>0</v>
          </cell>
          <cell r="CN126">
            <v>0</v>
          </cell>
          <cell r="CO126">
            <v>0</v>
          </cell>
          <cell r="CP126">
            <v>0</v>
          </cell>
          <cell r="CQ126">
            <v>0</v>
          </cell>
          <cell r="CR126">
            <v>0</v>
          </cell>
          <cell r="CS126">
            <v>0</v>
          </cell>
          <cell r="CT126">
            <v>0</v>
          </cell>
          <cell r="CU126">
            <v>0</v>
          </cell>
          <cell r="CV126">
            <v>0</v>
          </cell>
          <cell r="CW126">
            <v>0</v>
          </cell>
          <cell r="CX126">
            <v>0</v>
          </cell>
          <cell r="CY126">
            <v>0</v>
          </cell>
          <cell r="CZ126">
            <v>0</v>
          </cell>
          <cell r="DA126">
            <v>0</v>
          </cell>
          <cell r="DB126">
            <v>0</v>
          </cell>
          <cell r="DC126">
            <v>0</v>
          </cell>
          <cell r="DD126">
            <v>0</v>
          </cell>
          <cell r="DE126">
            <v>0</v>
          </cell>
          <cell r="DF126">
            <v>0</v>
          </cell>
          <cell r="DG126">
            <v>0</v>
          </cell>
          <cell r="DH126">
            <v>0</v>
          </cell>
          <cell r="DI126">
            <v>0</v>
          </cell>
          <cell r="DJ126">
            <v>0</v>
          </cell>
          <cell r="DK126">
            <v>0</v>
          </cell>
          <cell r="DL126">
            <v>0</v>
          </cell>
          <cell r="DM126">
            <v>0</v>
          </cell>
          <cell r="DN126">
            <v>0</v>
          </cell>
          <cell r="DO126">
            <v>0</v>
          </cell>
          <cell r="DP126">
            <v>0</v>
          </cell>
          <cell r="DQ126">
            <v>0</v>
          </cell>
          <cell r="DR126">
            <v>0</v>
          </cell>
          <cell r="DS126">
            <v>0</v>
          </cell>
          <cell r="DT126">
            <v>0</v>
          </cell>
          <cell r="DU126">
            <v>0</v>
          </cell>
          <cell r="DV126">
            <v>0</v>
          </cell>
          <cell r="DW126">
            <v>0</v>
          </cell>
          <cell r="DX126">
            <v>0</v>
          </cell>
          <cell r="DY126">
            <v>0</v>
          </cell>
          <cell r="DZ126">
            <v>0</v>
          </cell>
          <cell r="EA126">
            <v>0</v>
          </cell>
          <cell r="EB126">
            <v>0</v>
          </cell>
          <cell r="EC126">
            <v>0</v>
          </cell>
          <cell r="ED126">
            <v>0</v>
          </cell>
          <cell r="EE126">
            <v>0</v>
          </cell>
          <cell r="EF126">
            <v>0</v>
          </cell>
          <cell r="EG126">
            <v>0</v>
          </cell>
          <cell r="EH126">
            <v>0</v>
          </cell>
          <cell r="EI126">
            <v>0</v>
          </cell>
          <cell r="EJ126">
            <v>0</v>
          </cell>
          <cell r="EK126">
            <v>0</v>
          </cell>
          <cell r="EL126">
            <v>0</v>
          </cell>
          <cell r="EM126">
            <v>0</v>
          </cell>
          <cell r="EN126">
            <v>0</v>
          </cell>
          <cell r="EO126">
            <v>0</v>
          </cell>
          <cell r="EP126">
            <v>0</v>
          </cell>
          <cell r="EQ126">
            <v>0</v>
          </cell>
          <cell r="ER126">
            <v>0</v>
          </cell>
          <cell r="ES126">
            <v>0</v>
          </cell>
          <cell r="ET126">
            <v>0</v>
          </cell>
          <cell r="EU126">
            <v>0</v>
          </cell>
          <cell r="EV126">
            <v>0</v>
          </cell>
          <cell r="EW126">
            <v>0</v>
          </cell>
          <cell r="EX126">
            <v>0</v>
          </cell>
          <cell r="EY126">
            <v>0</v>
          </cell>
          <cell r="EZ126">
            <v>0</v>
          </cell>
          <cell r="FA126">
            <v>0</v>
          </cell>
          <cell r="FB126">
            <v>0</v>
          </cell>
          <cell r="FC126">
            <v>0</v>
          </cell>
          <cell r="FD126">
            <v>0</v>
          </cell>
          <cell r="FE126">
            <v>0</v>
          </cell>
          <cell r="FF126">
            <v>0</v>
          </cell>
          <cell r="FG126">
            <v>0</v>
          </cell>
          <cell r="FH126">
            <v>0</v>
          </cell>
          <cell r="FI126">
            <v>0</v>
          </cell>
        </row>
        <row r="127">
          <cell r="A127">
            <v>0</v>
          </cell>
          <cell r="B127">
            <v>0</v>
          </cell>
          <cell r="C127">
            <v>0</v>
          </cell>
          <cell r="D127">
            <v>0</v>
          </cell>
          <cell r="E127">
            <v>0</v>
          </cell>
          <cell r="F127">
            <v>0</v>
          </cell>
          <cell r="G127">
            <v>0</v>
          </cell>
          <cell r="H127">
            <v>0</v>
          </cell>
          <cell r="I127">
            <v>1</v>
          </cell>
          <cell r="J127">
            <v>0</v>
          </cell>
          <cell r="K127">
            <v>0</v>
          </cell>
          <cell r="L127">
            <v>0</v>
          </cell>
          <cell r="M127">
            <v>0</v>
          </cell>
          <cell r="N127">
            <v>0</v>
          </cell>
          <cell r="O127">
            <v>1</v>
          </cell>
          <cell r="P127">
            <v>0.5</v>
          </cell>
          <cell r="Q127">
            <v>0.5</v>
          </cell>
          <cell r="R127">
            <v>0</v>
          </cell>
          <cell r="S127">
            <v>0</v>
          </cell>
          <cell r="T127">
            <v>0</v>
          </cell>
          <cell r="U127">
            <v>0</v>
          </cell>
          <cell r="V127">
            <v>0</v>
          </cell>
          <cell r="W127">
            <v>1</v>
          </cell>
          <cell r="X127">
            <v>0.5</v>
          </cell>
          <cell r="Y127">
            <v>0.5</v>
          </cell>
          <cell r="Z127">
            <v>0</v>
          </cell>
          <cell r="AA127">
            <v>0</v>
          </cell>
          <cell r="AB127">
            <v>0</v>
          </cell>
          <cell r="AC127">
            <v>0</v>
          </cell>
          <cell r="AD127">
            <v>0</v>
          </cell>
          <cell r="AE127">
            <v>1</v>
          </cell>
          <cell r="AF127">
            <v>0.5</v>
          </cell>
          <cell r="AG127">
            <v>0.5</v>
          </cell>
          <cell r="AH127">
            <v>0</v>
          </cell>
          <cell r="AI127">
            <v>0</v>
          </cell>
          <cell r="AJ127">
            <v>0</v>
          </cell>
          <cell r="AK127">
            <v>0</v>
          </cell>
          <cell r="AL127">
            <v>0</v>
          </cell>
          <cell r="AM127">
            <v>1</v>
          </cell>
          <cell r="AN127">
            <v>0.5</v>
          </cell>
          <cell r="AO127">
            <v>0.5</v>
          </cell>
          <cell r="AP127">
            <v>0</v>
          </cell>
          <cell r="AQ127">
            <v>0</v>
          </cell>
          <cell r="AR127">
            <v>0</v>
          </cell>
          <cell r="AS127">
            <v>0</v>
          </cell>
          <cell r="AT127">
            <v>0</v>
          </cell>
          <cell r="AU127">
            <v>1</v>
          </cell>
          <cell r="AV127">
            <v>0.5</v>
          </cell>
          <cell r="AW127">
            <v>0.5</v>
          </cell>
          <cell r="AX127">
            <v>0</v>
          </cell>
          <cell r="AY127">
            <v>0</v>
          </cell>
          <cell r="AZ127">
            <v>0</v>
          </cell>
          <cell r="BA127">
            <v>0</v>
          </cell>
          <cell r="BB127">
            <v>0</v>
          </cell>
          <cell r="BC127">
            <v>0</v>
          </cell>
          <cell r="BD127">
            <v>0</v>
          </cell>
          <cell r="BE127">
            <v>0</v>
          </cell>
          <cell r="BF127">
            <v>0</v>
          </cell>
          <cell r="BG127">
            <v>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0</v>
          </cell>
          <cell r="CA127">
            <v>0</v>
          </cell>
          <cell r="CB127">
            <v>0</v>
          </cell>
          <cell r="CC127">
            <v>0</v>
          </cell>
          <cell r="CD127">
            <v>0</v>
          </cell>
          <cell r="CE127">
            <v>0</v>
          </cell>
          <cell r="CF127">
            <v>0</v>
          </cell>
          <cell r="CG127">
            <v>0</v>
          </cell>
          <cell r="CH127">
            <v>0</v>
          </cell>
          <cell r="CI127">
            <v>0</v>
          </cell>
          <cell r="CJ127">
            <v>0</v>
          </cell>
          <cell r="CK127">
            <v>0</v>
          </cell>
          <cell r="CL127">
            <v>0</v>
          </cell>
          <cell r="CM127">
            <v>0</v>
          </cell>
          <cell r="CN127">
            <v>0</v>
          </cell>
          <cell r="CO127">
            <v>0</v>
          </cell>
          <cell r="CP127">
            <v>0</v>
          </cell>
          <cell r="CQ127">
            <v>0</v>
          </cell>
          <cell r="CR127">
            <v>0</v>
          </cell>
          <cell r="CS127">
            <v>0</v>
          </cell>
          <cell r="CT127">
            <v>0</v>
          </cell>
          <cell r="CU127">
            <v>0</v>
          </cell>
          <cell r="CV127">
            <v>0</v>
          </cell>
          <cell r="CW127">
            <v>0</v>
          </cell>
          <cell r="CX127">
            <v>0</v>
          </cell>
          <cell r="CY127">
            <v>0</v>
          </cell>
          <cell r="CZ127">
            <v>0</v>
          </cell>
          <cell r="DA127">
            <v>0</v>
          </cell>
          <cell r="DB127">
            <v>0</v>
          </cell>
          <cell r="DC127">
            <v>0</v>
          </cell>
          <cell r="DD127">
            <v>0</v>
          </cell>
          <cell r="DE127">
            <v>0</v>
          </cell>
          <cell r="DF127">
            <v>0</v>
          </cell>
          <cell r="DG127">
            <v>0</v>
          </cell>
          <cell r="DH127">
            <v>0</v>
          </cell>
          <cell r="DI127">
            <v>0</v>
          </cell>
          <cell r="DJ127">
            <v>0</v>
          </cell>
          <cell r="DK127">
            <v>0</v>
          </cell>
          <cell r="DL127">
            <v>0</v>
          </cell>
          <cell r="DM127">
            <v>0</v>
          </cell>
          <cell r="DN127">
            <v>0</v>
          </cell>
          <cell r="DO127">
            <v>0</v>
          </cell>
          <cell r="DP127">
            <v>0</v>
          </cell>
          <cell r="DQ127">
            <v>0</v>
          </cell>
          <cell r="DR127">
            <v>0</v>
          </cell>
          <cell r="DS127">
            <v>0</v>
          </cell>
          <cell r="DT127">
            <v>0</v>
          </cell>
          <cell r="DU127">
            <v>0</v>
          </cell>
          <cell r="DV127">
            <v>0</v>
          </cell>
          <cell r="DW127">
            <v>0</v>
          </cell>
          <cell r="DX127">
            <v>0</v>
          </cell>
          <cell r="DY127">
            <v>0</v>
          </cell>
          <cell r="DZ127">
            <v>0</v>
          </cell>
          <cell r="EA127">
            <v>0</v>
          </cell>
          <cell r="EB127">
            <v>0</v>
          </cell>
          <cell r="EC127">
            <v>0</v>
          </cell>
          <cell r="ED127">
            <v>0</v>
          </cell>
          <cell r="EE127">
            <v>0</v>
          </cell>
          <cell r="EF127">
            <v>0</v>
          </cell>
          <cell r="EG127">
            <v>0</v>
          </cell>
          <cell r="EH127">
            <v>0</v>
          </cell>
          <cell r="EI127">
            <v>0</v>
          </cell>
          <cell r="EJ127">
            <v>0</v>
          </cell>
          <cell r="EK127">
            <v>0</v>
          </cell>
          <cell r="EL127">
            <v>0</v>
          </cell>
          <cell r="EM127">
            <v>0</v>
          </cell>
          <cell r="EN127">
            <v>0</v>
          </cell>
          <cell r="EO127">
            <v>0</v>
          </cell>
          <cell r="EP127">
            <v>0</v>
          </cell>
          <cell r="EQ127">
            <v>0</v>
          </cell>
          <cell r="ER127">
            <v>0</v>
          </cell>
          <cell r="ES127">
            <v>0</v>
          </cell>
          <cell r="ET127">
            <v>0</v>
          </cell>
          <cell r="EU127">
            <v>0</v>
          </cell>
          <cell r="EV127">
            <v>0</v>
          </cell>
          <cell r="EW127">
            <v>0</v>
          </cell>
          <cell r="EX127">
            <v>0</v>
          </cell>
          <cell r="EY127">
            <v>0</v>
          </cell>
          <cell r="EZ127">
            <v>0</v>
          </cell>
          <cell r="FA127">
            <v>0</v>
          </cell>
          <cell r="FB127">
            <v>0</v>
          </cell>
          <cell r="FC127">
            <v>0</v>
          </cell>
          <cell r="FD127">
            <v>0</v>
          </cell>
          <cell r="FE127">
            <v>0</v>
          </cell>
          <cell r="FF127">
            <v>0</v>
          </cell>
          <cell r="FG127">
            <v>0</v>
          </cell>
          <cell r="FH127">
            <v>0</v>
          </cell>
          <cell r="FI127">
            <v>0</v>
          </cell>
        </row>
        <row r="128">
          <cell r="A128">
            <v>0</v>
          </cell>
          <cell r="B128">
            <v>0</v>
          </cell>
          <cell r="C128">
            <v>0</v>
          </cell>
          <cell r="D128">
            <v>0</v>
          </cell>
          <cell r="E128">
            <v>0</v>
          </cell>
          <cell r="F128">
            <v>0</v>
          </cell>
          <cell r="G128">
            <v>0</v>
          </cell>
          <cell r="H128">
            <v>0</v>
          </cell>
          <cell r="I128">
            <v>1</v>
          </cell>
          <cell r="J128">
            <v>0</v>
          </cell>
          <cell r="K128">
            <v>0</v>
          </cell>
          <cell r="L128">
            <v>0</v>
          </cell>
          <cell r="M128">
            <v>0</v>
          </cell>
          <cell r="N128">
            <v>0</v>
          </cell>
          <cell r="O128">
            <v>1</v>
          </cell>
          <cell r="P128">
            <v>0.5</v>
          </cell>
          <cell r="Q128">
            <v>0.5</v>
          </cell>
          <cell r="R128">
            <v>0</v>
          </cell>
          <cell r="S128">
            <v>0</v>
          </cell>
          <cell r="T128">
            <v>0</v>
          </cell>
          <cell r="U128">
            <v>0</v>
          </cell>
          <cell r="V128">
            <v>0</v>
          </cell>
          <cell r="W128">
            <v>1</v>
          </cell>
          <cell r="X128">
            <v>0.5</v>
          </cell>
          <cell r="Y128">
            <v>0.5</v>
          </cell>
          <cell r="Z128">
            <v>0</v>
          </cell>
          <cell r="AA128">
            <v>0</v>
          </cell>
          <cell r="AB128">
            <v>0</v>
          </cell>
          <cell r="AC128">
            <v>0</v>
          </cell>
          <cell r="AD128">
            <v>0</v>
          </cell>
          <cell r="AE128">
            <v>1</v>
          </cell>
          <cell r="AF128">
            <v>0.5</v>
          </cell>
          <cell r="AG128">
            <v>0.5</v>
          </cell>
          <cell r="AH128">
            <v>0</v>
          </cell>
          <cell r="AI128">
            <v>0</v>
          </cell>
          <cell r="AJ128">
            <v>0</v>
          </cell>
          <cell r="AK128">
            <v>0</v>
          </cell>
          <cell r="AL128">
            <v>0</v>
          </cell>
          <cell r="AM128">
            <v>1</v>
          </cell>
          <cell r="AN128">
            <v>0.5</v>
          </cell>
          <cell r="AO128">
            <v>0.5</v>
          </cell>
          <cell r="AP128">
            <v>0</v>
          </cell>
          <cell r="AQ128">
            <v>0</v>
          </cell>
          <cell r="AR128">
            <v>0</v>
          </cell>
          <cell r="AS128">
            <v>0</v>
          </cell>
          <cell r="AT128">
            <v>0</v>
          </cell>
          <cell r="AU128">
            <v>1</v>
          </cell>
          <cell r="AV128">
            <v>0.5</v>
          </cell>
          <cell r="AW128">
            <v>0.5</v>
          </cell>
          <cell r="AX128">
            <v>0</v>
          </cell>
          <cell r="AY128">
            <v>0</v>
          </cell>
          <cell r="AZ128">
            <v>0</v>
          </cell>
          <cell r="BA128">
            <v>0</v>
          </cell>
          <cell r="BB128">
            <v>0</v>
          </cell>
          <cell r="BC128">
            <v>0</v>
          </cell>
          <cell r="BD128">
            <v>0</v>
          </cell>
          <cell r="BE128">
            <v>0</v>
          </cell>
          <cell r="BF128">
            <v>0</v>
          </cell>
          <cell r="BG128">
            <v>0</v>
          </cell>
          <cell r="BH128">
            <v>0</v>
          </cell>
          <cell r="BI128">
            <v>0</v>
          </cell>
          <cell r="BJ128">
            <v>0</v>
          </cell>
          <cell r="BK128">
            <v>0</v>
          </cell>
          <cell r="BL128">
            <v>0</v>
          </cell>
          <cell r="BM128">
            <v>0</v>
          </cell>
          <cell r="BN128">
            <v>0</v>
          </cell>
          <cell r="BO128">
            <v>0</v>
          </cell>
          <cell r="BP128">
            <v>0</v>
          </cell>
          <cell r="BQ128">
            <v>0</v>
          </cell>
          <cell r="BR128">
            <v>0</v>
          </cell>
          <cell r="BS128">
            <v>0</v>
          </cell>
          <cell r="BT128">
            <v>0</v>
          </cell>
          <cell r="BU128">
            <v>0</v>
          </cell>
          <cell r="BV128">
            <v>0</v>
          </cell>
          <cell r="BW128">
            <v>0</v>
          </cell>
          <cell r="BX128">
            <v>0</v>
          </cell>
          <cell r="BY128">
            <v>0</v>
          </cell>
          <cell r="BZ128">
            <v>0</v>
          </cell>
          <cell r="CA128">
            <v>0</v>
          </cell>
          <cell r="CB128">
            <v>0</v>
          </cell>
          <cell r="CC128">
            <v>0</v>
          </cell>
          <cell r="CD128">
            <v>0</v>
          </cell>
          <cell r="CE128">
            <v>0</v>
          </cell>
          <cell r="CF128">
            <v>0</v>
          </cell>
          <cell r="CG128">
            <v>0</v>
          </cell>
          <cell r="CH128">
            <v>0</v>
          </cell>
          <cell r="CI128">
            <v>0</v>
          </cell>
          <cell r="CJ128">
            <v>0</v>
          </cell>
          <cell r="CK128">
            <v>0</v>
          </cell>
          <cell r="CL128">
            <v>0</v>
          </cell>
          <cell r="CM128">
            <v>0</v>
          </cell>
          <cell r="CN128">
            <v>0</v>
          </cell>
          <cell r="CO128">
            <v>0</v>
          </cell>
          <cell r="CP128">
            <v>0</v>
          </cell>
          <cell r="CQ128">
            <v>0</v>
          </cell>
          <cell r="CR128">
            <v>0</v>
          </cell>
          <cell r="CS128">
            <v>0</v>
          </cell>
          <cell r="CT128">
            <v>0</v>
          </cell>
          <cell r="CU128">
            <v>0</v>
          </cell>
          <cell r="CV128">
            <v>0</v>
          </cell>
          <cell r="CW128">
            <v>0</v>
          </cell>
          <cell r="CX128">
            <v>0</v>
          </cell>
          <cell r="CY128">
            <v>0</v>
          </cell>
          <cell r="CZ128">
            <v>0</v>
          </cell>
          <cell r="DA128">
            <v>0</v>
          </cell>
          <cell r="DB128">
            <v>0</v>
          </cell>
          <cell r="DC128">
            <v>0</v>
          </cell>
          <cell r="DD128">
            <v>0</v>
          </cell>
          <cell r="DE128">
            <v>0</v>
          </cell>
          <cell r="DF128">
            <v>0</v>
          </cell>
          <cell r="DG128">
            <v>0</v>
          </cell>
          <cell r="DH128">
            <v>0</v>
          </cell>
          <cell r="DI128">
            <v>0</v>
          </cell>
          <cell r="DJ128">
            <v>0</v>
          </cell>
          <cell r="DK128">
            <v>0</v>
          </cell>
          <cell r="DL128">
            <v>0</v>
          </cell>
          <cell r="DM128">
            <v>0</v>
          </cell>
          <cell r="DN128">
            <v>0</v>
          </cell>
          <cell r="DO128">
            <v>0</v>
          </cell>
          <cell r="DP128">
            <v>0</v>
          </cell>
          <cell r="DQ128">
            <v>0</v>
          </cell>
          <cell r="DR128">
            <v>0</v>
          </cell>
          <cell r="DS128">
            <v>0</v>
          </cell>
          <cell r="DT128">
            <v>0</v>
          </cell>
          <cell r="DU128">
            <v>0</v>
          </cell>
          <cell r="DV128">
            <v>0</v>
          </cell>
          <cell r="DW128">
            <v>0</v>
          </cell>
          <cell r="DX128">
            <v>0</v>
          </cell>
          <cell r="DY128">
            <v>0</v>
          </cell>
          <cell r="DZ128">
            <v>0</v>
          </cell>
          <cell r="EA128">
            <v>0</v>
          </cell>
          <cell r="EB128">
            <v>0</v>
          </cell>
          <cell r="EC128">
            <v>0</v>
          </cell>
          <cell r="ED128">
            <v>0</v>
          </cell>
          <cell r="EE128">
            <v>0</v>
          </cell>
          <cell r="EF128">
            <v>0</v>
          </cell>
          <cell r="EG128">
            <v>0</v>
          </cell>
          <cell r="EH128">
            <v>0</v>
          </cell>
          <cell r="EI128">
            <v>0</v>
          </cell>
          <cell r="EJ128">
            <v>0</v>
          </cell>
          <cell r="EK128">
            <v>0</v>
          </cell>
          <cell r="EL128">
            <v>0</v>
          </cell>
          <cell r="EM128">
            <v>0</v>
          </cell>
          <cell r="EN128">
            <v>0</v>
          </cell>
          <cell r="EO128">
            <v>0</v>
          </cell>
          <cell r="EP128">
            <v>0</v>
          </cell>
          <cell r="EQ128">
            <v>0</v>
          </cell>
          <cell r="ER128">
            <v>0</v>
          </cell>
          <cell r="ES128">
            <v>0</v>
          </cell>
          <cell r="ET128">
            <v>0</v>
          </cell>
          <cell r="EU128">
            <v>0</v>
          </cell>
          <cell r="EV128">
            <v>0</v>
          </cell>
          <cell r="EW128">
            <v>0</v>
          </cell>
          <cell r="EX128">
            <v>0</v>
          </cell>
          <cell r="EY128">
            <v>0</v>
          </cell>
          <cell r="EZ128">
            <v>0</v>
          </cell>
          <cell r="FA128">
            <v>0</v>
          </cell>
          <cell r="FB128">
            <v>0</v>
          </cell>
          <cell r="FC128">
            <v>0</v>
          </cell>
          <cell r="FD128">
            <v>0</v>
          </cell>
          <cell r="FE128">
            <v>0</v>
          </cell>
          <cell r="FF128">
            <v>0</v>
          </cell>
          <cell r="FG128">
            <v>0</v>
          </cell>
          <cell r="FH128">
            <v>0</v>
          </cell>
          <cell r="FI128">
            <v>0</v>
          </cell>
        </row>
        <row r="129">
          <cell r="A129">
            <v>0</v>
          </cell>
          <cell r="B129">
            <v>0</v>
          </cell>
          <cell r="C129">
            <v>0</v>
          </cell>
          <cell r="D129">
            <v>0</v>
          </cell>
          <cell r="E129">
            <v>0</v>
          </cell>
          <cell r="F129">
            <v>0</v>
          </cell>
          <cell r="G129">
            <v>0</v>
          </cell>
          <cell r="H129">
            <v>0</v>
          </cell>
          <cell r="I129">
            <v>1</v>
          </cell>
          <cell r="J129">
            <v>0</v>
          </cell>
          <cell r="K129">
            <v>0</v>
          </cell>
          <cell r="L129">
            <v>0</v>
          </cell>
          <cell r="M129">
            <v>0</v>
          </cell>
          <cell r="N129">
            <v>0</v>
          </cell>
          <cell r="O129">
            <v>1</v>
          </cell>
          <cell r="P129">
            <v>0.5</v>
          </cell>
          <cell r="Q129">
            <v>0.5</v>
          </cell>
          <cell r="R129">
            <v>0</v>
          </cell>
          <cell r="S129">
            <v>0</v>
          </cell>
          <cell r="T129">
            <v>0</v>
          </cell>
          <cell r="U129">
            <v>0</v>
          </cell>
          <cell r="V129">
            <v>0</v>
          </cell>
          <cell r="W129">
            <v>1</v>
          </cell>
          <cell r="X129">
            <v>0.5</v>
          </cell>
          <cell r="Y129">
            <v>0.5</v>
          </cell>
          <cell r="Z129">
            <v>0</v>
          </cell>
          <cell r="AA129">
            <v>0</v>
          </cell>
          <cell r="AB129">
            <v>0</v>
          </cell>
          <cell r="AC129">
            <v>0</v>
          </cell>
          <cell r="AD129">
            <v>0</v>
          </cell>
          <cell r="AE129">
            <v>1</v>
          </cell>
          <cell r="AF129">
            <v>0.5</v>
          </cell>
          <cell r="AG129">
            <v>0.5</v>
          </cell>
          <cell r="AH129">
            <v>0</v>
          </cell>
          <cell r="AI129">
            <v>0</v>
          </cell>
          <cell r="AJ129">
            <v>0</v>
          </cell>
          <cell r="AK129">
            <v>0</v>
          </cell>
          <cell r="AL129">
            <v>0</v>
          </cell>
          <cell r="AM129">
            <v>1</v>
          </cell>
          <cell r="AN129">
            <v>0.5</v>
          </cell>
          <cell r="AO129">
            <v>0.5</v>
          </cell>
          <cell r="AP129">
            <v>0</v>
          </cell>
          <cell r="AQ129">
            <v>0</v>
          </cell>
          <cell r="AR129">
            <v>0</v>
          </cell>
          <cell r="AS129">
            <v>0</v>
          </cell>
          <cell r="AT129">
            <v>0</v>
          </cell>
          <cell r="AU129">
            <v>1</v>
          </cell>
          <cell r="AV129">
            <v>0.5</v>
          </cell>
          <cell r="AW129">
            <v>0.5</v>
          </cell>
          <cell r="AX129">
            <v>0</v>
          </cell>
          <cell r="AY129">
            <v>0</v>
          </cell>
          <cell r="AZ129">
            <v>0</v>
          </cell>
          <cell r="BA129">
            <v>0</v>
          </cell>
          <cell r="BB129">
            <v>0</v>
          </cell>
          <cell r="BC129">
            <v>0</v>
          </cell>
          <cell r="BD129">
            <v>0</v>
          </cell>
          <cell r="BE129">
            <v>0</v>
          </cell>
          <cell r="BF129">
            <v>0</v>
          </cell>
          <cell r="BG129">
            <v>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cell r="BZ129">
            <v>0</v>
          </cell>
          <cell r="CA129">
            <v>0</v>
          </cell>
          <cell r="CB129">
            <v>0</v>
          </cell>
          <cell r="CC129">
            <v>0</v>
          </cell>
          <cell r="CD129">
            <v>0</v>
          </cell>
          <cell r="CE129">
            <v>0</v>
          </cell>
          <cell r="CF129">
            <v>0</v>
          </cell>
          <cell r="CG129">
            <v>0</v>
          </cell>
          <cell r="CH129">
            <v>0</v>
          </cell>
          <cell r="CI129">
            <v>0</v>
          </cell>
          <cell r="CJ129">
            <v>0</v>
          </cell>
          <cell r="CK129">
            <v>0</v>
          </cell>
          <cell r="CL129">
            <v>0</v>
          </cell>
          <cell r="CM129">
            <v>0</v>
          </cell>
          <cell r="CN129">
            <v>0</v>
          </cell>
          <cell r="CO129">
            <v>0</v>
          </cell>
          <cell r="CP129">
            <v>0</v>
          </cell>
          <cell r="CQ129">
            <v>0</v>
          </cell>
          <cell r="CR129">
            <v>0</v>
          </cell>
          <cell r="CS129">
            <v>0</v>
          </cell>
          <cell r="CT129">
            <v>0</v>
          </cell>
          <cell r="CU129">
            <v>0</v>
          </cell>
          <cell r="CV129">
            <v>0</v>
          </cell>
          <cell r="CW129">
            <v>0</v>
          </cell>
          <cell r="CX129">
            <v>0</v>
          </cell>
          <cell r="CY129">
            <v>0</v>
          </cell>
          <cell r="CZ129">
            <v>0</v>
          </cell>
          <cell r="DA129">
            <v>0</v>
          </cell>
          <cell r="DB129">
            <v>0</v>
          </cell>
          <cell r="DC129">
            <v>0</v>
          </cell>
          <cell r="DD129">
            <v>0</v>
          </cell>
          <cell r="DE129">
            <v>0</v>
          </cell>
          <cell r="DF129">
            <v>0</v>
          </cell>
          <cell r="DG129">
            <v>0</v>
          </cell>
          <cell r="DH129">
            <v>0</v>
          </cell>
          <cell r="DI129">
            <v>0</v>
          </cell>
          <cell r="DJ129">
            <v>0</v>
          </cell>
          <cell r="DK129">
            <v>0</v>
          </cell>
          <cell r="DL129">
            <v>0</v>
          </cell>
          <cell r="DM129">
            <v>0</v>
          </cell>
          <cell r="DN129">
            <v>0</v>
          </cell>
          <cell r="DO129">
            <v>0</v>
          </cell>
          <cell r="DP129">
            <v>0</v>
          </cell>
          <cell r="DQ129">
            <v>0</v>
          </cell>
          <cell r="DR129">
            <v>0</v>
          </cell>
          <cell r="DS129">
            <v>0</v>
          </cell>
          <cell r="DT129">
            <v>0</v>
          </cell>
          <cell r="DU129">
            <v>0</v>
          </cell>
          <cell r="DV129">
            <v>0</v>
          </cell>
          <cell r="DW129">
            <v>0</v>
          </cell>
          <cell r="DX129">
            <v>0</v>
          </cell>
          <cell r="DY129">
            <v>0</v>
          </cell>
          <cell r="DZ129">
            <v>0</v>
          </cell>
          <cell r="EA129">
            <v>0</v>
          </cell>
          <cell r="EB129">
            <v>0</v>
          </cell>
          <cell r="EC129">
            <v>0</v>
          </cell>
          <cell r="ED129">
            <v>0</v>
          </cell>
          <cell r="EE129">
            <v>0</v>
          </cell>
          <cell r="EF129">
            <v>0</v>
          </cell>
          <cell r="EG129">
            <v>0</v>
          </cell>
          <cell r="EH129">
            <v>0</v>
          </cell>
          <cell r="EI129">
            <v>0</v>
          </cell>
          <cell r="EJ129">
            <v>0</v>
          </cell>
          <cell r="EK129">
            <v>0</v>
          </cell>
          <cell r="EL129">
            <v>0</v>
          </cell>
          <cell r="EM129">
            <v>0</v>
          </cell>
          <cell r="EN129">
            <v>0</v>
          </cell>
          <cell r="EO129">
            <v>0</v>
          </cell>
          <cell r="EP129">
            <v>0</v>
          </cell>
          <cell r="EQ129">
            <v>0</v>
          </cell>
          <cell r="ER129">
            <v>0</v>
          </cell>
          <cell r="ES129">
            <v>0</v>
          </cell>
          <cell r="ET129">
            <v>0</v>
          </cell>
          <cell r="EU129">
            <v>0</v>
          </cell>
          <cell r="EV129">
            <v>0</v>
          </cell>
          <cell r="EW129">
            <v>0</v>
          </cell>
          <cell r="EX129">
            <v>0</v>
          </cell>
          <cell r="EY129">
            <v>0</v>
          </cell>
          <cell r="EZ129">
            <v>0</v>
          </cell>
          <cell r="FA129">
            <v>0</v>
          </cell>
          <cell r="FB129">
            <v>0</v>
          </cell>
          <cell r="FC129">
            <v>0</v>
          </cell>
          <cell r="FD129">
            <v>0</v>
          </cell>
          <cell r="FE129">
            <v>0</v>
          </cell>
          <cell r="FF129">
            <v>0</v>
          </cell>
          <cell r="FG129">
            <v>0</v>
          </cell>
          <cell r="FH129">
            <v>0</v>
          </cell>
          <cell r="FI129">
            <v>0</v>
          </cell>
        </row>
        <row r="130">
          <cell r="A130">
            <v>0</v>
          </cell>
          <cell r="B130">
            <v>0</v>
          </cell>
          <cell r="C130">
            <v>0</v>
          </cell>
          <cell r="D130">
            <v>0</v>
          </cell>
          <cell r="E130">
            <v>0</v>
          </cell>
          <cell r="F130">
            <v>0</v>
          </cell>
          <cell r="G130">
            <v>0</v>
          </cell>
          <cell r="H130">
            <v>0</v>
          </cell>
          <cell r="I130">
            <v>1</v>
          </cell>
          <cell r="J130">
            <v>0</v>
          </cell>
          <cell r="K130">
            <v>0</v>
          </cell>
          <cell r="L130">
            <v>0</v>
          </cell>
          <cell r="M130">
            <v>0</v>
          </cell>
          <cell r="N130">
            <v>0</v>
          </cell>
          <cell r="O130">
            <v>1</v>
          </cell>
          <cell r="P130">
            <v>0.5</v>
          </cell>
          <cell r="Q130">
            <v>0.5</v>
          </cell>
          <cell r="R130">
            <v>0</v>
          </cell>
          <cell r="S130">
            <v>0</v>
          </cell>
          <cell r="T130">
            <v>0</v>
          </cell>
          <cell r="U130">
            <v>0</v>
          </cell>
          <cell r="V130">
            <v>0</v>
          </cell>
          <cell r="W130">
            <v>1</v>
          </cell>
          <cell r="X130">
            <v>0.5</v>
          </cell>
          <cell r="Y130">
            <v>0.5</v>
          </cell>
          <cell r="Z130">
            <v>0</v>
          </cell>
          <cell r="AA130">
            <v>0</v>
          </cell>
          <cell r="AB130">
            <v>0</v>
          </cell>
          <cell r="AC130">
            <v>0</v>
          </cell>
          <cell r="AD130">
            <v>0</v>
          </cell>
          <cell r="AE130">
            <v>1</v>
          </cell>
          <cell r="AF130">
            <v>0.5</v>
          </cell>
          <cell r="AG130">
            <v>0.5</v>
          </cell>
          <cell r="AH130">
            <v>0</v>
          </cell>
          <cell r="AI130">
            <v>0</v>
          </cell>
          <cell r="AJ130">
            <v>0</v>
          </cell>
          <cell r="AK130">
            <v>0</v>
          </cell>
          <cell r="AL130">
            <v>0</v>
          </cell>
          <cell r="AM130">
            <v>1</v>
          </cell>
          <cell r="AN130">
            <v>0.5</v>
          </cell>
          <cell r="AO130">
            <v>0.5</v>
          </cell>
          <cell r="AP130">
            <v>0</v>
          </cell>
          <cell r="AQ130">
            <v>0</v>
          </cell>
          <cell r="AR130">
            <v>0</v>
          </cell>
          <cell r="AS130">
            <v>0</v>
          </cell>
          <cell r="AT130">
            <v>0</v>
          </cell>
          <cell r="AU130">
            <v>1</v>
          </cell>
          <cell r="AV130">
            <v>0.5</v>
          </cell>
          <cell r="AW130">
            <v>0.5</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BZ130">
            <v>0</v>
          </cell>
          <cell r="CA130">
            <v>0</v>
          </cell>
          <cell r="CB130">
            <v>0</v>
          </cell>
          <cell r="CC130">
            <v>0</v>
          </cell>
          <cell r="CD130">
            <v>0</v>
          </cell>
          <cell r="CE130">
            <v>0</v>
          </cell>
          <cell r="CF130">
            <v>0</v>
          </cell>
          <cell r="CG130">
            <v>0</v>
          </cell>
          <cell r="CH130">
            <v>0</v>
          </cell>
          <cell r="CI130">
            <v>0</v>
          </cell>
          <cell r="CJ130">
            <v>0</v>
          </cell>
          <cell r="CK130">
            <v>0</v>
          </cell>
          <cell r="CL130">
            <v>0</v>
          </cell>
          <cell r="CM130">
            <v>0</v>
          </cell>
          <cell r="CN130">
            <v>0</v>
          </cell>
          <cell r="CO130">
            <v>0</v>
          </cell>
          <cell r="CP130">
            <v>0</v>
          </cell>
          <cell r="CQ130">
            <v>0</v>
          </cell>
          <cell r="CR130">
            <v>0</v>
          </cell>
          <cell r="CS130">
            <v>0</v>
          </cell>
          <cell r="CT130">
            <v>0</v>
          </cell>
          <cell r="CU130">
            <v>0</v>
          </cell>
          <cell r="CV130">
            <v>0</v>
          </cell>
          <cell r="CW130">
            <v>0</v>
          </cell>
          <cell r="CX130">
            <v>0</v>
          </cell>
          <cell r="CY130">
            <v>0</v>
          </cell>
          <cell r="CZ130">
            <v>0</v>
          </cell>
          <cell r="DA130">
            <v>0</v>
          </cell>
          <cell r="DB130">
            <v>0</v>
          </cell>
          <cell r="DC130">
            <v>0</v>
          </cell>
          <cell r="DD130">
            <v>0</v>
          </cell>
          <cell r="DE130">
            <v>0</v>
          </cell>
          <cell r="DF130">
            <v>0</v>
          </cell>
          <cell r="DG130">
            <v>0</v>
          </cell>
          <cell r="DH130">
            <v>0</v>
          </cell>
          <cell r="DI130">
            <v>0</v>
          </cell>
          <cell r="DJ130">
            <v>0</v>
          </cell>
          <cell r="DK130">
            <v>0</v>
          </cell>
          <cell r="DL130">
            <v>0</v>
          </cell>
          <cell r="DM130">
            <v>0</v>
          </cell>
          <cell r="DN130">
            <v>0</v>
          </cell>
          <cell r="DO130">
            <v>0</v>
          </cell>
          <cell r="DP130">
            <v>0</v>
          </cell>
          <cell r="DQ130">
            <v>0</v>
          </cell>
          <cell r="DR130">
            <v>0</v>
          </cell>
          <cell r="DS130">
            <v>0</v>
          </cell>
          <cell r="DT130">
            <v>0</v>
          </cell>
          <cell r="DU130">
            <v>0</v>
          </cell>
          <cell r="DV130">
            <v>0</v>
          </cell>
          <cell r="DW130">
            <v>0</v>
          </cell>
          <cell r="DX130">
            <v>0</v>
          </cell>
          <cell r="DY130">
            <v>0</v>
          </cell>
          <cell r="DZ130">
            <v>0</v>
          </cell>
          <cell r="EA130">
            <v>0</v>
          </cell>
          <cell r="EB130">
            <v>0</v>
          </cell>
          <cell r="EC130">
            <v>0</v>
          </cell>
          <cell r="ED130">
            <v>0</v>
          </cell>
          <cell r="EE130">
            <v>0</v>
          </cell>
          <cell r="EF130">
            <v>0</v>
          </cell>
          <cell r="EG130">
            <v>0</v>
          </cell>
          <cell r="EH130">
            <v>0</v>
          </cell>
          <cell r="EI130">
            <v>0</v>
          </cell>
          <cell r="EJ130">
            <v>0</v>
          </cell>
          <cell r="EK130">
            <v>0</v>
          </cell>
          <cell r="EL130">
            <v>0</v>
          </cell>
          <cell r="EM130">
            <v>0</v>
          </cell>
          <cell r="EN130">
            <v>0</v>
          </cell>
          <cell r="EO130">
            <v>0</v>
          </cell>
          <cell r="EP130">
            <v>0</v>
          </cell>
          <cell r="EQ130">
            <v>0</v>
          </cell>
          <cell r="ER130">
            <v>0</v>
          </cell>
          <cell r="ES130">
            <v>0</v>
          </cell>
          <cell r="ET130">
            <v>0</v>
          </cell>
          <cell r="EU130">
            <v>0</v>
          </cell>
          <cell r="EV130">
            <v>0</v>
          </cell>
          <cell r="EW130">
            <v>0</v>
          </cell>
          <cell r="EX130">
            <v>0</v>
          </cell>
          <cell r="EY130">
            <v>0</v>
          </cell>
          <cell r="EZ130">
            <v>0</v>
          </cell>
          <cell r="FA130">
            <v>0</v>
          </cell>
          <cell r="FB130">
            <v>0</v>
          </cell>
          <cell r="FC130">
            <v>0</v>
          </cell>
          <cell r="FD130">
            <v>0</v>
          </cell>
          <cell r="FE130">
            <v>0</v>
          </cell>
          <cell r="FF130">
            <v>0</v>
          </cell>
          <cell r="FG130">
            <v>0</v>
          </cell>
          <cell r="FH130">
            <v>0</v>
          </cell>
          <cell r="FI130">
            <v>0</v>
          </cell>
        </row>
        <row r="131">
          <cell r="A131">
            <v>0</v>
          </cell>
          <cell r="B131">
            <v>0</v>
          </cell>
          <cell r="C131">
            <v>0</v>
          </cell>
          <cell r="D131">
            <v>0</v>
          </cell>
          <cell r="E131">
            <v>0</v>
          </cell>
          <cell r="F131">
            <v>0</v>
          </cell>
          <cell r="G131">
            <v>0</v>
          </cell>
          <cell r="H131">
            <v>0</v>
          </cell>
          <cell r="I131">
            <v>1</v>
          </cell>
          <cell r="J131">
            <v>0</v>
          </cell>
          <cell r="K131">
            <v>0</v>
          </cell>
          <cell r="L131">
            <v>0</v>
          </cell>
          <cell r="M131">
            <v>0</v>
          </cell>
          <cell r="N131">
            <v>0</v>
          </cell>
          <cell r="O131">
            <v>1</v>
          </cell>
          <cell r="P131">
            <v>0.5</v>
          </cell>
          <cell r="Q131">
            <v>0.5</v>
          </cell>
          <cell r="R131">
            <v>0</v>
          </cell>
          <cell r="S131">
            <v>0</v>
          </cell>
          <cell r="T131">
            <v>0</v>
          </cell>
          <cell r="U131">
            <v>0</v>
          </cell>
          <cell r="V131">
            <v>0</v>
          </cell>
          <cell r="W131">
            <v>1</v>
          </cell>
          <cell r="X131">
            <v>0.5</v>
          </cell>
          <cell r="Y131">
            <v>0.5</v>
          </cell>
          <cell r="Z131">
            <v>0</v>
          </cell>
          <cell r="AA131">
            <v>0</v>
          </cell>
          <cell r="AB131">
            <v>0</v>
          </cell>
          <cell r="AC131">
            <v>0</v>
          </cell>
          <cell r="AD131">
            <v>0</v>
          </cell>
          <cell r="AE131">
            <v>1</v>
          </cell>
          <cell r="AF131">
            <v>0.5</v>
          </cell>
          <cell r="AG131">
            <v>0.5</v>
          </cell>
          <cell r="AH131">
            <v>0</v>
          </cell>
          <cell r="AI131">
            <v>0</v>
          </cell>
          <cell r="AJ131">
            <v>0</v>
          </cell>
          <cell r="AK131">
            <v>0</v>
          </cell>
          <cell r="AL131">
            <v>0</v>
          </cell>
          <cell r="AM131">
            <v>1</v>
          </cell>
          <cell r="AN131">
            <v>0.5</v>
          </cell>
          <cell r="AO131">
            <v>0.5</v>
          </cell>
          <cell r="AP131">
            <v>0</v>
          </cell>
          <cell r="AQ131">
            <v>0</v>
          </cell>
          <cell r="AR131">
            <v>0</v>
          </cell>
          <cell r="AS131">
            <v>0</v>
          </cell>
          <cell r="AT131">
            <v>0</v>
          </cell>
          <cell r="AU131">
            <v>1</v>
          </cell>
          <cell r="AV131">
            <v>0.5</v>
          </cell>
          <cell r="AW131">
            <v>0.5</v>
          </cell>
          <cell r="AX131">
            <v>0</v>
          </cell>
          <cell r="AY131">
            <v>0</v>
          </cell>
          <cell r="AZ131">
            <v>0</v>
          </cell>
          <cell r="BA131">
            <v>0</v>
          </cell>
          <cell r="BB131">
            <v>0</v>
          </cell>
          <cell r="BC131">
            <v>0</v>
          </cell>
          <cell r="BD131">
            <v>0</v>
          </cell>
          <cell r="BE131">
            <v>0</v>
          </cell>
          <cell r="BF131">
            <v>0</v>
          </cell>
          <cell r="BG131">
            <v>0</v>
          </cell>
          <cell r="BH131">
            <v>0</v>
          </cell>
          <cell r="BI131">
            <v>0</v>
          </cell>
          <cell r="BJ131">
            <v>0</v>
          </cell>
          <cell r="BK131">
            <v>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cell r="BZ131">
            <v>0</v>
          </cell>
          <cell r="CA131">
            <v>0</v>
          </cell>
          <cell r="CB131">
            <v>0</v>
          </cell>
          <cell r="CC131">
            <v>0</v>
          </cell>
          <cell r="CD131">
            <v>0</v>
          </cell>
          <cell r="CE131">
            <v>0</v>
          </cell>
          <cell r="CF131">
            <v>0</v>
          </cell>
          <cell r="CG131">
            <v>0</v>
          </cell>
          <cell r="CH131">
            <v>0</v>
          </cell>
          <cell r="CI131">
            <v>0</v>
          </cell>
          <cell r="CJ131">
            <v>0</v>
          </cell>
          <cell r="CK131">
            <v>0</v>
          </cell>
          <cell r="CL131">
            <v>0</v>
          </cell>
          <cell r="CM131">
            <v>0</v>
          </cell>
          <cell r="CN131">
            <v>0</v>
          </cell>
          <cell r="CO131">
            <v>0</v>
          </cell>
          <cell r="CP131">
            <v>0</v>
          </cell>
          <cell r="CQ131">
            <v>0</v>
          </cell>
          <cell r="CR131">
            <v>0</v>
          </cell>
          <cell r="CS131">
            <v>0</v>
          </cell>
          <cell r="CT131">
            <v>0</v>
          </cell>
          <cell r="CU131">
            <v>0</v>
          </cell>
          <cell r="CV131">
            <v>0</v>
          </cell>
          <cell r="CW131">
            <v>0</v>
          </cell>
          <cell r="CX131">
            <v>0</v>
          </cell>
          <cell r="CY131">
            <v>0</v>
          </cell>
          <cell r="CZ131">
            <v>0</v>
          </cell>
          <cell r="DA131">
            <v>0</v>
          </cell>
          <cell r="DB131">
            <v>0</v>
          </cell>
          <cell r="DC131">
            <v>0</v>
          </cell>
          <cell r="DD131">
            <v>0</v>
          </cell>
          <cell r="DE131">
            <v>0</v>
          </cell>
          <cell r="DF131">
            <v>0</v>
          </cell>
          <cell r="DG131">
            <v>0</v>
          </cell>
          <cell r="DH131">
            <v>0</v>
          </cell>
          <cell r="DI131">
            <v>0</v>
          </cell>
          <cell r="DJ131">
            <v>0</v>
          </cell>
          <cell r="DK131">
            <v>0</v>
          </cell>
          <cell r="DL131">
            <v>0</v>
          </cell>
          <cell r="DM131">
            <v>0</v>
          </cell>
          <cell r="DN131">
            <v>0</v>
          </cell>
          <cell r="DO131">
            <v>0</v>
          </cell>
          <cell r="DP131">
            <v>0</v>
          </cell>
          <cell r="DQ131">
            <v>0</v>
          </cell>
          <cell r="DR131">
            <v>0</v>
          </cell>
          <cell r="DS131">
            <v>0</v>
          </cell>
          <cell r="DT131">
            <v>0</v>
          </cell>
          <cell r="DU131">
            <v>0</v>
          </cell>
          <cell r="DV131">
            <v>0</v>
          </cell>
          <cell r="DW131">
            <v>0</v>
          </cell>
          <cell r="DX131">
            <v>0</v>
          </cell>
          <cell r="DY131">
            <v>0</v>
          </cell>
          <cell r="DZ131">
            <v>0</v>
          </cell>
          <cell r="EA131">
            <v>0</v>
          </cell>
          <cell r="EB131">
            <v>0</v>
          </cell>
          <cell r="EC131">
            <v>0</v>
          </cell>
          <cell r="ED131">
            <v>0</v>
          </cell>
          <cell r="EE131">
            <v>0</v>
          </cell>
          <cell r="EF131">
            <v>0</v>
          </cell>
          <cell r="EG131">
            <v>0</v>
          </cell>
          <cell r="EH131">
            <v>0</v>
          </cell>
          <cell r="EI131">
            <v>0</v>
          </cell>
          <cell r="EJ131">
            <v>0</v>
          </cell>
          <cell r="EK131">
            <v>0</v>
          </cell>
          <cell r="EL131">
            <v>0</v>
          </cell>
          <cell r="EM131">
            <v>0</v>
          </cell>
          <cell r="EN131">
            <v>0</v>
          </cell>
          <cell r="EO131">
            <v>0</v>
          </cell>
          <cell r="EP131">
            <v>0</v>
          </cell>
          <cell r="EQ131">
            <v>0</v>
          </cell>
          <cell r="ER131">
            <v>0</v>
          </cell>
          <cell r="ES131">
            <v>0</v>
          </cell>
          <cell r="ET131">
            <v>0</v>
          </cell>
          <cell r="EU131">
            <v>0</v>
          </cell>
          <cell r="EV131">
            <v>0</v>
          </cell>
          <cell r="EW131">
            <v>0</v>
          </cell>
          <cell r="EX131">
            <v>0</v>
          </cell>
          <cell r="EY131">
            <v>0</v>
          </cell>
          <cell r="EZ131">
            <v>0</v>
          </cell>
          <cell r="FA131">
            <v>0</v>
          </cell>
          <cell r="FB131">
            <v>0</v>
          </cell>
          <cell r="FC131">
            <v>0</v>
          </cell>
          <cell r="FD131">
            <v>0</v>
          </cell>
          <cell r="FE131">
            <v>0</v>
          </cell>
          <cell r="FF131">
            <v>0</v>
          </cell>
          <cell r="FG131">
            <v>0</v>
          </cell>
          <cell r="FH131">
            <v>0</v>
          </cell>
          <cell r="FI131">
            <v>0</v>
          </cell>
        </row>
        <row r="132">
          <cell r="A132">
            <v>0</v>
          </cell>
          <cell r="B132">
            <v>0</v>
          </cell>
          <cell r="C132">
            <v>0</v>
          </cell>
          <cell r="D132">
            <v>0</v>
          </cell>
          <cell r="E132">
            <v>0</v>
          </cell>
          <cell r="F132">
            <v>0</v>
          </cell>
          <cell r="G132">
            <v>0</v>
          </cell>
          <cell r="H132">
            <v>0</v>
          </cell>
          <cell r="I132">
            <v>1</v>
          </cell>
          <cell r="J132">
            <v>0</v>
          </cell>
          <cell r="K132">
            <v>0</v>
          </cell>
          <cell r="L132">
            <v>0</v>
          </cell>
          <cell r="M132">
            <v>0</v>
          </cell>
          <cell r="N132">
            <v>0</v>
          </cell>
          <cell r="O132">
            <v>1</v>
          </cell>
          <cell r="P132">
            <v>0.5</v>
          </cell>
          <cell r="Q132">
            <v>0.5</v>
          </cell>
          <cell r="R132">
            <v>0</v>
          </cell>
          <cell r="S132">
            <v>0</v>
          </cell>
          <cell r="T132">
            <v>0</v>
          </cell>
          <cell r="U132">
            <v>0</v>
          </cell>
          <cell r="V132">
            <v>0</v>
          </cell>
          <cell r="W132">
            <v>1</v>
          </cell>
          <cell r="X132">
            <v>0.5</v>
          </cell>
          <cell r="Y132">
            <v>0.5</v>
          </cell>
          <cell r="Z132">
            <v>0</v>
          </cell>
          <cell r="AA132">
            <v>0</v>
          </cell>
          <cell r="AB132">
            <v>0</v>
          </cell>
          <cell r="AC132">
            <v>0</v>
          </cell>
          <cell r="AD132">
            <v>0</v>
          </cell>
          <cell r="AE132">
            <v>1</v>
          </cell>
          <cell r="AF132">
            <v>0.5</v>
          </cell>
          <cell r="AG132">
            <v>0.5</v>
          </cell>
          <cell r="AH132">
            <v>0</v>
          </cell>
          <cell r="AI132">
            <v>0</v>
          </cell>
          <cell r="AJ132">
            <v>0</v>
          </cell>
          <cell r="AK132">
            <v>0</v>
          </cell>
          <cell r="AL132">
            <v>0</v>
          </cell>
          <cell r="AM132">
            <v>1</v>
          </cell>
          <cell r="AN132">
            <v>0.5</v>
          </cell>
          <cell r="AO132">
            <v>0.5</v>
          </cell>
          <cell r="AP132">
            <v>0</v>
          </cell>
          <cell r="AQ132">
            <v>0</v>
          </cell>
          <cell r="AR132">
            <v>0</v>
          </cell>
          <cell r="AS132">
            <v>0</v>
          </cell>
          <cell r="AT132">
            <v>0</v>
          </cell>
          <cell r="AU132">
            <v>1</v>
          </cell>
          <cell r="AV132">
            <v>0.5</v>
          </cell>
          <cell r="AW132">
            <v>0.5</v>
          </cell>
          <cell r="AX132">
            <v>0</v>
          </cell>
          <cell r="AY132">
            <v>0</v>
          </cell>
          <cell r="AZ132">
            <v>0</v>
          </cell>
          <cell r="BA132">
            <v>0</v>
          </cell>
          <cell r="BB132">
            <v>0</v>
          </cell>
          <cell r="BC132">
            <v>0</v>
          </cell>
          <cell r="BD132">
            <v>0</v>
          </cell>
          <cell r="BE132">
            <v>0</v>
          </cell>
          <cell r="BF132">
            <v>0</v>
          </cell>
          <cell r="BG132">
            <v>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0</v>
          </cell>
          <cell r="CA132">
            <v>0</v>
          </cell>
          <cell r="CB132">
            <v>0</v>
          </cell>
          <cell r="CC132">
            <v>0</v>
          </cell>
          <cell r="CD132">
            <v>0</v>
          </cell>
          <cell r="CE132">
            <v>0</v>
          </cell>
          <cell r="CF132">
            <v>0</v>
          </cell>
          <cell r="CG132">
            <v>0</v>
          </cell>
          <cell r="CH132">
            <v>0</v>
          </cell>
          <cell r="CI132">
            <v>0</v>
          </cell>
          <cell r="CJ132">
            <v>0</v>
          </cell>
          <cell r="CK132">
            <v>0</v>
          </cell>
          <cell r="CL132">
            <v>0</v>
          </cell>
          <cell r="CM132">
            <v>0</v>
          </cell>
          <cell r="CN132">
            <v>0</v>
          </cell>
          <cell r="CO132">
            <v>0</v>
          </cell>
          <cell r="CP132">
            <v>0</v>
          </cell>
          <cell r="CQ132">
            <v>0</v>
          </cell>
          <cell r="CR132">
            <v>0</v>
          </cell>
          <cell r="CS132">
            <v>0</v>
          </cell>
          <cell r="CT132">
            <v>0</v>
          </cell>
          <cell r="CU132">
            <v>0</v>
          </cell>
          <cell r="CV132">
            <v>0</v>
          </cell>
          <cell r="CW132">
            <v>0</v>
          </cell>
          <cell r="CX132">
            <v>0</v>
          </cell>
          <cell r="CY132">
            <v>0</v>
          </cell>
          <cell r="CZ132">
            <v>0</v>
          </cell>
          <cell r="DA132">
            <v>0</v>
          </cell>
          <cell r="DB132">
            <v>0</v>
          </cell>
          <cell r="DC132">
            <v>0</v>
          </cell>
          <cell r="DD132">
            <v>0</v>
          </cell>
          <cell r="DE132">
            <v>0</v>
          </cell>
          <cell r="DF132">
            <v>0</v>
          </cell>
          <cell r="DG132">
            <v>0</v>
          </cell>
          <cell r="DH132">
            <v>0</v>
          </cell>
          <cell r="DI132">
            <v>0</v>
          </cell>
          <cell r="DJ132">
            <v>0</v>
          </cell>
          <cell r="DK132">
            <v>0</v>
          </cell>
          <cell r="DL132">
            <v>0</v>
          </cell>
          <cell r="DM132">
            <v>0</v>
          </cell>
          <cell r="DN132">
            <v>0</v>
          </cell>
          <cell r="DO132">
            <v>0</v>
          </cell>
          <cell r="DP132">
            <v>0</v>
          </cell>
          <cell r="DQ132">
            <v>0</v>
          </cell>
          <cell r="DR132">
            <v>0</v>
          </cell>
          <cell r="DS132">
            <v>0</v>
          </cell>
          <cell r="DT132">
            <v>0</v>
          </cell>
          <cell r="DU132">
            <v>0</v>
          </cell>
          <cell r="DV132">
            <v>0</v>
          </cell>
          <cell r="DW132">
            <v>0</v>
          </cell>
          <cell r="DX132">
            <v>0</v>
          </cell>
          <cell r="DY132">
            <v>0</v>
          </cell>
          <cell r="DZ132">
            <v>0</v>
          </cell>
          <cell r="EA132">
            <v>0</v>
          </cell>
          <cell r="EB132">
            <v>0</v>
          </cell>
          <cell r="EC132">
            <v>0</v>
          </cell>
          <cell r="ED132">
            <v>0</v>
          </cell>
          <cell r="EE132">
            <v>0</v>
          </cell>
          <cell r="EF132">
            <v>0</v>
          </cell>
          <cell r="EG132">
            <v>0</v>
          </cell>
          <cell r="EH132">
            <v>0</v>
          </cell>
          <cell r="EI132">
            <v>0</v>
          </cell>
          <cell r="EJ132">
            <v>0</v>
          </cell>
          <cell r="EK132">
            <v>0</v>
          </cell>
          <cell r="EL132">
            <v>0</v>
          </cell>
          <cell r="EM132">
            <v>0</v>
          </cell>
          <cell r="EN132">
            <v>0</v>
          </cell>
          <cell r="EO132">
            <v>0</v>
          </cell>
          <cell r="EP132">
            <v>0</v>
          </cell>
          <cell r="EQ132">
            <v>0</v>
          </cell>
          <cell r="ER132">
            <v>0</v>
          </cell>
          <cell r="ES132">
            <v>0</v>
          </cell>
          <cell r="ET132">
            <v>0</v>
          </cell>
          <cell r="EU132">
            <v>0</v>
          </cell>
          <cell r="EV132">
            <v>0</v>
          </cell>
          <cell r="EW132">
            <v>0</v>
          </cell>
          <cell r="EX132">
            <v>0</v>
          </cell>
          <cell r="EY132">
            <v>0</v>
          </cell>
          <cell r="EZ132">
            <v>0</v>
          </cell>
          <cell r="FA132">
            <v>0</v>
          </cell>
          <cell r="FB132">
            <v>0</v>
          </cell>
          <cell r="FC132">
            <v>0</v>
          </cell>
          <cell r="FD132">
            <v>0</v>
          </cell>
          <cell r="FE132">
            <v>0</v>
          </cell>
          <cell r="FF132">
            <v>0</v>
          </cell>
          <cell r="FG132">
            <v>0</v>
          </cell>
          <cell r="FH132">
            <v>0</v>
          </cell>
          <cell r="FI132">
            <v>0</v>
          </cell>
        </row>
        <row r="133">
          <cell r="A133">
            <v>0</v>
          </cell>
          <cell r="B133">
            <v>0</v>
          </cell>
          <cell r="C133">
            <v>0</v>
          </cell>
          <cell r="D133">
            <v>0</v>
          </cell>
          <cell r="E133">
            <v>0</v>
          </cell>
          <cell r="F133">
            <v>0</v>
          </cell>
          <cell r="G133">
            <v>0</v>
          </cell>
          <cell r="H133">
            <v>0</v>
          </cell>
          <cell r="I133">
            <v>1</v>
          </cell>
          <cell r="J133">
            <v>0</v>
          </cell>
          <cell r="K133">
            <v>0</v>
          </cell>
          <cell r="L133">
            <v>0</v>
          </cell>
          <cell r="M133">
            <v>0</v>
          </cell>
          <cell r="N133">
            <v>0</v>
          </cell>
          <cell r="O133">
            <v>1</v>
          </cell>
          <cell r="P133">
            <v>0.5</v>
          </cell>
          <cell r="Q133">
            <v>0.5</v>
          </cell>
          <cell r="R133">
            <v>0</v>
          </cell>
          <cell r="S133">
            <v>0</v>
          </cell>
          <cell r="T133">
            <v>0</v>
          </cell>
          <cell r="U133">
            <v>0</v>
          </cell>
          <cell r="V133">
            <v>0</v>
          </cell>
          <cell r="W133">
            <v>1</v>
          </cell>
          <cell r="X133">
            <v>0.5</v>
          </cell>
          <cell r="Y133">
            <v>0.5</v>
          </cell>
          <cell r="Z133">
            <v>0</v>
          </cell>
          <cell r="AA133">
            <v>0</v>
          </cell>
          <cell r="AB133">
            <v>0</v>
          </cell>
          <cell r="AC133">
            <v>0</v>
          </cell>
          <cell r="AD133">
            <v>0</v>
          </cell>
          <cell r="AE133">
            <v>1</v>
          </cell>
          <cell r="AF133">
            <v>0.5</v>
          </cell>
          <cell r="AG133">
            <v>0.5</v>
          </cell>
          <cell r="AH133">
            <v>0</v>
          </cell>
          <cell r="AI133">
            <v>0</v>
          </cell>
          <cell r="AJ133">
            <v>0</v>
          </cell>
          <cell r="AK133">
            <v>0</v>
          </cell>
          <cell r="AL133">
            <v>0</v>
          </cell>
          <cell r="AM133">
            <v>1</v>
          </cell>
          <cell r="AN133">
            <v>0.5</v>
          </cell>
          <cell r="AO133">
            <v>0.5</v>
          </cell>
          <cell r="AP133">
            <v>0</v>
          </cell>
          <cell r="AQ133">
            <v>0</v>
          </cell>
          <cell r="AR133">
            <v>0</v>
          </cell>
          <cell r="AS133">
            <v>0</v>
          </cell>
          <cell r="AT133">
            <v>0</v>
          </cell>
          <cell r="AU133">
            <v>1</v>
          </cell>
          <cell r="AV133">
            <v>0.5</v>
          </cell>
          <cell r="AW133">
            <v>0.5</v>
          </cell>
          <cell r="AX133">
            <v>0</v>
          </cell>
          <cell r="AY133">
            <v>0</v>
          </cell>
          <cell r="AZ133">
            <v>0</v>
          </cell>
          <cell r="BA133">
            <v>0</v>
          </cell>
          <cell r="BB133">
            <v>0</v>
          </cell>
          <cell r="BC133">
            <v>0</v>
          </cell>
          <cell r="BD133">
            <v>0</v>
          </cell>
          <cell r="BE133">
            <v>0</v>
          </cell>
          <cell r="BF133">
            <v>0</v>
          </cell>
          <cell r="BG133">
            <v>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0</v>
          </cell>
          <cell r="CA133">
            <v>0</v>
          </cell>
          <cell r="CB133">
            <v>0</v>
          </cell>
          <cell r="CC133">
            <v>0</v>
          </cell>
          <cell r="CD133">
            <v>0</v>
          </cell>
          <cell r="CE133">
            <v>0</v>
          </cell>
          <cell r="CF133">
            <v>0</v>
          </cell>
          <cell r="CG133">
            <v>0</v>
          </cell>
          <cell r="CH133">
            <v>0</v>
          </cell>
          <cell r="CI133">
            <v>0</v>
          </cell>
          <cell r="CJ133">
            <v>0</v>
          </cell>
          <cell r="CK133">
            <v>0</v>
          </cell>
          <cell r="CL133">
            <v>0</v>
          </cell>
          <cell r="CM133">
            <v>0</v>
          </cell>
          <cell r="CN133">
            <v>0</v>
          </cell>
          <cell r="CO133">
            <v>0</v>
          </cell>
          <cell r="CP133">
            <v>0</v>
          </cell>
          <cell r="CQ133">
            <v>0</v>
          </cell>
          <cell r="CR133">
            <v>0</v>
          </cell>
          <cell r="CS133">
            <v>0</v>
          </cell>
          <cell r="CT133">
            <v>0</v>
          </cell>
          <cell r="CU133">
            <v>0</v>
          </cell>
          <cell r="CV133">
            <v>0</v>
          </cell>
          <cell r="CW133">
            <v>0</v>
          </cell>
          <cell r="CX133">
            <v>0</v>
          </cell>
          <cell r="CY133">
            <v>0</v>
          </cell>
          <cell r="CZ133">
            <v>0</v>
          </cell>
          <cell r="DA133">
            <v>0</v>
          </cell>
          <cell r="DB133">
            <v>0</v>
          </cell>
          <cell r="DC133">
            <v>0</v>
          </cell>
          <cell r="DD133">
            <v>0</v>
          </cell>
          <cell r="DE133">
            <v>0</v>
          </cell>
          <cell r="DF133">
            <v>0</v>
          </cell>
          <cell r="DG133">
            <v>0</v>
          </cell>
          <cell r="DH133">
            <v>0</v>
          </cell>
          <cell r="DI133">
            <v>0</v>
          </cell>
          <cell r="DJ133">
            <v>0</v>
          </cell>
          <cell r="DK133">
            <v>0</v>
          </cell>
          <cell r="DL133">
            <v>0</v>
          </cell>
          <cell r="DM133">
            <v>0</v>
          </cell>
          <cell r="DN133">
            <v>0</v>
          </cell>
          <cell r="DO133">
            <v>0</v>
          </cell>
          <cell r="DP133">
            <v>0</v>
          </cell>
          <cell r="DQ133">
            <v>0</v>
          </cell>
          <cell r="DR133">
            <v>0</v>
          </cell>
          <cell r="DS133">
            <v>0</v>
          </cell>
          <cell r="DT133">
            <v>0</v>
          </cell>
          <cell r="DU133">
            <v>0</v>
          </cell>
          <cell r="DV133">
            <v>0</v>
          </cell>
          <cell r="DW133">
            <v>0</v>
          </cell>
          <cell r="DX133">
            <v>0</v>
          </cell>
          <cell r="DY133">
            <v>0</v>
          </cell>
          <cell r="DZ133">
            <v>0</v>
          </cell>
          <cell r="EA133">
            <v>0</v>
          </cell>
          <cell r="EB133">
            <v>0</v>
          </cell>
          <cell r="EC133">
            <v>0</v>
          </cell>
          <cell r="ED133">
            <v>0</v>
          </cell>
          <cell r="EE133">
            <v>0</v>
          </cell>
          <cell r="EF133">
            <v>0</v>
          </cell>
          <cell r="EG133">
            <v>0</v>
          </cell>
          <cell r="EH133">
            <v>0</v>
          </cell>
          <cell r="EI133">
            <v>0</v>
          </cell>
          <cell r="EJ133">
            <v>0</v>
          </cell>
          <cell r="EK133">
            <v>0</v>
          </cell>
          <cell r="EL133">
            <v>0</v>
          </cell>
          <cell r="EM133">
            <v>0</v>
          </cell>
          <cell r="EN133">
            <v>0</v>
          </cell>
          <cell r="EO133">
            <v>0</v>
          </cell>
          <cell r="EP133">
            <v>0</v>
          </cell>
          <cell r="EQ133">
            <v>0</v>
          </cell>
          <cell r="ER133">
            <v>0</v>
          </cell>
          <cell r="ES133">
            <v>0</v>
          </cell>
          <cell r="ET133">
            <v>0</v>
          </cell>
          <cell r="EU133">
            <v>0</v>
          </cell>
          <cell r="EV133">
            <v>0</v>
          </cell>
          <cell r="EW133">
            <v>0</v>
          </cell>
          <cell r="EX133">
            <v>0</v>
          </cell>
          <cell r="EY133">
            <v>0</v>
          </cell>
          <cell r="EZ133">
            <v>0</v>
          </cell>
          <cell r="FA133">
            <v>0</v>
          </cell>
          <cell r="FB133">
            <v>0</v>
          </cell>
          <cell r="FC133">
            <v>0</v>
          </cell>
          <cell r="FD133">
            <v>0</v>
          </cell>
          <cell r="FE133">
            <v>0</v>
          </cell>
          <cell r="FF133">
            <v>0</v>
          </cell>
          <cell r="FG133">
            <v>0</v>
          </cell>
          <cell r="FH133">
            <v>0</v>
          </cell>
          <cell r="FI133">
            <v>0</v>
          </cell>
        </row>
        <row r="134">
          <cell r="A134">
            <v>0</v>
          </cell>
          <cell r="B134">
            <v>0</v>
          </cell>
          <cell r="C134">
            <v>0</v>
          </cell>
          <cell r="D134">
            <v>0</v>
          </cell>
          <cell r="E134">
            <v>0</v>
          </cell>
          <cell r="F134">
            <v>0</v>
          </cell>
          <cell r="G134">
            <v>0</v>
          </cell>
          <cell r="H134">
            <v>0</v>
          </cell>
          <cell r="I134">
            <v>1</v>
          </cell>
          <cell r="J134">
            <v>0</v>
          </cell>
          <cell r="K134">
            <v>0</v>
          </cell>
          <cell r="L134">
            <v>0</v>
          </cell>
          <cell r="M134">
            <v>0</v>
          </cell>
          <cell r="N134">
            <v>0</v>
          </cell>
          <cell r="O134">
            <v>1</v>
          </cell>
          <cell r="P134">
            <v>0.5</v>
          </cell>
          <cell r="Q134">
            <v>0.5</v>
          </cell>
          <cell r="R134">
            <v>0</v>
          </cell>
          <cell r="S134">
            <v>0</v>
          </cell>
          <cell r="T134">
            <v>0</v>
          </cell>
          <cell r="U134">
            <v>0</v>
          </cell>
          <cell r="V134">
            <v>0</v>
          </cell>
          <cell r="W134">
            <v>1</v>
          </cell>
          <cell r="X134">
            <v>0.5</v>
          </cell>
          <cell r="Y134">
            <v>0.5</v>
          </cell>
          <cell r="Z134">
            <v>0</v>
          </cell>
          <cell r="AA134">
            <v>0</v>
          </cell>
          <cell r="AB134">
            <v>0</v>
          </cell>
          <cell r="AC134">
            <v>0</v>
          </cell>
          <cell r="AD134">
            <v>0</v>
          </cell>
          <cell r="AE134">
            <v>1</v>
          </cell>
          <cell r="AF134">
            <v>0.5</v>
          </cell>
          <cell r="AG134">
            <v>0.5</v>
          </cell>
          <cell r="AH134">
            <v>0</v>
          </cell>
          <cell r="AI134">
            <v>0</v>
          </cell>
          <cell r="AJ134">
            <v>0</v>
          </cell>
          <cell r="AK134">
            <v>0</v>
          </cell>
          <cell r="AL134">
            <v>0</v>
          </cell>
          <cell r="AM134">
            <v>1</v>
          </cell>
          <cell r="AN134">
            <v>0.5</v>
          </cell>
          <cell r="AO134">
            <v>0.5</v>
          </cell>
          <cell r="AP134">
            <v>0</v>
          </cell>
          <cell r="AQ134">
            <v>0</v>
          </cell>
          <cell r="AR134">
            <v>0</v>
          </cell>
          <cell r="AS134">
            <v>0</v>
          </cell>
          <cell r="AT134">
            <v>0</v>
          </cell>
          <cell r="AU134">
            <v>1</v>
          </cell>
          <cell r="AV134">
            <v>0.5</v>
          </cell>
          <cell r="AW134">
            <v>0.5</v>
          </cell>
          <cell r="AX134">
            <v>0</v>
          </cell>
          <cell r="AY134">
            <v>0</v>
          </cell>
          <cell r="AZ134">
            <v>0</v>
          </cell>
          <cell r="BA134">
            <v>0</v>
          </cell>
          <cell r="BB134">
            <v>0</v>
          </cell>
          <cell r="BC134">
            <v>0</v>
          </cell>
          <cell r="BD134">
            <v>0</v>
          </cell>
          <cell r="BE134">
            <v>0</v>
          </cell>
          <cell r="BF134">
            <v>0</v>
          </cell>
          <cell r="BG134">
            <v>0</v>
          </cell>
          <cell r="BH134">
            <v>0</v>
          </cell>
          <cell r="BI134">
            <v>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0</v>
          </cell>
          <cell r="CA134">
            <v>0</v>
          </cell>
          <cell r="CB134">
            <v>0</v>
          </cell>
          <cell r="CC134">
            <v>0</v>
          </cell>
          <cell r="CD134">
            <v>0</v>
          </cell>
          <cell r="CE134">
            <v>0</v>
          </cell>
          <cell r="CF134">
            <v>0</v>
          </cell>
          <cell r="CG134">
            <v>0</v>
          </cell>
          <cell r="CH134">
            <v>0</v>
          </cell>
          <cell r="CI134">
            <v>0</v>
          </cell>
          <cell r="CJ134">
            <v>0</v>
          </cell>
          <cell r="CK134">
            <v>0</v>
          </cell>
          <cell r="CL134">
            <v>0</v>
          </cell>
          <cell r="CM134">
            <v>0</v>
          </cell>
          <cell r="CN134">
            <v>0</v>
          </cell>
          <cell r="CO134">
            <v>0</v>
          </cell>
          <cell r="CP134">
            <v>0</v>
          </cell>
          <cell r="CQ134">
            <v>0</v>
          </cell>
          <cell r="CR134">
            <v>0</v>
          </cell>
          <cell r="CS134">
            <v>0</v>
          </cell>
          <cell r="CT134">
            <v>0</v>
          </cell>
          <cell r="CU134">
            <v>0</v>
          </cell>
          <cell r="CV134">
            <v>0</v>
          </cell>
          <cell r="CW134">
            <v>0</v>
          </cell>
          <cell r="CX134">
            <v>0</v>
          </cell>
          <cell r="CY134">
            <v>0</v>
          </cell>
          <cell r="CZ134">
            <v>0</v>
          </cell>
          <cell r="DA134">
            <v>0</v>
          </cell>
          <cell r="DB134">
            <v>0</v>
          </cell>
          <cell r="DC134">
            <v>0</v>
          </cell>
          <cell r="DD134">
            <v>0</v>
          </cell>
          <cell r="DE134">
            <v>0</v>
          </cell>
          <cell r="DF134">
            <v>0</v>
          </cell>
          <cell r="DG134">
            <v>0</v>
          </cell>
          <cell r="DH134">
            <v>0</v>
          </cell>
          <cell r="DI134">
            <v>0</v>
          </cell>
          <cell r="DJ134">
            <v>0</v>
          </cell>
          <cell r="DK134">
            <v>0</v>
          </cell>
          <cell r="DL134">
            <v>0</v>
          </cell>
          <cell r="DM134">
            <v>0</v>
          </cell>
          <cell r="DN134">
            <v>0</v>
          </cell>
          <cell r="DO134">
            <v>0</v>
          </cell>
          <cell r="DP134">
            <v>0</v>
          </cell>
          <cell r="DQ134">
            <v>0</v>
          </cell>
          <cell r="DR134">
            <v>0</v>
          </cell>
          <cell r="DS134">
            <v>0</v>
          </cell>
          <cell r="DT134">
            <v>0</v>
          </cell>
          <cell r="DU134">
            <v>0</v>
          </cell>
          <cell r="DV134">
            <v>0</v>
          </cell>
          <cell r="DW134">
            <v>0</v>
          </cell>
          <cell r="DX134">
            <v>0</v>
          </cell>
          <cell r="DY134">
            <v>0</v>
          </cell>
          <cell r="DZ134">
            <v>0</v>
          </cell>
          <cell r="EA134">
            <v>0</v>
          </cell>
          <cell r="EB134">
            <v>0</v>
          </cell>
          <cell r="EC134">
            <v>0</v>
          </cell>
          <cell r="ED134">
            <v>0</v>
          </cell>
          <cell r="EE134">
            <v>0</v>
          </cell>
          <cell r="EF134">
            <v>0</v>
          </cell>
          <cell r="EG134">
            <v>0</v>
          </cell>
          <cell r="EH134">
            <v>0</v>
          </cell>
          <cell r="EI134">
            <v>0</v>
          </cell>
          <cell r="EJ134">
            <v>0</v>
          </cell>
          <cell r="EK134">
            <v>0</v>
          </cell>
          <cell r="EL134">
            <v>0</v>
          </cell>
          <cell r="EM134">
            <v>0</v>
          </cell>
          <cell r="EN134">
            <v>0</v>
          </cell>
          <cell r="EO134">
            <v>0</v>
          </cell>
          <cell r="EP134">
            <v>0</v>
          </cell>
          <cell r="EQ134">
            <v>0</v>
          </cell>
          <cell r="ER134">
            <v>0</v>
          </cell>
          <cell r="ES134">
            <v>0</v>
          </cell>
          <cell r="ET134">
            <v>0</v>
          </cell>
          <cell r="EU134">
            <v>0</v>
          </cell>
          <cell r="EV134">
            <v>0</v>
          </cell>
          <cell r="EW134">
            <v>0</v>
          </cell>
          <cell r="EX134">
            <v>0</v>
          </cell>
          <cell r="EY134">
            <v>0</v>
          </cell>
          <cell r="EZ134">
            <v>0</v>
          </cell>
          <cell r="FA134">
            <v>0</v>
          </cell>
          <cell r="FB134">
            <v>0</v>
          </cell>
          <cell r="FC134">
            <v>0</v>
          </cell>
          <cell r="FD134">
            <v>0</v>
          </cell>
          <cell r="FE134">
            <v>0</v>
          </cell>
          <cell r="FF134">
            <v>0</v>
          </cell>
          <cell r="FG134">
            <v>0</v>
          </cell>
          <cell r="FH134">
            <v>0</v>
          </cell>
          <cell r="FI134">
            <v>0</v>
          </cell>
        </row>
        <row r="135">
          <cell r="A135">
            <v>0</v>
          </cell>
          <cell r="B135">
            <v>0</v>
          </cell>
          <cell r="C135">
            <v>0</v>
          </cell>
          <cell r="D135">
            <v>0</v>
          </cell>
          <cell r="E135">
            <v>0</v>
          </cell>
          <cell r="F135">
            <v>0</v>
          </cell>
          <cell r="G135">
            <v>0</v>
          </cell>
          <cell r="H135">
            <v>0</v>
          </cell>
          <cell r="I135">
            <v>1</v>
          </cell>
          <cell r="J135">
            <v>0</v>
          </cell>
          <cell r="K135">
            <v>0</v>
          </cell>
          <cell r="L135">
            <v>0</v>
          </cell>
          <cell r="M135">
            <v>0</v>
          </cell>
          <cell r="N135">
            <v>0</v>
          </cell>
          <cell r="O135">
            <v>1</v>
          </cell>
          <cell r="P135">
            <v>0.5</v>
          </cell>
          <cell r="Q135">
            <v>0.5</v>
          </cell>
          <cell r="R135">
            <v>0</v>
          </cell>
          <cell r="S135">
            <v>0</v>
          </cell>
          <cell r="T135">
            <v>0</v>
          </cell>
          <cell r="U135">
            <v>0</v>
          </cell>
          <cell r="V135">
            <v>0</v>
          </cell>
          <cell r="W135">
            <v>1</v>
          </cell>
          <cell r="X135">
            <v>0.5</v>
          </cell>
          <cell r="Y135">
            <v>0.5</v>
          </cell>
          <cell r="Z135">
            <v>0</v>
          </cell>
          <cell r="AA135">
            <v>0</v>
          </cell>
          <cell r="AB135">
            <v>0</v>
          </cell>
          <cell r="AC135">
            <v>0</v>
          </cell>
          <cell r="AD135">
            <v>0</v>
          </cell>
          <cell r="AE135">
            <v>1</v>
          </cell>
          <cell r="AF135">
            <v>0.5</v>
          </cell>
          <cell r="AG135">
            <v>0.5</v>
          </cell>
          <cell r="AH135">
            <v>0</v>
          </cell>
          <cell r="AI135">
            <v>0</v>
          </cell>
          <cell r="AJ135">
            <v>0</v>
          </cell>
          <cell r="AK135">
            <v>0</v>
          </cell>
          <cell r="AL135">
            <v>0</v>
          </cell>
          <cell r="AM135">
            <v>1</v>
          </cell>
          <cell r="AN135">
            <v>0.5</v>
          </cell>
          <cell r="AO135">
            <v>0.5</v>
          </cell>
          <cell r="AP135">
            <v>0</v>
          </cell>
          <cell r="AQ135">
            <v>0</v>
          </cell>
          <cell r="AR135">
            <v>0</v>
          </cell>
          <cell r="AS135">
            <v>0</v>
          </cell>
          <cell r="AT135">
            <v>0</v>
          </cell>
          <cell r="AU135">
            <v>1</v>
          </cell>
          <cell r="AV135">
            <v>0.5</v>
          </cell>
          <cell r="AW135">
            <v>0.5</v>
          </cell>
          <cell r="AX135">
            <v>0</v>
          </cell>
          <cell r="AY135">
            <v>0</v>
          </cell>
          <cell r="AZ135">
            <v>0</v>
          </cell>
          <cell r="BA135">
            <v>0</v>
          </cell>
          <cell r="BB135">
            <v>0</v>
          </cell>
          <cell r="BC135">
            <v>0</v>
          </cell>
          <cell r="BD135">
            <v>0</v>
          </cell>
          <cell r="BE135">
            <v>0</v>
          </cell>
          <cell r="BF135">
            <v>0</v>
          </cell>
          <cell r="BG135">
            <v>0</v>
          </cell>
          <cell r="BH135">
            <v>0</v>
          </cell>
          <cell r="BI135">
            <v>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cell r="BZ135">
            <v>0</v>
          </cell>
          <cell r="CA135">
            <v>0</v>
          </cell>
          <cell r="CB135">
            <v>0</v>
          </cell>
          <cell r="CC135">
            <v>0</v>
          </cell>
          <cell r="CD135">
            <v>0</v>
          </cell>
          <cell r="CE135">
            <v>0</v>
          </cell>
          <cell r="CF135">
            <v>0</v>
          </cell>
          <cell r="CG135">
            <v>0</v>
          </cell>
          <cell r="CH135">
            <v>0</v>
          </cell>
          <cell r="CI135">
            <v>0</v>
          </cell>
          <cell r="CJ135">
            <v>0</v>
          </cell>
          <cell r="CK135">
            <v>0</v>
          </cell>
          <cell r="CL135">
            <v>0</v>
          </cell>
          <cell r="CM135">
            <v>0</v>
          </cell>
          <cell r="CN135">
            <v>0</v>
          </cell>
          <cell r="CO135">
            <v>0</v>
          </cell>
          <cell r="CP135">
            <v>0</v>
          </cell>
          <cell r="CQ135">
            <v>0</v>
          </cell>
          <cell r="CR135">
            <v>0</v>
          </cell>
          <cell r="CS135">
            <v>0</v>
          </cell>
          <cell r="CT135">
            <v>0</v>
          </cell>
          <cell r="CU135">
            <v>0</v>
          </cell>
          <cell r="CV135">
            <v>0</v>
          </cell>
          <cell r="CW135">
            <v>0</v>
          </cell>
          <cell r="CX135">
            <v>0</v>
          </cell>
          <cell r="CY135">
            <v>0</v>
          </cell>
          <cell r="CZ135">
            <v>0</v>
          </cell>
          <cell r="DA135">
            <v>0</v>
          </cell>
          <cell r="DB135">
            <v>0</v>
          </cell>
          <cell r="DC135">
            <v>0</v>
          </cell>
          <cell r="DD135">
            <v>0</v>
          </cell>
          <cell r="DE135">
            <v>0</v>
          </cell>
          <cell r="DF135">
            <v>0</v>
          </cell>
          <cell r="DG135">
            <v>0</v>
          </cell>
          <cell r="DH135">
            <v>0</v>
          </cell>
          <cell r="DI135">
            <v>0</v>
          </cell>
          <cell r="DJ135">
            <v>0</v>
          </cell>
          <cell r="DK135">
            <v>0</v>
          </cell>
          <cell r="DL135">
            <v>0</v>
          </cell>
          <cell r="DM135">
            <v>0</v>
          </cell>
          <cell r="DN135">
            <v>0</v>
          </cell>
          <cell r="DO135">
            <v>0</v>
          </cell>
          <cell r="DP135">
            <v>0</v>
          </cell>
          <cell r="DQ135">
            <v>0</v>
          </cell>
          <cell r="DR135">
            <v>0</v>
          </cell>
          <cell r="DS135">
            <v>0</v>
          </cell>
          <cell r="DT135">
            <v>0</v>
          </cell>
          <cell r="DU135">
            <v>0</v>
          </cell>
          <cell r="DV135">
            <v>0</v>
          </cell>
          <cell r="DW135">
            <v>0</v>
          </cell>
          <cell r="DX135">
            <v>0</v>
          </cell>
          <cell r="DY135">
            <v>0</v>
          </cell>
          <cell r="DZ135">
            <v>0</v>
          </cell>
          <cell r="EA135">
            <v>0</v>
          </cell>
          <cell r="EB135">
            <v>0</v>
          </cell>
          <cell r="EC135">
            <v>0</v>
          </cell>
          <cell r="ED135">
            <v>0</v>
          </cell>
          <cell r="EE135">
            <v>0</v>
          </cell>
          <cell r="EF135">
            <v>0</v>
          </cell>
          <cell r="EG135">
            <v>0</v>
          </cell>
          <cell r="EH135">
            <v>0</v>
          </cell>
          <cell r="EI135">
            <v>0</v>
          </cell>
          <cell r="EJ135">
            <v>0</v>
          </cell>
          <cell r="EK135">
            <v>0</v>
          </cell>
          <cell r="EL135">
            <v>0</v>
          </cell>
          <cell r="EM135">
            <v>0</v>
          </cell>
          <cell r="EN135">
            <v>0</v>
          </cell>
          <cell r="EO135">
            <v>0</v>
          </cell>
          <cell r="EP135">
            <v>0</v>
          </cell>
          <cell r="EQ135">
            <v>0</v>
          </cell>
          <cell r="ER135">
            <v>0</v>
          </cell>
          <cell r="ES135">
            <v>0</v>
          </cell>
          <cell r="ET135">
            <v>0</v>
          </cell>
          <cell r="EU135">
            <v>0</v>
          </cell>
          <cell r="EV135">
            <v>0</v>
          </cell>
          <cell r="EW135">
            <v>0</v>
          </cell>
          <cell r="EX135">
            <v>0</v>
          </cell>
          <cell r="EY135">
            <v>0</v>
          </cell>
          <cell r="EZ135">
            <v>0</v>
          </cell>
          <cell r="FA135">
            <v>0</v>
          </cell>
          <cell r="FB135">
            <v>0</v>
          </cell>
          <cell r="FC135">
            <v>0</v>
          </cell>
          <cell r="FD135">
            <v>0</v>
          </cell>
          <cell r="FE135">
            <v>0</v>
          </cell>
          <cell r="FF135">
            <v>0</v>
          </cell>
          <cell r="FG135">
            <v>0</v>
          </cell>
          <cell r="FH135">
            <v>0</v>
          </cell>
          <cell r="FI135">
            <v>0</v>
          </cell>
        </row>
        <row r="136">
          <cell r="A136">
            <v>0</v>
          </cell>
          <cell r="B136">
            <v>0</v>
          </cell>
          <cell r="C136">
            <v>0</v>
          </cell>
          <cell r="D136">
            <v>0</v>
          </cell>
          <cell r="E136">
            <v>0</v>
          </cell>
          <cell r="F136">
            <v>0</v>
          </cell>
          <cell r="G136">
            <v>0</v>
          </cell>
          <cell r="H136">
            <v>0</v>
          </cell>
          <cell r="I136">
            <v>1</v>
          </cell>
          <cell r="J136">
            <v>0</v>
          </cell>
          <cell r="K136">
            <v>0</v>
          </cell>
          <cell r="L136">
            <v>0</v>
          </cell>
          <cell r="M136">
            <v>0</v>
          </cell>
          <cell r="N136">
            <v>0</v>
          </cell>
          <cell r="O136">
            <v>1</v>
          </cell>
          <cell r="P136">
            <v>0.5</v>
          </cell>
          <cell r="Q136">
            <v>0.5</v>
          </cell>
          <cell r="R136">
            <v>0</v>
          </cell>
          <cell r="S136">
            <v>0</v>
          </cell>
          <cell r="T136">
            <v>0</v>
          </cell>
          <cell r="U136">
            <v>0</v>
          </cell>
          <cell r="V136">
            <v>0</v>
          </cell>
          <cell r="W136">
            <v>1</v>
          </cell>
          <cell r="X136">
            <v>0.5</v>
          </cell>
          <cell r="Y136">
            <v>0.5</v>
          </cell>
          <cell r="Z136">
            <v>0</v>
          </cell>
          <cell r="AA136">
            <v>0</v>
          </cell>
          <cell r="AB136">
            <v>0</v>
          </cell>
          <cell r="AC136">
            <v>0</v>
          </cell>
          <cell r="AD136">
            <v>0</v>
          </cell>
          <cell r="AE136">
            <v>1</v>
          </cell>
          <cell r="AF136">
            <v>0.5</v>
          </cell>
          <cell r="AG136">
            <v>0.5</v>
          </cell>
          <cell r="AH136">
            <v>0</v>
          </cell>
          <cell r="AI136">
            <v>0</v>
          </cell>
          <cell r="AJ136">
            <v>0</v>
          </cell>
          <cell r="AK136">
            <v>0</v>
          </cell>
          <cell r="AL136">
            <v>0</v>
          </cell>
          <cell r="AM136">
            <v>1</v>
          </cell>
          <cell r="AN136">
            <v>0.5</v>
          </cell>
          <cell r="AO136">
            <v>0.5</v>
          </cell>
          <cell r="AP136">
            <v>0</v>
          </cell>
          <cell r="AQ136">
            <v>0</v>
          </cell>
          <cell r="AR136">
            <v>0</v>
          </cell>
          <cell r="AS136">
            <v>0</v>
          </cell>
          <cell r="AT136">
            <v>0</v>
          </cell>
          <cell r="AU136">
            <v>1</v>
          </cell>
          <cell r="AV136">
            <v>0.5</v>
          </cell>
          <cell r="AW136">
            <v>0.5</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0</v>
          </cell>
          <cell r="CA136">
            <v>0</v>
          </cell>
          <cell r="CB136">
            <v>0</v>
          </cell>
          <cell r="CC136">
            <v>0</v>
          </cell>
          <cell r="CD136">
            <v>0</v>
          </cell>
          <cell r="CE136">
            <v>0</v>
          </cell>
          <cell r="CF136">
            <v>0</v>
          </cell>
          <cell r="CG136">
            <v>0</v>
          </cell>
          <cell r="CH136">
            <v>0</v>
          </cell>
          <cell r="CI136">
            <v>0</v>
          </cell>
          <cell r="CJ136">
            <v>0</v>
          </cell>
          <cell r="CK136">
            <v>0</v>
          </cell>
          <cell r="CL136">
            <v>0</v>
          </cell>
          <cell r="CM136">
            <v>0</v>
          </cell>
          <cell r="CN136">
            <v>0</v>
          </cell>
          <cell r="CO136">
            <v>0</v>
          </cell>
          <cell r="CP136">
            <v>0</v>
          </cell>
          <cell r="CQ136">
            <v>0</v>
          </cell>
          <cell r="CR136">
            <v>0</v>
          </cell>
          <cell r="CS136">
            <v>0</v>
          </cell>
          <cell r="CT136">
            <v>0</v>
          </cell>
          <cell r="CU136">
            <v>0</v>
          </cell>
          <cell r="CV136">
            <v>0</v>
          </cell>
          <cell r="CW136">
            <v>0</v>
          </cell>
          <cell r="CX136">
            <v>0</v>
          </cell>
          <cell r="CY136">
            <v>0</v>
          </cell>
          <cell r="CZ136">
            <v>0</v>
          </cell>
          <cell r="DA136">
            <v>0</v>
          </cell>
          <cell r="DB136">
            <v>0</v>
          </cell>
          <cell r="DC136">
            <v>0</v>
          </cell>
          <cell r="DD136">
            <v>0</v>
          </cell>
          <cell r="DE136">
            <v>0</v>
          </cell>
          <cell r="DF136">
            <v>0</v>
          </cell>
          <cell r="DG136">
            <v>0</v>
          </cell>
          <cell r="DH136">
            <v>0</v>
          </cell>
          <cell r="DI136">
            <v>0</v>
          </cell>
          <cell r="DJ136">
            <v>0</v>
          </cell>
          <cell r="DK136">
            <v>0</v>
          </cell>
          <cell r="DL136">
            <v>0</v>
          </cell>
          <cell r="DM136">
            <v>0</v>
          </cell>
          <cell r="DN136">
            <v>0</v>
          </cell>
          <cell r="DO136">
            <v>0</v>
          </cell>
          <cell r="DP136">
            <v>0</v>
          </cell>
          <cell r="DQ136">
            <v>0</v>
          </cell>
          <cell r="DR136">
            <v>0</v>
          </cell>
          <cell r="DS136">
            <v>0</v>
          </cell>
          <cell r="DT136">
            <v>0</v>
          </cell>
          <cell r="DU136">
            <v>0</v>
          </cell>
          <cell r="DV136">
            <v>0</v>
          </cell>
          <cell r="DW136">
            <v>0</v>
          </cell>
          <cell r="DX136">
            <v>0</v>
          </cell>
          <cell r="DY136">
            <v>0</v>
          </cell>
          <cell r="DZ136">
            <v>0</v>
          </cell>
          <cell r="EA136">
            <v>0</v>
          </cell>
          <cell r="EB136">
            <v>0</v>
          </cell>
          <cell r="EC136">
            <v>0</v>
          </cell>
          <cell r="ED136">
            <v>0</v>
          </cell>
          <cell r="EE136">
            <v>0</v>
          </cell>
          <cell r="EF136">
            <v>0</v>
          </cell>
          <cell r="EG136">
            <v>0</v>
          </cell>
          <cell r="EH136">
            <v>0</v>
          </cell>
          <cell r="EI136">
            <v>0</v>
          </cell>
          <cell r="EJ136">
            <v>0</v>
          </cell>
          <cell r="EK136">
            <v>0</v>
          </cell>
          <cell r="EL136">
            <v>0</v>
          </cell>
          <cell r="EM136">
            <v>0</v>
          </cell>
          <cell r="EN136">
            <v>0</v>
          </cell>
          <cell r="EO136">
            <v>0</v>
          </cell>
          <cell r="EP136">
            <v>0</v>
          </cell>
          <cell r="EQ136">
            <v>0</v>
          </cell>
          <cell r="ER136">
            <v>0</v>
          </cell>
          <cell r="ES136">
            <v>0</v>
          </cell>
          <cell r="ET136">
            <v>0</v>
          </cell>
          <cell r="EU136">
            <v>0</v>
          </cell>
          <cell r="EV136">
            <v>0</v>
          </cell>
          <cell r="EW136">
            <v>0</v>
          </cell>
          <cell r="EX136">
            <v>0</v>
          </cell>
          <cell r="EY136">
            <v>0</v>
          </cell>
          <cell r="EZ136">
            <v>0</v>
          </cell>
          <cell r="FA136">
            <v>0</v>
          </cell>
          <cell r="FB136">
            <v>0</v>
          </cell>
          <cell r="FC136">
            <v>0</v>
          </cell>
          <cell r="FD136">
            <v>0</v>
          </cell>
          <cell r="FE136">
            <v>0</v>
          </cell>
          <cell r="FF136">
            <v>0</v>
          </cell>
          <cell r="FG136">
            <v>0</v>
          </cell>
          <cell r="FH136">
            <v>0</v>
          </cell>
          <cell r="FI136">
            <v>0</v>
          </cell>
        </row>
        <row r="137">
          <cell r="A137">
            <v>0</v>
          </cell>
          <cell r="B137">
            <v>0</v>
          </cell>
          <cell r="C137">
            <v>0</v>
          </cell>
          <cell r="D137">
            <v>0</v>
          </cell>
          <cell r="E137">
            <v>0</v>
          </cell>
          <cell r="F137">
            <v>0</v>
          </cell>
          <cell r="G137">
            <v>0</v>
          </cell>
          <cell r="H137">
            <v>0</v>
          </cell>
          <cell r="I137">
            <v>1</v>
          </cell>
          <cell r="J137">
            <v>0</v>
          </cell>
          <cell r="K137">
            <v>0</v>
          </cell>
          <cell r="L137">
            <v>0</v>
          </cell>
          <cell r="M137">
            <v>0</v>
          </cell>
          <cell r="N137">
            <v>0</v>
          </cell>
          <cell r="O137">
            <v>1</v>
          </cell>
          <cell r="P137">
            <v>0.5</v>
          </cell>
          <cell r="Q137">
            <v>0.5</v>
          </cell>
          <cell r="R137">
            <v>0</v>
          </cell>
          <cell r="S137">
            <v>0</v>
          </cell>
          <cell r="T137">
            <v>0</v>
          </cell>
          <cell r="U137">
            <v>0</v>
          </cell>
          <cell r="V137">
            <v>0</v>
          </cell>
          <cell r="W137">
            <v>1</v>
          </cell>
          <cell r="X137">
            <v>0.5</v>
          </cell>
          <cell r="Y137">
            <v>0.5</v>
          </cell>
          <cell r="Z137">
            <v>0</v>
          </cell>
          <cell r="AA137">
            <v>0</v>
          </cell>
          <cell r="AB137">
            <v>0</v>
          </cell>
          <cell r="AC137">
            <v>0</v>
          </cell>
          <cell r="AD137">
            <v>0</v>
          </cell>
          <cell r="AE137">
            <v>1</v>
          </cell>
          <cell r="AF137">
            <v>0.5</v>
          </cell>
          <cell r="AG137">
            <v>0.5</v>
          </cell>
          <cell r="AH137">
            <v>0</v>
          </cell>
          <cell r="AI137">
            <v>0</v>
          </cell>
          <cell r="AJ137">
            <v>0</v>
          </cell>
          <cell r="AK137">
            <v>0</v>
          </cell>
          <cell r="AL137">
            <v>0</v>
          </cell>
          <cell r="AM137">
            <v>1</v>
          </cell>
          <cell r="AN137">
            <v>0.5</v>
          </cell>
          <cell r="AO137">
            <v>0.5</v>
          </cell>
          <cell r="AP137">
            <v>0</v>
          </cell>
          <cell r="AQ137">
            <v>0</v>
          </cell>
          <cell r="AR137">
            <v>0</v>
          </cell>
          <cell r="AS137">
            <v>0</v>
          </cell>
          <cell r="AT137">
            <v>0</v>
          </cell>
          <cell r="AU137">
            <v>1</v>
          </cell>
          <cell r="AV137">
            <v>0.5</v>
          </cell>
          <cell r="AW137">
            <v>0.5</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cell r="CL137">
            <v>0</v>
          </cell>
          <cell r="CM137">
            <v>0</v>
          </cell>
          <cell r="CN137">
            <v>0</v>
          </cell>
          <cell r="CO137">
            <v>0</v>
          </cell>
          <cell r="CP137">
            <v>0</v>
          </cell>
          <cell r="CQ137">
            <v>0</v>
          </cell>
          <cell r="CR137">
            <v>0</v>
          </cell>
          <cell r="CS137">
            <v>0</v>
          </cell>
          <cell r="CT137">
            <v>0</v>
          </cell>
          <cell r="CU137">
            <v>0</v>
          </cell>
          <cell r="CV137">
            <v>0</v>
          </cell>
          <cell r="CW137">
            <v>0</v>
          </cell>
          <cell r="CX137">
            <v>0</v>
          </cell>
          <cell r="CY137">
            <v>0</v>
          </cell>
          <cell r="CZ137">
            <v>0</v>
          </cell>
          <cell r="DA137">
            <v>0</v>
          </cell>
          <cell r="DB137">
            <v>0</v>
          </cell>
          <cell r="DC137">
            <v>0</v>
          </cell>
          <cell r="DD137">
            <v>0</v>
          </cell>
          <cell r="DE137">
            <v>0</v>
          </cell>
          <cell r="DF137">
            <v>0</v>
          </cell>
          <cell r="DG137">
            <v>0</v>
          </cell>
          <cell r="DH137">
            <v>0</v>
          </cell>
          <cell r="DI137">
            <v>0</v>
          </cell>
          <cell r="DJ137">
            <v>0</v>
          </cell>
          <cell r="DK137">
            <v>0</v>
          </cell>
          <cell r="DL137">
            <v>0</v>
          </cell>
          <cell r="DM137">
            <v>0</v>
          </cell>
          <cell r="DN137">
            <v>0</v>
          </cell>
          <cell r="DO137">
            <v>0</v>
          </cell>
          <cell r="DP137">
            <v>0</v>
          </cell>
          <cell r="DQ137">
            <v>0</v>
          </cell>
          <cell r="DR137">
            <v>0</v>
          </cell>
          <cell r="DS137">
            <v>0</v>
          </cell>
          <cell r="DT137">
            <v>0</v>
          </cell>
          <cell r="DU137">
            <v>0</v>
          </cell>
          <cell r="DV137">
            <v>0</v>
          </cell>
          <cell r="DW137">
            <v>0</v>
          </cell>
          <cell r="DX137">
            <v>0</v>
          </cell>
          <cell r="DY137">
            <v>0</v>
          </cell>
          <cell r="DZ137">
            <v>0</v>
          </cell>
          <cell r="EA137">
            <v>0</v>
          </cell>
          <cell r="EB137">
            <v>0</v>
          </cell>
          <cell r="EC137">
            <v>0</v>
          </cell>
          <cell r="ED137">
            <v>0</v>
          </cell>
          <cell r="EE137">
            <v>0</v>
          </cell>
          <cell r="EF137">
            <v>0</v>
          </cell>
          <cell r="EG137">
            <v>0</v>
          </cell>
          <cell r="EH137">
            <v>0</v>
          </cell>
          <cell r="EI137">
            <v>0</v>
          </cell>
          <cell r="EJ137">
            <v>0</v>
          </cell>
          <cell r="EK137">
            <v>0</v>
          </cell>
          <cell r="EL137">
            <v>0</v>
          </cell>
          <cell r="EM137">
            <v>0</v>
          </cell>
          <cell r="EN137">
            <v>0</v>
          </cell>
          <cell r="EO137">
            <v>0</v>
          </cell>
          <cell r="EP137">
            <v>0</v>
          </cell>
          <cell r="EQ137">
            <v>0</v>
          </cell>
          <cell r="ER137">
            <v>0</v>
          </cell>
          <cell r="ES137">
            <v>0</v>
          </cell>
          <cell r="ET137">
            <v>0</v>
          </cell>
          <cell r="EU137">
            <v>0</v>
          </cell>
          <cell r="EV137">
            <v>0</v>
          </cell>
          <cell r="EW137">
            <v>0</v>
          </cell>
          <cell r="EX137">
            <v>0</v>
          </cell>
          <cell r="EY137">
            <v>0</v>
          </cell>
          <cell r="EZ137">
            <v>0</v>
          </cell>
          <cell r="FA137">
            <v>0</v>
          </cell>
          <cell r="FB137">
            <v>0</v>
          </cell>
          <cell r="FC137">
            <v>0</v>
          </cell>
          <cell r="FD137">
            <v>0</v>
          </cell>
          <cell r="FE137">
            <v>0</v>
          </cell>
          <cell r="FF137">
            <v>0</v>
          </cell>
          <cell r="FG137">
            <v>0</v>
          </cell>
          <cell r="FH137">
            <v>0</v>
          </cell>
          <cell r="FI137">
            <v>0</v>
          </cell>
        </row>
        <row r="138">
          <cell r="A138">
            <v>0</v>
          </cell>
          <cell r="B138">
            <v>0</v>
          </cell>
          <cell r="C138">
            <v>0</v>
          </cell>
          <cell r="D138">
            <v>0</v>
          </cell>
          <cell r="E138">
            <v>0</v>
          </cell>
          <cell r="F138">
            <v>0</v>
          </cell>
          <cell r="G138">
            <v>0</v>
          </cell>
          <cell r="H138">
            <v>0</v>
          </cell>
          <cell r="I138">
            <v>1</v>
          </cell>
          <cell r="J138">
            <v>0</v>
          </cell>
          <cell r="K138">
            <v>0</v>
          </cell>
          <cell r="L138">
            <v>0</v>
          </cell>
          <cell r="M138">
            <v>0</v>
          </cell>
          <cell r="N138">
            <v>0</v>
          </cell>
          <cell r="O138">
            <v>1</v>
          </cell>
          <cell r="P138">
            <v>0.5</v>
          </cell>
          <cell r="Q138">
            <v>0.5</v>
          </cell>
          <cell r="R138">
            <v>0</v>
          </cell>
          <cell r="S138">
            <v>0</v>
          </cell>
          <cell r="T138">
            <v>0</v>
          </cell>
          <cell r="U138">
            <v>0</v>
          </cell>
          <cell r="V138">
            <v>0</v>
          </cell>
          <cell r="W138">
            <v>1</v>
          </cell>
          <cell r="X138">
            <v>0.5</v>
          </cell>
          <cell r="Y138">
            <v>0.5</v>
          </cell>
          <cell r="Z138">
            <v>0</v>
          </cell>
          <cell r="AA138">
            <v>0</v>
          </cell>
          <cell r="AB138">
            <v>0</v>
          </cell>
          <cell r="AC138">
            <v>0</v>
          </cell>
          <cell r="AD138">
            <v>0</v>
          </cell>
          <cell r="AE138">
            <v>1</v>
          </cell>
          <cell r="AF138">
            <v>0.5</v>
          </cell>
          <cell r="AG138">
            <v>0.5</v>
          </cell>
          <cell r="AH138">
            <v>0</v>
          </cell>
          <cell r="AI138">
            <v>0</v>
          </cell>
          <cell r="AJ138">
            <v>0</v>
          </cell>
          <cell r="AK138">
            <v>0</v>
          </cell>
          <cell r="AL138">
            <v>0</v>
          </cell>
          <cell r="AM138">
            <v>1</v>
          </cell>
          <cell r="AN138">
            <v>0.5</v>
          </cell>
          <cell r="AO138">
            <v>0.5</v>
          </cell>
          <cell r="AP138">
            <v>0</v>
          </cell>
          <cell r="AQ138">
            <v>0</v>
          </cell>
          <cell r="AR138">
            <v>0</v>
          </cell>
          <cell r="AS138">
            <v>0</v>
          </cell>
          <cell r="AT138">
            <v>0</v>
          </cell>
          <cell r="AU138">
            <v>1</v>
          </cell>
          <cell r="AV138">
            <v>0.5</v>
          </cell>
          <cell r="AW138">
            <v>0.5</v>
          </cell>
          <cell r="AX138">
            <v>0</v>
          </cell>
          <cell r="AY138">
            <v>0</v>
          </cell>
          <cell r="AZ138">
            <v>0</v>
          </cell>
          <cell r="BA138">
            <v>0</v>
          </cell>
          <cell r="BB138">
            <v>0</v>
          </cell>
          <cell r="BC138">
            <v>0</v>
          </cell>
          <cell r="BD138">
            <v>0</v>
          </cell>
          <cell r="BE138">
            <v>0</v>
          </cell>
          <cell r="BF138">
            <v>0</v>
          </cell>
          <cell r="BG138">
            <v>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0</v>
          </cell>
          <cell r="CA138">
            <v>0</v>
          </cell>
          <cell r="CB138">
            <v>0</v>
          </cell>
          <cell r="CC138">
            <v>0</v>
          </cell>
          <cell r="CD138">
            <v>0</v>
          </cell>
          <cell r="CE138">
            <v>0</v>
          </cell>
          <cell r="CF138">
            <v>0</v>
          </cell>
          <cell r="CG138">
            <v>0</v>
          </cell>
          <cell r="CH138">
            <v>0</v>
          </cell>
          <cell r="CI138">
            <v>0</v>
          </cell>
          <cell r="CJ138">
            <v>0</v>
          </cell>
          <cell r="CK138">
            <v>0</v>
          </cell>
          <cell r="CL138">
            <v>0</v>
          </cell>
          <cell r="CM138">
            <v>0</v>
          </cell>
          <cell r="CN138">
            <v>0</v>
          </cell>
          <cell r="CO138">
            <v>0</v>
          </cell>
          <cell r="CP138">
            <v>0</v>
          </cell>
          <cell r="CQ138">
            <v>0</v>
          </cell>
          <cell r="CR138">
            <v>0</v>
          </cell>
          <cell r="CS138">
            <v>0</v>
          </cell>
          <cell r="CT138">
            <v>0</v>
          </cell>
          <cell r="CU138">
            <v>0</v>
          </cell>
          <cell r="CV138">
            <v>0</v>
          </cell>
          <cell r="CW138">
            <v>0</v>
          </cell>
          <cell r="CX138">
            <v>0</v>
          </cell>
          <cell r="CY138">
            <v>0</v>
          </cell>
          <cell r="CZ138">
            <v>0</v>
          </cell>
          <cell r="DA138">
            <v>0</v>
          </cell>
          <cell r="DB138">
            <v>0</v>
          </cell>
          <cell r="DC138">
            <v>0</v>
          </cell>
          <cell r="DD138">
            <v>0</v>
          </cell>
          <cell r="DE138">
            <v>0</v>
          </cell>
          <cell r="DF138">
            <v>0</v>
          </cell>
          <cell r="DG138">
            <v>0</v>
          </cell>
          <cell r="DH138">
            <v>0</v>
          </cell>
          <cell r="DI138">
            <v>0</v>
          </cell>
          <cell r="DJ138">
            <v>0</v>
          </cell>
          <cell r="DK138">
            <v>0</v>
          </cell>
          <cell r="DL138">
            <v>0</v>
          </cell>
          <cell r="DM138">
            <v>0</v>
          </cell>
          <cell r="DN138">
            <v>0</v>
          </cell>
          <cell r="DO138">
            <v>0</v>
          </cell>
          <cell r="DP138">
            <v>0</v>
          </cell>
          <cell r="DQ138">
            <v>0</v>
          </cell>
          <cell r="DR138">
            <v>0</v>
          </cell>
          <cell r="DS138">
            <v>0</v>
          </cell>
          <cell r="DT138">
            <v>0</v>
          </cell>
          <cell r="DU138">
            <v>0</v>
          </cell>
          <cell r="DV138">
            <v>0</v>
          </cell>
          <cell r="DW138">
            <v>0</v>
          </cell>
          <cell r="DX138">
            <v>0</v>
          </cell>
          <cell r="DY138">
            <v>0</v>
          </cell>
          <cell r="DZ138">
            <v>0</v>
          </cell>
          <cell r="EA138">
            <v>0</v>
          </cell>
          <cell r="EB138">
            <v>0</v>
          </cell>
          <cell r="EC138">
            <v>0</v>
          </cell>
          <cell r="ED138">
            <v>0</v>
          </cell>
          <cell r="EE138">
            <v>0</v>
          </cell>
          <cell r="EF138">
            <v>0</v>
          </cell>
          <cell r="EG138">
            <v>0</v>
          </cell>
          <cell r="EH138">
            <v>0</v>
          </cell>
          <cell r="EI138">
            <v>0</v>
          </cell>
          <cell r="EJ138">
            <v>0</v>
          </cell>
          <cell r="EK138">
            <v>0</v>
          </cell>
          <cell r="EL138">
            <v>0</v>
          </cell>
          <cell r="EM138">
            <v>0</v>
          </cell>
          <cell r="EN138">
            <v>0</v>
          </cell>
          <cell r="EO138">
            <v>0</v>
          </cell>
          <cell r="EP138">
            <v>0</v>
          </cell>
          <cell r="EQ138">
            <v>0</v>
          </cell>
          <cell r="ER138">
            <v>0</v>
          </cell>
          <cell r="ES138">
            <v>0</v>
          </cell>
          <cell r="ET138">
            <v>0</v>
          </cell>
          <cell r="EU138">
            <v>0</v>
          </cell>
          <cell r="EV138">
            <v>0</v>
          </cell>
          <cell r="EW138">
            <v>0</v>
          </cell>
          <cell r="EX138">
            <v>0</v>
          </cell>
          <cell r="EY138">
            <v>0</v>
          </cell>
          <cell r="EZ138">
            <v>0</v>
          </cell>
          <cell r="FA138">
            <v>0</v>
          </cell>
          <cell r="FB138">
            <v>0</v>
          </cell>
          <cell r="FC138">
            <v>0</v>
          </cell>
          <cell r="FD138">
            <v>0</v>
          </cell>
          <cell r="FE138">
            <v>0</v>
          </cell>
          <cell r="FF138">
            <v>0</v>
          </cell>
          <cell r="FG138">
            <v>0</v>
          </cell>
          <cell r="FH138">
            <v>0</v>
          </cell>
          <cell r="FI138">
            <v>0</v>
          </cell>
        </row>
        <row r="139">
          <cell r="A139">
            <v>0</v>
          </cell>
          <cell r="B139">
            <v>0</v>
          </cell>
          <cell r="C139">
            <v>0</v>
          </cell>
          <cell r="D139">
            <v>0</v>
          </cell>
          <cell r="E139">
            <v>0</v>
          </cell>
          <cell r="F139">
            <v>0</v>
          </cell>
          <cell r="G139">
            <v>0</v>
          </cell>
          <cell r="H139">
            <v>0</v>
          </cell>
          <cell r="I139">
            <v>1</v>
          </cell>
          <cell r="J139">
            <v>0</v>
          </cell>
          <cell r="K139">
            <v>0</v>
          </cell>
          <cell r="L139">
            <v>0</v>
          </cell>
          <cell r="M139">
            <v>0</v>
          </cell>
          <cell r="N139">
            <v>0</v>
          </cell>
          <cell r="O139">
            <v>1</v>
          </cell>
          <cell r="P139">
            <v>0.5</v>
          </cell>
          <cell r="Q139">
            <v>0.5</v>
          </cell>
          <cell r="R139">
            <v>0</v>
          </cell>
          <cell r="S139">
            <v>0</v>
          </cell>
          <cell r="T139">
            <v>0</v>
          </cell>
          <cell r="U139">
            <v>0</v>
          </cell>
          <cell r="V139">
            <v>0</v>
          </cell>
          <cell r="W139">
            <v>1</v>
          </cell>
          <cell r="X139">
            <v>0.5</v>
          </cell>
          <cell r="Y139">
            <v>0.5</v>
          </cell>
          <cell r="Z139">
            <v>0</v>
          </cell>
          <cell r="AA139">
            <v>0</v>
          </cell>
          <cell r="AB139">
            <v>0</v>
          </cell>
          <cell r="AC139">
            <v>0</v>
          </cell>
          <cell r="AD139">
            <v>0</v>
          </cell>
          <cell r="AE139">
            <v>1</v>
          </cell>
          <cell r="AF139">
            <v>0.5</v>
          </cell>
          <cell r="AG139">
            <v>0.5</v>
          </cell>
          <cell r="AH139">
            <v>0</v>
          </cell>
          <cell r="AI139">
            <v>0</v>
          </cell>
          <cell r="AJ139">
            <v>0</v>
          </cell>
          <cell r="AK139">
            <v>0</v>
          </cell>
          <cell r="AL139">
            <v>0</v>
          </cell>
          <cell r="AM139">
            <v>1</v>
          </cell>
          <cell r="AN139">
            <v>0.5</v>
          </cell>
          <cell r="AO139">
            <v>0.5</v>
          </cell>
          <cell r="AP139">
            <v>0</v>
          </cell>
          <cell r="AQ139">
            <v>0</v>
          </cell>
          <cell r="AR139">
            <v>0</v>
          </cell>
          <cell r="AS139">
            <v>0</v>
          </cell>
          <cell r="AT139">
            <v>0</v>
          </cell>
          <cell r="AU139">
            <v>1</v>
          </cell>
          <cell r="AV139">
            <v>0.5</v>
          </cell>
          <cell r="AW139">
            <v>0.5</v>
          </cell>
          <cell r="AX139">
            <v>0</v>
          </cell>
          <cell r="AY139">
            <v>0</v>
          </cell>
          <cell r="AZ139">
            <v>0</v>
          </cell>
          <cell r="BA139">
            <v>0</v>
          </cell>
          <cell r="BB139">
            <v>0</v>
          </cell>
          <cell r="BC139">
            <v>0</v>
          </cell>
          <cell r="BD139">
            <v>0</v>
          </cell>
          <cell r="BE139">
            <v>0</v>
          </cell>
          <cell r="BF139">
            <v>0</v>
          </cell>
          <cell r="BG139">
            <v>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0</v>
          </cell>
          <cell r="CA139">
            <v>0</v>
          </cell>
          <cell r="CB139">
            <v>0</v>
          </cell>
          <cell r="CC139">
            <v>0</v>
          </cell>
          <cell r="CD139">
            <v>0</v>
          </cell>
          <cell r="CE139">
            <v>0</v>
          </cell>
          <cell r="CF139">
            <v>0</v>
          </cell>
          <cell r="CG139">
            <v>0</v>
          </cell>
          <cell r="CH139">
            <v>0</v>
          </cell>
          <cell r="CI139">
            <v>0</v>
          </cell>
          <cell r="CJ139">
            <v>0</v>
          </cell>
          <cell r="CK139">
            <v>0</v>
          </cell>
          <cell r="CL139">
            <v>0</v>
          </cell>
          <cell r="CM139">
            <v>0</v>
          </cell>
          <cell r="CN139">
            <v>0</v>
          </cell>
          <cell r="CO139">
            <v>0</v>
          </cell>
          <cell r="CP139">
            <v>0</v>
          </cell>
          <cell r="CQ139">
            <v>0</v>
          </cell>
          <cell r="CR139">
            <v>0</v>
          </cell>
          <cell r="CS139">
            <v>0</v>
          </cell>
          <cell r="CT139">
            <v>0</v>
          </cell>
          <cell r="CU139">
            <v>0</v>
          </cell>
          <cell r="CV139">
            <v>0</v>
          </cell>
          <cell r="CW139">
            <v>0</v>
          </cell>
          <cell r="CX139">
            <v>0</v>
          </cell>
          <cell r="CY139">
            <v>0</v>
          </cell>
          <cell r="CZ139">
            <v>0</v>
          </cell>
          <cell r="DA139">
            <v>0</v>
          </cell>
          <cell r="DB139">
            <v>0</v>
          </cell>
          <cell r="DC139">
            <v>0</v>
          </cell>
          <cell r="DD139">
            <v>0</v>
          </cell>
          <cell r="DE139">
            <v>0</v>
          </cell>
          <cell r="DF139">
            <v>0</v>
          </cell>
          <cell r="DG139">
            <v>0</v>
          </cell>
          <cell r="DH139">
            <v>0</v>
          </cell>
          <cell r="DI139">
            <v>0</v>
          </cell>
          <cell r="DJ139">
            <v>0</v>
          </cell>
          <cell r="DK139">
            <v>0</v>
          </cell>
          <cell r="DL139">
            <v>0</v>
          </cell>
          <cell r="DM139">
            <v>0</v>
          </cell>
          <cell r="DN139">
            <v>0</v>
          </cell>
          <cell r="DO139">
            <v>0</v>
          </cell>
          <cell r="DP139">
            <v>0</v>
          </cell>
          <cell r="DQ139">
            <v>0</v>
          </cell>
          <cell r="DR139">
            <v>0</v>
          </cell>
          <cell r="DS139">
            <v>0</v>
          </cell>
          <cell r="DT139">
            <v>0</v>
          </cell>
          <cell r="DU139">
            <v>0</v>
          </cell>
          <cell r="DV139">
            <v>0</v>
          </cell>
          <cell r="DW139">
            <v>0</v>
          </cell>
          <cell r="DX139">
            <v>0</v>
          </cell>
          <cell r="DY139">
            <v>0</v>
          </cell>
          <cell r="DZ139">
            <v>0</v>
          </cell>
          <cell r="EA139">
            <v>0</v>
          </cell>
          <cell r="EB139">
            <v>0</v>
          </cell>
          <cell r="EC139">
            <v>0</v>
          </cell>
          <cell r="ED139">
            <v>0</v>
          </cell>
          <cell r="EE139">
            <v>0</v>
          </cell>
          <cell r="EF139">
            <v>0</v>
          </cell>
          <cell r="EG139">
            <v>0</v>
          </cell>
          <cell r="EH139">
            <v>0</v>
          </cell>
          <cell r="EI139">
            <v>0</v>
          </cell>
          <cell r="EJ139">
            <v>0</v>
          </cell>
          <cell r="EK139">
            <v>0</v>
          </cell>
          <cell r="EL139">
            <v>0</v>
          </cell>
          <cell r="EM139">
            <v>0</v>
          </cell>
          <cell r="EN139">
            <v>0</v>
          </cell>
          <cell r="EO139">
            <v>0</v>
          </cell>
          <cell r="EP139">
            <v>0</v>
          </cell>
          <cell r="EQ139">
            <v>0</v>
          </cell>
          <cell r="ER139">
            <v>0</v>
          </cell>
          <cell r="ES139">
            <v>0</v>
          </cell>
          <cell r="ET139">
            <v>0</v>
          </cell>
          <cell r="EU139">
            <v>0</v>
          </cell>
          <cell r="EV139">
            <v>0</v>
          </cell>
          <cell r="EW139">
            <v>0</v>
          </cell>
          <cell r="EX139">
            <v>0</v>
          </cell>
          <cell r="EY139">
            <v>0</v>
          </cell>
          <cell r="EZ139">
            <v>0</v>
          </cell>
          <cell r="FA139">
            <v>0</v>
          </cell>
          <cell r="FB139">
            <v>0</v>
          </cell>
          <cell r="FC139">
            <v>0</v>
          </cell>
          <cell r="FD139">
            <v>0</v>
          </cell>
          <cell r="FE139">
            <v>0</v>
          </cell>
          <cell r="FF139">
            <v>0</v>
          </cell>
          <cell r="FG139">
            <v>0</v>
          </cell>
          <cell r="FH139">
            <v>0</v>
          </cell>
          <cell r="FI139">
            <v>0</v>
          </cell>
        </row>
        <row r="140">
          <cell r="A140">
            <v>0</v>
          </cell>
          <cell r="B140">
            <v>0</v>
          </cell>
          <cell r="C140">
            <v>0</v>
          </cell>
          <cell r="D140">
            <v>0</v>
          </cell>
          <cell r="E140">
            <v>0</v>
          </cell>
          <cell r="F140">
            <v>0</v>
          </cell>
          <cell r="G140">
            <v>0</v>
          </cell>
          <cell r="H140">
            <v>0</v>
          </cell>
          <cell r="I140">
            <v>1</v>
          </cell>
          <cell r="J140">
            <v>0</v>
          </cell>
          <cell r="K140">
            <v>0</v>
          </cell>
          <cell r="L140">
            <v>0</v>
          </cell>
          <cell r="M140">
            <v>0</v>
          </cell>
          <cell r="N140">
            <v>0</v>
          </cell>
          <cell r="O140">
            <v>1</v>
          </cell>
          <cell r="P140">
            <v>0.5</v>
          </cell>
          <cell r="Q140">
            <v>0.5</v>
          </cell>
          <cell r="R140">
            <v>0</v>
          </cell>
          <cell r="S140">
            <v>0</v>
          </cell>
          <cell r="T140">
            <v>0</v>
          </cell>
          <cell r="U140">
            <v>0</v>
          </cell>
          <cell r="V140">
            <v>0</v>
          </cell>
          <cell r="W140">
            <v>1</v>
          </cell>
          <cell r="X140">
            <v>0.5</v>
          </cell>
          <cell r="Y140">
            <v>0.5</v>
          </cell>
          <cell r="Z140">
            <v>0</v>
          </cell>
          <cell r="AA140">
            <v>0</v>
          </cell>
          <cell r="AB140">
            <v>0</v>
          </cell>
          <cell r="AC140">
            <v>0</v>
          </cell>
          <cell r="AD140">
            <v>0</v>
          </cell>
          <cell r="AE140">
            <v>1</v>
          </cell>
          <cell r="AF140">
            <v>0.5</v>
          </cell>
          <cell r="AG140">
            <v>0.5</v>
          </cell>
          <cell r="AH140">
            <v>0</v>
          </cell>
          <cell r="AI140">
            <v>0</v>
          </cell>
          <cell r="AJ140">
            <v>0</v>
          </cell>
          <cell r="AK140">
            <v>0</v>
          </cell>
          <cell r="AL140">
            <v>0</v>
          </cell>
          <cell r="AM140">
            <v>1</v>
          </cell>
          <cell r="AN140">
            <v>0.5</v>
          </cell>
          <cell r="AO140">
            <v>0.5</v>
          </cell>
          <cell r="AP140">
            <v>0</v>
          </cell>
          <cell r="AQ140">
            <v>0</v>
          </cell>
          <cell r="AR140">
            <v>0</v>
          </cell>
          <cell r="AS140">
            <v>0</v>
          </cell>
          <cell r="AT140">
            <v>0</v>
          </cell>
          <cell r="AU140">
            <v>1</v>
          </cell>
          <cell r="AV140">
            <v>0.5</v>
          </cell>
          <cell r="AW140">
            <v>0.5</v>
          </cell>
          <cell r="AX140">
            <v>0</v>
          </cell>
          <cell r="AY140">
            <v>0</v>
          </cell>
          <cell r="AZ140">
            <v>0</v>
          </cell>
          <cell r="BA140">
            <v>0</v>
          </cell>
          <cell r="BB140">
            <v>0</v>
          </cell>
          <cell r="BC140">
            <v>0</v>
          </cell>
          <cell r="BD140">
            <v>0</v>
          </cell>
          <cell r="BE140">
            <v>0</v>
          </cell>
          <cell r="BF140">
            <v>0</v>
          </cell>
          <cell r="BG140">
            <v>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cell r="BZ140">
            <v>0</v>
          </cell>
          <cell r="CA140">
            <v>0</v>
          </cell>
          <cell r="CB140">
            <v>0</v>
          </cell>
          <cell r="CC140">
            <v>0</v>
          </cell>
          <cell r="CD140">
            <v>0</v>
          </cell>
          <cell r="CE140">
            <v>0</v>
          </cell>
          <cell r="CF140">
            <v>0</v>
          </cell>
          <cell r="CG140">
            <v>0</v>
          </cell>
          <cell r="CH140">
            <v>0</v>
          </cell>
          <cell r="CI140">
            <v>0</v>
          </cell>
          <cell r="CJ140">
            <v>0</v>
          </cell>
          <cell r="CK140">
            <v>0</v>
          </cell>
          <cell r="CL140">
            <v>0</v>
          </cell>
          <cell r="CM140">
            <v>0</v>
          </cell>
          <cell r="CN140">
            <v>0</v>
          </cell>
          <cell r="CO140">
            <v>0</v>
          </cell>
          <cell r="CP140">
            <v>0</v>
          </cell>
          <cell r="CQ140">
            <v>0</v>
          </cell>
          <cell r="CR140">
            <v>0</v>
          </cell>
          <cell r="CS140">
            <v>0</v>
          </cell>
          <cell r="CT140">
            <v>0</v>
          </cell>
          <cell r="CU140">
            <v>0</v>
          </cell>
          <cell r="CV140">
            <v>0</v>
          </cell>
          <cell r="CW140">
            <v>0</v>
          </cell>
          <cell r="CX140">
            <v>0</v>
          </cell>
          <cell r="CY140">
            <v>0</v>
          </cell>
          <cell r="CZ140">
            <v>0</v>
          </cell>
          <cell r="DA140">
            <v>0</v>
          </cell>
          <cell r="DB140">
            <v>0</v>
          </cell>
          <cell r="DC140">
            <v>0</v>
          </cell>
          <cell r="DD140">
            <v>0</v>
          </cell>
          <cell r="DE140">
            <v>0</v>
          </cell>
          <cell r="DF140">
            <v>0</v>
          </cell>
          <cell r="DG140">
            <v>0</v>
          </cell>
          <cell r="DH140">
            <v>0</v>
          </cell>
          <cell r="DI140">
            <v>0</v>
          </cell>
          <cell r="DJ140">
            <v>0</v>
          </cell>
          <cell r="DK140">
            <v>0</v>
          </cell>
          <cell r="DL140">
            <v>0</v>
          </cell>
          <cell r="DM140">
            <v>0</v>
          </cell>
          <cell r="DN140">
            <v>0</v>
          </cell>
          <cell r="DO140">
            <v>0</v>
          </cell>
          <cell r="DP140">
            <v>0</v>
          </cell>
          <cell r="DQ140">
            <v>0</v>
          </cell>
          <cell r="DR140">
            <v>0</v>
          </cell>
          <cell r="DS140">
            <v>0</v>
          </cell>
          <cell r="DT140">
            <v>0</v>
          </cell>
          <cell r="DU140">
            <v>0</v>
          </cell>
          <cell r="DV140">
            <v>0</v>
          </cell>
          <cell r="DW140">
            <v>0</v>
          </cell>
          <cell r="DX140">
            <v>0</v>
          </cell>
          <cell r="DY140">
            <v>0</v>
          </cell>
          <cell r="DZ140">
            <v>0</v>
          </cell>
          <cell r="EA140">
            <v>0</v>
          </cell>
          <cell r="EB140">
            <v>0</v>
          </cell>
          <cell r="EC140">
            <v>0</v>
          </cell>
          <cell r="ED140">
            <v>0</v>
          </cell>
          <cell r="EE140">
            <v>0</v>
          </cell>
          <cell r="EF140">
            <v>0</v>
          </cell>
          <cell r="EG140">
            <v>0</v>
          </cell>
          <cell r="EH140">
            <v>0</v>
          </cell>
          <cell r="EI140">
            <v>0</v>
          </cell>
          <cell r="EJ140">
            <v>0</v>
          </cell>
          <cell r="EK140">
            <v>0</v>
          </cell>
          <cell r="EL140">
            <v>0</v>
          </cell>
          <cell r="EM140">
            <v>0</v>
          </cell>
          <cell r="EN140">
            <v>0</v>
          </cell>
          <cell r="EO140">
            <v>0</v>
          </cell>
          <cell r="EP140">
            <v>0</v>
          </cell>
          <cell r="EQ140">
            <v>0</v>
          </cell>
          <cell r="ER140">
            <v>0</v>
          </cell>
          <cell r="ES140">
            <v>0</v>
          </cell>
          <cell r="ET140">
            <v>0</v>
          </cell>
          <cell r="EU140">
            <v>0</v>
          </cell>
          <cell r="EV140">
            <v>0</v>
          </cell>
          <cell r="EW140">
            <v>0</v>
          </cell>
          <cell r="EX140">
            <v>0</v>
          </cell>
          <cell r="EY140">
            <v>0</v>
          </cell>
          <cell r="EZ140">
            <v>0</v>
          </cell>
          <cell r="FA140">
            <v>0</v>
          </cell>
          <cell r="FB140">
            <v>0</v>
          </cell>
          <cell r="FC140">
            <v>0</v>
          </cell>
          <cell r="FD140">
            <v>0</v>
          </cell>
          <cell r="FE140">
            <v>0</v>
          </cell>
          <cell r="FF140">
            <v>0</v>
          </cell>
          <cell r="FG140">
            <v>0</v>
          </cell>
          <cell r="FH140">
            <v>0</v>
          </cell>
          <cell r="FI140">
            <v>0</v>
          </cell>
        </row>
        <row r="141">
          <cell r="A141">
            <v>0</v>
          </cell>
          <cell r="B141">
            <v>0</v>
          </cell>
          <cell r="C141">
            <v>0</v>
          </cell>
          <cell r="D141">
            <v>0</v>
          </cell>
          <cell r="E141">
            <v>0</v>
          </cell>
          <cell r="F141">
            <v>0</v>
          </cell>
          <cell r="G141">
            <v>0</v>
          </cell>
          <cell r="H141">
            <v>0</v>
          </cell>
          <cell r="I141">
            <v>1</v>
          </cell>
          <cell r="J141">
            <v>0</v>
          </cell>
          <cell r="K141">
            <v>0</v>
          </cell>
          <cell r="L141">
            <v>0</v>
          </cell>
          <cell r="M141">
            <v>0</v>
          </cell>
          <cell r="N141">
            <v>0</v>
          </cell>
          <cell r="O141">
            <v>1</v>
          </cell>
          <cell r="P141">
            <v>0.5</v>
          </cell>
          <cell r="Q141">
            <v>0.5</v>
          </cell>
          <cell r="R141">
            <v>0</v>
          </cell>
          <cell r="S141">
            <v>0</v>
          </cell>
          <cell r="T141">
            <v>0</v>
          </cell>
          <cell r="U141">
            <v>0</v>
          </cell>
          <cell r="V141">
            <v>0</v>
          </cell>
          <cell r="W141">
            <v>1</v>
          </cell>
          <cell r="X141">
            <v>0.5</v>
          </cell>
          <cell r="Y141">
            <v>0.5</v>
          </cell>
          <cell r="Z141">
            <v>0</v>
          </cell>
          <cell r="AA141">
            <v>0</v>
          </cell>
          <cell r="AB141">
            <v>0</v>
          </cell>
          <cell r="AC141">
            <v>0</v>
          </cell>
          <cell r="AD141">
            <v>0</v>
          </cell>
          <cell r="AE141">
            <v>1</v>
          </cell>
          <cell r="AF141">
            <v>0.5</v>
          </cell>
          <cell r="AG141">
            <v>0.5</v>
          </cell>
          <cell r="AH141">
            <v>0</v>
          </cell>
          <cell r="AI141">
            <v>0</v>
          </cell>
          <cell r="AJ141">
            <v>0</v>
          </cell>
          <cell r="AK141">
            <v>0</v>
          </cell>
          <cell r="AL141">
            <v>0</v>
          </cell>
          <cell r="AM141">
            <v>1</v>
          </cell>
          <cell r="AN141">
            <v>0.5</v>
          </cell>
          <cell r="AO141">
            <v>0.5</v>
          </cell>
          <cell r="AP141">
            <v>0</v>
          </cell>
          <cell r="AQ141">
            <v>0</v>
          </cell>
          <cell r="AR141">
            <v>0</v>
          </cell>
          <cell r="AS141">
            <v>0</v>
          </cell>
          <cell r="AT141">
            <v>0</v>
          </cell>
          <cell r="AU141">
            <v>1</v>
          </cell>
          <cell r="AV141">
            <v>0.5</v>
          </cell>
          <cell r="AW141">
            <v>0.5</v>
          </cell>
          <cell r="AX141">
            <v>0</v>
          </cell>
          <cell r="AY141">
            <v>0</v>
          </cell>
          <cell r="AZ141">
            <v>0</v>
          </cell>
          <cell r="BA141">
            <v>0</v>
          </cell>
          <cell r="BB141">
            <v>0</v>
          </cell>
          <cell r="BC141">
            <v>0</v>
          </cell>
          <cell r="BD141">
            <v>0</v>
          </cell>
          <cell r="BE141">
            <v>0</v>
          </cell>
          <cell r="BF141">
            <v>0</v>
          </cell>
          <cell r="BG141">
            <v>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0</v>
          </cell>
          <cell r="CA141">
            <v>0</v>
          </cell>
          <cell r="CB141">
            <v>0</v>
          </cell>
          <cell r="CC141">
            <v>0</v>
          </cell>
          <cell r="CD141">
            <v>0</v>
          </cell>
          <cell r="CE141">
            <v>0</v>
          </cell>
          <cell r="CF141">
            <v>0</v>
          </cell>
          <cell r="CG141">
            <v>0</v>
          </cell>
          <cell r="CH141">
            <v>0</v>
          </cell>
          <cell r="CI141">
            <v>0</v>
          </cell>
          <cell r="CJ141">
            <v>0</v>
          </cell>
          <cell r="CK141">
            <v>0</v>
          </cell>
          <cell r="CL141">
            <v>0</v>
          </cell>
          <cell r="CM141">
            <v>0</v>
          </cell>
          <cell r="CN141">
            <v>0</v>
          </cell>
          <cell r="CO141">
            <v>0</v>
          </cell>
          <cell r="CP141">
            <v>0</v>
          </cell>
          <cell r="CQ141">
            <v>0</v>
          </cell>
          <cell r="CR141">
            <v>0</v>
          </cell>
          <cell r="CS141">
            <v>0</v>
          </cell>
          <cell r="CT141">
            <v>0</v>
          </cell>
          <cell r="CU141">
            <v>0</v>
          </cell>
          <cell r="CV141">
            <v>0</v>
          </cell>
          <cell r="CW141">
            <v>0</v>
          </cell>
          <cell r="CX141">
            <v>0</v>
          </cell>
          <cell r="CY141">
            <v>0</v>
          </cell>
          <cell r="CZ141">
            <v>0</v>
          </cell>
          <cell r="DA141">
            <v>0</v>
          </cell>
          <cell r="DB141">
            <v>0</v>
          </cell>
          <cell r="DC141">
            <v>0</v>
          </cell>
          <cell r="DD141">
            <v>0</v>
          </cell>
          <cell r="DE141">
            <v>0</v>
          </cell>
          <cell r="DF141">
            <v>0</v>
          </cell>
          <cell r="DG141">
            <v>0</v>
          </cell>
          <cell r="DH141">
            <v>0</v>
          </cell>
          <cell r="DI141">
            <v>0</v>
          </cell>
          <cell r="DJ141">
            <v>0</v>
          </cell>
          <cell r="DK141">
            <v>0</v>
          </cell>
          <cell r="DL141">
            <v>0</v>
          </cell>
          <cell r="DM141">
            <v>0</v>
          </cell>
          <cell r="DN141">
            <v>0</v>
          </cell>
          <cell r="DO141">
            <v>0</v>
          </cell>
          <cell r="DP141">
            <v>0</v>
          </cell>
          <cell r="DQ141">
            <v>0</v>
          </cell>
          <cell r="DR141">
            <v>0</v>
          </cell>
          <cell r="DS141">
            <v>0</v>
          </cell>
          <cell r="DT141">
            <v>0</v>
          </cell>
          <cell r="DU141">
            <v>0</v>
          </cell>
          <cell r="DV141">
            <v>0</v>
          </cell>
          <cell r="DW141">
            <v>0</v>
          </cell>
          <cell r="DX141">
            <v>0</v>
          </cell>
          <cell r="DY141">
            <v>0</v>
          </cell>
          <cell r="DZ141">
            <v>0</v>
          </cell>
          <cell r="EA141">
            <v>0</v>
          </cell>
          <cell r="EB141">
            <v>0</v>
          </cell>
          <cell r="EC141">
            <v>0</v>
          </cell>
          <cell r="ED141">
            <v>0</v>
          </cell>
          <cell r="EE141">
            <v>0</v>
          </cell>
          <cell r="EF141">
            <v>0</v>
          </cell>
          <cell r="EG141">
            <v>0</v>
          </cell>
          <cell r="EH141">
            <v>0</v>
          </cell>
          <cell r="EI141">
            <v>0</v>
          </cell>
          <cell r="EJ141">
            <v>0</v>
          </cell>
          <cell r="EK141">
            <v>0</v>
          </cell>
          <cell r="EL141">
            <v>0</v>
          </cell>
          <cell r="EM141">
            <v>0</v>
          </cell>
          <cell r="EN141">
            <v>0</v>
          </cell>
          <cell r="EO141">
            <v>0</v>
          </cell>
          <cell r="EP141">
            <v>0</v>
          </cell>
          <cell r="EQ141">
            <v>0</v>
          </cell>
          <cell r="ER141">
            <v>0</v>
          </cell>
          <cell r="ES141">
            <v>0</v>
          </cell>
          <cell r="ET141">
            <v>0</v>
          </cell>
          <cell r="EU141">
            <v>0</v>
          </cell>
          <cell r="EV141">
            <v>0</v>
          </cell>
          <cell r="EW141">
            <v>0</v>
          </cell>
          <cell r="EX141">
            <v>0</v>
          </cell>
          <cell r="EY141">
            <v>0</v>
          </cell>
          <cell r="EZ141">
            <v>0</v>
          </cell>
          <cell r="FA141">
            <v>0</v>
          </cell>
          <cell r="FB141">
            <v>0</v>
          </cell>
          <cell r="FC141">
            <v>0</v>
          </cell>
          <cell r="FD141">
            <v>0</v>
          </cell>
          <cell r="FE141">
            <v>0</v>
          </cell>
          <cell r="FF141">
            <v>0</v>
          </cell>
          <cell r="FG141">
            <v>0</v>
          </cell>
          <cell r="FH141">
            <v>0</v>
          </cell>
          <cell r="FI141">
            <v>0</v>
          </cell>
        </row>
        <row r="142">
          <cell r="A142">
            <v>0</v>
          </cell>
          <cell r="B142">
            <v>0</v>
          </cell>
          <cell r="C142">
            <v>0</v>
          </cell>
          <cell r="D142">
            <v>0</v>
          </cell>
          <cell r="E142">
            <v>0</v>
          </cell>
          <cell r="F142">
            <v>0</v>
          </cell>
          <cell r="G142">
            <v>0</v>
          </cell>
          <cell r="H142">
            <v>0</v>
          </cell>
          <cell r="I142">
            <v>1</v>
          </cell>
          <cell r="J142">
            <v>0</v>
          </cell>
          <cell r="K142">
            <v>0</v>
          </cell>
          <cell r="L142">
            <v>0</v>
          </cell>
          <cell r="M142">
            <v>0</v>
          </cell>
          <cell r="N142">
            <v>0</v>
          </cell>
          <cell r="O142">
            <v>1</v>
          </cell>
          <cell r="P142">
            <v>0.5</v>
          </cell>
          <cell r="Q142">
            <v>0.5</v>
          </cell>
          <cell r="R142">
            <v>0</v>
          </cell>
          <cell r="S142">
            <v>0</v>
          </cell>
          <cell r="T142">
            <v>0</v>
          </cell>
          <cell r="U142">
            <v>0</v>
          </cell>
          <cell r="V142">
            <v>0</v>
          </cell>
          <cell r="W142">
            <v>1</v>
          </cell>
          <cell r="X142">
            <v>0.5</v>
          </cell>
          <cell r="Y142">
            <v>0.5</v>
          </cell>
          <cell r="Z142">
            <v>0</v>
          </cell>
          <cell r="AA142">
            <v>0</v>
          </cell>
          <cell r="AB142">
            <v>0</v>
          </cell>
          <cell r="AC142">
            <v>0</v>
          </cell>
          <cell r="AD142">
            <v>0</v>
          </cell>
          <cell r="AE142">
            <v>1</v>
          </cell>
          <cell r="AF142">
            <v>0.5</v>
          </cell>
          <cell r="AG142">
            <v>0.5</v>
          </cell>
          <cell r="AH142">
            <v>0</v>
          </cell>
          <cell r="AI142">
            <v>0</v>
          </cell>
          <cell r="AJ142">
            <v>0</v>
          </cell>
          <cell r="AK142">
            <v>0</v>
          </cell>
          <cell r="AL142">
            <v>0</v>
          </cell>
          <cell r="AM142">
            <v>1</v>
          </cell>
          <cell r="AN142">
            <v>0.5</v>
          </cell>
          <cell r="AO142">
            <v>0.5</v>
          </cell>
          <cell r="AP142">
            <v>0</v>
          </cell>
          <cell r="AQ142">
            <v>0</v>
          </cell>
          <cell r="AR142">
            <v>0</v>
          </cell>
          <cell r="AS142">
            <v>0</v>
          </cell>
          <cell r="AT142">
            <v>0</v>
          </cell>
          <cell r="AU142">
            <v>1</v>
          </cell>
          <cell r="AV142">
            <v>0.5</v>
          </cell>
          <cell r="AW142">
            <v>0.5</v>
          </cell>
          <cell r="AX142">
            <v>0</v>
          </cell>
          <cell r="AY142">
            <v>0</v>
          </cell>
          <cell r="AZ142">
            <v>0</v>
          </cell>
          <cell r="BA142">
            <v>0</v>
          </cell>
          <cell r="BB142">
            <v>0</v>
          </cell>
          <cell r="BC142">
            <v>0</v>
          </cell>
          <cell r="BD142">
            <v>0</v>
          </cell>
          <cell r="BE142">
            <v>0</v>
          </cell>
          <cell r="BF142">
            <v>0</v>
          </cell>
          <cell r="BG142">
            <v>0</v>
          </cell>
          <cell r="BH142">
            <v>0</v>
          </cell>
          <cell r="BI142">
            <v>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cell r="BZ142">
            <v>0</v>
          </cell>
          <cell r="CA142">
            <v>0</v>
          </cell>
          <cell r="CB142">
            <v>0</v>
          </cell>
          <cell r="CC142">
            <v>0</v>
          </cell>
          <cell r="CD142">
            <v>0</v>
          </cell>
          <cell r="CE142">
            <v>0</v>
          </cell>
          <cell r="CF142">
            <v>0</v>
          </cell>
          <cell r="CG142">
            <v>0</v>
          </cell>
          <cell r="CH142">
            <v>0</v>
          </cell>
          <cell r="CI142">
            <v>0</v>
          </cell>
          <cell r="CJ142">
            <v>0</v>
          </cell>
          <cell r="CK142">
            <v>0</v>
          </cell>
          <cell r="CL142">
            <v>0</v>
          </cell>
          <cell r="CM142">
            <v>0</v>
          </cell>
          <cell r="CN142">
            <v>0</v>
          </cell>
          <cell r="CO142">
            <v>0</v>
          </cell>
          <cell r="CP142">
            <v>0</v>
          </cell>
          <cell r="CQ142">
            <v>0</v>
          </cell>
          <cell r="CR142">
            <v>0</v>
          </cell>
          <cell r="CS142">
            <v>0</v>
          </cell>
          <cell r="CT142">
            <v>0</v>
          </cell>
          <cell r="CU142">
            <v>0</v>
          </cell>
          <cell r="CV142">
            <v>0</v>
          </cell>
          <cell r="CW142">
            <v>0</v>
          </cell>
          <cell r="CX142">
            <v>0</v>
          </cell>
          <cell r="CY142">
            <v>0</v>
          </cell>
          <cell r="CZ142">
            <v>0</v>
          </cell>
          <cell r="DA142">
            <v>0</v>
          </cell>
          <cell r="DB142">
            <v>0</v>
          </cell>
          <cell r="DC142">
            <v>0</v>
          </cell>
          <cell r="DD142">
            <v>0</v>
          </cell>
          <cell r="DE142">
            <v>0</v>
          </cell>
          <cell r="DF142">
            <v>0</v>
          </cell>
          <cell r="DG142">
            <v>0</v>
          </cell>
          <cell r="DH142">
            <v>0</v>
          </cell>
          <cell r="DI142">
            <v>0</v>
          </cell>
          <cell r="DJ142">
            <v>0</v>
          </cell>
          <cell r="DK142">
            <v>0</v>
          </cell>
          <cell r="DL142">
            <v>0</v>
          </cell>
          <cell r="DM142">
            <v>0</v>
          </cell>
          <cell r="DN142">
            <v>0</v>
          </cell>
          <cell r="DO142">
            <v>0</v>
          </cell>
          <cell r="DP142">
            <v>0</v>
          </cell>
          <cell r="DQ142">
            <v>0</v>
          </cell>
          <cell r="DR142">
            <v>0</v>
          </cell>
          <cell r="DS142">
            <v>0</v>
          </cell>
          <cell r="DT142">
            <v>0</v>
          </cell>
          <cell r="DU142">
            <v>0</v>
          </cell>
          <cell r="DV142">
            <v>0</v>
          </cell>
          <cell r="DW142">
            <v>0</v>
          </cell>
          <cell r="DX142">
            <v>0</v>
          </cell>
          <cell r="DY142">
            <v>0</v>
          </cell>
          <cell r="DZ142">
            <v>0</v>
          </cell>
          <cell r="EA142">
            <v>0</v>
          </cell>
          <cell r="EB142">
            <v>0</v>
          </cell>
          <cell r="EC142">
            <v>0</v>
          </cell>
          <cell r="ED142">
            <v>0</v>
          </cell>
          <cell r="EE142">
            <v>0</v>
          </cell>
          <cell r="EF142">
            <v>0</v>
          </cell>
          <cell r="EG142">
            <v>0</v>
          </cell>
          <cell r="EH142">
            <v>0</v>
          </cell>
          <cell r="EI142">
            <v>0</v>
          </cell>
          <cell r="EJ142">
            <v>0</v>
          </cell>
          <cell r="EK142">
            <v>0</v>
          </cell>
          <cell r="EL142">
            <v>0</v>
          </cell>
          <cell r="EM142">
            <v>0</v>
          </cell>
          <cell r="EN142">
            <v>0</v>
          </cell>
          <cell r="EO142">
            <v>0</v>
          </cell>
          <cell r="EP142">
            <v>0</v>
          </cell>
          <cell r="EQ142">
            <v>0</v>
          </cell>
          <cell r="ER142">
            <v>0</v>
          </cell>
          <cell r="ES142">
            <v>0</v>
          </cell>
          <cell r="ET142">
            <v>0</v>
          </cell>
          <cell r="EU142">
            <v>0</v>
          </cell>
          <cell r="EV142">
            <v>0</v>
          </cell>
          <cell r="EW142">
            <v>0</v>
          </cell>
          <cell r="EX142">
            <v>0</v>
          </cell>
          <cell r="EY142">
            <v>0</v>
          </cell>
          <cell r="EZ142">
            <v>0</v>
          </cell>
          <cell r="FA142">
            <v>0</v>
          </cell>
          <cell r="FB142">
            <v>0</v>
          </cell>
          <cell r="FC142">
            <v>0</v>
          </cell>
          <cell r="FD142">
            <v>0</v>
          </cell>
          <cell r="FE142">
            <v>0</v>
          </cell>
          <cell r="FF142">
            <v>0</v>
          </cell>
          <cell r="FG142">
            <v>0</v>
          </cell>
          <cell r="FH142">
            <v>0</v>
          </cell>
          <cell r="FI142">
            <v>0</v>
          </cell>
        </row>
        <row r="143">
          <cell r="A143">
            <v>0</v>
          </cell>
          <cell r="B143">
            <v>0</v>
          </cell>
          <cell r="C143">
            <v>0</v>
          </cell>
          <cell r="D143">
            <v>0</v>
          </cell>
          <cell r="E143">
            <v>0</v>
          </cell>
          <cell r="F143">
            <v>0</v>
          </cell>
          <cell r="G143">
            <v>0</v>
          </cell>
          <cell r="H143">
            <v>0</v>
          </cell>
          <cell r="I143">
            <v>1</v>
          </cell>
          <cell r="J143">
            <v>0</v>
          </cell>
          <cell r="K143">
            <v>0</v>
          </cell>
          <cell r="L143">
            <v>0</v>
          </cell>
          <cell r="M143">
            <v>0</v>
          </cell>
          <cell r="N143">
            <v>0</v>
          </cell>
          <cell r="O143">
            <v>1</v>
          </cell>
          <cell r="P143">
            <v>0.5</v>
          </cell>
          <cell r="Q143">
            <v>0.5</v>
          </cell>
          <cell r="R143">
            <v>0</v>
          </cell>
          <cell r="S143">
            <v>0</v>
          </cell>
          <cell r="T143">
            <v>0</v>
          </cell>
          <cell r="U143">
            <v>0</v>
          </cell>
          <cell r="V143">
            <v>0</v>
          </cell>
          <cell r="W143">
            <v>1</v>
          </cell>
          <cell r="X143">
            <v>0.5</v>
          </cell>
          <cell r="Y143">
            <v>0.5</v>
          </cell>
          <cell r="Z143">
            <v>0</v>
          </cell>
          <cell r="AA143">
            <v>0</v>
          </cell>
          <cell r="AB143">
            <v>0</v>
          </cell>
          <cell r="AC143">
            <v>0</v>
          </cell>
          <cell r="AD143">
            <v>0</v>
          </cell>
          <cell r="AE143">
            <v>1</v>
          </cell>
          <cell r="AF143">
            <v>0.5</v>
          </cell>
          <cell r="AG143">
            <v>0.5</v>
          </cell>
          <cell r="AH143">
            <v>0</v>
          </cell>
          <cell r="AI143">
            <v>0</v>
          </cell>
          <cell r="AJ143">
            <v>0</v>
          </cell>
          <cell r="AK143">
            <v>0</v>
          </cell>
          <cell r="AL143">
            <v>0</v>
          </cell>
          <cell r="AM143">
            <v>1</v>
          </cell>
          <cell r="AN143">
            <v>0.5</v>
          </cell>
          <cell r="AO143">
            <v>0.5</v>
          </cell>
          <cell r="AP143">
            <v>0</v>
          </cell>
          <cell r="AQ143">
            <v>0</v>
          </cell>
          <cell r="AR143">
            <v>0</v>
          </cell>
          <cell r="AS143">
            <v>0</v>
          </cell>
          <cell r="AT143">
            <v>0</v>
          </cell>
          <cell r="AU143">
            <v>1</v>
          </cell>
          <cell r="AV143">
            <v>0.5</v>
          </cell>
          <cell r="AW143">
            <v>0.5</v>
          </cell>
          <cell r="AX143">
            <v>0</v>
          </cell>
          <cell r="AY143">
            <v>0</v>
          </cell>
          <cell r="AZ143">
            <v>0</v>
          </cell>
          <cell r="BA143">
            <v>0</v>
          </cell>
          <cell r="BB143">
            <v>0</v>
          </cell>
          <cell r="BC143">
            <v>0</v>
          </cell>
          <cell r="BD143">
            <v>0</v>
          </cell>
          <cell r="BE143">
            <v>0</v>
          </cell>
          <cell r="BF143">
            <v>0</v>
          </cell>
          <cell r="BG143">
            <v>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cell r="BZ143">
            <v>0</v>
          </cell>
          <cell r="CA143">
            <v>0</v>
          </cell>
          <cell r="CB143">
            <v>0</v>
          </cell>
          <cell r="CC143">
            <v>0</v>
          </cell>
          <cell r="CD143">
            <v>0</v>
          </cell>
          <cell r="CE143">
            <v>0</v>
          </cell>
          <cell r="CF143">
            <v>0</v>
          </cell>
          <cell r="CG143">
            <v>0</v>
          </cell>
          <cell r="CH143">
            <v>0</v>
          </cell>
          <cell r="CI143">
            <v>0</v>
          </cell>
          <cell r="CJ143">
            <v>0</v>
          </cell>
          <cell r="CK143">
            <v>0</v>
          </cell>
          <cell r="CL143">
            <v>0</v>
          </cell>
          <cell r="CM143">
            <v>0</v>
          </cell>
          <cell r="CN143">
            <v>0</v>
          </cell>
          <cell r="CO143">
            <v>0</v>
          </cell>
          <cell r="CP143">
            <v>0</v>
          </cell>
          <cell r="CQ143">
            <v>0</v>
          </cell>
          <cell r="CR143">
            <v>0</v>
          </cell>
          <cell r="CS143">
            <v>0</v>
          </cell>
          <cell r="CT143">
            <v>0</v>
          </cell>
          <cell r="CU143">
            <v>0</v>
          </cell>
          <cell r="CV143">
            <v>0</v>
          </cell>
          <cell r="CW143">
            <v>0</v>
          </cell>
          <cell r="CX143">
            <v>0</v>
          </cell>
          <cell r="CY143">
            <v>0</v>
          </cell>
          <cell r="CZ143">
            <v>0</v>
          </cell>
          <cell r="DA143">
            <v>0</v>
          </cell>
          <cell r="DB143">
            <v>0</v>
          </cell>
          <cell r="DC143">
            <v>0</v>
          </cell>
          <cell r="DD143">
            <v>0</v>
          </cell>
          <cell r="DE143">
            <v>0</v>
          </cell>
          <cell r="DF143">
            <v>0</v>
          </cell>
          <cell r="DG143">
            <v>0</v>
          </cell>
          <cell r="DH143">
            <v>0</v>
          </cell>
          <cell r="DI143">
            <v>0</v>
          </cell>
          <cell r="DJ143">
            <v>0</v>
          </cell>
          <cell r="DK143">
            <v>0</v>
          </cell>
          <cell r="DL143">
            <v>0</v>
          </cell>
          <cell r="DM143">
            <v>0</v>
          </cell>
          <cell r="DN143">
            <v>0</v>
          </cell>
          <cell r="DO143">
            <v>0</v>
          </cell>
          <cell r="DP143">
            <v>0</v>
          </cell>
          <cell r="DQ143">
            <v>0</v>
          </cell>
          <cell r="DR143">
            <v>0</v>
          </cell>
          <cell r="DS143">
            <v>0</v>
          </cell>
          <cell r="DT143">
            <v>0</v>
          </cell>
          <cell r="DU143">
            <v>0</v>
          </cell>
          <cell r="DV143">
            <v>0</v>
          </cell>
          <cell r="DW143">
            <v>0</v>
          </cell>
          <cell r="DX143">
            <v>0</v>
          </cell>
          <cell r="DY143">
            <v>0</v>
          </cell>
          <cell r="DZ143">
            <v>0</v>
          </cell>
          <cell r="EA143">
            <v>0</v>
          </cell>
          <cell r="EB143">
            <v>0</v>
          </cell>
          <cell r="EC143">
            <v>0</v>
          </cell>
          <cell r="ED143">
            <v>0</v>
          </cell>
          <cell r="EE143">
            <v>0</v>
          </cell>
          <cell r="EF143">
            <v>0</v>
          </cell>
          <cell r="EG143">
            <v>0</v>
          </cell>
          <cell r="EH143">
            <v>0</v>
          </cell>
          <cell r="EI143">
            <v>0</v>
          </cell>
          <cell r="EJ143">
            <v>0</v>
          </cell>
          <cell r="EK143">
            <v>0</v>
          </cell>
          <cell r="EL143">
            <v>0</v>
          </cell>
          <cell r="EM143">
            <v>0</v>
          </cell>
          <cell r="EN143">
            <v>0</v>
          </cell>
          <cell r="EO143">
            <v>0</v>
          </cell>
          <cell r="EP143">
            <v>0</v>
          </cell>
          <cell r="EQ143">
            <v>0</v>
          </cell>
          <cell r="ER143">
            <v>0</v>
          </cell>
          <cell r="ES143">
            <v>0</v>
          </cell>
          <cell r="ET143">
            <v>0</v>
          </cell>
          <cell r="EU143">
            <v>0</v>
          </cell>
          <cell r="EV143">
            <v>0</v>
          </cell>
          <cell r="EW143">
            <v>0</v>
          </cell>
          <cell r="EX143">
            <v>0</v>
          </cell>
          <cell r="EY143">
            <v>0</v>
          </cell>
          <cell r="EZ143">
            <v>0</v>
          </cell>
          <cell r="FA143">
            <v>0</v>
          </cell>
          <cell r="FB143">
            <v>0</v>
          </cell>
          <cell r="FC143">
            <v>0</v>
          </cell>
          <cell r="FD143">
            <v>0</v>
          </cell>
          <cell r="FE143">
            <v>0</v>
          </cell>
          <cell r="FF143">
            <v>0</v>
          </cell>
          <cell r="FG143">
            <v>0</v>
          </cell>
          <cell r="FH143">
            <v>0</v>
          </cell>
          <cell r="FI143">
            <v>0</v>
          </cell>
        </row>
        <row r="144">
          <cell r="A144">
            <v>0</v>
          </cell>
          <cell r="B144">
            <v>0</v>
          </cell>
          <cell r="C144">
            <v>0</v>
          </cell>
          <cell r="D144">
            <v>0</v>
          </cell>
          <cell r="E144">
            <v>0</v>
          </cell>
          <cell r="F144">
            <v>0</v>
          </cell>
          <cell r="G144">
            <v>0</v>
          </cell>
          <cell r="H144">
            <v>0</v>
          </cell>
          <cell r="I144">
            <v>1</v>
          </cell>
          <cell r="J144">
            <v>0</v>
          </cell>
          <cell r="K144">
            <v>0</v>
          </cell>
          <cell r="L144">
            <v>0</v>
          </cell>
          <cell r="M144">
            <v>0</v>
          </cell>
          <cell r="N144">
            <v>0</v>
          </cell>
          <cell r="O144">
            <v>1</v>
          </cell>
          <cell r="P144">
            <v>0.5</v>
          </cell>
          <cell r="Q144">
            <v>0.5</v>
          </cell>
          <cell r="R144">
            <v>0</v>
          </cell>
          <cell r="S144">
            <v>0</v>
          </cell>
          <cell r="T144">
            <v>0</v>
          </cell>
          <cell r="U144">
            <v>0</v>
          </cell>
          <cell r="V144">
            <v>0</v>
          </cell>
          <cell r="W144">
            <v>1</v>
          </cell>
          <cell r="X144">
            <v>0.5</v>
          </cell>
          <cell r="Y144">
            <v>0.5</v>
          </cell>
          <cell r="Z144">
            <v>0</v>
          </cell>
          <cell r="AA144">
            <v>0</v>
          </cell>
          <cell r="AB144">
            <v>0</v>
          </cell>
          <cell r="AC144">
            <v>0</v>
          </cell>
          <cell r="AD144">
            <v>0</v>
          </cell>
          <cell r="AE144">
            <v>1</v>
          </cell>
          <cell r="AF144">
            <v>0.5</v>
          </cell>
          <cell r="AG144">
            <v>0.5</v>
          </cell>
          <cell r="AH144">
            <v>0</v>
          </cell>
          <cell r="AI144">
            <v>0</v>
          </cell>
          <cell r="AJ144">
            <v>0</v>
          </cell>
          <cell r="AK144">
            <v>0</v>
          </cell>
          <cell r="AL144">
            <v>0</v>
          </cell>
          <cell r="AM144">
            <v>1</v>
          </cell>
          <cell r="AN144">
            <v>0.5</v>
          </cell>
          <cell r="AO144">
            <v>0.5</v>
          </cell>
          <cell r="AP144">
            <v>0</v>
          </cell>
          <cell r="AQ144">
            <v>0</v>
          </cell>
          <cell r="AR144">
            <v>0</v>
          </cell>
          <cell r="AS144">
            <v>0</v>
          </cell>
          <cell r="AT144">
            <v>0</v>
          </cell>
          <cell r="AU144">
            <v>1</v>
          </cell>
          <cell r="AV144">
            <v>0.5</v>
          </cell>
          <cell r="AW144">
            <v>0.5</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cell r="BZ144">
            <v>0</v>
          </cell>
          <cell r="CA144">
            <v>0</v>
          </cell>
          <cell r="CB144">
            <v>0</v>
          </cell>
          <cell r="CC144">
            <v>0</v>
          </cell>
          <cell r="CD144">
            <v>0</v>
          </cell>
          <cell r="CE144">
            <v>0</v>
          </cell>
          <cell r="CF144">
            <v>0</v>
          </cell>
          <cell r="CG144">
            <v>0</v>
          </cell>
          <cell r="CH144">
            <v>0</v>
          </cell>
          <cell r="CI144">
            <v>0</v>
          </cell>
          <cell r="CJ144">
            <v>0</v>
          </cell>
          <cell r="CK144">
            <v>0</v>
          </cell>
          <cell r="CL144">
            <v>0</v>
          </cell>
          <cell r="CM144">
            <v>0</v>
          </cell>
          <cell r="CN144">
            <v>0</v>
          </cell>
          <cell r="CO144">
            <v>0</v>
          </cell>
          <cell r="CP144">
            <v>0</v>
          </cell>
          <cell r="CQ144">
            <v>0</v>
          </cell>
          <cell r="CR144">
            <v>0</v>
          </cell>
          <cell r="CS144">
            <v>0</v>
          </cell>
          <cell r="CT144">
            <v>0</v>
          </cell>
          <cell r="CU144">
            <v>0</v>
          </cell>
          <cell r="CV144">
            <v>0</v>
          </cell>
          <cell r="CW144">
            <v>0</v>
          </cell>
          <cell r="CX144">
            <v>0</v>
          </cell>
          <cell r="CY144">
            <v>0</v>
          </cell>
          <cell r="CZ144">
            <v>0</v>
          </cell>
          <cell r="DA144">
            <v>0</v>
          </cell>
          <cell r="DB144">
            <v>0</v>
          </cell>
          <cell r="DC144">
            <v>0</v>
          </cell>
          <cell r="DD144">
            <v>0</v>
          </cell>
          <cell r="DE144">
            <v>0</v>
          </cell>
          <cell r="DF144">
            <v>0</v>
          </cell>
          <cell r="DG144">
            <v>0</v>
          </cell>
          <cell r="DH144">
            <v>0</v>
          </cell>
          <cell r="DI144">
            <v>0</v>
          </cell>
          <cell r="DJ144">
            <v>0</v>
          </cell>
          <cell r="DK144">
            <v>0</v>
          </cell>
          <cell r="DL144">
            <v>0</v>
          </cell>
          <cell r="DM144">
            <v>0</v>
          </cell>
          <cell r="DN144">
            <v>0</v>
          </cell>
          <cell r="DO144">
            <v>0</v>
          </cell>
          <cell r="DP144">
            <v>0</v>
          </cell>
          <cell r="DQ144">
            <v>0</v>
          </cell>
          <cell r="DR144">
            <v>0</v>
          </cell>
          <cell r="DS144">
            <v>0</v>
          </cell>
          <cell r="DT144">
            <v>0</v>
          </cell>
          <cell r="DU144">
            <v>0</v>
          </cell>
          <cell r="DV144">
            <v>0</v>
          </cell>
          <cell r="DW144">
            <v>0</v>
          </cell>
          <cell r="DX144">
            <v>0</v>
          </cell>
          <cell r="DY144">
            <v>0</v>
          </cell>
          <cell r="DZ144">
            <v>0</v>
          </cell>
          <cell r="EA144">
            <v>0</v>
          </cell>
          <cell r="EB144">
            <v>0</v>
          </cell>
          <cell r="EC144">
            <v>0</v>
          </cell>
          <cell r="ED144">
            <v>0</v>
          </cell>
          <cell r="EE144">
            <v>0</v>
          </cell>
          <cell r="EF144">
            <v>0</v>
          </cell>
          <cell r="EG144">
            <v>0</v>
          </cell>
          <cell r="EH144">
            <v>0</v>
          </cell>
          <cell r="EI144">
            <v>0</v>
          </cell>
          <cell r="EJ144">
            <v>0</v>
          </cell>
          <cell r="EK144">
            <v>0</v>
          </cell>
          <cell r="EL144">
            <v>0</v>
          </cell>
          <cell r="EM144">
            <v>0</v>
          </cell>
          <cell r="EN144">
            <v>0</v>
          </cell>
          <cell r="EO144">
            <v>0</v>
          </cell>
          <cell r="EP144">
            <v>0</v>
          </cell>
          <cell r="EQ144">
            <v>0</v>
          </cell>
          <cell r="ER144">
            <v>0</v>
          </cell>
          <cell r="ES144">
            <v>0</v>
          </cell>
          <cell r="ET144">
            <v>0</v>
          </cell>
          <cell r="EU144">
            <v>0</v>
          </cell>
          <cell r="EV144">
            <v>0</v>
          </cell>
          <cell r="EW144">
            <v>0</v>
          </cell>
          <cell r="EX144">
            <v>0</v>
          </cell>
          <cell r="EY144">
            <v>0</v>
          </cell>
          <cell r="EZ144">
            <v>0</v>
          </cell>
          <cell r="FA144">
            <v>0</v>
          </cell>
          <cell r="FB144">
            <v>0</v>
          </cell>
          <cell r="FC144">
            <v>0</v>
          </cell>
          <cell r="FD144">
            <v>0</v>
          </cell>
          <cell r="FE144">
            <v>0</v>
          </cell>
          <cell r="FF144">
            <v>0</v>
          </cell>
          <cell r="FG144">
            <v>0</v>
          </cell>
          <cell r="FH144">
            <v>0</v>
          </cell>
          <cell r="FI144">
            <v>0</v>
          </cell>
        </row>
        <row r="145">
          <cell r="A145">
            <v>0</v>
          </cell>
          <cell r="B145">
            <v>0</v>
          </cell>
          <cell r="C145">
            <v>0</v>
          </cell>
          <cell r="D145">
            <v>0</v>
          </cell>
          <cell r="E145">
            <v>0</v>
          </cell>
          <cell r="F145">
            <v>0</v>
          </cell>
          <cell r="G145">
            <v>0</v>
          </cell>
          <cell r="H145">
            <v>0</v>
          </cell>
          <cell r="I145">
            <v>1</v>
          </cell>
          <cell r="J145">
            <v>0</v>
          </cell>
          <cell r="K145">
            <v>0</v>
          </cell>
          <cell r="L145">
            <v>0</v>
          </cell>
          <cell r="M145">
            <v>0</v>
          </cell>
          <cell r="N145">
            <v>0</v>
          </cell>
          <cell r="O145">
            <v>1</v>
          </cell>
          <cell r="P145">
            <v>0.5</v>
          </cell>
          <cell r="Q145">
            <v>0.5</v>
          </cell>
          <cell r="R145">
            <v>0</v>
          </cell>
          <cell r="S145">
            <v>0</v>
          </cell>
          <cell r="T145">
            <v>0</v>
          </cell>
          <cell r="U145">
            <v>0</v>
          </cell>
          <cell r="V145">
            <v>0</v>
          </cell>
          <cell r="W145">
            <v>1</v>
          </cell>
          <cell r="X145">
            <v>0.5</v>
          </cell>
          <cell r="Y145">
            <v>0.5</v>
          </cell>
          <cell r="Z145">
            <v>0</v>
          </cell>
          <cell r="AA145">
            <v>0</v>
          </cell>
          <cell r="AB145">
            <v>0</v>
          </cell>
          <cell r="AC145">
            <v>0</v>
          </cell>
          <cell r="AD145">
            <v>0</v>
          </cell>
          <cell r="AE145">
            <v>1</v>
          </cell>
          <cell r="AF145">
            <v>0.5</v>
          </cell>
          <cell r="AG145">
            <v>0.5</v>
          </cell>
          <cell r="AH145">
            <v>0</v>
          </cell>
          <cell r="AI145">
            <v>0</v>
          </cell>
          <cell r="AJ145">
            <v>0</v>
          </cell>
          <cell r="AK145">
            <v>0</v>
          </cell>
          <cell r="AL145">
            <v>0</v>
          </cell>
          <cell r="AM145">
            <v>1</v>
          </cell>
          <cell r="AN145">
            <v>0.5</v>
          </cell>
          <cell r="AO145">
            <v>0.5</v>
          </cell>
          <cell r="AP145">
            <v>0</v>
          </cell>
          <cell r="AQ145">
            <v>0</v>
          </cell>
          <cell r="AR145">
            <v>0</v>
          </cell>
          <cell r="AS145">
            <v>0</v>
          </cell>
          <cell r="AT145">
            <v>0</v>
          </cell>
          <cell r="AU145">
            <v>1</v>
          </cell>
          <cell r="AV145">
            <v>0.5</v>
          </cell>
          <cell r="AW145">
            <v>0.5</v>
          </cell>
          <cell r="AX145">
            <v>0</v>
          </cell>
          <cell r="AY145">
            <v>0</v>
          </cell>
          <cell r="AZ145">
            <v>0</v>
          </cell>
          <cell r="BA145">
            <v>0</v>
          </cell>
          <cell r="BB145">
            <v>0</v>
          </cell>
          <cell r="BC145">
            <v>0</v>
          </cell>
          <cell r="BD145">
            <v>0</v>
          </cell>
          <cell r="BE145">
            <v>0</v>
          </cell>
          <cell r="BF145">
            <v>0</v>
          </cell>
          <cell r="BG145">
            <v>0</v>
          </cell>
          <cell r="BH145">
            <v>0</v>
          </cell>
          <cell r="BI145">
            <v>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0</v>
          </cell>
          <cell r="CA145">
            <v>0</v>
          </cell>
          <cell r="CB145">
            <v>0</v>
          </cell>
          <cell r="CC145">
            <v>0</v>
          </cell>
          <cell r="CD145">
            <v>0</v>
          </cell>
          <cell r="CE145">
            <v>0</v>
          </cell>
          <cell r="CF145">
            <v>0</v>
          </cell>
          <cell r="CG145">
            <v>0</v>
          </cell>
          <cell r="CH145">
            <v>0</v>
          </cell>
          <cell r="CI145">
            <v>0</v>
          </cell>
          <cell r="CJ145">
            <v>0</v>
          </cell>
          <cell r="CK145">
            <v>0</v>
          </cell>
          <cell r="CL145">
            <v>0</v>
          </cell>
          <cell r="CM145">
            <v>0</v>
          </cell>
          <cell r="CN145">
            <v>0</v>
          </cell>
          <cell r="CO145">
            <v>0</v>
          </cell>
          <cell r="CP145">
            <v>0</v>
          </cell>
          <cell r="CQ145">
            <v>0</v>
          </cell>
          <cell r="CR145">
            <v>0</v>
          </cell>
          <cell r="CS145">
            <v>0</v>
          </cell>
          <cell r="CT145">
            <v>0</v>
          </cell>
          <cell r="CU145">
            <v>0</v>
          </cell>
          <cell r="CV145">
            <v>0</v>
          </cell>
          <cell r="CW145">
            <v>0</v>
          </cell>
          <cell r="CX145">
            <v>0</v>
          </cell>
          <cell r="CY145">
            <v>0</v>
          </cell>
          <cell r="CZ145">
            <v>0</v>
          </cell>
          <cell r="DA145">
            <v>0</v>
          </cell>
          <cell r="DB145">
            <v>0</v>
          </cell>
          <cell r="DC145">
            <v>0</v>
          </cell>
          <cell r="DD145">
            <v>0</v>
          </cell>
          <cell r="DE145">
            <v>0</v>
          </cell>
          <cell r="DF145">
            <v>0</v>
          </cell>
          <cell r="DG145">
            <v>0</v>
          </cell>
          <cell r="DH145">
            <v>0</v>
          </cell>
          <cell r="DI145">
            <v>0</v>
          </cell>
          <cell r="DJ145">
            <v>0</v>
          </cell>
          <cell r="DK145">
            <v>0</v>
          </cell>
          <cell r="DL145">
            <v>0</v>
          </cell>
          <cell r="DM145">
            <v>0</v>
          </cell>
          <cell r="DN145">
            <v>0</v>
          </cell>
          <cell r="DO145">
            <v>0</v>
          </cell>
          <cell r="DP145">
            <v>0</v>
          </cell>
          <cell r="DQ145">
            <v>0</v>
          </cell>
          <cell r="DR145">
            <v>0</v>
          </cell>
          <cell r="DS145">
            <v>0</v>
          </cell>
          <cell r="DT145">
            <v>0</v>
          </cell>
          <cell r="DU145">
            <v>0</v>
          </cell>
          <cell r="DV145">
            <v>0</v>
          </cell>
          <cell r="DW145">
            <v>0</v>
          </cell>
          <cell r="DX145">
            <v>0</v>
          </cell>
          <cell r="DY145">
            <v>0</v>
          </cell>
          <cell r="DZ145">
            <v>0</v>
          </cell>
          <cell r="EA145">
            <v>0</v>
          </cell>
          <cell r="EB145">
            <v>0</v>
          </cell>
          <cell r="EC145">
            <v>0</v>
          </cell>
          <cell r="ED145">
            <v>0</v>
          </cell>
          <cell r="EE145">
            <v>0</v>
          </cell>
          <cell r="EF145">
            <v>0</v>
          </cell>
          <cell r="EG145">
            <v>0</v>
          </cell>
          <cell r="EH145">
            <v>0</v>
          </cell>
          <cell r="EI145">
            <v>0</v>
          </cell>
          <cell r="EJ145">
            <v>0</v>
          </cell>
          <cell r="EK145">
            <v>0</v>
          </cell>
          <cell r="EL145">
            <v>0</v>
          </cell>
          <cell r="EM145">
            <v>0</v>
          </cell>
          <cell r="EN145">
            <v>0</v>
          </cell>
          <cell r="EO145">
            <v>0</v>
          </cell>
          <cell r="EP145">
            <v>0</v>
          </cell>
          <cell r="EQ145">
            <v>0</v>
          </cell>
          <cell r="ER145">
            <v>0</v>
          </cell>
          <cell r="ES145">
            <v>0</v>
          </cell>
          <cell r="ET145">
            <v>0</v>
          </cell>
          <cell r="EU145">
            <v>0</v>
          </cell>
          <cell r="EV145">
            <v>0</v>
          </cell>
          <cell r="EW145">
            <v>0</v>
          </cell>
          <cell r="EX145">
            <v>0</v>
          </cell>
          <cell r="EY145">
            <v>0</v>
          </cell>
          <cell r="EZ145">
            <v>0</v>
          </cell>
          <cell r="FA145">
            <v>0</v>
          </cell>
          <cell r="FB145">
            <v>0</v>
          </cell>
          <cell r="FC145">
            <v>0</v>
          </cell>
          <cell r="FD145">
            <v>0</v>
          </cell>
          <cell r="FE145">
            <v>0</v>
          </cell>
          <cell r="FF145">
            <v>0</v>
          </cell>
          <cell r="FG145">
            <v>0</v>
          </cell>
          <cell r="FH145">
            <v>0</v>
          </cell>
          <cell r="FI145">
            <v>0</v>
          </cell>
        </row>
        <row r="146">
          <cell r="A146">
            <v>0</v>
          </cell>
          <cell r="B146">
            <v>0</v>
          </cell>
          <cell r="C146">
            <v>0</v>
          </cell>
          <cell r="D146">
            <v>0</v>
          </cell>
          <cell r="E146">
            <v>0</v>
          </cell>
          <cell r="F146">
            <v>0</v>
          </cell>
          <cell r="G146">
            <v>0</v>
          </cell>
          <cell r="H146">
            <v>0</v>
          </cell>
          <cell r="I146">
            <v>1</v>
          </cell>
          <cell r="J146">
            <v>0</v>
          </cell>
          <cell r="K146">
            <v>0</v>
          </cell>
          <cell r="L146">
            <v>0</v>
          </cell>
          <cell r="M146">
            <v>0</v>
          </cell>
          <cell r="N146">
            <v>0</v>
          </cell>
          <cell r="O146">
            <v>1</v>
          </cell>
          <cell r="P146">
            <v>0.5</v>
          </cell>
          <cell r="Q146">
            <v>0.5</v>
          </cell>
          <cell r="R146">
            <v>0</v>
          </cell>
          <cell r="S146">
            <v>0</v>
          </cell>
          <cell r="T146">
            <v>0</v>
          </cell>
          <cell r="U146">
            <v>0</v>
          </cell>
          <cell r="V146">
            <v>0</v>
          </cell>
          <cell r="W146">
            <v>1</v>
          </cell>
          <cell r="X146">
            <v>0.5</v>
          </cell>
          <cell r="Y146">
            <v>0.5</v>
          </cell>
          <cell r="Z146">
            <v>0</v>
          </cell>
          <cell r="AA146">
            <v>0</v>
          </cell>
          <cell r="AB146">
            <v>0</v>
          </cell>
          <cell r="AC146">
            <v>0</v>
          </cell>
          <cell r="AD146">
            <v>0</v>
          </cell>
          <cell r="AE146">
            <v>1</v>
          </cell>
          <cell r="AF146">
            <v>0.5</v>
          </cell>
          <cell r="AG146">
            <v>0.5</v>
          </cell>
          <cell r="AH146">
            <v>0</v>
          </cell>
          <cell r="AI146">
            <v>0</v>
          </cell>
          <cell r="AJ146">
            <v>0</v>
          </cell>
          <cell r="AK146">
            <v>0</v>
          </cell>
          <cell r="AL146">
            <v>0</v>
          </cell>
          <cell r="AM146">
            <v>1</v>
          </cell>
          <cell r="AN146">
            <v>0.5</v>
          </cell>
          <cell r="AO146">
            <v>0.5</v>
          </cell>
          <cell r="AP146">
            <v>0</v>
          </cell>
          <cell r="AQ146">
            <v>0</v>
          </cell>
          <cell r="AR146">
            <v>0</v>
          </cell>
          <cell r="AS146">
            <v>0</v>
          </cell>
          <cell r="AT146">
            <v>0</v>
          </cell>
          <cell r="AU146">
            <v>1</v>
          </cell>
          <cell r="AV146">
            <v>0.5</v>
          </cell>
          <cell r="AW146">
            <v>0.5</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cell r="BZ146">
            <v>0</v>
          </cell>
          <cell r="CA146">
            <v>0</v>
          </cell>
          <cell r="CB146">
            <v>0</v>
          </cell>
          <cell r="CC146">
            <v>0</v>
          </cell>
          <cell r="CD146">
            <v>0</v>
          </cell>
          <cell r="CE146">
            <v>0</v>
          </cell>
          <cell r="CF146">
            <v>0</v>
          </cell>
          <cell r="CG146">
            <v>0</v>
          </cell>
          <cell r="CH146">
            <v>0</v>
          </cell>
          <cell r="CI146">
            <v>0</v>
          </cell>
          <cell r="CJ146">
            <v>0</v>
          </cell>
          <cell r="CK146">
            <v>0</v>
          </cell>
          <cell r="CL146">
            <v>0</v>
          </cell>
          <cell r="CM146">
            <v>0</v>
          </cell>
          <cell r="CN146">
            <v>0</v>
          </cell>
          <cell r="CO146">
            <v>0</v>
          </cell>
          <cell r="CP146">
            <v>0</v>
          </cell>
          <cell r="CQ146">
            <v>0</v>
          </cell>
          <cell r="CR146">
            <v>0</v>
          </cell>
          <cell r="CS146">
            <v>0</v>
          </cell>
          <cell r="CT146">
            <v>0</v>
          </cell>
          <cell r="CU146">
            <v>0</v>
          </cell>
          <cell r="CV146">
            <v>0</v>
          </cell>
          <cell r="CW146">
            <v>0</v>
          </cell>
          <cell r="CX146">
            <v>0</v>
          </cell>
          <cell r="CY146">
            <v>0</v>
          </cell>
          <cell r="CZ146">
            <v>0</v>
          </cell>
          <cell r="DA146">
            <v>0</v>
          </cell>
          <cell r="DB146">
            <v>0</v>
          </cell>
          <cell r="DC146">
            <v>0</v>
          </cell>
          <cell r="DD146">
            <v>0</v>
          </cell>
          <cell r="DE146">
            <v>0</v>
          </cell>
          <cell r="DF146">
            <v>0</v>
          </cell>
          <cell r="DG146">
            <v>0</v>
          </cell>
          <cell r="DH146">
            <v>0</v>
          </cell>
          <cell r="DI146">
            <v>0</v>
          </cell>
          <cell r="DJ146">
            <v>0</v>
          </cell>
          <cell r="DK146">
            <v>0</v>
          </cell>
          <cell r="DL146">
            <v>0</v>
          </cell>
          <cell r="DM146">
            <v>0</v>
          </cell>
          <cell r="DN146">
            <v>0</v>
          </cell>
          <cell r="DO146">
            <v>0</v>
          </cell>
          <cell r="DP146">
            <v>0</v>
          </cell>
          <cell r="DQ146">
            <v>0</v>
          </cell>
          <cell r="DR146">
            <v>0</v>
          </cell>
          <cell r="DS146">
            <v>0</v>
          </cell>
          <cell r="DT146">
            <v>0</v>
          </cell>
          <cell r="DU146">
            <v>0</v>
          </cell>
          <cell r="DV146">
            <v>0</v>
          </cell>
          <cell r="DW146">
            <v>0</v>
          </cell>
          <cell r="DX146">
            <v>0</v>
          </cell>
          <cell r="DY146">
            <v>0</v>
          </cell>
          <cell r="DZ146">
            <v>0</v>
          </cell>
          <cell r="EA146">
            <v>0</v>
          </cell>
          <cell r="EB146">
            <v>0</v>
          </cell>
          <cell r="EC146">
            <v>0</v>
          </cell>
          <cell r="ED146">
            <v>0</v>
          </cell>
          <cell r="EE146">
            <v>0</v>
          </cell>
          <cell r="EF146">
            <v>0</v>
          </cell>
          <cell r="EG146">
            <v>0</v>
          </cell>
          <cell r="EH146">
            <v>0</v>
          </cell>
          <cell r="EI146">
            <v>0</v>
          </cell>
          <cell r="EJ146">
            <v>0</v>
          </cell>
          <cell r="EK146">
            <v>0</v>
          </cell>
          <cell r="EL146">
            <v>0</v>
          </cell>
          <cell r="EM146">
            <v>0</v>
          </cell>
          <cell r="EN146">
            <v>0</v>
          </cell>
          <cell r="EO146">
            <v>0</v>
          </cell>
          <cell r="EP146">
            <v>0</v>
          </cell>
          <cell r="EQ146">
            <v>0</v>
          </cell>
          <cell r="ER146">
            <v>0</v>
          </cell>
          <cell r="ES146">
            <v>0</v>
          </cell>
          <cell r="ET146">
            <v>0</v>
          </cell>
          <cell r="EU146">
            <v>0</v>
          </cell>
          <cell r="EV146">
            <v>0</v>
          </cell>
          <cell r="EW146">
            <v>0</v>
          </cell>
          <cell r="EX146">
            <v>0</v>
          </cell>
          <cell r="EY146">
            <v>0</v>
          </cell>
          <cell r="EZ146">
            <v>0</v>
          </cell>
          <cell r="FA146">
            <v>0</v>
          </cell>
          <cell r="FB146">
            <v>0</v>
          </cell>
          <cell r="FC146">
            <v>0</v>
          </cell>
          <cell r="FD146">
            <v>0</v>
          </cell>
          <cell r="FE146">
            <v>0</v>
          </cell>
          <cell r="FF146">
            <v>0</v>
          </cell>
          <cell r="FG146">
            <v>0</v>
          </cell>
          <cell r="FH146">
            <v>0</v>
          </cell>
          <cell r="FI146">
            <v>0</v>
          </cell>
        </row>
        <row r="147">
          <cell r="A147">
            <v>0</v>
          </cell>
          <cell r="B147">
            <v>0</v>
          </cell>
          <cell r="C147">
            <v>0</v>
          </cell>
          <cell r="D147">
            <v>0</v>
          </cell>
          <cell r="E147">
            <v>0</v>
          </cell>
          <cell r="F147">
            <v>0</v>
          </cell>
          <cell r="G147">
            <v>0</v>
          </cell>
          <cell r="H147">
            <v>0</v>
          </cell>
          <cell r="I147">
            <v>1</v>
          </cell>
          <cell r="J147">
            <v>0</v>
          </cell>
          <cell r="K147">
            <v>0</v>
          </cell>
          <cell r="L147">
            <v>0</v>
          </cell>
          <cell r="M147">
            <v>0</v>
          </cell>
          <cell r="N147">
            <v>0</v>
          </cell>
          <cell r="O147">
            <v>1</v>
          </cell>
          <cell r="P147">
            <v>0.5</v>
          </cell>
          <cell r="Q147">
            <v>0.5</v>
          </cell>
          <cell r="R147">
            <v>0</v>
          </cell>
          <cell r="S147">
            <v>0</v>
          </cell>
          <cell r="T147">
            <v>0</v>
          </cell>
          <cell r="U147">
            <v>0</v>
          </cell>
          <cell r="V147">
            <v>0</v>
          </cell>
          <cell r="W147">
            <v>1</v>
          </cell>
          <cell r="X147">
            <v>0.5</v>
          </cell>
          <cell r="Y147">
            <v>0.5</v>
          </cell>
          <cell r="Z147">
            <v>0</v>
          </cell>
          <cell r="AA147">
            <v>0</v>
          </cell>
          <cell r="AB147">
            <v>0</v>
          </cell>
          <cell r="AC147">
            <v>0</v>
          </cell>
          <cell r="AD147">
            <v>0</v>
          </cell>
          <cell r="AE147">
            <v>1</v>
          </cell>
          <cell r="AF147">
            <v>0.5</v>
          </cell>
          <cell r="AG147">
            <v>0.5</v>
          </cell>
          <cell r="AH147">
            <v>0</v>
          </cell>
          <cell r="AI147">
            <v>0</v>
          </cell>
          <cell r="AJ147">
            <v>0</v>
          </cell>
          <cell r="AK147">
            <v>0</v>
          </cell>
          <cell r="AL147">
            <v>0</v>
          </cell>
          <cell r="AM147">
            <v>1</v>
          </cell>
          <cell r="AN147">
            <v>0.5</v>
          </cell>
          <cell r="AO147">
            <v>0.5</v>
          </cell>
          <cell r="AP147">
            <v>0</v>
          </cell>
          <cell r="AQ147">
            <v>0</v>
          </cell>
          <cell r="AR147">
            <v>0</v>
          </cell>
          <cell r="AS147">
            <v>0</v>
          </cell>
          <cell r="AT147">
            <v>0</v>
          </cell>
          <cell r="AU147">
            <v>1</v>
          </cell>
          <cell r="AV147">
            <v>0.5</v>
          </cell>
          <cell r="AW147">
            <v>0.5</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cell r="BZ147">
            <v>0</v>
          </cell>
          <cell r="CA147">
            <v>0</v>
          </cell>
          <cell r="CB147">
            <v>0</v>
          </cell>
          <cell r="CC147">
            <v>0</v>
          </cell>
          <cell r="CD147">
            <v>0</v>
          </cell>
          <cell r="CE147">
            <v>0</v>
          </cell>
          <cell r="CF147">
            <v>0</v>
          </cell>
          <cell r="CG147">
            <v>0</v>
          </cell>
          <cell r="CH147">
            <v>0</v>
          </cell>
          <cell r="CI147">
            <v>0</v>
          </cell>
          <cell r="CJ147">
            <v>0</v>
          </cell>
          <cell r="CK147">
            <v>0</v>
          </cell>
          <cell r="CL147">
            <v>0</v>
          </cell>
          <cell r="CM147">
            <v>0</v>
          </cell>
          <cell r="CN147">
            <v>0</v>
          </cell>
          <cell r="CO147">
            <v>0</v>
          </cell>
          <cell r="CP147">
            <v>0</v>
          </cell>
          <cell r="CQ147">
            <v>0</v>
          </cell>
          <cell r="CR147">
            <v>0</v>
          </cell>
          <cell r="CS147">
            <v>0</v>
          </cell>
          <cell r="CT147">
            <v>0</v>
          </cell>
          <cell r="CU147">
            <v>0</v>
          </cell>
          <cell r="CV147">
            <v>0</v>
          </cell>
          <cell r="CW147">
            <v>0</v>
          </cell>
          <cell r="CX147">
            <v>0</v>
          </cell>
          <cell r="CY147">
            <v>0</v>
          </cell>
          <cell r="CZ147">
            <v>0</v>
          </cell>
          <cell r="DA147">
            <v>0</v>
          </cell>
          <cell r="DB147">
            <v>0</v>
          </cell>
          <cell r="DC147">
            <v>0</v>
          </cell>
          <cell r="DD147">
            <v>0</v>
          </cell>
          <cell r="DE147">
            <v>0</v>
          </cell>
          <cell r="DF147">
            <v>0</v>
          </cell>
          <cell r="DG147">
            <v>0</v>
          </cell>
          <cell r="DH147">
            <v>0</v>
          </cell>
          <cell r="DI147">
            <v>0</v>
          </cell>
          <cell r="DJ147">
            <v>0</v>
          </cell>
          <cell r="DK147">
            <v>0</v>
          </cell>
          <cell r="DL147">
            <v>0</v>
          </cell>
          <cell r="DM147">
            <v>0</v>
          </cell>
          <cell r="DN147">
            <v>0</v>
          </cell>
          <cell r="DO147">
            <v>0</v>
          </cell>
          <cell r="DP147">
            <v>0</v>
          </cell>
          <cell r="DQ147">
            <v>0</v>
          </cell>
          <cell r="DR147">
            <v>0</v>
          </cell>
          <cell r="DS147">
            <v>0</v>
          </cell>
          <cell r="DT147">
            <v>0</v>
          </cell>
          <cell r="DU147">
            <v>0</v>
          </cell>
          <cell r="DV147">
            <v>0</v>
          </cell>
          <cell r="DW147">
            <v>0</v>
          </cell>
          <cell r="DX147">
            <v>0</v>
          </cell>
          <cell r="DY147">
            <v>0</v>
          </cell>
          <cell r="DZ147">
            <v>0</v>
          </cell>
          <cell r="EA147">
            <v>0</v>
          </cell>
          <cell r="EB147">
            <v>0</v>
          </cell>
          <cell r="EC147">
            <v>0</v>
          </cell>
          <cell r="ED147">
            <v>0</v>
          </cell>
          <cell r="EE147">
            <v>0</v>
          </cell>
          <cell r="EF147">
            <v>0</v>
          </cell>
          <cell r="EG147">
            <v>0</v>
          </cell>
          <cell r="EH147">
            <v>0</v>
          </cell>
          <cell r="EI147">
            <v>0</v>
          </cell>
          <cell r="EJ147">
            <v>0</v>
          </cell>
          <cell r="EK147">
            <v>0</v>
          </cell>
          <cell r="EL147">
            <v>0</v>
          </cell>
          <cell r="EM147">
            <v>0</v>
          </cell>
          <cell r="EN147">
            <v>0</v>
          </cell>
          <cell r="EO147">
            <v>0</v>
          </cell>
          <cell r="EP147">
            <v>0</v>
          </cell>
          <cell r="EQ147">
            <v>0</v>
          </cell>
          <cell r="ER147">
            <v>0</v>
          </cell>
          <cell r="ES147">
            <v>0</v>
          </cell>
          <cell r="ET147">
            <v>0</v>
          </cell>
          <cell r="EU147">
            <v>0</v>
          </cell>
          <cell r="EV147">
            <v>0</v>
          </cell>
          <cell r="EW147">
            <v>0</v>
          </cell>
          <cell r="EX147">
            <v>0</v>
          </cell>
          <cell r="EY147">
            <v>0</v>
          </cell>
          <cell r="EZ147">
            <v>0</v>
          </cell>
          <cell r="FA147">
            <v>0</v>
          </cell>
          <cell r="FB147">
            <v>0</v>
          </cell>
          <cell r="FC147">
            <v>0</v>
          </cell>
          <cell r="FD147">
            <v>0</v>
          </cell>
          <cell r="FE147">
            <v>0</v>
          </cell>
          <cell r="FF147">
            <v>0</v>
          </cell>
          <cell r="FG147">
            <v>0</v>
          </cell>
          <cell r="FH147">
            <v>0</v>
          </cell>
          <cell r="FI147">
            <v>0</v>
          </cell>
        </row>
        <row r="148">
          <cell r="A148">
            <v>0</v>
          </cell>
          <cell r="B148">
            <v>0</v>
          </cell>
          <cell r="C148">
            <v>0</v>
          </cell>
          <cell r="D148">
            <v>0</v>
          </cell>
          <cell r="E148">
            <v>0</v>
          </cell>
          <cell r="F148">
            <v>0</v>
          </cell>
          <cell r="G148">
            <v>0</v>
          </cell>
          <cell r="H148">
            <v>0</v>
          </cell>
          <cell r="I148">
            <v>1</v>
          </cell>
          <cell r="J148">
            <v>0</v>
          </cell>
          <cell r="K148">
            <v>0</v>
          </cell>
          <cell r="L148">
            <v>0</v>
          </cell>
          <cell r="M148">
            <v>0</v>
          </cell>
          <cell r="N148">
            <v>0</v>
          </cell>
          <cell r="O148">
            <v>1</v>
          </cell>
          <cell r="P148">
            <v>0.5</v>
          </cell>
          <cell r="Q148">
            <v>0.5</v>
          </cell>
          <cell r="R148">
            <v>0</v>
          </cell>
          <cell r="S148">
            <v>0</v>
          </cell>
          <cell r="T148">
            <v>0</v>
          </cell>
          <cell r="U148">
            <v>0</v>
          </cell>
          <cell r="V148">
            <v>0</v>
          </cell>
          <cell r="W148">
            <v>1</v>
          </cell>
          <cell r="X148">
            <v>0.5</v>
          </cell>
          <cell r="Y148">
            <v>0.5</v>
          </cell>
          <cell r="Z148">
            <v>0</v>
          </cell>
          <cell r="AA148">
            <v>0</v>
          </cell>
          <cell r="AB148">
            <v>0</v>
          </cell>
          <cell r="AC148">
            <v>0</v>
          </cell>
          <cell r="AD148">
            <v>0</v>
          </cell>
          <cell r="AE148">
            <v>1</v>
          </cell>
          <cell r="AF148">
            <v>0.5</v>
          </cell>
          <cell r="AG148">
            <v>0.5</v>
          </cell>
          <cell r="AH148">
            <v>0</v>
          </cell>
          <cell r="AI148">
            <v>0</v>
          </cell>
          <cell r="AJ148">
            <v>0</v>
          </cell>
          <cell r="AK148">
            <v>0</v>
          </cell>
          <cell r="AL148">
            <v>0</v>
          </cell>
          <cell r="AM148">
            <v>1</v>
          </cell>
          <cell r="AN148">
            <v>0.5</v>
          </cell>
          <cell r="AO148">
            <v>0.5</v>
          </cell>
          <cell r="AP148">
            <v>0</v>
          </cell>
          <cell r="AQ148">
            <v>0</v>
          </cell>
          <cell r="AR148">
            <v>0</v>
          </cell>
          <cell r="AS148">
            <v>0</v>
          </cell>
          <cell r="AT148">
            <v>0</v>
          </cell>
          <cell r="AU148">
            <v>1</v>
          </cell>
          <cell r="AV148">
            <v>0.5</v>
          </cell>
          <cell r="AW148">
            <v>0.5</v>
          </cell>
          <cell r="AX148">
            <v>0</v>
          </cell>
          <cell r="AY148">
            <v>0</v>
          </cell>
          <cell r="AZ148">
            <v>0</v>
          </cell>
          <cell r="BA148">
            <v>0</v>
          </cell>
          <cell r="BB148">
            <v>0</v>
          </cell>
          <cell r="BC148">
            <v>0</v>
          </cell>
          <cell r="BD148">
            <v>0</v>
          </cell>
          <cell r="BE148">
            <v>0</v>
          </cell>
          <cell r="BF148">
            <v>0</v>
          </cell>
          <cell r="BG148">
            <v>0</v>
          </cell>
          <cell r="BH148">
            <v>0</v>
          </cell>
          <cell r="BI148">
            <v>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0</v>
          </cell>
          <cell r="CA148">
            <v>0</v>
          </cell>
          <cell r="CB148">
            <v>0</v>
          </cell>
          <cell r="CC148">
            <v>0</v>
          </cell>
          <cell r="CD148">
            <v>0</v>
          </cell>
          <cell r="CE148">
            <v>0</v>
          </cell>
          <cell r="CF148">
            <v>0</v>
          </cell>
          <cell r="CG148">
            <v>0</v>
          </cell>
          <cell r="CH148">
            <v>0</v>
          </cell>
          <cell r="CI148">
            <v>0</v>
          </cell>
          <cell r="CJ148">
            <v>0</v>
          </cell>
          <cell r="CK148">
            <v>0</v>
          </cell>
          <cell r="CL148">
            <v>0</v>
          </cell>
          <cell r="CM148">
            <v>0</v>
          </cell>
          <cell r="CN148">
            <v>0</v>
          </cell>
          <cell r="CO148">
            <v>0</v>
          </cell>
          <cell r="CP148">
            <v>0</v>
          </cell>
          <cell r="CQ148">
            <v>0</v>
          </cell>
          <cell r="CR148">
            <v>0</v>
          </cell>
          <cell r="CS148">
            <v>0</v>
          </cell>
          <cell r="CT148">
            <v>0</v>
          </cell>
          <cell r="CU148">
            <v>0</v>
          </cell>
          <cell r="CV148">
            <v>0</v>
          </cell>
          <cell r="CW148">
            <v>0</v>
          </cell>
          <cell r="CX148">
            <v>0</v>
          </cell>
          <cell r="CY148">
            <v>0</v>
          </cell>
          <cell r="CZ148">
            <v>0</v>
          </cell>
          <cell r="DA148">
            <v>0</v>
          </cell>
          <cell r="DB148">
            <v>0</v>
          </cell>
          <cell r="DC148">
            <v>0</v>
          </cell>
          <cell r="DD148">
            <v>0</v>
          </cell>
          <cell r="DE148">
            <v>0</v>
          </cell>
          <cell r="DF148">
            <v>0</v>
          </cell>
          <cell r="DG148">
            <v>0</v>
          </cell>
          <cell r="DH148">
            <v>0</v>
          </cell>
          <cell r="DI148">
            <v>0</v>
          </cell>
          <cell r="DJ148">
            <v>0</v>
          </cell>
          <cell r="DK148">
            <v>0</v>
          </cell>
          <cell r="DL148">
            <v>0</v>
          </cell>
          <cell r="DM148">
            <v>0</v>
          </cell>
          <cell r="DN148">
            <v>0</v>
          </cell>
          <cell r="DO148">
            <v>0</v>
          </cell>
          <cell r="DP148">
            <v>0</v>
          </cell>
          <cell r="DQ148">
            <v>0</v>
          </cell>
          <cell r="DR148">
            <v>0</v>
          </cell>
          <cell r="DS148">
            <v>0</v>
          </cell>
          <cell r="DT148">
            <v>0</v>
          </cell>
          <cell r="DU148">
            <v>0</v>
          </cell>
          <cell r="DV148">
            <v>0</v>
          </cell>
          <cell r="DW148">
            <v>0</v>
          </cell>
          <cell r="DX148">
            <v>0</v>
          </cell>
          <cell r="DY148">
            <v>0</v>
          </cell>
          <cell r="DZ148">
            <v>0</v>
          </cell>
          <cell r="EA148">
            <v>0</v>
          </cell>
          <cell r="EB148">
            <v>0</v>
          </cell>
          <cell r="EC148">
            <v>0</v>
          </cell>
          <cell r="ED148">
            <v>0</v>
          </cell>
          <cell r="EE148">
            <v>0</v>
          </cell>
          <cell r="EF148">
            <v>0</v>
          </cell>
          <cell r="EG148">
            <v>0</v>
          </cell>
          <cell r="EH148">
            <v>0</v>
          </cell>
          <cell r="EI148">
            <v>0</v>
          </cell>
          <cell r="EJ148">
            <v>0</v>
          </cell>
          <cell r="EK148">
            <v>0</v>
          </cell>
          <cell r="EL148">
            <v>0</v>
          </cell>
          <cell r="EM148">
            <v>0</v>
          </cell>
          <cell r="EN148">
            <v>0</v>
          </cell>
          <cell r="EO148">
            <v>0</v>
          </cell>
          <cell r="EP148">
            <v>0</v>
          </cell>
          <cell r="EQ148">
            <v>0</v>
          </cell>
          <cell r="ER148">
            <v>0</v>
          </cell>
          <cell r="ES148">
            <v>0</v>
          </cell>
          <cell r="ET148">
            <v>0</v>
          </cell>
          <cell r="EU148">
            <v>0</v>
          </cell>
          <cell r="EV148">
            <v>0</v>
          </cell>
          <cell r="EW148">
            <v>0</v>
          </cell>
          <cell r="EX148">
            <v>0</v>
          </cell>
          <cell r="EY148">
            <v>0</v>
          </cell>
          <cell r="EZ148">
            <v>0</v>
          </cell>
          <cell r="FA148">
            <v>0</v>
          </cell>
          <cell r="FB148">
            <v>0</v>
          </cell>
          <cell r="FC148">
            <v>0</v>
          </cell>
          <cell r="FD148">
            <v>0</v>
          </cell>
          <cell r="FE148">
            <v>0</v>
          </cell>
          <cell r="FF148">
            <v>0</v>
          </cell>
          <cell r="FG148">
            <v>0</v>
          </cell>
          <cell r="FH148">
            <v>0</v>
          </cell>
          <cell r="FI148">
            <v>0</v>
          </cell>
        </row>
        <row r="149">
          <cell r="A149">
            <v>0</v>
          </cell>
          <cell r="B149">
            <v>0</v>
          </cell>
          <cell r="C149">
            <v>0</v>
          </cell>
          <cell r="D149">
            <v>0</v>
          </cell>
          <cell r="E149">
            <v>0</v>
          </cell>
          <cell r="F149">
            <v>0</v>
          </cell>
          <cell r="G149">
            <v>0</v>
          </cell>
          <cell r="H149">
            <v>0</v>
          </cell>
          <cell r="I149">
            <v>1</v>
          </cell>
          <cell r="J149">
            <v>0</v>
          </cell>
          <cell r="K149">
            <v>0</v>
          </cell>
          <cell r="L149">
            <v>0</v>
          </cell>
          <cell r="M149">
            <v>0</v>
          </cell>
          <cell r="N149">
            <v>0</v>
          </cell>
          <cell r="O149">
            <v>1</v>
          </cell>
          <cell r="P149">
            <v>0.5</v>
          </cell>
          <cell r="Q149">
            <v>0.5</v>
          </cell>
          <cell r="R149">
            <v>0</v>
          </cell>
          <cell r="S149">
            <v>0</v>
          </cell>
          <cell r="T149">
            <v>0</v>
          </cell>
          <cell r="U149">
            <v>0</v>
          </cell>
          <cell r="V149">
            <v>0</v>
          </cell>
          <cell r="W149">
            <v>1</v>
          </cell>
          <cell r="X149">
            <v>0.5</v>
          </cell>
          <cell r="Y149">
            <v>0.5</v>
          </cell>
          <cell r="Z149">
            <v>0</v>
          </cell>
          <cell r="AA149">
            <v>0</v>
          </cell>
          <cell r="AB149">
            <v>0</v>
          </cell>
          <cell r="AC149">
            <v>0</v>
          </cell>
          <cell r="AD149">
            <v>0</v>
          </cell>
          <cell r="AE149">
            <v>1</v>
          </cell>
          <cell r="AF149">
            <v>0.5</v>
          </cell>
          <cell r="AG149">
            <v>0.5</v>
          </cell>
          <cell r="AH149">
            <v>0</v>
          </cell>
          <cell r="AI149">
            <v>0</v>
          </cell>
          <cell r="AJ149">
            <v>0</v>
          </cell>
          <cell r="AK149">
            <v>0</v>
          </cell>
          <cell r="AL149">
            <v>0</v>
          </cell>
          <cell r="AM149">
            <v>1</v>
          </cell>
          <cell r="AN149">
            <v>0.5</v>
          </cell>
          <cell r="AO149">
            <v>0.5</v>
          </cell>
          <cell r="AP149">
            <v>0</v>
          </cell>
          <cell r="AQ149">
            <v>0</v>
          </cell>
          <cell r="AR149">
            <v>0</v>
          </cell>
          <cell r="AS149">
            <v>0</v>
          </cell>
          <cell r="AT149">
            <v>0</v>
          </cell>
          <cell r="AU149">
            <v>1</v>
          </cell>
          <cell r="AV149">
            <v>0.5</v>
          </cell>
          <cell r="AW149">
            <v>0.5</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cell r="BZ149">
            <v>0</v>
          </cell>
          <cell r="CA149">
            <v>0</v>
          </cell>
          <cell r="CB149">
            <v>0</v>
          </cell>
          <cell r="CC149">
            <v>0</v>
          </cell>
          <cell r="CD149">
            <v>0</v>
          </cell>
          <cell r="CE149">
            <v>0</v>
          </cell>
          <cell r="CF149">
            <v>0</v>
          </cell>
          <cell r="CG149">
            <v>0</v>
          </cell>
          <cell r="CH149">
            <v>0</v>
          </cell>
          <cell r="CI149">
            <v>0</v>
          </cell>
          <cell r="CJ149">
            <v>0</v>
          </cell>
          <cell r="CK149">
            <v>0</v>
          </cell>
          <cell r="CL149">
            <v>0</v>
          </cell>
          <cell r="CM149">
            <v>0</v>
          </cell>
          <cell r="CN149">
            <v>0</v>
          </cell>
          <cell r="CO149">
            <v>0</v>
          </cell>
          <cell r="CP149">
            <v>0</v>
          </cell>
          <cell r="CQ149">
            <v>0</v>
          </cell>
          <cell r="CR149">
            <v>0</v>
          </cell>
          <cell r="CS149">
            <v>0</v>
          </cell>
          <cell r="CT149">
            <v>0</v>
          </cell>
          <cell r="CU149">
            <v>0</v>
          </cell>
          <cell r="CV149">
            <v>0</v>
          </cell>
          <cell r="CW149">
            <v>0</v>
          </cell>
          <cell r="CX149">
            <v>0</v>
          </cell>
          <cell r="CY149">
            <v>0</v>
          </cell>
          <cell r="CZ149">
            <v>0</v>
          </cell>
          <cell r="DA149">
            <v>0</v>
          </cell>
          <cell r="DB149">
            <v>0</v>
          </cell>
          <cell r="DC149">
            <v>0</v>
          </cell>
          <cell r="DD149">
            <v>0</v>
          </cell>
          <cell r="DE149">
            <v>0</v>
          </cell>
          <cell r="DF149">
            <v>0</v>
          </cell>
          <cell r="DG149">
            <v>0</v>
          </cell>
          <cell r="DH149">
            <v>0</v>
          </cell>
          <cell r="DI149">
            <v>0</v>
          </cell>
          <cell r="DJ149">
            <v>0</v>
          </cell>
          <cell r="DK149">
            <v>0</v>
          </cell>
          <cell r="DL149">
            <v>0</v>
          </cell>
          <cell r="DM149">
            <v>0</v>
          </cell>
          <cell r="DN149">
            <v>0</v>
          </cell>
          <cell r="DO149">
            <v>0</v>
          </cell>
          <cell r="DP149">
            <v>0</v>
          </cell>
          <cell r="DQ149">
            <v>0</v>
          </cell>
          <cell r="DR149">
            <v>0</v>
          </cell>
          <cell r="DS149">
            <v>0</v>
          </cell>
          <cell r="DT149">
            <v>0</v>
          </cell>
          <cell r="DU149">
            <v>0</v>
          </cell>
          <cell r="DV149">
            <v>0</v>
          </cell>
          <cell r="DW149">
            <v>0</v>
          </cell>
          <cell r="DX149">
            <v>0</v>
          </cell>
          <cell r="DY149">
            <v>0</v>
          </cell>
          <cell r="DZ149">
            <v>0</v>
          </cell>
          <cell r="EA149">
            <v>0</v>
          </cell>
          <cell r="EB149">
            <v>0</v>
          </cell>
          <cell r="EC149">
            <v>0</v>
          </cell>
          <cell r="ED149">
            <v>0</v>
          </cell>
          <cell r="EE149">
            <v>0</v>
          </cell>
          <cell r="EF149">
            <v>0</v>
          </cell>
          <cell r="EG149">
            <v>0</v>
          </cell>
          <cell r="EH149">
            <v>0</v>
          </cell>
          <cell r="EI149">
            <v>0</v>
          </cell>
          <cell r="EJ149">
            <v>0</v>
          </cell>
          <cell r="EK149">
            <v>0</v>
          </cell>
          <cell r="EL149">
            <v>0</v>
          </cell>
          <cell r="EM149">
            <v>0</v>
          </cell>
          <cell r="EN149">
            <v>0</v>
          </cell>
          <cell r="EO149">
            <v>0</v>
          </cell>
          <cell r="EP149">
            <v>0</v>
          </cell>
          <cell r="EQ149">
            <v>0</v>
          </cell>
          <cell r="ER149">
            <v>0</v>
          </cell>
          <cell r="ES149">
            <v>0</v>
          </cell>
          <cell r="ET149">
            <v>0</v>
          </cell>
          <cell r="EU149">
            <v>0</v>
          </cell>
          <cell r="EV149">
            <v>0</v>
          </cell>
          <cell r="EW149">
            <v>0</v>
          </cell>
          <cell r="EX149">
            <v>0</v>
          </cell>
          <cell r="EY149">
            <v>0</v>
          </cell>
          <cell r="EZ149">
            <v>0</v>
          </cell>
          <cell r="FA149">
            <v>0</v>
          </cell>
          <cell r="FB149">
            <v>0</v>
          </cell>
          <cell r="FC149">
            <v>0</v>
          </cell>
          <cell r="FD149">
            <v>0</v>
          </cell>
          <cell r="FE149">
            <v>0</v>
          </cell>
          <cell r="FF149">
            <v>0</v>
          </cell>
          <cell r="FG149">
            <v>0</v>
          </cell>
          <cell r="FH149">
            <v>0</v>
          </cell>
          <cell r="FI149">
            <v>0</v>
          </cell>
        </row>
        <row r="150">
          <cell r="A150">
            <v>0</v>
          </cell>
          <cell r="B150">
            <v>0</v>
          </cell>
          <cell r="C150">
            <v>0</v>
          </cell>
          <cell r="D150">
            <v>0</v>
          </cell>
          <cell r="E150">
            <v>0</v>
          </cell>
          <cell r="F150">
            <v>0</v>
          </cell>
          <cell r="G150">
            <v>0</v>
          </cell>
          <cell r="H150">
            <v>0</v>
          </cell>
          <cell r="I150">
            <v>1</v>
          </cell>
          <cell r="J150">
            <v>0</v>
          </cell>
          <cell r="K150">
            <v>0</v>
          </cell>
          <cell r="L150">
            <v>0</v>
          </cell>
          <cell r="M150">
            <v>0</v>
          </cell>
          <cell r="N150">
            <v>0</v>
          </cell>
          <cell r="O150">
            <v>1</v>
          </cell>
          <cell r="P150">
            <v>0.5</v>
          </cell>
          <cell r="Q150">
            <v>0.5</v>
          </cell>
          <cell r="R150">
            <v>0</v>
          </cell>
          <cell r="S150">
            <v>0</v>
          </cell>
          <cell r="T150">
            <v>0</v>
          </cell>
          <cell r="U150">
            <v>0</v>
          </cell>
          <cell r="V150">
            <v>0</v>
          </cell>
          <cell r="W150">
            <v>1</v>
          </cell>
          <cell r="X150">
            <v>0.5</v>
          </cell>
          <cell r="Y150">
            <v>0.5</v>
          </cell>
          <cell r="Z150">
            <v>0</v>
          </cell>
          <cell r="AA150">
            <v>0</v>
          </cell>
          <cell r="AB150">
            <v>0</v>
          </cell>
          <cell r="AC150">
            <v>0</v>
          </cell>
          <cell r="AD150">
            <v>0</v>
          </cell>
          <cell r="AE150">
            <v>1</v>
          </cell>
          <cell r="AF150">
            <v>0.5</v>
          </cell>
          <cell r="AG150">
            <v>0.5</v>
          </cell>
          <cell r="AH150">
            <v>0</v>
          </cell>
          <cell r="AI150">
            <v>0</v>
          </cell>
          <cell r="AJ150">
            <v>0</v>
          </cell>
          <cell r="AK150">
            <v>0</v>
          </cell>
          <cell r="AL150">
            <v>0</v>
          </cell>
          <cell r="AM150">
            <v>1</v>
          </cell>
          <cell r="AN150">
            <v>0.5</v>
          </cell>
          <cell r="AO150">
            <v>0.5</v>
          </cell>
          <cell r="AP150">
            <v>0</v>
          </cell>
          <cell r="AQ150">
            <v>0</v>
          </cell>
          <cell r="AR150">
            <v>0</v>
          </cell>
          <cell r="AS150">
            <v>0</v>
          </cell>
          <cell r="AT150">
            <v>0</v>
          </cell>
          <cell r="AU150">
            <v>1</v>
          </cell>
          <cell r="AV150">
            <v>0.5</v>
          </cell>
          <cell r="AW150">
            <v>0.5</v>
          </cell>
          <cell r="AX150">
            <v>0</v>
          </cell>
          <cell r="AY150">
            <v>0</v>
          </cell>
          <cell r="AZ150">
            <v>0</v>
          </cell>
          <cell r="BA150">
            <v>0</v>
          </cell>
          <cell r="BB150">
            <v>0</v>
          </cell>
          <cell r="BC150">
            <v>0</v>
          </cell>
          <cell r="BD150">
            <v>0</v>
          </cell>
          <cell r="BE150">
            <v>0</v>
          </cell>
          <cell r="BF150">
            <v>0</v>
          </cell>
          <cell r="BG150">
            <v>0</v>
          </cell>
          <cell r="BH150">
            <v>0</v>
          </cell>
          <cell r="BI150">
            <v>0</v>
          </cell>
          <cell r="BJ150">
            <v>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cell r="BZ150">
            <v>0</v>
          </cell>
          <cell r="CA150">
            <v>0</v>
          </cell>
          <cell r="CB150">
            <v>0</v>
          </cell>
          <cell r="CC150">
            <v>0</v>
          </cell>
          <cell r="CD150">
            <v>0</v>
          </cell>
          <cell r="CE150">
            <v>0</v>
          </cell>
          <cell r="CF150">
            <v>0</v>
          </cell>
          <cell r="CG150">
            <v>0</v>
          </cell>
          <cell r="CH150">
            <v>0</v>
          </cell>
          <cell r="CI150">
            <v>0</v>
          </cell>
          <cell r="CJ150">
            <v>0</v>
          </cell>
          <cell r="CK150">
            <v>0</v>
          </cell>
          <cell r="CL150">
            <v>0</v>
          </cell>
          <cell r="CM150">
            <v>0</v>
          </cell>
          <cell r="CN150">
            <v>0</v>
          </cell>
          <cell r="CO150">
            <v>0</v>
          </cell>
          <cell r="CP150">
            <v>0</v>
          </cell>
          <cell r="CQ150">
            <v>0</v>
          </cell>
          <cell r="CR150">
            <v>0</v>
          </cell>
          <cell r="CS150">
            <v>0</v>
          </cell>
          <cell r="CT150">
            <v>0</v>
          </cell>
          <cell r="CU150">
            <v>0</v>
          </cell>
          <cell r="CV150">
            <v>0</v>
          </cell>
          <cell r="CW150">
            <v>0</v>
          </cell>
          <cell r="CX150">
            <v>0</v>
          </cell>
          <cell r="CY150">
            <v>0</v>
          </cell>
          <cell r="CZ150">
            <v>0</v>
          </cell>
          <cell r="DA150">
            <v>0</v>
          </cell>
          <cell r="DB150">
            <v>0</v>
          </cell>
          <cell r="DC150">
            <v>0</v>
          </cell>
          <cell r="DD150">
            <v>0</v>
          </cell>
          <cell r="DE150">
            <v>0</v>
          </cell>
          <cell r="DF150">
            <v>0</v>
          </cell>
          <cell r="DG150">
            <v>0</v>
          </cell>
          <cell r="DH150">
            <v>0</v>
          </cell>
          <cell r="DI150">
            <v>0</v>
          </cell>
          <cell r="DJ150">
            <v>0</v>
          </cell>
          <cell r="DK150">
            <v>0</v>
          </cell>
          <cell r="DL150">
            <v>0</v>
          </cell>
          <cell r="DM150">
            <v>0</v>
          </cell>
          <cell r="DN150">
            <v>0</v>
          </cell>
          <cell r="DO150">
            <v>0</v>
          </cell>
          <cell r="DP150">
            <v>0</v>
          </cell>
          <cell r="DQ150">
            <v>0</v>
          </cell>
          <cell r="DR150">
            <v>0</v>
          </cell>
          <cell r="DS150">
            <v>0</v>
          </cell>
          <cell r="DT150">
            <v>0</v>
          </cell>
          <cell r="DU150">
            <v>0</v>
          </cell>
          <cell r="DV150">
            <v>0</v>
          </cell>
          <cell r="DW150">
            <v>0</v>
          </cell>
          <cell r="DX150">
            <v>0</v>
          </cell>
          <cell r="DY150">
            <v>0</v>
          </cell>
          <cell r="DZ150">
            <v>0</v>
          </cell>
          <cell r="EA150">
            <v>0</v>
          </cell>
          <cell r="EB150">
            <v>0</v>
          </cell>
          <cell r="EC150">
            <v>0</v>
          </cell>
          <cell r="ED150">
            <v>0</v>
          </cell>
          <cell r="EE150">
            <v>0</v>
          </cell>
          <cell r="EF150">
            <v>0</v>
          </cell>
          <cell r="EG150">
            <v>0</v>
          </cell>
          <cell r="EH150">
            <v>0</v>
          </cell>
          <cell r="EI150">
            <v>0</v>
          </cell>
          <cell r="EJ150">
            <v>0</v>
          </cell>
          <cell r="EK150">
            <v>0</v>
          </cell>
          <cell r="EL150">
            <v>0</v>
          </cell>
          <cell r="EM150">
            <v>0</v>
          </cell>
          <cell r="EN150">
            <v>0</v>
          </cell>
          <cell r="EO150">
            <v>0</v>
          </cell>
          <cell r="EP150">
            <v>0</v>
          </cell>
          <cell r="EQ150">
            <v>0</v>
          </cell>
          <cell r="ER150">
            <v>0</v>
          </cell>
          <cell r="ES150">
            <v>0</v>
          </cell>
          <cell r="ET150">
            <v>0</v>
          </cell>
          <cell r="EU150">
            <v>0</v>
          </cell>
          <cell r="EV150">
            <v>0</v>
          </cell>
          <cell r="EW150">
            <v>0</v>
          </cell>
          <cell r="EX150">
            <v>0</v>
          </cell>
          <cell r="EY150">
            <v>0</v>
          </cell>
          <cell r="EZ150">
            <v>0</v>
          </cell>
          <cell r="FA150">
            <v>0</v>
          </cell>
          <cell r="FB150">
            <v>0</v>
          </cell>
          <cell r="FC150">
            <v>0</v>
          </cell>
          <cell r="FD150">
            <v>0</v>
          </cell>
          <cell r="FE150">
            <v>0</v>
          </cell>
          <cell r="FF150">
            <v>0</v>
          </cell>
          <cell r="FG150">
            <v>0</v>
          </cell>
          <cell r="FH150">
            <v>0</v>
          </cell>
          <cell r="FI150">
            <v>0</v>
          </cell>
        </row>
        <row r="151">
          <cell r="A151">
            <v>0</v>
          </cell>
          <cell r="B151">
            <v>0</v>
          </cell>
          <cell r="C151">
            <v>0</v>
          </cell>
          <cell r="D151">
            <v>0</v>
          </cell>
          <cell r="E151">
            <v>0</v>
          </cell>
          <cell r="F151">
            <v>0</v>
          </cell>
          <cell r="G151">
            <v>0</v>
          </cell>
          <cell r="H151">
            <v>0</v>
          </cell>
          <cell r="I151">
            <v>1</v>
          </cell>
          <cell r="J151">
            <v>0</v>
          </cell>
          <cell r="K151">
            <v>0</v>
          </cell>
          <cell r="L151">
            <v>0</v>
          </cell>
          <cell r="M151">
            <v>0</v>
          </cell>
          <cell r="N151">
            <v>0</v>
          </cell>
          <cell r="O151">
            <v>1</v>
          </cell>
          <cell r="P151">
            <v>0.5</v>
          </cell>
          <cell r="Q151">
            <v>0.5</v>
          </cell>
          <cell r="R151">
            <v>0</v>
          </cell>
          <cell r="S151">
            <v>0</v>
          </cell>
          <cell r="T151">
            <v>0</v>
          </cell>
          <cell r="U151">
            <v>0</v>
          </cell>
          <cell r="V151">
            <v>0</v>
          </cell>
          <cell r="W151">
            <v>1</v>
          </cell>
          <cell r="X151">
            <v>0.5</v>
          </cell>
          <cell r="Y151">
            <v>0.5</v>
          </cell>
          <cell r="Z151">
            <v>0</v>
          </cell>
          <cell r="AA151">
            <v>0</v>
          </cell>
          <cell r="AB151">
            <v>0</v>
          </cell>
          <cell r="AC151">
            <v>0</v>
          </cell>
          <cell r="AD151">
            <v>0</v>
          </cell>
          <cell r="AE151">
            <v>1</v>
          </cell>
          <cell r="AF151">
            <v>0.5</v>
          </cell>
          <cell r="AG151">
            <v>0.5</v>
          </cell>
          <cell r="AH151">
            <v>0</v>
          </cell>
          <cell r="AI151">
            <v>0</v>
          </cell>
          <cell r="AJ151">
            <v>0</v>
          </cell>
          <cell r="AK151">
            <v>0</v>
          </cell>
          <cell r="AL151">
            <v>0</v>
          </cell>
          <cell r="AM151">
            <v>1</v>
          </cell>
          <cell r="AN151">
            <v>0.5</v>
          </cell>
          <cell r="AO151">
            <v>0.5</v>
          </cell>
          <cell r="AP151">
            <v>0</v>
          </cell>
          <cell r="AQ151">
            <v>0</v>
          </cell>
          <cell r="AR151">
            <v>0</v>
          </cell>
          <cell r="AS151">
            <v>0</v>
          </cell>
          <cell r="AT151">
            <v>0</v>
          </cell>
          <cell r="AU151">
            <v>1</v>
          </cell>
          <cell r="AV151">
            <v>0.5</v>
          </cell>
          <cell r="AW151">
            <v>0.5</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v>
          </cell>
          <cell r="CD151">
            <v>0</v>
          </cell>
          <cell r="CE151">
            <v>0</v>
          </cell>
          <cell r="CF151">
            <v>0</v>
          </cell>
          <cell r="CG151">
            <v>0</v>
          </cell>
          <cell r="CH151">
            <v>0</v>
          </cell>
          <cell r="CI151">
            <v>0</v>
          </cell>
          <cell r="CJ151">
            <v>0</v>
          </cell>
          <cell r="CK151">
            <v>0</v>
          </cell>
          <cell r="CL151">
            <v>0</v>
          </cell>
          <cell r="CM151">
            <v>0</v>
          </cell>
          <cell r="CN151">
            <v>0</v>
          </cell>
          <cell r="CO151">
            <v>0</v>
          </cell>
          <cell r="CP151">
            <v>0</v>
          </cell>
          <cell r="CQ151">
            <v>0</v>
          </cell>
          <cell r="CR151">
            <v>0</v>
          </cell>
          <cell r="CS151">
            <v>0</v>
          </cell>
          <cell r="CT151">
            <v>0</v>
          </cell>
          <cell r="CU151">
            <v>0</v>
          </cell>
          <cell r="CV151">
            <v>0</v>
          </cell>
          <cell r="CW151">
            <v>0</v>
          </cell>
          <cell r="CX151">
            <v>0</v>
          </cell>
          <cell r="CY151">
            <v>0</v>
          </cell>
          <cell r="CZ151">
            <v>0</v>
          </cell>
          <cell r="DA151">
            <v>0</v>
          </cell>
          <cell r="DB151">
            <v>0</v>
          </cell>
          <cell r="DC151">
            <v>0</v>
          </cell>
          <cell r="DD151">
            <v>0</v>
          </cell>
          <cell r="DE151">
            <v>0</v>
          </cell>
          <cell r="DF151">
            <v>0</v>
          </cell>
          <cell r="DG151">
            <v>0</v>
          </cell>
          <cell r="DH151">
            <v>0</v>
          </cell>
          <cell r="DI151">
            <v>0</v>
          </cell>
          <cell r="DJ151">
            <v>0</v>
          </cell>
          <cell r="DK151">
            <v>0</v>
          </cell>
          <cell r="DL151">
            <v>0</v>
          </cell>
          <cell r="DM151">
            <v>0</v>
          </cell>
          <cell r="DN151">
            <v>0</v>
          </cell>
          <cell r="DO151">
            <v>0</v>
          </cell>
          <cell r="DP151">
            <v>0</v>
          </cell>
          <cell r="DQ151">
            <v>0</v>
          </cell>
          <cell r="DR151">
            <v>0</v>
          </cell>
          <cell r="DS151">
            <v>0</v>
          </cell>
          <cell r="DT151">
            <v>0</v>
          </cell>
          <cell r="DU151">
            <v>0</v>
          </cell>
          <cell r="DV151">
            <v>0</v>
          </cell>
          <cell r="DW151">
            <v>0</v>
          </cell>
          <cell r="DX151">
            <v>0</v>
          </cell>
          <cell r="DY151">
            <v>0</v>
          </cell>
          <cell r="DZ151">
            <v>0</v>
          </cell>
          <cell r="EA151">
            <v>0</v>
          </cell>
          <cell r="EB151">
            <v>0</v>
          </cell>
          <cell r="EC151">
            <v>0</v>
          </cell>
          <cell r="ED151">
            <v>0</v>
          </cell>
          <cell r="EE151">
            <v>0</v>
          </cell>
          <cell r="EF151">
            <v>0</v>
          </cell>
          <cell r="EG151">
            <v>0</v>
          </cell>
          <cell r="EH151">
            <v>0</v>
          </cell>
          <cell r="EI151">
            <v>0</v>
          </cell>
          <cell r="EJ151">
            <v>0</v>
          </cell>
          <cell r="EK151">
            <v>0</v>
          </cell>
          <cell r="EL151">
            <v>0</v>
          </cell>
          <cell r="EM151">
            <v>0</v>
          </cell>
          <cell r="EN151">
            <v>0</v>
          </cell>
          <cell r="EO151">
            <v>0</v>
          </cell>
          <cell r="EP151">
            <v>0</v>
          </cell>
          <cell r="EQ151">
            <v>0</v>
          </cell>
          <cell r="ER151">
            <v>0</v>
          </cell>
          <cell r="ES151">
            <v>0</v>
          </cell>
          <cell r="ET151">
            <v>0</v>
          </cell>
          <cell r="EU151">
            <v>0</v>
          </cell>
          <cell r="EV151">
            <v>0</v>
          </cell>
          <cell r="EW151">
            <v>0</v>
          </cell>
          <cell r="EX151">
            <v>0</v>
          </cell>
          <cell r="EY151">
            <v>0</v>
          </cell>
          <cell r="EZ151">
            <v>0</v>
          </cell>
          <cell r="FA151">
            <v>0</v>
          </cell>
          <cell r="FB151">
            <v>0</v>
          </cell>
          <cell r="FC151">
            <v>0</v>
          </cell>
          <cell r="FD151">
            <v>0</v>
          </cell>
          <cell r="FE151">
            <v>0</v>
          </cell>
          <cell r="FF151">
            <v>0</v>
          </cell>
          <cell r="FG151">
            <v>0</v>
          </cell>
          <cell r="FH151">
            <v>0</v>
          </cell>
          <cell r="FI151">
            <v>0</v>
          </cell>
        </row>
        <row r="152">
          <cell r="A152">
            <v>0</v>
          </cell>
          <cell r="B152">
            <v>0</v>
          </cell>
          <cell r="C152">
            <v>0</v>
          </cell>
          <cell r="D152">
            <v>0</v>
          </cell>
          <cell r="E152">
            <v>0</v>
          </cell>
          <cell r="F152">
            <v>0</v>
          </cell>
          <cell r="G152">
            <v>0</v>
          </cell>
          <cell r="H152">
            <v>0</v>
          </cell>
          <cell r="I152">
            <v>1</v>
          </cell>
          <cell r="J152">
            <v>0</v>
          </cell>
          <cell r="K152">
            <v>0</v>
          </cell>
          <cell r="L152">
            <v>0</v>
          </cell>
          <cell r="M152">
            <v>0</v>
          </cell>
          <cell r="N152">
            <v>0</v>
          </cell>
          <cell r="O152">
            <v>1</v>
          </cell>
          <cell r="P152">
            <v>0.5</v>
          </cell>
          <cell r="Q152">
            <v>0.5</v>
          </cell>
          <cell r="R152">
            <v>0</v>
          </cell>
          <cell r="S152">
            <v>0</v>
          </cell>
          <cell r="T152">
            <v>0</v>
          </cell>
          <cell r="U152">
            <v>0</v>
          </cell>
          <cell r="V152">
            <v>0</v>
          </cell>
          <cell r="W152">
            <v>1</v>
          </cell>
          <cell r="X152">
            <v>0.5</v>
          </cell>
          <cell r="Y152">
            <v>0.5</v>
          </cell>
          <cell r="Z152">
            <v>0</v>
          </cell>
          <cell r="AA152">
            <v>0</v>
          </cell>
          <cell r="AB152">
            <v>0</v>
          </cell>
          <cell r="AC152">
            <v>0</v>
          </cell>
          <cell r="AD152">
            <v>0</v>
          </cell>
          <cell r="AE152">
            <v>1</v>
          </cell>
          <cell r="AF152">
            <v>0.5</v>
          </cell>
          <cell r="AG152">
            <v>0.5</v>
          </cell>
          <cell r="AH152">
            <v>0</v>
          </cell>
          <cell r="AI152">
            <v>0</v>
          </cell>
          <cell r="AJ152">
            <v>0</v>
          </cell>
          <cell r="AK152">
            <v>0</v>
          </cell>
          <cell r="AL152">
            <v>0</v>
          </cell>
          <cell r="AM152">
            <v>1</v>
          </cell>
          <cell r="AN152">
            <v>0.5</v>
          </cell>
          <cell r="AO152">
            <v>0.5</v>
          </cell>
          <cell r="AP152">
            <v>0</v>
          </cell>
          <cell r="AQ152">
            <v>0</v>
          </cell>
          <cell r="AR152">
            <v>0</v>
          </cell>
          <cell r="AS152">
            <v>0</v>
          </cell>
          <cell r="AT152">
            <v>0</v>
          </cell>
          <cell r="AU152">
            <v>1</v>
          </cell>
          <cell r="AV152">
            <v>0.5</v>
          </cell>
          <cell r="AW152">
            <v>0.5</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cell r="BZ152">
            <v>0</v>
          </cell>
          <cell r="CA152">
            <v>0</v>
          </cell>
          <cell r="CB152">
            <v>0</v>
          </cell>
          <cell r="CC152">
            <v>0</v>
          </cell>
          <cell r="CD152">
            <v>0</v>
          </cell>
          <cell r="CE152">
            <v>0</v>
          </cell>
          <cell r="CF152">
            <v>0</v>
          </cell>
          <cell r="CG152">
            <v>0</v>
          </cell>
          <cell r="CH152">
            <v>0</v>
          </cell>
          <cell r="CI152">
            <v>0</v>
          </cell>
          <cell r="CJ152">
            <v>0</v>
          </cell>
          <cell r="CK152">
            <v>0</v>
          </cell>
          <cell r="CL152">
            <v>0</v>
          </cell>
          <cell r="CM152">
            <v>0</v>
          </cell>
          <cell r="CN152">
            <v>0</v>
          </cell>
          <cell r="CO152">
            <v>0</v>
          </cell>
          <cell r="CP152">
            <v>0</v>
          </cell>
          <cell r="CQ152">
            <v>0</v>
          </cell>
          <cell r="CR152">
            <v>0</v>
          </cell>
          <cell r="CS152">
            <v>0</v>
          </cell>
          <cell r="CT152">
            <v>0</v>
          </cell>
          <cell r="CU152">
            <v>0</v>
          </cell>
          <cell r="CV152">
            <v>0</v>
          </cell>
          <cell r="CW152">
            <v>0</v>
          </cell>
          <cell r="CX152">
            <v>0</v>
          </cell>
          <cell r="CY152">
            <v>0</v>
          </cell>
          <cell r="CZ152">
            <v>0</v>
          </cell>
          <cell r="DA152">
            <v>0</v>
          </cell>
          <cell r="DB152">
            <v>0</v>
          </cell>
          <cell r="DC152">
            <v>0</v>
          </cell>
          <cell r="DD152">
            <v>0</v>
          </cell>
          <cell r="DE152">
            <v>0</v>
          </cell>
          <cell r="DF152">
            <v>0</v>
          </cell>
          <cell r="DG152">
            <v>0</v>
          </cell>
          <cell r="DH152">
            <v>0</v>
          </cell>
          <cell r="DI152">
            <v>0</v>
          </cell>
          <cell r="DJ152">
            <v>0</v>
          </cell>
          <cell r="DK152">
            <v>0</v>
          </cell>
          <cell r="DL152">
            <v>0</v>
          </cell>
          <cell r="DM152">
            <v>0</v>
          </cell>
          <cell r="DN152">
            <v>0</v>
          </cell>
          <cell r="DO152">
            <v>0</v>
          </cell>
          <cell r="DP152">
            <v>0</v>
          </cell>
          <cell r="DQ152">
            <v>0</v>
          </cell>
          <cell r="DR152">
            <v>0</v>
          </cell>
          <cell r="DS152">
            <v>0</v>
          </cell>
          <cell r="DT152">
            <v>0</v>
          </cell>
          <cell r="DU152">
            <v>0</v>
          </cell>
          <cell r="DV152">
            <v>0</v>
          </cell>
          <cell r="DW152">
            <v>0</v>
          </cell>
          <cell r="DX152">
            <v>0</v>
          </cell>
          <cell r="DY152">
            <v>0</v>
          </cell>
          <cell r="DZ152">
            <v>0</v>
          </cell>
          <cell r="EA152">
            <v>0</v>
          </cell>
          <cell r="EB152">
            <v>0</v>
          </cell>
          <cell r="EC152">
            <v>0</v>
          </cell>
          <cell r="ED152">
            <v>0</v>
          </cell>
          <cell r="EE152">
            <v>0</v>
          </cell>
          <cell r="EF152">
            <v>0</v>
          </cell>
          <cell r="EG152">
            <v>0</v>
          </cell>
          <cell r="EH152">
            <v>0</v>
          </cell>
          <cell r="EI152">
            <v>0</v>
          </cell>
          <cell r="EJ152">
            <v>0</v>
          </cell>
          <cell r="EK152">
            <v>0</v>
          </cell>
          <cell r="EL152">
            <v>0</v>
          </cell>
          <cell r="EM152">
            <v>0</v>
          </cell>
          <cell r="EN152">
            <v>0</v>
          </cell>
          <cell r="EO152">
            <v>0</v>
          </cell>
          <cell r="EP152">
            <v>0</v>
          </cell>
          <cell r="EQ152">
            <v>0</v>
          </cell>
          <cell r="ER152">
            <v>0</v>
          </cell>
          <cell r="ES152">
            <v>0</v>
          </cell>
          <cell r="ET152">
            <v>0</v>
          </cell>
          <cell r="EU152">
            <v>0</v>
          </cell>
          <cell r="EV152">
            <v>0</v>
          </cell>
          <cell r="EW152">
            <v>0</v>
          </cell>
          <cell r="EX152">
            <v>0</v>
          </cell>
          <cell r="EY152">
            <v>0</v>
          </cell>
          <cell r="EZ152">
            <v>0</v>
          </cell>
          <cell r="FA152">
            <v>0</v>
          </cell>
          <cell r="FB152">
            <v>0</v>
          </cell>
          <cell r="FC152">
            <v>0</v>
          </cell>
          <cell r="FD152">
            <v>0</v>
          </cell>
          <cell r="FE152">
            <v>0</v>
          </cell>
          <cell r="FF152">
            <v>0</v>
          </cell>
          <cell r="FG152">
            <v>0</v>
          </cell>
          <cell r="FH152">
            <v>0</v>
          </cell>
          <cell r="FI152">
            <v>0</v>
          </cell>
        </row>
        <row r="153">
          <cell r="A153">
            <v>0</v>
          </cell>
          <cell r="B153">
            <v>0</v>
          </cell>
          <cell r="C153">
            <v>0</v>
          </cell>
          <cell r="D153">
            <v>0</v>
          </cell>
          <cell r="E153">
            <v>0</v>
          </cell>
          <cell r="F153">
            <v>0</v>
          </cell>
          <cell r="G153">
            <v>0</v>
          </cell>
          <cell r="H153">
            <v>0</v>
          </cell>
          <cell r="I153">
            <v>1</v>
          </cell>
          <cell r="J153">
            <v>0</v>
          </cell>
          <cell r="K153">
            <v>0</v>
          </cell>
          <cell r="L153">
            <v>0</v>
          </cell>
          <cell r="M153">
            <v>0</v>
          </cell>
          <cell r="N153">
            <v>0</v>
          </cell>
          <cell r="O153">
            <v>1</v>
          </cell>
          <cell r="P153">
            <v>0.5</v>
          </cell>
          <cell r="Q153">
            <v>0.5</v>
          </cell>
          <cell r="R153">
            <v>0</v>
          </cell>
          <cell r="S153">
            <v>0</v>
          </cell>
          <cell r="T153">
            <v>0</v>
          </cell>
          <cell r="U153">
            <v>0</v>
          </cell>
          <cell r="V153">
            <v>0</v>
          </cell>
          <cell r="W153">
            <v>1</v>
          </cell>
          <cell r="X153">
            <v>0.5</v>
          </cell>
          <cell r="Y153">
            <v>0.5</v>
          </cell>
          <cell r="Z153">
            <v>0</v>
          </cell>
          <cell r="AA153">
            <v>0</v>
          </cell>
          <cell r="AB153">
            <v>0</v>
          </cell>
          <cell r="AC153">
            <v>0</v>
          </cell>
          <cell r="AD153">
            <v>0</v>
          </cell>
          <cell r="AE153">
            <v>1</v>
          </cell>
          <cell r="AF153">
            <v>0.5</v>
          </cell>
          <cell r="AG153">
            <v>0.5</v>
          </cell>
          <cell r="AH153">
            <v>0</v>
          </cell>
          <cell r="AI153">
            <v>0</v>
          </cell>
          <cell r="AJ153">
            <v>0</v>
          </cell>
          <cell r="AK153">
            <v>0</v>
          </cell>
          <cell r="AL153">
            <v>0</v>
          </cell>
          <cell r="AM153">
            <v>1</v>
          </cell>
          <cell r="AN153">
            <v>0.5</v>
          </cell>
          <cell r="AO153">
            <v>0.5</v>
          </cell>
          <cell r="AP153">
            <v>0</v>
          </cell>
          <cell r="AQ153">
            <v>0</v>
          </cell>
          <cell r="AR153">
            <v>0</v>
          </cell>
          <cell r="AS153">
            <v>0</v>
          </cell>
          <cell r="AT153">
            <v>0</v>
          </cell>
          <cell r="AU153">
            <v>1</v>
          </cell>
          <cell r="AV153">
            <v>0.5</v>
          </cell>
          <cell r="AW153">
            <v>0.5</v>
          </cell>
          <cell r="AX153">
            <v>0</v>
          </cell>
          <cell r="AY153">
            <v>0</v>
          </cell>
          <cell r="AZ153">
            <v>0</v>
          </cell>
          <cell r="BA153">
            <v>0</v>
          </cell>
          <cell r="BB153">
            <v>0</v>
          </cell>
          <cell r="BC153">
            <v>0</v>
          </cell>
          <cell r="BD153">
            <v>0</v>
          </cell>
          <cell r="BE153">
            <v>0</v>
          </cell>
          <cell r="BF153">
            <v>0</v>
          </cell>
          <cell r="BG153">
            <v>0</v>
          </cell>
          <cell r="BH153">
            <v>0</v>
          </cell>
          <cell r="BI153">
            <v>0</v>
          </cell>
          <cell r="BJ153">
            <v>0</v>
          </cell>
          <cell r="BK153">
            <v>0</v>
          </cell>
          <cell r="BL153">
            <v>0</v>
          </cell>
          <cell r="BM153">
            <v>0</v>
          </cell>
          <cell r="BN153">
            <v>0</v>
          </cell>
          <cell r="BO153">
            <v>0</v>
          </cell>
          <cell r="BP153">
            <v>0</v>
          </cell>
          <cell r="BQ153">
            <v>0</v>
          </cell>
          <cell r="BR153">
            <v>0</v>
          </cell>
          <cell r="BS153">
            <v>0</v>
          </cell>
          <cell r="BT153">
            <v>0</v>
          </cell>
          <cell r="BU153">
            <v>0</v>
          </cell>
          <cell r="BV153">
            <v>0</v>
          </cell>
          <cell r="BW153">
            <v>0</v>
          </cell>
          <cell r="BX153">
            <v>0</v>
          </cell>
          <cell r="BY153">
            <v>0</v>
          </cell>
          <cell r="BZ153">
            <v>0</v>
          </cell>
          <cell r="CA153">
            <v>0</v>
          </cell>
          <cell r="CB153">
            <v>0</v>
          </cell>
          <cell r="CC153">
            <v>0</v>
          </cell>
          <cell r="CD153">
            <v>0</v>
          </cell>
          <cell r="CE153">
            <v>0</v>
          </cell>
          <cell r="CF153">
            <v>0</v>
          </cell>
          <cell r="CG153">
            <v>0</v>
          </cell>
          <cell r="CH153">
            <v>0</v>
          </cell>
          <cell r="CI153">
            <v>0</v>
          </cell>
          <cell r="CJ153">
            <v>0</v>
          </cell>
          <cell r="CK153">
            <v>0</v>
          </cell>
          <cell r="CL153">
            <v>0</v>
          </cell>
          <cell r="CM153">
            <v>0</v>
          </cell>
          <cell r="CN153">
            <v>0</v>
          </cell>
          <cell r="CO153">
            <v>0</v>
          </cell>
          <cell r="CP153">
            <v>0</v>
          </cell>
          <cell r="CQ153">
            <v>0</v>
          </cell>
          <cell r="CR153">
            <v>0</v>
          </cell>
          <cell r="CS153">
            <v>0</v>
          </cell>
          <cell r="CT153">
            <v>0</v>
          </cell>
          <cell r="CU153">
            <v>0</v>
          </cell>
          <cell r="CV153">
            <v>0</v>
          </cell>
          <cell r="CW153">
            <v>0</v>
          </cell>
          <cell r="CX153">
            <v>0</v>
          </cell>
          <cell r="CY153">
            <v>0</v>
          </cell>
          <cell r="CZ153">
            <v>0</v>
          </cell>
          <cell r="DA153">
            <v>0</v>
          </cell>
          <cell r="DB153">
            <v>0</v>
          </cell>
          <cell r="DC153">
            <v>0</v>
          </cell>
          <cell r="DD153">
            <v>0</v>
          </cell>
          <cell r="DE153">
            <v>0</v>
          </cell>
          <cell r="DF153">
            <v>0</v>
          </cell>
          <cell r="DG153">
            <v>0</v>
          </cell>
          <cell r="DH153">
            <v>0</v>
          </cell>
          <cell r="DI153">
            <v>0</v>
          </cell>
          <cell r="DJ153">
            <v>0</v>
          </cell>
          <cell r="DK153">
            <v>0</v>
          </cell>
          <cell r="DL153">
            <v>0</v>
          </cell>
          <cell r="DM153">
            <v>0</v>
          </cell>
          <cell r="DN153">
            <v>0</v>
          </cell>
          <cell r="DO153">
            <v>0</v>
          </cell>
          <cell r="DP153">
            <v>0</v>
          </cell>
          <cell r="DQ153">
            <v>0</v>
          </cell>
          <cell r="DR153">
            <v>0</v>
          </cell>
          <cell r="DS153">
            <v>0</v>
          </cell>
          <cell r="DT153">
            <v>0</v>
          </cell>
          <cell r="DU153">
            <v>0</v>
          </cell>
          <cell r="DV153">
            <v>0</v>
          </cell>
          <cell r="DW153">
            <v>0</v>
          </cell>
          <cell r="DX153">
            <v>0</v>
          </cell>
          <cell r="DY153">
            <v>0</v>
          </cell>
          <cell r="DZ153">
            <v>0</v>
          </cell>
          <cell r="EA153">
            <v>0</v>
          </cell>
          <cell r="EB153">
            <v>0</v>
          </cell>
          <cell r="EC153">
            <v>0</v>
          </cell>
          <cell r="ED153">
            <v>0</v>
          </cell>
          <cell r="EE153">
            <v>0</v>
          </cell>
          <cell r="EF153">
            <v>0</v>
          </cell>
          <cell r="EG153">
            <v>0</v>
          </cell>
          <cell r="EH153">
            <v>0</v>
          </cell>
          <cell r="EI153">
            <v>0</v>
          </cell>
          <cell r="EJ153">
            <v>0</v>
          </cell>
          <cell r="EK153">
            <v>0</v>
          </cell>
          <cell r="EL153">
            <v>0</v>
          </cell>
          <cell r="EM153">
            <v>0</v>
          </cell>
          <cell r="EN153">
            <v>0</v>
          </cell>
          <cell r="EO153">
            <v>0</v>
          </cell>
          <cell r="EP153">
            <v>0</v>
          </cell>
          <cell r="EQ153">
            <v>0</v>
          </cell>
          <cell r="ER153">
            <v>0</v>
          </cell>
          <cell r="ES153">
            <v>0</v>
          </cell>
          <cell r="ET153">
            <v>0</v>
          </cell>
          <cell r="EU153">
            <v>0</v>
          </cell>
          <cell r="EV153">
            <v>0</v>
          </cell>
          <cell r="EW153">
            <v>0</v>
          </cell>
          <cell r="EX153">
            <v>0</v>
          </cell>
          <cell r="EY153">
            <v>0</v>
          </cell>
          <cell r="EZ153">
            <v>0</v>
          </cell>
          <cell r="FA153">
            <v>0</v>
          </cell>
          <cell r="FB153">
            <v>0</v>
          </cell>
          <cell r="FC153">
            <v>0</v>
          </cell>
          <cell r="FD153">
            <v>0</v>
          </cell>
          <cell r="FE153">
            <v>0</v>
          </cell>
          <cell r="FF153">
            <v>0</v>
          </cell>
          <cell r="FG153">
            <v>0</v>
          </cell>
          <cell r="FH153">
            <v>0</v>
          </cell>
          <cell r="FI153">
            <v>0</v>
          </cell>
        </row>
        <row r="154">
          <cell r="A154">
            <v>0</v>
          </cell>
          <cell r="B154">
            <v>0</v>
          </cell>
          <cell r="C154">
            <v>0</v>
          </cell>
          <cell r="D154">
            <v>0</v>
          </cell>
          <cell r="E154">
            <v>0</v>
          </cell>
          <cell r="F154">
            <v>0</v>
          </cell>
          <cell r="G154">
            <v>0</v>
          </cell>
          <cell r="H154">
            <v>0</v>
          </cell>
          <cell r="I154">
            <v>1</v>
          </cell>
          <cell r="J154">
            <v>0</v>
          </cell>
          <cell r="K154">
            <v>0</v>
          </cell>
          <cell r="L154">
            <v>0</v>
          </cell>
          <cell r="M154">
            <v>0</v>
          </cell>
          <cell r="N154">
            <v>0</v>
          </cell>
          <cell r="O154">
            <v>1</v>
          </cell>
          <cell r="P154">
            <v>0.5</v>
          </cell>
          <cell r="Q154">
            <v>0.5</v>
          </cell>
          <cell r="R154">
            <v>0</v>
          </cell>
          <cell r="S154">
            <v>0</v>
          </cell>
          <cell r="T154">
            <v>0</v>
          </cell>
          <cell r="U154">
            <v>0</v>
          </cell>
          <cell r="V154">
            <v>0</v>
          </cell>
          <cell r="W154">
            <v>1</v>
          </cell>
          <cell r="X154">
            <v>0.5</v>
          </cell>
          <cell r="Y154">
            <v>0.5</v>
          </cell>
          <cell r="Z154">
            <v>0</v>
          </cell>
          <cell r="AA154">
            <v>0</v>
          </cell>
          <cell r="AB154">
            <v>0</v>
          </cell>
          <cell r="AC154">
            <v>0</v>
          </cell>
          <cell r="AD154">
            <v>0</v>
          </cell>
          <cell r="AE154">
            <v>1</v>
          </cell>
          <cell r="AF154">
            <v>0.5</v>
          </cell>
          <cell r="AG154">
            <v>0.5</v>
          </cell>
          <cell r="AH154">
            <v>0</v>
          </cell>
          <cell r="AI154">
            <v>0</v>
          </cell>
          <cell r="AJ154">
            <v>0</v>
          </cell>
          <cell r="AK154">
            <v>0</v>
          </cell>
          <cell r="AL154">
            <v>0</v>
          </cell>
          <cell r="AM154">
            <v>1</v>
          </cell>
          <cell r="AN154">
            <v>0.5</v>
          </cell>
          <cell r="AO154">
            <v>0.5</v>
          </cell>
          <cell r="AP154">
            <v>0</v>
          </cell>
          <cell r="AQ154">
            <v>0</v>
          </cell>
          <cell r="AR154">
            <v>0</v>
          </cell>
          <cell r="AS154">
            <v>0</v>
          </cell>
          <cell r="AT154">
            <v>0</v>
          </cell>
          <cell r="AU154">
            <v>1</v>
          </cell>
          <cell r="AV154">
            <v>0.5</v>
          </cell>
          <cell r="AW154">
            <v>0.5</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Q154">
            <v>0</v>
          </cell>
          <cell r="BR154">
            <v>0</v>
          </cell>
          <cell r="BS154">
            <v>0</v>
          </cell>
          <cell r="BT154">
            <v>0</v>
          </cell>
          <cell r="BU154">
            <v>0</v>
          </cell>
          <cell r="BV154">
            <v>0</v>
          </cell>
          <cell r="BW154">
            <v>0</v>
          </cell>
          <cell r="BX154">
            <v>0</v>
          </cell>
          <cell r="BY154">
            <v>0</v>
          </cell>
          <cell r="BZ154">
            <v>0</v>
          </cell>
          <cell r="CA154">
            <v>0</v>
          </cell>
          <cell r="CB154">
            <v>0</v>
          </cell>
          <cell r="CC154">
            <v>0</v>
          </cell>
          <cell r="CD154">
            <v>0</v>
          </cell>
          <cell r="CE154">
            <v>0</v>
          </cell>
          <cell r="CF154">
            <v>0</v>
          </cell>
          <cell r="CG154">
            <v>0</v>
          </cell>
          <cell r="CH154">
            <v>0</v>
          </cell>
          <cell r="CI154">
            <v>0</v>
          </cell>
          <cell r="CJ154">
            <v>0</v>
          </cell>
          <cell r="CK154">
            <v>0</v>
          </cell>
          <cell r="CL154">
            <v>0</v>
          </cell>
          <cell r="CM154">
            <v>0</v>
          </cell>
          <cell r="CN154">
            <v>0</v>
          </cell>
          <cell r="CO154">
            <v>0</v>
          </cell>
          <cell r="CP154">
            <v>0</v>
          </cell>
          <cell r="CQ154">
            <v>0</v>
          </cell>
          <cell r="CR154">
            <v>0</v>
          </cell>
          <cell r="CS154">
            <v>0</v>
          </cell>
          <cell r="CT154">
            <v>0</v>
          </cell>
          <cell r="CU154">
            <v>0</v>
          </cell>
          <cell r="CV154">
            <v>0</v>
          </cell>
          <cell r="CW154">
            <v>0</v>
          </cell>
          <cell r="CX154">
            <v>0</v>
          </cell>
          <cell r="CY154">
            <v>0</v>
          </cell>
          <cell r="CZ154">
            <v>0</v>
          </cell>
          <cell r="DA154">
            <v>0</v>
          </cell>
          <cell r="DB154">
            <v>0</v>
          </cell>
          <cell r="DC154">
            <v>0</v>
          </cell>
          <cell r="DD154">
            <v>0</v>
          </cell>
          <cell r="DE154">
            <v>0</v>
          </cell>
          <cell r="DF154">
            <v>0</v>
          </cell>
          <cell r="DG154">
            <v>0</v>
          </cell>
          <cell r="DH154">
            <v>0</v>
          </cell>
          <cell r="DI154">
            <v>0</v>
          </cell>
          <cell r="DJ154">
            <v>0</v>
          </cell>
          <cell r="DK154">
            <v>0</v>
          </cell>
          <cell r="DL154">
            <v>0</v>
          </cell>
          <cell r="DM154">
            <v>0</v>
          </cell>
          <cell r="DN154">
            <v>0</v>
          </cell>
          <cell r="DO154">
            <v>0</v>
          </cell>
          <cell r="DP154">
            <v>0</v>
          </cell>
          <cell r="DQ154">
            <v>0</v>
          </cell>
          <cell r="DR154">
            <v>0</v>
          </cell>
          <cell r="DS154">
            <v>0</v>
          </cell>
          <cell r="DT154">
            <v>0</v>
          </cell>
          <cell r="DU154">
            <v>0</v>
          </cell>
          <cell r="DV154">
            <v>0</v>
          </cell>
          <cell r="DW154">
            <v>0</v>
          </cell>
          <cell r="DX154">
            <v>0</v>
          </cell>
          <cell r="DY154">
            <v>0</v>
          </cell>
          <cell r="DZ154">
            <v>0</v>
          </cell>
          <cell r="EA154">
            <v>0</v>
          </cell>
          <cell r="EB154">
            <v>0</v>
          </cell>
          <cell r="EC154">
            <v>0</v>
          </cell>
          <cell r="ED154">
            <v>0</v>
          </cell>
          <cell r="EE154">
            <v>0</v>
          </cell>
          <cell r="EF154">
            <v>0</v>
          </cell>
          <cell r="EG154">
            <v>0</v>
          </cell>
          <cell r="EH154">
            <v>0</v>
          </cell>
          <cell r="EI154">
            <v>0</v>
          </cell>
          <cell r="EJ154">
            <v>0</v>
          </cell>
          <cell r="EK154">
            <v>0</v>
          </cell>
          <cell r="EL154">
            <v>0</v>
          </cell>
          <cell r="EM154">
            <v>0</v>
          </cell>
          <cell r="EN154">
            <v>0</v>
          </cell>
          <cell r="EO154">
            <v>0</v>
          </cell>
          <cell r="EP154">
            <v>0</v>
          </cell>
          <cell r="EQ154">
            <v>0</v>
          </cell>
          <cell r="ER154">
            <v>0</v>
          </cell>
          <cell r="ES154">
            <v>0</v>
          </cell>
          <cell r="ET154">
            <v>0</v>
          </cell>
          <cell r="EU154">
            <v>0</v>
          </cell>
          <cell r="EV154">
            <v>0</v>
          </cell>
          <cell r="EW154">
            <v>0</v>
          </cell>
          <cell r="EX154">
            <v>0</v>
          </cell>
          <cell r="EY154">
            <v>0</v>
          </cell>
          <cell r="EZ154">
            <v>0</v>
          </cell>
          <cell r="FA154">
            <v>0</v>
          </cell>
          <cell r="FB154">
            <v>0</v>
          </cell>
          <cell r="FC154">
            <v>0</v>
          </cell>
          <cell r="FD154">
            <v>0</v>
          </cell>
          <cell r="FE154">
            <v>0</v>
          </cell>
          <cell r="FF154">
            <v>0</v>
          </cell>
          <cell r="FG154">
            <v>0</v>
          </cell>
          <cell r="FH154">
            <v>0</v>
          </cell>
          <cell r="FI154">
            <v>0</v>
          </cell>
        </row>
        <row r="155">
          <cell r="A155">
            <v>0</v>
          </cell>
          <cell r="B155">
            <v>0</v>
          </cell>
          <cell r="C155">
            <v>0</v>
          </cell>
          <cell r="D155">
            <v>0</v>
          </cell>
          <cell r="E155">
            <v>0</v>
          </cell>
          <cell r="F155">
            <v>0</v>
          </cell>
          <cell r="G155">
            <v>0</v>
          </cell>
          <cell r="H155">
            <v>0</v>
          </cell>
          <cell r="I155">
            <v>1</v>
          </cell>
          <cell r="J155">
            <v>0</v>
          </cell>
          <cell r="K155">
            <v>0</v>
          </cell>
          <cell r="L155">
            <v>0</v>
          </cell>
          <cell r="M155">
            <v>0</v>
          </cell>
          <cell r="N155">
            <v>0</v>
          </cell>
          <cell r="O155">
            <v>1</v>
          </cell>
          <cell r="P155">
            <v>0.5</v>
          </cell>
          <cell r="Q155">
            <v>0.5</v>
          </cell>
          <cell r="R155">
            <v>0</v>
          </cell>
          <cell r="S155">
            <v>0</v>
          </cell>
          <cell r="T155">
            <v>0</v>
          </cell>
          <cell r="U155">
            <v>0</v>
          </cell>
          <cell r="V155">
            <v>0</v>
          </cell>
          <cell r="W155">
            <v>1</v>
          </cell>
          <cell r="X155">
            <v>0.5</v>
          </cell>
          <cell r="Y155">
            <v>0.5</v>
          </cell>
          <cell r="Z155">
            <v>0</v>
          </cell>
          <cell r="AA155">
            <v>0</v>
          </cell>
          <cell r="AB155">
            <v>0</v>
          </cell>
          <cell r="AC155">
            <v>0</v>
          </cell>
          <cell r="AD155">
            <v>0</v>
          </cell>
          <cell r="AE155">
            <v>1</v>
          </cell>
          <cell r="AF155">
            <v>0.5</v>
          </cell>
          <cell r="AG155">
            <v>0.5</v>
          </cell>
          <cell r="AH155">
            <v>0</v>
          </cell>
          <cell r="AI155">
            <v>0</v>
          </cell>
          <cell r="AJ155">
            <v>0</v>
          </cell>
          <cell r="AK155">
            <v>0</v>
          </cell>
          <cell r="AL155">
            <v>0</v>
          </cell>
          <cell r="AM155">
            <v>1</v>
          </cell>
          <cell r="AN155">
            <v>0.5</v>
          </cell>
          <cell r="AO155">
            <v>0.5</v>
          </cell>
          <cell r="AP155">
            <v>0</v>
          </cell>
          <cell r="AQ155">
            <v>0</v>
          </cell>
          <cell r="AR155">
            <v>0</v>
          </cell>
          <cell r="AS155">
            <v>0</v>
          </cell>
          <cell r="AT155">
            <v>0</v>
          </cell>
          <cell r="AU155">
            <v>1</v>
          </cell>
          <cell r="AV155">
            <v>0.5</v>
          </cell>
          <cell r="AW155">
            <v>0.5</v>
          </cell>
          <cell r="AX155">
            <v>0</v>
          </cell>
          <cell r="AY155">
            <v>0</v>
          </cell>
          <cell r="AZ155">
            <v>0</v>
          </cell>
          <cell r="BA155">
            <v>0</v>
          </cell>
          <cell r="BB155">
            <v>0</v>
          </cell>
          <cell r="BC155">
            <v>0</v>
          </cell>
          <cell r="BD155">
            <v>0</v>
          </cell>
          <cell r="BE155">
            <v>0</v>
          </cell>
          <cell r="BF155">
            <v>0</v>
          </cell>
          <cell r="BG155">
            <v>0</v>
          </cell>
          <cell r="BH155">
            <v>0</v>
          </cell>
          <cell r="BI155">
            <v>0</v>
          </cell>
          <cell r="BJ155">
            <v>0</v>
          </cell>
          <cell r="BK155">
            <v>0</v>
          </cell>
          <cell r="BL155">
            <v>0</v>
          </cell>
          <cell r="BM155">
            <v>0</v>
          </cell>
          <cell r="BN155">
            <v>0</v>
          </cell>
          <cell r="BO155">
            <v>0</v>
          </cell>
          <cell r="BP155">
            <v>0</v>
          </cell>
          <cell r="BQ155">
            <v>0</v>
          </cell>
          <cell r="BR155">
            <v>0</v>
          </cell>
          <cell r="BS155">
            <v>0</v>
          </cell>
          <cell r="BT155">
            <v>0</v>
          </cell>
          <cell r="BU155">
            <v>0</v>
          </cell>
          <cell r="BV155">
            <v>0</v>
          </cell>
          <cell r="BW155">
            <v>0</v>
          </cell>
          <cell r="BX155">
            <v>0</v>
          </cell>
          <cell r="BY155">
            <v>0</v>
          </cell>
          <cell r="BZ155">
            <v>0</v>
          </cell>
          <cell r="CA155">
            <v>0</v>
          </cell>
          <cell r="CB155">
            <v>0</v>
          </cell>
          <cell r="CC155">
            <v>0</v>
          </cell>
          <cell r="CD155">
            <v>0</v>
          </cell>
          <cell r="CE155">
            <v>0</v>
          </cell>
          <cell r="CF155">
            <v>0</v>
          </cell>
          <cell r="CG155">
            <v>0</v>
          </cell>
          <cell r="CH155">
            <v>0</v>
          </cell>
          <cell r="CI155">
            <v>0</v>
          </cell>
          <cell r="CJ155">
            <v>0</v>
          </cell>
          <cell r="CK155">
            <v>0</v>
          </cell>
          <cell r="CL155">
            <v>0</v>
          </cell>
          <cell r="CM155">
            <v>0</v>
          </cell>
          <cell r="CN155">
            <v>0</v>
          </cell>
          <cell r="CO155">
            <v>0</v>
          </cell>
          <cell r="CP155">
            <v>0</v>
          </cell>
          <cell r="CQ155">
            <v>0</v>
          </cell>
          <cell r="CR155">
            <v>0</v>
          </cell>
          <cell r="CS155">
            <v>0</v>
          </cell>
          <cell r="CT155">
            <v>0</v>
          </cell>
          <cell r="CU155">
            <v>0</v>
          </cell>
          <cell r="CV155">
            <v>0</v>
          </cell>
          <cell r="CW155">
            <v>0</v>
          </cell>
          <cell r="CX155">
            <v>0</v>
          </cell>
          <cell r="CY155">
            <v>0</v>
          </cell>
          <cell r="CZ155">
            <v>0</v>
          </cell>
          <cell r="DA155">
            <v>0</v>
          </cell>
          <cell r="DB155">
            <v>0</v>
          </cell>
          <cell r="DC155">
            <v>0</v>
          </cell>
          <cell r="DD155">
            <v>0</v>
          </cell>
          <cell r="DE155">
            <v>0</v>
          </cell>
          <cell r="DF155">
            <v>0</v>
          </cell>
          <cell r="DG155">
            <v>0</v>
          </cell>
          <cell r="DH155">
            <v>0</v>
          </cell>
          <cell r="DI155">
            <v>0</v>
          </cell>
          <cell r="DJ155">
            <v>0</v>
          </cell>
          <cell r="DK155">
            <v>0</v>
          </cell>
          <cell r="DL155">
            <v>0</v>
          </cell>
          <cell r="DM155">
            <v>0</v>
          </cell>
          <cell r="DN155">
            <v>0</v>
          </cell>
          <cell r="DO155">
            <v>0</v>
          </cell>
          <cell r="DP155">
            <v>0</v>
          </cell>
          <cell r="DQ155">
            <v>0</v>
          </cell>
          <cell r="DR155">
            <v>0</v>
          </cell>
          <cell r="DS155">
            <v>0</v>
          </cell>
          <cell r="DT155">
            <v>0</v>
          </cell>
          <cell r="DU155">
            <v>0</v>
          </cell>
          <cell r="DV155">
            <v>0</v>
          </cell>
          <cell r="DW155">
            <v>0</v>
          </cell>
          <cell r="DX155">
            <v>0</v>
          </cell>
          <cell r="DY155">
            <v>0</v>
          </cell>
          <cell r="DZ155">
            <v>0</v>
          </cell>
          <cell r="EA155">
            <v>0</v>
          </cell>
          <cell r="EB155">
            <v>0</v>
          </cell>
          <cell r="EC155">
            <v>0</v>
          </cell>
          <cell r="ED155">
            <v>0</v>
          </cell>
          <cell r="EE155">
            <v>0</v>
          </cell>
          <cell r="EF155">
            <v>0</v>
          </cell>
          <cell r="EG155">
            <v>0</v>
          </cell>
          <cell r="EH155">
            <v>0</v>
          </cell>
          <cell r="EI155">
            <v>0</v>
          </cell>
          <cell r="EJ155">
            <v>0</v>
          </cell>
          <cell r="EK155">
            <v>0</v>
          </cell>
          <cell r="EL155">
            <v>0</v>
          </cell>
          <cell r="EM155">
            <v>0</v>
          </cell>
          <cell r="EN155">
            <v>0</v>
          </cell>
          <cell r="EO155">
            <v>0</v>
          </cell>
          <cell r="EP155">
            <v>0</v>
          </cell>
          <cell r="EQ155">
            <v>0</v>
          </cell>
          <cell r="ER155">
            <v>0</v>
          </cell>
          <cell r="ES155">
            <v>0</v>
          </cell>
          <cell r="ET155">
            <v>0</v>
          </cell>
          <cell r="EU155">
            <v>0</v>
          </cell>
          <cell r="EV155">
            <v>0</v>
          </cell>
          <cell r="EW155">
            <v>0</v>
          </cell>
          <cell r="EX155">
            <v>0</v>
          </cell>
          <cell r="EY155">
            <v>0</v>
          </cell>
          <cell r="EZ155">
            <v>0</v>
          </cell>
          <cell r="FA155">
            <v>0</v>
          </cell>
          <cell r="FB155">
            <v>0</v>
          </cell>
          <cell r="FC155">
            <v>0</v>
          </cell>
          <cell r="FD155">
            <v>0</v>
          </cell>
          <cell r="FE155">
            <v>0</v>
          </cell>
          <cell r="FF155">
            <v>0</v>
          </cell>
          <cell r="FG155">
            <v>0</v>
          </cell>
          <cell r="FH155">
            <v>0</v>
          </cell>
          <cell r="FI155">
            <v>0</v>
          </cell>
        </row>
        <row r="156">
          <cell r="A156">
            <v>0</v>
          </cell>
          <cell r="B156">
            <v>0</v>
          </cell>
          <cell r="C156">
            <v>0</v>
          </cell>
          <cell r="D156">
            <v>0</v>
          </cell>
          <cell r="E156">
            <v>0</v>
          </cell>
          <cell r="F156">
            <v>0</v>
          </cell>
          <cell r="G156">
            <v>0</v>
          </cell>
          <cell r="H156">
            <v>0</v>
          </cell>
          <cell r="I156">
            <v>1</v>
          </cell>
          <cell r="J156">
            <v>0</v>
          </cell>
          <cell r="K156">
            <v>0</v>
          </cell>
          <cell r="L156">
            <v>0</v>
          </cell>
          <cell r="M156">
            <v>0</v>
          </cell>
          <cell r="N156">
            <v>0</v>
          </cell>
          <cell r="O156">
            <v>1</v>
          </cell>
          <cell r="P156">
            <v>0.5</v>
          </cell>
          <cell r="Q156">
            <v>0.5</v>
          </cell>
          <cell r="R156">
            <v>0</v>
          </cell>
          <cell r="S156">
            <v>0</v>
          </cell>
          <cell r="T156">
            <v>0</v>
          </cell>
          <cell r="U156">
            <v>0</v>
          </cell>
          <cell r="V156">
            <v>0</v>
          </cell>
          <cell r="W156">
            <v>1</v>
          </cell>
          <cell r="X156">
            <v>0.5</v>
          </cell>
          <cell r="Y156">
            <v>0.5</v>
          </cell>
          <cell r="Z156">
            <v>0</v>
          </cell>
          <cell r="AA156">
            <v>0</v>
          </cell>
          <cell r="AB156">
            <v>0</v>
          </cell>
          <cell r="AC156">
            <v>0</v>
          </cell>
          <cell r="AD156">
            <v>0</v>
          </cell>
          <cell r="AE156">
            <v>1</v>
          </cell>
          <cell r="AF156">
            <v>0.5</v>
          </cell>
          <cell r="AG156">
            <v>0.5</v>
          </cell>
          <cell r="AH156">
            <v>0</v>
          </cell>
          <cell r="AI156">
            <v>0</v>
          </cell>
          <cell r="AJ156">
            <v>0</v>
          </cell>
          <cell r="AK156">
            <v>0</v>
          </cell>
          <cell r="AL156">
            <v>0</v>
          </cell>
          <cell r="AM156">
            <v>1</v>
          </cell>
          <cell r="AN156">
            <v>0.5</v>
          </cell>
          <cell r="AO156">
            <v>0.5</v>
          </cell>
          <cell r="AP156">
            <v>0</v>
          </cell>
          <cell r="AQ156">
            <v>0</v>
          </cell>
          <cell r="AR156">
            <v>0</v>
          </cell>
          <cell r="AS156">
            <v>0</v>
          </cell>
          <cell r="AT156">
            <v>0</v>
          </cell>
          <cell r="AU156">
            <v>1</v>
          </cell>
          <cell r="AV156">
            <v>0.5</v>
          </cell>
          <cell r="AW156">
            <v>0.5</v>
          </cell>
          <cell r="AX156">
            <v>0</v>
          </cell>
          <cell r="AY156">
            <v>0</v>
          </cell>
          <cell r="AZ156">
            <v>0</v>
          </cell>
          <cell r="BA156">
            <v>0</v>
          </cell>
          <cell r="BB156">
            <v>0</v>
          </cell>
          <cell r="BC156">
            <v>0</v>
          </cell>
          <cell r="BD156">
            <v>0</v>
          </cell>
          <cell r="BE156">
            <v>0</v>
          </cell>
          <cell r="BF156">
            <v>0</v>
          </cell>
          <cell r="BG156">
            <v>0</v>
          </cell>
          <cell r="BH156">
            <v>0</v>
          </cell>
          <cell r="BI156">
            <v>0</v>
          </cell>
          <cell r="BJ156">
            <v>0</v>
          </cell>
          <cell r="BK156">
            <v>0</v>
          </cell>
          <cell r="BL156">
            <v>0</v>
          </cell>
          <cell r="BM156">
            <v>0</v>
          </cell>
          <cell r="BN156">
            <v>0</v>
          </cell>
          <cell r="BO156">
            <v>0</v>
          </cell>
          <cell r="BP156">
            <v>0</v>
          </cell>
          <cell r="BQ156">
            <v>0</v>
          </cell>
          <cell r="BR156">
            <v>0</v>
          </cell>
          <cell r="BS156">
            <v>0</v>
          </cell>
          <cell r="BT156">
            <v>0</v>
          </cell>
          <cell r="BU156">
            <v>0</v>
          </cell>
          <cell r="BV156">
            <v>0</v>
          </cell>
          <cell r="BW156">
            <v>0</v>
          </cell>
          <cell r="BX156">
            <v>0</v>
          </cell>
          <cell r="BY156">
            <v>0</v>
          </cell>
          <cell r="BZ156">
            <v>0</v>
          </cell>
          <cell r="CA156">
            <v>0</v>
          </cell>
          <cell r="CB156">
            <v>0</v>
          </cell>
          <cell r="CC156">
            <v>0</v>
          </cell>
          <cell r="CD156">
            <v>0</v>
          </cell>
          <cell r="CE156">
            <v>0</v>
          </cell>
          <cell r="CF156">
            <v>0</v>
          </cell>
          <cell r="CG156">
            <v>0</v>
          </cell>
          <cell r="CH156">
            <v>0</v>
          </cell>
          <cell r="CI156">
            <v>0</v>
          </cell>
          <cell r="CJ156">
            <v>0</v>
          </cell>
          <cell r="CK156">
            <v>0</v>
          </cell>
          <cell r="CL156">
            <v>0</v>
          </cell>
          <cell r="CM156">
            <v>0</v>
          </cell>
          <cell r="CN156">
            <v>0</v>
          </cell>
          <cell r="CO156">
            <v>0</v>
          </cell>
          <cell r="CP156">
            <v>0</v>
          </cell>
          <cell r="CQ156">
            <v>0</v>
          </cell>
          <cell r="CR156">
            <v>0</v>
          </cell>
          <cell r="CS156">
            <v>0</v>
          </cell>
          <cell r="CT156">
            <v>0</v>
          </cell>
          <cell r="CU156">
            <v>0</v>
          </cell>
          <cell r="CV156">
            <v>0</v>
          </cell>
          <cell r="CW156">
            <v>0</v>
          </cell>
          <cell r="CX156">
            <v>0</v>
          </cell>
          <cell r="CY156">
            <v>0</v>
          </cell>
          <cell r="CZ156">
            <v>0</v>
          </cell>
          <cell r="DA156">
            <v>0</v>
          </cell>
          <cell r="DB156">
            <v>0</v>
          </cell>
          <cell r="DC156">
            <v>0</v>
          </cell>
          <cell r="DD156">
            <v>0</v>
          </cell>
          <cell r="DE156">
            <v>0</v>
          </cell>
          <cell r="DF156">
            <v>0</v>
          </cell>
          <cell r="DG156">
            <v>0</v>
          </cell>
          <cell r="DH156">
            <v>0</v>
          </cell>
          <cell r="DI156">
            <v>0</v>
          </cell>
          <cell r="DJ156">
            <v>0</v>
          </cell>
          <cell r="DK156">
            <v>0</v>
          </cell>
          <cell r="DL156">
            <v>0</v>
          </cell>
          <cell r="DM156">
            <v>0</v>
          </cell>
          <cell r="DN156">
            <v>0</v>
          </cell>
          <cell r="DO156">
            <v>0</v>
          </cell>
          <cell r="DP156">
            <v>0</v>
          </cell>
          <cell r="DQ156">
            <v>0</v>
          </cell>
          <cell r="DR156">
            <v>0</v>
          </cell>
          <cell r="DS156">
            <v>0</v>
          </cell>
          <cell r="DT156">
            <v>0</v>
          </cell>
          <cell r="DU156">
            <v>0</v>
          </cell>
          <cell r="DV156">
            <v>0</v>
          </cell>
          <cell r="DW156">
            <v>0</v>
          </cell>
          <cell r="DX156">
            <v>0</v>
          </cell>
          <cell r="DY156">
            <v>0</v>
          </cell>
          <cell r="DZ156">
            <v>0</v>
          </cell>
          <cell r="EA156">
            <v>0</v>
          </cell>
          <cell r="EB156">
            <v>0</v>
          </cell>
          <cell r="EC156">
            <v>0</v>
          </cell>
          <cell r="ED156">
            <v>0</v>
          </cell>
          <cell r="EE156">
            <v>0</v>
          </cell>
          <cell r="EF156">
            <v>0</v>
          </cell>
          <cell r="EG156">
            <v>0</v>
          </cell>
          <cell r="EH156">
            <v>0</v>
          </cell>
          <cell r="EI156">
            <v>0</v>
          </cell>
          <cell r="EJ156">
            <v>0</v>
          </cell>
          <cell r="EK156">
            <v>0</v>
          </cell>
          <cell r="EL156">
            <v>0</v>
          </cell>
          <cell r="EM156">
            <v>0</v>
          </cell>
          <cell r="EN156">
            <v>0</v>
          </cell>
          <cell r="EO156">
            <v>0</v>
          </cell>
          <cell r="EP156">
            <v>0</v>
          </cell>
          <cell r="EQ156">
            <v>0</v>
          </cell>
          <cell r="ER156">
            <v>0</v>
          </cell>
          <cell r="ES156">
            <v>0</v>
          </cell>
          <cell r="ET156">
            <v>0</v>
          </cell>
          <cell r="EU156">
            <v>0</v>
          </cell>
          <cell r="EV156">
            <v>0</v>
          </cell>
          <cell r="EW156">
            <v>0</v>
          </cell>
          <cell r="EX156">
            <v>0</v>
          </cell>
          <cell r="EY156">
            <v>0</v>
          </cell>
          <cell r="EZ156">
            <v>0</v>
          </cell>
          <cell r="FA156">
            <v>0</v>
          </cell>
          <cell r="FB156">
            <v>0</v>
          </cell>
          <cell r="FC156">
            <v>0</v>
          </cell>
          <cell r="FD156">
            <v>0</v>
          </cell>
          <cell r="FE156">
            <v>0</v>
          </cell>
          <cell r="FF156">
            <v>0</v>
          </cell>
          <cell r="FG156">
            <v>0</v>
          </cell>
          <cell r="FH156">
            <v>0</v>
          </cell>
          <cell r="FI156">
            <v>0</v>
          </cell>
        </row>
        <row r="157">
          <cell r="A157">
            <v>0</v>
          </cell>
          <cell r="B157">
            <v>0</v>
          </cell>
          <cell r="C157">
            <v>0</v>
          </cell>
          <cell r="D157">
            <v>0</v>
          </cell>
          <cell r="E157">
            <v>0</v>
          </cell>
          <cell r="F157">
            <v>0</v>
          </cell>
          <cell r="G157">
            <v>0</v>
          </cell>
          <cell r="H157">
            <v>0</v>
          </cell>
          <cell r="I157">
            <v>1</v>
          </cell>
          <cell r="J157">
            <v>0</v>
          </cell>
          <cell r="K157">
            <v>0</v>
          </cell>
          <cell r="L157">
            <v>0</v>
          </cell>
          <cell r="M157">
            <v>0</v>
          </cell>
          <cell r="N157">
            <v>0</v>
          </cell>
          <cell r="O157">
            <v>1</v>
          </cell>
          <cell r="P157">
            <v>0.5</v>
          </cell>
          <cell r="Q157">
            <v>0.5</v>
          </cell>
          <cell r="R157">
            <v>0</v>
          </cell>
          <cell r="S157">
            <v>0</v>
          </cell>
          <cell r="T157">
            <v>0</v>
          </cell>
          <cell r="U157">
            <v>0</v>
          </cell>
          <cell r="V157">
            <v>0</v>
          </cell>
          <cell r="W157">
            <v>1</v>
          </cell>
          <cell r="X157">
            <v>0.5</v>
          </cell>
          <cell r="Y157">
            <v>0.5</v>
          </cell>
          <cell r="Z157">
            <v>0</v>
          </cell>
          <cell r="AA157">
            <v>0</v>
          </cell>
          <cell r="AB157">
            <v>0</v>
          </cell>
          <cell r="AC157">
            <v>0</v>
          </cell>
          <cell r="AD157">
            <v>0</v>
          </cell>
          <cell r="AE157">
            <v>1</v>
          </cell>
          <cell r="AF157">
            <v>0.5</v>
          </cell>
          <cell r="AG157">
            <v>0.5</v>
          </cell>
          <cell r="AH157">
            <v>0</v>
          </cell>
          <cell r="AI157">
            <v>0</v>
          </cell>
          <cell r="AJ157">
            <v>0</v>
          </cell>
          <cell r="AK157">
            <v>0</v>
          </cell>
          <cell r="AL157">
            <v>0</v>
          </cell>
          <cell r="AM157">
            <v>1</v>
          </cell>
          <cell r="AN157">
            <v>0.5</v>
          </cell>
          <cell r="AO157">
            <v>0.5</v>
          </cell>
          <cell r="AP157">
            <v>0</v>
          </cell>
          <cell r="AQ157">
            <v>0</v>
          </cell>
          <cell r="AR157">
            <v>0</v>
          </cell>
          <cell r="AS157">
            <v>0</v>
          </cell>
          <cell r="AT157">
            <v>0</v>
          </cell>
          <cell r="AU157">
            <v>1</v>
          </cell>
          <cell r="AV157">
            <v>0.5</v>
          </cell>
          <cell r="AW157">
            <v>0.5</v>
          </cell>
          <cell r="AX157">
            <v>0</v>
          </cell>
          <cell r="AY157">
            <v>0</v>
          </cell>
          <cell r="AZ157">
            <v>0</v>
          </cell>
          <cell r="BA157">
            <v>0</v>
          </cell>
          <cell r="BB157">
            <v>0</v>
          </cell>
          <cell r="BC157">
            <v>0</v>
          </cell>
          <cell r="BD157">
            <v>0</v>
          </cell>
          <cell r="BE157">
            <v>0</v>
          </cell>
          <cell r="BF157">
            <v>0</v>
          </cell>
          <cell r="BG157">
            <v>0</v>
          </cell>
          <cell r="BH157">
            <v>0</v>
          </cell>
          <cell r="BI157">
            <v>0</v>
          </cell>
          <cell r="BJ157">
            <v>0</v>
          </cell>
          <cell r="BK157">
            <v>0</v>
          </cell>
          <cell r="BL157">
            <v>0</v>
          </cell>
          <cell r="BM157">
            <v>0</v>
          </cell>
          <cell r="BN157">
            <v>0</v>
          </cell>
          <cell r="BO157">
            <v>0</v>
          </cell>
          <cell r="BP157">
            <v>0</v>
          </cell>
          <cell r="BQ157">
            <v>0</v>
          </cell>
          <cell r="BR157">
            <v>0</v>
          </cell>
          <cell r="BS157">
            <v>0</v>
          </cell>
          <cell r="BT157">
            <v>0</v>
          </cell>
          <cell r="BU157">
            <v>0</v>
          </cell>
          <cell r="BV157">
            <v>0</v>
          </cell>
          <cell r="BW157">
            <v>0</v>
          </cell>
          <cell r="BX157">
            <v>0</v>
          </cell>
          <cell r="BY157">
            <v>0</v>
          </cell>
          <cell r="BZ157">
            <v>0</v>
          </cell>
          <cell r="CA157">
            <v>0</v>
          </cell>
          <cell r="CB157">
            <v>0</v>
          </cell>
          <cell r="CC157">
            <v>0</v>
          </cell>
          <cell r="CD157">
            <v>0</v>
          </cell>
          <cell r="CE157">
            <v>0</v>
          </cell>
          <cell r="CF157">
            <v>0</v>
          </cell>
          <cell r="CG157">
            <v>0</v>
          </cell>
          <cell r="CH157">
            <v>0</v>
          </cell>
          <cell r="CI157">
            <v>0</v>
          </cell>
          <cell r="CJ157">
            <v>0</v>
          </cell>
          <cell r="CK157">
            <v>0</v>
          </cell>
          <cell r="CL157">
            <v>0</v>
          </cell>
          <cell r="CM157">
            <v>0</v>
          </cell>
          <cell r="CN157">
            <v>0</v>
          </cell>
          <cell r="CO157">
            <v>0</v>
          </cell>
          <cell r="CP157">
            <v>0</v>
          </cell>
          <cell r="CQ157">
            <v>0</v>
          </cell>
          <cell r="CR157">
            <v>0</v>
          </cell>
          <cell r="CS157">
            <v>0</v>
          </cell>
          <cell r="CT157">
            <v>0</v>
          </cell>
          <cell r="CU157">
            <v>0</v>
          </cell>
          <cell r="CV157">
            <v>0</v>
          </cell>
          <cell r="CW157">
            <v>0</v>
          </cell>
          <cell r="CX157">
            <v>0</v>
          </cell>
          <cell r="CY157">
            <v>0</v>
          </cell>
          <cell r="CZ157">
            <v>0</v>
          </cell>
          <cell r="DA157">
            <v>0</v>
          </cell>
          <cell r="DB157">
            <v>0</v>
          </cell>
          <cell r="DC157">
            <v>0</v>
          </cell>
          <cell r="DD157">
            <v>0</v>
          </cell>
          <cell r="DE157">
            <v>0</v>
          </cell>
          <cell r="DF157">
            <v>0</v>
          </cell>
          <cell r="DG157">
            <v>0</v>
          </cell>
          <cell r="DH157">
            <v>0</v>
          </cell>
          <cell r="DI157">
            <v>0</v>
          </cell>
          <cell r="DJ157">
            <v>0</v>
          </cell>
          <cell r="DK157">
            <v>0</v>
          </cell>
          <cell r="DL157">
            <v>0</v>
          </cell>
          <cell r="DM157">
            <v>0</v>
          </cell>
          <cell r="DN157">
            <v>0</v>
          </cell>
          <cell r="DO157">
            <v>0</v>
          </cell>
          <cell r="DP157">
            <v>0</v>
          </cell>
          <cell r="DQ157">
            <v>0</v>
          </cell>
          <cell r="DR157">
            <v>0</v>
          </cell>
          <cell r="DS157">
            <v>0</v>
          </cell>
          <cell r="DT157">
            <v>0</v>
          </cell>
          <cell r="DU157">
            <v>0</v>
          </cell>
          <cell r="DV157">
            <v>0</v>
          </cell>
          <cell r="DW157">
            <v>0</v>
          </cell>
          <cell r="DX157">
            <v>0</v>
          </cell>
          <cell r="DY157">
            <v>0</v>
          </cell>
          <cell r="DZ157">
            <v>0</v>
          </cell>
          <cell r="EA157">
            <v>0</v>
          </cell>
          <cell r="EB157">
            <v>0</v>
          </cell>
          <cell r="EC157">
            <v>0</v>
          </cell>
          <cell r="ED157">
            <v>0</v>
          </cell>
          <cell r="EE157">
            <v>0</v>
          </cell>
          <cell r="EF157">
            <v>0</v>
          </cell>
          <cell r="EG157">
            <v>0</v>
          </cell>
          <cell r="EH157">
            <v>0</v>
          </cell>
          <cell r="EI157">
            <v>0</v>
          </cell>
          <cell r="EJ157">
            <v>0</v>
          </cell>
          <cell r="EK157">
            <v>0</v>
          </cell>
          <cell r="EL157">
            <v>0</v>
          </cell>
          <cell r="EM157">
            <v>0</v>
          </cell>
          <cell r="EN157">
            <v>0</v>
          </cell>
          <cell r="EO157">
            <v>0</v>
          </cell>
          <cell r="EP157">
            <v>0</v>
          </cell>
          <cell r="EQ157">
            <v>0</v>
          </cell>
          <cell r="ER157">
            <v>0</v>
          </cell>
          <cell r="ES157">
            <v>0</v>
          </cell>
          <cell r="ET157">
            <v>0</v>
          </cell>
          <cell r="EU157">
            <v>0</v>
          </cell>
          <cell r="EV157">
            <v>0</v>
          </cell>
          <cell r="EW157">
            <v>0</v>
          </cell>
          <cell r="EX157">
            <v>0</v>
          </cell>
          <cell r="EY157">
            <v>0</v>
          </cell>
          <cell r="EZ157">
            <v>0</v>
          </cell>
          <cell r="FA157">
            <v>0</v>
          </cell>
          <cell r="FB157">
            <v>0</v>
          </cell>
          <cell r="FC157">
            <v>0</v>
          </cell>
          <cell r="FD157">
            <v>0</v>
          </cell>
          <cell r="FE157">
            <v>0</v>
          </cell>
          <cell r="FF157">
            <v>0</v>
          </cell>
          <cell r="FG157">
            <v>0</v>
          </cell>
          <cell r="FH157">
            <v>0</v>
          </cell>
          <cell r="FI157">
            <v>0</v>
          </cell>
        </row>
        <row r="158">
          <cell r="A158">
            <v>0</v>
          </cell>
          <cell r="B158">
            <v>0</v>
          </cell>
          <cell r="C158">
            <v>0</v>
          </cell>
          <cell r="D158">
            <v>0</v>
          </cell>
          <cell r="E158">
            <v>0</v>
          </cell>
          <cell r="F158">
            <v>0</v>
          </cell>
          <cell r="G158">
            <v>0</v>
          </cell>
          <cell r="H158">
            <v>0</v>
          </cell>
          <cell r="I158">
            <v>1</v>
          </cell>
          <cell r="J158">
            <v>0</v>
          </cell>
          <cell r="K158">
            <v>0</v>
          </cell>
          <cell r="L158">
            <v>0</v>
          </cell>
          <cell r="M158">
            <v>0</v>
          </cell>
          <cell r="N158">
            <v>0</v>
          </cell>
          <cell r="O158">
            <v>1</v>
          </cell>
          <cell r="P158">
            <v>0.5</v>
          </cell>
          <cell r="Q158">
            <v>0.5</v>
          </cell>
          <cell r="R158">
            <v>0</v>
          </cell>
          <cell r="S158">
            <v>0</v>
          </cell>
          <cell r="T158">
            <v>0</v>
          </cell>
          <cell r="U158">
            <v>0</v>
          </cell>
          <cell r="V158">
            <v>0</v>
          </cell>
          <cell r="W158">
            <v>1</v>
          </cell>
          <cell r="X158">
            <v>0.5</v>
          </cell>
          <cell r="Y158">
            <v>0.5</v>
          </cell>
          <cell r="Z158">
            <v>0</v>
          </cell>
          <cell r="AA158">
            <v>0</v>
          </cell>
          <cell r="AB158">
            <v>0</v>
          </cell>
          <cell r="AC158">
            <v>0</v>
          </cell>
          <cell r="AD158">
            <v>0</v>
          </cell>
          <cell r="AE158">
            <v>1</v>
          </cell>
          <cell r="AF158">
            <v>0.5</v>
          </cell>
          <cell r="AG158">
            <v>0.5</v>
          </cell>
          <cell r="AH158">
            <v>0</v>
          </cell>
          <cell r="AI158">
            <v>0</v>
          </cell>
          <cell r="AJ158">
            <v>0</v>
          </cell>
          <cell r="AK158">
            <v>0</v>
          </cell>
          <cell r="AL158">
            <v>0</v>
          </cell>
          <cell r="AM158">
            <v>1</v>
          </cell>
          <cell r="AN158">
            <v>0.5</v>
          </cell>
          <cell r="AO158">
            <v>0.5</v>
          </cell>
          <cell r="AP158">
            <v>0</v>
          </cell>
          <cell r="AQ158">
            <v>0</v>
          </cell>
          <cell r="AR158">
            <v>0</v>
          </cell>
          <cell r="AS158">
            <v>0</v>
          </cell>
          <cell r="AT158">
            <v>0</v>
          </cell>
          <cell r="AU158">
            <v>1</v>
          </cell>
          <cell r="AV158">
            <v>0.5</v>
          </cell>
          <cell r="AW158">
            <v>0.5</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v>
          </cell>
          <cell r="CD158">
            <v>0</v>
          </cell>
          <cell r="CE158">
            <v>0</v>
          </cell>
          <cell r="CF158">
            <v>0</v>
          </cell>
          <cell r="CG158">
            <v>0</v>
          </cell>
          <cell r="CH158">
            <v>0</v>
          </cell>
          <cell r="CI158">
            <v>0</v>
          </cell>
          <cell r="CJ158">
            <v>0</v>
          </cell>
          <cell r="CK158">
            <v>0</v>
          </cell>
          <cell r="CL158">
            <v>0</v>
          </cell>
          <cell r="CM158">
            <v>0</v>
          </cell>
          <cell r="CN158">
            <v>0</v>
          </cell>
          <cell r="CO158">
            <v>0</v>
          </cell>
          <cell r="CP158">
            <v>0</v>
          </cell>
          <cell r="CQ158">
            <v>0</v>
          </cell>
          <cell r="CR158">
            <v>0</v>
          </cell>
          <cell r="CS158">
            <v>0</v>
          </cell>
          <cell r="CT158">
            <v>0</v>
          </cell>
          <cell r="CU158">
            <v>0</v>
          </cell>
          <cell r="CV158">
            <v>0</v>
          </cell>
          <cell r="CW158">
            <v>0</v>
          </cell>
          <cell r="CX158">
            <v>0</v>
          </cell>
          <cell r="CY158">
            <v>0</v>
          </cell>
          <cell r="CZ158">
            <v>0</v>
          </cell>
          <cell r="DA158">
            <v>0</v>
          </cell>
          <cell r="DB158">
            <v>0</v>
          </cell>
          <cell r="DC158">
            <v>0</v>
          </cell>
          <cell r="DD158">
            <v>0</v>
          </cell>
          <cell r="DE158">
            <v>0</v>
          </cell>
          <cell r="DF158">
            <v>0</v>
          </cell>
          <cell r="DG158">
            <v>0</v>
          </cell>
          <cell r="DH158">
            <v>0</v>
          </cell>
          <cell r="DI158">
            <v>0</v>
          </cell>
          <cell r="DJ158">
            <v>0</v>
          </cell>
          <cell r="DK158">
            <v>0</v>
          </cell>
          <cell r="DL158">
            <v>0</v>
          </cell>
          <cell r="DM158">
            <v>0</v>
          </cell>
          <cell r="DN158">
            <v>0</v>
          </cell>
          <cell r="DO158">
            <v>0</v>
          </cell>
          <cell r="DP158">
            <v>0</v>
          </cell>
          <cell r="DQ158">
            <v>0</v>
          </cell>
          <cell r="DR158">
            <v>0</v>
          </cell>
          <cell r="DS158">
            <v>0</v>
          </cell>
          <cell r="DT158">
            <v>0</v>
          </cell>
          <cell r="DU158">
            <v>0</v>
          </cell>
          <cell r="DV158">
            <v>0</v>
          </cell>
          <cell r="DW158">
            <v>0</v>
          </cell>
          <cell r="DX158">
            <v>0</v>
          </cell>
          <cell r="DY158">
            <v>0</v>
          </cell>
          <cell r="DZ158">
            <v>0</v>
          </cell>
          <cell r="EA158">
            <v>0</v>
          </cell>
          <cell r="EB158">
            <v>0</v>
          </cell>
          <cell r="EC158">
            <v>0</v>
          </cell>
          <cell r="ED158">
            <v>0</v>
          </cell>
          <cell r="EE158">
            <v>0</v>
          </cell>
          <cell r="EF158">
            <v>0</v>
          </cell>
          <cell r="EG158">
            <v>0</v>
          </cell>
          <cell r="EH158">
            <v>0</v>
          </cell>
          <cell r="EI158">
            <v>0</v>
          </cell>
          <cell r="EJ158">
            <v>0</v>
          </cell>
          <cell r="EK158">
            <v>0</v>
          </cell>
          <cell r="EL158">
            <v>0</v>
          </cell>
          <cell r="EM158">
            <v>0</v>
          </cell>
          <cell r="EN158">
            <v>0</v>
          </cell>
          <cell r="EO158">
            <v>0</v>
          </cell>
          <cell r="EP158">
            <v>0</v>
          </cell>
          <cell r="EQ158">
            <v>0</v>
          </cell>
          <cell r="ER158">
            <v>0</v>
          </cell>
          <cell r="ES158">
            <v>0</v>
          </cell>
          <cell r="ET158">
            <v>0</v>
          </cell>
          <cell r="EU158">
            <v>0</v>
          </cell>
          <cell r="EV158">
            <v>0</v>
          </cell>
          <cell r="EW158">
            <v>0</v>
          </cell>
          <cell r="EX158">
            <v>0</v>
          </cell>
          <cell r="EY158">
            <v>0</v>
          </cell>
          <cell r="EZ158">
            <v>0</v>
          </cell>
          <cell r="FA158">
            <v>0</v>
          </cell>
          <cell r="FB158">
            <v>0</v>
          </cell>
          <cell r="FC158">
            <v>0</v>
          </cell>
          <cell r="FD158">
            <v>0</v>
          </cell>
          <cell r="FE158">
            <v>0</v>
          </cell>
          <cell r="FF158">
            <v>0</v>
          </cell>
          <cell r="FG158">
            <v>0</v>
          </cell>
          <cell r="FH158">
            <v>0</v>
          </cell>
          <cell r="FI158">
            <v>0</v>
          </cell>
        </row>
        <row r="159">
          <cell r="A159">
            <v>0</v>
          </cell>
          <cell r="B159">
            <v>0</v>
          </cell>
          <cell r="C159">
            <v>0</v>
          </cell>
          <cell r="D159">
            <v>0</v>
          </cell>
          <cell r="E159">
            <v>0</v>
          </cell>
          <cell r="F159">
            <v>0</v>
          </cell>
          <cell r="G159">
            <v>0</v>
          </cell>
          <cell r="H159">
            <v>0</v>
          </cell>
          <cell r="I159">
            <v>1</v>
          </cell>
          <cell r="J159">
            <v>0</v>
          </cell>
          <cell r="K159">
            <v>0</v>
          </cell>
          <cell r="L159">
            <v>0</v>
          </cell>
          <cell r="M159">
            <v>0</v>
          </cell>
          <cell r="N159">
            <v>0</v>
          </cell>
          <cell r="O159">
            <v>1</v>
          </cell>
          <cell r="P159">
            <v>0.5</v>
          </cell>
          <cell r="Q159">
            <v>0.5</v>
          </cell>
          <cell r="R159">
            <v>0</v>
          </cell>
          <cell r="S159">
            <v>0</v>
          </cell>
          <cell r="T159">
            <v>0</v>
          </cell>
          <cell r="U159">
            <v>0</v>
          </cell>
          <cell r="V159">
            <v>0</v>
          </cell>
          <cell r="W159">
            <v>1</v>
          </cell>
          <cell r="X159">
            <v>0.5</v>
          </cell>
          <cell r="Y159">
            <v>0.5</v>
          </cell>
          <cell r="Z159">
            <v>0</v>
          </cell>
          <cell r="AA159">
            <v>0</v>
          </cell>
          <cell r="AB159">
            <v>0</v>
          </cell>
          <cell r="AC159">
            <v>0</v>
          </cell>
          <cell r="AD159">
            <v>0</v>
          </cell>
          <cell r="AE159">
            <v>1</v>
          </cell>
          <cell r="AF159">
            <v>0.5</v>
          </cell>
          <cell r="AG159">
            <v>0.5</v>
          </cell>
          <cell r="AH159">
            <v>0</v>
          </cell>
          <cell r="AI159">
            <v>0</v>
          </cell>
          <cell r="AJ159">
            <v>0</v>
          </cell>
          <cell r="AK159">
            <v>0</v>
          </cell>
          <cell r="AL159">
            <v>0</v>
          </cell>
          <cell r="AM159">
            <v>1</v>
          </cell>
          <cell r="AN159">
            <v>0.5</v>
          </cell>
          <cell r="AO159">
            <v>0.5</v>
          </cell>
          <cell r="AP159">
            <v>0</v>
          </cell>
          <cell r="AQ159">
            <v>0</v>
          </cell>
          <cell r="AR159">
            <v>0</v>
          </cell>
          <cell r="AS159">
            <v>0</v>
          </cell>
          <cell r="AT159">
            <v>0</v>
          </cell>
          <cell r="AU159">
            <v>1</v>
          </cell>
          <cell r="AV159">
            <v>0.5</v>
          </cell>
          <cell r="AW159">
            <v>0.5</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v>
          </cell>
          <cell r="CD159">
            <v>0</v>
          </cell>
          <cell r="CE159">
            <v>0</v>
          </cell>
          <cell r="CF159">
            <v>0</v>
          </cell>
          <cell r="CG159">
            <v>0</v>
          </cell>
          <cell r="CH159">
            <v>0</v>
          </cell>
          <cell r="CI159">
            <v>0</v>
          </cell>
          <cell r="CJ159">
            <v>0</v>
          </cell>
          <cell r="CK159">
            <v>0</v>
          </cell>
          <cell r="CL159">
            <v>0</v>
          </cell>
          <cell r="CM159">
            <v>0</v>
          </cell>
          <cell r="CN159">
            <v>0</v>
          </cell>
          <cell r="CO159">
            <v>0</v>
          </cell>
          <cell r="CP159">
            <v>0</v>
          </cell>
          <cell r="CQ159">
            <v>0</v>
          </cell>
          <cell r="CR159">
            <v>0</v>
          </cell>
          <cell r="CS159">
            <v>0</v>
          </cell>
          <cell r="CT159">
            <v>0</v>
          </cell>
          <cell r="CU159">
            <v>0</v>
          </cell>
          <cell r="CV159">
            <v>0</v>
          </cell>
          <cell r="CW159">
            <v>0</v>
          </cell>
          <cell r="CX159">
            <v>0</v>
          </cell>
          <cell r="CY159">
            <v>0</v>
          </cell>
          <cell r="CZ159">
            <v>0</v>
          </cell>
          <cell r="DA159">
            <v>0</v>
          </cell>
          <cell r="DB159">
            <v>0</v>
          </cell>
          <cell r="DC159">
            <v>0</v>
          </cell>
          <cell r="DD159">
            <v>0</v>
          </cell>
          <cell r="DE159">
            <v>0</v>
          </cell>
          <cell r="DF159">
            <v>0</v>
          </cell>
          <cell r="DG159">
            <v>0</v>
          </cell>
          <cell r="DH159">
            <v>0</v>
          </cell>
          <cell r="DI159">
            <v>0</v>
          </cell>
          <cell r="DJ159">
            <v>0</v>
          </cell>
          <cell r="DK159">
            <v>0</v>
          </cell>
          <cell r="DL159">
            <v>0</v>
          </cell>
          <cell r="DM159">
            <v>0</v>
          </cell>
          <cell r="DN159">
            <v>0</v>
          </cell>
          <cell r="DO159">
            <v>0</v>
          </cell>
          <cell r="DP159">
            <v>0</v>
          </cell>
          <cell r="DQ159">
            <v>0</v>
          </cell>
          <cell r="DR159">
            <v>0</v>
          </cell>
          <cell r="DS159">
            <v>0</v>
          </cell>
          <cell r="DT159">
            <v>0</v>
          </cell>
          <cell r="DU159">
            <v>0</v>
          </cell>
          <cell r="DV159">
            <v>0</v>
          </cell>
          <cell r="DW159">
            <v>0</v>
          </cell>
          <cell r="DX159">
            <v>0</v>
          </cell>
          <cell r="DY159">
            <v>0</v>
          </cell>
          <cell r="DZ159">
            <v>0</v>
          </cell>
          <cell r="EA159">
            <v>0</v>
          </cell>
          <cell r="EB159">
            <v>0</v>
          </cell>
          <cell r="EC159">
            <v>0</v>
          </cell>
          <cell r="ED159">
            <v>0</v>
          </cell>
          <cell r="EE159">
            <v>0</v>
          </cell>
          <cell r="EF159">
            <v>0</v>
          </cell>
          <cell r="EG159">
            <v>0</v>
          </cell>
          <cell r="EH159">
            <v>0</v>
          </cell>
          <cell r="EI159">
            <v>0</v>
          </cell>
          <cell r="EJ159">
            <v>0</v>
          </cell>
          <cell r="EK159">
            <v>0</v>
          </cell>
          <cell r="EL159">
            <v>0</v>
          </cell>
          <cell r="EM159">
            <v>0</v>
          </cell>
          <cell r="EN159">
            <v>0</v>
          </cell>
          <cell r="EO159">
            <v>0</v>
          </cell>
          <cell r="EP159">
            <v>0</v>
          </cell>
          <cell r="EQ159">
            <v>0</v>
          </cell>
          <cell r="ER159">
            <v>0</v>
          </cell>
          <cell r="ES159">
            <v>0</v>
          </cell>
          <cell r="ET159">
            <v>0</v>
          </cell>
          <cell r="EU159">
            <v>0</v>
          </cell>
          <cell r="EV159">
            <v>0</v>
          </cell>
          <cell r="EW159">
            <v>0</v>
          </cell>
          <cell r="EX159">
            <v>0</v>
          </cell>
          <cell r="EY159">
            <v>0</v>
          </cell>
          <cell r="EZ159">
            <v>0</v>
          </cell>
          <cell r="FA159">
            <v>0</v>
          </cell>
          <cell r="FB159">
            <v>0</v>
          </cell>
          <cell r="FC159">
            <v>0</v>
          </cell>
          <cell r="FD159">
            <v>0</v>
          </cell>
          <cell r="FE159">
            <v>0</v>
          </cell>
          <cell r="FF159">
            <v>0</v>
          </cell>
          <cell r="FG159">
            <v>0</v>
          </cell>
          <cell r="FH159">
            <v>0</v>
          </cell>
          <cell r="FI159">
            <v>0</v>
          </cell>
        </row>
        <row r="160">
          <cell r="A160">
            <v>0</v>
          </cell>
          <cell r="B160">
            <v>0</v>
          </cell>
          <cell r="C160">
            <v>0</v>
          </cell>
          <cell r="D160">
            <v>0</v>
          </cell>
          <cell r="E160">
            <v>0</v>
          </cell>
          <cell r="F160">
            <v>0</v>
          </cell>
          <cell r="G160">
            <v>0</v>
          </cell>
          <cell r="H160">
            <v>0</v>
          </cell>
          <cell r="I160">
            <v>1</v>
          </cell>
          <cell r="J160">
            <v>0</v>
          </cell>
          <cell r="K160">
            <v>0</v>
          </cell>
          <cell r="L160">
            <v>0</v>
          </cell>
          <cell r="M160">
            <v>0</v>
          </cell>
          <cell r="N160">
            <v>0</v>
          </cell>
          <cell r="O160">
            <v>1</v>
          </cell>
          <cell r="P160">
            <v>0.5</v>
          </cell>
          <cell r="Q160">
            <v>0.5</v>
          </cell>
          <cell r="R160">
            <v>0</v>
          </cell>
          <cell r="S160">
            <v>0</v>
          </cell>
          <cell r="T160">
            <v>0</v>
          </cell>
          <cell r="U160">
            <v>0</v>
          </cell>
          <cell r="V160">
            <v>0</v>
          </cell>
          <cell r="W160">
            <v>1</v>
          </cell>
          <cell r="X160">
            <v>0.5</v>
          </cell>
          <cell r="Y160">
            <v>0.5</v>
          </cell>
          <cell r="Z160">
            <v>0</v>
          </cell>
          <cell r="AA160">
            <v>0</v>
          </cell>
          <cell r="AB160">
            <v>0</v>
          </cell>
          <cell r="AC160">
            <v>0</v>
          </cell>
          <cell r="AD160">
            <v>0</v>
          </cell>
          <cell r="AE160">
            <v>1</v>
          </cell>
          <cell r="AF160">
            <v>0.5</v>
          </cell>
          <cell r="AG160">
            <v>0.5</v>
          </cell>
          <cell r="AH160">
            <v>0</v>
          </cell>
          <cell r="AI160">
            <v>0</v>
          </cell>
          <cell r="AJ160">
            <v>0</v>
          </cell>
          <cell r="AK160">
            <v>0</v>
          </cell>
          <cell r="AL160">
            <v>0</v>
          </cell>
          <cell r="AM160">
            <v>1</v>
          </cell>
          <cell r="AN160">
            <v>0.5</v>
          </cell>
          <cell r="AO160">
            <v>0.5</v>
          </cell>
          <cell r="AP160">
            <v>0</v>
          </cell>
          <cell r="AQ160">
            <v>0</v>
          </cell>
          <cell r="AR160">
            <v>0</v>
          </cell>
          <cell r="AS160">
            <v>0</v>
          </cell>
          <cell r="AT160">
            <v>0</v>
          </cell>
          <cell r="AU160">
            <v>1</v>
          </cell>
          <cell r="AV160">
            <v>0.5</v>
          </cell>
          <cell r="AW160">
            <v>0.5</v>
          </cell>
          <cell r="AX160">
            <v>0</v>
          </cell>
          <cell r="AY160">
            <v>0</v>
          </cell>
          <cell r="AZ160">
            <v>0</v>
          </cell>
          <cell r="BA160">
            <v>0</v>
          </cell>
          <cell r="BB160">
            <v>0</v>
          </cell>
          <cell r="BC160">
            <v>0</v>
          </cell>
          <cell r="BD160">
            <v>0</v>
          </cell>
          <cell r="BE160">
            <v>0</v>
          </cell>
          <cell r="BF160">
            <v>0</v>
          </cell>
          <cell r="BG160">
            <v>0</v>
          </cell>
          <cell r="BH160">
            <v>0</v>
          </cell>
          <cell r="BI160">
            <v>0</v>
          </cell>
          <cell r="BJ160">
            <v>0</v>
          </cell>
          <cell r="BK160">
            <v>0</v>
          </cell>
          <cell r="BL160">
            <v>0</v>
          </cell>
          <cell r="BM160">
            <v>0</v>
          </cell>
          <cell r="BN160">
            <v>0</v>
          </cell>
          <cell r="BO160">
            <v>0</v>
          </cell>
          <cell r="BP160">
            <v>0</v>
          </cell>
          <cell r="BQ160">
            <v>0</v>
          </cell>
          <cell r="BR160">
            <v>0</v>
          </cell>
          <cell r="BS160">
            <v>0</v>
          </cell>
          <cell r="BT160">
            <v>0</v>
          </cell>
          <cell r="BU160">
            <v>0</v>
          </cell>
          <cell r="BV160">
            <v>0</v>
          </cell>
          <cell r="BW160">
            <v>0</v>
          </cell>
          <cell r="BX160">
            <v>0</v>
          </cell>
          <cell r="BY160">
            <v>0</v>
          </cell>
          <cell r="BZ160">
            <v>0</v>
          </cell>
          <cell r="CA160">
            <v>0</v>
          </cell>
          <cell r="CB160">
            <v>0</v>
          </cell>
          <cell r="CC160">
            <v>0</v>
          </cell>
          <cell r="CD160">
            <v>0</v>
          </cell>
          <cell r="CE160">
            <v>0</v>
          </cell>
          <cell r="CF160">
            <v>0</v>
          </cell>
          <cell r="CG160">
            <v>0</v>
          </cell>
          <cell r="CH160">
            <v>0</v>
          </cell>
          <cell r="CI160">
            <v>0</v>
          </cell>
          <cell r="CJ160">
            <v>0</v>
          </cell>
          <cell r="CK160">
            <v>0</v>
          </cell>
          <cell r="CL160">
            <v>0</v>
          </cell>
          <cell r="CM160">
            <v>0</v>
          </cell>
          <cell r="CN160">
            <v>0</v>
          </cell>
          <cell r="CO160">
            <v>0</v>
          </cell>
          <cell r="CP160">
            <v>0</v>
          </cell>
          <cell r="CQ160">
            <v>0</v>
          </cell>
          <cell r="CR160">
            <v>0</v>
          </cell>
          <cell r="CS160">
            <v>0</v>
          </cell>
          <cell r="CT160">
            <v>0</v>
          </cell>
          <cell r="CU160">
            <v>0</v>
          </cell>
          <cell r="CV160">
            <v>0</v>
          </cell>
          <cell r="CW160">
            <v>0</v>
          </cell>
          <cell r="CX160">
            <v>0</v>
          </cell>
          <cell r="CY160">
            <v>0</v>
          </cell>
          <cell r="CZ160">
            <v>0</v>
          </cell>
          <cell r="DA160">
            <v>0</v>
          </cell>
          <cell r="DB160">
            <v>0</v>
          </cell>
          <cell r="DC160">
            <v>0</v>
          </cell>
          <cell r="DD160">
            <v>0</v>
          </cell>
          <cell r="DE160">
            <v>0</v>
          </cell>
          <cell r="DF160">
            <v>0</v>
          </cell>
          <cell r="DG160">
            <v>0</v>
          </cell>
          <cell r="DH160">
            <v>0</v>
          </cell>
          <cell r="DI160">
            <v>0</v>
          </cell>
          <cell r="DJ160">
            <v>0</v>
          </cell>
          <cell r="DK160">
            <v>0</v>
          </cell>
          <cell r="DL160">
            <v>0</v>
          </cell>
          <cell r="DM160">
            <v>0</v>
          </cell>
          <cell r="DN160">
            <v>0</v>
          </cell>
          <cell r="DO160">
            <v>0</v>
          </cell>
          <cell r="DP160">
            <v>0</v>
          </cell>
          <cell r="DQ160">
            <v>0</v>
          </cell>
          <cell r="DR160">
            <v>0</v>
          </cell>
          <cell r="DS160">
            <v>0</v>
          </cell>
          <cell r="DT160">
            <v>0</v>
          </cell>
          <cell r="DU160">
            <v>0</v>
          </cell>
          <cell r="DV160">
            <v>0</v>
          </cell>
          <cell r="DW160">
            <v>0</v>
          </cell>
          <cell r="DX160">
            <v>0</v>
          </cell>
          <cell r="DY160">
            <v>0</v>
          </cell>
          <cell r="DZ160">
            <v>0</v>
          </cell>
          <cell r="EA160">
            <v>0</v>
          </cell>
          <cell r="EB160">
            <v>0</v>
          </cell>
          <cell r="EC160">
            <v>0</v>
          </cell>
          <cell r="ED160">
            <v>0</v>
          </cell>
          <cell r="EE160">
            <v>0</v>
          </cell>
          <cell r="EF160">
            <v>0</v>
          </cell>
          <cell r="EG160">
            <v>0</v>
          </cell>
          <cell r="EH160">
            <v>0</v>
          </cell>
          <cell r="EI160">
            <v>0</v>
          </cell>
          <cell r="EJ160">
            <v>0</v>
          </cell>
          <cell r="EK160">
            <v>0</v>
          </cell>
          <cell r="EL160">
            <v>0</v>
          </cell>
          <cell r="EM160">
            <v>0</v>
          </cell>
          <cell r="EN160">
            <v>0</v>
          </cell>
          <cell r="EO160">
            <v>0</v>
          </cell>
          <cell r="EP160">
            <v>0</v>
          </cell>
          <cell r="EQ160">
            <v>0</v>
          </cell>
          <cell r="ER160">
            <v>0</v>
          </cell>
          <cell r="ES160">
            <v>0</v>
          </cell>
          <cell r="ET160">
            <v>0</v>
          </cell>
          <cell r="EU160">
            <v>0</v>
          </cell>
          <cell r="EV160">
            <v>0</v>
          </cell>
          <cell r="EW160">
            <v>0</v>
          </cell>
          <cell r="EX160">
            <v>0</v>
          </cell>
          <cell r="EY160">
            <v>0</v>
          </cell>
          <cell r="EZ160">
            <v>0</v>
          </cell>
          <cell r="FA160">
            <v>0</v>
          </cell>
          <cell r="FB160">
            <v>0</v>
          </cell>
          <cell r="FC160">
            <v>0</v>
          </cell>
          <cell r="FD160">
            <v>0</v>
          </cell>
          <cell r="FE160">
            <v>0</v>
          </cell>
          <cell r="FF160">
            <v>0</v>
          </cell>
          <cell r="FG160">
            <v>0</v>
          </cell>
          <cell r="FH160">
            <v>0</v>
          </cell>
          <cell r="FI160">
            <v>0</v>
          </cell>
        </row>
        <row r="161">
          <cell r="A161">
            <v>0</v>
          </cell>
          <cell r="B161">
            <v>0</v>
          </cell>
          <cell r="C161">
            <v>0</v>
          </cell>
          <cell r="D161">
            <v>0</v>
          </cell>
          <cell r="E161">
            <v>0</v>
          </cell>
          <cell r="F161">
            <v>0</v>
          </cell>
          <cell r="G161">
            <v>0</v>
          </cell>
          <cell r="H161">
            <v>0</v>
          </cell>
          <cell r="I161">
            <v>1</v>
          </cell>
          <cell r="J161">
            <v>0</v>
          </cell>
          <cell r="K161">
            <v>0</v>
          </cell>
          <cell r="L161">
            <v>0</v>
          </cell>
          <cell r="M161">
            <v>0</v>
          </cell>
          <cell r="N161">
            <v>0</v>
          </cell>
          <cell r="O161">
            <v>1</v>
          </cell>
          <cell r="P161">
            <v>0.5</v>
          </cell>
          <cell r="Q161">
            <v>0.5</v>
          </cell>
          <cell r="R161">
            <v>0</v>
          </cell>
          <cell r="S161">
            <v>0</v>
          </cell>
          <cell r="T161">
            <v>0</v>
          </cell>
          <cell r="U161">
            <v>0</v>
          </cell>
          <cell r="V161">
            <v>0</v>
          </cell>
          <cell r="W161">
            <v>1</v>
          </cell>
          <cell r="X161">
            <v>0.5</v>
          </cell>
          <cell r="Y161">
            <v>0.5</v>
          </cell>
          <cell r="Z161">
            <v>0</v>
          </cell>
          <cell r="AA161">
            <v>0</v>
          </cell>
          <cell r="AB161">
            <v>0</v>
          </cell>
          <cell r="AC161">
            <v>0</v>
          </cell>
          <cell r="AD161">
            <v>0</v>
          </cell>
          <cell r="AE161">
            <v>1</v>
          </cell>
          <cell r="AF161">
            <v>0.5</v>
          </cell>
          <cell r="AG161">
            <v>0.5</v>
          </cell>
          <cell r="AH161">
            <v>0</v>
          </cell>
          <cell r="AI161">
            <v>0</v>
          </cell>
          <cell r="AJ161">
            <v>0</v>
          </cell>
          <cell r="AK161">
            <v>0</v>
          </cell>
          <cell r="AL161">
            <v>0</v>
          </cell>
          <cell r="AM161">
            <v>1</v>
          </cell>
          <cell r="AN161">
            <v>0.5</v>
          </cell>
          <cell r="AO161">
            <v>0.5</v>
          </cell>
          <cell r="AP161">
            <v>0</v>
          </cell>
          <cell r="AQ161">
            <v>0</v>
          </cell>
          <cell r="AR161">
            <v>0</v>
          </cell>
          <cell r="AS161">
            <v>0</v>
          </cell>
          <cell r="AT161">
            <v>0</v>
          </cell>
          <cell r="AU161">
            <v>1</v>
          </cell>
          <cell r="AV161">
            <v>0.5</v>
          </cell>
          <cell r="AW161">
            <v>0.5</v>
          </cell>
          <cell r="AX161">
            <v>0</v>
          </cell>
          <cell r="AY161">
            <v>0</v>
          </cell>
          <cell r="AZ161">
            <v>0</v>
          </cell>
          <cell r="BA161">
            <v>0</v>
          </cell>
          <cell r="BB161">
            <v>0</v>
          </cell>
          <cell r="BC161">
            <v>0</v>
          </cell>
          <cell r="BD161">
            <v>0</v>
          </cell>
          <cell r="BE161">
            <v>0</v>
          </cell>
          <cell r="BF161">
            <v>0</v>
          </cell>
          <cell r="BG161">
            <v>0</v>
          </cell>
          <cell r="BH161">
            <v>0</v>
          </cell>
          <cell r="BI161">
            <v>0</v>
          </cell>
          <cell r="BJ161">
            <v>0</v>
          </cell>
          <cell r="BK161">
            <v>0</v>
          </cell>
          <cell r="BL161">
            <v>0</v>
          </cell>
          <cell r="BM161">
            <v>0</v>
          </cell>
          <cell r="BN161">
            <v>0</v>
          </cell>
          <cell r="BO161">
            <v>0</v>
          </cell>
          <cell r="BP161">
            <v>0</v>
          </cell>
          <cell r="BQ161">
            <v>0</v>
          </cell>
          <cell r="BR161">
            <v>0</v>
          </cell>
          <cell r="BS161">
            <v>0</v>
          </cell>
          <cell r="BT161">
            <v>0</v>
          </cell>
          <cell r="BU161">
            <v>0</v>
          </cell>
          <cell r="BV161">
            <v>0</v>
          </cell>
          <cell r="BW161">
            <v>0</v>
          </cell>
          <cell r="BX161">
            <v>0</v>
          </cell>
          <cell r="BY161">
            <v>0</v>
          </cell>
          <cell r="BZ161">
            <v>0</v>
          </cell>
          <cell r="CA161">
            <v>0</v>
          </cell>
          <cell r="CB161">
            <v>0</v>
          </cell>
          <cell r="CC161">
            <v>0</v>
          </cell>
          <cell r="CD161">
            <v>0</v>
          </cell>
          <cell r="CE161">
            <v>0</v>
          </cell>
          <cell r="CF161">
            <v>0</v>
          </cell>
          <cell r="CG161">
            <v>0</v>
          </cell>
          <cell r="CH161">
            <v>0</v>
          </cell>
          <cell r="CI161">
            <v>0</v>
          </cell>
          <cell r="CJ161">
            <v>0</v>
          </cell>
          <cell r="CK161">
            <v>0</v>
          </cell>
          <cell r="CL161">
            <v>0</v>
          </cell>
          <cell r="CM161">
            <v>0</v>
          </cell>
          <cell r="CN161">
            <v>0</v>
          </cell>
          <cell r="CO161">
            <v>0</v>
          </cell>
          <cell r="CP161">
            <v>0</v>
          </cell>
          <cell r="CQ161">
            <v>0</v>
          </cell>
          <cell r="CR161">
            <v>0</v>
          </cell>
          <cell r="CS161">
            <v>0</v>
          </cell>
          <cell r="CT161">
            <v>0</v>
          </cell>
          <cell r="CU161">
            <v>0</v>
          </cell>
          <cell r="CV161">
            <v>0</v>
          </cell>
          <cell r="CW161">
            <v>0</v>
          </cell>
          <cell r="CX161">
            <v>0</v>
          </cell>
          <cell r="CY161">
            <v>0</v>
          </cell>
          <cell r="CZ161">
            <v>0</v>
          </cell>
          <cell r="DA161">
            <v>0</v>
          </cell>
          <cell r="DB161">
            <v>0</v>
          </cell>
          <cell r="DC161">
            <v>0</v>
          </cell>
          <cell r="DD161">
            <v>0</v>
          </cell>
          <cell r="DE161">
            <v>0</v>
          </cell>
          <cell r="DF161">
            <v>0</v>
          </cell>
          <cell r="DG161">
            <v>0</v>
          </cell>
          <cell r="DH161">
            <v>0</v>
          </cell>
          <cell r="DI161">
            <v>0</v>
          </cell>
          <cell r="DJ161">
            <v>0</v>
          </cell>
          <cell r="DK161">
            <v>0</v>
          </cell>
          <cell r="DL161">
            <v>0</v>
          </cell>
          <cell r="DM161">
            <v>0</v>
          </cell>
          <cell r="DN161">
            <v>0</v>
          </cell>
          <cell r="DO161">
            <v>0</v>
          </cell>
          <cell r="DP161">
            <v>0</v>
          </cell>
          <cell r="DQ161">
            <v>0</v>
          </cell>
          <cell r="DR161">
            <v>0</v>
          </cell>
          <cell r="DS161">
            <v>0</v>
          </cell>
          <cell r="DT161">
            <v>0</v>
          </cell>
          <cell r="DU161">
            <v>0</v>
          </cell>
          <cell r="DV161">
            <v>0</v>
          </cell>
          <cell r="DW161">
            <v>0</v>
          </cell>
          <cell r="DX161">
            <v>0</v>
          </cell>
          <cell r="DY161">
            <v>0</v>
          </cell>
          <cell r="DZ161">
            <v>0</v>
          </cell>
          <cell r="EA161">
            <v>0</v>
          </cell>
          <cell r="EB161">
            <v>0</v>
          </cell>
          <cell r="EC161">
            <v>0</v>
          </cell>
          <cell r="ED161">
            <v>0</v>
          </cell>
          <cell r="EE161">
            <v>0</v>
          </cell>
          <cell r="EF161">
            <v>0</v>
          </cell>
          <cell r="EG161">
            <v>0</v>
          </cell>
          <cell r="EH161">
            <v>0</v>
          </cell>
          <cell r="EI161">
            <v>0</v>
          </cell>
          <cell r="EJ161">
            <v>0</v>
          </cell>
          <cell r="EK161">
            <v>0</v>
          </cell>
          <cell r="EL161">
            <v>0</v>
          </cell>
          <cell r="EM161">
            <v>0</v>
          </cell>
          <cell r="EN161">
            <v>0</v>
          </cell>
          <cell r="EO161">
            <v>0</v>
          </cell>
          <cell r="EP161">
            <v>0</v>
          </cell>
          <cell r="EQ161">
            <v>0</v>
          </cell>
          <cell r="ER161">
            <v>0</v>
          </cell>
          <cell r="ES161">
            <v>0</v>
          </cell>
          <cell r="ET161">
            <v>0</v>
          </cell>
          <cell r="EU161">
            <v>0</v>
          </cell>
          <cell r="EV161">
            <v>0</v>
          </cell>
          <cell r="EW161">
            <v>0</v>
          </cell>
          <cell r="EX161">
            <v>0</v>
          </cell>
          <cell r="EY161">
            <v>0</v>
          </cell>
          <cell r="EZ161">
            <v>0</v>
          </cell>
          <cell r="FA161">
            <v>0</v>
          </cell>
          <cell r="FB161">
            <v>0</v>
          </cell>
          <cell r="FC161">
            <v>0</v>
          </cell>
          <cell r="FD161">
            <v>0</v>
          </cell>
          <cell r="FE161">
            <v>0</v>
          </cell>
          <cell r="FF161">
            <v>0</v>
          </cell>
          <cell r="FG161">
            <v>0</v>
          </cell>
          <cell r="FH161">
            <v>0</v>
          </cell>
          <cell r="FI161">
            <v>0</v>
          </cell>
        </row>
        <row r="162">
          <cell r="A162">
            <v>0</v>
          </cell>
          <cell r="B162">
            <v>0</v>
          </cell>
          <cell r="C162">
            <v>0</v>
          </cell>
          <cell r="D162">
            <v>0</v>
          </cell>
          <cell r="E162">
            <v>0</v>
          </cell>
          <cell r="F162">
            <v>0</v>
          </cell>
          <cell r="G162">
            <v>0</v>
          </cell>
          <cell r="H162">
            <v>0</v>
          </cell>
          <cell r="I162">
            <v>1</v>
          </cell>
          <cell r="J162">
            <v>0</v>
          </cell>
          <cell r="K162">
            <v>0</v>
          </cell>
          <cell r="L162">
            <v>0</v>
          </cell>
          <cell r="M162">
            <v>0</v>
          </cell>
          <cell r="N162">
            <v>0</v>
          </cell>
          <cell r="O162">
            <v>1</v>
          </cell>
          <cell r="P162">
            <v>0.5</v>
          </cell>
          <cell r="Q162">
            <v>0.5</v>
          </cell>
          <cell r="R162">
            <v>0</v>
          </cell>
          <cell r="S162">
            <v>0</v>
          </cell>
          <cell r="T162">
            <v>0</v>
          </cell>
          <cell r="U162">
            <v>0</v>
          </cell>
          <cell r="V162">
            <v>0</v>
          </cell>
          <cell r="W162">
            <v>1</v>
          </cell>
          <cell r="X162">
            <v>0.5</v>
          </cell>
          <cell r="Y162">
            <v>0.5</v>
          </cell>
          <cell r="Z162">
            <v>0</v>
          </cell>
          <cell r="AA162">
            <v>0</v>
          </cell>
          <cell r="AB162">
            <v>0</v>
          </cell>
          <cell r="AC162">
            <v>0</v>
          </cell>
          <cell r="AD162">
            <v>0</v>
          </cell>
          <cell r="AE162">
            <v>1</v>
          </cell>
          <cell r="AF162">
            <v>0.5</v>
          </cell>
          <cell r="AG162">
            <v>0.5</v>
          </cell>
          <cell r="AH162">
            <v>0</v>
          </cell>
          <cell r="AI162">
            <v>0</v>
          </cell>
          <cell r="AJ162">
            <v>0</v>
          </cell>
          <cell r="AK162">
            <v>0</v>
          </cell>
          <cell r="AL162">
            <v>0</v>
          </cell>
          <cell r="AM162">
            <v>1</v>
          </cell>
          <cell r="AN162">
            <v>0.5</v>
          </cell>
          <cell r="AO162">
            <v>0.5</v>
          </cell>
          <cell r="AP162">
            <v>0</v>
          </cell>
          <cell r="AQ162">
            <v>0</v>
          </cell>
          <cell r="AR162">
            <v>0</v>
          </cell>
          <cell r="AS162">
            <v>0</v>
          </cell>
          <cell r="AT162">
            <v>0</v>
          </cell>
          <cell r="AU162">
            <v>1</v>
          </cell>
          <cell r="AV162">
            <v>0.5</v>
          </cell>
          <cell r="AW162">
            <v>0.5</v>
          </cell>
          <cell r="AX162">
            <v>0</v>
          </cell>
          <cell r="AY162">
            <v>0</v>
          </cell>
          <cell r="AZ162">
            <v>0</v>
          </cell>
          <cell r="BA162">
            <v>0</v>
          </cell>
          <cell r="BB162">
            <v>0</v>
          </cell>
          <cell r="BC162">
            <v>0</v>
          </cell>
          <cell r="BD162">
            <v>0</v>
          </cell>
          <cell r="BE162">
            <v>0</v>
          </cell>
          <cell r="BF162">
            <v>0</v>
          </cell>
          <cell r="BG162">
            <v>0</v>
          </cell>
          <cell r="BH162">
            <v>0</v>
          </cell>
          <cell r="BI162">
            <v>0</v>
          </cell>
          <cell r="BJ162">
            <v>0</v>
          </cell>
          <cell r="BK162">
            <v>0</v>
          </cell>
          <cell r="BL162">
            <v>0</v>
          </cell>
          <cell r="BM162">
            <v>0</v>
          </cell>
          <cell r="BN162">
            <v>0</v>
          </cell>
          <cell r="BO162">
            <v>0</v>
          </cell>
          <cell r="BP162">
            <v>0</v>
          </cell>
          <cell r="BQ162">
            <v>0</v>
          </cell>
          <cell r="BR162">
            <v>0</v>
          </cell>
          <cell r="BS162">
            <v>0</v>
          </cell>
          <cell r="BT162">
            <v>0</v>
          </cell>
          <cell r="BU162">
            <v>0</v>
          </cell>
          <cell r="BV162">
            <v>0</v>
          </cell>
          <cell r="BW162">
            <v>0</v>
          </cell>
          <cell r="BX162">
            <v>0</v>
          </cell>
          <cell r="BY162">
            <v>0</v>
          </cell>
          <cell r="BZ162">
            <v>0</v>
          </cell>
          <cell r="CA162">
            <v>0</v>
          </cell>
          <cell r="CB162">
            <v>0</v>
          </cell>
          <cell r="CC162">
            <v>0</v>
          </cell>
          <cell r="CD162">
            <v>0</v>
          </cell>
          <cell r="CE162">
            <v>0</v>
          </cell>
          <cell r="CF162">
            <v>0</v>
          </cell>
          <cell r="CG162">
            <v>0</v>
          </cell>
          <cell r="CH162">
            <v>0</v>
          </cell>
          <cell r="CI162">
            <v>0</v>
          </cell>
          <cell r="CJ162">
            <v>0</v>
          </cell>
          <cell r="CK162">
            <v>0</v>
          </cell>
          <cell r="CL162">
            <v>0</v>
          </cell>
          <cell r="CM162">
            <v>0</v>
          </cell>
          <cell r="CN162">
            <v>0</v>
          </cell>
          <cell r="CO162">
            <v>0</v>
          </cell>
          <cell r="CP162">
            <v>0</v>
          </cell>
          <cell r="CQ162">
            <v>0</v>
          </cell>
          <cell r="CR162">
            <v>0</v>
          </cell>
          <cell r="CS162">
            <v>0</v>
          </cell>
          <cell r="CT162">
            <v>0</v>
          </cell>
          <cell r="CU162">
            <v>0</v>
          </cell>
          <cell r="CV162">
            <v>0</v>
          </cell>
          <cell r="CW162">
            <v>0</v>
          </cell>
          <cell r="CX162">
            <v>0</v>
          </cell>
          <cell r="CY162">
            <v>0</v>
          </cell>
          <cell r="CZ162">
            <v>0</v>
          </cell>
          <cell r="DA162">
            <v>0</v>
          </cell>
          <cell r="DB162">
            <v>0</v>
          </cell>
          <cell r="DC162">
            <v>0</v>
          </cell>
          <cell r="DD162">
            <v>0</v>
          </cell>
          <cell r="DE162">
            <v>0</v>
          </cell>
          <cell r="DF162">
            <v>0</v>
          </cell>
          <cell r="DG162">
            <v>0</v>
          </cell>
          <cell r="DH162">
            <v>0</v>
          </cell>
          <cell r="DI162">
            <v>0</v>
          </cell>
          <cell r="DJ162">
            <v>0</v>
          </cell>
          <cell r="DK162">
            <v>0</v>
          </cell>
          <cell r="DL162">
            <v>0</v>
          </cell>
          <cell r="DM162">
            <v>0</v>
          </cell>
          <cell r="DN162">
            <v>0</v>
          </cell>
          <cell r="DO162">
            <v>0</v>
          </cell>
          <cell r="DP162">
            <v>0</v>
          </cell>
          <cell r="DQ162">
            <v>0</v>
          </cell>
          <cell r="DR162">
            <v>0</v>
          </cell>
          <cell r="DS162">
            <v>0</v>
          </cell>
          <cell r="DT162">
            <v>0</v>
          </cell>
          <cell r="DU162">
            <v>0</v>
          </cell>
          <cell r="DV162">
            <v>0</v>
          </cell>
          <cell r="DW162">
            <v>0</v>
          </cell>
          <cell r="DX162">
            <v>0</v>
          </cell>
          <cell r="DY162">
            <v>0</v>
          </cell>
          <cell r="DZ162">
            <v>0</v>
          </cell>
          <cell r="EA162">
            <v>0</v>
          </cell>
          <cell r="EB162">
            <v>0</v>
          </cell>
          <cell r="EC162">
            <v>0</v>
          </cell>
          <cell r="ED162">
            <v>0</v>
          </cell>
          <cell r="EE162">
            <v>0</v>
          </cell>
          <cell r="EF162">
            <v>0</v>
          </cell>
          <cell r="EG162">
            <v>0</v>
          </cell>
          <cell r="EH162">
            <v>0</v>
          </cell>
          <cell r="EI162">
            <v>0</v>
          </cell>
          <cell r="EJ162">
            <v>0</v>
          </cell>
          <cell r="EK162">
            <v>0</v>
          </cell>
          <cell r="EL162">
            <v>0</v>
          </cell>
          <cell r="EM162">
            <v>0</v>
          </cell>
          <cell r="EN162">
            <v>0</v>
          </cell>
          <cell r="EO162">
            <v>0</v>
          </cell>
          <cell r="EP162">
            <v>0</v>
          </cell>
          <cell r="EQ162">
            <v>0</v>
          </cell>
          <cell r="ER162">
            <v>0</v>
          </cell>
          <cell r="ES162">
            <v>0</v>
          </cell>
          <cell r="ET162">
            <v>0</v>
          </cell>
          <cell r="EU162">
            <v>0</v>
          </cell>
          <cell r="EV162">
            <v>0</v>
          </cell>
          <cell r="EW162">
            <v>0</v>
          </cell>
          <cell r="EX162">
            <v>0</v>
          </cell>
          <cell r="EY162">
            <v>0</v>
          </cell>
          <cell r="EZ162">
            <v>0</v>
          </cell>
          <cell r="FA162">
            <v>0</v>
          </cell>
          <cell r="FB162">
            <v>0</v>
          </cell>
          <cell r="FC162">
            <v>0</v>
          </cell>
          <cell r="FD162">
            <v>0</v>
          </cell>
          <cell r="FE162">
            <v>0</v>
          </cell>
          <cell r="FF162">
            <v>0</v>
          </cell>
          <cell r="FG162">
            <v>0</v>
          </cell>
          <cell r="FH162">
            <v>0</v>
          </cell>
          <cell r="FI162">
            <v>0</v>
          </cell>
        </row>
        <row r="163">
          <cell r="A163">
            <v>0</v>
          </cell>
          <cell r="B163">
            <v>0</v>
          </cell>
          <cell r="C163">
            <v>0</v>
          </cell>
          <cell r="D163">
            <v>0</v>
          </cell>
          <cell r="E163">
            <v>0</v>
          </cell>
          <cell r="F163">
            <v>0</v>
          </cell>
          <cell r="G163">
            <v>0</v>
          </cell>
          <cell r="H163">
            <v>0</v>
          </cell>
          <cell r="I163">
            <v>1</v>
          </cell>
          <cell r="J163">
            <v>0</v>
          </cell>
          <cell r="K163">
            <v>0</v>
          </cell>
          <cell r="L163">
            <v>0</v>
          </cell>
          <cell r="M163">
            <v>0</v>
          </cell>
          <cell r="N163">
            <v>0</v>
          </cell>
          <cell r="O163">
            <v>1</v>
          </cell>
          <cell r="P163">
            <v>0.5</v>
          </cell>
          <cell r="Q163">
            <v>0.5</v>
          </cell>
          <cell r="R163">
            <v>0</v>
          </cell>
          <cell r="S163">
            <v>0</v>
          </cell>
          <cell r="T163">
            <v>0</v>
          </cell>
          <cell r="U163">
            <v>0</v>
          </cell>
          <cell r="V163">
            <v>0</v>
          </cell>
          <cell r="W163">
            <v>1</v>
          </cell>
          <cell r="X163">
            <v>0.5</v>
          </cell>
          <cell r="Y163">
            <v>0.5</v>
          </cell>
          <cell r="Z163">
            <v>0</v>
          </cell>
          <cell r="AA163">
            <v>0</v>
          </cell>
          <cell r="AB163">
            <v>0</v>
          </cell>
          <cell r="AC163">
            <v>0</v>
          </cell>
          <cell r="AD163">
            <v>0</v>
          </cell>
          <cell r="AE163">
            <v>1</v>
          </cell>
          <cell r="AF163">
            <v>0.5</v>
          </cell>
          <cell r="AG163">
            <v>0.5</v>
          </cell>
          <cell r="AH163">
            <v>0</v>
          </cell>
          <cell r="AI163">
            <v>0</v>
          </cell>
          <cell r="AJ163">
            <v>0</v>
          </cell>
          <cell r="AK163">
            <v>0</v>
          </cell>
          <cell r="AL163">
            <v>0</v>
          </cell>
          <cell r="AM163">
            <v>1</v>
          </cell>
          <cell r="AN163">
            <v>0.5</v>
          </cell>
          <cell r="AO163">
            <v>0.5</v>
          </cell>
          <cell r="AP163">
            <v>0</v>
          </cell>
          <cell r="AQ163">
            <v>0</v>
          </cell>
          <cell r="AR163">
            <v>0</v>
          </cell>
          <cell r="AS163">
            <v>0</v>
          </cell>
          <cell r="AT163">
            <v>0</v>
          </cell>
          <cell r="AU163">
            <v>1</v>
          </cell>
          <cell r="AV163">
            <v>0.5</v>
          </cell>
          <cell r="AW163">
            <v>0.5</v>
          </cell>
          <cell r="AX163">
            <v>0</v>
          </cell>
          <cell r="AY163">
            <v>0</v>
          </cell>
          <cell r="AZ163">
            <v>0</v>
          </cell>
          <cell r="BA163">
            <v>0</v>
          </cell>
          <cell r="BB163">
            <v>0</v>
          </cell>
          <cell r="BC163">
            <v>0</v>
          </cell>
          <cell r="BD163">
            <v>0</v>
          </cell>
          <cell r="BE163">
            <v>0</v>
          </cell>
          <cell r="BF163">
            <v>0</v>
          </cell>
          <cell r="BG163">
            <v>0</v>
          </cell>
          <cell r="BH163">
            <v>0</v>
          </cell>
          <cell r="BI163">
            <v>0</v>
          </cell>
          <cell r="BJ163">
            <v>0</v>
          </cell>
          <cell r="BK163">
            <v>0</v>
          </cell>
          <cell r="BL163">
            <v>0</v>
          </cell>
          <cell r="BM163">
            <v>0</v>
          </cell>
          <cell r="BN163">
            <v>0</v>
          </cell>
          <cell r="BO163">
            <v>0</v>
          </cell>
          <cell r="BP163">
            <v>0</v>
          </cell>
          <cell r="BQ163">
            <v>0</v>
          </cell>
          <cell r="BR163">
            <v>0</v>
          </cell>
          <cell r="BS163">
            <v>0</v>
          </cell>
          <cell r="BT163">
            <v>0</v>
          </cell>
          <cell r="BU163">
            <v>0</v>
          </cell>
          <cell r="BV163">
            <v>0</v>
          </cell>
          <cell r="BW163">
            <v>0</v>
          </cell>
          <cell r="BX163">
            <v>0</v>
          </cell>
          <cell r="BY163">
            <v>0</v>
          </cell>
          <cell r="BZ163">
            <v>0</v>
          </cell>
          <cell r="CA163">
            <v>0</v>
          </cell>
          <cell r="CB163">
            <v>0</v>
          </cell>
          <cell r="CC163">
            <v>0</v>
          </cell>
          <cell r="CD163">
            <v>0</v>
          </cell>
          <cell r="CE163">
            <v>0</v>
          </cell>
          <cell r="CF163">
            <v>0</v>
          </cell>
          <cell r="CG163">
            <v>0</v>
          </cell>
          <cell r="CH163">
            <v>0</v>
          </cell>
          <cell r="CI163">
            <v>0</v>
          </cell>
          <cell r="CJ163">
            <v>0</v>
          </cell>
          <cell r="CK163">
            <v>0</v>
          </cell>
          <cell r="CL163">
            <v>0</v>
          </cell>
          <cell r="CM163">
            <v>0</v>
          </cell>
          <cell r="CN163">
            <v>0</v>
          </cell>
          <cell r="CO163">
            <v>0</v>
          </cell>
          <cell r="CP163">
            <v>0</v>
          </cell>
          <cell r="CQ163">
            <v>0</v>
          </cell>
          <cell r="CR163">
            <v>0</v>
          </cell>
          <cell r="CS163">
            <v>0</v>
          </cell>
          <cell r="CT163">
            <v>0</v>
          </cell>
          <cell r="CU163">
            <v>0</v>
          </cell>
          <cell r="CV163">
            <v>0</v>
          </cell>
          <cell r="CW163">
            <v>0</v>
          </cell>
          <cell r="CX163">
            <v>0</v>
          </cell>
          <cell r="CY163">
            <v>0</v>
          </cell>
          <cell r="CZ163">
            <v>0</v>
          </cell>
          <cell r="DA163">
            <v>0</v>
          </cell>
          <cell r="DB163">
            <v>0</v>
          </cell>
          <cell r="DC163">
            <v>0</v>
          </cell>
          <cell r="DD163">
            <v>0</v>
          </cell>
          <cell r="DE163">
            <v>0</v>
          </cell>
          <cell r="DF163">
            <v>0</v>
          </cell>
          <cell r="DG163">
            <v>0</v>
          </cell>
          <cell r="DH163">
            <v>0</v>
          </cell>
          <cell r="DI163">
            <v>0</v>
          </cell>
          <cell r="DJ163">
            <v>0</v>
          </cell>
          <cell r="DK163">
            <v>0</v>
          </cell>
          <cell r="DL163">
            <v>0</v>
          </cell>
          <cell r="DM163">
            <v>0</v>
          </cell>
          <cell r="DN163">
            <v>0</v>
          </cell>
          <cell r="DO163">
            <v>0</v>
          </cell>
          <cell r="DP163">
            <v>0</v>
          </cell>
          <cell r="DQ163">
            <v>0</v>
          </cell>
          <cell r="DR163">
            <v>0</v>
          </cell>
          <cell r="DS163">
            <v>0</v>
          </cell>
          <cell r="DT163">
            <v>0</v>
          </cell>
          <cell r="DU163">
            <v>0</v>
          </cell>
          <cell r="DV163">
            <v>0</v>
          </cell>
          <cell r="DW163">
            <v>0</v>
          </cell>
          <cell r="DX163">
            <v>0</v>
          </cell>
          <cell r="DY163">
            <v>0</v>
          </cell>
          <cell r="DZ163">
            <v>0</v>
          </cell>
          <cell r="EA163">
            <v>0</v>
          </cell>
          <cell r="EB163">
            <v>0</v>
          </cell>
          <cell r="EC163">
            <v>0</v>
          </cell>
          <cell r="ED163">
            <v>0</v>
          </cell>
          <cell r="EE163">
            <v>0</v>
          </cell>
          <cell r="EF163">
            <v>0</v>
          </cell>
          <cell r="EG163">
            <v>0</v>
          </cell>
          <cell r="EH163">
            <v>0</v>
          </cell>
          <cell r="EI163">
            <v>0</v>
          </cell>
          <cell r="EJ163">
            <v>0</v>
          </cell>
          <cell r="EK163">
            <v>0</v>
          </cell>
          <cell r="EL163">
            <v>0</v>
          </cell>
          <cell r="EM163">
            <v>0</v>
          </cell>
          <cell r="EN163">
            <v>0</v>
          </cell>
          <cell r="EO163">
            <v>0</v>
          </cell>
          <cell r="EP163">
            <v>0</v>
          </cell>
          <cell r="EQ163">
            <v>0</v>
          </cell>
          <cell r="ER163">
            <v>0</v>
          </cell>
          <cell r="ES163">
            <v>0</v>
          </cell>
          <cell r="ET163">
            <v>0</v>
          </cell>
          <cell r="EU163">
            <v>0</v>
          </cell>
          <cell r="EV163">
            <v>0</v>
          </cell>
          <cell r="EW163">
            <v>0</v>
          </cell>
          <cell r="EX163">
            <v>0</v>
          </cell>
          <cell r="EY163">
            <v>0</v>
          </cell>
          <cell r="EZ163">
            <v>0</v>
          </cell>
          <cell r="FA163">
            <v>0</v>
          </cell>
          <cell r="FB163">
            <v>0</v>
          </cell>
          <cell r="FC163">
            <v>0</v>
          </cell>
          <cell r="FD163">
            <v>0</v>
          </cell>
          <cell r="FE163">
            <v>0</v>
          </cell>
          <cell r="FF163">
            <v>0</v>
          </cell>
          <cell r="FG163">
            <v>0</v>
          </cell>
          <cell r="FH163">
            <v>0</v>
          </cell>
          <cell r="FI163">
            <v>0</v>
          </cell>
        </row>
        <row r="164">
          <cell r="A164">
            <v>0</v>
          </cell>
          <cell r="B164">
            <v>0</v>
          </cell>
          <cell r="C164">
            <v>0</v>
          </cell>
          <cell r="D164">
            <v>0</v>
          </cell>
          <cell r="E164">
            <v>0</v>
          </cell>
          <cell r="F164">
            <v>0</v>
          </cell>
          <cell r="G164">
            <v>0</v>
          </cell>
          <cell r="H164">
            <v>0</v>
          </cell>
          <cell r="I164">
            <v>1</v>
          </cell>
          <cell r="J164">
            <v>0</v>
          </cell>
          <cell r="K164">
            <v>0</v>
          </cell>
          <cell r="L164">
            <v>0</v>
          </cell>
          <cell r="M164">
            <v>0</v>
          </cell>
          <cell r="N164">
            <v>0</v>
          </cell>
          <cell r="O164">
            <v>1</v>
          </cell>
          <cell r="P164">
            <v>0.5</v>
          </cell>
          <cell r="Q164">
            <v>0.5</v>
          </cell>
          <cell r="R164">
            <v>0</v>
          </cell>
          <cell r="S164">
            <v>0</v>
          </cell>
          <cell r="T164">
            <v>0</v>
          </cell>
          <cell r="U164">
            <v>0</v>
          </cell>
          <cell r="V164">
            <v>0</v>
          </cell>
          <cell r="W164">
            <v>1</v>
          </cell>
          <cell r="X164">
            <v>0.5</v>
          </cell>
          <cell r="Y164">
            <v>0.5</v>
          </cell>
          <cell r="Z164">
            <v>0</v>
          </cell>
          <cell r="AA164">
            <v>0</v>
          </cell>
          <cell r="AB164">
            <v>0</v>
          </cell>
          <cell r="AC164">
            <v>0</v>
          </cell>
          <cell r="AD164">
            <v>0</v>
          </cell>
          <cell r="AE164">
            <v>1</v>
          </cell>
          <cell r="AF164">
            <v>0.5</v>
          </cell>
          <cell r="AG164">
            <v>0.5</v>
          </cell>
          <cell r="AH164">
            <v>0</v>
          </cell>
          <cell r="AI164">
            <v>0</v>
          </cell>
          <cell r="AJ164">
            <v>0</v>
          </cell>
          <cell r="AK164">
            <v>0</v>
          </cell>
          <cell r="AL164">
            <v>0</v>
          </cell>
          <cell r="AM164">
            <v>1</v>
          </cell>
          <cell r="AN164">
            <v>0.5</v>
          </cell>
          <cell r="AO164">
            <v>0.5</v>
          </cell>
          <cell r="AP164">
            <v>0</v>
          </cell>
          <cell r="AQ164">
            <v>0</v>
          </cell>
          <cell r="AR164">
            <v>0</v>
          </cell>
          <cell r="AS164">
            <v>0</v>
          </cell>
          <cell r="AT164">
            <v>0</v>
          </cell>
          <cell r="AU164">
            <v>1</v>
          </cell>
          <cell r="AV164">
            <v>0.5</v>
          </cell>
          <cell r="AW164">
            <v>0.5</v>
          </cell>
          <cell r="AX164">
            <v>0</v>
          </cell>
          <cell r="AY164">
            <v>0</v>
          </cell>
          <cell r="AZ164">
            <v>0</v>
          </cell>
          <cell r="BA164">
            <v>0</v>
          </cell>
          <cell r="BB164">
            <v>0</v>
          </cell>
          <cell r="BC164">
            <v>0</v>
          </cell>
          <cell r="BD164">
            <v>0</v>
          </cell>
          <cell r="BE164">
            <v>0</v>
          </cell>
          <cell r="BF164">
            <v>0</v>
          </cell>
          <cell r="BG164">
            <v>0</v>
          </cell>
          <cell r="BH164">
            <v>0</v>
          </cell>
          <cell r="BI164">
            <v>0</v>
          </cell>
          <cell r="BJ164">
            <v>0</v>
          </cell>
          <cell r="BK164">
            <v>0</v>
          </cell>
          <cell r="BL164">
            <v>0</v>
          </cell>
          <cell r="BM164">
            <v>0</v>
          </cell>
          <cell r="BN164">
            <v>0</v>
          </cell>
          <cell r="BO164">
            <v>0</v>
          </cell>
          <cell r="BP164">
            <v>0</v>
          </cell>
          <cell r="BQ164">
            <v>0</v>
          </cell>
          <cell r="BR164">
            <v>0</v>
          </cell>
          <cell r="BS164">
            <v>0</v>
          </cell>
          <cell r="BT164">
            <v>0</v>
          </cell>
          <cell r="BU164">
            <v>0</v>
          </cell>
          <cell r="BV164">
            <v>0</v>
          </cell>
          <cell r="BW164">
            <v>0</v>
          </cell>
          <cell r="BX164">
            <v>0</v>
          </cell>
          <cell r="BY164">
            <v>0</v>
          </cell>
          <cell r="BZ164">
            <v>0</v>
          </cell>
          <cell r="CA164">
            <v>0</v>
          </cell>
          <cell r="CB164">
            <v>0</v>
          </cell>
          <cell r="CC164">
            <v>0</v>
          </cell>
          <cell r="CD164">
            <v>0</v>
          </cell>
          <cell r="CE164">
            <v>0</v>
          </cell>
          <cell r="CF164">
            <v>0</v>
          </cell>
          <cell r="CG164">
            <v>0</v>
          </cell>
          <cell r="CH164">
            <v>0</v>
          </cell>
          <cell r="CI164">
            <v>0</v>
          </cell>
          <cell r="CJ164">
            <v>0</v>
          </cell>
          <cell r="CK164">
            <v>0</v>
          </cell>
          <cell r="CL164">
            <v>0</v>
          </cell>
          <cell r="CM164">
            <v>0</v>
          </cell>
          <cell r="CN164">
            <v>0</v>
          </cell>
          <cell r="CO164">
            <v>0</v>
          </cell>
          <cell r="CP164">
            <v>0</v>
          </cell>
          <cell r="CQ164">
            <v>0</v>
          </cell>
          <cell r="CR164">
            <v>0</v>
          </cell>
          <cell r="CS164">
            <v>0</v>
          </cell>
          <cell r="CT164">
            <v>0</v>
          </cell>
          <cell r="CU164">
            <v>0</v>
          </cell>
          <cell r="CV164">
            <v>0</v>
          </cell>
          <cell r="CW164">
            <v>0</v>
          </cell>
          <cell r="CX164">
            <v>0</v>
          </cell>
          <cell r="CY164">
            <v>0</v>
          </cell>
          <cell r="CZ164">
            <v>0</v>
          </cell>
          <cell r="DA164">
            <v>0</v>
          </cell>
          <cell r="DB164">
            <v>0</v>
          </cell>
          <cell r="DC164">
            <v>0</v>
          </cell>
          <cell r="DD164">
            <v>0</v>
          </cell>
          <cell r="DE164">
            <v>0</v>
          </cell>
          <cell r="DF164">
            <v>0</v>
          </cell>
          <cell r="DG164">
            <v>0</v>
          </cell>
          <cell r="DH164">
            <v>0</v>
          </cell>
          <cell r="DI164">
            <v>0</v>
          </cell>
          <cell r="DJ164">
            <v>0</v>
          </cell>
          <cell r="DK164">
            <v>0</v>
          </cell>
          <cell r="DL164">
            <v>0</v>
          </cell>
          <cell r="DM164">
            <v>0</v>
          </cell>
          <cell r="DN164">
            <v>0</v>
          </cell>
          <cell r="DO164">
            <v>0</v>
          </cell>
          <cell r="DP164">
            <v>0</v>
          </cell>
          <cell r="DQ164">
            <v>0</v>
          </cell>
          <cell r="DR164">
            <v>0</v>
          </cell>
          <cell r="DS164">
            <v>0</v>
          </cell>
          <cell r="DT164">
            <v>0</v>
          </cell>
          <cell r="DU164">
            <v>0</v>
          </cell>
          <cell r="DV164">
            <v>0</v>
          </cell>
          <cell r="DW164">
            <v>0</v>
          </cell>
          <cell r="DX164">
            <v>0</v>
          </cell>
          <cell r="DY164">
            <v>0</v>
          </cell>
          <cell r="DZ164">
            <v>0</v>
          </cell>
          <cell r="EA164">
            <v>0</v>
          </cell>
          <cell r="EB164">
            <v>0</v>
          </cell>
          <cell r="EC164">
            <v>0</v>
          </cell>
          <cell r="ED164">
            <v>0</v>
          </cell>
          <cell r="EE164">
            <v>0</v>
          </cell>
          <cell r="EF164">
            <v>0</v>
          </cell>
          <cell r="EG164">
            <v>0</v>
          </cell>
          <cell r="EH164">
            <v>0</v>
          </cell>
          <cell r="EI164">
            <v>0</v>
          </cell>
          <cell r="EJ164">
            <v>0</v>
          </cell>
          <cell r="EK164">
            <v>0</v>
          </cell>
          <cell r="EL164">
            <v>0</v>
          </cell>
          <cell r="EM164">
            <v>0</v>
          </cell>
          <cell r="EN164">
            <v>0</v>
          </cell>
          <cell r="EO164">
            <v>0</v>
          </cell>
          <cell r="EP164">
            <v>0</v>
          </cell>
          <cell r="EQ164">
            <v>0</v>
          </cell>
          <cell r="ER164">
            <v>0</v>
          </cell>
          <cell r="ES164">
            <v>0</v>
          </cell>
          <cell r="ET164">
            <v>0</v>
          </cell>
          <cell r="EU164">
            <v>0</v>
          </cell>
          <cell r="EV164">
            <v>0</v>
          </cell>
          <cell r="EW164">
            <v>0</v>
          </cell>
          <cell r="EX164">
            <v>0</v>
          </cell>
          <cell r="EY164">
            <v>0</v>
          </cell>
          <cell r="EZ164">
            <v>0</v>
          </cell>
          <cell r="FA164">
            <v>0</v>
          </cell>
          <cell r="FB164">
            <v>0</v>
          </cell>
          <cell r="FC164">
            <v>0</v>
          </cell>
          <cell r="FD164">
            <v>0</v>
          </cell>
          <cell r="FE164">
            <v>0</v>
          </cell>
          <cell r="FF164">
            <v>0</v>
          </cell>
          <cell r="FG164">
            <v>0</v>
          </cell>
          <cell r="FH164">
            <v>0</v>
          </cell>
          <cell r="FI164">
            <v>0</v>
          </cell>
        </row>
        <row r="165">
          <cell r="A165">
            <v>0</v>
          </cell>
          <cell r="B165">
            <v>0</v>
          </cell>
          <cell r="C165">
            <v>0</v>
          </cell>
          <cell r="D165">
            <v>0</v>
          </cell>
          <cell r="E165">
            <v>0</v>
          </cell>
          <cell r="F165">
            <v>0</v>
          </cell>
          <cell r="G165">
            <v>0</v>
          </cell>
          <cell r="H165">
            <v>0</v>
          </cell>
          <cell r="I165">
            <v>1</v>
          </cell>
          <cell r="J165">
            <v>0</v>
          </cell>
          <cell r="K165">
            <v>0</v>
          </cell>
          <cell r="L165">
            <v>0</v>
          </cell>
          <cell r="M165">
            <v>0</v>
          </cell>
          <cell r="N165">
            <v>0</v>
          </cell>
          <cell r="O165">
            <v>1</v>
          </cell>
          <cell r="P165">
            <v>0.5</v>
          </cell>
          <cell r="Q165">
            <v>0.5</v>
          </cell>
          <cell r="R165">
            <v>0</v>
          </cell>
          <cell r="S165">
            <v>0</v>
          </cell>
          <cell r="T165">
            <v>0</v>
          </cell>
          <cell r="U165">
            <v>0</v>
          </cell>
          <cell r="V165">
            <v>0</v>
          </cell>
          <cell r="W165">
            <v>1</v>
          </cell>
          <cell r="X165">
            <v>0.5</v>
          </cell>
          <cell r="Y165">
            <v>0.5</v>
          </cell>
          <cell r="Z165">
            <v>0</v>
          </cell>
          <cell r="AA165">
            <v>0</v>
          </cell>
          <cell r="AB165">
            <v>0</v>
          </cell>
          <cell r="AC165">
            <v>0</v>
          </cell>
          <cell r="AD165">
            <v>0</v>
          </cell>
          <cell r="AE165">
            <v>1</v>
          </cell>
          <cell r="AF165">
            <v>0.5</v>
          </cell>
          <cell r="AG165">
            <v>0.5</v>
          </cell>
          <cell r="AH165">
            <v>0</v>
          </cell>
          <cell r="AI165">
            <v>0</v>
          </cell>
          <cell r="AJ165">
            <v>0</v>
          </cell>
          <cell r="AK165">
            <v>0</v>
          </cell>
          <cell r="AL165">
            <v>0</v>
          </cell>
          <cell r="AM165">
            <v>1</v>
          </cell>
          <cell r="AN165">
            <v>0.5</v>
          </cell>
          <cell r="AO165">
            <v>0.5</v>
          </cell>
          <cell r="AP165">
            <v>0</v>
          </cell>
          <cell r="AQ165">
            <v>0</v>
          </cell>
          <cell r="AR165">
            <v>0</v>
          </cell>
          <cell r="AS165">
            <v>0</v>
          </cell>
          <cell r="AT165">
            <v>0</v>
          </cell>
          <cell r="AU165">
            <v>1</v>
          </cell>
          <cell r="AV165">
            <v>0.5</v>
          </cell>
          <cell r="AW165">
            <v>0.5</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v>
          </cell>
          <cell r="CD165">
            <v>0</v>
          </cell>
          <cell r="CE165">
            <v>0</v>
          </cell>
          <cell r="CF165">
            <v>0</v>
          </cell>
          <cell r="CG165">
            <v>0</v>
          </cell>
          <cell r="CH165">
            <v>0</v>
          </cell>
          <cell r="CI165">
            <v>0</v>
          </cell>
          <cell r="CJ165">
            <v>0</v>
          </cell>
          <cell r="CK165">
            <v>0</v>
          </cell>
          <cell r="CL165">
            <v>0</v>
          </cell>
          <cell r="CM165">
            <v>0</v>
          </cell>
          <cell r="CN165">
            <v>0</v>
          </cell>
          <cell r="CO165">
            <v>0</v>
          </cell>
          <cell r="CP165">
            <v>0</v>
          </cell>
          <cell r="CQ165">
            <v>0</v>
          </cell>
          <cell r="CR165">
            <v>0</v>
          </cell>
          <cell r="CS165">
            <v>0</v>
          </cell>
          <cell r="CT165">
            <v>0</v>
          </cell>
          <cell r="CU165">
            <v>0</v>
          </cell>
          <cell r="CV165">
            <v>0</v>
          </cell>
          <cell r="CW165">
            <v>0</v>
          </cell>
          <cell r="CX165">
            <v>0</v>
          </cell>
          <cell r="CY165">
            <v>0</v>
          </cell>
          <cell r="CZ165">
            <v>0</v>
          </cell>
          <cell r="DA165">
            <v>0</v>
          </cell>
          <cell r="DB165">
            <v>0</v>
          </cell>
          <cell r="DC165">
            <v>0</v>
          </cell>
          <cell r="DD165">
            <v>0</v>
          </cell>
          <cell r="DE165">
            <v>0</v>
          </cell>
          <cell r="DF165">
            <v>0</v>
          </cell>
          <cell r="DG165">
            <v>0</v>
          </cell>
          <cell r="DH165">
            <v>0</v>
          </cell>
          <cell r="DI165">
            <v>0</v>
          </cell>
          <cell r="DJ165">
            <v>0</v>
          </cell>
          <cell r="DK165">
            <v>0</v>
          </cell>
          <cell r="DL165">
            <v>0</v>
          </cell>
          <cell r="DM165">
            <v>0</v>
          </cell>
          <cell r="DN165">
            <v>0</v>
          </cell>
          <cell r="DO165">
            <v>0</v>
          </cell>
          <cell r="DP165">
            <v>0</v>
          </cell>
          <cell r="DQ165">
            <v>0</v>
          </cell>
          <cell r="DR165">
            <v>0</v>
          </cell>
          <cell r="DS165">
            <v>0</v>
          </cell>
          <cell r="DT165">
            <v>0</v>
          </cell>
          <cell r="DU165">
            <v>0</v>
          </cell>
          <cell r="DV165">
            <v>0</v>
          </cell>
          <cell r="DW165">
            <v>0</v>
          </cell>
          <cell r="DX165">
            <v>0</v>
          </cell>
          <cell r="DY165">
            <v>0</v>
          </cell>
          <cell r="DZ165">
            <v>0</v>
          </cell>
          <cell r="EA165">
            <v>0</v>
          </cell>
          <cell r="EB165">
            <v>0</v>
          </cell>
          <cell r="EC165">
            <v>0</v>
          </cell>
          <cell r="ED165">
            <v>0</v>
          </cell>
          <cell r="EE165">
            <v>0</v>
          </cell>
          <cell r="EF165">
            <v>0</v>
          </cell>
          <cell r="EG165">
            <v>0</v>
          </cell>
          <cell r="EH165">
            <v>0</v>
          </cell>
          <cell r="EI165">
            <v>0</v>
          </cell>
          <cell r="EJ165">
            <v>0</v>
          </cell>
          <cell r="EK165">
            <v>0</v>
          </cell>
          <cell r="EL165">
            <v>0</v>
          </cell>
          <cell r="EM165">
            <v>0</v>
          </cell>
          <cell r="EN165">
            <v>0</v>
          </cell>
          <cell r="EO165">
            <v>0</v>
          </cell>
          <cell r="EP165">
            <v>0</v>
          </cell>
          <cell r="EQ165">
            <v>0</v>
          </cell>
          <cell r="ER165">
            <v>0</v>
          </cell>
          <cell r="ES165">
            <v>0</v>
          </cell>
          <cell r="ET165">
            <v>0</v>
          </cell>
          <cell r="EU165">
            <v>0</v>
          </cell>
          <cell r="EV165">
            <v>0</v>
          </cell>
          <cell r="EW165">
            <v>0</v>
          </cell>
          <cell r="EX165">
            <v>0</v>
          </cell>
          <cell r="EY165">
            <v>0</v>
          </cell>
          <cell r="EZ165">
            <v>0</v>
          </cell>
          <cell r="FA165">
            <v>0</v>
          </cell>
          <cell r="FB165">
            <v>0</v>
          </cell>
          <cell r="FC165">
            <v>0</v>
          </cell>
          <cell r="FD165">
            <v>0</v>
          </cell>
          <cell r="FE165">
            <v>0</v>
          </cell>
          <cell r="FF165">
            <v>0</v>
          </cell>
          <cell r="FG165">
            <v>0</v>
          </cell>
          <cell r="FH165">
            <v>0</v>
          </cell>
          <cell r="FI165">
            <v>0</v>
          </cell>
        </row>
        <row r="166">
          <cell r="A166">
            <v>0</v>
          </cell>
          <cell r="B166">
            <v>0</v>
          </cell>
          <cell r="C166">
            <v>0</v>
          </cell>
          <cell r="D166">
            <v>0</v>
          </cell>
          <cell r="E166">
            <v>0</v>
          </cell>
          <cell r="F166">
            <v>0</v>
          </cell>
          <cell r="G166">
            <v>0</v>
          </cell>
          <cell r="H166">
            <v>0</v>
          </cell>
          <cell r="I166">
            <v>1</v>
          </cell>
          <cell r="J166">
            <v>0</v>
          </cell>
          <cell r="K166">
            <v>0</v>
          </cell>
          <cell r="L166">
            <v>0</v>
          </cell>
          <cell r="M166">
            <v>0</v>
          </cell>
          <cell r="N166">
            <v>0</v>
          </cell>
          <cell r="O166">
            <v>1</v>
          </cell>
          <cell r="P166">
            <v>0.5</v>
          </cell>
          <cell r="Q166">
            <v>0.5</v>
          </cell>
          <cell r="R166">
            <v>0</v>
          </cell>
          <cell r="S166">
            <v>0</v>
          </cell>
          <cell r="T166">
            <v>0</v>
          </cell>
          <cell r="U166">
            <v>0</v>
          </cell>
          <cell r="V166">
            <v>0</v>
          </cell>
          <cell r="W166">
            <v>1</v>
          </cell>
          <cell r="X166">
            <v>0.5</v>
          </cell>
          <cell r="Y166">
            <v>0.5</v>
          </cell>
          <cell r="Z166">
            <v>0</v>
          </cell>
          <cell r="AA166">
            <v>0</v>
          </cell>
          <cell r="AB166">
            <v>0</v>
          </cell>
          <cell r="AC166">
            <v>0</v>
          </cell>
          <cell r="AD166">
            <v>0</v>
          </cell>
          <cell r="AE166">
            <v>1</v>
          </cell>
          <cell r="AF166">
            <v>0.5</v>
          </cell>
          <cell r="AG166">
            <v>0.5</v>
          </cell>
          <cell r="AH166">
            <v>0</v>
          </cell>
          <cell r="AI166">
            <v>0</v>
          </cell>
          <cell r="AJ166">
            <v>0</v>
          </cell>
          <cell r="AK166">
            <v>0</v>
          </cell>
          <cell r="AL166">
            <v>0</v>
          </cell>
          <cell r="AM166">
            <v>1</v>
          </cell>
          <cell r="AN166">
            <v>0.5</v>
          </cell>
          <cell r="AO166">
            <v>0.5</v>
          </cell>
          <cell r="AP166">
            <v>0</v>
          </cell>
          <cell r="AQ166">
            <v>0</v>
          </cell>
          <cell r="AR166">
            <v>0</v>
          </cell>
          <cell r="AS166">
            <v>0</v>
          </cell>
          <cell r="AT166">
            <v>0</v>
          </cell>
          <cell r="AU166">
            <v>1</v>
          </cell>
          <cell r="AV166">
            <v>0.5</v>
          </cell>
          <cell r="AW166">
            <v>0.5</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v>
          </cell>
          <cell r="CD166">
            <v>0</v>
          </cell>
          <cell r="CE166">
            <v>0</v>
          </cell>
          <cell r="CF166">
            <v>0</v>
          </cell>
          <cell r="CG166">
            <v>0</v>
          </cell>
          <cell r="CH166">
            <v>0</v>
          </cell>
          <cell r="CI166">
            <v>0</v>
          </cell>
          <cell r="CJ166">
            <v>0</v>
          </cell>
          <cell r="CK166">
            <v>0</v>
          </cell>
          <cell r="CL166">
            <v>0</v>
          </cell>
          <cell r="CM166">
            <v>0</v>
          </cell>
          <cell r="CN166">
            <v>0</v>
          </cell>
          <cell r="CO166">
            <v>0</v>
          </cell>
          <cell r="CP166">
            <v>0</v>
          </cell>
          <cell r="CQ166">
            <v>0</v>
          </cell>
          <cell r="CR166">
            <v>0</v>
          </cell>
          <cell r="CS166">
            <v>0</v>
          </cell>
          <cell r="CT166">
            <v>0</v>
          </cell>
          <cell r="CU166">
            <v>0</v>
          </cell>
          <cell r="CV166">
            <v>0</v>
          </cell>
          <cell r="CW166">
            <v>0</v>
          </cell>
          <cell r="CX166">
            <v>0</v>
          </cell>
          <cell r="CY166">
            <v>0</v>
          </cell>
          <cell r="CZ166">
            <v>0</v>
          </cell>
          <cell r="DA166">
            <v>0</v>
          </cell>
          <cell r="DB166">
            <v>0</v>
          </cell>
          <cell r="DC166">
            <v>0</v>
          </cell>
          <cell r="DD166">
            <v>0</v>
          </cell>
          <cell r="DE166">
            <v>0</v>
          </cell>
          <cell r="DF166">
            <v>0</v>
          </cell>
          <cell r="DG166">
            <v>0</v>
          </cell>
          <cell r="DH166">
            <v>0</v>
          </cell>
          <cell r="DI166">
            <v>0</v>
          </cell>
          <cell r="DJ166">
            <v>0</v>
          </cell>
          <cell r="DK166">
            <v>0</v>
          </cell>
          <cell r="DL166">
            <v>0</v>
          </cell>
          <cell r="DM166">
            <v>0</v>
          </cell>
          <cell r="DN166">
            <v>0</v>
          </cell>
          <cell r="DO166">
            <v>0</v>
          </cell>
          <cell r="DP166">
            <v>0</v>
          </cell>
          <cell r="DQ166">
            <v>0</v>
          </cell>
          <cell r="DR166">
            <v>0</v>
          </cell>
          <cell r="DS166">
            <v>0</v>
          </cell>
          <cell r="DT166">
            <v>0</v>
          </cell>
          <cell r="DU166">
            <v>0</v>
          </cell>
          <cell r="DV166">
            <v>0</v>
          </cell>
          <cell r="DW166">
            <v>0</v>
          </cell>
          <cell r="DX166">
            <v>0</v>
          </cell>
          <cell r="DY166">
            <v>0</v>
          </cell>
          <cell r="DZ166">
            <v>0</v>
          </cell>
          <cell r="EA166">
            <v>0</v>
          </cell>
          <cell r="EB166">
            <v>0</v>
          </cell>
          <cell r="EC166">
            <v>0</v>
          </cell>
          <cell r="ED166">
            <v>0</v>
          </cell>
          <cell r="EE166">
            <v>0</v>
          </cell>
          <cell r="EF166">
            <v>0</v>
          </cell>
          <cell r="EG166">
            <v>0</v>
          </cell>
          <cell r="EH166">
            <v>0</v>
          </cell>
          <cell r="EI166">
            <v>0</v>
          </cell>
          <cell r="EJ166">
            <v>0</v>
          </cell>
          <cell r="EK166">
            <v>0</v>
          </cell>
          <cell r="EL166">
            <v>0</v>
          </cell>
          <cell r="EM166">
            <v>0</v>
          </cell>
          <cell r="EN166">
            <v>0</v>
          </cell>
          <cell r="EO166">
            <v>0</v>
          </cell>
          <cell r="EP166">
            <v>0</v>
          </cell>
          <cell r="EQ166">
            <v>0</v>
          </cell>
          <cell r="ER166">
            <v>0</v>
          </cell>
          <cell r="ES166">
            <v>0</v>
          </cell>
          <cell r="ET166">
            <v>0</v>
          </cell>
          <cell r="EU166">
            <v>0</v>
          </cell>
          <cell r="EV166">
            <v>0</v>
          </cell>
          <cell r="EW166">
            <v>0</v>
          </cell>
          <cell r="EX166">
            <v>0</v>
          </cell>
          <cell r="EY166">
            <v>0</v>
          </cell>
          <cell r="EZ166">
            <v>0</v>
          </cell>
          <cell r="FA166">
            <v>0</v>
          </cell>
          <cell r="FB166">
            <v>0</v>
          </cell>
          <cell r="FC166">
            <v>0</v>
          </cell>
          <cell r="FD166">
            <v>0</v>
          </cell>
          <cell r="FE166">
            <v>0</v>
          </cell>
          <cell r="FF166">
            <v>0</v>
          </cell>
          <cell r="FG166">
            <v>0</v>
          </cell>
          <cell r="FH166">
            <v>0</v>
          </cell>
          <cell r="FI166">
            <v>0</v>
          </cell>
        </row>
        <row r="167">
          <cell r="A167">
            <v>0</v>
          </cell>
          <cell r="B167">
            <v>0</v>
          </cell>
          <cell r="C167">
            <v>0</v>
          </cell>
          <cell r="D167">
            <v>0</v>
          </cell>
          <cell r="E167">
            <v>0</v>
          </cell>
          <cell r="F167">
            <v>0</v>
          </cell>
          <cell r="G167">
            <v>0</v>
          </cell>
          <cell r="H167">
            <v>0</v>
          </cell>
          <cell r="I167">
            <v>1</v>
          </cell>
          <cell r="J167">
            <v>0</v>
          </cell>
          <cell r="K167">
            <v>0</v>
          </cell>
          <cell r="L167">
            <v>0</v>
          </cell>
          <cell r="M167">
            <v>0</v>
          </cell>
          <cell r="N167">
            <v>0</v>
          </cell>
          <cell r="O167">
            <v>1</v>
          </cell>
          <cell r="P167">
            <v>0.5</v>
          </cell>
          <cell r="Q167">
            <v>0.5</v>
          </cell>
          <cell r="R167">
            <v>0</v>
          </cell>
          <cell r="S167">
            <v>0</v>
          </cell>
          <cell r="T167">
            <v>0</v>
          </cell>
          <cell r="U167">
            <v>0</v>
          </cell>
          <cell r="V167">
            <v>0</v>
          </cell>
          <cell r="W167">
            <v>1</v>
          </cell>
          <cell r="X167">
            <v>0.5</v>
          </cell>
          <cell r="Y167">
            <v>0.5</v>
          </cell>
          <cell r="Z167">
            <v>0</v>
          </cell>
          <cell r="AA167">
            <v>0</v>
          </cell>
          <cell r="AB167">
            <v>0</v>
          </cell>
          <cell r="AC167">
            <v>0</v>
          </cell>
          <cell r="AD167">
            <v>0</v>
          </cell>
          <cell r="AE167">
            <v>1</v>
          </cell>
          <cell r="AF167">
            <v>0.5</v>
          </cell>
          <cell r="AG167">
            <v>0.5</v>
          </cell>
          <cell r="AH167">
            <v>0</v>
          </cell>
          <cell r="AI167">
            <v>0</v>
          </cell>
          <cell r="AJ167">
            <v>0</v>
          </cell>
          <cell r="AK167">
            <v>0</v>
          </cell>
          <cell r="AL167">
            <v>0</v>
          </cell>
          <cell r="AM167">
            <v>1</v>
          </cell>
          <cell r="AN167">
            <v>0.5</v>
          </cell>
          <cell r="AO167">
            <v>0.5</v>
          </cell>
          <cell r="AP167">
            <v>0</v>
          </cell>
          <cell r="AQ167">
            <v>0</v>
          </cell>
          <cell r="AR167">
            <v>0</v>
          </cell>
          <cell r="AS167">
            <v>0</v>
          </cell>
          <cell r="AT167">
            <v>0</v>
          </cell>
          <cell r="AU167">
            <v>1</v>
          </cell>
          <cell r="AV167">
            <v>0.5</v>
          </cell>
          <cell r="AW167">
            <v>0.5</v>
          </cell>
          <cell r="AX167">
            <v>0</v>
          </cell>
          <cell r="AY167">
            <v>0</v>
          </cell>
          <cell r="AZ167">
            <v>0</v>
          </cell>
          <cell r="BA167">
            <v>0</v>
          </cell>
          <cell r="BB167">
            <v>0</v>
          </cell>
          <cell r="BC167">
            <v>0</v>
          </cell>
          <cell r="BD167">
            <v>0</v>
          </cell>
          <cell r="BE167">
            <v>0</v>
          </cell>
          <cell r="BF167">
            <v>0</v>
          </cell>
          <cell r="BG167">
            <v>0</v>
          </cell>
          <cell r="BH167">
            <v>0</v>
          </cell>
          <cell r="BI167">
            <v>0</v>
          </cell>
          <cell r="BJ167">
            <v>0</v>
          </cell>
          <cell r="BK167">
            <v>0</v>
          </cell>
          <cell r="BL167">
            <v>0</v>
          </cell>
          <cell r="BM167">
            <v>0</v>
          </cell>
          <cell r="BN167">
            <v>0</v>
          </cell>
          <cell r="BO167">
            <v>0</v>
          </cell>
          <cell r="BP167">
            <v>0</v>
          </cell>
          <cell r="BQ167">
            <v>0</v>
          </cell>
          <cell r="BR167">
            <v>0</v>
          </cell>
          <cell r="BS167">
            <v>0</v>
          </cell>
          <cell r="BT167">
            <v>0</v>
          </cell>
          <cell r="BU167">
            <v>0</v>
          </cell>
          <cell r="BV167">
            <v>0</v>
          </cell>
          <cell r="BW167">
            <v>0</v>
          </cell>
          <cell r="BX167">
            <v>0</v>
          </cell>
          <cell r="BY167">
            <v>0</v>
          </cell>
          <cell r="BZ167">
            <v>0</v>
          </cell>
          <cell r="CA167">
            <v>0</v>
          </cell>
          <cell r="CB167">
            <v>0</v>
          </cell>
          <cell r="CC167">
            <v>0</v>
          </cell>
          <cell r="CD167">
            <v>0</v>
          </cell>
          <cell r="CE167">
            <v>0</v>
          </cell>
          <cell r="CF167">
            <v>0</v>
          </cell>
          <cell r="CG167">
            <v>0</v>
          </cell>
          <cell r="CH167">
            <v>0</v>
          </cell>
          <cell r="CI167">
            <v>0</v>
          </cell>
          <cell r="CJ167">
            <v>0</v>
          </cell>
          <cell r="CK167">
            <v>0</v>
          </cell>
          <cell r="CL167">
            <v>0</v>
          </cell>
          <cell r="CM167">
            <v>0</v>
          </cell>
          <cell r="CN167">
            <v>0</v>
          </cell>
          <cell r="CO167">
            <v>0</v>
          </cell>
          <cell r="CP167">
            <v>0</v>
          </cell>
          <cell r="CQ167">
            <v>0</v>
          </cell>
          <cell r="CR167">
            <v>0</v>
          </cell>
          <cell r="CS167">
            <v>0</v>
          </cell>
          <cell r="CT167">
            <v>0</v>
          </cell>
          <cell r="CU167">
            <v>0</v>
          </cell>
          <cell r="CV167">
            <v>0</v>
          </cell>
          <cell r="CW167">
            <v>0</v>
          </cell>
          <cell r="CX167">
            <v>0</v>
          </cell>
          <cell r="CY167">
            <v>0</v>
          </cell>
          <cell r="CZ167">
            <v>0</v>
          </cell>
          <cell r="DA167">
            <v>0</v>
          </cell>
          <cell r="DB167">
            <v>0</v>
          </cell>
          <cell r="DC167">
            <v>0</v>
          </cell>
          <cell r="DD167">
            <v>0</v>
          </cell>
          <cell r="DE167">
            <v>0</v>
          </cell>
          <cell r="DF167">
            <v>0</v>
          </cell>
          <cell r="DG167">
            <v>0</v>
          </cell>
          <cell r="DH167">
            <v>0</v>
          </cell>
          <cell r="DI167">
            <v>0</v>
          </cell>
          <cell r="DJ167">
            <v>0</v>
          </cell>
          <cell r="DK167">
            <v>0</v>
          </cell>
          <cell r="DL167">
            <v>0</v>
          </cell>
          <cell r="DM167">
            <v>0</v>
          </cell>
          <cell r="DN167">
            <v>0</v>
          </cell>
          <cell r="DO167">
            <v>0</v>
          </cell>
          <cell r="DP167">
            <v>0</v>
          </cell>
          <cell r="DQ167">
            <v>0</v>
          </cell>
          <cell r="DR167">
            <v>0</v>
          </cell>
          <cell r="DS167">
            <v>0</v>
          </cell>
          <cell r="DT167">
            <v>0</v>
          </cell>
          <cell r="DU167">
            <v>0</v>
          </cell>
          <cell r="DV167">
            <v>0</v>
          </cell>
          <cell r="DW167">
            <v>0</v>
          </cell>
          <cell r="DX167">
            <v>0</v>
          </cell>
          <cell r="DY167">
            <v>0</v>
          </cell>
          <cell r="DZ167">
            <v>0</v>
          </cell>
          <cell r="EA167">
            <v>0</v>
          </cell>
          <cell r="EB167">
            <v>0</v>
          </cell>
          <cell r="EC167">
            <v>0</v>
          </cell>
          <cell r="ED167">
            <v>0</v>
          </cell>
          <cell r="EE167">
            <v>0</v>
          </cell>
          <cell r="EF167">
            <v>0</v>
          </cell>
          <cell r="EG167">
            <v>0</v>
          </cell>
          <cell r="EH167">
            <v>0</v>
          </cell>
          <cell r="EI167">
            <v>0</v>
          </cell>
          <cell r="EJ167">
            <v>0</v>
          </cell>
          <cell r="EK167">
            <v>0</v>
          </cell>
          <cell r="EL167">
            <v>0</v>
          </cell>
          <cell r="EM167">
            <v>0</v>
          </cell>
          <cell r="EN167">
            <v>0</v>
          </cell>
          <cell r="EO167">
            <v>0</v>
          </cell>
          <cell r="EP167">
            <v>0</v>
          </cell>
          <cell r="EQ167">
            <v>0</v>
          </cell>
          <cell r="ER167">
            <v>0</v>
          </cell>
          <cell r="ES167">
            <v>0</v>
          </cell>
          <cell r="ET167">
            <v>0</v>
          </cell>
          <cell r="EU167">
            <v>0</v>
          </cell>
          <cell r="EV167">
            <v>0</v>
          </cell>
          <cell r="EW167">
            <v>0</v>
          </cell>
          <cell r="EX167">
            <v>0</v>
          </cell>
          <cell r="EY167">
            <v>0</v>
          </cell>
          <cell r="EZ167">
            <v>0</v>
          </cell>
          <cell r="FA167">
            <v>0</v>
          </cell>
          <cell r="FB167">
            <v>0</v>
          </cell>
          <cell r="FC167">
            <v>0</v>
          </cell>
          <cell r="FD167">
            <v>0</v>
          </cell>
          <cell r="FE167">
            <v>0</v>
          </cell>
          <cell r="FF167">
            <v>0</v>
          </cell>
          <cell r="FG167">
            <v>0</v>
          </cell>
          <cell r="FH167">
            <v>0</v>
          </cell>
          <cell r="FI167">
            <v>0</v>
          </cell>
        </row>
        <row r="168">
          <cell r="A168">
            <v>0</v>
          </cell>
          <cell r="B168">
            <v>0</v>
          </cell>
          <cell r="C168">
            <v>0</v>
          </cell>
          <cell r="D168">
            <v>0</v>
          </cell>
          <cell r="E168">
            <v>0</v>
          </cell>
          <cell r="F168">
            <v>0</v>
          </cell>
          <cell r="G168">
            <v>0</v>
          </cell>
          <cell r="H168">
            <v>0</v>
          </cell>
          <cell r="I168">
            <v>1</v>
          </cell>
          <cell r="J168">
            <v>0</v>
          </cell>
          <cell r="K168">
            <v>0</v>
          </cell>
          <cell r="L168">
            <v>0</v>
          </cell>
          <cell r="M168">
            <v>0</v>
          </cell>
          <cell r="N168">
            <v>0</v>
          </cell>
          <cell r="O168">
            <v>1</v>
          </cell>
          <cell r="P168">
            <v>0.5</v>
          </cell>
          <cell r="Q168">
            <v>0.5</v>
          </cell>
          <cell r="R168">
            <v>0</v>
          </cell>
          <cell r="S168">
            <v>0</v>
          </cell>
          <cell r="T168">
            <v>0</v>
          </cell>
          <cell r="U168">
            <v>0</v>
          </cell>
          <cell r="V168">
            <v>0</v>
          </cell>
          <cell r="W168">
            <v>1</v>
          </cell>
          <cell r="X168">
            <v>0.5</v>
          </cell>
          <cell r="Y168">
            <v>0.5</v>
          </cell>
          <cell r="Z168">
            <v>0</v>
          </cell>
          <cell r="AA168">
            <v>0</v>
          </cell>
          <cell r="AB168">
            <v>0</v>
          </cell>
          <cell r="AC168">
            <v>0</v>
          </cell>
          <cell r="AD168">
            <v>0</v>
          </cell>
          <cell r="AE168">
            <v>1</v>
          </cell>
          <cell r="AF168">
            <v>0.5</v>
          </cell>
          <cell r="AG168">
            <v>0.5</v>
          </cell>
          <cell r="AH168">
            <v>0</v>
          </cell>
          <cell r="AI168">
            <v>0</v>
          </cell>
          <cell r="AJ168">
            <v>0</v>
          </cell>
          <cell r="AK168">
            <v>0</v>
          </cell>
          <cell r="AL168">
            <v>0</v>
          </cell>
          <cell r="AM168">
            <v>1</v>
          </cell>
          <cell r="AN168">
            <v>0.5</v>
          </cell>
          <cell r="AO168">
            <v>0.5</v>
          </cell>
          <cell r="AP168">
            <v>0</v>
          </cell>
          <cell r="AQ168">
            <v>0</v>
          </cell>
          <cell r="AR168">
            <v>0</v>
          </cell>
          <cell r="AS168">
            <v>0</v>
          </cell>
          <cell r="AT168">
            <v>0</v>
          </cell>
          <cell r="AU168">
            <v>1</v>
          </cell>
          <cell r="AV168">
            <v>0.5</v>
          </cell>
          <cell r="AW168">
            <v>0.5</v>
          </cell>
          <cell r="AX168">
            <v>0</v>
          </cell>
          <cell r="AY168">
            <v>0</v>
          </cell>
          <cell r="AZ168">
            <v>0</v>
          </cell>
          <cell r="BA168">
            <v>0</v>
          </cell>
          <cell r="BB168">
            <v>0</v>
          </cell>
          <cell r="BC168">
            <v>0</v>
          </cell>
          <cell r="BD168">
            <v>0</v>
          </cell>
          <cell r="BE168">
            <v>0</v>
          </cell>
          <cell r="BF168">
            <v>0</v>
          </cell>
          <cell r="BG168">
            <v>0</v>
          </cell>
          <cell r="BH168">
            <v>0</v>
          </cell>
          <cell r="BI168">
            <v>0</v>
          </cell>
          <cell r="BJ168">
            <v>0</v>
          </cell>
          <cell r="BK168">
            <v>0</v>
          </cell>
          <cell r="BL168">
            <v>0</v>
          </cell>
          <cell r="BM168">
            <v>0</v>
          </cell>
          <cell r="BN168">
            <v>0</v>
          </cell>
          <cell r="BO168">
            <v>0</v>
          </cell>
          <cell r="BP168">
            <v>0</v>
          </cell>
          <cell r="BQ168">
            <v>0</v>
          </cell>
          <cell r="BR168">
            <v>0</v>
          </cell>
          <cell r="BS168">
            <v>0</v>
          </cell>
          <cell r="BT168">
            <v>0</v>
          </cell>
          <cell r="BU168">
            <v>0</v>
          </cell>
          <cell r="BV168">
            <v>0</v>
          </cell>
          <cell r="BW168">
            <v>0</v>
          </cell>
          <cell r="BX168">
            <v>0</v>
          </cell>
          <cell r="BY168">
            <v>0</v>
          </cell>
          <cell r="BZ168">
            <v>0</v>
          </cell>
          <cell r="CA168">
            <v>0</v>
          </cell>
          <cell r="CB168">
            <v>0</v>
          </cell>
          <cell r="CC168">
            <v>0</v>
          </cell>
          <cell r="CD168">
            <v>0</v>
          </cell>
          <cell r="CE168">
            <v>0</v>
          </cell>
          <cell r="CF168">
            <v>0</v>
          </cell>
          <cell r="CG168">
            <v>0</v>
          </cell>
          <cell r="CH168">
            <v>0</v>
          </cell>
          <cell r="CI168">
            <v>0</v>
          </cell>
          <cell r="CJ168">
            <v>0</v>
          </cell>
          <cell r="CK168">
            <v>0</v>
          </cell>
          <cell r="CL168">
            <v>0</v>
          </cell>
          <cell r="CM168">
            <v>0</v>
          </cell>
          <cell r="CN168">
            <v>0</v>
          </cell>
          <cell r="CO168">
            <v>0</v>
          </cell>
          <cell r="CP168">
            <v>0</v>
          </cell>
          <cell r="CQ168">
            <v>0</v>
          </cell>
          <cell r="CR168">
            <v>0</v>
          </cell>
          <cell r="CS168">
            <v>0</v>
          </cell>
          <cell r="CT168">
            <v>0</v>
          </cell>
          <cell r="CU168">
            <v>0</v>
          </cell>
          <cell r="CV168">
            <v>0</v>
          </cell>
          <cell r="CW168">
            <v>0</v>
          </cell>
          <cell r="CX168">
            <v>0</v>
          </cell>
          <cell r="CY168">
            <v>0</v>
          </cell>
          <cell r="CZ168">
            <v>0</v>
          </cell>
          <cell r="DA168">
            <v>0</v>
          </cell>
          <cell r="DB168">
            <v>0</v>
          </cell>
          <cell r="DC168">
            <v>0</v>
          </cell>
          <cell r="DD168">
            <v>0</v>
          </cell>
          <cell r="DE168">
            <v>0</v>
          </cell>
          <cell r="DF168">
            <v>0</v>
          </cell>
          <cell r="DG168">
            <v>0</v>
          </cell>
          <cell r="DH168">
            <v>0</v>
          </cell>
          <cell r="DI168">
            <v>0</v>
          </cell>
          <cell r="DJ168">
            <v>0</v>
          </cell>
          <cell r="DK168">
            <v>0</v>
          </cell>
          <cell r="DL168">
            <v>0</v>
          </cell>
          <cell r="DM168">
            <v>0</v>
          </cell>
          <cell r="DN168">
            <v>0</v>
          </cell>
          <cell r="DO168">
            <v>0</v>
          </cell>
          <cell r="DP168">
            <v>0</v>
          </cell>
          <cell r="DQ168">
            <v>0</v>
          </cell>
          <cell r="DR168">
            <v>0</v>
          </cell>
          <cell r="DS168">
            <v>0</v>
          </cell>
          <cell r="DT168">
            <v>0</v>
          </cell>
          <cell r="DU168">
            <v>0</v>
          </cell>
          <cell r="DV168">
            <v>0</v>
          </cell>
          <cell r="DW168">
            <v>0</v>
          </cell>
          <cell r="DX168">
            <v>0</v>
          </cell>
          <cell r="DY168">
            <v>0</v>
          </cell>
          <cell r="DZ168">
            <v>0</v>
          </cell>
          <cell r="EA168">
            <v>0</v>
          </cell>
          <cell r="EB168">
            <v>0</v>
          </cell>
          <cell r="EC168">
            <v>0</v>
          </cell>
          <cell r="ED168">
            <v>0</v>
          </cell>
          <cell r="EE168">
            <v>0</v>
          </cell>
          <cell r="EF168">
            <v>0</v>
          </cell>
          <cell r="EG168">
            <v>0</v>
          </cell>
          <cell r="EH168">
            <v>0</v>
          </cell>
          <cell r="EI168">
            <v>0</v>
          </cell>
          <cell r="EJ168">
            <v>0</v>
          </cell>
          <cell r="EK168">
            <v>0</v>
          </cell>
          <cell r="EL168">
            <v>0</v>
          </cell>
          <cell r="EM168">
            <v>0</v>
          </cell>
          <cell r="EN168">
            <v>0</v>
          </cell>
          <cell r="EO168">
            <v>0</v>
          </cell>
          <cell r="EP168">
            <v>0</v>
          </cell>
          <cell r="EQ168">
            <v>0</v>
          </cell>
          <cell r="ER168">
            <v>0</v>
          </cell>
          <cell r="ES168">
            <v>0</v>
          </cell>
          <cell r="ET168">
            <v>0</v>
          </cell>
          <cell r="EU168">
            <v>0</v>
          </cell>
          <cell r="EV168">
            <v>0</v>
          </cell>
          <cell r="EW168">
            <v>0</v>
          </cell>
          <cell r="EX168">
            <v>0</v>
          </cell>
          <cell r="EY168">
            <v>0</v>
          </cell>
          <cell r="EZ168">
            <v>0</v>
          </cell>
          <cell r="FA168">
            <v>0</v>
          </cell>
          <cell r="FB168">
            <v>0</v>
          </cell>
          <cell r="FC168">
            <v>0</v>
          </cell>
          <cell r="FD168">
            <v>0</v>
          </cell>
          <cell r="FE168">
            <v>0</v>
          </cell>
          <cell r="FF168">
            <v>0</v>
          </cell>
          <cell r="FG168">
            <v>0</v>
          </cell>
          <cell r="FH168">
            <v>0</v>
          </cell>
          <cell r="FI168">
            <v>0</v>
          </cell>
        </row>
        <row r="169">
          <cell r="A169">
            <v>0</v>
          </cell>
          <cell r="B169">
            <v>0</v>
          </cell>
          <cell r="C169">
            <v>0</v>
          </cell>
          <cell r="D169">
            <v>0</v>
          </cell>
          <cell r="E169">
            <v>0</v>
          </cell>
          <cell r="F169">
            <v>0</v>
          </cell>
          <cell r="G169">
            <v>0</v>
          </cell>
          <cell r="H169">
            <v>0</v>
          </cell>
          <cell r="I169">
            <v>1</v>
          </cell>
          <cell r="J169">
            <v>0</v>
          </cell>
          <cell r="K169">
            <v>0</v>
          </cell>
          <cell r="L169">
            <v>0</v>
          </cell>
          <cell r="M169">
            <v>0</v>
          </cell>
          <cell r="N169">
            <v>0</v>
          </cell>
          <cell r="O169">
            <v>1</v>
          </cell>
          <cell r="P169">
            <v>0.5</v>
          </cell>
          <cell r="Q169">
            <v>0.5</v>
          </cell>
          <cell r="R169">
            <v>0</v>
          </cell>
          <cell r="S169">
            <v>0</v>
          </cell>
          <cell r="T169">
            <v>0</v>
          </cell>
          <cell r="U169">
            <v>0</v>
          </cell>
          <cell r="V169">
            <v>0</v>
          </cell>
          <cell r="W169">
            <v>1</v>
          </cell>
          <cell r="X169">
            <v>0.5</v>
          </cell>
          <cell r="Y169">
            <v>0.5</v>
          </cell>
          <cell r="Z169">
            <v>0</v>
          </cell>
          <cell r="AA169">
            <v>0</v>
          </cell>
          <cell r="AB169">
            <v>0</v>
          </cell>
          <cell r="AC169">
            <v>0</v>
          </cell>
          <cell r="AD169">
            <v>0</v>
          </cell>
          <cell r="AE169">
            <v>1</v>
          </cell>
          <cell r="AF169">
            <v>0.5</v>
          </cell>
          <cell r="AG169">
            <v>0.5</v>
          </cell>
          <cell r="AH169">
            <v>0</v>
          </cell>
          <cell r="AI169">
            <v>0</v>
          </cell>
          <cell r="AJ169">
            <v>0</v>
          </cell>
          <cell r="AK169">
            <v>0</v>
          </cell>
          <cell r="AL169">
            <v>0</v>
          </cell>
          <cell r="AM169">
            <v>1</v>
          </cell>
          <cell r="AN169">
            <v>0.5</v>
          </cell>
          <cell r="AO169">
            <v>0.5</v>
          </cell>
          <cell r="AP169">
            <v>0</v>
          </cell>
          <cell r="AQ169">
            <v>0</v>
          </cell>
          <cell r="AR169">
            <v>0</v>
          </cell>
          <cell r="AS169">
            <v>0</v>
          </cell>
          <cell r="AT169">
            <v>0</v>
          </cell>
          <cell r="AU169">
            <v>1</v>
          </cell>
          <cell r="AV169">
            <v>0.5</v>
          </cell>
          <cell r="AW169">
            <v>0.5</v>
          </cell>
          <cell r="AX169">
            <v>0</v>
          </cell>
          <cell r="AY169">
            <v>0</v>
          </cell>
          <cell r="AZ169">
            <v>0</v>
          </cell>
          <cell r="BA169">
            <v>0</v>
          </cell>
          <cell r="BB169">
            <v>0</v>
          </cell>
          <cell r="BC169">
            <v>0</v>
          </cell>
          <cell r="BD169">
            <v>0</v>
          </cell>
          <cell r="BE169">
            <v>0</v>
          </cell>
          <cell r="BF169">
            <v>0</v>
          </cell>
          <cell r="BG169">
            <v>0</v>
          </cell>
          <cell r="BH169">
            <v>0</v>
          </cell>
          <cell r="BI169">
            <v>0</v>
          </cell>
          <cell r="BJ169">
            <v>0</v>
          </cell>
          <cell r="BK169">
            <v>0</v>
          </cell>
          <cell r="BL169">
            <v>0</v>
          </cell>
          <cell r="BM169">
            <v>0</v>
          </cell>
          <cell r="BN169">
            <v>0</v>
          </cell>
          <cell r="BO169">
            <v>0</v>
          </cell>
          <cell r="BP169">
            <v>0</v>
          </cell>
          <cell r="BQ169">
            <v>0</v>
          </cell>
          <cell r="BR169">
            <v>0</v>
          </cell>
          <cell r="BS169">
            <v>0</v>
          </cell>
          <cell r="BT169">
            <v>0</v>
          </cell>
          <cell r="BU169">
            <v>0</v>
          </cell>
          <cell r="BV169">
            <v>0</v>
          </cell>
          <cell r="BW169">
            <v>0</v>
          </cell>
          <cell r="BX169">
            <v>0</v>
          </cell>
          <cell r="BY169">
            <v>0</v>
          </cell>
          <cell r="BZ169">
            <v>0</v>
          </cell>
          <cell r="CA169">
            <v>0</v>
          </cell>
          <cell r="CB169">
            <v>0</v>
          </cell>
          <cell r="CC169">
            <v>0</v>
          </cell>
          <cell r="CD169">
            <v>0</v>
          </cell>
          <cell r="CE169">
            <v>0</v>
          </cell>
          <cell r="CF169">
            <v>0</v>
          </cell>
          <cell r="CG169">
            <v>0</v>
          </cell>
          <cell r="CH169">
            <v>0</v>
          </cell>
          <cell r="CI169">
            <v>0</v>
          </cell>
          <cell r="CJ169">
            <v>0</v>
          </cell>
          <cell r="CK169">
            <v>0</v>
          </cell>
          <cell r="CL169">
            <v>0</v>
          </cell>
          <cell r="CM169">
            <v>0</v>
          </cell>
          <cell r="CN169">
            <v>0</v>
          </cell>
          <cell r="CO169">
            <v>0</v>
          </cell>
          <cell r="CP169">
            <v>0</v>
          </cell>
          <cell r="CQ169">
            <v>0</v>
          </cell>
          <cell r="CR169">
            <v>0</v>
          </cell>
          <cell r="CS169">
            <v>0</v>
          </cell>
          <cell r="CT169">
            <v>0</v>
          </cell>
          <cell r="CU169">
            <v>0</v>
          </cell>
          <cell r="CV169">
            <v>0</v>
          </cell>
          <cell r="CW169">
            <v>0</v>
          </cell>
          <cell r="CX169">
            <v>0</v>
          </cell>
          <cell r="CY169">
            <v>0</v>
          </cell>
          <cell r="CZ169">
            <v>0</v>
          </cell>
          <cell r="DA169">
            <v>0</v>
          </cell>
          <cell r="DB169">
            <v>0</v>
          </cell>
          <cell r="DC169">
            <v>0</v>
          </cell>
          <cell r="DD169">
            <v>0</v>
          </cell>
          <cell r="DE169">
            <v>0</v>
          </cell>
          <cell r="DF169">
            <v>0</v>
          </cell>
          <cell r="DG169">
            <v>0</v>
          </cell>
          <cell r="DH169">
            <v>0</v>
          </cell>
          <cell r="DI169">
            <v>0</v>
          </cell>
          <cell r="DJ169">
            <v>0</v>
          </cell>
          <cell r="DK169">
            <v>0</v>
          </cell>
          <cell r="DL169">
            <v>0</v>
          </cell>
          <cell r="DM169">
            <v>0</v>
          </cell>
          <cell r="DN169">
            <v>0</v>
          </cell>
          <cell r="DO169">
            <v>0</v>
          </cell>
          <cell r="DP169">
            <v>0</v>
          </cell>
          <cell r="DQ169">
            <v>0</v>
          </cell>
          <cell r="DR169">
            <v>0</v>
          </cell>
          <cell r="DS169">
            <v>0</v>
          </cell>
          <cell r="DT169">
            <v>0</v>
          </cell>
          <cell r="DU169">
            <v>0</v>
          </cell>
          <cell r="DV169">
            <v>0</v>
          </cell>
          <cell r="DW169">
            <v>0</v>
          </cell>
          <cell r="DX169">
            <v>0</v>
          </cell>
          <cell r="DY169">
            <v>0</v>
          </cell>
          <cell r="DZ169">
            <v>0</v>
          </cell>
          <cell r="EA169">
            <v>0</v>
          </cell>
          <cell r="EB169">
            <v>0</v>
          </cell>
          <cell r="EC169">
            <v>0</v>
          </cell>
          <cell r="ED169">
            <v>0</v>
          </cell>
          <cell r="EE169">
            <v>0</v>
          </cell>
          <cell r="EF169">
            <v>0</v>
          </cell>
          <cell r="EG169">
            <v>0</v>
          </cell>
          <cell r="EH169">
            <v>0</v>
          </cell>
          <cell r="EI169">
            <v>0</v>
          </cell>
          <cell r="EJ169">
            <v>0</v>
          </cell>
          <cell r="EK169">
            <v>0</v>
          </cell>
          <cell r="EL169">
            <v>0</v>
          </cell>
          <cell r="EM169">
            <v>0</v>
          </cell>
          <cell r="EN169">
            <v>0</v>
          </cell>
          <cell r="EO169">
            <v>0</v>
          </cell>
          <cell r="EP169">
            <v>0</v>
          </cell>
          <cell r="EQ169">
            <v>0</v>
          </cell>
          <cell r="ER169">
            <v>0</v>
          </cell>
          <cell r="ES169">
            <v>0</v>
          </cell>
          <cell r="ET169">
            <v>0</v>
          </cell>
          <cell r="EU169">
            <v>0</v>
          </cell>
          <cell r="EV169">
            <v>0</v>
          </cell>
          <cell r="EW169">
            <v>0</v>
          </cell>
          <cell r="EX169">
            <v>0</v>
          </cell>
          <cell r="EY169">
            <v>0</v>
          </cell>
          <cell r="EZ169">
            <v>0</v>
          </cell>
          <cell r="FA169">
            <v>0</v>
          </cell>
          <cell r="FB169">
            <v>0</v>
          </cell>
          <cell r="FC169">
            <v>0</v>
          </cell>
          <cell r="FD169">
            <v>0</v>
          </cell>
          <cell r="FE169">
            <v>0</v>
          </cell>
          <cell r="FF169">
            <v>0</v>
          </cell>
          <cell r="FG169">
            <v>0</v>
          </cell>
          <cell r="FH169">
            <v>0</v>
          </cell>
          <cell r="FI169">
            <v>0</v>
          </cell>
        </row>
        <row r="170">
          <cell r="A170">
            <v>0</v>
          </cell>
          <cell r="B170">
            <v>0</v>
          </cell>
          <cell r="C170">
            <v>0</v>
          </cell>
          <cell r="D170">
            <v>0</v>
          </cell>
          <cell r="E170">
            <v>0</v>
          </cell>
          <cell r="F170">
            <v>0</v>
          </cell>
          <cell r="G170">
            <v>0</v>
          </cell>
          <cell r="H170">
            <v>0</v>
          </cell>
          <cell r="I170">
            <v>1</v>
          </cell>
          <cell r="J170">
            <v>0</v>
          </cell>
          <cell r="K170">
            <v>0</v>
          </cell>
          <cell r="L170">
            <v>0</v>
          </cell>
          <cell r="M170">
            <v>0</v>
          </cell>
          <cell r="N170">
            <v>0</v>
          </cell>
          <cell r="O170">
            <v>1</v>
          </cell>
          <cell r="P170">
            <v>0.5</v>
          </cell>
          <cell r="Q170">
            <v>0.5</v>
          </cell>
          <cell r="R170">
            <v>0</v>
          </cell>
          <cell r="S170">
            <v>0</v>
          </cell>
          <cell r="T170">
            <v>0</v>
          </cell>
          <cell r="U170">
            <v>0</v>
          </cell>
          <cell r="V170">
            <v>0</v>
          </cell>
          <cell r="W170">
            <v>1</v>
          </cell>
          <cell r="X170">
            <v>0.5</v>
          </cell>
          <cell r="Y170">
            <v>0.5</v>
          </cell>
          <cell r="Z170">
            <v>0</v>
          </cell>
          <cell r="AA170">
            <v>0</v>
          </cell>
          <cell r="AB170">
            <v>0</v>
          </cell>
          <cell r="AC170">
            <v>0</v>
          </cell>
          <cell r="AD170">
            <v>0</v>
          </cell>
          <cell r="AE170">
            <v>1</v>
          </cell>
          <cell r="AF170">
            <v>0.5</v>
          </cell>
          <cell r="AG170">
            <v>0.5</v>
          </cell>
          <cell r="AH170">
            <v>0</v>
          </cell>
          <cell r="AI170">
            <v>0</v>
          </cell>
          <cell r="AJ170">
            <v>0</v>
          </cell>
          <cell r="AK170">
            <v>0</v>
          </cell>
          <cell r="AL170">
            <v>0</v>
          </cell>
          <cell r="AM170">
            <v>1</v>
          </cell>
          <cell r="AN170">
            <v>0.5</v>
          </cell>
          <cell r="AO170">
            <v>0.5</v>
          </cell>
          <cell r="AP170">
            <v>0</v>
          </cell>
          <cell r="AQ170">
            <v>0</v>
          </cell>
          <cell r="AR170">
            <v>0</v>
          </cell>
          <cell r="AS170">
            <v>0</v>
          </cell>
          <cell r="AT170">
            <v>0</v>
          </cell>
          <cell r="AU170">
            <v>1</v>
          </cell>
          <cell r="AV170">
            <v>0.5</v>
          </cell>
          <cell r="AW170">
            <v>0.5</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v>
          </cell>
          <cell r="CA170">
            <v>0</v>
          </cell>
          <cell r="CB170">
            <v>0</v>
          </cell>
          <cell r="CC170">
            <v>0</v>
          </cell>
          <cell r="CD170">
            <v>0</v>
          </cell>
          <cell r="CE170">
            <v>0</v>
          </cell>
          <cell r="CF170">
            <v>0</v>
          </cell>
          <cell r="CG170">
            <v>0</v>
          </cell>
          <cell r="CH170">
            <v>0</v>
          </cell>
          <cell r="CI170">
            <v>0</v>
          </cell>
          <cell r="CJ170">
            <v>0</v>
          </cell>
          <cell r="CK170">
            <v>0</v>
          </cell>
          <cell r="CL170">
            <v>0</v>
          </cell>
          <cell r="CM170">
            <v>0</v>
          </cell>
          <cell r="CN170">
            <v>0</v>
          </cell>
          <cell r="CO170">
            <v>0</v>
          </cell>
          <cell r="CP170">
            <v>0</v>
          </cell>
          <cell r="CQ170">
            <v>0</v>
          </cell>
          <cell r="CR170">
            <v>0</v>
          </cell>
          <cell r="CS170">
            <v>0</v>
          </cell>
          <cell r="CT170">
            <v>0</v>
          </cell>
          <cell r="CU170">
            <v>0</v>
          </cell>
          <cell r="CV170">
            <v>0</v>
          </cell>
          <cell r="CW170">
            <v>0</v>
          </cell>
          <cell r="CX170">
            <v>0</v>
          </cell>
          <cell r="CY170">
            <v>0</v>
          </cell>
          <cell r="CZ170">
            <v>0</v>
          </cell>
          <cell r="DA170">
            <v>0</v>
          </cell>
          <cell r="DB170">
            <v>0</v>
          </cell>
          <cell r="DC170">
            <v>0</v>
          </cell>
          <cell r="DD170">
            <v>0</v>
          </cell>
          <cell r="DE170">
            <v>0</v>
          </cell>
          <cell r="DF170">
            <v>0</v>
          </cell>
          <cell r="DG170">
            <v>0</v>
          </cell>
          <cell r="DH170">
            <v>0</v>
          </cell>
          <cell r="DI170">
            <v>0</v>
          </cell>
          <cell r="DJ170">
            <v>0</v>
          </cell>
          <cell r="DK170">
            <v>0</v>
          </cell>
          <cell r="DL170">
            <v>0</v>
          </cell>
          <cell r="DM170">
            <v>0</v>
          </cell>
          <cell r="DN170">
            <v>0</v>
          </cell>
          <cell r="DO170">
            <v>0</v>
          </cell>
          <cell r="DP170">
            <v>0</v>
          </cell>
          <cell r="DQ170">
            <v>0</v>
          </cell>
          <cell r="DR170">
            <v>0</v>
          </cell>
          <cell r="DS170">
            <v>0</v>
          </cell>
          <cell r="DT170">
            <v>0</v>
          </cell>
          <cell r="DU170">
            <v>0</v>
          </cell>
          <cell r="DV170">
            <v>0</v>
          </cell>
          <cell r="DW170">
            <v>0</v>
          </cell>
          <cell r="DX170">
            <v>0</v>
          </cell>
          <cell r="DY170">
            <v>0</v>
          </cell>
          <cell r="DZ170">
            <v>0</v>
          </cell>
          <cell r="EA170">
            <v>0</v>
          </cell>
          <cell r="EB170">
            <v>0</v>
          </cell>
          <cell r="EC170">
            <v>0</v>
          </cell>
          <cell r="ED170">
            <v>0</v>
          </cell>
          <cell r="EE170">
            <v>0</v>
          </cell>
          <cell r="EF170">
            <v>0</v>
          </cell>
          <cell r="EG170">
            <v>0</v>
          </cell>
          <cell r="EH170">
            <v>0</v>
          </cell>
          <cell r="EI170">
            <v>0</v>
          </cell>
          <cell r="EJ170">
            <v>0</v>
          </cell>
          <cell r="EK170">
            <v>0</v>
          </cell>
          <cell r="EL170">
            <v>0</v>
          </cell>
          <cell r="EM170">
            <v>0</v>
          </cell>
          <cell r="EN170">
            <v>0</v>
          </cell>
          <cell r="EO170">
            <v>0</v>
          </cell>
          <cell r="EP170">
            <v>0</v>
          </cell>
          <cell r="EQ170">
            <v>0</v>
          </cell>
          <cell r="ER170">
            <v>0</v>
          </cell>
          <cell r="ES170">
            <v>0</v>
          </cell>
          <cell r="ET170">
            <v>0</v>
          </cell>
          <cell r="EU170">
            <v>0</v>
          </cell>
          <cell r="EV170">
            <v>0</v>
          </cell>
          <cell r="EW170">
            <v>0</v>
          </cell>
          <cell r="EX170">
            <v>0</v>
          </cell>
          <cell r="EY170">
            <v>0</v>
          </cell>
          <cell r="EZ170">
            <v>0</v>
          </cell>
          <cell r="FA170">
            <v>0</v>
          </cell>
          <cell r="FB170">
            <v>0</v>
          </cell>
          <cell r="FC170">
            <v>0</v>
          </cell>
          <cell r="FD170">
            <v>0</v>
          </cell>
          <cell r="FE170">
            <v>0</v>
          </cell>
          <cell r="FF170">
            <v>0</v>
          </cell>
          <cell r="FG170">
            <v>0</v>
          </cell>
          <cell r="FH170">
            <v>0</v>
          </cell>
          <cell r="FI170">
            <v>0</v>
          </cell>
        </row>
        <row r="171">
          <cell r="A171">
            <v>0</v>
          </cell>
          <cell r="B171">
            <v>0</v>
          </cell>
          <cell r="C171">
            <v>0</v>
          </cell>
          <cell r="D171">
            <v>0</v>
          </cell>
          <cell r="E171">
            <v>0</v>
          </cell>
          <cell r="F171">
            <v>0</v>
          </cell>
          <cell r="G171">
            <v>0</v>
          </cell>
          <cell r="H171">
            <v>0</v>
          </cell>
          <cell r="I171">
            <v>1</v>
          </cell>
          <cell r="J171">
            <v>0</v>
          </cell>
          <cell r="K171">
            <v>0</v>
          </cell>
          <cell r="L171">
            <v>0</v>
          </cell>
          <cell r="M171">
            <v>0</v>
          </cell>
          <cell r="N171">
            <v>0</v>
          </cell>
          <cell r="O171">
            <v>1</v>
          </cell>
          <cell r="P171">
            <v>0.5</v>
          </cell>
          <cell r="Q171">
            <v>0.5</v>
          </cell>
          <cell r="R171">
            <v>0</v>
          </cell>
          <cell r="S171">
            <v>0</v>
          </cell>
          <cell r="T171">
            <v>0</v>
          </cell>
          <cell r="U171">
            <v>0</v>
          </cell>
          <cell r="V171">
            <v>0</v>
          </cell>
          <cell r="W171">
            <v>1</v>
          </cell>
          <cell r="X171">
            <v>0.5</v>
          </cell>
          <cell r="Y171">
            <v>0.5</v>
          </cell>
          <cell r="Z171">
            <v>0</v>
          </cell>
          <cell r="AA171">
            <v>0</v>
          </cell>
          <cell r="AB171">
            <v>0</v>
          </cell>
          <cell r="AC171">
            <v>0</v>
          </cell>
          <cell r="AD171">
            <v>0</v>
          </cell>
          <cell r="AE171">
            <v>1</v>
          </cell>
          <cell r="AF171">
            <v>0.5</v>
          </cell>
          <cell r="AG171">
            <v>0.5</v>
          </cell>
          <cell r="AH171">
            <v>0</v>
          </cell>
          <cell r="AI171">
            <v>0</v>
          </cell>
          <cell r="AJ171">
            <v>0</v>
          </cell>
          <cell r="AK171">
            <v>0</v>
          </cell>
          <cell r="AL171">
            <v>0</v>
          </cell>
          <cell r="AM171">
            <v>1</v>
          </cell>
          <cell r="AN171">
            <v>0.5</v>
          </cell>
          <cell r="AO171">
            <v>0.5</v>
          </cell>
          <cell r="AP171">
            <v>0</v>
          </cell>
          <cell r="AQ171">
            <v>0</v>
          </cell>
          <cell r="AR171">
            <v>0</v>
          </cell>
          <cell r="AS171">
            <v>0</v>
          </cell>
          <cell r="AT171">
            <v>0</v>
          </cell>
          <cell r="AU171">
            <v>1</v>
          </cell>
          <cell r="AV171">
            <v>0.5</v>
          </cell>
          <cell r="AW171">
            <v>0.5</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v>
          </cell>
          <cell r="BX171">
            <v>0</v>
          </cell>
          <cell r="BY171">
            <v>0</v>
          </cell>
          <cell r="BZ171">
            <v>0</v>
          </cell>
          <cell r="CA171">
            <v>0</v>
          </cell>
          <cell r="CB171">
            <v>0</v>
          </cell>
          <cell r="CC171">
            <v>0</v>
          </cell>
          <cell r="CD171">
            <v>0</v>
          </cell>
          <cell r="CE171">
            <v>0</v>
          </cell>
          <cell r="CF171">
            <v>0</v>
          </cell>
          <cell r="CG171">
            <v>0</v>
          </cell>
          <cell r="CH171">
            <v>0</v>
          </cell>
          <cell r="CI171">
            <v>0</v>
          </cell>
          <cell r="CJ171">
            <v>0</v>
          </cell>
          <cell r="CK171">
            <v>0</v>
          </cell>
          <cell r="CL171">
            <v>0</v>
          </cell>
          <cell r="CM171">
            <v>0</v>
          </cell>
          <cell r="CN171">
            <v>0</v>
          </cell>
          <cell r="CO171">
            <v>0</v>
          </cell>
          <cell r="CP171">
            <v>0</v>
          </cell>
          <cell r="CQ171">
            <v>0</v>
          </cell>
          <cell r="CR171">
            <v>0</v>
          </cell>
          <cell r="CS171">
            <v>0</v>
          </cell>
          <cell r="CT171">
            <v>0</v>
          </cell>
          <cell r="CU171">
            <v>0</v>
          </cell>
          <cell r="CV171">
            <v>0</v>
          </cell>
          <cell r="CW171">
            <v>0</v>
          </cell>
          <cell r="CX171">
            <v>0</v>
          </cell>
          <cell r="CY171">
            <v>0</v>
          </cell>
          <cell r="CZ171">
            <v>0</v>
          </cell>
          <cell r="DA171">
            <v>0</v>
          </cell>
          <cell r="DB171">
            <v>0</v>
          </cell>
          <cell r="DC171">
            <v>0</v>
          </cell>
          <cell r="DD171">
            <v>0</v>
          </cell>
          <cell r="DE171">
            <v>0</v>
          </cell>
          <cell r="DF171">
            <v>0</v>
          </cell>
          <cell r="DG171">
            <v>0</v>
          </cell>
          <cell r="DH171">
            <v>0</v>
          </cell>
          <cell r="DI171">
            <v>0</v>
          </cell>
          <cell r="DJ171">
            <v>0</v>
          </cell>
          <cell r="DK171">
            <v>0</v>
          </cell>
          <cell r="DL171">
            <v>0</v>
          </cell>
          <cell r="DM171">
            <v>0</v>
          </cell>
          <cell r="DN171">
            <v>0</v>
          </cell>
          <cell r="DO171">
            <v>0</v>
          </cell>
          <cell r="DP171">
            <v>0</v>
          </cell>
          <cell r="DQ171">
            <v>0</v>
          </cell>
          <cell r="DR171">
            <v>0</v>
          </cell>
          <cell r="DS171">
            <v>0</v>
          </cell>
          <cell r="DT171">
            <v>0</v>
          </cell>
          <cell r="DU171">
            <v>0</v>
          </cell>
          <cell r="DV171">
            <v>0</v>
          </cell>
          <cell r="DW171">
            <v>0</v>
          </cell>
          <cell r="DX171">
            <v>0</v>
          </cell>
          <cell r="DY171">
            <v>0</v>
          </cell>
          <cell r="DZ171">
            <v>0</v>
          </cell>
          <cell r="EA171">
            <v>0</v>
          </cell>
          <cell r="EB171">
            <v>0</v>
          </cell>
          <cell r="EC171">
            <v>0</v>
          </cell>
          <cell r="ED171">
            <v>0</v>
          </cell>
          <cell r="EE171">
            <v>0</v>
          </cell>
          <cell r="EF171">
            <v>0</v>
          </cell>
          <cell r="EG171">
            <v>0</v>
          </cell>
          <cell r="EH171">
            <v>0</v>
          </cell>
          <cell r="EI171">
            <v>0</v>
          </cell>
          <cell r="EJ171">
            <v>0</v>
          </cell>
          <cell r="EK171">
            <v>0</v>
          </cell>
          <cell r="EL171">
            <v>0</v>
          </cell>
          <cell r="EM171">
            <v>0</v>
          </cell>
          <cell r="EN171">
            <v>0</v>
          </cell>
          <cell r="EO171">
            <v>0</v>
          </cell>
          <cell r="EP171">
            <v>0</v>
          </cell>
          <cell r="EQ171">
            <v>0</v>
          </cell>
          <cell r="ER171">
            <v>0</v>
          </cell>
          <cell r="ES171">
            <v>0</v>
          </cell>
          <cell r="ET171">
            <v>0</v>
          </cell>
          <cell r="EU171">
            <v>0</v>
          </cell>
          <cell r="EV171">
            <v>0</v>
          </cell>
          <cell r="EW171">
            <v>0</v>
          </cell>
          <cell r="EX171">
            <v>0</v>
          </cell>
          <cell r="EY171">
            <v>0</v>
          </cell>
          <cell r="EZ171">
            <v>0</v>
          </cell>
          <cell r="FA171">
            <v>0</v>
          </cell>
          <cell r="FB171">
            <v>0</v>
          </cell>
          <cell r="FC171">
            <v>0</v>
          </cell>
          <cell r="FD171">
            <v>0</v>
          </cell>
          <cell r="FE171">
            <v>0</v>
          </cell>
          <cell r="FF171">
            <v>0</v>
          </cell>
          <cell r="FG171">
            <v>0</v>
          </cell>
          <cell r="FH171">
            <v>0</v>
          </cell>
          <cell r="FI171">
            <v>0</v>
          </cell>
        </row>
        <row r="172">
          <cell r="A172">
            <v>0</v>
          </cell>
          <cell r="B172">
            <v>0</v>
          </cell>
          <cell r="C172">
            <v>0</v>
          </cell>
          <cell r="D172">
            <v>0</v>
          </cell>
          <cell r="E172">
            <v>0</v>
          </cell>
          <cell r="F172">
            <v>0</v>
          </cell>
          <cell r="G172">
            <v>0</v>
          </cell>
          <cell r="H172">
            <v>0</v>
          </cell>
          <cell r="I172">
            <v>1</v>
          </cell>
          <cell r="J172">
            <v>0</v>
          </cell>
          <cell r="K172">
            <v>0</v>
          </cell>
          <cell r="L172">
            <v>0</v>
          </cell>
          <cell r="M172">
            <v>0</v>
          </cell>
          <cell r="N172">
            <v>0</v>
          </cell>
          <cell r="O172">
            <v>1</v>
          </cell>
          <cell r="P172">
            <v>0.5</v>
          </cell>
          <cell r="Q172">
            <v>0.5</v>
          </cell>
          <cell r="R172">
            <v>0</v>
          </cell>
          <cell r="S172">
            <v>0</v>
          </cell>
          <cell r="T172">
            <v>0</v>
          </cell>
          <cell r="U172">
            <v>0</v>
          </cell>
          <cell r="V172">
            <v>0</v>
          </cell>
          <cell r="W172">
            <v>1</v>
          </cell>
          <cell r="X172">
            <v>0.5</v>
          </cell>
          <cell r="Y172">
            <v>0.5</v>
          </cell>
          <cell r="Z172">
            <v>0</v>
          </cell>
          <cell r="AA172">
            <v>0</v>
          </cell>
          <cell r="AB172">
            <v>0</v>
          </cell>
          <cell r="AC172">
            <v>0</v>
          </cell>
          <cell r="AD172">
            <v>0</v>
          </cell>
          <cell r="AE172">
            <v>1</v>
          </cell>
          <cell r="AF172">
            <v>0.5</v>
          </cell>
          <cell r="AG172">
            <v>0.5</v>
          </cell>
          <cell r="AH172">
            <v>0</v>
          </cell>
          <cell r="AI172">
            <v>0</v>
          </cell>
          <cell r="AJ172">
            <v>0</v>
          </cell>
          <cell r="AK172">
            <v>0</v>
          </cell>
          <cell r="AL172">
            <v>0</v>
          </cell>
          <cell r="AM172">
            <v>1</v>
          </cell>
          <cell r="AN172">
            <v>0.5</v>
          </cell>
          <cell r="AO172">
            <v>0.5</v>
          </cell>
          <cell r="AP172">
            <v>0</v>
          </cell>
          <cell r="AQ172">
            <v>0</v>
          </cell>
          <cell r="AR172">
            <v>0</v>
          </cell>
          <cell r="AS172">
            <v>0</v>
          </cell>
          <cell r="AT172">
            <v>0</v>
          </cell>
          <cell r="AU172">
            <v>1</v>
          </cell>
          <cell r="AV172">
            <v>0.5</v>
          </cell>
          <cell r="AW172">
            <v>0.5</v>
          </cell>
          <cell r="AX172">
            <v>0</v>
          </cell>
          <cell r="AY172">
            <v>0</v>
          </cell>
          <cell r="AZ172">
            <v>0</v>
          </cell>
          <cell r="BA172">
            <v>0</v>
          </cell>
          <cell r="BB172">
            <v>0</v>
          </cell>
          <cell r="BC172">
            <v>0</v>
          </cell>
          <cell r="BD172">
            <v>0</v>
          </cell>
          <cell r="BE172">
            <v>0</v>
          </cell>
          <cell r="BF172">
            <v>0</v>
          </cell>
          <cell r="BG172">
            <v>0</v>
          </cell>
          <cell r="BH172">
            <v>0</v>
          </cell>
          <cell r="BI172">
            <v>0</v>
          </cell>
          <cell r="BJ172">
            <v>0</v>
          </cell>
          <cell r="BK172">
            <v>0</v>
          </cell>
          <cell r="BL172">
            <v>0</v>
          </cell>
          <cell r="BM172">
            <v>0</v>
          </cell>
          <cell r="BN172">
            <v>0</v>
          </cell>
          <cell r="BO172">
            <v>0</v>
          </cell>
          <cell r="BP172">
            <v>0</v>
          </cell>
          <cell r="BQ172">
            <v>0</v>
          </cell>
          <cell r="BR172">
            <v>0</v>
          </cell>
          <cell r="BS172">
            <v>0</v>
          </cell>
          <cell r="BT172">
            <v>0</v>
          </cell>
          <cell r="BU172">
            <v>0</v>
          </cell>
          <cell r="BV172">
            <v>0</v>
          </cell>
          <cell r="BW172">
            <v>0</v>
          </cell>
          <cell r="BX172">
            <v>0</v>
          </cell>
          <cell r="BY172">
            <v>0</v>
          </cell>
          <cell r="BZ172">
            <v>0</v>
          </cell>
          <cell r="CA172">
            <v>0</v>
          </cell>
          <cell r="CB172">
            <v>0</v>
          </cell>
          <cell r="CC172">
            <v>0</v>
          </cell>
          <cell r="CD172">
            <v>0</v>
          </cell>
          <cell r="CE172">
            <v>0</v>
          </cell>
          <cell r="CF172">
            <v>0</v>
          </cell>
          <cell r="CG172">
            <v>0</v>
          </cell>
          <cell r="CH172">
            <v>0</v>
          </cell>
          <cell r="CI172">
            <v>0</v>
          </cell>
          <cell r="CJ172">
            <v>0</v>
          </cell>
          <cell r="CK172">
            <v>0</v>
          </cell>
          <cell r="CL172">
            <v>0</v>
          </cell>
          <cell r="CM172">
            <v>0</v>
          </cell>
          <cell r="CN172">
            <v>0</v>
          </cell>
          <cell r="CO172">
            <v>0</v>
          </cell>
          <cell r="CP172">
            <v>0</v>
          </cell>
          <cell r="CQ172">
            <v>0</v>
          </cell>
          <cell r="CR172">
            <v>0</v>
          </cell>
          <cell r="CS172">
            <v>0</v>
          </cell>
          <cell r="CT172">
            <v>0</v>
          </cell>
          <cell r="CU172">
            <v>0</v>
          </cell>
          <cell r="CV172">
            <v>0</v>
          </cell>
          <cell r="CW172">
            <v>0</v>
          </cell>
          <cell r="CX172">
            <v>0</v>
          </cell>
          <cell r="CY172">
            <v>0</v>
          </cell>
          <cell r="CZ172">
            <v>0</v>
          </cell>
          <cell r="DA172">
            <v>0</v>
          </cell>
          <cell r="DB172">
            <v>0</v>
          </cell>
          <cell r="DC172">
            <v>0</v>
          </cell>
          <cell r="DD172">
            <v>0</v>
          </cell>
          <cell r="DE172">
            <v>0</v>
          </cell>
          <cell r="DF172">
            <v>0</v>
          </cell>
          <cell r="DG172">
            <v>0</v>
          </cell>
          <cell r="DH172">
            <v>0</v>
          </cell>
          <cell r="DI172">
            <v>0</v>
          </cell>
          <cell r="DJ172">
            <v>0</v>
          </cell>
          <cell r="DK172">
            <v>0</v>
          </cell>
          <cell r="DL172">
            <v>0</v>
          </cell>
          <cell r="DM172">
            <v>0</v>
          </cell>
          <cell r="DN172">
            <v>0</v>
          </cell>
          <cell r="DO172">
            <v>0</v>
          </cell>
          <cell r="DP172">
            <v>0</v>
          </cell>
          <cell r="DQ172">
            <v>0</v>
          </cell>
          <cell r="DR172">
            <v>0</v>
          </cell>
          <cell r="DS172">
            <v>0</v>
          </cell>
          <cell r="DT172">
            <v>0</v>
          </cell>
          <cell r="DU172">
            <v>0</v>
          </cell>
          <cell r="DV172">
            <v>0</v>
          </cell>
          <cell r="DW172">
            <v>0</v>
          </cell>
          <cell r="DX172">
            <v>0</v>
          </cell>
          <cell r="DY172">
            <v>0</v>
          </cell>
          <cell r="DZ172">
            <v>0</v>
          </cell>
          <cell r="EA172">
            <v>0</v>
          </cell>
          <cell r="EB172">
            <v>0</v>
          </cell>
          <cell r="EC172">
            <v>0</v>
          </cell>
          <cell r="ED172">
            <v>0</v>
          </cell>
          <cell r="EE172">
            <v>0</v>
          </cell>
          <cell r="EF172">
            <v>0</v>
          </cell>
          <cell r="EG172">
            <v>0</v>
          </cell>
          <cell r="EH172">
            <v>0</v>
          </cell>
          <cell r="EI172">
            <v>0</v>
          </cell>
          <cell r="EJ172">
            <v>0</v>
          </cell>
          <cell r="EK172">
            <v>0</v>
          </cell>
          <cell r="EL172">
            <v>0</v>
          </cell>
          <cell r="EM172">
            <v>0</v>
          </cell>
          <cell r="EN172">
            <v>0</v>
          </cell>
          <cell r="EO172">
            <v>0</v>
          </cell>
          <cell r="EP172">
            <v>0</v>
          </cell>
          <cell r="EQ172">
            <v>0</v>
          </cell>
          <cell r="ER172">
            <v>0</v>
          </cell>
          <cell r="ES172">
            <v>0</v>
          </cell>
          <cell r="ET172">
            <v>0</v>
          </cell>
          <cell r="EU172">
            <v>0</v>
          </cell>
          <cell r="EV172">
            <v>0</v>
          </cell>
          <cell r="EW172">
            <v>0</v>
          </cell>
          <cell r="EX172">
            <v>0</v>
          </cell>
          <cell r="EY172">
            <v>0</v>
          </cell>
          <cell r="EZ172">
            <v>0</v>
          </cell>
          <cell r="FA172">
            <v>0</v>
          </cell>
          <cell r="FB172">
            <v>0</v>
          </cell>
          <cell r="FC172">
            <v>0</v>
          </cell>
          <cell r="FD172">
            <v>0</v>
          </cell>
          <cell r="FE172">
            <v>0</v>
          </cell>
          <cell r="FF172">
            <v>0</v>
          </cell>
          <cell r="FG172">
            <v>0</v>
          </cell>
          <cell r="FH172">
            <v>0</v>
          </cell>
          <cell r="FI172">
            <v>0</v>
          </cell>
        </row>
        <row r="173">
          <cell r="A173">
            <v>0</v>
          </cell>
          <cell r="B173">
            <v>0</v>
          </cell>
          <cell r="C173">
            <v>0</v>
          </cell>
          <cell r="D173">
            <v>0</v>
          </cell>
          <cell r="E173">
            <v>0</v>
          </cell>
          <cell r="F173">
            <v>0</v>
          </cell>
          <cell r="G173">
            <v>0</v>
          </cell>
          <cell r="H173">
            <v>0</v>
          </cell>
          <cell r="I173">
            <v>1</v>
          </cell>
          <cell r="J173">
            <v>0</v>
          </cell>
          <cell r="K173">
            <v>0</v>
          </cell>
          <cell r="L173">
            <v>0</v>
          </cell>
          <cell r="M173">
            <v>0</v>
          </cell>
          <cell r="N173">
            <v>0</v>
          </cell>
          <cell r="O173">
            <v>1</v>
          </cell>
          <cell r="P173">
            <v>0.5</v>
          </cell>
          <cell r="Q173">
            <v>0.5</v>
          </cell>
          <cell r="R173">
            <v>0</v>
          </cell>
          <cell r="S173">
            <v>0</v>
          </cell>
          <cell r="T173">
            <v>0</v>
          </cell>
          <cell r="U173">
            <v>0</v>
          </cell>
          <cell r="V173">
            <v>0</v>
          </cell>
          <cell r="W173">
            <v>1</v>
          </cell>
          <cell r="X173">
            <v>0.5</v>
          </cell>
          <cell r="Y173">
            <v>0.5</v>
          </cell>
          <cell r="Z173">
            <v>0</v>
          </cell>
          <cell r="AA173">
            <v>0</v>
          </cell>
          <cell r="AB173">
            <v>0</v>
          </cell>
          <cell r="AC173">
            <v>0</v>
          </cell>
          <cell r="AD173">
            <v>0</v>
          </cell>
          <cell r="AE173">
            <v>1</v>
          </cell>
          <cell r="AF173">
            <v>0.5</v>
          </cell>
          <cell r="AG173">
            <v>0.5</v>
          </cell>
          <cell r="AH173">
            <v>0</v>
          </cell>
          <cell r="AI173">
            <v>0</v>
          </cell>
          <cell r="AJ173">
            <v>0</v>
          </cell>
          <cell r="AK173">
            <v>0</v>
          </cell>
          <cell r="AL173">
            <v>0</v>
          </cell>
          <cell r="AM173">
            <v>1</v>
          </cell>
          <cell r="AN173">
            <v>0.5</v>
          </cell>
          <cell r="AO173">
            <v>0.5</v>
          </cell>
          <cell r="AP173">
            <v>0</v>
          </cell>
          <cell r="AQ173">
            <v>0</v>
          </cell>
          <cell r="AR173">
            <v>0</v>
          </cell>
          <cell r="AS173">
            <v>0</v>
          </cell>
          <cell r="AT173">
            <v>0</v>
          </cell>
          <cell r="AU173">
            <v>1</v>
          </cell>
          <cell r="AV173">
            <v>0.5</v>
          </cell>
          <cell r="AW173">
            <v>0.5</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v>
          </cell>
          <cell r="CA173">
            <v>0</v>
          </cell>
          <cell r="CB173">
            <v>0</v>
          </cell>
          <cell r="CC173">
            <v>0</v>
          </cell>
          <cell r="CD173">
            <v>0</v>
          </cell>
          <cell r="CE173">
            <v>0</v>
          </cell>
          <cell r="CF173">
            <v>0</v>
          </cell>
          <cell r="CG173">
            <v>0</v>
          </cell>
          <cell r="CH173">
            <v>0</v>
          </cell>
          <cell r="CI173">
            <v>0</v>
          </cell>
          <cell r="CJ173">
            <v>0</v>
          </cell>
          <cell r="CK173">
            <v>0</v>
          </cell>
          <cell r="CL173">
            <v>0</v>
          </cell>
          <cell r="CM173">
            <v>0</v>
          </cell>
          <cell r="CN173">
            <v>0</v>
          </cell>
          <cell r="CO173">
            <v>0</v>
          </cell>
          <cell r="CP173">
            <v>0</v>
          </cell>
          <cell r="CQ173">
            <v>0</v>
          </cell>
          <cell r="CR173">
            <v>0</v>
          </cell>
          <cell r="CS173">
            <v>0</v>
          </cell>
          <cell r="CT173">
            <v>0</v>
          </cell>
          <cell r="CU173">
            <v>0</v>
          </cell>
          <cell r="CV173">
            <v>0</v>
          </cell>
          <cell r="CW173">
            <v>0</v>
          </cell>
          <cell r="CX173">
            <v>0</v>
          </cell>
          <cell r="CY173">
            <v>0</v>
          </cell>
          <cell r="CZ173">
            <v>0</v>
          </cell>
          <cell r="DA173">
            <v>0</v>
          </cell>
          <cell r="DB173">
            <v>0</v>
          </cell>
          <cell r="DC173">
            <v>0</v>
          </cell>
          <cell r="DD173">
            <v>0</v>
          </cell>
          <cell r="DE173">
            <v>0</v>
          </cell>
          <cell r="DF173">
            <v>0</v>
          </cell>
          <cell r="DG173">
            <v>0</v>
          </cell>
          <cell r="DH173">
            <v>0</v>
          </cell>
          <cell r="DI173">
            <v>0</v>
          </cell>
          <cell r="DJ173">
            <v>0</v>
          </cell>
          <cell r="DK173">
            <v>0</v>
          </cell>
          <cell r="DL173">
            <v>0</v>
          </cell>
          <cell r="DM173">
            <v>0</v>
          </cell>
          <cell r="DN173">
            <v>0</v>
          </cell>
          <cell r="DO173">
            <v>0</v>
          </cell>
          <cell r="DP173">
            <v>0</v>
          </cell>
          <cell r="DQ173">
            <v>0</v>
          </cell>
          <cell r="DR173">
            <v>0</v>
          </cell>
          <cell r="DS173">
            <v>0</v>
          </cell>
          <cell r="DT173">
            <v>0</v>
          </cell>
          <cell r="DU173">
            <v>0</v>
          </cell>
          <cell r="DV173">
            <v>0</v>
          </cell>
          <cell r="DW173">
            <v>0</v>
          </cell>
          <cell r="DX173">
            <v>0</v>
          </cell>
          <cell r="DY173">
            <v>0</v>
          </cell>
          <cell r="DZ173">
            <v>0</v>
          </cell>
          <cell r="EA173">
            <v>0</v>
          </cell>
          <cell r="EB173">
            <v>0</v>
          </cell>
          <cell r="EC173">
            <v>0</v>
          </cell>
          <cell r="ED173">
            <v>0</v>
          </cell>
          <cell r="EE173">
            <v>0</v>
          </cell>
          <cell r="EF173">
            <v>0</v>
          </cell>
          <cell r="EG173">
            <v>0</v>
          </cell>
          <cell r="EH173">
            <v>0</v>
          </cell>
          <cell r="EI173">
            <v>0</v>
          </cell>
          <cell r="EJ173">
            <v>0</v>
          </cell>
          <cell r="EK173">
            <v>0</v>
          </cell>
          <cell r="EL173">
            <v>0</v>
          </cell>
          <cell r="EM173">
            <v>0</v>
          </cell>
          <cell r="EN173">
            <v>0</v>
          </cell>
          <cell r="EO173">
            <v>0</v>
          </cell>
          <cell r="EP173">
            <v>0</v>
          </cell>
          <cell r="EQ173">
            <v>0</v>
          </cell>
          <cell r="ER173">
            <v>0</v>
          </cell>
          <cell r="ES173">
            <v>0</v>
          </cell>
          <cell r="ET173">
            <v>0</v>
          </cell>
          <cell r="EU173">
            <v>0</v>
          </cell>
          <cell r="EV173">
            <v>0</v>
          </cell>
          <cell r="EW173">
            <v>0</v>
          </cell>
          <cell r="EX173">
            <v>0</v>
          </cell>
          <cell r="EY173">
            <v>0</v>
          </cell>
          <cell r="EZ173">
            <v>0</v>
          </cell>
          <cell r="FA173">
            <v>0</v>
          </cell>
          <cell r="FB173">
            <v>0</v>
          </cell>
          <cell r="FC173">
            <v>0</v>
          </cell>
          <cell r="FD173">
            <v>0</v>
          </cell>
          <cell r="FE173">
            <v>0</v>
          </cell>
          <cell r="FF173">
            <v>0</v>
          </cell>
          <cell r="FG173">
            <v>0</v>
          </cell>
          <cell r="FH173">
            <v>0</v>
          </cell>
          <cell r="FI173">
            <v>0</v>
          </cell>
        </row>
        <row r="174">
          <cell r="A174">
            <v>0</v>
          </cell>
          <cell r="B174">
            <v>0</v>
          </cell>
          <cell r="C174">
            <v>0</v>
          </cell>
          <cell r="D174">
            <v>0</v>
          </cell>
          <cell r="E174">
            <v>0</v>
          </cell>
          <cell r="F174">
            <v>0</v>
          </cell>
          <cell r="G174">
            <v>0</v>
          </cell>
          <cell r="H174">
            <v>0</v>
          </cell>
          <cell r="I174">
            <v>1</v>
          </cell>
          <cell r="J174">
            <v>0</v>
          </cell>
          <cell r="K174">
            <v>0</v>
          </cell>
          <cell r="L174">
            <v>0</v>
          </cell>
          <cell r="M174">
            <v>0</v>
          </cell>
          <cell r="N174">
            <v>0</v>
          </cell>
          <cell r="O174">
            <v>1</v>
          </cell>
          <cell r="P174">
            <v>0.5</v>
          </cell>
          <cell r="Q174">
            <v>0.5</v>
          </cell>
          <cell r="R174">
            <v>0</v>
          </cell>
          <cell r="S174">
            <v>0</v>
          </cell>
          <cell r="T174">
            <v>0</v>
          </cell>
          <cell r="U174">
            <v>0</v>
          </cell>
          <cell r="V174">
            <v>0</v>
          </cell>
          <cell r="W174">
            <v>1</v>
          </cell>
          <cell r="X174">
            <v>0.5</v>
          </cell>
          <cell r="Y174">
            <v>0.5</v>
          </cell>
          <cell r="Z174">
            <v>0</v>
          </cell>
          <cell r="AA174">
            <v>0</v>
          </cell>
          <cell r="AB174">
            <v>0</v>
          </cell>
          <cell r="AC174">
            <v>0</v>
          </cell>
          <cell r="AD174">
            <v>0</v>
          </cell>
          <cell r="AE174">
            <v>1</v>
          </cell>
          <cell r="AF174">
            <v>0.5</v>
          </cell>
          <cell r="AG174">
            <v>0.5</v>
          </cell>
          <cell r="AH174">
            <v>0</v>
          </cell>
          <cell r="AI174">
            <v>0</v>
          </cell>
          <cell r="AJ174">
            <v>0</v>
          </cell>
          <cell r="AK174">
            <v>0</v>
          </cell>
          <cell r="AL174">
            <v>0</v>
          </cell>
          <cell r="AM174">
            <v>1</v>
          </cell>
          <cell r="AN174">
            <v>0.5</v>
          </cell>
          <cell r="AO174">
            <v>0.5</v>
          </cell>
          <cell r="AP174">
            <v>0</v>
          </cell>
          <cell r="AQ174">
            <v>0</v>
          </cell>
          <cell r="AR174">
            <v>0</v>
          </cell>
          <cell r="AS174">
            <v>0</v>
          </cell>
          <cell r="AT174">
            <v>0</v>
          </cell>
          <cell r="AU174">
            <v>1</v>
          </cell>
          <cell r="AV174">
            <v>0.5</v>
          </cell>
          <cell r="AW174">
            <v>0.5</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v>
          </cell>
          <cell r="BX174">
            <v>0</v>
          </cell>
          <cell r="BY174">
            <v>0</v>
          </cell>
          <cell r="BZ174">
            <v>0</v>
          </cell>
          <cell r="CA174">
            <v>0</v>
          </cell>
          <cell r="CB174">
            <v>0</v>
          </cell>
          <cell r="CC174">
            <v>0</v>
          </cell>
          <cell r="CD174">
            <v>0</v>
          </cell>
          <cell r="CE174">
            <v>0</v>
          </cell>
          <cell r="CF174">
            <v>0</v>
          </cell>
          <cell r="CG174">
            <v>0</v>
          </cell>
          <cell r="CH174">
            <v>0</v>
          </cell>
          <cell r="CI174">
            <v>0</v>
          </cell>
          <cell r="CJ174">
            <v>0</v>
          </cell>
          <cell r="CK174">
            <v>0</v>
          </cell>
          <cell r="CL174">
            <v>0</v>
          </cell>
          <cell r="CM174">
            <v>0</v>
          </cell>
          <cell r="CN174">
            <v>0</v>
          </cell>
          <cell r="CO174">
            <v>0</v>
          </cell>
          <cell r="CP174">
            <v>0</v>
          </cell>
          <cell r="CQ174">
            <v>0</v>
          </cell>
          <cell r="CR174">
            <v>0</v>
          </cell>
          <cell r="CS174">
            <v>0</v>
          </cell>
          <cell r="CT174">
            <v>0</v>
          </cell>
          <cell r="CU174">
            <v>0</v>
          </cell>
          <cell r="CV174">
            <v>0</v>
          </cell>
          <cell r="CW174">
            <v>0</v>
          </cell>
          <cell r="CX174">
            <v>0</v>
          </cell>
          <cell r="CY174">
            <v>0</v>
          </cell>
          <cell r="CZ174">
            <v>0</v>
          </cell>
          <cell r="DA174">
            <v>0</v>
          </cell>
          <cell r="DB174">
            <v>0</v>
          </cell>
          <cell r="DC174">
            <v>0</v>
          </cell>
          <cell r="DD174">
            <v>0</v>
          </cell>
          <cell r="DE174">
            <v>0</v>
          </cell>
          <cell r="DF174">
            <v>0</v>
          </cell>
          <cell r="DG174">
            <v>0</v>
          </cell>
          <cell r="DH174">
            <v>0</v>
          </cell>
          <cell r="DI174">
            <v>0</v>
          </cell>
          <cell r="DJ174">
            <v>0</v>
          </cell>
          <cell r="DK174">
            <v>0</v>
          </cell>
          <cell r="DL174">
            <v>0</v>
          </cell>
          <cell r="DM174">
            <v>0</v>
          </cell>
          <cell r="DN174">
            <v>0</v>
          </cell>
          <cell r="DO174">
            <v>0</v>
          </cell>
          <cell r="DP174">
            <v>0</v>
          </cell>
          <cell r="DQ174">
            <v>0</v>
          </cell>
          <cell r="DR174">
            <v>0</v>
          </cell>
          <cell r="DS174">
            <v>0</v>
          </cell>
          <cell r="DT174">
            <v>0</v>
          </cell>
          <cell r="DU174">
            <v>0</v>
          </cell>
          <cell r="DV174">
            <v>0</v>
          </cell>
          <cell r="DW174">
            <v>0</v>
          </cell>
          <cell r="DX174">
            <v>0</v>
          </cell>
          <cell r="DY174">
            <v>0</v>
          </cell>
          <cell r="DZ174">
            <v>0</v>
          </cell>
          <cell r="EA174">
            <v>0</v>
          </cell>
          <cell r="EB174">
            <v>0</v>
          </cell>
          <cell r="EC174">
            <v>0</v>
          </cell>
          <cell r="ED174">
            <v>0</v>
          </cell>
          <cell r="EE174">
            <v>0</v>
          </cell>
          <cell r="EF174">
            <v>0</v>
          </cell>
          <cell r="EG174">
            <v>0</v>
          </cell>
          <cell r="EH174">
            <v>0</v>
          </cell>
          <cell r="EI174">
            <v>0</v>
          </cell>
          <cell r="EJ174">
            <v>0</v>
          </cell>
          <cell r="EK174">
            <v>0</v>
          </cell>
          <cell r="EL174">
            <v>0</v>
          </cell>
          <cell r="EM174">
            <v>0</v>
          </cell>
          <cell r="EN174">
            <v>0</v>
          </cell>
          <cell r="EO174">
            <v>0</v>
          </cell>
          <cell r="EP174">
            <v>0</v>
          </cell>
          <cell r="EQ174">
            <v>0</v>
          </cell>
          <cell r="ER174">
            <v>0</v>
          </cell>
          <cell r="ES174">
            <v>0</v>
          </cell>
          <cell r="ET174">
            <v>0</v>
          </cell>
          <cell r="EU174">
            <v>0</v>
          </cell>
          <cell r="EV174">
            <v>0</v>
          </cell>
          <cell r="EW174">
            <v>0</v>
          </cell>
          <cell r="EX174">
            <v>0</v>
          </cell>
          <cell r="EY174">
            <v>0</v>
          </cell>
          <cell r="EZ174">
            <v>0</v>
          </cell>
          <cell r="FA174">
            <v>0</v>
          </cell>
          <cell r="FB174">
            <v>0</v>
          </cell>
          <cell r="FC174">
            <v>0</v>
          </cell>
          <cell r="FD174">
            <v>0</v>
          </cell>
          <cell r="FE174">
            <v>0</v>
          </cell>
          <cell r="FF174">
            <v>0</v>
          </cell>
          <cell r="FG174">
            <v>0</v>
          </cell>
          <cell r="FH174">
            <v>0</v>
          </cell>
          <cell r="FI174">
            <v>0</v>
          </cell>
        </row>
        <row r="175">
          <cell r="A175">
            <v>0</v>
          </cell>
          <cell r="B175">
            <v>0</v>
          </cell>
          <cell r="C175">
            <v>0</v>
          </cell>
          <cell r="D175">
            <v>0</v>
          </cell>
          <cell r="E175">
            <v>0</v>
          </cell>
          <cell r="F175">
            <v>0</v>
          </cell>
          <cell r="G175">
            <v>0</v>
          </cell>
          <cell r="H175">
            <v>0</v>
          </cell>
          <cell r="I175">
            <v>1</v>
          </cell>
          <cell r="J175">
            <v>0</v>
          </cell>
          <cell r="K175">
            <v>0</v>
          </cell>
          <cell r="L175">
            <v>0</v>
          </cell>
          <cell r="M175">
            <v>0</v>
          </cell>
          <cell r="N175">
            <v>0</v>
          </cell>
          <cell r="O175">
            <v>1</v>
          </cell>
          <cell r="P175">
            <v>0.5</v>
          </cell>
          <cell r="Q175">
            <v>0.5</v>
          </cell>
          <cell r="R175">
            <v>0</v>
          </cell>
          <cell r="S175">
            <v>0</v>
          </cell>
          <cell r="T175">
            <v>0</v>
          </cell>
          <cell r="U175">
            <v>0</v>
          </cell>
          <cell r="V175">
            <v>0</v>
          </cell>
          <cell r="W175">
            <v>1</v>
          </cell>
          <cell r="X175">
            <v>0.5</v>
          </cell>
          <cell r="Y175">
            <v>0.5</v>
          </cell>
          <cell r="Z175">
            <v>0</v>
          </cell>
          <cell r="AA175">
            <v>0</v>
          </cell>
          <cell r="AB175">
            <v>0</v>
          </cell>
          <cell r="AC175">
            <v>0</v>
          </cell>
          <cell r="AD175">
            <v>0</v>
          </cell>
          <cell r="AE175">
            <v>1</v>
          </cell>
          <cell r="AF175">
            <v>0.5</v>
          </cell>
          <cell r="AG175">
            <v>0.5</v>
          </cell>
          <cell r="AH175">
            <v>0</v>
          </cell>
          <cell r="AI175">
            <v>0</v>
          </cell>
          <cell r="AJ175">
            <v>0</v>
          </cell>
          <cell r="AK175">
            <v>0</v>
          </cell>
          <cell r="AL175">
            <v>0</v>
          </cell>
          <cell r="AM175">
            <v>1</v>
          </cell>
          <cell r="AN175">
            <v>0.5</v>
          </cell>
          <cell r="AO175">
            <v>0.5</v>
          </cell>
          <cell r="AP175">
            <v>0</v>
          </cell>
          <cell r="AQ175">
            <v>0</v>
          </cell>
          <cell r="AR175">
            <v>0</v>
          </cell>
          <cell r="AS175">
            <v>0</v>
          </cell>
          <cell r="AT175">
            <v>0</v>
          </cell>
          <cell r="AU175">
            <v>1</v>
          </cell>
          <cell r="AV175">
            <v>0.5</v>
          </cell>
          <cell r="AW175">
            <v>0.5</v>
          </cell>
          <cell r="AX175">
            <v>0</v>
          </cell>
          <cell r="AY175">
            <v>0</v>
          </cell>
          <cell r="AZ175">
            <v>0</v>
          </cell>
          <cell r="BA175">
            <v>0</v>
          </cell>
          <cell r="BB175">
            <v>0</v>
          </cell>
          <cell r="BC175">
            <v>0</v>
          </cell>
          <cell r="BD175">
            <v>0</v>
          </cell>
          <cell r="BE175">
            <v>0</v>
          </cell>
          <cell r="BF175">
            <v>0</v>
          </cell>
          <cell r="BG175">
            <v>0</v>
          </cell>
          <cell r="BH175">
            <v>0</v>
          </cell>
          <cell r="BI175">
            <v>0</v>
          </cell>
          <cell r="BJ175">
            <v>0</v>
          </cell>
          <cell r="BK175">
            <v>0</v>
          </cell>
          <cell r="BL175">
            <v>0</v>
          </cell>
          <cell r="BM175">
            <v>0</v>
          </cell>
          <cell r="BN175">
            <v>0</v>
          </cell>
          <cell r="BO175">
            <v>0</v>
          </cell>
          <cell r="BP175">
            <v>0</v>
          </cell>
          <cell r="BQ175">
            <v>0</v>
          </cell>
          <cell r="BR175">
            <v>0</v>
          </cell>
          <cell r="BS175">
            <v>0</v>
          </cell>
          <cell r="BT175">
            <v>0</v>
          </cell>
          <cell r="BU175">
            <v>0</v>
          </cell>
          <cell r="BV175">
            <v>0</v>
          </cell>
          <cell r="BW175">
            <v>0</v>
          </cell>
          <cell r="BX175">
            <v>0</v>
          </cell>
          <cell r="BY175">
            <v>0</v>
          </cell>
          <cell r="BZ175">
            <v>0</v>
          </cell>
          <cell r="CA175">
            <v>0</v>
          </cell>
          <cell r="CB175">
            <v>0</v>
          </cell>
          <cell r="CC175">
            <v>0</v>
          </cell>
          <cell r="CD175">
            <v>0</v>
          </cell>
          <cell r="CE175">
            <v>0</v>
          </cell>
          <cell r="CF175">
            <v>0</v>
          </cell>
          <cell r="CG175">
            <v>0</v>
          </cell>
          <cell r="CH175">
            <v>0</v>
          </cell>
          <cell r="CI175">
            <v>0</v>
          </cell>
          <cell r="CJ175">
            <v>0</v>
          </cell>
          <cell r="CK175">
            <v>0</v>
          </cell>
          <cell r="CL175">
            <v>0</v>
          </cell>
          <cell r="CM175">
            <v>0</v>
          </cell>
          <cell r="CN175">
            <v>0</v>
          </cell>
          <cell r="CO175">
            <v>0</v>
          </cell>
          <cell r="CP175">
            <v>0</v>
          </cell>
          <cell r="CQ175">
            <v>0</v>
          </cell>
          <cell r="CR175">
            <v>0</v>
          </cell>
          <cell r="CS175">
            <v>0</v>
          </cell>
          <cell r="CT175">
            <v>0</v>
          </cell>
          <cell r="CU175">
            <v>0</v>
          </cell>
          <cell r="CV175">
            <v>0</v>
          </cell>
          <cell r="CW175">
            <v>0</v>
          </cell>
          <cell r="CX175">
            <v>0</v>
          </cell>
          <cell r="CY175">
            <v>0</v>
          </cell>
          <cell r="CZ175">
            <v>0</v>
          </cell>
          <cell r="DA175">
            <v>0</v>
          </cell>
          <cell r="DB175">
            <v>0</v>
          </cell>
          <cell r="DC175">
            <v>0</v>
          </cell>
          <cell r="DD175">
            <v>0</v>
          </cell>
          <cell r="DE175">
            <v>0</v>
          </cell>
          <cell r="DF175">
            <v>0</v>
          </cell>
          <cell r="DG175">
            <v>0</v>
          </cell>
          <cell r="DH175">
            <v>0</v>
          </cell>
          <cell r="DI175">
            <v>0</v>
          </cell>
          <cell r="DJ175">
            <v>0</v>
          </cell>
          <cell r="DK175">
            <v>0</v>
          </cell>
          <cell r="DL175">
            <v>0</v>
          </cell>
          <cell r="DM175">
            <v>0</v>
          </cell>
          <cell r="DN175">
            <v>0</v>
          </cell>
          <cell r="DO175">
            <v>0</v>
          </cell>
          <cell r="DP175">
            <v>0</v>
          </cell>
          <cell r="DQ175">
            <v>0</v>
          </cell>
          <cell r="DR175">
            <v>0</v>
          </cell>
          <cell r="DS175">
            <v>0</v>
          </cell>
          <cell r="DT175">
            <v>0</v>
          </cell>
          <cell r="DU175">
            <v>0</v>
          </cell>
          <cell r="DV175">
            <v>0</v>
          </cell>
          <cell r="DW175">
            <v>0</v>
          </cell>
          <cell r="DX175">
            <v>0</v>
          </cell>
          <cell r="DY175">
            <v>0</v>
          </cell>
          <cell r="DZ175">
            <v>0</v>
          </cell>
          <cell r="EA175">
            <v>0</v>
          </cell>
          <cell r="EB175">
            <v>0</v>
          </cell>
          <cell r="EC175">
            <v>0</v>
          </cell>
          <cell r="ED175">
            <v>0</v>
          </cell>
          <cell r="EE175">
            <v>0</v>
          </cell>
          <cell r="EF175">
            <v>0</v>
          </cell>
          <cell r="EG175">
            <v>0</v>
          </cell>
          <cell r="EH175">
            <v>0</v>
          </cell>
          <cell r="EI175">
            <v>0</v>
          </cell>
          <cell r="EJ175">
            <v>0</v>
          </cell>
          <cell r="EK175">
            <v>0</v>
          </cell>
          <cell r="EL175">
            <v>0</v>
          </cell>
          <cell r="EM175">
            <v>0</v>
          </cell>
          <cell r="EN175">
            <v>0</v>
          </cell>
          <cell r="EO175">
            <v>0</v>
          </cell>
          <cell r="EP175">
            <v>0</v>
          </cell>
          <cell r="EQ175">
            <v>0</v>
          </cell>
          <cell r="ER175">
            <v>0</v>
          </cell>
          <cell r="ES175">
            <v>0</v>
          </cell>
          <cell r="ET175">
            <v>0</v>
          </cell>
          <cell r="EU175">
            <v>0</v>
          </cell>
          <cell r="EV175">
            <v>0</v>
          </cell>
          <cell r="EW175">
            <v>0</v>
          </cell>
          <cell r="EX175">
            <v>0</v>
          </cell>
          <cell r="EY175">
            <v>0</v>
          </cell>
          <cell r="EZ175">
            <v>0</v>
          </cell>
          <cell r="FA175">
            <v>0</v>
          </cell>
          <cell r="FB175">
            <v>0</v>
          </cell>
          <cell r="FC175">
            <v>0</v>
          </cell>
          <cell r="FD175">
            <v>0</v>
          </cell>
          <cell r="FE175">
            <v>0</v>
          </cell>
          <cell r="FF175">
            <v>0</v>
          </cell>
          <cell r="FG175">
            <v>0</v>
          </cell>
          <cell r="FH175">
            <v>0</v>
          </cell>
          <cell r="FI175">
            <v>0</v>
          </cell>
        </row>
        <row r="176">
          <cell r="A176">
            <v>0</v>
          </cell>
          <cell r="B176">
            <v>0</v>
          </cell>
          <cell r="C176">
            <v>0</v>
          </cell>
          <cell r="D176">
            <v>0</v>
          </cell>
          <cell r="E176">
            <v>0</v>
          </cell>
          <cell r="F176">
            <v>0</v>
          </cell>
          <cell r="G176">
            <v>0</v>
          </cell>
          <cell r="H176">
            <v>0</v>
          </cell>
          <cell r="I176">
            <v>1</v>
          </cell>
          <cell r="J176">
            <v>0</v>
          </cell>
          <cell r="K176">
            <v>0</v>
          </cell>
          <cell r="L176">
            <v>0</v>
          </cell>
          <cell r="M176">
            <v>0</v>
          </cell>
          <cell r="N176">
            <v>0</v>
          </cell>
          <cell r="O176">
            <v>1</v>
          </cell>
          <cell r="P176">
            <v>0.5</v>
          </cell>
          <cell r="Q176">
            <v>0.5</v>
          </cell>
          <cell r="R176">
            <v>0</v>
          </cell>
          <cell r="S176">
            <v>0</v>
          </cell>
          <cell r="T176">
            <v>0</v>
          </cell>
          <cell r="U176">
            <v>0</v>
          </cell>
          <cell r="V176">
            <v>0</v>
          </cell>
          <cell r="W176">
            <v>1</v>
          </cell>
          <cell r="X176">
            <v>0.5</v>
          </cell>
          <cell r="Y176">
            <v>0.5</v>
          </cell>
          <cell r="Z176">
            <v>0</v>
          </cell>
          <cell r="AA176">
            <v>0</v>
          </cell>
          <cell r="AB176">
            <v>0</v>
          </cell>
          <cell r="AC176">
            <v>0</v>
          </cell>
          <cell r="AD176">
            <v>0</v>
          </cell>
          <cell r="AE176">
            <v>1</v>
          </cell>
          <cell r="AF176">
            <v>0.5</v>
          </cell>
          <cell r="AG176">
            <v>0.5</v>
          </cell>
          <cell r="AH176">
            <v>0</v>
          </cell>
          <cell r="AI176">
            <v>0</v>
          </cell>
          <cell r="AJ176">
            <v>0</v>
          </cell>
          <cell r="AK176">
            <v>0</v>
          </cell>
          <cell r="AL176">
            <v>0</v>
          </cell>
          <cell r="AM176">
            <v>1</v>
          </cell>
          <cell r="AN176">
            <v>0.5</v>
          </cell>
          <cell r="AO176">
            <v>0.5</v>
          </cell>
          <cell r="AP176">
            <v>0</v>
          </cell>
          <cell r="AQ176">
            <v>0</v>
          </cell>
          <cell r="AR176">
            <v>0</v>
          </cell>
          <cell r="AS176">
            <v>0</v>
          </cell>
          <cell r="AT176">
            <v>0</v>
          </cell>
          <cell r="AU176">
            <v>1</v>
          </cell>
          <cell r="AV176">
            <v>0.5</v>
          </cell>
          <cell r="AW176">
            <v>0.5</v>
          </cell>
          <cell r="AX176">
            <v>0</v>
          </cell>
          <cell r="AY176">
            <v>0</v>
          </cell>
          <cell r="AZ176">
            <v>0</v>
          </cell>
          <cell r="BA176">
            <v>0</v>
          </cell>
          <cell r="BB176">
            <v>0</v>
          </cell>
          <cell r="BC176">
            <v>0</v>
          </cell>
          <cell r="BD176">
            <v>0</v>
          </cell>
          <cell r="BE176">
            <v>0</v>
          </cell>
          <cell r="BF176">
            <v>0</v>
          </cell>
          <cell r="BG176">
            <v>0</v>
          </cell>
          <cell r="BH176">
            <v>0</v>
          </cell>
          <cell r="BI176">
            <v>0</v>
          </cell>
          <cell r="BJ176">
            <v>0</v>
          </cell>
          <cell r="BK176">
            <v>0</v>
          </cell>
          <cell r="BL176">
            <v>0</v>
          </cell>
          <cell r="BM176">
            <v>0</v>
          </cell>
          <cell r="BN176">
            <v>0</v>
          </cell>
          <cell r="BO176">
            <v>0</v>
          </cell>
          <cell r="BP176">
            <v>0</v>
          </cell>
          <cell r="BQ176">
            <v>0</v>
          </cell>
          <cell r="BR176">
            <v>0</v>
          </cell>
          <cell r="BS176">
            <v>0</v>
          </cell>
          <cell r="BT176">
            <v>0</v>
          </cell>
          <cell r="BU176">
            <v>0</v>
          </cell>
          <cell r="BV176">
            <v>0</v>
          </cell>
          <cell r="BW176">
            <v>0</v>
          </cell>
          <cell r="BX176">
            <v>0</v>
          </cell>
          <cell r="BY176">
            <v>0</v>
          </cell>
          <cell r="BZ176">
            <v>0</v>
          </cell>
          <cell r="CA176">
            <v>0</v>
          </cell>
          <cell r="CB176">
            <v>0</v>
          </cell>
          <cell r="CC176">
            <v>0</v>
          </cell>
          <cell r="CD176">
            <v>0</v>
          </cell>
          <cell r="CE176">
            <v>0</v>
          </cell>
          <cell r="CF176">
            <v>0</v>
          </cell>
          <cell r="CG176">
            <v>0</v>
          </cell>
          <cell r="CH176">
            <v>0</v>
          </cell>
          <cell r="CI176">
            <v>0</v>
          </cell>
          <cell r="CJ176">
            <v>0</v>
          </cell>
          <cell r="CK176">
            <v>0</v>
          </cell>
          <cell r="CL176">
            <v>0</v>
          </cell>
          <cell r="CM176">
            <v>0</v>
          </cell>
          <cell r="CN176">
            <v>0</v>
          </cell>
          <cell r="CO176">
            <v>0</v>
          </cell>
          <cell r="CP176">
            <v>0</v>
          </cell>
          <cell r="CQ176">
            <v>0</v>
          </cell>
          <cell r="CR176">
            <v>0</v>
          </cell>
          <cell r="CS176">
            <v>0</v>
          </cell>
          <cell r="CT176">
            <v>0</v>
          </cell>
          <cell r="CU176">
            <v>0</v>
          </cell>
          <cell r="CV176">
            <v>0</v>
          </cell>
          <cell r="CW176">
            <v>0</v>
          </cell>
          <cell r="CX176">
            <v>0</v>
          </cell>
          <cell r="CY176">
            <v>0</v>
          </cell>
          <cell r="CZ176">
            <v>0</v>
          </cell>
          <cell r="DA176">
            <v>0</v>
          </cell>
          <cell r="DB176">
            <v>0</v>
          </cell>
          <cell r="DC176">
            <v>0</v>
          </cell>
          <cell r="DD176">
            <v>0</v>
          </cell>
          <cell r="DE176">
            <v>0</v>
          </cell>
          <cell r="DF176">
            <v>0</v>
          </cell>
          <cell r="DG176">
            <v>0</v>
          </cell>
          <cell r="DH176">
            <v>0</v>
          </cell>
          <cell r="DI176">
            <v>0</v>
          </cell>
          <cell r="DJ176">
            <v>0</v>
          </cell>
          <cell r="DK176">
            <v>0</v>
          </cell>
          <cell r="DL176">
            <v>0</v>
          </cell>
          <cell r="DM176">
            <v>0</v>
          </cell>
          <cell r="DN176">
            <v>0</v>
          </cell>
          <cell r="DO176">
            <v>0</v>
          </cell>
          <cell r="DP176">
            <v>0</v>
          </cell>
          <cell r="DQ176">
            <v>0</v>
          </cell>
          <cell r="DR176">
            <v>0</v>
          </cell>
          <cell r="DS176">
            <v>0</v>
          </cell>
          <cell r="DT176">
            <v>0</v>
          </cell>
          <cell r="DU176">
            <v>0</v>
          </cell>
          <cell r="DV176">
            <v>0</v>
          </cell>
          <cell r="DW176">
            <v>0</v>
          </cell>
          <cell r="DX176">
            <v>0</v>
          </cell>
          <cell r="DY176">
            <v>0</v>
          </cell>
          <cell r="DZ176">
            <v>0</v>
          </cell>
          <cell r="EA176">
            <v>0</v>
          </cell>
          <cell r="EB176">
            <v>0</v>
          </cell>
          <cell r="EC176">
            <v>0</v>
          </cell>
          <cell r="ED176">
            <v>0</v>
          </cell>
          <cell r="EE176">
            <v>0</v>
          </cell>
          <cell r="EF176">
            <v>0</v>
          </cell>
          <cell r="EG176">
            <v>0</v>
          </cell>
          <cell r="EH176">
            <v>0</v>
          </cell>
          <cell r="EI176">
            <v>0</v>
          </cell>
          <cell r="EJ176">
            <v>0</v>
          </cell>
          <cell r="EK176">
            <v>0</v>
          </cell>
          <cell r="EL176">
            <v>0</v>
          </cell>
          <cell r="EM176">
            <v>0</v>
          </cell>
          <cell r="EN176">
            <v>0</v>
          </cell>
          <cell r="EO176">
            <v>0</v>
          </cell>
          <cell r="EP176">
            <v>0</v>
          </cell>
          <cell r="EQ176">
            <v>0</v>
          </cell>
          <cell r="ER176">
            <v>0</v>
          </cell>
          <cell r="ES176">
            <v>0</v>
          </cell>
          <cell r="ET176">
            <v>0</v>
          </cell>
          <cell r="EU176">
            <v>0</v>
          </cell>
          <cell r="EV176">
            <v>0</v>
          </cell>
          <cell r="EW176">
            <v>0</v>
          </cell>
          <cell r="EX176">
            <v>0</v>
          </cell>
          <cell r="EY176">
            <v>0</v>
          </cell>
          <cell r="EZ176">
            <v>0</v>
          </cell>
          <cell r="FA176">
            <v>0</v>
          </cell>
          <cell r="FB176">
            <v>0</v>
          </cell>
          <cell r="FC176">
            <v>0</v>
          </cell>
          <cell r="FD176">
            <v>0</v>
          </cell>
          <cell r="FE176">
            <v>0</v>
          </cell>
          <cell r="FF176">
            <v>0</v>
          </cell>
          <cell r="FG176">
            <v>0</v>
          </cell>
          <cell r="FH176">
            <v>0</v>
          </cell>
          <cell r="FI176">
            <v>0</v>
          </cell>
        </row>
        <row r="177">
          <cell r="A177">
            <v>0</v>
          </cell>
          <cell r="B177">
            <v>0</v>
          </cell>
          <cell r="C177">
            <v>0</v>
          </cell>
          <cell r="D177">
            <v>0</v>
          </cell>
          <cell r="E177">
            <v>0</v>
          </cell>
          <cell r="F177">
            <v>0</v>
          </cell>
          <cell r="G177">
            <v>0</v>
          </cell>
          <cell r="H177">
            <v>0</v>
          </cell>
          <cell r="I177">
            <v>1</v>
          </cell>
          <cell r="J177">
            <v>0</v>
          </cell>
          <cell r="K177">
            <v>0</v>
          </cell>
          <cell r="L177">
            <v>0</v>
          </cell>
          <cell r="M177">
            <v>0</v>
          </cell>
          <cell r="N177">
            <v>0</v>
          </cell>
          <cell r="O177">
            <v>1</v>
          </cell>
          <cell r="P177">
            <v>0.5</v>
          </cell>
          <cell r="Q177">
            <v>0.5</v>
          </cell>
          <cell r="R177">
            <v>0</v>
          </cell>
          <cell r="S177">
            <v>0</v>
          </cell>
          <cell r="T177">
            <v>0</v>
          </cell>
          <cell r="U177">
            <v>0</v>
          </cell>
          <cell r="V177">
            <v>0</v>
          </cell>
          <cell r="W177">
            <v>1</v>
          </cell>
          <cell r="X177">
            <v>0.5</v>
          </cell>
          <cell r="Y177">
            <v>0.5</v>
          </cell>
          <cell r="Z177">
            <v>0</v>
          </cell>
          <cell r="AA177">
            <v>0</v>
          </cell>
          <cell r="AB177">
            <v>0</v>
          </cell>
          <cell r="AC177">
            <v>0</v>
          </cell>
          <cell r="AD177">
            <v>0</v>
          </cell>
          <cell r="AE177">
            <v>1</v>
          </cell>
          <cell r="AF177">
            <v>0.5</v>
          </cell>
          <cell r="AG177">
            <v>0.5</v>
          </cell>
          <cell r="AH177">
            <v>0</v>
          </cell>
          <cell r="AI177">
            <v>0</v>
          </cell>
          <cell r="AJ177">
            <v>0</v>
          </cell>
          <cell r="AK177">
            <v>0</v>
          </cell>
          <cell r="AL177">
            <v>0</v>
          </cell>
          <cell r="AM177">
            <v>1</v>
          </cell>
          <cell r="AN177">
            <v>0.5</v>
          </cell>
          <cell r="AO177">
            <v>0.5</v>
          </cell>
          <cell r="AP177">
            <v>0</v>
          </cell>
          <cell r="AQ177">
            <v>0</v>
          </cell>
          <cell r="AR177">
            <v>0</v>
          </cell>
          <cell r="AS177">
            <v>0</v>
          </cell>
          <cell r="AT177">
            <v>0</v>
          </cell>
          <cell r="AU177">
            <v>1</v>
          </cell>
          <cell r="AV177">
            <v>0.5</v>
          </cell>
          <cell r="AW177">
            <v>0.5</v>
          </cell>
          <cell r="AX177">
            <v>0</v>
          </cell>
          <cell r="AY177">
            <v>0</v>
          </cell>
          <cell r="AZ177">
            <v>0</v>
          </cell>
          <cell r="BA177">
            <v>0</v>
          </cell>
          <cell r="BB177">
            <v>0</v>
          </cell>
          <cell r="BC177">
            <v>0</v>
          </cell>
          <cell r="BD177">
            <v>0</v>
          </cell>
          <cell r="BE177">
            <v>0</v>
          </cell>
          <cell r="BF177">
            <v>0</v>
          </cell>
          <cell r="BG177">
            <v>0</v>
          </cell>
          <cell r="BH177">
            <v>0</v>
          </cell>
          <cell r="BI177">
            <v>0</v>
          </cell>
          <cell r="BJ177">
            <v>0</v>
          </cell>
          <cell r="BK177">
            <v>0</v>
          </cell>
          <cell r="BL177">
            <v>0</v>
          </cell>
          <cell r="BM177">
            <v>0</v>
          </cell>
          <cell r="BN177">
            <v>0</v>
          </cell>
          <cell r="BO177">
            <v>0</v>
          </cell>
          <cell r="BP177">
            <v>0</v>
          </cell>
          <cell r="BQ177">
            <v>0</v>
          </cell>
          <cell r="BR177">
            <v>0</v>
          </cell>
          <cell r="BS177">
            <v>0</v>
          </cell>
          <cell r="BT177">
            <v>0</v>
          </cell>
          <cell r="BU177">
            <v>0</v>
          </cell>
          <cell r="BV177">
            <v>0</v>
          </cell>
          <cell r="BW177">
            <v>0</v>
          </cell>
          <cell r="BX177">
            <v>0</v>
          </cell>
          <cell r="BY177">
            <v>0</v>
          </cell>
          <cell r="BZ177">
            <v>0</v>
          </cell>
          <cell r="CA177">
            <v>0</v>
          </cell>
          <cell r="CB177">
            <v>0</v>
          </cell>
          <cell r="CC177">
            <v>0</v>
          </cell>
          <cell r="CD177">
            <v>0</v>
          </cell>
          <cell r="CE177">
            <v>0</v>
          </cell>
          <cell r="CF177">
            <v>0</v>
          </cell>
          <cell r="CG177">
            <v>0</v>
          </cell>
          <cell r="CH177">
            <v>0</v>
          </cell>
          <cell r="CI177">
            <v>0</v>
          </cell>
          <cell r="CJ177">
            <v>0</v>
          </cell>
          <cell r="CK177">
            <v>0</v>
          </cell>
          <cell r="CL177">
            <v>0</v>
          </cell>
          <cell r="CM177">
            <v>0</v>
          </cell>
          <cell r="CN177">
            <v>0</v>
          </cell>
          <cell r="CO177">
            <v>0</v>
          </cell>
          <cell r="CP177">
            <v>0</v>
          </cell>
          <cell r="CQ177">
            <v>0</v>
          </cell>
          <cell r="CR177">
            <v>0</v>
          </cell>
          <cell r="CS177">
            <v>0</v>
          </cell>
          <cell r="CT177">
            <v>0</v>
          </cell>
          <cell r="CU177">
            <v>0</v>
          </cell>
          <cell r="CV177">
            <v>0</v>
          </cell>
          <cell r="CW177">
            <v>0</v>
          </cell>
          <cell r="CX177">
            <v>0</v>
          </cell>
          <cell r="CY177">
            <v>0</v>
          </cell>
          <cell r="CZ177">
            <v>0</v>
          </cell>
          <cell r="DA177">
            <v>0</v>
          </cell>
          <cell r="DB177">
            <v>0</v>
          </cell>
          <cell r="DC177">
            <v>0</v>
          </cell>
          <cell r="DD177">
            <v>0</v>
          </cell>
          <cell r="DE177">
            <v>0</v>
          </cell>
          <cell r="DF177">
            <v>0</v>
          </cell>
          <cell r="DG177">
            <v>0</v>
          </cell>
          <cell r="DH177">
            <v>0</v>
          </cell>
          <cell r="DI177">
            <v>0</v>
          </cell>
          <cell r="DJ177">
            <v>0</v>
          </cell>
          <cell r="DK177">
            <v>0</v>
          </cell>
          <cell r="DL177">
            <v>0</v>
          </cell>
          <cell r="DM177">
            <v>0</v>
          </cell>
          <cell r="DN177">
            <v>0</v>
          </cell>
          <cell r="DO177">
            <v>0</v>
          </cell>
          <cell r="DP177">
            <v>0</v>
          </cell>
          <cell r="DQ177">
            <v>0</v>
          </cell>
          <cell r="DR177">
            <v>0</v>
          </cell>
          <cell r="DS177">
            <v>0</v>
          </cell>
          <cell r="DT177">
            <v>0</v>
          </cell>
          <cell r="DU177">
            <v>0</v>
          </cell>
          <cell r="DV177">
            <v>0</v>
          </cell>
          <cell r="DW177">
            <v>0</v>
          </cell>
          <cell r="DX177">
            <v>0</v>
          </cell>
          <cell r="DY177">
            <v>0</v>
          </cell>
          <cell r="DZ177">
            <v>0</v>
          </cell>
          <cell r="EA177">
            <v>0</v>
          </cell>
          <cell r="EB177">
            <v>0</v>
          </cell>
          <cell r="EC177">
            <v>0</v>
          </cell>
          <cell r="ED177">
            <v>0</v>
          </cell>
          <cell r="EE177">
            <v>0</v>
          </cell>
          <cell r="EF177">
            <v>0</v>
          </cell>
          <cell r="EG177">
            <v>0</v>
          </cell>
          <cell r="EH177">
            <v>0</v>
          </cell>
          <cell r="EI177">
            <v>0</v>
          </cell>
          <cell r="EJ177">
            <v>0</v>
          </cell>
          <cell r="EK177">
            <v>0</v>
          </cell>
          <cell r="EL177">
            <v>0</v>
          </cell>
          <cell r="EM177">
            <v>0</v>
          </cell>
          <cell r="EN177">
            <v>0</v>
          </cell>
          <cell r="EO177">
            <v>0</v>
          </cell>
          <cell r="EP177">
            <v>0</v>
          </cell>
          <cell r="EQ177">
            <v>0</v>
          </cell>
          <cell r="ER177">
            <v>0</v>
          </cell>
          <cell r="ES177">
            <v>0</v>
          </cell>
          <cell r="ET177">
            <v>0</v>
          </cell>
          <cell r="EU177">
            <v>0</v>
          </cell>
          <cell r="EV177">
            <v>0</v>
          </cell>
          <cell r="EW177">
            <v>0</v>
          </cell>
          <cell r="EX177">
            <v>0</v>
          </cell>
          <cell r="EY177">
            <v>0</v>
          </cell>
          <cell r="EZ177">
            <v>0</v>
          </cell>
          <cell r="FA177">
            <v>0</v>
          </cell>
          <cell r="FB177">
            <v>0</v>
          </cell>
          <cell r="FC177">
            <v>0</v>
          </cell>
          <cell r="FD177">
            <v>0</v>
          </cell>
          <cell r="FE177">
            <v>0</v>
          </cell>
          <cell r="FF177">
            <v>0</v>
          </cell>
          <cell r="FG177">
            <v>0</v>
          </cell>
          <cell r="FH177">
            <v>0</v>
          </cell>
          <cell r="FI177">
            <v>0</v>
          </cell>
        </row>
        <row r="178">
          <cell r="A178">
            <v>0</v>
          </cell>
          <cell r="B178">
            <v>0</v>
          </cell>
          <cell r="C178">
            <v>0</v>
          </cell>
          <cell r="D178">
            <v>0</v>
          </cell>
          <cell r="E178">
            <v>0</v>
          </cell>
          <cell r="F178">
            <v>0</v>
          </cell>
          <cell r="G178">
            <v>0</v>
          </cell>
          <cell r="H178">
            <v>0</v>
          </cell>
          <cell r="I178">
            <v>1</v>
          </cell>
          <cell r="J178">
            <v>0</v>
          </cell>
          <cell r="K178">
            <v>0</v>
          </cell>
          <cell r="L178">
            <v>0</v>
          </cell>
          <cell r="M178">
            <v>0</v>
          </cell>
          <cell r="N178">
            <v>0</v>
          </cell>
          <cell r="O178">
            <v>1</v>
          </cell>
          <cell r="P178">
            <v>0.5</v>
          </cell>
          <cell r="Q178">
            <v>0.5</v>
          </cell>
          <cell r="R178">
            <v>0</v>
          </cell>
          <cell r="S178">
            <v>0</v>
          </cell>
          <cell r="T178">
            <v>0</v>
          </cell>
          <cell r="U178">
            <v>0</v>
          </cell>
          <cell r="V178">
            <v>0</v>
          </cell>
          <cell r="W178">
            <v>1</v>
          </cell>
          <cell r="X178">
            <v>0.5</v>
          </cell>
          <cell r="Y178">
            <v>0.5</v>
          </cell>
          <cell r="Z178">
            <v>0</v>
          </cell>
          <cell r="AA178">
            <v>0</v>
          </cell>
          <cell r="AB178">
            <v>0</v>
          </cell>
          <cell r="AC178">
            <v>0</v>
          </cell>
          <cell r="AD178">
            <v>0</v>
          </cell>
          <cell r="AE178">
            <v>1</v>
          </cell>
          <cell r="AF178">
            <v>0.5</v>
          </cell>
          <cell r="AG178">
            <v>0.5</v>
          </cell>
          <cell r="AH178">
            <v>0</v>
          </cell>
          <cell r="AI178">
            <v>0</v>
          </cell>
          <cell r="AJ178">
            <v>0</v>
          </cell>
          <cell r="AK178">
            <v>0</v>
          </cell>
          <cell r="AL178">
            <v>0</v>
          </cell>
          <cell r="AM178">
            <v>1</v>
          </cell>
          <cell r="AN178">
            <v>0.5</v>
          </cell>
          <cell r="AO178">
            <v>0.5</v>
          </cell>
          <cell r="AP178">
            <v>0</v>
          </cell>
          <cell r="AQ178">
            <v>0</v>
          </cell>
          <cell r="AR178">
            <v>0</v>
          </cell>
          <cell r="AS178">
            <v>0</v>
          </cell>
          <cell r="AT178">
            <v>0</v>
          </cell>
          <cell r="AU178">
            <v>1</v>
          </cell>
          <cell r="AV178">
            <v>0.5</v>
          </cell>
          <cell r="AW178">
            <v>0.5</v>
          </cell>
          <cell r="AX178">
            <v>0</v>
          </cell>
          <cell r="AY178">
            <v>0</v>
          </cell>
          <cell r="AZ178">
            <v>0</v>
          </cell>
          <cell r="BA178">
            <v>0</v>
          </cell>
          <cell r="BB178">
            <v>0</v>
          </cell>
          <cell r="BC178">
            <v>0</v>
          </cell>
          <cell r="BD178">
            <v>0</v>
          </cell>
          <cell r="BE178">
            <v>0</v>
          </cell>
          <cell r="BF178">
            <v>0</v>
          </cell>
          <cell r="BG178">
            <v>0</v>
          </cell>
          <cell r="BH178">
            <v>0</v>
          </cell>
          <cell r="BI178">
            <v>0</v>
          </cell>
          <cell r="BJ178">
            <v>0</v>
          </cell>
          <cell r="BK178">
            <v>0</v>
          </cell>
          <cell r="BL178">
            <v>0</v>
          </cell>
          <cell r="BM178">
            <v>0</v>
          </cell>
          <cell r="BN178">
            <v>0</v>
          </cell>
          <cell r="BO178">
            <v>0</v>
          </cell>
          <cell r="BP178">
            <v>0</v>
          </cell>
          <cell r="BQ178">
            <v>0</v>
          </cell>
          <cell r="BR178">
            <v>0</v>
          </cell>
          <cell r="BS178">
            <v>0</v>
          </cell>
          <cell r="BT178">
            <v>0</v>
          </cell>
          <cell r="BU178">
            <v>0</v>
          </cell>
          <cell r="BV178">
            <v>0</v>
          </cell>
          <cell r="BW178">
            <v>0</v>
          </cell>
          <cell r="BX178">
            <v>0</v>
          </cell>
          <cell r="BY178">
            <v>0</v>
          </cell>
          <cell r="BZ178">
            <v>0</v>
          </cell>
          <cell r="CA178">
            <v>0</v>
          </cell>
          <cell r="CB178">
            <v>0</v>
          </cell>
          <cell r="CC178">
            <v>0</v>
          </cell>
          <cell r="CD178">
            <v>0</v>
          </cell>
          <cell r="CE178">
            <v>0</v>
          </cell>
          <cell r="CF178">
            <v>0</v>
          </cell>
          <cell r="CG178">
            <v>0</v>
          </cell>
          <cell r="CH178">
            <v>0</v>
          </cell>
          <cell r="CI178">
            <v>0</v>
          </cell>
          <cell r="CJ178">
            <v>0</v>
          </cell>
          <cell r="CK178">
            <v>0</v>
          </cell>
          <cell r="CL178">
            <v>0</v>
          </cell>
          <cell r="CM178">
            <v>0</v>
          </cell>
          <cell r="CN178">
            <v>0</v>
          </cell>
          <cell r="CO178">
            <v>0</v>
          </cell>
          <cell r="CP178">
            <v>0</v>
          </cell>
          <cell r="CQ178">
            <v>0</v>
          </cell>
          <cell r="CR178">
            <v>0</v>
          </cell>
          <cell r="CS178">
            <v>0</v>
          </cell>
          <cell r="CT178">
            <v>0</v>
          </cell>
          <cell r="CU178">
            <v>0</v>
          </cell>
          <cell r="CV178">
            <v>0</v>
          </cell>
          <cell r="CW178">
            <v>0</v>
          </cell>
          <cell r="CX178">
            <v>0</v>
          </cell>
          <cell r="CY178">
            <v>0</v>
          </cell>
          <cell r="CZ178">
            <v>0</v>
          </cell>
          <cell r="DA178">
            <v>0</v>
          </cell>
          <cell r="DB178">
            <v>0</v>
          </cell>
          <cell r="DC178">
            <v>0</v>
          </cell>
          <cell r="DD178">
            <v>0</v>
          </cell>
          <cell r="DE178">
            <v>0</v>
          </cell>
          <cell r="DF178">
            <v>0</v>
          </cell>
          <cell r="DG178">
            <v>0</v>
          </cell>
          <cell r="DH178">
            <v>0</v>
          </cell>
          <cell r="DI178">
            <v>0</v>
          </cell>
          <cell r="DJ178">
            <v>0</v>
          </cell>
          <cell r="DK178">
            <v>0</v>
          </cell>
          <cell r="DL178">
            <v>0</v>
          </cell>
          <cell r="DM178">
            <v>0</v>
          </cell>
          <cell r="DN178">
            <v>0</v>
          </cell>
          <cell r="DO178">
            <v>0</v>
          </cell>
          <cell r="DP178">
            <v>0</v>
          </cell>
          <cell r="DQ178">
            <v>0</v>
          </cell>
          <cell r="DR178">
            <v>0</v>
          </cell>
          <cell r="DS178">
            <v>0</v>
          </cell>
          <cell r="DT178">
            <v>0</v>
          </cell>
          <cell r="DU178">
            <v>0</v>
          </cell>
          <cell r="DV178">
            <v>0</v>
          </cell>
          <cell r="DW178">
            <v>0</v>
          </cell>
          <cell r="DX178">
            <v>0</v>
          </cell>
          <cell r="DY178">
            <v>0</v>
          </cell>
          <cell r="DZ178">
            <v>0</v>
          </cell>
          <cell r="EA178">
            <v>0</v>
          </cell>
          <cell r="EB178">
            <v>0</v>
          </cell>
          <cell r="EC178">
            <v>0</v>
          </cell>
          <cell r="ED178">
            <v>0</v>
          </cell>
          <cell r="EE178">
            <v>0</v>
          </cell>
          <cell r="EF178">
            <v>0</v>
          </cell>
          <cell r="EG178">
            <v>0</v>
          </cell>
          <cell r="EH178">
            <v>0</v>
          </cell>
          <cell r="EI178">
            <v>0</v>
          </cell>
          <cell r="EJ178">
            <v>0</v>
          </cell>
          <cell r="EK178">
            <v>0</v>
          </cell>
          <cell r="EL178">
            <v>0</v>
          </cell>
          <cell r="EM178">
            <v>0</v>
          </cell>
          <cell r="EN178">
            <v>0</v>
          </cell>
          <cell r="EO178">
            <v>0</v>
          </cell>
          <cell r="EP178">
            <v>0</v>
          </cell>
          <cell r="EQ178">
            <v>0</v>
          </cell>
          <cell r="ER178">
            <v>0</v>
          </cell>
          <cell r="ES178">
            <v>0</v>
          </cell>
          <cell r="ET178">
            <v>0</v>
          </cell>
          <cell r="EU178">
            <v>0</v>
          </cell>
          <cell r="EV178">
            <v>0</v>
          </cell>
          <cell r="EW178">
            <v>0</v>
          </cell>
          <cell r="EX178">
            <v>0</v>
          </cell>
          <cell r="EY178">
            <v>0</v>
          </cell>
          <cell r="EZ178">
            <v>0</v>
          </cell>
          <cell r="FA178">
            <v>0</v>
          </cell>
          <cell r="FB178">
            <v>0</v>
          </cell>
          <cell r="FC178">
            <v>0</v>
          </cell>
          <cell r="FD178">
            <v>0</v>
          </cell>
          <cell r="FE178">
            <v>0</v>
          </cell>
          <cell r="FF178">
            <v>0</v>
          </cell>
          <cell r="FG178">
            <v>0</v>
          </cell>
          <cell r="FH178">
            <v>0</v>
          </cell>
          <cell r="FI178">
            <v>0</v>
          </cell>
        </row>
        <row r="179">
          <cell r="A179">
            <v>0</v>
          </cell>
          <cell r="B179">
            <v>0</v>
          </cell>
          <cell r="C179">
            <v>0</v>
          </cell>
          <cell r="D179">
            <v>0</v>
          </cell>
          <cell r="E179">
            <v>0</v>
          </cell>
          <cell r="F179">
            <v>0</v>
          </cell>
          <cell r="G179">
            <v>0</v>
          </cell>
          <cell r="H179">
            <v>0</v>
          </cell>
          <cell r="I179">
            <v>1</v>
          </cell>
          <cell r="J179">
            <v>0</v>
          </cell>
          <cell r="K179">
            <v>0</v>
          </cell>
          <cell r="L179">
            <v>0</v>
          </cell>
          <cell r="M179">
            <v>0</v>
          </cell>
          <cell r="N179">
            <v>0</v>
          </cell>
          <cell r="O179">
            <v>1</v>
          </cell>
          <cell r="P179">
            <v>0.5</v>
          </cell>
          <cell r="Q179">
            <v>0.5</v>
          </cell>
          <cell r="R179">
            <v>0</v>
          </cell>
          <cell r="S179">
            <v>0</v>
          </cell>
          <cell r="T179">
            <v>0</v>
          </cell>
          <cell r="U179">
            <v>0</v>
          </cell>
          <cell r="V179">
            <v>0</v>
          </cell>
          <cell r="W179">
            <v>1</v>
          </cell>
          <cell r="X179">
            <v>0.5</v>
          </cell>
          <cell r="Y179">
            <v>0.5</v>
          </cell>
          <cell r="Z179">
            <v>0</v>
          </cell>
          <cell r="AA179">
            <v>0</v>
          </cell>
          <cell r="AB179">
            <v>0</v>
          </cell>
          <cell r="AC179">
            <v>0</v>
          </cell>
          <cell r="AD179">
            <v>0</v>
          </cell>
          <cell r="AE179">
            <v>1</v>
          </cell>
          <cell r="AF179">
            <v>0.5</v>
          </cell>
          <cell r="AG179">
            <v>0.5</v>
          </cell>
          <cell r="AH179">
            <v>0</v>
          </cell>
          <cell r="AI179">
            <v>0</v>
          </cell>
          <cell r="AJ179">
            <v>0</v>
          </cell>
          <cell r="AK179">
            <v>0</v>
          </cell>
          <cell r="AL179">
            <v>0</v>
          </cell>
          <cell r="AM179">
            <v>1</v>
          </cell>
          <cell r="AN179">
            <v>0.5</v>
          </cell>
          <cell r="AO179">
            <v>0.5</v>
          </cell>
          <cell r="AP179">
            <v>0</v>
          </cell>
          <cell r="AQ179">
            <v>0</v>
          </cell>
          <cell r="AR179">
            <v>0</v>
          </cell>
          <cell r="AS179">
            <v>0</v>
          </cell>
          <cell r="AT179">
            <v>0</v>
          </cell>
          <cell r="AU179">
            <v>1</v>
          </cell>
          <cell r="AV179">
            <v>0.5</v>
          </cell>
          <cell r="AW179">
            <v>0.5</v>
          </cell>
          <cell r="AX179">
            <v>0</v>
          </cell>
          <cell r="AY179">
            <v>0</v>
          </cell>
          <cell r="AZ179">
            <v>0</v>
          </cell>
          <cell r="BA179">
            <v>0</v>
          </cell>
          <cell r="BB179">
            <v>0</v>
          </cell>
          <cell r="BC179">
            <v>0</v>
          </cell>
          <cell r="BD179">
            <v>0</v>
          </cell>
          <cell r="BE179">
            <v>0</v>
          </cell>
          <cell r="BF179">
            <v>0</v>
          </cell>
          <cell r="BG179">
            <v>0</v>
          </cell>
          <cell r="BH179">
            <v>0</v>
          </cell>
          <cell r="BI179">
            <v>0</v>
          </cell>
          <cell r="BJ179">
            <v>0</v>
          </cell>
          <cell r="BK179">
            <v>0</v>
          </cell>
          <cell r="BL179">
            <v>0</v>
          </cell>
          <cell r="BM179">
            <v>0</v>
          </cell>
          <cell r="BN179">
            <v>0</v>
          </cell>
          <cell r="BO179">
            <v>0</v>
          </cell>
          <cell r="BP179">
            <v>0</v>
          </cell>
          <cell r="BQ179">
            <v>0</v>
          </cell>
          <cell r="BR179">
            <v>0</v>
          </cell>
          <cell r="BS179">
            <v>0</v>
          </cell>
          <cell r="BT179">
            <v>0</v>
          </cell>
          <cell r="BU179">
            <v>0</v>
          </cell>
          <cell r="BV179">
            <v>0</v>
          </cell>
          <cell r="BW179">
            <v>0</v>
          </cell>
          <cell r="BX179">
            <v>0</v>
          </cell>
          <cell r="BY179">
            <v>0</v>
          </cell>
          <cell r="BZ179">
            <v>0</v>
          </cell>
          <cell r="CA179">
            <v>0</v>
          </cell>
          <cell r="CB179">
            <v>0</v>
          </cell>
          <cell r="CC179">
            <v>0</v>
          </cell>
          <cell r="CD179">
            <v>0</v>
          </cell>
          <cell r="CE179">
            <v>0</v>
          </cell>
          <cell r="CF179">
            <v>0</v>
          </cell>
          <cell r="CG179">
            <v>0</v>
          </cell>
          <cell r="CH179">
            <v>0</v>
          </cell>
          <cell r="CI179">
            <v>0</v>
          </cell>
          <cell r="CJ179">
            <v>0</v>
          </cell>
          <cell r="CK179">
            <v>0</v>
          </cell>
          <cell r="CL179">
            <v>0</v>
          </cell>
          <cell r="CM179">
            <v>0</v>
          </cell>
          <cell r="CN179">
            <v>0</v>
          </cell>
          <cell r="CO179">
            <v>0</v>
          </cell>
          <cell r="CP179">
            <v>0</v>
          </cell>
          <cell r="CQ179">
            <v>0</v>
          </cell>
          <cell r="CR179">
            <v>0</v>
          </cell>
          <cell r="CS179">
            <v>0</v>
          </cell>
          <cell r="CT179">
            <v>0</v>
          </cell>
          <cell r="CU179">
            <v>0</v>
          </cell>
          <cell r="CV179">
            <v>0</v>
          </cell>
          <cell r="CW179">
            <v>0</v>
          </cell>
          <cell r="CX179">
            <v>0</v>
          </cell>
          <cell r="CY179">
            <v>0</v>
          </cell>
          <cell r="CZ179">
            <v>0</v>
          </cell>
          <cell r="DA179">
            <v>0</v>
          </cell>
          <cell r="DB179">
            <v>0</v>
          </cell>
          <cell r="DC179">
            <v>0</v>
          </cell>
          <cell r="DD179">
            <v>0</v>
          </cell>
          <cell r="DE179">
            <v>0</v>
          </cell>
          <cell r="DF179">
            <v>0</v>
          </cell>
          <cell r="DG179">
            <v>0</v>
          </cell>
          <cell r="DH179">
            <v>0</v>
          </cell>
          <cell r="DI179">
            <v>0</v>
          </cell>
          <cell r="DJ179">
            <v>0</v>
          </cell>
          <cell r="DK179">
            <v>0</v>
          </cell>
          <cell r="DL179">
            <v>0</v>
          </cell>
          <cell r="DM179">
            <v>0</v>
          </cell>
          <cell r="DN179">
            <v>0</v>
          </cell>
          <cell r="DO179">
            <v>0</v>
          </cell>
          <cell r="DP179">
            <v>0</v>
          </cell>
          <cell r="DQ179">
            <v>0</v>
          </cell>
          <cell r="DR179">
            <v>0</v>
          </cell>
          <cell r="DS179">
            <v>0</v>
          </cell>
          <cell r="DT179">
            <v>0</v>
          </cell>
          <cell r="DU179">
            <v>0</v>
          </cell>
          <cell r="DV179">
            <v>0</v>
          </cell>
          <cell r="DW179">
            <v>0</v>
          </cell>
          <cell r="DX179">
            <v>0</v>
          </cell>
          <cell r="DY179">
            <v>0</v>
          </cell>
          <cell r="DZ179">
            <v>0</v>
          </cell>
          <cell r="EA179">
            <v>0</v>
          </cell>
          <cell r="EB179">
            <v>0</v>
          </cell>
          <cell r="EC179">
            <v>0</v>
          </cell>
          <cell r="ED179">
            <v>0</v>
          </cell>
          <cell r="EE179">
            <v>0</v>
          </cell>
          <cell r="EF179">
            <v>0</v>
          </cell>
          <cell r="EG179">
            <v>0</v>
          </cell>
          <cell r="EH179">
            <v>0</v>
          </cell>
          <cell r="EI179">
            <v>0</v>
          </cell>
          <cell r="EJ179">
            <v>0</v>
          </cell>
          <cell r="EK179">
            <v>0</v>
          </cell>
          <cell r="EL179">
            <v>0</v>
          </cell>
          <cell r="EM179">
            <v>0</v>
          </cell>
          <cell r="EN179">
            <v>0</v>
          </cell>
          <cell r="EO179">
            <v>0</v>
          </cell>
          <cell r="EP179">
            <v>0</v>
          </cell>
          <cell r="EQ179">
            <v>0</v>
          </cell>
          <cell r="ER179">
            <v>0</v>
          </cell>
          <cell r="ES179">
            <v>0</v>
          </cell>
          <cell r="ET179">
            <v>0</v>
          </cell>
          <cell r="EU179">
            <v>0</v>
          </cell>
          <cell r="EV179">
            <v>0</v>
          </cell>
          <cell r="EW179">
            <v>0</v>
          </cell>
          <cell r="EX179">
            <v>0</v>
          </cell>
          <cell r="EY179">
            <v>0</v>
          </cell>
          <cell r="EZ179">
            <v>0</v>
          </cell>
          <cell r="FA179">
            <v>0</v>
          </cell>
          <cell r="FB179">
            <v>0</v>
          </cell>
          <cell r="FC179">
            <v>0</v>
          </cell>
          <cell r="FD179">
            <v>0</v>
          </cell>
          <cell r="FE179">
            <v>0</v>
          </cell>
          <cell r="FF179">
            <v>0</v>
          </cell>
          <cell r="FG179">
            <v>0</v>
          </cell>
          <cell r="FH179">
            <v>0</v>
          </cell>
          <cell r="FI179">
            <v>0</v>
          </cell>
        </row>
        <row r="180">
          <cell r="A180">
            <v>0</v>
          </cell>
          <cell r="B180">
            <v>0</v>
          </cell>
          <cell r="C180">
            <v>0</v>
          </cell>
          <cell r="D180">
            <v>0</v>
          </cell>
          <cell r="E180">
            <v>0</v>
          </cell>
          <cell r="F180">
            <v>0</v>
          </cell>
          <cell r="G180">
            <v>0</v>
          </cell>
          <cell r="H180">
            <v>0</v>
          </cell>
          <cell r="I180">
            <v>1</v>
          </cell>
          <cell r="J180">
            <v>0</v>
          </cell>
          <cell r="K180">
            <v>0</v>
          </cell>
          <cell r="L180">
            <v>0</v>
          </cell>
          <cell r="M180">
            <v>0</v>
          </cell>
          <cell r="N180">
            <v>0</v>
          </cell>
          <cell r="O180">
            <v>1</v>
          </cell>
          <cell r="P180">
            <v>0.5</v>
          </cell>
          <cell r="Q180">
            <v>0.5</v>
          </cell>
          <cell r="R180">
            <v>0</v>
          </cell>
          <cell r="S180">
            <v>0</v>
          </cell>
          <cell r="T180">
            <v>0</v>
          </cell>
          <cell r="U180">
            <v>0</v>
          </cell>
          <cell r="V180">
            <v>0</v>
          </cell>
          <cell r="W180">
            <v>1</v>
          </cell>
          <cell r="X180">
            <v>0.5</v>
          </cell>
          <cell r="Y180">
            <v>0.5</v>
          </cell>
          <cell r="Z180">
            <v>0</v>
          </cell>
          <cell r="AA180">
            <v>0</v>
          </cell>
          <cell r="AB180">
            <v>0</v>
          </cell>
          <cell r="AC180">
            <v>0</v>
          </cell>
          <cell r="AD180">
            <v>0</v>
          </cell>
          <cell r="AE180">
            <v>1</v>
          </cell>
          <cell r="AF180">
            <v>0.5</v>
          </cell>
          <cell r="AG180">
            <v>0.5</v>
          </cell>
          <cell r="AH180">
            <v>0</v>
          </cell>
          <cell r="AI180">
            <v>0</v>
          </cell>
          <cell r="AJ180">
            <v>0</v>
          </cell>
          <cell r="AK180">
            <v>0</v>
          </cell>
          <cell r="AL180">
            <v>0</v>
          </cell>
          <cell r="AM180">
            <v>1</v>
          </cell>
          <cell r="AN180">
            <v>0.5</v>
          </cell>
          <cell r="AO180">
            <v>0.5</v>
          </cell>
          <cell r="AP180">
            <v>0</v>
          </cell>
          <cell r="AQ180">
            <v>0</v>
          </cell>
          <cell r="AR180">
            <v>0</v>
          </cell>
          <cell r="AS180">
            <v>0</v>
          </cell>
          <cell r="AT180">
            <v>0</v>
          </cell>
          <cell r="AU180">
            <v>1</v>
          </cell>
          <cell r="AV180">
            <v>0.5</v>
          </cell>
          <cell r="AW180">
            <v>0.5</v>
          </cell>
          <cell r="AX180">
            <v>0</v>
          </cell>
          <cell r="AY180">
            <v>0</v>
          </cell>
          <cell r="AZ180">
            <v>0</v>
          </cell>
          <cell r="BA180">
            <v>0</v>
          </cell>
          <cell r="BB180">
            <v>0</v>
          </cell>
          <cell r="BC180">
            <v>0</v>
          </cell>
          <cell r="BD180">
            <v>0</v>
          </cell>
          <cell r="BE180">
            <v>0</v>
          </cell>
          <cell r="BF180">
            <v>0</v>
          </cell>
          <cell r="BG180">
            <v>0</v>
          </cell>
          <cell r="BH180">
            <v>0</v>
          </cell>
          <cell r="BI180">
            <v>0</v>
          </cell>
          <cell r="BJ180">
            <v>0</v>
          </cell>
          <cell r="BK180">
            <v>0</v>
          </cell>
          <cell r="BL180">
            <v>0</v>
          </cell>
          <cell r="BM180">
            <v>0</v>
          </cell>
          <cell r="BN180">
            <v>0</v>
          </cell>
          <cell r="BO180">
            <v>0</v>
          </cell>
          <cell r="BP180">
            <v>0</v>
          </cell>
          <cell r="BQ180">
            <v>0</v>
          </cell>
          <cell r="BR180">
            <v>0</v>
          </cell>
          <cell r="BS180">
            <v>0</v>
          </cell>
          <cell r="BT180">
            <v>0</v>
          </cell>
          <cell r="BU180">
            <v>0</v>
          </cell>
          <cell r="BV180">
            <v>0</v>
          </cell>
          <cell r="BW180">
            <v>0</v>
          </cell>
          <cell r="BX180">
            <v>0</v>
          </cell>
          <cell r="BY180">
            <v>0</v>
          </cell>
          <cell r="BZ180">
            <v>0</v>
          </cell>
          <cell r="CA180">
            <v>0</v>
          </cell>
          <cell r="CB180">
            <v>0</v>
          </cell>
          <cell r="CC180">
            <v>0</v>
          </cell>
          <cell r="CD180">
            <v>0</v>
          </cell>
          <cell r="CE180">
            <v>0</v>
          </cell>
          <cell r="CF180">
            <v>0</v>
          </cell>
          <cell r="CG180">
            <v>0</v>
          </cell>
          <cell r="CH180">
            <v>0</v>
          </cell>
          <cell r="CI180">
            <v>0</v>
          </cell>
          <cell r="CJ180">
            <v>0</v>
          </cell>
          <cell r="CK180">
            <v>0</v>
          </cell>
          <cell r="CL180">
            <v>0</v>
          </cell>
          <cell r="CM180">
            <v>0</v>
          </cell>
          <cell r="CN180">
            <v>0</v>
          </cell>
          <cell r="CO180">
            <v>0</v>
          </cell>
          <cell r="CP180">
            <v>0</v>
          </cell>
          <cell r="CQ180">
            <v>0</v>
          </cell>
          <cell r="CR180">
            <v>0</v>
          </cell>
          <cell r="CS180">
            <v>0</v>
          </cell>
          <cell r="CT180">
            <v>0</v>
          </cell>
          <cell r="CU180">
            <v>0</v>
          </cell>
          <cell r="CV180">
            <v>0</v>
          </cell>
          <cell r="CW180">
            <v>0</v>
          </cell>
          <cell r="CX180">
            <v>0</v>
          </cell>
          <cell r="CY180">
            <v>0</v>
          </cell>
          <cell r="CZ180">
            <v>0</v>
          </cell>
          <cell r="DA180">
            <v>0</v>
          </cell>
          <cell r="DB180">
            <v>0</v>
          </cell>
          <cell r="DC180">
            <v>0</v>
          </cell>
          <cell r="DD180">
            <v>0</v>
          </cell>
          <cell r="DE180">
            <v>0</v>
          </cell>
          <cell r="DF180">
            <v>0</v>
          </cell>
          <cell r="DG180">
            <v>0</v>
          </cell>
          <cell r="DH180">
            <v>0</v>
          </cell>
          <cell r="DI180">
            <v>0</v>
          </cell>
          <cell r="DJ180">
            <v>0</v>
          </cell>
          <cell r="DK180">
            <v>0</v>
          </cell>
          <cell r="DL180">
            <v>0</v>
          </cell>
          <cell r="DM180">
            <v>0</v>
          </cell>
          <cell r="DN180">
            <v>0</v>
          </cell>
          <cell r="DO180">
            <v>0</v>
          </cell>
          <cell r="DP180">
            <v>0</v>
          </cell>
          <cell r="DQ180">
            <v>0</v>
          </cell>
          <cell r="DR180">
            <v>0</v>
          </cell>
          <cell r="DS180">
            <v>0</v>
          </cell>
          <cell r="DT180">
            <v>0</v>
          </cell>
          <cell r="DU180">
            <v>0</v>
          </cell>
          <cell r="DV180">
            <v>0</v>
          </cell>
          <cell r="DW180">
            <v>0</v>
          </cell>
          <cell r="DX180">
            <v>0</v>
          </cell>
          <cell r="DY180">
            <v>0</v>
          </cell>
          <cell r="DZ180">
            <v>0</v>
          </cell>
          <cell r="EA180">
            <v>0</v>
          </cell>
          <cell r="EB180">
            <v>0</v>
          </cell>
          <cell r="EC180">
            <v>0</v>
          </cell>
          <cell r="ED180">
            <v>0</v>
          </cell>
          <cell r="EE180">
            <v>0</v>
          </cell>
          <cell r="EF180">
            <v>0</v>
          </cell>
          <cell r="EG180">
            <v>0</v>
          </cell>
          <cell r="EH180">
            <v>0</v>
          </cell>
          <cell r="EI180">
            <v>0</v>
          </cell>
          <cell r="EJ180">
            <v>0</v>
          </cell>
          <cell r="EK180">
            <v>0</v>
          </cell>
          <cell r="EL180">
            <v>0</v>
          </cell>
          <cell r="EM180">
            <v>0</v>
          </cell>
          <cell r="EN180">
            <v>0</v>
          </cell>
          <cell r="EO180">
            <v>0</v>
          </cell>
          <cell r="EP180">
            <v>0</v>
          </cell>
          <cell r="EQ180">
            <v>0</v>
          </cell>
          <cell r="ER180">
            <v>0</v>
          </cell>
          <cell r="ES180">
            <v>0</v>
          </cell>
          <cell r="ET180">
            <v>0</v>
          </cell>
          <cell r="EU180">
            <v>0</v>
          </cell>
          <cell r="EV180">
            <v>0</v>
          </cell>
          <cell r="EW180">
            <v>0</v>
          </cell>
          <cell r="EX180">
            <v>0</v>
          </cell>
          <cell r="EY180">
            <v>0</v>
          </cell>
          <cell r="EZ180">
            <v>0</v>
          </cell>
          <cell r="FA180">
            <v>0</v>
          </cell>
          <cell r="FB180">
            <v>0</v>
          </cell>
          <cell r="FC180">
            <v>0</v>
          </cell>
          <cell r="FD180">
            <v>0</v>
          </cell>
          <cell r="FE180">
            <v>0</v>
          </cell>
          <cell r="FF180">
            <v>0</v>
          </cell>
          <cell r="FG180">
            <v>0</v>
          </cell>
          <cell r="FH180">
            <v>0</v>
          </cell>
          <cell r="FI180">
            <v>0</v>
          </cell>
        </row>
        <row r="181">
          <cell r="A181">
            <v>0</v>
          </cell>
          <cell r="B181">
            <v>0</v>
          </cell>
          <cell r="C181">
            <v>0</v>
          </cell>
          <cell r="D181">
            <v>0</v>
          </cell>
          <cell r="E181">
            <v>0</v>
          </cell>
          <cell r="F181">
            <v>0</v>
          </cell>
          <cell r="G181">
            <v>0</v>
          </cell>
          <cell r="H181">
            <v>0</v>
          </cell>
          <cell r="I181">
            <v>1</v>
          </cell>
          <cell r="J181">
            <v>0</v>
          </cell>
          <cell r="K181">
            <v>0</v>
          </cell>
          <cell r="L181">
            <v>0</v>
          </cell>
          <cell r="M181">
            <v>0</v>
          </cell>
          <cell r="N181">
            <v>0</v>
          </cell>
          <cell r="O181">
            <v>1</v>
          </cell>
          <cell r="P181">
            <v>0.5</v>
          </cell>
          <cell r="Q181">
            <v>0.5</v>
          </cell>
          <cell r="R181">
            <v>0</v>
          </cell>
          <cell r="S181">
            <v>0</v>
          </cell>
          <cell r="T181">
            <v>0</v>
          </cell>
          <cell r="U181">
            <v>0</v>
          </cell>
          <cell r="V181">
            <v>0</v>
          </cell>
          <cell r="W181">
            <v>1</v>
          </cell>
          <cell r="X181">
            <v>0.5</v>
          </cell>
          <cell r="Y181">
            <v>0.5</v>
          </cell>
          <cell r="Z181">
            <v>0</v>
          </cell>
          <cell r="AA181">
            <v>0</v>
          </cell>
          <cell r="AB181">
            <v>0</v>
          </cell>
          <cell r="AC181">
            <v>0</v>
          </cell>
          <cell r="AD181">
            <v>0</v>
          </cell>
          <cell r="AE181">
            <v>1</v>
          </cell>
          <cell r="AF181">
            <v>0.5</v>
          </cell>
          <cell r="AG181">
            <v>0.5</v>
          </cell>
          <cell r="AH181">
            <v>0</v>
          </cell>
          <cell r="AI181">
            <v>0</v>
          </cell>
          <cell r="AJ181">
            <v>0</v>
          </cell>
          <cell r="AK181">
            <v>0</v>
          </cell>
          <cell r="AL181">
            <v>0</v>
          </cell>
          <cell r="AM181">
            <v>1</v>
          </cell>
          <cell r="AN181">
            <v>0.5</v>
          </cell>
          <cell r="AO181">
            <v>0.5</v>
          </cell>
          <cell r="AP181">
            <v>0</v>
          </cell>
          <cell r="AQ181">
            <v>0</v>
          </cell>
          <cell r="AR181">
            <v>0</v>
          </cell>
          <cell r="AS181">
            <v>0</v>
          </cell>
          <cell r="AT181">
            <v>0</v>
          </cell>
          <cell r="AU181">
            <v>1</v>
          </cell>
          <cell r="AV181">
            <v>0.5</v>
          </cell>
          <cell r="AW181">
            <v>0.5</v>
          </cell>
          <cell r="AX181">
            <v>0</v>
          </cell>
          <cell r="AY181">
            <v>0</v>
          </cell>
          <cell r="AZ181">
            <v>0</v>
          </cell>
          <cell r="BA181">
            <v>0</v>
          </cell>
          <cell r="BB181">
            <v>0</v>
          </cell>
          <cell r="BC181">
            <v>0</v>
          </cell>
          <cell r="BD181">
            <v>0</v>
          </cell>
          <cell r="BE181">
            <v>0</v>
          </cell>
          <cell r="BF181">
            <v>0</v>
          </cell>
          <cell r="BG181">
            <v>0</v>
          </cell>
          <cell r="BH181">
            <v>0</v>
          </cell>
          <cell r="BI181">
            <v>0</v>
          </cell>
          <cell r="BJ181">
            <v>0</v>
          </cell>
          <cell r="BK181">
            <v>0</v>
          </cell>
          <cell r="BL181">
            <v>0</v>
          </cell>
          <cell r="BM181">
            <v>0</v>
          </cell>
          <cell r="BN181">
            <v>0</v>
          </cell>
          <cell r="BO181">
            <v>0</v>
          </cell>
          <cell r="BP181">
            <v>0</v>
          </cell>
          <cell r="BQ181">
            <v>0</v>
          </cell>
          <cell r="BR181">
            <v>0</v>
          </cell>
          <cell r="BS181">
            <v>0</v>
          </cell>
          <cell r="BT181">
            <v>0</v>
          </cell>
          <cell r="BU181">
            <v>0</v>
          </cell>
          <cell r="BV181">
            <v>0</v>
          </cell>
          <cell r="BW181">
            <v>0</v>
          </cell>
          <cell r="BX181">
            <v>0</v>
          </cell>
          <cell r="BY181">
            <v>0</v>
          </cell>
          <cell r="BZ181">
            <v>0</v>
          </cell>
          <cell r="CA181">
            <v>0</v>
          </cell>
          <cell r="CB181">
            <v>0</v>
          </cell>
          <cell r="CC181">
            <v>0</v>
          </cell>
          <cell r="CD181">
            <v>0</v>
          </cell>
          <cell r="CE181">
            <v>0</v>
          </cell>
          <cell r="CF181">
            <v>0</v>
          </cell>
          <cell r="CG181">
            <v>0</v>
          </cell>
          <cell r="CH181">
            <v>0</v>
          </cell>
          <cell r="CI181">
            <v>0</v>
          </cell>
          <cell r="CJ181">
            <v>0</v>
          </cell>
          <cell r="CK181">
            <v>0</v>
          </cell>
          <cell r="CL181">
            <v>0</v>
          </cell>
          <cell r="CM181">
            <v>0</v>
          </cell>
          <cell r="CN181">
            <v>0</v>
          </cell>
          <cell r="CO181">
            <v>0</v>
          </cell>
          <cell r="CP181">
            <v>0</v>
          </cell>
          <cell r="CQ181">
            <v>0</v>
          </cell>
          <cell r="CR181">
            <v>0</v>
          </cell>
          <cell r="CS181">
            <v>0</v>
          </cell>
          <cell r="CT181">
            <v>0</v>
          </cell>
          <cell r="CU181">
            <v>0</v>
          </cell>
          <cell r="CV181">
            <v>0</v>
          </cell>
          <cell r="CW181">
            <v>0</v>
          </cell>
          <cell r="CX181">
            <v>0</v>
          </cell>
          <cell r="CY181">
            <v>0</v>
          </cell>
          <cell r="CZ181">
            <v>0</v>
          </cell>
          <cell r="DA181">
            <v>0</v>
          </cell>
          <cell r="DB181">
            <v>0</v>
          </cell>
          <cell r="DC181">
            <v>0</v>
          </cell>
          <cell r="DD181">
            <v>0</v>
          </cell>
          <cell r="DE181">
            <v>0</v>
          </cell>
          <cell r="DF181">
            <v>0</v>
          </cell>
          <cell r="DG181">
            <v>0</v>
          </cell>
          <cell r="DH181">
            <v>0</v>
          </cell>
          <cell r="DI181">
            <v>0</v>
          </cell>
          <cell r="DJ181">
            <v>0</v>
          </cell>
          <cell r="DK181">
            <v>0</v>
          </cell>
          <cell r="DL181">
            <v>0</v>
          </cell>
          <cell r="DM181">
            <v>0</v>
          </cell>
          <cell r="DN181">
            <v>0</v>
          </cell>
          <cell r="DO181">
            <v>0</v>
          </cell>
          <cell r="DP181">
            <v>0</v>
          </cell>
          <cell r="DQ181">
            <v>0</v>
          </cell>
          <cell r="DR181">
            <v>0</v>
          </cell>
          <cell r="DS181">
            <v>0</v>
          </cell>
          <cell r="DT181">
            <v>0</v>
          </cell>
          <cell r="DU181">
            <v>0</v>
          </cell>
          <cell r="DV181">
            <v>0</v>
          </cell>
          <cell r="DW181">
            <v>0</v>
          </cell>
          <cell r="DX181">
            <v>0</v>
          </cell>
          <cell r="DY181">
            <v>0</v>
          </cell>
          <cell r="DZ181">
            <v>0</v>
          </cell>
          <cell r="EA181">
            <v>0</v>
          </cell>
          <cell r="EB181">
            <v>0</v>
          </cell>
          <cell r="EC181">
            <v>0</v>
          </cell>
          <cell r="ED181">
            <v>0</v>
          </cell>
          <cell r="EE181">
            <v>0</v>
          </cell>
          <cell r="EF181">
            <v>0</v>
          </cell>
          <cell r="EG181">
            <v>0</v>
          </cell>
          <cell r="EH181">
            <v>0</v>
          </cell>
          <cell r="EI181">
            <v>0</v>
          </cell>
          <cell r="EJ181">
            <v>0</v>
          </cell>
          <cell r="EK181">
            <v>0</v>
          </cell>
          <cell r="EL181">
            <v>0</v>
          </cell>
          <cell r="EM181">
            <v>0</v>
          </cell>
          <cell r="EN181">
            <v>0</v>
          </cell>
          <cell r="EO181">
            <v>0</v>
          </cell>
          <cell r="EP181">
            <v>0</v>
          </cell>
          <cell r="EQ181">
            <v>0</v>
          </cell>
          <cell r="ER181">
            <v>0</v>
          </cell>
          <cell r="ES181">
            <v>0</v>
          </cell>
          <cell r="ET181">
            <v>0</v>
          </cell>
          <cell r="EU181">
            <v>0</v>
          </cell>
          <cell r="EV181">
            <v>0</v>
          </cell>
          <cell r="EW181">
            <v>0</v>
          </cell>
          <cell r="EX181">
            <v>0</v>
          </cell>
          <cell r="EY181">
            <v>0</v>
          </cell>
          <cell r="EZ181">
            <v>0</v>
          </cell>
          <cell r="FA181">
            <v>0</v>
          </cell>
          <cell r="FB181">
            <v>0</v>
          </cell>
          <cell r="FC181">
            <v>0</v>
          </cell>
          <cell r="FD181">
            <v>0</v>
          </cell>
          <cell r="FE181">
            <v>0</v>
          </cell>
          <cell r="FF181">
            <v>0</v>
          </cell>
          <cell r="FG181">
            <v>0</v>
          </cell>
          <cell r="FH181">
            <v>0</v>
          </cell>
          <cell r="FI181">
            <v>0</v>
          </cell>
        </row>
        <row r="182">
          <cell r="A182">
            <v>0</v>
          </cell>
          <cell r="B182">
            <v>0</v>
          </cell>
          <cell r="C182">
            <v>0</v>
          </cell>
          <cell r="D182">
            <v>0</v>
          </cell>
          <cell r="E182">
            <v>0</v>
          </cell>
          <cell r="F182">
            <v>0</v>
          </cell>
          <cell r="G182">
            <v>0</v>
          </cell>
          <cell r="H182">
            <v>0</v>
          </cell>
          <cell r="I182">
            <v>1</v>
          </cell>
          <cell r="J182">
            <v>0</v>
          </cell>
          <cell r="K182">
            <v>0</v>
          </cell>
          <cell r="L182">
            <v>0</v>
          </cell>
          <cell r="M182">
            <v>0</v>
          </cell>
          <cell r="N182">
            <v>0</v>
          </cell>
          <cell r="O182">
            <v>1</v>
          </cell>
          <cell r="P182">
            <v>0.5</v>
          </cell>
          <cell r="Q182">
            <v>0.5</v>
          </cell>
          <cell r="R182">
            <v>0</v>
          </cell>
          <cell r="S182">
            <v>0</v>
          </cell>
          <cell r="T182">
            <v>0</v>
          </cell>
          <cell r="U182">
            <v>0</v>
          </cell>
          <cell r="V182">
            <v>0</v>
          </cell>
          <cell r="W182">
            <v>1</v>
          </cell>
          <cell r="X182">
            <v>0.5</v>
          </cell>
          <cell r="Y182">
            <v>0.5</v>
          </cell>
          <cell r="Z182">
            <v>0</v>
          </cell>
          <cell r="AA182">
            <v>0</v>
          </cell>
          <cell r="AB182">
            <v>0</v>
          </cell>
          <cell r="AC182">
            <v>0</v>
          </cell>
          <cell r="AD182">
            <v>0</v>
          </cell>
          <cell r="AE182">
            <v>1</v>
          </cell>
          <cell r="AF182">
            <v>0.5</v>
          </cell>
          <cell r="AG182">
            <v>0.5</v>
          </cell>
          <cell r="AH182">
            <v>0</v>
          </cell>
          <cell r="AI182">
            <v>0</v>
          </cell>
          <cell r="AJ182">
            <v>0</v>
          </cell>
          <cell r="AK182">
            <v>0</v>
          </cell>
          <cell r="AL182">
            <v>0</v>
          </cell>
          <cell r="AM182">
            <v>1</v>
          </cell>
          <cell r="AN182">
            <v>0.5</v>
          </cell>
          <cell r="AO182">
            <v>0.5</v>
          </cell>
          <cell r="AP182">
            <v>0</v>
          </cell>
          <cell r="AQ182">
            <v>0</v>
          </cell>
          <cell r="AR182">
            <v>0</v>
          </cell>
          <cell r="AS182">
            <v>0</v>
          </cell>
          <cell r="AT182">
            <v>0</v>
          </cell>
          <cell r="AU182">
            <v>1</v>
          </cell>
          <cell r="AV182">
            <v>0.5</v>
          </cell>
          <cell r="AW182">
            <v>0.5</v>
          </cell>
          <cell r="AX182">
            <v>0</v>
          </cell>
          <cell r="AY182">
            <v>0</v>
          </cell>
          <cell r="AZ182">
            <v>0</v>
          </cell>
          <cell r="BA182">
            <v>0</v>
          </cell>
          <cell r="BB182">
            <v>0</v>
          </cell>
          <cell r="BC182">
            <v>0</v>
          </cell>
          <cell r="BD182">
            <v>0</v>
          </cell>
          <cell r="BE182">
            <v>0</v>
          </cell>
          <cell r="BF182">
            <v>0</v>
          </cell>
          <cell r="BG182">
            <v>0</v>
          </cell>
          <cell r="BH182">
            <v>0</v>
          </cell>
          <cell r="BI182">
            <v>0</v>
          </cell>
          <cell r="BJ182">
            <v>0</v>
          </cell>
          <cell r="BK182">
            <v>0</v>
          </cell>
          <cell r="BL182">
            <v>0</v>
          </cell>
          <cell r="BM182">
            <v>0</v>
          </cell>
          <cell r="BN182">
            <v>0</v>
          </cell>
          <cell r="BO182">
            <v>0</v>
          </cell>
          <cell r="BP182">
            <v>0</v>
          </cell>
          <cell r="BQ182">
            <v>0</v>
          </cell>
          <cell r="BR182">
            <v>0</v>
          </cell>
          <cell r="BS182">
            <v>0</v>
          </cell>
          <cell r="BT182">
            <v>0</v>
          </cell>
          <cell r="BU182">
            <v>0</v>
          </cell>
          <cell r="BV182">
            <v>0</v>
          </cell>
          <cell r="BW182">
            <v>0</v>
          </cell>
          <cell r="BX182">
            <v>0</v>
          </cell>
          <cell r="BY182">
            <v>0</v>
          </cell>
          <cell r="BZ182">
            <v>0</v>
          </cell>
          <cell r="CA182">
            <v>0</v>
          </cell>
          <cell r="CB182">
            <v>0</v>
          </cell>
          <cell r="CC182">
            <v>0</v>
          </cell>
          <cell r="CD182">
            <v>0</v>
          </cell>
          <cell r="CE182">
            <v>0</v>
          </cell>
          <cell r="CF182">
            <v>0</v>
          </cell>
          <cell r="CG182">
            <v>0</v>
          </cell>
          <cell r="CH182">
            <v>0</v>
          </cell>
          <cell r="CI182">
            <v>0</v>
          </cell>
          <cell r="CJ182">
            <v>0</v>
          </cell>
          <cell r="CK182">
            <v>0</v>
          </cell>
          <cell r="CL182">
            <v>0</v>
          </cell>
          <cell r="CM182">
            <v>0</v>
          </cell>
          <cell r="CN182">
            <v>0</v>
          </cell>
          <cell r="CO182">
            <v>0</v>
          </cell>
          <cell r="CP182">
            <v>0</v>
          </cell>
          <cell r="CQ182">
            <v>0</v>
          </cell>
          <cell r="CR182">
            <v>0</v>
          </cell>
          <cell r="CS182">
            <v>0</v>
          </cell>
          <cell r="CT182">
            <v>0</v>
          </cell>
          <cell r="CU182">
            <v>0</v>
          </cell>
          <cell r="CV182">
            <v>0</v>
          </cell>
          <cell r="CW182">
            <v>0</v>
          </cell>
          <cell r="CX182">
            <v>0</v>
          </cell>
          <cell r="CY182">
            <v>0</v>
          </cell>
          <cell r="CZ182">
            <v>0</v>
          </cell>
          <cell r="DA182">
            <v>0</v>
          </cell>
          <cell r="DB182">
            <v>0</v>
          </cell>
          <cell r="DC182">
            <v>0</v>
          </cell>
          <cell r="DD182">
            <v>0</v>
          </cell>
          <cell r="DE182">
            <v>0</v>
          </cell>
          <cell r="DF182">
            <v>0</v>
          </cell>
          <cell r="DG182">
            <v>0</v>
          </cell>
          <cell r="DH182">
            <v>0</v>
          </cell>
          <cell r="DI182">
            <v>0</v>
          </cell>
          <cell r="DJ182">
            <v>0</v>
          </cell>
          <cell r="DK182">
            <v>0</v>
          </cell>
          <cell r="DL182">
            <v>0</v>
          </cell>
          <cell r="DM182">
            <v>0</v>
          </cell>
          <cell r="DN182">
            <v>0</v>
          </cell>
          <cell r="DO182">
            <v>0</v>
          </cell>
          <cell r="DP182">
            <v>0</v>
          </cell>
          <cell r="DQ182">
            <v>0</v>
          </cell>
          <cell r="DR182">
            <v>0</v>
          </cell>
          <cell r="DS182">
            <v>0</v>
          </cell>
          <cell r="DT182">
            <v>0</v>
          </cell>
          <cell r="DU182">
            <v>0</v>
          </cell>
          <cell r="DV182">
            <v>0</v>
          </cell>
          <cell r="DW182">
            <v>0</v>
          </cell>
          <cell r="DX182">
            <v>0</v>
          </cell>
          <cell r="DY182">
            <v>0</v>
          </cell>
          <cell r="DZ182">
            <v>0</v>
          </cell>
          <cell r="EA182">
            <v>0</v>
          </cell>
          <cell r="EB182">
            <v>0</v>
          </cell>
          <cell r="EC182">
            <v>0</v>
          </cell>
          <cell r="ED182">
            <v>0</v>
          </cell>
          <cell r="EE182">
            <v>0</v>
          </cell>
          <cell r="EF182">
            <v>0</v>
          </cell>
          <cell r="EG182">
            <v>0</v>
          </cell>
          <cell r="EH182">
            <v>0</v>
          </cell>
          <cell r="EI182">
            <v>0</v>
          </cell>
          <cell r="EJ182">
            <v>0</v>
          </cell>
          <cell r="EK182">
            <v>0</v>
          </cell>
          <cell r="EL182">
            <v>0</v>
          </cell>
          <cell r="EM182">
            <v>0</v>
          </cell>
          <cell r="EN182">
            <v>0</v>
          </cell>
          <cell r="EO182">
            <v>0</v>
          </cell>
          <cell r="EP182">
            <v>0</v>
          </cell>
          <cell r="EQ182">
            <v>0</v>
          </cell>
          <cell r="ER182">
            <v>0</v>
          </cell>
          <cell r="ES182">
            <v>0</v>
          </cell>
          <cell r="ET182">
            <v>0</v>
          </cell>
          <cell r="EU182">
            <v>0</v>
          </cell>
          <cell r="EV182">
            <v>0</v>
          </cell>
          <cell r="EW182">
            <v>0</v>
          </cell>
          <cell r="EX182">
            <v>0</v>
          </cell>
          <cell r="EY182">
            <v>0</v>
          </cell>
          <cell r="EZ182">
            <v>0</v>
          </cell>
          <cell r="FA182">
            <v>0</v>
          </cell>
          <cell r="FB182">
            <v>0</v>
          </cell>
          <cell r="FC182">
            <v>0</v>
          </cell>
          <cell r="FD182">
            <v>0</v>
          </cell>
          <cell r="FE182">
            <v>0</v>
          </cell>
          <cell r="FF182">
            <v>0</v>
          </cell>
          <cell r="FG182">
            <v>0</v>
          </cell>
          <cell r="FH182">
            <v>0</v>
          </cell>
          <cell r="FI182">
            <v>0</v>
          </cell>
        </row>
        <row r="183">
          <cell r="A183">
            <v>0</v>
          </cell>
          <cell r="B183">
            <v>0</v>
          </cell>
          <cell r="C183">
            <v>0</v>
          </cell>
          <cell r="D183">
            <v>0</v>
          </cell>
          <cell r="E183">
            <v>0</v>
          </cell>
          <cell r="F183">
            <v>0</v>
          </cell>
          <cell r="G183">
            <v>0</v>
          </cell>
          <cell r="H183">
            <v>0</v>
          </cell>
          <cell r="I183">
            <v>1</v>
          </cell>
          <cell r="J183">
            <v>0</v>
          </cell>
          <cell r="K183">
            <v>0</v>
          </cell>
          <cell r="L183">
            <v>0</v>
          </cell>
          <cell r="M183">
            <v>0</v>
          </cell>
          <cell r="N183">
            <v>0</v>
          </cell>
          <cell r="O183">
            <v>1</v>
          </cell>
          <cell r="P183">
            <v>0.5</v>
          </cell>
          <cell r="Q183">
            <v>0.5</v>
          </cell>
          <cell r="R183">
            <v>0</v>
          </cell>
          <cell r="S183">
            <v>0</v>
          </cell>
          <cell r="T183">
            <v>0</v>
          </cell>
          <cell r="U183">
            <v>0</v>
          </cell>
          <cell r="V183">
            <v>0</v>
          </cell>
          <cell r="W183">
            <v>1</v>
          </cell>
          <cell r="X183">
            <v>0.5</v>
          </cell>
          <cell r="Y183">
            <v>0.5</v>
          </cell>
          <cell r="Z183">
            <v>0</v>
          </cell>
          <cell r="AA183">
            <v>0</v>
          </cell>
          <cell r="AB183">
            <v>0</v>
          </cell>
          <cell r="AC183">
            <v>0</v>
          </cell>
          <cell r="AD183">
            <v>0</v>
          </cell>
          <cell r="AE183">
            <v>1</v>
          </cell>
          <cell r="AF183">
            <v>0.5</v>
          </cell>
          <cell r="AG183">
            <v>0.5</v>
          </cell>
          <cell r="AH183">
            <v>0</v>
          </cell>
          <cell r="AI183">
            <v>0</v>
          </cell>
          <cell r="AJ183">
            <v>0</v>
          </cell>
          <cell r="AK183">
            <v>0</v>
          </cell>
          <cell r="AL183">
            <v>0</v>
          </cell>
          <cell r="AM183">
            <v>1</v>
          </cell>
          <cell r="AN183">
            <v>0.5</v>
          </cell>
          <cell r="AO183">
            <v>0.5</v>
          </cell>
          <cell r="AP183">
            <v>0</v>
          </cell>
          <cell r="AQ183">
            <v>0</v>
          </cell>
          <cell r="AR183">
            <v>0</v>
          </cell>
          <cell r="AS183">
            <v>0</v>
          </cell>
          <cell r="AT183">
            <v>0</v>
          </cell>
          <cell r="AU183">
            <v>1</v>
          </cell>
          <cell r="AV183">
            <v>0.5</v>
          </cell>
          <cell r="AW183">
            <v>0.5</v>
          </cell>
          <cell r="AX183">
            <v>0</v>
          </cell>
          <cell r="AY183">
            <v>0</v>
          </cell>
          <cell r="AZ183">
            <v>0</v>
          </cell>
          <cell r="BA183">
            <v>0</v>
          </cell>
          <cell r="BB183">
            <v>0</v>
          </cell>
          <cell r="BC183">
            <v>0</v>
          </cell>
          <cell r="BD183">
            <v>0</v>
          </cell>
          <cell r="BE183">
            <v>0</v>
          </cell>
          <cell r="BF183">
            <v>0</v>
          </cell>
          <cell r="BG183">
            <v>0</v>
          </cell>
          <cell r="BH183">
            <v>0</v>
          </cell>
          <cell r="BI183">
            <v>0</v>
          </cell>
          <cell r="BJ183">
            <v>0</v>
          </cell>
          <cell r="BK183">
            <v>0</v>
          </cell>
          <cell r="BL183">
            <v>0</v>
          </cell>
          <cell r="BM183">
            <v>0</v>
          </cell>
          <cell r="BN183">
            <v>0</v>
          </cell>
          <cell r="BO183">
            <v>0</v>
          </cell>
          <cell r="BP183">
            <v>0</v>
          </cell>
          <cell r="BQ183">
            <v>0</v>
          </cell>
          <cell r="BR183">
            <v>0</v>
          </cell>
          <cell r="BS183">
            <v>0</v>
          </cell>
          <cell r="BT183">
            <v>0</v>
          </cell>
          <cell r="BU183">
            <v>0</v>
          </cell>
          <cell r="BV183">
            <v>0</v>
          </cell>
          <cell r="BW183">
            <v>0</v>
          </cell>
          <cell r="BX183">
            <v>0</v>
          </cell>
          <cell r="BY183">
            <v>0</v>
          </cell>
          <cell r="BZ183">
            <v>0</v>
          </cell>
          <cell r="CA183">
            <v>0</v>
          </cell>
          <cell r="CB183">
            <v>0</v>
          </cell>
          <cell r="CC183">
            <v>0</v>
          </cell>
          <cell r="CD183">
            <v>0</v>
          </cell>
          <cell r="CE183">
            <v>0</v>
          </cell>
          <cell r="CF183">
            <v>0</v>
          </cell>
          <cell r="CG183">
            <v>0</v>
          </cell>
          <cell r="CH183">
            <v>0</v>
          </cell>
          <cell r="CI183">
            <v>0</v>
          </cell>
          <cell r="CJ183">
            <v>0</v>
          </cell>
          <cell r="CK183">
            <v>0</v>
          </cell>
          <cell r="CL183">
            <v>0</v>
          </cell>
          <cell r="CM183">
            <v>0</v>
          </cell>
          <cell r="CN183">
            <v>0</v>
          </cell>
          <cell r="CO183">
            <v>0</v>
          </cell>
          <cell r="CP183">
            <v>0</v>
          </cell>
          <cell r="CQ183">
            <v>0</v>
          </cell>
          <cell r="CR183">
            <v>0</v>
          </cell>
          <cell r="CS183">
            <v>0</v>
          </cell>
          <cell r="CT183">
            <v>0</v>
          </cell>
          <cell r="CU183">
            <v>0</v>
          </cell>
          <cell r="CV183">
            <v>0</v>
          </cell>
          <cell r="CW183">
            <v>0</v>
          </cell>
          <cell r="CX183">
            <v>0</v>
          </cell>
          <cell r="CY183">
            <v>0</v>
          </cell>
          <cell r="CZ183">
            <v>0</v>
          </cell>
          <cell r="DA183">
            <v>0</v>
          </cell>
          <cell r="DB183">
            <v>0</v>
          </cell>
          <cell r="DC183">
            <v>0</v>
          </cell>
          <cell r="DD183">
            <v>0</v>
          </cell>
          <cell r="DE183">
            <v>0</v>
          </cell>
          <cell r="DF183">
            <v>0</v>
          </cell>
          <cell r="DG183">
            <v>0</v>
          </cell>
          <cell r="DH183">
            <v>0</v>
          </cell>
          <cell r="DI183">
            <v>0</v>
          </cell>
          <cell r="DJ183">
            <v>0</v>
          </cell>
          <cell r="DK183">
            <v>0</v>
          </cell>
          <cell r="DL183">
            <v>0</v>
          </cell>
          <cell r="DM183">
            <v>0</v>
          </cell>
          <cell r="DN183">
            <v>0</v>
          </cell>
          <cell r="DO183">
            <v>0</v>
          </cell>
          <cell r="DP183">
            <v>0</v>
          </cell>
          <cell r="DQ183">
            <v>0</v>
          </cell>
          <cell r="DR183">
            <v>0</v>
          </cell>
          <cell r="DS183">
            <v>0</v>
          </cell>
          <cell r="DT183">
            <v>0</v>
          </cell>
          <cell r="DU183">
            <v>0</v>
          </cell>
          <cell r="DV183">
            <v>0</v>
          </cell>
          <cell r="DW183">
            <v>0</v>
          </cell>
          <cell r="DX183">
            <v>0</v>
          </cell>
          <cell r="DY183">
            <v>0</v>
          </cell>
          <cell r="DZ183">
            <v>0</v>
          </cell>
          <cell r="EA183">
            <v>0</v>
          </cell>
          <cell r="EB183">
            <v>0</v>
          </cell>
          <cell r="EC183">
            <v>0</v>
          </cell>
          <cell r="ED183">
            <v>0</v>
          </cell>
          <cell r="EE183">
            <v>0</v>
          </cell>
          <cell r="EF183">
            <v>0</v>
          </cell>
          <cell r="EG183">
            <v>0</v>
          </cell>
          <cell r="EH183">
            <v>0</v>
          </cell>
          <cell r="EI183">
            <v>0</v>
          </cell>
          <cell r="EJ183">
            <v>0</v>
          </cell>
          <cell r="EK183">
            <v>0</v>
          </cell>
          <cell r="EL183">
            <v>0</v>
          </cell>
          <cell r="EM183">
            <v>0</v>
          </cell>
          <cell r="EN183">
            <v>0</v>
          </cell>
          <cell r="EO183">
            <v>0</v>
          </cell>
          <cell r="EP183">
            <v>0</v>
          </cell>
          <cell r="EQ183">
            <v>0</v>
          </cell>
          <cell r="ER183">
            <v>0</v>
          </cell>
          <cell r="ES183">
            <v>0</v>
          </cell>
          <cell r="ET183">
            <v>0</v>
          </cell>
          <cell r="EU183">
            <v>0</v>
          </cell>
          <cell r="EV183">
            <v>0</v>
          </cell>
          <cell r="EW183">
            <v>0</v>
          </cell>
          <cell r="EX183">
            <v>0</v>
          </cell>
          <cell r="EY183">
            <v>0</v>
          </cell>
          <cell r="EZ183">
            <v>0</v>
          </cell>
          <cell r="FA183">
            <v>0</v>
          </cell>
          <cell r="FB183">
            <v>0</v>
          </cell>
          <cell r="FC183">
            <v>0</v>
          </cell>
          <cell r="FD183">
            <v>0</v>
          </cell>
          <cell r="FE183">
            <v>0</v>
          </cell>
          <cell r="FF183">
            <v>0</v>
          </cell>
          <cell r="FG183">
            <v>0</v>
          </cell>
          <cell r="FH183">
            <v>0</v>
          </cell>
          <cell r="FI183">
            <v>0</v>
          </cell>
        </row>
        <row r="184">
          <cell r="A184">
            <v>0</v>
          </cell>
          <cell r="B184">
            <v>0</v>
          </cell>
          <cell r="C184">
            <v>0</v>
          </cell>
          <cell r="D184">
            <v>0</v>
          </cell>
          <cell r="E184">
            <v>0</v>
          </cell>
          <cell r="F184">
            <v>0</v>
          </cell>
          <cell r="G184">
            <v>0</v>
          </cell>
          <cell r="H184">
            <v>0</v>
          </cell>
          <cell r="I184">
            <v>1</v>
          </cell>
          <cell r="J184">
            <v>0</v>
          </cell>
          <cell r="K184">
            <v>0</v>
          </cell>
          <cell r="L184">
            <v>0</v>
          </cell>
          <cell r="M184">
            <v>0</v>
          </cell>
          <cell r="N184">
            <v>0</v>
          </cell>
          <cell r="O184">
            <v>1</v>
          </cell>
          <cell r="P184">
            <v>0.5</v>
          </cell>
          <cell r="Q184">
            <v>0.5</v>
          </cell>
          <cell r="R184">
            <v>0</v>
          </cell>
          <cell r="S184">
            <v>0</v>
          </cell>
          <cell r="T184">
            <v>0</v>
          </cell>
          <cell r="U184">
            <v>0</v>
          </cell>
          <cell r="V184">
            <v>0</v>
          </cell>
          <cell r="W184">
            <v>1</v>
          </cell>
          <cell r="X184">
            <v>0.5</v>
          </cell>
          <cell r="Y184">
            <v>0.5</v>
          </cell>
          <cell r="Z184">
            <v>0</v>
          </cell>
          <cell r="AA184">
            <v>0</v>
          </cell>
          <cell r="AB184">
            <v>0</v>
          </cell>
          <cell r="AC184">
            <v>0</v>
          </cell>
          <cell r="AD184">
            <v>0</v>
          </cell>
          <cell r="AE184">
            <v>1</v>
          </cell>
          <cell r="AF184">
            <v>0.5</v>
          </cell>
          <cell r="AG184">
            <v>0.5</v>
          </cell>
          <cell r="AH184">
            <v>0</v>
          </cell>
          <cell r="AI184">
            <v>0</v>
          </cell>
          <cell r="AJ184">
            <v>0</v>
          </cell>
          <cell r="AK184">
            <v>0</v>
          </cell>
          <cell r="AL184">
            <v>0</v>
          </cell>
          <cell r="AM184">
            <v>1</v>
          </cell>
          <cell r="AN184">
            <v>0.5</v>
          </cell>
          <cell r="AO184">
            <v>0.5</v>
          </cell>
          <cell r="AP184">
            <v>0</v>
          </cell>
          <cell r="AQ184">
            <v>0</v>
          </cell>
          <cell r="AR184">
            <v>0</v>
          </cell>
          <cell r="AS184">
            <v>0</v>
          </cell>
          <cell r="AT184">
            <v>0</v>
          </cell>
          <cell r="AU184">
            <v>1</v>
          </cell>
          <cell r="AV184">
            <v>0.5</v>
          </cell>
          <cell r="AW184">
            <v>0.5</v>
          </cell>
          <cell r="AX184">
            <v>0</v>
          </cell>
          <cell r="AY184">
            <v>0</v>
          </cell>
          <cell r="AZ184">
            <v>0</v>
          </cell>
          <cell r="BA184">
            <v>0</v>
          </cell>
          <cell r="BB184">
            <v>0</v>
          </cell>
          <cell r="BC184">
            <v>0</v>
          </cell>
          <cell r="BD184">
            <v>0</v>
          </cell>
          <cell r="BE184">
            <v>0</v>
          </cell>
          <cell r="BF184">
            <v>0</v>
          </cell>
          <cell r="BG184">
            <v>0</v>
          </cell>
          <cell r="BH184">
            <v>0</v>
          </cell>
          <cell r="BI184">
            <v>0</v>
          </cell>
          <cell r="BJ184">
            <v>0</v>
          </cell>
          <cell r="BK184">
            <v>0</v>
          </cell>
          <cell r="BL184">
            <v>0</v>
          </cell>
          <cell r="BM184">
            <v>0</v>
          </cell>
          <cell r="BN184">
            <v>0</v>
          </cell>
          <cell r="BO184">
            <v>0</v>
          </cell>
          <cell r="BP184">
            <v>0</v>
          </cell>
          <cell r="BQ184">
            <v>0</v>
          </cell>
          <cell r="BR184">
            <v>0</v>
          </cell>
          <cell r="BS184">
            <v>0</v>
          </cell>
          <cell r="BT184">
            <v>0</v>
          </cell>
          <cell r="BU184">
            <v>0</v>
          </cell>
          <cell r="BV184">
            <v>0</v>
          </cell>
          <cell r="BW184">
            <v>0</v>
          </cell>
          <cell r="BX184">
            <v>0</v>
          </cell>
          <cell r="BY184">
            <v>0</v>
          </cell>
          <cell r="BZ184">
            <v>0</v>
          </cell>
          <cell r="CA184">
            <v>0</v>
          </cell>
          <cell r="CB184">
            <v>0</v>
          </cell>
          <cell r="CC184">
            <v>0</v>
          </cell>
          <cell r="CD184">
            <v>0</v>
          </cell>
          <cell r="CE184">
            <v>0</v>
          </cell>
          <cell r="CF184">
            <v>0</v>
          </cell>
          <cell r="CG184">
            <v>0</v>
          </cell>
          <cell r="CH184">
            <v>0</v>
          </cell>
          <cell r="CI184">
            <v>0</v>
          </cell>
          <cell r="CJ184">
            <v>0</v>
          </cell>
          <cell r="CK184">
            <v>0</v>
          </cell>
          <cell r="CL184">
            <v>0</v>
          </cell>
          <cell r="CM184">
            <v>0</v>
          </cell>
          <cell r="CN184">
            <v>0</v>
          </cell>
          <cell r="CO184">
            <v>0</v>
          </cell>
          <cell r="CP184">
            <v>0</v>
          </cell>
          <cell r="CQ184">
            <v>0</v>
          </cell>
          <cell r="CR184">
            <v>0</v>
          </cell>
          <cell r="CS184">
            <v>0</v>
          </cell>
          <cell r="CT184">
            <v>0</v>
          </cell>
          <cell r="CU184">
            <v>0</v>
          </cell>
          <cell r="CV184">
            <v>0</v>
          </cell>
          <cell r="CW184">
            <v>0</v>
          </cell>
          <cell r="CX184">
            <v>0</v>
          </cell>
          <cell r="CY184">
            <v>0</v>
          </cell>
          <cell r="CZ184">
            <v>0</v>
          </cell>
          <cell r="DA184">
            <v>0</v>
          </cell>
          <cell r="DB184">
            <v>0</v>
          </cell>
          <cell r="DC184">
            <v>0</v>
          </cell>
          <cell r="DD184">
            <v>0</v>
          </cell>
          <cell r="DE184">
            <v>0</v>
          </cell>
          <cell r="DF184">
            <v>0</v>
          </cell>
          <cell r="DG184">
            <v>0</v>
          </cell>
          <cell r="DH184">
            <v>0</v>
          </cell>
          <cell r="DI184">
            <v>0</v>
          </cell>
          <cell r="DJ184">
            <v>0</v>
          </cell>
          <cell r="DK184">
            <v>0</v>
          </cell>
          <cell r="DL184">
            <v>0</v>
          </cell>
          <cell r="DM184">
            <v>0</v>
          </cell>
          <cell r="DN184">
            <v>0</v>
          </cell>
          <cell r="DO184">
            <v>0</v>
          </cell>
          <cell r="DP184">
            <v>0</v>
          </cell>
          <cell r="DQ184">
            <v>0</v>
          </cell>
          <cell r="DR184">
            <v>0</v>
          </cell>
          <cell r="DS184">
            <v>0</v>
          </cell>
          <cell r="DT184">
            <v>0</v>
          </cell>
          <cell r="DU184">
            <v>0</v>
          </cell>
          <cell r="DV184">
            <v>0</v>
          </cell>
          <cell r="DW184">
            <v>0</v>
          </cell>
          <cell r="DX184">
            <v>0</v>
          </cell>
          <cell r="DY184">
            <v>0</v>
          </cell>
          <cell r="DZ184">
            <v>0</v>
          </cell>
          <cell r="EA184">
            <v>0</v>
          </cell>
          <cell r="EB184">
            <v>0</v>
          </cell>
          <cell r="EC184">
            <v>0</v>
          </cell>
          <cell r="ED184">
            <v>0</v>
          </cell>
          <cell r="EE184">
            <v>0</v>
          </cell>
          <cell r="EF184">
            <v>0</v>
          </cell>
          <cell r="EG184">
            <v>0</v>
          </cell>
          <cell r="EH184">
            <v>0</v>
          </cell>
          <cell r="EI184">
            <v>0</v>
          </cell>
          <cell r="EJ184">
            <v>0</v>
          </cell>
          <cell r="EK184">
            <v>0</v>
          </cell>
          <cell r="EL184">
            <v>0</v>
          </cell>
          <cell r="EM184">
            <v>0</v>
          </cell>
          <cell r="EN184">
            <v>0</v>
          </cell>
          <cell r="EO184">
            <v>0</v>
          </cell>
          <cell r="EP184">
            <v>0</v>
          </cell>
          <cell r="EQ184">
            <v>0</v>
          </cell>
          <cell r="ER184">
            <v>0</v>
          </cell>
          <cell r="ES184">
            <v>0</v>
          </cell>
          <cell r="ET184">
            <v>0</v>
          </cell>
          <cell r="EU184">
            <v>0</v>
          </cell>
          <cell r="EV184">
            <v>0</v>
          </cell>
          <cell r="EW184">
            <v>0</v>
          </cell>
          <cell r="EX184">
            <v>0</v>
          </cell>
          <cell r="EY184">
            <v>0</v>
          </cell>
          <cell r="EZ184">
            <v>0</v>
          </cell>
          <cell r="FA184">
            <v>0</v>
          </cell>
          <cell r="FB184">
            <v>0</v>
          </cell>
          <cell r="FC184">
            <v>0</v>
          </cell>
          <cell r="FD184">
            <v>0</v>
          </cell>
          <cell r="FE184">
            <v>0</v>
          </cell>
          <cell r="FF184">
            <v>0</v>
          </cell>
          <cell r="FG184">
            <v>0</v>
          </cell>
          <cell r="FH184">
            <v>0</v>
          </cell>
          <cell r="FI184">
            <v>0</v>
          </cell>
        </row>
        <row r="185">
          <cell r="A185">
            <v>0</v>
          </cell>
          <cell r="B185">
            <v>0</v>
          </cell>
          <cell r="C185">
            <v>0</v>
          </cell>
          <cell r="D185">
            <v>0</v>
          </cell>
          <cell r="E185">
            <v>0</v>
          </cell>
          <cell r="F185">
            <v>0</v>
          </cell>
          <cell r="G185">
            <v>0</v>
          </cell>
          <cell r="H185">
            <v>0</v>
          </cell>
          <cell r="I185">
            <v>1</v>
          </cell>
          <cell r="J185">
            <v>0</v>
          </cell>
          <cell r="K185">
            <v>0</v>
          </cell>
          <cell r="L185">
            <v>0</v>
          </cell>
          <cell r="M185">
            <v>0</v>
          </cell>
          <cell r="N185">
            <v>0</v>
          </cell>
          <cell r="O185">
            <v>1</v>
          </cell>
          <cell r="P185">
            <v>0.5</v>
          </cell>
          <cell r="Q185">
            <v>0.5</v>
          </cell>
          <cell r="R185">
            <v>0</v>
          </cell>
          <cell r="S185">
            <v>0</v>
          </cell>
          <cell r="T185">
            <v>0</v>
          </cell>
          <cell r="U185">
            <v>0</v>
          </cell>
          <cell r="V185">
            <v>0</v>
          </cell>
          <cell r="W185">
            <v>1</v>
          </cell>
          <cell r="X185">
            <v>0.5</v>
          </cell>
          <cell r="Y185">
            <v>0.5</v>
          </cell>
          <cell r="Z185">
            <v>0</v>
          </cell>
          <cell r="AA185">
            <v>0</v>
          </cell>
          <cell r="AB185">
            <v>0</v>
          </cell>
          <cell r="AC185">
            <v>0</v>
          </cell>
          <cell r="AD185">
            <v>0</v>
          </cell>
          <cell r="AE185">
            <v>1</v>
          </cell>
          <cell r="AF185">
            <v>0.5</v>
          </cell>
          <cell r="AG185">
            <v>0.5</v>
          </cell>
          <cell r="AH185">
            <v>0</v>
          </cell>
          <cell r="AI185">
            <v>0</v>
          </cell>
          <cell r="AJ185">
            <v>0</v>
          </cell>
          <cell r="AK185">
            <v>0</v>
          </cell>
          <cell r="AL185">
            <v>0</v>
          </cell>
          <cell r="AM185">
            <v>1</v>
          </cell>
          <cell r="AN185">
            <v>0.5</v>
          </cell>
          <cell r="AO185">
            <v>0.5</v>
          </cell>
          <cell r="AP185">
            <v>0</v>
          </cell>
          <cell r="AQ185">
            <v>0</v>
          </cell>
          <cell r="AR185">
            <v>0</v>
          </cell>
          <cell r="AS185">
            <v>0</v>
          </cell>
          <cell r="AT185">
            <v>0</v>
          </cell>
          <cell r="AU185">
            <v>1</v>
          </cell>
          <cell r="AV185">
            <v>0.5</v>
          </cell>
          <cell r="AW185">
            <v>0.5</v>
          </cell>
          <cell r="AX185">
            <v>0</v>
          </cell>
          <cell r="AY185">
            <v>0</v>
          </cell>
          <cell r="AZ185">
            <v>0</v>
          </cell>
          <cell r="BA185">
            <v>0</v>
          </cell>
          <cell r="BB185">
            <v>0</v>
          </cell>
          <cell r="BC185">
            <v>0</v>
          </cell>
          <cell r="BD185">
            <v>0</v>
          </cell>
          <cell r="BE185">
            <v>0</v>
          </cell>
          <cell r="BF185">
            <v>0</v>
          </cell>
          <cell r="BG185">
            <v>0</v>
          </cell>
          <cell r="BH185">
            <v>0</v>
          </cell>
          <cell r="BI185">
            <v>0</v>
          </cell>
          <cell r="BJ185">
            <v>0</v>
          </cell>
          <cell r="BK185">
            <v>0</v>
          </cell>
          <cell r="BL185">
            <v>0</v>
          </cell>
          <cell r="BM185">
            <v>0</v>
          </cell>
          <cell r="BN185">
            <v>0</v>
          </cell>
          <cell r="BO185">
            <v>0</v>
          </cell>
          <cell r="BP185">
            <v>0</v>
          </cell>
          <cell r="BQ185">
            <v>0</v>
          </cell>
          <cell r="BR185">
            <v>0</v>
          </cell>
          <cell r="BS185">
            <v>0</v>
          </cell>
          <cell r="BT185">
            <v>0</v>
          </cell>
          <cell r="BU185">
            <v>0</v>
          </cell>
          <cell r="BV185">
            <v>0</v>
          </cell>
          <cell r="BW185">
            <v>0</v>
          </cell>
          <cell r="BX185">
            <v>0</v>
          </cell>
          <cell r="BY185">
            <v>0</v>
          </cell>
          <cell r="BZ185">
            <v>0</v>
          </cell>
          <cell r="CA185">
            <v>0</v>
          </cell>
          <cell r="CB185">
            <v>0</v>
          </cell>
          <cell r="CC185">
            <v>0</v>
          </cell>
          <cell r="CD185">
            <v>0</v>
          </cell>
          <cell r="CE185">
            <v>0</v>
          </cell>
          <cell r="CF185">
            <v>0</v>
          </cell>
          <cell r="CG185">
            <v>0</v>
          </cell>
          <cell r="CH185">
            <v>0</v>
          </cell>
          <cell r="CI185">
            <v>0</v>
          </cell>
          <cell r="CJ185">
            <v>0</v>
          </cell>
          <cell r="CK185">
            <v>0</v>
          </cell>
          <cell r="CL185">
            <v>0</v>
          </cell>
          <cell r="CM185">
            <v>0</v>
          </cell>
          <cell r="CN185">
            <v>0</v>
          </cell>
          <cell r="CO185">
            <v>0</v>
          </cell>
          <cell r="CP185">
            <v>0</v>
          </cell>
          <cell r="CQ185">
            <v>0</v>
          </cell>
          <cell r="CR185">
            <v>0</v>
          </cell>
          <cell r="CS185">
            <v>0</v>
          </cell>
          <cell r="CT185">
            <v>0</v>
          </cell>
          <cell r="CU185">
            <v>0</v>
          </cell>
          <cell r="CV185">
            <v>0</v>
          </cell>
          <cell r="CW185">
            <v>0</v>
          </cell>
          <cell r="CX185">
            <v>0</v>
          </cell>
          <cell r="CY185">
            <v>0</v>
          </cell>
          <cell r="CZ185">
            <v>0</v>
          </cell>
          <cell r="DA185">
            <v>0</v>
          </cell>
          <cell r="DB185">
            <v>0</v>
          </cell>
          <cell r="DC185">
            <v>0</v>
          </cell>
          <cell r="DD185">
            <v>0</v>
          </cell>
          <cell r="DE185">
            <v>0</v>
          </cell>
          <cell r="DF185">
            <v>0</v>
          </cell>
          <cell r="DG185">
            <v>0</v>
          </cell>
          <cell r="DH185">
            <v>0</v>
          </cell>
          <cell r="DI185">
            <v>0</v>
          </cell>
          <cell r="DJ185">
            <v>0</v>
          </cell>
          <cell r="DK185">
            <v>0</v>
          </cell>
          <cell r="DL185">
            <v>0</v>
          </cell>
          <cell r="DM185">
            <v>0</v>
          </cell>
          <cell r="DN185">
            <v>0</v>
          </cell>
          <cell r="DO185">
            <v>0</v>
          </cell>
          <cell r="DP185">
            <v>0</v>
          </cell>
          <cell r="DQ185">
            <v>0</v>
          </cell>
          <cell r="DR185">
            <v>0</v>
          </cell>
          <cell r="DS185">
            <v>0</v>
          </cell>
          <cell r="DT185">
            <v>0</v>
          </cell>
          <cell r="DU185">
            <v>0</v>
          </cell>
          <cell r="DV185">
            <v>0</v>
          </cell>
          <cell r="DW185">
            <v>0</v>
          </cell>
          <cell r="DX185">
            <v>0</v>
          </cell>
          <cell r="DY185">
            <v>0</v>
          </cell>
          <cell r="DZ185">
            <v>0</v>
          </cell>
          <cell r="EA185">
            <v>0</v>
          </cell>
          <cell r="EB185">
            <v>0</v>
          </cell>
          <cell r="EC185">
            <v>0</v>
          </cell>
          <cell r="ED185">
            <v>0</v>
          </cell>
          <cell r="EE185">
            <v>0</v>
          </cell>
          <cell r="EF185">
            <v>0</v>
          </cell>
          <cell r="EG185">
            <v>0</v>
          </cell>
          <cell r="EH185">
            <v>0</v>
          </cell>
          <cell r="EI185">
            <v>0</v>
          </cell>
          <cell r="EJ185">
            <v>0</v>
          </cell>
          <cell r="EK185">
            <v>0</v>
          </cell>
          <cell r="EL185">
            <v>0</v>
          </cell>
          <cell r="EM185">
            <v>0</v>
          </cell>
          <cell r="EN185">
            <v>0</v>
          </cell>
          <cell r="EO185">
            <v>0</v>
          </cell>
          <cell r="EP185">
            <v>0</v>
          </cell>
          <cell r="EQ185">
            <v>0</v>
          </cell>
          <cell r="ER185">
            <v>0</v>
          </cell>
          <cell r="ES185">
            <v>0</v>
          </cell>
          <cell r="ET185">
            <v>0</v>
          </cell>
          <cell r="EU185">
            <v>0</v>
          </cell>
          <cell r="EV185">
            <v>0</v>
          </cell>
          <cell r="EW185">
            <v>0</v>
          </cell>
          <cell r="EX185">
            <v>0</v>
          </cell>
          <cell r="EY185">
            <v>0</v>
          </cell>
          <cell r="EZ185">
            <v>0</v>
          </cell>
          <cell r="FA185">
            <v>0</v>
          </cell>
          <cell r="FB185">
            <v>0</v>
          </cell>
          <cell r="FC185">
            <v>0</v>
          </cell>
          <cell r="FD185">
            <v>0</v>
          </cell>
          <cell r="FE185">
            <v>0</v>
          </cell>
          <cell r="FF185">
            <v>0</v>
          </cell>
          <cell r="FG185">
            <v>0</v>
          </cell>
          <cell r="FH185">
            <v>0</v>
          </cell>
          <cell r="FI185">
            <v>0</v>
          </cell>
        </row>
        <row r="186">
          <cell r="A186">
            <v>0</v>
          </cell>
          <cell r="B186">
            <v>0</v>
          </cell>
          <cell r="C186">
            <v>0</v>
          </cell>
          <cell r="D186">
            <v>0</v>
          </cell>
          <cell r="E186">
            <v>0</v>
          </cell>
          <cell r="F186">
            <v>0</v>
          </cell>
          <cell r="G186">
            <v>0</v>
          </cell>
          <cell r="H186">
            <v>0</v>
          </cell>
          <cell r="I186">
            <v>1</v>
          </cell>
          <cell r="J186">
            <v>0</v>
          </cell>
          <cell r="K186">
            <v>0</v>
          </cell>
          <cell r="L186">
            <v>0</v>
          </cell>
          <cell r="M186">
            <v>0</v>
          </cell>
          <cell r="N186">
            <v>0</v>
          </cell>
          <cell r="O186">
            <v>1</v>
          </cell>
          <cell r="P186">
            <v>0.5</v>
          </cell>
          <cell r="Q186">
            <v>0.5</v>
          </cell>
          <cell r="R186">
            <v>0</v>
          </cell>
          <cell r="S186">
            <v>0</v>
          </cell>
          <cell r="T186">
            <v>0</v>
          </cell>
          <cell r="U186">
            <v>0</v>
          </cell>
          <cell r="V186">
            <v>0</v>
          </cell>
          <cell r="W186">
            <v>1</v>
          </cell>
          <cell r="X186">
            <v>0.5</v>
          </cell>
          <cell r="Y186">
            <v>0.5</v>
          </cell>
          <cell r="Z186">
            <v>0</v>
          </cell>
          <cell r="AA186">
            <v>0</v>
          </cell>
          <cell r="AB186">
            <v>0</v>
          </cell>
          <cell r="AC186">
            <v>0</v>
          </cell>
          <cell r="AD186">
            <v>0</v>
          </cell>
          <cell r="AE186">
            <v>1</v>
          </cell>
          <cell r="AF186">
            <v>0.5</v>
          </cell>
          <cell r="AG186">
            <v>0.5</v>
          </cell>
          <cell r="AH186">
            <v>0</v>
          </cell>
          <cell r="AI186">
            <v>0</v>
          </cell>
          <cell r="AJ186">
            <v>0</v>
          </cell>
          <cell r="AK186">
            <v>0</v>
          </cell>
          <cell r="AL186">
            <v>0</v>
          </cell>
          <cell r="AM186">
            <v>1</v>
          </cell>
          <cell r="AN186">
            <v>0.5</v>
          </cell>
          <cell r="AO186">
            <v>0.5</v>
          </cell>
          <cell r="AP186">
            <v>0</v>
          </cell>
          <cell r="AQ186">
            <v>0</v>
          </cell>
          <cell r="AR186">
            <v>0</v>
          </cell>
          <cell r="AS186">
            <v>0</v>
          </cell>
          <cell r="AT186">
            <v>0</v>
          </cell>
          <cell r="AU186">
            <v>1</v>
          </cell>
          <cell r="AV186">
            <v>0.5</v>
          </cell>
          <cell r="AW186">
            <v>0.5</v>
          </cell>
          <cell r="AX186">
            <v>0</v>
          </cell>
          <cell r="AY186">
            <v>0</v>
          </cell>
          <cell r="AZ186">
            <v>0</v>
          </cell>
          <cell r="BA186">
            <v>0</v>
          </cell>
          <cell r="BB186">
            <v>0</v>
          </cell>
          <cell r="BC186">
            <v>0</v>
          </cell>
          <cell r="BD186">
            <v>0</v>
          </cell>
          <cell r="BE186">
            <v>0</v>
          </cell>
          <cell r="BF186">
            <v>0</v>
          </cell>
          <cell r="BG186">
            <v>0</v>
          </cell>
          <cell r="BH186">
            <v>0</v>
          </cell>
          <cell r="BI186">
            <v>0</v>
          </cell>
          <cell r="BJ186">
            <v>0</v>
          </cell>
          <cell r="BK186">
            <v>0</v>
          </cell>
          <cell r="BL186">
            <v>0</v>
          </cell>
          <cell r="BM186">
            <v>0</v>
          </cell>
          <cell r="BN186">
            <v>0</v>
          </cell>
          <cell r="BO186">
            <v>0</v>
          </cell>
          <cell r="BP186">
            <v>0</v>
          </cell>
          <cell r="BQ186">
            <v>0</v>
          </cell>
          <cell r="BR186">
            <v>0</v>
          </cell>
          <cell r="BS186">
            <v>0</v>
          </cell>
          <cell r="BT186">
            <v>0</v>
          </cell>
          <cell r="BU186">
            <v>0</v>
          </cell>
          <cell r="BV186">
            <v>0</v>
          </cell>
          <cell r="BW186">
            <v>0</v>
          </cell>
          <cell r="BX186">
            <v>0</v>
          </cell>
          <cell r="BY186">
            <v>0</v>
          </cell>
          <cell r="BZ186">
            <v>0</v>
          </cell>
          <cell r="CA186">
            <v>0</v>
          </cell>
          <cell r="CB186">
            <v>0</v>
          </cell>
          <cell r="CC186">
            <v>0</v>
          </cell>
          <cell r="CD186">
            <v>0</v>
          </cell>
          <cell r="CE186">
            <v>0</v>
          </cell>
          <cell r="CF186">
            <v>0</v>
          </cell>
          <cell r="CG186">
            <v>0</v>
          </cell>
          <cell r="CH186">
            <v>0</v>
          </cell>
          <cell r="CI186">
            <v>0</v>
          </cell>
          <cell r="CJ186">
            <v>0</v>
          </cell>
          <cell r="CK186">
            <v>0</v>
          </cell>
          <cell r="CL186">
            <v>0</v>
          </cell>
          <cell r="CM186">
            <v>0</v>
          </cell>
          <cell r="CN186">
            <v>0</v>
          </cell>
          <cell r="CO186">
            <v>0</v>
          </cell>
          <cell r="CP186">
            <v>0</v>
          </cell>
          <cell r="CQ186">
            <v>0</v>
          </cell>
          <cell r="CR186">
            <v>0</v>
          </cell>
          <cell r="CS186">
            <v>0</v>
          </cell>
          <cell r="CT186">
            <v>0</v>
          </cell>
          <cell r="CU186">
            <v>0</v>
          </cell>
          <cell r="CV186">
            <v>0</v>
          </cell>
          <cell r="CW186">
            <v>0</v>
          </cell>
          <cell r="CX186">
            <v>0</v>
          </cell>
          <cell r="CY186">
            <v>0</v>
          </cell>
          <cell r="CZ186">
            <v>0</v>
          </cell>
          <cell r="DA186">
            <v>0</v>
          </cell>
          <cell r="DB186">
            <v>0</v>
          </cell>
          <cell r="DC186">
            <v>0</v>
          </cell>
          <cell r="DD186">
            <v>0</v>
          </cell>
          <cell r="DE186">
            <v>0</v>
          </cell>
          <cell r="DF186">
            <v>0</v>
          </cell>
          <cell r="DG186">
            <v>0</v>
          </cell>
          <cell r="DH186">
            <v>0</v>
          </cell>
          <cell r="DI186">
            <v>0</v>
          </cell>
          <cell r="DJ186">
            <v>0</v>
          </cell>
          <cell r="DK186">
            <v>0</v>
          </cell>
          <cell r="DL186">
            <v>0</v>
          </cell>
          <cell r="DM186">
            <v>0</v>
          </cell>
          <cell r="DN186">
            <v>0</v>
          </cell>
          <cell r="DO186">
            <v>0</v>
          </cell>
          <cell r="DP186">
            <v>0</v>
          </cell>
          <cell r="DQ186">
            <v>0</v>
          </cell>
          <cell r="DR186">
            <v>0</v>
          </cell>
          <cell r="DS186">
            <v>0</v>
          </cell>
          <cell r="DT186">
            <v>0</v>
          </cell>
          <cell r="DU186">
            <v>0</v>
          </cell>
          <cell r="DV186">
            <v>0</v>
          </cell>
          <cell r="DW186">
            <v>0</v>
          </cell>
          <cell r="DX186">
            <v>0</v>
          </cell>
          <cell r="DY186">
            <v>0</v>
          </cell>
          <cell r="DZ186">
            <v>0</v>
          </cell>
          <cell r="EA186">
            <v>0</v>
          </cell>
          <cell r="EB186">
            <v>0</v>
          </cell>
          <cell r="EC186">
            <v>0</v>
          </cell>
          <cell r="ED186">
            <v>0</v>
          </cell>
          <cell r="EE186">
            <v>0</v>
          </cell>
          <cell r="EF186">
            <v>0</v>
          </cell>
          <cell r="EG186">
            <v>0</v>
          </cell>
          <cell r="EH186">
            <v>0</v>
          </cell>
          <cell r="EI186">
            <v>0</v>
          </cell>
          <cell r="EJ186">
            <v>0</v>
          </cell>
          <cell r="EK186">
            <v>0</v>
          </cell>
          <cell r="EL186">
            <v>0</v>
          </cell>
          <cell r="EM186">
            <v>0</v>
          </cell>
          <cell r="EN186">
            <v>0</v>
          </cell>
          <cell r="EO186">
            <v>0</v>
          </cell>
          <cell r="EP186">
            <v>0</v>
          </cell>
          <cell r="EQ186">
            <v>0</v>
          </cell>
          <cell r="ER186">
            <v>0</v>
          </cell>
          <cell r="ES186">
            <v>0</v>
          </cell>
          <cell r="ET186">
            <v>0</v>
          </cell>
          <cell r="EU186">
            <v>0</v>
          </cell>
          <cell r="EV186">
            <v>0</v>
          </cell>
          <cell r="EW186">
            <v>0</v>
          </cell>
          <cell r="EX186">
            <v>0</v>
          </cell>
          <cell r="EY186">
            <v>0</v>
          </cell>
          <cell r="EZ186">
            <v>0</v>
          </cell>
          <cell r="FA186">
            <v>0</v>
          </cell>
          <cell r="FB186">
            <v>0</v>
          </cell>
          <cell r="FC186">
            <v>0</v>
          </cell>
          <cell r="FD186">
            <v>0</v>
          </cell>
          <cell r="FE186">
            <v>0</v>
          </cell>
          <cell r="FF186">
            <v>0</v>
          </cell>
          <cell r="FG186">
            <v>0</v>
          </cell>
          <cell r="FH186">
            <v>0</v>
          </cell>
          <cell r="FI186">
            <v>0</v>
          </cell>
        </row>
        <row r="187">
          <cell r="A187">
            <v>0</v>
          </cell>
          <cell r="B187">
            <v>0</v>
          </cell>
          <cell r="C187">
            <v>0</v>
          </cell>
          <cell r="D187">
            <v>0</v>
          </cell>
          <cell r="E187">
            <v>0</v>
          </cell>
          <cell r="F187">
            <v>0</v>
          </cell>
          <cell r="G187">
            <v>0</v>
          </cell>
          <cell r="H187">
            <v>0</v>
          </cell>
          <cell r="I187">
            <v>1</v>
          </cell>
          <cell r="J187">
            <v>0</v>
          </cell>
          <cell r="K187">
            <v>0</v>
          </cell>
          <cell r="L187">
            <v>0</v>
          </cell>
          <cell r="M187">
            <v>0</v>
          </cell>
          <cell r="N187">
            <v>0</v>
          </cell>
          <cell r="O187">
            <v>1</v>
          </cell>
          <cell r="P187">
            <v>0.5</v>
          </cell>
          <cell r="Q187">
            <v>0.5</v>
          </cell>
          <cell r="R187">
            <v>0</v>
          </cell>
          <cell r="S187">
            <v>0</v>
          </cell>
          <cell r="T187">
            <v>0</v>
          </cell>
          <cell r="U187">
            <v>0</v>
          </cell>
          <cell r="V187">
            <v>0</v>
          </cell>
          <cell r="W187">
            <v>1</v>
          </cell>
          <cell r="X187">
            <v>0.5</v>
          </cell>
          <cell r="Y187">
            <v>0.5</v>
          </cell>
          <cell r="Z187">
            <v>0</v>
          </cell>
          <cell r="AA187">
            <v>0</v>
          </cell>
          <cell r="AB187">
            <v>0</v>
          </cell>
          <cell r="AC187">
            <v>0</v>
          </cell>
          <cell r="AD187">
            <v>0</v>
          </cell>
          <cell r="AE187">
            <v>1</v>
          </cell>
          <cell r="AF187">
            <v>0.5</v>
          </cell>
          <cell r="AG187">
            <v>0.5</v>
          </cell>
          <cell r="AH187">
            <v>0</v>
          </cell>
          <cell r="AI187">
            <v>0</v>
          </cell>
          <cell r="AJ187">
            <v>0</v>
          </cell>
          <cell r="AK187">
            <v>0</v>
          </cell>
          <cell r="AL187">
            <v>0</v>
          </cell>
          <cell r="AM187">
            <v>1</v>
          </cell>
          <cell r="AN187">
            <v>0.5</v>
          </cell>
          <cell r="AO187">
            <v>0.5</v>
          </cell>
          <cell r="AP187">
            <v>0</v>
          </cell>
          <cell r="AQ187">
            <v>0</v>
          </cell>
          <cell r="AR187">
            <v>0</v>
          </cell>
          <cell r="AS187">
            <v>0</v>
          </cell>
          <cell r="AT187">
            <v>0</v>
          </cell>
          <cell r="AU187">
            <v>1</v>
          </cell>
          <cell r="AV187">
            <v>0.5</v>
          </cell>
          <cell r="AW187">
            <v>0.5</v>
          </cell>
          <cell r="AX187">
            <v>0</v>
          </cell>
          <cell r="AY187">
            <v>0</v>
          </cell>
          <cell r="AZ187">
            <v>0</v>
          </cell>
          <cell r="BA187">
            <v>0</v>
          </cell>
          <cell r="BB187">
            <v>0</v>
          </cell>
          <cell r="BC187">
            <v>0</v>
          </cell>
          <cell r="BD187">
            <v>0</v>
          </cell>
          <cell r="BE187">
            <v>0</v>
          </cell>
          <cell r="BF187">
            <v>0</v>
          </cell>
          <cell r="BG187">
            <v>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W187">
            <v>0</v>
          </cell>
          <cell r="BX187">
            <v>0</v>
          </cell>
          <cell r="BY187">
            <v>0</v>
          </cell>
          <cell r="BZ187">
            <v>0</v>
          </cell>
          <cell r="CA187">
            <v>0</v>
          </cell>
          <cell r="CB187">
            <v>0</v>
          </cell>
          <cell r="CC187">
            <v>0</v>
          </cell>
          <cell r="CD187">
            <v>0</v>
          </cell>
          <cell r="CE187">
            <v>0</v>
          </cell>
          <cell r="CF187">
            <v>0</v>
          </cell>
          <cell r="CG187">
            <v>0</v>
          </cell>
          <cell r="CH187">
            <v>0</v>
          </cell>
          <cell r="CI187">
            <v>0</v>
          </cell>
          <cell r="CJ187">
            <v>0</v>
          </cell>
          <cell r="CK187">
            <v>0</v>
          </cell>
          <cell r="CL187">
            <v>0</v>
          </cell>
          <cell r="CM187">
            <v>0</v>
          </cell>
          <cell r="CN187">
            <v>0</v>
          </cell>
          <cell r="CO187">
            <v>0</v>
          </cell>
          <cell r="CP187">
            <v>0</v>
          </cell>
          <cell r="CQ187">
            <v>0</v>
          </cell>
          <cell r="CR187">
            <v>0</v>
          </cell>
          <cell r="CS187">
            <v>0</v>
          </cell>
          <cell r="CT187">
            <v>0</v>
          </cell>
          <cell r="CU187">
            <v>0</v>
          </cell>
          <cell r="CV187">
            <v>0</v>
          </cell>
          <cell r="CW187">
            <v>0</v>
          </cell>
          <cell r="CX187">
            <v>0</v>
          </cell>
          <cell r="CY187">
            <v>0</v>
          </cell>
          <cell r="CZ187">
            <v>0</v>
          </cell>
          <cell r="DA187">
            <v>0</v>
          </cell>
          <cell r="DB187">
            <v>0</v>
          </cell>
          <cell r="DC187">
            <v>0</v>
          </cell>
          <cell r="DD187">
            <v>0</v>
          </cell>
          <cell r="DE187">
            <v>0</v>
          </cell>
          <cell r="DF187">
            <v>0</v>
          </cell>
          <cell r="DG187">
            <v>0</v>
          </cell>
          <cell r="DH187">
            <v>0</v>
          </cell>
          <cell r="DI187">
            <v>0</v>
          </cell>
          <cell r="DJ187">
            <v>0</v>
          </cell>
          <cell r="DK187">
            <v>0</v>
          </cell>
          <cell r="DL187">
            <v>0</v>
          </cell>
          <cell r="DM187">
            <v>0</v>
          </cell>
          <cell r="DN187">
            <v>0</v>
          </cell>
          <cell r="DO187">
            <v>0</v>
          </cell>
          <cell r="DP187">
            <v>0</v>
          </cell>
          <cell r="DQ187">
            <v>0</v>
          </cell>
          <cell r="DR187">
            <v>0</v>
          </cell>
          <cell r="DS187">
            <v>0</v>
          </cell>
          <cell r="DT187">
            <v>0</v>
          </cell>
          <cell r="DU187">
            <v>0</v>
          </cell>
          <cell r="DV187">
            <v>0</v>
          </cell>
          <cell r="DW187">
            <v>0</v>
          </cell>
          <cell r="DX187">
            <v>0</v>
          </cell>
          <cell r="DY187">
            <v>0</v>
          </cell>
          <cell r="DZ187">
            <v>0</v>
          </cell>
          <cell r="EA187">
            <v>0</v>
          </cell>
          <cell r="EB187">
            <v>0</v>
          </cell>
          <cell r="EC187">
            <v>0</v>
          </cell>
          <cell r="ED187">
            <v>0</v>
          </cell>
          <cell r="EE187">
            <v>0</v>
          </cell>
          <cell r="EF187">
            <v>0</v>
          </cell>
          <cell r="EG187">
            <v>0</v>
          </cell>
          <cell r="EH187">
            <v>0</v>
          </cell>
          <cell r="EI187">
            <v>0</v>
          </cell>
          <cell r="EJ187">
            <v>0</v>
          </cell>
          <cell r="EK187">
            <v>0</v>
          </cell>
          <cell r="EL187">
            <v>0</v>
          </cell>
          <cell r="EM187">
            <v>0</v>
          </cell>
          <cell r="EN187">
            <v>0</v>
          </cell>
          <cell r="EO187">
            <v>0</v>
          </cell>
          <cell r="EP187">
            <v>0</v>
          </cell>
          <cell r="EQ187">
            <v>0</v>
          </cell>
          <cell r="ER187">
            <v>0</v>
          </cell>
          <cell r="ES187">
            <v>0</v>
          </cell>
          <cell r="ET187">
            <v>0</v>
          </cell>
          <cell r="EU187">
            <v>0</v>
          </cell>
          <cell r="EV187">
            <v>0</v>
          </cell>
          <cell r="EW187">
            <v>0</v>
          </cell>
          <cell r="EX187">
            <v>0</v>
          </cell>
          <cell r="EY187">
            <v>0</v>
          </cell>
          <cell r="EZ187">
            <v>0</v>
          </cell>
          <cell r="FA187">
            <v>0</v>
          </cell>
          <cell r="FB187">
            <v>0</v>
          </cell>
          <cell r="FC187">
            <v>0</v>
          </cell>
          <cell r="FD187">
            <v>0</v>
          </cell>
          <cell r="FE187">
            <v>0</v>
          </cell>
          <cell r="FF187">
            <v>0</v>
          </cell>
          <cell r="FG187">
            <v>0</v>
          </cell>
          <cell r="FH187">
            <v>0</v>
          </cell>
          <cell r="FI187">
            <v>0</v>
          </cell>
        </row>
        <row r="188">
          <cell r="A188">
            <v>0</v>
          </cell>
          <cell r="B188">
            <v>0</v>
          </cell>
          <cell r="C188">
            <v>0</v>
          </cell>
          <cell r="D188">
            <v>0</v>
          </cell>
          <cell r="E188">
            <v>0</v>
          </cell>
          <cell r="F188">
            <v>0</v>
          </cell>
          <cell r="G188">
            <v>0</v>
          </cell>
          <cell r="H188">
            <v>0</v>
          </cell>
          <cell r="I188">
            <v>1</v>
          </cell>
          <cell r="J188">
            <v>0</v>
          </cell>
          <cell r="K188">
            <v>0</v>
          </cell>
          <cell r="L188">
            <v>0</v>
          </cell>
          <cell r="M188">
            <v>0</v>
          </cell>
          <cell r="N188">
            <v>0</v>
          </cell>
          <cell r="O188">
            <v>1</v>
          </cell>
          <cell r="P188">
            <v>0.5</v>
          </cell>
          <cell r="Q188">
            <v>0.5</v>
          </cell>
          <cell r="R188">
            <v>0</v>
          </cell>
          <cell r="S188">
            <v>0</v>
          </cell>
          <cell r="T188">
            <v>0</v>
          </cell>
          <cell r="U188">
            <v>0</v>
          </cell>
          <cell r="V188">
            <v>0</v>
          </cell>
          <cell r="W188">
            <v>1</v>
          </cell>
          <cell r="X188">
            <v>0.5</v>
          </cell>
          <cell r="Y188">
            <v>0.5</v>
          </cell>
          <cell r="Z188">
            <v>0</v>
          </cell>
          <cell r="AA188">
            <v>0</v>
          </cell>
          <cell r="AB188">
            <v>0</v>
          </cell>
          <cell r="AC188">
            <v>0</v>
          </cell>
          <cell r="AD188">
            <v>0</v>
          </cell>
          <cell r="AE188">
            <v>1</v>
          </cell>
          <cell r="AF188">
            <v>0.5</v>
          </cell>
          <cell r="AG188">
            <v>0.5</v>
          </cell>
          <cell r="AH188">
            <v>0</v>
          </cell>
          <cell r="AI188">
            <v>0</v>
          </cell>
          <cell r="AJ188">
            <v>0</v>
          </cell>
          <cell r="AK188">
            <v>0</v>
          </cell>
          <cell r="AL188">
            <v>0</v>
          </cell>
          <cell r="AM188">
            <v>1</v>
          </cell>
          <cell r="AN188">
            <v>0.5</v>
          </cell>
          <cell r="AO188">
            <v>0.5</v>
          </cell>
          <cell r="AP188">
            <v>0</v>
          </cell>
          <cell r="AQ188">
            <v>0</v>
          </cell>
          <cell r="AR188">
            <v>0</v>
          </cell>
          <cell r="AS188">
            <v>0</v>
          </cell>
          <cell r="AT188">
            <v>0</v>
          </cell>
          <cell r="AU188">
            <v>1</v>
          </cell>
          <cell r="AV188">
            <v>0.5</v>
          </cell>
          <cell r="AW188">
            <v>0.5</v>
          </cell>
          <cell r="AX188">
            <v>0</v>
          </cell>
          <cell r="AY188">
            <v>0</v>
          </cell>
          <cell r="AZ188">
            <v>0</v>
          </cell>
          <cell r="BA188">
            <v>0</v>
          </cell>
          <cell r="BB188">
            <v>0</v>
          </cell>
          <cell r="BC188">
            <v>0</v>
          </cell>
          <cell r="BD188">
            <v>0</v>
          </cell>
          <cell r="BE188">
            <v>0</v>
          </cell>
          <cell r="BF188">
            <v>0</v>
          </cell>
          <cell r="BG188">
            <v>0</v>
          </cell>
          <cell r="BH188">
            <v>0</v>
          </cell>
          <cell r="BI188">
            <v>0</v>
          </cell>
          <cell r="BJ188">
            <v>0</v>
          </cell>
          <cell r="BK188">
            <v>0</v>
          </cell>
          <cell r="BL188">
            <v>0</v>
          </cell>
          <cell r="BM188">
            <v>0</v>
          </cell>
          <cell r="BN188">
            <v>0</v>
          </cell>
          <cell r="BO188">
            <v>0</v>
          </cell>
          <cell r="BP188">
            <v>0</v>
          </cell>
          <cell r="BQ188">
            <v>0</v>
          </cell>
          <cell r="BR188">
            <v>0</v>
          </cell>
          <cell r="BS188">
            <v>0</v>
          </cell>
          <cell r="BT188">
            <v>0</v>
          </cell>
          <cell r="BU188">
            <v>0</v>
          </cell>
          <cell r="BV188">
            <v>0</v>
          </cell>
          <cell r="BW188">
            <v>0</v>
          </cell>
          <cell r="BX188">
            <v>0</v>
          </cell>
          <cell r="BY188">
            <v>0</v>
          </cell>
          <cell r="BZ188">
            <v>0</v>
          </cell>
          <cell r="CA188">
            <v>0</v>
          </cell>
          <cell r="CB188">
            <v>0</v>
          </cell>
          <cell r="CC188">
            <v>0</v>
          </cell>
          <cell r="CD188">
            <v>0</v>
          </cell>
          <cell r="CE188">
            <v>0</v>
          </cell>
          <cell r="CF188">
            <v>0</v>
          </cell>
          <cell r="CG188">
            <v>0</v>
          </cell>
          <cell r="CH188">
            <v>0</v>
          </cell>
          <cell r="CI188">
            <v>0</v>
          </cell>
          <cell r="CJ188">
            <v>0</v>
          </cell>
          <cell r="CK188">
            <v>0</v>
          </cell>
          <cell r="CL188">
            <v>0</v>
          </cell>
          <cell r="CM188">
            <v>0</v>
          </cell>
          <cell r="CN188">
            <v>0</v>
          </cell>
          <cell r="CO188">
            <v>0</v>
          </cell>
          <cell r="CP188">
            <v>0</v>
          </cell>
          <cell r="CQ188">
            <v>0</v>
          </cell>
          <cell r="CR188">
            <v>0</v>
          </cell>
          <cell r="CS188">
            <v>0</v>
          </cell>
          <cell r="CT188">
            <v>0</v>
          </cell>
          <cell r="CU188">
            <v>0</v>
          </cell>
          <cell r="CV188">
            <v>0</v>
          </cell>
          <cell r="CW188">
            <v>0</v>
          </cell>
          <cell r="CX188">
            <v>0</v>
          </cell>
          <cell r="CY188">
            <v>0</v>
          </cell>
          <cell r="CZ188">
            <v>0</v>
          </cell>
          <cell r="DA188">
            <v>0</v>
          </cell>
          <cell r="DB188">
            <v>0</v>
          </cell>
          <cell r="DC188">
            <v>0</v>
          </cell>
          <cell r="DD188">
            <v>0</v>
          </cell>
          <cell r="DE188">
            <v>0</v>
          </cell>
          <cell r="DF188">
            <v>0</v>
          </cell>
          <cell r="DG188">
            <v>0</v>
          </cell>
          <cell r="DH188">
            <v>0</v>
          </cell>
          <cell r="DI188">
            <v>0</v>
          </cell>
          <cell r="DJ188">
            <v>0</v>
          </cell>
          <cell r="DK188">
            <v>0</v>
          </cell>
          <cell r="DL188">
            <v>0</v>
          </cell>
          <cell r="DM188">
            <v>0</v>
          </cell>
          <cell r="DN188">
            <v>0</v>
          </cell>
          <cell r="DO188">
            <v>0</v>
          </cell>
          <cell r="DP188">
            <v>0</v>
          </cell>
          <cell r="DQ188">
            <v>0</v>
          </cell>
          <cell r="DR188">
            <v>0</v>
          </cell>
          <cell r="DS188">
            <v>0</v>
          </cell>
          <cell r="DT188">
            <v>0</v>
          </cell>
          <cell r="DU188">
            <v>0</v>
          </cell>
          <cell r="DV188">
            <v>0</v>
          </cell>
          <cell r="DW188">
            <v>0</v>
          </cell>
          <cell r="DX188">
            <v>0</v>
          </cell>
          <cell r="DY188">
            <v>0</v>
          </cell>
          <cell r="DZ188">
            <v>0</v>
          </cell>
          <cell r="EA188">
            <v>0</v>
          </cell>
          <cell r="EB188">
            <v>0</v>
          </cell>
          <cell r="EC188">
            <v>0</v>
          </cell>
          <cell r="ED188">
            <v>0</v>
          </cell>
          <cell r="EE188">
            <v>0</v>
          </cell>
          <cell r="EF188">
            <v>0</v>
          </cell>
          <cell r="EG188">
            <v>0</v>
          </cell>
          <cell r="EH188">
            <v>0</v>
          </cell>
          <cell r="EI188">
            <v>0</v>
          </cell>
          <cell r="EJ188">
            <v>0</v>
          </cell>
          <cell r="EK188">
            <v>0</v>
          </cell>
          <cell r="EL188">
            <v>0</v>
          </cell>
          <cell r="EM188">
            <v>0</v>
          </cell>
          <cell r="EN188">
            <v>0</v>
          </cell>
          <cell r="EO188">
            <v>0</v>
          </cell>
          <cell r="EP188">
            <v>0</v>
          </cell>
          <cell r="EQ188">
            <v>0</v>
          </cell>
          <cell r="ER188">
            <v>0</v>
          </cell>
          <cell r="ES188">
            <v>0</v>
          </cell>
          <cell r="ET188">
            <v>0</v>
          </cell>
          <cell r="EU188">
            <v>0</v>
          </cell>
          <cell r="EV188">
            <v>0</v>
          </cell>
          <cell r="EW188">
            <v>0</v>
          </cell>
          <cell r="EX188">
            <v>0</v>
          </cell>
          <cell r="EY188">
            <v>0</v>
          </cell>
          <cell r="EZ188">
            <v>0</v>
          </cell>
          <cell r="FA188">
            <v>0</v>
          </cell>
          <cell r="FB188">
            <v>0</v>
          </cell>
          <cell r="FC188">
            <v>0</v>
          </cell>
          <cell r="FD188">
            <v>0</v>
          </cell>
          <cell r="FE188">
            <v>0</v>
          </cell>
          <cell r="FF188">
            <v>0</v>
          </cell>
          <cell r="FG188">
            <v>0</v>
          </cell>
          <cell r="FH188">
            <v>0</v>
          </cell>
          <cell r="FI188">
            <v>0</v>
          </cell>
        </row>
        <row r="189">
          <cell r="A189">
            <v>0</v>
          </cell>
          <cell r="B189">
            <v>0</v>
          </cell>
          <cell r="C189">
            <v>0</v>
          </cell>
          <cell r="D189">
            <v>0</v>
          </cell>
          <cell r="E189">
            <v>0</v>
          </cell>
          <cell r="F189">
            <v>0</v>
          </cell>
          <cell r="G189">
            <v>0</v>
          </cell>
          <cell r="H189">
            <v>0</v>
          </cell>
          <cell r="I189">
            <v>1</v>
          </cell>
          <cell r="J189">
            <v>0</v>
          </cell>
          <cell r="K189">
            <v>0</v>
          </cell>
          <cell r="L189">
            <v>0</v>
          </cell>
          <cell r="M189">
            <v>0</v>
          </cell>
          <cell r="N189">
            <v>0</v>
          </cell>
          <cell r="O189">
            <v>1</v>
          </cell>
          <cell r="P189">
            <v>0.5</v>
          </cell>
          <cell r="Q189">
            <v>0.5</v>
          </cell>
          <cell r="R189">
            <v>0</v>
          </cell>
          <cell r="S189">
            <v>0</v>
          </cell>
          <cell r="T189">
            <v>0</v>
          </cell>
          <cell r="U189">
            <v>0</v>
          </cell>
          <cell r="V189">
            <v>0</v>
          </cell>
          <cell r="W189">
            <v>1</v>
          </cell>
          <cell r="X189">
            <v>0.5</v>
          </cell>
          <cell r="Y189">
            <v>0.5</v>
          </cell>
          <cell r="Z189">
            <v>0</v>
          </cell>
          <cell r="AA189">
            <v>0</v>
          </cell>
          <cell r="AB189">
            <v>0</v>
          </cell>
          <cell r="AC189">
            <v>0</v>
          </cell>
          <cell r="AD189">
            <v>0</v>
          </cell>
          <cell r="AE189">
            <v>1</v>
          </cell>
          <cell r="AF189">
            <v>0.5</v>
          </cell>
          <cell r="AG189">
            <v>0.5</v>
          </cell>
          <cell r="AH189">
            <v>0</v>
          </cell>
          <cell r="AI189">
            <v>0</v>
          </cell>
          <cell r="AJ189">
            <v>0</v>
          </cell>
          <cell r="AK189">
            <v>0</v>
          </cell>
          <cell r="AL189">
            <v>0</v>
          </cell>
          <cell r="AM189">
            <v>1</v>
          </cell>
          <cell r="AN189">
            <v>0.5</v>
          </cell>
          <cell r="AO189">
            <v>0.5</v>
          </cell>
          <cell r="AP189">
            <v>0</v>
          </cell>
          <cell r="AQ189">
            <v>0</v>
          </cell>
          <cell r="AR189">
            <v>0</v>
          </cell>
          <cell r="AS189">
            <v>0</v>
          </cell>
          <cell r="AT189">
            <v>0</v>
          </cell>
          <cell r="AU189">
            <v>1</v>
          </cell>
          <cell r="AV189">
            <v>0.5</v>
          </cell>
          <cell r="AW189">
            <v>0.5</v>
          </cell>
          <cell r="AX189">
            <v>0</v>
          </cell>
          <cell r="AY189">
            <v>0</v>
          </cell>
          <cell r="AZ189">
            <v>0</v>
          </cell>
          <cell r="BA189">
            <v>0</v>
          </cell>
          <cell r="BB189">
            <v>0</v>
          </cell>
          <cell r="BC189">
            <v>0</v>
          </cell>
          <cell r="BD189">
            <v>0</v>
          </cell>
          <cell r="BE189">
            <v>0</v>
          </cell>
          <cell r="BF189">
            <v>0</v>
          </cell>
          <cell r="BG189">
            <v>0</v>
          </cell>
          <cell r="BH189">
            <v>0</v>
          </cell>
          <cell r="BI189">
            <v>0</v>
          </cell>
          <cell r="BJ189">
            <v>0</v>
          </cell>
          <cell r="BK189">
            <v>0</v>
          </cell>
          <cell r="BL189">
            <v>0</v>
          </cell>
          <cell r="BM189">
            <v>0</v>
          </cell>
          <cell r="BN189">
            <v>0</v>
          </cell>
          <cell r="BO189">
            <v>0</v>
          </cell>
          <cell r="BP189">
            <v>0</v>
          </cell>
          <cell r="BQ189">
            <v>0</v>
          </cell>
          <cell r="BR189">
            <v>0</v>
          </cell>
          <cell r="BS189">
            <v>0</v>
          </cell>
          <cell r="BT189">
            <v>0</v>
          </cell>
          <cell r="BU189">
            <v>0</v>
          </cell>
          <cell r="BV189">
            <v>0</v>
          </cell>
          <cell r="BW189">
            <v>0</v>
          </cell>
          <cell r="BX189">
            <v>0</v>
          </cell>
          <cell r="BY189">
            <v>0</v>
          </cell>
          <cell r="BZ189">
            <v>0</v>
          </cell>
          <cell r="CA189">
            <v>0</v>
          </cell>
          <cell r="CB189">
            <v>0</v>
          </cell>
          <cell r="CC189">
            <v>0</v>
          </cell>
          <cell r="CD189">
            <v>0</v>
          </cell>
          <cell r="CE189">
            <v>0</v>
          </cell>
          <cell r="CF189">
            <v>0</v>
          </cell>
          <cell r="CG189">
            <v>0</v>
          </cell>
          <cell r="CH189">
            <v>0</v>
          </cell>
          <cell r="CI189">
            <v>0</v>
          </cell>
          <cell r="CJ189">
            <v>0</v>
          </cell>
          <cell r="CK189">
            <v>0</v>
          </cell>
          <cell r="CL189">
            <v>0</v>
          </cell>
          <cell r="CM189">
            <v>0</v>
          </cell>
          <cell r="CN189">
            <v>0</v>
          </cell>
          <cell r="CO189">
            <v>0</v>
          </cell>
          <cell r="CP189">
            <v>0</v>
          </cell>
          <cell r="CQ189">
            <v>0</v>
          </cell>
          <cell r="CR189">
            <v>0</v>
          </cell>
          <cell r="CS189">
            <v>0</v>
          </cell>
          <cell r="CT189">
            <v>0</v>
          </cell>
          <cell r="CU189">
            <v>0</v>
          </cell>
          <cell r="CV189">
            <v>0</v>
          </cell>
          <cell r="CW189">
            <v>0</v>
          </cell>
          <cell r="CX189">
            <v>0</v>
          </cell>
          <cell r="CY189">
            <v>0</v>
          </cell>
          <cell r="CZ189">
            <v>0</v>
          </cell>
          <cell r="DA189">
            <v>0</v>
          </cell>
          <cell r="DB189">
            <v>0</v>
          </cell>
          <cell r="DC189">
            <v>0</v>
          </cell>
          <cell r="DD189">
            <v>0</v>
          </cell>
          <cell r="DE189">
            <v>0</v>
          </cell>
          <cell r="DF189">
            <v>0</v>
          </cell>
          <cell r="DG189">
            <v>0</v>
          </cell>
          <cell r="DH189">
            <v>0</v>
          </cell>
          <cell r="DI189">
            <v>0</v>
          </cell>
          <cell r="DJ189">
            <v>0</v>
          </cell>
          <cell r="DK189">
            <v>0</v>
          </cell>
          <cell r="DL189">
            <v>0</v>
          </cell>
          <cell r="DM189">
            <v>0</v>
          </cell>
          <cell r="DN189">
            <v>0</v>
          </cell>
          <cell r="DO189">
            <v>0</v>
          </cell>
          <cell r="DP189">
            <v>0</v>
          </cell>
          <cell r="DQ189">
            <v>0</v>
          </cell>
          <cell r="DR189">
            <v>0</v>
          </cell>
          <cell r="DS189">
            <v>0</v>
          </cell>
          <cell r="DT189">
            <v>0</v>
          </cell>
          <cell r="DU189">
            <v>0</v>
          </cell>
          <cell r="DV189">
            <v>0</v>
          </cell>
          <cell r="DW189">
            <v>0</v>
          </cell>
          <cell r="DX189">
            <v>0</v>
          </cell>
          <cell r="DY189">
            <v>0</v>
          </cell>
          <cell r="DZ189">
            <v>0</v>
          </cell>
          <cell r="EA189">
            <v>0</v>
          </cell>
          <cell r="EB189">
            <v>0</v>
          </cell>
          <cell r="EC189">
            <v>0</v>
          </cell>
          <cell r="ED189">
            <v>0</v>
          </cell>
          <cell r="EE189">
            <v>0</v>
          </cell>
          <cell r="EF189">
            <v>0</v>
          </cell>
          <cell r="EG189">
            <v>0</v>
          </cell>
          <cell r="EH189">
            <v>0</v>
          </cell>
          <cell r="EI189">
            <v>0</v>
          </cell>
          <cell r="EJ189">
            <v>0</v>
          </cell>
          <cell r="EK189">
            <v>0</v>
          </cell>
          <cell r="EL189">
            <v>0</v>
          </cell>
          <cell r="EM189">
            <v>0</v>
          </cell>
          <cell r="EN189">
            <v>0</v>
          </cell>
          <cell r="EO189">
            <v>0</v>
          </cell>
          <cell r="EP189">
            <v>0</v>
          </cell>
          <cell r="EQ189">
            <v>0</v>
          </cell>
          <cell r="ER189">
            <v>0</v>
          </cell>
          <cell r="ES189">
            <v>0</v>
          </cell>
          <cell r="ET189">
            <v>0</v>
          </cell>
          <cell r="EU189">
            <v>0</v>
          </cell>
          <cell r="EV189">
            <v>0</v>
          </cell>
          <cell r="EW189">
            <v>0</v>
          </cell>
          <cell r="EX189">
            <v>0</v>
          </cell>
          <cell r="EY189">
            <v>0</v>
          </cell>
          <cell r="EZ189">
            <v>0</v>
          </cell>
          <cell r="FA189">
            <v>0</v>
          </cell>
          <cell r="FB189">
            <v>0</v>
          </cell>
          <cell r="FC189">
            <v>0</v>
          </cell>
          <cell r="FD189">
            <v>0</v>
          </cell>
          <cell r="FE189">
            <v>0</v>
          </cell>
          <cell r="FF189">
            <v>0</v>
          </cell>
          <cell r="FG189">
            <v>0</v>
          </cell>
          <cell r="FH189">
            <v>0</v>
          </cell>
          <cell r="FI189">
            <v>0</v>
          </cell>
        </row>
        <row r="190">
          <cell r="A190">
            <v>0</v>
          </cell>
          <cell r="B190">
            <v>0</v>
          </cell>
          <cell r="C190">
            <v>0</v>
          </cell>
          <cell r="D190">
            <v>0</v>
          </cell>
          <cell r="E190">
            <v>0</v>
          </cell>
          <cell r="F190">
            <v>0</v>
          </cell>
          <cell r="G190">
            <v>0</v>
          </cell>
          <cell r="H190">
            <v>0</v>
          </cell>
          <cell r="I190">
            <v>1</v>
          </cell>
          <cell r="J190">
            <v>0</v>
          </cell>
          <cell r="K190">
            <v>0</v>
          </cell>
          <cell r="L190">
            <v>0</v>
          </cell>
          <cell r="M190">
            <v>0</v>
          </cell>
          <cell r="N190">
            <v>0</v>
          </cell>
          <cell r="O190">
            <v>1</v>
          </cell>
          <cell r="P190">
            <v>0.5</v>
          </cell>
          <cell r="Q190">
            <v>0.5</v>
          </cell>
          <cell r="R190">
            <v>0</v>
          </cell>
          <cell r="S190">
            <v>0</v>
          </cell>
          <cell r="T190">
            <v>0</v>
          </cell>
          <cell r="U190">
            <v>0</v>
          </cell>
          <cell r="V190">
            <v>0</v>
          </cell>
          <cell r="W190">
            <v>1</v>
          </cell>
          <cell r="X190">
            <v>0.5</v>
          </cell>
          <cell r="Y190">
            <v>0.5</v>
          </cell>
          <cell r="Z190">
            <v>0</v>
          </cell>
          <cell r="AA190">
            <v>0</v>
          </cell>
          <cell r="AB190">
            <v>0</v>
          </cell>
          <cell r="AC190">
            <v>0</v>
          </cell>
          <cell r="AD190">
            <v>0</v>
          </cell>
          <cell r="AE190">
            <v>1</v>
          </cell>
          <cell r="AF190">
            <v>0.5</v>
          </cell>
          <cell r="AG190">
            <v>0.5</v>
          </cell>
          <cell r="AH190">
            <v>0</v>
          </cell>
          <cell r="AI190">
            <v>0</v>
          </cell>
          <cell r="AJ190">
            <v>0</v>
          </cell>
          <cell r="AK190">
            <v>0</v>
          </cell>
          <cell r="AL190">
            <v>0</v>
          </cell>
          <cell r="AM190">
            <v>1</v>
          </cell>
          <cell r="AN190">
            <v>0.5</v>
          </cell>
          <cell r="AO190">
            <v>0.5</v>
          </cell>
          <cell r="AP190">
            <v>0</v>
          </cell>
          <cell r="AQ190">
            <v>0</v>
          </cell>
          <cell r="AR190">
            <v>0</v>
          </cell>
          <cell r="AS190">
            <v>0</v>
          </cell>
          <cell r="AT190">
            <v>0</v>
          </cell>
          <cell r="AU190">
            <v>1</v>
          </cell>
          <cell r="AV190">
            <v>0.5</v>
          </cell>
          <cell r="AW190">
            <v>0.5</v>
          </cell>
          <cell r="AX190">
            <v>0</v>
          </cell>
          <cell r="AY190">
            <v>0</v>
          </cell>
          <cell r="AZ190">
            <v>0</v>
          </cell>
          <cell r="BA190">
            <v>0</v>
          </cell>
          <cell r="BB190">
            <v>0</v>
          </cell>
          <cell r="BC190">
            <v>0</v>
          </cell>
          <cell r="BD190">
            <v>0</v>
          </cell>
          <cell r="BE190">
            <v>0</v>
          </cell>
          <cell r="BF190">
            <v>0</v>
          </cell>
          <cell r="BG190">
            <v>0</v>
          </cell>
          <cell r="BH190">
            <v>0</v>
          </cell>
          <cell r="BI190">
            <v>0</v>
          </cell>
          <cell r="BJ190">
            <v>0</v>
          </cell>
          <cell r="BK190">
            <v>0</v>
          </cell>
          <cell r="BL190">
            <v>0</v>
          </cell>
          <cell r="BM190">
            <v>0</v>
          </cell>
          <cell r="BN190">
            <v>0</v>
          </cell>
          <cell r="BO190">
            <v>0</v>
          </cell>
          <cell r="BP190">
            <v>0</v>
          </cell>
          <cell r="BQ190">
            <v>0</v>
          </cell>
          <cell r="BR190">
            <v>0</v>
          </cell>
          <cell r="BS190">
            <v>0</v>
          </cell>
          <cell r="BT190">
            <v>0</v>
          </cell>
          <cell r="BU190">
            <v>0</v>
          </cell>
          <cell r="BV190">
            <v>0</v>
          </cell>
          <cell r="BW190">
            <v>0</v>
          </cell>
          <cell r="BX190">
            <v>0</v>
          </cell>
          <cell r="BY190">
            <v>0</v>
          </cell>
          <cell r="BZ190">
            <v>0</v>
          </cell>
          <cell r="CA190">
            <v>0</v>
          </cell>
          <cell r="CB190">
            <v>0</v>
          </cell>
          <cell r="CC190">
            <v>0</v>
          </cell>
          <cell r="CD190">
            <v>0</v>
          </cell>
          <cell r="CE190">
            <v>0</v>
          </cell>
          <cell r="CF190">
            <v>0</v>
          </cell>
          <cell r="CG190">
            <v>0</v>
          </cell>
          <cell r="CH190">
            <v>0</v>
          </cell>
          <cell r="CI190">
            <v>0</v>
          </cell>
          <cell r="CJ190">
            <v>0</v>
          </cell>
          <cell r="CK190">
            <v>0</v>
          </cell>
          <cell r="CL190">
            <v>0</v>
          </cell>
          <cell r="CM190">
            <v>0</v>
          </cell>
          <cell r="CN190">
            <v>0</v>
          </cell>
          <cell r="CO190">
            <v>0</v>
          </cell>
          <cell r="CP190">
            <v>0</v>
          </cell>
          <cell r="CQ190">
            <v>0</v>
          </cell>
          <cell r="CR190">
            <v>0</v>
          </cell>
          <cell r="CS190">
            <v>0</v>
          </cell>
          <cell r="CT190">
            <v>0</v>
          </cell>
          <cell r="CU190">
            <v>0</v>
          </cell>
          <cell r="CV190">
            <v>0</v>
          </cell>
          <cell r="CW190">
            <v>0</v>
          </cell>
          <cell r="CX190">
            <v>0</v>
          </cell>
          <cell r="CY190">
            <v>0</v>
          </cell>
          <cell r="CZ190">
            <v>0</v>
          </cell>
          <cell r="DA190">
            <v>0</v>
          </cell>
          <cell r="DB190">
            <v>0</v>
          </cell>
          <cell r="DC190">
            <v>0</v>
          </cell>
          <cell r="DD190">
            <v>0</v>
          </cell>
          <cell r="DE190">
            <v>0</v>
          </cell>
          <cell r="DF190">
            <v>0</v>
          </cell>
          <cell r="DG190">
            <v>0</v>
          </cell>
          <cell r="DH190">
            <v>0</v>
          </cell>
          <cell r="DI190">
            <v>0</v>
          </cell>
          <cell r="DJ190">
            <v>0</v>
          </cell>
          <cell r="DK190">
            <v>0</v>
          </cell>
          <cell r="DL190">
            <v>0</v>
          </cell>
          <cell r="DM190">
            <v>0</v>
          </cell>
          <cell r="DN190">
            <v>0</v>
          </cell>
          <cell r="DO190">
            <v>0</v>
          </cell>
          <cell r="DP190">
            <v>0</v>
          </cell>
          <cell r="DQ190">
            <v>0</v>
          </cell>
          <cell r="DR190">
            <v>0</v>
          </cell>
          <cell r="DS190">
            <v>0</v>
          </cell>
          <cell r="DT190">
            <v>0</v>
          </cell>
          <cell r="DU190">
            <v>0</v>
          </cell>
          <cell r="DV190">
            <v>0</v>
          </cell>
          <cell r="DW190">
            <v>0</v>
          </cell>
          <cell r="DX190">
            <v>0</v>
          </cell>
          <cell r="DY190">
            <v>0</v>
          </cell>
          <cell r="DZ190">
            <v>0</v>
          </cell>
          <cell r="EA190">
            <v>0</v>
          </cell>
          <cell r="EB190">
            <v>0</v>
          </cell>
          <cell r="EC190">
            <v>0</v>
          </cell>
          <cell r="ED190">
            <v>0</v>
          </cell>
          <cell r="EE190">
            <v>0</v>
          </cell>
          <cell r="EF190">
            <v>0</v>
          </cell>
          <cell r="EG190">
            <v>0</v>
          </cell>
          <cell r="EH190">
            <v>0</v>
          </cell>
          <cell r="EI190">
            <v>0</v>
          </cell>
          <cell r="EJ190">
            <v>0</v>
          </cell>
          <cell r="EK190">
            <v>0</v>
          </cell>
          <cell r="EL190">
            <v>0</v>
          </cell>
          <cell r="EM190">
            <v>0</v>
          </cell>
          <cell r="EN190">
            <v>0</v>
          </cell>
          <cell r="EO190">
            <v>0</v>
          </cell>
          <cell r="EP190">
            <v>0</v>
          </cell>
          <cell r="EQ190">
            <v>0</v>
          </cell>
          <cell r="ER190">
            <v>0</v>
          </cell>
          <cell r="ES190">
            <v>0</v>
          </cell>
          <cell r="ET190">
            <v>0</v>
          </cell>
          <cell r="EU190">
            <v>0</v>
          </cell>
          <cell r="EV190">
            <v>0</v>
          </cell>
          <cell r="EW190">
            <v>0</v>
          </cell>
          <cell r="EX190">
            <v>0</v>
          </cell>
          <cell r="EY190">
            <v>0</v>
          </cell>
          <cell r="EZ190">
            <v>0</v>
          </cell>
          <cell r="FA190">
            <v>0</v>
          </cell>
          <cell r="FB190">
            <v>0</v>
          </cell>
          <cell r="FC190">
            <v>0</v>
          </cell>
          <cell r="FD190">
            <v>0</v>
          </cell>
          <cell r="FE190">
            <v>0</v>
          </cell>
          <cell r="FF190">
            <v>0</v>
          </cell>
          <cell r="FG190">
            <v>0</v>
          </cell>
          <cell r="FH190">
            <v>0</v>
          </cell>
          <cell r="FI190">
            <v>0</v>
          </cell>
        </row>
        <row r="191">
          <cell r="A191">
            <v>0</v>
          </cell>
          <cell r="B191">
            <v>0</v>
          </cell>
          <cell r="C191">
            <v>0</v>
          </cell>
          <cell r="D191">
            <v>0</v>
          </cell>
          <cell r="E191">
            <v>0</v>
          </cell>
          <cell r="F191">
            <v>0</v>
          </cell>
          <cell r="G191">
            <v>0</v>
          </cell>
          <cell r="H191">
            <v>0</v>
          </cell>
          <cell r="I191">
            <v>1</v>
          </cell>
          <cell r="J191">
            <v>0</v>
          </cell>
          <cell r="K191">
            <v>0</v>
          </cell>
          <cell r="L191">
            <v>0</v>
          </cell>
          <cell r="M191">
            <v>0</v>
          </cell>
          <cell r="N191">
            <v>0</v>
          </cell>
          <cell r="O191">
            <v>1</v>
          </cell>
          <cell r="P191">
            <v>0.5</v>
          </cell>
          <cell r="Q191">
            <v>0.5</v>
          </cell>
          <cell r="R191">
            <v>0</v>
          </cell>
          <cell r="S191">
            <v>0</v>
          </cell>
          <cell r="T191">
            <v>0</v>
          </cell>
          <cell r="U191">
            <v>0</v>
          </cell>
          <cell r="V191">
            <v>0</v>
          </cell>
          <cell r="W191">
            <v>1</v>
          </cell>
          <cell r="X191">
            <v>0.5</v>
          </cell>
          <cell r="Y191">
            <v>0.5</v>
          </cell>
          <cell r="Z191">
            <v>0</v>
          </cell>
          <cell r="AA191">
            <v>0</v>
          </cell>
          <cell r="AB191">
            <v>0</v>
          </cell>
          <cell r="AC191">
            <v>0</v>
          </cell>
          <cell r="AD191">
            <v>0</v>
          </cell>
          <cell r="AE191">
            <v>1</v>
          </cell>
          <cell r="AF191">
            <v>0.5</v>
          </cell>
          <cell r="AG191">
            <v>0.5</v>
          </cell>
          <cell r="AH191">
            <v>0</v>
          </cell>
          <cell r="AI191">
            <v>0</v>
          </cell>
          <cell r="AJ191">
            <v>0</v>
          </cell>
          <cell r="AK191">
            <v>0</v>
          </cell>
          <cell r="AL191">
            <v>0</v>
          </cell>
          <cell r="AM191">
            <v>1</v>
          </cell>
          <cell r="AN191">
            <v>0.5</v>
          </cell>
          <cell r="AO191">
            <v>0.5</v>
          </cell>
          <cell r="AP191">
            <v>0</v>
          </cell>
          <cell r="AQ191">
            <v>0</v>
          </cell>
          <cell r="AR191">
            <v>0</v>
          </cell>
          <cell r="AS191">
            <v>0</v>
          </cell>
          <cell r="AT191">
            <v>0</v>
          </cell>
          <cell r="AU191">
            <v>1</v>
          </cell>
          <cell r="AV191">
            <v>0.5</v>
          </cell>
          <cell r="AW191">
            <v>0.5</v>
          </cell>
          <cell r="AX191">
            <v>0</v>
          </cell>
          <cell r="AY191">
            <v>0</v>
          </cell>
          <cell r="AZ191">
            <v>0</v>
          </cell>
          <cell r="BA191">
            <v>0</v>
          </cell>
          <cell r="BB191">
            <v>0</v>
          </cell>
          <cell r="BC191">
            <v>0</v>
          </cell>
          <cell r="BD191">
            <v>0</v>
          </cell>
          <cell r="BE191">
            <v>0</v>
          </cell>
          <cell r="BF191">
            <v>0</v>
          </cell>
          <cell r="BG191">
            <v>0</v>
          </cell>
          <cell r="BH191">
            <v>0</v>
          </cell>
          <cell r="BI191">
            <v>0</v>
          </cell>
          <cell r="BJ191">
            <v>0</v>
          </cell>
          <cell r="BK191">
            <v>0</v>
          </cell>
          <cell r="BL191">
            <v>0</v>
          </cell>
          <cell r="BM191">
            <v>0</v>
          </cell>
          <cell r="BN191">
            <v>0</v>
          </cell>
          <cell r="BO191">
            <v>0</v>
          </cell>
          <cell r="BP191">
            <v>0</v>
          </cell>
          <cell r="BQ191">
            <v>0</v>
          </cell>
          <cell r="BR191">
            <v>0</v>
          </cell>
          <cell r="BS191">
            <v>0</v>
          </cell>
          <cell r="BT191">
            <v>0</v>
          </cell>
          <cell r="BU191">
            <v>0</v>
          </cell>
          <cell r="BV191">
            <v>0</v>
          </cell>
          <cell r="BW191">
            <v>0</v>
          </cell>
          <cell r="BX191">
            <v>0</v>
          </cell>
          <cell r="BY191">
            <v>0</v>
          </cell>
          <cell r="BZ191">
            <v>0</v>
          </cell>
          <cell r="CA191">
            <v>0</v>
          </cell>
          <cell r="CB191">
            <v>0</v>
          </cell>
          <cell r="CC191">
            <v>0</v>
          </cell>
          <cell r="CD191">
            <v>0</v>
          </cell>
          <cell r="CE191">
            <v>0</v>
          </cell>
          <cell r="CF191">
            <v>0</v>
          </cell>
          <cell r="CG191">
            <v>0</v>
          </cell>
          <cell r="CH191">
            <v>0</v>
          </cell>
          <cell r="CI191">
            <v>0</v>
          </cell>
          <cell r="CJ191">
            <v>0</v>
          </cell>
          <cell r="CK191">
            <v>0</v>
          </cell>
          <cell r="CL191">
            <v>0</v>
          </cell>
          <cell r="CM191">
            <v>0</v>
          </cell>
          <cell r="CN191">
            <v>0</v>
          </cell>
          <cell r="CO191">
            <v>0</v>
          </cell>
          <cell r="CP191">
            <v>0</v>
          </cell>
          <cell r="CQ191">
            <v>0</v>
          </cell>
          <cell r="CR191">
            <v>0</v>
          </cell>
          <cell r="CS191">
            <v>0</v>
          </cell>
          <cell r="CT191">
            <v>0</v>
          </cell>
          <cell r="CU191">
            <v>0</v>
          </cell>
          <cell r="CV191">
            <v>0</v>
          </cell>
          <cell r="CW191">
            <v>0</v>
          </cell>
          <cell r="CX191">
            <v>0</v>
          </cell>
          <cell r="CY191">
            <v>0</v>
          </cell>
          <cell r="CZ191">
            <v>0</v>
          </cell>
          <cell r="DA191">
            <v>0</v>
          </cell>
          <cell r="DB191">
            <v>0</v>
          </cell>
          <cell r="DC191">
            <v>0</v>
          </cell>
          <cell r="DD191">
            <v>0</v>
          </cell>
          <cell r="DE191">
            <v>0</v>
          </cell>
          <cell r="DF191">
            <v>0</v>
          </cell>
          <cell r="DG191">
            <v>0</v>
          </cell>
          <cell r="DH191">
            <v>0</v>
          </cell>
          <cell r="DI191">
            <v>0</v>
          </cell>
          <cell r="DJ191">
            <v>0</v>
          </cell>
          <cell r="DK191">
            <v>0</v>
          </cell>
          <cell r="DL191">
            <v>0</v>
          </cell>
          <cell r="DM191">
            <v>0</v>
          </cell>
          <cell r="DN191">
            <v>0</v>
          </cell>
          <cell r="DO191">
            <v>0</v>
          </cell>
          <cell r="DP191">
            <v>0</v>
          </cell>
          <cell r="DQ191">
            <v>0</v>
          </cell>
          <cell r="DR191">
            <v>0</v>
          </cell>
          <cell r="DS191">
            <v>0</v>
          </cell>
          <cell r="DT191">
            <v>0</v>
          </cell>
          <cell r="DU191">
            <v>0</v>
          </cell>
          <cell r="DV191">
            <v>0</v>
          </cell>
          <cell r="DW191">
            <v>0</v>
          </cell>
          <cell r="DX191">
            <v>0</v>
          </cell>
          <cell r="DY191">
            <v>0</v>
          </cell>
          <cell r="DZ191">
            <v>0</v>
          </cell>
          <cell r="EA191">
            <v>0</v>
          </cell>
          <cell r="EB191">
            <v>0</v>
          </cell>
          <cell r="EC191">
            <v>0</v>
          </cell>
          <cell r="ED191">
            <v>0</v>
          </cell>
          <cell r="EE191">
            <v>0</v>
          </cell>
          <cell r="EF191">
            <v>0</v>
          </cell>
          <cell r="EG191">
            <v>0</v>
          </cell>
          <cell r="EH191">
            <v>0</v>
          </cell>
          <cell r="EI191">
            <v>0</v>
          </cell>
          <cell r="EJ191">
            <v>0</v>
          </cell>
          <cell r="EK191">
            <v>0</v>
          </cell>
          <cell r="EL191">
            <v>0</v>
          </cell>
          <cell r="EM191">
            <v>0</v>
          </cell>
          <cell r="EN191">
            <v>0</v>
          </cell>
          <cell r="EO191">
            <v>0</v>
          </cell>
          <cell r="EP191">
            <v>0</v>
          </cell>
          <cell r="EQ191">
            <v>0</v>
          </cell>
          <cell r="ER191">
            <v>0</v>
          </cell>
          <cell r="ES191">
            <v>0</v>
          </cell>
          <cell r="ET191">
            <v>0</v>
          </cell>
          <cell r="EU191">
            <v>0</v>
          </cell>
          <cell r="EV191">
            <v>0</v>
          </cell>
          <cell r="EW191">
            <v>0</v>
          </cell>
          <cell r="EX191">
            <v>0</v>
          </cell>
          <cell r="EY191">
            <v>0</v>
          </cell>
          <cell r="EZ191">
            <v>0</v>
          </cell>
          <cell r="FA191">
            <v>0</v>
          </cell>
          <cell r="FB191">
            <v>0</v>
          </cell>
          <cell r="FC191">
            <v>0</v>
          </cell>
          <cell r="FD191">
            <v>0</v>
          </cell>
          <cell r="FE191">
            <v>0</v>
          </cell>
          <cell r="FF191">
            <v>0</v>
          </cell>
          <cell r="FG191">
            <v>0</v>
          </cell>
          <cell r="FH191">
            <v>0</v>
          </cell>
          <cell r="FI191">
            <v>0</v>
          </cell>
        </row>
        <row r="192">
          <cell r="A192">
            <v>0</v>
          </cell>
          <cell r="B192">
            <v>0</v>
          </cell>
          <cell r="C192">
            <v>0</v>
          </cell>
          <cell r="D192">
            <v>0</v>
          </cell>
          <cell r="E192">
            <v>0</v>
          </cell>
          <cell r="F192">
            <v>0</v>
          </cell>
          <cell r="G192">
            <v>0</v>
          </cell>
          <cell r="H192">
            <v>0</v>
          </cell>
          <cell r="I192">
            <v>1</v>
          </cell>
          <cell r="J192">
            <v>0</v>
          </cell>
          <cell r="K192">
            <v>0</v>
          </cell>
          <cell r="L192">
            <v>0</v>
          </cell>
          <cell r="M192">
            <v>0</v>
          </cell>
          <cell r="N192">
            <v>0</v>
          </cell>
          <cell r="O192">
            <v>1</v>
          </cell>
          <cell r="P192">
            <v>0.5</v>
          </cell>
          <cell r="Q192">
            <v>0.5</v>
          </cell>
          <cell r="R192">
            <v>0</v>
          </cell>
          <cell r="S192">
            <v>0</v>
          </cell>
          <cell r="T192">
            <v>0</v>
          </cell>
          <cell r="U192">
            <v>0</v>
          </cell>
          <cell r="V192">
            <v>0</v>
          </cell>
          <cell r="W192">
            <v>1</v>
          </cell>
          <cell r="X192">
            <v>0.5</v>
          </cell>
          <cell r="Y192">
            <v>0.5</v>
          </cell>
          <cell r="Z192">
            <v>0</v>
          </cell>
          <cell r="AA192">
            <v>0</v>
          </cell>
          <cell r="AB192">
            <v>0</v>
          </cell>
          <cell r="AC192">
            <v>0</v>
          </cell>
          <cell r="AD192">
            <v>0</v>
          </cell>
          <cell r="AE192">
            <v>1</v>
          </cell>
          <cell r="AF192">
            <v>0.5</v>
          </cell>
          <cell r="AG192">
            <v>0.5</v>
          </cell>
          <cell r="AH192">
            <v>0</v>
          </cell>
          <cell r="AI192">
            <v>0</v>
          </cell>
          <cell r="AJ192">
            <v>0</v>
          </cell>
          <cell r="AK192">
            <v>0</v>
          </cell>
          <cell r="AL192">
            <v>0</v>
          </cell>
          <cell r="AM192">
            <v>1</v>
          </cell>
          <cell r="AN192">
            <v>0.5</v>
          </cell>
          <cell r="AO192">
            <v>0.5</v>
          </cell>
          <cell r="AP192">
            <v>0</v>
          </cell>
          <cell r="AQ192">
            <v>0</v>
          </cell>
          <cell r="AR192">
            <v>0</v>
          </cell>
          <cell r="AS192">
            <v>0</v>
          </cell>
          <cell r="AT192">
            <v>0</v>
          </cell>
          <cell r="AU192">
            <v>1</v>
          </cell>
          <cell r="AV192">
            <v>0.5</v>
          </cell>
          <cell r="AW192">
            <v>0.5</v>
          </cell>
          <cell r="AX192">
            <v>0</v>
          </cell>
          <cell r="AY192">
            <v>0</v>
          </cell>
          <cell r="AZ192">
            <v>0</v>
          </cell>
          <cell r="BA192">
            <v>0</v>
          </cell>
          <cell r="BB192">
            <v>0</v>
          </cell>
          <cell r="BC192">
            <v>0</v>
          </cell>
          <cell r="BD192">
            <v>0</v>
          </cell>
          <cell r="BE192">
            <v>0</v>
          </cell>
          <cell r="BF192">
            <v>0</v>
          </cell>
          <cell r="BG192">
            <v>0</v>
          </cell>
          <cell r="BH192">
            <v>0</v>
          </cell>
          <cell r="BI192">
            <v>0</v>
          </cell>
          <cell r="BJ192">
            <v>0</v>
          </cell>
          <cell r="BK192">
            <v>0</v>
          </cell>
          <cell r="BL192">
            <v>0</v>
          </cell>
          <cell r="BM192">
            <v>0</v>
          </cell>
          <cell r="BN192">
            <v>0</v>
          </cell>
          <cell r="BO192">
            <v>0</v>
          </cell>
          <cell r="BP192">
            <v>0</v>
          </cell>
          <cell r="BQ192">
            <v>0</v>
          </cell>
          <cell r="BR192">
            <v>0</v>
          </cell>
          <cell r="BS192">
            <v>0</v>
          </cell>
          <cell r="BT192">
            <v>0</v>
          </cell>
          <cell r="BU192">
            <v>0</v>
          </cell>
          <cell r="BV192">
            <v>0</v>
          </cell>
          <cell r="BW192">
            <v>0</v>
          </cell>
          <cell r="BX192">
            <v>0</v>
          </cell>
          <cell r="BY192">
            <v>0</v>
          </cell>
          <cell r="BZ192">
            <v>0</v>
          </cell>
          <cell r="CA192">
            <v>0</v>
          </cell>
          <cell r="CB192">
            <v>0</v>
          </cell>
          <cell r="CC192">
            <v>0</v>
          </cell>
          <cell r="CD192">
            <v>0</v>
          </cell>
          <cell r="CE192">
            <v>0</v>
          </cell>
          <cell r="CF192">
            <v>0</v>
          </cell>
          <cell r="CG192">
            <v>0</v>
          </cell>
          <cell r="CH192">
            <v>0</v>
          </cell>
          <cell r="CI192">
            <v>0</v>
          </cell>
          <cell r="CJ192">
            <v>0</v>
          </cell>
          <cell r="CK192">
            <v>0</v>
          </cell>
          <cell r="CL192">
            <v>0</v>
          </cell>
          <cell r="CM192">
            <v>0</v>
          </cell>
          <cell r="CN192">
            <v>0</v>
          </cell>
          <cell r="CO192">
            <v>0</v>
          </cell>
          <cell r="CP192">
            <v>0</v>
          </cell>
          <cell r="CQ192">
            <v>0</v>
          </cell>
          <cell r="CR192">
            <v>0</v>
          </cell>
          <cell r="CS192">
            <v>0</v>
          </cell>
          <cell r="CT192">
            <v>0</v>
          </cell>
          <cell r="CU192">
            <v>0</v>
          </cell>
          <cell r="CV192">
            <v>0</v>
          </cell>
          <cell r="CW192">
            <v>0</v>
          </cell>
          <cell r="CX192">
            <v>0</v>
          </cell>
          <cell r="CY192">
            <v>0</v>
          </cell>
          <cell r="CZ192">
            <v>0</v>
          </cell>
          <cell r="DA192">
            <v>0</v>
          </cell>
          <cell r="DB192">
            <v>0</v>
          </cell>
          <cell r="DC192">
            <v>0</v>
          </cell>
          <cell r="DD192">
            <v>0</v>
          </cell>
          <cell r="DE192">
            <v>0</v>
          </cell>
          <cell r="DF192">
            <v>0</v>
          </cell>
          <cell r="DG192">
            <v>0</v>
          </cell>
          <cell r="DH192">
            <v>0</v>
          </cell>
          <cell r="DI192">
            <v>0</v>
          </cell>
          <cell r="DJ192">
            <v>0</v>
          </cell>
          <cell r="DK192">
            <v>0</v>
          </cell>
          <cell r="DL192">
            <v>0</v>
          </cell>
          <cell r="DM192">
            <v>0</v>
          </cell>
          <cell r="DN192">
            <v>0</v>
          </cell>
          <cell r="DO192">
            <v>0</v>
          </cell>
          <cell r="DP192">
            <v>0</v>
          </cell>
          <cell r="DQ192">
            <v>0</v>
          </cell>
          <cell r="DR192">
            <v>0</v>
          </cell>
          <cell r="DS192">
            <v>0</v>
          </cell>
          <cell r="DT192">
            <v>0</v>
          </cell>
          <cell r="DU192">
            <v>0</v>
          </cell>
          <cell r="DV192">
            <v>0</v>
          </cell>
          <cell r="DW192">
            <v>0</v>
          </cell>
          <cell r="DX192">
            <v>0</v>
          </cell>
          <cell r="DY192">
            <v>0</v>
          </cell>
          <cell r="DZ192">
            <v>0</v>
          </cell>
          <cell r="EA192">
            <v>0</v>
          </cell>
          <cell r="EB192">
            <v>0</v>
          </cell>
          <cell r="EC192">
            <v>0</v>
          </cell>
          <cell r="ED192">
            <v>0</v>
          </cell>
          <cell r="EE192">
            <v>0</v>
          </cell>
          <cell r="EF192">
            <v>0</v>
          </cell>
          <cell r="EG192">
            <v>0</v>
          </cell>
          <cell r="EH192">
            <v>0</v>
          </cell>
          <cell r="EI192">
            <v>0</v>
          </cell>
          <cell r="EJ192">
            <v>0</v>
          </cell>
          <cell r="EK192">
            <v>0</v>
          </cell>
          <cell r="EL192">
            <v>0</v>
          </cell>
          <cell r="EM192">
            <v>0</v>
          </cell>
          <cell r="EN192">
            <v>0</v>
          </cell>
          <cell r="EO192">
            <v>0</v>
          </cell>
          <cell r="EP192">
            <v>0</v>
          </cell>
          <cell r="EQ192">
            <v>0</v>
          </cell>
          <cell r="ER192">
            <v>0</v>
          </cell>
          <cell r="ES192">
            <v>0</v>
          </cell>
          <cell r="ET192">
            <v>0</v>
          </cell>
          <cell r="EU192">
            <v>0</v>
          </cell>
          <cell r="EV192">
            <v>0</v>
          </cell>
          <cell r="EW192">
            <v>0</v>
          </cell>
          <cell r="EX192">
            <v>0</v>
          </cell>
          <cell r="EY192">
            <v>0</v>
          </cell>
          <cell r="EZ192">
            <v>0</v>
          </cell>
          <cell r="FA192">
            <v>0</v>
          </cell>
          <cell r="FB192">
            <v>0</v>
          </cell>
          <cell r="FC192">
            <v>0</v>
          </cell>
          <cell r="FD192">
            <v>0</v>
          </cell>
          <cell r="FE192">
            <v>0</v>
          </cell>
          <cell r="FF192">
            <v>0</v>
          </cell>
          <cell r="FG192">
            <v>0</v>
          </cell>
          <cell r="FH192">
            <v>0</v>
          </cell>
          <cell r="FI192">
            <v>0</v>
          </cell>
        </row>
        <row r="193">
          <cell r="A193">
            <v>0</v>
          </cell>
          <cell r="B193">
            <v>0</v>
          </cell>
          <cell r="C193">
            <v>0</v>
          </cell>
          <cell r="D193">
            <v>0</v>
          </cell>
          <cell r="E193">
            <v>0</v>
          </cell>
          <cell r="F193">
            <v>0</v>
          </cell>
          <cell r="G193">
            <v>0</v>
          </cell>
          <cell r="H193">
            <v>0</v>
          </cell>
          <cell r="I193">
            <v>1</v>
          </cell>
          <cell r="J193">
            <v>0</v>
          </cell>
          <cell r="K193">
            <v>0</v>
          </cell>
          <cell r="L193">
            <v>0</v>
          </cell>
          <cell r="M193">
            <v>0</v>
          </cell>
          <cell r="N193">
            <v>0</v>
          </cell>
          <cell r="O193">
            <v>1</v>
          </cell>
          <cell r="P193">
            <v>0.5</v>
          </cell>
          <cell r="Q193">
            <v>0.5</v>
          </cell>
          <cell r="R193">
            <v>0</v>
          </cell>
          <cell r="S193">
            <v>0</v>
          </cell>
          <cell r="T193">
            <v>0</v>
          </cell>
          <cell r="U193">
            <v>0</v>
          </cell>
          <cell r="V193">
            <v>0</v>
          </cell>
          <cell r="W193">
            <v>1</v>
          </cell>
          <cell r="X193">
            <v>0.5</v>
          </cell>
          <cell r="Y193">
            <v>0.5</v>
          </cell>
          <cell r="Z193">
            <v>0</v>
          </cell>
          <cell r="AA193">
            <v>0</v>
          </cell>
          <cell r="AB193">
            <v>0</v>
          </cell>
          <cell r="AC193">
            <v>0</v>
          </cell>
          <cell r="AD193">
            <v>0</v>
          </cell>
          <cell r="AE193">
            <v>1</v>
          </cell>
          <cell r="AF193">
            <v>0.5</v>
          </cell>
          <cell r="AG193">
            <v>0.5</v>
          </cell>
          <cell r="AH193">
            <v>0</v>
          </cell>
          <cell r="AI193">
            <v>0</v>
          </cell>
          <cell r="AJ193">
            <v>0</v>
          </cell>
          <cell r="AK193">
            <v>0</v>
          </cell>
          <cell r="AL193">
            <v>0</v>
          </cell>
          <cell r="AM193">
            <v>1</v>
          </cell>
          <cell r="AN193">
            <v>0.5</v>
          </cell>
          <cell r="AO193">
            <v>0.5</v>
          </cell>
          <cell r="AP193">
            <v>0</v>
          </cell>
          <cell r="AQ193">
            <v>0</v>
          </cell>
          <cell r="AR193">
            <v>0</v>
          </cell>
          <cell r="AS193">
            <v>0</v>
          </cell>
          <cell r="AT193">
            <v>0</v>
          </cell>
          <cell r="AU193">
            <v>1</v>
          </cell>
          <cell r="AV193">
            <v>0.5</v>
          </cell>
          <cell r="AW193">
            <v>0.5</v>
          </cell>
          <cell r="AX193">
            <v>0</v>
          </cell>
          <cell r="AY193">
            <v>0</v>
          </cell>
          <cell r="AZ193">
            <v>0</v>
          </cell>
          <cell r="BA193">
            <v>0</v>
          </cell>
          <cell r="BB193">
            <v>0</v>
          </cell>
          <cell r="BC193">
            <v>0</v>
          </cell>
          <cell r="BD193">
            <v>0</v>
          </cell>
          <cell r="BE193">
            <v>0</v>
          </cell>
          <cell r="BF193">
            <v>0</v>
          </cell>
          <cell r="BG193">
            <v>0</v>
          </cell>
          <cell r="BH193">
            <v>0</v>
          </cell>
          <cell r="BI193">
            <v>0</v>
          </cell>
          <cell r="BJ193">
            <v>0</v>
          </cell>
          <cell r="BK193">
            <v>0</v>
          </cell>
          <cell r="BL193">
            <v>0</v>
          </cell>
          <cell r="BM193">
            <v>0</v>
          </cell>
          <cell r="BN193">
            <v>0</v>
          </cell>
          <cell r="BO193">
            <v>0</v>
          </cell>
          <cell r="BP193">
            <v>0</v>
          </cell>
          <cell r="BQ193">
            <v>0</v>
          </cell>
          <cell r="BR193">
            <v>0</v>
          </cell>
          <cell r="BS193">
            <v>0</v>
          </cell>
          <cell r="BT193">
            <v>0</v>
          </cell>
          <cell r="BU193">
            <v>0</v>
          </cell>
          <cell r="BV193">
            <v>0</v>
          </cell>
          <cell r="BW193">
            <v>0</v>
          </cell>
          <cell r="BX193">
            <v>0</v>
          </cell>
          <cell r="BY193">
            <v>0</v>
          </cell>
          <cell r="BZ193">
            <v>0</v>
          </cell>
          <cell r="CA193">
            <v>0</v>
          </cell>
          <cell r="CB193">
            <v>0</v>
          </cell>
          <cell r="CC193">
            <v>0</v>
          </cell>
          <cell r="CD193">
            <v>0</v>
          </cell>
          <cell r="CE193">
            <v>0</v>
          </cell>
          <cell r="CF193">
            <v>0</v>
          </cell>
          <cell r="CG193">
            <v>0</v>
          </cell>
          <cell r="CH193">
            <v>0</v>
          </cell>
          <cell r="CI193">
            <v>0</v>
          </cell>
          <cell r="CJ193">
            <v>0</v>
          </cell>
          <cell r="CK193">
            <v>0</v>
          </cell>
          <cell r="CL193">
            <v>0</v>
          </cell>
          <cell r="CM193">
            <v>0</v>
          </cell>
          <cell r="CN193">
            <v>0</v>
          </cell>
          <cell r="CO193">
            <v>0</v>
          </cell>
          <cell r="CP193">
            <v>0</v>
          </cell>
          <cell r="CQ193">
            <v>0</v>
          </cell>
          <cell r="CR193">
            <v>0</v>
          </cell>
          <cell r="CS193">
            <v>0</v>
          </cell>
          <cell r="CT193">
            <v>0</v>
          </cell>
          <cell r="CU193">
            <v>0</v>
          </cell>
          <cell r="CV193">
            <v>0</v>
          </cell>
          <cell r="CW193">
            <v>0</v>
          </cell>
          <cell r="CX193">
            <v>0</v>
          </cell>
          <cell r="CY193">
            <v>0</v>
          </cell>
          <cell r="CZ193">
            <v>0</v>
          </cell>
          <cell r="DA193">
            <v>0</v>
          </cell>
          <cell r="DB193">
            <v>0</v>
          </cell>
          <cell r="DC193">
            <v>0</v>
          </cell>
          <cell r="DD193">
            <v>0</v>
          </cell>
          <cell r="DE193">
            <v>0</v>
          </cell>
          <cell r="DF193">
            <v>0</v>
          </cell>
          <cell r="DG193">
            <v>0</v>
          </cell>
          <cell r="DH193">
            <v>0</v>
          </cell>
          <cell r="DI193">
            <v>0</v>
          </cell>
          <cell r="DJ193">
            <v>0</v>
          </cell>
          <cell r="DK193">
            <v>0</v>
          </cell>
          <cell r="DL193">
            <v>0</v>
          </cell>
          <cell r="DM193">
            <v>0</v>
          </cell>
          <cell r="DN193">
            <v>0</v>
          </cell>
          <cell r="DO193">
            <v>0</v>
          </cell>
          <cell r="DP193">
            <v>0</v>
          </cell>
          <cell r="DQ193">
            <v>0</v>
          </cell>
          <cell r="DR193">
            <v>0</v>
          </cell>
          <cell r="DS193">
            <v>0</v>
          </cell>
          <cell r="DT193">
            <v>0</v>
          </cell>
          <cell r="DU193">
            <v>0</v>
          </cell>
          <cell r="DV193">
            <v>0</v>
          </cell>
          <cell r="DW193">
            <v>0</v>
          </cell>
          <cell r="DX193">
            <v>0</v>
          </cell>
          <cell r="DY193">
            <v>0</v>
          </cell>
          <cell r="DZ193">
            <v>0</v>
          </cell>
          <cell r="EA193">
            <v>0</v>
          </cell>
          <cell r="EB193">
            <v>0</v>
          </cell>
          <cell r="EC193">
            <v>0</v>
          </cell>
          <cell r="ED193">
            <v>0</v>
          </cell>
          <cell r="EE193">
            <v>0</v>
          </cell>
          <cell r="EF193">
            <v>0</v>
          </cell>
          <cell r="EG193">
            <v>0</v>
          </cell>
          <cell r="EH193">
            <v>0</v>
          </cell>
          <cell r="EI193">
            <v>0</v>
          </cell>
          <cell r="EJ193">
            <v>0</v>
          </cell>
          <cell r="EK193">
            <v>0</v>
          </cell>
          <cell r="EL193">
            <v>0</v>
          </cell>
          <cell r="EM193">
            <v>0</v>
          </cell>
          <cell r="EN193">
            <v>0</v>
          </cell>
          <cell r="EO193">
            <v>0</v>
          </cell>
          <cell r="EP193">
            <v>0</v>
          </cell>
          <cell r="EQ193">
            <v>0</v>
          </cell>
          <cell r="ER193">
            <v>0</v>
          </cell>
          <cell r="ES193">
            <v>0</v>
          </cell>
          <cell r="ET193">
            <v>0</v>
          </cell>
          <cell r="EU193">
            <v>0</v>
          </cell>
          <cell r="EV193">
            <v>0</v>
          </cell>
          <cell r="EW193">
            <v>0</v>
          </cell>
          <cell r="EX193">
            <v>0</v>
          </cell>
          <cell r="EY193">
            <v>0</v>
          </cell>
          <cell r="EZ193">
            <v>0</v>
          </cell>
          <cell r="FA193">
            <v>0</v>
          </cell>
          <cell r="FB193">
            <v>0</v>
          </cell>
          <cell r="FC193">
            <v>0</v>
          </cell>
          <cell r="FD193">
            <v>0</v>
          </cell>
          <cell r="FE193">
            <v>0</v>
          </cell>
          <cell r="FF193">
            <v>0</v>
          </cell>
          <cell r="FG193">
            <v>0</v>
          </cell>
          <cell r="FH193">
            <v>0</v>
          </cell>
          <cell r="FI193">
            <v>0</v>
          </cell>
        </row>
        <row r="194">
          <cell r="A194">
            <v>0</v>
          </cell>
          <cell r="B194">
            <v>0</v>
          </cell>
          <cell r="C194">
            <v>0</v>
          </cell>
          <cell r="D194">
            <v>0</v>
          </cell>
          <cell r="E194">
            <v>0</v>
          </cell>
          <cell r="F194">
            <v>0</v>
          </cell>
          <cell r="G194">
            <v>0</v>
          </cell>
          <cell r="H194">
            <v>0</v>
          </cell>
          <cell r="I194">
            <v>1</v>
          </cell>
          <cell r="J194">
            <v>0</v>
          </cell>
          <cell r="K194">
            <v>0</v>
          </cell>
          <cell r="L194">
            <v>0</v>
          </cell>
          <cell r="M194">
            <v>0</v>
          </cell>
          <cell r="N194">
            <v>0</v>
          </cell>
          <cell r="O194">
            <v>1</v>
          </cell>
          <cell r="P194">
            <v>0.5</v>
          </cell>
          <cell r="Q194">
            <v>0.5</v>
          </cell>
          <cell r="R194">
            <v>0</v>
          </cell>
          <cell r="S194">
            <v>0</v>
          </cell>
          <cell r="T194">
            <v>0</v>
          </cell>
          <cell r="U194">
            <v>0</v>
          </cell>
          <cell r="V194">
            <v>0</v>
          </cell>
          <cell r="W194">
            <v>1</v>
          </cell>
          <cell r="X194">
            <v>0.5</v>
          </cell>
          <cell r="Y194">
            <v>0.5</v>
          </cell>
          <cell r="Z194">
            <v>0</v>
          </cell>
          <cell r="AA194">
            <v>0</v>
          </cell>
          <cell r="AB194">
            <v>0</v>
          </cell>
          <cell r="AC194">
            <v>0</v>
          </cell>
          <cell r="AD194">
            <v>0</v>
          </cell>
          <cell r="AE194">
            <v>1</v>
          </cell>
          <cell r="AF194">
            <v>0.5</v>
          </cell>
          <cell r="AG194">
            <v>0.5</v>
          </cell>
          <cell r="AH194">
            <v>0</v>
          </cell>
          <cell r="AI194">
            <v>0</v>
          </cell>
          <cell r="AJ194">
            <v>0</v>
          </cell>
          <cell r="AK194">
            <v>0</v>
          </cell>
          <cell r="AL194">
            <v>0</v>
          </cell>
          <cell r="AM194">
            <v>1</v>
          </cell>
          <cell r="AN194">
            <v>0.5</v>
          </cell>
          <cell r="AO194">
            <v>0.5</v>
          </cell>
          <cell r="AP194">
            <v>0</v>
          </cell>
          <cell r="AQ194">
            <v>0</v>
          </cell>
          <cell r="AR194">
            <v>0</v>
          </cell>
          <cell r="AS194">
            <v>0</v>
          </cell>
          <cell r="AT194">
            <v>0</v>
          </cell>
          <cell r="AU194">
            <v>1</v>
          </cell>
          <cell r="AV194">
            <v>0.5</v>
          </cell>
          <cell r="AW194">
            <v>0.5</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v>
          </cell>
          <cell r="BT194">
            <v>0</v>
          </cell>
          <cell r="BU194">
            <v>0</v>
          </cell>
          <cell r="BV194">
            <v>0</v>
          </cell>
          <cell r="BW194">
            <v>0</v>
          </cell>
          <cell r="BX194">
            <v>0</v>
          </cell>
          <cell r="BY194">
            <v>0</v>
          </cell>
          <cell r="BZ194">
            <v>0</v>
          </cell>
          <cell r="CA194">
            <v>0</v>
          </cell>
          <cell r="CB194">
            <v>0</v>
          </cell>
          <cell r="CC194">
            <v>0</v>
          </cell>
          <cell r="CD194">
            <v>0</v>
          </cell>
          <cell r="CE194">
            <v>0</v>
          </cell>
          <cell r="CF194">
            <v>0</v>
          </cell>
          <cell r="CG194">
            <v>0</v>
          </cell>
          <cell r="CH194">
            <v>0</v>
          </cell>
          <cell r="CI194">
            <v>0</v>
          </cell>
          <cell r="CJ194">
            <v>0</v>
          </cell>
          <cell r="CK194">
            <v>0</v>
          </cell>
          <cell r="CL194">
            <v>0</v>
          </cell>
          <cell r="CM194">
            <v>0</v>
          </cell>
          <cell r="CN194">
            <v>0</v>
          </cell>
          <cell r="CO194">
            <v>0</v>
          </cell>
          <cell r="CP194">
            <v>0</v>
          </cell>
          <cell r="CQ194">
            <v>0</v>
          </cell>
          <cell r="CR194">
            <v>0</v>
          </cell>
          <cell r="CS194">
            <v>0</v>
          </cell>
          <cell r="CT194">
            <v>0</v>
          </cell>
          <cell r="CU194">
            <v>0</v>
          </cell>
          <cell r="CV194">
            <v>0</v>
          </cell>
          <cell r="CW194">
            <v>0</v>
          </cell>
          <cell r="CX194">
            <v>0</v>
          </cell>
          <cell r="CY194">
            <v>0</v>
          </cell>
          <cell r="CZ194">
            <v>0</v>
          </cell>
          <cell r="DA194">
            <v>0</v>
          </cell>
          <cell r="DB194">
            <v>0</v>
          </cell>
          <cell r="DC194">
            <v>0</v>
          </cell>
          <cell r="DD194">
            <v>0</v>
          </cell>
          <cell r="DE194">
            <v>0</v>
          </cell>
          <cell r="DF194">
            <v>0</v>
          </cell>
          <cell r="DG194">
            <v>0</v>
          </cell>
          <cell r="DH194">
            <v>0</v>
          </cell>
          <cell r="DI194">
            <v>0</v>
          </cell>
          <cell r="DJ194">
            <v>0</v>
          </cell>
          <cell r="DK194">
            <v>0</v>
          </cell>
          <cell r="DL194">
            <v>0</v>
          </cell>
          <cell r="DM194">
            <v>0</v>
          </cell>
          <cell r="DN194">
            <v>0</v>
          </cell>
          <cell r="DO194">
            <v>0</v>
          </cell>
          <cell r="DP194">
            <v>0</v>
          </cell>
          <cell r="DQ194">
            <v>0</v>
          </cell>
          <cell r="DR194">
            <v>0</v>
          </cell>
          <cell r="DS194">
            <v>0</v>
          </cell>
          <cell r="DT194">
            <v>0</v>
          </cell>
          <cell r="DU194">
            <v>0</v>
          </cell>
          <cell r="DV194">
            <v>0</v>
          </cell>
          <cell r="DW194">
            <v>0</v>
          </cell>
          <cell r="DX194">
            <v>0</v>
          </cell>
          <cell r="DY194">
            <v>0</v>
          </cell>
          <cell r="DZ194">
            <v>0</v>
          </cell>
          <cell r="EA194">
            <v>0</v>
          </cell>
          <cell r="EB194">
            <v>0</v>
          </cell>
          <cell r="EC194">
            <v>0</v>
          </cell>
          <cell r="ED194">
            <v>0</v>
          </cell>
          <cell r="EE194">
            <v>0</v>
          </cell>
          <cell r="EF194">
            <v>0</v>
          </cell>
          <cell r="EG194">
            <v>0</v>
          </cell>
          <cell r="EH194">
            <v>0</v>
          </cell>
          <cell r="EI194">
            <v>0</v>
          </cell>
          <cell r="EJ194">
            <v>0</v>
          </cell>
          <cell r="EK194">
            <v>0</v>
          </cell>
          <cell r="EL194">
            <v>0</v>
          </cell>
          <cell r="EM194">
            <v>0</v>
          </cell>
          <cell r="EN194">
            <v>0</v>
          </cell>
          <cell r="EO194">
            <v>0</v>
          </cell>
          <cell r="EP194">
            <v>0</v>
          </cell>
          <cell r="EQ194">
            <v>0</v>
          </cell>
          <cell r="ER194">
            <v>0</v>
          </cell>
          <cell r="ES194">
            <v>0</v>
          </cell>
          <cell r="ET194">
            <v>0</v>
          </cell>
          <cell r="EU194">
            <v>0</v>
          </cell>
          <cell r="EV194">
            <v>0</v>
          </cell>
          <cell r="EW194">
            <v>0</v>
          </cell>
          <cell r="EX194">
            <v>0</v>
          </cell>
          <cell r="EY194">
            <v>0</v>
          </cell>
          <cell r="EZ194">
            <v>0</v>
          </cell>
          <cell r="FA194">
            <v>0</v>
          </cell>
          <cell r="FB194">
            <v>0</v>
          </cell>
          <cell r="FC194">
            <v>0</v>
          </cell>
          <cell r="FD194">
            <v>0</v>
          </cell>
          <cell r="FE194">
            <v>0</v>
          </cell>
          <cell r="FF194">
            <v>0</v>
          </cell>
          <cell r="FG194">
            <v>0</v>
          </cell>
          <cell r="FH194">
            <v>0</v>
          </cell>
          <cell r="FI194">
            <v>0</v>
          </cell>
        </row>
        <row r="195">
          <cell r="A195">
            <v>0</v>
          </cell>
          <cell r="B195">
            <v>0</v>
          </cell>
          <cell r="C195">
            <v>0</v>
          </cell>
          <cell r="D195">
            <v>0</v>
          </cell>
          <cell r="E195">
            <v>0</v>
          </cell>
          <cell r="F195">
            <v>0</v>
          </cell>
          <cell r="G195">
            <v>0</v>
          </cell>
          <cell r="H195">
            <v>0</v>
          </cell>
          <cell r="I195">
            <v>1</v>
          </cell>
          <cell r="J195">
            <v>0</v>
          </cell>
          <cell r="K195">
            <v>0</v>
          </cell>
          <cell r="L195">
            <v>0</v>
          </cell>
          <cell r="M195">
            <v>0</v>
          </cell>
          <cell r="N195">
            <v>0</v>
          </cell>
          <cell r="O195">
            <v>1</v>
          </cell>
          <cell r="P195">
            <v>0.5</v>
          </cell>
          <cell r="Q195">
            <v>0.5</v>
          </cell>
          <cell r="R195">
            <v>0</v>
          </cell>
          <cell r="S195">
            <v>0</v>
          </cell>
          <cell r="T195">
            <v>0</v>
          </cell>
          <cell r="U195">
            <v>0</v>
          </cell>
          <cell r="V195">
            <v>0</v>
          </cell>
          <cell r="W195">
            <v>1</v>
          </cell>
          <cell r="X195">
            <v>0.5</v>
          </cell>
          <cell r="Y195">
            <v>0.5</v>
          </cell>
          <cell r="Z195">
            <v>0</v>
          </cell>
          <cell r="AA195">
            <v>0</v>
          </cell>
          <cell r="AB195">
            <v>0</v>
          </cell>
          <cell r="AC195">
            <v>0</v>
          </cell>
          <cell r="AD195">
            <v>0</v>
          </cell>
          <cell r="AE195">
            <v>1</v>
          </cell>
          <cell r="AF195">
            <v>0.5</v>
          </cell>
          <cell r="AG195">
            <v>0.5</v>
          </cell>
          <cell r="AH195">
            <v>0</v>
          </cell>
          <cell r="AI195">
            <v>0</v>
          </cell>
          <cell r="AJ195">
            <v>0</v>
          </cell>
          <cell r="AK195">
            <v>0</v>
          </cell>
          <cell r="AL195">
            <v>0</v>
          </cell>
          <cell r="AM195">
            <v>1</v>
          </cell>
          <cell r="AN195">
            <v>0.5</v>
          </cell>
          <cell r="AO195">
            <v>0.5</v>
          </cell>
          <cell r="AP195">
            <v>0</v>
          </cell>
          <cell r="AQ195">
            <v>0</v>
          </cell>
          <cell r="AR195">
            <v>0</v>
          </cell>
          <cell r="AS195">
            <v>0</v>
          </cell>
          <cell r="AT195">
            <v>0</v>
          </cell>
          <cell r="AU195">
            <v>1</v>
          </cell>
          <cell r="AV195">
            <v>0.5</v>
          </cell>
          <cell r="AW195">
            <v>0.5</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v>
          </cell>
          <cell r="BR195">
            <v>0</v>
          </cell>
          <cell r="BS195">
            <v>0</v>
          </cell>
          <cell r="BT195">
            <v>0</v>
          </cell>
          <cell r="BU195">
            <v>0</v>
          </cell>
          <cell r="BV195">
            <v>0</v>
          </cell>
          <cell r="BW195">
            <v>0</v>
          </cell>
          <cell r="BX195">
            <v>0</v>
          </cell>
          <cell r="BY195">
            <v>0</v>
          </cell>
          <cell r="BZ195">
            <v>0</v>
          </cell>
          <cell r="CA195">
            <v>0</v>
          </cell>
          <cell r="CB195">
            <v>0</v>
          </cell>
          <cell r="CC195">
            <v>0</v>
          </cell>
          <cell r="CD195">
            <v>0</v>
          </cell>
          <cell r="CE195">
            <v>0</v>
          </cell>
          <cell r="CF195">
            <v>0</v>
          </cell>
          <cell r="CG195">
            <v>0</v>
          </cell>
          <cell r="CH195">
            <v>0</v>
          </cell>
          <cell r="CI195">
            <v>0</v>
          </cell>
          <cell r="CJ195">
            <v>0</v>
          </cell>
          <cell r="CK195">
            <v>0</v>
          </cell>
          <cell r="CL195">
            <v>0</v>
          </cell>
          <cell r="CM195">
            <v>0</v>
          </cell>
          <cell r="CN195">
            <v>0</v>
          </cell>
          <cell r="CO195">
            <v>0</v>
          </cell>
          <cell r="CP195">
            <v>0</v>
          </cell>
          <cell r="CQ195">
            <v>0</v>
          </cell>
          <cell r="CR195">
            <v>0</v>
          </cell>
          <cell r="CS195">
            <v>0</v>
          </cell>
          <cell r="CT195">
            <v>0</v>
          </cell>
          <cell r="CU195">
            <v>0</v>
          </cell>
          <cell r="CV195">
            <v>0</v>
          </cell>
          <cell r="CW195">
            <v>0</v>
          </cell>
          <cell r="CX195">
            <v>0</v>
          </cell>
          <cell r="CY195">
            <v>0</v>
          </cell>
          <cell r="CZ195">
            <v>0</v>
          </cell>
          <cell r="DA195">
            <v>0</v>
          </cell>
          <cell r="DB195">
            <v>0</v>
          </cell>
          <cell r="DC195">
            <v>0</v>
          </cell>
          <cell r="DD195">
            <v>0</v>
          </cell>
          <cell r="DE195">
            <v>0</v>
          </cell>
          <cell r="DF195">
            <v>0</v>
          </cell>
          <cell r="DG195">
            <v>0</v>
          </cell>
          <cell r="DH195">
            <v>0</v>
          </cell>
          <cell r="DI195">
            <v>0</v>
          </cell>
          <cell r="DJ195">
            <v>0</v>
          </cell>
          <cell r="DK195">
            <v>0</v>
          </cell>
          <cell r="DL195">
            <v>0</v>
          </cell>
          <cell r="DM195">
            <v>0</v>
          </cell>
          <cell r="DN195">
            <v>0</v>
          </cell>
          <cell r="DO195">
            <v>0</v>
          </cell>
          <cell r="DP195">
            <v>0</v>
          </cell>
          <cell r="DQ195">
            <v>0</v>
          </cell>
          <cell r="DR195">
            <v>0</v>
          </cell>
          <cell r="DS195">
            <v>0</v>
          </cell>
          <cell r="DT195">
            <v>0</v>
          </cell>
          <cell r="DU195">
            <v>0</v>
          </cell>
          <cell r="DV195">
            <v>0</v>
          </cell>
          <cell r="DW195">
            <v>0</v>
          </cell>
          <cell r="DX195">
            <v>0</v>
          </cell>
          <cell r="DY195">
            <v>0</v>
          </cell>
          <cell r="DZ195">
            <v>0</v>
          </cell>
          <cell r="EA195">
            <v>0</v>
          </cell>
          <cell r="EB195">
            <v>0</v>
          </cell>
          <cell r="EC195">
            <v>0</v>
          </cell>
          <cell r="ED195">
            <v>0</v>
          </cell>
          <cell r="EE195">
            <v>0</v>
          </cell>
          <cell r="EF195">
            <v>0</v>
          </cell>
          <cell r="EG195">
            <v>0</v>
          </cell>
          <cell r="EH195">
            <v>0</v>
          </cell>
          <cell r="EI195">
            <v>0</v>
          </cell>
          <cell r="EJ195">
            <v>0</v>
          </cell>
          <cell r="EK195">
            <v>0</v>
          </cell>
          <cell r="EL195">
            <v>0</v>
          </cell>
          <cell r="EM195">
            <v>0</v>
          </cell>
          <cell r="EN195">
            <v>0</v>
          </cell>
          <cell r="EO195">
            <v>0</v>
          </cell>
          <cell r="EP195">
            <v>0</v>
          </cell>
          <cell r="EQ195">
            <v>0</v>
          </cell>
          <cell r="ER195">
            <v>0</v>
          </cell>
          <cell r="ES195">
            <v>0</v>
          </cell>
          <cell r="ET195">
            <v>0</v>
          </cell>
          <cell r="EU195">
            <v>0</v>
          </cell>
          <cell r="EV195">
            <v>0</v>
          </cell>
          <cell r="EW195">
            <v>0</v>
          </cell>
          <cell r="EX195">
            <v>0</v>
          </cell>
          <cell r="EY195">
            <v>0</v>
          </cell>
          <cell r="EZ195">
            <v>0</v>
          </cell>
          <cell r="FA195">
            <v>0</v>
          </cell>
          <cell r="FB195">
            <v>0</v>
          </cell>
          <cell r="FC195">
            <v>0</v>
          </cell>
          <cell r="FD195">
            <v>0</v>
          </cell>
          <cell r="FE195">
            <v>0</v>
          </cell>
          <cell r="FF195">
            <v>0</v>
          </cell>
          <cell r="FG195">
            <v>0</v>
          </cell>
          <cell r="FH195">
            <v>0</v>
          </cell>
          <cell r="FI195">
            <v>0</v>
          </cell>
        </row>
        <row r="196">
          <cell r="A196">
            <v>0</v>
          </cell>
          <cell r="B196">
            <v>0</v>
          </cell>
          <cell r="C196">
            <v>0</v>
          </cell>
          <cell r="D196">
            <v>0</v>
          </cell>
          <cell r="E196">
            <v>0</v>
          </cell>
          <cell r="F196">
            <v>0</v>
          </cell>
          <cell r="G196">
            <v>0</v>
          </cell>
          <cell r="H196">
            <v>0</v>
          </cell>
          <cell r="I196">
            <v>1</v>
          </cell>
          <cell r="J196">
            <v>0</v>
          </cell>
          <cell r="K196">
            <v>0</v>
          </cell>
          <cell r="L196">
            <v>0</v>
          </cell>
          <cell r="M196">
            <v>0</v>
          </cell>
          <cell r="N196">
            <v>0</v>
          </cell>
          <cell r="O196">
            <v>1</v>
          </cell>
          <cell r="P196">
            <v>0.5</v>
          </cell>
          <cell r="Q196">
            <v>0.5</v>
          </cell>
          <cell r="R196">
            <v>0</v>
          </cell>
          <cell r="S196">
            <v>0</v>
          </cell>
          <cell r="T196">
            <v>0</v>
          </cell>
          <cell r="U196">
            <v>0</v>
          </cell>
          <cell r="V196">
            <v>0</v>
          </cell>
          <cell r="W196">
            <v>1</v>
          </cell>
          <cell r="X196">
            <v>0.5</v>
          </cell>
          <cell r="Y196">
            <v>0.5</v>
          </cell>
          <cell r="Z196">
            <v>0</v>
          </cell>
          <cell r="AA196">
            <v>0</v>
          </cell>
          <cell r="AB196">
            <v>0</v>
          </cell>
          <cell r="AC196">
            <v>0</v>
          </cell>
          <cell r="AD196">
            <v>0</v>
          </cell>
          <cell r="AE196">
            <v>1</v>
          </cell>
          <cell r="AF196">
            <v>0.5</v>
          </cell>
          <cell r="AG196">
            <v>0.5</v>
          </cell>
          <cell r="AH196">
            <v>0</v>
          </cell>
          <cell r="AI196">
            <v>0</v>
          </cell>
          <cell r="AJ196">
            <v>0</v>
          </cell>
          <cell r="AK196">
            <v>0</v>
          </cell>
          <cell r="AL196">
            <v>0</v>
          </cell>
          <cell r="AM196">
            <v>1</v>
          </cell>
          <cell r="AN196">
            <v>0.5</v>
          </cell>
          <cell r="AO196">
            <v>0.5</v>
          </cell>
          <cell r="AP196">
            <v>0</v>
          </cell>
          <cell r="AQ196">
            <v>0</v>
          </cell>
          <cell r="AR196">
            <v>0</v>
          </cell>
          <cell r="AS196">
            <v>0</v>
          </cell>
          <cell r="AT196">
            <v>0</v>
          </cell>
          <cell r="AU196">
            <v>1</v>
          </cell>
          <cell r="AV196">
            <v>0.5</v>
          </cell>
          <cell r="AW196">
            <v>0.5</v>
          </cell>
          <cell r="AX196">
            <v>0</v>
          </cell>
          <cell r="AY196">
            <v>0</v>
          </cell>
          <cell r="AZ196">
            <v>0</v>
          </cell>
          <cell r="BA196">
            <v>0</v>
          </cell>
          <cell r="BB196">
            <v>0</v>
          </cell>
          <cell r="BC196">
            <v>0</v>
          </cell>
          <cell r="BD196">
            <v>0</v>
          </cell>
          <cell r="BE196">
            <v>0</v>
          </cell>
          <cell r="BF196">
            <v>0</v>
          </cell>
          <cell r="BG196">
            <v>0</v>
          </cell>
          <cell r="BH196">
            <v>0</v>
          </cell>
          <cell r="BI196">
            <v>0</v>
          </cell>
          <cell r="BJ196">
            <v>0</v>
          </cell>
          <cell r="BK196">
            <v>0</v>
          </cell>
          <cell r="BL196">
            <v>0</v>
          </cell>
          <cell r="BM196">
            <v>0</v>
          </cell>
          <cell r="BN196">
            <v>0</v>
          </cell>
          <cell r="BO196">
            <v>0</v>
          </cell>
          <cell r="BP196">
            <v>0</v>
          </cell>
          <cell r="BQ196">
            <v>0</v>
          </cell>
          <cell r="BR196">
            <v>0</v>
          </cell>
          <cell r="BS196">
            <v>0</v>
          </cell>
          <cell r="BT196">
            <v>0</v>
          </cell>
          <cell r="BU196">
            <v>0</v>
          </cell>
          <cell r="BV196">
            <v>0</v>
          </cell>
          <cell r="BW196">
            <v>0</v>
          </cell>
          <cell r="BX196">
            <v>0</v>
          </cell>
          <cell r="BY196">
            <v>0</v>
          </cell>
          <cell r="BZ196">
            <v>0</v>
          </cell>
          <cell r="CA196">
            <v>0</v>
          </cell>
          <cell r="CB196">
            <v>0</v>
          </cell>
          <cell r="CC196">
            <v>0</v>
          </cell>
          <cell r="CD196">
            <v>0</v>
          </cell>
          <cell r="CE196">
            <v>0</v>
          </cell>
          <cell r="CF196">
            <v>0</v>
          </cell>
          <cell r="CG196">
            <v>0</v>
          </cell>
          <cell r="CH196">
            <v>0</v>
          </cell>
          <cell r="CI196">
            <v>0</v>
          </cell>
          <cell r="CJ196">
            <v>0</v>
          </cell>
          <cell r="CK196">
            <v>0</v>
          </cell>
          <cell r="CL196">
            <v>0</v>
          </cell>
          <cell r="CM196">
            <v>0</v>
          </cell>
          <cell r="CN196">
            <v>0</v>
          </cell>
          <cell r="CO196">
            <v>0</v>
          </cell>
          <cell r="CP196">
            <v>0</v>
          </cell>
          <cell r="CQ196">
            <v>0</v>
          </cell>
          <cell r="CR196">
            <v>0</v>
          </cell>
          <cell r="CS196">
            <v>0</v>
          </cell>
          <cell r="CT196">
            <v>0</v>
          </cell>
          <cell r="CU196">
            <v>0</v>
          </cell>
          <cell r="CV196">
            <v>0</v>
          </cell>
          <cell r="CW196">
            <v>0</v>
          </cell>
          <cell r="CX196">
            <v>0</v>
          </cell>
          <cell r="CY196">
            <v>0</v>
          </cell>
          <cell r="CZ196">
            <v>0</v>
          </cell>
          <cell r="DA196">
            <v>0</v>
          </cell>
          <cell r="DB196">
            <v>0</v>
          </cell>
          <cell r="DC196">
            <v>0</v>
          </cell>
          <cell r="DD196">
            <v>0</v>
          </cell>
          <cell r="DE196">
            <v>0</v>
          </cell>
          <cell r="DF196">
            <v>0</v>
          </cell>
          <cell r="DG196">
            <v>0</v>
          </cell>
          <cell r="DH196">
            <v>0</v>
          </cell>
          <cell r="DI196">
            <v>0</v>
          </cell>
          <cell r="DJ196">
            <v>0</v>
          </cell>
          <cell r="DK196">
            <v>0</v>
          </cell>
          <cell r="DL196">
            <v>0</v>
          </cell>
          <cell r="DM196">
            <v>0</v>
          </cell>
          <cell r="DN196">
            <v>0</v>
          </cell>
          <cell r="DO196">
            <v>0</v>
          </cell>
          <cell r="DP196">
            <v>0</v>
          </cell>
          <cell r="DQ196">
            <v>0</v>
          </cell>
          <cell r="DR196">
            <v>0</v>
          </cell>
          <cell r="DS196">
            <v>0</v>
          </cell>
          <cell r="DT196">
            <v>0</v>
          </cell>
          <cell r="DU196">
            <v>0</v>
          </cell>
          <cell r="DV196">
            <v>0</v>
          </cell>
          <cell r="DW196">
            <v>0</v>
          </cell>
          <cell r="DX196">
            <v>0</v>
          </cell>
          <cell r="DY196">
            <v>0</v>
          </cell>
          <cell r="DZ196">
            <v>0</v>
          </cell>
          <cell r="EA196">
            <v>0</v>
          </cell>
          <cell r="EB196">
            <v>0</v>
          </cell>
          <cell r="EC196">
            <v>0</v>
          </cell>
          <cell r="ED196">
            <v>0</v>
          </cell>
          <cell r="EE196">
            <v>0</v>
          </cell>
          <cell r="EF196">
            <v>0</v>
          </cell>
          <cell r="EG196">
            <v>0</v>
          </cell>
          <cell r="EH196">
            <v>0</v>
          </cell>
          <cell r="EI196">
            <v>0</v>
          </cell>
          <cell r="EJ196">
            <v>0</v>
          </cell>
          <cell r="EK196">
            <v>0</v>
          </cell>
          <cell r="EL196">
            <v>0</v>
          </cell>
          <cell r="EM196">
            <v>0</v>
          </cell>
          <cell r="EN196">
            <v>0</v>
          </cell>
          <cell r="EO196">
            <v>0</v>
          </cell>
          <cell r="EP196">
            <v>0</v>
          </cell>
          <cell r="EQ196">
            <v>0</v>
          </cell>
          <cell r="ER196">
            <v>0</v>
          </cell>
          <cell r="ES196">
            <v>0</v>
          </cell>
          <cell r="ET196">
            <v>0</v>
          </cell>
          <cell r="EU196">
            <v>0</v>
          </cell>
          <cell r="EV196">
            <v>0</v>
          </cell>
          <cell r="EW196">
            <v>0</v>
          </cell>
          <cell r="EX196">
            <v>0</v>
          </cell>
          <cell r="EY196">
            <v>0</v>
          </cell>
          <cell r="EZ196">
            <v>0</v>
          </cell>
          <cell r="FA196">
            <v>0</v>
          </cell>
          <cell r="FB196">
            <v>0</v>
          </cell>
          <cell r="FC196">
            <v>0</v>
          </cell>
          <cell r="FD196">
            <v>0</v>
          </cell>
          <cell r="FE196">
            <v>0</v>
          </cell>
          <cell r="FF196">
            <v>0</v>
          </cell>
          <cell r="FG196">
            <v>0</v>
          </cell>
          <cell r="FH196">
            <v>0</v>
          </cell>
          <cell r="FI196">
            <v>0</v>
          </cell>
        </row>
        <row r="197">
          <cell r="A197">
            <v>0</v>
          </cell>
          <cell r="B197">
            <v>0</v>
          </cell>
          <cell r="C197">
            <v>0</v>
          </cell>
          <cell r="D197">
            <v>0</v>
          </cell>
          <cell r="E197">
            <v>0</v>
          </cell>
          <cell r="F197">
            <v>0</v>
          </cell>
          <cell r="G197">
            <v>0</v>
          </cell>
          <cell r="H197">
            <v>0</v>
          </cell>
          <cell r="I197">
            <v>1</v>
          </cell>
          <cell r="J197">
            <v>0</v>
          </cell>
          <cell r="K197">
            <v>0</v>
          </cell>
          <cell r="L197">
            <v>0</v>
          </cell>
          <cell r="M197">
            <v>0</v>
          </cell>
          <cell r="N197">
            <v>0</v>
          </cell>
          <cell r="O197">
            <v>1</v>
          </cell>
          <cell r="P197">
            <v>0.5</v>
          </cell>
          <cell r="Q197">
            <v>0.5</v>
          </cell>
          <cell r="R197">
            <v>0</v>
          </cell>
          <cell r="S197">
            <v>0</v>
          </cell>
          <cell r="T197">
            <v>0</v>
          </cell>
          <cell r="U197">
            <v>0</v>
          </cell>
          <cell r="V197">
            <v>0</v>
          </cell>
          <cell r="W197">
            <v>1</v>
          </cell>
          <cell r="X197">
            <v>0.5</v>
          </cell>
          <cell r="Y197">
            <v>0.5</v>
          </cell>
          <cell r="Z197">
            <v>0</v>
          </cell>
          <cell r="AA197">
            <v>0</v>
          </cell>
          <cell r="AB197">
            <v>0</v>
          </cell>
          <cell r="AC197">
            <v>0</v>
          </cell>
          <cell r="AD197">
            <v>0</v>
          </cell>
          <cell r="AE197">
            <v>1</v>
          </cell>
          <cell r="AF197">
            <v>0.5</v>
          </cell>
          <cell r="AG197">
            <v>0.5</v>
          </cell>
          <cell r="AH197">
            <v>0</v>
          </cell>
          <cell r="AI197">
            <v>0</v>
          </cell>
          <cell r="AJ197">
            <v>0</v>
          </cell>
          <cell r="AK197">
            <v>0</v>
          </cell>
          <cell r="AL197">
            <v>0</v>
          </cell>
          <cell r="AM197">
            <v>1</v>
          </cell>
          <cell r="AN197">
            <v>0.5</v>
          </cell>
          <cell r="AO197">
            <v>0.5</v>
          </cell>
          <cell r="AP197">
            <v>0</v>
          </cell>
          <cell r="AQ197">
            <v>0</v>
          </cell>
          <cell r="AR197">
            <v>0</v>
          </cell>
          <cell r="AS197">
            <v>0</v>
          </cell>
          <cell r="AT197">
            <v>0</v>
          </cell>
          <cell r="AU197">
            <v>1</v>
          </cell>
          <cell r="AV197">
            <v>0.5</v>
          </cell>
          <cell r="AW197">
            <v>0.5</v>
          </cell>
          <cell r="AX197">
            <v>0</v>
          </cell>
          <cell r="AY197">
            <v>0</v>
          </cell>
          <cell r="AZ197">
            <v>0</v>
          </cell>
          <cell r="BA197">
            <v>0</v>
          </cell>
          <cell r="BB197">
            <v>0</v>
          </cell>
          <cell r="BC197">
            <v>0</v>
          </cell>
          <cell r="BD197">
            <v>0</v>
          </cell>
          <cell r="BE197">
            <v>0</v>
          </cell>
          <cell r="BF197">
            <v>0</v>
          </cell>
          <cell r="BG197">
            <v>0</v>
          </cell>
          <cell r="BH197">
            <v>0</v>
          </cell>
          <cell r="BI197">
            <v>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W197">
            <v>0</v>
          </cell>
          <cell r="BX197">
            <v>0</v>
          </cell>
          <cell r="BY197">
            <v>0</v>
          </cell>
          <cell r="BZ197">
            <v>0</v>
          </cell>
          <cell r="CA197">
            <v>0</v>
          </cell>
          <cell r="CB197">
            <v>0</v>
          </cell>
          <cell r="CC197">
            <v>0</v>
          </cell>
          <cell r="CD197">
            <v>0</v>
          </cell>
          <cell r="CE197">
            <v>0</v>
          </cell>
          <cell r="CF197">
            <v>0</v>
          </cell>
          <cell r="CG197">
            <v>0</v>
          </cell>
          <cell r="CH197">
            <v>0</v>
          </cell>
          <cell r="CI197">
            <v>0</v>
          </cell>
          <cell r="CJ197">
            <v>0</v>
          </cell>
          <cell r="CK197">
            <v>0</v>
          </cell>
          <cell r="CL197">
            <v>0</v>
          </cell>
          <cell r="CM197">
            <v>0</v>
          </cell>
          <cell r="CN197">
            <v>0</v>
          </cell>
          <cell r="CO197">
            <v>0</v>
          </cell>
          <cell r="CP197">
            <v>0</v>
          </cell>
          <cell r="CQ197">
            <v>0</v>
          </cell>
          <cell r="CR197">
            <v>0</v>
          </cell>
          <cell r="CS197">
            <v>0</v>
          </cell>
          <cell r="CT197">
            <v>0</v>
          </cell>
          <cell r="CU197">
            <v>0</v>
          </cell>
          <cell r="CV197">
            <v>0</v>
          </cell>
          <cell r="CW197">
            <v>0</v>
          </cell>
          <cell r="CX197">
            <v>0</v>
          </cell>
          <cell r="CY197">
            <v>0</v>
          </cell>
          <cell r="CZ197">
            <v>0</v>
          </cell>
          <cell r="DA197">
            <v>0</v>
          </cell>
          <cell r="DB197">
            <v>0</v>
          </cell>
          <cell r="DC197">
            <v>0</v>
          </cell>
          <cell r="DD197">
            <v>0</v>
          </cell>
          <cell r="DE197">
            <v>0</v>
          </cell>
          <cell r="DF197">
            <v>0</v>
          </cell>
          <cell r="DG197">
            <v>0</v>
          </cell>
          <cell r="DH197">
            <v>0</v>
          </cell>
          <cell r="DI197">
            <v>0</v>
          </cell>
          <cell r="DJ197">
            <v>0</v>
          </cell>
          <cell r="DK197">
            <v>0</v>
          </cell>
          <cell r="DL197">
            <v>0</v>
          </cell>
          <cell r="DM197">
            <v>0</v>
          </cell>
          <cell r="DN197">
            <v>0</v>
          </cell>
          <cell r="DO197">
            <v>0</v>
          </cell>
          <cell r="DP197">
            <v>0</v>
          </cell>
          <cell r="DQ197">
            <v>0</v>
          </cell>
          <cell r="DR197">
            <v>0</v>
          </cell>
          <cell r="DS197">
            <v>0</v>
          </cell>
          <cell r="DT197">
            <v>0</v>
          </cell>
          <cell r="DU197">
            <v>0</v>
          </cell>
          <cell r="DV197">
            <v>0</v>
          </cell>
          <cell r="DW197">
            <v>0</v>
          </cell>
          <cell r="DX197">
            <v>0</v>
          </cell>
          <cell r="DY197">
            <v>0</v>
          </cell>
          <cell r="DZ197">
            <v>0</v>
          </cell>
          <cell r="EA197">
            <v>0</v>
          </cell>
          <cell r="EB197">
            <v>0</v>
          </cell>
          <cell r="EC197">
            <v>0</v>
          </cell>
          <cell r="ED197">
            <v>0</v>
          </cell>
          <cell r="EE197">
            <v>0</v>
          </cell>
          <cell r="EF197">
            <v>0</v>
          </cell>
          <cell r="EG197">
            <v>0</v>
          </cell>
          <cell r="EH197">
            <v>0</v>
          </cell>
          <cell r="EI197">
            <v>0</v>
          </cell>
          <cell r="EJ197">
            <v>0</v>
          </cell>
          <cell r="EK197">
            <v>0</v>
          </cell>
          <cell r="EL197">
            <v>0</v>
          </cell>
          <cell r="EM197">
            <v>0</v>
          </cell>
          <cell r="EN197">
            <v>0</v>
          </cell>
          <cell r="EO197">
            <v>0</v>
          </cell>
          <cell r="EP197">
            <v>0</v>
          </cell>
          <cell r="EQ197">
            <v>0</v>
          </cell>
          <cell r="ER197">
            <v>0</v>
          </cell>
          <cell r="ES197">
            <v>0</v>
          </cell>
          <cell r="ET197">
            <v>0</v>
          </cell>
          <cell r="EU197">
            <v>0</v>
          </cell>
          <cell r="EV197">
            <v>0</v>
          </cell>
          <cell r="EW197">
            <v>0</v>
          </cell>
          <cell r="EX197">
            <v>0</v>
          </cell>
          <cell r="EY197">
            <v>0</v>
          </cell>
          <cell r="EZ197">
            <v>0</v>
          </cell>
          <cell r="FA197">
            <v>0</v>
          </cell>
          <cell r="FB197">
            <v>0</v>
          </cell>
          <cell r="FC197">
            <v>0</v>
          </cell>
          <cell r="FD197">
            <v>0</v>
          </cell>
          <cell r="FE197">
            <v>0</v>
          </cell>
          <cell r="FF197">
            <v>0</v>
          </cell>
          <cell r="FG197">
            <v>0</v>
          </cell>
          <cell r="FH197">
            <v>0</v>
          </cell>
          <cell r="FI197">
            <v>0</v>
          </cell>
        </row>
        <row r="198">
          <cell r="A198">
            <v>0</v>
          </cell>
          <cell r="B198">
            <v>0</v>
          </cell>
          <cell r="C198">
            <v>0</v>
          </cell>
          <cell r="D198">
            <v>0</v>
          </cell>
          <cell r="E198">
            <v>0</v>
          </cell>
          <cell r="F198">
            <v>0</v>
          </cell>
          <cell r="G198">
            <v>0</v>
          </cell>
          <cell r="H198">
            <v>0</v>
          </cell>
          <cell r="I198">
            <v>1</v>
          </cell>
          <cell r="J198">
            <v>0</v>
          </cell>
          <cell r="K198">
            <v>0</v>
          </cell>
          <cell r="L198">
            <v>0</v>
          </cell>
          <cell r="M198">
            <v>0</v>
          </cell>
          <cell r="N198">
            <v>0</v>
          </cell>
          <cell r="O198">
            <v>1</v>
          </cell>
          <cell r="P198">
            <v>0.5</v>
          </cell>
          <cell r="Q198">
            <v>0.5</v>
          </cell>
          <cell r="R198">
            <v>0</v>
          </cell>
          <cell r="S198">
            <v>0</v>
          </cell>
          <cell r="T198">
            <v>0</v>
          </cell>
          <cell r="U198">
            <v>0</v>
          </cell>
          <cell r="V198">
            <v>0</v>
          </cell>
          <cell r="W198">
            <v>1</v>
          </cell>
          <cell r="X198">
            <v>0.5</v>
          </cell>
          <cell r="Y198">
            <v>0.5</v>
          </cell>
          <cell r="Z198">
            <v>0</v>
          </cell>
          <cell r="AA198">
            <v>0</v>
          </cell>
          <cell r="AB198">
            <v>0</v>
          </cell>
          <cell r="AC198">
            <v>0</v>
          </cell>
          <cell r="AD198">
            <v>0</v>
          </cell>
          <cell r="AE198">
            <v>1</v>
          </cell>
          <cell r="AF198">
            <v>0.5</v>
          </cell>
          <cell r="AG198">
            <v>0.5</v>
          </cell>
          <cell r="AH198">
            <v>0</v>
          </cell>
          <cell r="AI198">
            <v>0</v>
          </cell>
          <cell r="AJ198">
            <v>0</v>
          </cell>
          <cell r="AK198">
            <v>0</v>
          </cell>
          <cell r="AL198">
            <v>0</v>
          </cell>
          <cell r="AM198">
            <v>1</v>
          </cell>
          <cell r="AN198">
            <v>0.5</v>
          </cell>
          <cell r="AO198">
            <v>0.5</v>
          </cell>
          <cell r="AP198">
            <v>0</v>
          </cell>
          <cell r="AQ198">
            <v>0</v>
          </cell>
          <cell r="AR198">
            <v>0</v>
          </cell>
          <cell r="AS198">
            <v>0</v>
          </cell>
          <cell r="AT198">
            <v>0</v>
          </cell>
          <cell r="AU198">
            <v>1</v>
          </cell>
          <cell r="AV198">
            <v>0.5</v>
          </cell>
          <cell r="AW198">
            <v>0.5</v>
          </cell>
          <cell r="AX198">
            <v>0</v>
          </cell>
          <cell r="AY198">
            <v>0</v>
          </cell>
          <cell r="AZ198">
            <v>0</v>
          </cell>
          <cell r="BA198">
            <v>0</v>
          </cell>
          <cell r="BB198">
            <v>0</v>
          </cell>
          <cell r="BC198">
            <v>0</v>
          </cell>
          <cell r="BD198">
            <v>0</v>
          </cell>
          <cell r="BE198">
            <v>0</v>
          </cell>
          <cell r="BF198">
            <v>0</v>
          </cell>
          <cell r="BG198">
            <v>0</v>
          </cell>
          <cell r="BH198">
            <v>0</v>
          </cell>
          <cell r="BI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W198">
            <v>0</v>
          </cell>
          <cell r="BX198">
            <v>0</v>
          </cell>
          <cell r="BY198">
            <v>0</v>
          </cell>
          <cell r="BZ198">
            <v>0</v>
          </cell>
          <cell r="CA198">
            <v>0</v>
          </cell>
          <cell r="CB198">
            <v>0</v>
          </cell>
          <cell r="CC198">
            <v>0</v>
          </cell>
          <cell r="CD198">
            <v>0</v>
          </cell>
          <cell r="CE198">
            <v>0</v>
          </cell>
          <cell r="CF198">
            <v>0</v>
          </cell>
          <cell r="CG198">
            <v>0</v>
          </cell>
          <cell r="CH198">
            <v>0</v>
          </cell>
          <cell r="CI198">
            <v>0</v>
          </cell>
          <cell r="CJ198">
            <v>0</v>
          </cell>
          <cell r="CK198">
            <v>0</v>
          </cell>
          <cell r="CL198">
            <v>0</v>
          </cell>
          <cell r="CM198">
            <v>0</v>
          </cell>
          <cell r="CN198">
            <v>0</v>
          </cell>
          <cell r="CO198">
            <v>0</v>
          </cell>
          <cell r="CP198">
            <v>0</v>
          </cell>
          <cell r="CQ198">
            <v>0</v>
          </cell>
          <cell r="CR198">
            <v>0</v>
          </cell>
          <cell r="CS198">
            <v>0</v>
          </cell>
          <cell r="CT198">
            <v>0</v>
          </cell>
          <cell r="CU198">
            <v>0</v>
          </cell>
          <cell r="CV198">
            <v>0</v>
          </cell>
          <cell r="CW198">
            <v>0</v>
          </cell>
          <cell r="CX198">
            <v>0</v>
          </cell>
          <cell r="CY198">
            <v>0</v>
          </cell>
          <cell r="CZ198">
            <v>0</v>
          </cell>
          <cell r="DA198">
            <v>0</v>
          </cell>
          <cell r="DB198">
            <v>0</v>
          </cell>
          <cell r="DC198">
            <v>0</v>
          </cell>
          <cell r="DD198">
            <v>0</v>
          </cell>
          <cell r="DE198">
            <v>0</v>
          </cell>
          <cell r="DF198">
            <v>0</v>
          </cell>
          <cell r="DG198">
            <v>0</v>
          </cell>
          <cell r="DH198">
            <v>0</v>
          </cell>
          <cell r="DI198">
            <v>0</v>
          </cell>
          <cell r="DJ198">
            <v>0</v>
          </cell>
          <cell r="DK198">
            <v>0</v>
          </cell>
          <cell r="DL198">
            <v>0</v>
          </cell>
          <cell r="DM198">
            <v>0</v>
          </cell>
          <cell r="DN198">
            <v>0</v>
          </cell>
          <cell r="DO198">
            <v>0</v>
          </cell>
          <cell r="DP198">
            <v>0</v>
          </cell>
          <cell r="DQ198">
            <v>0</v>
          </cell>
          <cell r="DR198">
            <v>0</v>
          </cell>
          <cell r="DS198">
            <v>0</v>
          </cell>
          <cell r="DT198">
            <v>0</v>
          </cell>
          <cell r="DU198">
            <v>0</v>
          </cell>
          <cell r="DV198">
            <v>0</v>
          </cell>
          <cell r="DW198">
            <v>0</v>
          </cell>
          <cell r="DX198">
            <v>0</v>
          </cell>
          <cell r="DY198">
            <v>0</v>
          </cell>
          <cell r="DZ198">
            <v>0</v>
          </cell>
          <cell r="EA198">
            <v>0</v>
          </cell>
          <cell r="EB198">
            <v>0</v>
          </cell>
          <cell r="EC198">
            <v>0</v>
          </cell>
          <cell r="ED198">
            <v>0</v>
          </cell>
          <cell r="EE198">
            <v>0</v>
          </cell>
          <cell r="EF198">
            <v>0</v>
          </cell>
          <cell r="EG198">
            <v>0</v>
          </cell>
          <cell r="EH198">
            <v>0</v>
          </cell>
          <cell r="EI198">
            <v>0</v>
          </cell>
          <cell r="EJ198">
            <v>0</v>
          </cell>
          <cell r="EK198">
            <v>0</v>
          </cell>
          <cell r="EL198">
            <v>0</v>
          </cell>
          <cell r="EM198">
            <v>0</v>
          </cell>
          <cell r="EN198">
            <v>0</v>
          </cell>
          <cell r="EO198">
            <v>0</v>
          </cell>
          <cell r="EP198">
            <v>0</v>
          </cell>
          <cell r="EQ198">
            <v>0</v>
          </cell>
          <cell r="ER198">
            <v>0</v>
          </cell>
          <cell r="ES198">
            <v>0</v>
          </cell>
          <cell r="ET198">
            <v>0</v>
          </cell>
          <cell r="EU198">
            <v>0</v>
          </cell>
          <cell r="EV198">
            <v>0</v>
          </cell>
          <cell r="EW198">
            <v>0</v>
          </cell>
          <cell r="EX198">
            <v>0</v>
          </cell>
          <cell r="EY198">
            <v>0</v>
          </cell>
          <cell r="EZ198">
            <v>0</v>
          </cell>
          <cell r="FA198">
            <v>0</v>
          </cell>
          <cell r="FB198">
            <v>0</v>
          </cell>
          <cell r="FC198">
            <v>0</v>
          </cell>
          <cell r="FD198">
            <v>0</v>
          </cell>
          <cell r="FE198">
            <v>0</v>
          </cell>
          <cell r="FF198">
            <v>0</v>
          </cell>
          <cell r="FG198">
            <v>0</v>
          </cell>
          <cell r="FH198">
            <v>0</v>
          </cell>
          <cell r="FI198">
            <v>0</v>
          </cell>
        </row>
        <row r="199">
          <cell r="A199">
            <v>0</v>
          </cell>
          <cell r="B199">
            <v>0</v>
          </cell>
          <cell r="C199">
            <v>0</v>
          </cell>
          <cell r="D199">
            <v>0</v>
          </cell>
          <cell r="E199">
            <v>0</v>
          </cell>
          <cell r="F199">
            <v>0</v>
          </cell>
          <cell r="G199">
            <v>0</v>
          </cell>
          <cell r="H199">
            <v>0</v>
          </cell>
          <cell r="I199">
            <v>1</v>
          </cell>
          <cell r="J199">
            <v>0</v>
          </cell>
          <cell r="K199">
            <v>0</v>
          </cell>
          <cell r="L199">
            <v>0</v>
          </cell>
          <cell r="M199">
            <v>0</v>
          </cell>
          <cell r="N199">
            <v>0</v>
          </cell>
          <cell r="O199">
            <v>1</v>
          </cell>
          <cell r="P199">
            <v>0.5</v>
          </cell>
          <cell r="Q199">
            <v>0.5</v>
          </cell>
          <cell r="R199">
            <v>0</v>
          </cell>
          <cell r="S199">
            <v>0</v>
          </cell>
          <cell r="T199">
            <v>0</v>
          </cell>
          <cell r="U199">
            <v>0</v>
          </cell>
          <cell r="V199">
            <v>0</v>
          </cell>
          <cell r="W199">
            <v>1</v>
          </cell>
          <cell r="X199">
            <v>0.5</v>
          </cell>
          <cell r="Y199">
            <v>0.5</v>
          </cell>
          <cell r="Z199">
            <v>0</v>
          </cell>
          <cell r="AA199">
            <v>0</v>
          </cell>
          <cell r="AB199">
            <v>0</v>
          </cell>
          <cell r="AC199">
            <v>0</v>
          </cell>
          <cell r="AD199">
            <v>0</v>
          </cell>
          <cell r="AE199">
            <v>1</v>
          </cell>
          <cell r="AF199">
            <v>0.5</v>
          </cell>
          <cell r="AG199">
            <v>0.5</v>
          </cell>
          <cell r="AH199">
            <v>0</v>
          </cell>
          <cell r="AI199">
            <v>0</v>
          </cell>
          <cell r="AJ199">
            <v>0</v>
          </cell>
          <cell r="AK199">
            <v>0</v>
          </cell>
          <cell r="AL199">
            <v>0</v>
          </cell>
          <cell r="AM199">
            <v>1</v>
          </cell>
          <cell r="AN199">
            <v>0.5</v>
          </cell>
          <cell r="AO199">
            <v>0.5</v>
          </cell>
          <cell r="AP199">
            <v>0</v>
          </cell>
          <cell r="AQ199">
            <v>0</v>
          </cell>
          <cell r="AR199">
            <v>0</v>
          </cell>
          <cell r="AS199">
            <v>0</v>
          </cell>
          <cell r="AT199">
            <v>0</v>
          </cell>
          <cell r="AU199">
            <v>1</v>
          </cell>
          <cell r="AV199">
            <v>0.5</v>
          </cell>
          <cell r="AW199">
            <v>0.5</v>
          </cell>
          <cell r="AX199">
            <v>0</v>
          </cell>
          <cell r="AY199">
            <v>0</v>
          </cell>
          <cell r="AZ199">
            <v>0</v>
          </cell>
          <cell r="BA199">
            <v>0</v>
          </cell>
          <cell r="BB199">
            <v>0</v>
          </cell>
          <cell r="BC199">
            <v>0</v>
          </cell>
          <cell r="BD199">
            <v>0</v>
          </cell>
          <cell r="BE199">
            <v>0</v>
          </cell>
          <cell r="BF199">
            <v>0</v>
          </cell>
          <cell r="BG199">
            <v>0</v>
          </cell>
          <cell r="BH199">
            <v>0</v>
          </cell>
          <cell r="BI199">
            <v>0</v>
          </cell>
          <cell r="BJ199">
            <v>0</v>
          </cell>
          <cell r="BK199">
            <v>0</v>
          </cell>
          <cell r="BL199">
            <v>0</v>
          </cell>
          <cell r="BM199">
            <v>0</v>
          </cell>
          <cell r="BN199">
            <v>0</v>
          </cell>
          <cell r="BO199">
            <v>0</v>
          </cell>
          <cell r="BP199">
            <v>0</v>
          </cell>
          <cell r="BQ199">
            <v>0</v>
          </cell>
          <cell r="BR199">
            <v>0</v>
          </cell>
          <cell r="BS199">
            <v>0</v>
          </cell>
          <cell r="BT199">
            <v>0</v>
          </cell>
          <cell r="BU199">
            <v>0</v>
          </cell>
          <cell r="BV199">
            <v>0</v>
          </cell>
          <cell r="BW199">
            <v>0</v>
          </cell>
          <cell r="BX199">
            <v>0</v>
          </cell>
          <cell r="BY199">
            <v>0</v>
          </cell>
          <cell r="BZ199">
            <v>0</v>
          </cell>
          <cell r="CA199">
            <v>0</v>
          </cell>
          <cell r="CB199">
            <v>0</v>
          </cell>
          <cell r="CC199">
            <v>0</v>
          </cell>
          <cell r="CD199">
            <v>0</v>
          </cell>
          <cell r="CE199">
            <v>0</v>
          </cell>
          <cell r="CF199">
            <v>0</v>
          </cell>
          <cell r="CG199">
            <v>0</v>
          </cell>
          <cell r="CH199">
            <v>0</v>
          </cell>
          <cell r="CI199">
            <v>0</v>
          </cell>
          <cell r="CJ199">
            <v>0</v>
          </cell>
          <cell r="CK199">
            <v>0</v>
          </cell>
          <cell r="CL199">
            <v>0</v>
          </cell>
          <cell r="CM199">
            <v>0</v>
          </cell>
          <cell r="CN199">
            <v>0</v>
          </cell>
          <cell r="CO199">
            <v>0</v>
          </cell>
          <cell r="CP199">
            <v>0</v>
          </cell>
          <cell r="CQ199">
            <v>0</v>
          </cell>
          <cell r="CR199">
            <v>0</v>
          </cell>
          <cell r="CS199">
            <v>0</v>
          </cell>
          <cell r="CT199">
            <v>0</v>
          </cell>
          <cell r="CU199">
            <v>0</v>
          </cell>
          <cell r="CV199">
            <v>0</v>
          </cell>
          <cell r="CW199">
            <v>0</v>
          </cell>
          <cell r="CX199">
            <v>0</v>
          </cell>
          <cell r="CY199">
            <v>0</v>
          </cell>
          <cell r="CZ199">
            <v>0</v>
          </cell>
          <cell r="DA199">
            <v>0</v>
          </cell>
          <cell r="DB199">
            <v>0</v>
          </cell>
          <cell r="DC199">
            <v>0</v>
          </cell>
          <cell r="DD199">
            <v>0</v>
          </cell>
          <cell r="DE199">
            <v>0</v>
          </cell>
          <cell r="DF199">
            <v>0</v>
          </cell>
          <cell r="DG199">
            <v>0</v>
          </cell>
          <cell r="DH199">
            <v>0</v>
          </cell>
          <cell r="DI199">
            <v>0</v>
          </cell>
          <cell r="DJ199">
            <v>0</v>
          </cell>
          <cell r="DK199">
            <v>0</v>
          </cell>
          <cell r="DL199">
            <v>0</v>
          </cell>
          <cell r="DM199">
            <v>0</v>
          </cell>
          <cell r="DN199">
            <v>0</v>
          </cell>
          <cell r="DO199">
            <v>0</v>
          </cell>
          <cell r="DP199">
            <v>0</v>
          </cell>
          <cell r="DQ199">
            <v>0</v>
          </cell>
          <cell r="DR199">
            <v>0</v>
          </cell>
          <cell r="DS199">
            <v>0</v>
          </cell>
          <cell r="DT199">
            <v>0</v>
          </cell>
          <cell r="DU199">
            <v>0</v>
          </cell>
          <cell r="DV199">
            <v>0</v>
          </cell>
          <cell r="DW199">
            <v>0</v>
          </cell>
          <cell r="DX199">
            <v>0</v>
          </cell>
          <cell r="DY199">
            <v>0</v>
          </cell>
          <cell r="DZ199">
            <v>0</v>
          </cell>
          <cell r="EA199">
            <v>0</v>
          </cell>
          <cell r="EB199">
            <v>0</v>
          </cell>
          <cell r="EC199">
            <v>0</v>
          </cell>
          <cell r="ED199">
            <v>0</v>
          </cell>
          <cell r="EE199">
            <v>0</v>
          </cell>
          <cell r="EF199">
            <v>0</v>
          </cell>
          <cell r="EG199">
            <v>0</v>
          </cell>
          <cell r="EH199">
            <v>0</v>
          </cell>
          <cell r="EI199">
            <v>0</v>
          </cell>
          <cell r="EJ199">
            <v>0</v>
          </cell>
          <cell r="EK199">
            <v>0</v>
          </cell>
          <cell r="EL199">
            <v>0</v>
          </cell>
          <cell r="EM199">
            <v>0</v>
          </cell>
          <cell r="EN199">
            <v>0</v>
          </cell>
          <cell r="EO199">
            <v>0</v>
          </cell>
          <cell r="EP199">
            <v>0</v>
          </cell>
          <cell r="EQ199">
            <v>0</v>
          </cell>
          <cell r="ER199">
            <v>0</v>
          </cell>
          <cell r="ES199">
            <v>0</v>
          </cell>
          <cell r="ET199">
            <v>0</v>
          </cell>
          <cell r="EU199">
            <v>0</v>
          </cell>
          <cell r="EV199">
            <v>0</v>
          </cell>
          <cell r="EW199">
            <v>0</v>
          </cell>
          <cell r="EX199">
            <v>0</v>
          </cell>
          <cell r="EY199">
            <v>0</v>
          </cell>
          <cell r="EZ199">
            <v>0</v>
          </cell>
          <cell r="FA199">
            <v>0</v>
          </cell>
          <cell r="FB199">
            <v>0</v>
          </cell>
          <cell r="FC199">
            <v>0</v>
          </cell>
          <cell r="FD199">
            <v>0</v>
          </cell>
          <cell r="FE199">
            <v>0</v>
          </cell>
          <cell r="FF199">
            <v>0</v>
          </cell>
          <cell r="FG199">
            <v>0</v>
          </cell>
          <cell r="FH199">
            <v>0</v>
          </cell>
          <cell r="FI199">
            <v>0</v>
          </cell>
        </row>
        <row r="200">
          <cell r="A200">
            <v>0</v>
          </cell>
          <cell r="B200">
            <v>0</v>
          </cell>
          <cell r="C200">
            <v>0</v>
          </cell>
          <cell r="D200">
            <v>0</v>
          </cell>
          <cell r="E200">
            <v>0</v>
          </cell>
          <cell r="F200">
            <v>0</v>
          </cell>
          <cell r="G200">
            <v>0</v>
          </cell>
          <cell r="H200">
            <v>0</v>
          </cell>
          <cell r="I200">
            <v>1</v>
          </cell>
          <cell r="J200">
            <v>0</v>
          </cell>
          <cell r="K200">
            <v>0</v>
          </cell>
          <cell r="L200">
            <v>0</v>
          </cell>
          <cell r="M200">
            <v>0</v>
          </cell>
          <cell r="N200">
            <v>0</v>
          </cell>
          <cell r="O200">
            <v>1</v>
          </cell>
          <cell r="P200">
            <v>0.5</v>
          </cell>
          <cell r="Q200">
            <v>0.5</v>
          </cell>
          <cell r="R200">
            <v>0</v>
          </cell>
          <cell r="S200">
            <v>0</v>
          </cell>
          <cell r="T200">
            <v>0</v>
          </cell>
          <cell r="U200">
            <v>0</v>
          </cell>
          <cell r="V200">
            <v>0</v>
          </cell>
          <cell r="W200">
            <v>1</v>
          </cell>
          <cell r="X200">
            <v>0.5</v>
          </cell>
          <cell r="Y200">
            <v>0.5</v>
          </cell>
          <cell r="Z200">
            <v>0</v>
          </cell>
          <cell r="AA200">
            <v>0</v>
          </cell>
          <cell r="AB200">
            <v>0</v>
          </cell>
          <cell r="AC200">
            <v>0</v>
          </cell>
          <cell r="AD200">
            <v>0</v>
          </cell>
          <cell r="AE200">
            <v>1</v>
          </cell>
          <cell r="AF200">
            <v>0.5</v>
          </cell>
          <cell r="AG200">
            <v>0.5</v>
          </cell>
          <cell r="AH200">
            <v>0</v>
          </cell>
          <cell r="AI200">
            <v>0</v>
          </cell>
          <cell r="AJ200">
            <v>0</v>
          </cell>
          <cell r="AK200">
            <v>0</v>
          </cell>
          <cell r="AL200">
            <v>0</v>
          </cell>
          <cell r="AM200">
            <v>1</v>
          </cell>
          <cell r="AN200">
            <v>0.5</v>
          </cell>
          <cell r="AO200">
            <v>0.5</v>
          </cell>
          <cell r="AP200">
            <v>0</v>
          </cell>
          <cell r="AQ200">
            <v>0</v>
          </cell>
          <cell r="AR200">
            <v>0</v>
          </cell>
          <cell r="AS200">
            <v>0</v>
          </cell>
          <cell r="AT200">
            <v>0</v>
          </cell>
          <cell r="AU200">
            <v>1</v>
          </cell>
          <cell r="AV200">
            <v>0.5</v>
          </cell>
          <cell r="AW200">
            <v>0.5</v>
          </cell>
          <cell r="AX200">
            <v>0</v>
          </cell>
          <cell r="AY200">
            <v>0</v>
          </cell>
          <cell r="AZ200">
            <v>0</v>
          </cell>
          <cell r="BA200">
            <v>0</v>
          </cell>
          <cell r="BB200">
            <v>0</v>
          </cell>
          <cell r="BC200">
            <v>0</v>
          </cell>
          <cell r="BD200">
            <v>0</v>
          </cell>
          <cell r="BE200">
            <v>0</v>
          </cell>
          <cell r="BF200">
            <v>0</v>
          </cell>
          <cell r="BG200">
            <v>0</v>
          </cell>
          <cell r="BH200">
            <v>0</v>
          </cell>
          <cell r="BI200">
            <v>0</v>
          </cell>
          <cell r="BJ200">
            <v>0</v>
          </cell>
          <cell r="BK200">
            <v>0</v>
          </cell>
          <cell r="BL200">
            <v>0</v>
          </cell>
          <cell r="BM200">
            <v>0</v>
          </cell>
          <cell r="BN200">
            <v>0</v>
          </cell>
          <cell r="BO200">
            <v>0</v>
          </cell>
          <cell r="BP200">
            <v>0</v>
          </cell>
          <cell r="BQ200">
            <v>0</v>
          </cell>
          <cell r="BR200">
            <v>0</v>
          </cell>
          <cell r="BS200">
            <v>0</v>
          </cell>
          <cell r="BT200">
            <v>0</v>
          </cell>
          <cell r="BU200">
            <v>0</v>
          </cell>
          <cell r="BV200">
            <v>0</v>
          </cell>
          <cell r="BW200">
            <v>0</v>
          </cell>
          <cell r="BX200">
            <v>0</v>
          </cell>
          <cell r="BY200">
            <v>0</v>
          </cell>
          <cell r="BZ200">
            <v>0</v>
          </cell>
          <cell r="CA200">
            <v>0</v>
          </cell>
          <cell r="CB200">
            <v>0</v>
          </cell>
          <cell r="CC200">
            <v>0</v>
          </cell>
          <cell r="CD200">
            <v>0</v>
          </cell>
          <cell r="CE200">
            <v>0</v>
          </cell>
          <cell r="CF200">
            <v>0</v>
          </cell>
          <cell r="CG200">
            <v>0</v>
          </cell>
          <cell r="CH200">
            <v>0</v>
          </cell>
          <cell r="CI200">
            <v>0</v>
          </cell>
          <cell r="CJ200">
            <v>0</v>
          </cell>
          <cell r="CK200">
            <v>0</v>
          </cell>
          <cell r="CL200">
            <v>0</v>
          </cell>
          <cell r="CM200">
            <v>0</v>
          </cell>
          <cell r="CN200">
            <v>0</v>
          </cell>
          <cell r="CO200">
            <v>0</v>
          </cell>
          <cell r="CP200">
            <v>0</v>
          </cell>
          <cell r="CQ200">
            <v>0</v>
          </cell>
          <cell r="CR200">
            <v>0</v>
          </cell>
          <cell r="CS200">
            <v>0</v>
          </cell>
          <cell r="CT200">
            <v>0</v>
          </cell>
          <cell r="CU200">
            <v>0</v>
          </cell>
          <cell r="CV200">
            <v>0</v>
          </cell>
          <cell r="CW200">
            <v>0</v>
          </cell>
          <cell r="CX200">
            <v>0</v>
          </cell>
          <cell r="CY200">
            <v>0</v>
          </cell>
          <cell r="CZ200">
            <v>0</v>
          </cell>
          <cell r="DA200">
            <v>0</v>
          </cell>
          <cell r="DB200">
            <v>0</v>
          </cell>
          <cell r="DC200">
            <v>0</v>
          </cell>
          <cell r="DD200">
            <v>0</v>
          </cell>
          <cell r="DE200">
            <v>0</v>
          </cell>
          <cell r="DF200">
            <v>0</v>
          </cell>
          <cell r="DG200">
            <v>0</v>
          </cell>
          <cell r="DH200">
            <v>0</v>
          </cell>
          <cell r="DI200">
            <v>0</v>
          </cell>
          <cell r="DJ200">
            <v>0</v>
          </cell>
          <cell r="DK200">
            <v>0</v>
          </cell>
          <cell r="DL200">
            <v>0</v>
          </cell>
          <cell r="DM200">
            <v>0</v>
          </cell>
          <cell r="DN200">
            <v>0</v>
          </cell>
          <cell r="DO200">
            <v>0</v>
          </cell>
          <cell r="DP200">
            <v>0</v>
          </cell>
          <cell r="DQ200">
            <v>0</v>
          </cell>
          <cell r="DR200">
            <v>0</v>
          </cell>
          <cell r="DS200">
            <v>0</v>
          </cell>
          <cell r="DT200">
            <v>0</v>
          </cell>
          <cell r="DU200">
            <v>0</v>
          </cell>
          <cell r="DV200">
            <v>0</v>
          </cell>
          <cell r="DW200">
            <v>0</v>
          </cell>
          <cell r="DX200">
            <v>0</v>
          </cell>
          <cell r="DY200">
            <v>0</v>
          </cell>
          <cell r="DZ200">
            <v>0</v>
          </cell>
          <cell r="EA200">
            <v>0</v>
          </cell>
          <cell r="EB200">
            <v>0</v>
          </cell>
          <cell r="EC200">
            <v>0</v>
          </cell>
          <cell r="ED200">
            <v>0</v>
          </cell>
          <cell r="EE200">
            <v>0</v>
          </cell>
          <cell r="EF200">
            <v>0</v>
          </cell>
          <cell r="EG200">
            <v>0</v>
          </cell>
          <cell r="EH200">
            <v>0</v>
          </cell>
          <cell r="EI200">
            <v>0</v>
          </cell>
          <cell r="EJ200">
            <v>0</v>
          </cell>
          <cell r="EK200">
            <v>0</v>
          </cell>
          <cell r="EL200">
            <v>0</v>
          </cell>
          <cell r="EM200">
            <v>0</v>
          </cell>
          <cell r="EN200">
            <v>0</v>
          </cell>
          <cell r="EO200">
            <v>0</v>
          </cell>
          <cell r="EP200">
            <v>0</v>
          </cell>
          <cell r="EQ200">
            <v>0</v>
          </cell>
          <cell r="ER200">
            <v>0</v>
          </cell>
          <cell r="ES200">
            <v>0</v>
          </cell>
          <cell r="ET200">
            <v>0</v>
          </cell>
          <cell r="EU200">
            <v>0</v>
          </cell>
          <cell r="EV200">
            <v>0</v>
          </cell>
          <cell r="EW200">
            <v>0</v>
          </cell>
          <cell r="EX200">
            <v>0</v>
          </cell>
          <cell r="EY200">
            <v>0</v>
          </cell>
          <cell r="EZ200">
            <v>0</v>
          </cell>
          <cell r="FA200">
            <v>0</v>
          </cell>
          <cell r="FB200">
            <v>0</v>
          </cell>
          <cell r="FC200">
            <v>0</v>
          </cell>
          <cell r="FD200">
            <v>0</v>
          </cell>
          <cell r="FE200">
            <v>0</v>
          </cell>
          <cell r="FF200">
            <v>0</v>
          </cell>
          <cell r="FG200">
            <v>0</v>
          </cell>
          <cell r="FH200">
            <v>0</v>
          </cell>
          <cell r="FI200">
            <v>0</v>
          </cell>
        </row>
        <row r="201">
          <cell r="A201">
            <v>0</v>
          </cell>
          <cell r="B201">
            <v>0</v>
          </cell>
          <cell r="C201">
            <v>0</v>
          </cell>
          <cell r="D201">
            <v>0</v>
          </cell>
          <cell r="E201">
            <v>0</v>
          </cell>
          <cell r="F201">
            <v>0</v>
          </cell>
          <cell r="G201">
            <v>0</v>
          </cell>
          <cell r="H201">
            <v>0</v>
          </cell>
          <cell r="I201">
            <v>1</v>
          </cell>
          <cell r="J201">
            <v>0</v>
          </cell>
          <cell r="K201">
            <v>0</v>
          </cell>
          <cell r="L201">
            <v>0</v>
          </cell>
          <cell r="M201">
            <v>0</v>
          </cell>
          <cell r="N201">
            <v>0</v>
          </cell>
          <cell r="O201">
            <v>1</v>
          </cell>
          <cell r="P201">
            <v>0.5</v>
          </cell>
          <cell r="Q201">
            <v>0.5</v>
          </cell>
          <cell r="R201">
            <v>0</v>
          </cell>
          <cell r="S201">
            <v>0</v>
          </cell>
          <cell r="T201">
            <v>0</v>
          </cell>
          <cell r="U201">
            <v>0</v>
          </cell>
          <cell r="V201">
            <v>0</v>
          </cell>
          <cell r="W201">
            <v>1</v>
          </cell>
          <cell r="X201">
            <v>0.5</v>
          </cell>
          <cell r="Y201">
            <v>0.5</v>
          </cell>
          <cell r="Z201">
            <v>0</v>
          </cell>
          <cell r="AA201">
            <v>0</v>
          </cell>
          <cell r="AB201">
            <v>0</v>
          </cell>
          <cell r="AC201">
            <v>0</v>
          </cell>
          <cell r="AD201">
            <v>0</v>
          </cell>
          <cell r="AE201">
            <v>1</v>
          </cell>
          <cell r="AF201">
            <v>0.5</v>
          </cell>
          <cell r="AG201">
            <v>0.5</v>
          </cell>
          <cell r="AH201">
            <v>0</v>
          </cell>
          <cell r="AI201">
            <v>0</v>
          </cell>
          <cell r="AJ201">
            <v>0</v>
          </cell>
          <cell r="AK201">
            <v>0</v>
          </cell>
          <cell r="AL201">
            <v>0</v>
          </cell>
          <cell r="AM201">
            <v>1</v>
          </cell>
          <cell r="AN201">
            <v>0.5</v>
          </cell>
          <cell r="AO201">
            <v>0.5</v>
          </cell>
          <cell r="AP201">
            <v>0</v>
          </cell>
          <cell r="AQ201">
            <v>0</v>
          </cell>
          <cell r="AR201">
            <v>0</v>
          </cell>
          <cell r="AS201">
            <v>0</v>
          </cell>
          <cell r="AT201">
            <v>0</v>
          </cell>
          <cell r="AU201">
            <v>1</v>
          </cell>
          <cell r="AV201">
            <v>0.5</v>
          </cell>
          <cell r="AW201">
            <v>0.5</v>
          </cell>
          <cell r="AX201">
            <v>0</v>
          </cell>
          <cell r="AY201">
            <v>0</v>
          </cell>
          <cell r="AZ201">
            <v>0</v>
          </cell>
          <cell r="BA201">
            <v>0</v>
          </cell>
          <cell r="BB201">
            <v>0</v>
          </cell>
          <cell r="BC201">
            <v>0</v>
          </cell>
          <cell r="BD201">
            <v>0</v>
          </cell>
          <cell r="BE201">
            <v>0</v>
          </cell>
          <cell r="BF201">
            <v>0</v>
          </cell>
          <cell r="BG201">
            <v>0</v>
          </cell>
          <cell r="BH201">
            <v>0</v>
          </cell>
          <cell r="BI201">
            <v>0</v>
          </cell>
          <cell r="BJ201">
            <v>0</v>
          </cell>
          <cell r="BK201">
            <v>0</v>
          </cell>
          <cell r="BL201">
            <v>0</v>
          </cell>
          <cell r="BM201">
            <v>0</v>
          </cell>
          <cell r="BN201">
            <v>0</v>
          </cell>
          <cell r="BO201">
            <v>0</v>
          </cell>
          <cell r="BP201">
            <v>0</v>
          </cell>
          <cell r="BQ201">
            <v>0</v>
          </cell>
          <cell r="BR201">
            <v>0</v>
          </cell>
          <cell r="BS201">
            <v>0</v>
          </cell>
          <cell r="BT201">
            <v>0</v>
          </cell>
          <cell r="BU201">
            <v>0</v>
          </cell>
          <cell r="BV201">
            <v>0</v>
          </cell>
          <cell r="BW201">
            <v>0</v>
          </cell>
          <cell r="BX201">
            <v>0</v>
          </cell>
          <cell r="BY201">
            <v>0</v>
          </cell>
          <cell r="BZ201">
            <v>0</v>
          </cell>
          <cell r="CA201">
            <v>0</v>
          </cell>
          <cell r="CB201">
            <v>0</v>
          </cell>
          <cell r="CC201">
            <v>0</v>
          </cell>
          <cell r="CD201">
            <v>0</v>
          </cell>
          <cell r="CE201">
            <v>0</v>
          </cell>
          <cell r="CF201">
            <v>0</v>
          </cell>
          <cell r="CG201">
            <v>0</v>
          </cell>
          <cell r="CH201">
            <v>0</v>
          </cell>
          <cell r="CI201">
            <v>0</v>
          </cell>
          <cell r="CJ201">
            <v>0</v>
          </cell>
          <cell r="CK201">
            <v>0</v>
          </cell>
          <cell r="CL201">
            <v>0</v>
          </cell>
          <cell r="CM201">
            <v>0</v>
          </cell>
          <cell r="CN201">
            <v>0</v>
          </cell>
          <cell r="CO201">
            <v>0</v>
          </cell>
          <cell r="CP201">
            <v>0</v>
          </cell>
          <cell r="CQ201">
            <v>0</v>
          </cell>
          <cell r="CR201">
            <v>0</v>
          </cell>
          <cell r="CS201">
            <v>0</v>
          </cell>
          <cell r="CT201">
            <v>0</v>
          </cell>
          <cell r="CU201">
            <v>0</v>
          </cell>
          <cell r="CV201">
            <v>0</v>
          </cell>
          <cell r="CW201">
            <v>0</v>
          </cell>
          <cell r="CX201">
            <v>0</v>
          </cell>
          <cell r="CY201">
            <v>0</v>
          </cell>
          <cell r="CZ201">
            <v>0</v>
          </cell>
          <cell r="DA201">
            <v>0</v>
          </cell>
          <cell r="DB201">
            <v>0</v>
          </cell>
          <cell r="DC201">
            <v>0</v>
          </cell>
          <cell r="DD201">
            <v>0</v>
          </cell>
          <cell r="DE201">
            <v>0</v>
          </cell>
          <cell r="DF201">
            <v>0</v>
          </cell>
          <cell r="DG201">
            <v>0</v>
          </cell>
          <cell r="DH201">
            <v>0</v>
          </cell>
          <cell r="DI201">
            <v>0</v>
          </cell>
          <cell r="DJ201">
            <v>0</v>
          </cell>
          <cell r="DK201">
            <v>0</v>
          </cell>
          <cell r="DL201">
            <v>0</v>
          </cell>
          <cell r="DM201">
            <v>0</v>
          </cell>
          <cell r="DN201">
            <v>0</v>
          </cell>
          <cell r="DO201">
            <v>0</v>
          </cell>
          <cell r="DP201">
            <v>0</v>
          </cell>
          <cell r="DQ201">
            <v>0</v>
          </cell>
          <cell r="DR201">
            <v>0</v>
          </cell>
          <cell r="DS201">
            <v>0</v>
          </cell>
          <cell r="DT201">
            <v>0</v>
          </cell>
          <cell r="DU201">
            <v>0</v>
          </cell>
          <cell r="DV201">
            <v>0</v>
          </cell>
          <cell r="DW201">
            <v>0</v>
          </cell>
          <cell r="DX201">
            <v>0</v>
          </cell>
          <cell r="DY201">
            <v>0</v>
          </cell>
          <cell r="DZ201">
            <v>0</v>
          </cell>
          <cell r="EA201">
            <v>0</v>
          </cell>
          <cell r="EB201">
            <v>0</v>
          </cell>
          <cell r="EC201">
            <v>0</v>
          </cell>
          <cell r="ED201">
            <v>0</v>
          </cell>
          <cell r="EE201">
            <v>0</v>
          </cell>
          <cell r="EF201">
            <v>0</v>
          </cell>
          <cell r="EG201">
            <v>0</v>
          </cell>
          <cell r="EH201">
            <v>0</v>
          </cell>
          <cell r="EI201">
            <v>0</v>
          </cell>
          <cell r="EJ201">
            <v>0</v>
          </cell>
          <cell r="EK201">
            <v>0</v>
          </cell>
          <cell r="EL201">
            <v>0</v>
          </cell>
          <cell r="EM201">
            <v>0</v>
          </cell>
          <cell r="EN201">
            <v>0</v>
          </cell>
          <cell r="EO201">
            <v>0</v>
          </cell>
          <cell r="EP201">
            <v>0</v>
          </cell>
          <cell r="EQ201">
            <v>0</v>
          </cell>
          <cell r="ER201">
            <v>0</v>
          </cell>
          <cell r="ES201">
            <v>0</v>
          </cell>
          <cell r="ET201">
            <v>0</v>
          </cell>
          <cell r="EU201">
            <v>0</v>
          </cell>
          <cell r="EV201">
            <v>0</v>
          </cell>
          <cell r="EW201">
            <v>0</v>
          </cell>
          <cell r="EX201">
            <v>0</v>
          </cell>
          <cell r="EY201">
            <v>0</v>
          </cell>
          <cell r="EZ201">
            <v>0</v>
          </cell>
          <cell r="FA201">
            <v>0</v>
          </cell>
          <cell r="FB201">
            <v>0</v>
          </cell>
          <cell r="FC201">
            <v>0</v>
          </cell>
          <cell r="FD201">
            <v>0</v>
          </cell>
          <cell r="FE201">
            <v>0</v>
          </cell>
          <cell r="FF201">
            <v>0</v>
          </cell>
          <cell r="FG201">
            <v>0</v>
          </cell>
          <cell r="FH201">
            <v>0</v>
          </cell>
          <cell r="FI201">
            <v>0</v>
          </cell>
        </row>
        <row r="202">
          <cell r="A202">
            <v>0</v>
          </cell>
          <cell r="B202">
            <v>0</v>
          </cell>
          <cell r="C202">
            <v>0</v>
          </cell>
          <cell r="D202">
            <v>0</v>
          </cell>
          <cell r="E202">
            <v>0</v>
          </cell>
          <cell r="F202">
            <v>0</v>
          </cell>
          <cell r="G202">
            <v>0</v>
          </cell>
          <cell r="H202">
            <v>0</v>
          </cell>
          <cell r="I202">
            <v>1</v>
          </cell>
          <cell r="J202">
            <v>0</v>
          </cell>
          <cell r="K202">
            <v>0</v>
          </cell>
          <cell r="L202">
            <v>0</v>
          </cell>
          <cell r="M202">
            <v>0</v>
          </cell>
          <cell r="N202">
            <v>0</v>
          </cell>
          <cell r="O202">
            <v>1</v>
          </cell>
          <cell r="P202">
            <v>0.5</v>
          </cell>
          <cell r="Q202">
            <v>0.5</v>
          </cell>
          <cell r="R202">
            <v>0</v>
          </cell>
          <cell r="S202">
            <v>0</v>
          </cell>
          <cell r="T202">
            <v>0</v>
          </cell>
          <cell r="U202">
            <v>0</v>
          </cell>
          <cell r="V202">
            <v>0</v>
          </cell>
          <cell r="W202">
            <v>1</v>
          </cell>
          <cell r="X202">
            <v>0.5</v>
          </cell>
          <cell r="Y202">
            <v>0.5</v>
          </cell>
          <cell r="Z202">
            <v>0</v>
          </cell>
          <cell r="AA202">
            <v>0</v>
          </cell>
          <cell r="AB202">
            <v>0</v>
          </cell>
          <cell r="AC202">
            <v>0</v>
          </cell>
          <cell r="AD202">
            <v>0</v>
          </cell>
          <cell r="AE202">
            <v>1</v>
          </cell>
          <cell r="AF202">
            <v>0.5</v>
          </cell>
          <cell r="AG202">
            <v>0.5</v>
          </cell>
          <cell r="AH202">
            <v>0</v>
          </cell>
          <cell r="AI202">
            <v>0</v>
          </cell>
          <cell r="AJ202">
            <v>0</v>
          </cell>
          <cell r="AK202">
            <v>0</v>
          </cell>
          <cell r="AL202">
            <v>0</v>
          </cell>
          <cell r="AM202">
            <v>1</v>
          </cell>
          <cell r="AN202">
            <v>0.5</v>
          </cell>
          <cell r="AO202">
            <v>0.5</v>
          </cell>
          <cell r="AP202">
            <v>0</v>
          </cell>
          <cell r="AQ202">
            <v>0</v>
          </cell>
          <cell r="AR202">
            <v>0</v>
          </cell>
          <cell r="AS202">
            <v>0</v>
          </cell>
          <cell r="AT202">
            <v>0</v>
          </cell>
          <cell r="AU202">
            <v>1</v>
          </cell>
          <cell r="AV202">
            <v>0.5</v>
          </cell>
          <cell r="AW202">
            <v>0.5</v>
          </cell>
          <cell r="AX202">
            <v>0</v>
          </cell>
          <cell r="AY202">
            <v>0</v>
          </cell>
          <cell r="AZ202">
            <v>0</v>
          </cell>
          <cell r="BA202">
            <v>0</v>
          </cell>
          <cell r="BB202">
            <v>0</v>
          </cell>
          <cell r="BC202">
            <v>0</v>
          </cell>
          <cell r="BD202">
            <v>0</v>
          </cell>
          <cell r="BE202">
            <v>0</v>
          </cell>
          <cell r="BF202">
            <v>0</v>
          </cell>
          <cell r="BG202">
            <v>0</v>
          </cell>
          <cell r="BH202">
            <v>0</v>
          </cell>
          <cell r="BI202">
            <v>0</v>
          </cell>
          <cell r="BJ202">
            <v>0</v>
          </cell>
          <cell r="BK202">
            <v>0</v>
          </cell>
          <cell r="BL202">
            <v>0</v>
          </cell>
          <cell r="BM202">
            <v>0</v>
          </cell>
          <cell r="BN202">
            <v>0</v>
          </cell>
          <cell r="BO202">
            <v>0</v>
          </cell>
          <cell r="BP202">
            <v>0</v>
          </cell>
          <cell r="BQ202">
            <v>0</v>
          </cell>
          <cell r="BR202">
            <v>0</v>
          </cell>
          <cell r="BS202">
            <v>0</v>
          </cell>
          <cell r="BT202">
            <v>0</v>
          </cell>
          <cell r="BU202">
            <v>0</v>
          </cell>
          <cell r="BV202">
            <v>0</v>
          </cell>
          <cell r="BW202">
            <v>0</v>
          </cell>
          <cell r="BX202">
            <v>0</v>
          </cell>
          <cell r="BY202">
            <v>0</v>
          </cell>
          <cell r="BZ202">
            <v>0</v>
          </cell>
          <cell r="CA202">
            <v>0</v>
          </cell>
          <cell r="CB202">
            <v>0</v>
          </cell>
          <cell r="CC202">
            <v>0</v>
          </cell>
          <cell r="CD202">
            <v>0</v>
          </cell>
          <cell r="CE202">
            <v>0</v>
          </cell>
          <cell r="CF202">
            <v>0</v>
          </cell>
          <cell r="CG202">
            <v>0</v>
          </cell>
          <cell r="CH202">
            <v>0</v>
          </cell>
          <cell r="CI202">
            <v>0</v>
          </cell>
          <cell r="CJ202">
            <v>0</v>
          </cell>
          <cell r="CK202">
            <v>0</v>
          </cell>
          <cell r="CL202">
            <v>0</v>
          </cell>
          <cell r="CM202">
            <v>0</v>
          </cell>
          <cell r="CN202">
            <v>0</v>
          </cell>
          <cell r="CO202">
            <v>0</v>
          </cell>
          <cell r="CP202">
            <v>0</v>
          </cell>
          <cell r="CQ202">
            <v>0</v>
          </cell>
          <cell r="CR202">
            <v>0</v>
          </cell>
          <cell r="CS202">
            <v>0</v>
          </cell>
          <cell r="CT202">
            <v>0</v>
          </cell>
          <cell r="CU202">
            <v>0</v>
          </cell>
          <cell r="CV202">
            <v>0</v>
          </cell>
          <cell r="CW202">
            <v>0</v>
          </cell>
          <cell r="CX202">
            <v>0</v>
          </cell>
          <cell r="CY202">
            <v>0</v>
          </cell>
          <cell r="CZ202">
            <v>0</v>
          </cell>
          <cell r="DA202">
            <v>0</v>
          </cell>
          <cell r="DB202">
            <v>0</v>
          </cell>
          <cell r="DC202">
            <v>0</v>
          </cell>
          <cell r="DD202">
            <v>0</v>
          </cell>
          <cell r="DE202">
            <v>0</v>
          </cell>
          <cell r="DF202">
            <v>0</v>
          </cell>
          <cell r="DG202">
            <v>0</v>
          </cell>
          <cell r="DH202">
            <v>0</v>
          </cell>
          <cell r="DI202">
            <v>0</v>
          </cell>
          <cell r="DJ202">
            <v>0</v>
          </cell>
          <cell r="DK202">
            <v>0</v>
          </cell>
          <cell r="DL202">
            <v>0</v>
          </cell>
          <cell r="DM202">
            <v>0</v>
          </cell>
          <cell r="DN202">
            <v>0</v>
          </cell>
          <cell r="DO202">
            <v>0</v>
          </cell>
          <cell r="DP202">
            <v>0</v>
          </cell>
          <cell r="DQ202">
            <v>0</v>
          </cell>
          <cell r="DR202">
            <v>0</v>
          </cell>
          <cell r="DS202">
            <v>0</v>
          </cell>
          <cell r="DT202">
            <v>0</v>
          </cell>
          <cell r="DU202">
            <v>0</v>
          </cell>
          <cell r="DV202">
            <v>0</v>
          </cell>
          <cell r="DW202">
            <v>0</v>
          </cell>
          <cell r="DX202">
            <v>0</v>
          </cell>
          <cell r="DY202">
            <v>0</v>
          </cell>
          <cell r="DZ202">
            <v>0</v>
          </cell>
          <cell r="EA202">
            <v>0</v>
          </cell>
          <cell r="EB202">
            <v>0</v>
          </cell>
          <cell r="EC202">
            <v>0</v>
          </cell>
          <cell r="ED202">
            <v>0</v>
          </cell>
          <cell r="EE202">
            <v>0</v>
          </cell>
          <cell r="EF202">
            <v>0</v>
          </cell>
          <cell r="EG202">
            <v>0</v>
          </cell>
          <cell r="EH202">
            <v>0</v>
          </cell>
          <cell r="EI202">
            <v>0</v>
          </cell>
          <cell r="EJ202">
            <v>0</v>
          </cell>
          <cell r="EK202">
            <v>0</v>
          </cell>
          <cell r="EL202">
            <v>0</v>
          </cell>
          <cell r="EM202">
            <v>0</v>
          </cell>
          <cell r="EN202">
            <v>0</v>
          </cell>
          <cell r="EO202">
            <v>0</v>
          </cell>
          <cell r="EP202">
            <v>0</v>
          </cell>
          <cell r="EQ202">
            <v>0</v>
          </cell>
          <cell r="ER202">
            <v>0</v>
          </cell>
          <cell r="ES202">
            <v>0</v>
          </cell>
          <cell r="ET202">
            <v>0</v>
          </cell>
          <cell r="EU202">
            <v>0</v>
          </cell>
          <cell r="EV202">
            <v>0</v>
          </cell>
          <cell r="EW202">
            <v>0</v>
          </cell>
          <cell r="EX202">
            <v>0</v>
          </cell>
          <cell r="EY202">
            <v>0</v>
          </cell>
          <cell r="EZ202">
            <v>0</v>
          </cell>
          <cell r="FA202">
            <v>0</v>
          </cell>
          <cell r="FB202">
            <v>0</v>
          </cell>
          <cell r="FC202">
            <v>0</v>
          </cell>
          <cell r="FD202">
            <v>0</v>
          </cell>
          <cell r="FE202">
            <v>0</v>
          </cell>
          <cell r="FF202">
            <v>0</v>
          </cell>
          <cell r="FG202">
            <v>0</v>
          </cell>
          <cell r="FH202">
            <v>0</v>
          </cell>
          <cell r="FI202">
            <v>0</v>
          </cell>
        </row>
        <row r="203">
          <cell r="A203">
            <v>0</v>
          </cell>
          <cell r="B203">
            <v>0</v>
          </cell>
          <cell r="C203">
            <v>0</v>
          </cell>
          <cell r="D203">
            <v>0</v>
          </cell>
          <cell r="E203">
            <v>0</v>
          </cell>
          <cell r="F203">
            <v>0</v>
          </cell>
          <cell r="G203">
            <v>0</v>
          </cell>
          <cell r="H203">
            <v>0</v>
          </cell>
          <cell r="I203">
            <v>1</v>
          </cell>
          <cell r="J203">
            <v>0</v>
          </cell>
          <cell r="K203">
            <v>0</v>
          </cell>
          <cell r="L203">
            <v>0</v>
          </cell>
          <cell r="M203">
            <v>0</v>
          </cell>
          <cell r="N203">
            <v>0</v>
          </cell>
          <cell r="O203">
            <v>1</v>
          </cell>
          <cell r="P203">
            <v>0.5</v>
          </cell>
          <cell r="Q203">
            <v>0.5</v>
          </cell>
          <cell r="R203">
            <v>0</v>
          </cell>
          <cell r="S203">
            <v>0</v>
          </cell>
          <cell r="T203">
            <v>0</v>
          </cell>
          <cell r="U203">
            <v>0</v>
          </cell>
          <cell r="V203">
            <v>0</v>
          </cell>
          <cell r="W203">
            <v>1</v>
          </cell>
          <cell r="X203">
            <v>0.5</v>
          </cell>
          <cell r="Y203">
            <v>0.5</v>
          </cell>
          <cell r="Z203">
            <v>0</v>
          </cell>
          <cell r="AA203">
            <v>0</v>
          </cell>
          <cell r="AB203">
            <v>0</v>
          </cell>
          <cell r="AC203">
            <v>0</v>
          </cell>
          <cell r="AD203">
            <v>0</v>
          </cell>
          <cell r="AE203">
            <v>1</v>
          </cell>
          <cell r="AF203">
            <v>0.5</v>
          </cell>
          <cell r="AG203">
            <v>0.5</v>
          </cell>
          <cell r="AH203">
            <v>0</v>
          </cell>
          <cell r="AI203">
            <v>0</v>
          </cell>
          <cell r="AJ203">
            <v>0</v>
          </cell>
          <cell r="AK203">
            <v>0</v>
          </cell>
          <cell r="AL203">
            <v>0</v>
          </cell>
          <cell r="AM203">
            <v>1</v>
          </cell>
          <cell r="AN203">
            <v>0.5</v>
          </cell>
          <cell r="AO203">
            <v>0.5</v>
          </cell>
          <cell r="AP203">
            <v>0</v>
          </cell>
          <cell r="AQ203">
            <v>0</v>
          </cell>
          <cell r="AR203">
            <v>0</v>
          </cell>
          <cell r="AS203">
            <v>0</v>
          </cell>
          <cell r="AT203">
            <v>0</v>
          </cell>
          <cell r="AU203">
            <v>1</v>
          </cell>
          <cell r="AV203">
            <v>0.5</v>
          </cell>
          <cell r="AW203">
            <v>0.5</v>
          </cell>
          <cell r="AX203">
            <v>0</v>
          </cell>
          <cell r="AY203">
            <v>0</v>
          </cell>
          <cell r="AZ203">
            <v>0</v>
          </cell>
          <cell r="BA203">
            <v>0</v>
          </cell>
          <cell r="BB203">
            <v>0</v>
          </cell>
          <cell r="BC203">
            <v>0</v>
          </cell>
          <cell r="BD203">
            <v>0</v>
          </cell>
          <cell r="BE203">
            <v>0</v>
          </cell>
          <cell r="BF203">
            <v>0</v>
          </cell>
          <cell r="BG203">
            <v>0</v>
          </cell>
          <cell r="BH203">
            <v>0</v>
          </cell>
          <cell r="BI203">
            <v>0</v>
          </cell>
          <cell r="BJ203">
            <v>0</v>
          </cell>
          <cell r="BK203">
            <v>0</v>
          </cell>
          <cell r="BL203">
            <v>0</v>
          </cell>
          <cell r="BM203">
            <v>0</v>
          </cell>
          <cell r="BN203">
            <v>0</v>
          </cell>
          <cell r="BO203">
            <v>0</v>
          </cell>
          <cell r="BP203">
            <v>0</v>
          </cell>
          <cell r="BQ203">
            <v>0</v>
          </cell>
          <cell r="BR203">
            <v>0</v>
          </cell>
          <cell r="BS203">
            <v>0</v>
          </cell>
          <cell r="BT203">
            <v>0</v>
          </cell>
          <cell r="BU203">
            <v>0</v>
          </cell>
          <cell r="BV203">
            <v>0</v>
          </cell>
          <cell r="BW203">
            <v>0</v>
          </cell>
          <cell r="BX203">
            <v>0</v>
          </cell>
          <cell r="BY203">
            <v>0</v>
          </cell>
          <cell r="BZ203">
            <v>0</v>
          </cell>
          <cell r="CA203">
            <v>0</v>
          </cell>
          <cell r="CB203">
            <v>0</v>
          </cell>
          <cell r="CC203">
            <v>0</v>
          </cell>
          <cell r="CD203">
            <v>0</v>
          </cell>
          <cell r="CE203">
            <v>0</v>
          </cell>
          <cell r="CF203">
            <v>0</v>
          </cell>
          <cell r="CG203">
            <v>0</v>
          </cell>
          <cell r="CH203">
            <v>0</v>
          </cell>
          <cell r="CI203">
            <v>0</v>
          </cell>
          <cell r="CJ203">
            <v>0</v>
          </cell>
          <cell r="CK203">
            <v>0</v>
          </cell>
          <cell r="CL203">
            <v>0</v>
          </cell>
          <cell r="CM203">
            <v>0</v>
          </cell>
          <cell r="CN203">
            <v>0</v>
          </cell>
          <cell r="CO203">
            <v>0</v>
          </cell>
          <cell r="CP203">
            <v>0</v>
          </cell>
          <cell r="CQ203">
            <v>0</v>
          </cell>
          <cell r="CR203">
            <v>0</v>
          </cell>
          <cell r="CS203">
            <v>0</v>
          </cell>
          <cell r="CT203">
            <v>0</v>
          </cell>
          <cell r="CU203">
            <v>0</v>
          </cell>
          <cell r="CV203">
            <v>0</v>
          </cell>
          <cell r="CW203">
            <v>0</v>
          </cell>
          <cell r="CX203">
            <v>0</v>
          </cell>
          <cell r="CY203">
            <v>0</v>
          </cell>
          <cell r="CZ203">
            <v>0</v>
          </cell>
          <cell r="DA203">
            <v>0</v>
          </cell>
          <cell r="DB203">
            <v>0</v>
          </cell>
          <cell r="DC203">
            <v>0</v>
          </cell>
          <cell r="DD203">
            <v>0</v>
          </cell>
          <cell r="DE203">
            <v>0</v>
          </cell>
          <cell r="DF203">
            <v>0</v>
          </cell>
          <cell r="DG203">
            <v>0</v>
          </cell>
          <cell r="DH203">
            <v>0</v>
          </cell>
          <cell r="DI203">
            <v>0</v>
          </cell>
          <cell r="DJ203">
            <v>0</v>
          </cell>
          <cell r="DK203">
            <v>0</v>
          </cell>
          <cell r="DL203">
            <v>0</v>
          </cell>
          <cell r="DM203">
            <v>0</v>
          </cell>
          <cell r="DN203">
            <v>0</v>
          </cell>
          <cell r="DO203">
            <v>0</v>
          </cell>
          <cell r="DP203">
            <v>0</v>
          </cell>
          <cell r="DQ203">
            <v>0</v>
          </cell>
          <cell r="DR203">
            <v>0</v>
          </cell>
          <cell r="DS203">
            <v>0</v>
          </cell>
          <cell r="DT203">
            <v>0</v>
          </cell>
          <cell r="DU203">
            <v>0</v>
          </cell>
          <cell r="DV203">
            <v>0</v>
          </cell>
          <cell r="DW203">
            <v>0</v>
          </cell>
          <cell r="DX203">
            <v>0</v>
          </cell>
          <cell r="DY203">
            <v>0</v>
          </cell>
          <cell r="DZ203">
            <v>0</v>
          </cell>
          <cell r="EA203">
            <v>0</v>
          </cell>
          <cell r="EB203">
            <v>0</v>
          </cell>
          <cell r="EC203">
            <v>0</v>
          </cell>
          <cell r="ED203">
            <v>0</v>
          </cell>
          <cell r="EE203">
            <v>0</v>
          </cell>
          <cell r="EF203">
            <v>0</v>
          </cell>
          <cell r="EG203">
            <v>0</v>
          </cell>
          <cell r="EH203">
            <v>0</v>
          </cell>
          <cell r="EI203">
            <v>0</v>
          </cell>
          <cell r="EJ203">
            <v>0</v>
          </cell>
          <cell r="EK203">
            <v>0</v>
          </cell>
          <cell r="EL203">
            <v>0</v>
          </cell>
          <cell r="EM203">
            <v>0</v>
          </cell>
          <cell r="EN203">
            <v>0</v>
          </cell>
          <cell r="EO203">
            <v>0</v>
          </cell>
          <cell r="EP203">
            <v>0</v>
          </cell>
          <cell r="EQ203">
            <v>0</v>
          </cell>
          <cell r="ER203">
            <v>0</v>
          </cell>
          <cell r="ES203">
            <v>0</v>
          </cell>
          <cell r="ET203">
            <v>0</v>
          </cell>
          <cell r="EU203">
            <v>0</v>
          </cell>
          <cell r="EV203">
            <v>0</v>
          </cell>
          <cell r="EW203">
            <v>0</v>
          </cell>
          <cell r="EX203">
            <v>0</v>
          </cell>
          <cell r="EY203">
            <v>0</v>
          </cell>
          <cell r="EZ203">
            <v>0</v>
          </cell>
          <cell r="FA203">
            <v>0</v>
          </cell>
          <cell r="FB203">
            <v>0</v>
          </cell>
          <cell r="FC203">
            <v>0</v>
          </cell>
          <cell r="FD203">
            <v>0</v>
          </cell>
          <cell r="FE203">
            <v>0</v>
          </cell>
          <cell r="FF203">
            <v>0</v>
          </cell>
          <cell r="FG203">
            <v>0</v>
          </cell>
          <cell r="FH203">
            <v>0</v>
          </cell>
          <cell r="FI203">
            <v>0</v>
          </cell>
        </row>
        <row r="204">
          <cell r="A204">
            <v>0</v>
          </cell>
          <cell r="B204">
            <v>0</v>
          </cell>
          <cell r="C204">
            <v>0</v>
          </cell>
          <cell r="D204">
            <v>0</v>
          </cell>
          <cell r="E204">
            <v>0</v>
          </cell>
          <cell r="F204">
            <v>0</v>
          </cell>
          <cell r="G204">
            <v>0</v>
          </cell>
          <cell r="H204">
            <v>0</v>
          </cell>
          <cell r="I204">
            <v>1</v>
          </cell>
          <cell r="J204">
            <v>0</v>
          </cell>
          <cell r="K204">
            <v>0</v>
          </cell>
          <cell r="L204">
            <v>0</v>
          </cell>
          <cell r="M204">
            <v>0</v>
          </cell>
          <cell r="N204">
            <v>0</v>
          </cell>
          <cell r="O204">
            <v>1</v>
          </cell>
          <cell r="P204">
            <v>0.5</v>
          </cell>
          <cell r="Q204">
            <v>0.5</v>
          </cell>
          <cell r="R204">
            <v>0</v>
          </cell>
          <cell r="S204">
            <v>0</v>
          </cell>
          <cell r="T204">
            <v>0</v>
          </cell>
          <cell r="U204">
            <v>0</v>
          </cell>
          <cell r="V204">
            <v>0</v>
          </cell>
          <cell r="W204">
            <v>1</v>
          </cell>
          <cell r="X204">
            <v>0.5</v>
          </cell>
          <cell r="Y204">
            <v>0.5</v>
          </cell>
          <cell r="Z204">
            <v>0</v>
          </cell>
          <cell r="AA204">
            <v>0</v>
          </cell>
          <cell r="AB204">
            <v>0</v>
          </cell>
          <cell r="AC204">
            <v>0</v>
          </cell>
          <cell r="AD204">
            <v>0</v>
          </cell>
          <cell r="AE204">
            <v>1</v>
          </cell>
          <cell r="AF204">
            <v>0.5</v>
          </cell>
          <cell r="AG204">
            <v>0.5</v>
          </cell>
          <cell r="AH204">
            <v>0</v>
          </cell>
          <cell r="AI204">
            <v>0</v>
          </cell>
          <cell r="AJ204">
            <v>0</v>
          </cell>
          <cell r="AK204">
            <v>0</v>
          </cell>
          <cell r="AL204">
            <v>0</v>
          </cell>
          <cell r="AM204">
            <v>1</v>
          </cell>
          <cell r="AN204">
            <v>0.5</v>
          </cell>
          <cell r="AO204">
            <v>0.5</v>
          </cell>
          <cell r="AP204">
            <v>0</v>
          </cell>
          <cell r="AQ204">
            <v>0</v>
          </cell>
          <cell r="AR204">
            <v>0</v>
          </cell>
          <cell r="AS204">
            <v>0</v>
          </cell>
          <cell r="AT204">
            <v>0</v>
          </cell>
          <cell r="AU204">
            <v>1</v>
          </cell>
          <cell r="AV204">
            <v>0.5</v>
          </cell>
          <cell r="AW204">
            <v>0.5</v>
          </cell>
          <cell r="AX204">
            <v>0</v>
          </cell>
          <cell r="AY204">
            <v>0</v>
          </cell>
          <cell r="AZ204">
            <v>0</v>
          </cell>
          <cell r="BA204">
            <v>0</v>
          </cell>
          <cell r="BB204">
            <v>0</v>
          </cell>
          <cell r="BC204">
            <v>0</v>
          </cell>
          <cell r="BD204">
            <v>0</v>
          </cell>
          <cell r="BE204">
            <v>0</v>
          </cell>
          <cell r="BF204">
            <v>0</v>
          </cell>
          <cell r="BG204">
            <v>0</v>
          </cell>
          <cell r="BH204">
            <v>0</v>
          </cell>
          <cell r="BI204">
            <v>0</v>
          </cell>
          <cell r="BJ204">
            <v>0</v>
          </cell>
          <cell r="BK204">
            <v>0</v>
          </cell>
          <cell r="BL204">
            <v>0</v>
          </cell>
          <cell r="BM204">
            <v>0</v>
          </cell>
          <cell r="BN204">
            <v>0</v>
          </cell>
          <cell r="BO204">
            <v>0</v>
          </cell>
          <cell r="BP204">
            <v>0</v>
          </cell>
          <cell r="BQ204">
            <v>0</v>
          </cell>
          <cell r="BR204">
            <v>0</v>
          </cell>
          <cell r="BS204">
            <v>0</v>
          </cell>
          <cell r="BT204">
            <v>0</v>
          </cell>
          <cell r="BU204">
            <v>0</v>
          </cell>
          <cell r="BV204">
            <v>0</v>
          </cell>
          <cell r="BW204">
            <v>0</v>
          </cell>
          <cell r="BX204">
            <v>0</v>
          </cell>
          <cell r="BY204">
            <v>0</v>
          </cell>
          <cell r="BZ204">
            <v>0</v>
          </cell>
          <cell r="CA204">
            <v>0</v>
          </cell>
          <cell r="CB204">
            <v>0</v>
          </cell>
          <cell r="CC204">
            <v>0</v>
          </cell>
          <cell r="CD204">
            <v>0</v>
          </cell>
          <cell r="CE204">
            <v>0</v>
          </cell>
          <cell r="CF204">
            <v>0</v>
          </cell>
          <cell r="CG204">
            <v>0</v>
          </cell>
          <cell r="CH204">
            <v>0</v>
          </cell>
          <cell r="CI204">
            <v>0</v>
          </cell>
          <cell r="CJ204">
            <v>0</v>
          </cell>
          <cell r="CK204">
            <v>0</v>
          </cell>
          <cell r="CL204">
            <v>0</v>
          </cell>
          <cell r="CM204">
            <v>0</v>
          </cell>
          <cell r="CN204">
            <v>0</v>
          </cell>
          <cell r="CO204">
            <v>0</v>
          </cell>
          <cell r="CP204">
            <v>0</v>
          </cell>
          <cell r="CQ204">
            <v>0</v>
          </cell>
          <cell r="CR204">
            <v>0</v>
          </cell>
          <cell r="CS204">
            <v>0</v>
          </cell>
          <cell r="CT204">
            <v>0</v>
          </cell>
          <cell r="CU204">
            <v>0</v>
          </cell>
          <cell r="CV204">
            <v>0</v>
          </cell>
          <cell r="CW204">
            <v>0</v>
          </cell>
          <cell r="CX204">
            <v>0</v>
          </cell>
          <cell r="CY204">
            <v>0</v>
          </cell>
          <cell r="CZ204">
            <v>0</v>
          </cell>
          <cell r="DA204">
            <v>0</v>
          </cell>
          <cell r="DB204">
            <v>0</v>
          </cell>
          <cell r="DC204">
            <v>0</v>
          </cell>
          <cell r="DD204">
            <v>0</v>
          </cell>
          <cell r="DE204">
            <v>0</v>
          </cell>
          <cell r="DF204">
            <v>0</v>
          </cell>
          <cell r="DG204">
            <v>0</v>
          </cell>
          <cell r="DH204">
            <v>0</v>
          </cell>
          <cell r="DI204">
            <v>0</v>
          </cell>
          <cell r="DJ204">
            <v>0</v>
          </cell>
          <cell r="DK204">
            <v>0</v>
          </cell>
          <cell r="DL204">
            <v>0</v>
          </cell>
          <cell r="DM204">
            <v>0</v>
          </cell>
          <cell r="DN204">
            <v>0</v>
          </cell>
          <cell r="DO204">
            <v>0</v>
          </cell>
          <cell r="DP204">
            <v>0</v>
          </cell>
          <cell r="DQ204">
            <v>0</v>
          </cell>
          <cell r="DR204">
            <v>0</v>
          </cell>
          <cell r="DS204">
            <v>0</v>
          </cell>
          <cell r="DT204">
            <v>0</v>
          </cell>
          <cell r="DU204">
            <v>0</v>
          </cell>
          <cell r="DV204">
            <v>0</v>
          </cell>
          <cell r="DW204">
            <v>0</v>
          </cell>
          <cell r="DX204">
            <v>0</v>
          </cell>
          <cell r="DY204">
            <v>0</v>
          </cell>
          <cell r="DZ204">
            <v>0</v>
          </cell>
          <cell r="EA204">
            <v>0</v>
          </cell>
          <cell r="EB204">
            <v>0</v>
          </cell>
          <cell r="EC204">
            <v>0</v>
          </cell>
          <cell r="ED204">
            <v>0</v>
          </cell>
          <cell r="EE204">
            <v>0</v>
          </cell>
          <cell r="EF204">
            <v>0</v>
          </cell>
          <cell r="EG204">
            <v>0</v>
          </cell>
          <cell r="EH204">
            <v>0</v>
          </cell>
          <cell r="EI204">
            <v>0</v>
          </cell>
          <cell r="EJ204">
            <v>0</v>
          </cell>
          <cell r="EK204">
            <v>0</v>
          </cell>
          <cell r="EL204">
            <v>0</v>
          </cell>
          <cell r="EM204">
            <v>0</v>
          </cell>
          <cell r="EN204">
            <v>0</v>
          </cell>
          <cell r="EO204">
            <v>0</v>
          </cell>
          <cell r="EP204">
            <v>0</v>
          </cell>
          <cell r="EQ204">
            <v>0</v>
          </cell>
          <cell r="ER204">
            <v>0</v>
          </cell>
          <cell r="ES204">
            <v>0</v>
          </cell>
          <cell r="ET204">
            <v>0</v>
          </cell>
          <cell r="EU204">
            <v>0</v>
          </cell>
          <cell r="EV204">
            <v>0</v>
          </cell>
          <cell r="EW204">
            <v>0</v>
          </cell>
          <cell r="EX204">
            <v>0</v>
          </cell>
          <cell r="EY204">
            <v>0</v>
          </cell>
          <cell r="EZ204">
            <v>0</v>
          </cell>
          <cell r="FA204">
            <v>0</v>
          </cell>
          <cell r="FB204">
            <v>0</v>
          </cell>
          <cell r="FC204">
            <v>0</v>
          </cell>
          <cell r="FD204">
            <v>0</v>
          </cell>
          <cell r="FE204">
            <v>0</v>
          </cell>
          <cell r="FF204">
            <v>0</v>
          </cell>
          <cell r="FG204">
            <v>0</v>
          </cell>
          <cell r="FH204">
            <v>0</v>
          </cell>
          <cell r="FI204">
            <v>0</v>
          </cell>
        </row>
        <row r="205">
          <cell r="A205">
            <v>0</v>
          </cell>
          <cell r="B205">
            <v>0</v>
          </cell>
          <cell r="C205">
            <v>0</v>
          </cell>
          <cell r="D205">
            <v>0</v>
          </cell>
          <cell r="E205">
            <v>0</v>
          </cell>
          <cell r="F205">
            <v>0</v>
          </cell>
          <cell r="G205">
            <v>0</v>
          </cell>
          <cell r="H205">
            <v>0</v>
          </cell>
          <cell r="I205">
            <v>1</v>
          </cell>
          <cell r="J205">
            <v>0</v>
          </cell>
          <cell r="K205">
            <v>0</v>
          </cell>
          <cell r="L205">
            <v>0</v>
          </cell>
          <cell r="M205">
            <v>0</v>
          </cell>
          <cell r="N205">
            <v>0</v>
          </cell>
          <cell r="O205">
            <v>1</v>
          </cell>
          <cell r="P205">
            <v>0.5</v>
          </cell>
          <cell r="Q205">
            <v>0.5</v>
          </cell>
          <cell r="R205">
            <v>0</v>
          </cell>
          <cell r="S205">
            <v>0</v>
          </cell>
          <cell r="T205">
            <v>0</v>
          </cell>
          <cell r="U205">
            <v>0</v>
          </cell>
          <cell r="V205">
            <v>0</v>
          </cell>
          <cell r="W205">
            <v>1</v>
          </cell>
          <cell r="X205">
            <v>0.5</v>
          </cell>
          <cell r="Y205">
            <v>0.5</v>
          </cell>
          <cell r="Z205">
            <v>0</v>
          </cell>
          <cell r="AA205">
            <v>0</v>
          </cell>
          <cell r="AB205">
            <v>0</v>
          </cell>
          <cell r="AC205">
            <v>0</v>
          </cell>
          <cell r="AD205">
            <v>0</v>
          </cell>
          <cell r="AE205">
            <v>1</v>
          </cell>
          <cell r="AF205">
            <v>0.5</v>
          </cell>
          <cell r="AG205">
            <v>0.5</v>
          </cell>
          <cell r="AH205">
            <v>0</v>
          </cell>
          <cell r="AI205">
            <v>0</v>
          </cell>
          <cell r="AJ205">
            <v>0</v>
          </cell>
          <cell r="AK205">
            <v>0</v>
          </cell>
          <cell r="AL205">
            <v>0</v>
          </cell>
          <cell r="AM205">
            <v>1</v>
          </cell>
          <cell r="AN205">
            <v>0.5</v>
          </cell>
          <cell r="AO205">
            <v>0.5</v>
          </cell>
          <cell r="AP205">
            <v>0</v>
          </cell>
          <cell r="AQ205">
            <v>0</v>
          </cell>
          <cell r="AR205">
            <v>0</v>
          </cell>
          <cell r="AS205">
            <v>0</v>
          </cell>
          <cell r="AT205">
            <v>0</v>
          </cell>
          <cell r="AU205">
            <v>1</v>
          </cell>
          <cell r="AV205">
            <v>0.5</v>
          </cell>
          <cell r="AW205">
            <v>0.5</v>
          </cell>
          <cell r="AX205">
            <v>0</v>
          </cell>
          <cell r="AY205">
            <v>0</v>
          </cell>
          <cell r="AZ205">
            <v>0</v>
          </cell>
          <cell r="BA205">
            <v>0</v>
          </cell>
          <cell r="BB205">
            <v>0</v>
          </cell>
          <cell r="BC205">
            <v>0</v>
          </cell>
          <cell r="BD205">
            <v>0</v>
          </cell>
          <cell r="BE205">
            <v>0</v>
          </cell>
          <cell r="BF205">
            <v>0</v>
          </cell>
          <cell r="BG205">
            <v>0</v>
          </cell>
          <cell r="BH205">
            <v>0</v>
          </cell>
          <cell r="BI205">
            <v>0</v>
          </cell>
          <cell r="BJ205">
            <v>0</v>
          </cell>
          <cell r="BK205">
            <v>0</v>
          </cell>
          <cell r="BL205">
            <v>0</v>
          </cell>
          <cell r="BM205">
            <v>0</v>
          </cell>
          <cell r="BN205">
            <v>0</v>
          </cell>
          <cell r="BO205">
            <v>0</v>
          </cell>
          <cell r="BP205">
            <v>0</v>
          </cell>
          <cell r="BQ205">
            <v>0</v>
          </cell>
          <cell r="BR205">
            <v>0</v>
          </cell>
          <cell r="BS205">
            <v>0</v>
          </cell>
          <cell r="BT205">
            <v>0</v>
          </cell>
          <cell r="BU205">
            <v>0</v>
          </cell>
          <cell r="BV205">
            <v>0</v>
          </cell>
          <cell r="BW205">
            <v>0</v>
          </cell>
          <cell r="BX205">
            <v>0</v>
          </cell>
          <cell r="BY205">
            <v>0</v>
          </cell>
          <cell r="BZ205">
            <v>0</v>
          </cell>
          <cell r="CA205">
            <v>0</v>
          </cell>
          <cell r="CB205">
            <v>0</v>
          </cell>
          <cell r="CC205">
            <v>0</v>
          </cell>
          <cell r="CD205">
            <v>0</v>
          </cell>
          <cell r="CE205">
            <v>0</v>
          </cell>
          <cell r="CF205">
            <v>0</v>
          </cell>
          <cell r="CG205">
            <v>0</v>
          </cell>
          <cell r="CH205">
            <v>0</v>
          </cell>
          <cell r="CI205">
            <v>0</v>
          </cell>
          <cell r="CJ205">
            <v>0</v>
          </cell>
          <cell r="CK205">
            <v>0</v>
          </cell>
          <cell r="CL205">
            <v>0</v>
          </cell>
          <cell r="CM205">
            <v>0</v>
          </cell>
          <cell r="CN205">
            <v>0</v>
          </cell>
          <cell r="CO205">
            <v>0</v>
          </cell>
          <cell r="CP205">
            <v>0</v>
          </cell>
          <cell r="CQ205">
            <v>0</v>
          </cell>
          <cell r="CR205">
            <v>0</v>
          </cell>
          <cell r="CS205">
            <v>0</v>
          </cell>
          <cell r="CT205">
            <v>0</v>
          </cell>
          <cell r="CU205">
            <v>0</v>
          </cell>
          <cell r="CV205">
            <v>0</v>
          </cell>
          <cell r="CW205">
            <v>0</v>
          </cell>
          <cell r="CX205">
            <v>0</v>
          </cell>
          <cell r="CY205">
            <v>0</v>
          </cell>
          <cell r="CZ205">
            <v>0</v>
          </cell>
          <cell r="DA205">
            <v>0</v>
          </cell>
          <cell r="DB205">
            <v>0</v>
          </cell>
          <cell r="DC205">
            <v>0</v>
          </cell>
          <cell r="DD205">
            <v>0</v>
          </cell>
          <cell r="DE205">
            <v>0</v>
          </cell>
          <cell r="DF205">
            <v>0</v>
          </cell>
          <cell r="DG205">
            <v>0</v>
          </cell>
          <cell r="DH205">
            <v>0</v>
          </cell>
          <cell r="DI205">
            <v>0</v>
          </cell>
          <cell r="DJ205">
            <v>0</v>
          </cell>
          <cell r="DK205">
            <v>0</v>
          </cell>
          <cell r="DL205">
            <v>0</v>
          </cell>
          <cell r="DM205">
            <v>0</v>
          </cell>
          <cell r="DN205">
            <v>0</v>
          </cell>
          <cell r="DO205">
            <v>0</v>
          </cell>
          <cell r="DP205">
            <v>0</v>
          </cell>
          <cell r="DQ205">
            <v>0</v>
          </cell>
          <cell r="DR205">
            <v>0</v>
          </cell>
          <cell r="DS205">
            <v>0</v>
          </cell>
          <cell r="DT205">
            <v>0</v>
          </cell>
          <cell r="DU205">
            <v>0</v>
          </cell>
          <cell r="DV205">
            <v>0</v>
          </cell>
          <cell r="DW205">
            <v>0</v>
          </cell>
          <cell r="DX205">
            <v>0</v>
          </cell>
          <cell r="DY205">
            <v>0</v>
          </cell>
          <cell r="DZ205">
            <v>0</v>
          </cell>
          <cell r="EA205">
            <v>0</v>
          </cell>
          <cell r="EB205">
            <v>0</v>
          </cell>
          <cell r="EC205">
            <v>0</v>
          </cell>
          <cell r="ED205">
            <v>0</v>
          </cell>
          <cell r="EE205">
            <v>0</v>
          </cell>
          <cell r="EF205">
            <v>0</v>
          </cell>
          <cell r="EG205">
            <v>0</v>
          </cell>
          <cell r="EH205">
            <v>0</v>
          </cell>
          <cell r="EI205">
            <v>0</v>
          </cell>
          <cell r="EJ205">
            <v>0</v>
          </cell>
          <cell r="EK205">
            <v>0</v>
          </cell>
          <cell r="EL205">
            <v>0</v>
          </cell>
          <cell r="EM205">
            <v>0</v>
          </cell>
          <cell r="EN205">
            <v>0</v>
          </cell>
          <cell r="EO205">
            <v>0</v>
          </cell>
          <cell r="EP205">
            <v>0</v>
          </cell>
          <cell r="EQ205">
            <v>0</v>
          </cell>
          <cell r="ER205">
            <v>0</v>
          </cell>
          <cell r="ES205">
            <v>0</v>
          </cell>
          <cell r="ET205">
            <v>0</v>
          </cell>
          <cell r="EU205">
            <v>0</v>
          </cell>
          <cell r="EV205">
            <v>0</v>
          </cell>
          <cell r="EW205">
            <v>0</v>
          </cell>
          <cell r="EX205">
            <v>0</v>
          </cell>
          <cell r="EY205">
            <v>0</v>
          </cell>
          <cell r="EZ205">
            <v>0</v>
          </cell>
          <cell r="FA205">
            <v>0</v>
          </cell>
          <cell r="FB205">
            <v>0</v>
          </cell>
          <cell r="FC205">
            <v>0</v>
          </cell>
          <cell r="FD205">
            <v>0</v>
          </cell>
          <cell r="FE205">
            <v>0</v>
          </cell>
          <cell r="FF205">
            <v>0</v>
          </cell>
          <cell r="FG205">
            <v>0</v>
          </cell>
          <cell r="FH205">
            <v>0</v>
          </cell>
          <cell r="FI205">
            <v>0</v>
          </cell>
        </row>
        <row r="206">
          <cell r="A206">
            <v>0</v>
          </cell>
          <cell r="B206">
            <v>0</v>
          </cell>
          <cell r="C206">
            <v>0</v>
          </cell>
          <cell r="D206">
            <v>0</v>
          </cell>
          <cell r="E206">
            <v>0</v>
          </cell>
          <cell r="F206">
            <v>0</v>
          </cell>
          <cell r="G206">
            <v>0</v>
          </cell>
          <cell r="H206">
            <v>0</v>
          </cell>
          <cell r="I206">
            <v>1</v>
          </cell>
          <cell r="J206">
            <v>0</v>
          </cell>
          <cell r="K206">
            <v>0</v>
          </cell>
          <cell r="L206">
            <v>0</v>
          </cell>
          <cell r="M206">
            <v>0</v>
          </cell>
          <cell r="N206">
            <v>0</v>
          </cell>
          <cell r="O206">
            <v>1</v>
          </cell>
          <cell r="P206">
            <v>0.5</v>
          </cell>
          <cell r="Q206">
            <v>0.5</v>
          </cell>
          <cell r="R206">
            <v>0</v>
          </cell>
          <cell r="S206">
            <v>0</v>
          </cell>
          <cell r="T206">
            <v>0</v>
          </cell>
          <cell r="U206">
            <v>0</v>
          </cell>
          <cell r="V206">
            <v>0</v>
          </cell>
          <cell r="W206">
            <v>1</v>
          </cell>
          <cell r="X206">
            <v>0.5</v>
          </cell>
          <cell r="Y206">
            <v>0.5</v>
          </cell>
          <cell r="Z206">
            <v>0</v>
          </cell>
          <cell r="AA206">
            <v>0</v>
          </cell>
          <cell r="AB206">
            <v>0</v>
          </cell>
          <cell r="AC206">
            <v>0</v>
          </cell>
          <cell r="AD206">
            <v>0</v>
          </cell>
          <cell r="AE206">
            <v>1</v>
          </cell>
          <cell r="AF206">
            <v>0.5</v>
          </cell>
          <cell r="AG206">
            <v>0.5</v>
          </cell>
          <cell r="AH206">
            <v>0</v>
          </cell>
          <cell r="AI206">
            <v>0</v>
          </cell>
          <cell r="AJ206">
            <v>0</v>
          </cell>
          <cell r="AK206">
            <v>0</v>
          </cell>
          <cell r="AL206">
            <v>0</v>
          </cell>
          <cell r="AM206">
            <v>1</v>
          </cell>
          <cell r="AN206">
            <v>0.5</v>
          </cell>
          <cell r="AO206">
            <v>0.5</v>
          </cell>
          <cell r="AP206">
            <v>0</v>
          </cell>
          <cell r="AQ206">
            <v>0</v>
          </cell>
          <cell r="AR206">
            <v>0</v>
          </cell>
          <cell r="AS206">
            <v>0</v>
          </cell>
          <cell r="AT206">
            <v>0</v>
          </cell>
          <cell r="AU206">
            <v>1</v>
          </cell>
          <cell r="AV206">
            <v>0.5</v>
          </cell>
          <cell r="AW206">
            <v>0.5</v>
          </cell>
          <cell r="AX206">
            <v>0</v>
          </cell>
          <cell r="AY206">
            <v>0</v>
          </cell>
          <cell r="AZ206">
            <v>0</v>
          </cell>
          <cell r="BA206">
            <v>0</v>
          </cell>
          <cell r="BB206">
            <v>0</v>
          </cell>
          <cell r="BC206">
            <v>0</v>
          </cell>
          <cell r="BD206">
            <v>0</v>
          </cell>
          <cell r="BE206">
            <v>0</v>
          </cell>
          <cell r="BF206">
            <v>0</v>
          </cell>
          <cell r="BG206">
            <v>0</v>
          </cell>
          <cell r="BH206">
            <v>0</v>
          </cell>
          <cell r="BI206">
            <v>0</v>
          </cell>
          <cell r="BJ206">
            <v>0</v>
          </cell>
          <cell r="BK206">
            <v>0</v>
          </cell>
          <cell r="BL206">
            <v>0</v>
          </cell>
          <cell r="BM206">
            <v>0</v>
          </cell>
          <cell r="BN206">
            <v>0</v>
          </cell>
          <cell r="BO206">
            <v>0</v>
          </cell>
          <cell r="BP206">
            <v>0</v>
          </cell>
          <cell r="BQ206">
            <v>0</v>
          </cell>
          <cell r="BR206">
            <v>0</v>
          </cell>
          <cell r="BS206">
            <v>0</v>
          </cell>
          <cell r="BT206">
            <v>0</v>
          </cell>
          <cell r="BU206">
            <v>0</v>
          </cell>
          <cell r="BV206">
            <v>0</v>
          </cell>
          <cell r="BW206">
            <v>0</v>
          </cell>
          <cell r="BX206">
            <v>0</v>
          </cell>
          <cell r="BY206">
            <v>0</v>
          </cell>
          <cell r="BZ206">
            <v>0</v>
          </cell>
          <cell r="CA206">
            <v>0</v>
          </cell>
          <cell r="CB206">
            <v>0</v>
          </cell>
          <cell r="CC206">
            <v>0</v>
          </cell>
          <cell r="CD206">
            <v>0</v>
          </cell>
          <cell r="CE206">
            <v>0</v>
          </cell>
          <cell r="CF206">
            <v>0</v>
          </cell>
          <cell r="CG206">
            <v>0</v>
          </cell>
          <cell r="CH206">
            <v>0</v>
          </cell>
          <cell r="CI206">
            <v>0</v>
          </cell>
          <cell r="CJ206">
            <v>0</v>
          </cell>
          <cell r="CK206">
            <v>0</v>
          </cell>
          <cell r="CL206">
            <v>0</v>
          </cell>
          <cell r="CM206">
            <v>0</v>
          </cell>
          <cell r="CN206">
            <v>0</v>
          </cell>
          <cell r="CO206">
            <v>0</v>
          </cell>
          <cell r="CP206">
            <v>0</v>
          </cell>
          <cell r="CQ206">
            <v>0</v>
          </cell>
          <cell r="CR206">
            <v>0</v>
          </cell>
          <cell r="CS206">
            <v>0</v>
          </cell>
          <cell r="CT206">
            <v>0</v>
          </cell>
          <cell r="CU206">
            <v>0</v>
          </cell>
          <cell r="CV206">
            <v>0</v>
          </cell>
          <cell r="CW206">
            <v>0</v>
          </cell>
          <cell r="CX206">
            <v>0</v>
          </cell>
          <cell r="CY206">
            <v>0</v>
          </cell>
          <cell r="CZ206">
            <v>0</v>
          </cell>
          <cell r="DA206">
            <v>0</v>
          </cell>
          <cell r="DB206">
            <v>0</v>
          </cell>
          <cell r="DC206">
            <v>0</v>
          </cell>
          <cell r="DD206">
            <v>0</v>
          </cell>
          <cell r="DE206">
            <v>0</v>
          </cell>
          <cell r="DF206">
            <v>0</v>
          </cell>
          <cell r="DG206">
            <v>0</v>
          </cell>
          <cell r="DH206">
            <v>0</v>
          </cell>
          <cell r="DI206">
            <v>0</v>
          </cell>
          <cell r="DJ206">
            <v>0</v>
          </cell>
          <cell r="DK206">
            <v>0</v>
          </cell>
          <cell r="DL206">
            <v>0</v>
          </cell>
          <cell r="DM206">
            <v>0</v>
          </cell>
          <cell r="DN206">
            <v>0</v>
          </cell>
          <cell r="DO206">
            <v>0</v>
          </cell>
          <cell r="DP206">
            <v>0</v>
          </cell>
          <cell r="DQ206">
            <v>0</v>
          </cell>
          <cell r="DR206">
            <v>0</v>
          </cell>
          <cell r="DS206">
            <v>0</v>
          </cell>
          <cell r="DT206">
            <v>0</v>
          </cell>
          <cell r="DU206">
            <v>0</v>
          </cell>
          <cell r="DV206">
            <v>0</v>
          </cell>
          <cell r="DW206">
            <v>0</v>
          </cell>
          <cell r="DX206">
            <v>0</v>
          </cell>
          <cell r="DY206">
            <v>0</v>
          </cell>
          <cell r="DZ206">
            <v>0</v>
          </cell>
          <cell r="EA206">
            <v>0</v>
          </cell>
          <cell r="EB206">
            <v>0</v>
          </cell>
          <cell r="EC206">
            <v>0</v>
          </cell>
          <cell r="ED206">
            <v>0</v>
          </cell>
          <cell r="EE206">
            <v>0</v>
          </cell>
          <cell r="EF206">
            <v>0</v>
          </cell>
          <cell r="EG206">
            <v>0</v>
          </cell>
          <cell r="EH206">
            <v>0</v>
          </cell>
          <cell r="EI206">
            <v>0</v>
          </cell>
          <cell r="EJ206">
            <v>0</v>
          </cell>
          <cell r="EK206">
            <v>0</v>
          </cell>
          <cell r="EL206">
            <v>0</v>
          </cell>
          <cell r="EM206">
            <v>0</v>
          </cell>
          <cell r="EN206">
            <v>0</v>
          </cell>
          <cell r="EO206">
            <v>0</v>
          </cell>
          <cell r="EP206">
            <v>0</v>
          </cell>
          <cell r="EQ206">
            <v>0</v>
          </cell>
          <cell r="ER206">
            <v>0</v>
          </cell>
          <cell r="ES206">
            <v>0</v>
          </cell>
          <cell r="ET206">
            <v>0</v>
          </cell>
          <cell r="EU206">
            <v>0</v>
          </cell>
          <cell r="EV206">
            <v>0</v>
          </cell>
          <cell r="EW206">
            <v>0</v>
          </cell>
          <cell r="EX206">
            <v>0</v>
          </cell>
          <cell r="EY206">
            <v>0</v>
          </cell>
          <cell r="EZ206">
            <v>0</v>
          </cell>
          <cell r="FA206">
            <v>0</v>
          </cell>
          <cell r="FB206">
            <v>0</v>
          </cell>
          <cell r="FC206">
            <v>0</v>
          </cell>
          <cell r="FD206">
            <v>0</v>
          </cell>
          <cell r="FE206">
            <v>0</v>
          </cell>
          <cell r="FF206">
            <v>0</v>
          </cell>
          <cell r="FG206">
            <v>0</v>
          </cell>
          <cell r="FH206">
            <v>0</v>
          </cell>
          <cell r="FI206">
            <v>0</v>
          </cell>
        </row>
        <row r="207">
          <cell r="A207">
            <v>0</v>
          </cell>
          <cell r="B207">
            <v>0</v>
          </cell>
          <cell r="C207">
            <v>0</v>
          </cell>
          <cell r="D207">
            <v>0</v>
          </cell>
          <cell r="E207">
            <v>0</v>
          </cell>
          <cell r="F207">
            <v>0</v>
          </cell>
          <cell r="G207">
            <v>0</v>
          </cell>
          <cell r="H207">
            <v>0</v>
          </cell>
          <cell r="I207">
            <v>1</v>
          </cell>
          <cell r="J207">
            <v>0</v>
          </cell>
          <cell r="K207">
            <v>0</v>
          </cell>
          <cell r="L207">
            <v>0</v>
          </cell>
          <cell r="M207">
            <v>0</v>
          </cell>
          <cell r="N207">
            <v>0</v>
          </cell>
          <cell r="O207">
            <v>1</v>
          </cell>
          <cell r="P207">
            <v>0.5</v>
          </cell>
          <cell r="Q207">
            <v>0.5</v>
          </cell>
          <cell r="R207">
            <v>0</v>
          </cell>
          <cell r="S207">
            <v>0</v>
          </cell>
          <cell r="T207">
            <v>0</v>
          </cell>
          <cell r="U207">
            <v>0</v>
          </cell>
          <cell r="V207">
            <v>0</v>
          </cell>
          <cell r="W207">
            <v>1</v>
          </cell>
          <cell r="X207">
            <v>0.5</v>
          </cell>
          <cell r="Y207">
            <v>0.5</v>
          </cell>
          <cell r="Z207">
            <v>0</v>
          </cell>
          <cell r="AA207">
            <v>0</v>
          </cell>
          <cell r="AB207">
            <v>0</v>
          </cell>
          <cell r="AC207">
            <v>0</v>
          </cell>
          <cell r="AD207">
            <v>0</v>
          </cell>
          <cell r="AE207">
            <v>1</v>
          </cell>
          <cell r="AF207">
            <v>0.5</v>
          </cell>
          <cell r="AG207">
            <v>0.5</v>
          </cell>
          <cell r="AH207">
            <v>0</v>
          </cell>
          <cell r="AI207">
            <v>0</v>
          </cell>
          <cell r="AJ207">
            <v>0</v>
          </cell>
          <cell r="AK207">
            <v>0</v>
          </cell>
          <cell r="AL207">
            <v>0</v>
          </cell>
          <cell r="AM207">
            <v>1</v>
          </cell>
          <cell r="AN207">
            <v>0.5</v>
          </cell>
          <cell r="AO207">
            <v>0.5</v>
          </cell>
          <cell r="AP207">
            <v>0</v>
          </cell>
          <cell r="AQ207">
            <v>0</v>
          </cell>
          <cell r="AR207">
            <v>0</v>
          </cell>
          <cell r="AS207">
            <v>0</v>
          </cell>
          <cell r="AT207">
            <v>0</v>
          </cell>
          <cell r="AU207">
            <v>1</v>
          </cell>
          <cell r="AV207">
            <v>0.5</v>
          </cell>
          <cell r="AW207">
            <v>0.5</v>
          </cell>
          <cell r="AX207">
            <v>0</v>
          </cell>
          <cell r="AY207">
            <v>0</v>
          </cell>
          <cell r="AZ207">
            <v>0</v>
          </cell>
          <cell r="BA207">
            <v>0</v>
          </cell>
          <cell r="BB207">
            <v>0</v>
          </cell>
          <cell r="BC207">
            <v>0</v>
          </cell>
          <cell r="BD207">
            <v>0</v>
          </cell>
          <cell r="BE207">
            <v>0</v>
          </cell>
          <cell r="BF207">
            <v>0</v>
          </cell>
          <cell r="BG207">
            <v>0</v>
          </cell>
          <cell r="BH207">
            <v>0</v>
          </cell>
          <cell r="BI207">
            <v>0</v>
          </cell>
          <cell r="BJ207">
            <v>0</v>
          </cell>
          <cell r="BK207">
            <v>0</v>
          </cell>
          <cell r="BL207">
            <v>0</v>
          </cell>
          <cell r="BM207">
            <v>0</v>
          </cell>
          <cell r="BN207">
            <v>0</v>
          </cell>
          <cell r="BO207">
            <v>0</v>
          </cell>
          <cell r="BP207">
            <v>0</v>
          </cell>
          <cell r="BQ207">
            <v>0</v>
          </cell>
          <cell r="BR207">
            <v>0</v>
          </cell>
          <cell r="BS207">
            <v>0</v>
          </cell>
          <cell r="BT207">
            <v>0</v>
          </cell>
          <cell r="BU207">
            <v>0</v>
          </cell>
          <cell r="BV207">
            <v>0</v>
          </cell>
          <cell r="BW207">
            <v>0</v>
          </cell>
          <cell r="BX207">
            <v>0</v>
          </cell>
          <cell r="BY207">
            <v>0</v>
          </cell>
          <cell r="BZ207">
            <v>0</v>
          </cell>
          <cell r="CA207">
            <v>0</v>
          </cell>
          <cell r="CB207">
            <v>0</v>
          </cell>
          <cell r="CC207">
            <v>0</v>
          </cell>
          <cell r="CD207">
            <v>0</v>
          </cell>
          <cell r="CE207">
            <v>0</v>
          </cell>
          <cell r="CF207">
            <v>0</v>
          </cell>
          <cell r="CG207">
            <v>0</v>
          </cell>
          <cell r="CH207">
            <v>0</v>
          </cell>
          <cell r="CI207">
            <v>0</v>
          </cell>
          <cell r="CJ207">
            <v>0</v>
          </cell>
          <cell r="CK207">
            <v>0</v>
          </cell>
          <cell r="CL207">
            <v>0</v>
          </cell>
          <cell r="CM207">
            <v>0</v>
          </cell>
          <cell r="CN207">
            <v>0</v>
          </cell>
          <cell r="CO207">
            <v>0</v>
          </cell>
          <cell r="CP207">
            <v>0</v>
          </cell>
          <cell r="CQ207">
            <v>0</v>
          </cell>
          <cell r="CR207">
            <v>0</v>
          </cell>
          <cell r="CS207">
            <v>0</v>
          </cell>
          <cell r="CT207">
            <v>0</v>
          </cell>
          <cell r="CU207">
            <v>0</v>
          </cell>
          <cell r="CV207">
            <v>0</v>
          </cell>
          <cell r="CW207">
            <v>0</v>
          </cell>
          <cell r="CX207">
            <v>0</v>
          </cell>
          <cell r="CY207">
            <v>0</v>
          </cell>
          <cell r="CZ207">
            <v>0</v>
          </cell>
          <cell r="DA207">
            <v>0</v>
          </cell>
          <cell r="DB207">
            <v>0</v>
          </cell>
          <cell r="DC207">
            <v>0</v>
          </cell>
          <cell r="DD207">
            <v>0</v>
          </cell>
          <cell r="DE207">
            <v>0</v>
          </cell>
          <cell r="DF207">
            <v>0</v>
          </cell>
          <cell r="DG207">
            <v>0</v>
          </cell>
          <cell r="DH207">
            <v>0</v>
          </cell>
          <cell r="DI207">
            <v>0</v>
          </cell>
          <cell r="DJ207">
            <v>0</v>
          </cell>
          <cell r="DK207">
            <v>0</v>
          </cell>
          <cell r="DL207">
            <v>0</v>
          </cell>
          <cell r="DM207">
            <v>0</v>
          </cell>
          <cell r="DN207">
            <v>0</v>
          </cell>
          <cell r="DO207">
            <v>0</v>
          </cell>
          <cell r="DP207">
            <v>0</v>
          </cell>
          <cell r="DQ207">
            <v>0</v>
          </cell>
          <cell r="DR207">
            <v>0</v>
          </cell>
          <cell r="DS207">
            <v>0</v>
          </cell>
          <cell r="DT207">
            <v>0</v>
          </cell>
          <cell r="DU207">
            <v>0</v>
          </cell>
          <cell r="DV207">
            <v>0</v>
          </cell>
          <cell r="DW207">
            <v>0</v>
          </cell>
          <cell r="DX207">
            <v>0</v>
          </cell>
          <cell r="DY207">
            <v>0</v>
          </cell>
          <cell r="DZ207">
            <v>0</v>
          </cell>
          <cell r="EA207">
            <v>0</v>
          </cell>
          <cell r="EB207">
            <v>0</v>
          </cell>
          <cell r="EC207">
            <v>0</v>
          </cell>
          <cell r="ED207">
            <v>0</v>
          </cell>
          <cell r="EE207">
            <v>0</v>
          </cell>
          <cell r="EF207">
            <v>0</v>
          </cell>
          <cell r="EG207">
            <v>0</v>
          </cell>
          <cell r="EH207">
            <v>0</v>
          </cell>
          <cell r="EI207">
            <v>0</v>
          </cell>
          <cell r="EJ207">
            <v>0</v>
          </cell>
          <cell r="EK207">
            <v>0</v>
          </cell>
          <cell r="EL207">
            <v>0</v>
          </cell>
          <cell r="EM207">
            <v>0</v>
          </cell>
          <cell r="EN207">
            <v>0</v>
          </cell>
          <cell r="EO207">
            <v>0</v>
          </cell>
          <cell r="EP207">
            <v>0</v>
          </cell>
          <cell r="EQ207">
            <v>0</v>
          </cell>
          <cell r="ER207">
            <v>0</v>
          </cell>
          <cell r="ES207">
            <v>0</v>
          </cell>
          <cell r="ET207">
            <v>0</v>
          </cell>
          <cell r="EU207">
            <v>0</v>
          </cell>
          <cell r="EV207">
            <v>0</v>
          </cell>
          <cell r="EW207">
            <v>0</v>
          </cell>
          <cell r="EX207">
            <v>0</v>
          </cell>
          <cell r="EY207">
            <v>0</v>
          </cell>
          <cell r="EZ207">
            <v>0</v>
          </cell>
          <cell r="FA207">
            <v>0</v>
          </cell>
          <cell r="FB207">
            <v>0</v>
          </cell>
          <cell r="FC207">
            <v>0</v>
          </cell>
          <cell r="FD207">
            <v>0</v>
          </cell>
          <cell r="FE207">
            <v>0</v>
          </cell>
          <cell r="FF207">
            <v>0</v>
          </cell>
          <cell r="FG207">
            <v>0</v>
          </cell>
          <cell r="FH207">
            <v>0</v>
          </cell>
          <cell r="FI207">
            <v>0</v>
          </cell>
        </row>
        <row r="208">
          <cell r="A208">
            <v>0</v>
          </cell>
          <cell r="B208">
            <v>0</v>
          </cell>
          <cell r="C208">
            <v>0</v>
          </cell>
          <cell r="D208">
            <v>0</v>
          </cell>
          <cell r="E208">
            <v>0</v>
          </cell>
          <cell r="F208">
            <v>0</v>
          </cell>
          <cell r="G208">
            <v>0</v>
          </cell>
          <cell r="H208">
            <v>0</v>
          </cell>
          <cell r="I208">
            <v>1</v>
          </cell>
          <cell r="J208">
            <v>0</v>
          </cell>
          <cell r="K208">
            <v>0</v>
          </cell>
          <cell r="L208">
            <v>0</v>
          </cell>
          <cell r="M208">
            <v>0</v>
          </cell>
          <cell r="N208">
            <v>0</v>
          </cell>
          <cell r="O208">
            <v>1</v>
          </cell>
          <cell r="P208">
            <v>0.5</v>
          </cell>
          <cell r="Q208">
            <v>0.5</v>
          </cell>
          <cell r="R208">
            <v>0</v>
          </cell>
          <cell r="S208">
            <v>0</v>
          </cell>
          <cell r="T208">
            <v>0</v>
          </cell>
          <cell r="U208">
            <v>0</v>
          </cell>
          <cell r="V208">
            <v>0</v>
          </cell>
          <cell r="W208">
            <v>1</v>
          </cell>
          <cell r="X208">
            <v>0.5</v>
          </cell>
          <cell r="Y208">
            <v>0.5</v>
          </cell>
          <cell r="Z208">
            <v>0</v>
          </cell>
          <cell r="AA208">
            <v>0</v>
          </cell>
          <cell r="AB208">
            <v>0</v>
          </cell>
          <cell r="AC208">
            <v>0</v>
          </cell>
          <cell r="AD208">
            <v>0</v>
          </cell>
          <cell r="AE208">
            <v>1</v>
          </cell>
          <cell r="AF208">
            <v>0.5</v>
          </cell>
          <cell r="AG208">
            <v>0.5</v>
          </cell>
          <cell r="AH208">
            <v>0</v>
          </cell>
          <cell r="AI208">
            <v>0</v>
          </cell>
          <cell r="AJ208">
            <v>0</v>
          </cell>
          <cell r="AK208">
            <v>0</v>
          </cell>
          <cell r="AL208">
            <v>0</v>
          </cell>
          <cell r="AM208">
            <v>1</v>
          </cell>
          <cell r="AN208">
            <v>0.5</v>
          </cell>
          <cell r="AO208">
            <v>0.5</v>
          </cell>
          <cell r="AP208">
            <v>0</v>
          </cell>
          <cell r="AQ208">
            <v>0</v>
          </cell>
          <cell r="AR208">
            <v>0</v>
          </cell>
          <cell r="AS208">
            <v>0</v>
          </cell>
          <cell r="AT208">
            <v>0</v>
          </cell>
          <cell r="AU208">
            <v>1</v>
          </cell>
          <cell r="AV208">
            <v>0.5</v>
          </cell>
          <cell r="AW208">
            <v>0.5</v>
          </cell>
          <cell r="AX208">
            <v>0</v>
          </cell>
          <cell r="AY208">
            <v>0</v>
          </cell>
          <cell r="AZ208">
            <v>0</v>
          </cell>
          <cell r="BA208">
            <v>0</v>
          </cell>
          <cell r="BB208">
            <v>0</v>
          </cell>
          <cell r="BC208">
            <v>0</v>
          </cell>
          <cell r="BD208">
            <v>0</v>
          </cell>
          <cell r="BE208">
            <v>0</v>
          </cell>
          <cell r="BF208">
            <v>0</v>
          </cell>
          <cell r="BG208">
            <v>0</v>
          </cell>
          <cell r="BH208">
            <v>0</v>
          </cell>
          <cell r="BI208">
            <v>0</v>
          </cell>
          <cell r="BJ208">
            <v>0</v>
          </cell>
          <cell r="BK208">
            <v>0</v>
          </cell>
          <cell r="BL208">
            <v>0</v>
          </cell>
          <cell r="BM208">
            <v>0</v>
          </cell>
          <cell r="BN208">
            <v>0</v>
          </cell>
          <cell r="BO208">
            <v>0</v>
          </cell>
          <cell r="BP208">
            <v>0</v>
          </cell>
          <cell r="BQ208">
            <v>0</v>
          </cell>
          <cell r="BR208">
            <v>0</v>
          </cell>
          <cell r="BS208">
            <v>0</v>
          </cell>
          <cell r="BT208">
            <v>0</v>
          </cell>
          <cell r="BU208">
            <v>0</v>
          </cell>
          <cell r="BV208">
            <v>0</v>
          </cell>
          <cell r="BW208">
            <v>0</v>
          </cell>
          <cell r="BX208">
            <v>0</v>
          </cell>
          <cell r="BY208">
            <v>0</v>
          </cell>
          <cell r="BZ208">
            <v>0</v>
          </cell>
          <cell r="CA208">
            <v>0</v>
          </cell>
          <cell r="CB208">
            <v>0</v>
          </cell>
          <cell r="CC208">
            <v>0</v>
          </cell>
          <cell r="CD208">
            <v>0</v>
          </cell>
          <cell r="CE208">
            <v>0</v>
          </cell>
          <cell r="CF208">
            <v>0</v>
          </cell>
          <cell r="CG208">
            <v>0</v>
          </cell>
          <cell r="CH208">
            <v>0</v>
          </cell>
          <cell r="CI208">
            <v>0</v>
          </cell>
          <cell r="CJ208">
            <v>0</v>
          </cell>
          <cell r="CK208">
            <v>0</v>
          </cell>
          <cell r="CL208">
            <v>0</v>
          </cell>
          <cell r="CM208">
            <v>0</v>
          </cell>
          <cell r="CN208">
            <v>0</v>
          </cell>
          <cell r="CO208">
            <v>0</v>
          </cell>
          <cell r="CP208">
            <v>0</v>
          </cell>
          <cell r="CQ208">
            <v>0</v>
          </cell>
          <cell r="CR208">
            <v>0</v>
          </cell>
          <cell r="CS208">
            <v>0</v>
          </cell>
          <cell r="CT208">
            <v>0</v>
          </cell>
          <cell r="CU208">
            <v>0</v>
          </cell>
          <cell r="CV208">
            <v>0</v>
          </cell>
          <cell r="CW208">
            <v>0</v>
          </cell>
          <cell r="CX208">
            <v>0</v>
          </cell>
          <cell r="CY208">
            <v>0</v>
          </cell>
          <cell r="CZ208">
            <v>0</v>
          </cell>
          <cell r="DA208">
            <v>0</v>
          </cell>
          <cell r="DB208">
            <v>0</v>
          </cell>
          <cell r="DC208">
            <v>0</v>
          </cell>
          <cell r="DD208">
            <v>0</v>
          </cell>
          <cell r="DE208">
            <v>0</v>
          </cell>
          <cell r="DF208">
            <v>0</v>
          </cell>
          <cell r="DG208">
            <v>0</v>
          </cell>
          <cell r="DH208">
            <v>0</v>
          </cell>
          <cell r="DI208">
            <v>0</v>
          </cell>
          <cell r="DJ208">
            <v>0</v>
          </cell>
          <cell r="DK208">
            <v>0</v>
          </cell>
          <cell r="DL208">
            <v>0</v>
          </cell>
          <cell r="DM208">
            <v>0</v>
          </cell>
          <cell r="DN208">
            <v>0</v>
          </cell>
          <cell r="DO208">
            <v>0</v>
          </cell>
          <cell r="DP208">
            <v>0</v>
          </cell>
          <cell r="DQ208">
            <v>0</v>
          </cell>
          <cell r="DR208">
            <v>0</v>
          </cell>
          <cell r="DS208">
            <v>0</v>
          </cell>
          <cell r="DT208">
            <v>0</v>
          </cell>
          <cell r="DU208">
            <v>0</v>
          </cell>
          <cell r="DV208">
            <v>0</v>
          </cell>
          <cell r="DW208">
            <v>0</v>
          </cell>
          <cell r="DX208">
            <v>0</v>
          </cell>
          <cell r="DY208">
            <v>0</v>
          </cell>
          <cell r="DZ208">
            <v>0</v>
          </cell>
          <cell r="EA208">
            <v>0</v>
          </cell>
          <cell r="EB208">
            <v>0</v>
          </cell>
          <cell r="EC208">
            <v>0</v>
          </cell>
          <cell r="ED208">
            <v>0</v>
          </cell>
          <cell r="EE208">
            <v>0</v>
          </cell>
          <cell r="EF208">
            <v>0</v>
          </cell>
          <cell r="EG208">
            <v>0</v>
          </cell>
          <cell r="EH208">
            <v>0</v>
          </cell>
          <cell r="EI208">
            <v>0</v>
          </cell>
          <cell r="EJ208">
            <v>0</v>
          </cell>
          <cell r="EK208">
            <v>0</v>
          </cell>
          <cell r="EL208">
            <v>0</v>
          </cell>
          <cell r="EM208">
            <v>0</v>
          </cell>
          <cell r="EN208">
            <v>0</v>
          </cell>
          <cell r="EO208">
            <v>0</v>
          </cell>
          <cell r="EP208">
            <v>0</v>
          </cell>
          <cell r="EQ208">
            <v>0</v>
          </cell>
          <cell r="ER208">
            <v>0</v>
          </cell>
          <cell r="ES208">
            <v>0</v>
          </cell>
          <cell r="ET208">
            <v>0</v>
          </cell>
          <cell r="EU208">
            <v>0</v>
          </cell>
          <cell r="EV208">
            <v>0</v>
          </cell>
          <cell r="EW208">
            <v>0</v>
          </cell>
          <cell r="EX208">
            <v>0</v>
          </cell>
          <cell r="EY208">
            <v>0</v>
          </cell>
          <cell r="EZ208">
            <v>0</v>
          </cell>
          <cell r="FA208">
            <v>0</v>
          </cell>
          <cell r="FB208">
            <v>0</v>
          </cell>
          <cell r="FC208">
            <v>0</v>
          </cell>
          <cell r="FD208">
            <v>0</v>
          </cell>
          <cell r="FE208">
            <v>0</v>
          </cell>
          <cell r="FF208">
            <v>0</v>
          </cell>
          <cell r="FG208">
            <v>0</v>
          </cell>
          <cell r="FH208">
            <v>0</v>
          </cell>
          <cell r="FI208">
            <v>0</v>
          </cell>
        </row>
        <row r="209">
          <cell r="A209">
            <v>0</v>
          </cell>
          <cell r="B209">
            <v>0</v>
          </cell>
          <cell r="C209">
            <v>0</v>
          </cell>
          <cell r="D209">
            <v>0</v>
          </cell>
          <cell r="E209">
            <v>0</v>
          </cell>
          <cell r="F209">
            <v>0</v>
          </cell>
          <cell r="G209">
            <v>0</v>
          </cell>
          <cell r="H209">
            <v>0</v>
          </cell>
          <cell r="I209">
            <v>1</v>
          </cell>
          <cell r="J209">
            <v>0</v>
          </cell>
          <cell r="K209">
            <v>0</v>
          </cell>
          <cell r="L209">
            <v>0</v>
          </cell>
          <cell r="M209">
            <v>0</v>
          </cell>
          <cell r="N209">
            <v>0</v>
          </cell>
          <cell r="O209">
            <v>1</v>
          </cell>
          <cell r="P209">
            <v>0.5</v>
          </cell>
          <cell r="Q209">
            <v>0.5</v>
          </cell>
          <cell r="R209">
            <v>0</v>
          </cell>
          <cell r="S209">
            <v>0</v>
          </cell>
          <cell r="T209">
            <v>0</v>
          </cell>
          <cell r="U209">
            <v>0</v>
          </cell>
          <cell r="V209">
            <v>0</v>
          </cell>
          <cell r="W209">
            <v>1</v>
          </cell>
          <cell r="X209">
            <v>0.5</v>
          </cell>
          <cell r="Y209">
            <v>0.5</v>
          </cell>
          <cell r="Z209">
            <v>0</v>
          </cell>
          <cell r="AA209">
            <v>0</v>
          </cell>
          <cell r="AB209">
            <v>0</v>
          </cell>
          <cell r="AC209">
            <v>0</v>
          </cell>
          <cell r="AD209">
            <v>0</v>
          </cell>
          <cell r="AE209">
            <v>1</v>
          </cell>
          <cell r="AF209">
            <v>0.5</v>
          </cell>
          <cell r="AG209">
            <v>0.5</v>
          </cell>
          <cell r="AH209">
            <v>0</v>
          </cell>
          <cell r="AI209">
            <v>0</v>
          </cell>
          <cell r="AJ209">
            <v>0</v>
          </cell>
          <cell r="AK209">
            <v>0</v>
          </cell>
          <cell r="AL209">
            <v>0</v>
          </cell>
          <cell r="AM209">
            <v>1</v>
          </cell>
          <cell r="AN209">
            <v>0.5</v>
          </cell>
          <cell r="AO209">
            <v>0.5</v>
          </cell>
          <cell r="AP209">
            <v>0</v>
          </cell>
          <cell r="AQ209">
            <v>0</v>
          </cell>
          <cell r="AR209">
            <v>0</v>
          </cell>
          <cell r="AS209">
            <v>0</v>
          </cell>
          <cell r="AT209">
            <v>0</v>
          </cell>
          <cell r="AU209">
            <v>1</v>
          </cell>
          <cell r="AV209">
            <v>0.5</v>
          </cell>
          <cell r="AW209">
            <v>0.5</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v>
          </cell>
          <cell r="BN209">
            <v>0</v>
          </cell>
          <cell r="BO209">
            <v>0</v>
          </cell>
          <cell r="BP209">
            <v>0</v>
          </cell>
          <cell r="BQ209">
            <v>0</v>
          </cell>
          <cell r="BR209">
            <v>0</v>
          </cell>
          <cell r="BS209">
            <v>0</v>
          </cell>
          <cell r="BT209">
            <v>0</v>
          </cell>
          <cell r="BU209">
            <v>0</v>
          </cell>
          <cell r="BV209">
            <v>0</v>
          </cell>
          <cell r="BW209">
            <v>0</v>
          </cell>
          <cell r="BX209">
            <v>0</v>
          </cell>
          <cell r="BY209">
            <v>0</v>
          </cell>
          <cell r="BZ209">
            <v>0</v>
          </cell>
          <cell r="CA209">
            <v>0</v>
          </cell>
          <cell r="CB209">
            <v>0</v>
          </cell>
          <cell r="CC209">
            <v>0</v>
          </cell>
          <cell r="CD209">
            <v>0</v>
          </cell>
          <cell r="CE209">
            <v>0</v>
          </cell>
          <cell r="CF209">
            <v>0</v>
          </cell>
          <cell r="CG209">
            <v>0</v>
          </cell>
          <cell r="CH209">
            <v>0</v>
          </cell>
          <cell r="CI209">
            <v>0</v>
          </cell>
          <cell r="CJ209">
            <v>0</v>
          </cell>
          <cell r="CK209">
            <v>0</v>
          </cell>
          <cell r="CL209">
            <v>0</v>
          </cell>
          <cell r="CM209">
            <v>0</v>
          </cell>
          <cell r="CN209">
            <v>0</v>
          </cell>
          <cell r="CO209">
            <v>0</v>
          </cell>
          <cell r="CP209">
            <v>0</v>
          </cell>
          <cell r="CQ209">
            <v>0</v>
          </cell>
          <cell r="CR209">
            <v>0</v>
          </cell>
          <cell r="CS209">
            <v>0</v>
          </cell>
          <cell r="CT209">
            <v>0</v>
          </cell>
          <cell r="CU209">
            <v>0</v>
          </cell>
          <cell r="CV209">
            <v>0</v>
          </cell>
          <cell r="CW209">
            <v>0</v>
          </cell>
          <cell r="CX209">
            <v>0</v>
          </cell>
          <cell r="CY209">
            <v>0</v>
          </cell>
          <cell r="CZ209">
            <v>0</v>
          </cell>
          <cell r="DA209">
            <v>0</v>
          </cell>
          <cell r="DB209">
            <v>0</v>
          </cell>
          <cell r="DC209">
            <v>0</v>
          </cell>
          <cell r="DD209">
            <v>0</v>
          </cell>
          <cell r="DE209">
            <v>0</v>
          </cell>
          <cell r="DF209">
            <v>0</v>
          </cell>
          <cell r="DG209">
            <v>0</v>
          </cell>
          <cell r="DH209">
            <v>0</v>
          </cell>
          <cell r="DI209">
            <v>0</v>
          </cell>
          <cell r="DJ209">
            <v>0</v>
          </cell>
          <cell r="DK209">
            <v>0</v>
          </cell>
          <cell r="DL209">
            <v>0</v>
          </cell>
          <cell r="DM209">
            <v>0</v>
          </cell>
          <cell r="DN209">
            <v>0</v>
          </cell>
          <cell r="DO209">
            <v>0</v>
          </cell>
          <cell r="DP209">
            <v>0</v>
          </cell>
          <cell r="DQ209">
            <v>0</v>
          </cell>
          <cell r="DR209">
            <v>0</v>
          </cell>
          <cell r="DS209">
            <v>0</v>
          </cell>
          <cell r="DT209">
            <v>0</v>
          </cell>
          <cell r="DU209">
            <v>0</v>
          </cell>
          <cell r="DV209">
            <v>0</v>
          </cell>
          <cell r="DW209">
            <v>0</v>
          </cell>
          <cell r="DX209">
            <v>0</v>
          </cell>
          <cell r="DY209">
            <v>0</v>
          </cell>
          <cell r="DZ209">
            <v>0</v>
          </cell>
          <cell r="EA209">
            <v>0</v>
          </cell>
          <cell r="EB209">
            <v>0</v>
          </cell>
          <cell r="EC209">
            <v>0</v>
          </cell>
          <cell r="ED209">
            <v>0</v>
          </cell>
          <cell r="EE209">
            <v>0</v>
          </cell>
          <cell r="EF209">
            <v>0</v>
          </cell>
          <cell r="EG209">
            <v>0</v>
          </cell>
          <cell r="EH209">
            <v>0</v>
          </cell>
          <cell r="EI209">
            <v>0</v>
          </cell>
          <cell r="EJ209">
            <v>0</v>
          </cell>
          <cell r="EK209">
            <v>0</v>
          </cell>
          <cell r="EL209">
            <v>0</v>
          </cell>
          <cell r="EM209">
            <v>0</v>
          </cell>
          <cell r="EN209">
            <v>0</v>
          </cell>
          <cell r="EO209">
            <v>0</v>
          </cell>
          <cell r="EP209">
            <v>0</v>
          </cell>
          <cell r="EQ209">
            <v>0</v>
          </cell>
          <cell r="ER209">
            <v>0</v>
          </cell>
          <cell r="ES209">
            <v>0</v>
          </cell>
          <cell r="ET209">
            <v>0</v>
          </cell>
          <cell r="EU209">
            <v>0</v>
          </cell>
          <cell r="EV209">
            <v>0</v>
          </cell>
          <cell r="EW209">
            <v>0</v>
          </cell>
          <cell r="EX209">
            <v>0</v>
          </cell>
          <cell r="EY209">
            <v>0</v>
          </cell>
          <cell r="EZ209">
            <v>0</v>
          </cell>
          <cell r="FA209">
            <v>0</v>
          </cell>
          <cell r="FB209">
            <v>0</v>
          </cell>
          <cell r="FC209">
            <v>0</v>
          </cell>
          <cell r="FD209">
            <v>0</v>
          </cell>
          <cell r="FE209">
            <v>0</v>
          </cell>
          <cell r="FF209">
            <v>0</v>
          </cell>
          <cell r="FG209">
            <v>0</v>
          </cell>
          <cell r="FH209">
            <v>0</v>
          </cell>
          <cell r="FI209">
            <v>0</v>
          </cell>
        </row>
        <row r="210">
          <cell r="A210">
            <v>0</v>
          </cell>
          <cell r="B210">
            <v>0</v>
          </cell>
          <cell r="C210">
            <v>0</v>
          </cell>
          <cell r="D210">
            <v>0</v>
          </cell>
          <cell r="E210">
            <v>0</v>
          </cell>
          <cell r="F210">
            <v>0</v>
          </cell>
          <cell r="G210">
            <v>0</v>
          </cell>
          <cell r="H210">
            <v>0</v>
          </cell>
          <cell r="I210">
            <v>1</v>
          </cell>
          <cell r="J210">
            <v>0</v>
          </cell>
          <cell r="K210">
            <v>0</v>
          </cell>
          <cell r="L210">
            <v>0</v>
          </cell>
          <cell r="M210">
            <v>0</v>
          </cell>
          <cell r="N210">
            <v>0</v>
          </cell>
          <cell r="O210">
            <v>1</v>
          </cell>
          <cell r="P210">
            <v>0.5</v>
          </cell>
          <cell r="Q210">
            <v>0.5</v>
          </cell>
          <cell r="R210">
            <v>0</v>
          </cell>
          <cell r="S210">
            <v>0</v>
          </cell>
          <cell r="T210">
            <v>0</v>
          </cell>
          <cell r="U210">
            <v>0</v>
          </cell>
          <cell r="V210">
            <v>0</v>
          </cell>
          <cell r="W210">
            <v>1</v>
          </cell>
          <cell r="X210">
            <v>0.5</v>
          </cell>
          <cell r="Y210">
            <v>0.5</v>
          </cell>
          <cell r="Z210">
            <v>0</v>
          </cell>
          <cell r="AA210">
            <v>0</v>
          </cell>
          <cell r="AB210">
            <v>0</v>
          </cell>
          <cell r="AC210">
            <v>0</v>
          </cell>
          <cell r="AD210">
            <v>0</v>
          </cell>
          <cell r="AE210">
            <v>1</v>
          </cell>
          <cell r="AF210">
            <v>0.5</v>
          </cell>
          <cell r="AG210">
            <v>0.5</v>
          </cell>
          <cell r="AH210">
            <v>0</v>
          </cell>
          <cell r="AI210">
            <v>0</v>
          </cell>
          <cell r="AJ210">
            <v>0</v>
          </cell>
          <cell r="AK210">
            <v>0</v>
          </cell>
          <cell r="AL210">
            <v>0</v>
          </cell>
          <cell r="AM210">
            <v>1</v>
          </cell>
          <cell r="AN210">
            <v>0.5</v>
          </cell>
          <cell r="AO210">
            <v>0.5</v>
          </cell>
          <cell r="AP210">
            <v>0</v>
          </cell>
          <cell r="AQ210">
            <v>0</v>
          </cell>
          <cell r="AR210">
            <v>0</v>
          </cell>
          <cell r="AS210">
            <v>0</v>
          </cell>
          <cell r="AT210">
            <v>0</v>
          </cell>
          <cell r="AU210">
            <v>1</v>
          </cell>
          <cell r="AV210">
            <v>0.5</v>
          </cell>
          <cell r="AW210">
            <v>0.5</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v>
          </cell>
          <cell r="BQ210">
            <v>0</v>
          </cell>
          <cell r="BR210">
            <v>0</v>
          </cell>
          <cell r="BS210">
            <v>0</v>
          </cell>
          <cell r="BT210">
            <v>0</v>
          </cell>
          <cell r="BU210">
            <v>0</v>
          </cell>
          <cell r="BV210">
            <v>0</v>
          </cell>
          <cell r="BW210">
            <v>0</v>
          </cell>
          <cell r="BX210">
            <v>0</v>
          </cell>
          <cell r="BY210">
            <v>0</v>
          </cell>
          <cell r="BZ210">
            <v>0</v>
          </cell>
          <cell r="CA210">
            <v>0</v>
          </cell>
          <cell r="CB210">
            <v>0</v>
          </cell>
          <cell r="CC210">
            <v>0</v>
          </cell>
          <cell r="CD210">
            <v>0</v>
          </cell>
          <cell r="CE210">
            <v>0</v>
          </cell>
          <cell r="CF210">
            <v>0</v>
          </cell>
          <cell r="CG210">
            <v>0</v>
          </cell>
          <cell r="CH210">
            <v>0</v>
          </cell>
          <cell r="CI210">
            <v>0</v>
          </cell>
          <cell r="CJ210">
            <v>0</v>
          </cell>
          <cell r="CK210">
            <v>0</v>
          </cell>
          <cell r="CL210">
            <v>0</v>
          </cell>
          <cell r="CM210">
            <v>0</v>
          </cell>
          <cell r="CN210">
            <v>0</v>
          </cell>
          <cell r="CO210">
            <v>0</v>
          </cell>
          <cell r="CP210">
            <v>0</v>
          </cell>
          <cell r="CQ210">
            <v>0</v>
          </cell>
          <cell r="CR210">
            <v>0</v>
          </cell>
          <cell r="CS210">
            <v>0</v>
          </cell>
          <cell r="CT210">
            <v>0</v>
          </cell>
          <cell r="CU210">
            <v>0</v>
          </cell>
          <cell r="CV210">
            <v>0</v>
          </cell>
          <cell r="CW210">
            <v>0</v>
          </cell>
          <cell r="CX210">
            <v>0</v>
          </cell>
          <cell r="CY210">
            <v>0</v>
          </cell>
          <cell r="CZ210">
            <v>0</v>
          </cell>
          <cell r="DA210">
            <v>0</v>
          </cell>
          <cell r="DB210">
            <v>0</v>
          </cell>
          <cell r="DC210">
            <v>0</v>
          </cell>
          <cell r="DD210">
            <v>0</v>
          </cell>
          <cell r="DE210">
            <v>0</v>
          </cell>
          <cell r="DF210">
            <v>0</v>
          </cell>
          <cell r="DG210">
            <v>0</v>
          </cell>
          <cell r="DH210">
            <v>0</v>
          </cell>
          <cell r="DI210">
            <v>0</v>
          </cell>
          <cell r="DJ210">
            <v>0</v>
          </cell>
          <cell r="DK210">
            <v>0</v>
          </cell>
          <cell r="DL210">
            <v>0</v>
          </cell>
          <cell r="DM210">
            <v>0</v>
          </cell>
          <cell r="DN210">
            <v>0</v>
          </cell>
          <cell r="DO210">
            <v>0</v>
          </cell>
          <cell r="DP210">
            <v>0</v>
          </cell>
          <cell r="DQ210">
            <v>0</v>
          </cell>
          <cell r="DR210">
            <v>0</v>
          </cell>
          <cell r="DS210">
            <v>0</v>
          </cell>
          <cell r="DT210">
            <v>0</v>
          </cell>
          <cell r="DU210">
            <v>0</v>
          </cell>
          <cell r="DV210">
            <v>0</v>
          </cell>
          <cell r="DW210">
            <v>0</v>
          </cell>
          <cell r="DX210">
            <v>0</v>
          </cell>
          <cell r="DY210">
            <v>0</v>
          </cell>
          <cell r="DZ210">
            <v>0</v>
          </cell>
          <cell r="EA210">
            <v>0</v>
          </cell>
          <cell r="EB210">
            <v>0</v>
          </cell>
          <cell r="EC210">
            <v>0</v>
          </cell>
          <cell r="ED210">
            <v>0</v>
          </cell>
          <cell r="EE210">
            <v>0</v>
          </cell>
          <cell r="EF210">
            <v>0</v>
          </cell>
          <cell r="EG210">
            <v>0</v>
          </cell>
          <cell r="EH210">
            <v>0</v>
          </cell>
          <cell r="EI210">
            <v>0</v>
          </cell>
          <cell r="EJ210">
            <v>0</v>
          </cell>
          <cell r="EK210">
            <v>0</v>
          </cell>
          <cell r="EL210">
            <v>0</v>
          </cell>
          <cell r="EM210">
            <v>0</v>
          </cell>
          <cell r="EN210">
            <v>0</v>
          </cell>
          <cell r="EO210">
            <v>0</v>
          </cell>
          <cell r="EP210">
            <v>0</v>
          </cell>
          <cell r="EQ210">
            <v>0</v>
          </cell>
          <cell r="ER210">
            <v>0</v>
          </cell>
          <cell r="ES210">
            <v>0</v>
          </cell>
          <cell r="ET210">
            <v>0</v>
          </cell>
          <cell r="EU210">
            <v>0</v>
          </cell>
          <cell r="EV210">
            <v>0</v>
          </cell>
          <cell r="EW210">
            <v>0</v>
          </cell>
          <cell r="EX210">
            <v>0</v>
          </cell>
          <cell r="EY210">
            <v>0</v>
          </cell>
          <cell r="EZ210">
            <v>0</v>
          </cell>
          <cell r="FA210">
            <v>0</v>
          </cell>
          <cell r="FB210">
            <v>0</v>
          </cell>
          <cell r="FC210">
            <v>0</v>
          </cell>
          <cell r="FD210">
            <v>0</v>
          </cell>
          <cell r="FE210">
            <v>0</v>
          </cell>
          <cell r="FF210">
            <v>0</v>
          </cell>
          <cell r="FG210">
            <v>0</v>
          </cell>
          <cell r="FH210">
            <v>0</v>
          </cell>
          <cell r="FI210">
            <v>0</v>
          </cell>
        </row>
        <row r="211">
          <cell r="A211">
            <v>0</v>
          </cell>
          <cell r="B211">
            <v>0</v>
          </cell>
          <cell r="C211">
            <v>0</v>
          </cell>
          <cell r="D211">
            <v>0</v>
          </cell>
          <cell r="E211">
            <v>0</v>
          </cell>
          <cell r="F211">
            <v>0</v>
          </cell>
          <cell r="G211">
            <v>0</v>
          </cell>
          <cell r="H211">
            <v>0</v>
          </cell>
          <cell r="I211">
            <v>1</v>
          </cell>
          <cell r="J211">
            <v>0</v>
          </cell>
          <cell r="K211">
            <v>0</v>
          </cell>
          <cell r="L211">
            <v>0</v>
          </cell>
          <cell r="M211">
            <v>0</v>
          </cell>
          <cell r="N211">
            <v>0</v>
          </cell>
          <cell r="O211">
            <v>1</v>
          </cell>
          <cell r="P211">
            <v>0.5</v>
          </cell>
          <cell r="Q211">
            <v>0.5</v>
          </cell>
          <cell r="R211">
            <v>0</v>
          </cell>
          <cell r="S211">
            <v>0</v>
          </cell>
          <cell r="T211">
            <v>0</v>
          </cell>
          <cell r="U211">
            <v>0</v>
          </cell>
          <cell r="V211">
            <v>0</v>
          </cell>
          <cell r="W211">
            <v>1</v>
          </cell>
          <cell r="X211">
            <v>0.5</v>
          </cell>
          <cell r="Y211">
            <v>0.5</v>
          </cell>
          <cell r="Z211">
            <v>0</v>
          </cell>
          <cell r="AA211">
            <v>0</v>
          </cell>
          <cell r="AB211">
            <v>0</v>
          </cell>
          <cell r="AC211">
            <v>0</v>
          </cell>
          <cell r="AD211">
            <v>0</v>
          </cell>
          <cell r="AE211">
            <v>1</v>
          </cell>
          <cell r="AF211">
            <v>0.5</v>
          </cell>
          <cell r="AG211">
            <v>0.5</v>
          </cell>
          <cell r="AH211">
            <v>0</v>
          </cell>
          <cell r="AI211">
            <v>0</v>
          </cell>
          <cell r="AJ211">
            <v>0</v>
          </cell>
          <cell r="AK211">
            <v>0</v>
          </cell>
          <cell r="AL211">
            <v>0</v>
          </cell>
          <cell r="AM211">
            <v>1</v>
          </cell>
          <cell r="AN211">
            <v>0.5</v>
          </cell>
          <cell r="AO211">
            <v>0.5</v>
          </cell>
          <cell r="AP211">
            <v>0</v>
          </cell>
          <cell r="AQ211">
            <v>0</v>
          </cell>
          <cell r="AR211">
            <v>0</v>
          </cell>
          <cell r="AS211">
            <v>0</v>
          </cell>
          <cell r="AT211">
            <v>0</v>
          </cell>
          <cell r="AU211">
            <v>1</v>
          </cell>
          <cell r="AV211">
            <v>0.5</v>
          </cell>
          <cell r="AW211">
            <v>0.5</v>
          </cell>
          <cell r="AX211">
            <v>0</v>
          </cell>
          <cell r="AY211">
            <v>0</v>
          </cell>
          <cell r="AZ211">
            <v>0</v>
          </cell>
          <cell r="BA211">
            <v>0</v>
          </cell>
          <cell r="BB211">
            <v>0</v>
          </cell>
          <cell r="BC211">
            <v>0</v>
          </cell>
          <cell r="BD211">
            <v>0</v>
          </cell>
          <cell r="BE211">
            <v>0</v>
          </cell>
          <cell r="BF211">
            <v>0</v>
          </cell>
          <cell r="BG211">
            <v>0</v>
          </cell>
          <cell r="BH211">
            <v>0</v>
          </cell>
          <cell r="BI211">
            <v>0</v>
          </cell>
          <cell r="BJ211">
            <v>0</v>
          </cell>
          <cell r="BK211">
            <v>0</v>
          </cell>
          <cell r="BL211">
            <v>0</v>
          </cell>
          <cell r="BM211">
            <v>0</v>
          </cell>
          <cell r="BN211">
            <v>0</v>
          </cell>
          <cell r="BO211">
            <v>0</v>
          </cell>
          <cell r="BP211">
            <v>0</v>
          </cell>
          <cell r="BQ211">
            <v>0</v>
          </cell>
          <cell r="BR211">
            <v>0</v>
          </cell>
          <cell r="BS211">
            <v>0</v>
          </cell>
          <cell r="BT211">
            <v>0</v>
          </cell>
          <cell r="BU211">
            <v>0</v>
          </cell>
          <cell r="BV211">
            <v>0</v>
          </cell>
          <cell r="BW211">
            <v>0</v>
          </cell>
          <cell r="BX211">
            <v>0</v>
          </cell>
          <cell r="BY211">
            <v>0</v>
          </cell>
          <cell r="BZ211">
            <v>0</v>
          </cell>
          <cell r="CA211">
            <v>0</v>
          </cell>
          <cell r="CB211">
            <v>0</v>
          </cell>
          <cell r="CC211">
            <v>0</v>
          </cell>
          <cell r="CD211">
            <v>0</v>
          </cell>
          <cell r="CE211">
            <v>0</v>
          </cell>
          <cell r="CF211">
            <v>0</v>
          </cell>
          <cell r="CG211">
            <v>0</v>
          </cell>
          <cell r="CH211">
            <v>0</v>
          </cell>
          <cell r="CI211">
            <v>0</v>
          </cell>
          <cell r="CJ211">
            <v>0</v>
          </cell>
          <cell r="CK211">
            <v>0</v>
          </cell>
          <cell r="CL211">
            <v>0</v>
          </cell>
          <cell r="CM211">
            <v>0</v>
          </cell>
          <cell r="CN211">
            <v>0</v>
          </cell>
          <cell r="CO211">
            <v>0</v>
          </cell>
          <cell r="CP211">
            <v>0</v>
          </cell>
          <cell r="CQ211">
            <v>0</v>
          </cell>
          <cell r="CR211">
            <v>0</v>
          </cell>
          <cell r="CS211">
            <v>0</v>
          </cell>
          <cell r="CT211">
            <v>0</v>
          </cell>
          <cell r="CU211">
            <v>0</v>
          </cell>
          <cell r="CV211">
            <v>0</v>
          </cell>
          <cell r="CW211">
            <v>0</v>
          </cell>
          <cell r="CX211">
            <v>0</v>
          </cell>
          <cell r="CY211">
            <v>0</v>
          </cell>
          <cell r="CZ211">
            <v>0</v>
          </cell>
          <cell r="DA211">
            <v>0</v>
          </cell>
          <cell r="DB211">
            <v>0</v>
          </cell>
          <cell r="DC211">
            <v>0</v>
          </cell>
          <cell r="DD211">
            <v>0</v>
          </cell>
          <cell r="DE211">
            <v>0</v>
          </cell>
          <cell r="DF211">
            <v>0</v>
          </cell>
          <cell r="DG211">
            <v>0</v>
          </cell>
          <cell r="DH211">
            <v>0</v>
          </cell>
          <cell r="DI211">
            <v>0</v>
          </cell>
          <cell r="DJ211">
            <v>0</v>
          </cell>
          <cell r="DK211">
            <v>0</v>
          </cell>
          <cell r="DL211">
            <v>0</v>
          </cell>
          <cell r="DM211">
            <v>0</v>
          </cell>
          <cell r="DN211">
            <v>0</v>
          </cell>
          <cell r="DO211">
            <v>0</v>
          </cell>
          <cell r="DP211">
            <v>0</v>
          </cell>
          <cell r="DQ211">
            <v>0</v>
          </cell>
          <cell r="DR211">
            <v>0</v>
          </cell>
          <cell r="DS211">
            <v>0</v>
          </cell>
          <cell r="DT211">
            <v>0</v>
          </cell>
          <cell r="DU211">
            <v>0</v>
          </cell>
          <cell r="DV211">
            <v>0</v>
          </cell>
          <cell r="DW211">
            <v>0</v>
          </cell>
          <cell r="DX211">
            <v>0</v>
          </cell>
          <cell r="DY211">
            <v>0</v>
          </cell>
          <cell r="DZ211">
            <v>0</v>
          </cell>
          <cell r="EA211">
            <v>0</v>
          </cell>
          <cell r="EB211">
            <v>0</v>
          </cell>
          <cell r="EC211">
            <v>0</v>
          </cell>
          <cell r="ED211">
            <v>0</v>
          </cell>
          <cell r="EE211">
            <v>0</v>
          </cell>
          <cell r="EF211">
            <v>0</v>
          </cell>
          <cell r="EG211">
            <v>0</v>
          </cell>
          <cell r="EH211">
            <v>0</v>
          </cell>
          <cell r="EI211">
            <v>0</v>
          </cell>
          <cell r="EJ211">
            <v>0</v>
          </cell>
          <cell r="EK211">
            <v>0</v>
          </cell>
          <cell r="EL211">
            <v>0</v>
          </cell>
          <cell r="EM211">
            <v>0</v>
          </cell>
          <cell r="EN211">
            <v>0</v>
          </cell>
          <cell r="EO211">
            <v>0</v>
          </cell>
          <cell r="EP211">
            <v>0</v>
          </cell>
          <cell r="EQ211">
            <v>0</v>
          </cell>
          <cell r="ER211">
            <v>0</v>
          </cell>
          <cell r="ES211">
            <v>0</v>
          </cell>
          <cell r="ET211">
            <v>0</v>
          </cell>
          <cell r="EU211">
            <v>0</v>
          </cell>
          <cell r="EV211">
            <v>0</v>
          </cell>
          <cell r="EW211">
            <v>0</v>
          </cell>
          <cell r="EX211">
            <v>0</v>
          </cell>
          <cell r="EY211">
            <v>0</v>
          </cell>
          <cell r="EZ211">
            <v>0</v>
          </cell>
          <cell r="FA211">
            <v>0</v>
          </cell>
          <cell r="FB211">
            <v>0</v>
          </cell>
          <cell r="FC211">
            <v>0</v>
          </cell>
          <cell r="FD211">
            <v>0</v>
          </cell>
          <cell r="FE211">
            <v>0</v>
          </cell>
          <cell r="FF211">
            <v>0</v>
          </cell>
          <cell r="FG211">
            <v>0</v>
          </cell>
          <cell r="FH211">
            <v>0</v>
          </cell>
          <cell r="FI211">
            <v>0</v>
          </cell>
        </row>
        <row r="212">
          <cell r="A212">
            <v>0</v>
          </cell>
          <cell r="B212">
            <v>0</v>
          </cell>
          <cell r="C212">
            <v>0</v>
          </cell>
          <cell r="D212">
            <v>0</v>
          </cell>
          <cell r="E212">
            <v>0</v>
          </cell>
          <cell r="F212">
            <v>0</v>
          </cell>
          <cell r="G212">
            <v>0</v>
          </cell>
          <cell r="H212">
            <v>0</v>
          </cell>
          <cell r="I212">
            <v>1</v>
          </cell>
          <cell r="J212">
            <v>0</v>
          </cell>
          <cell r="K212">
            <v>0</v>
          </cell>
          <cell r="L212">
            <v>0</v>
          </cell>
          <cell r="M212">
            <v>0</v>
          </cell>
          <cell r="N212">
            <v>0</v>
          </cell>
          <cell r="O212">
            <v>1</v>
          </cell>
          <cell r="P212">
            <v>0.5</v>
          </cell>
          <cell r="Q212">
            <v>0.5</v>
          </cell>
          <cell r="R212">
            <v>0</v>
          </cell>
          <cell r="S212">
            <v>0</v>
          </cell>
          <cell r="T212">
            <v>0</v>
          </cell>
          <cell r="U212">
            <v>0</v>
          </cell>
          <cell r="V212">
            <v>0</v>
          </cell>
          <cell r="W212">
            <v>1</v>
          </cell>
          <cell r="X212">
            <v>0.5</v>
          </cell>
          <cell r="Y212">
            <v>0.5</v>
          </cell>
          <cell r="Z212">
            <v>0</v>
          </cell>
          <cell r="AA212">
            <v>0</v>
          </cell>
          <cell r="AB212">
            <v>0</v>
          </cell>
          <cell r="AC212">
            <v>0</v>
          </cell>
          <cell r="AD212">
            <v>0</v>
          </cell>
          <cell r="AE212">
            <v>1</v>
          </cell>
          <cell r="AF212">
            <v>0.5</v>
          </cell>
          <cell r="AG212">
            <v>0.5</v>
          </cell>
          <cell r="AH212">
            <v>0</v>
          </cell>
          <cell r="AI212">
            <v>0</v>
          </cell>
          <cell r="AJ212">
            <v>0</v>
          </cell>
          <cell r="AK212">
            <v>0</v>
          </cell>
          <cell r="AL212">
            <v>0</v>
          </cell>
          <cell r="AM212">
            <v>1</v>
          </cell>
          <cell r="AN212">
            <v>0.5</v>
          </cell>
          <cell r="AO212">
            <v>0.5</v>
          </cell>
          <cell r="AP212">
            <v>0</v>
          </cell>
          <cell r="AQ212">
            <v>0</v>
          </cell>
          <cell r="AR212">
            <v>0</v>
          </cell>
          <cell r="AS212">
            <v>0</v>
          </cell>
          <cell r="AT212">
            <v>0</v>
          </cell>
          <cell r="AU212">
            <v>1</v>
          </cell>
          <cell r="AV212">
            <v>0.5</v>
          </cell>
          <cell r="AW212">
            <v>0.5</v>
          </cell>
          <cell r="AX212">
            <v>0</v>
          </cell>
          <cell r="AY212">
            <v>0</v>
          </cell>
          <cell r="AZ212">
            <v>0</v>
          </cell>
          <cell r="BA212">
            <v>0</v>
          </cell>
          <cell r="BB212">
            <v>0</v>
          </cell>
          <cell r="BC212">
            <v>0</v>
          </cell>
          <cell r="BD212">
            <v>0</v>
          </cell>
          <cell r="BE212">
            <v>0</v>
          </cell>
          <cell r="BF212">
            <v>0</v>
          </cell>
          <cell r="BG212">
            <v>0</v>
          </cell>
          <cell r="BH212">
            <v>0</v>
          </cell>
          <cell r="BI212">
            <v>0</v>
          </cell>
          <cell r="BJ212">
            <v>0</v>
          </cell>
          <cell r="BK212">
            <v>0</v>
          </cell>
          <cell r="BL212">
            <v>0</v>
          </cell>
          <cell r="BM212">
            <v>0</v>
          </cell>
          <cell r="BN212">
            <v>0</v>
          </cell>
          <cell r="BO212">
            <v>0</v>
          </cell>
          <cell r="BP212">
            <v>0</v>
          </cell>
          <cell r="BQ212">
            <v>0</v>
          </cell>
          <cell r="BR212">
            <v>0</v>
          </cell>
          <cell r="BS212">
            <v>0</v>
          </cell>
          <cell r="BT212">
            <v>0</v>
          </cell>
          <cell r="BU212">
            <v>0</v>
          </cell>
          <cell r="BV212">
            <v>0</v>
          </cell>
          <cell r="BW212">
            <v>0</v>
          </cell>
          <cell r="BX212">
            <v>0</v>
          </cell>
          <cell r="BY212">
            <v>0</v>
          </cell>
          <cell r="BZ212">
            <v>0</v>
          </cell>
          <cell r="CA212">
            <v>0</v>
          </cell>
          <cell r="CB212">
            <v>0</v>
          </cell>
          <cell r="CC212">
            <v>0</v>
          </cell>
          <cell r="CD212">
            <v>0</v>
          </cell>
          <cell r="CE212">
            <v>0</v>
          </cell>
          <cell r="CF212">
            <v>0</v>
          </cell>
          <cell r="CG212">
            <v>0</v>
          </cell>
          <cell r="CH212">
            <v>0</v>
          </cell>
          <cell r="CI212">
            <v>0</v>
          </cell>
          <cell r="CJ212">
            <v>0</v>
          </cell>
          <cell r="CK212">
            <v>0</v>
          </cell>
          <cell r="CL212">
            <v>0</v>
          </cell>
          <cell r="CM212">
            <v>0</v>
          </cell>
          <cell r="CN212">
            <v>0</v>
          </cell>
          <cell r="CO212">
            <v>0</v>
          </cell>
          <cell r="CP212">
            <v>0</v>
          </cell>
          <cell r="CQ212">
            <v>0</v>
          </cell>
          <cell r="CR212">
            <v>0</v>
          </cell>
          <cell r="CS212">
            <v>0</v>
          </cell>
          <cell r="CT212">
            <v>0</v>
          </cell>
          <cell r="CU212">
            <v>0</v>
          </cell>
          <cell r="CV212">
            <v>0</v>
          </cell>
          <cell r="CW212">
            <v>0</v>
          </cell>
          <cell r="CX212">
            <v>0</v>
          </cell>
          <cell r="CY212">
            <v>0</v>
          </cell>
          <cell r="CZ212">
            <v>0</v>
          </cell>
          <cell r="DA212">
            <v>0</v>
          </cell>
          <cell r="DB212">
            <v>0</v>
          </cell>
          <cell r="DC212">
            <v>0</v>
          </cell>
          <cell r="DD212">
            <v>0</v>
          </cell>
          <cell r="DE212">
            <v>0</v>
          </cell>
          <cell r="DF212">
            <v>0</v>
          </cell>
          <cell r="DG212">
            <v>0</v>
          </cell>
          <cell r="DH212">
            <v>0</v>
          </cell>
          <cell r="DI212">
            <v>0</v>
          </cell>
          <cell r="DJ212">
            <v>0</v>
          </cell>
          <cell r="DK212">
            <v>0</v>
          </cell>
          <cell r="DL212">
            <v>0</v>
          </cell>
          <cell r="DM212">
            <v>0</v>
          </cell>
          <cell r="DN212">
            <v>0</v>
          </cell>
          <cell r="DO212">
            <v>0</v>
          </cell>
          <cell r="DP212">
            <v>0</v>
          </cell>
          <cell r="DQ212">
            <v>0</v>
          </cell>
          <cell r="DR212">
            <v>0</v>
          </cell>
          <cell r="DS212">
            <v>0</v>
          </cell>
          <cell r="DT212">
            <v>0</v>
          </cell>
          <cell r="DU212">
            <v>0</v>
          </cell>
          <cell r="DV212">
            <v>0</v>
          </cell>
          <cell r="DW212">
            <v>0</v>
          </cell>
          <cell r="DX212">
            <v>0</v>
          </cell>
          <cell r="DY212">
            <v>0</v>
          </cell>
          <cell r="DZ212">
            <v>0</v>
          </cell>
          <cell r="EA212">
            <v>0</v>
          </cell>
          <cell r="EB212">
            <v>0</v>
          </cell>
          <cell r="EC212">
            <v>0</v>
          </cell>
          <cell r="ED212">
            <v>0</v>
          </cell>
          <cell r="EE212">
            <v>0</v>
          </cell>
          <cell r="EF212">
            <v>0</v>
          </cell>
          <cell r="EG212">
            <v>0</v>
          </cell>
          <cell r="EH212">
            <v>0</v>
          </cell>
          <cell r="EI212">
            <v>0</v>
          </cell>
          <cell r="EJ212">
            <v>0</v>
          </cell>
          <cell r="EK212">
            <v>0</v>
          </cell>
          <cell r="EL212">
            <v>0</v>
          </cell>
          <cell r="EM212">
            <v>0</v>
          </cell>
          <cell r="EN212">
            <v>0</v>
          </cell>
          <cell r="EO212">
            <v>0</v>
          </cell>
          <cell r="EP212">
            <v>0</v>
          </cell>
          <cell r="EQ212">
            <v>0</v>
          </cell>
          <cell r="ER212">
            <v>0</v>
          </cell>
          <cell r="ES212">
            <v>0</v>
          </cell>
          <cell r="ET212">
            <v>0</v>
          </cell>
          <cell r="EU212">
            <v>0</v>
          </cell>
          <cell r="EV212">
            <v>0</v>
          </cell>
          <cell r="EW212">
            <v>0</v>
          </cell>
          <cell r="EX212">
            <v>0</v>
          </cell>
          <cell r="EY212">
            <v>0</v>
          </cell>
          <cell r="EZ212">
            <v>0</v>
          </cell>
          <cell r="FA212">
            <v>0</v>
          </cell>
          <cell r="FB212">
            <v>0</v>
          </cell>
          <cell r="FC212">
            <v>0</v>
          </cell>
          <cell r="FD212">
            <v>0</v>
          </cell>
          <cell r="FE212">
            <v>0</v>
          </cell>
          <cell r="FF212">
            <v>0</v>
          </cell>
          <cell r="FG212">
            <v>0</v>
          </cell>
          <cell r="FH212">
            <v>0</v>
          </cell>
          <cell r="FI212">
            <v>0</v>
          </cell>
        </row>
        <row r="213">
          <cell r="A213">
            <v>0</v>
          </cell>
          <cell r="B213">
            <v>0</v>
          </cell>
          <cell r="C213">
            <v>0</v>
          </cell>
          <cell r="D213">
            <v>0</v>
          </cell>
          <cell r="E213">
            <v>0</v>
          </cell>
          <cell r="F213">
            <v>0</v>
          </cell>
          <cell r="G213">
            <v>0</v>
          </cell>
          <cell r="H213">
            <v>0</v>
          </cell>
          <cell r="I213">
            <v>1</v>
          </cell>
          <cell r="J213">
            <v>0</v>
          </cell>
          <cell r="K213">
            <v>0</v>
          </cell>
          <cell r="L213">
            <v>0</v>
          </cell>
          <cell r="M213">
            <v>0</v>
          </cell>
          <cell r="N213">
            <v>0</v>
          </cell>
          <cell r="O213">
            <v>1</v>
          </cell>
          <cell r="P213">
            <v>0.5</v>
          </cell>
          <cell r="Q213">
            <v>0.5</v>
          </cell>
          <cell r="R213">
            <v>0</v>
          </cell>
          <cell r="S213">
            <v>0</v>
          </cell>
          <cell r="T213">
            <v>0</v>
          </cell>
          <cell r="U213">
            <v>0</v>
          </cell>
          <cell r="V213">
            <v>0</v>
          </cell>
          <cell r="W213">
            <v>1</v>
          </cell>
          <cell r="X213">
            <v>0.5</v>
          </cell>
          <cell r="Y213">
            <v>0.5</v>
          </cell>
          <cell r="Z213">
            <v>0</v>
          </cell>
          <cell r="AA213">
            <v>0</v>
          </cell>
          <cell r="AB213">
            <v>0</v>
          </cell>
          <cell r="AC213">
            <v>0</v>
          </cell>
          <cell r="AD213">
            <v>0</v>
          </cell>
          <cell r="AE213">
            <v>1</v>
          </cell>
          <cell r="AF213">
            <v>0.5</v>
          </cell>
          <cell r="AG213">
            <v>0.5</v>
          </cell>
          <cell r="AH213">
            <v>0</v>
          </cell>
          <cell r="AI213">
            <v>0</v>
          </cell>
          <cell r="AJ213">
            <v>0</v>
          </cell>
          <cell r="AK213">
            <v>0</v>
          </cell>
          <cell r="AL213">
            <v>0</v>
          </cell>
          <cell r="AM213">
            <v>1</v>
          </cell>
          <cell r="AN213">
            <v>0.5</v>
          </cell>
          <cell r="AO213">
            <v>0.5</v>
          </cell>
          <cell r="AP213">
            <v>0</v>
          </cell>
          <cell r="AQ213">
            <v>0</v>
          </cell>
          <cell r="AR213">
            <v>0</v>
          </cell>
          <cell r="AS213">
            <v>0</v>
          </cell>
          <cell r="AT213">
            <v>0</v>
          </cell>
          <cell r="AU213">
            <v>1</v>
          </cell>
          <cell r="AV213">
            <v>0.5</v>
          </cell>
          <cell r="AW213">
            <v>0.5</v>
          </cell>
          <cell r="AX213">
            <v>0</v>
          </cell>
          <cell r="AY213">
            <v>0</v>
          </cell>
          <cell r="AZ213">
            <v>0</v>
          </cell>
          <cell r="BA213">
            <v>0</v>
          </cell>
          <cell r="BB213">
            <v>0</v>
          </cell>
          <cell r="BC213">
            <v>0</v>
          </cell>
          <cell r="BD213">
            <v>0</v>
          </cell>
          <cell r="BE213">
            <v>0</v>
          </cell>
          <cell r="BF213">
            <v>0</v>
          </cell>
          <cell r="BG213">
            <v>0</v>
          </cell>
          <cell r="BH213">
            <v>0</v>
          </cell>
          <cell r="BI213">
            <v>0</v>
          </cell>
          <cell r="BJ213">
            <v>0</v>
          </cell>
          <cell r="BK213">
            <v>0</v>
          </cell>
          <cell r="BL213">
            <v>0</v>
          </cell>
          <cell r="BM213">
            <v>0</v>
          </cell>
          <cell r="BN213">
            <v>0</v>
          </cell>
          <cell r="BO213">
            <v>0</v>
          </cell>
          <cell r="BP213">
            <v>0</v>
          </cell>
          <cell r="BQ213">
            <v>0</v>
          </cell>
          <cell r="BR213">
            <v>0</v>
          </cell>
          <cell r="BS213">
            <v>0</v>
          </cell>
          <cell r="BT213">
            <v>0</v>
          </cell>
          <cell r="BU213">
            <v>0</v>
          </cell>
          <cell r="BV213">
            <v>0</v>
          </cell>
          <cell r="BW213">
            <v>0</v>
          </cell>
          <cell r="BX213">
            <v>0</v>
          </cell>
          <cell r="BY213">
            <v>0</v>
          </cell>
          <cell r="BZ213">
            <v>0</v>
          </cell>
          <cell r="CA213">
            <v>0</v>
          </cell>
          <cell r="CB213">
            <v>0</v>
          </cell>
          <cell r="CC213">
            <v>0</v>
          </cell>
          <cell r="CD213">
            <v>0</v>
          </cell>
          <cell r="CE213">
            <v>0</v>
          </cell>
          <cell r="CF213">
            <v>0</v>
          </cell>
          <cell r="CG213">
            <v>0</v>
          </cell>
          <cell r="CH213">
            <v>0</v>
          </cell>
          <cell r="CI213">
            <v>0</v>
          </cell>
          <cell r="CJ213">
            <v>0</v>
          </cell>
          <cell r="CK213">
            <v>0</v>
          </cell>
          <cell r="CL213">
            <v>0</v>
          </cell>
          <cell r="CM213">
            <v>0</v>
          </cell>
          <cell r="CN213">
            <v>0</v>
          </cell>
          <cell r="CO213">
            <v>0</v>
          </cell>
          <cell r="CP213">
            <v>0</v>
          </cell>
          <cell r="CQ213">
            <v>0</v>
          </cell>
          <cell r="CR213">
            <v>0</v>
          </cell>
          <cell r="CS213">
            <v>0</v>
          </cell>
          <cell r="CT213">
            <v>0</v>
          </cell>
          <cell r="CU213">
            <v>0</v>
          </cell>
          <cell r="CV213">
            <v>0</v>
          </cell>
          <cell r="CW213">
            <v>0</v>
          </cell>
          <cell r="CX213">
            <v>0</v>
          </cell>
          <cell r="CY213">
            <v>0</v>
          </cell>
          <cell r="CZ213">
            <v>0</v>
          </cell>
          <cell r="DA213">
            <v>0</v>
          </cell>
          <cell r="DB213">
            <v>0</v>
          </cell>
          <cell r="DC213">
            <v>0</v>
          </cell>
          <cell r="DD213">
            <v>0</v>
          </cell>
          <cell r="DE213">
            <v>0</v>
          </cell>
          <cell r="DF213">
            <v>0</v>
          </cell>
          <cell r="DG213">
            <v>0</v>
          </cell>
          <cell r="DH213">
            <v>0</v>
          </cell>
          <cell r="DI213">
            <v>0</v>
          </cell>
          <cell r="DJ213">
            <v>0</v>
          </cell>
          <cell r="DK213">
            <v>0</v>
          </cell>
          <cell r="DL213">
            <v>0</v>
          </cell>
          <cell r="DM213">
            <v>0</v>
          </cell>
          <cell r="DN213">
            <v>0</v>
          </cell>
          <cell r="DO213">
            <v>0</v>
          </cell>
          <cell r="DP213">
            <v>0</v>
          </cell>
          <cell r="DQ213">
            <v>0</v>
          </cell>
          <cell r="DR213">
            <v>0</v>
          </cell>
          <cell r="DS213">
            <v>0</v>
          </cell>
          <cell r="DT213">
            <v>0</v>
          </cell>
          <cell r="DU213">
            <v>0</v>
          </cell>
          <cell r="DV213">
            <v>0</v>
          </cell>
          <cell r="DW213">
            <v>0</v>
          </cell>
          <cell r="DX213">
            <v>0</v>
          </cell>
          <cell r="DY213">
            <v>0</v>
          </cell>
          <cell r="DZ213">
            <v>0</v>
          </cell>
          <cell r="EA213">
            <v>0</v>
          </cell>
          <cell r="EB213">
            <v>0</v>
          </cell>
          <cell r="EC213">
            <v>0</v>
          </cell>
          <cell r="ED213">
            <v>0</v>
          </cell>
          <cell r="EE213">
            <v>0</v>
          </cell>
          <cell r="EF213">
            <v>0</v>
          </cell>
          <cell r="EG213">
            <v>0</v>
          </cell>
          <cell r="EH213">
            <v>0</v>
          </cell>
          <cell r="EI213">
            <v>0</v>
          </cell>
          <cell r="EJ213">
            <v>0</v>
          </cell>
          <cell r="EK213">
            <v>0</v>
          </cell>
          <cell r="EL213">
            <v>0</v>
          </cell>
          <cell r="EM213">
            <v>0</v>
          </cell>
          <cell r="EN213">
            <v>0</v>
          </cell>
          <cell r="EO213">
            <v>0</v>
          </cell>
          <cell r="EP213">
            <v>0</v>
          </cell>
          <cell r="EQ213">
            <v>0</v>
          </cell>
          <cell r="ER213">
            <v>0</v>
          </cell>
          <cell r="ES213">
            <v>0</v>
          </cell>
          <cell r="ET213">
            <v>0</v>
          </cell>
          <cell r="EU213">
            <v>0</v>
          </cell>
          <cell r="EV213">
            <v>0</v>
          </cell>
          <cell r="EW213">
            <v>0</v>
          </cell>
          <cell r="EX213">
            <v>0</v>
          </cell>
          <cell r="EY213">
            <v>0</v>
          </cell>
          <cell r="EZ213">
            <v>0</v>
          </cell>
          <cell r="FA213">
            <v>0</v>
          </cell>
          <cell r="FB213">
            <v>0</v>
          </cell>
          <cell r="FC213">
            <v>0</v>
          </cell>
          <cell r="FD213">
            <v>0</v>
          </cell>
          <cell r="FE213">
            <v>0</v>
          </cell>
          <cell r="FF213">
            <v>0</v>
          </cell>
          <cell r="FG213">
            <v>0</v>
          </cell>
          <cell r="FH213">
            <v>0</v>
          </cell>
          <cell r="FI213">
            <v>0</v>
          </cell>
        </row>
      </sheetData>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apa 1"/>
      <sheetName val="Capa 2"/>
      <sheetName val="Considerações"/>
      <sheetName val="Quadro Resumo"/>
      <sheetName val="Cálculo BDI"/>
      <sheetName val="Orçamento de Obras Civis"/>
      <sheetName val="Orçamento de Materiais"/>
      <sheetName val="CasanCad B06"/>
      <sheetName val="COMP"/>
      <sheetName val="Comp. Lançadas_DICUT"/>
      <sheetName val="Tabela de Preços_Obras Civis"/>
      <sheetName val="Tabela de Preços de Materiais"/>
      <sheetName val="Materiais"/>
      <sheetName val="Materiais elétricos"/>
      <sheetName val="Canteiro de Obras"/>
      <sheetName val="Pré-Operação"/>
      <sheetName val="Administração Local"/>
      <sheetName val="TSA"/>
      <sheetName val="9.1. TERRAPLENAGEM AREA ETE"/>
      <sheetName val="9.2. PRE-TRATAMENTO"/>
      <sheetName val="9.3. RETENTOR DE GORDURA"/>
      <sheetName val="9.4. TQ MIST. E ESTOC. FLOTADOS"/>
      <sheetName val="9.5. CASA DE SOPRADORES"/>
      <sheetName val="9.6. ELEVAT EFLUENTE TRATADO"/>
      <sheetName val="9.7. GUARITA"/>
      <sheetName val="9.8. TQ AERAÇÃO"/>
      <sheetName val="9.9. DECANTADORES SECUNDÁRIOS"/>
      <sheetName val="9.10. ELEVAT RETORNO LODO"/>
      <sheetName val="9.11. ELEV. ESCUMA DECANTADOR"/>
      <sheetName val="9.12. ADENSADORES POR GRAVID."/>
      <sheetName val="9.13. ELEV. ESCUMA ADENSADOR"/>
      <sheetName val="9.14. TQ DE MISTURA DE LODO"/>
      <sheetName val="9.15. TRATAMENTO CLOR. FÉRRICO"/>
      <sheetName val="9.16. RESERVAT. ÁGUA DE REUSO"/>
      <sheetName val="9.17. ESCRITORIO E LABOTATORIO"/>
      <sheetName val="9.18. DESINFECÇÃO CLORO GÁS"/>
      <sheetName val="9.19. TANQUE DE CONTATO"/>
      <sheetName val="9.20. EE DE SOBRENADANTES"/>
      <sheetName val="9.21. DESIDRATAÇÃO LODO MEC"/>
      <sheetName val="9.22. SUBESTAÇÃO"/>
      <sheetName val="9.23. LEITOS DE SECAGEM"/>
      <sheetName val="9.24. EM. EFLUENTE TRAT-CONTI"/>
      <sheetName val="9.25. INTERLIGAÇÃO UNID RED"/>
      <sheetName val="9.26. SERVIÇOS COMPLEMENTARES"/>
      <sheetName val="9.27. URBANIZAÇÃO"/>
      <sheetName val="Resumo"/>
      <sheetName val="CasanCad B01"/>
      <sheetName val="CasanCad B07"/>
      <sheetName val="10. Cotações"/>
      <sheetName val="Memória B01"/>
      <sheetName val="Memória B06"/>
      <sheetName val="Memória B07"/>
      <sheetName val="CasanCad B09"/>
      <sheetName val="Memória B09"/>
      <sheetName val="CasanCad B10"/>
      <sheetName val="Dados"/>
      <sheetName val="Memória B10"/>
      <sheetName val="CasanCad B11"/>
      <sheetName val="CasanCad B12"/>
      <sheetName val="Memória B11"/>
      <sheetName val="Memória B12"/>
      <sheetName val="CasanCad B14"/>
      <sheetName val="Memória B14"/>
      <sheetName val="Memória ER-3"/>
      <sheetName val="Tubo PEAD"/>
      <sheetName val="Tubos"/>
      <sheetName val="Tubo PVC"/>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sheetData sheetId="10"/>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sheetData sheetId="51"/>
      <sheetData sheetId="52"/>
      <sheetData sheetId="53" refreshError="1"/>
      <sheetData sheetId="54"/>
      <sheetData sheetId="55" refreshError="1"/>
      <sheetData sheetId="56">
        <row r="2">
          <cell r="B2">
            <v>150</v>
          </cell>
          <cell r="D2">
            <v>2.0109999999999999E-2</v>
          </cell>
        </row>
        <row r="3">
          <cell r="B3">
            <v>200</v>
          </cell>
          <cell r="D3">
            <v>3.1419999999999997E-2</v>
          </cell>
          <cell r="M3">
            <v>150</v>
          </cell>
          <cell r="N3">
            <v>0.65</v>
          </cell>
          <cell r="O3">
            <v>0.65</v>
          </cell>
        </row>
        <row r="4">
          <cell r="B4">
            <v>250</v>
          </cell>
          <cell r="D4">
            <v>4.9090000000000002E-2</v>
          </cell>
          <cell r="M4">
            <v>10150</v>
          </cell>
          <cell r="N4">
            <v>0.75</v>
          </cell>
          <cell r="O4">
            <v>0.85</v>
          </cell>
          <cell r="P4">
            <v>1.65</v>
          </cell>
        </row>
        <row r="5">
          <cell r="B5">
            <v>300</v>
          </cell>
          <cell r="D5">
            <v>7.7929999999999999E-2</v>
          </cell>
          <cell r="M5">
            <v>20150</v>
          </cell>
          <cell r="N5">
            <v>0.85</v>
          </cell>
          <cell r="O5">
            <v>1.05</v>
          </cell>
          <cell r="P5">
            <v>1.8</v>
          </cell>
        </row>
        <row r="6">
          <cell r="B6">
            <v>350</v>
          </cell>
          <cell r="D6">
            <v>9.8979999999999999E-2</v>
          </cell>
        </row>
        <row r="7">
          <cell r="B7">
            <v>400</v>
          </cell>
          <cell r="D7">
            <v>0.12565999999999999</v>
          </cell>
          <cell r="M7">
            <v>200</v>
          </cell>
          <cell r="N7">
            <v>0.7</v>
          </cell>
          <cell r="O7">
            <v>0.7</v>
          </cell>
        </row>
        <row r="8">
          <cell r="B8">
            <v>450</v>
          </cell>
          <cell r="D8">
            <v>0.23327999999999999</v>
          </cell>
          <cell r="M8">
            <v>10200</v>
          </cell>
          <cell r="N8">
            <v>0.8</v>
          </cell>
          <cell r="O8">
            <v>0.9</v>
          </cell>
          <cell r="P8">
            <v>1.75</v>
          </cell>
        </row>
        <row r="9">
          <cell r="B9">
            <v>500</v>
          </cell>
          <cell r="D9">
            <v>0.20427999999999999</v>
          </cell>
          <cell r="M9">
            <v>20200</v>
          </cell>
          <cell r="N9">
            <v>0.9</v>
          </cell>
          <cell r="O9">
            <v>1.1000000000000001</v>
          </cell>
          <cell r="P9">
            <v>1.9</v>
          </cell>
        </row>
        <row r="10">
          <cell r="B10">
            <v>600</v>
          </cell>
          <cell r="D10">
            <v>0.40376000000000001</v>
          </cell>
        </row>
        <row r="11">
          <cell r="B11">
            <v>750</v>
          </cell>
          <cell r="D11">
            <v>0.63617000000000001</v>
          </cell>
          <cell r="M11">
            <v>250</v>
          </cell>
          <cell r="N11">
            <v>0.8</v>
          </cell>
          <cell r="O11">
            <v>0.8</v>
          </cell>
        </row>
        <row r="12">
          <cell r="B12">
            <v>900</v>
          </cell>
          <cell r="D12">
            <v>0.85602999999999996</v>
          </cell>
          <cell r="M12">
            <v>10250</v>
          </cell>
          <cell r="N12">
            <v>0.9</v>
          </cell>
          <cell r="O12">
            <v>1</v>
          </cell>
          <cell r="P12">
            <v>1.85</v>
          </cell>
        </row>
        <row r="13">
          <cell r="B13">
            <v>1050</v>
          </cell>
          <cell r="D13">
            <v>1.15371</v>
          </cell>
          <cell r="M13">
            <v>20250</v>
          </cell>
          <cell r="N13">
            <v>1</v>
          </cell>
          <cell r="O13">
            <v>1.2</v>
          </cell>
          <cell r="P13">
            <v>2</v>
          </cell>
        </row>
        <row r="14">
          <cell r="B14">
            <v>1200</v>
          </cell>
          <cell r="D14">
            <v>1.46766</v>
          </cell>
        </row>
        <row r="15">
          <cell r="M15">
            <v>300</v>
          </cell>
          <cell r="N15">
            <v>0.8</v>
          </cell>
          <cell r="O15">
            <v>0.8</v>
          </cell>
        </row>
        <row r="16">
          <cell r="M16">
            <v>10300</v>
          </cell>
          <cell r="N16">
            <v>0.9</v>
          </cell>
          <cell r="O16">
            <v>1</v>
          </cell>
          <cell r="P16">
            <v>1.85</v>
          </cell>
        </row>
        <row r="17">
          <cell r="M17">
            <v>20300</v>
          </cell>
          <cell r="N17">
            <v>1</v>
          </cell>
          <cell r="O17">
            <v>1.2</v>
          </cell>
          <cell r="P17">
            <v>2</v>
          </cell>
        </row>
        <row r="19">
          <cell r="M19">
            <v>350</v>
          </cell>
          <cell r="N19">
            <v>0.9</v>
          </cell>
          <cell r="O19">
            <v>1.1000000000000001</v>
          </cell>
        </row>
        <row r="20">
          <cell r="M20">
            <v>10350</v>
          </cell>
          <cell r="N20">
            <v>1</v>
          </cell>
          <cell r="O20">
            <v>1.3</v>
          </cell>
          <cell r="P20">
            <v>2.15</v>
          </cell>
        </row>
        <row r="21">
          <cell r="M21">
            <v>20350</v>
          </cell>
          <cell r="N21">
            <v>1.1000000000000001</v>
          </cell>
          <cell r="O21">
            <v>1.5</v>
          </cell>
          <cell r="P21">
            <v>2.2999999999999998</v>
          </cell>
        </row>
        <row r="23">
          <cell r="M23">
            <v>400</v>
          </cell>
          <cell r="N23">
            <v>0.9</v>
          </cell>
          <cell r="O23">
            <v>1.1000000000000001</v>
          </cell>
        </row>
        <row r="24">
          <cell r="M24">
            <v>10400</v>
          </cell>
          <cell r="N24">
            <v>1</v>
          </cell>
          <cell r="O24">
            <v>1.3</v>
          </cell>
          <cell r="P24">
            <v>2.15</v>
          </cell>
        </row>
        <row r="25">
          <cell r="M25">
            <v>20400</v>
          </cell>
          <cell r="N25">
            <v>1.1000000000000001</v>
          </cell>
          <cell r="O25">
            <v>1.5</v>
          </cell>
          <cell r="P25">
            <v>2.2999999999999998</v>
          </cell>
        </row>
        <row r="27">
          <cell r="M27">
            <v>450</v>
          </cell>
          <cell r="N27">
            <v>1</v>
          </cell>
          <cell r="O27">
            <v>1.1499999999999999</v>
          </cell>
        </row>
        <row r="28">
          <cell r="M28">
            <v>10450</v>
          </cell>
          <cell r="N28">
            <v>1.1000000000000001</v>
          </cell>
          <cell r="O28">
            <v>1.35</v>
          </cell>
          <cell r="P28">
            <v>2.25</v>
          </cell>
        </row>
        <row r="29">
          <cell r="M29">
            <v>20450</v>
          </cell>
          <cell r="N29">
            <v>1.2</v>
          </cell>
          <cell r="O29">
            <v>1.55</v>
          </cell>
          <cell r="P29">
            <v>2.4</v>
          </cell>
        </row>
        <row r="31">
          <cell r="M31">
            <v>500</v>
          </cell>
          <cell r="N31">
            <v>1.1000000000000001</v>
          </cell>
          <cell r="O31">
            <v>1.3</v>
          </cell>
        </row>
        <row r="32">
          <cell r="M32">
            <v>10500</v>
          </cell>
          <cell r="N32">
            <v>1.2</v>
          </cell>
          <cell r="O32">
            <v>1.5</v>
          </cell>
          <cell r="P32">
            <v>2.35</v>
          </cell>
        </row>
        <row r="33">
          <cell r="M33">
            <v>20500</v>
          </cell>
          <cell r="N33">
            <v>1.3</v>
          </cell>
          <cell r="O33">
            <v>1.7</v>
          </cell>
          <cell r="P33">
            <v>2.5</v>
          </cell>
        </row>
        <row r="35">
          <cell r="M35">
            <v>600</v>
          </cell>
          <cell r="N35">
            <v>1.2</v>
          </cell>
          <cell r="O35">
            <v>1.4</v>
          </cell>
        </row>
        <row r="36">
          <cell r="M36">
            <v>10600</v>
          </cell>
          <cell r="N36">
            <v>1.3</v>
          </cell>
          <cell r="O36">
            <v>1.6</v>
          </cell>
          <cell r="P36">
            <v>2.4500000000000002</v>
          </cell>
        </row>
        <row r="37">
          <cell r="M37">
            <v>20600</v>
          </cell>
          <cell r="N37">
            <v>1.4</v>
          </cell>
          <cell r="O37">
            <v>1.8</v>
          </cell>
          <cell r="P37">
            <v>2.6</v>
          </cell>
        </row>
        <row r="39">
          <cell r="M39">
            <v>700</v>
          </cell>
          <cell r="N39">
            <v>1.3</v>
          </cell>
          <cell r="O39">
            <v>1.5</v>
          </cell>
        </row>
        <row r="40">
          <cell r="M40">
            <v>10700</v>
          </cell>
          <cell r="N40">
            <v>1.4</v>
          </cell>
          <cell r="O40">
            <v>1.7</v>
          </cell>
          <cell r="P40">
            <v>2.5499999999999998</v>
          </cell>
        </row>
        <row r="41">
          <cell r="M41">
            <v>20700</v>
          </cell>
          <cell r="N41">
            <v>1.5</v>
          </cell>
          <cell r="O41">
            <v>1.9</v>
          </cell>
          <cell r="P41">
            <v>2.7</v>
          </cell>
        </row>
        <row r="43">
          <cell r="M43">
            <v>1050</v>
          </cell>
          <cell r="N43">
            <v>1.4</v>
          </cell>
          <cell r="O43">
            <v>1.5</v>
          </cell>
        </row>
        <row r="44">
          <cell r="M44">
            <v>11050</v>
          </cell>
          <cell r="N44">
            <v>1.5</v>
          </cell>
          <cell r="O44">
            <v>1.7</v>
          </cell>
          <cell r="P44">
            <v>2.5499999999999998</v>
          </cell>
        </row>
        <row r="45">
          <cell r="M45">
            <v>21050</v>
          </cell>
          <cell r="N45">
            <v>1.6</v>
          </cell>
          <cell r="O45">
            <v>1.9</v>
          </cell>
          <cell r="P45">
            <v>2.7</v>
          </cell>
        </row>
        <row r="47">
          <cell r="M47">
            <v>1200</v>
          </cell>
          <cell r="N47">
            <v>1.4</v>
          </cell>
          <cell r="O47">
            <v>1.6</v>
          </cell>
        </row>
        <row r="48">
          <cell r="M48">
            <v>11200</v>
          </cell>
          <cell r="N48">
            <v>1.5</v>
          </cell>
          <cell r="O48">
            <v>1.8</v>
          </cell>
          <cell r="P48">
            <v>2.65</v>
          </cell>
        </row>
        <row r="49">
          <cell r="M49">
            <v>21200</v>
          </cell>
          <cell r="N49">
            <v>1.6</v>
          </cell>
          <cell r="O49">
            <v>2</v>
          </cell>
          <cell r="P49">
            <v>2.8</v>
          </cell>
        </row>
        <row r="51">
          <cell r="M51">
            <v>900</v>
          </cell>
          <cell r="N51">
            <v>1.5</v>
          </cell>
          <cell r="O51">
            <v>1.7</v>
          </cell>
        </row>
        <row r="52">
          <cell r="M52">
            <v>11900</v>
          </cell>
          <cell r="N52">
            <v>1.6</v>
          </cell>
          <cell r="O52">
            <v>1.9</v>
          </cell>
          <cell r="P52">
            <v>2.75</v>
          </cell>
        </row>
        <row r="53">
          <cell r="M53">
            <v>11900</v>
          </cell>
          <cell r="N53">
            <v>1.7</v>
          </cell>
          <cell r="O53">
            <v>2.1</v>
          </cell>
          <cell r="P53">
            <v>2.9</v>
          </cell>
        </row>
      </sheetData>
      <sheetData sheetId="57"/>
      <sheetData sheetId="58" refreshError="1"/>
      <sheetData sheetId="59" refreshError="1"/>
      <sheetData sheetId="60"/>
      <sheetData sheetId="61"/>
      <sheetData sheetId="62" refreshError="1"/>
      <sheetData sheetId="63"/>
      <sheetData sheetId="64"/>
      <sheetData sheetId="65" refreshError="1"/>
      <sheetData sheetId="66" refreshError="1"/>
      <sheetData sheetId="6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1"/>
      <sheetName val="Capa 2"/>
      <sheetName val="Tabela de Preços_Obras Civis"/>
      <sheetName val="Quadro Resumo"/>
      <sheetName val="Obras Civis"/>
      <sheetName val="Mem. - Emissário Final"/>
      <sheetName val="Mem. - Interligação das Unidade"/>
      <sheetName val="Lista de Materiais"/>
      <sheetName val="Mem. - Serviços Gerais"/>
      <sheetName val="Mem. - Urbanização"/>
      <sheetName val="ccms"/>
      <sheetName val="Mem. - Res. de Cloreto Férrico"/>
      <sheetName val="Mem. - Sala de Sop. do Desar."/>
      <sheetName val="Mem. - Grad. e Calha Parshall"/>
      <sheetName val="Mem. - Dec. Lamelar e Filtr. Di"/>
      <sheetName val="Mem. - Elev. De Retorno de Lodo"/>
      <sheetName val="Mem. - Dec. Sec. DS1"/>
      <sheetName val="Mem. - CD 01"/>
      <sheetName val="Tabela de Preços de Materiais"/>
      <sheetName val="Materiais"/>
      <sheetName val="Materiais elétricos"/>
      <sheetName val="Administração Local"/>
      <sheetName val="COMP"/>
      <sheetName val="BDI"/>
      <sheetName val="TSA"/>
      <sheetName val="CasanCad B01"/>
      <sheetName val="CasanCad B02"/>
      <sheetName val="CasanCad B03"/>
      <sheetName val="CasanCad B04"/>
      <sheetName val="Memória B01"/>
      <sheetName val="Memória B02"/>
      <sheetName val="Memória B03"/>
      <sheetName val="Dados"/>
      <sheetName val="Memória B04"/>
      <sheetName val="CasanCad B07"/>
      <sheetName val="Memória B07"/>
      <sheetName val="CasanCad B07B"/>
      <sheetName val="Memória B07B"/>
      <sheetName val="Pré-Operação ETE"/>
      <sheetName val="Mem. - Biofiltro"/>
      <sheetName val="Mem. Desarenador"/>
      <sheetName val="Mem. - Elevatória Gord. Desar."/>
      <sheetName val="Mem. - Tanque de Aeração"/>
      <sheetName val="Mem. - Sala de Sop. Tq. Aeração"/>
      <sheetName val="Mem. - Res. de Soda Caustica"/>
      <sheetName val="Mem. - Dec. Sec. DS2"/>
      <sheetName val="Mem. - Elevatória de Escuma"/>
      <sheetName val="Mem. - CD 02"/>
      <sheetName val="Mem. - Desinf. UV e Calha Pars."/>
      <sheetName val="Mem. - Tq. de Homogeneização"/>
      <sheetName val="Mem. - Desaguamento mecanizado"/>
      <sheetName val="Mem. - Elevatória de Sobren."/>
      <sheetName val="Mem. - Guarita"/>
      <sheetName val="Mem. - Lab. e Auditório"/>
      <sheetName val="Mem. - Subestação"/>
      <sheetName val="Mem. - Res. de Água Serviço"/>
      <sheetName val="Mem. - Drenagem Pluvial"/>
      <sheetName val="Plan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3">
          <cell r="V3">
            <v>75</v>
          </cell>
          <cell r="W3">
            <v>0.75</v>
          </cell>
          <cell r="X3">
            <v>0.65</v>
          </cell>
        </row>
        <row r="4">
          <cell r="V4">
            <v>10075</v>
          </cell>
          <cell r="W4">
            <v>1.05</v>
          </cell>
          <cell r="X4">
            <v>0.85</v>
          </cell>
          <cell r="Y4">
            <v>1.65</v>
          </cell>
        </row>
        <row r="5">
          <cell r="V5">
            <v>20075</v>
          </cell>
          <cell r="W5">
            <v>1.35</v>
          </cell>
          <cell r="X5">
            <v>1.05</v>
          </cell>
          <cell r="Y5">
            <v>1.8</v>
          </cell>
        </row>
        <row r="7">
          <cell r="V7">
            <v>90</v>
          </cell>
          <cell r="W7">
            <v>0.75</v>
          </cell>
          <cell r="X7">
            <v>0.65</v>
          </cell>
        </row>
        <row r="8">
          <cell r="V8">
            <v>10090</v>
          </cell>
          <cell r="W8">
            <v>1.05</v>
          </cell>
          <cell r="X8">
            <v>0.85</v>
          </cell>
          <cell r="Y8">
            <v>1.65</v>
          </cell>
        </row>
        <row r="9">
          <cell r="V9">
            <v>20090</v>
          </cell>
          <cell r="W9">
            <v>1.35</v>
          </cell>
          <cell r="X9">
            <v>1.05</v>
          </cell>
          <cell r="Y9">
            <v>1.8</v>
          </cell>
        </row>
        <row r="11">
          <cell r="V11">
            <v>110</v>
          </cell>
          <cell r="W11">
            <v>0.75</v>
          </cell>
          <cell r="X11">
            <v>0.65</v>
          </cell>
        </row>
        <row r="12">
          <cell r="V12">
            <v>10110</v>
          </cell>
          <cell r="W12">
            <v>1.05</v>
          </cell>
          <cell r="X12">
            <v>0.85</v>
          </cell>
          <cell r="Y12">
            <v>1.65</v>
          </cell>
        </row>
        <row r="13">
          <cell r="V13">
            <v>20110</v>
          </cell>
          <cell r="W13">
            <v>1.35</v>
          </cell>
          <cell r="X13">
            <v>1.05</v>
          </cell>
          <cell r="Y13">
            <v>1.8</v>
          </cell>
        </row>
        <row r="15">
          <cell r="V15">
            <v>125</v>
          </cell>
          <cell r="W15">
            <v>0.75</v>
          </cell>
          <cell r="X15">
            <v>0.65</v>
          </cell>
        </row>
        <row r="16">
          <cell r="V16">
            <v>10125</v>
          </cell>
          <cell r="W16">
            <v>1.05</v>
          </cell>
          <cell r="X16">
            <v>0.85</v>
          </cell>
          <cell r="Y16">
            <v>1.65</v>
          </cell>
        </row>
        <row r="17">
          <cell r="V17">
            <v>20125</v>
          </cell>
          <cell r="W17">
            <v>1.35</v>
          </cell>
          <cell r="X17">
            <v>1.05</v>
          </cell>
          <cell r="Y17">
            <v>1.8</v>
          </cell>
        </row>
        <row r="18">
          <cell r="C18">
            <v>63</v>
          </cell>
          <cell r="D18">
            <v>3.1199999999999999E-3</v>
          </cell>
        </row>
        <row r="19">
          <cell r="C19">
            <v>75</v>
          </cell>
          <cell r="D19">
            <v>4.4200000000000003E-3</v>
          </cell>
          <cell r="V19">
            <v>160</v>
          </cell>
          <cell r="W19">
            <v>0.75</v>
          </cell>
          <cell r="X19">
            <v>0.65</v>
          </cell>
        </row>
        <row r="20">
          <cell r="C20">
            <v>90</v>
          </cell>
          <cell r="D20">
            <v>6.3600000000000002E-3</v>
          </cell>
          <cell r="V20">
            <v>10160</v>
          </cell>
          <cell r="W20">
            <v>1.05</v>
          </cell>
          <cell r="X20">
            <v>0.85</v>
          </cell>
          <cell r="Y20">
            <v>1.65</v>
          </cell>
        </row>
        <row r="21">
          <cell r="C21">
            <v>110</v>
          </cell>
          <cell r="D21">
            <v>9.4999999999999998E-3</v>
          </cell>
          <cell r="V21">
            <v>20160</v>
          </cell>
          <cell r="W21">
            <v>1.35</v>
          </cell>
          <cell r="X21">
            <v>1.05</v>
          </cell>
          <cell r="Y21">
            <v>1.8</v>
          </cell>
        </row>
        <row r="22">
          <cell r="C22">
            <v>125</v>
          </cell>
          <cell r="D22">
            <v>1.227E-2</v>
          </cell>
        </row>
        <row r="23">
          <cell r="C23">
            <v>140</v>
          </cell>
          <cell r="D23">
            <v>1.5389999999999999E-2</v>
          </cell>
          <cell r="V23">
            <v>200</v>
          </cell>
          <cell r="W23">
            <v>0.8</v>
          </cell>
          <cell r="X23">
            <v>0.7</v>
          </cell>
        </row>
        <row r="24">
          <cell r="C24">
            <v>160</v>
          </cell>
          <cell r="D24">
            <v>2.0109999999999999E-2</v>
          </cell>
          <cell r="V24">
            <v>10200</v>
          </cell>
          <cell r="W24">
            <v>1.1000000000000001</v>
          </cell>
          <cell r="X24">
            <v>0.9</v>
          </cell>
          <cell r="Y24">
            <v>1.75</v>
          </cell>
        </row>
        <row r="25">
          <cell r="C25">
            <v>180</v>
          </cell>
          <cell r="D25">
            <v>2.545E-2</v>
          </cell>
          <cell r="V25">
            <v>20200</v>
          </cell>
          <cell r="W25">
            <v>1.4</v>
          </cell>
          <cell r="X25">
            <v>1.1000000000000001</v>
          </cell>
          <cell r="Y25">
            <v>1.9</v>
          </cell>
        </row>
        <row r="26">
          <cell r="C26">
            <v>200</v>
          </cell>
          <cell r="D26">
            <v>3.1419999999999997E-2</v>
          </cell>
        </row>
        <row r="27">
          <cell r="C27">
            <v>225</v>
          </cell>
          <cell r="D27">
            <v>3.9759999999999997E-2</v>
          </cell>
          <cell r="V27">
            <v>225</v>
          </cell>
          <cell r="W27">
            <v>0.8</v>
          </cell>
          <cell r="X27">
            <v>0.7</v>
          </cell>
        </row>
        <row r="28">
          <cell r="C28">
            <v>250</v>
          </cell>
          <cell r="D28">
            <v>4.9090000000000002E-2</v>
          </cell>
          <cell r="V28">
            <v>10225</v>
          </cell>
          <cell r="W28">
            <v>1.1000000000000001</v>
          </cell>
          <cell r="X28">
            <v>0.9</v>
          </cell>
          <cell r="Y28">
            <v>1.75</v>
          </cell>
        </row>
        <row r="29">
          <cell r="C29">
            <v>280</v>
          </cell>
          <cell r="D29">
            <v>6.1580000000000003E-2</v>
          </cell>
          <cell r="V29">
            <v>20225</v>
          </cell>
          <cell r="W29">
            <v>1.4</v>
          </cell>
          <cell r="X29">
            <v>1.1000000000000001</v>
          </cell>
          <cell r="Y29">
            <v>1.9</v>
          </cell>
        </row>
        <row r="30">
          <cell r="C30">
            <v>315</v>
          </cell>
          <cell r="D30">
            <v>7.7929999999999999E-2</v>
          </cell>
        </row>
        <row r="31">
          <cell r="C31">
            <v>355</v>
          </cell>
          <cell r="D31">
            <v>9.8979999999999999E-2</v>
          </cell>
          <cell r="V31">
            <v>280</v>
          </cell>
          <cell r="W31">
            <v>0.9</v>
          </cell>
          <cell r="X31">
            <v>0.8</v>
          </cell>
        </row>
        <row r="32">
          <cell r="C32">
            <v>400</v>
          </cell>
          <cell r="D32">
            <v>0.12565999999999999</v>
          </cell>
          <cell r="V32">
            <v>10280</v>
          </cell>
          <cell r="W32">
            <v>1.2</v>
          </cell>
          <cell r="X32">
            <v>1</v>
          </cell>
          <cell r="Y32">
            <v>1.85</v>
          </cell>
        </row>
        <row r="33">
          <cell r="C33">
            <v>450</v>
          </cell>
          <cell r="D33">
            <v>0.15903999999999999</v>
          </cell>
          <cell r="V33">
            <v>20280</v>
          </cell>
          <cell r="W33">
            <v>1.5</v>
          </cell>
          <cell r="X33">
            <v>1.2</v>
          </cell>
          <cell r="Y33">
            <v>2</v>
          </cell>
        </row>
        <row r="34">
          <cell r="C34">
            <v>500</v>
          </cell>
          <cell r="D34">
            <v>0.19635</v>
          </cell>
        </row>
        <row r="35">
          <cell r="C35">
            <v>560</v>
          </cell>
          <cell r="D35">
            <v>0.24629999999999999</v>
          </cell>
          <cell r="V35">
            <v>300</v>
          </cell>
          <cell r="W35">
            <v>0.9</v>
          </cell>
          <cell r="X35">
            <v>0.8</v>
          </cell>
        </row>
        <row r="36">
          <cell r="C36">
            <v>600</v>
          </cell>
          <cell r="D36">
            <v>0.28273999999999999</v>
          </cell>
          <cell r="V36">
            <v>10300</v>
          </cell>
          <cell r="W36">
            <v>1.2</v>
          </cell>
          <cell r="X36">
            <v>1</v>
          </cell>
          <cell r="Y36">
            <v>1.85</v>
          </cell>
        </row>
        <row r="37">
          <cell r="C37">
            <v>630</v>
          </cell>
          <cell r="D37">
            <v>0.31172</v>
          </cell>
          <cell r="V37">
            <v>20300</v>
          </cell>
          <cell r="W37">
            <v>1.5</v>
          </cell>
          <cell r="X37">
            <v>1.2</v>
          </cell>
          <cell r="Y37">
            <v>2</v>
          </cell>
        </row>
        <row r="38">
          <cell r="C38">
            <v>710</v>
          </cell>
          <cell r="D38">
            <v>0.39591999999999999</v>
          </cell>
        </row>
        <row r="39">
          <cell r="C39">
            <v>750</v>
          </cell>
          <cell r="D39">
            <v>0.44179000000000002</v>
          </cell>
          <cell r="V39">
            <v>355</v>
          </cell>
          <cell r="W39">
            <v>1.2</v>
          </cell>
          <cell r="X39">
            <v>1.1000000000000001</v>
          </cell>
        </row>
        <row r="40">
          <cell r="C40">
            <v>800</v>
          </cell>
          <cell r="D40">
            <v>0.50265000000000004</v>
          </cell>
          <cell r="V40">
            <v>10355</v>
          </cell>
          <cell r="W40">
            <v>1.5</v>
          </cell>
          <cell r="X40">
            <v>1.3</v>
          </cell>
          <cell r="Y40">
            <v>2.15</v>
          </cell>
        </row>
        <row r="41">
          <cell r="C41">
            <v>900</v>
          </cell>
          <cell r="D41">
            <v>0.63617000000000001</v>
          </cell>
          <cell r="V41">
            <v>20355</v>
          </cell>
          <cell r="W41">
            <v>1.8</v>
          </cell>
          <cell r="X41">
            <v>1.5</v>
          </cell>
          <cell r="Y41">
            <v>2.2999999999999998</v>
          </cell>
        </row>
        <row r="42">
          <cell r="C42">
            <v>1000</v>
          </cell>
          <cell r="D42">
            <v>0.78539999999999999</v>
          </cell>
        </row>
        <row r="43">
          <cell r="V43">
            <v>400</v>
          </cell>
          <cell r="W43">
            <v>1.2</v>
          </cell>
          <cell r="X43">
            <v>1.1000000000000001</v>
          </cell>
        </row>
        <row r="44">
          <cell r="V44">
            <v>10400</v>
          </cell>
          <cell r="W44">
            <v>1.5</v>
          </cell>
          <cell r="X44">
            <v>1.3</v>
          </cell>
          <cell r="Y44">
            <v>2.15</v>
          </cell>
        </row>
        <row r="45">
          <cell r="V45">
            <v>20400</v>
          </cell>
          <cell r="W45">
            <v>1.8</v>
          </cell>
          <cell r="X45">
            <v>1.5</v>
          </cell>
          <cell r="Y45">
            <v>2.2999999999999998</v>
          </cell>
        </row>
        <row r="47">
          <cell r="V47">
            <v>450</v>
          </cell>
          <cell r="W47">
            <v>1.25</v>
          </cell>
          <cell r="X47">
            <v>1.1499999999999999</v>
          </cell>
        </row>
        <row r="48">
          <cell r="V48">
            <v>10450</v>
          </cell>
          <cell r="W48">
            <v>1.55</v>
          </cell>
          <cell r="X48">
            <v>1.35</v>
          </cell>
          <cell r="Y48">
            <v>2.25</v>
          </cell>
        </row>
        <row r="49">
          <cell r="V49">
            <v>20450</v>
          </cell>
          <cell r="W49">
            <v>1.85</v>
          </cell>
          <cell r="X49">
            <v>1.55</v>
          </cell>
          <cell r="Y49">
            <v>2.4</v>
          </cell>
        </row>
        <row r="51">
          <cell r="V51">
            <v>600</v>
          </cell>
          <cell r="W51">
            <v>1.5</v>
          </cell>
          <cell r="X51">
            <v>1.4</v>
          </cell>
        </row>
        <row r="52">
          <cell r="V52">
            <v>10600</v>
          </cell>
          <cell r="W52">
            <v>1.8</v>
          </cell>
          <cell r="X52">
            <v>1.6</v>
          </cell>
          <cell r="Y52">
            <v>2.4500000000000002</v>
          </cell>
        </row>
        <row r="53">
          <cell r="V53">
            <v>20600</v>
          </cell>
          <cell r="W53">
            <v>2.1</v>
          </cell>
          <cell r="X53">
            <v>1.8</v>
          </cell>
          <cell r="Y53">
            <v>2.6</v>
          </cell>
        </row>
        <row r="55">
          <cell r="V55">
            <v>750</v>
          </cell>
          <cell r="W55">
            <v>1.6</v>
          </cell>
          <cell r="X55">
            <v>1.5</v>
          </cell>
        </row>
        <row r="56">
          <cell r="V56">
            <v>10750</v>
          </cell>
          <cell r="W56">
            <v>1.9</v>
          </cell>
          <cell r="X56">
            <v>1.7</v>
          </cell>
          <cell r="Y56">
            <v>2.5499999999999998</v>
          </cell>
        </row>
        <row r="57">
          <cell r="V57">
            <v>20750</v>
          </cell>
          <cell r="W57">
            <v>2.2000000000000002</v>
          </cell>
          <cell r="X57">
            <v>1.9</v>
          </cell>
          <cell r="Y57">
            <v>2.7</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MAPA"/>
      <sheetName val="BDI_SEMDES"/>
      <sheetName val="BDI_COMDES"/>
      <sheetName val="VMD"/>
      <sheetName val="FIT-DESCONSIDERADO"/>
      <sheetName val="SNV"/>
      <sheetName val="MATBET_PATO_PE_201901"/>
      <sheetName val="ANP"/>
      <sheetName val="DIAGRAMA"/>
      <sheetName val="PATO ANO 1"/>
      <sheetName val="COTAÇÕES_PATO_PE_201901"/>
      <sheetName val="COMPOSIÇÕES_ORIG"/>
      <sheetName val="COMPOSIÇÕES_PATO_PE_201901"/>
      <sheetName val="FIC"/>
      <sheetName val="SICRO_SE_PE_201901"/>
      <sheetName val="SICRO_MA_PE_201901"/>
      <sheetName val="SICRO_EQ_PE_201901_SEMDES"/>
      <sheetName val="SICRO_EQ_PE_201901_COMDES"/>
      <sheetName val="teste_EQ"/>
      <sheetName val="SICRO_MO_PE_201901_SEMDES"/>
      <sheetName val="SICRO_MO_PE_201901_COMDES"/>
      <sheetName val="TESTE_mo"/>
      <sheetName val="ÍNDICES"/>
      <sheetName val="índices-SIAC"/>
      <sheetName val="LISTAS"/>
      <sheetName val="INVENTÁRIO"/>
      <sheetName val="INVENTÁRIOS - CRITÉRIOS"/>
      <sheetName val="kmf - Pista e Acostamento"/>
      <sheetName val="kmf - Pista"/>
      <sheetName val="HISTORICO QTD BR101-pista antig"/>
      <sheetName val="Nível de esforço"/>
      <sheetName val="SE_PE_201901_SICRO (2)"/>
      <sheetName val="índices rodov simples"/>
    </sheetNames>
    <sheetDataSet>
      <sheetData sheetId="0" refreshError="1">
        <row r="6">
          <cell r="B6" t="str">
            <v>MINISTÉRIO DA INFRAESTRUTURA</v>
          </cell>
        </row>
        <row r="29">
          <cell r="E29" t="str">
            <v>Sem Desoneração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12">
          <cell r="O12">
            <v>90.465000000000003</v>
          </cell>
        </row>
        <row r="15">
          <cell r="K15">
            <v>18.853999999999999</v>
          </cell>
        </row>
      </sheetData>
      <sheetData sheetId="29" refreshError="1">
        <row r="12">
          <cell r="N12">
            <v>52.113999999999997</v>
          </cell>
        </row>
      </sheetData>
      <sheetData sheetId="30" refreshError="1"/>
      <sheetData sheetId="31" refreshError="1"/>
      <sheetData sheetId="32" refreshError="1"/>
      <sheetData sheetId="3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a Corrente"/>
    </sheetNames>
    <definedNames>
      <definedName name="Dom_Páscoa" refersTo="#REF!"/>
    </definedNames>
    <sheetDataSet>
      <sheetData sheetId="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básico referencial"/>
      <sheetName val="Dimensiona equipam + pessoal"/>
      <sheetName val="Equipamentos"/>
      <sheetName val="Cad.Fornecedores"/>
      <sheetName val="Dados"/>
      <sheetName val="compos1"/>
      <sheetName val="1.6"/>
    </sheetNames>
    <sheetDataSet>
      <sheetData sheetId="0"/>
      <sheetData sheetId="1" refreshError="1"/>
      <sheetData sheetId="2">
        <row r="3">
          <cell r="B3" t="str">
            <v>001</v>
          </cell>
          <cell r="C3" t="str">
            <v>TRATOR DE EST C/LAM D4E-PS/4A</v>
          </cell>
        </row>
        <row r="4">
          <cell r="B4" t="str">
            <v>002</v>
          </cell>
          <cell r="C4" t="str">
            <v>TRATOR DE ESTEIRAS C/ LAM D6D</v>
          </cell>
        </row>
        <row r="5">
          <cell r="B5" t="str">
            <v>003</v>
          </cell>
          <cell r="C5" t="str">
            <v>TRATOR DE ESTEIRAS C/ LAM D8R</v>
          </cell>
        </row>
        <row r="6">
          <cell r="B6" t="str">
            <v>006</v>
          </cell>
          <cell r="C6" t="str">
            <v>MOTONIVELADORA 105 A 130HP</v>
          </cell>
        </row>
        <row r="7">
          <cell r="B7" t="str">
            <v>007</v>
          </cell>
          <cell r="C7" t="str">
            <v>TRATOR DE PNEUS - 115 HP</v>
          </cell>
        </row>
        <row r="8">
          <cell r="B8" t="str">
            <v>008</v>
          </cell>
          <cell r="C8" t="str">
            <v>RETROESCAVADEIRA</v>
          </cell>
        </row>
        <row r="9">
          <cell r="B9" t="str">
            <v>009</v>
          </cell>
          <cell r="C9" t="str">
            <v>RECICLADORA WR250 (FRIO)</v>
          </cell>
        </row>
        <row r="10">
          <cell r="B10" t="str">
            <v>010</v>
          </cell>
          <cell r="C10" t="str">
            <v>CARREGADEIRA DE PNEUS - 3,1 M3</v>
          </cell>
        </row>
        <row r="11">
          <cell r="B11" t="str">
            <v>013</v>
          </cell>
          <cell r="C11" t="str">
            <v>ROLO COMPACT. - CA-25 AUTOP. 11,25T</v>
          </cell>
        </row>
        <row r="12">
          <cell r="B12" t="str">
            <v>016</v>
          </cell>
          <cell r="C12" t="str">
            <v>CARREGADEIRA DE PNEUS - 1,33 M3</v>
          </cell>
        </row>
        <row r="13">
          <cell r="B13" t="str">
            <v>101</v>
          </cell>
          <cell r="C13" t="str">
            <v>GRADE DE DISCO</v>
          </cell>
        </row>
        <row r="14">
          <cell r="B14" t="str">
            <v>102</v>
          </cell>
          <cell r="C14" t="str">
            <v>ROLO COMPACT. TANDEN  AUTOP. 10,9T</v>
          </cell>
        </row>
        <row r="15">
          <cell r="B15" t="str">
            <v>105</v>
          </cell>
          <cell r="C15" t="str">
            <v>ROLO COMPACTADOR PNEUS AUTOPROP. 21T</v>
          </cell>
        </row>
        <row r="16">
          <cell r="B16" t="str">
            <v>107</v>
          </cell>
          <cell r="C16" t="str">
            <v>VASSOURA MECÂNICA REBOCÁVEL</v>
          </cell>
        </row>
        <row r="17">
          <cell r="B17" t="str">
            <v>108</v>
          </cell>
          <cell r="C17" t="str">
            <v>DISTR. DE AGREGADOS - REBOCÁVEL</v>
          </cell>
        </row>
        <row r="18">
          <cell r="B18" t="str">
            <v>110</v>
          </cell>
          <cell r="C18" t="str">
            <v>TANQUE DE ESTOCAGEM DE ASFALTO 20.000L</v>
          </cell>
        </row>
        <row r="19">
          <cell r="B19" t="str">
            <v>111</v>
          </cell>
          <cell r="C19" t="str">
            <v xml:space="preserve">CAMINHÃO DISTRIBUIDOR DE ASFALTO </v>
          </cell>
        </row>
        <row r="20">
          <cell r="B20" t="str">
            <v>112</v>
          </cell>
          <cell r="C20" t="str">
            <v>AQUECEDOR DE FLUIDO TÉRMICO</v>
          </cell>
        </row>
        <row r="21">
          <cell r="B21" t="str">
            <v>114</v>
          </cell>
          <cell r="C21" t="str">
            <v>VIBROACABADORA DE ASFALTO</v>
          </cell>
        </row>
        <row r="22">
          <cell r="B22" t="str">
            <v>116</v>
          </cell>
          <cell r="C22" t="str">
            <v>USINA PRE-MIST. A FRIO 30/60 T/H</v>
          </cell>
        </row>
        <row r="23">
          <cell r="B23" t="str">
            <v>122</v>
          </cell>
          <cell r="C23" t="str">
            <v>CAMINHÃO C/ EQUIP. LAMA ASFALTICA</v>
          </cell>
        </row>
        <row r="24">
          <cell r="B24" t="str">
            <v>126</v>
          </cell>
          <cell r="C24" t="str">
            <v>FRESADORA A FRIO</v>
          </cell>
        </row>
        <row r="25">
          <cell r="B25" t="str">
            <v>138</v>
          </cell>
          <cell r="C25" t="str">
            <v>ESTAB/RECICLADORA A FRIO</v>
          </cell>
        </row>
        <row r="26">
          <cell r="B26" t="str">
            <v>146</v>
          </cell>
          <cell r="C26" t="str">
            <v>CONJUNTO BRITAGEM 30 M3/H</v>
          </cell>
        </row>
        <row r="27">
          <cell r="B27" t="str">
            <v>147</v>
          </cell>
          <cell r="C27" t="str">
            <v>USINA DE ASFALTO A QUENTE - 90/120 T/H</v>
          </cell>
        </row>
        <row r="28">
          <cell r="B28" t="str">
            <v>148</v>
          </cell>
          <cell r="C28" t="str">
            <v>CALDEIRA DE ASFALTO 500 L</v>
          </cell>
        </row>
        <row r="29">
          <cell r="B29" t="str">
            <v>149</v>
          </cell>
          <cell r="C29" t="str">
            <v>VIBROACABADORA S/ ESTEIRAS 98 HP</v>
          </cell>
        </row>
        <row r="30">
          <cell r="B30" t="str">
            <v>156</v>
          </cell>
          <cell r="C30" t="str">
            <v>TRATOR UNILOADER C/ VASSOURA</v>
          </cell>
        </row>
        <row r="31">
          <cell r="B31" t="str">
            <v>201</v>
          </cell>
          <cell r="C31" t="str">
            <v>COMPRESSOR DE AR  180 PCM</v>
          </cell>
        </row>
        <row r="32">
          <cell r="B32" t="str">
            <v>204</v>
          </cell>
          <cell r="C32" t="str">
            <v xml:space="preserve">PERFURATRIZ MANUAL </v>
          </cell>
        </row>
        <row r="33">
          <cell r="B33" t="str">
            <v>209</v>
          </cell>
          <cell r="C33" t="str">
            <v>MARTELO PERFURADOR/ROMPEDOR</v>
          </cell>
        </row>
        <row r="34">
          <cell r="B34" t="str">
            <v>210</v>
          </cell>
          <cell r="C34" t="str">
            <v>MARTELETE/ROMPEDOR 33 KG</v>
          </cell>
        </row>
        <row r="35">
          <cell r="B35" t="str">
            <v>301</v>
          </cell>
          <cell r="C35" t="str">
            <v>BETONEIRA 320 L</v>
          </cell>
        </row>
        <row r="36">
          <cell r="B36" t="str">
            <v>304</v>
          </cell>
          <cell r="C36" t="str">
            <v>CARRINHO DE MÃO</v>
          </cell>
        </row>
        <row r="37">
          <cell r="B37" t="str">
            <v>305</v>
          </cell>
          <cell r="C37" t="str">
            <v>GERICA A-15</v>
          </cell>
        </row>
        <row r="38">
          <cell r="B38" t="str">
            <v>306</v>
          </cell>
          <cell r="C38" t="str">
            <v>VIBRADOR DE IMERSÃO</v>
          </cell>
        </row>
        <row r="39">
          <cell r="B39" t="str">
            <v>400</v>
          </cell>
          <cell r="C39" t="str">
            <v>CAMINHÃO BASCULANTE 5 M3 ( 8,8T )</v>
          </cell>
        </row>
        <row r="40">
          <cell r="B40" t="str">
            <v>403</v>
          </cell>
          <cell r="C40" t="str">
            <v>CAMINHÃO BASCULANTE 6 M3(10,5T)</v>
          </cell>
        </row>
        <row r="41">
          <cell r="B41" t="str">
            <v>404</v>
          </cell>
          <cell r="C41" t="str">
            <v>CAMINHÃO BASCULANTE 10 M3</v>
          </cell>
        </row>
        <row r="42">
          <cell r="B42" t="str">
            <v>405</v>
          </cell>
          <cell r="C42" t="str">
            <v>CAMINHÃO BASCULANTE 10 M3 P/ ROCHA</v>
          </cell>
        </row>
        <row r="43">
          <cell r="B43" t="str">
            <v>406</v>
          </cell>
          <cell r="C43" t="str">
            <v>CAMINHÃO TANQUE 6.OOOL</v>
          </cell>
        </row>
        <row r="44">
          <cell r="B44" t="str">
            <v>407</v>
          </cell>
          <cell r="C44" t="str">
            <v>COMPRESSOR DE AR DE 750 PCM</v>
          </cell>
        </row>
        <row r="45">
          <cell r="B45" t="str">
            <v>408</v>
          </cell>
          <cell r="C45" t="str">
            <v>CAMINHÃO CARROC. FIXA 4T</v>
          </cell>
        </row>
        <row r="46">
          <cell r="B46" t="str">
            <v>409</v>
          </cell>
          <cell r="C46" t="str">
            <v>CAMINHÃO CARROC. 9 TON</v>
          </cell>
        </row>
        <row r="47">
          <cell r="B47" t="str">
            <v>410</v>
          </cell>
          <cell r="C47" t="str">
            <v>CAMINHÃO CARROC. C/ MUCK 7 T</v>
          </cell>
        </row>
        <row r="48">
          <cell r="B48" t="str">
            <v>416</v>
          </cell>
          <cell r="C48" t="str">
            <v>PICK UP</v>
          </cell>
        </row>
        <row r="49">
          <cell r="B49" t="str">
            <v>417</v>
          </cell>
          <cell r="C49" t="str">
            <v>SERRA CIRCULAR</v>
          </cell>
        </row>
        <row r="50">
          <cell r="B50" t="str">
            <v>503</v>
          </cell>
          <cell r="C50" t="str">
            <v>GRUPO GERADOR - 220 KVA</v>
          </cell>
        </row>
        <row r="51">
          <cell r="B51" t="str">
            <v>505</v>
          </cell>
          <cell r="C51" t="str">
            <v>GRUPO GERADOR 9/10 KVA</v>
          </cell>
        </row>
        <row r="52">
          <cell r="B52" t="str">
            <v>906</v>
          </cell>
          <cell r="C52" t="str">
            <v>SOQUETE VIBRATÓRIO</v>
          </cell>
        </row>
        <row r="53">
          <cell r="B53" t="str">
            <v>908</v>
          </cell>
          <cell r="C53" t="str">
            <v>MAQ. PARA PINTURA FAIXAS</v>
          </cell>
        </row>
        <row r="54">
          <cell r="B54" t="str">
            <v>909</v>
          </cell>
          <cell r="C54" t="str">
            <v>EQUIP. PARA HIDROSEMEADURA</v>
          </cell>
        </row>
        <row r="55">
          <cell r="B55" t="str">
            <v>910</v>
          </cell>
          <cell r="C55" t="str">
            <v>MAQ. P/ PINTURA FAIXAS QUENTE</v>
          </cell>
        </row>
        <row r="56">
          <cell r="B56" t="str">
            <v>911</v>
          </cell>
          <cell r="C56" t="str">
            <v>FUSOR</v>
          </cell>
        </row>
        <row r="57">
          <cell r="B57" t="str">
            <v>914</v>
          </cell>
          <cell r="C57" t="str">
            <v>PLACA VIBRATÓRIA C/ MOTOR DIESEL</v>
          </cell>
        </row>
      </sheetData>
      <sheetData sheetId="3" refreshError="1"/>
      <sheetData sheetId="4" refreshError="1"/>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CPV"/>
      <sheetName val="Planejado"/>
      <sheetName val="Equipamentos"/>
      <sheetName val="TPU-MARÇO_2002"/>
      <sheetName val="RESUMO CD"/>
      <sheetName val="1- BANCO DE DADOS MOB-DESM"/>
      <sheetName val="CUSTO INDIRETO"/>
      <sheetName val="Preços"/>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CR LOTE 02"/>
      <sheetName val="Página 16"/>
      <sheetName val="PRO-08"/>
      <sheetName val="RESUMO_AUT1"/>
      <sheetName val="DG"/>
      <sheetName val="Medição (2"/>
      <sheetName val="Medição Completa"/>
      <sheetName val="PRO_08"/>
      <sheetName val="2.2.5.CBUQ"/>
      <sheetName val="2.2.5.PMQ"/>
      <sheetName val="Teor"/>
      <sheetName val="Capa Resumo"/>
      <sheetName val="Capa Anexo II"/>
      <sheetName val="Capa Anexo III"/>
      <sheetName val="Capa Anexo IV"/>
      <sheetName val="CRONFISFIN_"/>
      <sheetName val=" PIPEWORK 1  "/>
      <sheetName val="Viaduto S. Pompeu"/>
      <sheetName val="PROJETO"/>
      <sheetName val="P A T O 98 D"/>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Nominais"/>
      <sheetName val="TB-MB029"/>
      <sheetName val="61M-CBMI"/>
      <sheetName val="CS#"/>
      <sheetName val="CUSTO INDIRETO"/>
      <sheetName val="p a t o 99 b"/>
    </sheetNames>
    <definedNames>
      <definedName name="exibir_1000"/>
      <definedName name="Filtrar_1000"/>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versão"/>
      <sheetName val="Orçamentária"/>
      <sheetName val="p a t o 99 b"/>
    </sheetNames>
    <sheetDataSet>
      <sheetData sheetId="0" refreshError="1"/>
      <sheetData sheetId="1" refreshError="1"/>
      <sheetData sheetId="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ária"/>
      <sheetName val="Qtd_34"/>
      <sheetName val="BANCO"/>
      <sheetName val="Equipamentos"/>
      <sheetName val="Conversão"/>
      <sheetName val="61M-CBMI"/>
      <sheetName val="Anual"/>
      <sheetName val="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PRIM."/>
      <sheetName val="PROD.REBRIT."/>
      <sheetName val="SAÍDA MASSA"/>
      <sheetName val="SAÍDA BRITADOS"/>
      <sheetName val="RESUMO INDUSTRIAL"/>
      <sheetName val="Posição Física "/>
      <sheetName val="Eficiência"/>
      <sheetName val="SAÍDA MASSA -BR 476"/>
      <sheetName val="SAÍDA BRITADOS -  BR-476"/>
      <sheetName val="PROD_PRIM_"/>
      <sheetName val="PROD_REBRIT_"/>
      <sheetName val="Custo do CM-30"/>
      <sheetName val="Planejamento"/>
      <sheetName val="Vínculos (Não Mexer)"/>
      <sheetName val="Vínculos"/>
      <sheetName val="SAÍDA_BRITADOS"/>
      <sheetName val="SAÍDA_MASSA"/>
      <sheetName val="PROD_PRIM_1"/>
      <sheetName val="RESUMO_INDUSTRIAL"/>
      <sheetName val="PROD_REBRIT_1"/>
      <sheetName val="Posição_Física_"/>
      <sheetName val="SAÍDA_MASSA_-BR_476"/>
      <sheetName val="SAÍDA_BRITADOS_-__BR-476"/>
      <sheetName val="Custo_do_CM-30"/>
      <sheetName val="Vínculos_(Não_Mexer)"/>
      <sheetName val="PROD_PRIM_2"/>
      <sheetName val="PROD_REBRIT_2"/>
      <sheetName val="SAÍDA_MASSA1"/>
      <sheetName val="SAÍDA_BRITADOS1"/>
      <sheetName val="RESUMO_INDUSTRIAL1"/>
      <sheetName val="Posição_Física_1"/>
      <sheetName val="SAÍDA_MASSA_-BR_4761"/>
      <sheetName val="SAÍDA_BRITADOS_-__BR-4761"/>
      <sheetName val="Custo_do_CM-301"/>
      <sheetName val="Vínculos_(Não_Mexer)1"/>
      <sheetName val="Orçamentária"/>
      <sheetName val="Conversão"/>
      <sheetName val="PRODUCAO"/>
      <sheetName val="61M-CBMI"/>
      <sheetName val="CORR MBUF MAN"/>
      <sheetName val="CORR MBUQ MAN"/>
      <sheetName val="CORR MBUQ REC"/>
      <sheetName val="CORR MBUF REC"/>
      <sheetName val="REMENDO MBUF MAN "/>
      <sheetName val="REMENDO MBUF REC"/>
      <sheetName val="TAPA BUR MBUF REC "/>
      <sheetName val="RECOMP. MAN MBUQ"/>
      <sheetName val="RECOMP. REC MBUQ OK"/>
      <sheetName val="REMENDO MBUQ REC"/>
      <sheetName val="TAPA BUR MBUQ REC"/>
      <sheetName val="INVENTÁRIO"/>
      <sheetName val="TABELA TV-CASTELLAR"/>
      <sheetName val="SERVIÇOS MAT BET"/>
      <sheetName val="CUSTO INDIRETO"/>
    </sheetNames>
    <sheetDataSet>
      <sheetData sheetId="0" refreshError="1">
        <row r="1">
          <cell r="A1" t="str">
            <v>CONSTRUTORA CATARINENSE DE RODOVIAS  LTDA</v>
          </cell>
        </row>
        <row r="8">
          <cell r="A8">
            <v>1</v>
          </cell>
          <cell r="B8">
            <v>774.19354838709683</v>
          </cell>
          <cell r="C8">
            <v>774.19354838709683</v>
          </cell>
          <cell r="D8">
            <v>59</v>
          </cell>
          <cell r="E8">
            <v>12.5</v>
          </cell>
          <cell r="F8">
            <v>0.5</v>
          </cell>
          <cell r="G8">
            <v>160</v>
          </cell>
          <cell r="H8">
            <v>160</v>
          </cell>
          <cell r="I8">
            <v>0</v>
          </cell>
          <cell r="J8">
            <v>0</v>
          </cell>
        </row>
        <row r="9">
          <cell r="A9">
            <v>2</v>
          </cell>
          <cell r="B9">
            <v>774.19354838709683</v>
          </cell>
          <cell r="C9">
            <v>1548.3870967741937</v>
          </cell>
          <cell r="D9">
            <v>65</v>
          </cell>
          <cell r="E9">
            <v>12</v>
          </cell>
          <cell r="F9">
            <v>1</v>
          </cell>
          <cell r="G9">
            <v>200</v>
          </cell>
          <cell r="H9">
            <v>360</v>
          </cell>
          <cell r="I9">
            <v>1300</v>
          </cell>
          <cell r="J9">
            <v>1300</v>
          </cell>
        </row>
        <row r="10">
          <cell r="A10">
            <v>3</v>
          </cell>
          <cell r="B10">
            <v>774.19354838709683</v>
          </cell>
          <cell r="C10">
            <v>2322.5806451612907</v>
          </cell>
          <cell r="D10">
            <v>50</v>
          </cell>
          <cell r="E10">
            <v>8.34</v>
          </cell>
          <cell r="F10">
            <v>2.66</v>
          </cell>
          <cell r="G10">
            <v>1020</v>
          </cell>
          <cell r="H10">
            <v>360</v>
          </cell>
          <cell r="I10">
            <v>1000</v>
          </cell>
          <cell r="J10">
            <v>2300</v>
          </cell>
        </row>
        <row r="11">
          <cell r="A11">
            <v>4</v>
          </cell>
          <cell r="B11">
            <v>774.19354838709683</v>
          </cell>
          <cell r="C11">
            <v>3096.7741935483873</v>
          </cell>
          <cell r="D11">
            <v>58</v>
          </cell>
          <cell r="E11">
            <v>11.5</v>
          </cell>
          <cell r="F11">
            <v>1.5</v>
          </cell>
          <cell r="G11">
            <v>160</v>
          </cell>
          <cell r="H11">
            <v>520</v>
          </cell>
          <cell r="I11">
            <v>1160</v>
          </cell>
          <cell r="J11">
            <v>3460</v>
          </cell>
        </row>
        <row r="12">
          <cell r="A12">
            <v>5</v>
          </cell>
          <cell r="B12">
            <v>774.19354838709683</v>
          </cell>
          <cell r="C12">
            <v>3870.9677419354839</v>
          </cell>
          <cell r="D12">
            <v>44</v>
          </cell>
          <cell r="E12">
            <v>10</v>
          </cell>
          <cell r="F12">
            <v>1</v>
          </cell>
          <cell r="G12">
            <v>880</v>
          </cell>
          <cell r="H12">
            <v>520</v>
          </cell>
          <cell r="I12">
            <v>880</v>
          </cell>
          <cell r="J12">
            <v>4340</v>
          </cell>
        </row>
        <row r="13">
          <cell r="A13">
            <v>6</v>
          </cell>
          <cell r="B13">
            <v>774.19354838709683</v>
          </cell>
          <cell r="C13">
            <v>4645.1612903225805</v>
          </cell>
          <cell r="D13">
            <v>49</v>
          </cell>
          <cell r="E13">
            <v>9.5</v>
          </cell>
          <cell r="F13">
            <v>1.5</v>
          </cell>
          <cell r="G13">
            <v>60</v>
          </cell>
          <cell r="H13">
            <v>580</v>
          </cell>
          <cell r="I13">
            <v>980</v>
          </cell>
          <cell r="J13">
            <v>5320</v>
          </cell>
        </row>
        <row r="14">
          <cell r="A14">
            <v>7</v>
          </cell>
          <cell r="B14">
            <v>774.19354838709683</v>
          </cell>
          <cell r="C14">
            <v>5419.3548387096771</v>
          </cell>
          <cell r="D14">
            <v>56</v>
          </cell>
          <cell r="E14">
            <v>12.5</v>
          </cell>
          <cell r="F14">
            <v>0.5</v>
          </cell>
          <cell r="G14">
            <v>760</v>
          </cell>
          <cell r="H14">
            <v>580</v>
          </cell>
          <cell r="I14">
            <v>1120</v>
          </cell>
          <cell r="J14">
            <v>6440</v>
          </cell>
        </row>
        <row r="15">
          <cell r="A15">
            <v>8</v>
          </cell>
          <cell r="B15">
            <v>774.19354838709683</v>
          </cell>
          <cell r="C15">
            <v>6193.5483870967737</v>
          </cell>
          <cell r="D15">
            <v>27</v>
          </cell>
          <cell r="E15">
            <v>6</v>
          </cell>
          <cell r="F15">
            <v>5</v>
          </cell>
          <cell r="G15">
            <v>940</v>
          </cell>
          <cell r="H15">
            <v>580</v>
          </cell>
          <cell r="I15">
            <v>540</v>
          </cell>
          <cell r="J15">
            <v>6980</v>
          </cell>
        </row>
        <row r="16">
          <cell r="A16">
            <v>9</v>
          </cell>
          <cell r="B16">
            <v>774.19354838709683</v>
          </cell>
          <cell r="C16">
            <v>6967.7419354838703</v>
          </cell>
          <cell r="D16">
            <v>59</v>
          </cell>
          <cell r="E16">
            <v>12.67</v>
          </cell>
          <cell r="F16">
            <v>0.33</v>
          </cell>
          <cell r="G16">
            <v>860</v>
          </cell>
          <cell r="H16">
            <v>580</v>
          </cell>
          <cell r="I16">
            <v>1180</v>
          </cell>
          <cell r="J16">
            <v>8160</v>
          </cell>
        </row>
        <row r="17">
          <cell r="A17">
            <v>10</v>
          </cell>
          <cell r="B17">
            <v>774.19354838709683</v>
          </cell>
          <cell r="C17">
            <v>7741.9354838709669</v>
          </cell>
          <cell r="D17">
            <v>60</v>
          </cell>
          <cell r="E17">
            <v>12.5</v>
          </cell>
          <cell r="F17">
            <v>0.5</v>
          </cell>
          <cell r="G17">
            <v>500</v>
          </cell>
          <cell r="H17">
            <v>580</v>
          </cell>
          <cell r="I17">
            <v>1200</v>
          </cell>
          <cell r="J17">
            <v>9360</v>
          </cell>
        </row>
        <row r="18">
          <cell r="A18">
            <v>11</v>
          </cell>
          <cell r="B18">
            <v>774.19354838709683</v>
          </cell>
          <cell r="C18">
            <v>8516.1290322580644</v>
          </cell>
          <cell r="D18">
            <v>63</v>
          </cell>
          <cell r="E18">
            <v>12.33</v>
          </cell>
          <cell r="F18">
            <v>0.67</v>
          </cell>
          <cell r="G18">
            <v>200</v>
          </cell>
          <cell r="H18">
            <v>780</v>
          </cell>
          <cell r="I18">
            <v>1260</v>
          </cell>
          <cell r="J18">
            <v>10620</v>
          </cell>
        </row>
        <row r="19">
          <cell r="A19">
            <v>12</v>
          </cell>
          <cell r="B19">
            <v>774.19354838709683</v>
          </cell>
          <cell r="C19">
            <v>9290.322580645161</v>
          </cell>
          <cell r="D19">
            <v>46</v>
          </cell>
          <cell r="E19">
            <v>10</v>
          </cell>
          <cell r="F19">
            <v>0.5</v>
          </cell>
          <cell r="G19">
            <v>200</v>
          </cell>
          <cell r="H19">
            <v>980</v>
          </cell>
          <cell r="I19">
            <v>920</v>
          </cell>
          <cell r="J19">
            <v>11540</v>
          </cell>
        </row>
        <row r="20">
          <cell r="A20">
            <v>13</v>
          </cell>
          <cell r="B20">
            <v>774.19354838709683</v>
          </cell>
          <cell r="C20">
            <v>10064.516129032258</v>
          </cell>
          <cell r="D20">
            <v>55</v>
          </cell>
          <cell r="E20">
            <v>11.5</v>
          </cell>
          <cell r="F20">
            <v>1.5</v>
          </cell>
          <cell r="G20">
            <v>160</v>
          </cell>
          <cell r="H20">
            <v>1140</v>
          </cell>
          <cell r="I20">
            <v>1100</v>
          </cell>
          <cell r="J20">
            <v>12640</v>
          </cell>
        </row>
        <row r="21">
          <cell r="A21">
            <v>14</v>
          </cell>
          <cell r="B21">
            <v>774.19354838709683</v>
          </cell>
          <cell r="C21">
            <v>10838.709677419354</v>
          </cell>
          <cell r="D21">
            <v>47</v>
          </cell>
          <cell r="E21">
            <v>10</v>
          </cell>
          <cell r="F21">
            <v>3</v>
          </cell>
          <cell r="G21">
            <v>160</v>
          </cell>
          <cell r="H21">
            <v>1300</v>
          </cell>
          <cell r="I21">
            <v>940</v>
          </cell>
          <cell r="J21">
            <v>13580</v>
          </cell>
        </row>
        <row r="22">
          <cell r="A22">
            <v>15</v>
          </cell>
          <cell r="B22">
            <v>774.19354838709683</v>
          </cell>
          <cell r="C22">
            <v>11612.903225806451</v>
          </cell>
          <cell r="D22">
            <v>47</v>
          </cell>
          <cell r="E22">
            <v>10.5</v>
          </cell>
          <cell r="F22">
            <v>0.5</v>
          </cell>
          <cell r="G22">
            <v>140</v>
          </cell>
          <cell r="H22">
            <v>1440</v>
          </cell>
          <cell r="I22">
            <v>940</v>
          </cell>
          <cell r="J22">
            <v>14520</v>
          </cell>
        </row>
        <row r="23">
          <cell r="A23">
            <v>16</v>
          </cell>
          <cell r="B23">
            <v>774.19354838709683</v>
          </cell>
          <cell r="C23">
            <v>12387.096774193547</v>
          </cell>
          <cell r="D23">
            <v>43</v>
          </cell>
          <cell r="E23">
            <v>8.17</v>
          </cell>
          <cell r="F23">
            <v>4.83</v>
          </cell>
          <cell r="G23">
            <v>800</v>
          </cell>
          <cell r="H23">
            <v>1440</v>
          </cell>
          <cell r="I23">
            <v>860</v>
          </cell>
          <cell r="J23">
            <v>15380</v>
          </cell>
        </row>
        <row r="24">
          <cell r="A24">
            <v>17</v>
          </cell>
          <cell r="B24">
            <v>774.19354838709683</v>
          </cell>
          <cell r="C24">
            <v>13161.290322580644</v>
          </cell>
          <cell r="D24">
            <v>58</v>
          </cell>
          <cell r="E24">
            <v>12.5</v>
          </cell>
          <cell r="F24">
            <v>0.5</v>
          </cell>
          <cell r="G24">
            <v>0</v>
          </cell>
          <cell r="H24">
            <v>1440</v>
          </cell>
          <cell r="I24">
            <v>1160</v>
          </cell>
          <cell r="J24">
            <v>16540</v>
          </cell>
        </row>
        <row r="25">
          <cell r="A25">
            <v>18</v>
          </cell>
          <cell r="B25">
            <v>774.19354838709683</v>
          </cell>
          <cell r="C25">
            <v>13935.483870967741</v>
          </cell>
          <cell r="D25">
            <v>52</v>
          </cell>
          <cell r="E25">
            <v>12.17</v>
          </cell>
          <cell r="F25">
            <v>0.83</v>
          </cell>
          <cell r="G25">
            <v>40</v>
          </cell>
          <cell r="H25">
            <v>1480</v>
          </cell>
          <cell r="I25">
            <v>1040</v>
          </cell>
          <cell r="J25">
            <v>17580</v>
          </cell>
        </row>
        <row r="26">
          <cell r="A26">
            <v>19</v>
          </cell>
          <cell r="B26">
            <v>774.19354838709683</v>
          </cell>
          <cell r="C26">
            <v>14709.677419354837</v>
          </cell>
          <cell r="D26">
            <v>9</v>
          </cell>
          <cell r="E26">
            <v>2.67</v>
          </cell>
          <cell r="F26">
            <v>8.33</v>
          </cell>
          <cell r="G26">
            <v>160</v>
          </cell>
          <cell r="H26">
            <v>1640</v>
          </cell>
          <cell r="I26">
            <v>180</v>
          </cell>
          <cell r="J26">
            <v>17760</v>
          </cell>
        </row>
        <row r="27">
          <cell r="A27">
            <v>20</v>
          </cell>
          <cell r="B27">
            <v>774.19354838709683</v>
          </cell>
          <cell r="C27">
            <v>15483.870967741934</v>
          </cell>
          <cell r="D27">
            <v>58</v>
          </cell>
          <cell r="E27">
            <v>12.5</v>
          </cell>
          <cell r="F27">
            <v>0.5</v>
          </cell>
          <cell r="G27">
            <v>280</v>
          </cell>
          <cell r="H27">
            <v>1920</v>
          </cell>
          <cell r="I27">
            <v>1160</v>
          </cell>
          <cell r="J27">
            <v>18920</v>
          </cell>
        </row>
        <row r="28">
          <cell r="A28">
            <v>21</v>
          </cell>
          <cell r="B28">
            <v>774.19354838709683</v>
          </cell>
          <cell r="C28">
            <v>16258.06451612903</v>
          </cell>
          <cell r="D28">
            <v>60</v>
          </cell>
          <cell r="E28">
            <v>13</v>
          </cell>
          <cell r="F28">
            <v>2</v>
          </cell>
          <cell r="G28">
            <v>160</v>
          </cell>
          <cell r="H28">
            <v>2080</v>
          </cell>
          <cell r="I28">
            <v>1200</v>
          </cell>
          <cell r="J28">
            <v>20120</v>
          </cell>
        </row>
        <row r="29">
          <cell r="A29">
            <v>22</v>
          </cell>
          <cell r="B29">
            <v>774.19354838709683</v>
          </cell>
          <cell r="C29">
            <v>17032.258064516129</v>
          </cell>
          <cell r="D29">
            <v>60</v>
          </cell>
          <cell r="E29">
            <v>13</v>
          </cell>
          <cell r="F29">
            <v>2.33</v>
          </cell>
          <cell r="G29">
            <v>260</v>
          </cell>
          <cell r="H29">
            <v>2340</v>
          </cell>
          <cell r="I29">
            <v>1200</v>
          </cell>
          <cell r="J29">
            <v>21320</v>
          </cell>
        </row>
        <row r="30">
          <cell r="A30">
            <v>23</v>
          </cell>
          <cell r="B30">
            <v>774.19354838709683</v>
          </cell>
          <cell r="C30">
            <v>17806.451612903227</v>
          </cell>
          <cell r="D30">
            <v>58</v>
          </cell>
          <cell r="E30">
            <v>12.33</v>
          </cell>
          <cell r="F30">
            <v>0.67</v>
          </cell>
          <cell r="G30">
            <v>160</v>
          </cell>
          <cell r="H30">
            <v>2500</v>
          </cell>
          <cell r="I30">
            <v>1160</v>
          </cell>
          <cell r="J30">
            <v>22480</v>
          </cell>
        </row>
        <row r="31">
          <cell r="A31">
            <v>24</v>
          </cell>
          <cell r="B31">
            <v>774.19354838709683</v>
          </cell>
          <cell r="C31">
            <v>18580.645161290326</v>
          </cell>
          <cell r="D31">
            <v>56</v>
          </cell>
          <cell r="E31">
            <v>13</v>
          </cell>
          <cell r="F31">
            <v>0.5</v>
          </cell>
          <cell r="G31">
            <v>40</v>
          </cell>
          <cell r="H31">
            <v>2540</v>
          </cell>
          <cell r="I31">
            <v>1120</v>
          </cell>
          <cell r="J31">
            <v>23600</v>
          </cell>
        </row>
        <row r="32">
          <cell r="A32">
            <v>25</v>
          </cell>
          <cell r="B32">
            <v>774.19354838709683</v>
          </cell>
          <cell r="C32">
            <v>19354.838709677424</v>
          </cell>
          <cell r="D32">
            <v>42</v>
          </cell>
          <cell r="E32">
            <v>12.33</v>
          </cell>
          <cell r="F32">
            <v>0.67</v>
          </cell>
          <cell r="G32">
            <v>860</v>
          </cell>
          <cell r="H32">
            <v>2540</v>
          </cell>
          <cell r="I32">
            <v>840</v>
          </cell>
          <cell r="J32">
            <v>24440</v>
          </cell>
        </row>
        <row r="33">
          <cell r="A33">
            <v>26</v>
          </cell>
          <cell r="B33">
            <v>774.19354838709683</v>
          </cell>
          <cell r="C33">
            <v>20129.032258064522</v>
          </cell>
          <cell r="D33">
            <v>39</v>
          </cell>
          <cell r="E33">
            <v>10</v>
          </cell>
          <cell r="F33">
            <v>0.5</v>
          </cell>
          <cell r="G33">
            <v>1180</v>
          </cell>
          <cell r="H33">
            <v>2540</v>
          </cell>
          <cell r="I33">
            <v>780</v>
          </cell>
          <cell r="J33">
            <v>25220</v>
          </cell>
        </row>
        <row r="34">
          <cell r="A34">
            <v>27</v>
          </cell>
          <cell r="B34">
            <v>774.19354838709683</v>
          </cell>
          <cell r="C34">
            <v>20903.225806451621</v>
          </cell>
          <cell r="D34">
            <v>48</v>
          </cell>
          <cell r="E34">
            <v>13</v>
          </cell>
          <cell r="F34">
            <v>12.83</v>
          </cell>
          <cell r="G34">
            <v>0</v>
          </cell>
          <cell r="H34">
            <v>2540</v>
          </cell>
          <cell r="I34">
            <v>960</v>
          </cell>
          <cell r="J34">
            <v>26180</v>
          </cell>
        </row>
        <row r="35">
          <cell r="A35">
            <v>28</v>
          </cell>
          <cell r="B35">
            <v>774.19354838709683</v>
          </cell>
          <cell r="C35">
            <v>21677.419354838719</v>
          </cell>
          <cell r="D35">
            <v>57</v>
          </cell>
          <cell r="E35">
            <v>13</v>
          </cell>
          <cell r="F35">
            <v>1</v>
          </cell>
          <cell r="G35">
            <v>920</v>
          </cell>
          <cell r="H35">
            <v>2540</v>
          </cell>
          <cell r="I35">
            <v>1140</v>
          </cell>
          <cell r="J35">
            <v>27320</v>
          </cell>
        </row>
        <row r="36">
          <cell r="A36">
            <v>29</v>
          </cell>
          <cell r="B36">
            <v>774.19354838709683</v>
          </cell>
          <cell r="C36">
            <v>22451.612903225818</v>
          </cell>
          <cell r="D36">
            <v>43</v>
          </cell>
          <cell r="E36">
            <v>9.75</v>
          </cell>
          <cell r="F36">
            <v>3.25</v>
          </cell>
          <cell r="G36">
            <v>920</v>
          </cell>
          <cell r="H36">
            <v>2540</v>
          </cell>
          <cell r="I36">
            <v>860</v>
          </cell>
          <cell r="J36">
            <v>28180</v>
          </cell>
        </row>
        <row r="37">
          <cell r="A37">
            <v>30</v>
          </cell>
          <cell r="B37">
            <v>774.19354838709683</v>
          </cell>
          <cell r="C37">
            <v>23225.806451612916</v>
          </cell>
          <cell r="D37">
            <v>57</v>
          </cell>
          <cell r="E37">
            <v>13</v>
          </cell>
          <cell r="F37">
            <v>2.77</v>
          </cell>
          <cell r="G37">
            <v>900</v>
          </cell>
          <cell r="H37">
            <v>2540</v>
          </cell>
          <cell r="I37">
            <v>1140</v>
          </cell>
          <cell r="J37">
            <v>29320</v>
          </cell>
        </row>
        <row r="38">
          <cell r="A38">
            <v>31</v>
          </cell>
          <cell r="B38">
            <v>774.19354838709683</v>
          </cell>
          <cell r="C38">
            <v>24000.000000000015</v>
          </cell>
          <cell r="D38">
            <v>62</v>
          </cell>
          <cell r="E38">
            <v>12.5</v>
          </cell>
          <cell r="F38">
            <v>0.5</v>
          </cell>
          <cell r="G38">
            <v>100</v>
          </cell>
          <cell r="H38">
            <v>2640</v>
          </cell>
          <cell r="I38">
            <v>1240</v>
          </cell>
          <cell r="J38">
            <v>30560</v>
          </cell>
        </row>
      </sheetData>
      <sheetData sheetId="1" refreshError="1"/>
      <sheetData sheetId="2" refreshError="1"/>
      <sheetData sheetId="3" refreshError="1"/>
      <sheetData sheetId="4" refreshError="1"/>
      <sheetData sheetId="5">
        <row r="8">
          <cell r="A8">
            <v>1</v>
          </cell>
        </row>
      </sheetData>
      <sheetData sheetId="6">
        <row r="7">
          <cell r="A7">
            <v>1</v>
          </cell>
        </row>
      </sheetData>
      <sheetData sheetId="7">
        <row r="7">
          <cell r="A7">
            <v>1</v>
          </cell>
        </row>
      </sheetData>
      <sheetData sheetId="8">
        <row r="7">
          <cell r="A7">
            <v>1</v>
          </cell>
        </row>
      </sheetData>
      <sheetData sheetId="9">
        <row r="1">
          <cell r="A1" t="str">
            <v>CONSTRUTORA CATARINENSE DE RODOVIAS  LTDA</v>
          </cell>
        </row>
      </sheetData>
      <sheetData sheetId="10">
        <row r="1">
          <cell r="A1" t="str">
            <v>CONSTRUTORA CATARINENSE DE RODOVIAS  LTDA</v>
          </cell>
        </row>
      </sheetData>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rva"/>
      <sheetName val="Mapa"/>
      <sheetName val="Plan"/>
      <sheetName val="Real"/>
    </sheetNames>
    <sheetDataSet>
      <sheetData sheetId="0" refreshError="1"/>
      <sheetData sheetId="1">
        <row r="2">
          <cell r="AJ2">
            <v>39445</v>
          </cell>
        </row>
      </sheetData>
      <sheetData sheetId="2" refreshError="1"/>
      <sheetData sheetId="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dades e Preços - Lote 01"/>
      <sheetName val="Estrutura Analítica"/>
      <sheetName val="Cronograma Físico Planejado"/>
      <sheetName val="Cronograma Físico Realizado"/>
      <sheetName val="Curva de Progresso Físico"/>
      <sheetName val="Cronograma Financeiro Planejado"/>
      <sheetName val="Cronograma Financeiro Realiz"/>
      <sheetName val="Curva de Progresso Financeiro"/>
      <sheetName val="F-OBRAS-01C"/>
      <sheetName val="somente informações"/>
      <sheetName val="Edital"/>
      <sheetName val="PROD.PRIM."/>
      <sheetName val="Orçamentária"/>
      <sheetName val="Conversão"/>
      <sheetName val="Calendário da Família"/>
      <sheetName val="DG"/>
      <sheetName val="IDENTIFICAÇÃO"/>
    </sheetNames>
    <sheetDataSet>
      <sheetData sheetId="0" refreshError="1">
        <row r="6">
          <cell r="F6">
            <v>1.26</v>
          </cell>
          <cell r="H6">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DE DADOS"/>
      <sheetName val="CADASTRO"/>
      <sheetName val="SEMANA (1)"/>
      <sheetName val="SEMANA (2)"/>
      <sheetName val="SEMANA (3)"/>
      <sheetName val="SEMANA (4)"/>
      <sheetName val="SEMANA (5)"/>
      <sheetName val="RESUMO TOTAL"/>
      <sheetName val="RESUMO CUSTO"/>
      <sheetName val="MAPA"/>
      <sheetName val="PONTO "/>
      <sheetName val="MARMITEX"/>
      <sheetName val="MATERIAIS"/>
      <sheetName val="SUB-EMPREITEIROS"/>
      <sheetName val="TERCEIROS"/>
      <sheetName val="MAQ. E EQUIP"/>
      <sheetName val="RETRO CASE"/>
      <sheetName val="ANE-2545"/>
      <sheetName val="BOBCAT"/>
      <sheetName val="FER E EQ"/>
      <sheetName val="APD 6761"/>
      <sheetName val="ENTRADA CUSTO INDIR"/>
      <sheetName val="INDIRETOS Sem 1"/>
      <sheetName val="INDIRETOS Sem 2"/>
      <sheetName val="INDIRETOS Sem 3"/>
      <sheetName val="INDIRETOS Sem 4"/>
      <sheetName val="INDIRETOS Sem 5"/>
      <sheetName val="INDIRETO TOTAL"/>
      <sheetName val="INSUMOS"/>
      <sheetName val="Contrato"/>
      <sheetName val="Plan1"/>
      <sheetName val="12 - CUSTOS  DEZ_2008"/>
      <sheetName val="Equipamentos"/>
      <sheetName val="Quantidades e Preços - Lote 01"/>
      <sheetName val="PROD.PRIM."/>
      <sheetName val="Procedimentos"/>
    </sheetNames>
    <sheetDataSet>
      <sheetData sheetId="0">
        <row r="2">
          <cell r="Z2" t="str">
            <v>Dezembro</v>
          </cell>
        </row>
      </sheetData>
      <sheetData sheetId="1">
        <row r="87">
          <cell r="A87" t="str">
            <v>MO1</v>
          </cell>
          <cell r="B87" t="str">
            <v xml:space="preserve">Motorista Especial </v>
          </cell>
        </row>
        <row r="88">
          <cell r="B88" t="str">
            <v xml:space="preserve">Ajud. Serv. Gerais </v>
          </cell>
        </row>
        <row r="89">
          <cell r="B89" t="str">
            <v xml:space="preserve">Encarregado Geral </v>
          </cell>
        </row>
        <row r="90">
          <cell r="B90" t="str">
            <v xml:space="preserve">Op. De Motoniveladora </v>
          </cell>
        </row>
        <row r="91">
          <cell r="B91" t="str">
            <v>Laboratórista</v>
          </cell>
        </row>
        <row r="92">
          <cell r="B92" t="str">
            <v xml:space="preserve">Mecanico </v>
          </cell>
        </row>
        <row r="93">
          <cell r="B93" t="str">
            <v xml:space="preserve">Encarregado de Usina </v>
          </cell>
        </row>
        <row r="94">
          <cell r="B94" t="str">
            <v xml:space="preserve">Eletricista </v>
          </cell>
        </row>
        <row r="95">
          <cell r="B95" t="str">
            <v xml:space="preserve">Operador de Usina </v>
          </cell>
        </row>
        <row r="96">
          <cell r="B96" t="str">
            <v xml:space="preserve">Lubrificador </v>
          </cell>
        </row>
        <row r="97">
          <cell r="B97" t="str">
            <v xml:space="preserve">Feitor/Supervisor de Equipe </v>
          </cell>
        </row>
        <row r="98">
          <cell r="B98" t="str">
            <v xml:space="preserve">Op. De Vibroacabadora </v>
          </cell>
        </row>
        <row r="99">
          <cell r="B99" t="str">
            <v xml:space="preserve">Operador de Retro </v>
          </cell>
        </row>
        <row r="100">
          <cell r="B100" t="str">
            <v xml:space="preserve">Op. De Pá Carregadeira </v>
          </cell>
        </row>
        <row r="101">
          <cell r="B101" t="str">
            <v xml:space="preserve">Operador de Rolo </v>
          </cell>
        </row>
        <row r="102">
          <cell r="B102" t="str">
            <v xml:space="preserve">Aux. Laboratorio </v>
          </cell>
        </row>
        <row r="103">
          <cell r="B103" t="str">
            <v xml:space="preserve">Motorista  </v>
          </cell>
        </row>
        <row r="104">
          <cell r="B104" t="str">
            <v xml:space="preserve">Rasteleiro </v>
          </cell>
        </row>
        <row r="105">
          <cell r="B105" t="str">
            <v>Meseiro</v>
          </cell>
        </row>
        <row r="106">
          <cell r="B106" t="str">
            <v xml:space="preserve">Gredista </v>
          </cell>
        </row>
        <row r="107">
          <cell r="B107" t="str">
            <v xml:space="preserve">Balanceiro </v>
          </cell>
        </row>
        <row r="108">
          <cell r="B108" t="str">
            <v xml:space="preserve">Apontador </v>
          </cell>
        </row>
        <row r="109">
          <cell r="B109" t="str">
            <v xml:space="preserve">Vigia </v>
          </cell>
        </row>
        <row r="110">
          <cell r="B110" t="str">
            <v>Sub-empreiteiro</v>
          </cell>
        </row>
        <row r="111">
          <cell r="B111">
            <v>0</v>
          </cell>
        </row>
        <row r="112">
          <cell r="B112">
            <v>0</v>
          </cell>
        </row>
        <row r="113">
          <cell r="B113">
            <v>0</v>
          </cell>
        </row>
        <row r="114">
          <cell r="B114">
            <v>0</v>
          </cell>
        </row>
        <row r="115">
          <cell r="B115">
            <v>0</v>
          </cell>
        </row>
        <row r="116">
          <cell r="B116">
            <v>0</v>
          </cell>
        </row>
        <row r="117">
          <cell r="B117">
            <v>0</v>
          </cell>
        </row>
        <row r="118">
          <cell r="B118">
            <v>0</v>
          </cell>
        </row>
        <row r="119">
          <cell r="B119">
            <v>0</v>
          </cell>
        </row>
        <row r="120">
          <cell r="B120">
            <v>0</v>
          </cell>
        </row>
        <row r="121">
          <cell r="B121">
            <v>0</v>
          </cell>
        </row>
        <row r="122">
          <cell r="B122">
            <v>0</v>
          </cell>
        </row>
        <row r="123">
          <cell r="B123">
            <v>0</v>
          </cell>
        </row>
        <row r="124">
          <cell r="B124">
            <v>0</v>
          </cell>
        </row>
        <row r="125">
          <cell r="B125">
            <v>0</v>
          </cell>
        </row>
        <row r="126">
          <cell r="B126">
            <v>0</v>
          </cell>
        </row>
        <row r="127">
          <cell r="B127">
            <v>0</v>
          </cell>
        </row>
        <row r="128">
          <cell r="B128">
            <v>0</v>
          </cell>
        </row>
        <row r="129">
          <cell r="B129">
            <v>0</v>
          </cell>
        </row>
        <row r="130">
          <cell r="B130">
            <v>0</v>
          </cell>
        </row>
        <row r="131">
          <cell r="B131">
            <v>0</v>
          </cell>
        </row>
        <row r="132">
          <cell r="B132">
            <v>0</v>
          </cell>
        </row>
        <row r="133">
          <cell r="B133">
            <v>0</v>
          </cell>
        </row>
        <row r="134">
          <cell r="B134">
            <v>0</v>
          </cell>
        </row>
        <row r="135">
          <cell r="B135">
            <v>0</v>
          </cell>
        </row>
        <row r="136">
          <cell r="B136">
            <v>0</v>
          </cell>
        </row>
        <row r="137">
          <cell r="B137">
            <v>0</v>
          </cell>
        </row>
        <row r="138">
          <cell r="B138">
            <v>0</v>
          </cell>
        </row>
        <row r="139">
          <cell r="B139">
            <v>0</v>
          </cell>
        </row>
        <row r="140">
          <cell r="B140">
            <v>0</v>
          </cell>
        </row>
        <row r="141">
          <cell r="B141">
            <v>0</v>
          </cell>
        </row>
        <row r="142">
          <cell r="B142">
            <v>0</v>
          </cell>
        </row>
        <row r="143">
          <cell r="B143">
            <v>0</v>
          </cell>
        </row>
        <row r="144">
          <cell r="B144">
            <v>0</v>
          </cell>
        </row>
        <row r="145">
          <cell r="B145">
            <v>0</v>
          </cell>
        </row>
        <row r="146">
          <cell r="B146">
            <v>0</v>
          </cell>
        </row>
        <row r="147">
          <cell r="B147">
            <v>0</v>
          </cell>
        </row>
        <row r="148">
          <cell r="B148">
            <v>0</v>
          </cell>
        </row>
        <row r="149">
          <cell r="B149">
            <v>0</v>
          </cell>
        </row>
        <row r="150">
          <cell r="B150">
            <v>0</v>
          </cell>
        </row>
        <row r="151">
          <cell r="B151">
            <v>0</v>
          </cell>
        </row>
        <row r="152">
          <cell r="B152">
            <v>0</v>
          </cell>
        </row>
        <row r="153">
          <cell r="B153">
            <v>0</v>
          </cell>
        </row>
      </sheetData>
      <sheetData sheetId="2">
        <row r="20">
          <cell r="AB20">
            <v>52.289999999999985</v>
          </cell>
        </row>
      </sheetData>
      <sheetData sheetId="3">
        <row r="20">
          <cell r="AB20">
            <v>74.024999999999977</v>
          </cell>
        </row>
      </sheetData>
      <sheetData sheetId="4">
        <row r="20">
          <cell r="AB20">
            <v>146.57999999999996</v>
          </cell>
        </row>
      </sheetData>
      <sheetData sheetId="5">
        <row r="20">
          <cell r="J20">
            <v>3</v>
          </cell>
        </row>
      </sheetData>
      <sheetData sheetId="6">
        <row r="20">
          <cell r="P20">
            <v>525</v>
          </cell>
        </row>
      </sheetData>
      <sheetData sheetId="7"/>
      <sheetData sheetId="8" refreshError="1"/>
      <sheetData sheetId="9">
        <row r="37">
          <cell r="AW37">
            <v>0.7258064516129028</v>
          </cell>
        </row>
      </sheetData>
      <sheetData sheetId="10">
        <row r="50">
          <cell r="AN50">
            <v>45</v>
          </cell>
        </row>
      </sheetData>
      <sheetData sheetId="11" refreshError="1"/>
      <sheetData sheetId="12">
        <row r="14">
          <cell r="E14" t="str">
            <v>MAT66</v>
          </cell>
        </row>
      </sheetData>
      <sheetData sheetId="13">
        <row r="14">
          <cell r="E14" t="str">
            <v>-</v>
          </cell>
        </row>
      </sheetData>
      <sheetData sheetId="14">
        <row r="14">
          <cell r="E14" t="str">
            <v>Frete01</v>
          </cell>
        </row>
      </sheetData>
      <sheetData sheetId="15">
        <row r="14">
          <cell r="H14" t="str">
            <v>Caminhão de Conserva Carroceria - MCA 0304</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68">
          <cell r="AT68">
            <v>28626.433333333334</v>
          </cell>
        </row>
      </sheetData>
      <sheetData sheetId="28">
        <row r="305">
          <cell r="N305">
            <v>1.7</v>
          </cell>
        </row>
        <row r="306">
          <cell r="N306">
            <v>2.68</v>
          </cell>
        </row>
      </sheetData>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mportQGIS"/>
      <sheetName val="Parametros"/>
      <sheetName val="RedBasica"/>
      <sheetName val="RedBasica_print"/>
      <sheetName val="ExportNodos"/>
      <sheetName val="ExportTramos"/>
      <sheetName val="A1"/>
      <sheetName val="A2"/>
      <sheetName val="A3"/>
      <sheetName val="A4"/>
      <sheetName val="A5"/>
      <sheetName val="A7"/>
      <sheetName val="A8"/>
      <sheetName val="A9"/>
      <sheetName val="PVs GIS"/>
      <sheetName val="Elevatórias"/>
      <sheetName val="Resumo Compr e DI"/>
      <sheetName val="A14"/>
    </sheetNames>
    <sheetDataSet>
      <sheetData sheetId="0"/>
      <sheetData sheetId="1"/>
      <sheetData sheetId="2"/>
      <sheetData sheetId="3"/>
      <sheetData sheetId="4">
        <row r="1">
          <cell r="A1">
            <v>1</v>
          </cell>
          <cell r="B1" t="str">
            <v>RedBasica - Memoria de cálculo</v>
          </cell>
        </row>
        <row r="2">
          <cell r="A2">
            <v>1</v>
          </cell>
        </row>
        <row r="3">
          <cell r="A3">
            <v>1</v>
          </cell>
        </row>
        <row r="4">
          <cell r="A4">
            <v>1</v>
          </cell>
        </row>
        <row r="5">
          <cell r="A5">
            <v>1</v>
          </cell>
        </row>
        <row r="6">
          <cell r="A6">
            <v>1</v>
          </cell>
        </row>
        <row r="7">
          <cell r="A7">
            <v>1</v>
          </cell>
        </row>
        <row r="8">
          <cell r="A8">
            <v>1</v>
          </cell>
        </row>
        <row r="9">
          <cell r="A9">
            <v>1</v>
          </cell>
        </row>
        <row r="10">
          <cell r="A10">
            <v>1</v>
          </cell>
        </row>
        <row r="11">
          <cell r="A11">
            <v>1</v>
          </cell>
        </row>
        <row r="12">
          <cell r="A12">
            <v>1</v>
          </cell>
        </row>
        <row r="13">
          <cell r="A13">
            <v>1</v>
          </cell>
        </row>
        <row r="14">
          <cell r="A14">
            <v>1</v>
          </cell>
        </row>
        <row r="15">
          <cell r="A15">
            <v>1</v>
          </cell>
        </row>
        <row r="16">
          <cell r="A16">
            <v>1</v>
          </cell>
        </row>
        <row r="17">
          <cell r="A17">
            <v>1</v>
          </cell>
        </row>
        <row r="18">
          <cell r="A18">
            <v>1</v>
          </cell>
        </row>
        <row r="19">
          <cell r="A19">
            <v>1</v>
          </cell>
        </row>
        <row r="20">
          <cell r="A20">
            <v>1</v>
          </cell>
        </row>
        <row r="21">
          <cell r="A21">
            <v>1</v>
          </cell>
        </row>
        <row r="22">
          <cell r="A22">
            <v>1</v>
          </cell>
        </row>
        <row r="23">
          <cell r="A23">
            <v>1</v>
          </cell>
        </row>
        <row r="24">
          <cell r="A24">
            <v>1</v>
          </cell>
        </row>
        <row r="25">
          <cell r="A25">
            <v>1</v>
          </cell>
        </row>
        <row r="26">
          <cell r="A26">
            <v>1</v>
          </cell>
        </row>
        <row r="27">
          <cell r="A27">
            <v>1</v>
          </cell>
        </row>
        <row r="28">
          <cell r="A28">
            <v>1</v>
          </cell>
        </row>
        <row r="29">
          <cell r="A29">
            <v>1</v>
          </cell>
        </row>
        <row r="30">
          <cell r="A30">
            <v>1</v>
          </cell>
        </row>
        <row r="31">
          <cell r="A31">
            <v>1</v>
          </cell>
        </row>
        <row r="32">
          <cell r="A32">
            <v>1</v>
          </cell>
        </row>
        <row r="33">
          <cell r="A33">
            <v>1</v>
          </cell>
        </row>
        <row r="34">
          <cell r="A34">
            <v>1</v>
          </cell>
        </row>
        <row r="35">
          <cell r="A35">
            <v>1</v>
          </cell>
        </row>
        <row r="36">
          <cell r="A36">
            <v>1</v>
          </cell>
        </row>
        <row r="37">
          <cell r="A37">
            <v>1</v>
          </cell>
        </row>
        <row r="38">
          <cell r="A38">
            <v>1</v>
          </cell>
        </row>
        <row r="39">
          <cell r="A39">
            <v>1</v>
          </cell>
        </row>
        <row r="40">
          <cell r="A40">
            <v>1</v>
          </cell>
        </row>
        <row r="41">
          <cell r="A41">
            <v>1</v>
          </cell>
        </row>
        <row r="42">
          <cell r="A42">
            <v>1</v>
          </cell>
        </row>
        <row r="43">
          <cell r="A43">
            <v>1</v>
          </cell>
        </row>
        <row r="44">
          <cell r="A44">
            <v>1</v>
          </cell>
        </row>
        <row r="45">
          <cell r="A45">
            <v>1</v>
          </cell>
        </row>
        <row r="46">
          <cell r="A46">
            <v>1</v>
          </cell>
        </row>
        <row r="47">
          <cell r="A47">
            <v>1</v>
          </cell>
        </row>
        <row r="48">
          <cell r="A48">
            <v>1</v>
          </cell>
        </row>
        <row r="49">
          <cell r="A49">
            <v>1</v>
          </cell>
        </row>
        <row r="50">
          <cell r="A50">
            <v>1</v>
          </cell>
        </row>
        <row r="51">
          <cell r="A51">
            <v>1</v>
          </cell>
        </row>
        <row r="52">
          <cell r="A52">
            <v>1</v>
          </cell>
        </row>
        <row r="53">
          <cell r="A53">
            <v>1</v>
          </cell>
        </row>
        <row r="54">
          <cell r="A54">
            <v>1</v>
          </cell>
        </row>
        <row r="55">
          <cell r="A55">
            <v>1</v>
          </cell>
        </row>
        <row r="56">
          <cell r="A56">
            <v>1</v>
          </cell>
        </row>
        <row r="57">
          <cell r="A57">
            <v>1</v>
          </cell>
        </row>
        <row r="58">
          <cell r="A58">
            <v>1</v>
          </cell>
        </row>
        <row r="59">
          <cell r="A59">
            <v>1</v>
          </cell>
        </row>
        <row r="60">
          <cell r="A60">
            <v>1</v>
          </cell>
        </row>
        <row r="61">
          <cell r="A61">
            <v>1</v>
          </cell>
        </row>
        <row r="62">
          <cell r="A62">
            <v>1</v>
          </cell>
        </row>
        <row r="63">
          <cell r="A63">
            <v>1</v>
          </cell>
        </row>
        <row r="64">
          <cell r="A64">
            <v>1</v>
          </cell>
        </row>
        <row r="65">
          <cell r="A65">
            <v>1</v>
          </cell>
        </row>
        <row r="66">
          <cell r="A66">
            <v>1</v>
          </cell>
        </row>
        <row r="67">
          <cell r="A67">
            <v>1</v>
          </cell>
        </row>
        <row r="68">
          <cell r="A68">
            <v>1</v>
          </cell>
        </row>
        <row r="69">
          <cell r="A69">
            <v>1</v>
          </cell>
        </row>
        <row r="70">
          <cell r="A70">
            <v>1</v>
          </cell>
        </row>
        <row r="71">
          <cell r="A71">
            <v>1</v>
          </cell>
        </row>
        <row r="72">
          <cell r="A72">
            <v>1</v>
          </cell>
        </row>
        <row r="73">
          <cell r="A73">
            <v>1</v>
          </cell>
        </row>
        <row r="74">
          <cell r="A74">
            <v>1</v>
          </cell>
        </row>
        <row r="75">
          <cell r="A75">
            <v>1</v>
          </cell>
        </row>
        <row r="76">
          <cell r="A76">
            <v>1</v>
          </cell>
        </row>
        <row r="77">
          <cell r="A77">
            <v>1</v>
          </cell>
        </row>
        <row r="78">
          <cell r="A78">
            <v>1</v>
          </cell>
        </row>
        <row r="79">
          <cell r="A79">
            <v>1</v>
          </cell>
        </row>
        <row r="80">
          <cell r="A80">
            <v>1</v>
          </cell>
        </row>
        <row r="81">
          <cell r="A81">
            <v>1</v>
          </cell>
        </row>
        <row r="82">
          <cell r="A82">
            <v>1</v>
          </cell>
        </row>
        <row r="83">
          <cell r="A83">
            <v>1</v>
          </cell>
        </row>
        <row r="84">
          <cell r="A84">
            <v>1</v>
          </cell>
        </row>
        <row r="85">
          <cell r="A85">
            <v>1</v>
          </cell>
        </row>
        <row r="86">
          <cell r="A86">
            <v>1</v>
          </cell>
        </row>
        <row r="87">
          <cell r="A87">
            <v>1</v>
          </cell>
        </row>
        <row r="88">
          <cell r="A88">
            <v>1</v>
          </cell>
        </row>
        <row r="89">
          <cell r="A89">
            <v>1</v>
          </cell>
        </row>
        <row r="90">
          <cell r="A90">
            <v>1</v>
          </cell>
        </row>
        <row r="91">
          <cell r="A91">
            <v>1</v>
          </cell>
        </row>
        <row r="92">
          <cell r="A92">
            <v>1</v>
          </cell>
        </row>
        <row r="93">
          <cell r="A93">
            <v>1</v>
          </cell>
        </row>
        <row r="94">
          <cell r="A94">
            <v>1</v>
          </cell>
        </row>
        <row r="95">
          <cell r="A95">
            <v>1</v>
          </cell>
        </row>
        <row r="96">
          <cell r="A96">
            <v>1</v>
          </cell>
        </row>
        <row r="97">
          <cell r="A97">
            <v>1</v>
          </cell>
        </row>
        <row r="98">
          <cell r="A98">
            <v>1</v>
          </cell>
        </row>
        <row r="99">
          <cell r="A99">
            <v>1</v>
          </cell>
        </row>
        <row r="100">
          <cell r="A100">
            <v>1</v>
          </cell>
        </row>
        <row r="101">
          <cell r="A101">
            <v>1</v>
          </cell>
        </row>
        <row r="102">
          <cell r="A102">
            <v>1</v>
          </cell>
        </row>
        <row r="103">
          <cell r="A103">
            <v>1</v>
          </cell>
        </row>
        <row r="104">
          <cell r="A104">
            <v>1</v>
          </cell>
        </row>
        <row r="105">
          <cell r="A105">
            <v>1</v>
          </cell>
        </row>
        <row r="106">
          <cell r="A106">
            <v>1</v>
          </cell>
        </row>
        <row r="107">
          <cell r="A107">
            <v>1</v>
          </cell>
        </row>
        <row r="108">
          <cell r="A108">
            <v>1</v>
          </cell>
        </row>
        <row r="109">
          <cell r="A109">
            <v>1</v>
          </cell>
        </row>
        <row r="110">
          <cell r="A110">
            <v>1</v>
          </cell>
        </row>
        <row r="111">
          <cell r="A111">
            <v>1</v>
          </cell>
        </row>
        <row r="112">
          <cell r="A112">
            <v>1</v>
          </cell>
        </row>
        <row r="113">
          <cell r="A113">
            <v>1</v>
          </cell>
        </row>
        <row r="114">
          <cell r="A114">
            <v>1</v>
          </cell>
        </row>
        <row r="115">
          <cell r="A115">
            <v>1</v>
          </cell>
        </row>
        <row r="116">
          <cell r="A116">
            <v>1</v>
          </cell>
        </row>
        <row r="117">
          <cell r="A117">
            <v>1</v>
          </cell>
        </row>
        <row r="118">
          <cell r="A118">
            <v>1</v>
          </cell>
        </row>
        <row r="119">
          <cell r="A119">
            <v>1</v>
          </cell>
        </row>
        <row r="120">
          <cell r="A120">
            <v>1</v>
          </cell>
        </row>
        <row r="121">
          <cell r="A121">
            <v>1</v>
          </cell>
        </row>
        <row r="122">
          <cell r="A122">
            <v>1</v>
          </cell>
        </row>
        <row r="123">
          <cell r="A123">
            <v>1</v>
          </cell>
        </row>
        <row r="124">
          <cell r="A124">
            <v>1</v>
          </cell>
        </row>
        <row r="125">
          <cell r="A125">
            <v>1</v>
          </cell>
        </row>
        <row r="126">
          <cell r="A126">
            <v>1</v>
          </cell>
        </row>
        <row r="127">
          <cell r="A127">
            <v>1</v>
          </cell>
        </row>
        <row r="128">
          <cell r="A128">
            <v>1</v>
          </cell>
        </row>
        <row r="129">
          <cell r="A129">
            <v>1</v>
          </cell>
        </row>
        <row r="130">
          <cell r="A130">
            <v>1</v>
          </cell>
        </row>
        <row r="131">
          <cell r="A131">
            <v>1</v>
          </cell>
        </row>
        <row r="132">
          <cell r="A132">
            <v>1</v>
          </cell>
        </row>
        <row r="133">
          <cell r="A133">
            <v>1</v>
          </cell>
        </row>
        <row r="134">
          <cell r="A134">
            <v>1</v>
          </cell>
        </row>
        <row r="135">
          <cell r="A135">
            <v>1</v>
          </cell>
        </row>
        <row r="136">
          <cell r="A136">
            <v>1</v>
          </cell>
        </row>
        <row r="137">
          <cell r="A137">
            <v>1</v>
          </cell>
        </row>
        <row r="138">
          <cell r="A138">
            <v>1</v>
          </cell>
        </row>
        <row r="139">
          <cell r="A139">
            <v>1</v>
          </cell>
        </row>
        <row r="140">
          <cell r="A140">
            <v>1</v>
          </cell>
        </row>
        <row r="141">
          <cell r="A141">
            <v>1</v>
          </cell>
        </row>
        <row r="142">
          <cell r="A142">
            <v>1</v>
          </cell>
        </row>
        <row r="143">
          <cell r="A143">
            <v>1</v>
          </cell>
        </row>
        <row r="144">
          <cell r="A144">
            <v>1</v>
          </cell>
        </row>
        <row r="145">
          <cell r="A145">
            <v>1</v>
          </cell>
        </row>
        <row r="146">
          <cell r="A146">
            <v>1</v>
          </cell>
        </row>
        <row r="147">
          <cell r="A147">
            <v>1</v>
          </cell>
        </row>
        <row r="148">
          <cell r="A148">
            <v>1</v>
          </cell>
        </row>
        <row r="149">
          <cell r="A149">
            <v>1</v>
          </cell>
        </row>
        <row r="150">
          <cell r="A150">
            <v>1</v>
          </cell>
        </row>
        <row r="151">
          <cell r="A151">
            <v>1</v>
          </cell>
        </row>
        <row r="152">
          <cell r="A152">
            <v>1</v>
          </cell>
        </row>
        <row r="153">
          <cell r="A153">
            <v>1</v>
          </cell>
        </row>
        <row r="154">
          <cell r="A154">
            <v>1</v>
          </cell>
        </row>
        <row r="155">
          <cell r="A155">
            <v>1</v>
          </cell>
        </row>
        <row r="156">
          <cell r="A156">
            <v>1</v>
          </cell>
        </row>
        <row r="157">
          <cell r="A157">
            <v>1</v>
          </cell>
        </row>
        <row r="158">
          <cell r="A158">
            <v>1</v>
          </cell>
        </row>
        <row r="159">
          <cell r="A159">
            <v>1</v>
          </cell>
        </row>
        <row r="160">
          <cell r="A160">
            <v>1</v>
          </cell>
        </row>
        <row r="161">
          <cell r="A161">
            <v>1</v>
          </cell>
        </row>
        <row r="162">
          <cell r="A162">
            <v>1</v>
          </cell>
        </row>
        <row r="163">
          <cell r="A163">
            <v>1</v>
          </cell>
        </row>
        <row r="164">
          <cell r="A164">
            <v>1</v>
          </cell>
        </row>
        <row r="165">
          <cell r="A165">
            <v>1</v>
          </cell>
        </row>
        <row r="166">
          <cell r="A166">
            <v>1</v>
          </cell>
        </row>
        <row r="167">
          <cell r="A167">
            <v>1</v>
          </cell>
        </row>
        <row r="168">
          <cell r="A168">
            <v>1</v>
          </cell>
        </row>
        <row r="169">
          <cell r="A169">
            <v>1</v>
          </cell>
        </row>
        <row r="170">
          <cell r="A170">
            <v>1</v>
          </cell>
        </row>
        <row r="171">
          <cell r="A171">
            <v>1</v>
          </cell>
        </row>
        <row r="172">
          <cell r="A172">
            <v>1</v>
          </cell>
        </row>
        <row r="173">
          <cell r="A173">
            <v>1</v>
          </cell>
        </row>
        <row r="174">
          <cell r="A174">
            <v>1</v>
          </cell>
        </row>
        <row r="175">
          <cell r="A175">
            <v>1</v>
          </cell>
        </row>
        <row r="176">
          <cell r="A176">
            <v>1</v>
          </cell>
        </row>
        <row r="177">
          <cell r="A177">
            <v>1</v>
          </cell>
        </row>
        <row r="178">
          <cell r="A178">
            <v>1</v>
          </cell>
        </row>
        <row r="179">
          <cell r="A179">
            <v>1</v>
          </cell>
        </row>
        <row r="180">
          <cell r="A180">
            <v>1</v>
          </cell>
        </row>
        <row r="181">
          <cell r="A181">
            <v>1</v>
          </cell>
        </row>
        <row r="182">
          <cell r="A182">
            <v>1</v>
          </cell>
        </row>
        <row r="183">
          <cell r="A183">
            <v>1</v>
          </cell>
        </row>
        <row r="184">
          <cell r="A184">
            <v>1</v>
          </cell>
        </row>
        <row r="185">
          <cell r="A185">
            <v>1</v>
          </cell>
        </row>
        <row r="186">
          <cell r="A186">
            <v>1</v>
          </cell>
        </row>
        <row r="187">
          <cell r="A187">
            <v>1</v>
          </cell>
        </row>
        <row r="188">
          <cell r="A188">
            <v>1</v>
          </cell>
        </row>
        <row r="189">
          <cell r="A189">
            <v>1</v>
          </cell>
        </row>
        <row r="190">
          <cell r="A190">
            <v>1</v>
          </cell>
        </row>
        <row r="191">
          <cell r="A191">
            <v>1</v>
          </cell>
        </row>
        <row r="192">
          <cell r="A192">
            <v>1</v>
          </cell>
        </row>
        <row r="193">
          <cell r="A193">
            <v>1</v>
          </cell>
        </row>
        <row r="194">
          <cell r="A194">
            <v>1</v>
          </cell>
        </row>
        <row r="195">
          <cell r="A195">
            <v>1</v>
          </cell>
        </row>
        <row r="196">
          <cell r="A196">
            <v>1</v>
          </cell>
        </row>
        <row r="197">
          <cell r="A197">
            <v>1</v>
          </cell>
        </row>
        <row r="198">
          <cell r="A198">
            <v>1</v>
          </cell>
        </row>
        <row r="199">
          <cell r="A199">
            <v>1</v>
          </cell>
        </row>
        <row r="200">
          <cell r="A200">
            <v>1</v>
          </cell>
        </row>
        <row r="201">
          <cell r="A201">
            <v>1</v>
          </cell>
        </row>
        <row r="202">
          <cell r="A202">
            <v>1</v>
          </cell>
        </row>
        <row r="203">
          <cell r="A203">
            <v>1</v>
          </cell>
        </row>
        <row r="204">
          <cell r="A204">
            <v>1</v>
          </cell>
        </row>
        <row r="205">
          <cell r="A205">
            <v>1</v>
          </cell>
        </row>
        <row r="206">
          <cell r="A206">
            <v>1</v>
          </cell>
        </row>
        <row r="207">
          <cell r="A207">
            <v>1</v>
          </cell>
        </row>
        <row r="208">
          <cell r="A208">
            <v>1</v>
          </cell>
        </row>
        <row r="209">
          <cell r="A209">
            <v>1</v>
          </cell>
        </row>
        <row r="210">
          <cell r="A210">
            <v>1</v>
          </cell>
        </row>
        <row r="211">
          <cell r="A211">
            <v>1</v>
          </cell>
        </row>
        <row r="212">
          <cell r="A212">
            <v>1</v>
          </cell>
        </row>
        <row r="213">
          <cell r="A213">
            <v>1</v>
          </cell>
        </row>
        <row r="214">
          <cell r="A214">
            <v>1</v>
          </cell>
        </row>
        <row r="215">
          <cell r="A215">
            <v>1</v>
          </cell>
        </row>
        <row r="216">
          <cell r="A216">
            <v>1</v>
          </cell>
        </row>
        <row r="217">
          <cell r="A217">
            <v>1</v>
          </cell>
        </row>
        <row r="218">
          <cell r="A218">
            <v>1</v>
          </cell>
        </row>
        <row r="219">
          <cell r="A219">
            <v>1</v>
          </cell>
        </row>
        <row r="220">
          <cell r="A220">
            <v>1</v>
          </cell>
        </row>
        <row r="221">
          <cell r="A221">
            <v>1</v>
          </cell>
        </row>
        <row r="222">
          <cell r="A222">
            <v>1</v>
          </cell>
        </row>
        <row r="223">
          <cell r="A223">
            <v>1</v>
          </cell>
        </row>
        <row r="224">
          <cell r="A224">
            <v>1</v>
          </cell>
        </row>
        <row r="225">
          <cell r="A225">
            <v>1</v>
          </cell>
        </row>
        <row r="226">
          <cell r="A226">
            <v>1</v>
          </cell>
        </row>
        <row r="227">
          <cell r="A227">
            <v>1</v>
          </cell>
        </row>
        <row r="228">
          <cell r="A228">
            <v>1</v>
          </cell>
        </row>
        <row r="229">
          <cell r="A229">
            <v>1</v>
          </cell>
        </row>
        <row r="230">
          <cell r="A230">
            <v>1</v>
          </cell>
        </row>
        <row r="231">
          <cell r="A231">
            <v>1</v>
          </cell>
        </row>
        <row r="232">
          <cell r="A232">
            <v>1</v>
          </cell>
        </row>
        <row r="233">
          <cell r="A233">
            <v>1</v>
          </cell>
        </row>
        <row r="234">
          <cell r="A234">
            <v>1</v>
          </cell>
        </row>
        <row r="235">
          <cell r="A235">
            <v>1</v>
          </cell>
        </row>
        <row r="236">
          <cell r="A236">
            <v>1</v>
          </cell>
        </row>
        <row r="237">
          <cell r="A237">
            <v>1</v>
          </cell>
        </row>
        <row r="238">
          <cell r="A238">
            <v>1</v>
          </cell>
        </row>
        <row r="239">
          <cell r="A239">
            <v>1</v>
          </cell>
        </row>
        <row r="240">
          <cell r="A240">
            <v>1</v>
          </cell>
        </row>
        <row r="241">
          <cell r="A241">
            <v>1</v>
          </cell>
        </row>
        <row r="242">
          <cell r="A242">
            <v>1</v>
          </cell>
        </row>
        <row r="243">
          <cell r="A243">
            <v>1</v>
          </cell>
        </row>
        <row r="244">
          <cell r="A244">
            <v>1</v>
          </cell>
        </row>
        <row r="245">
          <cell r="A245">
            <v>1</v>
          </cell>
        </row>
        <row r="246">
          <cell r="A246">
            <v>1</v>
          </cell>
        </row>
        <row r="247">
          <cell r="A247">
            <v>1</v>
          </cell>
        </row>
        <row r="248">
          <cell r="A248">
            <v>1</v>
          </cell>
        </row>
        <row r="249">
          <cell r="A249">
            <v>1</v>
          </cell>
        </row>
        <row r="250">
          <cell r="A250">
            <v>1</v>
          </cell>
        </row>
        <row r="251">
          <cell r="A251">
            <v>1</v>
          </cell>
        </row>
        <row r="252">
          <cell r="A252">
            <v>1</v>
          </cell>
        </row>
        <row r="253">
          <cell r="A253">
            <v>1</v>
          </cell>
        </row>
        <row r="254">
          <cell r="A254">
            <v>1</v>
          </cell>
        </row>
        <row r="255">
          <cell r="A255">
            <v>1</v>
          </cell>
        </row>
        <row r="256">
          <cell r="A256">
            <v>1</v>
          </cell>
        </row>
        <row r="257">
          <cell r="A257">
            <v>1</v>
          </cell>
        </row>
        <row r="258">
          <cell r="A258">
            <v>1</v>
          </cell>
        </row>
        <row r="259">
          <cell r="A259">
            <v>1</v>
          </cell>
        </row>
        <row r="260">
          <cell r="A260">
            <v>1</v>
          </cell>
        </row>
        <row r="261">
          <cell r="A261">
            <v>1</v>
          </cell>
        </row>
        <row r="262">
          <cell r="A262">
            <v>1</v>
          </cell>
        </row>
        <row r="263">
          <cell r="A263">
            <v>1</v>
          </cell>
        </row>
        <row r="264">
          <cell r="A264">
            <v>1</v>
          </cell>
        </row>
        <row r="265">
          <cell r="A265">
            <v>1</v>
          </cell>
        </row>
        <row r="266">
          <cell r="A266">
            <v>1</v>
          </cell>
        </row>
        <row r="267">
          <cell r="A267">
            <v>1</v>
          </cell>
        </row>
        <row r="268">
          <cell r="A268">
            <v>1</v>
          </cell>
        </row>
        <row r="269">
          <cell r="A269">
            <v>1</v>
          </cell>
        </row>
        <row r="270">
          <cell r="A270">
            <v>1</v>
          </cell>
        </row>
        <row r="271">
          <cell r="A271">
            <v>1</v>
          </cell>
        </row>
        <row r="272">
          <cell r="A272">
            <v>1</v>
          </cell>
        </row>
        <row r="273">
          <cell r="A273">
            <v>1</v>
          </cell>
        </row>
        <row r="274">
          <cell r="A274">
            <v>1</v>
          </cell>
        </row>
        <row r="275">
          <cell r="A275">
            <v>1</v>
          </cell>
        </row>
        <row r="276">
          <cell r="A276">
            <v>1</v>
          </cell>
        </row>
        <row r="277">
          <cell r="A277">
            <v>1</v>
          </cell>
        </row>
        <row r="278">
          <cell r="A278">
            <v>1</v>
          </cell>
        </row>
        <row r="279">
          <cell r="A279">
            <v>1</v>
          </cell>
        </row>
        <row r="280">
          <cell r="A280">
            <v>1</v>
          </cell>
        </row>
        <row r="281">
          <cell r="A281">
            <v>1</v>
          </cell>
        </row>
        <row r="282">
          <cell r="A282">
            <v>1</v>
          </cell>
        </row>
        <row r="283">
          <cell r="A283">
            <v>1</v>
          </cell>
        </row>
        <row r="284">
          <cell r="A284">
            <v>1</v>
          </cell>
        </row>
        <row r="285">
          <cell r="A285">
            <v>1</v>
          </cell>
        </row>
        <row r="286">
          <cell r="A286">
            <v>1</v>
          </cell>
        </row>
        <row r="287">
          <cell r="A287">
            <v>1</v>
          </cell>
        </row>
        <row r="288">
          <cell r="A288">
            <v>1</v>
          </cell>
        </row>
        <row r="289">
          <cell r="A289">
            <v>1</v>
          </cell>
        </row>
        <row r="290">
          <cell r="A290">
            <v>1</v>
          </cell>
        </row>
        <row r="291">
          <cell r="A291">
            <v>1</v>
          </cell>
        </row>
        <row r="292">
          <cell r="A292">
            <v>1</v>
          </cell>
        </row>
        <row r="293">
          <cell r="A293">
            <v>1</v>
          </cell>
        </row>
        <row r="294">
          <cell r="A294">
            <v>1</v>
          </cell>
        </row>
        <row r="295">
          <cell r="A295">
            <v>1</v>
          </cell>
        </row>
        <row r="296">
          <cell r="A296">
            <v>1</v>
          </cell>
        </row>
        <row r="297">
          <cell r="A297">
            <v>1</v>
          </cell>
        </row>
        <row r="298">
          <cell r="A298">
            <v>1</v>
          </cell>
        </row>
        <row r="299">
          <cell r="A299">
            <v>1</v>
          </cell>
        </row>
        <row r="300">
          <cell r="A300">
            <v>1</v>
          </cell>
        </row>
        <row r="301">
          <cell r="A301">
            <v>1</v>
          </cell>
        </row>
        <row r="302">
          <cell r="A302">
            <v>1</v>
          </cell>
        </row>
        <row r="303">
          <cell r="A303">
            <v>1</v>
          </cell>
        </row>
        <row r="304">
          <cell r="A304">
            <v>1</v>
          </cell>
        </row>
        <row r="305">
          <cell r="A305">
            <v>1</v>
          </cell>
        </row>
        <row r="306">
          <cell r="A306">
            <v>1</v>
          </cell>
        </row>
        <row r="307">
          <cell r="A307">
            <v>1</v>
          </cell>
        </row>
        <row r="308">
          <cell r="A308">
            <v>1</v>
          </cell>
        </row>
        <row r="309">
          <cell r="A309">
            <v>1</v>
          </cell>
        </row>
        <row r="310">
          <cell r="A310">
            <v>1</v>
          </cell>
        </row>
        <row r="311">
          <cell r="A311">
            <v>1</v>
          </cell>
        </row>
        <row r="312">
          <cell r="A312">
            <v>1</v>
          </cell>
        </row>
        <row r="313">
          <cell r="A313">
            <v>1</v>
          </cell>
        </row>
        <row r="314">
          <cell r="A314">
            <v>1</v>
          </cell>
        </row>
        <row r="315">
          <cell r="A315">
            <v>1</v>
          </cell>
        </row>
        <row r="316">
          <cell r="A316">
            <v>1</v>
          </cell>
        </row>
        <row r="317">
          <cell r="A317">
            <v>1</v>
          </cell>
        </row>
        <row r="318">
          <cell r="A318">
            <v>1</v>
          </cell>
        </row>
        <row r="319">
          <cell r="A319">
            <v>1</v>
          </cell>
        </row>
        <row r="320">
          <cell r="A320">
            <v>1</v>
          </cell>
        </row>
        <row r="321">
          <cell r="A321">
            <v>1</v>
          </cell>
        </row>
        <row r="322">
          <cell r="A322">
            <v>1</v>
          </cell>
        </row>
        <row r="323">
          <cell r="A323">
            <v>1</v>
          </cell>
        </row>
        <row r="324">
          <cell r="A324">
            <v>1</v>
          </cell>
        </row>
        <row r="325">
          <cell r="A325">
            <v>1</v>
          </cell>
        </row>
        <row r="326">
          <cell r="A326">
            <v>1</v>
          </cell>
        </row>
        <row r="327">
          <cell r="A327">
            <v>1</v>
          </cell>
        </row>
        <row r="328">
          <cell r="A328">
            <v>1</v>
          </cell>
        </row>
        <row r="329">
          <cell r="A329">
            <v>1</v>
          </cell>
        </row>
        <row r="330">
          <cell r="A330">
            <v>1</v>
          </cell>
        </row>
        <row r="331">
          <cell r="A331">
            <v>1</v>
          </cell>
        </row>
        <row r="332">
          <cell r="A332">
            <v>1</v>
          </cell>
        </row>
        <row r="333">
          <cell r="A333">
            <v>1</v>
          </cell>
        </row>
        <row r="334">
          <cell r="A334">
            <v>1</v>
          </cell>
        </row>
        <row r="335">
          <cell r="A335">
            <v>1</v>
          </cell>
        </row>
        <row r="336">
          <cell r="A336">
            <v>1</v>
          </cell>
        </row>
        <row r="337">
          <cell r="A337">
            <v>1</v>
          </cell>
        </row>
        <row r="338">
          <cell r="A338">
            <v>1</v>
          </cell>
        </row>
        <row r="339">
          <cell r="A339">
            <v>1</v>
          </cell>
        </row>
        <row r="340">
          <cell r="A340">
            <v>1</v>
          </cell>
        </row>
        <row r="341">
          <cell r="A341">
            <v>1</v>
          </cell>
        </row>
        <row r="342">
          <cell r="A342">
            <v>1</v>
          </cell>
        </row>
        <row r="343">
          <cell r="A343">
            <v>1</v>
          </cell>
        </row>
        <row r="344">
          <cell r="A344">
            <v>1</v>
          </cell>
        </row>
        <row r="345">
          <cell r="A345">
            <v>1</v>
          </cell>
        </row>
        <row r="346">
          <cell r="A346">
            <v>1</v>
          </cell>
        </row>
        <row r="347">
          <cell r="A347">
            <v>1</v>
          </cell>
        </row>
        <row r="348">
          <cell r="A348">
            <v>1</v>
          </cell>
        </row>
        <row r="349">
          <cell r="A349">
            <v>1</v>
          </cell>
        </row>
        <row r="350">
          <cell r="A350">
            <v>1</v>
          </cell>
        </row>
        <row r="351">
          <cell r="A351">
            <v>1</v>
          </cell>
        </row>
        <row r="352">
          <cell r="A352">
            <v>1</v>
          </cell>
        </row>
        <row r="353">
          <cell r="A353">
            <v>1</v>
          </cell>
        </row>
        <row r="354">
          <cell r="A354">
            <v>1</v>
          </cell>
        </row>
        <row r="355">
          <cell r="A355">
            <v>1</v>
          </cell>
        </row>
        <row r="356">
          <cell r="A356">
            <v>1</v>
          </cell>
        </row>
        <row r="357">
          <cell r="A357">
            <v>1</v>
          </cell>
        </row>
        <row r="358">
          <cell r="A358">
            <v>1</v>
          </cell>
        </row>
        <row r="359">
          <cell r="A359">
            <v>1</v>
          </cell>
        </row>
        <row r="360">
          <cell r="A360">
            <v>1</v>
          </cell>
        </row>
        <row r="361">
          <cell r="A361">
            <v>1</v>
          </cell>
        </row>
        <row r="362">
          <cell r="A362">
            <v>1</v>
          </cell>
        </row>
        <row r="363">
          <cell r="A363">
            <v>1</v>
          </cell>
        </row>
        <row r="364">
          <cell r="A364">
            <v>1</v>
          </cell>
        </row>
        <row r="365">
          <cell r="A365">
            <v>1</v>
          </cell>
        </row>
        <row r="366">
          <cell r="A366">
            <v>1</v>
          </cell>
        </row>
        <row r="367">
          <cell r="A367">
            <v>1</v>
          </cell>
        </row>
        <row r="368">
          <cell r="A368">
            <v>1</v>
          </cell>
        </row>
        <row r="369">
          <cell r="A369">
            <v>1</v>
          </cell>
        </row>
        <row r="370">
          <cell r="A370">
            <v>1</v>
          </cell>
        </row>
        <row r="371">
          <cell r="A371">
            <v>1</v>
          </cell>
        </row>
        <row r="372">
          <cell r="A372">
            <v>1</v>
          </cell>
        </row>
        <row r="373">
          <cell r="A373">
            <v>1</v>
          </cell>
        </row>
        <row r="374">
          <cell r="A374">
            <v>1</v>
          </cell>
        </row>
      </sheetData>
      <sheetData sheetId="5"/>
      <sheetData sheetId="6"/>
      <sheetData sheetId="7"/>
      <sheetData sheetId="8"/>
      <sheetData sheetId="9"/>
      <sheetData sheetId="10"/>
      <sheetData sheetId="11"/>
      <sheetData sheetId="12">
        <row r="2">
          <cell r="B2">
            <v>100</v>
          </cell>
        </row>
        <row r="3">
          <cell r="B3">
            <v>150</v>
          </cell>
        </row>
        <row r="4">
          <cell r="B4">
            <v>200</v>
          </cell>
        </row>
        <row r="5">
          <cell r="B5">
            <v>250</v>
          </cell>
        </row>
        <row r="6">
          <cell r="B6">
            <v>300</v>
          </cell>
        </row>
        <row r="7">
          <cell r="B7">
            <v>350</v>
          </cell>
        </row>
        <row r="8">
          <cell r="B8">
            <v>400</v>
          </cell>
        </row>
        <row r="9">
          <cell r="B9">
            <v>450</v>
          </cell>
        </row>
        <row r="10">
          <cell r="B10">
            <v>500</v>
          </cell>
        </row>
        <row r="11">
          <cell r="B11">
            <v>600</v>
          </cell>
        </row>
        <row r="12">
          <cell r="B12">
            <v>700</v>
          </cell>
        </row>
        <row r="13">
          <cell r="B13">
            <v>800</v>
          </cell>
        </row>
        <row r="14">
          <cell r="B14">
            <v>900</v>
          </cell>
        </row>
        <row r="15">
          <cell r="B15">
            <v>1000</v>
          </cell>
        </row>
      </sheetData>
      <sheetData sheetId="13"/>
      <sheetData sheetId="14"/>
      <sheetData sheetId="15"/>
      <sheetData sheetId="16"/>
      <sheetData sheetId="17"/>
      <sheetData sheetId="18">
        <row r="11">
          <cell r="B11" t="str">
            <v>PVC</v>
          </cell>
          <cell r="C11" t="str">
            <v>PVC</v>
          </cell>
          <cell r="D11" t="str">
            <v>PVC</v>
          </cell>
          <cell r="E11" t="str">
            <v>PVC</v>
          </cell>
          <cell r="F11" t="str">
            <v>PVC</v>
          </cell>
          <cell r="G11" t="str">
            <v>PVC</v>
          </cell>
          <cell r="H11" t="str">
            <v>PVC</v>
          </cell>
          <cell r="I11" t="str">
            <v>PEAD</v>
          </cell>
          <cell r="J11" t="str">
            <v>PEAD</v>
          </cell>
          <cell r="K11" t="str">
            <v>PEAD</v>
          </cell>
          <cell r="L11" t="str">
            <v>PEAD</v>
          </cell>
          <cell r="M11" t="str">
            <v>PEAD</v>
          </cell>
          <cell r="N11" t="str">
            <v>PEAD</v>
          </cell>
          <cell r="O11" t="str">
            <v>PEAD</v>
          </cell>
        </row>
        <row r="12">
          <cell r="B12" t="str">
            <v>PEAD</v>
          </cell>
          <cell r="C12" t="str">
            <v>PEAD</v>
          </cell>
          <cell r="D12" t="str">
            <v>PEAD</v>
          </cell>
          <cell r="E12" t="str">
            <v>PEAD</v>
          </cell>
          <cell r="F12" t="str">
            <v>PEAD</v>
          </cell>
          <cell r="G12" t="str">
            <v>PEAD</v>
          </cell>
          <cell r="H12" t="str">
            <v>PEAD</v>
          </cell>
          <cell r="I12" t="str">
            <v>Hierro</v>
          </cell>
          <cell r="J12" t="str">
            <v>Otro</v>
          </cell>
          <cell r="K12" t="str">
            <v>Hierro</v>
          </cell>
          <cell r="L12" t="str">
            <v>Hierro</v>
          </cell>
          <cell r="M12" t="str">
            <v>Hierro</v>
          </cell>
          <cell r="N12" t="str">
            <v>Hierro</v>
          </cell>
          <cell r="O12" t="str">
            <v>Hierro</v>
          </cell>
        </row>
        <row r="13">
          <cell r="B13" t="str">
            <v>Otro</v>
          </cell>
          <cell r="C13" t="str">
            <v>Hierro</v>
          </cell>
          <cell r="D13" t="str">
            <v>Hierro</v>
          </cell>
          <cell r="E13" t="str">
            <v>Otro</v>
          </cell>
          <cell r="F13" t="str">
            <v>Hierro</v>
          </cell>
          <cell r="G13" t="str">
            <v>Hierro</v>
          </cell>
          <cell r="H13" t="str">
            <v>Hierro</v>
          </cell>
          <cell r="I13" t="str">
            <v>Concreto</v>
          </cell>
          <cell r="J13" t="str">
            <v>Hierro</v>
          </cell>
          <cell r="K13" t="str">
            <v>Concreto</v>
          </cell>
          <cell r="L13" t="str">
            <v>Concreto</v>
          </cell>
          <cell r="M13" t="str">
            <v>Concreto</v>
          </cell>
          <cell r="N13" t="str">
            <v>Concreto</v>
          </cell>
          <cell r="O13" t="str">
            <v>Concreto</v>
          </cell>
        </row>
        <row r="14">
          <cell r="B14">
            <v>0</v>
          </cell>
          <cell r="C14">
            <v>0</v>
          </cell>
          <cell r="D14">
            <v>0</v>
          </cell>
          <cell r="E14" t="str">
            <v>Hierro</v>
          </cell>
          <cell r="F14">
            <v>0</v>
          </cell>
          <cell r="G14">
            <v>0</v>
          </cell>
          <cell r="H14" t="str">
            <v>Concreto</v>
          </cell>
          <cell r="I14">
            <v>0</v>
          </cell>
          <cell r="J14" t="str">
            <v>Concreto</v>
          </cell>
          <cell r="K14">
            <v>0</v>
          </cell>
          <cell r="L14">
            <v>0</v>
          </cell>
          <cell r="M14">
            <v>0</v>
          </cell>
          <cell r="N14">
            <v>0</v>
          </cell>
          <cell r="O14">
            <v>0</v>
          </cell>
        </row>
        <row r="15">
          <cell r="B15">
            <v>0</v>
          </cell>
          <cell r="C15">
            <v>0</v>
          </cell>
          <cell r="D15">
            <v>0</v>
          </cell>
          <cell r="E15" t="str">
            <v>Concreto</v>
          </cell>
          <cell r="F15">
            <v>0</v>
          </cell>
          <cell r="G15">
            <v>0</v>
          </cell>
          <cell r="H15">
            <v>0</v>
          </cell>
          <cell r="I15">
            <v>0</v>
          </cell>
          <cell r="J15">
            <v>0</v>
          </cell>
          <cell r="K15">
            <v>0</v>
          </cell>
          <cell r="L15">
            <v>0</v>
          </cell>
          <cell r="M15">
            <v>0</v>
          </cell>
          <cell r="N15">
            <v>0</v>
          </cell>
          <cell r="O15">
            <v>0</v>
          </cell>
        </row>
      </sheetData>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Contrato A"/>
      <sheetName val="Resumo B"/>
      <sheetName val="Custos Unit."/>
      <sheetName val="COMPOSIÇÃO C"/>
      <sheetName val="Auxiliar"/>
      <sheetName val="P A T O  D"/>
      <sheetName val="Trans E"/>
      <sheetName val="Cronograma F (1)"/>
      <sheetName val="Cronograma F (2)"/>
      <sheetName val="Preços  G"/>
      <sheetName val="Croqui H"/>
      <sheetName val="Pesquisa 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Contrato A"/>
      <sheetName val="Resumo B"/>
      <sheetName val="Custos Unit."/>
      <sheetName val="COMPOSIÇÃO C"/>
      <sheetName val="Auxiliar"/>
      <sheetName val="P A T O  D"/>
      <sheetName val="Trans E"/>
      <sheetName val="Cronograma F (1)"/>
      <sheetName val="Cronograma F (2)"/>
      <sheetName val="Preços  G"/>
      <sheetName val="Croqui H"/>
      <sheetName val="Pesquisa I"/>
      <sheetName val="Quantidades e Preços - Lote 01"/>
      <sheetName val="P_A_T_O__D"/>
      <sheetName val="Contrato_A"/>
      <sheetName val="Resumo_B"/>
      <sheetName val="Custos_Unit_"/>
      <sheetName val="COMPOSIÇÃO_C"/>
      <sheetName val="Trans_E"/>
      <sheetName val="Cronograma_F_(1)"/>
      <sheetName val="Cronograma_F_(2)"/>
      <sheetName val="Preços__G"/>
      <sheetName val="Croqui_H"/>
      <sheetName val="Pesquisa_I"/>
      <sheetName val="Quantidades_e_Preços_-_Lote_01"/>
      <sheetName val="7.1 CROQUI ADOTADAS"/>
      <sheetName val="6.1 - NÍVEL DE ESFORÇO 2 ANOS"/>
      <sheetName val="Checklist"/>
      <sheetName val="1 - CAPA"/>
      <sheetName val="BR153_99"/>
      <sheetName val="P A T O 98 D"/>
      <sheetName val="Calendário da Família"/>
      <sheetName val="ETIQUETA"/>
      <sheetName val="D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Contrato A"/>
      <sheetName val="Resumo B"/>
      <sheetName val="Custos Unit."/>
      <sheetName val="COMPOSIÇÃO C"/>
      <sheetName val="Auxiliar"/>
      <sheetName val="P A T O  D"/>
      <sheetName val="Trans E"/>
      <sheetName val="Cronograma F (1)"/>
      <sheetName val="Cronograma F (2)"/>
      <sheetName val="Preços  G"/>
      <sheetName val="Croqui H"/>
      <sheetName val="Pesquisa 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8 D"/>
      <sheetName val="Contrato A"/>
      <sheetName val="Resumo B"/>
      <sheetName val="Auxiliar"/>
      <sheetName val="COMPOSIÇÃO C"/>
      <sheetName val="Trans 98 E"/>
      <sheetName val="Cronograma 98 F"/>
      <sheetName val="Preços 98 G"/>
      <sheetName val="Croqui H"/>
      <sheetName val="Pesquisa"/>
      <sheetName val="patobr153"/>
      <sheetName val="Preços"/>
      <sheetName val="Transporte"/>
      <sheetName val="P A T O 99 B"/>
      <sheetName val="P_A_T_O_98_D"/>
      <sheetName val="Contrato_A"/>
      <sheetName val="Resumo_B"/>
      <sheetName val="COMPOSIÇÃO_C"/>
      <sheetName val="Trans_98_E"/>
      <sheetName val="Cronograma_98_F"/>
      <sheetName val="Preços_98_G"/>
      <sheetName val="Croqui_H"/>
      <sheetName val="P_A_T_O_99_B"/>
      <sheetName val="P A T O  D"/>
      <sheetName val="IDENTIFICAÇÃO"/>
      <sheetName val="Edital"/>
      <sheetName val="Teor"/>
      <sheetName val="DADOS"/>
      <sheetName val="IDENTIFIC. EMPRESA - Q1"/>
      <sheetName val="Calendário da Família"/>
      <sheetName val="61M_CB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 INDIRETO"/>
      <sheetName val="CUSTO INDIRETO APRES"/>
      <sheetName val="CRG"/>
      <sheetName val="DIS"/>
      <sheetName val="DOC"/>
      <sheetName val="SEM"/>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ATIVOS"/>
      <sheetName val="COMPARATIVO"/>
      <sheetName val="TRANSP. LOCAL p. REMENDOS"/>
      <sheetName val="GRÁFICO"/>
      <sheetName val="TRANSP.  BASC.  5m3"/>
      <sheetName val="CUSTO E TRANSP. CAP"/>
      <sheetName val="QUANTITAIVOS"/>
      <sheetName val="JUSTIFICATIVAS"/>
      <sheetName val="Humaita _ Lábrea"/>
      <sheetName val="Trans_ cam_ carroc_"/>
      <sheetName val="Transp_ comercial"/>
      <sheetName val="QUANTIDADES"/>
      <sheetName val="QUANTIDADES _2_"/>
      <sheetName val="Cronograma"/>
      <sheetName val="Cronograma _02 ANOS_"/>
      <sheetName val="TRANSVERSINA"/>
      <sheetName val="LONGARINA"/>
      <sheetName val="BALANCIN"/>
      <sheetName val="GUARDA RODAS"/>
      <sheetName val="LINHA DÁGUA"/>
      <sheetName val="ALAS"/>
      <sheetName val="DESLIZANTES"/>
      <sheetName val="PRANCHETAS"/>
      <sheetName val="CONTRAVENTAMENTO"/>
      <sheetName val="ESTACA"/>
      <sheetName val="MÃO FRANCESA"/>
      <sheetName val="GUARDA CORPO"/>
      <sheetName val="SUBST_ FERRAG_"/>
      <sheetName val="PINTURA GERAL"/>
      <sheetName val="PONTE MADEIRA"/>
      <sheetName val="DESMATAMENTO"/>
      <sheetName val="Formas de Madeira _ 03_370_00"/>
      <sheetName val="Concreto Cimento _ 03_329_00"/>
      <sheetName val="BSTC 1_00 M"/>
      <sheetName val="Remoção de BSTM 1_4_020_50"/>
      <sheetName val="Tubo de 1_00m 1_8_302_06"/>
      <sheetName val="Auxiliar 01_765_01"/>
      <sheetName val="Auxiliar 01_412_01"/>
      <sheetName val="DEFLATOR JAN.06"/>
      <sheetName val="Te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 val="Capa"/>
      <sheetName val="Auxiliar"/>
      <sheetName val="COMPOSIÇÃO A"/>
      <sheetName val="Trans 99 C"/>
      <sheetName val="Preços 99 D"/>
      <sheetName val="Cronograma 99 E"/>
      <sheetName val="Pesquisa"/>
      <sheetName val="Diagrama 153"/>
      <sheetName val="Contrato"/>
      <sheetName val="Resumo"/>
      <sheetName val="DESMATAMENTO"/>
      <sheetName val="P A T O 98 D"/>
      <sheetName val="P A T O  D"/>
      <sheetName val="61M_CBMI"/>
      <sheetName val="CRONFISFIN_"/>
      <sheetName val="Capa Resumo"/>
      <sheetName val="Capa Anexo II"/>
      <sheetName val="Capa Anexo III"/>
      <sheetName val="Capa Anexo IV"/>
      <sheetName val="Capa Memória de Calc"/>
      <sheetName val="Capa Apres"/>
      <sheetName val="Capa Documentação"/>
      <sheetName val="Capa Anexo I"/>
      <sheetName val="Capa Mapa"/>
      <sheetName val="Capa Premissas"/>
      <sheetName val="Capa Caract. Seg."/>
      <sheetName val="DEQ"/>
      <sheetName val="Pato PRRTN - BR153"/>
      <sheetName val="Teor"/>
      <sheetName val="Edital"/>
      <sheetName val="P A T O"/>
      <sheetName val="DAD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
      <sheetName val="RAMAL"/>
      <sheetName val="MEM RAMAL"/>
      <sheetName val="LIGAÇÕES"/>
      <sheetName val="ORÇAMENTO"/>
      <sheetName val="MEM REDE"/>
      <sheetName val="MEM R RUA 1"/>
      <sheetName val="MEM. EEE-Base"/>
      <sheetName val="REDE_BE-01"/>
      <sheetName val="REDE_BE-01 (2)"/>
      <sheetName val="EE-SERVIÇOS"/>
      <sheetName val="EE-SERVIÇOS (2)"/>
      <sheetName val="EE-01_MATERIAIS"/>
      <sheetName val="EE-01_MATERIAIS (2)"/>
      <sheetName val="EE-01_EMISSÁRIO"/>
      <sheetName val="EE-01_EMISSÁRIO (2)"/>
      <sheetName val="RESUMO CUSTOS"/>
      <sheetName val="BASE_TD_01"/>
      <sheetName val="TD _01"/>
      <sheetName val="ABC _BE-01"/>
      <sheetName val="ORCA_BE-01"/>
      <sheetName val="comp. elétr."/>
      <sheetName val="Plan1"/>
      <sheetName val="BASE TD-1"/>
      <sheetName val="TD"/>
      <sheetName val="ABC"/>
      <sheetName val="BASE ORÇAM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67">
          <cell r="G67">
            <v>1597.69344</v>
          </cell>
        </row>
      </sheetData>
      <sheetData sheetId="21"/>
      <sheetData sheetId="22"/>
      <sheetData sheetId="23"/>
      <sheetData sheetId="24"/>
      <sheetData sheetId="25"/>
      <sheetData sheetId="2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
      <sheetName val="RAMAL"/>
      <sheetName val="MEM REDE"/>
      <sheetName val="MEM RAMAL"/>
      <sheetName val="LIGAÇÕES"/>
      <sheetName val="ORÇAMENTO"/>
      <sheetName val="MEM R RUA 1"/>
      <sheetName val="MEM. EEE-Base"/>
      <sheetName val="ORCA_BE-01"/>
      <sheetName val="comp. elétr."/>
      <sheetName val="Plan1"/>
      <sheetName val="BASE TD-1"/>
      <sheetName val="TD"/>
      <sheetName val="ABC"/>
      <sheetName val="BASE ORÇAMENTO"/>
      <sheetName val="TD_150"/>
    </sheetNames>
    <sheetDataSet>
      <sheetData sheetId="0"/>
      <sheetData sheetId="1"/>
      <sheetData sheetId="2"/>
      <sheetData sheetId="3"/>
      <sheetData sheetId="4"/>
      <sheetData sheetId="5"/>
      <sheetData sheetId="6">
        <row r="8">
          <cell r="Q8">
            <v>3259.93</v>
          </cell>
        </row>
      </sheetData>
      <sheetData sheetId="7"/>
      <sheetData sheetId="8">
        <row r="72">
          <cell r="J72">
            <v>168984.44</v>
          </cell>
        </row>
        <row r="75">
          <cell r="G75">
            <v>1597.69344</v>
          </cell>
        </row>
      </sheetData>
      <sheetData sheetId="9"/>
      <sheetData sheetId="10"/>
      <sheetData sheetId="11"/>
      <sheetData sheetId="12"/>
      <sheetData sheetId="13"/>
      <sheetData sheetId="14">
        <row r="1">
          <cell r="D1" t="str">
            <v>Código</v>
          </cell>
        </row>
      </sheetData>
      <sheetData sheetId="15"/>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 A"/>
      <sheetName val="Resumo B"/>
      <sheetName val="Auxiliar"/>
      <sheetName val="COMPOSIÇÃO C"/>
      <sheetName val="P A T O 98 D"/>
      <sheetName val="Trans 98 E"/>
      <sheetName val="Cronograma 98 F"/>
      <sheetName val="Preços 98 G"/>
      <sheetName val="Croqui H"/>
      <sheetName val="Pesquisa"/>
      <sheetName val="patobr153"/>
      <sheetName val="Preço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MAPA"/>
      <sheetName val="BDI_SEMDES"/>
      <sheetName val="BDI_COMDES"/>
      <sheetName val="VMD"/>
      <sheetName val="FIT"/>
      <sheetName val="SNV"/>
      <sheetName val="MAT-BET"/>
      <sheetName val="ANP"/>
      <sheetName val="DIAGRAMA"/>
      <sheetName val="PATO ANO 1"/>
      <sheetName val="COTAÇÕES"/>
      <sheetName val="COMPOSIÇÕES_ORIG"/>
      <sheetName val="COMPOSIÇÕES"/>
      <sheetName val="SICRO_SE_PE_201901"/>
      <sheetName val="SICRO_MA_PE_201901"/>
      <sheetName val="SICRO_EQ_PE_201901_SEMDES"/>
      <sheetName val="SICRO_EQ_PE_201901_COMDES"/>
      <sheetName val="teste_EQ"/>
      <sheetName val="SICRO_MO_PE_201901_SEMDES"/>
      <sheetName val="SICRO_MO_PE_201901_COMDES"/>
      <sheetName val="TESTE_mo"/>
      <sheetName val="ÍNDICES"/>
      <sheetName val="índices-SIAC"/>
      <sheetName val="LISTAS"/>
      <sheetName val="INVENTÁRIO"/>
      <sheetName val="INVENTÁRIOS - CRITÉRIOS"/>
      <sheetName val="kmf - Pista e Acostamento"/>
      <sheetName val="kmf - Pista"/>
      <sheetName val="HISTORICO QTD BR101-pista antig"/>
      <sheetName val="Nível de esforço"/>
      <sheetName val="SE_PE_201901_SICRO (2)"/>
      <sheetName val="índices rodov simples"/>
    </sheetNames>
    <sheetDataSet>
      <sheetData sheetId="0">
        <row r="6">
          <cell r="B6" t="str">
            <v>MINISTÉRIO DA INFRAESTRUTURA</v>
          </cell>
        </row>
        <row r="20">
          <cell r="E20" t="str">
            <v>101CPE2005 - 101CPE2015</v>
          </cell>
        </row>
      </sheetData>
      <sheetData sheetId="1"/>
      <sheetData sheetId="2">
        <row r="1">
          <cell r="Q1">
            <v>4</v>
          </cell>
        </row>
      </sheetData>
      <sheetData sheetId="3">
        <row r="60">
          <cell r="K60">
            <v>0.3881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15">
          <cell r="I15">
            <v>18.400000000000002</v>
          </cell>
        </row>
      </sheetData>
      <sheetData sheetId="28"/>
      <sheetData sheetId="29"/>
      <sheetData sheetId="30"/>
      <sheetData sheetId="31"/>
      <sheetData sheetId="32"/>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 A"/>
      <sheetName val="Resumo B"/>
      <sheetName val="Auxiliar"/>
      <sheetName val="COMPOSIÇÃO C"/>
      <sheetName val="P A T O 98 D"/>
      <sheetName val="Trans 98 E"/>
      <sheetName val="Cronograma 98 F"/>
      <sheetName val="Preços 98 G"/>
      <sheetName val="Croqui H"/>
      <sheetName val="Pesquisa"/>
      <sheetName val="patobr153"/>
      <sheetName val="Preços"/>
      <sheetName val="Transporte"/>
      <sheetName val="BR153_98"/>
      <sheetName val="P A T O 99 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Resumo B"/>
      <sheetName val="Q RESUMO A"/>
      <sheetName val="Quadro qdade 2 anos"/>
      <sheetName val="Curva ABC"/>
      <sheetName val="P A T O"/>
      <sheetName val="Transporte"/>
      <sheetName val="Cronograma"/>
      <sheetName val="Material Betuminoso"/>
      <sheetName val="Comparativo Mat. Bet."/>
      <sheetName val="Mat. Bet. Pedágio"/>
      <sheetName val="Ind corr transp mat asf"/>
      <sheetName val="comp cust transp equip"/>
      <sheetName val="Mobilização"/>
      <sheetName val="Inst. e Canteiro"/>
      <sheetName val="3 S 02 530 50"/>
      <sheetName val=" 3 S 02 540 50"/>
      <sheetName val=" 3 S 02 230 50"/>
      <sheetName val="3 S 04 590 50"/>
      <sheetName val="3 S 08 302 54"/>
      <sheetName val="3 S 08 302 55"/>
      <sheetName val="3 S 03 329 50"/>
      <sheetName val="3 S 08 404 50"/>
      <sheetName val="2 S 05 302 03"/>
      <sheetName val="3 S 03 310 50"/>
      <sheetName val="3 S 03 329 51"/>
      <sheetName val="3 S 05 000 00"/>
      <sheetName val="3 S 05 001 00"/>
      <sheetName val="2 S 04 964 51"/>
      <sheetName val="3 S 08 302 53"/>
      <sheetName val="3 S 08 200 50"/>
      <sheetName val="5 S 02 511 52"/>
      <sheetName val="1 A 00 716 00"/>
      <sheetName val="1 A 00 717 00"/>
      <sheetName val="1 A 01 155 51"/>
      <sheetName val="1 A 01 739 51"/>
      <sheetName val="1 A 01 423 50"/>
      <sheetName val="1 A 01 760 51"/>
      <sheetName val="1 A 01 765 51"/>
      <sheetName val="1 A 01 735 51"/>
      <sheetName val="1 A 01 730 50"/>
      <sheetName val="1 A 01 730 51"/>
      <sheetName val="1 A 01 720 02"/>
      <sheetName val="1 A 01 720 00"/>
      <sheetName val="1 A 01 604 51"/>
      <sheetName val="1 A 01 751 51"/>
      <sheetName val="1 A 01 755 51"/>
      <sheetName val="1 A 01 418 51"/>
      <sheetName val="Adequação AGO 2002"/>
      <sheetName val="COMPARATIVO"/>
      <sheetName val="26ª ME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FIT"/>
      <sheetName val="INVENTÁRIO"/>
      <sheetName val="TRANSPORTE"/>
      <sheetName val="DIAGRAMA (REVEST. PRIMÁRIO)"/>
      <sheetName val="DIAGRAMA (DIVERSOS)"/>
      <sheetName val="PATO "/>
      <sheetName val="QUANTIDADES 01 ANO"/>
      <sheetName val="QUANTIDADES 02 ANOS"/>
      <sheetName val="CURVA ABC"/>
      <sheetName val="CRONOGRAMA FÍSICO FINANCEIRO"/>
      <sheetName val="ADM LOCAL"/>
      <sheetName val="MOBILIZAÇÃO"/>
      <sheetName val="COTAÇÃO DE PASSAGEM"/>
      <sheetName val="CANTEIRO"/>
      <sheetName val="PEDÁGIO"/>
      <sheetName val="CONS ESPECIAL FL 2"/>
      <sheetName val="BDI REAL"/>
      <sheetName val="MAT BETUM"/>
      <sheetName val="COMPOSIÇÕES"/>
      <sheetName val="CCU - BSTM D=2,00 m"/>
      <sheetName val="CCU - BSTM D=3,05 m"/>
      <sheetName val="CCU - BSCC D=2,00 m"/>
      <sheetName val="CCU - BSCC D=3,00 m"/>
      <sheetName val="CCU - CONCRETO CICLÓPICO"/>
      <sheetName val="CCU - ENRONC. PEDRA ARRUMADA"/>
      <sheetName val="CCU - ENRONC. PEDRA JOGADA"/>
      <sheetName val="CCU - REMOÇÃO DE TUBO"/>
      <sheetName val="CCU - ASSENTAMENTO DE TUBO"/>
      <sheetName val="CCU - JUNTA DE CONCRETO"/>
      <sheetName val="CCU - FORMA DE MADEIRA"/>
      <sheetName val="CCU - IMPRIMAÇÃO"/>
      <sheetName val="CCU - PINTURA DE LIGAÇÃO"/>
      <sheetName val="CCU - REVEST. VEGETAL"/>
      <sheetName val="CCU - HIDROSSEMEADURA"/>
      <sheetName val="CCU - ADUBAÇÃO DE HIDROS."/>
      <sheetName val="CCU - ESCAV. MANUAL"/>
      <sheetName val="CCU - ESCAV. MECÂNICA"/>
      <sheetName val="CCU - RECONF. DA PLATAFORMA"/>
      <sheetName val="CCU - RECOMP.  REVST. PRIM."/>
      <sheetName val="CCU - LIMPEZA DE PONTE"/>
      <sheetName val="CCU - RECMP. CAMADA GRANULAR"/>
      <sheetName val="CCU - CORREÇÃO DE DEFEITOS"/>
      <sheetName val="CCU - CORREÇÃO COM FRESAGEM"/>
      <sheetName val="CCU - SOLO p. BASE"/>
      <sheetName val="CCU - REMENDO PROFUNDO"/>
      <sheetName val="CCU - TAPA BURACO"/>
      <sheetName val="CCU - C.B.U.Q."/>
      <sheetName val="CCU - LIMPEZA DE BUEIRO"/>
      <sheetName val="CCU - DESOBSTRUÇÃO DE BUEIRO"/>
      <sheetName val="CCU - RECOMP. PLACA"/>
      <sheetName val="CCU - RECOMP. MEC. ATERRO"/>
      <sheetName val="CCU - ROÇADA MANUAL"/>
      <sheetName val="CCU - ROÇACA MECANIZADA"/>
      <sheetName val="CCU - CAPINA MANUAL"/>
      <sheetName val="CCU - FORNC. IMPL. DE PLACA"/>
      <sheetName val="CCU - FORNC. IMPL. DE PLACA R2"/>
      <sheetName val="CCU - FORNC. IMPL. PLACA ADVERT"/>
      <sheetName val="CCU - MANUT. DE SINALIZAÇÃO"/>
      <sheetName val="RECONST PTE MAD"/>
      <sheetName val="CCU - PN 01 (ESTACAS)"/>
      <sheetName val="CCU - PN 02 (TRANSVERSINA)"/>
      <sheetName val="CCU - PN 03 (BALANCIM)"/>
      <sheetName val="CCU - PN 04 (LONGARINA)"/>
      <sheetName val="CCU - PN 05 (ALAS)"/>
      <sheetName val="CCU - PN 06 (GUARDA RODAS)"/>
      <sheetName val="CCU - PN 07 (LINHA D'ÁGUA)"/>
      <sheetName val="CCU - PN 08 (MÃO FRANCESA)"/>
      <sheetName val="CCU - PN 09 (CONTRAVENTAMENTO)"/>
      <sheetName val="CCU - PN 10 (PRANCHETAS)"/>
      <sheetName val="CCU - PN 11 (DESLIZANTES)"/>
      <sheetName val="CCU - PN 12 (GUARDA CORPO)"/>
      <sheetName val="CCU - PN 13 (DEMOLIÇÃO)"/>
      <sheetName val="CCU - PN 17 (RECP. REVST. CIM.)"/>
      <sheetName val="CCU - 05914329"/>
      <sheetName val="CCU - 05914389"/>
      <sheetName val="CCU - 05914344"/>
      <sheetName val="CCU - 05914374"/>
      <sheetName val="CCU - 05914419"/>
      <sheetName val="CCU - 05914434"/>
      <sheetName val="CCU - 05914464"/>
      <sheetName val="CCU - 05914479"/>
      <sheetName val="CCU - 05914599"/>
      <sheetName val="CCU - 05914614"/>
      <sheetName val="CCU - 05915323"/>
      <sheetName val="CCU - 05915324"/>
      <sheetName val="COMPOSIÇÕES AUXILIARES"/>
      <sheetName val="CCU - PN 14 (FERRAGENS)"/>
      <sheetName val="CCU - PN 15 (PINT. GERAL RL.1C)"/>
      <sheetName val="CCU - PN 16 (PINT. ESMALTE)"/>
      <sheetName val="CCU - 05914328"/>
      <sheetName val="CCU - 05914333"/>
      <sheetName val="CCU - 05914339"/>
      <sheetName val="CCU - 05914641"/>
      <sheetName val="CCU - 05914647"/>
      <sheetName val="CCU - 05914654"/>
      <sheetName val="CCU - 05914655"/>
      <sheetName val="CCU - 05915474"/>
      <sheetName val="CCU - 05915476"/>
      <sheetName val="CCU - 04816007"/>
      <sheetName val="CCU - 02003850"/>
      <sheetName val="CCU - 01109669"/>
      <sheetName val="CCU - 00407819"/>
      <sheetName val="CCU - 01107892"/>
      <sheetName val="CCU - 01106057"/>
      <sheetName val="CCU - 03106121"/>
      <sheetName val="CCU - 04413995"/>
      <sheetName val="CCU - 05212552"/>
      <sheetName val="CCU - 05213414"/>
      <sheetName val="CCU - 04915801"/>
      <sheetName val="CCU - 04900001"/>
      <sheetName val="ANEXOS"/>
      <sheetName val="RELAÇÃO DE PONTES"/>
      <sheetName val="PINTURA p. PEÇAS DE PONTE"/>
      <sheetName val="AUXILIARES"/>
      <sheetName val="SICRO SERVIÇOS"/>
      <sheetName val="ESCV. E REAERRO"/>
      <sheetName val="SICRO - MATERIAIS"/>
      <sheetName val="SICRO - MÃO DE OBRA"/>
      <sheetName val="SICRO - EQUIPAMENTOS"/>
      <sheetName val="SINAPI - PREÇOS"/>
      <sheetName val="CCU - Aquis e transp RL-1C"/>
      <sheetName val="CCU"/>
      <sheetName val="AUX"/>
    </sheetNames>
    <sheetDataSet>
      <sheetData sheetId="0"/>
      <sheetData sheetId="1"/>
      <sheetData sheetId="2">
        <row r="88">
          <cell r="H88">
            <v>42.56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âmetros Gerais"/>
      <sheetName val="Medição Completa det"/>
      <sheetName val="Medição Completa det2"/>
      <sheetName val="Medição Completa"/>
      <sheetName val="Medição (2"/>
      <sheetName val="Medição (2)"/>
      <sheetName val="CAPA"/>
      <sheetName val="Medição Líquida"/>
      <sheetName val="Boletim"/>
      <sheetName val="Memória de Cálculo - Resumo"/>
      <sheetName val="Memória de Cálculo"/>
      <sheetName val="Distribuição de Massas"/>
      <sheetName val="Quadro de Const Rodoviaria"/>
      <sheetName val="Boletim de Desempenho Parcial"/>
      <sheetName val="Pessoal"/>
      <sheetName val="Equipamentos"/>
      <sheetName val="Mapa de Chuva"/>
      <sheetName val="CAPA (2)"/>
      <sheetName val="CAPA (3)"/>
      <sheetName val="CAPA (8)"/>
      <sheetName val="CAPA (4)"/>
      <sheetName val="CAPA (9)"/>
      <sheetName val="CAPA (5)"/>
      <sheetName val="CAPA (7)"/>
      <sheetName val="DNER"/>
      <sheetName val="Crédito"/>
      <sheetName val="Quadro Const Rodoviaria"/>
      <sheetName val="CAPA (6)"/>
      <sheetName val="P A T O"/>
      <sheetName val="P A T O 98 D"/>
      <sheetName val="MP32"/>
      <sheetName val="Edital"/>
      <sheetName val="Fresagem e Remendos profundos"/>
    </sheetNames>
    <sheetDataSet>
      <sheetData sheetId="0"/>
      <sheetData sheetId="1"/>
      <sheetData sheetId="2" refreshError="1"/>
      <sheetData sheetId="3"/>
      <sheetData sheetId="4" refreshError="1">
        <row r="143">
          <cell r="K143">
            <v>70224.815100000007</v>
          </cell>
        </row>
        <row r="144">
          <cell r="K144">
            <v>378057.35399999999</v>
          </cell>
        </row>
      </sheetData>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 val="CRONOGRAMA"/>
      <sheetName val="BDI"/>
      <sheetName val="Planilhas aux."/>
      <sheetName val="INSUMOS"/>
      <sheetName val="PLANILHA 0S1"/>
      <sheetName val="CRONOFIFINAC OS1 VER 2"/>
      <sheetName val="CRONOFIFINAC OS2 VER 2"/>
      <sheetName val="CRONOFIFINAC OS2 SITIA"/>
      <sheetName val="PLANILHA OS2 "/>
      <sheetName val="CRONO FISICOFINAC OS3 "/>
      <sheetName val="PLANILHA OS3"/>
      <sheetName val="CRONOFIFINAC OS4"/>
      <sheetName val="PLANILHA OS4"/>
      <sheetName val="CRONOFIFINAC OS5 "/>
      <sheetName val="PLANILHA OS5"/>
      <sheetName val="CRONOFIFINAC OS7 "/>
      <sheetName val="PLANILHA OS7"/>
      <sheetName val="EQUIPAM BELEM"/>
      <sheetName val="O.S.12"/>
      <sheetName val="OS2BRAN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Teor"/>
      <sheetName val="Capa Resumo"/>
      <sheetName val="Capa Anexo II"/>
      <sheetName val="Capa Anexo III"/>
      <sheetName val="Capa Anexo IV"/>
      <sheetName val="CRONFISFIN_"/>
      <sheetName val=" PIPEWORK 1  "/>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CPV"/>
      <sheetName val="Planejado"/>
      <sheetName val="TPU-MARÇO_2002"/>
      <sheetName val="P A T O 98 D"/>
      <sheetName val="Preços"/>
      <sheetName val="Medição (2"/>
      <sheetName val="Medição Completa"/>
      <sheetName val="P A T O"/>
      <sheetName val="ficha medição"/>
      <sheetName val="procedimento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Capa Memória de Calc"/>
      <sheetName val="DG"/>
      <sheetName val="p a t o 99 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at. destoc 0,15m"/>
      <sheetName val="desmat. destoc 0,15 a 0,30m"/>
      <sheetName val="ECT DMT 50m"/>
      <sheetName val="ECT DMT 50-200m"/>
      <sheetName val="ECT DMT 200-400m "/>
      <sheetName val="ECT DMT 400-600m  "/>
      <sheetName val="ECT DMT 600-800m"/>
      <sheetName val="ECT DMT 800-1000m "/>
      <sheetName val="ECT DMT 1000-1200m "/>
      <sheetName val="ECT DMT 1200-1400m"/>
      <sheetName val="ECT DMT 1400-1600m "/>
      <sheetName val="ECT DMT 1600-1800m"/>
      <sheetName val="ECT DMT 1800-2000m"/>
      <sheetName val="ECT DMT 2000-3000m "/>
      <sheetName val="ECT DMT 3000-5000m"/>
      <sheetName val="Compactação Aterro 95%"/>
      <sheetName val="Compactação Aterro 100% "/>
      <sheetName val="Compactação  botafora"/>
      <sheetName val="Alvenaria pedra argam"/>
      <sheetName val="Alvenaria tijolo"/>
      <sheetName val="AUXILIAR Dentes BDTC 1,00m "/>
      <sheetName val="AUXILIAR Dentes BDTC 1,20m "/>
      <sheetName val="AUXILIAR Dentes BSTC 0,60m"/>
      <sheetName val="AUXILIAR Dentes BSTC 0,80m "/>
      <sheetName val="AUXILIAR Dentes BSTC 1,00m "/>
      <sheetName val="AUXILIAR Dentes BSTC 1,20m  "/>
      <sheetName val="Usinagem CBUQ"/>
      <sheetName val="Forma comum"/>
      <sheetName val="Forma compensada resinada"/>
      <sheetName val="AUXILIAR Concreto magro"/>
      <sheetName val="AUXILIAR Concreto 10 MPa"/>
      <sheetName val="AUXILIAR Concreto 12 MPa"/>
      <sheetName val="AUXILIAR Concreto 15 MPa"/>
      <sheetName val="Concr. estr. 18 MPa Convencio"/>
      <sheetName val="AUXILIAR Concreto 22 MPa"/>
      <sheetName val="AUXILIAR Concreto 18 MPa"/>
      <sheetName val="AUXILIAR Ciclópico 12 MPa"/>
      <sheetName val="AUXILIAR Argamassa 1-3"/>
      <sheetName val="AUXILIAR Argamassa 1-4"/>
      <sheetName val="Fabricação balizador"/>
      <sheetName val="Concreto 18 MPa (mourão)"/>
      <sheetName val="Mourão esticador cerca"/>
      <sheetName val="Mourão suporte cerca"/>
      <sheetName val="AUXILIAR tubo perfurado"/>
      <sheetName val="AUXILIAR tubo poroso"/>
      <sheetName val="AUXILIAR tubo d=30cm"/>
      <sheetName val="AUXILIAR tubo d=60cm "/>
      <sheetName val="AUXILIAR tubo d=80cm"/>
      <sheetName val="AUXILIAR tubo d=1,0m "/>
      <sheetName val="AUXILIAR tubo d=1,20m"/>
      <sheetName val="Confecção Placa sinalização"/>
      <sheetName val="Confecção suporte placa sinal"/>
      <sheetName val="AUXILIAR lastro brita"/>
      <sheetName val="Compactação  manual"/>
      <sheetName val="Reaterro e compactação"/>
      <sheetName val="Escavação mecanica e reaterro"/>
      <sheetName val="Valeta VPC 01"/>
      <sheetName val="Valeta VPA 01"/>
      <sheetName val="Dreno DPS 01"/>
      <sheetName val="Dreno DPS 02"/>
      <sheetName val="Dreno DPS 07"/>
      <sheetName val="Dreno DPS 08"/>
      <sheetName val="Boca saída dreno BSD 01"/>
      <sheetName val="Boca saída dreno BSD 02"/>
      <sheetName val="Sarjeta STC 02"/>
      <sheetName val="C"/>
      <sheetName val="RESUMO-4ª MED"/>
      <sheetName val="Teor"/>
      <sheetName val="C.U"/>
      <sheetName val="Capa Memória de Calc"/>
      <sheetName val="Capa Resumo"/>
      <sheetName val="Capa Documentação"/>
      <sheetName val="Capa Anexo I"/>
      <sheetName val="Capa Anexo II"/>
      <sheetName val="Capa Anexo III"/>
      <sheetName val="Capa Premissas"/>
      <sheetName val="Capa Caract. Seg."/>
      <sheetName val="Capa Anexo IV"/>
      <sheetName val="Capa Apres"/>
      <sheetName val="Capa Mapa"/>
      <sheetName val="P A T O 98 D"/>
      <sheetName val="450"/>
      <sheetName val="COMPOS1"/>
      <sheetName val="Orçamentária"/>
      <sheetName val="DG"/>
      <sheetName val="TrafContExpan-NoPrint"/>
      <sheetName val="TodasTraf-2000-NoPrint"/>
      <sheetName val="PROJETO"/>
      <sheetName val="Capa Caract_ Seg_"/>
      <sheetName val="DADOS"/>
      <sheetName val="Mat"/>
      <sheetName val="IDENTIFIC. EMPRESA - Q1"/>
      <sheetName val="P A T O 99 B"/>
      <sheetName val="SINALIZAÇÃO VERTICAL"/>
      <sheetName val="Cálculo"/>
      <sheetName val="Instalação e manutenção de cant"/>
      <sheetName val="RELATÓRIO"/>
      <sheetName val="12.Serviços(Cad)"/>
      <sheetName val="Resumo 1"/>
      <sheetName val="PACAJ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 val="orçamento_global"/>
      <sheetName val="Estudo"/>
      <sheetName val="points"/>
      <sheetName val="450"/>
      <sheetName val="Medição (2"/>
      <sheetName val="Medição Completa"/>
      <sheetName val="P A T O"/>
      <sheetName val="ACOPL ENG"/>
      <sheetName val="henfel"/>
      <sheetName val="Voith"/>
      <sheetName val="C"/>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Equipamentos"/>
      <sheetName val="Mão de Obra"/>
      <sheetName val="Encargos Sociais"/>
      <sheetName val="DMTs"/>
      <sheetName val="BDI"/>
      <sheetName val="Materiais"/>
      <sheetName val="Resumo CBEMI"/>
      <sheetName val="Planilha de Preços"/>
      <sheetName val="Cronograma Físico"/>
      <sheetName val="Cronograma Financeiro"/>
      <sheetName val="Capa 1.2"/>
      <sheetName val="Equipe Mecânica"/>
      <sheetName val="Incidência Auxiliar"/>
      <sheetName val="Capa 2"/>
      <sheetName val="Reparos Localizados"/>
      <sheetName val="Capa 3"/>
      <sheetName val="Restauração"/>
      <sheetName val="Capa 5"/>
      <sheetName val="Manutenção Pavimentos"/>
      <sheetName val="Capa 6"/>
      <sheetName val="Conservação"/>
      <sheetName val="Conservação Inicial"/>
      <sheetName val="Conservação Rotineira"/>
      <sheetName val="Capa 7"/>
      <sheetName val="Materiais Betuminosos"/>
      <sheetName val="Capa 8"/>
      <sheetName val="Auxiliares"/>
      <sheetName val="CHE"/>
      <sheetName val="INVENTÁRIO"/>
      <sheetName val="450"/>
      <sheetName val="FLUXO - EXECUÇÃO PRÓPRIA"/>
      <sheetName val="Medição (2"/>
      <sheetName val="Medição Comp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ImportQGIS"/>
      <sheetName val="Parametros"/>
      <sheetName val="RedBasica"/>
      <sheetName val="RedBasica_print"/>
      <sheetName val="ExportNodos"/>
      <sheetName val="ExportTramos"/>
      <sheetName val="A1"/>
      <sheetName val="A2"/>
      <sheetName val="A3"/>
      <sheetName val="A4"/>
      <sheetName val="A5"/>
      <sheetName val="A7"/>
      <sheetName val="A8"/>
      <sheetName val="A9"/>
      <sheetName val="A10"/>
      <sheetName val="A11"/>
      <sheetName val="A12"/>
      <sheetName val="A13"/>
      <sheetName val="A14"/>
      <sheetName val="A15"/>
      <sheetName val="Resumo Compr e DI"/>
      <sheetName val="Elevatórias"/>
      <sheetName val="SaniBID"/>
    </sheetNames>
    <sheetDataSet>
      <sheetData sheetId="0" refreshError="1"/>
      <sheetData sheetId="1" refreshError="1"/>
      <sheetData sheetId="2">
        <row r="24">
          <cell r="L24">
            <v>8.3249999999999991E-3</v>
          </cell>
        </row>
      </sheetData>
      <sheetData sheetId="3">
        <row r="1">
          <cell r="E1" t="str">
            <v>RedBasica</v>
          </cell>
        </row>
      </sheetData>
      <sheetData sheetId="4">
        <row r="1">
          <cell r="A1">
            <v>1</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ow r="4">
          <cell r="B4" t="str">
            <v>PVC</v>
          </cell>
        </row>
      </sheetData>
      <sheetData sheetId="20" refreshError="1"/>
      <sheetData sheetId="21" refreshError="1"/>
      <sheetData sheetId="22" refreshError="1"/>
      <sheetData sheetId="2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 Branco"/>
      <sheetName val="Sintético"/>
      <sheetName val="Analítico01"/>
      <sheetName val="Analítico02"/>
      <sheetName val="Analítico03"/>
      <sheetName val="Analítico04"/>
      <sheetName val="Insumos"/>
      <sheetName val="Analítico05"/>
      <sheetName val="Plan1"/>
    </sheetNames>
    <sheetDataSet>
      <sheetData sheetId="0" refreshError="1"/>
      <sheetData sheetId="1" refreshError="1"/>
      <sheetData sheetId="2" refreshError="1"/>
      <sheetData sheetId="3" refreshError="1"/>
      <sheetData sheetId="4" refreshError="1"/>
      <sheetData sheetId="5" refreshError="1"/>
      <sheetData sheetId="6" refreshError="1">
        <row r="2">
          <cell r="A2" t="str">
            <v>TABELA GERAL DE INSUMOS PARA CONSTRUÇÃO CIVIL</v>
          </cell>
        </row>
        <row r="4">
          <cell r="A4" t="str">
            <v>código</v>
          </cell>
          <cell r="B4" t="str">
            <v>insumos</v>
          </cell>
          <cell r="C4" t="str">
            <v>un</v>
          </cell>
          <cell r="D4" t="str">
            <v>custo R$</v>
          </cell>
          <cell r="E4" t="str">
            <v>observação</v>
          </cell>
        </row>
        <row r="5">
          <cell r="A5" t="str">
            <v>001</v>
          </cell>
          <cell r="B5" t="str">
            <v>Ácido muriático</v>
          </cell>
          <cell r="C5" t="str">
            <v>kg</v>
          </cell>
          <cell r="D5">
            <v>1</v>
          </cell>
        </row>
        <row r="6">
          <cell r="A6" t="str">
            <v>002</v>
          </cell>
          <cell r="B6" t="str">
            <v>Aço CA-50 1/2</v>
          </cell>
          <cell r="C6" t="str">
            <v>kg</v>
          </cell>
          <cell r="D6">
            <v>0.66</v>
          </cell>
          <cell r="E6" t="str">
            <v>(0,994kg/m) custo por ml  R$</v>
          </cell>
          <cell r="F6">
            <v>0.65604000000000007</v>
          </cell>
        </row>
        <row r="7">
          <cell r="A7" t="str">
            <v>006</v>
          </cell>
          <cell r="B7" t="str">
            <v>Aço CA-50 10mm   3/8</v>
          </cell>
          <cell r="C7" t="str">
            <v>kg</v>
          </cell>
          <cell r="D7">
            <v>0.68</v>
          </cell>
          <cell r="E7" t="str">
            <v>(0,556kg/m) custo por ml R$</v>
          </cell>
          <cell r="F7">
            <v>0.37808000000000008</v>
          </cell>
        </row>
        <row r="8">
          <cell r="A8" t="str">
            <v>005</v>
          </cell>
          <cell r="B8" t="str">
            <v>Aço CA-50 3/4</v>
          </cell>
          <cell r="C8" t="str">
            <v>kg</v>
          </cell>
          <cell r="D8">
            <v>0.65</v>
          </cell>
          <cell r="E8" t="str">
            <v>(2,230kg/m) custo por ml R$</v>
          </cell>
          <cell r="F8">
            <v>1.4495</v>
          </cell>
        </row>
        <row r="9">
          <cell r="A9" t="str">
            <v>008</v>
          </cell>
          <cell r="B9" t="str">
            <v>Aço CA-50 5/8</v>
          </cell>
          <cell r="C9" t="str">
            <v>kg</v>
          </cell>
          <cell r="D9">
            <v>0.65</v>
          </cell>
          <cell r="E9" t="str">
            <v>(1,550kg/m) custo por ml R$</v>
          </cell>
          <cell r="F9">
            <v>1.0075000000000001</v>
          </cell>
        </row>
        <row r="10">
          <cell r="A10" t="str">
            <v>004</v>
          </cell>
          <cell r="B10" t="str">
            <v>Aço CA-50 6,3mm  1/4</v>
          </cell>
          <cell r="C10" t="str">
            <v>kg</v>
          </cell>
          <cell r="D10">
            <v>0.91</v>
          </cell>
          <cell r="E10" t="str">
            <v>(0,250kg/m) custo por ml R$</v>
          </cell>
          <cell r="F10">
            <v>0.22750000000000001</v>
          </cell>
        </row>
        <row r="11">
          <cell r="A11" t="str">
            <v>007</v>
          </cell>
          <cell r="B11" t="str">
            <v>Aço CA-50 8mm  5/16</v>
          </cell>
          <cell r="C11" t="str">
            <v>kg</v>
          </cell>
          <cell r="D11">
            <v>0.87</v>
          </cell>
          <cell r="E11" t="str">
            <v>(0,390kg/m) custo por ml R$</v>
          </cell>
          <cell r="F11">
            <v>0.33929999999999999</v>
          </cell>
        </row>
        <row r="12">
          <cell r="A12" t="str">
            <v>010</v>
          </cell>
          <cell r="B12" t="str">
            <v>Aço CA-60 4,2mm</v>
          </cell>
          <cell r="C12" t="str">
            <v>kg</v>
          </cell>
          <cell r="D12">
            <v>0.76</v>
          </cell>
          <cell r="E12" t="str">
            <v>(0,109kg/m) custo por ml R$</v>
          </cell>
          <cell r="F12">
            <v>8.2839999999999997E-2</v>
          </cell>
        </row>
        <row r="13">
          <cell r="A13" t="str">
            <v>011</v>
          </cell>
          <cell r="B13" t="str">
            <v>Aço CA-60 4,6mm</v>
          </cell>
          <cell r="C13" t="str">
            <v>kg</v>
          </cell>
          <cell r="D13">
            <v>0.75</v>
          </cell>
          <cell r="E13" t="str">
            <v>(0,130kg/m) custo por ml R$</v>
          </cell>
          <cell r="F13">
            <v>9.7500000000000003E-2</v>
          </cell>
        </row>
        <row r="14">
          <cell r="A14" t="str">
            <v>012</v>
          </cell>
          <cell r="B14" t="str">
            <v>Aço CA-60 5,0mm</v>
          </cell>
          <cell r="C14" t="str">
            <v>kg</v>
          </cell>
          <cell r="D14">
            <v>0.74</v>
          </cell>
          <cell r="E14" t="str">
            <v>(0,154kg/m) custo por ml R$</v>
          </cell>
          <cell r="F14">
            <v>0.11395999999999999</v>
          </cell>
        </row>
        <row r="15">
          <cell r="A15" t="str">
            <v>013</v>
          </cell>
          <cell r="B15" t="str">
            <v>Aço CA-60 6,0mm</v>
          </cell>
          <cell r="C15" t="str">
            <v>kg</v>
          </cell>
          <cell r="D15">
            <v>0.76</v>
          </cell>
          <cell r="E15" t="str">
            <v>(0,222kg/m) custo por ml R$</v>
          </cell>
          <cell r="F15">
            <v>0.16872000000000001</v>
          </cell>
        </row>
        <row r="16">
          <cell r="A16" t="str">
            <v>014</v>
          </cell>
          <cell r="B16" t="str">
            <v>Aço CA-60 6,0mm</v>
          </cell>
          <cell r="C16" t="str">
            <v>kg</v>
          </cell>
          <cell r="D16">
            <v>0.76</v>
          </cell>
          <cell r="E16" t="str">
            <v>(0,222kg/m) custo por ml R$</v>
          </cell>
          <cell r="F16">
            <v>0.16872000000000001</v>
          </cell>
        </row>
        <row r="17">
          <cell r="A17" t="str">
            <v>410</v>
          </cell>
          <cell r="B17" t="str">
            <v>Adaptador PVC 1 1/2x50  com flange</v>
          </cell>
          <cell r="C17" t="str">
            <v>un</v>
          </cell>
          <cell r="D17">
            <v>5.5</v>
          </cell>
        </row>
        <row r="18">
          <cell r="A18" t="str">
            <v>445</v>
          </cell>
          <cell r="B18" t="str">
            <v>Adaptador PVC 1"x32  com flange</v>
          </cell>
          <cell r="C18" t="str">
            <v>un</v>
          </cell>
          <cell r="D18">
            <v>4.0999999999999996</v>
          </cell>
        </row>
        <row r="19">
          <cell r="A19" t="str">
            <v>015</v>
          </cell>
          <cell r="B19" t="str">
            <v>Adaptador PVC 25x3/4  com flange</v>
          </cell>
          <cell r="C19" t="str">
            <v>un</v>
          </cell>
          <cell r="D19">
            <v>2.4</v>
          </cell>
        </row>
        <row r="20">
          <cell r="A20" t="str">
            <v>016</v>
          </cell>
          <cell r="B20" t="str">
            <v xml:space="preserve">Adesivo plástico/PVC  </v>
          </cell>
          <cell r="C20" t="str">
            <v>kg</v>
          </cell>
          <cell r="D20">
            <v>12</v>
          </cell>
        </row>
        <row r="21">
          <cell r="A21" t="str">
            <v>017</v>
          </cell>
          <cell r="B21" t="str">
            <v>Aquecedor eletrico 3300w</v>
          </cell>
          <cell r="C21" t="str">
            <v>un</v>
          </cell>
          <cell r="D21">
            <v>45</v>
          </cell>
          <cell r="E21" t="str">
            <v>(22,00m/kg)</v>
          </cell>
        </row>
        <row r="22">
          <cell r="A22" t="str">
            <v>018</v>
          </cell>
          <cell r="B22" t="str">
            <v>Arame farpado galvanizado</v>
          </cell>
          <cell r="C22" t="str">
            <v>ml</v>
          </cell>
          <cell r="D22">
            <v>0.08</v>
          </cell>
          <cell r="E22" t="str">
            <v>(108m/kg)</v>
          </cell>
        </row>
        <row r="23">
          <cell r="A23" t="str">
            <v>019</v>
          </cell>
          <cell r="B23" t="str">
            <v>Arame galvanizado 12</v>
          </cell>
          <cell r="C23" t="str">
            <v>kg</v>
          </cell>
          <cell r="D23">
            <v>1.53</v>
          </cell>
          <cell r="E23" t="str">
            <v>(22,00m/kg)</v>
          </cell>
        </row>
        <row r="24">
          <cell r="A24" t="str">
            <v>020</v>
          </cell>
          <cell r="B24" t="str">
            <v>Arame recozido 18</v>
          </cell>
          <cell r="C24" t="str">
            <v>kg</v>
          </cell>
          <cell r="D24">
            <v>2</v>
          </cell>
          <cell r="E24" t="str">
            <v>(108m/kg)</v>
          </cell>
        </row>
        <row r="25">
          <cell r="A25" t="str">
            <v>021</v>
          </cell>
          <cell r="B25" t="str">
            <v>Areia fina</v>
          </cell>
          <cell r="C25" t="str">
            <v>m3</v>
          </cell>
          <cell r="D25">
            <v>14</v>
          </cell>
          <cell r="E25" t="str">
            <v>(108m/kg)</v>
          </cell>
        </row>
        <row r="26">
          <cell r="A26" t="str">
            <v>022</v>
          </cell>
          <cell r="B26" t="str">
            <v>Areia média</v>
          </cell>
          <cell r="C26" t="str">
            <v>m3</v>
          </cell>
          <cell r="D26">
            <v>12</v>
          </cell>
        </row>
        <row r="27">
          <cell r="A27" t="str">
            <v>023</v>
          </cell>
          <cell r="B27" t="str">
            <v>Argamassa colante</v>
          </cell>
          <cell r="C27" t="str">
            <v>kg</v>
          </cell>
          <cell r="D27">
            <v>0.18</v>
          </cell>
        </row>
        <row r="28">
          <cell r="A28" t="str">
            <v>473</v>
          </cell>
          <cell r="B28" t="str">
            <v>Argamassa para reboco pré-misturada</v>
          </cell>
          <cell r="C28" t="str">
            <v>m3</v>
          </cell>
          <cell r="D28">
            <v>30</v>
          </cell>
        </row>
        <row r="29">
          <cell r="A29" t="str">
            <v>024</v>
          </cell>
          <cell r="B29" t="str">
            <v>Assento plástico</v>
          </cell>
          <cell r="C29" t="str">
            <v>un</v>
          </cell>
          <cell r="D29">
            <v>6.3</v>
          </cell>
        </row>
        <row r="30">
          <cell r="A30" t="str">
            <v>430</v>
          </cell>
          <cell r="B30" t="str">
            <v>Assoalho de madeira de lei</v>
          </cell>
          <cell r="C30" t="str">
            <v>m2</v>
          </cell>
          <cell r="D30">
            <v>18</v>
          </cell>
        </row>
        <row r="31">
          <cell r="A31" t="str">
            <v>441</v>
          </cell>
          <cell r="B31" t="str">
            <v>Azulejista</v>
          </cell>
          <cell r="C31" t="str">
            <v>h</v>
          </cell>
          <cell r="D31">
            <v>2.17</v>
          </cell>
          <cell r="E31" t="str">
            <v>Incluindo encargos sociais</v>
          </cell>
          <cell r="F31" t="str">
            <v>1,99</v>
          </cell>
        </row>
        <row r="32">
          <cell r="A32" t="str">
            <v>025</v>
          </cell>
          <cell r="B32" t="str">
            <v>Azulejo 20x20 extra</v>
          </cell>
          <cell r="C32" t="str">
            <v>m2</v>
          </cell>
          <cell r="D32">
            <v>6.5</v>
          </cell>
          <cell r="E32" t="str">
            <v>Incluindo encargos sociais</v>
          </cell>
          <cell r="F32" t="str">
            <v>1,99</v>
          </cell>
        </row>
        <row r="33">
          <cell r="A33" t="str">
            <v>458</v>
          </cell>
          <cell r="B33" t="str">
            <v>Baguete NBV-1</v>
          </cell>
          <cell r="C33" t="str">
            <v>ml</v>
          </cell>
          <cell r="D33">
            <v>1.1000000000000001</v>
          </cell>
          <cell r="E33" t="str">
            <v>para vidro em divisória divilux</v>
          </cell>
          <cell r="F33" t="str">
            <v>1,99</v>
          </cell>
        </row>
        <row r="34">
          <cell r="A34" t="str">
            <v>459</v>
          </cell>
          <cell r="B34" t="str">
            <v>Baguete NBV-2</v>
          </cell>
          <cell r="C34" t="str">
            <v>ml</v>
          </cell>
          <cell r="D34">
            <v>0.6</v>
          </cell>
          <cell r="E34" t="str">
            <v>para vidro em divisória divilux</v>
          </cell>
        </row>
        <row r="35">
          <cell r="A35" t="str">
            <v>026</v>
          </cell>
          <cell r="B35" t="str">
            <v>Batente madeira de lei 3x14</v>
          </cell>
          <cell r="C35" t="str">
            <v>ml</v>
          </cell>
          <cell r="D35">
            <v>2.5</v>
          </cell>
          <cell r="E35" t="str">
            <v>para vidro em divisória divilux</v>
          </cell>
        </row>
        <row r="36">
          <cell r="A36" t="str">
            <v>027</v>
          </cell>
          <cell r="B36" t="str">
            <v>Bebedouro elétrico 40l com infantil</v>
          </cell>
          <cell r="C36" t="str">
            <v>un</v>
          </cell>
          <cell r="D36">
            <v>450</v>
          </cell>
          <cell r="E36" t="str">
            <v>para vidro em divisória divilux</v>
          </cell>
        </row>
        <row r="37">
          <cell r="A37" t="str">
            <v>028</v>
          </cell>
          <cell r="B37" t="str">
            <v>Betoneira 320 litros</v>
          </cell>
          <cell r="C37" t="str">
            <v>d</v>
          </cell>
          <cell r="D37">
            <v>5</v>
          </cell>
        </row>
        <row r="38">
          <cell r="A38" t="str">
            <v>029</v>
          </cell>
          <cell r="B38" t="str">
            <v>Blaster</v>
          </cell>
          <cell r="C38" t="str">
            <v>h</v>
          </cell>
          <cell r="D38">
            <v>3.75</v>
          </cell>
          <cell r="E38" t="str">
            <v>Incluindo encargos sociais</v>
          </cell>
          <cell r="F38">
            <v>3.8</v>
          </cell>
        </row>
        <row r="39">
          <cell r="A39" t="str">
            <v>030</v>
          </cell>
          <cell r="B39" t="str">
            <v>Bloco de concreto 14x19x39</v>
          </cell>
          <cell r="C39" t="str">
            <v>un</v>
          </cell>
          <cell r="D39">
            <v>0.8</v>
          </cell>
          <cell r="E39" t="str">
            <v>Incluindo encargos sociais</v>
          </cell>
          <cell r="F39">
            <v>3.8</v>
          </cell>
        </row>
        <row r="40">
          <cell r="A40" t="str">
            <v>031</v>
          </cell>
          <cell r="B40" t="str">
            <v>Bloco de concreto 19x19x39</v>
          </cell>
          <cell r="C40" t="str">
            <v>un</v>
          </cell>
          <cell r="D40">
            <v>0.95</v>
          </cell>
          <cell r="E40" t="str">
            <v>Incluindo encargos sociais</v>
          </cell>
          <cell r="F40">
            <v>3.8</v>
          </cell>
        </row>
        <row r="41">
          <cell r="A41" t="str">
            <v>032</v>
          </cell>
          <cell r="B41" t="str">
            <v>Bloco de concreto 6,3x19x39</v>
          </cell>
          <cell r="C41" t="str">
            <v>un</v>
          </cell>
          <cell r="D41">
            <v>0.6</v>
          </cell>
        </row>
        <row r="42">
          <cell r="A42" t="str">
            <v>033</v>
          </cell>
          <cell r="B42" t="str">
            <v>Bloco de concreto 9,x19x39</v>
          </cell>
          <cell r="C42" t="str">
            <v>un</v>
          </cell>
          <cell r="D42">
            <v>0.63</v>
          </cell>
        </row>
        <row r="43">
          <cell r="A43" t="str">
            <v>034</v>
          </cell>
          <cell r="B43" t="str">
            <v>Bocal de PVC 125x88</v>
          </cell>
          <cell r="C43" t="str">
            <v>un</v>
          </cell>
          <cell r="D43">
            <v>0.63</v>
          </cell>
        </row>
        <row r="44">
          <cell r="A44" t="str">
            <v>429</v>
          </cell>
          <cell r="B44" t="str">
            <v>Bocal Pluvial de alumínio</v>
          </cell>
          <cell r="C44" t="str">
            <v>un</v>
          </cell>
          <cell r="D44">
            <v>8.19</v>
          </cell>
        </row>
        <row r="45">
          <cell r="A45" t="str">
            <v>402</v>
          </cell>
          <cell r="B45" t="str">
            <v>Bolsa de borracha</v>
          </cell>
          <cell r="C45" t="str">
            <v>un</v>
          </cell>
          <cell r="D45">
            <v>1</v>
          </cell>
        </row>
        <row r="46">
          <cell r="A46" t="str">
            <v>035</v>
          </cell>
          <cell r="B46" t="str">
            <v>Braçadeira PVC para calha</v>
          </cell>
          <cell r="C46" t="str">
            <v>un</v>
          </cell>
          <cell r="D46">
            <v>1</v>
          </cell>
        </row>
        <row r="47">
          <cell r="A47" t="str">
            <v>391</v>
          </cell>
          <cell r="B47" t="str">
            <v>Braquete trifásica</v>
          </cell>
          <cell r="C47" t="str">
            <v>un</v>
          </cell>
          <cell r="D47">
            <v>11.36</v>
          </cell>
        </row>
        <row r="48">
          <cell r="A48" t="str">
            <v>036</v>
          </cell>
          <cell r="B48" t="str">
            <v>Brita 1</v>
          </cell>
          <cell r="C48" t="str">
            <v>m3</v>
          </cell>
          <cell r="D48">
            <v>30</v>
          </cell>
          <cell r="E48" t="str">
            <v>x</v>
          </cell>
          <cell r="F48" t="str">
            <v>x</v>
          </cell>
        </row>
        <row r="49">
          <cell r="A49" t="str">
            <v>037</v>
          </cell>
          <cell r="B49" t="str">
            <v>Brita 2</v>
          </cell>
          <cell r="C49" t="str">
            <v>m3</v>
          </cell>
          <cell r="D49">
            <v>28</v>
          </cell>
          <cell r="E49" t="str">
            <v>x</v>
          </cell>
          <cell r="F49" t="str">
            <v>x</v>
          </cell>
        </row>
        <row r="50">
          <cell r="A50" t="str">
            <v>440</v>
          </cell>
          <cell r="B50" t="str">
            <v>Brita 3/4"</v>
          </cell>
          <cell r="C50" t="str">
            <v>m3</v>
          </cell>
          <cell r="D50">
            <v>34</v>
          </cell>
        </row>
        <row r="51">
          <cell r="A51" t="str">
            <v>038</v>
          </cell>
          <cell r="B51" t="str">
            <v>Broca integral s/12 - 0,80m</v>
          </cell>
          <cell r="C51" t="str">
            <v>un</v>
          </cell>
          <cell r="D51">
            <v>98.25</v>
          </cell>
        </row>
        <row r="52">
          <cell r="A52" t="str">
            <v>039</v>
          </cell>
          <cell r="B52" t="str">
            <v>Broca integral s/12 - 1,60m</v>
          </cell>
          <cell r="C52" t="str">
            <v>un</v>
          </cell>
          <cell r="D52">
            <v>125.42</v>
          </cell>
        </row>
        <row r="53">
          <cell r="A53" t="str">
            <v>040</v>
          </cell>
          <cell r="B53" t="str">
            <v>Broca integral s/12 - 2,40m</v>
          </cell>
          <cell r="C53" t="str">
            <v xml:space="preserve">un </v>
          </cell>
          <cell r="D53">
            <v>139.9</v>
          </cell>
        </row>
        <row r="54">
          <cell r="A54" t="str">
            <v>041</v>
          </cell>
          <cell r="B54" t="str">
            <v>Bucha plástica s-8</v>
          </cell>
          <cell r="C54" t="str">
            <v>un</v>
          </cell>
          <cell r="D54">
            <v>0.02</v>
          </cell>
        </row>
        <row r="55">
          <cell r="A55" t="str">
            <v>461</v>
          </cell>
          <cell r="B55" t="str">
            <v>Bueiro celular 2,00x2,00</v>
          </cell>
          <cell r="C55" t="str">
            <v>ml</v>
          </cell>
          <cell r="D55">
            <v>560.4</v>
          </cell>
          <cell r="E55" t="str">
            <v>Transporte por peça R$ 75,00</v>
          </cell>
          <cell r="F55">
            <v>35643</v>
          </cell>
        </row>
        <row r="56">
          <cell r="A56" t="str">
            <v>462</v>
          </cell>
          <cell r="B56" t="str">
            <v>Bueiro celular 2,50x2,00</v>
          </cell>
          <cell r="C56" t="str">
            <v>ml</v>
          </cell>
          <cell r="D56">
            <v>606</v>
          </cell>
          <cell r="E56" t="str">
            <v>Transporte por peça R$ 75,00</v>
          </cell>
          <cell r="F56">
            <v>485.4</v>
          </cell>
        </row>
        <row r="57">
          <cell r="A57" t="str">
            <v>465</v>
          </cell>
          <cell r="B57" t="str">
            <v>Bueiro Celular 3,00x1,50</v>
          </cell>
          <cell r="C57" t="str">
            <v>un</v>
          </cell>
          <cell r="D57">
            <v>571</v>
          </cell>
          <cell r="E57" t="str">
            <v>Transporte por peça R$ 75,00</v>
          </cell>
          <cell r="F57">
            <v>531</v>
          </cell>
        </row>
        <row r="58">
          <cell r="A58" t="str">
            <v>042</v>
          </cell>
          <cell r="B58" t="str">
            <v>Cabeceira PVC 125</v>
          </cell>
          <cell r="C58" t="str">
            <v>un</v>
          </cell>
          <cell r="D58">
            <v>571</v>
          </cell>
          <cell r="E58" t="str">
            <v>Transporte por peça R$ 75,00</v>
          </cell>
          <cell r="F58">
            <v>496</v>
          </cell>
        </row>
        <row r="59">
          <cell r="A59" t="str">
            <v>043</v>
          </cell>
          <cell r="B59" t="str">
            <v>Cabide duplo de louça</v>
          </cell>
          <cell r="C59" t="str">
            <v>un</v>
          </cell>
          <cell r="D59">
            <v>2.5499999999999998</v>
          </cell>
          <cell r="E59" t="str">
            <v>Transporte por peça R$ 75,00</v>
          </cell>
          <cell r="F59">
            <v>496</v>
          </cell>
        </row>
        <row r="60">
          <cell r="A60" t="str">
            <v>044</v>
          </cell>
          <cell r="B60" t="str">
            <v>Cabo isolado 10mm2</v>
          </cell>
          <cell r="C60" t="str">
            <v>ml</v>
          </cell>
          <cell r="D60">
            <v>0.88</v>
          </cell>
        </row>
        <row r="61">
          <cell r="A61" t="str">
            <v>045</v>
          </cell>
          <cell r="B61" t="str">
            <v>Cabo isolado 16mm2</v>
          </cell>
          <cell r="C61" t="str">
            <v>ml</v>
          </cell>
          <cell r="D61">
            <v>1.1499999999999999</v>
          </cell>
        </row>
        <row r="62">
          <cell r="A62" t="str">
            <v>046</v>
          </cell>
          <cell r="B62" t="str">
            <v>Cabo isolado 25mm2</v>
          </cell>
          <cell r="C62" t="str">
            <v>ml</v>
          </cell>
          <cell r="D62">
            <v>1.85</v>
          </cell>
        </row>
        <row r="63">
          <cell r="A63" t="str">
            <v>446</v>
          </cell>
          <cell r="B63" t="str">
            <v>Cabo sintenax 10mm2</v>
          </cell>
          <cell r="C63" t="str">
            <v>ml</v>
          </cell>
          <cell r="D63">
            <v>1.01</v>
          </cell>
        </row>
        <row r="64">
          <cell r="A64" t="str">
            <v>047</v>
          </cell>
          <cell r="B64" t="str">
            <v>Caixa d'água fibra  500 li</v>
          </cell>
          <cell r="C64" t="str">
            <v>un</v>
          </cell>
          <cell r="D64">
            <v>127</v>
          </cell>
        </row>
        <row r="65">
          <cell r="A65" t="str">
            <v>048</v>
          </cell>
          <cell r="B65" t="str">
            <v>Caixa d'água fibra 1000 li</v>
          </cell>
          <cell r="C65" t="str">
            <v>un</v>
          </cell>
          <cell r="D65">
            <v>178</v>
          </cell>
        </row>
        <row r="66">
          <cell r="A66" t="str">
            <v>049</v>
          </cell>
          <cell r="B66" t="str">
            <v>Caixa d'água fibra 2000 li</v>
          </cell>
          <cell r="C66" t="str">
            <v>un</v>
          </cell>
          <cell r="D66">
            <v>400</v>
          </cell>
        </row>
        <row r="67">
          <cell r="A67" t="str">
            <v>050</v>
          </cell>
          <cell r="B67" t="str">
            <v>Caixa d'água fibra 3000 li</v>
          </cell>
          <cell r="C67" t="str">
            <v>un</v>
          </cell>
          <cell r="D67">
            <v>490</v>
          </cell>
        </row>
        <row r="68">
          <cell r="A68" t="str">
            <v>051</v>
          </cell>
          <cell r="B68" t="str">
            <v>Caixa dágua fibra 5000 li</v>
          </cell>
          <cell r="C68" t="str">
            <v>un</v>
          </cell>
          <cell r="D68">
            <v>698</v>
          </cell>
        </row>
        <row r="69">
          <cell r="A69" t="str">
            <v>052</v>
          </cell>
          <cell r="B69" t="str">
            <v>Caixa d'água fibrocimento 1000 li</v>
          </cell>
          <cell r="C69" t="str">
            <v>un</v>
          </cell>
          <cell r="D69">
            <v>108</v>
          </cell>
        </row>
        <row r="70">
          <cell r="A70" t="str">
            <v>053</v>
          </cell>
          <cell r="B70" t="str">
            <v>Caixa d'água fibrocimento 500 li</v>
          </cell>
          <cell r="C70" t="str">
            <v>un</v>
          </cell>
          <cell r="D70">
            <v>60</v>
          </cell>
          <cell r="E70" t="str">
            <v>locação</v>
          </cell>
        </row>
        <row r="71">
          <cell r="A71" t="str">
            <v>054</v>
          </cell>
          <cell r="B71" t="str">
            <v>Caixa d'água pálstica 310 li</v>
          </cell>
          <cell r="C71" t="str">
            <v>un</v>
          </cell>
          <cell r="D71">
            <v>45</v>
          </cell>
          <cell r="E71" t="str">
            <v/>
          </cell>
        </row>
        <row r="72">
          <cell r="A72" t="str">
            <v>055</v>
          </cell>
          <cell r="B72" t="str">
            <v>Caixa d'água plástica 1000 li</v>
          </cell>
          <cell r="C72" t="str">
            <v>un</v>
          </cell>
          <cell r="D72">
            <v>130</v>
          </cell>
          <cell r="E72" t="str">
            <v>Incluindo encargos sociais</v>
          </cell>
          <cell r="F72" t="str">
            <v>1,82</v>
          </cell>
        </row>
        <row r="73">
          <cell r="A73" t="str">
            <v>056</v>
          </cell>
          <cell r="B73" t="str">
            <v>Caixa d'água plástica 500 li</v>
          </cell>
          <cell r="C73" t="str">
            <v>un</v>
          </cell>
          <cell r="D73">
            <v>75</v>
          </cell>
        </row>
        <row r="74">
          <cell r="A74" t="str">
            <v>389</v>
          </cell>
          <cell r="B74" t="str">
            <v>Caixa de descarga plástica</v>
          </cell>
          <cell r="C74" t="str">
            <v>un</v>
          </cell>
          <cell r="D74">
            <v>7.5</v>
          </cell>
        </row>
        <row r="75">
          <cell r="A75" t="str">
            <v>448</v>
          </cell>
          <cell r="B75" t="str">
            <v>Caixa de passagem 2x4</v>
          </cell>
          <cell r="C75" t="str">
            <v>un</v>
          </cell>
          <cell r="D75">
            <v>0.92</v>
          </cell>
        </row>
        <row r="76">
          <cell r="A76" t="str">
            <v>447</v>
          </cell>
          <cell r="B76" t="str">
            <v>Caixa de passagem sextavada</v>
          </cell>
          <cell r="C76" t="str">
            <v>un</v>
          </cell>
          <cell r="D76">
            <v>1.52</v>
          </cell>
        </row>
        <row r="77">
          <cell r="A77" t="str">
            <v>057</v>
          </cell>
          <cell r="B77" t="str">
            <v>Caixa sifonada 150x150x50</v>
          </cell>
          <cell r="C77" t="str">
            <v>un</v>
          </cell>
          <cell r="D77">
            <v>4.5999999999999996</v>
          </cell>
        </row>
        <row r="78">
          <cell r="A78" t="str">
            <v>058</v>
          </cell>
          <cell r="B78" t="str">
            <v>Caixa sifonada 150x185x75</v>
          </cell>
          <cell r="C78" t="str">
            <v>un</v>
          </cell>
          <cell r="D78">
            <v>5.0999999999999996</v>
          </cell>
        </row>
        <row r="79">
          <cell r="A79" t="str">
            <v>059</v>
          </cell>
          <cell r="B79" t="str">
            <v>Cal hidratada</v>
          </cell>
          <cell r="C79" t="str">
            <v>kg</v>
          </cell>
          <cell r="D79">
            <v>0.09</v>
          </cell>
        </row>
        <row r="80">
          <cell r="A80" t="str">
            <v>060</v>
          </cell>
          <cell r="B80" t="str">
            <v>Cal para pintura</v>
          </cell>
          <cell r="C80" t="str">
            <v>kg</v>
          </cell>
          <cell r="D80">
            <v>0.2</v>
          </cell>
          <cell r="E80" t="str">
            <v>Portland/pozolânico comum</v>
          </cell>
        </row>
        <row r="81">
          <cell r="A81" t="str">
            <v>427</v>
          </cell>
          <cell r="B81" t="str">
            <v>Calha beiral de alumínio</v>
          </cell>
          <cell r="C81" t="str">
            <v>ml</v>
          </cell>
          <cell r="D81">
            <v>7.25</v>
          </cell>
        </row>
        <row r="82">
          <cell r="A82" t="str">
            <v>061</v>
          </cell>
          <cell r="B82" t="str">
            <v>Calha circular de PVC 125</v>
          </cell>
          <cell r="C82" t="str">
            <v>ml</v>
          </cell>
          <cell r="D82">
            <v>5.56</v>
          </cell>
          <cell r="E82" t="str">
            <v>locação</v>
          </cell>
        </row>
        <row r="83">
          <cell r="A83" t="str">
            <v>062</v>
          </cell>
          <cell r="B83" t="str">
            <v>Calha de alumínio corte 60</v>
          </cell>
          <cell r="C83" t="str">
            <v>ml</v>
          </cell>
          <cell r="D83">
            <v>6</v>
          </cell>
          <cell r="E83" t="str">
            <v>locação</v>
          </cell>
        </row>
        <row r="84">
          <cell r="A84" t="str">
            <v>063</v>
          </cell>
          <cell r="B84" t="str">
            <v>Calha de alumínio corte 80</v>
          </cell>
          <cell r="C84" t="str">
            <v>ml</v>
          </cell>
          <cell r="D84">
            <v>7</v>
          </cell>
        </row>
        <row r="85">
          <cell r="A85" t="str">
            <v>064</v>
          </cell>
          <cell r="B85" t="str">
            <v>Calha fluorescente 1x20w</v>
          </cell>
          <cell r="C85" t="str">
            <v>un</v>
          </cell>
          <cell r="D85">
            <v>3.23</v>
          </cell>
        </row>
        <row r="86">
          <cell r="A86" t="str">
            <v>065</v>
          </cell>
          <cell r="B86" t="str">
            <v>Calha fluorescente 1x40</v>
          </cell>
          <cell r="C86" t="str">
            <v>un</v>
          </cell>
          <cell r="D86">
            <v>5.3</v>
          </cell>
        </row>
        <row r="87">
          <cell r="A87" t="str">
            <v>066</v>
          </cell>
          <cell r="B87" t="str">
            <v>Calha fluorescente 2x40w</v>
          </cell>
          <cell r="C87" t="str">
            <v>un</v>
          </cell>
          <cell r="D87">
            <v>6.43</v>
          </cell>
        </row>
        <row r="88">
          <cell r="A88" t="str">
            <v>067</v>
          </cell>
          <cell r="B88" t="str">
            <v>Calha fluoresente 2x20w</v>
          </cell>
          <cell r="C88" t="str">
            <v>un</v>
          </cell>
          <cell r="D88">
            <v>3.91</v>
          </cell>
        </row>
        <row r="89">
          <cell r="A89" t="str">
            <v>449</v>
          </cell>
          <cell r="B89" t="str">
            <v>Calha pré-moldada 40</v>
          </cell>
          <cell r="C89" t="str">
            <v>ml</v>
          </cell>
          <cell r="D89">
            <v>4.5</v>
          </cell>
        </row>
        <row r="90">
          <cell r="A90" t="str">
            <v>068</v>
          </cell>
          <cell r="B90" t="str">
            <v>Caminhão basculante 4,00m3</v>
          </cell>
          <cell r="C90" t="str">
            <v>d</v>
          </cell>
          <cell r="D90">
            <v>136</v>
          </cell>
          <cell r="E90" t="str">
            <v>locação</v>
          </cell>
        </row>
        <row r="91">
          <cell r="A91" t="str">
            <v>417</v>
          </cell>
          <cell r="B91" t="str">
            <v>Caminhão muck</v>
          </cell>
          <cell r="C91" t="str">
            <v>d</v>
          </cell>
          <cell r="D91">
            <v>360</v>
          </cell>
          <cell r="E91" t="str">
            <v>para calha pluvial de alumínio</v>
          </cell>
        </row>
        <row r="92">
          <cell r="A92" t="str">
            <v>069</v>
          </cell>
          <cell r="B92" t="str">
            <v>Captador tipo Franklin</v>
          </cell>
          <cell r="C92" t="str">
            <v>un</v>
          </cell>
          <cell r="D92">
            <v>13.5</v>
          </cell>
          <cell r="E92" t="str">
            <v/>
          </cell>
        </row>
        <row r="93">
          <cell r="A93" t="str">
            <v>070</v>
          </cell>
          <cell r="B93" t="str">
            <v>Carpinteiro</v>
          </cell>
          <cell r="C93" t="str">
            <v>h</v>
          </cell>
          <cell r="D93">
            <v>1.89</v>
          </cell>
          <cell r="E93" t="str">
            <v>Incluindo encargos sociais</v>
          </cell>
          <cell r="F93" t="str">
            <v>1,82</v>
          </cell>
        </row>
        <row r="94">
          <cell r="A94" t="str">
            <v>416</v>
          </cell>
          <cell r="B94" t="str">
            <v>Carregadeira</v>
          </cell>
          <cell r="C94" t="str">
            <v>d</v>
          </cell>
          <cell r="D94">
            <v>320</v>
          </cell>
          <cell r="E94" t="str">
            <v>para calha pluvial de alumínio</v>
          </cell>
        </row>
        <row r="95">
          <cell r="A95" t="str">
            <v>071</v>
          </cell>
          <cell r="B95" t="str">
            <v>Centro distribuição 12 disjuntores</v>
          </cell>
          <cell r="C95" t="str">
            <v>un</v>
          </cell>
          <cell r="D95">
            <v>10.64</v>
          </cell>
          <cell r="E95" t="str">
            <v>para calha pluvial de alumínio</v>
          </cell>
        </row>
        <row r="96">
          <cell r="A96" t="str">
            <v>072</v>
          </cell>
          <cell r="B96" t="str">
            <v>Centro distribuição 20 disjuntores</v>
          </cell>
          <cell r="C96" t="str">
            <v>un</v>
          </cell>
          <cell r="D96">
            <v>35</v>
          </cell>
          <cell r="E96" t="str">
            <v>para calha pluvial de alumínio</v>
          </cell>
        </row>
        <row r="97">
          <cell r="A97" t="str">
            <v>073</v>
          </cell>
          <cell r="B97" t="str">
            <v>Centro distribuição 6 disjuntores</v>
          </cell>
          <cell r="C97" t="str">
            <v>un</v>
          </cell>
          <cell r="D97">
            <v>6.04</v>
          </cell>
          <cell r="E97" t="str">
            <v>para calha pluvial de alumínio</v>
          </cell>
        </row>
        <row r="98">
          <cell r="A98" t="str">
            <v>074</v>
          </cell>
          <cell r="B98" t="str">
            <v>Centro distribuição com barramento</v>
          </cell>
          <cell r="C98" t="str">
            <v>un</v>
          </cell>
          <cell r="D98">
            <v>75</v>
          </cell>
          <cell r="E98" t="str">
            <v>para calha pluvial de alumínio</v>
          </cell>
        </row>
        <row r="99">
          <cell r="A99" t="str">
            <v>075</v>
          </cell>
          <cell r="B99" t="str">
            <v>Chapa compensada resinada 12mm</v>
          </cell>
          <cell r="C99" t="str">
            <v>m2</v>
          </cell>
          <cell r="D99">
            <v>5.8</v>
          </cell>
          <cell r="E99" t="str">
            <v>para calha pluvial de alumínio</v>
          </cell>
        </row>
        <row r="100">
          <cell r="A100" t="str">
            <v>426</v>
          </cell>
          <cell r="B100" t="str">
            <v>Chapa lisa fibrocimento 6mm</v>
          </cell>
          <cell r="C100" t="str">
            <v>m2</v>
          </cell>
          <cell r="D100">
            <v>16.5</v>
          </cell>
          <cell r="E100" t="str">
            <v>locação</v>
          </cell>
        </row>
        <row r="101">
          <cell r="A101" t="str">
            <v>076</v>
          </cell>
          <cell r="B101" t="str">
            <v>Chapa melamínica brilhante 1mm</v>
          </cell>
          <cell r="C101" t="str">
            <v>m2</v>
          </cell>
          <cell r="D101">
            <v>12.5</v>
          </cell>
          <cell r="E101" t="str">
            <v>locação</v>
          </cell>
        </row>
        <row r="102">
          <cell r="A102" t="str">
            <v>077</v>
          </cell>
          <cell r="B102" t="str">
            <v>Chuveiro elétrico</v>
          </cell>
          <cell r="C102" t="str">
            <v>un</v>
          </cell>
          <cell r="D102">
            <v>15</v>
          </cell>
          <cell r="E102" t="str">
            <v/>
          </cell>
        </row>
        <row r="103">
          <cell r="A103" t="str">
            <v>078</v>
          </cell>
          <cell r="B103" t="str">
            <v>Cimento</v>
          </cell>
          <cell r="C103" t="str">
            <v>kg</v>
          </cell>
          <cell r="D103">
            <v>0.13</v>
          </cell>
          <cell r="E103" t="str">
            <v>Portland/pozolânico comum</v>
          </cell>
          <cell r="F103" t="str">
            <v>1,82</v>
          </cell>
        </row>
        <row r="104">
          <cell r="A104" t="str">
            <v>424</v>
          </cell>
          <cell r="B104" t="str">
            <v>Cola branca PVA</v>
          </cell>
          <cell r="C104" t="str">
            <v>kg</v>
          </cell>
          <cell r="D104">
            <v>4.22</v>
          </cell>
          <cell r="E104" t="str">
            <v>Incluindo encargos sociais</v>
          </cell>
          <cell r="F104" t="str">
            <v>1,82</v>
          </cell>
        </row>
        <row r="105">
          <cell r="A105" t="str">
            <v>079</v>
          </cell>
          <cell r="B105" t="str">
            <v>Cola para piso vinílico</v>
          </cell>
          <cell r="C105" t="str">
            <v>kg</v>
          </cell>
          <cell r="D105">
            <v>3.5</v>
          </cell>
        </row>
        <row r="106">
          <cell r="A106" t="str">
            <v>080</v>
          </cell>
          <cell r="B106" t="str">
            <v>Compactador sapo</v>
          </cell>
          <cell r="C106" t="str">
            <v>d</v>
          </cell>
          <cell r="D106">
            <v>36</v>
          </cell>
          <cell r="E106" t="str">
            <v>locação</v>
          </cell>
        </row>
        <row r="107">
          <cell r="A107" t="str">
            <v>081</v>
          </cell>
          <cell r="B107" t="str">
            <v>Compressor de ar 175 PCM</v>
          </cell>
          <cell r="C107" t="str">
            <v>d</v>
          </cell>
          <cell r="D107">
            <v>80.400000000000006</v>
          </cell>
          <cell r="E107" t="str">
            <v>locação</v>
          </cell>
        </row>
        <row r="108">
          <cell r="A108" t="str">
            <v>082</v>
          </cell>
          <cell r="B108" t="str">
            <v>Concreto usinado 13,5MPa</v>
          </cell>
          <cell r="C108" t="str">
            <v>m3</v>
          </cell>
          <cell r="D108">
            <v>88</v>
          </cell>
        </row>
        <row r="109">
          <cell r="A109" t="str">
            <v>083</v>
          </cell>
          <cell r="B109" t="str">
            <v>Concreto usinado 15,0MPa</v>
          </cell>
          <cell r="C109" t="str">
            <v>m3</v>
          </cell>
          <cell r="D109">
            <v>90</v>
          </cell>
        </row>
        <row r="110">
          <cell r="A110" t="str">
            <v>084</v>
          </cell>
          <cell r="B110" t="str">
            <v>Condutor de PVC 88</v>
          </cell>
          <cell r="C110" t="str">
            <v>ml</v>
          </cell>
          <cell r="D110">
            <v>4.5999999999999996</v>
          </cell>
        </row>
        <row r="111">
          <cell r="A111" t="str">
            <v>428</v>
          </cell>
          <cell r="B111" t="str">
            <v>Condutor pluvial de alumínio</v>
          </cell>
          <cell r="C111" t="str">
            <v>ml</v>
          </cell>
          <cell r="D111">
            <v>6.83</v>
          </cell>
        </row>
        <row r="112">
          <cell r="A112" t="str">
            <v>085</v>
          </cell>
          <cell r="B112" t="str">
            <v>Conexão azul bucha latão 3/4</v>
          </cell>
          <cell r="C112" t="str">
            <v>un</v>
          </cell>
          <cell r="D112">
            <v>1.1000000000000001</v>
          </cell>
        </row>
        <row r="113">
          <cell r="A113" t="str">
            <v>086</v>
          </cell>
          <cell r="B113" t="str">
            <v>Conexão cobre/bronze 15mm</v>
          </cell>
          <cell r="C113" t="str">
            <v>un</v>
          </cell>
          <cell r="D113">
            <v>0.59</v>
          </cell>
          <cell r="E113" t="str">
            <v>Portland/pozolânico comum</v>
          </cell>
        </row>
        <row r="114">
          <cell r="A114" t="str">
            <v>088</v>
          </cell>
          <cell r="B114" t="str">
            <v>Conexão eletroduto PVC 1</v>
          </cell>
          <cell r="C114" t="str">
            <v>un</v>
          </cell>
          <cell r="D114">
            <v>1</v>
          </cell>
          <cell r="E114" t="str">
            <v>Portland/pozolânico comum</v>
          </cell>
        </row>
        <row r="115">
          <cell r="A115" t="str">
            <v>087</v>
          </cell>
          <cell r="B115" t="str">
            <v>Conexão eletroduto PVC 1 1/2</v>
          </cell>
          <cell r="C115" t="str">
            <v>un</v>
          </cell>
          <cell r="D115">
            <v>1.96</v>
          </cell>
        </row>
        <row r="116">
          <cell r="A116" t="str">
            <v>089</v>
          </cell>
          <cell r="B116" t="str">
            <v>Conexão eletroduto PVC 1/2</v>
          </cell>
          <cell r="C116" t="str">
            <v>un</v>
          </cell>
          <cell r="D116">
            <v>0.42</v>
          </cell>
          <cell r="E116" t="str">
            <v>locação</v>
          </cell>
        </row>
        <row r="117">
          <cell r="A117" t="str">
            <v>090</v>
          </cell>
          <cell r="B117" t="str">
            <v>Conexão eletroduto PVC 2</v>
          </cell>
          <cell r="C117" t="str">
            <v>un</v>
          </cell>
          <cell r="D117">
            <v>2.5</v>
          </cell>
          <cell r="E117" t="str">
            <v>locação</v>
          </cell>
        </row>
        <row r="118">
          <cell r="A118" t="str">
            <v>091</v>
          </cell>
          <cell r="B118" t="str">
            <v>Conexão eletroduto PVC 3/4</v>
          </cell>
          <cell r="C118" t="str">
            <v>un</v>
          </cell>
          <cell r="D118">
            <v>0.77</v>
          </cell>
          <cell r="E118" t="str">
            <v>locação</v>
          </cell>
        </row>
        <row r="119">
          <cell r="A119" t="str">
            <v>092</v>
          </cell>
          <cell r="B119" t="str">
            <v>Conexão galvanizada 1 1/2</v>
          </cell>
          <cell r="C119" t="str">
            <v>un</v>
          </cell>
          <cell r="D119">
            <v>4.13</v>
          </cell>
        </row>
        <row r="120">
          <cell r="A120" t="str">
            <v>093</v>
          </cell>
          <cell r="B120" t="str">
            <v>Conexão galvanizado 1</v>
          </cell>
          <cell r="C120" t="str">
            <v>un</v>
          </cell>
          <cell r="D120">
            <v>1.84</v>
          </cell>
        </row>
        <row r="121">
          <cell r="A121" t="str">
            <v>094</v>
          </cell>
          <cell r="B121" t="str">
            <v>Conexão galvanizado 1/2</v>
          </cell>
          <cell r="C121" t="str">
            <v>un</v>
          </cell>
          <cell r="D121">
            <v>0.8</v>
          </cell>
        </row>
        <row r="122">
          <cell r="A122" t="str">
            <v>095</v>
          </cell>
          <cell r="B122" t="str">
            <v>Conexão galvanizado 2</v>
          </cell>
          <cell r="C122" t="str">
            <v>un</v>
          </cell>
          <cell r="D122">
            <v>6.54</v>
          </cell>
        </row>
        <row r="123">
          <cell r="A123" t="str">
            <v>096</v>
          </cell>
          <cell r="B123" t="str">
            <v>Conexão galvanizado 3/4</v>
          </cell>
          <cell r="C123" t="str">
            <v>un</v>
          </cell>
          <cell r="D123">
            <v>1.3</v>
          </cell>
        </row>
        <row r="124">
          <cell r="A124" t="str">
            <v>097</v>
          </cell>
          <cell r="B124" t="str">
            <v>Conexão PVC esgoto 100</v>
          </cell>
          <cell r="C124" t="str">
            <v>un</v>
          </cell>
          <cell r="D124">
            <v>2.56</v>
          </cell>
        </row>
        <row r="125">
          <cell r="A125" t="str">
            <v>098</v>
          </cell>
          <cell r="B125" t="str">
            <v>Conexão PVC esgoto 40</v>
          </cell>
          <cell r="C125" t="str">
            <v>un</v>
          </cell>
          <cell r="D125">
            <v>0.6</v>
          </cell>
        </row>
        <row r="126">
          <cell r="A126" t="str">
            <v>099</v>
          </cell>
          <cell r="B126" t="str">
            <v>Conexão PVC esgoto 50</v>
          </cell>
          <cell r="C126" t="str">
            <v>un</v>
          </cell>
          <cell r="D126">
            <v>1.2</v>
          </cell>
        </row>
        <row r="127">
          <cell r="A127" t="str">
            <v>100</v>
          </cell>
          <cell r="B127" t="str">
            <v>Conexão PVC esgoto 75</v>
          </cell>
          <cell r="C127" t="str">
            <v>un</v>
          </cell>
          <cell r="D127">
            <v>2.48</v>
          </cell>
        </row>
        <row r="128">
          <cell r="A128" t="str">
            <v>101</v>
          </cell>
          <cell r="B128" t="str">
            <v>Conexão PVC soldável 25</v>
          </cell>
          <cell r="C128" t="str">
            <v>un</v>
          </cell>
          <cell r="D128">
            <v>0.21</v>
          </cell>
        </row>
        <row r="129">
          <cell r="A129" t="str">
            <v>102</v>
          </cell>
          <cell r="B129" t="str">
            <v>Conexão PVC soldável 32</v>
          </cell>
          <cell r="C129" t="str">
            <v>un</v>
          </cell>
          <cell r="D129">
            <v>0.4</v>
          </cell>
        </row>
        <row r="130">
          <cell r="A130" t="str">
            <v>103</v>
          </cell>
          <cell r="B130" t="str">
            <v>Conexão PVC soldável 40</v>
          </cell>
          <cell r="C130" t="str">
            <v>un</v>
          </cell>
          <cell r="D130">
            <v>0.76</v>
          </cell>
        </row>
        <row r="131">
          <cell r="A131" t="str">
            <v>104</v>
          </cell>
          <cell r="B131" t="str">
            <v>Conexão PVC soldável 50</v>
          </cell>
          <cell r="C131" t="str">
            <v>un</v>
          </cell>
          <cell r="D131">
            <v>1.2</v>
          </cell>
        </row>
        <row r="132">
          <cell r="A132" t="str">
            <v>105</v>
          </cell>
          <cell r="B132" t="str">
            <v>Conexão PVC soldável 60</v>
          </cell>
          <cell r="C132" t="str">
            <v>un</v>
          </cell>
          <cell r="D132">
            <v>4.7</v>
          </cell>
          <cell r="E132" t="str">
            <v>Incluindo encargos sociais</v>
          </cell>
          <cell r="F132">
            <v>3.5</v>
          </cell>
        </row>
        <row r="133">
          <cell r="A133" t="str">
            <v>106</v>
          </cell>
          <cell r="B133" t="str">
            <v>Contra marco de alumínio</v>
          </cell>
          <cell r="C133" t="str">
            <v>ml</v>
          </cell>
          <cell r="D133">
            <v>2.1800000000000002</v>
          </cell>
        </row>
        <row r="134">
          <cell r="A134" t="str">
            <v>407</v>
          </cell>
          <cell r="B134" t="str">
            <v>Cuba de inóx</v>
          </cell>
          <cell r="C134" t="str">
            <v>un</v>
          </cell>
          <cell r="D134">
            <v>35</v>
          </cell>
          <cell r="E134" t="str">
            <v>Incluindo encargos sociais</v>
          </cell>
          <cell r="F134">
            <v>6.5</v>
          </cell>
        </row>
        <row r="135">
          <cell r="A135" t="str">
            <v>406</v>
          </cell>
          <cell r="B135" t="str">
            <v>Cuba de louça</v>
          </cell>
          <cell r="C135" t="str">
            <v>un</v>
          </cell>
          <cell r="D135">
            <v>30</v>
          </cell>
        </row>
        <row r="136">
          <cell r="A136" t="str">
            <v>107</v>
          </cell>
          <cell r="B136" t="str">
            <v>Cumeeira fibrocimento 6mm</v>
          </cell>
          <cell r="C136" t="str">
            <v>un</v>
          </cell>
          <cell r="D136">
            <v>1.18</v>
          </cell>
        </row>
        <row r="137">
          <cell r="A137" t="str">
            <v>108</v>
          </cell>
          <cell r="B137" t="str">
            <v>Cumeeira fibrocimento kalheta</v>
          </cell>
          <cell r="C137" t="str">
            <v>un</v>
          </cell>
          <cell r="D137">
            <v>5.41</v>
          </cell>
        </row>
        <row r="138">
          <cell r="A138" t="str">
            <v>109</v>
          </cell>
          <cell r="B138" t="str">
            <v>Cumeeira fibrocimento kalhetão</v>
          </cell>
          <cell r="C138" t="str">
            <v>un</v>
          </cell>
          <cell r="D138">
            <v>11.83</v>
          </cell>
        </row>
        <row r="139">
          <cell r="A139" t="str">
            <v>110</v>
          </cell>
          <cell r="B139" t="str">
            <v>Cumeeira telha colonial</v>
          </cell>
          <cell r="C139" t="str">
            <v>un</v>
          </cell>
          <cell r="D139">
            <v>0.6</v>
          </cell>
        </row>
        <row r="140">
          <cell r="A140" t="str">
            <v>111</v>
          </cell>
          <cell r="B140" t="str">
            <v xml:space="preserve">Cumeeira telha de alumínio </v>
          </cell>
          <cell r="C140" t="str">
            <v>un</v>
          </cell>
          <cell r="D140">
            <v>6.9</v>
          </cell>
        </row>
        <row r="141">
          <cell r="A141" t="str">
            <v>112</v>
          </cell>
          <cell r="B141" t="str">
            <v>Cumeeira telha francesa</v>
          </cell>
          <cell r="C141" t="str">
            <v>un</v>
          </cell>
          <cell r="D141">
            <v>0.5</v>
          </cell>
        </row>
        <row r="142">
          <cell r="A142" t="str">
            <v>113</v>
          </cell>
          <cell r="B142" t="str">
            <v>Dinamite 40%</v>
          </cell>
          <cell r="C142" t="str">
            <v>kg</v>
          </cell>
          <cell r="D142">
            <v>3.5</v>
          </cell>
        </row>
        <row r="143">
          <cell r="A143" t="str">
            <v>114</v>
          </cell>
          <cell r="B143" t="str">
            <v>Disjuntor monofásico (15-30)A</v>
          </cell>
          <cell r="C143" t="str">
            <v>un</v>
          </cell>
          <cell r="D143">
            <v>3.3</v>
          </cell>
        </row>
        <row r="144">
          <cell r="A144" t="str">
            <v>115</v>
          </cell>
          <cell r="B144" t="str">
            <v>Disjuntor trifásico 50A</v>
          </cell>
          <cell r="C144" t="str">
            <v>un</v>
          </cell>
          <cell r="D144">
            <v>30</v>
          </cell>
        </row>
        <row r="145">
          <cell r="A145" t="str">
            <v>116</v>
          </cell>
          <cell r="B145" t="str">
            <v>Divisória divilux painel 1,20x2,11</v>
          </cell>
          <cell r="C145" t="str">
            <v>un</v>
          </cell>
          <cell r="D145">
            <v>36.200000000000003</v>
          </cell>
        </row>
        <row r="146">
          <cell r="A146" t="str">
            <v>117</v>
          </cell>
          <cell r="B146" t="str">
            <v>Dobradiça comum</v>
          </cell>
          <cell r="C146" t="str">
            <v>un</v>
          </cell>
          <cell r="D146">
            <v>0.6</v>
          </cell>
        </row>
        <row r="147">
          <cell r="A147" t="str">
            <v>118</v>
          </cell>
          <cell r="B147" t="str">
            <v>Dobradiça inóx</v>
          </cell>
          <cell r="C147" t="str">
            <v>un</v>
          </cell>
          <cell r="D147">
            <v>2</v>
          </cell>
          <cell r="E147" t="str">
            <v>Incluindo encargos sociais</v>
          </cell>
          <cell r="F147">
            <v>1.95</v>
          </cell>
        </row>
        <row r="148">
          <cell r="A148" t="str">
            <v>119</v>
          </cell>
          <cell r="B148" t="str">
            <v xml:space="preserve">Ducha higiênica </v>
          </cell>
          <cell r="C148" t="str">
            <v>un</v>
          </cell>
          <cell r="D148">
            <v>30</v>
          </cell>
        </row>
        <row r="149">
          <cell r="A149" t="str">
            <v>121</v>
          </cell>
          <cell r="B149" t="str">
            <v>Elemento vazado cerâmico esconso</v>
          </cell>
          <cell r="C149" t="str">
            <v>un</v>
          </cell>
          <cell r="D149">
            <v>0.15</v>
          </cell>
        </row>
        <row r="150">
          <cell r="A150" t="str">
            <v>122</v>
          </cell>
          <cell r="B150" t="str">
            <v>Elemento vazado cerâmico reto</v>
          </cell>
          <cell r="C150" t="str">
            <v>un</v>
          </cell>
          <cell r="D150">
            <v>0.15</v>
          </cell>
        </row>
        <row r="151">
          <cell r="A151" t="str">
            <v>394</v>
          </cell>
          <cell r="B151" t="str">
            <v>Elemento vazado cimento 24x24x10</v>
          </cell>
          <cell r="C151" t="str">
            <v>un</v>
          </cell>
          <cell r="D151">
            <v>0.75</v>
          </cell>
        </row>
        <row r="152">
          <cell r="A152" t="str">
            <v>393</v>
          </cell>
          <cell r="B152" t="str">
            <v>Elemento vazado cimento 40x40x7</v>
          </cell>
          <cell r="C152" t="str">
            <v>un</v>
          </cell>
          <cell r="D152">
            <v>0.9</v>
          </cell>
        </row>
        <row r="153">
          <cell r="A153" t="str">
            <v>392</v>
          </cell>
          <cell r="B153" t="str">
            <v>Eletrecista</v>
          </cell>
          <cell r="C153" t="str">
            <v>h</v>
          </cell>
          <cell r="D153">
            <v>2.17</v>
          </cell>
          <cell r="E153" t="str">
            <v>Incluindo encargos sociais</v>
          </cell>
          <cell r="F153">
            <v>3.5</v>
          </cell>
        </row>
        <row r="154">
          <cell r="A154" t="str">
            <v>124</v>
          </cell>
          <cell r="B154" t="str">
            <v>Eletroduto flexível 1</v>
          </cell>
          <cell r="C154" t="str">
            <v>ml</v>
          </cell>
          <cell r="D154">
            <v>0.6</v>
          </cell>
        </row>
        <row r="155">
          <cell r="A155" t="str">
            <v>125</v>
          </cell>
          <cell r="B155" t="str">
            <v>Eletroduto flexível 1/2</v>
          </cell>
          <cell r="C155" t="str">
            <v>ml</v>
          </cell>
          <cell r="D155">
            <v>0.35</v>
          </cell>
        </row>
        <row r="156">
          <cell r="A156" t="str">
            <v>126</v>
          </cell>
          <cell r="B156" t="str">
            <v>Eletroduto flexível 3/4</v>
          </cell>
          <cell r="C156" t="str">
            <v>ml</v>
          </cell>
          <cell r="D156">
            <v>0.45</v>
          </cell>
        </row>
        <row r="157">
          <cell r="A157" t="str">
            <v>128</v>
          </cell>
          <cell r="B157" t="str">
            <v>Eletroduto PVC rígido 1</v>
          </cell>
          <cell r="C157" t="str">
            <v>ml</v>
          </cell>
          <cell r="D157">
            <v>0.93</v>
          </cell>
        </row>
        <row r="158">
          <cell r="A158" t="str">
            <v>127</v>
          </cell>
          <cell r="B158" t="str">
            <v>Eletroduto PVC rígido 1 1/2</v>
          </cell>
          <cell r="C158" t="str">
            <v>ml</v>
          </cell>
          <cell r="D158">
            <v>1.83</v>
          </cell>
        </row>
        <row r="159">
          <cell r="A159" t="str">
            <v>129</v>
          </cell>
          <cell r="B159" t="str">
            <v>Eletroduto PVC rígido 1/2</v>
          </cell>
          <cell r="C159" t="str">
            <v>ml</v>
          </cell>
          <cell r="D159">
            <v>0.47</v>
          </cell>
        </row>
        <row r="160">
          <cell r="A160" t="str">
            <v>130</v>
          </cell>
          <cell r="B160" t="str">
            <v>Eletroduto PVC rígido 2</v>
          </cell>
          <cell r="C160" t="str">
            <v>ml</v>
          </cell>
          <cell r="D160">
            <v>2.33</v>
          </cell>
        </row>
        <row r="161">
          <cell r="A161" t="str">
            <v>131</v>
          </cell>
          <cell r="B161" t="str">
            <v>Eletroduto PVC rígido 3/4</v>
          </cell>
          <cell r="C161" t="str">
            <v>ml</v>
          </cell>
          <cell r="D161">
            <v>0.64</v>
          </cell>
        </row>
        <row r="162">
          <cell r="A162" t="str">
            <v>132</v>
          </cell>
          <cell r="B162" t="str">
            <v>Encanador</v>
          </cell>
          <cell r="C162" t="str">
            <v>h</v>
          </cell>
          <cell r="D162">
            <v>2.17</v>
          </cell>
          <cell r="E162" t="str">
            <v>Incluindo encargos sociais</v>
          </cell>
          <cell r="F162">
            <v>3.5</v>
          </cell>
        </row>
        <row r="163">
          <cell r="A163" t="str">
            <v>133</v>
          </cell>
          <cell r="B163" t="str">
            <v>Engate plástico 30cm</v>
          </cell>
          <cell r="C163" t="str">
            <v>un</v>
          </cell>
          <cell r="D163">
            <v>2</v>
          </cell>
          <cell r="E163" t="str">
            <v>Incluindo encargos sociais</v>
          </cell>
          <cell r="F163">
            <v>3.5</v>
          </cell>
        </row>
        <row r="164">
          <cell r="A164" t="str">
            <v>134</v>
          </cell>
          <cell r="B164" t="str">
            <v>Engenheiro de obra</v>
          </cell>
          <cell r="C164" t="str">
            <v>h</v>
          </cell>
          <cell r="D164">
            <v>5.9</v>
          </cell>
          <cell r="E164" t="str">
            <v>Incluindo encargos sociais</v>
          </cell>
          <cell r="F164">
            <v>6.5</v>
          </cell>
        </row>
        <row r="165">
          <cell r="A165" t="str">
            <v>135</v>
          </cell>
          <cell r="B165" t="str">
            <v>Escora de eucalipto</v>
          </cell>
          <cell r="C165" t="str">
            <v>ml</v>
          </cell>
          <cell r="D165">
            <v>0.48</v>
          </cell>
        </row>
        <row r="166">
          <cell r="A166" t="str">
            <v>136</v>
          </cell>
          <cell r="B166" t="str">
            <v>Esmalte acrílico verde quadro</v>
          </cell>
          <cell r="C166" t="str">
            <v>li</v>
          </cell>
          <cell r="D166">
            <v>4.7</v>
          </cell>
        </row>
        <row r="167">
          <cell r="A167" t="str">
            <v>137</v>
          </cell>
          <cell r="B167" t="str">
            <v>Espoleta simples</v>
          </cell>
          <cell r="C167" t="str">
            <v>un</v>
          </cell>
          <cell r="D167">
            <v>0.33</v>
          </cell>
        </row>
        <row r="168">
          <cell r="A168" t="str">
            <v>138</v>
          </cell>
          <cell r="B168" t="str">
            <v>Esquadro  PVC 125 para calha</v>
          </cell>
          <cell r="C168" t="str">
            <v>un</v>
          </cell>
          <cell r="D168">
            <v>0.47</v>
          </cell>
        </row>
        <row r="169">
          <cell r="A169" t="str">
            <v>139</v>
          </cell>
          <cell r="B169" t="str">
            <v>Estaca pré-moldada 14x14</v>
          </cell>
          <cell r="C169" t="str">
            <v>ml</v>
          </cell>
          <cell r="D169">
            <v>10.6</v>
          </cell>
          <cell r="E169" t="str">
            <v>Agos/97</v>
          </cell>
        </row>
        <row r="170">
          <cell r="A170" t="str">
            <v>140</v>
          </cell>
          <cell r="B170" t="str">
            <v>Estaca pré-moldada 18x18</v>
          </cell>
          <cell r="C170" t="str">
            <v>ml</v>
          </cell>
          <cell r="D170">
            <v>17.5</v>
          </cell>
        </row>
        <row r="171">
          <cell r="A171" t="str">
            <v>141</v>
          </cell>
          <cell r="B171" t="str">
            <v>Estaca pré-moldada 23x23</v>
          </cell>
          <cell r="C171" t="str">
            <v>ml</v>
          </cell>
          <cell r="D171">
            <v>28.57</v>
          </cell>
          <cell r="E171" t="str">
            <v>Incluindo encargos sociais</v>
          </cell>
          <cell r="F171">
            <v>3.5</v>
          </cell>
        </row>
        <row r="172">
          <cell r="A172" t="str">
            <v>142</v>
          </cell>
          <cell r="B172" t="str">
            <v>Estopa branca</v>
          </cell>
          <cell r="C172" t="str">
            <v>kg</v>
          </cell>
          <cell r="D172">
            <v>0.1</v>
          </cell>
          <cell r="E172" t="str">
            <v>Incluindo encargos sociais</v>
          </cell>
          <cell r="F172">
            <v>3.5</v>
          </cell>
        </row>
        <row r="173">
          <cell r="A173" t="str">
            <v>143</v>
          </cell>
          <cell r="B173" t="str">
            <v>Extintor incêndio CO2 6kg</v>
          </cell>
          <cell r="C173" t="str">
            <v>un</v>
          </cell>
          <cell r="D173">
            <v>180</v>
          </cell>
          <cell r="E173" t="str">
            <v>Incluindo encargos sociais</v>
          </cell>
          <cell r="F173">
            <v>6.5</v>
          </cell>
        </row>
        <row r="174">
          <cell r="A174" t="str">
            <v>144</v>
          </cell>
          <cell r="B174" t="str">
            <v>Extintor PQS 4kg</v>
          </cell>
          <cell r="C174" t="str">
            <v>un</v>
          </cell>
          <cell r="D174">
            <v>38</v>
          </cell>
          <cell r="E174" t="str">
            <v>Incluindo encargos sociais</v>
          </cell>
          <cell r="F174">
            <v>6.5</v>
          </cell>
        </row>
        <row r="175">
          <cell r="A175" t="str">
            <v>145</v>
          </cell>
          <cell r="B175" t="str">
            <v>Fechadura inóx tambor</v>
          </cell>
          <cell r="C175" t="str">
            <v>un</v>
          </cell>
          <cell r="D175">
            <v>18</v>
          </cell>
        </row>
        <row r="176">
          <cell r="A176" t="str">
            <v>146</v>
          </cell>
          <cell r="B176" t="str">
            <v>Feltro asfáltico 14 libras</v>
          </cell>
          <cell r="C176" t="str">
            <v>m2</v>
          </cell>
          <cell r="D176">
            <v>4.3</v>
          </cell>
        </row>
        <row r="177">
          <cell r="A177" t="str">
            <v>147</v>
          </cell>
          <cell r="B177" t="str">
            <v>Ferreiro</v>
          </cell>
          <cell r="C177" t="str">
            <v>h</v>
          </cell>
          <cell r="D177">
            <v>1.94</v>
          </cell>
          <cell r="E177" t="str">
            <v>Incluindo encargos sociais</v>
          </cell>
          <cell r="F177">
            <v>1.95</v>
          </cell>
        </row>
        <row r="178">
          <cell r="A178" t="str">
            <v>148</v>
          </cell>
          <cell r="B178" t="str">
            <v>Filtro aneróbio 1,20x2,04</v>
          </cell>
          <cell r="C178" t="str">
            <v>un</v>
          </cell>
          <cell r="D178">
            <v>170</v>
          </cell>
          <cell r="E178" t="str">
            <v>anodizado+15%, eletrostática+30%</v>
          </cell>
        </row>
        <row r="179">
          <cell r="A179" t="str">
            <v>149</v>
          </cell>
          <cell r="B179" t="str">
            <v>Fio de ligação</v>
          </cell>
          <cell r="C179" t="str">
            <v>m</v>
          </cell>
          <cell r="D179">
            <v>0.92</v>
          </cell>
          <cell r="E179" t="str">
            <v>anodizado+15%, eletrostática+30%</v>
          </cell>
        </row>
        <row r="180">
          <cell r="A180" t="str">
            <v>150</v>
          </cell>
          <cell r="B180" t="str">
            <v>Fio isolado 1,5mm2</v>
          </cell>
          <cell r="C180" t="str">
            <v>ml</v>
          </cell>
          <cell r="D180">
            <v>0.14000000000000001</v>
          </cell>
          <cell r="E180" t="str">
            <v>anodizado+15%, eletrostática+30%</v>
          </cell>
        </row>
        <row r="181">
          <cell r="A181" t="str">
            <v>151</v>
          </cell>
          <cell r="B181" t="str">
            <v>Fio isolado 10mm2</v>
          </cell>
          <cell r="C181" t="str">
            <v>ml</v>
          </cell>
          <cell r="D181">
            <v>0.81</v>
          </cell>
          <cell r="E181" t="str">
            <v>anodizado+15%, eletrostática+30%</v>
          </cell>
        </row>
        <row r="182">
          <cell r="A182" t="str">
            <v>152</v>
          </cell>
          <cell r="B182" t="str">
            <v>Fio isolado 2,5mm2</v>
          </cell>
          <cell r="C182" t="str">
            <v>ml</v>
          </cell>
          <cell r="D182">
            <v>0.21</v>
          </cell>
          <cell r="E182" t="str">
            <v>anodizado+15%, eletrostática+30%</v>
          </cell>
        </row>
        <row r="183">
          <cell r="A183" t="str">
            <v>153</v>
          </cell>
          <cell r="B183" t="str">
            <v>Fio isolado 4,0mm2</v>
          </cell>
          <cell r="C183" t="str">
            <v>ml</v>
          </cell>
          <cell r="D183">
            <v>0.32</v>
          </cell>
          <cell r="E183" t="str">
            <v>anodizado+15%, eletrostática+30%</v>
          </cell>
        </row>
        <row r="184">
          <cell r="A184" t="str">
            <v>154</v>
          </cell>
          <cell r="B184" t="str">
            <v>Fio isolado 6,0mm2</v>
          </cell>
          <cell r="C184" t="str">
            <v>ml</v>
          </cell>
          <cell r="D184">
            <v>0.47</v>
          </cell>
          <cell r="E184" t="str">
            <v>anodizado+15%, eletrostática+30%</v>
          </cell>
        </row>
        <row r="185">
          <cell r="A185" t="str">
            <v>155</v>
          </cell>
          <cell r="B185" t="str">
            <v xml:space="preserve">Fita isolante  </v>
          </cell>
          <cell r="C185" t="str">
            <v>ml</v>
          </cell>
          <cell r="D185">
            <v>0.05</v>
          </cell>
          <cell r="E185" t="str">
            <v>anodizado+15%, eletrostática+30%</v>
          </cell>
        </row>
        <row r="186">
          <cell r="A186" t="str">
            <v>156</v>
          </cell>
          <cell r="B186" t="str">
            <v>Fixador aba simples kalheta</v>
          </cell>
          <cell r="C186" t="str">
            <v>un</v>
          </cell>
          <cell r="D186">
            <v>0.55000000000000004</v>
          </cell>
          <cell r="E186" t="str">
            <v>anodizado+15%, eletrostática+30%</v>
          </cell>
        </row>
        <row r="187">
          <cell r="A187" t="str">
            <v>157</v>
          </cell>
          <cell r="B187" t="str">
            <v>Fixador aba simples kalhetão</v>
          </cell>
          <cell r="C187" t="str">
            <v>un</v>
          </cell>
          <cell r="D187">
            <v>0.55000000000000004</v>
          </cell>
          <cell r="E187" t="str">
            <v>Incluindo encargos sociais</v>
          </cell>
          <cell r="F187">
            <v>1.95</v>
          </cell>
        </row>
        <row r="188">
          <cell r="A188" t="str">
            <v>159</v>
          </cell>
          <cell r="B188" t="str">
            <v>Forro de pinus</v>
          </cell>
          <cell r="C188" t="str">
            <v>m2</v>
          </cell>
          <cell r="D188">
            <v>4</v>
          </cell>
          <cell r="E188" t="str">
            <v>Incluindo encargos sociais</v>
          </cell>
          <cell r="F188">
            <v>1.95</v>
          </cell>
        </row>
        <row r="189">
          <cell r="A189" t="str">
            <v>160</v>
          </cell>
          <cell r="B189" t="str">
            <v>Forro de PVC 20cm</v>
          </cell>
          <cell r="C189" t="str">
            <v>m2</v>
          </cell>
          <cell r="D189">
            <v>10.8</v>
          </cell>
        </row>
        <row r="190">
          <cell r="A190" t="str">
            <v>158</v>
          </cell>
          <cell r="B190" t="str">
            <v>Forro madeira de lei</v>
          </cell>
          <cell r="C190" t="str">
            <v>m2</v>
          </cell>
          <cell r="D190">
            <v>7</v>
          </cell>
        </row>
        <row r="191">
          <cell r="A191" t="str">
            <v>161</v>
          </cell>
          <cell r="B191" t="str">
            <v>Fossa séptica anel 1,20x2,04</v>
          </cell>
          <cell r="C191" t="str">
            <v>un</v>
          </cell>
          <cell r="D191">
            <v>130</v>
          </cell>
        </row>
        <row r="192">
          <cell r="A192" t="str">
            <v>162</v>
          </cell>
          <cell r="B192" t="str">
            <v>Gesso em pó</v>
          </cell>
          <cell r="C192" t="str">
            <v>kg</v>
          </cell>
          <cell r="D192">
            <v>0.3</v>
          </cell>
          <cell r="E192" t="str">
            <v>Incluindo encargos sociais</v>
          </cell>
          <cell r="F192">
            <v>1.3</v>
          </cell>
        </row>
        <row r="193">
          <cell r="A193" t="str">
            <v>472</v>
          </cell>
          <cell r="B193" t="str">
            <v>GLP bico de mangueira</v>
          </cell>
          <cell r="C193" t="str">
            <v>un</v>
          </cell>
          <cell r="D193">
            <v>3</v>
          </cell>
        </row>
        <row r="194">
          <cell r="A194" t="str">
            <v>468</v>
          </cell>
          <cell r="B194" t="str">
            <v xml:space="preserve">GLP Joelho de cobre </v>
          </cell>
          <cell r="C194" t="str">
            <v>un</v>
          </cell>
          <cell r="D194">
            <v>6</v>
          </cell>
        </row>
        <row r="195">
          <cell r="A195" t="str">
            <v>471</v>
          </cell>
          <cell r="B195" t="str">
            <v>GLP mangueira anti-chama</v>
          </cell>
          <cell r="C195" t="str">
            <v>un</v>
          </cell>
          <cell r="D195">
            <v>15</v>
          </cell>
        </row>
        <row r="196">
          <cell r="A196" t="str">
            <v>470</v>
          </cell>
          <cell r="B196" t="str">
            <v>GLP porcas de cobre</v>
          </cell>
          <cell r="C196" t="str">
            <v>un</v>
          </cell>
          <cell r="D196">
            <v>3</v>
          </cell>
        </row>
        <row r="197">
          <cell r="A197" t="str">
            <v>467</v>
          </cell>
          <cell r="B197" t="str">
            <v xml:space="preserve">GLP Registro de cobre </v>
          </cell>
          <cell r="C197" t="str">
            <v>un</v>
          </cell>
          <cell r="D197">
            <v>8</v>
          </cell>
        </row>
        <row r="198">
          <cell r="A198" t="str">
            <v>466</v>
          </cell>
          <cell r="B198" t="str">
            <v xml:space="preserve">GLP Tubo flexível de cobre </v>
          </cell>
          <cell r="C198" t="str">
            <v>ml</v>
          </cell>
          <cell r="D198">
            <v>3.5</v>
          </cell>
        </row>
        <row r="199">
          <cell r="A199" t="str">
            <v>469</v>
          </cell>
          <cell r="B199" t="str">
            <v xml:space="preserve">GLP União de cobre </v>
          </cell>
          <cell r="C199" t="str">
            <v>un</v>
          </cell>
          <cell r="D199">
            <v>6</v>
          </cell>
        </row>
        <row r="200">
          <cell r="A200" t="str">
            <v>163</v>
          </cell>
          <cell r="B200" t="str">
            <v>Grade de ferro zincada</v>
          </cell>
          <cell r="C200" t="str">
            <v>m2</v>
          </cell>
          <cell r="D200">
            <v>35</v>
          </cell>
        </row>
        <row r="201">
          <cell r="A201" t="str">
            <v>164</v>
          </cell>
          <cell r="B201" t="str">
            <v>Grade ferro fundido 70x40</v>
          </cell>
          <cell r="C201" t="str">
            <v>un</v>
          </cell>
          <cell r="D201">
            <v>30</v>
          </cell>
          <cell r="E201" t="str">
            <v xml:space="preserve">Custo por m2 na fabrica R$ </v>
          </cell>
          <cell r="F201">
            <v>7.8</v>
          </cell>
        </row>
        <row r="202">
          <cell r="A202" t="str">
            <v>165</v>
          </cell>
          <cell r="B202" t="str">
            <v>Grama em leiva</v>
          </cell>
          <cell r="C202" t="str">
            <v>m2</v>
          </cell>
          <cell r="D202">
            <v>1.8</v>
          </cell>
          <cell r="E202" t="str">
            <v>Custo por m2 na fabrica R$</v>
          </cell>
          <cell r="F202">
            <v>8.6</v>
          </cell>
        </row>
        <row r="203">
          <cell r="A203" t="str">
            <v>166</v>
          </cell>
          <cell r="B203" t="str">
            <v>Grampo para cerca</v>
          </cell>
          <cell r="C203" t="str">
            <v>kg</v>
          </cell>
          <cell r="D203">
            <v>1.86</v>
          </cell>
        </row>
        <row r="204">
          <cell r="A204" t="str">
            <v>167</v>
          </cell>
          <cell r="B204" t="str">
            <v>Granilha branca</v>
          </cell>
          <cell r="C204" t="str">
            <v>kg</v>
          </cell>
          <cell r="D204">
            <v>0.1</v>
          </cell>
        </row>
        <row r="205">
          <cell r="A205" t="str">
            <v>168</v>
          </cell>
          <cell r="B205" t="str">
            <v>Granito em placa 2cm</v>
          </cell>
          <cell r="C205" t="str">
            <v>m2</v>
          </cell>
          <cell r="D205">
            <v>100</v>
          </cell>
        </row>
        <row r="206">
          <cell r="A206" t="str">
            <v>169</v>
          </cell>
          <cell r="B206" t="str">
            <v>Guarnição madeira de lei 1,5x5</v>
          </cell>
          <cell r="C206" t="str">
            <v>ml</v>
          </cell>
          <cell r="D206">
            <v>0.62</v>
          </cell>
        </row>
        <row r="207">
          <cell r="A207" t="str">
            <v>463</v>
          </cell>
          <cell r="B207" t="str">
            <v>Guinchos para colocação de pré-moldados</v>
          </cell>
          <cell r="C207" t="str">
            <v>d</v>
          </cell>
          <cell r="D207">
            <v>480</v>
          </cell>
          <cell r="E207" t="str">
            <v>diária de 8 horas</v>
          </cell>
        </row>
        <row r="208">
          <cell r="A208" t="str">
            <v>390</v>
          </cell>
          <cell r="B208" t="str">
            <v>Haste de aterramento cobre 2,00m</v>
          </cell>
          <cell r="C208" t="str">
            <v>un</v>
          </cell>
          <cell r="D208">
            <v>8</v>
          </cell>
        </row>
        <row r="209">
          <cell r="A209" t="str">
            <v>170</v>
          </cell>
          <cell r="B209" t="str">
            <v>Hidroasfalto</v>
          </cell>
          <cell r="C209" t="str">
            <v>kg</v>
          </cell>
          <cell r="D209">
            <v>1.8</v>
          </cell>
        </row>
        <row r="210">
          <cell r="A210" t="str">
            <v>171</v>
          </cell>
          <cell r="B210" t="str">
            <v>Impermeabilizante pega normal</v>
          </cell>
          <cell r="C210" t="str">
            <v>kg</v>
          </cell>
          <cell r="D210">
            <v>1</v>
          </cell>
        </row>
        <row r="211">
          <cell r="A211" t="str">
            <v>172</v>
          </cell>
          <cell r="B211" t="str">
            <v>Interruptor duplo com espelho</v>
          </cell>
          <cell r="C211" t="str">
            <v>un</v>
          </cell>
          <cell r="D211">
            <v>4.5</v>
          </cell>
        </row>
        <row r="212">
          <cell r="A212" t="str">
            <v>173</v>
          </cell>
          <cell r="B212" t="str">
            <v>Interruptor par. duplo com espelho</v>
          </cell>
          <cell r="C212" t="str">
            <v>un</v>
          </cell>
          <cell r="D212">
            <v>5</v>
          </cell>
        </row>
        <row r="213">
          <cell r="A213" t="str">
            <v>174</v>
          </cell>
          <cell r="B213" t="str">
            <v>Interruptor par. simples com espelho</v>
          </cell>
          <cell r="C213" t="str">
            <v>un</v>
          </cell>
          <cell r="D213">
            <v>3.1</v>
          </cell>
        </row>
        <row r="214">
          <cell r="A214" t="str">
            <v>175</v>
          </cell>
          <cell r="B214" t="str">
            <v>Interruptor par. triplo com espelho</v>
          </cell>
          <cell r="C214" t="str">
            <v>un</v>
          </cell>
          <cell r="D214">
            <v>5.5</v>
          </cell>
        </row>
        <row r="215">
          <cell r="A215" t="str">
            <v>176</v>
          </cell>
          <cell r="B215" t="str">
            <v>Interruptor simples com espelho</v>
          </cell>
          <cell r="C215" t="str">
            <v>un</v>
          </cell>
          <cell r="D215">
            <v>2.9</v>
          </cell>
        </row>
        <row r="216">
          <cell r="A216" t="str">
            <v>177</v>
          </cell>
          <cell r="B216" t="str">
            <v>Interruptor triplo com espelho</v>
          </cell>
          <cell r="C216" t="str">
            <v>un</v>
          </cell>
          <cell r="D216">
            <v>5.5</v>
          </cell>
        </row>
        <row r="217">
          <cell r="A217" t="str">
            <v>178</v>
          </cell>
          <cell r="B217" t="str">
            <v>Janela alu. correr 160x100 fosco</v>
          </cell>
          <cell r="C217" t="str">
            <v>un</v>
          </cell>
          <cell r="D217">
            <v>144</v>
          </cell>
          <cell r="E217" t="str">
            <v>anodizado+15%, eletrostática+30%</v>
          </cell>
        </row>
        <row r="218">
          <cell r="A218" t="str">
            <v>179</v>
          </cell>
          <cell r="B218" t="str">
            <v>Janela alu. correr 180x100 fosco</v>
          </cell>
          <cell r="C218" t="str">
            <v>un</v>
          </cell>
          <cell r="D218">
            <v>162</v>
          </cell>
          <cell r="E218" t="str">
            <v>anodizado+15%, eletrostática+30%</v>
          </cell>
        </row>
        <row r="219">
          <cell r="A219" t="str">
            <v>180</v>
          </cell>
          <cell r="B219" t="str">
            <v>Janela alu. correr 180x130 fosco</v>
          </cell>
          <cell r="C219" t="str">
            <v>un</v>
          </cell>
          <cell r="D219">
            <v>210.6</v>
          </cell>
          <cell r="E219" t="str">
            <v>anodizado+15%, eletrostática+30%</v>
          </cell>
        </row>
        <row r="220">
          <cell r="A220" t="str">
            <v>181</v>
          </cell>
          <cell r="B220" t="str">
            <v>Janela alu. correr 80x130 fosco</v>
          </cell>
          <cell r="C220" t="str">
            <v>un</v>
          </cell>
          <cell r="D220">
            <v>88.4</v>
          </cell>
          <cell r="E220" t="str">
            <v>anodizado+15%, eletrostática+30%</v>
          </cell>
        </row>
        <row r="221">
          <cell r="A221" t="str">
            <v>182</v>
          </cell>
          <cell r="B221" t="str">
            <v>Janela alu. fixa 400x50 fosco</v>
          </cell>
          <cell r="C221" t="str">
            <v>un</v>
          </cell>
          <cell r="D221">
            <v>160</v>
          </cell>
          <cell r="E221" t="str">
            <v>anodizado+15%, eletrostática+30%</v>
          </cell>
        </row>
        <row r="222">
          <cell r="A222" t="str">
            <v>183</v>
          </cell>
          <cell r="B222" t="str">
            <v>Janela alu. fixa 40x40 fosco</v>
          </cell>
          <cell r="C222" t="str">
            <v>un</v>
          </cell>
          <cell r="D222">
            <v>32</v>
          </cell>
          <cell r="E222" t="str">
            <v>anodizado+15%, eletrostática+30%</v>
          </cell>
        </row>
        <row r="223">
          <cell r="A223" t="str">
            <v>184</v>
          </cell>
          <cell r="B223" t="str">
            <v>Janela alu. máximo-ar 150x70 fosco</v>
          </cell>
          <cell r="C223" t="str">
            <v>un</v>
          </cell>
          <cell r="D223">
            <v>86.1</v>
          </cell>
          <cell r="E223" t="str">
            <v>anodizado+15%, eletrostática+30%</v>
          </cell>
        </row>
        <row r="224">
          <cell r="A224" t="str">
            <v>185</v>
          </cell>
          <cell r="B224" t="str">
            <v>Janela alu. máximo-ar 40x40 fosco</v>
          </cell>
          <cell r="C224" t="str">
            <v>un</v>
          </cell>
          <cell r="D224">
            <v>32.799999999999997</v>
          </cell>
          <cell r="E224" t="str">
            <v>anodizado+15%, eletrostática+30%</v>
          </cell>
        </row>
        <row r="225">
          <cell r="A225" t="str">
            <v>186</v>
          </cell>
          <cell r="B225" t="str">
            <v>Janela alu. máximo-ar 80x40 fosco</v>
          </cell>
          <cell r="C225" t="str">
            <v>un</v>
          </cell>
          <cell r="D225">
            <v>65.599999999999994</v>
          </cell>
          <cell r="E225" t="str">
            <v>anodizado+15%, eletrostática+30%</v>
          </cell>
        </row>
        <row r="226">
          <cell r="A226" t="str">
            <v>419</v>
          </cell>
          <cell r="B226" t="str">
            <v>Janela de alumínio basculante</v>
          </cell>
          <cell r="C226" t="str">
            <v>m2</v>
          </cell>
          <cell r="D226">
            <v>100</v>
          </cell>
          <cell r="E226" t="str">
            <v>Incluindo encargos sociais</v>
          </cell>
        </row>
        <row r="227">
          <cell r="A227" t="str">
            <v>418</v>
          </cell>
          <cell r="B227" t="str">
            <v>Janela de alumínio de correr</v>
          </cell>
          <cell r="C227" t="str">
            <v>m2</v>
          </cell>
          <cell r="D227">
            <v>90</v>
          </cell>
          <cell r="E227" t="str">
            <v>anodizado+15%, eletrostática+30%</v>
          </cell>
        </row>
        <row r="228">
          <cell r="A228" t="str">
            <v>423</v>
          </cell>
          <cell r="B228" t="str">
            <v>Janela de alumínio fixa</v>
          </cell>
          <cell r="C228" t="str">
            <v>m2</v>
          </cell>
          <cell r="D228">
            <v>80</v>
          </cell>
          <cell r="E228" t="str">
            <v>anodizado+15%, eletrostática+30%</v>
          </cell>
        </row>
        <row r="229">
          <cell r="A229" t="str">
            <v>420</v>
          </cell>
          <cell r="B229" t="str">
            <v>Janela de alumínio tipo máximar</v>
          </cell>
          <cell r="C229" t="str">
            <v>m2</v>
          </cell>
          <cell r="D229">
            <v>90</v>
          </cell>
          <cell r="E229" t="str">
            <v>anodizado+15%, eletrostática+30%</v>
          </cell>
        </row>
        <row r="230">
          <cell r="A230" t="str">
            <v>187</v>
          </cell>
          <cell r="B230" t="str">
            <v>Janela mad. correr 120x140</v>
          </cell>
          <cell r="C230" t="str">
            <v>m2</v>
          </cell>
          <cell r="D230">
            <v>53</v>
          </cell>
          <cell r="E230" t="str">
            <v>anodizado+15%, eletrostática+30%</v>
          </cell>
        </row>
        <row r="231">
          <cell r="A231" t="str">
            <v>188</v>
          </cell>
          <cell r="B231" t="str">
            <v>Janela mad. correr 120x140 c/ venez.</v>
          </cell>
          <cell r="C231" t="str">
            <v>m2</v>
          </cell>
          <cell r="D231">
            <v>91</v>
          </cell>
          <cell r="E231" t="str">
            <v>anodizado+15%, eletrostática+30%</v>
          </cell>
        </row>
        <row r="232">
          <cell r="A232" t="str">
            <v>189</v>
          </cell>
          <cell r="B232" t="str">
            <v>Janela mad. correr 120x160</v>
          </cell>
          <cell r="C232" t="str">
            <v>m2</v>
          </cell>
          <cell r="D232">
            <v>53</v>
          </cell>
          <cell r="E232" t="str">
            <v>anodizado+15%, eletrostática+30%</v>
          </cell>
        </row>
        <row r="233">
          <cell r="A233" t="str">
            <v>190</v>
          </cell>
          <cell r="B233" t="str">
            <v>Janela mad. correr 120x200</v>
          </cell>
          <cell r="C233" t="str">
            <v>m2</v>
          </cell>
          <cell r="D233">
            <v>53</v>
          </cell>
          <cell r="E233" t="str">
            <v>anodizado+15%, eletrostática+30%</v>
          </cell>
        </row>
        <row r="234">
          <cell r="A234" t="str">
            <v>191</v>
          </cell>
          <cell r="B234" t="str">
            <v>Janela mad. correr 120x200 c/ venez.</v>
          </cell>
          <cell r="C234" t="str">
            <v>m2</v>
          </cell>
          <cell r="D234">
            <v>91</v>
          </cell>
          <cell r="E234" t="str">
            <v>anodizado+15%, eletrostática+30%</v>
          </cell>
        </row>
        <row r="235">
          <cell r="A235" t="str">
            <v>192</v>
          </cell>
          <cell r="B235" t="str">
            <v>Jardineiro</v>
          </cell>
          <cell r="C235" t="str">
            <v>h</v>
          </cell>
          <cell r="D235">
            <v>1.3</v>
          </cell>
          <cell r="E235" t="str">
            <v>Incluindo encargos sociais</v>
          </cell>
          <cell r="F235">
            <v>1.3</v>
          </cell>
        </row>
        <row r="236">
          <cell r="A236" t="str">
            <v>193</v>
          </cell>
          <cell r="B236" t="str">
            <v>Joelho de PVC 88 para calha</v>
          </cell>
          <cell r="C236" t="str">
            <v>un</v>
          </cell>
          <cell r="D236">
            <v>209.18</v>
          </cell>
          <cell r="E236" t="str">
            <v>Pré-fabricadas</v>
          </cell>
        </row>
        <row r="237">
          <cell r="A237" t="str">
            <v>194</v>
          </cell>
          <cell r="B237" t="str">
            <v>Junta plástica 27x3mm</v>
          </cell>
          <cell r="C237" t="str">
            <v>m</v>
          </cell>
          <cell r="D237">
            <v>0.9</v>
          </cell>
          <cell r="E237" t="str">
            <v>Pré-fabricadas</v>
          </cell>
        </row>
        <row r="238">
          <cell r="A238" t="str">
            <v>195</v>
          </cell>
          <cell r="B238" t="str">
            <v>Junta plástica granilha</v>
          </cell>
          <cell r="C238" t="str">
            <v>ml</v>
          </cell>
          <cell r="D238">
            <v>0.3</v>
          </cell>
          <cell r="E238" t="str">
            <v>Pré-fabricadas</v>
          </cell>
        </row>
        <row r="239">
          <cell r="A239" t="str">
            <v>196</v>
          </cell>
          <cell r="B239" t="str">
            <v>Lã de vidro 2,5cm</v>
          </cell>
          <cell r="C239" t="str">
            <v>m2</v>
          </cell>
          <cell r="D239">
            <v>3.5</v>
          </cell>
          <cell r="E239" t="str">
            <v>Pré-fabricadas</v>
          </cell>
        </row>
        <row r="240">
          <cell r="A240" t="str">
            <v>197</v>
          </cell>
          <cell r="B240" t="str">
            <v>Ladrilho hidráulico 25x25</v>
          </cell>
          <cell r="C240" t="str">
            <v>m2</v>
          </cell>
          <cell r="D240">
            <v>8.5</v>
          </cell>
          <cell r="E240" t="str">
            <v>Pré-fabricadas</v>
          </cell>
        </row>
        <row r="241">
          <cell r="A241" t="str">
            <v>198</v>
          </cell>
          <cell r="B241" t="str">
            <v>Laje pré-fabricada forro</v>
          </cell>
          <cell r="C241" t="str">
            <v>m2</v>
          </cell>
          <cell r="D241">
            <v>5.4</v>
          </cell>
          <cell r="E241" t="str">
            <v>Pré-fabricadas</v>
          </cell>
          <cell r="F241">
            <v>2.12</v>
          </cell>
        </row>
        <row r="242">
          <cell r="A242" t="str">
            <v>199</v>
          </cell>
          <cell r="B242" t="str">
            <v>Laje pré-fabricada piso</v>
          </cell>
          <cell r="C242" t="str">
            <v>m2</v>
          </cell>
          <cell r="D242">
            <v>5.4</v>
          </cell>
          <cell r="E242" t="str">
            <v>Pré-fabricadas</v>
          </cell>
        </row>
        <row r="243">
          <cell r="A243" t="str">
            <v>200</v>
          </cell>
          <cell r="B243" t="str">
            <v xml:space="preserve">Lajota de cimento 50x50 </v>
          </cell>
          <cell r="C243" t="str">
            <v>m2</v>
          </cell>
          <cell r="D243">
            <v>7.5</v>
          </cell>
          <cell r="E243" t="str">
            <v>Incluindo encargos sociais</v>
          </cell>
          <cell r="F243">
            <v>2.12</v>
          </cell>
        </row>
        <row r="244">
          <cell r="A244" t="str">
            <v>201</v>
          </cell>
          <cell r="B244" t="str">
            <v>Lajota sextavada 25x25x08</v>
          </cell>
          <cell r="C244" t="str">
            <v>un</v>
          </cell>
          <cell r="D244">
            <v>0.48</v>
          </cell>
          <cell r="E244" t="str">
            <v>Custo por m2 na fabrica R$ 7,80</v>
          </cell>
          <cell r="F244" t="str">
            <v>9,5</v>
          </cell>
        </row>
        <row r="245">
          <cell r="A245" t="str">
            <v>202</v>
          </cell>
          <cell r="B245" t="str">
            <v>Lajota sextavada 30x30x10</v>
          </cell>
          <cell r="C245" t="str">
            <v>un</v>
          </cell>
          <cell r="D245">
            <v>0.75</v>
          </cell>
          <cell r="E245" t="str">
            <v>Custo por m2 na fabrica R$ 8,60</v>
          </cell>
          <cell r="F245" t="str">
            <v>11,00</v>
          </cell>
        </row>
        <row r="246">
          <cell r="A246" t="str">
            <v>203</v>
          </cell>
          <cell r="B246" t="str">
            <v>Lajotão colonial 30x30cm</v>
          </cell>
          <cell r="C246" t="str">
            <v>m2</v>
          </cell>
          <cell r="D246">
            <v>5</v>
          </cell>
          <cell r="E246" t="str">
            <v>Icemzal</v>
          </cell>
        </row>
        <row r="247">
          <cell r="A247" t="str">
            <v>433</v>
          </cell>
          <cell r="B247" t="str">
            <v>Lâmpada 500w VM</v>
          </cell>
          <cell r="C247" t="str">
            <v>un</v>
          </cell>
          <cell r="D247">
            <v>23</v>
          </cell>
          <cell r="E247" t="str">
            <v>Icemzal</v>
          </cell>
        </row>
        <row r="248">
          <cell r="A248" t="str">
            <v>204</v>
          </cell>
          <cell r="B248" t="str">
            <v>Lâmpada fluorescente 20w</v>
          </cell>
          <cell r="C248" t="str">
            <v>un</v>
          </cell>
          <cell r="D248">
            <v>2.6</v>
          </cell>
        </row>
        <row r="249">
          <cell r="A249" t="str">
            <v>205</v>
          </cell>
          <cell r="B249" t="str">
            <v>Lâmpada fluorescente 40w</v>
          </cell>
          <cell r="C249" t="str">
            <v>un</v>
          </cell>
          <cell r="D249">
            <v>2.6</v>
          </cell>
        </row>
        <row r="250">
          <cell r="A250" t="str">
            <v>436</v>
          </cell>
          <cell r="B250" t="str">
            <v>Lâmpada halógena 500w</v>
          </cell>
          <cell r="C250" t="str">
            <v>un</v>
          </cell>
          <cell r="D250">
            <v>5.83</v>
          </cell>
          <cell r="E250" t="str">
            <v>Sasazaki</v>
          </cell>
        </row>
        <row r="251">
          <cell r="A251" t="str">
            <v>206</v>
          </cell>
          <cell r="B251" t="str">
            <v>Lâmpada incandescente 100w</v>
          </cell>
          <cell r="C251" t="str">
            <v>un</v>
          </cell>
          <cell r="D251">
            <v>0.9</v>
          </cell>
          <cell r="E251" t="str">
            <v>Incluindo encargos sociais</v>
          </cell>
          <cell r="F251">
            <v>1.3</v>
          </cell>
        </row>
        <row r="252">
          <cell r="A252" t="str">
            <v>207</v>
          </cell>
          <cell r="B252" t="str">
            <v>Lavatório de louça com coluna</v>
          </cell>
          <cell r="C252" t="str">
            <v>un</v>
          </cell>
          <cell r="D252">
            <v>43.23</v>
          </cell>
          <cell r="E252" t="str">
            <v>Sasazaki</v>
          </cell>
        </row>
        <row r="253">
          <cell r="A253" t="str">
            <v>208</v>
          </cell>
          <cell r="B253" t="str">
            <v>Lavatório de louça sem coluna</v>
          </cell>
          <cell r="C253" t="str">
            <v>un</v>
          </cell>
          <cell r="D253">
            <v>18.63</v>
          </cell>
          <cell r="E253" t="str">
            <v>Sasazaki</v>
          </cell>
          <cell r="F253">
            <v>1.3</v>
          </cell>
        </row>
        <row r="254">
          <cell r="A254" t="str">
            <v>209</v>
          </cell>
          <cell r="B254" t="str">
            <v>Lixa madeira</v>
          </cell>
          <cell r="C254" t="str">
            <v>un</v>
          </cell>
          <cell r="D254">
            <v>0.14000000000000001</v>
          </cell>
          <cell r="E254" t="str">
            <v>Incluindo encargos sociais</v>
          </cell>
          <cell r="F254">
            <v>1.3</v>
          </cell>
        </row>
        <row r="255">
          <cell r="A255" t="str">
            <v>434</v>
          </cell>
          <cell r="B255" t="str">
            <v>Luminária incandescente tipo pendente</v>
          </cell>
          <cell r="C255" t="str">
            <v>un</v>
          </cell>
          <cell r="D255">
            <v>18.7</v>
          </cell>
        </row>
        <row r="256">
          <cell r="A256" t="str">
            <v>411</v>
          </cell>
          <cell r="B256" t="str">
            <v>Luva PVC 25</v>
          </cell>
          <cell r="C256" t="str">
            <v>un</v>
          </cell>
          <cell r="D256">
            <v>0.13</v>
          </cell>
        </row>
        <row r="257">
          <cell r="A257" t="str">
            <v>412</v>
          </cell>
          <cell r="B257" t="str">
            <v>Luva PVC 32</v>
          </cell>
          <cell r="C257" t="str">
            <v>un</v>
          </cell>
          <cell r="D257">
            <v>0.3</v>
          </cell>
          <cell r="E257" t="str">
            <v>Incluindo encargos sociais</v>
          </cell>
          <cell r="F257">
            <v>2.12</v>
          </cell>
        </row>
        <row r="258">
          <cell r="A258" t="str">
            <v>413</v>
          </cell>
          <cell r="B258" t="str">
            <v>Luva PVC 50</v>
          </cell>
          <cell r="C258" t="str">
            <v>un</v>
          </cell>
          <cell r="D258">
            <v>0.6</v>
          </cell>
          <cell r="E258" t="str">
            <v/>
          </cell>
        </row>
        <row r="259">
          <cell r="A259" t="str">
            <v>414</v>
          </cell>
          <cell r="B259" t="str">
            <v>Luva PVC 60</v>
          </cell>
          <cell r="C259" t="str">
            <v>un</v>
          </cell>
          <cell r="D259">
            <v>2.4</v>
          </cell>
        </row>
        <row r="260">
          <cell r="A260" t="str">
            <v>210</v>
          </cell>
          <cell r="B260" t="str">
            <v>Madeira de lei</v>
          </cell>
          <cell r="C260" t="str">
            <v>m3</v>
          </cell>
          <cell r="D260">
            <v>400</v>
          </cell>
          <cell r="E260" t="str">
            <v xml:space="preserve">Custo por m2 na fabrica R$ </v>
          </cell>
          <cell r="F260">
            <v>7.8</v>
          </cell>
        </row>
        <row r="261">
          <cell r="A261" t="str">
            <v>399</v>
          </cell>
          <cell r="B261" t="str">
            <v>Madeira de lei 2,5x15</v>
          </cell>
          <cell r="C261" t="str">
            <v>ml</v>
          </cell>
          <cell r="D261">
            <v>1.5</v>
          </cell>
          <cell r="E261" t="str">
            <v>Custo por m2 na fabrica R$</v>
          </cell>
          <cell r="F261">
            <v>8.6</v>
          </cell>
        </row>
        <row r="262">
          <cell r="A262" t="str">
            <v>211</v>
          </cell>
          <cell r="B262" t="str">
            <v>Madeira de lei 2,5x5</v>
          </cell>
          <cell r="C262" t="str">
            <v>ml</v>
          </cell>
          <cell r="D262">
            <v>0.5</v>
          </cell>
          <cell r="E262" t="str">
            <v xml:space="preserve">Custo por m2 na fabrica R$ </v>
          </cell>
          <cell r="F262">
            <v>7.8</v>
          </cell>
        </row>
        <row r="263">
          <cell r="A263" t="str">
            <v>212</v>
          </cell>
          <cell r="B263" t="str">
            <v>Madeira de lei 2,5x7</v>
          </cell>
          <cell r="C263" t="str">
            <v>ml</v>
          </cell>
          <cell r="D263">
            <v>0.7</v>
          </cell>
          <cell r="E263" t="str">
            <v xml:space="preserve">Custo por m2 na fabrica R$ </v>
          </cell>
          <cell r="F263">
            <v>7.8</v>
          </cell>
        </row>
        <row r="264">
          <cell r="A264" t="str">
            <v>213</v>
          </cell>
          <cell r="B264" t="str">
            <v>Madeira de lei 2,5x9</v>
          </cell>
          <cell r="C264" t="str">
            <v>ml</v>
          </cell>
          <cell r="D264">
            <v>0.9</v>
          </cell>
          <cell r="E264" t="str">
            <v>Custo por m2 na fabrica R$</v>
          </cell>
          <cell r="F264">
            <v>8.6</v>
          </cell>
        </row>
        <row r="265">
          <cell r="A265" t="str">
            <v>431</v>
          </cell>
          <cell r="B265" t="str">
            <v>Madeira de lei 40x3</v>
          </cell>
          <cell r="C265" t="str">
            <v>ml</v>
          </cell>
          <cell r="D265">
            <v>4.8</v>
          </cell>
        </row>
        <row r="266">
          <cell r="A266" t="str">
            <v>214</v>
          </cell>
          <cell r="B266" t="str">
            <v>Madeira de lei 5x10</v>
          </cell>
          <cell r="C266" t="str">
            <v>ml</v>
          </cell>
          <cell r="D266">
            <v>2</v>
          </cell>
        </row>
        <row r="267">
          <cell r="A267" t="str">
            <v>215</v>
          </cell>
          <cell r="B267" t="str">
            <v>Madeira de lei 6x12</v>
          </cell>
          <cell r="C267" t="str">
            <v>ml</v>
          </cell>
          <cell r="D267">
            <v>2.9</v>
          </cell>
        </row>
        <row r="268">
          <cell r="A268" t="str">
            <v>216</v>
          </cell>
          <cell r="B268" t="str">
            <v>Madeira de lei 8x16</v>
          </cell>
          <cell r="C268" t="str">
            <v>ml</v>
          </cell>
          <cell r="D268">
            <v>5.12</v>
          </cell>
        </row>
        <row r="269">
          <cell r="A269" t="str">
            <v>217</v>
          </cell>
          <cell r="B269" t="str">
            <v>Madeira de pinus</v>
          </cell>
          <cell r="C269" t="str">
            <v>m3</v>
          </cell>
          <cell r="D269">
            <v>200</v>
          </cell>
        </row>
        <row r="270">
          <cell r="A270" t="str">
            <v>218</v>
          </cell>
          <cell r="B270" t="str">
            <v>Madeira de pinus 2,5x5</v>
          </cell>
          <cell r="C270" t="str">
            <v>ml</v>
          </cell>
          <cell r="D270">
            <v>0.25</v>
          </cell>
        </row>
        <row r="271">
          <cell r="A271" t="str">
            <v>219</v>
          </cell>
          <cell r="B271" t="str">
            <v>Madeira de pinus 2,5x7</v>
          </cell>
          <cell r="C271" t="str">
            <v>ml</v>
          </cell>
          <cell r="D271">
            <v>0.35</v>
          </cell>
        </row>
        <row r="272">
          <cell r="A272" t="str">
            <v>220</v>
          </cell>
          <cell r="B272" t="str">
            <v>Madeira de pinus 2,5x9</v>
          </cell>
          <cell r="C272" t="str">
            <v>ml</v>
          </cell>
          <cell r="D272">
            <v>0.45</v>
          </cell>
          <cell r="E272" t="str">
            <v>anodizado+15%, eletrostática+30%</v>
          </cell>
        </row>
        <row r="273">
          <cell r="A273" t="str">
            <v>221</v>
          </cell>
          <cell r="B273" t="str">
            <v>Madeira de pinus 5x10</v>
          </cell>
          <cell r="C273" t="str">
            <v>ml</v>
          </cell>
          <cell r="D273">
            <v>1</v>
          </cell>
        </row>
        <row r="274">
          <cell r="A274" t="str">
            <v>222</v>
          </cell>
          <cell r="B274" t="str">
            <v>Madeira para caixaria</v>
          </cell>
          <cell r="C274" t="str">
            <v>dz</v>
          </cell>
          <cell r="D274">
            <v>24</v>
          </cell>
        </row>
        <row r="275">
          <cell r="A275" t="str">
            <v>223</v>
          </cell>
          <cell r="B275" t="str">
            <v>Madeira pinus 1x5</v>
          </cell>
          <cell r="C275" t="str">
            <v>ml</v>
          </cell>
          <cell r="D275">
            <v>0.1</v>
          </cell>
        </row>
        <row r="276">
          <cell r="A276" t="str">
            <v>224</v>
          </cell>
          <cell r="B276" t="str">
            <v>Madeira pinus 2,5x20</v>
          </cell>
          <cell r="C276" t="str">
            <v>ml</v>
          </cell>
          <cell r="D276">
            <v>1</v>
          </cell>
        </row>
        <row r="277">
          <cell r="A277" t="str">
            <v>452</v>
          </cell>
          <cell r="B277" t="str">
            <v>Manta de geotextil OP-40</v>
          </cell>
          <cell r="C277" t="str">
            <v>m2</v>
          </cell>
          <cell r="D277">
            <v>4.0999999999999996</v>
          </cell>
        </row>
        <row r="278">
          <cell r="A278" t="str">
            <v>225</v>
          </cell>
          <cell r="B278" t="str">
            <v xml:space="preserve">Mão de obra estaqueamento </v>
          </cell>
          <cell r="C278" t="str">
            <v>m</v>
          </cell>
          <cell r="D278">
            <v>15</v>
          </cell>
          <cell r="E278" t="str">
            <v>Incluindo encargos sociais</v>
          </cell>
        </row>
        <row r="279">
          <cell r="A279" t="str">
            <v>226</v>
          </cell>
          <cell r="B279" t="str">
            <v>Mão de obra forro de PVC</v>
          </cell>
          <cell r="C279" t="str">
            <v>m2</v>
          </cell>
          <cell r="D279">
            <v>2.08</v>
          </cell>
          <cell r="E279" t="str">
            <v>Incluindo encargos sociais</v>
          </cell>
          <cell r="F279">
            <v>420</v>
          </cell>
        </row>
        <row r="280">
          <cell r="A280" t="str">
            <v>425</v>
          </cell>
          <cell r="B280" t="str">
            <v>Mão de obra lixamento taco</v>
          </cell>
          <cell r="C280" t="str">
            <v>m2</v>
          </cell>
          <cell r="D280">
            <v>3</v>
          </cell>
          <cell r="E280" t="str">
            <v>Incluindo encargos sociais</v>
          </cell>
          <cell r="F280">
            <v>420</v>
          </cell>
        </row>
        <row r="281">
          <cell r="A281" t="str">
            <v>460</v>
          </cell>
          <cell r="B281" t="str">
            <v>Mão de obra para montagem de divisória</v>
          </cell>
          <cell r="C281" t="str">
            <v>m2</v>
          </cell>
          <cell r="D281">
            <v>3</v>
          </cell>
          <cell r="E281" t="str">
            <v>para cada 30m2 - R$ 90,00.</v>
          </cell>
          <cell r="F281">
            <v>420</v>
          </cell>
        </row>
        <row r="282">
          <cell r="A282" t="str">
            <v>227</v>
          </cell>
          <cell r="B282" t="str">
            <v>Mármore 2cm</v>
          </cell>
          <cell r="C282" t="str">
            <v>m2</v>
          </cell>
          <cell r="D282">
            <v>50</v>
          </cell>
          <cell r="F282">
            <v>420</v>
          </cell>
        </row>
        <row r="283">
          <cell r="A283" t="str">
            <v>228</v>
          </cell>
          <cell r="B283" t="str">
            <v>Martelete pneumático</v>
          </cell>
          <cell r="C283" t="str">
            <v>d</v>
          </cell>
          <cell r="D283">
            <v>30</v>
          </cell>
          <cell r="E283" t="str">
            <v>locação</v>
          </cell>
          <cell r="F283">
            <v>420</v>
          </cell>
        </row>
        <row r="284">
          <cell r="A284" t="str">
            <v>229</v>
          </cell>
          <cell r="B284" t="str">
            <v>Martelete pneumático</v>
          </cell>
          <cell r="C284" t="str">
            <v>h</v>
          </cell>
          <cell r="D284">
            <v>3.75</v>
          </cell>
          <cell r="F284">
            <v>420</v>
          </cell>
        </row>
        <row r="285">
          <cell r="A285" t="str">
            <v>230</v>
          </cell>
          <cell r="B285" t="str">
            <v>Massa acrílica</v>
          </cell>
          <cell r="C285" t="str">
            <v>li</v>
          </cell>
          <cell r="D285">
            <v>2.78</v>
          </cell>
          <cell r="F285">
            <v>420</v>
          </cell>
        </row>
        <row r="286">
          <cell r="A286" t="str">
            <v>231</v>
          </cell>
          <cell r="B286" t="str">
            <v>Massa corrida PVA</v>
          </cell>
          <cell r="C286" t="str">
            <v>li</v>
          </cell>
          <cell r="D286">
            <v>2.65</v>
          </cell>
          <cell r="F286">
            <v>420</v>
          </cell>
        </row>
        <row r="287">
          <cell r="A287" t="str">
            <v>232</v>
          </cell>
          <cell r="B287" t="str">
            <v>Massa de vedação</v>
          </cell>
          <cell r="C287" t="str">
            <v>kg</v>
          </cell>
          <cell r="D287">
            <v>2.8</v>
          </cell>
          <cell r="F287">
            <v>420</v>
          </cell>
        </row>
        <row r="288">
          <cell r="A288" t="str">
            <v>451</v>
          </cell>
          <cell r="B288" t="str">
            <v>Meia-base</v>
          </cell>
          <cell r="C288" t="str">
            <v>m3</v>
          </cell>
          <cell r="D288">
            <v>13.5</v>
          </cell>
          <cell r="F288">
            <v>200</v>
          </cell>
        </row>
        <row r="289">
          <cell r="A289" t="str">
            <v>233</v>
          </cell>
          <cell r="B289" t="str">
            <v>Meio-fio de concreto 100x30x15</v>
          </cell>
          <cell r="C289" t="str">
            <v>un</v>
          </cell>
          <cell r="D289">
            <v>2.9</v>
          </cell>
          <cell r="E289" t="str">
            <v>12/08/97</v>
          </cell>
          <cell r="F289">
            <v>200</v>
          </cell>
        </row>
        <row r="290">
          <cell r="A290" t="str">
            <v>234</v>
          </cell>
          <cell r="B290" t="str">
            <v>Membrana impermeável a quente</v>
          </cell>
          <cell r="C290" t="str">
            <v>kg</v>
          </cell>
          <cell r="D290">
            <v>1.2</v>
          </cell>
          <cell r="F290">
            <v>200</v>
          </cell>
        </row>
        <row r="291">
          <cell r="A291" t="str">
            <v>235</v>
          </cell>
          <cell r="B291" t="str">
            <v>Mestre de obra</v>
          </cell>
          <cell r="C291" t="str">
            <v>h</v>
          </cell>
          <cell r="D291">
            <v>4.8</v>
          </cell>
          <cell r="E291" t="str">
            <v>Incluindo encargos sociais</v>
          </cell>
          <cell r="F291">
            <v>4.18</v>
          </cell>
        </row>
        <row r="292">
          <cell r="A292" t="str">
            <v>236</v>
          </cell>
          <cell r="B292" t="str">
            <v>Mictório aço inoxidável 150x40</v>
          </cell>
          <cell r="C292" t="str">
            <v>un</v>
          </cell>
          <cell r="D292">
            <v>207</v>
          </cell>
          <cell r="F292">
            <v>200</v>
          </cell>
        </row>
        <row r="293">
          <cell r="A293" t="str">
            <v>237</v>
          </cell>
          <cell r="B293" t="str">
            <v>Mictório de louça sifonado</v>
          </cell>
          <cell r="C293" t="str">
            <v>un</v>
          </cell>
          <cell r="D293">
            <v>63.75</v>
          </cell>
          <cell r="F293">
            <v>250</v>
          </cell>
        </row>
        <row r="294">
          <cell r="A294" t="str">
            <v>450</v>
          </cell>
          <cell r="B294" t="str">
            <v>Mobilização de equipamento de estaquea.</v>
          </cell>
          <cell r="C294" t="str">
            <v>un</v>
          </cell>
          <cell r="D294">
            <v>500</v>
          </cell>
          <cell r="E294" t="str">
            <v>Incluindo encargos sociais</v>
          </cell>
          <cell r="F294">
            <v>250</v>
          </cell>
        </row>
        <row r="295">
          <cell r="A295" t="str">
            <v>444</v>
          </cell>
          <cell r="B295" t="str">
            <v>Moeirão de concreto curvo 2,70</v>
          </cell>
          <cell r="C295" t="str">
            <v>un</v>
          </cell>
          <cell r="D295">
            <v>6.5</v>
          </cell>
          <cell r="E295" t="str">
            <v>Incluindo encargos sociais</v>
          </cell>
          <cell r="F295">
            <v>200</v>
          </cell>
        </row>
        <row r="296">
          <cell r="A296" t="str">
            <v>238</v>
          </cell>
          <cell r="B296" t="str">
            <v>Mola hidráulica clássica</v>
          </cell>
          <cell r="C296" t="str">
            <v>un</v>
          </cell>
          <cell r="D296">
            <v>78</v>
          </cell>
          <cell r="E296" t="str">
            <v>Incluindo encargos sociais</v>
          </cell>
        </row>
        <row r="297">
          <cell r="A297" t="str">
            <v>239</v>
          </cell>
          <cell r="B297" t="str">
            <v>Moto bomba 1,6cv</v>
          </cell>
          <cell r="C297" t="str">
            <v>d</v>
          </cell>
          <cell r="D297">
            <v>12</v>
          </cell>
          <cell r="E297" t="str">
            <v>para cada 30m2 - R$ 90,00.</v>
          </cell>
        </row>
        <row r="298">
          <cell r="A298" t="str">
            <v>240</v>
          </cell>
          <cell r="B298" t="str">
            <v>Moto niveladora</v>
          </cell>
          <cell r="C298" t="str">
            <v>d</v>
          </cell>
          <cell r="D298">
            <v>400</v>
          </cell>
          <cell r="E298" t="str">
            <v>0,016h/m3</v>
          </cell>
        </row>
        <row r="299">
          <cell r="A299" t="str">
            <v>241</v>
          </cell>
          <cell r="B299" t="str">
            <v>Motorista</v>
          </cell>
          <cell r="C299" t="str">
            <v>h</v>
          </cell>
          <cell r="D299">
            <v>2.0499999999999998</v>
          </cell>
          <cell r="E299" t="str">
            <v>Incluindo encargos sociais</v>
          </cell>
          <cell r="F299">
            <v>2.12</v>
          </cell>
        </row>
        <row r="300">
          <cell r="A300" t="str">
            <v>403</v>
          </cell>
          <cell r="B300" t="str">
            <v>Nípel PVC com rosca 1/2</v>
          </cell>
          <cell r="C300" t="str">
            <v>un</v>
          </cell>
          <cell r="D300">
            <v>0.12</v>
          </cell>
          <cell r="E300" t="str">
            <v>locação</v>
          </cell>
          <cell r="F300">
            <v>1.3</v>
          </cell>
        </row>
        <row r="301">
          <cell r="A301" t="str">
            <v>242</v>
          </cell>
          <cell r="B301" t="str">
            <v>Óleo de linhaça</v>
          </cell>
          <cell r="C301" t="str">
            <v>li</v>
          </cell>
          <cell r="D301">
            <v>3.1</v>
          </cell>
        </row>
        <row r="302">
          <cell r="A302" t="str">
            <v>243</v>
          </cell>
          <cell r="B302" t="str">
            <v>Operador de máquina</v>
          </cell>
          <cell r="C302" t="str">
            <v>h</v>
          </cell>
          <cell r="D302">
            <v>2.5499999999999998</v>
          </cell>
          <cell r="E302" t="str">
            <v>Incluindo encargos sociais</v>
          </cell>
          <cell r="F302">
            <v>2.12</v>
          </cell>
        </row>
        <row r="303">
          <cell r="A303" t="str">
            <v>244</v>
          </cell>
          <cell r="B303" t="str">
            <v>Operador de martelete</v>
          </cell>
          <cell r="C303" t="str">
            <v>h</v>
          </cell>
          <cell r="D303">
            <v>2.5499999999999998</v>
          </cell>
          <cell r="E303" t="str">
            <v>Incluindo encargos sociais</v>
          </cell>
          <cell r="F303">
            <v>2.12</v>
          </cell>
        </row>
        <row r="304">
          <cell r="A304" t="str">
            <v>245</v>
          </cell>
          <cell r="B304" t="str">
            <v xml:space="preserve">Pá carregadeira </v>
          </cell>
          <cell r="C304" t="str">
            <v>d</v>
          </cell>
          <cell r="D304">
            <v>320</v>
          </cell>
        </row>
        <row r="305">
          <cell r="A305" t="str">
            <v>246</v>
          </cell>
          <cell r="B305" t="str">
            <v>Papeleira de louça 15x15</v>
          </cell>
          <cell r="C305" t="str">
            <v>un</v>
          </cell>
          <cell r="D305">
            <v>5.8</v>
          </cell>
        </row>
        <row r="306">
          <cell r="A306" t="str">
            <v>247</v>
          </cell>
          <cell r="B306" t="str">
            <v>Papeleira metálica TPJ</v>
          </cell>
          <cell r="C306" t="str">
            <v>un</v>
          </cell>
          <cell r="D306">
            <v>20</v>
          </cell>
        </row>
        <row r="307">
          <cell r="A307" t="str">
            <v>248</v>
          </cell>
          <cell r="B307" t="str">
            <v>Parafuso 110mm com arruela</v>
          </cell>
          <cell r="C307" t="str">
            <v>un</v>
          </cell>
          <cell r="D307">
            <v>0.22</v>
          </cell>
        </row>
        <row r="308">
          <cell r="A308" t="str">
            <v>249</v>
          </cell>
          <cell r="B308" t="str">
            <v>Parafuso 4,8x45</v>
          </cell>
          <cell r="C308" t="str">
            <v>un</v>
          </cell>
          <cell r="D308">
            <v>0.05</v>
          </cell>
          <cell r="E308" t="str">
            <v>Incluindo encargos sociais</v>
          </cell>
          <cell r="F308">
            <v>4.18</v>
          </cell>
        </row>
        <row r="309">
          <cell r="A309" t="str">
            <v>250</v>
          </cell>
          <cell r="B309" t="str">
            <v>Parafuso 5/16x50 com arruela</v>
          </cell>
          <cell r="C309" t="str">
            <v>un</v>
          </cell>
          <cell r="D309">
            <v>0.18</v>
          </cell>
        </row>
        <row r="310">
          <cell r="A310" t="str">
            <v>398</v>
          </cell>
          <cell r="B310" t="str">
            <v>Parafuso e bucha</v>
          </cell>
          <cell r="C310" t="str">
            <v>un</v>
          </cell>
          <cell r="D310">
            <v>0.1</v>
          </cell>
          <cell r="E310" t="str">
            <v>Incluindo encargos sociais</v>
          </cell>
          <cell r="F310">
            <v>4.18</v>
          </cell>
        </row>
        <row r="311">
          <cell r="A311" t="str">
            <v>401</v>
          </cell>
          <cell r="B311" t="str">
            <v>Parafuso niquelado com bucha</v>
          </cell>
          <cell r="C311" t="str">
            <v>un</v>
          </cell>
          <cell r="D311">
            <v>0.8</v>
          </cell>
          <cell r="E311" t="str">
            <v>Incluindo encargos sociais</v>
          </cell>
          <cell r="F311">
            <v>4.18</v>
          </cell>
        </row>
        <row r="312">
          <cell r="A312" t="str">
            <v>251</v>
          </cell>
          <cell r="B312" t="str">
            <v>Paralelepípedo granito</v>
          </cell>
          <cell r="C312" t="str">
            <v>un</v>
          </cell>
          <cell r="D312">
            <v>0.4</v>
          </cell>
        </row>
        <row r="313">
          <cell r="A313" t="str">
            <v>252</v>
          </cell>
          <cell r="B313" t="str">
            <v>Pedra de mão</v>
          </cell>
          <cell r="C313" t="str">
            <v>m3</v>
          </cell>
          <cell r="D313">
            <v>13.6</v>
          </cell>
        </row>
        <row r="314">
          <cell r="A314" t="str">
            <v>253</v>
          </cell>
          <cell r="B314" t="str">
            <v>Pedra dupla</v>
          </cell>
          <cell r="C314" t="str">
            <v>un</v>
          </cell>
          <cell r="D314">
            <v>1</v>
          </cell>
          <cell r="E314" t="str">
            <v>(18x18x22)cm</v>
          </cell>
        </row>
        <row r="315">
          <cell r="A315" t="str">
            <v>254</v>
          </cell>
          <cell r="B315" t="str">
            <v>Pedreiro</v>
          </cell>
          <cell r="C315" t="str">
            <v>h</v>
          </cell>
          <cell r="D315">
            <v>2.0499999999999998</v>
          </cell>
          <cell r="E315" t="str">
            <v>Incluindo encargos sociais</v>
          </cell>
          <cell r="F315">
            <v>1.82</v>
          </cell>
        </row>
        <row r="316">
          <cell r="A316" t="str">
            <v>443</v>
          </cell>
          <cell r="B316" t="str">
            <v>Pedrisco limpo</v>
          </cell>
          <cell r="C316" t="str">
            <v>m3</v>
          </cell>
          <cell r="D316">
            <v>35</v>
          </cell>
          <cell r="E316" t="str">
            <v>Incluindo encargos sociais</v>
          </cell>
          <cell r="F316">
            <v>2.12</v>
          </cell>
        </row>
        <row r="317">
          <cell r="A317" t="str">
            <v>397</v>
          </cell>
          <cell r="B317" t="str">
            <v>Perfil de alumínio</v>
          </cell>
          <cell r="C317" t="str">
            <v>ml</v>
          </cell>
          <cell r="D317">
            <v>4</v>
          </cell>
          <cell r="E317" t="str">
            <v>0,016h/m3</v>
          </cell>
        </row>
        <row r="318">
          <cell r="A318" t="str">
            <v>456</v>
          </cell>
          <cell r="B318" t="str">
            <v>Perfil N-19</v>
          </cell>
          <cell r="C318" t="str">
            <v>ml</v>
          </cell>
          <cell r="D318">
            <v>1.1000000000000001</v>
          </cell>
          <cell r="E318" t="str">
            <v>Geral para fixação das placas divilux</v>
          </cell>
          <cell r="F318">
            <v>2.12</v>
          </cell>
        </row>
        <row r="319">
          <cell r="A319" t="str">
            <v>457</v>
          </cell>
          <cell r="B319" t="str">
            <v>Perfil NTR</v>
          </cell>
          <cell r="C319" t="str">
            <v>ml</v>
          </cell>
          <cell r="D319">
            <v>1.3</v>
          </cell>
          <cell r="E319" t="str">
            <v>Acabamento para divisória divilux</v>
          </cell>
          <cell r="F319">
            <v>2.12</v>
          </cell>
        </row>
        <row r="320">
          <cell r="A320" t="str">
            <v>255</v>
          </cell>
          <cell r="B320" t="str">
            <v>Perfuratriz manual</v>
          </cell>
          <cell r="C320" t="str">
            <v>d</v>
          </cell>
          <cell r="D320">
            <v>36</v>
          </cell>
          <cell r="E320" t="str">
            <v>Incluindo encargos sociais</v>
          </cell>
          <cell r="F320">
            <v>2.12</v>
          </cell>
        </row>
        <row r="321">
          <cell r="A321" t="str">
            <v>256</v>
          </cell>
          <cell r="B321" t="str">
            <v>Pino de aço 1/4 (6,35)x250</v>
          </cell>
          <cell r="C321" t="str">
            <v>un</v>
          </cell>
          <cell r="D321">
            <v>0.4</v>
          </cell>
          <cell r="E321" t="str">
            <v>(17telhas/m2)</v>
          </cell>
          <cell r="F321">
            <v>2.12</v>
          </cell>
        </row>
        <row r="322">
          <cell r="A322" t="str">
            <v>257</v>
          </cell>
          <cell r="B322" t="str">
            <v>Pintor</v>
          </cell>
          <cell r="C322" t="str">
            <v>h</v>
          </cell>
          <cell r="D322">
            <v>1.76</v>
          </cell>
          <cell r="E322" t="str">
            <v>Incluindo encargos sociais</v>
          </cell>
          <cell r="F322">
            <v>2.12</v>
          </cell>
        </row>
        <row r="323">
          <cell r="A323" t="str">
            <v>258</v>
          </cell>
          <cell r="B323" t="str">
            <v>Piso cerâmico 30x30 extra (PEI-4)</v>
          </cell>
          <cell r="C323" t="str">
            <v>m2</v>
          </cell>
          <cell r="D323">
            <v>8</v>
          </cell>
          <cell r="E323" t="str">
            <v/>
          </cell>
          <cell r="F323">
            <v>2.12</v>
          </cell>
        </row>
        <row r="324">
          <cell r="A324" t="str">
            <v>259</v>
          </cell>
          <cell r="B324" t="str">
            <v>Piso vinílico 30x30x0,2cm</v>
          </cell>
          <cell r="C324" t="str">
            <v>m2</v>
          </cell>
          <cell r="D324">
            <v>9.4</v>
          </cell>
        </row>
        <row r="325">
          <cell r="A325" t="str">
            <v>260</v>
          </cell>
          <cell r="B325" t="str">
            <v>Placa da obra pintada</v>
          </cell>
          <cell r="C325" t="str">
            <v>m2</v>
          </cell>
          <cell r="D325">
            <v>70</v>
          </cell>
        </row>
        <row r="326">
          <cell r="A326" t="str">
            <v>261</v>
          </cell>
          <cell r="B326" t="str">
            <v>Plafon com globo leitoso</v>
          </cell>
          <cell r="C326" t="str">
            <v>un</v>
          </cell>
          <cell r="D326">
            <v>7</v>
          </cell>
        </row>
        <row r="327">
          <cell r="A327" t="str">
            <v>262</v>
          </cell>
          <cell r="B327" t="str">
            <v>Poliuretano 3cm</v>
          </cell>
          <cell r="C327" t="str">
            <v>m2</v>
          </cell>
          <cell r="D327">
            <v>3.8</v>
          </cell>
        </row>
        <row r="328">
          <cell r="A328" t="str">
            <v>263</v>
          </cell>
          <cell r="B328" t="str">
            <v>Porta alu. 400x240 fosco</v>
          </cell>
          <cell r="C328" t="str">
            <v>un</v>
          </cell>
          <cell r="D328">
            <v>1392</v>
          </cell>
          <cell r="E328" t="str">
            <v>anodizado+15%, eletrostática+30%</v>
          </cell>
        </row>
        <row r="329">
          <cell r="A329" t="str">
            <v>422</v>
          </cell>
          <cell r="B329" t="str">
            <v>Porta de alumínio e vidro</v>
          </cell>
          <cell r="C329" t="str">
            <v>m2</v>
          </cell>
          <cell r="D329">
            <v>145</v>
          </cell>
          <cell r="E329" t="str">
            <v>(26telhas/m2</v>
          </cell>
        </row>
        <row r="330">
          <cell r="A330" t="str">
            <v>421</v>
          </cell>
          <cell r="B330" t="str">
            <v>Porta de alumínio tipo veneziana</v>
          </cell>
          <cell r="C330" t="str">
            <v>m2</v>
          </cell>
          <cell r="D330">
            <v>135</v>
          </cell>
          <cell r="E330" t="str">
            <v>Incluindo encargos sociais</v>
          </cell>
          <cell r="F330">
            <v>1.82</v>
          </cell>
        </row>
        <row r="331">
          <cell r="A331" t="str">
            <v>264</v>
          </cell>
          <cell r="B331" t="str">
            <v>Porta externa 100x210</v>
          </cell>
          <cell r="C331" t="str">
            <v>un</v>
          </cell>
          <cell r="D331">
            <v>95</v>
          </cell>
          <cell r="E331" t="str">
            <v>(18x18x22)cm</v>
          </cell>
        </row>
        <row r="332">
          <cell r="A332" t="str">
            <v>265</v>
          </cell>
          <cell r="B332" t="str">
            <v>Porta externa 80x210</v>
          </cell>
          <cell r="C332" t="str">
            <v>un</v>
          </cell>
          <cell r="D332">
            <v>70</v>
          </cell>
          <cell r="E332" t="str">
            <v>Incluindo encargos sociais</v>
          </cell>
          <cell r="F332">
            <v>1.82</v>
          </cell>
        </row>
        <row r="333">
          <cell r="A333" t="str">
            <v>266</v>
          </cell>
          <cell r="B333" t="str">
            <v>Porta externa 90x210</v>
          </cell>
          <cell r="C333" t="str">
            <v>un</v>
          </cell>
          <cell r="D333">
            <v>85</v>
          </cell>
          <cell r="E333" t="str">
            <v>(18x18x22)cm</v>
          </cell>
        </row>
        <row r="334">
          <cell r="A334" t="str">
            <v>267</v>
          </cell>
          <cell r="B334" t="str">
            <v>Porta interna semioca 100x210</v>
          </cell>
          <cell r="C334" t="str">
            <v>un</v>
          </cell>
          <cell r="D334">
            <v>58</v>
          </cell>
          <cell r="E334" t="str">
            <v>(18x18x22)cm</v>
          </cell>
          <cell r="F334">
            <v>1.82</v>
          </cell>
        </row>
        <row r="335">
          <cell r="A335" t="str">
            <v>268</v>
          </cell>
          <cell r="B335" t="str">
            <v>Porta interna semioca 60x210</v>
          </cell>
          <cell r="C335" t="str">
            <v>un</v>
          </cell>
          <cell r="D335">
            <v>40</v>
          </cell>
          <cell r="E335" t="str">
            <v>Geral para fixação das placas divilux</v>
          </cell>
          <cell r="F335">
            <v>1.82</v>
          </cell>
        </row>
        <row r="336">
          <cell r="A336" t="str">
            <v>269</v>
          </cell>
          <cell r="B336" t="str">
            <v>Porta interna semioca 70x210</v>
          </cell>
          <cell r="C336" t="str">
            <v>un</v>
          </cell>
          <cell r="D336">
            <v>41</v>
          </cell>
          <cell r="E336" t="str">
            <v>Acabamento para divisória divilux</v>
          </cell>
        </row>
        <row r="337">
          <cell r="A337" t="str">
            <v>270</v>
          </cell>
          <cell r="B337" t="str">
            <v>Porta interna semioca 80x210</v>
          </cell>
          <cell r="C337" t="str">
            <v>un</v>
          </cell>
          <cell r="D337">
            <v>42</v>
          </cell>
          <cell r="E337" t="str">
            <v>Geral para fixação das placas divilux</v>
          </cell>
        </row>
        <row r="338">
          <cell r="A338" t="str">
            <v>271</v>
          </cell>
          <cell r="B338" t="str">
            <v>Porta interna semioca 90x210</v>
          </cell>
          <cell r="C338" t="str">
            <v>un</v>
          </cell>
          <cell r="D338">
            <v>55</v>
          </cell>
          <cell r="E338" t="str">
            <v>Geral para fixação das placas divilux</v>
          </cell>
        </row>
        <row r="339">
          <cell r="A339" t="str">
            <v>272</v>
          </cell>
          <cell r="B339" t="str">
            <v>Porta venez. alu. 70x210 fosco</v>
          </cell>
          <cell r="C339" t="str">
            <v>un</v>
          </cell>
          <cell r="D339">
            <v>198.45</v>
          </cell>
          <cell r="E339" t="str">
            <v>anodizado+15%, eletrostática+30%</v>
          </cell>
          <cell r="F339">
            <v>2.12</v>
          </cell>
        </row>
        <row r="340">
          <cell r="A340" t="str">
            <v>396</v>
          </cell>
          <cell r="B340" t="str">
            <v>Portão ferro zincado</v>
          </cell>
          <cell r="C340" t="str">
            <v>m2</v>
          </cell>
          <cell r="D340">
            <v>40</v>
          </cell>
          <cell r="E340" t="str">
            <v/>
          </cell>
        </row>
        <row r="341">
          <cell r="A341" t="str">
            <v>273</v>
          </cell>
          <cell r="B341" t="str">
            <v>Poste de concreto 6,00m</v>
          </cell>
          <cell r="C341" t="str">
            <v>un</v>
          </cell>
          <cell r="D341">
            <v>68</v>
          </cell>
          <cell r="E341" t="str">
            <v>Incluindo encargos sociais</v>
          </cell>
          <cell r="F341">
            <v>2.12</v>
          </cell>
        </row>
        <row r="342">
          <cell r="A342" t="str">
            <v>438</v>
          </cell>
          <cell r="B342" t="str">
            <v>Poste de eucalipto autoclavado 20cm</v>
          </cell>
          <cell r="C342" t="str">
            <v>ml</v>
          </cell>
          <cell r="D342">
            <v>7</v>
          </cell>
          <cell r="E342" t="str">
            <v>base(18-21) topo(13-17)</v>
          </cell>
          <cell r="F342">
            <v>2.12</v>
          </cell>
        </row>
        <row r="343">
          <cell r="A343" t="str">
            <v>437</v>
          </cell>
          <cell r="B343" t="str">
            <v xml:space="preserve">Poste de eucalipto autoclavado 30cm </v>
          </cell>
          <cell r="C343" t="str">
            <v>ml</v>
          </cell>
          <cell r="D343">
            <v>10</v>
          </cell>
          <cell r="E343" t="str">
            <v>base(23-28) topo(15-21)</v>
          </cell>
        </row>
        <row r="344">
          <cell r="A344" t="str">
            <v>274</v>
          </cell>
          <cell r="B344" t="str">
            <v>Prego 13x15</v>
          </cell>
          <cell r="C344" t="str">
            <v>kg</v>
          </cell>
          <cell r="D344">
            <v>1.7</v>
          </cell>
        </row>
        <row r="345">
          <cell r="A345" t="str">
            <v>275</v>
          </cell>
          <cell r="B345" t="str">
            <v>Prego 17x27</v>
          </cell>
          <cell r="C345" t="str">
            <v>kg</v>
          </cell>
          <cell r="D345">
            <v>1.4</v>
          </cell>
          <cell r="E345" t="str">
            <v>anodizado+15%, eletrostática+30%</v>
          </cell>
        </row>
        <row r="346">
          <cell r="A346" t="str">
            <v>276</v>
          </cell>
          <cell r="B346" t="str">
            <v>Prego de aço zincado com arruela</v>
          </cell>
          <cell r="C346" t="str">
            <v>un</v>
          </cell>
          <cell r="D346">
            <v>0.18</v>
          </cell>
          <cell r="E346" t="str">
            <v>Pré-fabricadas</v>
          </cell>
        </row>
        <row r="347">
          <cell r="A347" t="str">
            <v>435</v>
          </cell>
          <cell r="B347" t="str">
            <v>Projetor reto para lâmpada halógena</v>
          </cell>
          <cell r="C347" t="str">
            <v>un</v>
          </cell>
          <cell r="D347">
            <v>21.89</v>
          </cell>
          <cell r="E347" t="str">
            <v>anodizado+15%, eletrostática+30%</v>
          </cell>
        </row>
        <row r="348">
          <cell r="A348" t="str">
            <v>277</v>
          </cell>
          <cell r="B348" t="str">
            <v>Quadro medição alu. monofásico</v>
          </cell>
          <cell r="C348" t="str">
            <v>un</v>
          </cell>
          <cell r="D348">
            <v>16</v>
          </cell>
          <cell r="E348" t="str">
            <v>anodizado+15%, eletrostática+30%</v>
          </cell>
        </row>
        <row r="349">
          <cell r="A349" t="str">
            <v>278</v>
          </cell>
          <cell r="B349" t="str">
            <v>Quadro medição alu. trifásico</v>
          </cell>
          <cell r="C349" t="str">
            <v>un</v>
          </cell>
          <cell r="D349">
            <v>35</v>
          </cell>
          <cell r="E349" t="str">
            <v>Pré-fabricadas</v>
          </cell>
        </row>
        <row r="350">
          <cell r="A350" t="str">
            <v>279</v>
          </cell>
          <cell r="B350" t="str">
            <v>Ralo sifonado 100x40</v>
          </cell>
          <cell r="C350" t="str">
            <v>un</v>
          </cell>
          <cell r="D350">
            <v>3.33</v>
          </cell>
        </row>
        <row r="351">
          <cell r="A351" t="str">
            <v>280</v>
          </cell>
          <cell r="B351" t="str">
            <v>Reator de partida rápida 1x20w</v>
          </cell>
          <cell r="C351" t="str">
            <v>un</v>
          </cell>
          <cell r="D351">
            <v>10</v>
          </cell>
        </row>
        <row r="352">
          <cell r="A352" t="str">
            <v>281</v>
          </cell>
          <cell r="B352" t="str">
            <v>Reator de partida rápida 1x40</v>
          </cell>
          <cell r="C352" t="str">
            <v>un</v>
          </cell>
          <cell r="D352">
            <v>10</v>
          </cell>
        </row>
        <row r="353">
          <cell r="A353" t="str">
            <v>282</v>
          </cell>
          <cell r="B353" t="str">
            <v>Reator de partida rápida 2x20w</v>
          </cell>
          <cell r="C353" t="str">
            <v>un</v>
          </cell>
          <cell r="D353">
            <v>12.14</v>
          </cell>
        </row>
        <row r="354">
          <cell r="A354" t="str">
            <v>283</v>
          </cell>
          <cell r="B354" t="str">
            <v>Reator de partida rápida 2x40w</v>
          </cell>
          <cell r="C354" t="str">
            <v>un</v>
          </cell>
          <cell r="D354">
            <v>12.14</v>
          </cell>
        </row>
        <row r="355">
          <cell r="A355" t="str">
            <v>432</v>
          </cell>
          <cell r="B355" t="str">
            <v>Refleor de alumínio</v>
          </cell>
          <cell r="C355" t="str">
            <v>un</v>
          </cell>
          <cell r="D355">
            <v>35</v>
          </cell>
        </row>
        <row r="356">
          <cell r="A356" t="str">
            <v>284</v>
          </cell>
          <cell r="B356" t="str">
            <v>Registro de gaveta 1 1/2 bruto</v>
          </cell>
          <cell r="C356" t="str">
            <v>un</v>
          </cell>
          <cell r="D356">
            <v>15.34</v>
          </cell>
        </row>
        <row r="357">
          <cell r="A357" t="str">
            <v>285</v>
          </cell>
          <cell r="B357" t="str">
            <v>Registro de gaveta 1 bruto</v>
          </cell>
          <cell r="C357" t="str">
            <v>un</v>
          </cell>
          <cell r="D357">
            <v>13.35</v>
          </cell>
        </row>
        <row r="358">
          <cell r="A358" t="str">
            <v>286</v>
          </cell>
          <cell r="B358" t="str">
            <v>Registro de gaveta 2 1/2 bruto</v>
          </cell>
          <cell r="C358" t="str">
            <v>un</v>
          </cell>
          <cell r="D358">
            <v>56.5</v>
          </cell>
          <cell r="E358" t="str">
            <v>anodizado+15%, eletrostática+30%</v>
          </cell>
        </row>
        <row r="359">
          <cell r="A359" t="str">
            <v>287</v>
          </cell>
          <cell r="B359" t="str">
            <v>Registro de gaveta 3/4 canopla</v>
          </cell>
          <cell r="C359" t="str">
            <v>un</v>
          </cell>
          <cell r="D359">
            <v>19</v>
          </cell>
        </row>
        <row r="360">
          <cell r="A360" t="str">
            <v>288</v>
          </cell>
          <cell r="B360" t="str">
            <v>Registro de pressão 3/4 canopla</v>
          </cell>
          <cell r="C360" t="str">
            <v>un</v>
          </cell>
          <cell r="D360">
            <v>19</v>
          </cell>
          <cell r="E360" t="str">
            <v>anodizado+15%, eletrostática+30%</v>
          </cell>
        </row>
        <row r="361">
          <cell r="A361" t="str">
            <v>289</v>
          </cell>
          <cell r="B361" t="str">
            <v>Rejunte preto junta larga</v>
          </cell>
          <cell r="C361" t="str">
            <v>kg</v>
          </cell>
          <cell r="D361">
            <v>1.2</v>
          </cell>
          <cell r="E361" t="str">
            <v>base(18-21) topo(13-17)</v>
          </cell>
        </row>
        <row r="362">
          <cell r="A362" t="str">
            <v>290</v>
          </cell>
          <cell r="B362" t="str">
            <v>Resina acrílica</v>
          </cell>
          <cell r="C362" t="str">
            <v>li</v>
          </cell>
          <cell r="D362">
            <v>4.5</v>
          </cell>
          <cell r="E362" t="str">
            <v>base(23-28) topo(15-21)</v>
          </cell>
        </row>
        <row r="363">
          <cell r="A363" t="str">
            <v>415</v>
          </cell>
          <cell r="B363" t="str">
            <v>Retroescavadeira</v>
          </cell>
          <cell r="C363" t="str">
            <v>d</v>
          </cell>
          <cell r="D363">
            <v>235</v>
          </cell>
          <cell r="E363" t="str">
            <v>base(18-21) topo(13-17)</v>
          </cell>
        </row>
        <row r="364">
          <cell r="A364" t="str">
            <v>291</v>
          </cell>
          <cell r="B364" t="str">
            <v>Rodaforro de PVC para forro</v>
          </cell>
          <cell r="C364" t="str">
            <v>ml</v>
          </cell>
          <cell r="D364">
            <v>1.5</v>
          </cell>
          <cell r="E364" t="str">
            <v>base(18-21) topo(13-17)</v>
          </cell>
        </row>
        <row r="365">
          <cell r="A365" t="str">
            <v>292</v>
          </cell>
          <cell r="B365" t="str">
            <v>Rodapé de madeira 7cm</v>
          </cell>
          <cell r="C365" t="str">
            <v>ml</v>
          </cell>
          <cell r="D365">
            <v>1.7</v>
          </cell>
          <cell r="E365" t="str">
            <v>base(23-28) topo(15-21)</v>
          </cell>
        </row>
        <row r="366">
          <cell r="A366" t="str">
            <v>293</v>
          </cell>
          <cell r="B366" t="str">
            <v>Rolo compactador</v>
          </cell>
          <cell r="C366" t="str">
            <v>d</v>
          </cell>
          <cell r="D366">
            <v>88</v>
          </cell>
        </row>
        <row r="367">
          <cell r="A367" t="str">
            <v>294</v>
          </cell>
          <cell r="B367" t="str">
            <v>Saboneteira de louça 15x15</v>
          </cell>
          <cell r="C367" t="str">
            <v>un</v>
          </cell>
          <cell r="D367">
            <v>5.53</v>
          </cell>
        </row>
        <row r="368">
          <cell r="A368" t="str">
            <v>295</v>
          </cell>
          <cell r="B368" t="str">
            <v>Saboneteira giratória</v>
          </cell>
          <cell r="C368" t="str">
            <v>un</v>
          </cell>
          <cell r="D368">
            <v>8</v>
          </cell>
        </row>
        <row r="369">
          <cell r="A369" t="str">
            <v>296</v>
          </cell>
          <cell r="B369" t="str">
            <v>Saboneteira plástica refil 800ml</v>
          </cell>
          <cell r="C369" t="str">
            <v>un</v>
          </cell>
          <cell r="D369">
            <v>20</v>
          </cell>
        </row>
        <row r="370">
          <cell r="A370" t="str">
            <v>297</v>
          </cell>
          <cell r="B370" t="str">
            <v>Saibro - posto obra</v>
          </cell>
          <cell r="C370" t="str">
            <v>m3</v>
          </cell>
          <cell r="D370">
            <v>6.5</v>
          </cell>
          <cell r="E370" t="str">
            <v>Sem empolamento</v>
          </cell>
        </row>
        <row r="371">
          <cell r="A371" t="str">
            <v>298</v>
          </cell>
          <cell r="B371" t="str">
            <v>Selador acrílico</v>
          </cell>
          <cell r="C371" t="str">
            <v>li</v>
          </cell>
          <cell r="D371">
            <v>2.5</v>
          </cell>
        </row>
        <row r="372">
          <cell r="A372" t="str">
            <v>299</v>
          </cell>
          <cell r="B372" t="str">
            <v>Selador PVA</v>
          </cell>
          <cell r="C372" t="str">
            <v>li</v>
          </cell>
          <cell r="D372">
            <v>2</v>
          </cell>
        </row>
        <row r="373">
          <cell r="A373" t="str">
            <v>300</v>
          </cell>
          <cell r="B373" t="str">
            <v>Servente</v>
          </cell>
          <cell r="C373" t="str">
            <v>h</v>
          </cell>
          <cell r="D373">
            <v>1.24</v>
          </cell>
          <cell r="E373" t="str">
            <v>Incluindo encargos sociais</v>
          </cell>
          <cell r="F373">
            <v>1.3</v>
          </cell>
        </row>
        <row r="374">
          <cell r="A374" t="str">
            <v>301</v>
          </cell>
          <cell r="B374" t="str">
            <v>Sikadur 32</v>
          </cell>
          <cell r="C374" t="str">
            <v>kg</v>
          </cell>
          <cell r="D374">
            <v>11.26</v>
          </cell>
        </row>
        <row r="375">
          <cell r="A375" t="str">
            <v>302</v>
          </cell>
          <cell r="B375" t="str">
            <v>Silicone líquido</v>
          </cell>
          <cell r="C375" t="str">
            <v>li</v>
          </cell>
          <cell r="D375">
            <v>6.3</v>
          </cell>
        </row>
        <row r="376">
          <cell r="A376" t="str">
            <v>303</v>
          </cell>
          <cell r="B376" t="str">
            <v>Solvente</v>
          </cell>
          <cell r="C376" t="str">
            <v>li</v>
          </cell>
          <cell r="D376">
            <v>2.5</v>
          </cell>
          <cell r="E376" t="str">
            <v>consumo médio p/ balde = 100,00m2</v>
          </cell>
        </row>
        <row r="377">
          <cell r="A377" t="str">
            <v>304</v>
          </cell>
          <cell r="B377" t="str">
            <v>Sumidouro 0,90x0,90</v>
          </cell>
          <cell r="C377" t="str">
            <v>un</v>
          </cell>
          <cell r="D377">
            <v>30</v>
          </cell>
        </row>
        <row r="378">
          <cell r="A378" t="str">
            <v>305</v>
          </cell>
          <cell r="B378" t="str">
            <v>Suporte de para-raio</v>
          </cell>
          <cell r="C378" t="str">
            <v>un</v>
          </cell>
          <cell r="D378">
            <v>1.6</v>
          </cell>
        </row>
        <row r="379">
          <cell r="A379" t="str">
            <v>306</v>
          </cell>
          <cell r="B379" t="str">
            <v>Suporte de PVC para calha</v>
          </cell>
          <cell r="C379" t="str">
            <v>un</v>
          </cell>
          <cell r="D379">
            <v>19</v>
          </cell>
        </row>
        <row r="380">
          <cell r="A380" t="str">
            <v>307</v>
          </cell>
          <cell r="B380" t="str">
            <v>Suporte zincado para calha PVC</v>
          </cell>
          <cell r="C380" t="str">
            <v>un</v>
          </cell>
          <cell r="D380">
            <v>1.2</v>
          </cell>
        </row>
        <row r="381">
          <cell r="A381" t="str">
            <v>308</v>
          </cell>
          <cell r="B381" t="str">
            <v>Tábua de assoalho 15x2,5</v>
          </cell>
          <cell r="C381" t="str">
            <v>m2</v>
          </cell>
          <cell r="D381">
            <v>16.100000000000001</v>
          </cell>
        </row>
        <row r="382">
          <cell r="A382" t="str">
            <v>309</v>
          </cell>
          <cell r="B382" t="str">
            <v>Taco de madeira 7x21</v>
          </cell>
          <cell r="C382" t="str">
            <v>m2</v>
          </cell>
          <cell r="D382">
            <v>10.5</v>
          </cell>
        </row>
        <row r="383">
          <cell r="A383" t="str">
            <v>464</v>
          </cell>
          <cell r="B383" t="str">
            <v>Tampa circular de FF 60</v>
          </cell>
          <cell r="C383" t="str">
            <v>un</v>
          </cell>
          <cell r="D383">
            <v>100</v>
          </cell>
        </row>
        <row r="384">
          <cell r="A384" t="str">
            <v>310</v>
          </cell>
          <cell r="B384" t="str">
            <v>Tampo circular ferro 600mm</v>
          </cell>
          <cell r="C384" t="str">
            <v>un</v>
          </cell>
          <cell r="D384">
            <v>97.05</v>
          </cell>
        </row>
        <row r="385">
          <cell r="A385" t="str">
            <v>405</v>
          </cell>
          <cell r="B385" t="str">
            <v>Tampo de granito mel</v>
          </cell>
          <cell r="C385" t="str">
            <v>ml</v>
          </cell>
          <cell r="D385">
            <v>90</v>
          </cell>
        </row>
        <row r="386">
          <cell r="A386" t="str">
            <v>311</v>
          </cell>
          <cell r="B386" t="str">
            <v>Tampo de mármore 60x3cm</v>
          </cell>
          <cell r="C386" t="str">
            <v>ml</v>
          </cell>
          <cell r="D386">
            <v>50</v>
          </cell>
        </row>
        <row r="387">
          <cell r="A387" t="str">
            <v>312</v>
          </cell>
          <cell r="B387" t="str">
            <v>Tampo inoxidável 1,20x60 cuba sim.</v>
          </cell>
          <cell r="C387" t="str">
            <v>un</v>
          </cell>
          <cell r="D387">
            <v>120</v>
          </cell>
        </row>
        <row r="388">
          <cell r="A388" t="str">
            <v>313</v>
          </cell>
          <cell r="B388" t="str">
            <v>Tampo inoxidável 180x60 cuba dupla</v>
          </cell>
          <cell r="C388" t="str">
            <v>un</v>
          </cell>
          <cell r="D388">
            <v>173.2</v>
          </cell>
        </row>
        <row r="389">
          <cell r="A389" t="str">
            <v>314</v>
          </cell>
          <cell r="B389" t="str">
            <v>Tanque de louça com coluna 65x57</v>
          </cell>
          <cell r="C389" t="str">
            <v>un</v>
          </cell>
          <cell r="D389">
            <v>81</v>
          </cell>
          <cell r="E389" t="str">
            <v>Sem empolamento</v>
          </cell>
        </row>
        <row r="390">
          <cell r="A390" t="str">
            <v>315</v>
          </cell>
          <cell r="B390" t="str">
            <v>Tanque pré-moldado de concreto 80x70</v>
          </cell>
          <cell r="C390" t="str">
            <v>un</v>
          </cell>
          <cell r="D390">
            <v>29.3</v>
          </cell>
        </row>
        <row r="391">
          <cell r="A391" t="str">
            <v>316</v>
          </cell>
          <cell r="B391" t="str">
            <v>Tela arame galvanizado malha 7  fio 12</v>
          </cell>
          <cell r="C391" t="str">
            <v>m2</v>
          </cell>
          <cell r="D391">
            <v>4</v>
          </cell>
          <cell r="E391" t="str">
            <v>Sem empolamento</v>
          </cell>
        </row>
        <row r="392">
          <cell r="A392" t="str">
            <v>317</v>
          </cell>
          <cell r="B392" t="str">
            <v>Tela galvanizada OTIZ malha 3,5 fio 10</v>
          </cell>
          <cell r="C392" t="str">
            <v>m2</v>
          </cell>
          <cell r="D392">
            <v>9</v>
          </cell>
          <cell r="E392" t="str">
            <v>Incluindo encargos sociais</v>
          </cell>
          <cell r="F392">
            <v>1.3</v>
          </cell>
        </row>
        <row r="393">
          <cell r="A393" t="str">
            <v>318</v>
          </cell>
          <cell r="B393" t="str">
            <v>Tela galvanizada OTIZ malha 5 fio 10</v>
          </cell>
          <cell r="C393" t="str">
            <v>m2</v>
          </cell>
          <cell r="D393">
            <v>7.8</v>
          </cell>
        </row>
        <row r="394">
          <cell r="A394" t="str">
            <v>319</v>
          </cell>
          <cell r="B394" t="str">
            <v>Tela soldada CA-60 4,2mm 10x10</v>
          </cell>
          <cell r="C394" t="str">
            <v>m2</v>
          </cell>
          <cell r="D394">
            <v>2.5299999999999998</v>
          </cell>
          <cell r="E394" t="str">
            <v>Incluindo encargos sociais</v>
          </cell>
          <cell r="F394">
            <v>1.3</v>
          </cell>
        </row>
        <row r="395">
          <cell r="A395" t="str">
            <v>320</v>
          </cell>
          <cell r="B395" t="str">
            <v>Telha alumínio ondulada 0,6mm</v>
          </cell>
          <cell r="C395" t="str">
            <v>ml</v>
          </cell>
          <cell r="D395">
            <v>11.23</v>
          </cell>
          <cell r="E395" t="str">
            <v>consumo médio p/ balde = 100,00m2</v>
          </cell>
          <cell r="F395">
            <v>1.3</v>
          </cell>
        </row>
        <row r="396">
          <cell r="A396" t="str">
            <v>321</v>
          </cell>
          <cell r="B396" t="str">
            <v>Telha capa/canal</v>
          </cell>
          <cell r="C396" t="str">
            <v>un</v>
          </cell>
          <cell r="D396">
            <v>0.22</v>
          </cell>
          <cell r="E396" t="str">
            <v>(16telhas/m2)</v>
          </cell>
        </row>
        <row r="397">
          <cell r="A397" t="str">
            <v>322</v>
          </cell>
          <cell r="B397" t="str">
            <v>Telha colonial</v>
          </cell>
          <cell r="C397" t="str">
            <v>un</v>
          </cell>
          <cell r="D397">
            <v>0.22</v>
          </cell>
          <cell r="E397" t="str">
            <v>(25telhas/m2)</v>
          </cell>
        </row>
        <row r="398">
          <cell r="A398" t="str">
            <v>323</v>
          </cell>
          <cell r="B398" t="str">
            <v>Telha de aço zincado trapez. 0,5mm</v>
          </cell>
          <cell r="C398" t="str">
            <v>ml</v>
          </cell>
          <cell r="D398">
            <v>6</v>
          </cell>
          <cell r="E398" t="str">
            <v>consumo médio p/ balde = 100,00m2</v>
          </cell>
        </row>
        <row r="399">
          <cell r="A399" t="str">
            <v>324</v>
          </cell>
          <cell r="B399" t="str">
            <v>Telha fibrocimento kalheta</v>
          </cell>
          <cell r="C399" t="str">
            <v>m2</v>
          </cell>
          <cell r="D399">
            <v>17.079999999999998</v>
          </cell>
        </row>
        <row r="400">
          <cell r="A400" t="str">
            <v>325</v>
          </cell>
          <cell r="B400" t="str">
            <v>Telha fibrocimento kalhetão</v>
          </cell>
          <cell r="C400" t="str">
            <v>m2</v>
          </cell>
          <cell r="D400">
            <v>11.65</v>
          </cell>
        </row>
        <row r="401">
          <cell r="A401" t="str">
            <v>326</v>
          </cell>
          <cell r="B401" t="str">
            <v>Telha fibrocimento ond. 4mm</v>
          </cell>
          <cell r="C401" t="str">
            <v>m2</v>
          </cell>
          <cell r="D401">
            <v>3</v>
          </cell>
        </row>
        <row r="402">
          <cell r="A402" t="str">
            <v>327</v>
          </cell>
          <cell r="B402" t="str">
            <v>Telha fibrocimento ond. 6mm</v>
          </cell>
          <cell r="C402" t="str">
            <v>m2</v>
          </cell>
          <cell r="D402">
            <v>4.84</v>
          </cell>
        </row>
        <row r="403">
          <cell r="A403" t="str">
            <v>328</v>
          </cell>
          <cell r="B403" t="str">
            <v>Telha francesa</v>
          </cell>
          <cell r="C403" t="str">
            <v>un</v>
          </cell>
          <cell r="D403">
            <v>0.22</v>
          </cell>
          <cell r="E403" t="str">
            <v>(24telhas/m2)</v>
          </cell>
        </row>
        <row r="404">
          <cell r="A404" t="str">
            <v>329</v>
          </cell>
          <cell r="B404" t="str">
            <v>Telha plan</v>
          </cell>
          <cell r="C404" t="str">
            <v>un</v>
          </cell>
          <cell r="D404">
            <v>0.22</v>
          </cell>
          <cell r="E404" t="str">
            <v>(24telhas/m2</v>
          </cell>
        </row>
        <row r="405">
          <cell r="A405" t="str">
            <v>330</v>
          </cell>
          <cell r="B405" t="str">
            <v>Telhadista</v>
          </cell>
          <cell r="C405" t="str">
            <v>h</v>
          </cell>
          <cell r="D405">
            <v>2.17</v>
          </cell>
          <cell r="E405" t="str">
            <v>Incluindo encargos sociais</v>
          </cell>
          <cell r="F405">
            <v>1.82</v>
          </cell>
        </row>
        <row r="406">
          <cell r="A406" t="str">
            <v>331</v>
          </cell>
          <cell r="B406" t="str">
            <v>Terra vegetal</v>
          </cell>
          <cell r="C406" t="str">
            <v>m3</v>
          </cell>
          <cell r="D406">
            <v>20</v>
          </cell>
        </row>
        <row r="407">
          <cell r="A407" t="str">
            <v>332</v>
          </cell>
          <cell r="B407" t="str">
            <v>Tijolo 6 furos</v>
          </cell>
          <cell r="C407" t="str">
            <v>un</v>
          </cell>
          <cell r="D407">
            <v>0.09</v>
          </cell>
          <cell r="E407" t="str">
            <v>tipo pesado (19x13x9)</v>
          </cell>
        </row>
        <row r="408">
          <cell r="A408" t="str">
            <v>333</v>
          </cell>
          <cell r="B408" t="str">
            <v>Tijolo maciço 5x10x20</v>
          </cell>
          <cell r="C408" t="str">
            <v>un</v>
          </cell>
          <cell r="D408">
            <v>0.09</v>
          </cell>
        </row>
        <row r="409">
          <cell r="A409" t="str">
            <v>334</v>
          </cell>
          <cell r="B409" t="str">
            <v>Tinta a base de betume</v>
          </cell>
          <cell r="C409" t="str">
            <v>kg</v>
          </cell>
          <cell r="D409">
            <v>4.49</v>
          </cell>
        </row>
        <row r="410">
          <cell r="A410" t="str">
            <v>335</v>
          </cell>
          <cell r="B410" t="str">
            <v>Tinta acrílica</v>
          </cell>
          <cell r="C410" t="str">
            <v>li</v>
          </cell>
          <cell r="D410">
            <v>4.7</v>
          </cell>
          <cell r="E410" t="str">
            <v>consumo médio p/ balde = 90,00m2</v>
          </cell>
        </row>
        <row r="411">
          <cell r="A411" t="str">
            <v>336</v>
          </cell>
          <cell r="B411" t="str">
            <v>Tinta esmalte brilhante</v>
          </cell>
          <cell r="C411" t="str">
            <v>li</v>
          </cell>
          <cell r="D411">
            <v>5.63</v>
          </cell>
          <cell r="E411" t="str">
            <v>consumo médio p/ galão = 35,00m2</v>
          </cell>
        </row>
        <row r="412">
          <cell r="A412" t="str">
            <v>442</v>
          </cell>
          <cell r="B412" t="str">
            <v>Tinta esmalte fundo fosco</v>
          </cell>
          <cell r="C412" t="str">
            <v>li</v>
          </cell>
          <cell r="D412">
            <v>6</v>
          </cell>
          <cell r="E412" t="str">
            <v>consumo médio p/ galão = 35,00m2</v>
          </cell>
        </row>
        <row r="413">
          <cell r="A413" t="str">
            <v>337</v>
          </cell>
          <cell r="B413" t="str">
            <v>Tinta mineral impermeável</v>
          </cell>
          <cell r="C413" t="str">
            <v>kg</v>
          </cell>
          <cell r="D413">
            <v>2.93</v>
          </cell>
          <cell r="E413" t="str">
            <v>Tela para cobrir quadras de futebol</v>
          </cell>
        </row>
        <row r="414">
          <cell r="A414" t="str">
            <v>338</v>
          </cell>
          <cell r="B414" t="str">
            <v>Tinta óleo brilhante</v>
          </cell>
          <cell r="C414" t="str">
            <v>li</v>
          </cell>
          <cell r="D414">
            <v>3.88</v>
          </cell>
          <cell r="E414" t="str">
            <v>consumo médio p/ galão = 35,00m2</v>
          </cell>
        </row>
        <row r="415">
          <cell r="A415" t="str">
            <v>339</v>
          </cell>
          <cell r="B415" t="str">
            <v>Tinta óleo fosco fundo</v>
          </cell>
          <cell r="C415" t="str">
            <v>li</v>
          </cell>
          <cell r="D415">
            <v>4.4400000000000004</v>
          </cell>
          <cell r="E415" t="str">
            <v>consumo médio p/ galão = 35,00m2</v>
          </cell>
        </row>
        <row r="416">
          <cell r="A416" t="str">
            <v>340</v>
          </cell>
          <cell r="B416" t="str">
            <v>Tinta PVA</v>
          </cell>
          <cell r="C416" t="str">
            <v>li</v>
          </cell>
          <cell r="D416">
            <v>3.55</v>
          </cell>
          <cell r="E416" t="str">
            <v>consumo médio p/ balde = 90,00m2</v>
          </cell>
        </row>
        <row r="417">
          <cell r="A417" t="str">
            <v>341</v>
          </cell>
          <cell r="B417" t="str">
            <v>Tinta Zarcão</v>
          </cell>
          <cell r="C417" t="str">
            <v>li</v>
          </cell>
          <cell r="D417">
            <v>6.3</v>
          </cell>
          <cell r="E417" t="str">
            <v>(25telhas/m2)</v>
          </cell>
        </row>
        <row r="418">
          <cell r="A418" t="str">
            <v>342</v>
          </cell>
          <cell r="B418" t="str">
            <v>Tomada embutir com espelho</v>
          </cell>
          <cell r="C418" t="str">
            <v>un</v>
          </cell>
          <cell r="D418">
            <v>3.5</v>
          </cell>
          <cell r="E418" t="str">
            <v>(17telhas/m2)</v>
          </cell>
        </row>
        <row r="419">
          <cell r="A419" t="str">
            <v>343</v>
          </cell>
          <cell r="B419" t="str">
            <v>Tomada especial para chuveiro</v>
          </cell>
          <cell r="C419" t="str">
            <v>un</v>
          </cell>
          <cell r="D419">
            <v>4.5</v>
          </cell>
          <cell r="E419" t="str">
            <v>(17telhas/m2)</v>
          </cell>
        </row>
        <row r="420">
          <cell r="A420" t="str">
            <v>344</v>
          </cell>
          <cell r="B420" t="str">
            <v>Torneira bóia metálica 3/4</v>
          </cell>
          <cell r="C420" t="str">
            <v>un</v>
          </cell>
          <cell r="D420">
            <v>10</v>
          </cell>
          <cell r="E420" t="str">
            <v>(25telhas/m2)</v>
          </cell>
        </row>
        <row r="421">
          <cell r="A421" t="str">
            <v>345</v>
          </cell>
          <cell r="B421" t="str">
            <v>Torneira metálica jardim</v>
          </cell>
          <cell r="C421" t="str">
            <v>un</v>
          </cell>
          <cell r="D421">
            <v>8</v>
          </cell>
        </row>
        <row r="422">
          <cell r="A422" t="str">
            <v>346</v>
          </cell>
          <cell r="B422" t="str">
            <v>Torneira metálica lavatório</v>
          </cell>
          <cell r="C422" t="str">
            <v>un</v>
          </cell>
          <cell r="D422">
            <v>18</v>
          </cell>
        </row>
        <row r="423">
          <cell r="A423" t="str">
            <v>347</v>
          </cell>
          <cell r="B423" t="str">
            <v>Torneira metálica pia</v>
          </cell>
          <cell r="C423" t="str">
            <v>un</v>
          </cell>
          <cell r="D423">
            <v>18</v>
          </cell>
          <cell r="E423" t="str">
            <v>(17telhas/m2)</v>
          </cell>
        </row>
        <row r="424">
          <cell r="A424" t="str">
            <v>348</v>
          </cell>
          <cell r="B424" t="str">
            <v>Torneira metálica tanque</v>
          </cell>
          <cell r="C424" t="str">
            <v>un</v>
          </cell>
          <cell r="D424">
            <v>12</v>
          </cell>
          <cell r="E424" t="str">
            <v>(26telhas/m2</v>
          </cell>
        </row>
        <row r="425">
          <cell r="A425" t="str">
            <v>349</v>
          </cell>
          <cell r="B425" t="str">
            <v>Trator de esteira</v>
          </cell>
          <cell r="C425" t="str">
            <v>h</v>
          </cell>
          <cell r="D425">
            <v>45</v>
          </cell>
          <cell r="E425" t="str">
            <v>Incluindo encargos sociais</v>
          </cell>
          <cell r="F425">
            <v>1.82</v>
          </cell>
        </row>
        <row r="426">
          <cell r="A426" t="str">
            <v>350</v>
          </cell>
          <cell r="B426" t="str">
            <v>Tubo cobre 15mm</v>
          </cell>
          <cell r="C426" t="str">
            <v>ml</v>
          </cell>
          <cell r="D426">
            <v>3</v>
          </cell>
          <cell r="E426" t="str">
            <v>(17telhas/m2)</v>
          </cell>
        </row>
        <row r="427">
          <cell r="A427" t="str">
            <v>351</v>
          </cell>
          <cell r="B427" t="str">
            <v>Tubo concreto C-2 300mm</v>
          </cell>
          <cell r="C427" t="str">
            <v>un</v>
          </cell>
          <cell r="D427">
            <v>5.5</v>
          </cell>
          <cell r="E427" t="str">
            <v>05/08/97</v>
          </cell>
          <cell r="F427">
            <v>1.82</v>
          </cell>
        </row>
        <row r="428">
          <cell r="A428" t="str">
            <v>352</v>
          </cell>
          <cell r="B428" t="str">
            <v>Tubo concreto C-2 400mm</v>
          </cell>
          <cell r="C428" t="str">
            <v>un</v>
          </cell>
          <cell r="D428">
            <v>8.5</v>
          </cell>
          <cell r="E428" t="str">
            <v>05/08/97</v>
          </cell>
          <cell r="F428">
            <v>1.82</v>
          </cell>
        </row>
        <row r="429">
          <cell r="A429" t="str">
            <v>353</v>
          </cell>
          <cell r="B429" t="str">
            <v>Tubo concreto C-2 500mm</v>
          </cell>
          <cell r="C429" t="str">
            <v>un</v>
          </cell>
          <cell r="D429">
            <v>14</v>
          </cell>
          <cell r="E429" t="str">
            <v xml:space="preserve">tipo pesado  10x15x20 </v>
          </cell>
        </row>
        <row r="430">
          <cell r="A430" t="str">
            <v>354</v>
          </cell>
          <cell r="B430" t="str">
            <v>Tubo concreto C-2 600mm</v>
          </cell>
          <cell r="C430" t="str">
            <v>un</v>
          </cell>
          <cell r="D430">
            <v>18</v>
          </cell>
          <cell r="E430" t="str">
            <v>consumo médio p/ balde = 90,00m2</v>
          </cell>
        </row>
        <row r="431">
          <cell r="A431" t="str">
            <v>355</v>
          </cell>
          <cell r="B431" t="str">
            <v>Tubo concreto C-2 800mm</v>
          </cell>
          <cell r="C431" t="str">
            <v>un</v>
          </cell>
          <cell r="D431">
            <v>35</v>
          </cell>
          <cell r="E431" t="str">
            <v>consumo médio p/ galão = 35,00m2</v>
          </cell>
        </row>
        <row r="432">
          <cell r="A432" t="str">
            <v>356</v>
          </cell>
          <cell r="B432" t="str">
            <v>Tubo concreto CA-1 1000mm</v>
          </cell>
          <cell r="C432" t="str">
            <v>un</v>
          </cell>
          <cell r="D432">
            <v>63</v>
          </cell>
          <cell r="E432" t="str">
            <v>consumo médio p/ galão = 35,00m2</v>
          </cell>
        </row>
        <row r="433">
          <cell r="A433" t="str">
            <v>357</v>
          </cell>
          <cell r="B433" t="str">
            <v>Tubo concreto CA-1 600mm</v>
          </cell>
          <cell r="C433" t="str">
            <v>un</v>
          </cell>
          <cell r="D433">
            <v>29</v>
          </cell>
          <cell r="E433" t="str">
            <v>consumo médio p/ balde = 90,00m2</v>
          </cell>
        </row>
        <row r="434">
          <cell r="A434" t="str">
            <v>358</v>
          </cell>
          <cell r="B434" t="str">
            <v>Tubo concreto CA-1 800mm</v>
          </cell>
          <cell r="C434" t="str">
            <v>un</v>
          </cell>
          <cell r="D434">
            <v>46</v>
          </cell>
          <cell r="E434" t="str">
            <v>consumo médio p/ galão = 35,00m2</v>
          </cell>
        </row>
        <row r="435">
          <cell r="A435" t="str">
            <v>360</v>
          </cell>
          <cell r="B435" t="str">
            <v>Tubo concreto CA-2 1000mm</v>
          </cell>
          <cell r="C435" t="str">
            <v>un</v>
          </cell>
          <cell r="D435">
            <v>95</v>
          </cell>
          <cell r="E435" t="str">
            <v>consumo médio p/ galão = 35,00m2</v>
          </cell>
        </row>
        <row r="436">
          <cell r="A436" t="str">
            <v>361</v>
          </cell>
          <cell r="B436" t="str">
            <v>Tubo concreto CA-2 1200mm</v>
          </cell>
          <cell r="C436" t="str">
            <v>un</v>
          </cell>
          <cell r="D436">
            <v>117</v>
          </cell>
          <cell r="E436" t="str">
            <v>consumo médio p/ balde = 90,00m2</v>
          </cell>
        </row>
        <row r="437">
          <cell r="A437" t="str">
            <v>362</v>
          </cell>
          <cell r="B437" t="str">
            <v>Tubo concreto CA-2 600mm</v>
          </cell>
          <cell r="C437" t="str">
            <v>un</v>
          </cell>
          <cell r="D437">
            <v>47</v>
          </cell>
          <cell r="E437" t="str">
            <v>consumo médio p/ galão = 35,00m2</v>
          </cell>
        </row>
        <row r="438">
          <cell r="A438" t="str">
            <v>359</v>
          </cell>
          <cell r="B438" t="str">
            <v>Tubo concreto CA-2 800mm</v>
          </cell>
          <cell r="C438" t="str">
            <v>un</v>
          </cell>
          <cell r="D438">
            <v>94</v>
          </cell>
          <cell r="E438" t="str">
            <v>consumo médio p/ galão = 35,00m2</v>
          </cell>
        </row>
        <row r="439">
          <cell r="A439" t="str">
            <v>363</v>
          </cell>
          <cell r="B439" t="str">
            <v>Tubo concreto CA-3 1200mm</v>
          </cell>
          <cell r="C439" t="str">
            <v>un</v>
          </cell>
          <cell r="D439">
            <v>205</v>
          </cell>
          <cell r="E439" t="str">
            <v>consumo médio p/ balde = 90,00m2</v>
          </cell>
        </row>
        <row r="440">
          <cell r="A440" t="str">
            <v>454</v>
          </cell>
          <cell r="B440" t="str">
            <v>Tubo corrugado PVC 100mm corrugado</v>
          </cell>
          <cell r="C440" t="str">
            <v>ml</v>
          </cell>
          <cell r="D440">
            <v>4.9000000000000004</v>
          </cell>
        </row>
        <row r="441">
          <cell r="A441" t="str">
            <v>455</v>
          </cell>
          <cell r="B441" t="str">
            <v>Tubo corrugado PVC 150mm corrugado</v>
          </cell>
          <cell r="C441" t="str">
            <v>ml</v>
          </cell>
          <cell r="D441">
            <v>8.1</v>
          </cell>
          <cell r="E441" t="str">
            <v>Incluindo encargos sociais</v>
          </cell>
          <cell r="F441" t="str">
            <v>1,99</v>
          </cell>
        </row>
        <row r="442">
          <cell r="A442" t="str">
            <v>453</v>
          </cell>
          <cell r="B442" t="str">
            <v>Tubo corrugado PVC 75mm corrugado</v>
          </cell>
          <cell r="C442" t="str">
            <v>ml</v>
          </cell>
          <cell r="D442">
            <v>3.8</v>
          </cell>
          <cell r="E442" t="str">
            <v>consumo médio p/ galão = 35,00m2</v>
          </cell>
        </row>
        <row r="443">
          <cell r="A443" t="str">
            <v>408</v>
          </cell>
          <cell r="B443" t="str">
            <v>Tubo de descarga 18</v>
          </cell>
          <cell r="C443" t="str">
            <v>un</v>
          </cell>
          <cell r="D443">
            <v>1.75</v>
          </cell>
        </row>
        <row r="444">
          <cell r="A444" t="str">
            <v>409</v>
          </cell>
          <cell r="B444" t="str">
            <v>Tubo de descarga com joelho</v>
          </cell>
          <cell r="C444" t="str">
            <v>un</v>
          </cell>
          <cell r="D444">
            <v>2.5</v>
          </cell>
        </row>
        <row r="445">
          <cell r="A445" t="str">
            <v>400</v>
          </cell>
          <cell r="B445" t="str">
            <v>Tubo de ligação</v>
          </cell>
          <cell r="C445" t="str">
            <v>un</v>
          </cell>
          <cell r="D445">
            <v>5.5</v>
          </cell>
        </row>
        <row r="446">
          <cell r="A446" t="str">
            <v>365</v>
          </cell>
          <cell r="B446" t="str">
            <v>Tubo galvanizado 1</v>
          </cell>
          <cell r="C446" t="str">
            <v>ml</v>
          </cell>
          <cell r="D446">
            <v>3.77</v>
          </cell>
        </row>
        <row r="447">
          <cell r="A447" t="str">
            <v>364</v>
          </cell>
          <cell r="B447" t="str">
            <v>Tubo galvanizado 1 1/2</v>
          </cell>
          <cell r="C447" t="str">
            <v>ml</v>
          </cell>
          <cell r="D447">
            <v>6.24</v>
          </cell>
        </row>
        <row r="448">
          <cell r="A448" t="str">
            <v>366</v>
          </cell>
          <cell r="B448" t="str">
            <v>Tubo galvanizado 1/2</v>
          </cell>
          <cell r="C448" t="str">
            <v>ml</v>
          </cell>
          <cell r="D448">
            <v>1.99</v>
          </cell>
        </row>
        <row r="449">
          <cell r="A449" t="str">
            <v>367</v>
          </cell>
          <cell r="B449" t="str">
            <v>Tubo galvanizado 2</v>
          </cell>
          <cell r="C449" t="str">
            <v>ml</v>
          </cell>
          <cell r="D449">
            <v>7.87</v>
          </cell>
        </row>
        <row r="450">
          <cell r="A450" t="str">
            <v>368</v>
          </cell>
          <cell r="B450" t="str">
            <v>Tubo galvanizado 3/4</v>
          </cell>
          <cell r="C450" t="str">
            <v>ml</v>
          </cell>
          <cell r="D450">
            <v>2.54</v>
          </cell>
        </row>
        <row r="451">
          <cell r="A451" t="str">
            <v>369</v>
          </cell>
          <cell r="B451" t="str">
            <v>Tubo PVC 100 esgoto</v>
          </cell>
          <cell r="C451" t="str">
            <v>ml</v>
          </cell>
          <cell r="D451">
            <v>2.15</v>
          </cell>
        </row>
        <row r="452">
          <cell r="A452" t="str">
            <v>370</v>
          </cell>
          <cell r="B452" t="str">
            <v>Tubo PVC 40 esgoto</v>
          </cell>
          <cell r="C452" t="str">
            <v>ml</v>
          </cell>
          <cell r="D452">
            <v>0.82</v>
          </cell>
        </row>
        <row r="453">
          <cell r="A453" t="str">
            <v>371</v>
          </cell>
          <cell r="B453" t="str">
            <v>Tubo PVC 50 esgoto</v>
          </cell>
          <cell r="C453" t="str">
            <v>ml</v>
          </cell>
          <cell r="D453">
            <v>1.49</v>
          </cell>
        </row>
        <row r="454">
          <cell r="A454" t="str">
            <v>372</v>
          </cell>
          <cell r="B454" t="str">
            <v>Tubo PVC 75 esgoto</v>
          </cell>
          <cell r="C454" t="str">
            <v>ml</v>
          </cell>
          <cell r="D454">
            <v>1.82</v>
          </cell>
        </row>
        <row r="455">
          <cell r="A455" t="str">
            <v>373</v>
          </cell>
          <cell r="B455" t="str">
            <v>Tubo PVC soldável 25</v>
          </cell>
          <cell r="C455" t="str">
            <v>ml</v>
          </cell>
          <cell r="D455">
            <v>0.7</v>
          </cell>
        </row>
        <row r="456">
          <cell r="A456" t="str">
            <v>374</v>
          </cell>
          <cell r="B456" t="str">
            <v>Tubo PVC soldável 32</v>
          </cell>
          <cell r="C456" t="str">
            <v>ml</v>
          </cell>
          <cell r="D456">
            <v>1.6</v>
          </cell>
          <cell r="E456" t="str">
            <v>Geral para fixação das placas divilux</v>
          </cell>
        </row>
        <row r="457">
          <cell r="A457" t="str">
            <v>375</v>
          </cell>
          <cell r="B457" t="str">
            <v>Tubo PVC soldável 40</v>
          </cell>
          <cell r="C457" t="str">
            <v>ml</v>
          </cell>
          <cell r="D457">
            <v>2.2000000000000002</v>
          </cell>
          <cell r="E457" t="str">
            <v>x</v>
          </cell>
        </row>
        <row r="458">
          <cell r="A458" t="str">
            <v>376</v>
          </cell>
          <cell r="B458" t="str">
            <v>Tubo PVC soldável 50</v>
          </cell>
          <cell r="C458" t="str">
            <v>ml</v>
          </cell>
          <cell r="D458">
            <v>2.56</v>
          </cell>
          <cell r="E458" t="str">
            <v>para vidro em divisória divilux</v>
          </cell>
        </row>
        <row r="459">
          <cell r="A459" t="str">
            <v>377</v>
          </cell>
          <cell r="B459" t="str">
            <v>Tubo PVC soldável 60</v>
          </cell>
          <cell r="C459" t="str">
            <v>ml</v>
          </cell>
          <cell r="D459">
            <v>5.04</v>
          </cell>
          <cell r="E459" t="str">
            <v>para vidro em divisória divilux</v>
          </cell>
        </row>
        <row r="460">
          <cell r="A460" t="str">
            <v>378</v>
          </cell>
          <cell r="B460" t="str">
            <v>Utilitário gasolina 65HP</v>
          </cell>
          <cell r="C460" t="str">
            <v>d</v>
          </cell>
          <cell r="D460">
            <v>135</v>
          </cell>
          <cell r="E460" t="str">
            <v>x</v>
          </cell>
        </row>
        <row r="461">
          <cell r="A461" t="str">
            <v>379</v>
          </cell>
          <cell r="B461" t="str">
            <v>Válvula de descarga 1 1/2</v>
          </cell>
          <cell r="C461" t="str">
            <v>un</v>
          </cell>
          <cell r="D461">
            <v>52.61</v>
          </cell>
          <cell r="E461" t="str">
            <v>Transporte por peça R$ 75,00</v>
          </cell>
          <cell r="F461">
            <v>485.4</v>
          </cell>
        </row>
        <row r="462">
          <cell r="A462" t="str">
            <v>380</v>
          </cell>
          <cell r="B462" t="str">
            <v>Válvula metálica 1 1/2</v>
          </cell>
          <cell r="C462" t="str">
            <v>un</v>
          </cell>
          <cell r="D462">
            <v>7</v>
          </cell>
          <cell r="E462" t="str">
            <v>Transporte por peça R$ 75,00</v>
          </cell>
          <cell r="F462">
            <v>531</v>
          </cell>
        </row>
        <row r="463">
          <cell r="A463" t="str">
            <v>381</v>
          </cell>
          <cell r="B463" t="str">
            <v>Válvula metálica para lavatório</v>
          </cell>
          <cell r="C463" t="str">
            <v>un</v>
          </cell>
          <cell r="D463">
            <v>10</v>
          </cell>
          <cell r="E463" t="str">
            <v>diária de 8 horas</v>
          </cell>
        </row>
        <row r="464">
          <cell r="A464" t="str">
            <v>404</v>
          </cell>
          <cell r="B464" t="str">
            <v>Válvula metálica para mictório</v>
          </cell>
          <cell r="C464" t="str">
            <v>un</v>
          </cell>
          <cell r="D464">
            <v>15</v>
          </cell>
        </row>
        <row r="465">
          <cell r="A465" t="str">
            <v>382</v>
          </cell>
          <cell r="B465" t="str">
            <v>Válvula metálica para pia</v>
          </cell>
          <cell r="C465" t="str">
            <v>un</v>
          </cell>
          <cell r="D465">
            <v>10</v>
          </cell>
          <cell r="E465" t="str">
            <v>Transporte por peça R$ 75,00</v>
          </cell>
          <cell r="F465">
            <v>496</v>
          </cell>
        </row>
        <row r="466">
          <cell r="A466" t="str">
            <v>383</v>
          </cell>
          <cell r="B466" t="str">
            <v>Vaso sanitário</v>
          </cell>
          <cell r="C466" t="str">
            <v>un</v>
          </cell>
          <cell r="D466">
            <v>42</v>
          </cell>
        </row>
        <row r="467">
          <cell r="A467" t="str">
            <v>439</v>
          </cell>
          <cell r="B467" t="str">
            <v>Vaso sanitário com caixa acoplada</v>
          </cell>
          <cell r="C467" t="str">
            <v>un</v>
          </cell>
          <cell r="D467">
            <v>117</v>
          </cell>
        </row>
        <row r="468">
          <cell r="A468" t="str">
            <v>384</v>
          </cell>
          <cell r="B468" t="str">
            <v>Vermiculite</v>
          </cell>
          <cell r="C468" t="str">
            <v>kg</v>
          </cell>
          <cell r="D468">
            <v>0.92</v>
          </cell>
        </row>
        <row r="469">
          <cell r="A469" t="str">
            <v>385</v>
          </cell>
          <cell r="B469" t="str">
            <v>Vibrador 2HP</v>
          </cell>
          <cell r="C469" t="str">
            <v>d</v>
          </cell>
          <cell r="D469">
            <v>5.5</v>
          </cell>
        </row>
        <row r="470">
          <cell r="A470" t="str">
            <v>395</v>
          </cell>
          <cell r="B470" t="str">
            <v>Vidraceiro</v>
          </cell>
          <cell r="C470" t="str">
            <v>h</v>
          </cell>
          <cell r="D470">
            <v>2.17</v>
          </cell>
          <cell r="E470" t="str">
            <v>Incluindo encargos sociais</v>
          </cell>
          <cell r="F470">
            <v>2.12</v>
          </cell>
        </row>
        <row r="471">
          <cell r="A471" t="str">
            <v>386</v>
          </cell>
          <cell r="B471" t="str">
            <v>Vidro fantasia</v>
          </cell>
          <cell r="C471" t="str">
            <v>m2</v>
          </cell>
          <cell r="D471">
            <v>11.75</v>
          </cell>
          <cell r="E471" t="str">
            <v>Incluindo encargos sociais</v>
          </cell>
          <cell r="F471">
            <v>2.12</v>
          </cell>
        </row>
        <row r="472">
          <cell r="A472" t="str">
            <v>387</v>
          </cell>
          <cell r="B472" t="str">
            <v>Vidro liso 3mm</v>
          </cell>
          <cell r="C472" t="str">
            <v>m2</v>
          </cell>
          <cell r="D472">
            <v>11.75</v>
          </cell>
        </row>
        <row r="473">
          <cell r="A473" t="str">
            <v>388</v>
          </cell>
          <cell r="B473" t="str">
            <v>Vidro liso 4mm</v>
          </cell>
          <cell r="C473" t="str">
            <v>m2</v>
          </cell>
          <cell r="D473">
            <v>18.5</v>
          </cell>
        </row>
        <row r="474">
          <cell r="A474" t="str">
            <v>387</v>
          </cell>
          <cell r="B474" t="str">
            <v>Vidro liso 3mm</v>
          </cell>
          <cell r="C474" t="str">
            <v>m2</v>
          </cell>
          <cell r="D474">
            <v>11.75</v>
          </cell>
        </row>
        <row r="475">
          <cell r="A475" t="str">
            <v>388</v>
          </cell>
          <cell r="B475" t="str">
            <v>Vidro liso 4mm</v>
          </cell>
          <cell r="C475" t="str">
            <v>m2</v>
          </cell>
          <cell r="D475">
            <v>18.5</v>
          </cell>
        </row>
        <row r="476">
          <cell r="A476" t="str">
            <v>372</v>
          </cell>
          <cell r="B476" t="str">
            <v>Tubo PVC 75 esgoto</v>
          </cell>
          <cell r="C476" t="str">
            <v>ml</v>
          </cell>
          <cell r="D476">
            <v>1.82</v>
          </cell>
          <cell r="E476" t="str">
            <v>x</v>
          </cell>
          <cell r="F476" t="str">
            <v>x</v>
          </cell>
        </row>
        <row r="477">
          <cell r="A477" t="str">
            <v>373</v>
          </cell>
          <cell r="B477" t="str">
            <v>Tubo PVC soldável 25</v>
          </cell>
          <cell r="C477" t="str">
            <v>ml</v>
          </cell>
          <cell r="D477">
            <v>0.7</v>
          </cell>
          <cell r="E477" t="str">
            <v>Sasazaki</v>
          </cell>
        </row>
        <row r="478">
          <cell r="A478" t="str">
            <v>374</v>
          </cell>
          <cell r="B478" t="str">
            <v>Tubo PVC soldável 32</v>
          </cell>
          <cell r="C478" t="str">
            <v>ml</v>
          </cell>
          <cell r="D478">
            <v>1.6</v>
          </cell>
          <cell r="E478" t="str">
            <v>Icemzal</v>
          </cell>
        </row>
        <row r="479">
          <cell r="A479" t="str">
            <v>375</v>
          </cell>
          <cell r="B479" t="str">
            <v>Tubo PVC soldável 40</v>
          </cell>
          <cell r="C479" t="str">
            <v>ml</v>
          </cell>
          <cell r="D479">
            <v>2.2000000000000002</v>
          </cell>
          <cell r="E479" t="str">
            <v>Pré-fabricadas</v>
          </cell>
        </row>
        <row r="480">
          <cell r="A480" t="str">
            <v>376</v>
          </cell>
          <cell r="B480" t="str">
            <v>Tubo PVC soldável 50</v>
          </cell>
          <cell r="C480" t="str">
            <v>ml</v>
          </cell>
          <cell r="D480">
            <v>2.56</v>
          </cell>
          <cell r="E480" t="str">
            <v>Pré-fabricadas</v>
          </cell>
        </row>
        <row r="481">
          <cell r="A481" t="str">
            <v>377</v>
          </cell>
          <cell r="B481" t="str">
            <v>Tubo PVC soldável 60</v>
          </cell>
          <cell r="C481" t="str">
            <v>ml</v>
          </cell>
          <cell r="D481">
            <v>5.04</v>
          </cell>
          <cell r="E481" t="str">
            <v>Pré-fabricadas</v>
          </cell>
        </row>
        <row r="482">
          <cell r="A482" t="str">
            <v>378</v>
          </cell>
          <cell r="B482" t="str">
            <v>Utilitário gasolina 65HP</v>
          </cell>
          <cell r="C482" t="str">
            <v>d</v>
          </cell>
          <cell r="D482">
            <v>135</v>
          </cell>
          <cell r="E482" t="str">
            <v>Pré-fabricadas</v>
          </cell>
        </row>
        <row r="483">
          <cell r="A483" t="str">
            <v>379</v>
          </cell>
          <cell r="B483" t="str">
            <v>Válvula de descarga 1 1/2</v>
          </cell>
          <cell r="C483" t="str">
            <v>un</v>
          </cell>
          <cell r="D483">
            <v>52.61</v>
          </cell>
          <cell r="E483" t="str">
            <v>Pré-fabricadas</v>
          </cell>
        </row>
        <row r="484">
          <cell r="A484" t="str">
            <v>380</v>
          </cell>
          <cell r="B484" t="str">
            <v>Válvula metálica 1 1/2</v>
          </cell>
          <cell r="C484" t="str">
            <v>un</v>
          </cell>
          <cell r="D484">
            <v>7</v>
          </cell>
        </row>
        <row r="485">
          <cell r="A485" t="str">
            <v>381</v>
          </cell>
          <cell r="B485" t="str">
            <v>Válvula metálica para lavatório</v>
          </cell>
          <cell r="C485" t="str">
            <v>un</v>
          </cell>
          <cell r="D485">
            <v>10</v>
          </cell>
        </row>
        <row r="486">
          <cell r="A486" t="str">
            <v>404</v>
          </cell>
          <cell r="B486" t="str">
            <v>Válvula metálica para mictório</v>
          </cell>
          <cell r="C486" t="str">
            <v>un</v>
          </cell>
          <cell r="D486">
            <v>15</v>
          </cell>
        </row>
        <row r="487">
          <cell r="A487" t="str">
            <v>382</v>
          </cell>
          <cell r="B487" t="str">
            <v>Válvula metálica para pia</v>
          </cell>
          <cell r="C487" t="str">
            <v>un</v>
          </cell>
          <cell r="D487">
            <v>10</v>
          </cell>
        </row>
        <row r="488">
          <cell r="A488" t="str">
            <v>383</v>
          </cell>
          <cell r="B488" t="str">
            <v>Vaso sanitário</v>
          </cell>
          <cell r="C488" t="str">
            <v>un</v>
          </cell>
          <cell r="D488">
            <v>42</v>
          </cell>
        </row>
        <row r="489">
          <cell r="A489" t="str">
            <v>439</v>
          </cell>
          <cell r="B489" t="str">
            <v>Vaso sanitário com caixa acoplada</v>
          </cell>
          <cell r="C489" t="str">
            <v>un</v>
          </cell>
          <cell r="D489">
            <v>117</v>
          </cell>
        </row>
        <row r="490">
          <cell r="A490" t="str">
            <v>384</v>
          </cell>
          <cell r="B490" t="str">
            <v>Vermiculite</v>
          </cell>
          <cell r="C490" t="str">
            <v>kg</v>
          </cell>
          <cell r="D490">
            <v>0.92</v>
          </cell>
        </row>
        <row r="491">
          <cell r="A491" t="str">
            <v>385</v>
          </cell>
          <cell r="B491" t="str">
            <v>Vibrador 2HP</v>
          </cell>
          <cell r="C491" t="str">
            <v>d</v>
          </cell>
          <cell r="D491">
            <v>5.5</v>
          </cell>
        </row>
        <row r="492">
          <cell r="A492" t="str">
            <v>386</v>
          </cell>
          <cell r="B492" t="str">
            <v>Vidro fantasia</v>
          </cell>
          <cell r="C492" t="str">
            <v>m2</v>
          </cell>
          <cell r="D492">
            <v>15</v>
          </cell>
        </row>
        <row r="493">
          <cell r="A493" t="str">
            <v>387</v>
          </cell>
          <cell r="B493" t="str">
            <v>Vidro liso 3mm</v>
          </cell>
          <cell r="C493" t="str">
            <v>m2</v>
          </cell>
          <cell r="D493">
            <v>16</v>
          </cell>
        </row>
        <row r="494">
          <cell r="A494" t="str">
            <v>388</v>
          </cell>
          <cell r="B494" t="str">
            <v>Vidro liso 4mm  fume</v>
          </cell>
          <cell r="C494" t="str">
            <v>m2</v>
          </cell>
          <cell r="D494">
            <v>29.6</v>
          </cell>
        </row>
        <row r="495">
          <cell r="A495" t="str">
            <v>491</v>
          </cell>
          <cell r="B495" t="str">
            <v>Hidrojato limpeza</v>
          </cell>
          <cell r="C495" t="str">
            <v>m</v>
          </cell>
          <cell r="D495">
            <v>10</v>
          </cell>
        </row>
        <row r="496">
          <cell r="A496" t="str">
            <v>492</v>
          </cell>
          <cell r="B496" t="str">
            <v>Hidrojato limpeza equipamento</v>
          </cell>
          <cell r="C496" t="str">
            <v>h</v>
          </cell>
          <cell r="D496">
            <v>100</v>
          </cell>
          <cell r="E496" t="str">
            <v>rendimento médio de 10m/h</v>
          </cell>
        </row>
        <row r="497">
          <cell r="A497" t="str">
            <v>388</v>
          </cell>
          <cell r="B497" t="str">
            <v>Vidro liso 4mm  fume</v>
          </cell>
          <cell r="C497" t="str">
            <v>m2</v>
          </cell>
          <cell r="D497">
            <v>29.6</v>
          </cell>
        </row>
      </sheetData>
      <sheetData sheetId="7" refreshError="1"/>
      <sheetData sheetId="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Resumo B"/>
      <sheetName val="Q RESUMO A"/>
      <sheetName val="Quadro qdade anual (não imp.)"/>
      <sheetName val="Quadro qdade 2 anos"/>
      <sheetName val="P A T O"/>
      <sheetName val="Transporte"/>
      <sheetName val="Croqui Local. Mat."/>
      <sheetName val="Material Betuminoso"/>
      <sheetName val="Ind corr transp mat asf"/>
      <sheetName val="Cronograma"/>
      <sheetName val="comp cust transp equip"/>
      <sheetName val="Mobilização"/>
      <sheetName val="Inst. e Canteiro"/>
      <sheetName val="Adequação AGO 2002"/>
      <sheetName val="COMPARATIVO"/>
      <sheetName val="26ª ME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Índices de Reajustamento"/>
      <sheetName val="Planilha"/>
      <sheetName val="Acomp. Medição"/>
      <sheetName val="Planilha com Reajustamento"/>
      <sheetName val="Planilha Comparativa - Custo"/>
      <sheetName val="S Trecho KM 166 - KM 370"/>
      <sheetName val="RESTAURAÇÃO "/>
    </sheetNames>
    <sheetDataSet>
      <sheetData sheetId="0" refreshError="1">
        <row r="2">
          <cell r="B2" t="str">
            <v>TER</v>
          </cell>
          <cell r="C2">
            <v>159.5</v>
          </cell>
          <cell r="D2">
            <v>94.343999999999994</v>
          </cell>
          <cell r="E2">
            <v>100</v>
          </cell>
          <cell r="F2">
            <v>101.621</v>
          </cell>
          <cell r="G2">
            <v>7.7099999999999946E-2</v>
          </cell>
          <cell r="H2">
            <v>111.08</v>
          </cell>
          <cell r="I2">
            <v>0.1774</v>
          </cell>
          <cell r="J2">
            <v>142.91499999999999</v>
          </cell>
          <cell r="K2">
            <v>0.51479999999999992</v>
          </cell>
          <cell r="L2">
            <v>147.691</v>
          </cell>
          <cell r="M2">
            <v>0.56549999999999989</v>
          </cell>
          <cell r="N2">
            <v>165.06</v>
          </cell>
          <cell r="O2">
            <v>0.74960000000000004</v>
          </cell>
        </row>
        <row r="3">
          <cell r="B3" t="str">
            <v>OAE</v>
          </cell>
          <cell r="C3">
            <v>166.048</v>
          </cell>
          <cell r="D3">
            <v>96.338999999999999</v>
          </cell>
          <cell r="E3">
            <v>100</v>
          </cell>
          <cell r="F3">
            <v>101.38800000000001</v>
          </cell>
          <cell r="G3">
            <v>5.2400000000000002E-2</v>
          </cell>
          <cell r="H3">
            <v>110.977</v>
          </cell>
          <cell r="I3">
            <v>0.15189999999999992</v>
          </cell>
          <cell r="J3">
            <v>132.65799999999999</v>
          </cell>
          <cell r="K3">
            <v>0.377</v>
          </cell>
          <cell r="L3">
            <v>142.61500000000001</v>
          </cell>
          <cell r="M3">
            <v>0.48029999999999995</v>
          </cell>
          <cell r="N3">
            <v>161.476</v>
          </cell>
          <cell r="O3">
            <v>0.67609999999999992</v>
          </cell>
        </row>
        <row r="4">
          <cell r="B4" t="str">
            <v>PAV</v>
          </cell>
          <cell r="C4">
            <v>165.29400000000001</v>
          </cell>
          <cell r="D4">
            <v>89.486999999999995</v>
          </cell>
          <cell r="E4">
            <v>100</v>
          </cell>
          <cell r="F4">
            <v>102.048</v>
          </cell>
          <cell r="G4">
            <v>0.14040000000000008</v>
          </cell>
          <cell r="H4">
            <v>108.396</v>
          </cell>
          <cell r="I4">
            <v>0.21130000000000004</v>
          </cell>
          <cell r="J4">
            <v>142.10599999999999</v>
          </cell>
          <cell r="K4">
            <v>0.58800000000000008</v>
          </cell>
          <cell r="L4">
            <v>147.488</v>
          </cell>
          <cell r="M4">
            <v>0.64820000000000011</v>
          </cell>
          <cell r="N4">
            <v>169.72499999999999</v>
          </cell>
          <cell r="O4">
            <v>0.89660000000000006</v>
          </cell>
        </row>
        <row r="5">
          <cell r="B5" t="str">
            <v>COM</v>
          </cell>
          <cell r="C5">
            <v>192.56399999999999</v>
          </cell>
          <cell r="D5">
            <v>94.308999999999997</v>
          </cell>
          <cell r="E5">
            <v>100</v>
          </cell>
          <cell r="F5">
            <v>100.39</v>
          </cell>
          <cell r="G5">
            <v>6.4500000000000002E-2</v>
          </cell>
          <cell r="H5">
            <v>106.45</v>
          </cell>
          <cell r="I5">
            <v>0.12870000000000004</v>
          </cell>
          <cell r="J5">
            <v>114.105</v>
          </cell>
          <cell r="K5">
            <v>0.20989999999999998</v>
          </cell>
          <cell r="L5">
            <v>125.005</v>
          </cell>
          <cell r="M5">
            <v>0.3254999999999999</v>
          </cell>
          <cell r="N5">
            <v>132.32599999999999</v>
          </cell>
          <cell r="O5">
            <v>0.40310000000000001</v>
          </cell>
        </row>
        <row r="6">
          <cell r="B6" t="str">
            <v>DRE</v>
          </cell>
          <cell r="D6">
            <v>94.382000000000005</v>
          </cell>
          <cell r="E6">
            <v>100</v>
          </cell>
          <cell r="F6">
            <v>101.631</v>
          </cell>
          <cell r="G6">
            <v>7.6799999999999979E-2</v>
          </cell>
          <cell r="H6">
            <v>111.16500000000001</v>
          </cell>
          <cell r="I6">
            <v>0.17779999999999996</v>
          </cell>
          <cell r="J6">
            <v>134.238</v>
          </cell>
          <cell r="K6">
            <v>0.4222999999999999</v>
          </cell>
          <cell r="L6">
            <v>144.07900000000001</v>
          </cell>
          <cell r="M6">
            <v>0.52659999999999996</v>
          </cell>
          <cell r="N6">
            <v>162.37700000000001</v>
          </cell>
          <cell r="O6">
            <v>0.72039999999999993</v>
          </cell>
        </row>
        <row r="7">
          <cell r="B7" t="str">
            <v>SIN/P</v>
          </cell>
          <cell r="D7">
            <v>89.570999999999998</v>
          </cell>
          <cell r="E7">
            <v>100</v>
          </cell>
          <cell r="F7">
            <v>100.748</v>
          </cell>
          <cell r="G7">
            <v>0.12480000000000002</v>
          </cell>
          <cell r="H7">
            <v>108.357</v>
          </cell>
          <cell r="I7">
            <v>0.2097</v>
          </cell>
          <cell r="J7">
            <v>126.38800000000001</v>
          </cell>
          <cell r="K7">
            <v>0.41100000000000003</v>
          </cell>
          <cell r="L7">
            <v>135.78399999999999</v>
          </cell>
          <cell r="M7">
            <v>0.51590000000000003</v>
          </cell>
          <cell r="N7">
            <v>156.39599999999999</v>
          </cell>
          <cell r="O7">
            <v>0.74609999999999999</v>
          </cell>
        </row>
        <row r="8">
          <cell r="B8" t="str">
            <v>SIN/T</v>
          </cell>
          <cell r="D8">
            <v>94.468000000000004</v>
          </cell>
          <cell r="E8">
            <v>100</v>
          </cell>
          <cell r="F8">
            <v>100.748</v>
          </cell>
          <cell r="G8">
            <v>6.6500000000000004E-2</v>
          </cell>
          <cell r="H8">
            <v>108.357</v>
          </cell>
          <cell r="I8">
            <v>0.14700000000000002</v>
          </cell>
          <cell r="J8">
            <v>126.38800000000001</v>
          </cell>
          <cell r="K8">
            <v>0.33790000000000009</v>
          </cell>
          <cell r="L8">
            <v>135.78399999999999</v>
          </cell>
          <cell r="M8">
            <v>0.43740000000000001</v>
          </cell>
          <cell r="N8">
            <v>156.39599999999999</v>
          </cell>
          <cell r="O8">
            <v>0.65549999999999997</v>
          </cell>
        </row>
        <row r="9">
          <cell r="B9" t="str">
            <v>PCP</v>
          </cell>
          <cell r="D9">
            <v>89.471999999999994</v>
          </cell>
          <cell r="E9">
            <v>100</v>
          </cell>
          <cell r="F9">
            <v>101.35899999999999</v>
          </cell>
          <cell r="G9">
            <v>0.13290000000000002</v>
          </cell>
          <cell r="H9">
            <v>114.574</v>
          </cell>
          <cell r="I9">
            <v>0.28059999999999996</v>
          </cell>
          <cell r="J9">
            <v>140.58199999999999</v>
          </cell>
          <cell r="K9">
            <v>0.57119999999999993</v>
          </cell>
          <cell r="L9">
            <v>144.245</v>
          </cell>
          <cell r="M9">
            <v>0.61220000000000008</v>
          </cell>
          <cell r="N9">
            <v>153.923</v>
          </cell>
          <cell r="O9">
            <v>0.72029999999999994</v>
          </cell>
        </row>
        <row r="10">
          <cell r="B10" t="str">
            <v>CSV/P</v>
          </cell>
          <cell r="D10">
            <v>89.441000000000003</v>
          </cell>
          <cell r="E10">
            <v>100</v>
          </cell>
          <cell r="F10">
            <v>101.355</v>
          </cell>
          <cell r="G10">
            <v>0.13319999999999999</v>
          </cell>
          <cell r="H10">
            <v>110.203</v>
          </cell>
          <cell r="I10">
            <v>0.23209999999999997</v>
          </cell>
          <cell r="J10">
            <v>128.708</v>
          </cell>
          <cell r="K10">
            <v>0.43900000000000006</v>
          </cell>
          <cell r="L10">
            <v>138.982</v>
          </cell>
          <cell r="M10">
            <v>0.55390000000000006</v>
          </cell>
          <cell r="N10">
            <v>152.42099999999999</v>
          </cell>
          <cell r="O10">
            <v>0.70419999999999994</v>
          </cell>
        </row>
        <row r="11">
          <cell r="B11" t="str">
            <v>CSV/T</v>
          </cell>
          <cell r="D11">
            <v>94.337999999999994</v>
          </cell>
          <cell r="E11">
            <v>100</v>
          </cell>
          <cell r="F11">
            <v>101.355</v>
          </cell>
          <cell r="G11">
            <v>7.4400000000000022E-2</v>
          </cell>
          <cell r="H11">
            <v>110.203</v>
          </cell>
          <cell r="I11">
            <v>0.16819999999999991</v>
          </cell>
          <cell r="J11">
            <v>128.708</v>
          </cell>
          <cell r="K11">
            <v>0.36430000000000007</v>
          </cell>
          <cell r="L11">
            <v>138.982</v>
          </cell>
          <cell r="M11">
            <v>0.47320000000000007</v>
          </cell>
          <cell r="N11">
            <v>152.42099999999999</v>
          </cell>
          <cell r="O11">
            <v>0.61569999999999991</v>
          </cell>
        </row>
        <row r="12">
          <cell r="B12" t="str">
            <v>CSV/O</v>
          </cell>
          <cell r="D12">
            <v>89.489000000000004</v>
          </cell>
          <cell r="E12">
            <v>100</v>
          </cell>
          <cell r="F12">
            <v>101.355</v>
          </cell>
          <cell r="G12">
            <v>0.13260000000000005</v>
          </cell>
          <cell r="H12">
            <v>110.203</v>
          </cell>
          <cell r="I12">
            <v>0.23150000000000004</v>
          </cell>
          <cell r="J12">
            <v>128.708</v>
          </cell>
          <cell r="K12">
            <v>0.43829999999999991</v>
          </cell>
          <cell r="L12">
            <v>138.982</v>
          </cell>
          <cell r="M12">
            <v>0.55309999999999993</v>
          </cell>
          <cell r="N12">
            <v>152.42099999999999</v>
          </cell>
          <cell r="O12">
            <v>0.70320000000000005</v>
          </cell>
        </row>
        <row r="13">
          <cell r="B13" t="str">
            <v>LIG</v>
          </cell>
          <cell r="D13">
            <v>89.245000000000005</v>
          </cell>
          <cell r="E13">
            <v>100</v>
          </cell>
          <cell r="F13">
            <v>101.979</v>
          </cell>
          <cell r="G13">
            <v>0.14270000000000005</v>
          </cell>
          <cell r="H13">
            <v>108.65300000000001</v>
          </cell>
          <cell r="I13">
            <v>0.21750000000000003</v>
          </cell>
          <cell r="J13">
            <v>190.922</v>
          </cell>
          <cell r="K13">
            <v>1.1393</v>
          </cell>
          <cell r="L13">
            <v>173.48599999999999</v>
          </cell>
          <cell r="M13">
            <v>0.94389999999999996</v>
          </cell>
          <cell r="N13">
            <v>187.79900000000001</v>
          </cell>
          <cell r="O13">
            <v>1.1042999999999998</v>
          </cell>
        </row>
        <row r="14">
          <cell r="B14" t="str">
            <v>IGP</v>
          </cell>
          <cell r="C14">
            <v>178.45400000000001</v>
          </cell>
          <cell r="D14">
            <v>178.45400000000001</v>
          </cell>
          <cell r="E14">
            <v>100</v>
          </cell>
          <cell r="F14">
            <v>194.92</v>
          </cell>
          <cell r="G14">
            <v>9.2300000000000049E-2</v>
          </cell>
          <cell r="H14">
            <v>214.535</v>
          </cell>
          <cell r="I14">
            <v>0.20219999999999994</v>
          </cell>
          <cell r="J14">
            <v>276.57799999999997</v>
          </cell>
          <cell r="K14">
            <v>0.54990000000000006</v>
          </cell>
          <cell r="L14">
            <v>293.79300000000001</v>
          </cell>
          <cell r="M14">
            <v>0.6463000000000001</v>
          </cell>
          <cell r="N14">
            <v>327.91500000000002</v>
          </cell>
          <cell r="O14">
            <v>0.83749999999999991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étrica"/>
      <sheetName val="Orçamento Global"/>
      <sheetName val="Hidrossanitário"/>
      <sheetName val="Genéricos"/>
      <sheetName val="SBLO_PcP-AmpTPS_fora_CLP"/>
      <sheetName val="Orçamento_Global"/>
      <sheetName val="Percentuais Gerais"/>
      <sheetName val="L.I.SINAPI"/>
      <sheetName val="L.S.SINAPI"/>
    </sheetNames>
    <sheetDataSet>
      <sheetData sheetId="0" refreshError="1"/>
      <sheetData sheetId="1">
        <row r="38">
          <cell r="D38">
            <v>0.2</v>
          </cell>
        </row>
      </sheetData>
      <sheetData sheetId="2"/>
      <sheetData sheetId="3" refreshError="1"/>
      <sheetData sheetId="4" refreshError="1"/>
      <sheetData sheetId="5" refreshError="1"/>
      <sheetData sheetId="6" refreshError="1"/>
      <sheetData sheetId="7"/>
      <sheetData sheetId="8"/>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Analítico03"/>
      <sheetName val="Analítico04"/>
      <sheetName val="Insumos"/>
      <sheetName val="Analítico05"/>
      <sheetName val="Em Branco"/>
    </sheetNames>
    <sheetDataSet>
      <sheetData sheetId="0" refreshError="1"/>
      <sheetData sheetId="1" refreshError="1"/>
      <sheetData sheetId="2" refreshError="1"/>
      <sheetData sheetId="3" refreshError="1"/>
      <sheetData sheetId="4" refreshError="1"/>
      <sheetData sheetId="5" refreshError="1">
        <row r="2">
          <cell r="A2" t="str">
            <v>TABELA GERAL DE INSUMOS PARA CONSTRUÇÃO CIVIL</v>
          </cell>
        </row>
        <row r="4">
          <cell r="A4" t="str">
            <v>código</v>
          </cell>
          <cell r="B4" t="str">
            <v>insumos</v>
          </cell>
          <cell r="C4" t="str">
            <v>un</v>
          </cell>
          <cell r="D4" t="str">
            <v>custo R$</v>
          </cell>
          <cell r="E4" t="str">
            <v>observação</v>
          </cell>
        </row>
        <row r="5">
          <cell r="A5" t="str">
            <v>001</v>
          </cell>
          <cell r="B5" t="str">
            <v>Ácido muriático</v>
          </cell>
          <cell r="C5" t="str">
            <v>kg</v>
          </cell>
          <cell r="D5">
            <v>1</v>
          </cell>
        </row>
        <row r="6">
          <cell r="A6" t="str">
            <v>002</v>
          </cell>
          <cell r="B6" t="str">
            <v>Aço CA-50 1/2</v>
          </cell>
          <cell r="C6" t="str">
            <v>kg</v>
          </cell>
          <cell r="D6">
            <v>0.66</v>
          </cell>
          <cell r="E6" t="str">
            <v>(0,994kg/m) custo por ml  R$</v>
          </cell>
          <cell r="F6">
            <v>0.65604000000000007</v>
          </cell>
        </row>
        <row r="7">
          <cell r="A7" t="str">
            <v>006</v>
          </cell>
          <cell r="B7" t="str">
            <v>Aço CA-50 10mm   3/8</v>
          </cell>
          <cell r="C7" t="str">
            <v>kg</v>
          </cell>
          <cell r="D7">
            <v>0.68</v>
          </cell>
          <cell r="E7" t="str">
            <v>(0,556kg/m) custo por ml R$</v>
          </cell>
          <cell r="F7">
            <v>0.37808000000000008</v>
          </cell>
        </row>
        <row r="8">
          <cell r="A8" t="str">
            <v>005</v>
          </cell>
          <cell r="B8" t="str">
            <v>Aço CA-50 3/4</v>
          </cell>
          <cell r="C8" t="str">
            <v>kg</v>
          </cell>
          <cell r="D8">
            <v>0.65</v>
          </cell>
          <cell r="E8" t="str">
            <v>(2,230kg/m) custo por ml R$</v>
          </cell>
          <cell r="F8">
            <v>1.4495</v>
          </cell>
        </row>
        <row r="9">
          <cell r="A9" t="str">
            <v>008</v>
          </cell>
          <cell r="B9" t="str">
            <v>Aço CA-50 5/8</v>
          </cell>
          <cell r="C9" t="str">
            <v>kg</v>
          </cell>
          <cell r="D9">
            <v>0.65</v>
          </cell>
          <cell r="E9" t="str">
            <v>(1,550kg/m) custo por ml R$</v>
          </cell>
          <cell r="F9">
            <v>1.0075000000000001</v>
          </cell>
        </row>
        <row r="10">
          <cell r="A10" t="str">
            <v>004</v>
          </cell>
          <cell r="B10" t="str">
            <v>Aço CA-50 6,3mm  1/4</v>
          </cell>
          <cell r="C10" t="str">
            <v>kg</v>
          </cell>
          <cell r="D10">
            <v>0.91</v>
          </cell>
          <cell r="E10" t="str">
            <v>(0,250kg/m) custo por ml R$</v>
          </cell>
          <cell r="F10">
            <v>0.22750000000000001</v>
          </cell>
        </row>
        <row r="11">
          <cell r="A11" t="str">
            <v>007</v>
          </cell>
          <cell r="B11" t="str">
            <v>Aço CA-50 8mm  5/16</v>
          </cell>
          <cell r="C11" t="str">
            <v>kg</v>
          </cell>
          <cell r="D11">
            <v>0.87</v>
          </cell>
          <cell r="E11" t="str">
            <v>(0,390kg/m) custo por ml R$</v>
          </cell>
          <cell r="F11">
            <v>0.33929999999999999</v>
          </cell>
        </row>
        <row r="12">
          <cell r="A12" t="str">
            <v>010</v>
          </cell>
          <cell r="B12" t="str">
            <v>Aço CA-60 4,2mm</v>
          </cell>
          <cell r="C12" t="str">
            <v>kg</v>
          </cell>
          <cell r="D12">
            <v>0.76</v>
          </cell>
          <cell r="E12" t="str">
            <v>(0,109kg/m) custo por ml R$</v>
          </cell>
          <cell r="F12">
            <v>8.2839999999999997E-2</v>
          </cell>
        </row>
        <row r="13">
          <cell r="A13" t="str">
            <v>011</v>
          </cell>
          <cell r="B13" t="str">
            <v>Aço CA-60 4,6mm</v>
          </cell>
          <cell r="C13" t="str">
            <v>kg</v>
          </cell>
          <cell r="D13">
            <v>0.75</v>
          </cell>
          <cell r="E13" t="str">
            <v>(0,130kg/m) custo por ml R$</v>
          </cell>
          <cell r="F13">
            <v>9.7500000000000003E-2</v>
          </cell>
        </row>
        <row r="14">
          <cell r="A14" t="str">
            <v>012</v>
          </cell>
          <cell r="B14" t="str">
            <v>Aço CA-60 5,0mm</v>
          </cell>
          <cell r="C14" t="str">
            <v>kg</v>
          </cell>
          <cell r="D14">
            <v>0.74</v>
          </cell>
          <cell r="E14" t="str">
            <v>(0,154kg/m) custo por ml R$</v>
          </cell>
          <cell r="F14">
            <v>0.11395999999999999</v>
          </cell>
        </row>
        <row r="15">
          <cell r="A15" t="str">
            <v>013</v>
          </cell>
          <cell r="B15" t="str">
            <v>Aço CA-60 6,0mm</v>
          </cell>
          <cell r="C15" t="str">
            <v>kg</v>
          </cell>
          <cell r="D15">
            <v>0.76</v>
          </cell>
          <cell r="E15" t="str">
            <v>(0,222kg/m) custo por ml R$</v>
          </cell>
          <cell r="F15">
            <v>0.16872000000000001</v>
          </cell>
        </row>
        <row r="16">
          <cell r="A16" t="str">
            <v>014</v>
          </cell>
          <cell r="B16" t="str">
            <v>Aço CA-60 6,0mm</v>
          </cell>
          <cell r="C16" t="str">
            <v>kg</v>
          </cell>
          <cell r="D16">
            <v>0.76</v>
          </cell>
          <cell r="E16" t="str">
            <v>(0,222kg/m) custo por ml R$</v>
          </cell>
          <cell r="F16">
            <v>0.16872000000000001</v>
          </cell>
        </row>
        <row r="17">
          <cell r="A17" t="str">
            <v>410</v>
          </cell>
          <cell r="B17" t="str">
            <v>Adaptador PVC 1 1/2x50  com flange</v>
          </cell>
          <cell r="C17" t="str">
            <v>un</v>
          </cell>
          <cell r="D17">
            <v>5.5</v>
          </cell>
        </row>
        <row r="18">
          <cell r="A18" t="str">
            <v>445</v>
          </cell>
          <cell r="B18" t="str">
            <v>Adaptador PVC 1"x32  com flange</v>
          </cell>
          <cell r="C18" t="str">
            <v>un</v>
          </cell>
          <cell r="D18">
            <v>4.0999999999999996</v>
          </cell>
        </row>
        <row r="19">
          <cell r="A19" t="str">
            <v>015</v>
          </cell>
          <cell r="B19" t="str">
            <v>Adaptador PVC 25x3/4  com flange</v>
          </cell>
          <cell r="C19" t="str">
            <v>un</v>
          </cell>
          <cell r="D19">
            <v>2.4</v>
          </cell>
        </row>
        <row r="20">
          <cell r="A20" t="str">
            <v>016</v>
          </cell>
          <cell r="B20" t="str">
            <v xml:space="preserve">Adesivo plástico/PVC  </v>
          </cell>
          <cell r="C20" t="str">
            <v>kg</v>
          </cell>
          <cell r="D20">
            <v>12</v>
          </cell>
        </row>
        <row r="21">
          <cell r="A21" t="str">
            <v>017</v>
          </cell>
          <cell r="B21" t="str">
            <v>Aquecedor eletrico 3300w</v>
          </cell>
          <cell r="C21" t="str">
            <v>un</v>
          </cell>
          <cell r="D21">
            <v>45</v>
          </cell>
          <cell r="E21" t="str">
            <v>(22,00m/kg)</v>
          </cell>
        </row>
        <row r="22">
          <cell r="A22" t="str">
            <v>018</v>
          </cell>
          <cell r="B22" t="str">
            <v>Arame farpado galvanizado</v>
          </cell>
          <cell r="C22" t="str">
            <v>ml</v>
          </cell>
          <cell r="D22">
            <v>0.08</v>
          </cell>
          <cell r="E22" t="str">
            <v>(108m/kg)</v>
          </cell>
        </row>
        <row r="23">
          <cell r="A23" t="str">
            <v>019</v>
          </cell>
          <cell r="B23" t="str">
            <v>Arame galvanizado 12</v>
          </cell>
          <cell r="C23" t="str">
            <v>kg</v>
          </cell>
          <cell r="D23">
            <v>1.53</v>
          </cell>
          <cell r="E23" t="str">
            <v>(22,00m/kg)</v>
          </cell>
        </row>
        <row r="24">
          <cell r="A24" t="str">
            <v>020</v>
          </cell>
          <cell r="B24" t="str">
            <v>Arame recozido 18</v>
          </cell>
          <cell r="C24" t="str">
            <v>kg</v>
          </cell>
          <cell r="D24">
            <v>2</v>
          </cell>
          <cell r="E24" t="str">
            <v>(108m/kg)</v>
          </cell>
        </row>
        <row r="25">
          <cell r="A25" t="str">
            <v>021</v>
          </cell>
          <cell r="B25" t="str">
            <v>Areia fina</v>
          </cell>
          <cell r="C25" t="str">
            <v>m3</v>
          </cell>
          <cell r="D25">
            <v>14</v>
          </cell>
          <cell r="E25" t="str">
            <v>(108m/kg)</v>
          </cell>
        </row>
        <row r="26">
          <cell r="A26" t="str">
            <v>022</v>
          </cell>
          <cell r="B26" t="str">
            <v>Areia média</v>
          </cell>
          <cell r="C26" t="str">
            <v>m3</v>
          </cell>
          <cell r="D26">
            <v>12</v>
          </cell>
        </row>
        <row r="27">
          <cell r="A27" t="str">
            <v>023</v>
          </cell>
          <cell r="B27" t="str">
            <v>Argamassa colante</v>
          </cell>
          <cell r="C27" t="str">
            <v>kg</v>
          </cell>
          <cell r="D27">
            <v>0.18</v>
          </cell>
        </row>
        <row r="28">
          <cell r="A28" t="str">
            <v>473</v>
          </cell>
          <cell r="B28" t="str">
            <v>Argamassa para reboco pré-misturada</v>
          </cell>
          <cell r="C28" t="str">
            <v>m3</v>
          </cell>
          <cell r="D28">
            <v>30</v>
          </cell>
        </row>
        <row r="29">
          <cell r="A29" t="str">
            <v>024</v>
          </cell>
          <cell r="B29" t="str">
            <v>Assento plástico</v>
          </cell>
          <cell r="C29" t="str">
            <v>un</v>
          </cell>
          <cell r="D29">
            <v>6.3</v>
          </cell>
        </row>
        <row r="30">
          <cell r="A30" t="str">
            <v>430</v>
          </cell>
          <cell r="B30" t="str">
            <v>Assoalho de madeira de lei</v>
          </cell>
          <cell r="C30" t="str">
            <v>m2</v>
          </cell>
          <cell r="D30">
            <v>18</v>
          </cell>
        </row>
        <row r="31">
          <cell r="A31" t="str">
            <v>441</v>
          </cell>
          <cell r="B31" t="str">
            <v>Azulejista</v>
          </cell>
          <cell r="C31" t="str">
            <v>h</v>
          </cell>
          <cell r="D31">
            <v>2.17</v>
          </cell>
          <cell r="E31" t="str">
            <v>Incluindo encargos sociais</v>
          </cell>
          <cell r="F31" t="str">
            <v>1,99</v>
          </cell>
        </row>
        <row r="32">
          <cell r="A32" t="str">
            <v>025</v>
          </cell>
          <cell r="B32" t="str">
            <v>Azulejo 20x20 extra</v>
          </cell>
          <cell r="C32" t="str">
            <v>m2</v>
          </cell>
          <cell r="D32">
            <v>6.5</v>
          </cell>
          <cell r="E32" t="str">
            <v>Incluindo encargos sociais</v>
          </cell>
          <cell r="F32" t="str">
            <v>1,99</v>
          </cell>
        </row>
        <row r="33">
          <cell r="A33" t="str">
            <v>458</v>
          </cell>
          <cell r="B33" t="str">
            <v>Baguete NBV-1</v>
          </cell>
          <cell r="C33" t="str">
            <v>ml</v>
          </cell>
          <cell r="D33">
            <v>1.1000000000000001</v>
          </cell>
          <cell r="E33" t="str">
            <v>para vidro em divisória divilux</v>
          </cell>
          <cell r="F33" t="str">
            <v>1,99</v>
          </cell>
        </row>
        <row r="34">
          <cell r="A34" t="str">
            <v>459</v>
          </cell>
          <cell r="B34" t="str">
            <v>Baguete NBV-2</v>
          </cell>
          <cell r="C34" t="str">
            <v>ml</v>
          </cell>
          <cell r="D34">
            <v>0.6</v>
          </cell>
          <cell r="E34" t="str">
            <v>para vidro em divisória divilux</v>
          </cell>
        </row>
        <row r="35">
          <cell r="A35" t="str">
            <v>026</v>
          </cell>
          <cell r="B35" t="str">
            <v>Batente madeira de lei 3x14</v>
          </cell>
          <cell r="C35" t="str">
            <v>ml</v>
          </cell>
          <cell r="D35">
            <v>2.5</v>
          </cell>
          <cell r="E35" t="str">
            <v>para vidro em divisória divilux</v>
          </cell>
        </row>
        <row r="36">
          <cell r="A36" t="str">
            <v>027</v>
          </cell>
          <cell r="B36" t="str">
            <v>Bebedouro elétrico 40l com infantil</v>
          </cell>
          <cell r="C36" t="str">
            <v>un</v>
          </cell>
          <cell r="D36">
            <v>450</v>
          </cell>
          <cell r="E36" t="str">
            <v>para vidro em divisória divilux</v>
          </cell>
        </row>
        <row r="37">
          <cell r="A37" t="str">
            <v>028</v>
          </cell>
          <cell r="B37" t="str">
            <v>Betoneira 320 litros</v>
          </cell>
          <cell r="C37" t="str">
            <v>d</v>
          </cell>
          <cell r="D37">
            <v>5</v>
          </cell>
        </row>
        <row r="38">
          <cell r="A38" t="str">
            <v>029</v>
          </cell>
          <cell r="B38" t="str">
            <v>Blaster</v>
          </cell>
          <cell r="C38" t="str">
            <v>h</v>
          </cell>
          <cell r="D38">
            <v>3.75</v>
          </cell>
          <cell r="E38" t="str">
            <v>Incluindo encargos sociais</v>
          </cell>
          <cell r="F38">
            <v>3.8</v>
          </cell>
        </row>
        <row r="39">
          <cell r="A39" t="str">
            <v>030</v>
          </cell>
          <cell r="B39" t="str">
            <v>Bloco de concreto 14x19x39</v>
          </cell>
          <cell r="C39" t="str">
            <v>un</v>
          </cell>
          <cell r="D39">
            <v>0.8</v>
          </cell>
          <cell r="E39" t="str">
            <v>Incluindo encargos sociais</v>
          </cell>
          <cell r="F39">
            <v>3.8</v>
          </cell>
        </row>
        <row r="40">
          <cell r="A40" t="str">
            <v>031</v>
          </cell>
          <cell r="B40" t="str">
            <v>Bloco de concreto 19x19x39</v>
          </cell>
          <cell r="C40" t="str">
            <v>un</v>
          </cell>
          <cell r="D40">
            <v>0.95</v>
          </cell>
          <cell r="E40" t="str">
            <v>Incluindo encargos sociais</v>
          </cell>
          <cell r="F40">
            <v>3.8</v>
          </cell>
        </row>
        <row r="41">
          <cell r="A41" t="str">
            <v>032</v>
          </cell>
          <cell r="B41" t="str">
            <v>Bloco de concreto 6,3x19x39</v>
          </cell>
          <cell r="C41" t="str">
            <v>un</v>
          </cell>
          <cell r="D41">
            <v>0.6</v>
          </cell>
        </row>
        <row r="42">
          <cell r="A42" t="str">
            <v>033</v>
          </cell>
          <cell r="B42" t="str">
            <v>Bloco de concreto 9,x19x39</v>
          </cell>
          <cell r="C42" t="str">
            <v>un</v>
          </cell>
          <cell r="D42">
            <v>0.63</v>
          </cell>
        </row>
        <row r="43">
          <cell r="A43" t="str">
            <v>034</v>
          </cell>
          <cell r="B43" t="str">
            <v>Bocal de PVC 125x88</v>
          </cell>
          <cell r="C43" t="str">
            <v>un</v>
          </cell>
          <cell r="D43">
            <v>0.63</v>
          </cell>
        </row>
        <row r="44">
          <cell r="A44" t="str">
            <v>429</v>
          </cell>
          <cell r="B44" t="str">
            <v>Bocal Pluvial de alumínio</v>
          </cell>
          <cell r="C44" t="str">
            <v>un</v>
          </cell>
          <cell r="D44">
            <v>8.19</v>
          </cell>
        </row>
        <row r="45">
          <cell r="A45" t="str">
            <v>402</v>
          </cell>
          <cell r="B45" t="str">
            <v>Bolsa de borracha</v>
          </cell>
          <cell r="C45" t="str">
            <v>un</v>
          </cell>
          <cell r="D45">
            <v>1</v>
          </cell>
        </row>
        <row r="46">
          <cell r="A46" t="str">
            <v>035</v>
          </cell>
          <cell r="B46" t="str">
            <v>Braçadeira PVC para calha</v>
          </cell>
          <cell r="C46" t="str">
            <v>un</v>
          </cell>
          <cell r="D46">
            <v>0.88</v>
          </cell>
        </row>
        <row r="47">
          <cell r="A47" t="str">
            <v>391</v>
          </cell>
          <cell r="B47" t="str">
            <v>Braquete trifásica</v>
          </cell>
          <cell r="C47" t="str">
            <v>un</v>
          </cell>
          <cell r="D47">
            <v>11.36</v>
          </cell>
        </row>
        <row r="48">
          <cell r="A48" t="str">
            <v>036</v>
          </cell>
          <cell r="B48" t="str">
            <v>Brita 1</v>
          </cell>
          <cell r="C48" t="str">
            <v>m3</v>
          </cell>
          <cell r="D48">
            <v>30</v>
          </cell>
          <cell r="E48" t="str">
            <v>x</v>
          </cell>
          <cell r="F48" t="str">
            <v>x</v>
          </cell>
        </row>
        <row r="49">
          <cell r="A49" t="str">
            <v>037</v>
          </cell>
          <cell r="B49" t="str">
            <v>Brita 2</v>
          </cell>
          <cell r="C49" t="str">
            <v>m3</v>
          </cell>
          <cell r="D49">
            <v>28</v>
          </cell>
          <cell r="E49" t="str">
            <v>x</v>
          </cell>
          <cell r="F49" t="str">
            <v>x</v>
          </cell>
        </row>
        <row r="50">
          <cell r="A50" t="str">
            <v>440</v>
          </cell>
          <cell r="B50" t="str">
            <v>Brita 3/4"</v>
          </cell>
          <cell r="C50" t="str">
            <v>m3</v>
          </cell>
          <cell r="D50">
            <v>34</v>
          </cell>
        </row>
        <row r="51">
          <cell r="A51" t="str">
            <v>038</v>
          </cell>
          <cell r="B51" t="str">
            <v>Broca integral s/12 - 0,80m</v>
          </cell>
          <cell r="C51" t="str">
            <v>un</v>
          </cell>
          <cell r="D51">
            <v>98.25</v>
          </cell>
        </row>
        <row r="52">
          <cell r="A52" t="str">
            <v>039</v>
          </cell>
          <cell r="B52" t="str">
            <v>Broca integral s/12 - 1,60m</v>
          </cell>
          <cell r="C52" t="str">
            <v>un</v>
          </cell>
          <cell r="D52">
            <v>125.42</v>
          </cell>
        </row>
        <row r="53">
          <cell r="A53" t="str">
            <v>040</v>
          </cell>
          <cell r="B53" t="str">
            <v>Broca integral s/12 - 2,40m</v>
          </cell>
          <cell r="C53" t="str">
            <v xml:space="preserve">un </v>
          </cell>
          <cell r="D53">
            <v>139.9</v>
          </cell>
        </row>
        <row r="54">
          <cell r="A54" t="str">
            <v>041</v>
          </cell>
          <cell r="B54" t="str">
            <v>Bucha plástica s-8</v>
          </cell>
          <cell r="C54" t="str">
            <v>un</v>
          </cell>
          <cell r="D54">
            <v>0.02</v>
          </cell>
        </row>
        <row r="55">
          <cell r="A55" t="str">
            <v>461</v>
          </cell>
          <cell r="B55" t="str">
            <v>Bueiro celular 2,00x2,00</v>
          </cell>
          <cell r="C55" t="str">
            <v>ml</v>
          </cell>
          <cell r="D55">
            <v>560.4</v>
          </cell>
          <cell r="E55" t="str">
            <v>Transporte por peça R$ 75,00</v>
          </cell>
          <cell r="F55">
            <v>35643</v>
          </cell>
        </row>
        <row r="56">
          <cell r="A56" t="str">
            <v>462</v>
          </cell>
          <cell r="B56" t="str">
            <v>Bueiro celular 2,50x2,00</v>
          </cell>
          <cell r="C56" t="str">
            <v>ml</v>
          </cell>
          <cell r="D56">
            <v>606</v>
          </cell>
          <cell r="E56" t="str">
            <v>Transporte por peça R$ 75,00</v>
          </cell>
          <cell r="F56">
            <v>485.4</v>
          </cell>
        </row>
        <row r="57">
          <cell r="A57" t="str">
            <v>465</v>
          </cell>
          <cell r="B57" t="str">
            <v>Bueiro Celular 3,00x1,50</v>
          </cell>
          <cell r="C57" t="str">
            <v>un</v>
          </cell>
          <cell r="D57">
            <v>571</v>
          </cell>
          <cell r="E57" t="str">
            <v>Transporte por peça R$ 75,00</v>
          </cell>
          <cell r="F57">
            <v>531</v>
          </cell>
        </row>
        <row r="58">
          <cell r="A58" t="str">
            <v>042</v>
          </cell>
          <cell r="B58" t="str">
            <v>Cabeceira PVC 125</v>
          </cell>
          <cell r="C58" t="str">
            <v>un</v>
          </cell>
          <cell r="D58">
            <v>571</v>
          </cell>
          <cell r="E58" t="str">
            <v>Transporte por peça R$ 75,00</v>
          </cell>
          <cell r="F58">
            <v>496</v>
          </cell>
        </row>
        <row r="59">
          <cell r="A59" t="str">
            <v>043</v>
          </cell>
          <cell r="B59" t="str">
            <v>Cabide duplo de louça</v>
          </cell>
          <cell r="C59" t="str">
            <v>un</v>
          </cell>
          <cell r="D59">
            <v>2.5499999999999998</v>
          </cell>
          <cell r="E59" t="str">
            <v>Transporte por peça R$ 75,00</v>
          </cell>
          <cell r="F59">
            <v>496</v>
          </cell>
        </row>
        <row r="60">
          <cell r="A60" t="str">
            <v>044</v>
          </cell>
          <cell r="B60" t="str">
            <v>Cabo isolado 10mm2</v>
          </cell>
          <cell r="C60" t="str">
            <v>ml</v>
          </cell>
          <cell r="D60">
            <v>0.88</v>
          </cell>
        </row>
        <row r="61">
          <cell r="A61" t="str">
            <v>045</v>
          </cell>
          <cell r="B61" t="str">
            <v>Cabo isolado 16mm2</v>
          </cell>
          <cell r="C61" t="str">
            <v>ml</v>
          </cell>
          <cell r="D61">
            <v>1.1499999999999999</v>
          </cell>
        </row>
        <row r="62">
          <cell r="A62" t="str">
            <v>046</v>
          </cell>
          <cell r="B62" t="str">
            <v>Cabo isolado 25mm2</v>
          </cell>
          <cell r="C62" t="str">
            <v>ml</v>
          </cell>
          <cell r="D62">
            <v>1.85</v>
          </cell>
        </row>
        <row r="63">
          <cell r="A63" t="str">
            <v>446</v>
          </cell>
          <cell r="B63" t="str">
            <v>Cabo sintenax 10mm2</v>
          </cell>
          <cell r="C63" t="str">
            <v>ml</v>
          </cell>
          <cell r="D63">
            <v>1.01</v>
          </cell>
        </row>
        <row r="64">
          <cell r="A64" t="str">
            <v>047</v>
          </cell>
          <cell r="B64" t="str">
            <v>Caixa d'água fibra  500 li</v>
          </cell>
          <cell r="C64" t="str">
            <v>un</v>
          </cell>
          <cell r="D64">
            <v>127</v>
          </cell>
        </row>
        <row r="65">
          <cell r="A65" t="str">
            <v>048</v>
          </cell>
          <cell r="B65" t="str">
            <v>Caixa d'água fibra 1000 li</v>
          </cell>
          <cell r="C65" t="str">
            <v>un</v>
          </cell>
          <cell r="D65">
            <v>178</v>
          </cell>
        </row>
        <row r="66">
          <cell r="A66" t="str">
            <v>049</v>
          </cell>
          <cell r="B66" t="str">
            <v>Caixa d'água fibra 2000 li</v>
          </cell>
          <cell r="C66" t="str">
            <v>un</v>
          </cell>
          <cell r="D66">
            <v>400</v>
          </cell>
        </row>
        <row r="67">
          <cell r="A67" t="str">
            <v>050</v>
          </cell>
          <cell r="B67" t="str">
            <v>Caixa d'água fibra 3000 li</v>
          </cell>
          <cell r="C67" t="str">
            <v>un</v>
          </cell>
          <cell r="D67">
            <v>490</v>
          </cell>
        </row>
        <row r="68">
          <cell r="A68" t="str">
            <v>051</v>
          </cell>
          <cell r="B68" t="str">
            <v>Caixa dágua fibra 5000 li</v>
          </cell>
          <cell r="C68" t="str">
            <v>un</v>
          </cell>
          <cell r="D68">
            <v>698</v>
          </cell>
        </row>
        <row r="69">
          <cell r="A69" t="str">
            <v>052</v>
          </cell>
          <cell r="B69" t="str">
            <v>Caixa d'água fibrocimento 1000 li</v>
          </cell>
          <cell r="C69" t="str">
            <v>un</v>
          </cell>
          <cell r="D69">
            <v>108</v>
          </cell>
        </row>
        <row r="70">
          <cell r="A70" t="str">
            <v>053</v>
          </cell>
          <cell r="B70" t="str">
            <v>Caixa d'água fibrocimento 500 li</v>
          </cell>
          <cell r="C70" t="str">
            <v>un</v>
          </cell>
          <cell r="D70">
            <v>60</v>
          </cell>
          <cell r="E70" t="str">
            <v>locação</v>
          </cell>
        </row>
        <row r="71">
          <cell r="A71" t="str">
            <v>054</v>
          </cell>
          <cell r="B71" t="str">
            <v>Caixa d'água pálstica 310 li</v>
          </cell>
          <cell r="C71" t="str">
            <v>un</v>
          </cell>
          <cell r="D71">
            <v>45</v>
          </cell>
          <cell r="E71" t="str">
            <v/>
          </cell>
        </row>
        <row r="72">
          <cell r="A72" t="str">
            <v>055</v>
          </cell>
          <cell r="B72" t="str">
            <v>Caixa d'água plástica 1000 li</v>
          </cell>
          <cell r="C72" t="str">
            <v>un</v>
          </cell>
          <cell r="D72">
            <v>130</v>
          </cell>
          <cell r="E72" t="str">
            <v>Incluindo encargos sociais</v>
          </cell>
          <cell r="F72" t="str">
            <v>1,82</v>
          </cell>
        </row>
        <row r="73">
          <cell r="A73" t="str">
            <v>056</v>
          </cell>
          <cell r="B73" t="str">
            <v>Caixa d'água plástica 500 li</v>
          </cell>
          <cell r="C73" t="str">
            <v>un</v>
          </cell>
          <cell r="D73">
            <v>75</v>
          </cell>
        </row>
        <row r="74">
          <cell r="A74" t="str">
            <v>389</v>
          </cell>
          <cell r="B74" t="str">
            <v>Caixa de descarga plástica</v>
          </cell>
          <cell r="C74" t="str">
            <v>un</v>
          </cell>
          <cell r="D74">
            <v>7.5</v>
          </cell>
        </row>
        <row r="75">
          <cell r="A75" t="str">
            <v>448</v>
          </cell>
          <cell r="B75" t="str">
            <v>Caixa de passagem 2x4</v>
          </cell>
          <cell r="C75" t="str">
            <v>un</v>
          </cell>
          <cell r="D75">
            <v>0.92</v>
          </cell>
        </row>
        <row r="76">
          <cell r="A76" t="str">
            <v>447</v>
          </cell>
          <cell r="B76" t="str">
            <v>Caixa de passagem sextavada</v>
          </cell>
          <cell r="C76" t="str">
            <v>un</v>
          </cell>
          <cell r="D76">
            <v>1.52</v>
          </cell>
        </row>
        <row r="77">
          <cell r="A77" t="str">
            <v>057</v>
          </cell>
          <cell r="B77" t="str">
            <v>Caixa sifonada 150x150x50</v>
          </cell>
          <cell r="C77" t="str">
            <v>un</v>
          </cell>
          <cell r="D77">
            <v>4.5999999999999996</v>
          </cell>
        </row>
        <row r="78">
          <cell r="A78" t="str">
            <v>058</v>
          </cell>
          <cell r="B78" t="str">
            <v>Caixa sifonada 150x185x75</v>
          </cell>
          <cell r="C78" t="str">
            <v>un</v>
          </cell>
          <cell r="D78">
            <v>5.0999999999999996</v>
          </cell>
        </row>
        <row r="79">
          <cell r="A79" t="str">
            <v>059</v>
          </cell>
          <cell r="B79" t="str">
            <v>Cal hidratada</v>
          </cell>
          <cell r="C79" t="str">
            <v>kg</v>
          </cell>
          <cell r="D79">
            <v>0.09</v>
          </cell>
        </row>
        <row r="80">
          <cell r="A80" t="str">
            <v>060</v>
          </cell>
          <cell r="B80" t="str">
            <v>Cal para pintura</v>
          </cell>
          <cell r="C80" t="str">
            <v>kg</v>
          </cell>
          <cell r="D80">
            <v>0.2</v>
          </cell>
          <cell r="E80" t="str">
            <v>Portland/pozolânico comum</v>
          </cell>
        </row>
        <row r="81">
          <cell r="A81" t="str">
            <v>427</v>
          </cell>
          <cell r="B81" t="str">
            <v>Calha beiral de alumínio</v>
          </cell>
          <cell r="C81" t="str">
            <v>ml</v>
          </cell>
          <cell r="D81">
            <v>7.25</v>
          </cell>
        </row>
        <row r="82">
          <cell r="A82" t="str">
            <v>061</v>
          </cell>
          <cell r="B82" t="str">
            <v>Calha circular de PVC 125</v>
          </cell>
          <cell r="C82" t="str">
            <v>ml</v>
          </cell>
          <cell r="D82">
            <v>5.56</v>
          </cell>
          <cell r="E82" t="str">
            <v>locação</v>
          </cell>
        </row>
        <row r="83">
          <cell r="A83" t="str">
            <v>062</v>
          </cell>
          <cell r="B83" t="str">
            <v>Calha de alumínio corte 60</v>
          </cell>
          <cell r="C83" t="str">
            <v>ml</v>
          </cell>
          <cell r="D83">
            <v>6</v>
          </cell>
          <cell r="E83" t="str">
            <v>locação</v>
          </cell>
        </row>
        <row r="84">
          <cell r="A84" t="str">
            <v>063</v>
          </cell>
          <cell r="B84" t="str">
            <v>Calha de alumínio corte 80</v>
          </cell>
          <cell r="C84" t="str">
            <v>ml</v>
          </cell>
          <cell r="D84">
            <v>7</v>
          </cell>
        </row>
        <row r="85">
          <cell r="A85" t="str">
            <v>064</v>
          </cell>
          <cell r="B85" t="str">
            <v>Calha fluorescente 1x20w</v>
          </cell>
          <cell r="C85" t="str">
            <v>un</v>
          </cell>
          <cell r="D85">
            <v>3.23</v>
          </cell>
        </row>
        <row r="86">
          <cell r="A86" t="str">
            <v>065</v>
          </cell>
          <cell r="B86" t="str">
            <v>Calha fluorescente 1x40</v>
          </cell>
          <cell r="C86" t="str">
            <v>un</v>
          </cell>
          <cell r="D86">
            <v>5.3</v>
          </cell>
        </row>
        <row r="87">
          <cell r="A87" t="str">
            <v>066</v>
          </cell>
          <cell r="B87" t="str">
            <v>Calha fluorescente 2x40w</v>
          </cell>
          <cell r="C87" t="str">
            <v>un</v>
          </cell>
          <cell r="D87">
            <v>6.43</v>
          </cell>
        </row>
        <row r="88">
          <cell r="A88" t="str">
            <v>067</v>
          </cell>
          <cell r="B88" t="str">
            <v>Calha fluoresente 2x20w</v>
          </cell>
          <cell r="C88" t="str">
            <v>un</v>
          </cell>
          <cell r="D88">
            <v>3.91</v>
          </cell>
        </row>
        <row r="89">
          <cell r="A89" t="str">
            <v>449</v>
          </cell>
          <cell r="B89" t="str">
            <v>Calha pré-moldada 40</v>
          </cell>
          <cell r="C89" t="str">
            <v>ml</v>
          </cell>
          <cell r="D89">
            <v>4.5</v>
          </cell>
        </row>
        <row r="90">
          <cell r="A90" t="str">
            <v>068</v>
          </cell>
          <cell r="B90" t="str">
            <v>Caminhão basculante 4,00m3</v>
          </cell>
          <cell r="C90" t="str">
            <v>d</v>
          </cell>
          <cell r="D90">
            <v>136</v>
          </cell>
          <cell r="E90" t="str">
            <v>locação</v>
          </cell>
        </row>
        <row r="91">
          <cell r="A91" t="str">
            <v>417</v>
          </cell>
          <cell r="B91" t="str">
            <v>Caminhão muck</v>
          </cell>
          <cell r="C91" t="str">
            <v>d</v>
          </cell>
          <cell r="D91">
            <v>360</v>
          </cell>
          <cell r="E91" t="str">
            <v>para calha pluvial de alumínio</v>
          </cell>
        </row>
        <row r="92">
          <cell r="A92" t="str">
            <v>069</v>
          </cell>
          <cell r="B92" t="str">
            <v>Captador tipo Franklin</v>
          </cell>
          <cell r="C92" t="str">
            <v>un</v>
          </cell>
          <cell r="D92">
            <v>13.5</v>
          </cell>
          <cell r="E92" t="str">
            <v/>
          </cell>
        </row>
        <row r="93">
          <cell r="A93" t="str">
            <v>070</v>
          </cell>
          <cell r="B93" t="str">
            <v>Carpinteiro</v>
          </cell>
          <cell r="C93" t="str">
            <v>h</v>
          </cell>
          <cell r="D93">
            <v>1.89</v>
          </cell>
          <cell r="E93" t="str">
            <v>Incluindo encargos sociais</v>
          </cell>
          <cell r="F93" t="str">
            <v>1,82</v>
          </cell>
        </row>
        <row r="94">
          <cell r="A94" t="str">
            <v>416</v>
          </cell>
          <cell r="B94" t="str">
            <v>Carregadeira</v>
          </cell>
          <cell r="C94" t="str">
            <v>d</v>
          </cell>
          <cell r="D94">
            <v>320</v>
          </cell>
          <cell r="E94" t="str">
            <v>para calha pluvial de alumínio</v>
          </cell>
        </row>
        <row r="95">
          <cell r="A95" t="str">
            <v>071</v>
          </cell>
          <cell r="B95" t="str">
            <v>Centro distribuição 12 disjuntores</v>
          </cell>
          <cell r="C95" t="str">
            <v>un</v>
          </cell>
          <cell r="D95">
            <v>10.64</v>
          </cell>
          <cell r="E95" t="str">
            <v>para calha pluvial de alumínio</v>
          </cell>
        </row>
        <row r="96">
          <cell r="A96" t="str">
            <v>072</v>
          </cell>
          <cell r="B96" t="str">
            <v>Centro distribuição 20 disjuntores</v>
          </cell>
          <cell r="C96" t="str">
            <v>un</v>
          </cell>
          <cell r="D96">
            <v>35</v>
          </cell>
          <cell r="E96" t="str">
            <v>para calha pluvial de alumínio</v>
          </cell>
        </row>
        <row r="97">
          <cell r="A97" t="str">
            <v>073</v>
          </cell>
          <cell r="B97" t="str">
            <v>Centro distribuição 6 disjuntores</v>
          </cell>
          <cell r="C97" t="str">
            <v>un</v>
          </cell>
          <cell r="D97">
            <v>6.04</v>
          </cell>
          <cell r="E97" t="str">
            <v>para calha pluvial de alumínio</v>
          </cell>
        </row>
        <row r="98">
          <cell r="A98" t="str">
            <v>074</v>
          </cell>
          <cell r="B98" t="str">
            <v>Centro distribuição com barramento</v>
          </cell>
          <cell r="C98" t="str">
            <v>un</v>
          </cell>
          <cell r="D98">
            <v>75</v>
          </cell>
          <cell r="E98" t="str">
            <v>para calha pluvial de alumínio</v>
          </cell>
        </row>
        <row r="99">
          <cell r="A99" t="str">
            <v>075</v>
          </cell>
          <cell r="B99" t="str">
            <v>Chapa compensada resinada 12mm</v>
          </cell>
          <cell r="C99" t="str">
            <v>m2</v>
          </cell>
          <cell r="D99">
            <v>5.8</v>
          </cell>
          <cell r="E99" t="str">
            <v>para calha pluvial de alumínio</v>
          </cell>
        </row>
        <row r="100">
          <cell r="A100" t="str">
            <v>426</v>
          </cell>
          <cell r="B100" t="str">
            <v>Chapa lisa fibrocimento 6mm</v>
          </cell>
          <cell r="C100" t="str">
            <v>m2</v>
          </cell>
          <cell r="D100">
            <v>16.5</v>
          </cell>
          <cell r="E100" t="str">
            <v>locação</v>
          </cell>
        </row>
        <row r="101">
          <cell r="A101" t="str">
            <v>076</v>
          </cell>
          <cell r="B101" t="str">
            <v>Chapa melamínica brilhante 1mm</v>
          </cell>
          <cell r="C101" t="str">
            <v>m2</v>
          </cell>
          <cell r="D101">
            <v>12.5</v>
          </cell>
          <cell r="E101" t="str">
            <v>locação</v>
          </cell>
        </row>
        <row r="102">
          <cell r="A102" t="str">
            <v>077</v>
          </cell>
          <cell r="B102" t="str">
            <v>Chuveiro elétrico</v>
          </cell>
          <cell r="C102" t="str">
            <v>un</v>
          </cell>
          <cell r="D102">
            <v>15</v>
          </cell>
          <cell r="E102" t="str">
            <v/>
          </cell>
        </row>
        <row r="103">
          <cell r="A103" t="str">
            <v>078</v>
          </cell>
          <cell r="B103" t="str">
            <v>Cimento</v>
          </cell>
          <cell r="C103" t="str">
            <v>kg</v>
          </cell>
          <cell r="D103">
            <v>0.13</v>
          </cell>
          <cell r="E103" t="str">
            <v>Portland/pozolânico comum</v>
          </cell>
          <cell r="F103" t="str">
            <v>1,82</v>
          </cell>
        </row>
        <row r="104">
          <cell r="A104" t="str">
            <v>424</v>
          </cell>
          <cell r="B104" t="str">
            <v>Cola branca PVA</v>
          </cell>
          <cell r="C104" t="str">
            <v>kg</v>
          </cell>
          <cell r="D104">
            <v>4.22</v>
          </cell>
          <cell r="E104" t="str">
            <v>Incluindo encargos sociais</v>
          </cell>
          <cell r="F104" t="str">
            <v>1,82</v>
          </cell>
        </row>
        <row r="105">
          <cell r="A105" t="str">
            <v>079</v>
          </cell>
          <cell r="B105" t="str">
            <v>Cola para piso vinílico</v>
          </cell>
          <cell r="C105" t="str">
            <v>kg</v>
          </cell>
          <cell r="D105">
            <v>3.5</v>
          </cell>
        </row>
        <row r="106">
          <cell r="A106" t="str">
            <v>080</v>
          </cell>
          <cell r="B106" t="str">
            <v>Compactador sapo</v>
          </cell>
          <cell r="C106" t="str">
            <v>d</v>
          </cell>
          <cell r="D106">
            <v>36</v>
          </cell>
          <cell r="E106" t="str">
            <v>locação</v>
          </cell>
        </row>
        <row r="107">
          <cell r="A107" t="str">
            <v>081</v>
          </cell>
          <cell r="B107" t="str">
            <v>Compressor de ar 175 PCM</v>
          </cell>
          <cell r="C107" t="str">
            <v>d</v>
          </cell>
          <cell r="D107">
            <v>80.400000000000006</v>
          </cell>
          <cell r="E107" t="str">
            <v>locação</v>
          </cell>
        </row>
        <row r="108">
          <cell r="A108" t="str">
            <v>082</v>
          </cell>
          <cell r="B108" t="str">
            <v>Concreto usinado 13,5MPa</v>
          </cell>
          <cell r="C108" t="str">
            <v>m3</v>
          </cell>
          <cell r="D108">
            <v>88</v>
          </cell>
        </row>
        <row r="109">
          <cell r="A109" t="str">
            <v>083</v>
          </cell>
          <cell r="B109" t="str">
            <v>Concreto usinado 15,0MPa</v>
          </cell>
          <cell r="C109" t="str">
            <v>m3</v>
          </cell>
          <cell r="D109">
            <v>90</v>
          </cell>
        </row>
        <row r="110">
          <cell r="A110" t="str">
            <v>084</v>
          </cell>
          <cell r="B110" t="str">
            <v>Condutor de PVC 88</v>
          </cell>
          <cell r="C110" t="str">
            <v>ml</v>
          </cell>
          <cell r="D110">
            <v>4.5999999999999996</v>
          </cell>
        </row>
        <row r="111">
          <cell r="A111" t="str">
            <v>428</v>
          </cell>
          <cell r="B111" t="str">
            <v>Condutor pluvial de alumínio</v>
          </cell>
          <cell r="C111" t="str">
            <v>ml</v>
          </cell>
          <cell r="D111">
            <v>6.83</v>
          </cell>
        </row>
        <row r="112">
          <cell r="A112" t="str">
            <v>085</v>
          </cell>
          <cell r="B112" t="str">
            <v>Conexão azul bucha latão 3/4</v>
          </cell>
          <cell r="C112" t="str">
            <v>un</v>
          </cell>
          <cell r="D112">
            <v>1.1000000000000001</v>
          </cell>
        </row>
        <row r="113">
          <cell r="A113" t="str">
            <v>086</v>
          </cell>
          <cell r="B113" t="str">
            <v>Conexão cobre/bronze 15mm</v>
          </cell>
          <cell r="C113" t="str">
            <v>un</v>
          </cell>
          <cell r="D113">
            <v>0.59</v>
          </cell>
          <cell r="E113" t="str">
            <v>Portland/pozolânico comum</v>
          </cell>
        </row>
        <row r="114">
          <cell r="A114" t="str">
            <v>088</v>
          </cell>
          <cell r="B114" t="str">
            <v>Conexão eletroduto PVC 1</v>
          </cell>
          <cell r="C114" t="str">
            <v>un</v>
          </cell>
          <cell r="D114">
            <v>1</v>
          </cell>
          <cell r="E114" t="str">
            <v>Portland/pozolânico comum</v>
          </cell>
        </row>
        <row r="115">
          <cell r="A115" t="str">
            <v>087</v>
          </cell>
          <cell r="B115" t="str">
            <v>Conexão eletroduto PVC 1 1/2</v>
          </cell>
          <cell r="C115" t="str">
            <v>un</v>
          </cell>
          <cell r="D115">
            <v>1.96</v>
          </cell>
        </row>
        <row r="116">
          <cell r="A116" t="str">
            <v>089</v>
          </cell>
          <cell r="B116" t="str">
            <v>Conexão eletroduto PVC 1/2</v>
          </cell>
          <cell r="C116" t="str">
            <v>un</v>
          </cell>
          <cell r="D116">
            <v>0.42</v>
          </cell>
          <cell r="E116" t="str">
            <v>locação</v>
          </cell>
        </row>
        <row r="117">
          <cell r="A117" t="str">
            <v>090</v>
          </cell>
          <cell r="B117" t="str">
            <v>Conexão eletroduto PVC 2</v>
          </cell>
          <cell r="C117" t="str">
            <v>un</v>
          </cell>
          <cell r="D117">
            <v>2.5</v>
          </cell>
          <cell r="E117" t="str">
            <v>locação</v>
          </cell>
        </row>
        <row r="118">
          <cell r="A118" t="str">
            <v>091</v>
          </cell>
          <cell r="B118" t="str">
            <v>Conexão eletroduto PVC 3/4</v>
          </cell>
          <cell r="C118" t="str">
            <v>un</v>
          </cell>
          <cell r="D118">
            <v>0.77</v>
          </cell>
          <cell r="E118" t="str">
            <v>locação</v>
          </cell>
        </row>
        <row r="119">
          <cell r="A119" t="str">
            <v>092</v>
          </cell>
          <cell r="B119" t="str">
            <v>Conexão galvanizada 1 1/2</v>
          </cell>
          <cell r="C119" t="str">
            <v>un</v>
          </cell>
          <cell r="D119">
            <v>4.13</v>
          </cell>
        </row>
        <row r="120">
          <cell r="A120" t="str">
            <v>093</v>
          </cell>
          <cell r="B120" t="str">
            <v>Conexão galvanizado 1</v>
          </cell>
          <cell r="C120" t="str">
            <v>un</v>
          </cell>
          <cell r="D120">
            <v>1.84</v>
          </cell>
        </row>
        <row r="121">
          <cell r="A121" t="str">
            <v>094</v>
          </cell>
          <cell r="B121" t="str">
            <v>Conexão galvanizado 1/2</v>
          </cell>
          <cell r="C121" t="str">
            <v>un</v>
          </cell>
          <cell r="D121">
            <v>0.8</v>
          </cell>
        </row>
        <row r="122">
          <cell r="A122" t="str">
            <v>095</v>
          </cell>
          <cell r="B122" t="str">
            <v>Conexão galvanizado 2</v>
          </cell>
          <cell r="C122" t="str">
            <v>un</v>
          </cell>
          <cell r="D122">
            <v>6.54</v>
          </cell>
        </row>
        <row r="123">
          <cell r="A123" t="str">
            <v>096</v>
          </cell>
          <cell r="B123" t="str">
            <v>Conexão galvanizado 3/4</v>
          </cell>
          <cell r="C123" t="str">
            <v>un</v>
          </cell>
          <cell r="D123">
            <v>1.3</v>
          </cell>
        </row>
        <row r="124">
          <cell r="A124" t="str">
            <v>097</v>
          </cell>
          <cell r="B124" t="str">
            <v>Conexão PVC esgoto 100</v>
          </cell>
          <cell r="C124" t="str">
            <v>un</v>
          </cell>
          <cell r="D124">
            <v>2.56</v>
          </cell>
        </row>
        <row r="125">
          <cell r="A125" t="str">
            <v>098</v>
          </cell>
          <cell r="B125" t="str">
            <v>Conexão PVC esgoto 40</v>
          </cell>
          <cell r="C125" t="str">
            <v>un</v>
          </cell>
          <cell r="D125">
            <v>0.6</v>
          </cell>
        </row>
        <row r="126">
          <cell r="A126" t="str">
            <v>099</v>
          </cell>
          <cell r="B126" t="str">
            <v>Conexão PVC esgoto 50</v>
          </cell>
          <cell r="C126" t="str">
            <v>un</v>
          </cell>
          <cell r="D126">
            <v>1.2</v>
          </cell>
        </row>
        <row r="127">
          <cell r="A127" t="str">
            <v>100</v>
          </cell>
          <cell r="B127" t="str">
            <v>Conexão PVC esgoto 75</v>
          </cell>
          <cell r="C127" t="str">
            <v>un</v>
          </cell>
          <cell r="D127">
            <v>2.48</v>
          </cell>
        </row>
        <row r="128">
          <cell r="A128" t="str">
            <v>101</v>
          </cell>
          <cell r="B128" t="str">
            <v>Conexão PVC soldável 25</v>
          </cell>
          <cell r="C128" t="str">
            <v>un</v>
          </cell>
          <cell r="D128">
            <v>0.21</v>
          </cell>
        </row>
        <row r="129">
          <cell r="A129" t="str">
            <v>102</v>
          </cell>
          <cell r="B129" t="str">
            <v>Conexão PVC soldável 32</v>
          </cell>
          <cell r="C129" t="str">
            <v>un</v>
          </cell>
          <cell r="D129">
            <v>0.4</v>
          </cell>
        </row>
        <row r="130">
          <cell r="A130" t="str">
            <v>103</v>
          </cell>
          <cell r="B130" t="str">
            <v>Conexão PVC soldável 40</v>
          </cell>
          <cell r="C130" t="str">
            <v>un</v>
          </cell>
          <cell r="D130">
            <v>0.76</v>
          </cell>
        </row>
        <row r="131">
          <cell r="A131" t="str">
            <v>104</v>
          </cell>
          <cell r="B131" t="str">
            <v>Conexão PVC soldável 50</v>
          </cell>
          <cell r="C131" t="str">
            <v>un</v>
          </cell>
          <cell r="D131">
            <v>1.2</v>
          </cell>
        </row>
        <row r="132">
          <cell r="A132" t="str">
            <v>105</v>
          </cell>
          <cell r="B132" t="str">
            <v>Conexão PVC soldável 60</v>
          </cell>
          <cell r="C132" t="str">
            <v>un</v>
          </cell>
          <cell r="D132">
            <v>4.7</v>
          </cell>
          <cell r="E132" t="str">
            <v>Incluindo encargos sociais</v>
          </cell>
          <cell r="F132">
            <v>3.5</v>
          </cell>
        </row>
        <row r="133">
          <cell r="A133" t="str">
            <v>106</v>
          </cell>
          <cell r="B133" t="str">
            <v>Contra marco de alumínio</v>
          </cell>
          <cell r="C133" t="str">
            <v>ml</v>
          </cell>
          <cell r="D133">
            <v>2.1800000000000002</v>
          </cell>
        </row>
        <row r="134">
          <cell r="A134" t="str">
            <v>407</v>
          </cell>
          <cell r="B134" t="str">
            <v>Cuba de inóx</v>
          </cell>
          <cell r="C134" t="str">
            <v>un</v>
          </cell>
          <cell r="D134">
            <v>35</v>
          </cell>
          <cell r="E134" t="str">
            <v>Incluindo encargos sociais</v>
          </cell>
          <cell r="F134">
            <v>6.5</v>
          </cell>
        </row>
        <row r="135">
          <cell r="A135" t="str">
            <v>406</v>
          </cell>
          <cell r="B135" t="str">
            <v>Cuba de louça</v>
          </cell>
          <cell r="C135" t="str">
            <v>un</v>
          </cell>
          <cell r="D135">
            <v>30</v>
          </cell>
        </row>
        <row r="136">
          <cell r="A136" t="str">
            <v>107</v>
          </cell>
          <cell r="B136" t="str">
            <v>Cumeeira fibrocimento 6mm</v>
          </cell>
          <cell r="C136" t="str">
            <v>un</v>
          </cell>
          <cell r="D136">
            <v>1.18</v>
          </cell>
        </row>
        <row r="137">
          <cell r="A137" t="str">
            <v>108</v>
          </cell>
          <cell r="B137" t="str">
            <v>Cumeeira fibrocimento kalheta</v>
          </cell>
          <cell r="C137" t="str">
            <v>un</v>
          </cell>
          <cell r="D137">
            <v>5.41</v>
          </cell>
        </row>
        <row r="138">
          <cell r="A138" t="str">
            <v>109</v>
          </cell>
          <cell r="B138" t="str">
            <v>Cumeeira fibrocimento kalhetão</v>
          </cell>
          <cell r="C138" t="str">
            <v>un</v>
          </cell>
          <cell r="D138">
            <v>11.83</v>
          </cell>
        </row>
        <row r="139">
          <cell r="A139" t="str">
            <v>110</v>
          </cell>
          <cell r="B139" t="str">
            <v>Cumeeira telha colonial</v>
          </cell>
          <cell r="C139" t="str">
            <v>un</v>
          </cell>
          <cell r="D139">
            <v>0.6</v>
          </cell>
        </row>
        <row r="140">
          <cell r="A140" t="str">
            <v>111</v>
          </cell>
          <cell r="B140" t="str">
            <v xml:space="preserve">Cumeeira telha de alumínio </v>
          </cell>
          <cell r="C140" t="str">
            <v>un</v>
          </cell>
          <cell r="D140">
            <v>6.9</v>
          </cell>
        </row>
        <row r="141">
          <cell r="A141" t="str">
            <v>112</v>
          </cell>
          <cell r="B141" t="str">
            <v>Cumeeira telha francesa</v>
          </cell>
          <cell r="C141" t="str">
            <v>un</v>
          </cell>
          <cell r="D141">
            <v>0.5</v>
          </cell>
        </row>
        <row r="142">
          <cell r="A142" t="str">
            <v>113</v>
          </cell>
          <cell r="B142" t="str">
            <v>Dinamite 40%</v>
          </cell>
          <cell r="C142" t="str">
            <v>kg</v>
          </cell>
          <cell r="D142">
            <v>3.5</v>
          </cell>
        </row>
        <row r="143">
          <cell r="A143" t="str">
            <v>114</v>
          </cell>
          <cell r="B143" t="str">
            <v>Disjuntor monofásico (15-30)A</v>
          </cell>
          <cell r="C143" t="str">
            <v>un</v>
          </cell>
          <cell r="D143">
            <v>3.3</v>
          </cell>
        </row>
        <row r="144">
          <cell r="A144" t="str">
            <v>115</v>
          </cell>
          <cell r="B144" t="str">
            <v>Disjuntor trifásico 50A</v>
          </cell>
          <cell r="C144" t="str">
            <v>un</v>
          </cell>
          <cell r="D144">
            <v>30</v>
          </cell>
        </row>
        <row r="145">
          <cell r="A145" t="str">
            <v>116</v>
          </cell>
          <cell r="B145" t="str">
            <v>Divisória divilux painel 1,20x2,11</v>
          </cell>
          <cell r="C145" t="str">
            <v>un</v>
          </cell>
          <cell r="D145">
            <v>36.200000000000003</v>
          </cell>
        </row>
        <row r="146">
          <cell r="A146" t="str">
            <v>117</v>
          </cell>
          <cell r="B146" t="str">
            <v>Dobradiça comum</v>
          </cell>
          <cell r="C146" t="str">
            <v>un</v>
          </cell>
          <cell r="D146">
            <v>0.6</v>
          </cell>
        </row>
        <row r="147">
          <cell r="A147" t="str">
            <v>118</v>
          </cell>
          <cell r="B147" t="str">
            <v>Dobradiça inóx</v>
          </cell>
          <cell r="C147" t="str">
            <v>un</v>
          </cell>
          <cell r="D147">
            <v>2</v>
          </cell>
          <cell r="E147" t="str">
            <v>Incluindo encargos sociais</v>
          </cell>
          <cell r="F147">
            <v>1.95</v>
          </cell>
        </row>
        <row r="148">
          <cell r="A148" t="str">
            <v>119</v>
          </cell>
          <cell r="B148" t="str">
            <v xml:space="preserve">Ducha higiênica </v>
          </cell>
          <cell r="C148" t="str">
            <v>un</v>
          </cell>
          <cell r="D148">
            <v>30</v>
          </cell>
        </row>
        <row r="149">
          <cell r="A149" t="str">
            <v>121</v>
          </cell>
          <cell r="B149" t="str">
            <v>Elemento vazado cerâmico esconso</v>
          </cell>
          <cell r="C149" t="str">
            <v>un</v>
          </cell>
          <cell r="D149">
            <v>0.15</v>
          </cell>
        </row>
        <row r="150">
          <cell r="A150" t="str">
            <v>122</v>
          </cell>
          <cell r="B150" t="str">
            <v>Elemento vazado cerâmico reto</v>
          </cell>
          <cell r="C150" t="str">
            <v>un</v>
          </cell>
          <cell r="D150">
            <v>0.15</v>
          </cell>
        </row>
        <row r="151">
          <cell r="A151" t="str">
            <v>394</v>
          </cell>
          <cell r="B151" t="str">
            <v>Elemento vazado cimento 24x24x10</v>
          </cell>
          <cell r="C151" t="str">
            <v>un</v>
          </cell>
          <cell r="D151">
            <v>0.75</v>
          </cell>
        </row>
        <row r="152">
          <cell r="A152" t="str">
            <v>393</v>
          </cell>
          <cell r="B152" t="str">
            <v>Elemento vazado cimento 40x40x7</v>
          </cell>
          <cell r="C152" t="str">
            <v>un</v>
          </cell>
          <cell r="D152">
            <v>0.9</v>
          </cell>
        </row>
        <row r="153">
          <cell r="A153" t="str">
            <v>392</v>
          </cell>
          <cell r="B153" t="str">
            <v>Eletrecista</v>
          </cell>
          <cell r="C153" t="str">
            <v>h</v>
          </cell>
          <cell r="D153">
            <v>2.17</v>
          </cell>
          <cell r="E153" t="str">
            <v>Incluindo encargos sociais</v>
          </cell>
          <cell r="F153">
            <v>3.5</v>
          </cell>
        </row>
        <row r="154">
          <cell r="A154" t="str">
            <v>124</v>
          </cell>
          <cell r="B154" t="str">
            <v>Eletroduto flexível 1</v>
          </cell>
          <cell r="C154" t="str">
            <v>ml</v>
          </cell>
          <cell r="D154">
            <v>0.6</v>
          </cell>
        </row>
        <row r="155">
          <cell r="A155" t="str">
            <v>125</v>
          </cell>
          <cell r="B155" t="str">
            <v>Eletroduto flexível 1/2</v>
          </cell>
          <cell r="C155" t="str">
            <v>ml</v>
          </cell>
          <cell r="D155">
            <v>0.35</v>
          </cell>
        </row>
        <row r="156">
          <cell r="A156" t="str">
            <v>126</v>
          </cell>
          <cell r="B156" t="str">
            <v>Eletroduto flexível 3/4</v>
          </cell>
          <cell r="C156" t="str">
            <v>ml</v>
          </cell>
          <cell r="D156">
            <v>0.45</v>
          </cell>
        </row>
        <row r="157">
          <cell r="A157" t="str">
            <v>128</v>
          </cell>
          <cell r="B157" t="str">
            <v>Eletroduto PVC rígido 1</v>
          </cell>
          <cell r="C157" t="str">
            <v>ml</v>
          </cell>
          <cell r="D157">
            <v>0.93</v>
          </cell>
        </row>
        <row r="158">
          <cell r="A158" t="str">
            <v>127</v>
          </cell>
          <cell r="B158" t="str">
            <v>Eletroduto PVC rígido 1 1/2</v>
          </cell>
          <cell r="C158" t="str">
            <v>ml</v>
          </cell>
          <cell r="D158">
            <v>1.83</v>
          </cell>
        </row>
        <row r="159">
          <cell r="A159" t="str">
            <v>129</v>
          </cell>
          <cell r="B159" t="str">
            <v>Eletroduto PVC rígido 1/2</v>
          </cell>
          <cell r="C159" t="str">
            <v>ml</v>
          </cell>
          <cell r="D159">
            <v>0.47</v>
          </cell>
        </row>
        <row r="160">
          <cell r="A160" t="str">
            <v>130</v>
          </cell>
          <cell r="B160" t="str">
            <v>Eletroduto PVC rígido 2</v>
          </cell>
          <cell r="C160" t="str">
            <v>ml</v>
          </cell>
          <cell r="D160">
            <v>2.33</v>
          </cell>
        </row>
        <row r="161">
          <cell r="A161" t="str">
            <v>131</v>
          </cell>
          <cell r="B161" t="str">
            <v>Eletroduto PVC rígido 3/4</v>
          </cell>
          <cell r="C161" t="str">
            <v>ml</v>
          </cell>
          <cell r="D161">
            <v>0.64</v>
          </cell>
        </row>
        <row r="162">
          <cell r="A162" t="str">
            <v>132</v>
          </cell>
          <cell r="B162" t="str">
            <v>Encanador</v>
          </cell>
          <cell r="C162" t="str">
            <v>h</v>
          </cell>
          <cell r="D162">
            <v>2.17</v>
          </cell>
          <cell r="E162" t="str">
            <v>Incluindo encargos sociais</v>
          </cell>
          <cell r="F162">
            <v>3.5</v>
          </cell>
        </row>
        <row r="163">
          <cell r="A163" t="str">
            <v>133</v>
          </cell>
          <cell r="B163" t="str">
            <v>Engate plástico 30cm</v>
          </cell>
          <cell r="C163" t="str">
            <v>un</v>
          </cell>
          <cell r="D163">
            <v>2</v>
          </cell>
          <cell r="E163" t="str">
            <v>Incluindo encargos sociais</v>
          </cell>
          <cell r="F163">
            <v>3.5</v>
          </cell>
        </row>
        <row r="164">
          <cell r="A164" t="str">
            <v>134</v>
          </cell>
          <cell r="B164" t="str">
            <v>Engenheiro de obra</v>
          </cell>
          <cell r="C164" t="str">
            <v>h</v>
          </cell>
          <cell r="D164">
            <v>5.9</v>
          </cell>
          <cell r="E164" t="str">
            <v>Incluindo encargos sociais</v>
          </cell>
          <cell r="F164">
            <v>6.5</v>
          </cell>
        </row>
        <row r="165">
          <cell r="A165" t="str">
            <v>135</v>
          </cell>
          <cell r="B165" t="str">
            <v>Escora de eucalipto</v>
          </cell>
          <cell r="C165" t="str">
            <v>ml</v>
          </cell>
          <cell r="D165">
            <v>0.48</v>
          </cell>
        </row>
        <row r="166">
          <cell r="A166" t="str">
            <v>136</v>
          </cell>
          <cell r="B166" t="str">
            <v>Esmalte acrílico verde quadro</v>
          </cell>
          <cell r="C166" t="str">
            <v>li</v>
          </cell>
          <cell r="D166">
            <v>4.7</v>
          </cell>
        </row>
        <row r="167">
          <cell r="A167" t="str">
            <v>137</v>
          </cell>
          <cell r="B167" t="str">
            <v>Espoleta simples</v>
          </cell>
          <cell r="C167" t="str">
            <v>un</v>
          </cell>
          <cell r="D167">
            <v>0.33</v>
          </cell>
        </row>
        <row r="168">
          <cell r="A168" t="str">
            <v>138</v>
          </cell>
          <cell r="B168" t="str">
            <v>Esquadro  PVC 125 para calha</v>
          </cell>
          <cell r="C168" t="str">
            <v>un</v>
          </cell>
          <cell r="D168">
            <v>0.47</v>
          </cell>
        </row>
        <row r="169">
          <cell r="A169" t="str">
            <v>139</v>
          </cell>
          <cell r="B169" t="str">
            <v>Estaca pré-moldada 14x14</v>
          </cell>
          <cell r="C169" t="str">
            <v>ml</v>
          </cell>
          <cell r="D169">
            <v>10.6</v>
          </cell>
          <cell r="E169" t="str">
            <v>Agos/97</v>
          </cell>
        </row>
        <row r="170">
          <cell r="A170" t="str">
            <v>140</v>
          </cell>
          <cell r="B170" t="str">
            <v>Estaca pré-moldada 18x18</v>
          </cell>
          <cell r="C170" t="str">
            <v>ml</v>
          </cell>
          <cell r="D170">
            <v>17.5</v>
          </cell>
        </row>
        <row r="171">
          <cell r="A171" t="str">
            <v>141</v>
          </cell>
          <cell r="B171" t="str">
            <v>Estaca pré-moldada 23x23</v>
          </cell>
          <cell r="C171" t="str">
            <v>ml</v>
          </cell>
          <cell r="D171">
            <v>28.57</v>
          </cell>
          <cell r="E171" t="str">
            <v>Incluindo encargos sociais</v>
          </cell>
          <cell r="F171">
            <v>3.5</v>
          </cell>
        </row>
        <row r="172">
          <cell r="A172" t="str">
            <v>142</v>
          </cell>
          <cell r="B172" t="str">
            <v>Estopa branca</v>
          </cell>
          <cell r="C172" t="str">
            <v>kg</v>
          </cell>
          <cell r="D172">
            <v>0.1</v>
          </cell>
          <cell r="E172" t="str">
            <v>Incluindo encargos sociais</v>
          </cell>
          <cell r="F172">
            <v>3.5</v>
          </cell>
        </row>
        <row r="173">
          <cell r="A173" t="str">
            <v>143</v>
          </cell>
          <cell r="B173" t="str">
            <v>Extintor incêndio CO2 6kg</v>
          </cell>
          <cell r="C173" t="str">
            <v>un</v>
          </cell>
          <cell r="D173">
            <v>180</v>
          </cell>
          <cell r="E173" t="str">
            <v>Incluindo encargos sociais</v>
          </cell>
          <cell r="F173">
            <v>6.5</v>
          </cell>
        </row>
        <row r="174">
          <cell r="A174" t="str">
            <v>144</v>
          </cell>
          <cell r="B174" t="str">
            <v>Extintor PQS 4kg</v>
          </cell>
          <cell r="C174" t="str">
            <v>un</v>
          </cell>
          <cell r="D174">
            <v>38</v>
          </cell>
          <cell r="E174" t="str">
            <v>Incluindo encargos sociais</v>
          </cell>
          <cell r="F174">
            <v>6.5</v>
          </cell>
        </row>
        <row r="175">
          <cell r="A175" t="str">
            <v>145</v>
          </cell>
          <cell r="B175" t="str">
            <v>Fechadura inóx tambor</v>
          </cell>
          <cell r="C175" t="str">
            <v>un</v>
          </cell>
          <cell r="D175">
            <v>18</v>
          </cell>
        </row>
        <row r="176">
          <cell r="A176" t="str">
            <v>146</v>
          </cell>
          <cell r="B176" t="str">
            <v>Feltro asfáltico 14 libras</v>
          </cell>
          <cell r="C176" t="str">
            <v>m2</v>
          </cell>
          <cell r="D176">
            <v>4.3</v>
          </cell>
        </row>
        <row r="177">
          <cell r="A177" t="str">
            <v>147</v>
          </cell>
          <cell r="B177" t="str">
            <v>Ferreiro</v>
          </cell>
          <cell r="C177" t="str">
            <v>h</v>
          </cell>
          <cell r="D177">
            <v>1.94</v>
          </cell>
          <cell r="E177" t="str">
            <v>Incluindo encargos sociais</v>
          </cell>
          <cell r="F177">
            <v>1.95</v>
          </cell>
        </row>
        <row r="178">
          <cell r="A178" t="str">
            <v>148</v>
          </cell>
          <cell r="B178" t="str">
            <v>Filtro aneróbio 1,20x2,04</v>
          </cell>
          <cell r="C178" t="str">
            <v>un</v>
          </cell>
          <cell r="D178">
            <v>170</v>
          </cell>
          <cell r="E178" t="str">
            <v>anodizado+15%, eletrostática+30%</v>
          </cell>
        </row>
        <row r="179">
          <cell r="A179" t="str">
            <v>149</v>
          </cell>
          <cell r="B179" t="str">
            <v>Fio de ligação</v>
          </cell>
          <cell r="C179" t="str">
            <v>m</v>
          </cell>
          <cell r="D179">
            <v>0.92</v>
          </cell>
          <cell r="E179" t="str">
            <v>anodizado+15%, eletrostática+30%</v>
          </cell>
        </row>
        <row r="180">
          <cell r="A180" t="str">
            <v>150</v>
          </cell>
          <cell r="B180" t="str">
            <v>Fio isolado 1,5mm2</v>
          </cell>
          <cell r="C180" t="str">
            <v>ml</v>
          </cell>
          <cell r="D180">
            <v>0.14000000000000001</v>
          </cell>
          <cell r="E180" t="str">
            <v>anodizado+15%, eletrostática+30%</v>
          </cell>
        </row>
        <row r="181">
          <cell r="A181" t="str">
            <v>151</v>
          </cell>
          <cell r="B181" t="str">
            <v>Fio isolado 10mm2</v>
          </cell>
          <cell r="C181" t="str">
            <v>ml</v>
          </cell>
          <cell r="D181">
            <v>0.81</v>
          </cell>
          <cell r="E181" t="str">
            <v>anodizado+15%, eletrostática+30%</v>
          </cell>
        </row>
        <row r="182">
          <cell r="A182" t="str">
            <v>152</v>
          </cell>
          <cell r="B182" t="str">
            <v>Fio isolado 2,5mm2</v>
          </cell>
          <cell r="C182" t="str">
            <v>ml</v>
          </cell>
          <cell r="D182">
            <v>0.21</v>
          </cell>
          <cell r="E182" t="str">
            <v>anodizado+15%, eletrostática+30%</v>
          </cell>
        </row>
        <row r="183">
          <cell r="A183" t="str">
            <v>153</v>
          </cell>
          <cell r="B183" t="str">
            <v>Fio isolado 4,0mm2</v>
          </cell>
          <cell r="C183" t="str">
            <v>ml</v>
          </cell>
          <cell r="D183">
            <v>0.32</v>
          </cell>
          <cell r="E183" t="str">
            <v>anodizado+15%, eletrostática+30%</v>
          </cell>
        </row>
        <row r="184">
          <cell r="A184" t="str">
            <v>154</v>
          </cell>
          <cell r="B184" t="str">
            <v>Fio isolado 6,0mm2</v>
          </cell>
          <cell r="C184" t="str">
            <v>ml</v>
          </cell>
          <cell r="D184">
            <v>0.47</v>
          </cell>
          <cell r="E184" t="str">
            <v>anodizado+15%, eletrostática+30%</v>
          </cell>
        </row>
        <row r="185">
          <cell r="A185" t="str">
            <v>155</v>
          </cell>
          <cell r="B185" t="str">
            <v xml:space="preserve">Fita isolante  </v>
          </cell>
          <cell r="C185" t="str">
            <v>ml</v>
          </cell>
          <cell r="D185">
            <v>0.05</v>
          </cell>
          <cell r="E185" t="str">
            <v>anodizado+15%, eletrostática+30%</v>
          </cell>
        </row>
        <row r="186">
          <cell r="A186" t="str">
            <v>156</v>
          </cell>
          <cell r="B186" t="str">
            <v>Fixador aba simples kalheta</v>
          </cell>
          <cell r="C186" t="str">
            <v>un</v>
          </cell>
          <cell r="D186">
            <v>0.55000000000000004</v>
          </cell>
          <cell r="E186" t="str">
            <v>anodizado+15%, eletrostática+30%</v>
          </cell>
        </row>
        <row r="187">
          <cell r="A187" t="str">
            <v>157</v>
          </cell>
          <cell r="B187" t="str">
            <v>Fixador aba simples kalhetão</v>
          </cell>
          <cell r="C187" t="str">
            <v>un</v>
          </cell>
          <cell r="D187">
            <v>0.55000000000000004</v>
          </cell>
          <cell r="E187" t="str">
            <v>Incluindo encargos sociais</v>
          </cell>
          <cell r="F187">
            <v>1.95</v>
          </cell>
        </row>
        <row r="188">
          <cell r="A188" t="str">
            <v>159</v>
          </cell>
          <cell r="B188" t="str">
            <v>Forro de pinus</v>
          </cell>
          <cell r="C188" t="str">
            <v>m2</v>
          </cell>
          <cell r="D188">
            <v>4</v>
          </cell>
          <cell r="E188" t="str">
            <v>Incluindo encargos sociais</v>
          </cell>
          <cell r="F188">
            <v>1.95</v>
          </cell>
        </row>
        <row r="189">
          <cell r="A189" t="str">
            <v>160</v>
          </cell>
          <cell r="B189" t="str">
            <v>Forro de PVC 20cm</v>
          </cell>
          <cell r="C189" t="str">
            <v>m2</v>
          </cell>
          <cell r="D189">
            <v>10.8</v>
          </cell>
        </row>
        <row r="190">
          <cell r="A190" t="str">
            <v>158</v>
          </cell>
          <cell r="B190" t="str">
            <v>Forro madeira de lei</v>
          </cell>
          <cell r="C190" t="str">
            <v>m2</v>
          </cell>
          <cell r="D190">
            <v>7</v>
          </cell>
        </row>
        <row r="191">
          <cell r="A191" t="str">
            <v>161</v>
          </cell>
          <cell r="B191" t="str">
            <v>Fossa séptica anel 1,20x2,04</v>
          </cell>
          <cell r="C191" t="str">
            <v>un</v>
          </cell>
          <cell r="D191">
            <v>130</v>
          </cell>
        </row>
        <row r="192">
          <cell r="A192" t="str">
            <v>162</v>
          </cell>
          <cell r="B192" t="str">
            <v>Gesso em pó</v>
          </cell>
          <cell r="C192" t="str">
            <v>kg</v>
          </cell>
          <cell r="D192">
            <v>0.3</v>
          </cell>
          <cell r="E192" t="str">
            <v>Incluindo encargos sociais</v>
          </cell>
          <cell r="F192">
            <v>1.3</v>
          </cell>
        </row>
        <row r="193">
          <cell r="A193" t="str">
            <v>472</v>
          </cell>
          <cell r="B193" t="str">
            <v>GLP bico de mangueira</v>
          </cell>
          <cell r="C193" t="str">
            <v>un</v>
          </cell>
          <cell r="D193">
            <v>3</v>
          </cell>
        </row>
        <row r="194">
          <cell r="A194" t="str">
            <v>468</v>
          </cell>
          <cell r="B194" t="str">
            <v xml:space="preserve">GLP Joelho de cobre </v>
          </cell>
          <cell r="C194" t="str">
            <v>un</v>
          </cell>
          <cell r="D194">
            <v>6</v>
          </cell>
        </row>
        <row r="195">
          <cell r="A195" t="str">
            <v>471</v>
          </cell>
          <cell r="B195" t="str">
            <v>GLP mangueira anti-chama</v>
          </cell>
          <cell r="C195" t="str">
            <v>un</v>
          </cell>
          <cell r="D195">
            <v>15</v>
          </cell>
        </row>
        <row r="196">
          <cell r="A196" t="str">
            <v>470</v>
          </cell>
          <cell r="B196" t="str">
            <v>GLP porcas de cobre</v>
          </cell>
          <cell r="C196" t="str">
            <v>un</v>
          </cell>
          <cell r="D196">
            <v>3</v>
          </cell>
        </row>
        <row r="197">
          <cell r="A197" t="str">
            <v>467</v>
          </cell>
          <cell r="B197" t="str">
            <v xml:space="preserve">GLP Registro de cobre </v>
          </cell>
          <cell r="C197" t="str">
            <v>un</v>
          </cell>
          <cell r="D197">
            <v>8</v>
          </cell>
        </row>
        <row r="198">
          <cell r="A198" t="str">
            <v>466</v>
          </cell>
          <cell r="B198" t="str">
            <v xml:space="preserve">GLP Tubo flexível de cobre </v>
          </cell>
          <cell r="C198" t="str">
            <v>ml</v>
          </cell>
          <cell r="D198">
            <v>3.5</v>
          </cell>
        </row>
        <row r="199">
          <cell r="A199" t="str">
            <v>469</v>
          </cell>
          <cell r="B199" t="str">
            <v xml:space="preserve">GLP União de cobre </v>
          </cell>
          <cell r="C199" t="str">
            <v>un</v>
          </cell>
          <cell r="D199">
            <v>6</v>
          </cell>
        </row>
        <row r="200">
          <cell r="A200" t="str">
            <v>163</v>
          </cell>
          <cell r="B200" t="str">
            <v>Grade de ferro zincada</v>
          </cell>
          <cell r="C200" t="str">
            <v>m2</v>
          </cell>
          <cell r="D200">
            <v>35</v>
          </cell>
        </row>
        <row r="201">
          <cell r="A201" t="str">
            <v>164</v>
          </cell>
          <cell r="B201" t="str">
            <v>Grade ferro fundido 70x40</v>
          </cell>
          <cell r="C201" t="str">
            <v>un</v>
          </cell>
          <cell r="D201">
            <v>30</v>
          </cell>
          <cell r="E201" t="str">
            <v xml:space="preserve">Custo por m2 na fabrica R$ </v>
          </cell>
          <cell r="F201">
            <v>7.8</v>
          </cell>
        </row>
        <row r="202">
          <cell r="A202" t="str">
            <v>165</v>
          </cell>
          <cell r="B202" t="str">
            <v>Grama em leiva</v>
          </cell>
          <cell r="C202" t="str">
            <v>m2</v>
          </cell>
          <cell r="D202">
            <v>1.8</v>
          </cell>
          <cell r="E202" t="str">
            <v>Custo por m2 na fabrica R$</v>
          </cell>
          <cell r="F202">
            <v>8.6</v>
          </cell>
        </row>
        <row r="203">
          <cell r="A203" t="str">
            <v>166</v>
          </cell>
          <cell r="B203" t="str">
            <v>Grampo para cerca</v>
          </cell>
          <cell r="C203" t="str">
            <v>kg</v>
          </cell>
          <cell r="D203">
            <v>1.86</v>
          </cell>
        </row>
        <row r="204">
          <cell r="A204" t="str">
            <v>167</v>
          </cell>
          <cell r="B204" t="str">
            <v>Granilha branca</v>
          </cell>
          <cell r="C204" t="str">
            <v>kg</v>
          </cell>
          <cell r="D204">
            <v>0.1</v>
          </cell>
        </row>
        <row r="205">
          <cell r="A205" t="str">
            <v>168</v>
          </cell>
          <cell r="B205" t="str">
            <v>Granito em placa 2cm</v>
          </cell>
          <cell r="C205" t="str">
            <v>m2</v>
          </cell>
          <cell r="D205">
            <v>100</v>
          </cell>
        </row>
        <row r="206">
          <cell r="A206" t="str">
            <v>169</v>
          </cell>
          <cell r="B206" t="str">
            <v>Guarnição madeira de lei 1,5x5</v>
          </cell>
          <cell r="C206" t="str">
            <v>ml</v>
          </cell>
          <cell r="D206">
            <v>0.62</v>
          </cell>
        </row>
        <row r="207">
          <cell r="A207" t="str">
            <v>463</v>
          </cell>
          <cell r="B207" t="str">
            <v>Guinchos para colocação de pré-moldados</v>
          </cell>
          <cell r="C207" t="str">
            <v>d</v>
          </cell>
          <cell r="D207">
            <v>480</v>
          </cell>
          <cell r="E207" t="str">
            <v>diária de 8 horas</v>
          </cell>
        </row>
        <row r="208">
          <cell r="A208" t="str">
            <v>390</v>
          </cell>
          <cell r="B208" t="str">
            <v>Haste de aterramento cobre 2,00m</v>
          </cell>
          <cell r="C208" t="str">
            <v>un</v>
          </cell>
          <cell r="D208">
            <v>8</v>
          </cell>
        </row>
        <row r="209">
          <cell r="A209" t="str">
            <v>170</v>
          </cell>
          <cell r="B209" t="str">
            <v>Hidroasfalto</v>
          </cell>
          <cell r="C209" t="str">
            <v>kg</v>
          </cell>
          <cell r="D209">
            <v>1.8</v>
          </cell>
        </row>
        <row r="210">
          <cell r="A210" t="str">
            <v>171</v>
          </cell>
          <cell r="B210" t="str">
            <v>Impermeabilizante pega normal</v>
          </cell>
          <cell r="C210" t="str">
            <v>kg</v>
          </cell>
          <cell r="D210">
            <v>1</v>
          </cell>
        </row>
        <row r="211">
          <cell r="A211" t="str">
            <v>172</v>
          </cell>
          <cell r="B211" t="str">
            <v>Interruptor duplo com espelho</v>
          </cell>
          <cell r="C211" t="str">
            <v>un</v>
          </cell>
          <cell r="D211">
            <v>4.5</v>
          </cell>
        </row>
        <row r="212">
          <cell r="A212" t="str">
            <v>173</v>
          </cell>
          <cell r="B212" t="str">
            <v>Interruptor par. duplo com espelho</v>
          </cell>
          <cell r="C212" t="str">
            <v>un</v>
          </cell>
          <cell r="D212">
            <v>5</v>
          </cell>
        </row>
        <row r="213">
          <cell r="A213" t="str">
            <v>174</v>
          </cell>
          <cell r="B213" t="str">
            <v>Interruptor par. simples com espelho</v>
          </cell>
          <cell r="C213" t="str">
            <v>un</v>
          </cell>
          <cell r="D213">
            <v>3.1</v>
          </cell>
        </row>
        <row r="214">
          <cell r="A214" t="str">
            <v>175</v>
          </cell>
          <cell r="B214" t="str">
            <v>Interruptor par. triplo com espelho</v>
          </cell>
          <cell r="C214" t="str">
            <v>un</v>
          </cell>
          <cell r="D214">
            <v>5.5</v>
          </cell>
        </row>
        <row r="215">
          <cell r="A215" t="str">
            <v>176</v>
          </cell>
          <cell r="B215" t="str">
            <v>Interruptor simples com espelho</v>
          </cell>
          <cell r="C215" t="str">
            <v>un</v>
          </cell>
          <cell r="D215">
            <v>2.9</v>
          </cell>
        </row>
        <row r="216">
          <cell r="A216" t="str">
            <v>177</v>
          </cell>
          <cell r="B216" t="str">
            <v>Interruptor triplo com espelho</v>
          </cell>
          <cell r="C216" t="str">
            <v>un</v>
          </cell>
          <cell r="D216">
            <v>5.5</v>
          </cell>
        </row>
        <row r="217">
          <cell r="A217" t="str">
            <v>178</v>
          </cell>
          <cell r="B217" t="str">
            <v>Janela alu. correr 160x100 fosco</v>
          </cell>
          <cell r="C217" t="str">
            <v>un</v>
          </cell>
          <cell r="D217">
            <v>144</v>
          </cell>
          <cell r="E217" t="str">
            <v>anodizado+15%, eletrostática+30%</v>
          </cell>
        </row>
        <row r="218">
          <cell r="A218" t="str">
            <v>179</v>
          </cell>
          <cell r="B218" t="str">
            <v>Janela alu. correr 180x100 fosco</v>
          </cell>
          <cell r="C218" t="str">
            <v>un</v>
          </cell>
          <cell r="D218">
            <v>162</v>
          </cell>
          <cell r="E218" t="str">
            <v>anodizado+15%, eletrostática+30%</v>
          </cell>
        </row>
        <row r="219">
          <cell r="A219" t="str">
            <v>180</v>
          </cell>
          <cell r="B219" t="str">
            <v>Janela alu. correr 180x130 fosco</v>
          </cell>
          <cell r="C219" t="str">
            <v>un</v>
          </cell>
          <cell r="D219">
            <v>210.6</v>
          </cell>
          <cell r="E219" t="str">
            <v>anodizado+15%, eletrostática+30%</v>
          </cell>
        </row>
        <row r="220">
          <cell r="A220" t="str">
            <v>181</v>
          </cell>
          <cell r="B220" t="str">
            <v>Janela alu. correr 80x130 fosco</v>
          </cell>
          <cell r="C220" t="str">
            <v>un</v>
          </cell>
          <cell r="D220">
            <v>88.4</v>
          </cell>
          <cell r="E220" t="str">
            <v>anodizado+15%, eletrostática+30%</v>
          </cell>
        </row>
        <row r="221">
          <cell r="A221" t="str">
            <v>182</v>
          </cell>
          <cell r="B221" t="str">
            <v>Janela alu. fixa 400x50 fosco</v>
          </cell>
          <cell r="C221" t="str">
            <v>un</v>
          </cell>
          <cell r="D221">
            <v>160</v>
          </cell>
          <cell r="E221" t="str">
            <v>anodizado+15%, eletrostática+30%</v>
          </cell>
        </row>
        <row r="222">
          <cell r="A222" t="str">
            <v>183</v>
          </cell>
          <cell r="B222" t="str">
            <v>Janela alu. fixa 40x40 fosco</v>
          </cell>
          <cell r="C222" t="str">
            <v>un</v>
          </cell>
          <cell r="D222">
            <v>32</v>
          </cell>
          <cell r="E222" t="str">
            <v>anodizado+15%, eletrostática+30%</v>
          </cell>
        </row>
        <row r="223">
          <cell r="A223" t="str">
            <v>184</v>
          </cell>
          <cell r="B223" t="str">
            <v>Janela alu. máximo-ar 150x70 fosco</v>
          </cell>
          <cell r="C223" t="str">
            <v>un</v>
          </cell>
          <cell r="D223">
            <v>86.1</v>
          </cell>
          <cell r="E223" t="str">
            <v>anodizado+15%, eletrostática+30%</v>
          </cell>
        </row>
        <row r="224">
          <cell r="A224" t="str">
            <v>185</v>
          </cell>
          <cell r="B224" t="str">
            <v>Janela alu. máximo-ar 40x40 fosco</v>
          </cell>
          <cell r="C224" t="str">
            <v>un</v>
          </cell>
          <cell r="D224">
            <v>32.799999999999997</v>
          </cell>
          <cell r="E224" t="str">
            <v>anodizado+15%, eletrostática+30%</v>
          </cell>
        </row>
        <row r="225">
          <cell r="A225" t="str">
            <v>186</v>
          </cell>
          <cell r="B225" t="str">
            <v>Janela alu. máximo-ar 80x40 fosco</v>
          </cell>
          <cell r="C225" t="str">
            <v>un</v>
          </cell>
          <cell r="D225">
            <v>65.599999999999994</v>
          </cell>
          <cell r="E225" t="str">
            <v>anodizado+15%, eletrostática+30%</v>
          </cell>
        </row>
        <row r="226">
          <cell r="A226" t="str">
            <v>419</v>
          </cell>
          <cell r="B226" t="str">
            <v>Janela de alumínio basculante</v>
          </cell>
          <cell r="C226" t="str">
            <v>m2</v>
          </cell>
          <cell r="D226">
            <v>100</v>
          </cell>
          <cell r="E226" t="str">
            <v>Incluindo encargos sociais</v>
          </cell>
        </row>
        <row r="227">
          <cell r="A227" t="str">
            <v>418</v>
          </cell>
          <cell r="B227" t="str">
            <v>Janela de alumínio de correr</v>
          </cell>
          <cell r="C227" t="str">
            <v>m2</v>
          </cell>
          <cell r="D227">
            <v>90</v>
          </cell>
          <cell r="E227" t="str">
            <v>anodizado+15%, eletrostática+30%</v>
          </cell>
        </row>
        <row r="228">
          <cell r="A228" t="str">
            <v>423</v>
          </cell>
          <cell r="B228" t="str">
            <v>Janela de alumínio fixa</v>
          </cell>
          <cell r="C228" t="str">
            <v>m2</v>
          </cell>
          <cell r="D228">
            <v>80</v>
          </cell>
          <cell r="E228" t="str">
            <v>anodizado+15%, eletrostática+30%</v>
          </cell>
        </row>
        <row r="229">
          <cell r="A229" t="str">
            <v>420</v>
          </cell>
          <cell r="B229" t="str">
            <v>Janela de alumínio tipo máximar</v>
          </cell>
          <cell r="C229" t="str">
            <v>m2</v>
          </cell>
          <cell r="D229">
            <v>90</v>
          </cell>
          <cell r="E229" t="str">
            <v>anodizado+15%, eletrostática+30%</v>
          </cell>
        </row>
        <row r="230">
          <cell r="A230" t="str">
            <v>187</v>
          </cell>
          <cell r="B230" t="str">
            <v>Janela mad. correr 120x140</v>
          </cell>
          <cell r="C230" t="str">
            <v>m2</v>
          </cell>
          <cell r="D230">
            <v>53</v>
          </cell>
          <cell r="E230" t="str">
            <v>anodizado+15%, eletrostática+30%</v>
          </cell>
        </row>
        <row r="231">
          <cell r="A231" t="str">
            <v>188</v>
          </cell>
          <cell r="B231" t="str">
            <v>Janela mad. correr 120x140 c/ venez.</v>
          </cell>
          <cell r="C231" t="str">
            <v>m2</v>
          </cell>
          <cell r="D231">
            <v>91</v>
          </cell>
          <cell r="E231" t="str">
            <v>anodizado+15%, eletrostática+30%</v>
          </cell>
        </row>
        <row r="232">
          <cell r="A232" t="str">
            <v>189</v>
          </cell>
          <cell r="B232" t="str">
            <v>Janela mad. correr 120x160</v>
          </cell>
          <cell r="C232" t="str">
            <v>m2</v>
          </cell>
          <cell r="D232">
            <v>53</v>
          </cell>
          <cell r="E232" t="str">
            <v>anodizado+15%, eletrostática+30%</v>
          </cell>
        </row>
        <row r="233">
          <cell r="A233" t="str">
            <v>190</v>
          </cell>
          <cell r="B233" t="str">
            <v>Janela mad. correr 120x200</v>
          </cell>
          <cell r="C233" t="str">
            <v>m2</v>
          </cell>
          <cell r="D233">
            <v>53</v>
          </cell>
          <cell r="E233" t="str">
            <v>anodizado+15%, eletrostática+30%</v>
          </cell>
        </row>
        <row r="234">
          <cell r="A234" t="str">
            <v>191</v>
          </cell>
          <cell r="B234" t="str">
            <v>Janela mad. correr 120x200 c/ venez.</v>
          </cell>
          <cell r="C234" t="str">
            <v>m2</v>
          </cell>
          <cell r="D234">
            <v>91</v>
          </cell>
          <cell r="E234" t="str">
            <v>anodizado+15%, eletrostática+30%</v>
          </cell>
        </row>
        <row r="235">
          <cell r="A235" t="str">
            <v>192</v>
          </cell>
          <cell r="B235" t="str">
            <v>Jardineiro</v>
          </cell>
          <cell r="C235" t="str">
            <v>h</v>
          </cell>
          <cell r="D235">
            <v>1.3</v>
          </cell>
          <cell r="E235" t="str">
            <v>Incluindo encargos sociais</v>
          </cell>
          <cell r="F235">
            <v>1.3</v>
          </cell>
        </row>
        <row r="236">
          <cell r="A236" t="str">
            <v>193</v>
          </cell>
          <cell r="B236" t="str">
            <v>Joelho de PVC 88 para calha</v>
          </cell>
          <cell r="C236" t="str">
            <v>un</v>
          </cell>
          <cell r="D236">
            <v>209.18</v>
          </cell>
          <cell r="E236" t="str">
            <v>Pré-fabricadas</v>
          </cell>
        </row>
        <row r="237">
          <cell r="A237" t="str">
            <v>194</v>
          </cell>
          <cell r="B237" t="str">
            <v>Junta plástica 27x3mm</v>
          </cell>
          <cell r="C237" t="str">
            <v>m</v>
          </cell>
          <cell r="D237">
            <v>0.9</v>
          </cell>
          <cell r="E237" t="str">
            <v>Pré-fabricadas</v>
          </cell>
        </row>
        <row r="238">
          <cell r="A238" t="str">
            <v>195</v>
          </cell>
          <cell r="B238" t="str">
            <v>Junta plástica granilha</v>
          </cell>
          <cell r="C238" t="str">
            <v>ml</v>
          </cell>
          <cell r="D238">
            <v>0.3</v>
          </cell>
          <cell r="E238" t="str">
            <v>Pré-fabricadas</v>
          </cell>
        </row>
        <row r="239">
          <cell r="A239" t="str">
            <v>196</v>
          </cell>
          <cell r="B239" t="str">
            <v>Lã de vidro 2,5cm</v>
          </cell>
          <cell r="C239" t="str">
            <v>m2</v>
          </cell>
          <cell r="D239">
            <v>3.5</v>
          </cell>
          <cell r="E239" t="str">
            <v>Pré-fabricadas</v>
          </cell>
        </row>
        <row r="240">
          <cell r="A240" t="str">
            <v>197</v>
          </cell>
          <cell r="B240" t="str">
            <v>Ladrilho hidráulico 25x25</v>
          </cell>
          <cell r="C240" t="str">
            <v>m2</v>
          </cell>
          <cell r="D240">
            <v>8.5</v>
          </cell>
          <cell r="E240" t="str">
            <v>0,016h/m3</v>
          </cell>
        </row>
        <row r="241">
          <cell r="A241" t="str">
            <v>198</v>
          </cell>
          <cell r="B241" t="str">
            <v>Laje pré-fabricada forro</v>
          </cell>
          <cell r="C241" t="str">
            <v>m2</v>
          </cell>
          <cell r="D241">
            <v>5.4</v>
          </cell>
          <cell r="E241" t="str">
            <v>Incluindo encargos sociais</v>
          </cell>
          <cell r="F241">
            <v>2.12</v>
          </cell>
        </row>
        <row r="242">
          <cell r="A242" t="str">
            <v>199</v>
          </cell>
          <cell r="B242" t="str">
            <v>Laje pré-fabricada piso</v>
          </cell>
          <cell r="C242" t="str">
            <v>m2</v>
          </cell>
          <cell r="D242">
            <v>5.4</v>
          </cell>
          <cell r="E242" t="str">
            <v>Pré-fabricadas</v>
          </cell>
        </row>
        <row r="243">
          <cell r="A243" t="str">
            <v>200</v>
          </cell>
          <cell r="B243" t="str">
            <v xml:space="preserve">Lajota de cimento 50x50 </v>
          </cell>
          <cell r="C243" t="str">
            <v>m2</v>
          </cell>
          <cell r="D243">
            <v>7.5</v>
          </cell>
          <cell r="E243" t="str">
            <v>Incluindo encargos sociais</v>
          </cell>
          <cell r="F243">
            <v>2.12</v>
          </cell>
        </row>
        <row r="244">
          <cell r="A244" t="str">
            <v>201</v>
          </cell>
          <cell r="B244" t="str">
            <v>Lajota sextavada 25x25x08</v>
          </cell>
          <cell r="C244" t="str">
            <v>un</v>
          </cell>
          <cell r="D244">
            <v>0.48</v>
          </cell>
          <cell r="E244" t="str">
            <v>Custo por m2 na fabrica R$ 7,80</v>
          </cell>
          <cell r="F244" t="str">
            <v>9,5</v>
          </cell>
        </row>
        <row r="245">
          <cell r="A245" t="str">
            <v>202</v>
          </cell>
          <cell r="B245" t="str">
            <v>Lajota sextavada 30x30x10</v>
          </cell>
          <cell r="C245" t="str">
            <v>un</v>
          </cell>
          <cell r="D245">
            <v>0.75</v>
          </cell>
          <cell r="E245" t="str">
            <v>Custo por m2 na fabrica R$ 8,60</v>
          </cell>
          <cell r="F245" t="str">
            <v>11,00</v>
          </cell>
        </row>
        <row r="246">
          <cell r="A246" t="str">
            <v>203</v>
          </cell>
          <cell r="B246" t="str">
            <v>Lajotão colonial 30x30cm</v>
          </cell>
          <cell r="C246" t="str">
            <v>m2</v>
          </cell>
          <cell r="D246">
            <v>5</v>
          </cell>
          <cell r="E246" t="str">
            <v>Icemzal</v>
          </cell>
        </row>
        <row r="247">
          <cell r="A247" t="str">
            <v>433</v>
          </cell>
          <cell r="B247" t="str">
            <v>Lâmpada 500w VM</v>
          </cell>
          <cell r="C247" t="str">
            <v>un</v>
          </cell>
          <cell r="D247">
            <v>23</v>
          </cell>
          <cell r="E247" t="str">
            <v>Icemzal</v>
          </cell>
        </row>
        <row r="248">
          <cell r="A248" t="str">
            <v>204</v>
          </cell>
          <cell r="B248" t="str">
            <v>Lâmpada fluorescente 20w</v>
          </cell>
          <cell r="C248" t="str">
            <v>un</v>
          </cell>
          <cell r="D248">
            <v>2.6</v>
          </cell>
        </row>
        <row r="249">
          <cell r="A249" t="str">
            <v>205</v>
          </cell>
          <cell r="B249" t="str">
            <v>Lâmpada fluorescente 40w</v>
          </cell>
          <cell r="C249" t="str">
            <v>un</v>
          </cell>
          <cell r="D249">
            <v>2.6</v>
          </cell>
        </row>
        <row r="250">
          <cell r="A250" t="str">
            <v>436</v>
          </cell>
          <cell r="B250" t="str">
            <v>Lâmpada halógena 500w</v>
          </cell>
          <cell r="C250" t="str">
            <v>un</v>
          </cell>
          <cell r="D250">
            <v>5.83</v>
          </cell>
          <cell r="E250" t="str">
            <v>Sasazaki</v>
          </cell>
        </row>
        <row r="251">
          <cell r="A251" t="str">
            <v>206</v>
          </cell>
          <cell r="B251" t="str">
            <v>Lâmpada incandescente 100w</v>
          </cell>
          <cell r="C251" t="str">
            <v>un</v>
          </cell>
          <cell r="D251">
            <v>0.9</v>
          </cell>
          <cell r="E251" t="str">
            <v>Incluindo encargos sociais</v>
          </cell>
          <cell r="F251">
            <v>1.3</v>
          </cell>
        </row>
        <row r="252">
          <cell r="A252" t="str">
            <v>207</v>
          </cell>
          <cell r="B252" t="str">
            <v>Lavatório de louça com coluna</v>
          </cell>
          <cell r="C252" t="str">
            <v>un</v>
          </cell>
          <cell r="D252">
            <v>43.23</v>
          </cell>
          <cell r="E252" t="str">
            <v>Sasazaki</v>
          </cell>
        </row>
        <row r="253">
          <cell r="A253" t="str">
            <v>208</v>
          </cell>
          <cell r="B253" t="str">
            <v>Lavatório de louça sem coluna</v>
          </cell>
          <cell r="C253" t="str">
            <v>un</v>
          </cell>
          <cell r="D253">
            <v>18.63</v>
          </cell>
          <cell r="E253" t="str">
            <v>(18x18x22)cm</v>
          </cell>
          <cell r="F253">
            <v>1.3</v>
          </cell>
        </row>
        <row r="254">
          <cell r="A254" t="str">
            <v>209</v>
          </cell>
          <cell r="B254" t="str">
            <v>Lixa madeira</v>
          </cell>
          <cell r="C254" t="str">
            <v>un</v>
          </cell>
          <cell r="D254">
            <v>0.14000000000000001</v>
          </cell>
          <cell r="E254" t="str">
            <v>Incluindo encargos sociais</v>
          </cell>
          <cell r="F254">
            <v>1.82</v>
          </cell>
        </row>
        <row r="255">
          <cell r="A255" t="str">
            <v>434</v>
          </cell>
          <cell r="B255" t="str">
            <v>Luminária incandescente tipo pendente</v>
          </cell>
          <cell r="C255" t="str">
            <v>un</v>
          </cell>
          <cell r="D255">
            <v>18.7</v>
          </cell>
        </row>
        <row r="256">
          <cell r="A256" t="str">
            <v>411</v>
          </cell>
          <cell r="B256" t="str">
            <v>Luva PVC 25</v>
          </cell>
          <cell r="C256" t="str">
            <v>un</v>
          </cell>
          <cell r="D256">
            <v>0.13</v>
          </cell>
        </row>
        <row r="257">
          <cell r="A257" t="str">
            <v>412</v>
          </cell>
          <cell r="B257" t="str">
            <v>Luva PVC 32</v>
          </cell>
          <cell r="C257" t="str">
            <v>un</v>
          </cell>
          <cell r="D257">
            <v>0.3</v>
          </cell>
          <cell r="E257" t="str">
            <v>Incluindo encargos sociais</v>
          </cell>
          <cell r="F257">
            <v>2.12</v>
          </cell>
        </row>
        <row r="258">
          <cell r="A258" t="str">
            <v>413</v>
          </cell>
          <cell r="B258" t="str">
            <v>Luva PVC 50</v>
          </cell>
          <cell r="C258" t="str">
            <v>un</v>
          </cell>
          <cell r="D258">
            <v>0.6</v>
          </cell>
          <cell r="E258" t="str">
            <v/>
          </cell>
        </row>
        <row r="259">
          <cell r="A259" t="str">
            <v>414</v>
          </cell>
          <cell r="B259" t="str">
            <v>Luva PVC 60</v>
          </cell>
          <cell r="C259" t="str">
            <v>un</v>
          </cell>
          <cell r="D259">
            <v>2.4</v>
          </cell>
        </row>
        <row r="260">
          <cell r="A260" t="str">
            <v>210</v>
          </cell>
          <cell r="B260" t="str">
            <v>Madeira de lei</v>
          </cell>
          <cell r="C260" t="str">
            <v>m3</v>
          </cell>
          <cell r="D260">
            <v>400</v>
          </cell>
          <cell r="E260" t="str">
            <v xml:space="preserve">Custo por m2 na fabrica R$ </v>
          </cell>
          <cell r="F260">
            <v>7.8</v>
          </cell>
        </row>
        <row r="261">
          <cell r="A261" t="str">
            <v>399</v>
          </cell>
          <cell r="B261" t="str">
            <v>Madeira de lei 2,5x15</v>
          </cell>
          <cell r="C261" t="str">
            <v>ml</v>
          </cell>
          <cell r="D261">
            <v>1.5</v>
          </cell>
          <cell r="E261" t="str">
            <v>Custo por m2 na fabrica R$</v>
          </cell>
          <cell r="F261">
            <v>8.6</v>
          </cell>
        </row>
        <row r="262">
          <cell r="A262" t="str">
            <v>211</v>
          </cell>
          <cell r="B262" t="str">
            <v>Madeira de lei 2,5x5</v>
          </cell>
          <cell r="C262" t="str">
            <v>ml</v>
          </cell>
          <cell r="D262">
            <v>0.5</v>
          </cell>
          <cell r="E262" t="str">
            <v xml:space="preserve">Custo por m2 na fabrica R$ </v>
          </cell>
          <cell r="F262">
            <v>7.8</v>
          </cell>
        </row>
        <row r="263">
          <cell r="A263" t="str">
            <v>212</v>
          </cell>
          <cell r="B263" t="str">
            <v>Madeira de lei 2,5x7</v>
          </cell>
          <cell r="C263" t="str">
            <v>ml</v>
          </cell>
          <cell r="D263">
            <v>0.7</v>
          </cell>
          <cell r="E263" t="str">
            <v>anodizado+15%, eletrostática+30%</v>
          </cell>
          <cell r="F263">
            <v>7.8</v>
          </cell>
        </row>
        <row r="264">
          <cell r="A264" t="str">
            <v>213</v>
          </cell>
          <cell r="B264" t="str">
            <v>Madeira de lei 2,5x9</v>
          </cell>
          <cell r="C264" t="str">
            <v>ml</v>
          </cell>
          <cell r="D264">
            <v>0.9</v>
          </cell>
          <cell r="E264" t="str">
            <v>Custo por m2 na fabrica R$</v>
          </cell>
          <cell r="F264">
            <v>8.6</v>
          </cell>
        </row>
        <row r="265">
          <cell r="A265" t="str">
            <v>431</v>
          </cell>
          <cell r="B265" t="str">
            <v>Madeira de lei 40x3</v>
          </cell>
          <cell r="C265" t="str">
            <v>ml</v>
          </cell>
          <cell r="D265">
            <v>4.8</v>
          </cell>
        </row>
        <row r="266">
          <cell r="A266" t="str">
            <v>214</v>
          </cell>
          <cell r="B266" t="str">
            <v>Madeira de lei 5x10</v>
          </cell>
          <cell r="C266" t="str">
            <v>ml</v>
          </cell>
          <cell r="D266">
            <v>2</v>
          </cell>
        </row>
        <row r="267">
          <cell r="A267" t="str">
            <v>215</v>
          </cell>
          <cell r="B267" t="str">
            <v>Madeira de lei 6x12</v>
          </cell>
          <cell r="C267" t="str">
            <v>ml</v>
          </cell>
          <cell r="D267">
            <v>2.9</v>
          </cell>
        </row>
        <row r="268">
          <cell r="A268" t="str">
            <v>216</v>
          </cell>
          <cell r="B268" t="str">
            <v>Madeira de lei 8x16</v>
          </cell>
          <cell r="C268" t="str">
            <v>ml</v>
          </cell>
          <cell r="D268">
            <v>5.12</v>
          </cell>
        </row>
        <row r="269">
          <cell r="A269" t="str">
            <v>217</v>
          </cell>
          <cell r="B269" t="str">
            <v>Madeira de pinus</v>
          </cell>
          <cell r="C269" t="str">
            <v>m3</v>
          </cell>
          <cell r="D269">
            <v>200</v>
          </cell>
        </row>
        <row r="270">
          <cell r="A270" t="str">
            <v>218</v>
          </cell>
          <cell r="B270" t="str">
            <v>Madeira de pinus 2,5x5</v>
          </cell>
          <cell r="C270" t="str">
            <v>ml</v>
          </cell>
          <cell r="D270">
            <v>0.25</v>
          </cell>
        </row>
        <row r="271">
          <cell r="A271" t="str">
            <v>219</v>
          </cell>
          <cell r="B271" t="str">
            <v>Madeira de pinus 2,5x7</v>
          </cell>
          <cell r="C271" t="str">
            <v>ml</v>
          </cell>
          <cell r="D271">
            <v>0.35</v>
          </cell>
        </row>
        <row r="272">
          <cell r="A272" t="str">
            <v>220</v>
          </cell>
          <cell r="B272" t="str">
            <v>Madeira de pinus 2,5x9</v>
          </cell>
          <cell r="C272" t="str">
            <v>ml</v>
          </cell>
          <cell r="D272">
            <v>0.45</v>
          </cell>
          <cell r="E272" t="str">
            <v>anodizado+15%, eletrostática+30%</v>
          </cell>
        </row>
        <row r="273">
          <cell r="A273" t="str">
            <v>221</v>
          </cell>
          <cell r="B273" t="str">
            <v>Madeira de pinus 5x10</v>
          </cell>
          <cell r="C273" t="str">
            <v>ml</v>
          </cell>
          <cell r="D273">
            <v>1</v>
          </cell>
        </row>
        <row r="274">
          <cell r="A274" t="str">
            <v>222</v>
          </cell>
          <cell r="B274" t="str">
            <v>Madeira para caixaria</v>
          </cell>
          <cell r="C274" t="str">
            <v>dz</v>
          </cell>
          <cell r="D274">
            <v>24</v>
          </cell>
        </row>
        <row r="275">
          <cell r="A275" t="str">
            <v>223</v>
          </cell>
          <cell r="B275" t="str">
            <v>Madeira pinus 1x5</v>
          </cell>
          <cell r="C275" t="str">
            <v>ml</v>
          </cell>
          <cell r="D275">
            <v>0.1</v>
          </cell>
        </row>
        <row r="276">
          <cell r="A276" t="str">
            <v>224</v>
          </cell>
          <cell r="B276" t="str">
            <v>Madeira pinus 2,5x20</v>
          </cell>
          <cell r="C276" t="str">
            <v>ml</v>
          </cell>
          <cell r="D276">
            <v>1</v>
          </cell>
        </row>
        <row r="277">
          <cell r="A277" t="str">
            <v>452</v>
          </cell>
          <cell r="B277" t="str">
            <v>Manta de geotextil OP-40</v>
          </cell>
          <cell r="C277" t="str">
            <v>m2</v>
          </cell>
          <cell r="D277">
            <v>4.0999999999999996</v>
          </cell>
        </row>
        <row r="278">
          <cell r="A278" t="str">
            <v>225</v>
          </cell>
          <cell r="B278" t="str">
            <v xml:space="preserve">Mão de obra estaqueamento </v>
          </cell>
          <cell r="C278" t="str">
            <v>m</v>
          </cell>
          <cell r="D278">
            <v>15</v>
          </cell>
          <cell r="E278" t="str">
            <v>Incluindo encargos sociais</v>
          </cell>
        </row>
        <row r="279">
          <cell r="A279" t="str">
            <v>226</v>
          </cell>
          <cell r="B279" t="str">
            <v>Mão de obra forro de PVC</v>
          </cell>
          <cell r="C279" t="str">
            <v>m2</v>
          </cell>
          <cell r="D279">
            <v>2.08</v>
          </cell>
          <cell r="E279" t="str">
            <v>Incluindo encargos sociais</v>
          </cell>
          <cell r="F279">
            <v>420</v>
          </cell>
        </row>
        <row r="280">
          <cell r="A280" t="str">
            <v>425</v>
          </cell>
          <cell r="B280" t="str">
            <v>Mão de obra lixamento taco</v>
          </cell>
          <cell r="C280" t="str">
            <v>m2</v>
          </cell>
          <cell r="D280">
            <v>3</v>
          </cell>
          <cell r="E280" t="str">
            <v>Incluindo encargos sociais</v>
          </cell>
          <cell r="F280">
            <v>420</v>
          </cell>
        </row>
        <row r="281">
          <cell r="A281" t="str">
            <v>460</v>
          </cell>
          <cell r="B281" t="str">
            <v>Mão de obra para montagem de divisória</v>
          </cell>
          <cell r="C281" t="str">
            <v>m2</v>
          </cell>
          <cell r="D281">
            <v>3</v>
          </cell>
          <cell r="E281" t="str">
            <v>para cada 30m2 - R$ 90,00.</v>
          </cell>
          <cell r="F281">
            <v>420</v>
          </cell>
        </row>
        <row r="282">
          <cell r="A282" t="str">
            <v>227</v>
          </cell>
          <cell r="B282" t="str">
            <v>Mármore 2cm</v>
          </cell>
          <cell r="C282" t="str">
            <v>m2</v>
          </cell>
          <cell r="D282">
            <v>50</v>
          </cell>
          <cell r="F282">
            <v>420</v>
          </cell>
        </row>
        <row r="283">
          <cell r="A283" t="str">
            <v>228</v>
          </cell>
          <cell r="B283" t="str">
            <v>Martelete pneumático</v>
          </cell>
          <cell r="C283" t="str">
            <v>d</v>
          </cell>
          <cell r="D283">
            <v>30</v>
          </cell>
          <cell r="E283" t="str">
            <v>locação</v>
          </cell>
          <cell r="F283">
            <v>420</v>
          </cell>
        </row>
        <row r="284">
          <cell r="A284" t="str">
            <v>229</v>
          </cell>
          <cell r="B284" t="str">
            <v>Martelete pneumático</v>
          </cell>
          <cell r="C284" t="str">
            <v>h</v>
          </cell>
          <cell r="D284">
            <v>3.75</v>
          </cell>
          <cell r="F284">
            <v>420</v>
          </cell>
        </row>
        <row r="285">
          <cell r="A285" t="str">
            <v>230</v>
          </cell>
          <cell r="B285" t="str">
            <v>Massa acrílica</v>
          </cell>
          <cell r="C285" t="str">
            <v>li</v>
          </cell>
          <cell r="D285">
            <v>2.78</v>
          </cell>
          <cell r="F285">
            <v>420</v>
          </cell>
        </row>
        <row r="286">
          <cell r="A286" t="str">
            <v>231</v>
          </cell>
          <cell r="B286" t="str">
            <v>Massa corrida PVA</v>
          </cell>
          <cell r="C286" t="str">
            <v>li</v>
          </cell>
          <cell r="D286">
            <v>2.65</v>
          </cell>
          <cell r="F286">
            <v>420</v>
          </cell>
        </row>
        <row r="287">
          <cell r="A287" t="str">
            <v>232</v>
          </cell>
          <cell r="B287" t="str">
            <v>Massa de vedação</v>
          </cell>
          <cell r="C287" t="str">
            <v>kg</v>
          </cell>
          <cell r="D287">
            <v>2.8</v>
          </cell>
          <cell r="F287">
            <v>420</v>
          </cell>
        </row>
        <row r="288">
          <cell r="A288" t="str">
            <v>451</v>
          </cell>
          <cell r="B288" t="str">
            <v>Meia-base</v>
          </cell>
          <cell r="C288" t="str">
            <v>m3</v>
          </cell>
          <cell r="D288">
            <v>13.5</v>
          </cell>
          <cell r="F288">
            <v>200</v>
          </cell>
        </row>
        <row r="289">
          <cell r="A289" t="str">
            <v>233</v>
          </cell>
          <cell r="B289" t="str">
            <v>Meio-fio de concreto 100x30x15</v>
          </cell>
          <cell r="C289" t="str">
            <v>un</v>
          </cell>
          <cell r="D289">
            <v>2.9</v>
          </cell>
          <cell r="E289" t="str">
            <v>12/08/97</v>
          </cell>
          <cell r="F289">
            <v>200</v>
          </cell>
        </row>
        <row r="290">
          <cell r="A290" t="str">
            <v>234</v>
          </cell>
          <cell r="B290" t="str">
            <v>Membrana impermeável a quente</v>
          </cell>
          <cell r="C290" t="str">
            <v>kg</v>
          </cell>
          <cell r="D290">
            <v>1.2</v>
          </cell>
          <cell r="F290">
            <v>200</v>
          </cell>
        </row>
        <row r="291">
          <cell r="A291" t="str">
            <v>235</v>
          </cell>
          <cell r="B291" t="str">
            <v>Mestre de obra</v>
          </cell>
          <cell r="C291" t="str">
            <v>h</v>
          </cell>
          <cell r="D291">
            <v>4.8</v>
          </cell>
          <cell r="E291" t="str">
            <v>Incluindo encargos sociais</v>
          </cell>
          <cell r="F291">
            <v>4.18</v>
          </cell>
        </row>
        <row r="292">
          <cell r="A292" t="str">
            <v>236</v>
          </cell>
          <cell r="B292" t="str">
            <v>Mictório aço inoxidável 150x40</v>
          </cell>
          <cell r="C292" t="str">
            <v>un</v>
          </cell>
          <cell r="D292">
            <v>207</v>
          </cell>
          <cell r="F292">
            <v>200</v>
          </cell>
        </row>
        <row r="293">
          <cell r="A293" t="str">
            <v>237</v>
          </cell>
          <cell r="B293" t="str">
            <v>Mictório de louça sifonado</v>
          </cell>
          <cell r="C293" t="str">
            <v>un</v>
          </cell>
          <cell r="D293">
            <v>63.75</v>
          </cell>
          <cell r="F293">
            <v>250</v>
          </cell>
        </row>
        <row r="294">
          <cell r="A294" t="str">
            <v>450</v>
          </cell>
          <cell r="B294" t="str">
            <v>Mobilização de equipamento de estaquea.</v>
          </cell>
          <cell r="C294" t="str">
            <v>un</v>
          </cell>
          <cell r="D294">
            <v>500</v>
          </cell>
          <cell r="E294" t="str">
            <v>Incluindo encargos sociais</v>
          </cell>
          <cell r="F294">
            <v>250</v>
          </cell>
        </row>
        <row r="295">
          <cell r="A295" t="str">
            <v>444</v>
          </cell>
          <cell r="B295" t="str">
            <v>Moeirão de concreto curvo 2,70</v>
          </cell>
          <cell r="C295" t="str">
            <v>un</v>
          </cell>
          <cell r="D295">
            <v>6.5</v>
          </cell>
          <cell r="E295" t="str">
            <v>Incluindo encargos sociais</v>
          </cell>
          <cell r="F295">
            <v>200</v>
          </cell>
        </row>
        <row r="296">
          <cell r="A296" t="str">
            <v>238</v>
          </cell>
          <cell r="B296" t="str">
            <v>Mola hidráulica clássica</v>
          </cell>
          <cell r="C296" t="str">
            <v>un</v>
          </cell>
          <cell r="D296">
            <v>78</v>
          </cell>
          <cell r="E296" t="str">
            <v>Incluindo encargos sociais</v>
          </cell>
        </row>
        <row r="297">
          <cell r="A297" t="str">
            <v>239</v>
          </cell>
          <cell r="B297" t="str">
            <v>Moto bomba 1,6cv</v>
          </cell>
          <cell r="C297" t="str">
            <v>d</v>
          </cell>
          <cell r="D297">
            <v>12</v>
          </cell>
          <cell r="E297" t="str">
            <v>para cada 30m2 - R$ 90,00.</v>
          </cell>
        </row>
        <row r="298">
          <cell r="A298" t="str">
            <v>240</v>
          </cell>
          <cell r="B298" t="str">
            <v>Moto niveladora</v>
          </cell>
          <cell r="C298" t="str">
            <v>d</v>
          </cell>
          <cell r="D298">
            <v>400</v>
          </cell>
          <cell r="E298" t="str">
            <v>0,016h/m3</v>
          </cell>
        </row>
        <row r="299">
          <cell r="A299" t="str">
            <v>241</v>
          </cell>
          <cell r="B299" t="str">
            <v>Motorista</v>
          </cell>
          <cell r="C299" t="str">
            <v>h</v>
          </cell>
          <cell r="D299">
            <v>2.0499999999999998</v>
          </cell>
          <cell r="E299" t="str">
            <v>Incluindo encargos sociais</v>
          </cell>
          <cell r="F299">
            <v>2.12</v>
          </cell>
        </row>
        <row r="300">
          <cell r="A300" t="str">
            <v>403</v>
          </cell>
          <cell r="B300" t="str">
            <v>Nípel PVC com rosca 1/2</v>
          </cell>
          <cell r="C300" t="str">
            <v>un</v>
          </cell>
          <cell r="D300">
            <v>0.12</v>
          </cell>
          <cell r="E300" t="str">
            <v>locação</v>
          </cell>
          <cell r="F300">
            <v>1.3</v>
          </cell>
        </row>
        <row r="301">
          <cell r="A301" t="str">
            <v>242</v>
          </cell>
          <cell r="B301" t="str">
            <v>Óleo de linhaça</v>
          </cell>
          <cell r="C301" t="str">
            <v>li</v>
          </cell>
          <cell r="D301">
            <v>3.1</v>
          </cell>
        </row>
        <row r="302">
          <cell r="A302" t="str">
            <v>243</v>
          </cell>
          <cell r="B302" t="str">
            <v>Operador de máquina</v>
          </cell>
          <cell r="C302" t="str">
            <v>h</v>
          </cell>
          <cell r="D302">
            <v>2.5499999999999998</v>
          </cell>
          <cell r="E302" t="str">
            <v>Incluindo encargos sociais</v>
          </cell>
          <cell r="F302">
            <v>2.12</v>
          </cell>
        </row>
        <row r="303">
          <cell r="A303" t="str">
            <v>244</v>
          </cell>
          <cell r="B303" t="str">
            <v>Operador de martelete</v>
          </cell>
          <cell r="C303" t="str">
            <v>h</v>
          </cell>
          <cell r="D303">
            <v>2.5499999999999998</v>
          </cell>
          <cell r="E303" t="str">
            <v>Incluindo encargos sociais</v>
          </cell>
          <cell r="F303">
            <v>2.12</v>
          </cell>
        </row>
        <row r="304">
          <cell r="A304" t="str">
            <v>245</v>
          </cell>
          <cell r="B304" t="str">
            <v xml:space="preserve">Pá carregadeira </v>
          </cell>
          <cell r="C304" t="str">
            <v>d</v>
          </cell>
          <cell r="D304">
            <v>320</v>
          </cell>
        </row>
        <row r="305">
          <cell r="A305" t="str">
            <v>246</v>
          </cell>
          <cell r="B305" t="str">
            <v>Papeleira de louça 15x15</v>
          </cell>
          <cell r="C305" t="str">
            <v>un</v>
          </cell>
          <cell r="D305">
            <v>5.8</v>
          </cell>
        </row>
        <row r="306">
          <cell r="A306" t="str">
            <v>247</v>
          </cell>
          <cell r="B306" t="str">
            <v>Papeleira metálica TPJ</v>
          </cell>
          <cell r="C306" t="str">
            <v>un</v>
          </cell>
          <cell r="D306">
            <v>20</v>
          </cell>
        </row>
        <row r="307">
          <cell r="A307" t="str">
            <v>248</v>
          </cell>
          <cell r="B307" t="str">
            <v>Parafuso 110mm com arruela</v>
          </cell>
          <cell r="C307" t="str">
            <v>un</v>
          </cell>
          <cell r="D307">
            <v>0.22</v>
          </cell>
        </row>
        <row r="308">
          <cell r="A308" t="str">
            <v>249</v>
          </cell>
          <cell r="B308" t="str">
            <v>Parafuso 4,8x45</v>
          </cell>
          <cell r="C308" t="str">
            <v>un</v>
          </cell>
          <cell r="D308">
            <v>0.05</v>
          </cell>
          <cell r="E308" t="str">
            <v>Incluindo encargos sociais</v>
          </cell>
          <cell r="F308">
            <v>4.18</v>
          </cell>
        </row>
        <row r="309">
          <cell r="A309" t="str">
            <v>250</v>
          </cell>
          <cell r="B309" t="str">
            <v>Parafuso 5/16x50 com arruela</v>
          </cell>
          <cell r="C309" t="str">
            <v>un</v>
          </cell>
          <cell r="D309">
            <v>0.18</v>
          </cell>
        </row>
        <row r="310">
          <cell r="A310" t="str">
            <v>398</v>
          </cell>
          <cell r="B310" t="str">
            <v>Parafuso e bucha</v>
          </cell>
          <cell r="C310" t="str">
            <v>un</v>
          </cell>
          <cell r="D310">
            <v>0.1</v>
          </cell>
          <cell r="E310" t="str">
            <v>Incluindo encargos sociais</v>
          </cell>
          <cell r="F310">
            <v>4.18</v>
          </cell>
        </row>
        <row r="311">
          <cell r="A311" t="str">
            <v>401</v>
          </cell>
          <cell r="B311" t="str">
            <v>Parafuso niquelado com bucha</v>
          </cell>
          <cell r="C311" t="str">
            <v>un</v>
          </cell>
          <cell r="D311">
            <v>0.8</v>
          </cell>
          <cell r="E311" t="str">
            <v>Incluindo encargos sociais</v>
          </cell>
          <cell r="F311">
            <v>4.18</v>
          </cell>
        </row>
        <row r="312">
          <cell r="A312" t="str">
            <v>251</v>
          </cell>
          <cell r="B312" t="str">
            <v>Paralelepípedo granito</v>
          </cell>
          <cell r="C312" t="str">
            <v>un</v>
          </cell>
          <cell r="D312">
            <v>0.4</v>
          </cell>
        </row>
        <row r="313">
          <cell r="A313" t="str">
            <v>252</v>
          </cell>
          <cell r="B313" t="str">
            <v>Pedra de mão</v>
          </cell>
          <cell r="C313" t="str">
            <v>m3</v>
          </cell>
          <cell r="D313">
            <v>13.6</v>
          </cell>
        </row>
        <row r="314">
          <cell r="A314" t="str">
            <v>253</v>
          </cell>
          <cell r="B314" t="str">
            <v>Pedra dupla</v>
          </cell>
          <cell r="C314" t="str">
            <v>un</v>
          </cell>
          <cell r="D314">
            <v>1</v>
          </cell>
          <cell r="E314" t="str">
            <v>(18x18x22)cm</v>
          </cell>
        </row>
        <row r="315">
          <cell r="A315" t="str">
            <v>254</v>
          </cell>
          <cell r="B315" t="str">
            <v>Pedreiro</v>
          </cell>
          <cell r="C315" t="str">
            <v>h</v>
          </cell>
          <cell r="D315">
            <v>2.0499999999999998</v>
          </cell>
          <cell r="E315" t="str">
            <v>Incluindo encargos sociais</v>
          </cell>
          <cell r="F315">
            <v>1.82</v>
          </cell>
        </row>
        <row r="316">
          <cell r="A316" t="str">
            <v>443</v>
          </cell>
          <cell r="B316" t="str">
            <v>Pedrisco limpo</v>
          </cell>
          <cell r="C316" t="str">
            <v>m3</v>
          </cell>
          <cell r="D316">
            <v>35</v>
          </cell>
          <cell r="E316" t="str">
            <v>Incluindo encargos sociais</v>
          </cell>
          <cell r="F316">
            <v>2.12</v>
          </cell>
        </row>
        <row r="317">
          <cell r="A317" t="str">
            <v>397</v>
          </cell>
          <cell r="B317" t="str">
            <v>Perfil de alumínio</v>
          </cell>
          <cell r="C317" t="str">
            <v>ml</v>
          </cell>
          <cell r="D317">
            <v>4</v>
          </cell>
          <cell r="E317" t="str">
            <v>0,016h/m3</v>
          </cell>
        </row>
        <row r="318">
          <cell r="A318" t="str">
            <v>456</v>
          </cell>
          <cell r="B318" t="str">
            <v>Perfil N-19</v>
          </cell>
          <cell r="C318" t="str">
            <v>ml</v>
          </cell>
          <cell r="D318">
            <v>1.1000000000000001</v>
          </cell>
          <cell r="E318" t="str">
            <v>Geral para fixação das placas divilux</v>
          </cell>
          <cell r="F318">
            <v>2.12</v>
          </cell>
        </row>
        <row r="319">
          <cell r="A319" t="str">
            <v>457</v>
          </cell>
          <cell r="B319" t="str">
            <v>Perfil NTR</v>
          </cell>
          <cell r="C319" t="str">
            <v>ml</v>
          </cell>
          <cell r="D319">
            <v>1.3</v>
          </cell>
          <cell r="E319" t="str">
            <v>Acabamento para divisória divilux</v>
          </cell>
          <cell r="F319">
            <v>2.12</v>
          </cell>
        </row>
        <row r="320">
          <cell r="A320" t="str">
            <v>255</v>
          </cell>
          <cell r="B320" t="str">
            <v>Perfuratriz manual</v>
          </cell>
          <cell r="C320" t="str">
            <v>d</v>
          </cell>
          <cell r="D320">
            <v>36</v>
          </cell>
          <cell r="E320" t="str">
            <v>Incluindo encargos sociais</v>
          </cell>
          <cell r="F320">
            <v>2.12</v>
          </cell>
        </row>
        <row r="321">
          <cell r="A321" t="str">
            <v>256</v>
          </cell>
          <cell r="B321" t="str">
            <v>Pino de aço 1/4 (6,35)x250</v>
          </cell>
          <cell r="C321" t="str">
            <v>un</v>
          </cell>
          <cell r="D321">
            <v>0.4</v>
          </cell>
          <cell r="E321" t="str">
            <v>(17telhas/m2)</v>
          </cell>
          <cell r="F321">
            <v>2.12</v>
          </cell>
        </row>
        <row r="322">
          <cell r="A322" t="str">
            <v>257</v>
          </cell>
          <cell r="B322" t="str">
            <v>Pintor</v>
          </cell>
          <cell r="C322" t="str">
            <v>h</v>
          </cell>
          <cell r="D322">
            <v>1.76</v>
          </cell>
          <cell r="E322" t="str">
            <v>Incluindo encargos sociais</v>
          </cell>
          <cell r="F322">
            <v>2.12</v>
          </cell>
        </row>
        <row r="323">
          <cell r="A323" t="str">
            <v>258</v>
          </cell>
          <cell r="B323" t="str">
            <v>Piso cerâmico 30x30 extra (PEI-4)</v>
          </cell>
          <cell r="C323" t="str">
            <v>m2</v>
          </cell>
          <cell r="D323">
            <v>8</v>
          </cell>
          <cell r="E323" t="str">
            <v/>
          </cell>
          <cell r="F323">
            <v>2.12</v>
          </cell>
        </row>
        <row r="324">
          <cell r="A324" t="str">
            <v>259</v>
          </cell>
          <cell r="B324" t="str">
            <v>Piso vinílico 30x30x0,2cm</v>
          </cell>
          <cell r="C324" t="str">
            <v>m2</v>
          </cell>
          <cell r="D324">
            <v>9.4</v>
          </cell>
        </row>
        <row r="325">
          <cell r="A325" t="str">
            <v>260</v>
          </cell>
          <cell r="B325" t="str">
            <v>Placa da obra pintada</v>
          </cell>
          <cell r="C325" t="str">
            <v>m2</v>
          </cell>
          <cell r="D325">
            <v>70</v>
          </cell>
        </row>
        <row r="326">
          <cell r="A326" t="str">
            <v>261</v>
          </cell>
          <cell r="B326" t="str">
            <v>Plafon com globo leitoso</v>
          </cell>
          <cell r="C326" t="str">
            <v>un</v>
          </cell>
          <cell r="D326">
            <v>7</v>
          </cell>
        </row>
        <row r="327">
          <cell r="A327" t="str">
            <v>262</v>
          </cell>
          <cell r="B327" t="str">
            <v>Poliuretano 3cm</v>
          </cell>
          <cell r="C327" t="str">
            <v>m2</v>
          </cell>
          <cell r="D327">
            <v>3.8</v>
          </cell>
        </row>
        <row r="328">
          <cell r="A328" t="str">
            <v>263</v>
          </cell>
          <cell r="B328" t="str">
            <v>Porta alu. 400x240 fosco</v>
          </cell>
          <cell r="C328" t="str">
            <v>un</v>
          </cell>
          <cell r="D328">
            <v>1392</v>
          </cell>
          <cell r="E328" t="str">
            <v>anodizado+15%, eletrostática+30%</v>
          </cell>
        </row>
        <row r="329">
          <cell r="A329" t="str">
            <v>422</v>
          </cell>
          <cell r="B329" t="str">
            <v>Porta de alumínio e vidro</v>
          </cell>
          <cell r="C329" t="str">
            <v>m2</v>
          </cell>
          <cell r="D329">
            <v>145</v>
          </cell>
          <cell r="E329" t="str">
            <v>(26telhas/m2</v>
          </cell>
        </row>
        <row r="330">
          <cell r="A330" t="str">
            <v>421</v>
          </cell>
          <cell r="B330" t="str">
            <v>Porta de alumínio tipo veneziana</v>
          </cell>
          <cell r="C330" t="str">
            <v>m2</v>
          </cell>
          <cell r="D330">
            <v>135</v>
          </cell>
          <cell r="E330" t="str">
            <v>Incluindo encargos sociais</v>
          </cell>
          <cell r="F330">
            <v>1.82</v>
          </cell>
        </row>
        <row r="331">
          <cell r="A331" t="str">
            <v>264</v>
          </cell>
          <cell r="B331" t="str">
            <v>Porta externa 100x210</v>
          </cell>
          <cell r="C331" t="str">
            <v>un</v>
          </cell>
          <cell r="D331">
            <v>95</v>
          </cell>
          <cell r="E331" t="str">
            <v>(18x18x22)cm</v>
          </cell>
        </row>
        <row r="332">
          <cell r="A332" t="str">
            <v>265</v>
          </cell>
          <cell r="B332" t="str">
            <v>Porta externa 80x210</v>
          </cell>
          <cell r="C332" t="str">
            <v>un</v>
          </cell>
          <cell r="D332">
            <v>70</v>
          </cell>
          <cell r="E332" t="str">
            <v>Incluindo encargos sociais</v>
          </cell>
          <cell r="F332">
            <v>1.82</v>
          </cell>
        </row>
        <row r="333">
          <cell r="A333" t="str">
            <v>266</v>
          </cell>
          <cell r="B333" t="str">
            <v>Porta externa 90x210</v>
          </cell>
          <cell r="C333" t="str">
            <v>un</v>
          </cell>
          <cell r="D333">
            <v>85</v>
          </cell>
          <cell r="E333" t="str">
            <v>(18x18x22)cm</v>
          </cell>
        </row>
        <row r="334">
          <cell r="A334" t="str">
            <v>267</v>
          </cell>
          <cell r="B334" t="str">
            <v>Porta interna semioca 100x210</v>
          </cell>
          <cell r="C334" t="str">
            <v>un</v>
          </cell>
          <cell r="D334">
            <v>58</v>
          </cell>
          <cell r="E334" t="str">
            <v>(18x18x22)cm</v>
          </cell>
          <cell r="F334">
            <v>1.82</v>
          </cell>
        </row>
        <row r="335">
          <cell r="A335" t="str">
            <v>268</v>
          </cell>
          <cell r="B335" t="str">
            <v>Porta interna semioca 60x210</v>
          </cell>
          <cell r="C335" t="str">
            <v>un</v>
          </cell>
          <cell r="D335">
            <v>40</v>
          </cell>
          <cell r="E335" t="str">
            <v>Geral para fixação das placas divilux</v>
          </cell>
          <cell r="F335">
            <v>1.82</v>
          </cell>
        </row>
        <row r="336">
          <cell r="A336" t="str">
            <v>269</v>
          </cell>
          <cell r="B336" t="str">
            <v>Porta interna semioca 70x210</v>
          </cell>
          <cell r="C336" t="str">
            <v>un</v>
          </cell>
          <cell r="D336">
            <v>41</v>
          </cell>
          <cell r="E336" t="str">
            <v>Acabamento para divisória divilux</v>
          </cell>
        </row>
        <row r="337">
          <cell r="A337" t="str">
            <v>270</v>
          </cell>
          <cell r="B337" t="str">
            <v>Porta interna semioca 80x210</v>
          </cell>
          <cell r="C337" t="str">
            <v>un</v>
          </cell>
          <cell r="D337">
            <v>42</v>
          </cell>
          <cell r="E337" t="str">
            <v>Geral para fixação das placas divilux</v>
          </cell>
        </row>
        <row r="338">
          <cell r="A338" t="str">
            <v>271</v>
          </cell>
          <cell r="B338" t="str">
            <v>Porta interna semioca 90x210</v>
          </cell>
          <cell r="C338" t="str">
            <v>un</v>
          </cell>
          <cell r="D338">
            <v>55</v>
          </cell>
          <cell r="E338" t="str">
            <v>consumo médio p/ galão = 35,00m2</v>
          </cell>
        </row>
        <row r="339">
          <cell r="A339" t="str">
            <v>272</v>
          </cell>
          <cell r="B339" t="str">
            <v>Porta venez. alu. 70x210 fosco</v>
          </cell>
          <cell r="C339" t="str">
            <v>un</v>
          </cell>
          <cell r="D339">
            <v>198.45</v>
          </cell>
          <cell r="E339" t="str">
            <v>anodizado+15%, eletrostática+30%</v>
          </cell>
          <cell r="F339">
            <v>2.12</v>
          </cell>
        </row>
        <row r="340">
          <cell r="A340" t="str">
            <v>396</v>
          </cell>
          <cell r="B340" t="str">
            <v>Portão ferro zincado</v>
          </cell>
          <cell r="C340" t="str">
            <v>m2</v>
          </cell>
          <cell r="D340">
            <v>40</v>
          </cell>
          <cell r="E340" t="str">
            <v/>
          </cell>
        </row>
        <row r="341">
          <cell r="A341" t="str">
            <v>273</v>
          </cell>
          <cell r="B341" t="str">
            <v>Poste de concreto 6,00m</v>
          </cell>
          <cell r="C341" t="str">
            <v>un</v>
          </cell>
          <cell r="D341">
            <v>68</v>
          </cell>
          <cell r="E341" t="str">
            <v>Incluindo encargos sociais</v>
          </cell>
          <cell r="F341">
            <v>2.12</v>
          </cell>
        </row>
        <row r="342">
          <cell r="A342" t="str">
            <v>438</v>
          </cell>
          <cell r="B342" t="str">
            <v>Poste de eucalipto autoclavado 20cm</v>
          </cell>
          <cell r="C342" t="str">
            <v>ml</v>
          </cell>
          <cell r="D342">
            <v>7</v>
          </cell>
          <cell r="E342" t="str">
            <v>base(18-21) topo(13-17)</v>
          </cell>
          <cell r="F342">
            <v>2.12</v>
          </cell>
        </row>
        <row r="343">
          <cell r="A343" t="str">
            <v>437</v>
          </cell>
          <cell r="B343" t="str">
            <v xml:space="preserve">Poste de eucalipto autoclavado 30cm </v>
          </cell>
          <cell r="C343" t="str">
            <v>ml</v>
          </cell>
          <cell r="D343">
            <v>10</v>
          </cell>
          <cell r="E343" t="str">
            <v>base(23-28) topo(15-21)</v>
          </cell>
        </row>
        <row r="344">
          <cell r="A344" t="str">
            <v>274</v>
          </cell>
          <cell r="B344" t="str">
            <v>Prego 13x15</v>
          </cell>
          <cell r="C344" t="str">
            <v>kg</v>
          </cell>
          <cell r="D344">
            <v>1.7</v>
          </cell>
        </row>
        <row r="345">
          <cell r="A345" t="str">
            <v>275</v>
          </cell>
          <cell r="B345" t="str">
            <v>Prego 17x27</v>
          </cell>
          <cell r="C345" t="str">
            <v>kg</v>
          </cell>
          <cell r="D345">
            <v>1.4</v>
          </cell>
          <cell r="E345" t="str">
            <v>anodizado+15%, eletrostática+30%</v>
          </cell>
        </row>
        <row r="346">
          <cell r="A346" t="str">
            <v>276</v>
          </cell>
          <cell r="B346" t="str">
            <v>Prego de aço zincado com arruela</v>
          </cell>
          <cell r="C346" t="str">
            <v>un</v>
          </cell>
          <cell r="D346">
            <v>0.18</v>
          </cell>
          <cell r="E346" t="str">
            <v>Pré-fabricadas</v>
          </cell>
        </row>
        <row r="347">
          <cell r="A347" t="str">
            <v>435</v>
          </cell>
          <cell r="B347" t="str">
            <v>Projetor reto para lâmpada halógena</v>
          </cell>
          <cell r="C347" t="str">
            <v>un</v>
          </cell>
          <cell r="D347">
            <v>21.89</v>
          </cell>
          <cell r="E347" t="str">
            <v>anodizado+15%, eletrostática+30%</v>
          </cell>
        </row>
        <row r="348">
          <cell r="A348" t="str">
            <v>277</v>
          </cell>
          <cell r="B348" t="str">
            <v>Quadro medição alu. monofásico</v>
          </cell>
          <cell r="C348" t="str">
            <v>un</v>
          </cell>
          <cell r="D348">
            <v>16</v>
          </cell>
          <cell r="E348" t="str">
            <v>anodizado+15%, eletrostática+30%</v>
          </cell>
        </row>
        <row r="349">
          <cell r="A349" t="str">
            <v>278</v>
          </cell>
          <cell r="B349" t="str">
            <v>Quadro medição alu. trifásico</v>
          </cell>
          <cell r="C349" t="str">
            <v>un</v>
          </cell>
          <cell r="D349">
            <v>35</v>
          </cell>
          <cell r="E349" t="str">
            <v>Pré-fabricadas</v>
          </cell>
        </row>
        <row r="350">
          <cell r="A350" t="str">
            <v>279</v>
          </cell>
          <cell r="B350" t="str">
            <v>Ralo sifonado 100x40</v>
          </cell>
          <cell r="C350" t="str">
            <v>un</v>
          </cell>
          <cell r="D350">
            <v>3.33</v>
          </cell>
        </row>
        <row r="351">
          <cell r="A351" t="str">
            <v>280</v>
          </cell>
          <cell r="B351" t="str">
            <v>Reator de partida rápida 1x20w</v>
          </cell>
          <cell r="C351" t="str">
            <v>un</v>
          </cell>
          <cell r="D351">
            <v>10</v>
          </cell>
        </row>
        <row r="352">
          <cell r="A352" t="str">
            <v>281</v>
          </cell>
          <cell r="B352" t="str">
            <v>Reator de partida rápida 1x40</v>
          </cell>
          <cell r="C352" t="str">
            <v>un</v>
          </cell>
          <cell r="D352">
            <v>10</v>
          </cell>
        </row>
        <row r="353">
          <cell r="A353" t="str">
            <v>282</v>
          </cell>
          <cell r="B353" t="str">
            <v>Reator de partida rápida 2x20w</v>
          </cell>
          <cell r="C353" t="str">
            <v>un</v>
          </cell>
          <cell r="D353">
            <v>12.14</v>
          </cell>
        </row>
        <row r="354">
          <cell r="A354" t="str">
            <v>283</v>
          </cell>
          <cell r="B354" t="str">
            <v>Reator de partida rápida 2x40w</v>
          </cell>
          <cell r="C354" t="str">
            <v>un</v>
          </cell>
          <cell r="D354">
            <v>12.14</v>
          </cell>
        </row>
        <row r="355">
          <cell r="A355" t="str">
            <v>432</v>
          </cell>
          <cell r="B355" t="str">
            <v>Refleor de alumínio</v>
          </cell>
          <cell r="C355" t="str">
            <v>un</v>
          </cell>
          <cell r="D355">
            <v>35</v>
          </cell>
        </row>
        <row r="356">
          <cell r="A356" t="str">
            <v>284</v>
          </cell>
          <cell r="B356" t="str">
            <v>Registro de gaveta 1 1/2 bruto</v>
          </cell>
          <cell r="C356" t="str">
            <v>un</v>
          </cell>
          <cell r="D356">
            <v>15.34</v>
          </cell>
        </row>
        <row r="357">
          <cell r="A357" t="str">
            <v>285</v>
          </cell>
          <cell r="B357" t="str">
            <v>Registro de gaveta 1 bruto</v>
          </cell>
          <cell r="C357" t="str">
            <v>un</v>
          </cell>
          <cell r="D357">
            <v>13.35</v>
          </cell>
        </row>
        <row r="358">
          <cell r="A358" t="str">
            <v>286</v>
          </cell>
          <cell r="B358" t="str">
            <v>Registro de gaveta 2 1/2 bruto</v>
          </cell>
          <cell r="C358" t="str">
            <v>un</v>
          </cell>
          <cell r="D358">
            <v>56.5</v>
          </cell>
          <cell r="E358" t="str">
            <v>anodizado+15%, eletrostática+30%</v>
          </cell>
        </row>
        <row r="359">
          <cell r="A359" t="str">
            <v>287</v>
          </cell>
          <cell r="B359" t="str">
            <v>Registro de gaveta 3/4 canopla</v>
          </cell>
          <cell r="C359" t="str">
            <v>un</v>
          </cell>
          <cell r="D359">
            <v>19</v>
          </cell>
        </row>
        <row r="360">
          <cell r="A360" t="str">
            <v>288</v>
          </cell>
          <cell r="B360" t="str">
            <v>Registro de pressão 3/4 canopla</v>
          </cell>
          <cell r="C360" t="str">
            <v>un</v>
          </cell>
          <cell r="D360">
            <v>19</v>
          </cell>
          <cell r="E360" t="str">
            <v>anodizado+15%, eletrostática+30%</v>
          </cell>
        </row>
        <row r="361">
          <cell r="A361" t="str">
            <v>289</v>
          </cell>
          <cell r="B361" t="str">
            <v>Rejunte preto junta larga</v>
          </cell>
          <cell r="C361" t="str">
            <v>kg</v>
          </cell>
          <cell r="D361">
            <v>1.2</v>
          </cell>
          <cell r="E361" t="str">
            <v>base(18-21) topo(13-17)</v>
          </cell>
        </row>
        <row r="362">
          <cell r="A362" t="str">
            <v>290</v>
          </cell>
          <cell r="B362" t="str">
            <v>Resina acrílica</v>
          </cell>
          <cell r="C362" t="str">
            <v>li</v>
          </cell>
          <cell r="D362">
            <v>4.5</v>
          </cell>
          <cell r="E362" t="str">
            <v>base(23-28) topo(15-21)</v>
          </cell>
        </row>
        <row r="363">
          <cell r="A363" t="str">
            <v>415</v>
          </cell>
          <cell r="B363" t="str">
            <v>Retroescavadeira</v>
          </cell>
          <cell r="C363" t="str">
            <v>d</v>
          </cell>
          <cell r="D363">
            <v>235</v>
          </cell>
          <cell r="E363" t="str">
            <v>base(18-21) topo(13-17)</v>
          </cell>
        </row>
        <row r="364">
          <cell r="A364" t="str">
            <v>291</v>
          </cell>
          <cell r="B364" t="str">
            <v>Rodaforro de PVC para forro</v>
          </cell>
          <cell r="C364" t="str">
            <v>ml</v>
          </cell>
          <cell r="D364">
            <v>1.5</v>
          </cell>
          <cell r="E364" t="str">
            <v>base(18-21) topo(13-17)</v>
          </cell>
        </row>
        <row r="365">
          <cell r="A365" t="str">
            <v>292</v>
          </cell>
          <cell r="B365" t="str">
            <v>Rodapé de madeira 7cm</v>
          </cell>
          <cell r="C365" t="str">
            <v>ml</v>
          </cell>
          <cell r="D365">
            <v>1.7</v>
          </cell>
          <cell r="E365" t="str">
            <v>base(23-28) topo(15-21)</v>
          </cell>
        </row>
        <row r="366">
          <cell r="A366" t="str">
            <v>293</v>
          </cell>
          <cell r="B366" t="str">
            <v>Rolo compactador</v>
          </cell>
          <cell r="C366" t="str">
            <v>d</v>
          </cell>
          <cell r="D366">
            <v>88</v>
          </cell>
        </row>
        <row r="367">
          <cell r="A367" t="str">
            <v>294</v>
          </cell>
          <cell r="B367" t="str">
            <v>Saboneteira de louça 15x15</v>
          </cell>
          <cell r="C367" t="str">
            <v>un</v>
          </cell>
          <cell r="D367">
            <v>5.53</v>
          </cell>
        </row>
        <row r="368">
          <cell r="A368" t="str">
            <v>295</v>
          </cell>
          <cell r="B368" t="str">
            <v>Saboneteira giratória</v>
          </cell>
          <cell r="C368" t="str">
            <v>un</v>
          </cell>
          <cell r="D368">
            <v>8</v>
          </cell>
        </row>
        <row r="369">
          <cell r="A369" t="str">
            <v>296</v>
          </cell>
          <cell r="B369" t="str">
            <v>Saboneteira plástica refil 800ml</v>
          </cell>
          <cell r="C369" t="str">
            <v>un</v>
          </cell>
          <cell r="D369">
            <v>20</v>
          </cell>
        </row>
        <row r="370">
          <cell r="A370" t="str">
            <v>297</v>
          </cell>
          <cell r="B370" t="str">
            <v>Saibro - posto obra</v>
          </cell>
          <cell r="C370" t="str">
            <v>m3</v>
          </cell>
          <cell r="D370">
            <v>6.5</v>
          </cell>
          <cell r="E370" t="str">
            <v>Sem empolamento</v>
          </cell>
        </row>
        <row r="371">
          <cell r="A371" t="str">
            <v>298</v>
          </cell>
          <cell r="B371" t="str">
            <v>Selador acrílico</v>
          </cell>
          <cell r="C371" t="str">
            <v>li</v>
          </cell>
          <cell r="D371">
            <v>2.5</v>
          </cell>
        </row>
        <row r="372">
          <cell r="A372" t="str">
            <v>299</v>
          </cell>
          <cell r="B372" t="str">
            <v>Selador PVA</v>
          </cell>
          <cell r="C372" t="str">
            <v>li</v>
          </cell>
          <cell r="D372">
            <v>2</v>
          </cell>
        </row>
        <row r="373">
          <cell r="A373" t="str">
            <v>300</v>
          </cell>
          <cell r="B373" t="str">
            <v>Servente</v>
          </cell>
          <cell r="C373" t="str">
            <v>h</v>
          </cell>
          <cell r="D373">
            <v>1.24</v>
          </cell>
          <cell r="E373" t="str">
            <v>Incluindo encargos sociais</v>
          </cell>
          <cell r="F373">
            <v>1.3</v>
          </cell>
        </row>
        <row r="374">
          <cell r="A374" t="str">
            <v>301</v>
          </cell>
          <cell r="B374" t="str">
            <v>Sikadur 32</v>
          </cell>
          <cell r="C374" t="str">
            <v>kg</v>
          </cell>
          <cell r="D374">
            <v>11.26</v>
          </cell>
        </row>
        <row r="375">
          <cell r="A375" t="str">
            <v>302</v>
          </cell>
          <cell r="B375" t="str">
            <v>Silicone líquido</v>
          </cell>
          <cell r="C375" t="str">
            <v>li</v>
          </cell>
          <cell r="D375">
            <v>6.3</v>
          </cell>
        </row>
        <row r="376">
          <cell r="A376" t="str">
            <v>303</v>
          </cell>
          <cell r="B376" t="str">
            <v>Solvente</v>
          </cell>
          <cell r="C376" t="str">
            <v>li</v>
          </cell>
          <cell r="D376">
            <v>2.5</v>
          </cell>
          <cell r="E376" t="str">
            <v>consumo médio p/ balde = 100,00m2</v>
          </cell>
        </row>
        <row r="377">
          <cell r="A377" t="str">
            <v>304</v>
          </cell>
          <cell r="B377" t="str">
            <v>Sumidouro 0,90x0,90</v>
          </cell>
          <cell r="C377" t="str">
            <v>un</v>
          </cell>
          <cell r="D377">
            <v>30</v>
          </cell>
        </row>
        <row r="378">
          <cell r="A378" t="str">
            <v>305</v>
          </cell>
          <cell r="B378" t="str">
            <v>Suporte de para-raio</v>
          </cell>
          <cell r="C378" t="str">
            <v>un</v>
          </cell>
          <cell r="D378">
            <v>1.6</v>
          </cell>
        </row>
        <row r="379">
          <cell r="A379" t="str">
            <v>306</v>
          </cell>
          <cell r="B379" t="str">
            <v>Suporte de PVC para calha</v>
          </cell>
          <cell r="C379" t="str">
            <v>un</v>
          </cell>
          <cell r="D379">
            <v>19</v>
          </cell>
        </row>
        <row r="380">
          <cell r="A380" t="str">
            <v>307</v>
          </cell>
          <cell r="B380" t="str">
            <v>Suporte zincado para calha PVC</v>
          </cell>
          <cell r="C380" t="str">
            <v>un</v>
          </cell>
          <cell r="D380">
            <v>1.2</v>
          </cell>
        </row>
        <row r="381">
          <cell r="A381" t="str">
            <v>308</v>
          </cell>
          <cell r="B381" t="str">
            <v>Tábua de assoalho 15x2,5</v>
          </cell>
          <cell r="C381" t="str">
            <v>m2</v>
          </cell>
          <cell r="D381">
            <v>16.100000000000001</v>
          </cell>
        </row>
        <row r="382">
          <cell r="A382" t="str">
            <v>309</v>
          </cell>
          <cell r="B382" t="str">
            <v>Taco de madeira 7x21</v>
          </cell>
          <cell r="C382" t="str">
            <v>m2</v>
          </cell>
          <cell r="D382">
            <v>10.5</v>
          </cell>
        </row>
        <row r="383">
          <cell r="A383" t="str">
            <v>464</v>
          </cell>
          <cell r="B383" t="str">
            <v>Tampa circular de FF 60</v>
          </cell>
          <cell r="C383" t="str">
            <v>un</v>
          </cell>
          <cell r="D383">
            <v>100</v>
          </cell>
        </row>
        <row r="384">
          <cell r="A384" t="str">
            <v>310</v>
          </cell>
          <cell r="B384" t="str">
            <v>Tampo circular ferro 600mm</v>
          </cell>
          <cell r="C384" t="str">
            <v>un</v>
          </cell>
          <cell r="D384">
            <v>97.05</v>
          </cell>
        </row>
        <row r="385">
          <cell r="A385" t="str">
            <v>405</v>
          </cell>
          <cell r="B385" t="str">
            <v>Tampo de granito mel</v>
          </cell>
          <cell r="C385" t="str">
            <v>ml</v>
          </cell>
          <cell r="D385">
            <v>90</v>
          </cell>
        </row>
        <row r="386">
          <cell r="A386" t="str">
            <v>311</v>
          </cell>
          <cell r="B386" t="str">
            <v>Tampo de mármore 60x3cm</v>
          </cell>
          <cell r="C386" t="str">
            <v>ml</v>
          </cell>
          <cell r="D386">
            <v>50</v>
          </cell>
        </row>
        <row r="387">
          <cell r="A387" t="str">
            <v>312</v>
          </cell>
          <cell r="B387" t="str">
            <v>Tampo inoxidável 1,20x60 cuba sim.</v>
          </cell>
          <cell r="C387" t="str">
            <v>un</v>
          </cell>
          <cell r="D387">
            <v>120</v>
          </cell>
        </row>
        <row r="388">
          <cell r="A388" t="str">
            <v>313</v>
          </cell>
          <cell r="B388" t="str">
            <v>Tampo inoxidável 180x60 cuba dupla</v>
          </cell>
          <cell r="C388" t="str">
            <v>un</v>
          </cell>
          <cell r="D388">
            <v>173.2</v>
          </cell>
        </row>
        <row r="389">
          <cell r="A389" t="str">
            <v>314</v>
          </cell>
          <cell r="B389" t="str">
            <v>Tanque de louça com coluna 65x57</v>
          </cell>
          <cell r="C389" t="str">
            <v>un</v>
          </cell>
          <cell r="D389">
            <v>81</v>
          </cell>
          <cell r="E389" t="str">
            <v>Sem empolamento</v>
          </cell>
        </row>
        <row r="390">
          <cell r="A390" t="str">
            <v>315</v>
          </cell>
          <cell r="B390" t="str">
            <v>Tanque pré-moldado de concreto 80x70</v>
          </cell>
          <cell r="C390" t="str">
            <v>un</v>
          </cell>
          <cell r="D390">
            <v>29.3</v>
          </cell>
        </row>
        <row r="391">
          <cell r="A391" t="str">
            <v>316</v>
          </cell>
          <cell r="B391" t="str">
            <v>Tela arame galvanizado malha 7  fio 12</v>
          </cell>
          <cell r="C391" t="str">
            <v>m2</v>
          </cell>
          <cell r="D391">
            <v>4</v>
          </cell>
          <cell r="E391" t="str">
            <v>Sem empolamento</v>
          </cell>
        </row>
        <row r="392">
          <cell r="A392" t="str">
            <v>317</v>
          </cell>
          <cell r="B392" t="str">
            <v>Tela galvanizada OTIZ malha 3,5 fio 10</v>
          </cell>
          <cell r="C392" t="str">
            <v>m2</v>
          </cell>
          <cell r="D392">
            <v>9</v>
          </cell>
          <cell r="E392" t="str">
            <v>Incluindo encargos sociais</v>
          </cell>
          <cell r="F392">
            <v>1.3</v>
          </cell>
        </row>
        <row r="393">
          <cell r="A393" t="str">
            <v>318</v>
          </cell>
          <cell r="B393" t="str">
            <v>Tela galvanizada OTIZ malha 5 fio 10</v>
          </cell>
          <cell r="C393" t="str">
            <v>m2</v>
          </cell>
          <cell r="D393">
            <v>7.8</v>
          </cell>
        </row>
        <row r="394">
          <cell r="A394" t="str">
            <v>319</v>
          </cell>
          <cell r="B394" t="str">
            <v>Tela soldada CA-60 4,2mm 10x10</v>
          </cell>
          <cell r="C394" t="str">
            <v>m2</v>
          </cell>
          <cell r="D394">
            <v>2.5299999999999998</v>
          </cell>
          <cell r="E394" t="str">
            <v>Incluindo encargos sociais</v>
          </cell>
          <cell r="F394">
            <v>1.3</v>
          </cell>
        </row>
        <row r="395">
          <cell r="A395" t="str">
            <v>320</v>
          </cell>
          <cell r="B395" t="str">
            <v>Telha alumínio ondulada 0,6mm</v>
          </cell>
          <cell r="C395" t="str">
            <v>ml</v>
          </cell>
          <cell r="D395">
            <v>11.23</v>
          </cell>
          <cell r="E395" t="str">
            <v>consumo médio p/ balde = 100,00m2</v>
          </cell>
          <cell r="F395">
            <v>1.3</v>
          </cell>
        </row>
        <row r="396">
          <cell r="A396" t="str">
            <v>321</v>
          </cell>
          <cell r="B396" t="str">
            <v>Telha capa/canal</v>
          </cell>
          <cell r="C396" t="str">
            <v>un</v>
          </cell>
          <cell r="D396">
            <v>0.22</v>
          </cell>
          <cell r="E396" t="str">
            <v>(16telhas/m2)</v>
          </cell>
        </row>
        <row r="397">
          <cell r="A397" t="str">
            <v>322</v>
          </cell>
          <cell r="B397" t="str">
            <v>Telha colonial</v>
          </cell>
          <cell r="C397" t="str">
            <v>un</v>
          </cell>
          <cell r="D397">
            <v>0.22</v>
          </cell>
          <cell r="E397" t="str">
            <v>(25telhas/m2)</v>
          </cell>
        </row>
        <row r="398">
          <cell r="A398" t="str">
            <v>323</v>
          </cell>
          <cell r="B398" t="str">
            <v>Telha de aço zincado trapez. 0,5mm</v>
          </cell>
          <cell r="C398" t="str">
            <v>ml</v>
          </cell>
          <cell r="D398">
            <v>6</v>
          </cell>
          <cell r="E398" t="str">
            <v>consumo médio p/ balde = 100,00m2</v>
          </cell>
        </row>
        <row r="399">
          <cell r="A399" t="str">
            <v>324</v>
          </cell>
          <cell r="B399" t="str">
            <v>Telha fibrocimento kalheta</v>
          </cell>
          <cell r="C399" t="str">
            <v>m2</v>
          </cell>
          <cell r="D399">
            <v>17.079999999999998</v>
          </cell>
        </row>
        <row r="400">
          <cell r="A400" t="str">
            <v>325</v>
          </cell>
          <cell r="B400" t="str">
            <v>Telha fibrocimento kalhetão</v>
          </cell>
          <cell r="C400" t="str">
            <v>m2</v>
          </cell>
          <cell r="D400">
            <v>11.65</v>
          </cell>
        </row>
        <row r="401">
          <cell r="A401" t="str">
            <v>326</v>
          </cell>
          <cell r="B401" t="str">
            <v>Telha fibrocimento ond. 4mm</v>
          </cell>
          <cell r="C401" t="str">
            <v>m2</v>
          </cell>
          <cell r="D401">
            <v>3</v>
          </cell>
        </row>
        <row r="402">
          <cell r="A402" t="str">
            <v>327</v>
          </cell>
          <cell r="B402" t="str">
            <v>Telha fibrocimento ond. 6mm</v>
          </cell>
          <cell r="C402" t="str">
            <v>m2</v>
          </cell>
          <cell r="D402">
            <v>4.84</v>
          </cell>
        </row>
        <row r="403">
          <cell r="A403" t="str">
            <v>328</v>
          </cell>
          <cell r="B403" t="str">
            <v>Telha francesa</v>
          </cell>
          <cell r="C403" t="str">
            <v>un</v>
          </cell>
          <cell r="D403">
            <v>0.22</v>
          </cell>
          <cell r="E403" t="str">
            <v>(24telhas/m2)</v>
          </cell>
        </row>
        <row r="404">
          <cell r="A404" t="str">
            <v>329</v>
          </cell>
          <cell r="B404" t="str">
            <v>Telha plan</v>
          </cell>
          <cell r="C404" t="str">
            <v>un</v>
          </cell>
          <cell r="D404">
            <v>0.22</v>
          </cell>
          <cell r="E404" t="str">
            <v>(24telhas/m2</v>
          </cell>
        </row>
        <row r="405">
          <cell r="A405" t="str">
            <v>330</v>
          </cell>
          <cell r="B405" t="str">
            <v>Telhadista</v>
          </cell>
          <cell r="C405" t="str">
            <v>h</v>
          </cell>
          <cell r="D405">
            <v>2.17</v>
          </cell>
          <cell r="E405" t="str">
            <v>Incluindo encargos sociais</v>
          </cell>
          <cell r="F405">
            <v>1.82</v>
          </cell>
        </row>
        <row r="406">
          <cell r="A406" t="str">
            <v>331</v>
          </cell>
          <cell r="B406" t="str">
            <v>Terra vegetal</v>
          </cell>
          <cell r="C406" t="str">
            <v>m3</v>
          </cell>
          <cell r="D406">
            <v>20</v>
          </cell>
        </row>
        <row r="407">
          <cell r="A407" t="str">
            <v>332</v>
          </cell>
          <cell r="B407" t="str">
            <v>Tijolo 6 furos</v>
          </cell>
          <cell r="C407" t="str">
            <v>un</v>
          </cell>
          <cell r="D407">
            <v>0.09</v>
          </cell>
          <cell r="E407" t="str">
            <v>tipo pesado (19x13x9)</v>
          </cell>
        </row>
        <row r="408">
          <cell r="A408" t="str">
            <v>333</v>
          </cell>
          <cell r="B408" t="str">
            <v>Tijolo maciço 5x10x20</v>
          </cell>
          <cell r="C408" t="str">
            <v>un</v>
          </cell>
          <cell r="D408">
            <v>0.09</v>
          </cell>
        </row>
        <row r="409">
          <cell r="A409" t="str">
            <v>334</v>
          </cell>
          <cell r="B409" t="str">
            <v>Tinta a base de betume</v>
          </cell>
          <cell r="C409" t="str">
            <v>kg</v>
          </cell>
          <cell r="D409">
            <v>4.49</v>
          </cell>
        </row>
        <row r="410">
          <cell r="A410" t="str">
            <v>335</v>
          </cell>
          <cell r="B410" t="str">
            <v>Tinta acrílica</v>
          </cell>
          <cell r="C410" t="str">
            <v>li</v>
          </cell>
          <cell r="D410">
            <v>4.7</v>
          </cell>
          <cell r="E410" t="str">
            <v>consumo médio p/ balde = 90,00m2</v>
          </cell>
        </row>
        <row r="411">
          <cell r="A411" t="str">
            <v>336</v>
          </cell>
          <cell r="B411" t="str">
            <v>Tinta esmalte brilhante</v>
          </cell>
          <cell r="C411" t="str">
            <v>li</v>
          </cell>
          <cell r="D411">
            <v>5.63</v>
          </cell>
          <cell r="E411" t="str">
            <v>consumo médio p/ galão = 35,00m2</v>
          </cell>
        </row>
        <row r="412">
          <cell r="A412" t="str">
            <v>442</v>
          </cell>
          <cell r="B412" t="str">
            <v>Tinta esmalte fundo fosco</v>
          </cell>
          <cell r="C412" t="str">
            <v>li</v>
          </cell>
          <cell r="D412">
            <v>6</v>
          </cell>
          <cell r="E412" t="str">
            <v>consumo médio p/ galão = 35,00m2</v>
          </cell>
        </row>
        <row r="413">
          <cell r="A413" t="str">
            <v>337</v>
          </cell>
          <cell r="B413" t="str">
            <v>Tinta mineral impermeável</v>
          </cell>
          <cell r="C413" t="str">
            <v>kg</v>
          </cell>
          <cell r="D413">
            <v>2.93</v>
          </cell>
          <cell r="E413" t="str">
            <v>Tela para cobrir quadras de futebol</v>
          </cell>
        </row>
        <row r="414">
          <cell r="A414" t="str">
            <v>338</v>
          </cell>
          <cell r="B414" t="str">
            <v>Tinta óleo brilhante</v>
          </cell>
          <cell r="C414" t="str">
            <v>li</v>
          </cell>
          <cell r="D414">
            <v>3.88</v>
          </cell>
          <cell r="E414" t="str">
            <v>consumo médio p/ galão = 35,00m2</v>
          </cell>
        </row>
        <row r="415">
          <cell r="A415" t="str">
            <v>339</v>
          </cell>
          <cell r="B415" t="str">
            <v>Tinta óleo fosco fundo</v>
          </cell>
          <cell r="C415" t="str">
            <v>li</v>
          </cell>
          <cell r="D415">
            <v>4.4400000000000004</v>
          </cell>
          <cell r="E415" t="str">
            <v>consumo médio p/ galão = 35,00m2</v>
          </cell>
        </row>
        <row r="416">
          <cell r="A416" t="str">
            <v>340</v>
          </cell>
          <cell r="B416" t="str">
            <v>Tinta PVA</v>
          </cell>
          <cell r="C416" t="str">
            <v>li</v>
          </cell>
          <cell r="D416">
            <v>3.55</v>
          </cell>
          <cell r="E416" t="str">
            <v>consumo médio p/ balde = 90,00m2</v>
          </cell>
        </row>
        <row r="417">
          <cell r="A417" t="str">
            <v>341</v>
          </cell>
          <cell r="B417" t="str">
            <v>Tinta Zarcão</v>
          </cell>
          <cell r="C417" t="str">
            <v>li</v>
          </cell>
          <cell r="D417">
            <v>6.3</v>
          </cell>
          <cell r="E417" t="str">
            <v>(25telhas/m2)</v>
          </cell>
        </row>
        <row r="418">
          <cell r="A418" t="str">
            <v>342</v>
          </cell>
          <cell r="B418" t="str">
            <v>Tomada embutir com espelho</v>
          </cell>
          <cell r="C418" t="str">
            <v>un</v>
          </cell>
          <cell r="D418">
            <v>3.5</v>
          </cell>
          <cell r="E418" t="str">
            <v>(17telhas/m2)</v>
          </cell>
        </row>
        <row r="419">
          <cell r="A419" t="str">
            <v>343</v>
          </cell>
          <cell r="B419" t="str">
            <v>Tomada especial para chuveiro</v>
          </cell>
          <cell r="C419" t="str">
            <v>un</v>
          </cell>
          <cell r="D419">
            <v>4.5</v>
          </cell>
          <cell r="E419" t="str">
            <v>(17telhas/m2)</v>
          </cell>
        </row>
        <row r="420">
          <cell r="A420" t="str">
            <v>344</v>
          </cell>
          <cell r="B420" t="str">
            <v>Torneira bóia metálica 3/4</v>
          </cell>
          <cell r="C420" t="str">
            <v>un</v>
          </cell>
          <cell r="D420">
            <v>10</v>
          </cell>
          <cell r="E420" t="str">
            <v>(25telhas/m2)</v>
          </cell>
        </row>
        <row r="421">
          <cell r="A421" t="str">
            <v>345</v>
          </cell>
          <cell r="B421" t="str">
            <v>Torneira metálica jardim</v>
          </cell>
          <cell r="C421" t="str">
            <v>un</v>
          </cell>
          <cell r="D421">
            <v>8</v>
          </cell>
        </row>
        <row r="422">
          <cell r="A422" t="str">
            <v>346</v>
          </cell>
          <cell r="B422" t="str">
            <v>Torneira metálica lavatório</v>
          </cell>
          <cell r="C422" t="str">
            <v>un</v>
          </cell>
          <cell r="D422">
            <v>18</v>
          </cell>
        </row>
        <row r="423">
          <cell r="A423" t="str">
            <v>347</v>
          </cell>
          <cell r="B423" t="str">
            <v>Torneira metálica pia</v>
          </cell>
          <cell r="C423" t="str">
            <v>un</v>
          </cell>
          <cell r="D423">
            <v>18</v>
          </cell>
          <cell r="E423" t="str">
            <v>(17telhas/m2)</v>
          </cell>
        </row>
        <row r="424">
          <cell r="A424" t="str">
            <v>348</v>
          </cell>
          <cell r="B424" t="str">
            <v>Torneira metálica tanque</v>
          </cell>
          <cell r="C424" t="str">
            <v>un</v>
          </cell>
          <cell r="D424">
            <v>12</v>
          </cell>
          <cell r="E424" t="str">
            <v>(26telhas/m2</v>
          </cell>
        </row>
        <row r="425">
          <cell r="A425" t="str">
            <v>349</v>
          </cell>
          <cell r="B425" t="str">
            <v>Trator de esteira</v>
          </cell>
          <cell r="C425" t="str">
            <v>h</v>
          </cell>
          <cell r="D425">
            <v>45</v>
          </cell>
          <cell r="E425" t="str">
            <v>Incluindo encargos sociais</v>
          </cell>
          <cell r="F425">
            <v>1.82</v>
          </cell>
        </row>
        <row r="426">
          <cell r="A426" t="str">
            <v>350</v>
          </cell>
          <cell r="B426" t="str">
            <v>Tubo cobre 15mm</v>
          </cell>
          <cell r="C426" t="str">
            <v>ml</v>
          </cell>
          <cell r="D426">
            <v>3</v>
          </cell>
          <cell r="E426" t="str">
            <v>(17telhas/m2)</v>
          </cell>
        </row>
        <row r="427">
          <cell r="A427" t="str">
            <v>351</v>
          </cell>
          <cell r="B427" t="str">
            <v>Tubo concreto C-2 300mm</v>
          </cell>
          <cell r="C427" t="str">
            <v>un</v>
          </cell>
          <cell r="D427">
            <v>5.5</v>
          </cell>
          <cell r="E427" t="str">
            <v>05/08/97</v>
          </cell>
          <cell r="F427">
            <v>1.82</v>
          </cell>
        </row>
        <row r="428">
          <cell r="A428" t="str">
            <v>352</v>
          </cell>
          <cell r="B428" t="str">
            <v>Tubo concreto C-2 400mm</v>
          </cell>
          <cell r="C428" t="str">
            <v>un</v>
          </cell>
          <cell r="D428">
            <v>8.5</v>
          </cell>
          <cell r="E428" t="str">
            <v>05/08/97</v>
          </cell>
          <cell r="F428">
            <v>1.82</v>
          </cell>
        </row>
        <row r="429">
          <cell r="A429" t="str">
            <v>353</v>
          </cell>
          <cell r="B429" t="str">
            <v>Tubo concreto C-2 500mm</v>
          </cell>
          <cell r="C429" t="str">
            <v>un</v>
          </cell>
          <cell r="D429">
            <v>14</v>
          </cell>
          <cell r="E429" t="str">
            <v xml:space="preserve">tipo pesado  10x15x20 </v>
          </cell>
        </row>
        <row r="430">
          <cell r="A430" t="str">
            <v>354</v>
          </cell>
          <cell r="B430" t="str">
            <v>Tubo concreto C-2 600mm</v>
          </cell>
          <cell r="C430" t="str">
            <v>un</v>
          </cell>
          <cell r="D430">
            <v>18</v>
          </cell>
          <cell r="E430" t="str">
            <v>consumo médio p/ balde = 90,00m2</v>
          </cell>
        </row>
        <row r="431">
          <cell r="A431" t="str">
            <v>355</v>
          </cell>
          <cell r="B431" t="str">
            <v>Tubo concreto C-2 800mm</v>
          </cell>
          <cell r="C431" t="str">
            <v>un</v>
          </cell>
          <cell r="D431">
            <v>35</v>
          </cell>
          <cell r="E431" t="str">
            <v>consumo médio p/ galão = 35,00m2</v>
          </cell>
        </row>
        <row r="432">
          <cell r="A432" t="str">
            <v>356</v>
          </cell>
          <cell r="B432" t="str">
            <v>Tubo concreto CA-1 1000mm</v>
          </cell>
          <cell r="C432" t="str">
            <v>un</v>
          </cell>
          <cell r="D432">
            <v>63</v>
          </cell>
          <cell r="E432" t="str">
            <v>consumo médio p/ galão = 35,00m2</v>
          </cell>
        </row>
        <row r="433">
          <cell r="A433" t="str">
            <v>357</v>
          </cell>
          <cell r="B433" t="str">
            <v>Tubo concreto CA-1 600mm</v>
          </cell>
          <cell r="C433" t="str">
            <v>un</v>
          </cell>
          <cell r="D433">
            <v>29</v>
          </cell>
          <cell r="E433" t="str">
            <v>consumo médio p/ balde = 90,00m2</v>
          </cell>
        </row>
        <row r="434">
          <cell r="A434" t="str">
            <v>358</v>
          </cell>
          <cell r="B434" t="str">
            <v>Tubo concreto CA-1 800mm</v>
          </cell>
          <cell r="C434" t="str">
            <v>un</v>
          </cell>
          <cell r="D434">
            <v>46</v>
          </cell>
          <cell r="E434" t="str">
            <v>consumo médio p/ galão = 35,00m2</v>
          </cell>
        </row>
        <row r="435">
          <cell r="A435" t="str">
            <v>360</v>
          </cell>
          <cell r="B435" t="str">
            <v>Tubo concreto CA-2 1000mm</v>
          </cell>
          <cell r="C435" t="str">
            <v>un</v>
          </cell>
          <cell r="D435">
            <v>95</v>
          </cell>
          <cell r="E435" t="str">
            <v>consumo médio p/ galão = 35,00m2</v>
          </cell>
        </row>
        <row r="436">
          <cell r="A436" t="str">
            <v>361</v>
          </cell>
          <cell r="B436" t="str">
            <v>Tubo concreto CA-2 1200mm</v>
          </cell>
          <cell r="C436" t="str">
            <v>un</v>
          </cell>
          <cell r="D436">
            <v>117</v>
          </cell>
          <cell r="E436" t="str">
            <v>consumo médio p/ balde = 90,00m2</v>
          </cell>
        </row>
        <row r="437">
          <cell r="A437" t="str">
            <v>362</v>
          </cell>
          <cell r="B437" t="str">
            <v>Tubo concreto CA-2 600mm</v>
          </cell>
          <cell r="C437" t="str">
            <v>un</v>
          </cell>
          <cell r="D437">
            <v>47</v>
          </cell>
          <cell r="E437" t="str">
            <v>base(23-28) topo(15-21)</v>
          </cell>
        </row>
        <row r="438">
          <cell r="A438" t="str">
            <v>359</v>
          </cell>
          <cell r="B438" t="str">
            <v>Tubo concreto CA-2 800mm</v>
          </cell>
          <cell r="C438" t="str">
            <v>un</v>
          </cell>
          <cell r="D438">
            <v>94</v>
          </cell>
          <cell r="E438" t="str">
            <v>base(18-21) topo(13-17)</v>
          </cell>
        </row>
        <row r="439">
          <cell r="A439" t="str">
            <v>363</v>
          </cell>
          <cell r="B439" t="str">
            <v>Tubo concreto CA-3 1200mm</v>
          </cell>
          <cell r="C439" t="str">
            <v>un</v>
          </cell>
          <cell r="D439">
            <v>205</v>
          </cell>
          <cell r="E439" t="str">
            <v>consumo médio p/ balde = 90,00m2</v>
          </cell>
        </row>
        <row r="440">
          <cell r="A440" t="str">
            <v>454</v>
          </cell>
          <cell r="B440" t="str">
            <v>Tubo corrugado PVC 100mm corrugado</v>
          </cell>
          <cell r="C440" t="str">
            <v>ml</v>
          </cell>
          <cell r="D440">
            <v>4.9000000000000004</v>
          </cell>
        </row>
        <row r="441">
          <cell r="A441" t="str">
            <v>455</v>
          </cell>
          <cell r="B441" t="str">
            <v>Tubo corrugado PVC 150mm corrugado</v>
          </cell>
          <cell r="C441" t="str">
            <v>ml</v>
          </cell>
          <cell r="D441">
            <v>8.1</v>
          </cell>
          <cell r="E441" t="str">
            <v>Incluindo encargos sociais</v>
          </cell>
          <cell r="F441" t="str">
            <v>1,99</v>
          </cell>
        </row>
        <row r="442">
          <cell r="A442" t="str">
            <v>453</v>
          </cell>
          <cell r="B442" t="str">
            <v>Tubo corrugado PVC 75mm corrugado</v>
          </cell>
          <cell r="C442" t="str">
            <v>ml</v>
          </cell>
          <cell r="D442">
            <v>3.8</v>
          </cell>
          <cell r="E442" t="str">
            <v>consumo médio p/ galão = 35,00m2</v>
          </cell>
        </row>
        <row r="443">
          <cell r="A443" t="str">
            <v>408</v>
          </cell>
          <cell r="B443" t="str">
            <v>Tubo de descarga 18</v>
          </cell>
          <cell r="C443" t="str">
            <v>un</v>
          </cell>
          <cell r="D443">
            <v>1.75</v>
          </cell>
        </row>
        <row r="444">
          <cell r="A444" t="str">
            <v>409</v>
          </cell>
          <cell r="B444" t="str">
            <v>Tubo de descarga com joelho</v>
          </cell>
          <cell r="C444" t="str">
            <v>un</v>
          </cell>
          <cell r="D444">
            <v>2.5</v>
          </cell>
        </row>
        <row r="445">
          <cell r="A445" t="str">
            <v>400</v>
          </cell>
          <cell r="B445" t="str">
            <v>Tubo de ligação</v>
          </cell>
          <cell r="C445" t="str">
            <v>un</v>
          </cell>
          <cell r="D445">
            <v>5.5</v>
          </cell>
        </row>
        <row r="446">
          <cell r="A446" t="str">
            <v>365</v>
          </cell>
          <cell r="B446" t="str">
            <v>Tubo galvanizado 1</v>
          </cell>
          <cell r="C446" t="str">
            <v>ml</v>
          </cell>
          <cell r="D446">
            <v>3.77</v>
          </cell>
        </row>
        <row r="447">
          <cell r="A447" t="str">
            <v>364</v>
          </cell>
          <cell r="B447" t="str">
            <v>Tubo galvanizado 1 1/2</v>
          </cell>
          <cell r="C447" t="str">
            <v>ml</v>
          </cell>
          <cell r="D447">
            <v>6.24</v>
          </cell>
        </row>
        <row r="448">
          <cell r="A448" t="str">
            <v>366</v>
          </cell>
          <cell r="B448" t="str">
            <v>Tubo galvanizado 1/2</v>
          </cell>
          <cell r="C448" t="str">
            <v>ml</v>
          </cell>
          <cell r="D448">
            <v>1.99</v>
          </cell>
        </row>
        <row r="449">
          <cell r="A449" t="str">
            <v>367</v>
          </cell>
          <cell r="B449" t="str">
            <v>Tubo galvanizado 2</v>
          </cell>
          <cell r="C449" t="str">
            <v>ml</v>
          </cell>
          <cell r="D449">
            <v>7.87</v>
          </cell>
        </row>
        <row r="450">
          <cell r="A450" t="str">
            <v>368</v>
          </cell>
          <cell r="B450" t="str">
            <v>Tubo galvanizado 3/4</v>
          </cell>
          <cell r="C450" t="str">
            <v>ml</v>
          </cell>
          <cell r="D450">
            <v>2.54</v>
          </cell>
        </row>
        <row r="451">
          <cell r="A451" t="str">
            <v>369</v>
          </cell>
          <cell r="B451" t="str">
            <v>Tubo PVC 100 esgoto</v>
          </cell>
          <cell r="C451" t="str">
            <v>ml</v>
          </cell>
          <cell r="D451">
            <v>2.15</v>
          </cell>
        </row>
        <row r="452">
          <cell r="A452" t="str">
            <v>370</v>
          </cell>
          <cell r="B452" t="str">
            <v>Tubo PVC 40 esgoto</v>
          </cell>
          <cell r="C452" t="str">
            <v>ml</v>
          </cell>
          <cell r="D452">
            <v>0.82</v>
          </cell>
        </row>
        <row r="453">
          <cell r="A453" t="str">
            <v>371</v>
          </cell>
          <cell r="B453" t="str">
            <v>Tubo PVC 50 esgoto</v>
          </cell>
          <cell r="C453" t="str">
            <v>ml</v>
          </cell>
          <cell r="D453">
            <v>1.49</v>
          </cell>
        </row>
        <row r="454">
          <cell r="A454" t="str">
            <v>372</v>
          </cell>
          <cell r="B454" t="str">
            <v>Tubo PVC 75 esgoto</v>
          </cell>
          <cell r="C454" t="str">
            <v>ml</v>
          </cell>
          <cell r="D454">
            <v>1.82</v>
          </cell>
        </row>
        <row r="455">
          <cell r="A455" t="str">
            <v>373</v>
          </cell>
          <cell r="B455" t="str">
            <v>Tubo PVC soldável 25</v>
          </cell>
          <cell r="C455" t="str">
            <v>ml</v>
          </cell>
          <cell r="D455">
            <v>0.7</v>
          </cell>
        </row>
        <row r="456">
          <cell r="A456" t="str">
            <v>374</v>
          </cell>
          <cell r="B456" t="str">
            <v>Tubo PVC soldável 32</v>
          </cell>
          <cell r="C456" t="str">
            <v>ml</v>
          </cell>
          <cell r="D456">
            <v>1.6</v>
          </cell>
          <cell r="E456" t="str">
            <v>Geral para fixação das placas divilux</v>
          </cell>
        </row>
        <row r="457">
          <cell r="A457" t="str">
            <v>375</v>
          </cell>
          <cell r="B457" t="str">
            <v>Tubo PVC soldável 40</v>
          </cell>
          <cell r="C457" t="str">
            <v>ml</v>
          </cell>
          <cell r="D457">
            <v>2.2000000000000002</v>
          </cell>
          <cell r="E457" t="str">
            <v>x</v>
          </cell>
        </row>
        <row r="458">
          <cell r="A458" t="str">
            <v>376</v>
          </cell>
          <cell r="B458" t="str">
            <v>Tubo PVC soldável 50</v>
          </cell>
          <cell r="C458" t="str">
            <v>ml</v>
          </cell>
          <cell r="D458">
            <v>2.56</v>
          </cell>
          <cell r="E458" t="str">
            <v>para vidro em divisória divilux</v>
          </cell>
        </row>
        <row r="459">
          <cell r="A459" t="str">
            <v>377</v>
          </cell>
          <cell r="B459" t="str">
            <v>Tubo PVC soldável 60</v>
          </cell>
          <cell r="C459" t="str">
            <v>ml</v>
          </cell>
          <cell r="D459">
            <v>5.04</v>
          </cell>
          <cell r="E459" t="str">
            <v>para vidro em divisória divilux</v>
          </cell>
        </row>
        <row r="460">
          <cell r="A460" t="str">
            <v>378</v>
          </cell>
          <cell r="B460" t="str">
            <v>Utilitário gasolina 65HP</v>
          </cell>
          <cell r="C460" t="str">
            <v>d</v>
          </cell>
          <cell r="D460">
            <v>135</v>
          </cell>
          <cell r="E460" t="str">
            <v>para cada 30m2 - R$ 90,00.</v>
          </cell>
        </row>
        <row r="461">
          <cell r="A461" t="str">
            <v>379</v>
          </cell>
          <cell r="B461" t="str">
            <v>Válvula de descarga 1 1/2</v>
          </cell>
          <cell r="C461" t="str">
            <v>un</v>
          </cell>
          <cell r="D461">
            <v>52.61</v>
          </cell>
          <cell r="E461" t="str">
            <v>Transporte por peça R$ 75,00</v>
          </cell>
          <cell r="F461">
            <v>485.4</v>
          </cell>
        </row>
        <row r="462">
          <cell r="A462" t="str">
            <v>380</v>
          </cell>
          <cell r="B462" t="str">
            <v>Válvula metálica 1 1/2</v>
          </cell>
          <cell r="C462" t="str">
            <v>un</v>
          </cell>
          <cell r="D462">
            <v>7</v>
          </cell>
          <cell r="E462" t="str">
            <v>Transporte por peça R$ 75,00</v>
          </cell>
          <cell r="F462">
            <v>531</v>
          </cell>
        </row>
        <row r="463">
          <cell r="A463" t="str">
            <v>381</v>
          </cell>
          <cell r="B463" t="str">
            <v>Válvula metálica para lavatório</v>
          </cell>
          <cell r="C463" t="str">
            <v>un</v>
          </cell>
          <cell r="D463">
            <v>10</v>
          </cell>
          <cell r="E463" t="str">
            <v>diária de 8 horas</v>
          </cell>
        </row>
        <row r="464">
          <cell r="A464" t="str">
            <v>404</v>
          </cell>
          <cell r="B464" t="str">
            <v>Válvula metálica para mictório</v>
          </cell>
          <cell r="C464" t="str">
            <v>un</v>
          </cell>
          <cell r="D464">
            <v>15</v>
          </cell>
        </row>
        <row r="465">
          <cell r="A465" t="str">
            <v>382</v>
          </cell>
          <cell r="B465" t="str">
            <v>Válvula metálica para pia</v>
          </cell>
          <cell r="C465" t="str">
            <v>un</v>
          </cell>
          <cell r="D465">
            <v>10</v>
          </cell>
          <cell r="E465" t="str">
            <v>Transporte por peça R$ 75,00</v>
          </cell>
          <cell r="F465">
            <v>496</v>
          </cell>
        </row>
        <row r="466">
          <cell r="A466" t="str">
            <v>383</v>
          </cell>
          <cell r="B466" t="str">
            <v>Vaso sanitário</v>
          </cell>
          <cell r="C466" t="str">
            <v>un</v>
          </cell>
          <cell r="D466">
            <v>42</v>
          </cell>
        </row>
        <row r="467">
          <cell r="A467" t="str">
            <v>439</v>
          </cell>
          <cell r="B467" t="str">
            <v>Vaso sanitário com caixa acoplada</v>
          </cell>
          <cell r="C467" t="str">
            <v>un</v>
          </cell>
          <cell r="D467">
            <v>117</v>
          </cell>
        </row>
        <row r="468">
          <cell r="A468" t="str">
            <v>384</v>
          </cell>
          <cell r="B468" t="str">
            <v>Vermiculite</v>
          </cell>
          <cell r="C468" t="str">
            <v>kg</v>
          </cell>
          <cell r="D468">
            <v>0.92</v>
          </cell>
        </row>
        <row r="469">
          <cell r="A469" t="str">
            <v>385</v>
          </cell>
          <cell r="B469" t="str">
            <v>Vibrador 2HP</v>
          </cell>
          <cell r="C469" t="str">
            <v>d</v>
          </cell>
          <cell r="D469">
            <v>5.5</v>
          </cell>
        </row>
        <row r="470">
          <cell r="A470" t="str">
            <v>395</v>
          </cell>
          <cell r="B470" t="str">
            <v>Vidraceiro</v>
          </cell>
          <cell r="C470" t="str">
            <v>h</v>
          </cell>
          <cell r="D470">
            <v>2.17</v>
          </cell>
          <cell r="E470" t="str">
            <v>Incluindo encargos sociais</v>
          </cell>
          <cell r="F470">
            <v>2.12</v>
          </cell>
        </row>
        <row r="471">
          <cell r="A471" t="str">
            <v>386</v>
          </cell>
          <cell r="B471" t="str">
            <v>Vidro fantasia</v>
          </cell>
          <cell r="C471" t="str">
            <v>m2</v>
          </cell>
          <cell r="D471">
            <v>11.75</v>
          </cell>
          <cell r="E471" t="str">
            <v>Incluindo encargos sociais</v>
          </cell>
          <cell r="F471">
            <v>2.12</v>
          </cell>
        </row>
        <row r="472">
          <cell r="A472" t="str">
            <v>387</v>
          </cell>
          <cell r="B472" t="str">
            <v>Vidro liso 3mm</v>
          </cell>
          <cell r="C472" t="str">
            <v>m2</v>
          </cell>
          <cell r="D472">
            <v>11.75</v>
          </cell>
        </row>
        <row r="473">
          <cell r="A473" t="str">
            <v>388</v>
          </cell>
          <cell r="B473" t="str">
            <v>Vidro liso 4mm</v>
          </cell>
          <cell r="C473" t="str">
            <v>m2</v>
          </cell>
          <cell r="D473">
            <v>18.5</v>
          </cell>
        </row>
        <row r="474">
          <cell r="A474" t="str">
            <v>387</v>
          </cell>
          <cell r="B474" t="str">
            <v>Vidro liso 3mm</v>
          </cell>
          <cell r="C474" t="str">
            <v>m2</v>
          </cell>
          <cell r="D474">
            <v>11.75</v>
          </cell>
        </row>
        <row r="475">
          <cell r="A475" t="str">
            <v>388</v>
          </cell>
          <cell r="B475" t="str">
            <v>Vidro liso 4mm</v>
          </cell>
          <cell r="C475" t="str">
            <v>m2</v>
          </cell>
          <cell r="D475">
            <v>18.5</v>
          </cell>
        </row>
        <row r="476">
          <cell r="A476" t="str">
            <v>372</v>
          </cell>
          <cell r="B476" t="str">
            <v>Tubo PVC 75 esgoto</v>
          </cell>
          <cell r="C476" t="str">
            <v>ml</v>
          </cell>
          <cell r="D476">
            <v>1.82</v>
          </cell>
          <cell r="E476" t="str">
            <v>x</v>
          </cell>
          <cell r="F476" t="str">
            <v>x</v>
          </cell>
        </row>
        <row r="477">
          <cell r="A477" t="str">
            <v>373</v>
          </cell>
          <cell r="B477" t="str">
            <v>Tubo PVC soldável 25</v>
          </cell>
          <cell r="C477" t="str">
            <v>ml</v>
          </cell>
          <cell r="D477">
            <v>0.7</v>
          </cell>
          <cell r="E477" t="str">
            <v>Sasazaki</v>
          </cell>
        </row>
        <row r="478">
          <cell r="A478" t="str">
            <v>374</v>
          </cell>
          <cell r="B478" t="str">
            <v>Tubo PVC soldável 32</v>
          </cell>
          <cell r="C478" t="str">
            <v>ml</v>
          </cell>
          <cell r="D478">
            <v>1.6</v>
          </cell>
          <cell r="E478" t="str">
            <v>Icemzal</v>
          </cell>
        </row>
        <row r="479">
          <cell r="A479" t="str">
            <v>375</v>
          </cell>
          <cell r="B479" t="str">
            <v>Tubo PVC soldável 40</v>
          </cell>
          <cell r="C479" t="str">
            <v>ml</v>
          </cell>
          <cell r="D479">
            <v>2.2000000000000002</v>
          </cell>
          <cell r="E479" t="str">
            <v>Pré-fabricadas</v>
          </cell>
        </row>
        <row r="480">
          <cell r="A480" t="str">
            <v>376</v>
          </cell>
          <cell r="B480" t="str">
            <v>Tubo PVC soldável 50</v>
          </cell>
          <cell r="C480" t="str">
            <v>ml</v>
          </cell>
          <cell r="D480">
            <v>2.56</v>
          </cell>
          <cell r="E480" t="str">
            <v>Pré-fabricadas</v>
          </cell>
        </row>
        <row r="481">
          <cell r="A481" t="str">
            <v>377</v>
          </cell>
          <cell r="B481" t="str">
            <v>Tubo PVC soldável 60</v>
          </cell>
          <cell r="C481" t="str">
            <v>ml</v>
          </cell>
          <cell r="D481">
            <v>5.04</v>
          </cell>
          <cell r="E481" t="str">
            <v>Pré-fabricadas</v>
          </cell>
        </row>
        <row r="482">
          <cell r="A482" t="str">
            <v>378</v>
          </cell>
          <cell r="B482" t="str">
            <v>Utilitário gasolina 65HP</v>
          </cell>
          <cell r="C482" t="str">
            <v>d</v>
          </cell>
          <cell r="D482">
            <v>135</v>
          </cell>
          <cell r="E482" t="str">
            <v>Pré-fabricadas</v>
          </cell>
        </row>
        <row r="483">
          <cell r="A483" t="str">
            <v>379</v>
          </cell>
          <cell r="B483" t="str">
            <v>Válvula de descarga 1 1/2</v>
          </cell>
          <cell r="C483" t="str">
            <v>un</v>
          </cell>
          <cell r="D483">
            <v>52.61</v>
          </cell>
          <cell r="E483" t="str">
            <v>Pré-fabricadas</v>
          </cell>
        </row>
        <row r="484">
          <cell r="A484" t="str">
            <v>380</v>
          </cell>
          <cell r="B484" t="str">
            <v>Válvula metálica 1 1/2</v>
          </cell>
          <cell r="C484" t="str">
            <v>un</v>
          </cell>
          <cell r="D484">
            <v>7</v>
          </cell>
        </row>
        <row r="485">
          <cell r="A485" t="str">
            <v>381</v>
          </cell>
          <cell r="B485" t="str">
            <v>Válvula metálica para lavatório</v>
          </cell>
          <cell r="C485" t="str">
            <v>un</v>
          </cell>
          <cell r="D485">
            <v>10</v>
          </cell>
        </row>
        <row r="486">
          <cell r="A486" t="str">
            <v>404</v>
          </cell>
          <cell r="B486" t="str">
            <v>Válvula metálica para mictório</v>
          </cell>
          <cell r="C486" t="str">
            <v>un</v>
          </cell>
          <cell r="D486">
            <v>15</v>
          </cell>
        </row>
        <row r="487">
          <cell r="A487" t="str">
            <v>382</v>
          </cell>
          <cell r="B487" t="str">
            <v>Válvula metálica para pia</v>
          </cell>
          <cell r="C487" t="str">
            <v>un</v>
          </cell>
          <cell r="D487">
            <v>10</v>
          </cell>
        </row>
        <row r="488">
          <cell r="A488" t="str">
            <v>383</v>
          </cell>
          <cell r="B488" t="str">
            <v>Vaso sanitário</v>
          </cell>
          <cell r="C488" t="str">
            <v>un</v>
          </cell>
          <cell r="D488">
            <v>42</v>
          </cell>
        </row>
        <row r="489">
          <cell r="A489" t="str">
            <v>439</v>
          </cell>
          <cell r="B489" t="str">
            <v>Vaso sanitário com caixa acoplada</v>
          </cell>
          <cell r="C489" t="str">
            <v>un</v>
          </cell>
          <cell r="D489">
            <v>117</v>
          </cell>
        </row>
        <row r="490">
          <cell r="A490" t="str">
            <v>384</v>
          </cell>
          <cell r="B490" t="str">
            <v>Vermiculite</v>
          </cell>
          <cell r="C490" t="str">
            <v>kg</v>
          </cell>
          <cell r="D490">
            <v>0.92</v>
          </cell>
        </row>
        <row r="491">
          <cell r="A491" t="str">
            <v>385</v>
          </cell>
          <cell r="B491" t="str">
            <v>Vibrador 2HP</v>
          </cell>
          <cell r="C491" t="str">
            <v>d</v>
          </cell>
          <cell r="D491">
            <v>5.5</v>
          </cell>
        </row>
        <row r="492">
          <cell r="A492" t="str">
            <v>386</v>
          </cell>
          <cell r="B492" t="str">
            <v>Vidro fantasia</v>
          </cell>
          <cell r="C492" t="str">
            <v>m2</v>
          </cell>
          <cell r="D492">
            <v>15</v>
          </cell>
        </row>
        <row r="493">
          <cell r="A493" t="str">
            <v>387</v>
          </cell>
          <cell r="B493" t="str">
            <v>Vidro liso 3mm</v>
          </cell>
          <cell r="C493" t="str">
            <v>m2</v>
          </cell>
          <cell r="D493">
            <v>16</v>
          </cell>
        </row>
        <row r="494">
          <cell r="A494" t="str">
            <v>388</v>
          </cell>
          <cell r="B494" t="str">
            <v>Vidro liso 4mm  fume</v>
          </cell>
          <cell r="C494" t="str">
            <v>m2</v>
          </cell>
          <cell r="D494">
            <v>29.6</v>
          </cell>
        </row>
        <row r="495">
          <cell r="A495" t="str">
            <v>491</v>
          </cell>
          <cell r="B495" t="str">
            <v>Hidrojato limpeza</v>
          </cell>
          <cell r="C495" t="str">
            <v>m</v>
          </cell>
          <cell r="D495">
            <v>10</v>
          </cell>
        </row>
        <row r="496">
          <cell r="A496" t="str">
            <v>492</v>
          </cell>
          <cell r="B496" t="str">
            <v>Hidrojato limpeza equipamento</v>
          </cell>
          <cell r="C496" t="str">
            <v>h</v>
          </cell>
          <cell r="D496">
            <v>100</v>
          </cell>
          <cell r="E496" t="str">
            <v>rendimento médio de 10m/h</v>
          </cell>
        </row>
        <row r="497">
          <cell r="A497" t="str">
            <v>388</v>
          </cell>
          <cell r="B497" t="str">
            <v>Vidro liso 4mm  fume</v>
          </cell>
          <cell r="C497" t="str">
            <v>m2</v>
          </cell>
          <cell r="D497">
            <v>29.6</v>
          </cell>
        </row>
      </sheetData>
      <sheetData sheetId="6"/>
      <sheetData sheetId="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 val="Teor"/>
    </sheetNames>
    <definedNames>
      <definedName name="PassaExtenso"/>
    </definedNames>
    <sheetDataSet>
      <sheetData sheetId="0" refreshError="1"/>
      <sheetData sheetId="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s>
    <sheetDataSet>
      <sheetData sheetId="0" refreshError="1">
        <row r="13">
          <cell r="J13">
            <v>1350.16</v>
          </cell>
        </row>
        <row r="30">
          <cell r="J30">
            <v>1189.9100000000001</v>
          </cell>
        </row>
        <row r="39">
          <cell r="J39">
            <v>11246.3</v>
          </cell>
        </row>
      </sheetData>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TO"/>
      <sheetName val="Transp com"/>
      <sheetName val="Transp carro"/>
      <sheetName val="Transp esp"/>
      <sheetName val="CRONOGRAMA"/>
      <sheetName val="Gráfico"/>
      <sheetName val="MÃO DE OBRA"/>
      <sheetName val="EQP2"/>
      <sheetName val="02.200.00"/>
      <sheetName val="02.400.00"/>
      <sheetName val="02.530.01"/>
      <sheetName val="03.329.00"/>
      <sheetName val="03.370.00"/>
      <sheetName val="03.940.00"/>
      <sheetName val="04.000.00"/>
      <sheetName val="08.100.00"/>
      <sheetName val="08.101.01"/>
      <sheetName val="08.103.00"/>
      <sheetName val="08.109.00"/>
      <sheetName val="08.300.01"/>
      <sheetName val="08.301.02"/>
      <sheetName val="08.302.01"/>
      <sheetName val="08.302.02"/>
      <sheetName val="08.402.00"/>
      <sheetName val="08.404.00"/>
      <sheetName val="08.409.01"/>
      <sheetName val="08.500.00"/>
      <sheetName val="08.510.00"/>
      <sheetName val="08.900.00"/>
      <sheetName val="08.910.00"/>
      <sheetName val="09.002.00"/>
      <sheetName val="09.002.01"/>
      <sheetName val="09.002.03"/>
      <sheetName val="E.4.12"/>
      <sheetName val="01.200.00"/>
      <sheetName val="09.517.00"/>
      <sheetName val="09.517.02"/>
      <sheetName val="09.512.13"/>
      <sheetName val="09.512.14"/>
      <sheetName val="09.517.03"/>
      <sheetName val="Simulação"/>
      <sheetName val="Resumo"/>
      <sheetName val="EQUIPAMENTO"/>
      <sheetName val="MATERIAL"/>
      <sheetName val="Alteração"/>
      <sheetName val="CAPACIDAD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4">
          <cell r="A4">
            <v>36678</v>
          </cell>
        </row>
      </sheetData>
      <sheetData sheetId="42" refreshError="1"/>
      <sheetData sheetId="43"/>
      <sheetData sheetId="44" refreshError="1"/>
      <sheetData sheetId="4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Lançamentos"/>
      <sheetName val="Decofin"/>
      <sheetName val="Solicitação de Numerário"/>
      <sheetName val="Tipo Despesa"/>
      <sheetName val="Dados"/>
      <sheetName val="MARSHALL"/>
      <sheetName val="Anual"/>
      <sheetName val="Orçamento"/>
      <sheetName val="Regula"/>
      <sheetName val="Base"/>
      <sheetName val="Sub-base"/>
    </sheetNames>
    <sheetDataSet>
      <sheetData sheetId="0"/>
      <sheetData sheetId="1">
        <row r="8">
          <cell r="B8" t="str">
            <v>SEQ.</v>
          </cell>
          <cell r="C8" t="str">
            <v>DATA</v>
          </cell>
          <cell r="D8" t="str">
            <v>NF</v>
          </cell>
          <cell r="E8" t="str">
            <v>FORNECEDOR</v>
          </cell>
          <cell r="F8" t="str">
            <v>VALOR</v>
          </cell>
          <cell r="G8" t="str">
            <v>PREV.PAGTO</v>
          </cell>
          <cell r="H8" t="str">
            <v>C CUSTO</v>
          </cell>
          <cell r="I8" t="str">
            <v>DESCRIÇÃO MATERIAL / SERVIÇO</v>
          </cell>
          <cell r="J8" t="str">
            <v>TIPO DE DESPESA</v>
          </cell>
          <cell r="K8" t="str">
            <v>SITUAÇÃOPAGTO</v>
          </cell>
          <cell r="L8" t="str">
            <v>DECOFIN</v>
          </cell>
          <cell r="M8" t="str">
            <v>REMESSA</v>
          </cell>
        </row>
        <row r="9">
          <cell r="B9">
            <v>1</v>
          </cell>
          <cell r="C9">
            <v>39958</v>
          </cell>
          <cell r="D9">
            <v>501677</v>
          </cell>
          <cell r="E9" t="str">
            <v>HOTEL SAGRES</v>
          </cell>
          <cell r="F9">
            <v>168.3</v>
          </cell>
          <cell r="G9">
            <v>39988</v>
          </cell>
          <cell r="H9">
            <v>718</v>
          </cell>
          <cell r="I9" t="str">
            <v>HOSPEDAGEM</v>
          </cell>
          <cell r="J9">
            <v>201</v>
          </cell>
          <cell r="K9">
            <v>3</v>
          </cell>
          <cell r="L9" t="str">
            <v>SIM</v>
          </cell>
          <cell r="M9" t="str">
            <v>NÃO</v>
          </cell>
        </row>
        <row r="10">
          <cell r="B10">
            <v>2</v>
          </cell>
          <cell r="C10">
            <v>39960</v>
          </cell>
          <cell r="D10">
            <v>390368</v>
          </cell>
          <cell r="E10" t="str">
            <v>CASABLANCA TURISMO E VIAGENS LTDA</v>
          </cell>
          <cell r="F10">
            <v>701.07</v>
          </cell>
          <cell r="G10">
            <v>40004</v>
          </cell>
          <cell r="H10">
            <v>1072</v>
          </cell>
          <cell r="I10" t="str">
            <v>P. AÉREA BEL/BSB - GUSTAVO FONSECA</v>
          </cell>
          <cell r="J10">
            <v>201</v>
          </cell>
          <cell r="K10">
            <v>1</v>
          </cell>
          <cell r="L10" t="str">
            <v>NÃO</v>
          </cell>
          <cell r="M10" t="str">
            <v>NÃO</v>
          </cell>
        </row>
        <row r="11">
          <cell r="B11">
            <v>3</v>
          </cell>
          <cell r="C11">
            <v>39961</v>
          </cell>
          <cell r="D11">
            <v>390613</v>
          </cell>
          <cell r="E11" t="str">
            <v>CASABLANCA TURISMO E VIAGENS LTDA</v>
          </cell>
          <cell r="F11">
            <v>1409.11</v>
          </cell>
          <cell r="G11">
            <v>40004</v>
          </cell>
          <cell r="H11">
            <v>718</v>
          </cell>
          <cell r="I11" t="str">
            <v>P. AÉREA BEL/FOR/BEL - FRANCO FERREIRA</v>
          </cell>
          <cell r="J11">
            <v>201</v>
          </cell>
          <cell r="K11">
            <v>1</v>
          </cell>
          <cell r="L11" t="str">
            <v>SIM</v>
          </cell>
          <cell r="M11" t="str">
            <v>NÃO</v>
          </cell>
        </row>
        <row r="12">
          <cell r="B12">
            <v>4</v>
          </cell>
          <cell r="C12">
            <v>39961</v>
          </cell>
          <cell r="D12">
            <v>390614</v>
          </cell>
          <cell r="E12" t="str">
            <v>CASABLANCA TURISMO E VIAGENS LTDA</v>
          </cell>
          <cell r="F12">
            <v>1049.04</v>
          </cell>
          <cell r="G12">
            <v>40004</v>
          </cell>
          <cell r="H12">
            <v>1039</v>
          </cell>
          <cell r="I12" t="str">
            <v>P. AÉREA BEL/FOR - RIVANILDO / MARIA GOMES</v>
          </cell>
          <cell r="J12">
            <v>201</v>
          </cell>
          <cell r="K12">
            <v>1</v>
          </cell>
          <cell r="L12" t="str">
            <v>NÃO</v>
          </cell>
          <cell r="M12" t="str">
            <v>NÃO</v>
          </cell>
        </row>
        <row r="13">
          <cell r="B13">
            <v>5</v>
          </cell>
          <cell r="C13">
            <v>39961</v>
          </cell>
          <cell r="D13">
            <v>390617</v>
          </cell>
          <cell r="E13" t="str">
            <v>CASABLANCA TURISMO E VIAGENS LTDA</v>
          </cell>
          <cell r="F13">
            <v>1532.64</v>
          </cell>
          <cell r="G13">
            <v>40004</v>
          </cell>
          <cell r="H13">
            <v>1280</v>
          </cell>
          <cell r="I13" t="str">
            <v>P. AÉREA BEL/ITB/BEL - FRANCO FERREIRA</v>
          </cell>
          <cell r="J13">
            <v>201</v>
          </cell>
          <cell r="K13">
            <v>1</v>
          </cell>
          <cell r="L13" t="str">
            <v>NÃO</v>
          </cell>
          <cell r="M13" t="str">
            <v>NÃO</v>
          </cell>
        </row>
        <row r="14">
          <cell r="B14">
            <v>6</v>
          </cell>
          <cell r="C14">
            <v>39961</v>
          </cell>
          <cell r="D14">
            <v>390619</v>
          </cell>
          <cell r="E14" t="str">
            <v>CASABLANCA TURISMO E VIAGENS LTDA</v>
          </cell>
          <cell r="F14">
            <v>535.52</v>
          </cell>
          <cell r="G14">
            <v>40004</v>
          </cell>
          <cell r="H14">
            <v>1158</v>
          </cell>
          <cell r="I14" t="str">
            <v>P. AÉREA BEL/MAO - IZIDRO CALDAS</v>
          </cell>
          <cell r="J14">
            <v>201</v>
          </cell>
          <cell r="K14">
            <v>1</v>
          </cell>
          <cell r="L14" t="str">
            <v>NÃO</v>
          </cell>
          <cell r="M14" t="str">
            <v>NÃO</v>
          </cell>
        </row>
        <row r="15">
          <cell r="B15">
            <v>7</v>
          </cell>
          <cell r="C15">
            <v>39961</v>
          </cell>
          <cell r="D15">
            <v>5532</v>
          </cell>
          <cell r="E15" t="str">
            <v>PEPI TRANSPORTES LTDA</v>
          </cell>
          <cell r="F15">
            <v>670.85</v>
          </cell>
          <cell r="G15">
            <v>39976</v>
          </cell>
          <cell r="H15">
            <v>1280</v>
          </cell>
          <cell r="I15" t="str">
            <v>FRETE</v>
          </cell>
          <cell r="J15">
            <v>303</v>
          </cell>
          <cell r="K15">
            <v>2</v>
          </cell>
          <cell r="L15" t="str">
            <v>NÃO</v>
          </cell>
          <cell r="M15" t="str">
            <v>SIM</v>
          </cell>
        </row>
        <row r="16">
          <cell r="B16">
            <v>8</v>
          </cell>
          <cell r="C16">
            <v>39962</v>
          </cell>
          <cell r="D16">
            <v>1072</v>
          </cell>
          <cell r="E16" t="str">
            <v>CASABLANCA TURISMO E VIAGENS LTDA</v>
          </cell>
          <cell r="F16">
            <v>503.07</v>
          </cell>
          <cell r="G16">
            <v>40004</v>
          </cell>
          <cell r="H16">
            <v>1072</v>
          </cell>
          <cell r="I16" t="str">
            <v>P. AÉREA BSB/BEL - GUSTAVO FONSECA</v>
          </cell>
          <cell r="J16">
            <v>201</v>
          </cell>
          <cell r="K16">
            <v>1</v>
          </cell>
          <cell r="L16" t="str">
            <v>NÃO</v>
          </cell>
          <cell r="M16" t="str">
            <v>NÃO</v>
          </cell>
        </row>
        <row r="17">
          <cell r="B17">
            <v>9</v>
          </cell>
          <cell r="C17">
            <v>39962</v>
          </cell>
          <cell r="D17">
            <v>10959</v>
          </cell>
          <cell r="E17" t="str">
            <v>TIM CELULAR S/A (PARÁ)</v>
          </cell>
          <cell r="F17">
            <v>3826.98</v>
          </cell>
          <cell r="G17">
            <v>39974</v>
          </cell>
          <cell r="H17">
            <v>718</v>
          </cell>
          <cell r="I17" t="str">
            <v>DESP. COM TELEFONE CELULAR</v>
          </cell>
          <cell r="J17">
            <v>306</v>
          </cell>
          <cell r="K17">
            <v>2</v>
          </cell>
          <cell r="L17" t="str">
            <v>SIM</v>
          </cell>
          <cell r="M17" t="str">
            <v>SIM</v>
          </cell>
        </row>
        <row r="18">
          <cell r="B18">
            <v>10</v>
          </cell>
          <cell r="C18">
            <v>39962</v>
          </cell>
          <cell r="D18">
            <v>10959</v>
          </cell>
          <cell r="E18" t="str">
            <v>TIM CELULAR S/A (PARÁ)</v>
          </cell>
          <cell r="F18">
            <v>564.67999999999995</v>
          </cell>
          <cell r="G18">
            <v>39974</v>
          </cell>
          <cell r="H18">
            <v>819</v>
          </cell>
          <cell r="I18" t="str">
            <v>DESP. COM TELEFONE CELULAR</v>
          </cell>
          <cell r="J18">
            <v>306</v>
          </cell>
          <cell r="K18">
            <v>2</v>
          </cell>
          <cell r="L18" t="str">
            <v>NÃO</v>
          </cell>
          <cell r="M18" t="str">
            <v>SIM</v>
          </cell>
        </row>
        <row r="19">
          <cell r="B19">
            <v>11</v>
          </cell>
          <cell r="C19">
            <v>39962</v>
          </cell>
          <cell r="D19">
            <v>10959</v>
          </cell>
          <cell r="E19" t="str">
            <v>TIM CELULAR S/A (PARÁ)</v>
          </cell>
          <cell r="F19">
            <v>1302.82</v>
          </cell>
          <cell r="G19">
            <v>39974</v>
          </cell>
          <cell r="H19">
            <v>947</v>
          </cell>
          <cell r="I19" t="str">
            <v>DESP. COM TELEFONE CELULAR</v>
          </cell>
          <cell r="J19">
            <v>306</v>
          </cell>
          <cell r="K19">
            <v>2</v>
          </cell>
          <cell r="L19" t="str">
            <v>NÃO</v>
          </cell>
          <cell r="M19" t="str">
            <v>SIM</v>
          </cell>
        </row>
        <row r="20">
          <cell r="B20">
            <v>12</v>
          </cell>
          <cell r="C20">
            <v>39962</v>
          </cell>
          <cell r="D20">
            <v>10959</v>
          </cell>
          <cell r="E20" t="str">
            <v>TIM CELULAR S/A (PARÁ)</v>
          </cell>
          <cell r="F20">
            <v>996.12</v>
          </cell>
          <cell r="G20">
            <v>39974</v>
          </cell>
          <cell r="H20">
            <v>1039</v>
          </cell>
          <cell r="I20" t="str">
            <v>DESP. COM TELEFONE CELULAR</v>
          </cell>
          <cell r="J20">
            <v>306</v>
          </cell>
          <cell r="K20">
            <v>2</v>
          </cell>
          <cell r="L20" t="str">
            <v>NÃO</v>
          </cell>
          <cell r="M20" t="str">
            <v>SIM</v>
          </cell>
        </row>
        <row r="21">
          <cell r="B21">
            <v>13</v>
          </cell>
          <cell r="C21">
            <v>39962</v>
          </cell>
          <cell r="D21">
            <v>10959</v>
          </cell>
          <cell r="E21" t="str">
            <v>TIM CELULAR S/A (PARÁ)</v>
          </cell>
          <cell r="F21">
            <v>2082.69</v>
          </cell>
          <cell r="G21">
            <v>39974</v>
          </cell>
          <cell r="H21">
            <v>1072</v>
          </cell>
          <cell r="I21" t="str">
            <v>DESP. COM TELEFONE CELULAR</v>
          </cell>
          <cell r="J21">
            <v>306</v>
          </cell>
          <cell r="K21">
            <v>2</v>
          </cell>
          <cell r="L21" t="str">
            <v>NÃO</v>
          </cell>
          <cell r="M21" t="str">
            <v>SIM</v>
          </cell>
        </row>
        <row r="22">
          <cell r="B22">
            <v>14</v>
          </cell>
          <cell r="C22">
            <v>39962</v>
          </cell>
          <cell r="D22">
            <v>10959</v>
          </cell>
          <cell r="E22" t="str">
            <v>TIM CELULAR S/A (PARÁ)</v>
          </cell>
          <cell r="F22">
            <v>1197.6300000000001</v>
          </cell>
          <cell r="G22">
            <v>39974</v>
          </cell>
          <cell r="H22">
            <v>1258</v>
          </cell>
          <cell r="I22" t="str">
            <v>DESP. COM TELEFONE CELULAR</v>
          </cell>
          <cell r="J22">
            <v>306</v>
          </cell>
          <cell r="K22">
            <v>2</v>
          </cell>
          <cell r="L22" t="str">
            <v>NÃO</v>
          </cell>
          <cell r="M22" t="str">
            <v>SIM</v>
          </cell>
        </row>
        <row r="23">
          <cell r="B23">
            <v>15</v>
          </cell>
          <cell r="C23">
            <v>39962</v>
          </cell>
          <cell r="D23">
            <v>10959</v>
          </cell>
          <cell r="E23" t="str">
            <v>TIM CELULAR S/A (PARÁ)</v>
          </cell>
          <cell r="F23">
            <v>2388.2399999999998</v>
          </cell>
          <cell r="G23">
            <v>39974</v>
          </cell>
          <cell r="H23">
            <v>1227</v>
          </cell>
          <cell r="I23" t="str">
            <v>DESP. COM TELEFONE CELULAR</v>
          </cell>
          <cell r="J23">
            <v>306</v>
          </cell>
          <cell r="K23">
            <v>2</v>
          </cell>
          <cell r="L23" t="str">
            <v>NÃO</v>
          </cell>
          <cell r="M23" t="str">
            <v>SIM</v>
          </cell>
        </row>
        <row r="24">
          <cell r="B24">
            <v>16</v>
          </cell>
          <cell r="C24">
            <v>39962</v>
          </cell>
          <cell r="D24">
            <v>10959</v>
          </cell>
          <cell r="E24" t="str">
            <v>TIM CELULAR S/A (PARÁ)</v>
          </cell>
          <cell r="F24">
            <v>814.16</v>
          </cell>
          <cell r="G24">
            <v>39974</v>
          </cell>
          <cell r="H24">
            <v>1263</v>
          </cell>
          <cell r="I24" t="str">
            <v>DESP. COM TELEFONE CELULAR</v>
          </cell>
          <cell r="J24">
            <v>306</v>
          </cell>
          <cell r="K24">
            <v>2</v>
          </cell>
          <cell r="L24" t="str">
            <v>NÃO</v>
          </cell>
          <cell r="M24" t="str">
            <v>SIM</v>
          </cell>
        </row>
        <row r="25">
          <cell r="B25">
            <v>17</v>
          </cell>
          <cell r="C25">
            <v>39962</v>
          </cell>
          <cell r="D25">
            <v>10959</v>
          </cell>
          <cell r="E25" t="str">
            <v>TIM CELULAR S/A (PARÁ)</v>
          </cell>
          <cell r="F25">
            <v>1228.93</v>
          </cell>
          <cell r="G25">
            <v>39974</v>
          </cell>
          <cell r="H25">
            <v>1276</v>
          </cell>
          <cell r="I25" t="str">
            <v>DESP. COM TELEFONE CELULAR</v>
          </cell>
          <cell r="J25">
            <v>306</v>
          </cell>
          <cell r="K25">
            <v>2</v>
          </cell>
          <cell r="L25" t="str">
            <v>NÃO</v>
          </cell>
          <cell r="M25" t="str">
            <v>SIM</v>
          </cell>
        </row>
        <row r="26">
          <cell r="B26">
            <v>18</v>
          </cell>
          <cell r="C26">
            <v>39962</v>
          </cell>
          <cell r="D26">
            <v>10959</v>
          </cell>
          <cell r="E26" t="str">
            <v>TIM CELULAR S/A (PARÁ)</v>
          </cell>
          <cell r="F26">
            <v>125.31</v>
          </cell>
          <cell r="G26">
            <v>39974</v>
          </cell>
          <cell r="H26" t="str">
            <v>00819*</v>
          </cell>
          <cell r="I26" t="str">
            <v>DESP. COM TELEFONE CELULAR</v>
          </cell>
          <cell r="J26">
            <v>306</v>
          </cell>
          <cell r="K26">
            <v>2</v>
          </cell>
          <cell r="L26" t="str">
            <v>NÃO</v>
          </cell>
          <cell r="M26" t="str">
            <v>SIM</v>
          </cell>
        </row>
        <row r="27">
          <cell r="B27">
            <v>19</v>
          </cell>
          <cell r="C27">
            <v>39963</v>
          </cell>
          <cell r="D27">
            <v>3036</v>
          </cell>
          <cell r="E27" t="str">
            <v>AUTO PARABRISAS NENETI</v>
          </cell>
          <cell r="F27">
            <v>330</v>
          </cell>
          <cell r="G27">
            <v>39993</v>
          </cell>
          <cell r="H27">
            <v>819</v>
          </cell>
          <cell r="I27" t="str">
            <v>PARABRISA</v>
          </cell>
          <cell r="J27">
            <v>102</v>
          </cell>
          <cell r="K27">
            <v>1</v>
          </cell>
          <cell r="L27" t="str">
            <v>NÃO</v>
          </cell>
          <cell r="M27" t="str">
            <v>NÃO</v>
          </cell>
        </row>
        <row r="28">
          <cell r="B28">
            <v>20</v>
          </cell>
          <cell r="C28">
            <v>39964</v>
          </cell>
          <cell r="D28">
            <v>1096</v>
          </cell>
          <cell r="E28" t="str">
            <v>ALUCAR LOCADORA DE VEÍCULOS LTDA</v>
          </cell>
          <cell r="F28">
            <v>830.01</v>
          </cell>
          <cell r="G28">
            <v>39986</v>
          </cell>
          <cell r="H28">
            <v>1015</v>
          </cell>
          <cell r="I28" t="str">
            <v>ALUGUEL DE VEÍCULO (DESP. EXTRAS)</v>
          </cell>
          <cell r="J28">
            <v>105</v>
          </cell>
          <cell r="K28">
            <v>2</v>
          </cell>
          <cell r="L28" t="str">
            <v>NÃO</v>
          </cell>
          <cell r="M28" t="str">
            <v>SIM</v>
          </cell>
        </row>
        <row r="29">
          <cell r="B29">
            <v>21</v>
          </cell>
          <cell r="C29">
            <v>39965</v>
          </cell>
          <cell r="D29">
            <v>17</v>
          </cell>
          <cell r="E29" t="str">
            <v>F. FIXO FRANCO FERREIRA</v>
          </cell>
          <cell r="F29">
            <v>12</v>
          </cell>
          <cell r="G29">
            <v>39974</v>
          </cell>
          <cell r="H29">
            <v>819</v>
          </cell>
          <cell r="I29" t="str">
            <v>COMBUSTÍVEIS</v>
          </cell>
          <cell r="J29">
            <v>101</v>
          </cell>
          <cell r="K29">
            <v>1</v>
          </cell>
          <cell r="L29" t="str">
            <v>NÃO</v>
          </cell>
          <cell r="M29" t="str">
            <v>NÃO</v>
          </cell>
        </row>
        <row r="30">
          <cell r="B30">
            <v>22</v>
          </cell>
          <cell r="C30">
            <v>39965</v>
          </cell>
          <cell r="D30">
            <v>17</v>
          </cell>
          <cell r="E30" t="str">
            <v>F. FIXO FRANCO FERREIRA</v>
          </cell>
          <cell r="F30">
            <v>233</v>
          </cell>
          <cell r="G30">
            <v>39974</v>
          </cell>
          <cell r="H30">
            <v>718</v>
          </cell>
          <cell r="I30" t="str">
            <v>COMBUSTÍVEIS</v>
          </cell>
          <cell r="J30">
            <v>101</v>
          </cell>
          <cell r="K30">
            <v>1</v>
          </cell>
          <cell r="L30" t="str">
            <v>SIM</v>
          </cell>
          <cell r="M30" t="str">
            <v>NÃO</v>
          </cell>
        </row>
        <row r="31">
          <cell r="B31">
            <v>23</v>
          </cell>
          <cell r="C31">
            <v>39965</v>
          </cell>
          <cell r="D31">
            <v>17</v>
          </cell>
          <cell r="E31" t="str">
            <v>F. FIXO FRANCO FERREIRA</v>
          </cell>
          <cell r="F31">
            <v>15.01</v>
          </cell>
          <cell r="G31">
            <v>39974</v>
          </cell>
          <cell r="H31">
            <v>718</v>
          </cell>
          <cell r="I31" t="str">
            <v>COMBUSTÍVEIS</v>
          </cell>
          <cell r="J31">
            <v>101</v>
          </cell>
          <cell r="K31">
            <v>1</v>
          </cell>
          <cell r="L31" t="str">
            <v>SIM</v>
          </cell>
          <cell r="M31" t="str">
            <v>NÃO</v>
          </cell>
        </row>
        <row r="32">
          <cell r="B32">
            <v>24</v>
          </cell>
          <cell r="C32">
            <v>39965</v>
          </cell>
          <cell r="D32">
            <v>17</v>
          </cell>
          <cell r="E32" t="str">
            <v>F. FIXO FRANCO FERREIRA</v>
          </cell>
          <cell r="F32">
            <v>202.4</v>
          </cell>
          <cell r="G32">
            <v>39974</v>
          </cell>
          <cell r="H32">
            <v>718</v>
          </cell>
          <cell r="I32" t="str">
            <v>ALUGUEL DE VEÍCULO</v>
          </cell>
          <cell r="J32">
            <v>105</v>
          </cell>
          <cell r="K32">
            <v>1</v>
          </cell>
          <cell r="L32" t="str">
            <v>SIM</v>
          </cell>
          <cell r="M32" t="str">
            <v>NÃO</v>
          </cell>
        </row>
        <row r="33">
          <cell r="B33">
            <v>25</v>
          </cell>
          <cell r="C33">
            <v>39965</v>
          </cell>
          <cell r="D33">
            <v>828</v>
          </cell>
          <cell r="E33" t="str">
            <v>PRATA E PINTO LTDA</v>
          </cell>
          <cell r="F33">
            <v>1350</v>
          </cell>
          <cell r="G33">
            <v>39982</v>
          </cell>
          <cell r="H33">
            <v>1263</v>
          </cell>
          <cell r="I33" t="str">
            <v>ALUGUEL DE VEÍCULO</v>
          </cell>
          <cell r="J33">
            <v>105</v>
          </cell>
          <cell r="K33">
            <v>2</v>
          </cell>
          <cell r="L33" t="str">
            <v>NÃO</v>
          </cell>
          <cell r="M33" t="str">
            <v>SIM</v>
          </cell>
        </row>
        <row r="34">
          <cell r="B34">
            <v>26</v>
          </cell>
          <cell r="C34">
            <v>39965</v>
          </cell>
          <cell r="D34">
            <v>17</v>
          </cell>
          <cell r="E34" t="str">
            <v>F. FIXO FRANCO FERREIRA</v>
          </cell>
          <cell r="F34">
            <v>484</v>
          </cell>
          <cell r="G34">
            <v>39974</v>
          </cell>
          <cell r="H34">
            <v>1281</v>
          </cell>
          <cell r="I34" t="str">
            <v>VIAGENS E ESTADIAS</v>
          </cell>
          <cell r="J34">
            <v>201</v>
          </cell>
          <cell r="K34">
            <v>1</v>
          </cell>
          <cell r="L34" t="str">
            <v>NÃO</v>
          </cell>
          <cell r="M34" t="str">
            <v>NÃO</v>
          </cell>
        </row>
        <row r="35">
          <cell r="B35">
            <v>27</v>
          </cell>
          <cell r="C35">
            <v>39965</v>
          </cell>
          <cell r="D35">
            <v>17</v>
          </cell>
          <cell r="E35" t="str">
            <v>F. FIXO FRANCO FERREIRA</v>
          </cell>
          <cell r="F35">
            <v>166</v>
          </cell>
          <cell r="G35">
            <v>39974</v>
          </cell>
          <cell r="H35">
            <v>1281</v>
          </cell>
          <cell r="I35" t="str">
            <v>CONDUÇÕES</v>
          </cell>
          <cell r="J35">
            <v>201</v>
          </cell>
          <cell r="K35">
            <v>1</v>
          </cell>
          <cell r="L35" t="str">
            <v>NÃO</v>
          </cell>
          <cell r="M35" t="str">
            <v>NÃO</v>
          </cell>
        </row>
        <row r="36">
          <cell r="B36">
            <v>28</v>
          </cell>
          <cell r="C36">
            <v>39965</v>
          </cell>
          <cell r="D36">
            <v>17</v>
          </cell>
          <cell r="E36" t="str">
            <v>F. FIXO FRANCO FERREIRA</v>
          </cell>
          <cell r="F36">
            <v>275.99</v>
          </cell>
          <cell r="G36">
            <v>39974</v>
          </cell>
          <cell r="H36">
            <v>450</v>
          </cell>
          <cell r="I36" t="str">
            <v>CONDUÇÕES</v>
          </cell>
          <cell r="J36">
            <v>201</v>
          </cell>
          <cell r="K36">
            <v>1</v>
          </cell>
          <cell r="L36" t="str">
            <v>NÃO</v>
          </cell>
          <cell r="M36" t="str">
            <v>NÃO</v>
          </cell>
        </row>
        <row r="37">
          <cell r="B37">
            <v>29</v>
          </cell>
          <cell r="C37">
            <v>39965</v>
          </cell>
          <cell r="D37">
            <v>17</v>
          </cell>
          <cell r="E37" t="str">
            <v>F. FIXO FRANCO FERREIRA</v>
          </cell>
          <cell r="F37">
            <v>70</v>
          </cell>
          <cell r="G37">
            <v>39974</v>
          </cell>
          <cell r="H37">
            <v>799</v>
          </cell>
          <cell r="I37" t="str">
            <v>CONDUÇÕES</v>
          </cell>
          <cell r="J37">
            <v>201</v>
          </cell>
          <cell r="K37">
            <v>1</v>
          </cell>
          <cell r="L37" t="str">
            <v>NÃO</v>
          </cell>
          <cell r="M37" t="str">
            <v>NÃO</v>
          </cell>
        </row>
        <row r="38">
          <cell r="B38">
            <v>30</v>
          </cell>
          <cell r="C38">
            <v>39965</v>
          </cell>
          <cell r="D38">
            <v>17</v>
          </cell>
          <cell r="E38" t="str">
            <v>F. FIXO FRANCO FERREIRA</v>
          </cell>
          <cell r="F38">
            <v>170</v>
          </cell>
          <cell r="G38">
            <v>39974</v>
          </cell>
          <cell r="H38">
            <v>718</v>
          </cell>
          <cell r="I38" t="str">
            <v>CONDUÇÕES / ESTACIONAMENTO</v>
          </cell>
          <cell r="J38">
            <v>201</v>
          </cell>
          <cell r="K38">
            <v>1</v>
          </cell>
          <cell r="L38" t="str">
            <v>SIM</v>
          </cell>
          <cell r="M38" t="str">
            <v>NÃO</v>
          </cell>
        </row>
        <row r="39">
          <cell r="B39">
            <v>31</v>
          </cell>
          <cell r="C39">
            <v>39965</v>
          </cell>
          <cell r="D39">
            <v>17</v>
          </cell>
          <cell r="E39" t="str">
            <v>F. FIXO FRANCO FERREIRA</v>
          </cell>
          <cell r="F39">
            <v>60</v>
          </cell>
          <cell r="G39">
            <v>39974</v>
          </cell>
          <cell r="H39">
            <v>718</v>
          </cell>
          <cell r="I39" t="str">
            <v>VIAGENS E ESTADIAS</v>
          </cell>
          <cell r="J39">
            <v>201</v>
          </cell>
          <cell r="K39">
            <v>1</v>
          </cell>
          <cell r="L39" t="str">
            <v>SIM</v>
          </cell>
          <cell r="M39" t="str">
            <v>NÃO</v>
          </cell>
        </row>
        <row r="40">
          <cell r="B40">
            <v>32</v>
          </cell>
          <cell r="C40">
            <v>39965</v>
          </cell>
          <cell r="D40">
            <v>17</v>
          </cell>
          <cell r="E40" t="str">
            <v>F. FIXO FRANCO FERREIRA</v>
          </cell>
          <cell r="F40">
            <v>66.099999999999994</v>
          </cell>
          <cell r="G40">
            <v>39974</v>
          </cell>
          <cell r="H40">
            <v>718</v>
          </cell>
          <cell r="I40" t="str">
            <v>CONDUÇÕES</v>
          </cell>
          <cell r="J40">
            <v>201</v>
          </cell>
          <cell r="K40">
            <v>1</v>
          </cell>
          <cell r="L40" t="str">
            <v>SIM</v>
          </cell>
          <cell r="M40" t="str">
            <v>NÃO</v>
          </cell>
        </row>
        <row r="41">
          <cell r="B41">
            <v>33</v>
          </cell>
          <cell r="C41">
            <v>39965</v>
          </cell>
          <cell r="D41">
            <v>17</v>
          </cell>
          <cell r="E41" t="str">
            <v>F. FIXO FRANCO FERREIRA</v>
          </cell>
          <cell r="F41">
            <v>274.58999999999997</v>
          </cell>
          <cell r="G41">
            <v>39974</v>
          </cell>
          <cell r="H41">
            <v>718</v>
          </cell>
          <cell r="I41" t="str">
            <v>VIAGENS E ESTADIAS</v>
          </cell>
          <cell r="J41">
            <v>201</v>
          </cell>
          <cell r="K41">
            <v>1</v>
          </cell>
          <cell r="L41" t="str">
            <v>SIM</v>
          </cell>
          <cell r="M41" t="str">
            <v>NÃO</v>
          </cell>
        </row>
        <row r="42">
          <cell r="B42">
            <v>34</v>
          </cell>
          <cell r="C42">
            <v>39965</v>
          </cell>
          <cell r="D42">
            <v>17</v>
          </cell>
          <cell r="E42" t="str">
            <v>F. FIXO FRANCO FERREIRA</v>
          </cell>
          <cell r="F42">
            <v>189.9</v>
          </cell>
          <cell r="G42">
            <v>39974</v>
          </cell>
          <cell r="H42">
            <v>1281</v>
          </cell>
          <cell r="I42" t="str">
            <v>ALIMENTAÇÃO</v>
          </cell>
          <cell r="J42">
            <v>202</v>
          </cell>
          <cell r="K42">
            <v>1</v>
          </cell>
          <cell r="L42" t="str">
            <v>NÃO</v>
          </cell>
          <cell r="M42" t="str">
            <v>NÃO</v>
          </cell>
        </row>
        <row r="43">
          <cell r="B43">
            <v>35</v>
          </cell>
          <cell r="C43">
            <v>39965</v>
          </cell>
          <cell r="D43">
            <v>17</v>
          </cell>
          <cell r="E43" t="str">
            <v>F. FIXO FRANCO FERREIRA</v>
          </cell>
          <cell r="F43">
            <v>37.36</v>
          </cell>
          <cell r="G43">
            <v>39974</v>
          </cell>
          <cell r="H43">
            <v>819</v>
          </cell>
          <cell r="I43" t="str">
            <v>ALIMENTAÇÃO</v>
          </cell>
          <cell r="J43">
            <v>202</v>
          </cell>
          <cell r="K43">
            <v>1</v>
          </cell>
          <cell r="L43" t="str">
            <v>NÃO</v>
          </cell>
          <cell r="M43" t="str">
            <v>NÃO</v>
          </cell>
        </row>
        <row r="44">
          <cell r="B44">
            <v>36</v>
          </cell>
          <cell r="C44">
            <v>39965</v>
          </cell>
          <cell r="D44">
            <v>17</v>
          </cell>
          <cell r="E44" t="str">
            <v>F. FIXO FRANCO FERREIRA</v>
          </cell>
          <cell r="F44">
            <v>6.9</v>
          </cell>
          <cell r="G44">
            <v>39974</v>
          </cell>
          <cell r="H44">
            <v>718</v>
          </cell>
          <cell r="I44" t="str">
            <v>ALIMENTAÇÃO</v>
          </cell>
          <cell r="J44">
            <v>202</v>
          </cell>
          <cell r="K44">
            <v>1</v>
          </cell>
          <cell r="L44" t="str">
            <v>SIM</v>
          </cell>
          <cell r="M44" t="str">
            <v>NÃO</v>
          </cell>
        </row>
        <row r="45">
          <cell r="B45">
            <v>37</v>
          </cell>
          <cell r="C45">
            <v>39965</v>
          </cell>
          <cell r="D45">
            <v>17</v>
          </cell>
          <cell r="E45" t="str">
            <v>F. FIXO FRANCO FERREIRA</v>
          </cell>
          <cell r="F45">
            <v>165.5</v>
          </cell>
          <cell r="G45">
            <v>39974</v>
          </cell>
          <cell r="H45">
            <v>718</v>
          </cell>
          <cell r="I45" t="str">
            <v>ALIMENTAÇÃO</v>
          </cell>
          <cell r="J45">
            <v>202</v>
          </cell>
          <cell r="K45">
            <v>1</v>
          </cell>
          <cell r="L45" t="str">
            <v>SIM</v>
          </cell>
          <cell r="M45" t="str">
            <v>NÃO</v>
          </cell>
        </row>
        <row r="46">
          <cell r="B46">
            <v>38</v>
          </cell>
          <cell r="C46">
            <v>39965</v>
          </cell>
          <cell r="D46">
            <v>17</v>
          </cell>
          <cell r="E46" t="str">
            <v>F. FIXO FRANCO FERREIRA</v>
          </cell>
          <cell r="F46">
            <v>127.62</v>
          </cell>
          <cell r="G46">
            <v>39974</v>
          </cell>
          <cell r="H46">
            <v>819</v>
          </cell>
          <cell r="I46" t="str">
            <v>MEDICAMENTOS</v>
          </cell>
          <cell r="J46">
            <v>204</v>
          </cell>
          <cell r="K46">
            <v>1</v>
          </cell>
          <cell r="L46" t="str">
            <v>NÃO</v>
          </cell>
          <cell r="M46" t="str">
            <v>NÃO</v>
          </cell>
        </row>
        <row r="47">
          <cell r="B47">
            <v>39</v>
          </cell>
          <cell r="C47">
            <v>39965</v>
          </cell>
          <cell r="D47">
            <v>17</v>
          </cell>
          <cell r="E47" t="str">
            <v>F. FIXO FRANCO FERREIRA</v>
          </cell>
          <cell r="F47">
            <v>300</v>
          </cell>
          <cell r="G47">
            <v>39974</v>
          </cell>
          <cell r="H47">
            <v>819</v>
          </cell>
          <cell r="I47" t="str">
            <v>CADEIRA DE RODA</v>
          </cell>
          <cell r="J47">
            <v>204</v>
          </cell>
          <cell r="K47">
            <v>1</v>
          </cell>
          <cell r="L47" t="str">
            <v>NÃO</v>
          </cell>
          <cell r="M47" t="str">
            <v>NÃO</v>
          </cell>
        </row>
        <row r="48">
          <cell r="B48">
            <v>40</v>
          </cell>
          <cell r="C48">
            <v>39965</v>
          </cell>
          <cell r="D48">
            <v>17</v>
          </cell>
          <cell r="E48" t="str">
            <v>F. FIXO FRANCO FERREIRA</v>
          </cell>
          <cell r="F48">
            <v>60</v>
          </cell>
          <cell r="G48">
            <v>39974</v>
          </cell>
          <cell r="H48">
            <v>1281</v>
          </cell>
          <cell r="I48" t="str">
            <v>MATERIAL P/ ESCRITÓRIO</v>
          </cell>
          <cell r="J48">
            <v>302</v>
          </cell>
          <cell r="K48">
            <v>1</v>
          </cell>
          <cell r="L48" t="str">
            <v>NÃO</v>
          </cell>
          <cell r="M48" t="str">
            <v>NÃO</v>
          </cell>
        </row>
        <row r="49">
          <cell r="B49">
            <v>41</v>
          </cell>
          <cell r="C49">
            <v>39965</v>
          </cell>
          <cell r="D49">
            <v>17</v>
          </cell>
          <cell r="E49" t="str">
            <v>F. FIXO FRANCO FERREIRA</v>
          </cell>
          <cell r="F49">
            <v>15.8</v>
          </cell>
          <cell r="G49">
            <v>39974</v>
          </cell>
          <cell r="H49">
            <v>819</v>
          </cell>
          <cell r="I49" t="str">
            <v>MATERIAL P/ ESCRITÓRIO</v>
          </cell>
          <cell r="J49">
            <v>302</v>
          </cell>
          <cell r="K49">
            <v>1</v>
          </cell>
          <cell r="L49" t="str">
            <v>NÃO</v>
          </cell>
          <cell r="M49" t="str">
            <v>NÃO</v>
          </cell>
        </row>
        <row r="50">
          <cell r="B50">
            <v>42</v>
          </cell>
          <cell r="C50">
            <v>39965</v>
          </cell>
          <cell r="D50">
            <v>17</v>
          </cell>
          <cell r="E50" t="str">
            <v>F. FIXO FRANCO FERREIRA</v>
          </cell>
          <cell r="F50">
            <v>45.6</v>
          </cell>
          <cell r="G50">
            <v>39974</v>
          </cell>
          <cell r="H50">
            <v>718</v>
          </cell>
          <cell r="I50" t="str">
            <v>CÓPIAS E AUTENTICAÇÕES</v>
          </cell>
          <cell r="J50">
            <v>302</v>
          </cell>
          <cell r="K50">
            <v>1</v>
          </cell>
          <cell r="L50" t="str">
            <v>SIM</v>
          </cell>
          <cell r="M50" t="str">
            <v>NÃO</v>
          </cell>
        </row>
        <row r="51">
          <cell r="B51">
            <v>43</v>
          </cell>
          <cell r="C51">
            <v>39965</v>
          </cell>
          <cell r="D51">
            <v>17</v>
          </cell>
          <cell r="E51" t="str">
            <v>F. FIXO FRANCO FERREIRA</v>
          </cell>
          <cell r="F51">
            <v>3.55</v>
          </cell>
          <cell r="G51">
            <v>39974</v>
          </cell>
          <cell r="H51">
            <v>718</v>
          </cell>
          <cell r="I51" t="str">
            <v>MATERIAL P/ ESCRITÓRIO</v>
          </cell>
          <cell r="J51">
            <v>302</v>
          </cell>
          <cell r="K51">
            <v>1</v>
          </cell>
          <cell r="L51" t="str">
            <v>SIM</v>
          </cell>
          <cell r="M51" t="str">
            <v>NÃO</v>
          </cell>
        </row>
        <row r="52">
          <cell r="B52">
            <v>44</v>
          </cell>
          <cell r="C52">
            <v>39965</v>
          </cell>
          <cell r="D52">
            <v>915</v>
          </cell>
          <cell r="E52" t="str">
            <v>D.P. DE NAZARÉ - ME</v>
          </cell>
          <cell r="F52">
            <v>455.8</v>
          </cell>
          <cell r="G52">
            <v>39994</v>
          </cell>
          <cell r="H52">
            <v>947</v>
          </cell>
          <cell r="I52" t="str">
            <v>FRETE</v>
          </cell>
          <cell r="J52">
            <v>303</v>
          </cell>
          <cell r="K52">
            <v>2</v>
          </cell>
          <cell r="L52" t="str">
            <v>NÃO</v>
          </cell>
          <cell r="M52" t="str">
            <v>SIM</v>
          </cell>
        </row>
        <row r="53">
          <cell r="B53">
            <v>45</v>
          </cell>
          <cell r="C53">
            <v>39965</v>
          </cell>
          <cell r="D53">
            <v>17</v>
          </cell>
          <cell r="E53" t="str">
            <v>F. FIXO FRANCO FERREIRA</v>
          </cell>
          <cell r="F53">
            <v>43.8</v>
          </cell>
          <cell r="G53">
            <v>39974</v>
          </cell>
          <cell r="H53">
            <v>718</v>
          </cell>
          <cell r="I53" t="str">
            <v>CORREIOS E MALOTES</v>
          </cell>
          <cell r="J53">
            <v>303</v>
          </cell>
          <cell r="K53">
            <v>1</v>
          </cell>
          <cell r="L53" t="str">
            <v>SIM</v>
          </cell>
          <cell r="M53" t="str">
            <v>NÃO</v>
          </cell>
        </row>
        <row r="54">
          <cell r="B54">
            <v>46</v>
          </cell>
          <cell r="C54">
            <v>39965</v>
          </cell>
          <cell r="D54">
            <v>17</v>
          </cell>
          <cell r="E54" t="str">
            <v>F. FIXO FRANCO FERREIRA</v>
          </cell>
          <cell r="F54">
            <v>60.74</v>
          </cell>
          <cell r="G54">
            <v>39974</v>
          </cell>
          <cell r="H54">
            <v>947</v>
          </cell>
          <cell r="I54" t="str">
            <v>FRETE</v>
          </cell>
          <cell r="J54">
            <v>303</v>
          </cell>
          <cell r="K54">
            <v>1</v>
          </cell>
          <cell r="L54" t="str">
            <v>NÃO</v>
          </cell>
          <cell r="M54" t="str">
            <v>NÃO</v>
          </cell>
        </row>
        <row r="55">
          <cell r="B55">
            <v>47</v>
          </cell>
          <cell r="C55">
            <v>39965</v>
          </cell>
          <cell r="D55">
            <v>5481</v>
          </cell>
          <cell r="E55" t="str">
            <v>COMPUTER STORE COMERCIO LTDA</v>
          </cell>
          <cell r="F55">
            <v>650</v>
          </cell>
          <cell r="G55">
            <v>39995</v>
          </cell>
          <cell r="H55">
            <v>718</v>
          </cell>
          <cell r="I55" t="str">
            <v>ALUGUEL COPIADORA</v>
          </cell>
          <cell r="J55">
            <v>306</v>
          </cell>
          <cell r="K55">
            <v>1</v>
          </cell>
          <cell r="L55" t="str">
            <v>SIM</v>
          </cell>
          <cell r="M55" t="str">
            <v>NÃO</v>
          </cell>
        </row>
        <row r="56">
          <cell r="B56">
            <v>48</v>
          </cell>
          <cell r="C56">
            <v>39965</v>
          </cell>
          <cell r="D56">
            <v>17</v>
          </cell>
          <cell r="E56" t="str">
            <v>F. FIXO FRANCO FERREIRA</v>
          </cell>
          <cell r="F56">
            <v>51.5</v>
          </cell>
          <cell r="G56">
            <v>39974</v>
          </cell>
          <cell r="H56">
            <v>1281</v>
          </cell>
          <cell r="I56" t="str">
            <v>TELEFONE</v>
          </cell>
          <cell r="J56">
            <v>306</v>
          </cell>
          <cell r="K56">
            <v>1</v>
          </cell>
          <cell r="L56" t="str">
            <v>NÃO</v>
          </cell>
          <cell r="M56" t="str">
            <v>NÃO</v>
          </cell>
        </row>
        <row r="57">
          <cell r="B57">
            <v>49</v>
          </cell>
          <cell r="C57">
            <v>39965</v>
          </cell>
          <cell r="D57">
            <v>17</v>
          </cell>
          <cell r="E57" t="str">
            <v>F. FIXO FRANCO FERREIRA</v>
          </cell>
          <cell r="F57">
            <v>250</v>
          </cell>
          <cell r="G57">
            <v>39974</v>
          </cell>
          <cell r="H57">
            <v>718</v>
          </cell>
          <cell r="I57" t="str">
            <v>CONSERTO CENTRAL DE AR</v>
          </cell>
          <cell r="J57">
            <v>306</v>
          </cell>
          <cell r="K57">
            <v>1</v>
          </cell>
          <cell r="L57" t="str">
            <v>SIM</v>
          </cell>
          <cell r="M57" t="str">
            <v>NÃO</v>
          </cell>
        </row>
        <row r="58">
          <cell r="B58">
            <v>50</v>
          </cell>
          <cell r="C58">
            <v>39965</v>
          </cell>
          <cell r="D58">
            <v>17</v>
          </cell>
          <cell r="E58" t="str">
            <v>F. FIXO FRANCO FERREIRA</v>
          </cell>
          <cell r="F58">
            <v>52.64</v>
          </cell>
          <cell r="G58">
            <v>39974</v>
          </cell>
          <cell r="H58">
            <v>718</v>
          </cell>
          <cell r="I58" t="str">
            <v>MATERIAL DE LIMPEZA</v>
          </cell>
          <cell r="J58">
            <v>306</v>
          </cell>
          <cell r="K58">
            <v>1</v>
          </cell>
          <cell r="L58" t="str">
            <v>SIM</v>
          </cell>
          <cell r="M58" t="str">
            <v>NÃO</v>
          </cell>
        </row>
        <row r="59">
          <cell r="B59">
            <v>51</v>
          </cell>
          <cell r="C59">
            <v>39965</v>
          </cell>
          <cell r="D59">
            <v>17</v>
          </cell>
          <cell r="E59" t="str">
            <v>F. FIXO FRANCO FERREIRA</v>
          </cell>
          <cell r="F59">
            <v>600</v>
          </cell>
          <cell r="G59">
            <v>39974</v>
          </cell>
          <cell r="H59">
            <v>718</v>
          </cell>
          <cell r="I59" t="str">
            <v>MANUTENÇÃO (05) SPLITS</v>
          </cell>
          <cell r="J59">
            <v>306</v>
          </cell>
          <cell r="K59">
            <v>1</v>
          </cell>
          <cell r="L59" t="str">
            <v>SIM</v>
          </cell>
          <cell r="M59" t="str">
            <v>NÃO</v>
          </cell>
        </row>
        <row r="60">
          <cell r="B60">
            <v>52</v>
          </cell>
          <cell r="C60">
            <v>39965</v>
          </cell>
          <cell r="D60">
            <v>17</v>
          </cell>
          <cell r="E60" t="str">
            <v>F. FIXO FRANCO FERREIRA</v>
          </cell>
          <cell r="F60">
            <v>47.92</v>
          </cell>
          <cell r="G60">
            <v>39974</v>
          </cell>
          <cell r="H60">
            <v>1264</v>
          </cell>
          <cell r="I60" t="str">
            <v>TAXA VISTORIA AMBIENTAL</v>
          </cell>
          <cell r="J60">
            <v>306</v>
          </cell>
          <cell r="K60">
            <v>1</v>
          </cell>
          <cell r="L60" t="str">
            <v>NÃO</v>
          </cell>
          <cell r="M60" t="str">
            <v>NÃO</v>
          </cell>
        </row>
        <row r="61">
          <cell r="B61">
            <v>53</v>
          </cell>
          <cell r="C61">
            <v>39965</v>
          </cell>
          <cell r="D61">
            <v>17</v>
          </cell>
          <cell r="E61" t="str">
            <v>F. FIXO FRANCO FERREIRA</v>
          </cell>
          <cell r="F61">
            <v>4.96</v>
          </cell>
          <cell r="G61">
            <v>39974</v>
          </cell>
          <cell r="H61">
            <v>450</v>
          </cell>
          <cell r="I61" t="str">
            <v>TELEFONE</v>
          </cell>
          <cell r="J61">
            <v>306</v>
          </cell>
          <cell r="K61">
            <v>1</v>
          </cell>
          <cell r="L61" t="str">
            <v>NÃO</v>
          </cell>
          <cell r="M61" t="str">
            <v>NÃO</v>
          </cell>
        </row>
        <row r="62">
          <cell r="B62">
            <v>54</v>
          </cell>
          <cell r="C62">
            <v>39965</v>
          </cell>
          <cell r="D62">
            <v>17</v>
          </cell>
          <cell r="E62" t="str">
            <v>F. FIXO FRANCO FERREIRA</v>
          </cell>
          <cell r="F62">
            <v>8.9</v>
          </cell>
          <cell r="G62">
            <v>39974</v>
          </cell>
          <cell r="H62">
            <v>718</v>
          </cell>
          <cell r="I62" t="str">
            <v>REVISTAS / JORNAIS</v>
          </cell>
          <cell r="J62">
            <v>306</v>
          </cell>
          <cell r="K62">
            <v>1</v>
          </cell>
          <cell r="L62" t="str">
            <v>SIM</v>
          </cell>
          <cell r="M62" t="str">
            <v>NÃO</v>
          </cell>
        </row>
        <row r="63">
          <cell r="B63">
            <v>55</v>
          </cell>
          <cell r="C63">
            <v>39966</v>
          </cell>
          <cell r="D63">
            <v>8</v>
          </cell>
          <cell r="E63" t="str">
            <v>F. FIXO MARCO PIO</v>
          </cell>
          <cell r="F63">
            <v>70.03</v>
          </cell>
          <cell r="G63">
            <v>39974</v>
          </cell>
          <cell r="H63">
            <v>1227</v>
          </cell>
          <cell r="I63" t="str">
            <v>COMBUSTÍVEIS</v>
          </cell>
          <cell r="J63">
            <v>101</v>
          </cell>
          <cell r="K63">
            <v>1</v>
          </cell>
          <cell r="L63" t="str">
            <v>NÃO</v>
          </cell>
          <cell r="M63" t="str">
            <v>NÃO</v>
          </cell>
        </row>
        <row r="64">
          <cell r="B64">
            <v>56</v>
          </cell>
          <cell r="C64">
            <v>39966</v>
          </cell>
          <cell r="D64">
            <v>391366</v>
          </cell>
          <cell r="E64" t="str">
            <v>CASABLANCA TURISMO E VIAGENS LTDA</v>
          </cell>
          <cell r="F64">
            <v>1636.08</v>
          </cell>
          <cell r="G64">
            <v>40004</v>
          </cell>
          <cell r="H64">
            <v>1039</v>
          </cell>
          <cell r="I64" t="str">
            <v>P. AÉREA BEL/FOR/BEL - SEBASTIÃO / ADANILTON</v>
          </cell>
          <cell r="J64">
            <v>201</v>
          </cell>
          <cell r="K64">
            <v>1</v>
          </cell>
          <cell r="L64" t="str">
            <v>NÃO</v>
          </cell>
          <cell r="M64" t="str">
            <v>NÃO</v>
          </cell>
        </row>
        <row r="65">
          <cell r="B65">
            <v>57</v>
          </cell>
          <cell r="C65">
            <v>39966</v>
          </cell>
          <cell r="D65">
            <v>8</v>
          </cell>
          <cell r="E65" t="str">
            <v>F. FIXO MARCO PIO</v>
          </cell>
          <cell r="F65">
            <v>105.68</v>
          </cell>
          <cell r="G65">
            <v>39974</v>
          </cell>
          <cell r="H65">
            <v>1227</v>
          </cell>
          <cell r="I65" t="str">
            <v>CONDUÇÕES / ESTACIONAMENTO</v>
          </cell>
          <cell r="J65">
            <v>201</v>
          </cell>
          <cell r="K65">
            <v>1</v>
          </cell>
          <cell r="L65" t="str">
            <v>NÃO</v>
          </cell>
          <cell r="M65" t="str">
            <v>NÃO</v>
          </cell>
        </row>
        <row r="66">
          <cell r="B66">
            <v>58</v>
          </cell>
          <cell r="C66">
            <v>39966</v>
          </cell>
          <cell r="D66">
            <v>84077</v>
          </cell>
          <cell r="E66" t="str">
            <v>AMAZON CARD'S S/S LTDA</v>
          </cell>
          <cell r="F66">
            <v>504.7</v>
          </cell>
          <cell r="G66">
            <v>39980</v>
          </cell>
          <cell r="H66">
            <v>718</v>
          </cell>
          <cell r="I66" t="str">
            <v>VALE REFEIÇÃO</v>
          </cell>
          <cell r="J66">
            <v>202</v>
          </cell>
          <cell r="K66">
            <v>2</v>
          </cell>
          <cell r="L66" t="str">
            <v>SIM</v>
          </cell>
          <cell r="M66" t="str">
            <v>SIM</v>
          </cell>
        </row>
        <row r="67">
          <cell r="B67">
            <v>59</v>
          </cell>
          <cell r="C67">
            <v>39966</v>
          </cell>
          <cell r="D67">
            <v>8</v>
          </cell>
          <cell r="E67" t="str">
            <v>F. FIXO MARCO PIO</v>
          </cell>
          <cell r="F67">
            <v>861.7</v>
          </cell>
          <cell r="G67">
            <v>39974</v>
          </cell>
          <cell r="H67">
            <v>718</v>
          </cell>
          <cell r="I67" t="str">
            <v>ALIMENTAÇÃO</v>
          </cell>
          <cell r="J67">
            <v>202</v>
          </cell>
          <cell r="K67">
            <v>1</v>
          </cell>
          <cell r="L67" t="str">
            <v>SIM</v>
          </cell>
          <cell r="M67" t="str">
            <v>NÃO</v>
          </cell>
        </row>
        <row r="68">
          <cell r="B68">
            <v>60</v>
          </cell>
          <cell r="C68">
            <v>39966</v>
          </cell>
          <cell r="D68">
            <v>1246</v>
          </cell>
          <cell r="E68" t="str">
            <v>A. LEOCÁDIO DOS SANTOS - ME</v>
          </cell>
          <cell r="F68">
            <v>12450</v>
          </cell>
          <cell r="G68">
            <v>39982</v>
          </cell>
          <cell r="H68">
            <v>1227</v>
          </cell>
          <cell r="I68" t="str">
            <v>MATERIAL DE CONSTRUÇÃO</v>
          </cell>
          <cell r="J68">
            <v>301</v>
          </cell>
          <cell r="K68">
            <v>1</v>
          </cell>
          <cell r="L68" t="str">
            <v>NÃO</v>
          </cell>
          <cell r="M68" t="str">
            <v>NÃO</v>
          </cell>
        </row>
        <row r="69">
          <cell r="B69">
            <v>61</v>
          </cell>
          <cell r="C69">
            <v>39966</v>
          </cell>
          <cell r="D69">
            <v>8</v>
          </cell>
          <cell r="E69" t="str">
            <v>F. FIXO MARCO PIO</v>
          </cell>
          <cell r="F69">
            <v>936</v>
          </cell>
          <cell r="G69">
            <v>39974</v>
          </cell>
          <cell r="H69">
            <v>1227</v>
          </cell>
          <cell r="I69" t="str">
            <v>MATERIAL DE CONSTRUÇÃO</v>
          </cell>
          <cell r="J69">
            <v>301</v>
          </cell>
          <cell r="K69">
            <v>1</v>
          </cell>
          <cell r="L69" t="str">
            <v>NÃO</v>
          </cell>
          <cell r="M69" t="str">
            <v>NÃO</v>
          </cell>
        </row>
        <row r="70">
          <cell r="B70">
            <v>62</v>
          </cell>
          <cell r="C70">
            <v>39967</v>
          </cell>
          <cell r="D70">
            <v>40659</v>
          </cell>
          <cell r="E70" t="str">
            <v>POSTO MARAPAR LTDA</v>
          </cell>
          <cell r="F70">
            <v>23400</v>
          </cell>
          <cell r="G70">
            <v>40004</v>
          </cell>
          <cell r="H70">
            <v>1165</v>
          </cell>
          <cell r="I70" t="str">
            <v>COMBUSTÍVEIS</v>
          </cell>
          <cell r="J70">
            <v>101</v>
          </cell>
          <cell r="K70">
            <v>1</v>
          </cell>
          <cell r="L70" t="str">
            <v>NÃO</v>
          </cell>
          <cell r="M70" t="str">
            <v>NÃO</v>
          </cell>
        </row>
        <row r="71">
          <cell r="B71">
            <v>63</v>
          </cell>
          <cell r="C71">
            <v>39967</v>
          </cell>
          <cell r="D71">
            <v>391621</v>
          </cell>
          <cell r="E71" t="str">
            <v>CASABLANCA TURISMO E VIAGENS LTDA</v>
          </cell>
          <cell r="F71">
            <v>481.07</v>
          </cell>
          <cell r="G71">
            <v>40014</v>
          </cell>
          <cell r="H71">
            <v>718</v>
          </cell>
          <cell r="I71" t="str">
            <v>P. AÉREA SLZ/BEL - FRANCO FERREIRA</v>
          </cell>
          <cell r="J71">
            <v>201</v>
          </cell>
          <cell r="K71">
            <v>1</v>
          </cell>
          <cell r="L71" t="str">
            <v>SIM</v>
          </cell>
          <cell r="M71" t="str">
            <v>NÃO</v>
          </cell>
        </row>
        <row r="72">
          <cell r="B72">
            <v>64</v>
          </cell>
          <cell r="C72">
            <v>39967</v>
          </cell>
          <cell r="D72">
            <v>1247</v>
          </cell>
          <cell r="E72" t="str">
            <v>A. LEOCÁDIO DOS SANTOS - ME</v>
          </cell>
          <cell r="F72">
            <v>17987.580000000002</v>
          </cell>
          <cell r="G72">
            <v>39997</v>
          </cell>
          <cell r="H72">
            <v>819</v>
          </cell>
          <cell r="I72" t="str">
            <v>MATERIAL DE CONSTRUÇÃO</v>
          </cell>
          <cell r="J72">
            <v>301</v>
          </cell>
          <cell r="K72">
            <v>1</v>
          </cell>
          <cell r="L72" t="str">
            <v>NÃO</v>
          </cell>
          <cell r="M72" t="str">
            <v>NÃO</v>
          </cell>
        </row>
        <row r="73">
          <cell r="B73">
            <v>65</v>
          </cell>
          <cell r="C73">
            <v>39967</v>
          </cell>
          <cell r="D73">
            <v>922</v>
          </cell>
          <cell r="E73" t="str">
            <v>D.P. DE NAZARÉ - ME</v>
          </cell>
          <cell r="F73">
            <v>1500</v>
          </cell>
          <cell r="G73">
            <v>39994</v>
          </cell>
          <cell r="H73">
            <v>1039</v>
          </cell>
          <cell r="I73" t="str">
            <v>FRETE</v>
          </cell>
          <cell r="J73">
            <v>303</v>
          </cell>
          <cell r="K73">
            <v>1</v>
          </cell>
          <cell r="L73" t="str">
            <v>NÃO</v>
          </cell>
          <cell r="M73" t="str">
            <v>NÃO</v>
          </cell>
        </row>
        <row r="74">
          <cell r="B74">
            <v>66</v>
          </cell>
          <cell r="C74">
            <v>39967</v>
          </cell>
          <cell r="D74">
            <v>923</v>
          </cell>
          <cell r="E74" t="str">
            <v>D.P. DE NAZARÉ - ME</v>
          </cell>
          <cell r="F74">
            <v>280.55</v>
          </cell>
          <cell r="G74">
            <v>39994</v>
          </cell>
          <cell r="H74">
            <v>1039</v>
          </cell>
          <cell r="I74" t="str">
            <v>FRETE</v>
          </cell>
          <cell r="J74">
            <v>303</v>
          </cell>
          <cell r="K74">
            <v>1</v>
          </cell>
          <cell r="L74" t="str">
            <v>NÃO</v>
          </cell>
          <cell r="M74" t="str">
            <v>NÃO</v>
          </cell>
        </row>
        <row r="75">
          <cell r="B75">
            <v>67</v>
          </cell>
          <cell r="C75">
            <v>39967</v>
          </cell>
          <cell r="D75">
            <v>91794</v>
          </cell>
          <cell r="E75" t="str">
            <v>TELEMAR NORTE LESTE S/A</v>
          </cell>
          <cell r="F75">
            <v>1165.0999999999999</v>
          </cell>
          <cell r="G75">
            <v>39977</v>
          </cell>
          <cell r="H75">
            <v>718</v>
          </cell>
          <cell r="I75" t="str">
            <v>DESP. COM TELEFONE FIXO</v>
          </cell>
          <cell r="J75">
            <v>306</v>
          </cell>
          <cell r="K75">
            <v>2</v>
          </cell>
          <cell r="L75" t="str">
            <v>SIM</v>
          </cell>
          <cell r="M75" t="str">
            <v>SIM</v>
          </cell>
        </row>
        <row r="76">
          <cell r="B76">
            <v>68</v>
          </cell>
          <cell r="C76">
            <v>39968</v>
          </cell>
          <cell r="D76">
            <v>391960</v>
          </cell>
          <cell r="E76" t="str">
            <v>CASABLANCA TURISMO E VIAGENS LTDA</v>
          </cell>
          <cell r="F76">
            <v>139.21</v>
          </cell>
          <cell r="G76">
            <v>39988</v>
          </cell>
          <cell r="H76">
            <v>1072</v>
          </cell>
          <cell r="I76" t="str">
            <v>ALUGUEL DE VEÍCULO</v>
          </cell>
          <cell r="J76">
            <v>105</v>
          </cell>
          <cell r="K76">
            <v>2</v>
          </cell>
          <cell r="L76" t="str">
            <v>NÃO</v>
          </cell>
          <cell r="M76" t="str">
            <v>SIM</v>
          </cell>
        </row>
        <row r="77">
          <cell r="B77">
            <v>69</v>
          </cell>
          <cell r="C77">
            <v>39969</v>
          </cell>
          <cell r="D77">
            <v>391993</v>
          </cell>
          <cell r="E77" t="str">
            <v>CASABLANCA TURISMO E VIAGENS LTDA</v>
          </cell>
          <cell r="F77">
            <v>1511.04</v>
          </cell>
          <cell r="G77">
            <v>40014</v>
          </cell>
          <cell r="H77">
            <v>1263</v>
          </cell>
          <cell r="I77" t="str">
            <v>P. AÉREA BEL/NAT/BEL - GILBERTO VIEIRA</v>
          </cell>
          <cell r="J77">
            <v>201</v>
          </cell>
          <cell r="K77">
            <v>1</v>
          </cell>
          <cell r="L77" t="str">
            <v>NÃO</v>
          </cell>
          <cell r="M77" t="str">
            <v>NÃO</v>
          </cell>
        </row>
        <row r="78">
          <cell r="B78">
            <v>70</v>
          </cell>
          <cell r="C78">
            <v>39969</v>
          </cell>
          <cell r="D78">
            <v>391992</v>
          </cell>
          <cell r="E78" t="str">
            <v>CASABLANCA TURISMO E VIAGENS LTDA</v>
          </cell>
          <cell r="F78">
            <v>1753.04</v>
          </cell>
          <cell r="G78">
            <v>40014</v>
          </cell>
          <cell r="H78">
            <v>1227</v>
          </cell>
          <cell r="I78" t="str">
            <v>P. AÉREA BEL/REC/BEL - LOURIVAL FERREIRA</v>
          </cell>
          <cell r="J78">
            <v>201</v>
          </cell>
          <cell r="K78">
            <v>1</v>
          </cell>
          <cell r="L78" t="str">
            <v>NÃO</v>
          </cell>
          <cell r="M78" t="str">
            <v>NÃO</v>
          </cell>
        </row>
        <row r="79">
          <cell r="B79">
            <v>71</v>
          </cell>
          <cell r="C79">
            <v>39969</v>
          </cell>
          <cell r="D79" t="str">
            <v>392459A</v>
          </cell>
          <cell r="E79" t="str">
            <v>CASABLANCA TURISMO E VIAGENS LTDA</v>
          </cell>
          <cell r="F79">
            <v>688.74</v>
          </cell>
          <cell r="G79">
            <v>40014</v>
          </cell>
          <cell r="H79">
            <v>718</v>
          </cell>
          <cell r="I79" t="str">
            <v>P. AÉREA BEL/FOR/NAT - FRANCO FERREIRA</v>
          </cell>
          <cell r="J79">
            <v>201</v>
          </cell>
          <cell r="K79">
            <v>1</v>
          </cell>
          <cell r="L79" t="str">
            <v>SIM</v>
          </cell>
          <cell r="M79" t="str">
            <v>NÃO</v>
          </cell>
        </row>
        <row r="80">
          <cell r="B80">
            <v>72</v>
          </cell>
          <cell r="C80">
            <v>39969</v>
          </cell>
          <cell r="D80" t="str">
            <v>392459B</v>
          </cell>
          <cell r="E80" t="str">
            <v>CASABLANCA TURISMO E VIAGENS LTDA</v>
          </cell>
          <cell r="F80">
            <v>1434.04</v>
          </cell>
          <cell r="G80">
            <v>40014</v>
          </cell>
          <cell r="H80">
            <v>1263</v>
          </cell>
          <cell r="I80" t="str">
            <v>P. AÉREA BEL/REC/BEL - CARLOS VALADARES</v>
          </cell>
          <cell r="J80">
            <v>201</v>
          </cell>
          <cell r="K80">
            <v>1</v>
          </cell>
          <cell r="L80" t="str">
            <v>NÃO</v>
          </cell>
          <cell r="M80" t="str">
            <v>NÃO</v>
          </cell>
        </row>
        <row r="81">
          <cell r="B81">
            <v>73</v>
          </cell>
          <cell r="C81">
            <v>39969</v>
          </cell>
          <cell r="D81">
            <v>392513</v>
          </cell>
          <cell r="E81" t="str">
            <v>CASABLANCA TURISMO E VIAGENS LTDA</v>
          </cell>
          <cell r="F81">
            <v>547.07000000000005</v>
          </cell>
          <cell r="G81">
            <v>40014</v>
          </cell>
          <cell r="H81">
            <v>718</v>
          </cell>
          <cell r="I81" t="str">
            <v>P. AÉREA NAT/BEL - FRANCO FERREIRA</v>
          </cell>
          <cell r="J81">
            <v>201</v>
          </cell>
          <cell r="K81">
            <v>1</v>
          </cell>
          <cell r="L81" t="str">
            <v>SIM</v>
          </cell>
          <cell r="M81" t="str">
            <v>NÃO</v>
          </cell>
        </row>
        <row r="82">
          <cell r="B82">
            <v>74</v>
          </cell>
          <cell r="C82">
            <v>39969</v>
          </cell>
          <cell r="D82">
            <v>930</v>
          </cell>
          <cell r="E82" t="str">
            <v>D.P. DE NAZARÉ - ME</v>
          </cell>
          <cell r="F82">
            <v>155.1</v>
          </cell>
          <cell r="G82">
            <v>40004</v>
          </cell>
          <cell r="H82">
            <v>1039</v>
          </cell>
          <cell r="I82" t="str">
            <v>FRETE</v>
          </cell>
          <cell r="J82">
            <v>303</v>
          </cell>
          <cell r="K82">
            <v>1</v>
          </cell>
          <cell r="L82" t="str">
            <v>NÃO</v>
          </cell>
          <cell r="M82" t="str">
            <v>NÃO</v>
          </cell>
        </row>
        <row r="83">
          <cell r="B83">
            <v>75</v>
          </cell>
          <cell r="C83">
            <v>39969</v>
          </cell>
          <cell r="D83">
            <v>786</v>
          </cell>
          <cell r="E83" t="str">
            <v>EGYDIO SALLES E LEÃO ADVOGADOS</v>
          </cell>
          <cell r="F83">
            <v>10000</v>
          </cell>
          <cell r="G83">
            <v>40004</v>
          </cell>
          <cell r="H83">
            <v>718</v>
          </cell>
          <cell r="I83" t="str">
            <v>SERVIÇOS DE ACESSORIA JURIDICA</v>
          </cell>
          <cell r="J83">
            <v>304</v>
          </cell>
          <cell r="K83">
            <v>1</v>
          </cell>
          <cell r="L83" t="str">
            <v>SIM</v>
          </cell>
          <cell r="M83" t="str">
            <v>NÃO</v>
          </cell>
        </row>
        <row r="84">
          <cell r="B84">
            <v>76</v>
          </cell>
          <cell r="C84">
            <v>39969</v>
          </cell>
          <cell r="D84" t="str">
            <v>REC.</v>
          </cell>
          <cell r="E84" t="str">
            <v>CREA - PA</v>
          </cell>
          <cell r="F84">
            <v>120</v>
          </cell>
          <cell r="G84">
            <v>39974</v>
          </cell>
          <cell r="H84">
            <v>1015</v>
          </cell>
          <cell r="I84" t="str">
            <v>TAXA DE ART</v>
          </cell>
          <cell r="J84">
            <v>306</v>
          </cell>
          <cell r="K84">
            <v>2</v>
          </cell>
          <cell r="L84" t="str">
            <v>NÃO</v>
          </cell>
          <cell r="M84" t="str">
            <v>SIM</v>
          </cell>
        </row>
        <row r="85">
          <cell r="B85">
            <v>77</v>
          </cell>
          <cell r="C85">
            <v>39969</v>
          </cell>
          <cell r="D85" t="str">
            <v>REC.</v>
          </cell>
          <cell r="E85" t="str">
            <v>CREA - PA</v>
          </cell>
          <cell r="F85">
            <v>120</v>
          </cell>
          <cell r="G85">
            <v>39974</v>
          </cell>
          <cell r="H85">
            <v>1201</v>
          </cell>
          <cell r="I85" t="str">
            <v>TAXA DE ART</v>
          </cell>
          <cell r="J85">
            <v>306</v>
          </cell>
          <cell r="K85">
            <v>2</v>
          </cell>
          <cell r="L85" t="str">
            <v>NÃO</v>
          </cell>
          <cell r="M85" t="str">
            <v>SIM</v>
          </cell>
        </row>
        <row r="86">
          <cell r="B86">
            <v>78</v>
          </cell>
          <cell r="C86">
            <v>39969</v>
          </cell>
          <cell r="D86" t="str">
            <v>REC.</v>
          </cell>
          <cell r="E86" t="str">
            <v>CREA - PA</v>
          </cell>
          <cell r="F86">
            <v>30</v>
          </cell>
          <cell r="G86">
            <v>39974</v>
          </cell>
          <cell r="H86">
            <v>718</v>
          </cell>
          <cell r="I86" t="str">
            <v>TAXA CERTIDÃO CREA</v>
          </cell>
          <cell r="J86">
            <v>306</v>
          </cell>
          <cell r="K86">
            <v>3</v>
          </cell>
          <cell r="L86" t="str">
            <v>SIM</v>
          </cell>
          <cell r="M86" t="str">
            <v>NÃO</v>
          </cell>
        </row>
        <row r="87">
          <cell r="B87">
            <v>79</v>
          </cell>
          <cell r="C87">
            <v>39969</v>
          </cell>
          <cell r="D87" t="str">
            <v>REC.</v>
          </cell>
          <cell r="E87" t="str">
            <v>CREA - PA</v>
          </cell>
          <cell r="F87">
            <v>120</v>
          </cell>
          <cell r="G87">
            <v>39974</v>
          </cell>
          <cell r="H87">
            <v>1039</v>
          </cell>
          <cell r="I87" t="str">
            <v>TAXA DE ART</v>
          </cell>
          <cell r="J87">
            <v>306</v>
          </cell>
          <cell r="K87">
            <v>2</v>
          </cell>
          <cell r="L87" t="str">
            <v>NÃO</v>
          </cell>
          <cell r="M87" t="str">
            <v>SIM</v>
          </cell>
        </row>
        <row r="88">
          <cell r="B88">
            <v>80</v>
          </cell>
          <cell r="C88">
            <v>39973</v>
          </cell>
          <cell r="D88">
            <v>1958</v>
          </cell>
          <cell r="E88" t="str">
            <v>POMPANO IND. E COM. DE CONFECÇÕES LTDA</v>
          </cell>
          <cell r="F88">
            <v>962.5</v>
          </cell>
          <cell r="G88">
            <v>40003</v>
          </cell>
          <cell r="H88">
            <v>819</v>
          </cell>
          <cell r="I88" t="str">
            <v>FARDAMENTO</v>
          </cell>
          <cell r="J88">
            <v>204</v>
          </cell>
          <cell r="K88">
            <v>1</v>
          </cell>
          <cell r="L88" t="str">
            <v>NÃO</v>
          </cell>
          <cell r="M88" t="str">
            <v>NÃO</v>
          </cell>
        </row>
        <row r="89">
          <cell r="B89">
            <v>81</v>
          </cell>
          <cell r="C89">
            <v>39973</v>
          </cell>
          <cell r="D89">
            <v>963</v>
          </cell>
          <cell r="E89" t="str">
            <v>D.P. DE NAZARÉ - ME</v>
          </cell>
          <cell r="F89">
            <v>145.9</v>
          </cell>
          <cell r="G89">
            <v>40004</v>
          </cell>
          <cell r="H89">
            <v>1039</v>
          </cell>
          <cell r="I89" t="str">
            <v>FRETE</v>
          </cell>
          <cell r="J89">
            <v>303</v>
          </cell>
          <cell r="K89">
            <v>1</v>
          </cell>
          <cell r="L89" t="str">
            <v>NÃO</v>
          </cell>
          <cell r="M89" t="str">
            <v>NÃO</v>
          </cell>
        </row>
        <row r="90">
          <cell r="B90">
            <v>82</v>
          </cell>
          <cell r="C90">
            <v>39973</v>
          </cell>
          <cell r="D90">
            <v>480610</v>
          </cell>
          <cell r="E90" t="str">
            <v>IMPORTADORA OPLIMA LTDA</v>
          </cell>
          <cell r="F90">
            <v>92</v>
          </cell>
          <cell r="G90">
            <v>40003</v>
          </cell>
          <cell r="H90">
            <v>718</v>
          </cell>
          <cell r="I90" t="str">
            <v>MATERIAL DE CONSUMO</v>
          </cell>
          <cell r="J90">
            <v>306</v>
          </cell>
          <cell r="K90">
            <v>3</v>
          </cell>
          <cell r="L90" t="str">
            <v>SIM</v>
          </cell>
          <cell r="M90" t="str">
            <v>NÃO</v>
          </cell>
        </row>
        <row r="91">
          <cell r="B91">
            <v>83</v>
          </cell>
          <cell r="C91">
            <v>39974</v>
          </cell>
          <cell r="D91">
            <v>505296</v>
          </cell>
          <cell r="E91" t="str">
            <v>HOTEL SAGRES</v>
          </cell>
          <cell r="F91">
            <v>1346.4</v>
          </cell>
          <cell r="G91">
            <v>40007</v>
          </cell>
          <cell r="H91">
            <v>718</v>
          </cell>
          <cell r="I91" t="str">
            <v>HOSPEDAGEM</v>
          </cell>
          <cell r="J91">
            <v>201</v>
          </cell>
          <cell r="K91">
            <v>2</v>
          </cell>
          <cell r="L91" t="str">
            <v>SIM</v>
          </cell>
          <cell r="M91" t="str">
            <v>SIM</v>
          </cell>
        </row>
        <row r="92">
          <cell r="B92">
            <v>84</v>
          </cell>
          <cell r="C92">
            <v>39974</v>
          </cell>
          <cell r="D92">
            <v>414806</v>
          </cell>
          <cell r="E92" t="str">
            <v>CENTRAIS ELETRICAS DO PARÁ S/A</v>
          </cell>
          <cell r="F92">
            <v>185.13</v>
          </cell>
          <cell r="G92">
            <v>39938</v>
          </cell>
          <cell r="H92">
            <v>718</v>
          </cell>
          <cell r="I92" t="str">
            <v>ENERGIA ELETRICA (APTO GESTOR)</v>
          </cell>
          <cell r="J92">
            <v>306</v>
          </cell>
          <cell r="K92">
            <v>2</v>
          </cell>
          <cell r="L92" t="str">
            <v>SIM</v>
          </cell>
          <cell r="M92" t="str">
            <v>SIM</v>
          </cell>
        </row>
        <row r="93">
          <cell r="B93">
            <v>85</v>
          </cell>
          <cell r="C93">
            <v>39976</v>
          </cell>
          <cell r="D93">
            <v>4708</v>
          </cell>
          <cell r="E93" t="str">
            <v>STAR COMERCIAL LTDA</v>
          </cell>
          <cell r="F93">
            <v>776.2</v>
          </cell>
          <cell r="G93">
            <v>40004</v>
          </cell>
          <cell r="H93">
            <v>651</v>
          </cell>
          <cell r="I93" t="str">
            <v>SERVIÇO DE IMPRESSÃO</v>
          </cell>
          <cell r="J93">
            <v>302</v>
          </cell>
          <cell r="K93">
            <v>1</v>
          </cell>
          <cell r="L93" t="str">
            <v>NÃO</v>
          </cell>
          <cell r="M93" t="str">
            <v>NÃO</v>
          </cell>
        </row>
        <row r="94">
          <cell r="B94">
            <v>86</v>
          </cell>
          <cell r="C94">
            <v>39976</v>
          </cell>
          <cell r="D94">
            <v>489211</v>
          </cell>
          <cell r="E94" t="str">
            <v>CENTRAIS ELETRICAS DO PARÁ S/A</v>
          </cell>
          <cell r="F94">
            <v>475.91999999999996</v>
          </cell>
          <cell r="G94">
            <v>39986</v>
          </cell>
          <cell r="H94">
            <v>718</v>
          </cell>
          <cell r="I94" t="str">
            <v>ENERGIA ELÉTRICA (ESCRIT BELEM)</v>
          </cell>
          <cell r="J94">
            <v>306</v>
          </cell>
          <cell r="K94">
            <v>2</v>
          </cell>
          <cell r="L94" t="str">
            <v>SIM</v>
          </cell>
          <cell r="M94" t="str">
            <v>SIM</v>
          </cell>
        </row>
        <row r="95">
          <cell r="B95">
            <v>87</v>
          </cell>
          <cell r="C95">
            <v>39979</v>
          </cell>
          <cell r="E95" t="str">
            <v>VISA VALE REFEIÇÃO</v>
          </cell>
          <cell r="F95">
            <v>1334</v>
          </cell>
          <cell r="G95">
            <v>39994</v>
          </cell>
          <cell r="H95">
            <v>718</v>
          </cell>
          <cell r="I95" t="str">
            <v>VALE REFEIÇÃO</v>
          </cell>
          <cell r="J95">
            <v>202</v>
          </cell>
          <cell r="K95">
            <v>1</v>
          </cell>
          <cell r="L95" t="str">
            <v>SIM</v>
          </cell>
          <cell r="M95" t="str">
            <v>NÃO</v>
          </cell>
        </row>
        <row r="96">
          <cell r="B96">
            <v>88</v>
          </cell>
          <cell r="C96">
            <v>39980</v>
          </cell>
          <cell r="D96">
            <v>393156</v>
          </cell>
          <cell r="E96" t="str">
            <v>CASABLANCA TURISMO E VIAGENS LTDA</v>
          </cell>
          <cell r="F96">
            <v>741.04</v>
          </cell>
          <cell r="G96">
            <v>40024</v>
          </cell>
          <cell r="H96">
            <v>1264</v>
          </cell>
          <cell r="I96" t="str">
            <v>P. AÉREA BEL/GRU/BEL - TEREZA MOURA</v>
          </cell>
          <cell r="J96">
            <v>201</v>
          </cell>
          <cell r="K96">
            <v>1</v>
          </cell>
          <cell r="L96" t="str">
            <v>NÃO</v>
          </cell>
          <cell r="M96" t="str">
            <v>NÃO</v>
          </cell>
        </row>
        <row r="97">
          <cell r="B97">
            <v>89</v>
          </cell>
          <cell r="C97">
            <v>39980</v>
          </cell>
          <cell r="D97">
            <v>393155</v>
          </cell>
          <cell r="E97" t="str">
            <v>CASABLANCA TURISMO E VIAGENS LTDA</v>
          </cell>
          <cell r="F97">
            <v>1169.45</v>
          </cell>
          <cell r="G97">
            <v>40024</v>
          </cell>
          <cell r="H97">
            <v>1280</v>
          </cell>
          <cell r="I97" t="str">
            <v>P. AÉREA ITM/STM/FOR - ALBERTO LIMA</v>
          </cell>
          <cell r="J97">
            <v>201</v>
          </cell>
          <cell r="K97">
            <v>1</v>
          </cell>
          <cell r="L97" t="str">
            <v>NÃO</v>
          </cell>
          <cell r="M97" t="str">
            <v>NÃO</v>
          </cell>
        </row>
        <row r="98">
          <cell r="B98">
            <v>90</v>
          </cell>
          <cell r="C98">
            <v>39980</v>
          </cell>
          <cell r="D98">
            <v>575902</v>
          </cell>
          <cell r="E98" t="str">
            <v>CENTRAIS ELETRICAS DO PARÁ S/A</v>
          </cell>
          <cell r="F98">
            <v>334.86</v>
          </cell>
          <cell r="G98">
            <v>39993</v>
          </cell>
          <cell r="H98">
            <v>450</v>
          </cell>
          <cell r="I98" t="str">
            <v>ENERGIA ELÉTRICA (CANTEIRO MÃE DO RIO)</v>
          </cell>
          <cell r="J98">
            <v>306</v>
          </cell>
          <cell r="K98">
            <v>2</v>
          </cell>
          <cell r="L98" t="str">
            <v>NÃO</v>
          </cell>
          <cell r="M98" t="str">
            <v>SIM</v>
          </cell>
        </row>
        <row r="99">
          <cell r="B99">
            <v>91</v>
          </cell>
          <cell r="C99">
            <v>39980</v>
          </cell>
          <cell r="D99">
            <v>17445</v>
          </cell>
          <cell r="E99" t="str">
            <v>COSMO FERREIRA DE OLIVEIRA</v>
          </cell>
          <cell r="F99">
            <v>6612</v>
          </cell>
          <cell r="G99">
            <v>40010</v>
          </cell>
          <cell r="H99">
            <v>14</v>
          </cell>
          <cell r="I99" t="str">
            <v>LAVADORA ALTA PRESSÃO</v>
          </cell>
          <cell r="J99">
            <v>306</v>
          </cell>
          <cell r="K99">
            <v>1</v>
          </cell>
          <cell r="L99" t="str">
            <v>NÃO</v>
          </cell>
          <cell r="M99" t="str">
            <v>NÃO</v>
          </cell>
        </row>
        <row r="100">
          <cell r="B100">
            <v>92</v>
          </cell>
          <cell r="C100">
            <v>39983</v>
          </cell>
          <cell r="D100">
            <v>35</v>
          </cell>
          <cell r="E100" t="str">
            <v>D.M. CARDOSO - ME</v>
          </cell>
          <cell r="F100">
            <v>529</v>
          </cell>
          <cell r="G100">
            <v>40004</v>
          </cell>
          <cell r="H100">
            <v>450</v>
          </cell>
          <cell r="I100" t="str">
            <v>CESTAS BÁSICAS</v>
          </cell>
          <cell r="J100">
            <v>202</v>
          </cell>
          <cell r="K100">
            <v>2</v>
          </cell>
          <cell r="L100" t="str">
            <v>NÃO</v>
          </cell>
          <cell r="M100" t="str">
            <v>SIM</v>
          </cell>
        </row>
        <row r="101">
          <cell r="B101">
            <v>93</v>
          </cell>
          <cell r="C101">
            <v>39983</v>
          </cell>
          <cell r="D101">
            <v>964</v>
          </cell>
          <cell r="E101" t="str">
            <v>D.P. DE NAZARÉ - ME</v>
          </cell>
          <cell r="F101">
            <v>43.9</v>
          </cell>
          <cell r="G101">
            <v>40004</v>
          </cell>
          <cell r="H101">
            <v>947</v>
          </cell>
          <cell r="I101" t="str">
            <v>FRETE</v>
          </cell>
          <cell r="J101">
            <v>303</v>
          </cell>
          <cell r="K101">
            <v>1</v>
          </cell>
          <cell r="L101" t="str">
            <v>NÃO</v>
          </cell>
          <cell r="M101" t="str">
            <v>NÃO</v>
          </cell>
        </row>
        <row r="102">
          <cell r="B102">
            <v>94</v>
          </cell>
          <cell r="C102">
            <v>39983</v>
          </cell>
          <cell r="D102">
            <v>965</v>
          </cell>
          <cell r="E102" t="str">
            <v>D.P. DE NAZARÉ - ME</v>
          </cell>
          <cell r="F102">
            <v>45.6</v>
          </cell>
          <cell r="G102">
            <v>40004</v>
          </cell>
          <cell r="H102">
            <v>819</v>
          </cell>
          <cell r="I102" t="str">
            <v>FRETE</v>
          </cell>
          <cell r="J102">
            <v>303</v>
          </cell>
          <cell r="K102">
            <v>2</v>
          </cell>
          <cell r="L102" t="str">
            <v>NÃO</v>
          </cell>
          <cell r="M102" t="str">
            <v>SIM</v>
          </cell>
        </row>
        <row r="103">
          <cell r="B103">
            <v>95</v>
          </cell>
          <cell r="C103">
            <v>39984</v>
          </cell>
          <cell r="D103">
            <v>394014</v>
          </cell>
          <cell r="E103" t="str">
            <v>CASABLANCA TURISMO E VIAGENS LTDA</v>
          </cell>
          <cell r="F103">
            <v>1566.04</v>
          </cell>
          <cell r="G103">
            <v>40024</v>
          </cell>
          <cell r="H103">
            <v>1264</v>
          </cell>
          <cell r="I103" t="str">
            <v>P. AÉREA BEL/REC/BEL - VALMOR SANTOS</v>
          </cell>
          <cell r="J103">
            <v>201</v>
          </cell>
          <cell r="K103">
            <v>1</v>
          </cell>
          <cell r="L103" t="str">
            <v>NÃO</v>
          </cell>
          <cell r="M103" t="str">
            <v>NÃO</v>
          </cell>
        </row>
        <row r="104">
          <cell r="B104">
            <v>96</v>
          </cell>
          <cell r="C104">
            <v>39984</v>
          </cell>
          <cell r="D104">
            <v>394025</v>
          </cell>
          <cell r="E104" t="str">
            <v>CASABLANCA TURISMO E VIAGENS LTDA</v>
          </cell>
          <cell r="F104">
            <v>3156.28</v>
          </cell>
          <cell r="G104">
            <v>40024</v>
          </cell>
          <cell r="H104">
            <v>718</v>
          </cell>
          <cell r="I104" t="str">
            <v>P. AÉREA BEL/REC/BEL - FRANCO / MARCO PIO</v>
          </cell>
          <cell r="J104">
            <v>201</v>
          </cell>
          <cell r="K104">
            <v>1</v>
          </cell>
          <cell r="L104" t="str">
            <v>SIM</v>
          </cell>
          <cell r="M104" t="str">
            <v>NÃO</v>
          </cell>
        </row>
        <row r="105">
          <cell r="B105">
            <v>97</v>
          </cell>
          <cell r="C105">
            <v>39986</v>
          </cell>
          <cell r="D105">
            <v>394378</v>
          </cell>
          <cell r="E105" t="str">
            <v>CASABLANCA TURISMO E VIAGENS LTDA</v>
          </cell>
          <cell r="F105">
            <v>605.04</v>
          </cell>
          <cell r="G105">
            <v>40024</v>
          </cell>
          <cell r="H105">
            <v>718</v>
          </cell>
          <cell r="I105" t="str">
            <v>P. AÉREA BEL/MAB/BEL - GUSTAVO FONSECA</v>
          </cell>
          <cell r="J105">
            <v>201</v>
          </cell>
          <cell r="K105">
            <v>1</v>
          </cell>
          <cell r="L105" t="str">
            <v>SIM</v>
          </cell>
          <cell r="M105" t="str">
            <v>NÃO</v>
          </cell>
        </row>
        <row r="106">
          <cell r="B106">
            <v>98</v>
          </cell>
          <cell r="C106">
            <v>39989</v>
          </cell>
          <cell r="D106">
            <v>18</v>
          </cell>
          <cell r="E106" t="str">
            <v>F. FIXO FRANCO FERREIRA</v>
          </cell>
          <cell r="F106">
            <v>49.99</v>
          </cell>
          <cell r="G106">
            <v>40004</v>
          </cell>
          <cell r="H106">
            <v>718</v>
          </cell>
          <cell r="I106" t="str">
            <v>COMBUSTÍVEIS</v>
          </cell>
          <cell r="J106">
            <v>101</v>
          </cell>
          <cell r="K106">
            <v>1</v>
          </cell>
          <cell r="L106" t="str">
            <v>SIM</v>
          </cell>
          <cell r="M106" t="str">
            <v>NÃO</v>
          </cell>
        </row>
        <row r="107">
          <cell r="B107">
            <v>99</v>
          </cell>
          <cell r="C107">
            <v>39989</v>
          </cell>
          <cell r="D107">
            <v>18</v>
          </cell>
          <cell r="E107" t="str">
            <v>F. FIXO FRANCO FERREIRA</v>
          </cell>
          <cell r="F107">
            <v>130.02000000000001</v>
          </cell>
          <cell r="G107">
            <v>40004</v>
          </cell>
          <cell r="H107">
            <v>718</v>
          </cell>
          <cell r="I107" t="str">
            <v>COMBUSTÍVEIS</v>
          </cell>
          <cell r="J107">
            <v>101</v>
          </cell>
          <cell r="K107">
            <v>1</v>
          </cell>
          <cell r="L107" t="str">
            <v>SIM</v>
          </cell>
          <cell r="M107" t="str">
            <v>NÃO</v>
          </cell>
        </row>
        <row r="108">
          <cell r="B108">
            <v>100</v>
          </cell>
          <cell r="C108">
            <v>39989</v>
          </cell>
          <cell r="D108">
            <v>18</v>
          </cell>
          <cell r="E108" t="str">
            <v>F. FIXO FRANCO FERREIRA</v>
          </cell>
          <cell r="F108">
            <v>10.9</v>
          </cell>
          <cell r="G108">
            <v>40004</v>
          </cell>
          <cell r="H108">
            <v>450</v>
          </cell>
          <cell r="I108" t="str">
            <v>COMBUSTÍVEIS</v>
          </cell>
          <cell r="J108">
            <v>101</v>
          </cell>
          <cell r="K108">
            <v>1</v>
          </cell>
          <cell r="L108" t="str">
            <v>NÃO</v>
          </cell>
          <cell r="M108" t="str">
            <v>NÃO</v>
          </cell>
        </row>
        <row r="109">
          <cell r="B109">
            <v>101</v>
          </cell>
          <cell r="C109">
            <v>39989</v>
          </cell>
          <cell r="D109">
            <v>18</v>
          </cell>
          <cell r="E109" t="str">
            <v>F. FIXO FRANCO FERREIRA</v>
          </cell>
          <cell r="F109">
            <v>5.0599999999999996</v>
          </cell>
          <cell r="G109">
            <v>40004</v>
          </cell>
          <cell r="H109">
            <v>799</v>
          </cell>
          <cell r="I109" t="str">
            <v>COMBUSTÍVEIS</v>
          </cell>
          <cell r="J109">
            <v>101</v>
          </cell>
          <cell r="K109">
            <v>1</v>
          </cell>
          <cell r="L109" t="str">
            <v>NÃO</v>
          </cell>
          <cell r="M109" t="str">
            <v>NÃO</v>
          </cell>
        </row>
        <row r="110">
          <cell r="B110">
            <v>102</v>
          </cell>
          <cell r="C110">
            <v>39989</v>
          </cell>
          <cell r="D110">
            <v>18</v>
          </cell>
          <cell r="E110" t="str">
            <v>F. FIXO FRANCO FERREIRA</v>
          </cell>
          <cell r="F110">
            <v>5.01</v>
          </cell>
          <cell r="G110">
            <v>40004</v>
          </cell>
          <cell r="H110">
            <v>819</v>
          </cell>
          <cell r="I110" t="str">
            <v>COMBUSTÍVEIS</v>
          </cell>
          <cell r="J110">
            <v>101</v>
          </cell>
          <cell r="K110">
            <v>1</v>
          </cell>
          <cell r="L110" t="str">
            <v>NÃO</v>
          </cell>
          <cell r="M110" t="str">
            <v>NÃO</v>
          </cell>
        </row>
        <row r="111">
          <cell r="B111">
            <v>103</v>
          </cell>
          <cell r="C111">
            <v>39989</v>
          </cell>
          <cell r="D111">
            <v>18</v>
          </cell>
          <cell r="E111" t="str">
            <v>F. FIXO FRANCO FERREIRA</v>
          </cell>
          <cell r="F111">
            <v>44.98</v>
          </cell>
          <cell r="G111">
            <v>40004</v>
          </cell>
          <cell r="H111">
            <v>1251</v>
          </cell>
          <cell r="I111" t="str">
            <v>COMBUSTÍVEIS</v>
          </cell>
          <cell r="J111">
            <v>101</v>
          </cell>
          <cell r="K111">
            <v>1</v>
          </cell>
          <cell r="L111" t="str">
            <v>NÃO</v>
          </cell>
          <cell r="M111" t="str">
            <v>NÃO</v>
          </cell>
        </row>
        <row r="112">
          <cell r="B112">
            <v>104</v>
          </cell>
          <cell r="C112">
            <v>39989</v>
          </cell>
          <cell r="D112">
            <v>18</v>
          </cell>
          <cell r="E112" t="str">
            <v>F. FIXO FRANCO FERREIRA</v>
          </cell>
          <cell r="F112">
            <v>272.97000000000003</v>
          </cell>
          <cell r="G112">
            <v>40004</v>
          </cell>
          <cell r="H112">
            <v>1280</v>
          </cell>
          <cell r="I112" t="str">
            <v>COMBUSTÍVEIS</v>
          </cell>
          <cell r="J112">
            <v>101</v>
          </cell>
          <cell r="K112">
            <v>1</v>
          </cell>
          <cell r="L112" t="str">
            <v>NÃO</v>
          </cell>
          <cell r="M112" t="str">
            <v>NÃO</v>
          </cell>
        </row>
        <row r="113">
          <cell r="B113">
            <v>105</v>
          </cell>
          <cell r="C113">
            <v>39989</v>
          </cell>
          <cell r="D113">
            <v>18</v>
          </cell>
          <cell r="E113" t="str">
            <v>F. FIXO FRANCO FERREIRA</v>
          </cell>
          <cell r="F113">
            <v>396.35</v>
          </cell>
          <cell r="G113">
            <v>40004</v>
          </cell>
          <cell r="H113">
            <v>718</v>
          </cell>
          <cell r="I113" t="str">
            <v>COMBUSTÍVEIS</v>
          </cell>
          <cell r="J113">
            <v>101</v>
          </cell>
          <cell r="K113">
            <v>1</v>
          </cell>
          <cell r="L113" t="str">
            <v>SIM</v>
          </cell>
          <cell r="M113" t="str">
            <v>NÃO</v>
          </cell>
        </row>
        <row r="114">
          <cell r="B114">
            <v>106</v>
          </cell>
          <cell r="C114">
            <v>39989</v>
          </cell>
          <cell r="D114">
            <v>7</v>
          </cell>
          <cell r="E114" t="str">
            <v>F. FIXO GUSTAVO FONSECA</v>
          </cell>
          <cell r="F114">
            <v>584.05999999999995</v>
          </cell>
          <cell r="G114">
            <v>40004</v>
          </cell>
          <cell r="H114">
            <v>718</v>
          </cell>
          <cell r="I114" t="str">
            <v>COMBUSTÍVEIS</v>
          </cell>
          <cell r="J114">
            <v>101</v>
          </cell>
          <cell r="K114">
            <v>1</v>
          </cell>
          <cell r="L114" t="str">
            <v>SIM</v>
          </cell>
          <cell r="M114" t="str">
            <v>NÃO</v>
          </cell>
        </row>
        <row r="115">
          <cell r="B115">
            <v>107</v>
          </cell>
          <cell r="C115">
            <v>39989</v>
          </cell>
          <cell r="D115">
            <v>18</v>
          </cell>
          <cell r="E115" t="str">
            <v>F. FIXO FRANCO FERREIRA</v>
          </cell>
          <cell r="F115">
            <v>70</v>
          </cell>
          <cell r="G115">
            <v>40004</v>
          </cell>
          <cell r="H115">
            <v>718</v>
          </cell>
          <cell r="I115" t="str">
            <v>DESP. COM MANUTENÇÃO</v>
          </cell>
          <cell r="J115">
            <v>104</v>
          </cell>
          <cell r="K115">
            <v>1</v>
          </cell>
          <cell r="L115" t="str">
            <v>SIM</v>
          </cell>
          <cell r="M115" t="str">
            <v>NÃO</v>
          </cell>
        </row>
        <row r="116">
          <cell r="B116">
            <v>108</v>
          </cell>
          <cell r="C116">
            <v>39989</v>
          </cell>
          <cell r="D116" t="str">
            <v>REC</v>
          </cell>
          <cell r="E116" t="str">
            <v>FRANCO FERREIRA DA SILVA</v>
          </cell>
          <cell r="F116">
            <v>1330</v>
          </cell>
          <cell r="G116">
            <v>40004</v>
          </cell>
          <cell r="H116">
            <v>718</v>
          </cell>
          <cell r="I116" t="str">
            <v>ALUGUEL DE VEICULO - NHR 0376</v>
          </cell>
          <cell r="J116">
            <v>105</v>
          </cell>
          <cell r="K116">
            <v>1</v>
          </cell>
          <cell r="L116" t="str">
            <v>SIM</v>
          </cell>
          <cell r="M116" t="str">
            <v>NÃO</v>
          </cell>
        </row>
        <row r="117">
          <cell r="B117">
            <v>109</v>
          </cell>
          <cell r="C117">
            <v>39989</v>
          </cell>
          <cell r="D117" t="str">
            <v>REC</v>
          </cell>
          <cell r="E117" t="str">
            <v>LUIZ GUSTAVO FONSECA DA SILVA</v>
          </cell>
          <cell r="F117">
            <v>1330</v>
          </cell>
          <cell r="G117">
            <v>40004</v>
          </cell>
          <cell r="H117">
            <v>718</v>
          </cell>
          <cell r="I117" t="str">
            <v>ALUGUEL DE VEÍCULO - KGB 3405</v>
          </cell>
          <cell r="J117">
            <v>105</v>
          </cell>
          <cell r="K117">
            <v>1</v>
          </cell>
          <cell r="L117" t="str">
            <v>SIM</v>
          </cell>
          <cell r="M117" t="str">
            <v>NÃO</v>
          </cell>
        </row>
        <row r="118">
          <cell r="B118">
            <v>110</v>
          </cell>
          <cell r="C118">
            <v>39989</v>
          </cell>
          <cell r="D118" t="str">
            <v>REC</v>
          </cell>
          <cell r="E118" t="str">
            <v>MARCO ANTÔNIO BARROS PIO</v>
          </cell>
          <cell r="F118">
            <v>1330</v>
          </cell>
          <cell r="G118">
            <v>40004</v>
          </cell>
          <cell r="H118">
            <v>718</v>
          </cell>
          <cell r="I118" t="str">
            <v>ALUGUEL DE VEÍCULO - NHU 1886</v>
          </cell>
          <cell r="J118">
            <v>105</v>
          </cell>
          <cell r="K118">
            <v>1</v>
          </cell>
          <cell r="L118" t="str">
            <v>SIM</v>
          </cell>
          <cell r="M118" t="str">
            <v>NÃO</v>
          </cell>
        </row>
        <row r="119">
          <cell r="B119">
            <v>111</v>
          </cell>
          <cell r="C119">
            <v>39989</v>
          </cell>
          <cell r="D119" t="str">
            <v>REC</v>
          </cell>
          <cell r="E119" t="str">
            <v>RÔMULO ANTÔNIO DUARTE DA SILVA</v>
          </cell>
          <cell r="F119">
            <v>1045</v>
          </cell>
          <cell r="G119">
            <v>40004</v>
          </cell>
          <cell r="H119">
            <v>718</v>
          </cell>
          <cell r="I119" t="str">
            <v>ALUGUEL DE VEÍCULO - JVT 9235</v>
          </cell>
          <cell r="J119">
            <v>105</v>
          </cell>
          <cell r="K119">
            <v>1</v>
          </cell>
          <cell r="L119" t="str">
            <v>SIM</v>
          </cell>
          <cell r="M119" t="str">
            <v>NÃO</v>
          </cell>
        </row>
        <row r="120">
          <cell r="B120">
            <v>112</v>
          </cell>
          <cell r="C120">
            <v>39989</v>
          </cell>
          <cell r="D120">
            <v>394606</v>
          </cell>
          <cell r="E120" t="str">
            <v>CASABLANCA TURISMO E VIAGENS LTDA</v>
          </cell>
          <cell r="F120">
            <v>990.19</v>
          </cell>
          <cell r="G120">
            <v>40035</v>
          </cell>
          <cell r="H120">
            <v>1039</v>
          </cell>
          <cell r="I120" t="str">
            <v>P. AÉREA BEL/FOR/BEL - SEBASTIÃO SANTOS</v>
          </cell>
          <cell r="J120">
            <v>201</v>
          </cell>
          <cell r="K120">
            <v>1</v>
          </cell>
          <cell r="L120" t="str">
            <v>NÃO</v>
          </cell>
          <cell r="M120" t="str">
            <v>NÃO</v>
          </cell>
        </row>
        <row r="121">
          <cell r="B121">
            <v>113</v>
          </cell>
          <cell r="C121">
            <v>39989</v>
          </cell>
          <cell r="D121">
            <v>394605</v>
          </cell>
          <cell r="E121" t="str">
            <v>CASABLANCA TURISMO E VIAGENS LTDA</v>
          </cell>
          <cell r="F121">
            <v>1566.04</v>
          </cell>
          <cell r="G121">
            <v>40035</v>
          </cell>
          <cell r="H121">
            <v>1039</v>
          </cell>
          <cell r="I121" t="str">
            <v>P. AÉREA BEL/REC/BEL - ABRAÃO ARAUJO</v>
          </cell>
          <cell r="J121">
            <v>201</v>
          </cell>
          <cell r="K121">
            <v>1</v>
          </cell>
          <cell r="L121" t="str">
            <v>NÃO</v>
          </cell>
          <cell r="M121" t="str">
            <v>NÃO</v>
          </cell>
        </row>
        <row r="122">
          <cell r="B122">
            <v>114</v>
          </cell>
          <cell r="C122">
            <v>39989</v>
          </cell>
          <cell r="D122">
            <v>18</v>
          </cell>
          <cell r="E122" t="str">
            <v>F. FIXO FRANCO FERREIRA</v>
          </cell>
          <cell r="F122">
            <v>158</v>
          </cell>
          <cell r="G122">
            <v>40004</v>
          </cell>
          <cell r="H122">
            <v>450</v>
          </cell>
          <cell r="I122" t="str">
            <v>VIAGENS E ESTADIAS</v>
          </cell>
          <cell r="J122">
            <v>201</v>
          </cell>
          <cell r="K122">
            <v>1</v>
          </cell>
          <cell r="L122" t="str">
            <v>NÃO</v>
          </cell>
          <cell r="M122" t="str">
            <v>NÃO</v>
          </cell>
        </row>
        <row r="123">
          <cell r="B123">
            <v>115</v>
          </cell>
          <cell r="C123">
            <v>39989</v>
          </cell>
          <cell r="D123">
            <v>18</v>
          </cell>
          <cell r="E123" t="str">
            <v>F. FIXO FRANCO FERREIRA</v>
          </cell>
          <cell r="F123">
            <v>107.68</v>
          </cell>
          <cell r="G123">
            <v>40004</v>
          </cell>
          <cell r="H123">
            <v>718</v>
          </cell>
          <cell r="I123" t="str">
            <v>ALIMENTAÇÃO</v>
          </cell>
          <cell r="J123">
            <v>201</v>
          </cell>
          <cell r="K123">
            <v>1</v>
          </cell>
          <cell r="L123" t="str">
            <v>SIM</v>
          </cell>
          <cell r="M123" t="str">
            <v>NÃO</v>
          </cell>
        </row>
        <row r="124">
          <cell r="B124">
            <v>116</v>
          </cell>
          <cell r="C124">
            <v>39989</v>
          </cell>
          <cell r="D124">
            <v>18</v>
          </cell>
          <cell r="E124" t="str">
            <v>F. FIXO FRANCO FERREIRA</v>
          </cell>
          <cell r="F124">
            <v>29</v>
          </cell>
          <cell r="G124">
            <v>40004</v>
          </cell>
          <cell r="H124">
            <v>1251</v>
          </cell>
          <cell r="I124" t="str">
            <v>CONDUÇÕES</v>
          </cell>
          <cell r="J124">
            <v>201</v>
          </cell>
          <cell r="K124">
            <v>1</v>
          </cell>
          <cell r="L124" t="str">
            <v>NÃO</v>
          </cell>
          <cell r="M124" t="str">
            <v>NÃO</v>
          </cell>
        </row>
        <row r="125">
          <cell r="B125">
            <v>117</v>
          </cell>
          <cell r="C125">
            <v>39989</v>
          </cell>
          <cell r="D125">
            <v>18</v>
          </cell>
          <cell r="E125" t="str">
            <v>F. FIXO FRANCO FERREIRA</v>
          </cell>
          <cell r="F125">
            <v>56</v>
          </cell>
          <cell r="G125">
            <v>40004</v>
          </cell>
          <cell r="H125">
            <v>450</v>
          </cell>
          <cell r="I125" t="str">
            <v>CONDUÇÕES</v>
          </cell>
          <cell r="J125">
            <v>201</v>
          </cell>
          <cell r="K125">
            <v>1</v>
          </cell>
          <cell r="L125" t="str">
            <v>NÃO</v>
          </cell>
          <cell r="M125" t="str">
            <v>NÃO</v>
          </cell>
        </row>
        <row r="126">
          <cell r="B126">
            <v>118</v>
          </cell>
          <cell r="C126">
            <v>39989</v>
          </cell>
          <cell r="D126">
            <v>18</v>
          </cell>
          <cell r="E126" t="str">
            <v>F. FIXO FRANCO FERREIRA</v>
          </cell>
          <cell r="F126">
            <v>62.48</v>
          </cell>
          <cell r="G126">
            <v>40004</v>
          </cell>
          <cell r="H126">
            <v>799</v>
          </cell>
          <cell r="I126" t="str">
            <v>CONDUÇÕES</v>
          </cell>
          <cell r="J126">
            <v>201</v>
          </cell>
          <cell r="K126">
            <v>1</v>
          </cell>
          <cell r="L126" t="str">
            <v>NÃO</v>
          </cell>
          <cell r="M126" t="str">
            <v>NÃO</v>
          </cell>
        </row>
        <row r="127">
          <cell r="B127">
            <v>119</v>
          </cell>
          <cell r="C127">
            <v>39989</v>
          </cell>
          <cell r="D127">
            <v>18</v>
          </cell>
          <cell r="E127" t="str">
            <v>F. FIXO FRANCO FERREIRA</v>
          </cell>
          <cell r="F127">
            <v>663.5</v>
          </cell>
          <cell r="G127">
            <v>40004</v>
          </cell>
          <cell r="H127">
            <v>1280</v>
          </cell>
          <cell r="I127" t="str">
            <v>VIAGENS E ESTADIAS</v>
          </cell>
          <cell r="J127">
            <v>201</v>
          </cell>
          <cell r="K127">
            <v>1</v>
          </cell>
          <cell r="L127" t="str">
            <v>NÃO</v>
          </cell>
          <cell r="M127" t="str">
            <v>NÃO</v>
          </cell>
        </row>
        <row r="128">
          <cell r="B128">
            <v>120</v>
          </cell>
          <cell r="C128">
            <v>39989</v>
          </cell>
          <cell r="D128">
            <v>7</v>
          </cell>
          <cell r="E128" t="str">
            <v>F. FIXO GUSTAVO FONSECA</v>
          </cell>
          <cell r="F128">
            <v>60</v>
          </cell>
          <cell r="G128">
            <v>40004</v>
          </cell>
          <cell r="H128">
            <v>718</v>
          </cell>
          <cell r="I128" t="str">
            <v>CONDUÇÕES</v>
          </cell>
          <cell r="J128">
            <v>201</v>
          </cell>
          <cell r="K128">
            <v>1</v>
          </cell>
          <cell r="L128" t="str">
            <v>SIM</v>
          </cell>
          <cell r="M128" t="str">
            <v>NÃO</v>
          </cell>
        </row>
        <row r="129">
          <cell r="B129">
            <v>121</v>
          </cell>
          <cell r="C129">
            <v>39989</v>
          </cell>
          <cell r="D129">
            <v>7</v>
          </cell>
          <cell r="E129" t="str">
            <v>F. FIXO GUSTAVO FONSECA</v>
          </cell>
          <cell r="F129">
            <v>147.19</v>
          </cell>
          <cell r="G129">
            <v>40004</v>
          </cell>
          <cell r="H129">
            <v>718</v>
          </cell>
          <cell r="I129" t="str">
            <v>ESTADIA</v>
          </cell>
          <cell r="J129">
            <v>201</v>
          </cell>
          <cell r="K129">
            <v>1</v>
          </cell>
          <cell r="L129" t="str">
            <v>SIM</v>
          </cell>
          <cell r="M129" t="str">
            <v>NÃO</v>
          </cell>
        </row>
        <row r="130">
          <cell r="B130">
            <v>122</v>
          </cell>
          <cell r="C130">
            <v>39989</v>
          </cell>
          <cell r="D130">
            <v>18</v>
          </cell>
          <cell r="E130" t="str">
            <v>F. FIXO FRANCO FERREIRA</v>
          </cell>
          <cell r="F130">
            <v>94.48</v>
          </cell>
          <cell r="G130">
            <v>40004</v>
          </cell>
          <cell r="H130">
            <v>450</v>
          </cell>
          <cell r="I130" t="str">
            <v>ALIMENTAÇÃO</v>
          </cell>
          <cell r="J130">
            <v>202</v>
          </cell>
          <cell r="K130">
            <v>1</v>
          </cell>
          <cell r="L130" t="str">
            <v>NÃO</v>
          </cell>
          <cell r="M130" t="str">
            <v>NÃO</v>
          </cell>
        </row>
        <row r="131">
          <cell r="B131">
            <v>123</v>
          </cell>
          <cell r="C131">
            <v>39989</v>
          </cell>
          <cell r="D131">
            <v>18</v>
          </cell>
          <cell r="E131" t="str">
            <v>F. FIXO FRANCO FERREIRA</v>
          </cell>
          <cell r="F131">
            <v>50</v>
          </cell>
          <cell r="G131">
            <v>40004</v>
          </cell>
          <cell r="H131">
            <v>1280</v>
          </cell>
          <cell r="I131" t="str">
            <v>ALIMENTAÇÃO</v>
          </cell>
          <cell r="J131">
            <v>202</v>
          </cell>
          <cell r="K131">
            <v>1</v>
          </cell>
          <cell r="L131" t="str">
            <v>NÃO</v>
          </cell>
          <cell r="M131" t="str">
            <v>NÃO</v>
          </cell>
        </row>
        <row r="132">
          <cell r="B132">
            <v>124</v>
          </cell>
          <cell r="C132">
            <v>39989</v>
          </cell>
          <cell r="D132">
            <v>18</v>
          </cell>
          <cell r="E132" t="str">
            <v>F. FIXO FRANCO FERREIRA</v>
          </cell>
          <cell r="F132">
            <v>20.64</v>
          </cell>
          <cell r="G132">
            <v>40004</v>
          </cell>
          <cell r="H132">
            <v>1281</v>
          </cell>
          <cell r="I132" t="str">
            <v>ALIMENTAÇÃO</v>
          </cell>
          <cell r="J132">
            <v>202</v>
          </cell>
          <cell r="K132">
            <v>1</v>
          </cell>
          <cell r="L132" t="str">
            <v>NÃO</v>
          </cell>
          <cell r="M132" t="str">
            <v>NÃO</v>
          </cell>
        </row>
        <row r="133">
          <cell r="B133">
            <v>125</v>
          </cell>
          <cell r="C133">
            <v>39989</v>
          </cell>
          <cell r="D133">
            <v>18</v>
          </cell>
          <cell r="E133" t="str">
            <v>F. FIXO FRANCO FERREIRA</v>
          </cell>
          <cell r="F133">
            <v>483.39</v>
          </cell>
          <cell r="G133">
            <v>40004</v>
          </cell>
          <cell r="H133">
            <v>718</v>
          </cell>
          <cell r="I133" t="str">
            <v>ALIMENTAÇÃO</v>
          </cell>
          <cell r="J133">
            <v>202</v>
          </cell>
          <cell r="K133">
            <v>1</v>
          </cell>
          <cell r="L133" t="str">
            <v>SIM</v>
          </cell>
          <cell r="M133" t="str">
            <v>NÃO</v>
          </cell>
        </row>
        <row r="134">
          <cell r="B134">
            <v>126</v>
          </cell>
          <cell r="C134">
            <v>39989</v>
          </cell>
          <cell r="D134">
            <v>18</v>
          </cell>
          <cell r="E134" t="str">
            <v>F. FIXO FRANCO FERREIRA</v>
          </cell>
          <cell r="F134">
            <v>55</v>
          </cell>
          <cell r="G134">
            <v>40004</v>
          </cell>
          <cell r="H134">
            <v>819</v>
          </cell>
          <cell r="I134" t="str">
            <v>ALIMENTAÇÃO</v>
          </cell>
          <cell r="J134">
            <v>202</v>
          </cell>
          <cell r="K134">
            <v>1</v>
          </cell>
          <cell r="L134" t="str">
            <v>NÃO</v>
          </cell>
          <cell r="M134" t="str">
            <v>NÃO</v>
          </cell>
        </row>
        <row r="135">
          <cell r="B135">
            <v>127</v>
          </cell>
          <cell r="C135">
            <v>39989</v>
          </cell>
          <cell r="D135">
            <v>7</v>
          </cell>
          <cell r="E135" t="str">
            <v>F. FIXO GUSTAVO FONSECA</v>
          </cell>
          <cell r="F135">
            <v>665.04</v>
          </cell>
          <cell r="G135">
            <v>40004</v>
          </cell>
          <cell r="H135">
            <v>718</v>
          </cell>
          <cell r="I135" t="str">
            <v>ALIMENTAÇÃO</v>
          </cell>
          <cell r="J135">
            <v>202</v>
          </cell>
          <cell r="K135">
            <v>1</v>
          </cell>
          <cell r="L135" t="str">
            <v>SIM</v>
          </cell>
          <cell r="M135" t="str">
            <v>NÃO</v>
          </cell>
        </row>
        <row r="136">
          <cell r="B136">
            <v>128</v>
          </cell>
          <cell r="C136">
            <v>39989</v>
          </cell>
          <cell r="D136">
            <v>18</v>
          </cell>
          <cell r="E136" t="str">
            <v>F. FIXO FRANCO FERREIRA</v>
          </cell>
          <cell r="F136">
            <v>29.9</v>
          </cell>
          <cell r="G136">
            <v>40004</v>
          </cell>
          <cell r="H136">
            <v>718</v>
          </cell>
          <cell r="I136" t="str">
            <v>MATERIAL P/ ESCRITÓRIO</v>
          </cell>
          <cell r="J136">
            <v>302</v>
          </cell>
          <cell r="K136">
            <v>1</v>
          </cell>
          <cell r="L136" t="str">
            <v>SIM</v>
          </cell>
          <cell r="M136" t="str">
            <v>NÃO</v>
          </cell>
        </row>
        <row r="137">
          <cell r="B137">
            <v>129</v>
          </cell>
          <cell r="C137">
            <v>39989</v>
          </cell>
          <cell r="D137">
            <v>18</v>
          </cell>
          <cell r="E137" t="str">
            <v>F. FIXO FRANCO FERREIRA</v>
          </cell>
          <cell r="F137">
            <v>8.4</v>
          </cell>
          <cell r="G137">
            <v>40004</v>
          </cell>
          <cell r="H137">
            <v>1227</v>
          </cell>
          <cell r="I137" t="str">
            <v>CÓPIAS E AUTENTICAÇÕES</v>
          </cell>
          <cell r="J137">
            <v>302</v>
          </cell>
          <cell r="K137">
            <v>1</v>
          </cell>
          <cell r="L137" t="str">
            <v>NÃO</v>
          </cell>
          <cell r="M137" t="str">
            <v>NÃO</v>
          </cell>
        </row>
        <row r="138">
          <cell r="B138">
            <v>130</v>
          </cell>
          <cell r="C138">
            <v>39989</v>
          </cell>
          <cell r="D138">
            <v>18</v>
          </cell>
          <cell r="E138" t="str">
            <v>F. FIXO FRANCO FERREIRA</v>
          </cell>
          <cell r="F138">
            <v>8.4</v>
          </cell>
          <cell r="G138">
            <v>40004</v>
          </cell>
          <cell r="H138">
            <v>1263</v>
          </cell>
          <cell r="I138" t="str">
            <v>CÓPIAS E AUTENTICAÇÕES</v>
          </cell>
          <cell r="J138">
            <v>302</v>
          </cell>
          <cell r="K138">
            <v>1</v>
          </cell>
          <cell r="L138" t="str">
            <v>NÃO</v>
          </cell>
          <cell r="M138" t="str">
            <v>NÃO</v>
          </cell>
        </row>
        <row r="139">
          <cell r="B139">
            <v>131</v>
          </cell>
          <cell r="C139">
            <v>39989</v>
          </cell>
          <cell r="D139">
            <v>18</v>
          </cell>
          <cell r="E139" t="str">
            <v>F. FIXO FRANCO FERREIRA</v>
          </cell>
          <cell r="F139">
            <v>35.1</v>
          </cell>
          <cell r="G139">
            <v>40004</v>
          </cell>
          <cell r="H139">
            <v>450</v>
          </cell>
          <cell r="I139" t="str">
            <v>CORREIOS E MALOTES</v>
          </cell>
          <cell r="J139">
            <v>303</v>
          </cell>
          <cell r="K139">
            <v>1</v>
          </cell>
          <cell r="L139" t="str">
            <v>NÃO</v>
          </cell>
          <cell r="M139" t="str">
            <v>NÃO</v>
          </cell>
        </row>
        <row r="140">
          <cell r="B140">
            <v>132</v>
          </cell>
          <cell r="C140">
            <v>39989</v>
          </cell>
          <cell r="D140">
            <v>18</v>
          </cell>
          <cell r="E140" t="str">
            <v>F. FIXO FRANCO FERREIRA</v>
          </cell>
          <cell r="F140">
            <v>50.4</v>
          </cell>
          <cell r="G140">
            <v>40004</v>
          </cell>
          <cell r="H140">
            <v>718</v>
          </cell>
          <cell r="I140" t="str">
            <v>CORREIOS E MALOTES</v>
          </cell>
          <cell r="J140">
            <v>303</v>
          </cell>
          <cell r="K140">
            <v>1</v>
          </cell>
          <cell r="L140" t="str">
            <v>SIM</v>
          </cell>
          <cell r="M140" t="str">
            <v>NÃO</v>
          </cell>
        </row>
        <row r="141">
          <cell r="B141">
            <v>133</v>
          </cell>
          <cell r="C141">
            <v>39989</v>
          </cell>
          <cell r="D141">
            <v>18</v>
          </cell>
          <cell r="E141" t="str">
            <v>F. FIXO FRANCO FERREIRA</v>
          </cell>
          <cell r="F141">
            <v>22.5</v>
          </cell>
          <cell r="G141">
            <v>40004</v>
          </cell>
          <cell r="H141">
            <v>947</v>
          </cell>
          <cell r="I141" t="str">
            <v>CORREIOS E MALOTES</v>
          </cell>
          <cell r="J141">
            <v>303</v>
          </cell>
          <cell r="K141">
            <v>1</v>
          </cell>
          <cell r="L141" t="str">
            <v>NÃO</v>
          </cell>
          <cell r="M141" t="str">
            <v>NÃO</v>
          </cell>
        </row>
        <row r="142">
          <cell r="B142">
            <v>134</v>
          </cell>
          <cell r="C142">
            <v>39989</v>
          </cell>
          <cell r="D142">
            <v>18</v>
          </cell>
          <cell r="E142" t="str">
            <v>F. FIXO FRANCO FERREIRA</v>
          </cell>
          <cell r="F142">
            <v>33.1</v>
          </cell>
          <cell r="G142">
            <v>40004</v>
          </cell>
          <cell r="H142">
            <v>1039</v>
          </cell>
          <cell r="I142" t="str">
            <v>CORREIOS E MALOTES</v>
          </cell>
          <cell r="J142">
            <v>303</v>
          </cell>
          <cell r="K142">
            <v>1</v>
          </cell>
          <cell r="L142" t="str">
            <v>NÃO</v>
          </cell>
          <cell r="M142" t="str">
            <v>NÃO</v>
          </cell>
        </row>
        <row r="143">
          <cell r="B143">
            <v>135</v>
          </cell>
          <cell r="C143">
            <v>39989</v>
          </cell>
          <cell r="D143">
            <v>18</v>
          </cell>
          <cell r="E143" t="str">
            <v>F. FIXO FRANCO FERREIRA</v>
          </cell>
          <cell r="F143">
            <v>14.3</v>
          </cell>
          <cell r="G143">
            <v>40004</v>
          </cell>
          <cell r="H143">
            <v>1227</v>
          </cell>
          <cell r="I143" t="str">
            <v>CORREIOS E MALOTES</v>
          </cell>
          <cell r="J143">
            <v>303</v>
          </cell>
          <cell r="K143">
            <v>1</v>
          </cell>
          <cell r="L143" t="str">
            <v>NÃO</v>
          </cell>
          <cell r="M143" t="str">
            <v>NÃO</v>
          </cell>
        </row>
        <row r="144">
          <cell r="B144">
            <v>136</v>
          </cell>
          <cell r="C144">
            <v>39989</v>
          </cell>
          <cell r="D144">
            <v>18</v>
          </cell>
          <cell r="E144" t="str">
            <v>F. FIXO FRANCO FERREIRA</v>
          </cell>
          <cell r="F144">
            <v>23.5</v>
          </cell>
          <cell r="G144">
            <v>40004</v>
          </cell>
          <cell r="H144">
            <v>1258</v>
          </cell>
          <cell r="I144" t="str">
            <v>CORREIOS E MALOTES</v>
          </cell>
          <cell r="J144">
            <v>303</v>
          </cell>
          <cell r="K144">
            <v>1</v>
          </cell>
          <cell r="L144" t="str">
            <v>NÃO</v>
          </cell>
          <cell r="M144" t="str">
            <v>NÃO</v>
          </cell>
        </row>
        <row r="145">
          <cell r="B145">
            <v>137</v>
          </cell>
          <cell r="C145">
            <v>39989</v>
          </cell>
          <cell r="D145" t="str">
            <v>REC</v>
          </cell>
          <cell r="E145" t="str">
            <v>ANA CAROLINA DA SILVA SOUSA</v>
          </cell>
          <cell r="F145">
            <v>600</v>
          </cell>
          <cell r="G145">
            <v>40010</v>
          </cell>
          <cell r="H145">
            <v>718</v>
          </cell>
          <cell r="I145" t="str">
            <v>ALUGUEL DE IMÓVEL (ENC. ADMINIST.)</v>
          </cell>
          <cell r="J145">
            <v>306</v>
          </cell>
          <cell r="K145">
            <v>2</v>
          </cell>
          <cell r="L145" t="str">
            <v>SIM</v>
          </cell>
          <cell r="M145" t="str">
            <v>SIM</v>
          </cell>
        </row>
        <row r="146">
          <cell r="B146">
            <v>138</v>
          </cell>
          <cell r="C146">
            <v>39989</v>
          </cell>
          <cell r="D146" t="str">
            <v>REC</v>
          </cell>
          <cell r="E146" t="str">
            <v>ARIUVALDO SILVA</v>
          </cell>
          <cell r="F146">
            <v>1300</v>
          </cell>
          <cell r="G146">
            <v>40004</v>
          </cell>
          <cell r="H146">
            <v>450</v>
          </cell>
          <cell r="I146" t="str">
            <v>ALUGUEL DE IMÓVEL (CANTEIRO)</v>
          </cell>
          <cell r="J146">
            <v>306</v>
          </cell>
          <cell r="K146">
            <v>2</v>
          </cell>
          <cell r="L146" t="str">
            <v>NÃO</v>
          </cell>
          <cell r="M146" t="str">
            <v>SIM</v>
          </cell>
        </row>
        <row r="147">
          <cell r="B147">
            <v>139</v>
          </cell>
          <cell r="C147">
            <v>39989</v>
          </cell>
          <cell r="D147" t="str">
            <v>REC</v>
          </cell>
          <cell r="E147" t="str">
            <v>COND. DO EDIFICIO VILLAGE EMPRESARIAL</v>
          </cell>
          <cell r="F147">
            <v>554.82999999999993</v>
          </cell>
          <cell r="G147">
            <v>39999</v>
          </cell>
          <cell r="H147">
            <v>718</v>
          </cell>
          <cell r="I147" t="str">
            <v>TAXA CONDOMINIAL</v>
          </cell>
          <cell r="J147">
            <v>306</v>
          </cell>
          <cell r="K147">
            <v>2</v>
          </cell>
          <cell r="L147" t="str">
            <v>SIM</v>
          </cell>
          <cell r="M147" t="str">
            <v>SIM</v>
          </cell>
        </row>
        <row r="148">
          <cell r="B148">
            <v>140</v>
          </cell>
          <cell r="C148">
            <v>39989</v>
          </cell>
          <cell r="D148" t="str">
            <v>REC</v>
          </cell>
          <cell r="E148" t="str">
            <v>CONDOMÍNIO RESIDENCIAL DEZIANA ALVES</v>
          </cell>
          <cell r="F148">
            <v>325</v>
          </cell>
          <cell r="G148">
            <v>39996</v>
          </cell>
          <cell r="H148">
            <v>718</v>
          </cell>
          <cell r="I148" t="str">
            <v>TAXA CONDOMINIAL</v>
          </cell>
          <cell r="J148">
            <v>306</v>
          </cell>
          <cell r="K148">
            <v>2</v>
          </cell>
          <cell r="L148" t="str">
            <v>SIM</v>
          </cell>
          <cell r="M148" t="str">
            <v>SIM</v>
          </cell>
        </row>
        <row r="149">
          <cell r="B149">
            <v>141</v>
          </cell>
          <cell r="C149">
            <v>39989</v>
          </cell>
          <cell r="D149" t="str">
            <v>REC</v>
          </cell>
          <cell r="E149" t="str">
            <v>CONDOMÍNIO VILLA FIRENZE</v>
          </cell>
          <cell r="F149">
            <v>309.91000000000003</v>
          </cell>
          <cell r="G149">
            <v>39999</v>
          </cell>
          <cell r="H149">
            <v>718</v>
          </cell>
          <cell r="I149" t="str">
            <v>TAXA CONDOMINIAL</v>
          </cell>
          <cell r="J149">
            <v>306</v>
          </cell>
          <cell r="K149">
            <v>1</v>
          </cell>
          <cell r="L149" t="str">
            <v>SIM</v>
          </cell>
          <cell r="M149" t="str">
            <v>NÃO</v>
          </cell>
        </row>
        <row r="150">
          <cell r="B150">
            <v>142</v>
          </cell>
          <cell r="C150">
            <v>39989</v>
          </cell>
          <cell r="D150" t="str">
            <v>REC</v>
          </cell>
          <cell r="E150" t="str">
            <v>COSMO FERREIRA DE OLIVEIRA</v>
          </cell>
          <cell r="F150">
            <v>2200</v>
          </cell>
          <cell r="G150">
            <v>40014</v>
          </cell>
          <cell r="H150">
            <v>718</v>
          </cell>
          <cell r="I150" t="str">
            <v>ALUGUEL DE IMÓVEL (GESTOR OPER. INFRA-ESTR.)</v>
          </cell>
          <cell r="J150">
            <v>306</v>
          </cell>
          <cell r="K150">
            <v>1</v>
          </cell>
          <cell r="L150" t="str">
            <v>SIM</v>
          </cell>
          <cell r="M150" t="str">
            <v>NÃO</v>
          </cell>
        </row>
        <row r="151">
          <cell r="B151">
            <v>143</v>
          </cell>
          <cell r="C151">
            <v>39989</v>
          </cell>
          <cell r="D151">
            <v>18</v>
          </cell>
          <cell r="E151" t="str">
            <v>F. FIXO FRANCO FERREIRA</v>
          </cell>
          <cell r="F151">
            <v>100</v>
          </cell>
          <cell r="G151">
            <v>40004</v>
          </cell>
          <cell r="H151">
            <v>718</v>
          </cell>
          <cell r="I151" t="str">
            <v>ESTACIONAMENTO</v>
          </cell>
          <cell r="J151">
            <v>306</v>
          </cell>
          <cell r="K151">
            <v>1</v>
          </cell>
          <cell r="L151" t="str">
            <v>SIM</v>
          </cell>
          <cell r="M151" t="str">
            <v>NÃO</v>
          </cell>
        </row>
        <row r="152">
          <cell r="B152">
            <v>144</v>
          </cell>
          <cell r="C152">
            <v>39989</v>
          </cell>
          <cell r="D152">
            <v>18</v>
          </cell>
          <cell r="E152" t="str">
            <v>F. FIXO FRANCO FERREIRA</v>
          </cell>
          <cell r="F152">
            <v>8</v>
          </cell>
          <cell r="G152">
            <v>40004</v>
          </cell>
          <cell r="H152">
            <v>718</v>
          </cell>
          <cell r="I152" t="str">
            <v>ESTACIONAMENTO</v>
          </cell>
          <cell r="J152">
            <v>306</v>
          </cell>
          <cell r="K152">
            <v>1</v>
          </cell>
          <cell r="L152" t="str">
            <v>SIM</v>
          </cell>
          <cell r="M152" t="str">
            <v>NÃO</v>
          </cell>
        </row>
        <row r="153">
          <cell r="B153">
            <v>145</v>
          </cell>
          <cell r="C153">
            <v>39989</v>
          </cell>
          <cell r="D153" t="str">
            <v>REC</v>
          </cell>
          <cell r="E153" t="str">
            <v>IZABEL DA CRUZ MOREIRA</v>
          </cell>
          <cell r="F153">
            <v>2050</v>
          </cell>
          <cell r="G153">
            <v>40011</v>
          </cell>
          <cell r="H153">
            <v>718</v>
          </cell>
          <cell r="I153" t="str">
            <v>ALUGUEL DE IMÓVEL (GESTOR OPER. RODOV.)</v>
          </cell>
          <cell r="J153">
            <v>306</v>
          </cell>
          <cell r="K153">
            <v>1</v>
          </cell>
          <cell r="L153" t="str">
            <v>SIM</v>
          </cell>
          <cell r="M153" t="str">
            <v>NÃO</v>
          </cell>
        </row>
        <row r="154">
          <cell r="B154">
            <v>146</v>
          </cell>
          <cell r="C154">
            <v>39989</v>
          </cell>
          <cell r="D154" t="str">
            <v>REC</v>
          </cell>
          <cell r="E154" t="str">
            <v>SETA IMOBILIÁRIA LTDA</v>
          </cell>
          <cell r="F154">
            <v>1950</v>
          </cell>
          <cell r="G154">
            <v>40013</v>
          </cell>
          <cell r="H154">
            <v>718</v>
          </cell>
          <cell r="I154" t="str">
            <v>ALUGUEL DE IMÓVEL (ESCR. BELÉM)</v>
          </cell>
          <cell r="J154">
            <v>306</v>
          </cell>
          <cell r="K154">
            <v>2</v>
          </cell>
          <cell r="L154" t="str">
            <v>SIM</v>
          </cell>
          <cell r="M154" t="str">
            <v>SIM</v>
          </cell>
        </row>
        <row r="155">
          <cell r="B155">
            <v>147</v>
          </cell>
          <cell r="C155">
            <v>39989</v>
          </cell>
          <cell r="D155">
            <v>288874</v>
          </cell>
          <cell r="E155" t="str">
            <v>TELEMAR NORTE LESTE S/A</v>
          </cell>
          <cell r="F155">
            <v>212.37</v>
          </cell>
          <cell r="G155">
            <v>40000</v>
          </cell>
          <cell r="H155">
            <v>450</v>
          </cell>
          <cell r="I155" t="str">
            <v>TELEFONE</v>
          </cell>
          <cell r="J155">
            <v>306</v>
          </cell>
          <cell r="K155">
            <v>2</v>
          </cell>
          <cell r="L155" t="str">
            <v>NÃO</v>
          </cell>
          <cell r="M155" t="str">
            <v>SIM</v>
          </cell>
        </row>
        <row r="156">
          <cell r="B156">
            <v>148</v>
          </cell>
          <cell r="C156">
            <v>39993</v>
          </cell>
          <cell r="D156">
            <v>6</v>
          </cell>
          <cell r="E156" t="str">
            <v>FRANCO FERREIRA DA SILVA</v>
          </cell>
          <cell r="F156">
            <v>8627.4500000000007</v>
          </cell>
          <cell r="G156">
            <v>39994</v>
          </cell>
          <cell r="H156">
            <v>718</v>
          </cell>
          <cell r="I156" t="str">
            <v>FOLHA DE PAGAMENTO</v>
          </cell>
          <cell r="J156">
            <v>203</v>
          </cell>
          <cell r="K156">
            <v>1</v>
          </cell>
          <cell r="L156" t="str">
            <v>SIM</v>
          </cell>
          <cell r="M156" t="str">
            <v>NÃO</v>
          </cell>
        </row>
        <row r="157">
          <cell r="B157">
            <v>149</v>
          </cell>
          <cell r="C157">
            <v>39993</v>
          </cell>
          <cell r="D157">
            <v>6</v>
          </cell>
          <cell r="E157" t="str">
            <v>LUIZ GUSTAVO FONSECA DA SILVA</v>
          </cell>
          <cell r="F157">
            <v>10142.040000000001</v>
          </cell>
          <cell r="G157">
            <v>39994</v>
          </cell>
          <cell r="H157">
            <v>718</v>
          </cell>
          <cell r="I157" t="str">
            <v>FOLHA DE PAGAMENTO</v>
          </cell>
          <cell r="J157">
            <v>203</v>
          </cell>
          <cell r="K157">
            <v>1</v>
          </cell>
          <cell r="L157" t="str">
            <v>SIM</v>
          </cell>
          <cell r="M157" t="str">
            <v>NÃO</v>
          </cell>
        </row>
        <row r="158">
          <cell r="B158">
            <v>150</v>
          </cell>
          <cell r="C158">
            <v>39993</v>
          </cell>
          <cell r="D158">
            <v>6</v>
          </cell>
          <cell r="E158" t="str">
            <v>MARCO ANTÔNIO BARROS PIO</v>
          </cell>
          <cell r="F158">
            <v>10142.040000000001</v>
          </cell>
          <cell r="G158">
            <v>39994</v>
          </cell>
          <cell r="H158">
            <v>718</v>
          </cell>
          <cell r="I158" t="str">
            <v>FOLHA DE PAGAMENTO</v>
          </cell>
          <cell r="J158">
            <v>203</v>
          </cell>
          <cell r="K158">
            <v>1</v>
          </cell>
          <cell r="L158" t="str">
            <v>SIM</v>
          </cell>
          <cell r="M158" t="str">
            <v>NÃO</v>
          </cell>
        </row>
        <row r="159">
          <cell r="B159">
            <v>151</v>
          </cell>
          <cell r="C159">
            <v>39993</v>
          </cell>
          <cell r="D159">
            <v>6</v>
          </cell>
          <cell r="E159" t="str">
            <v>NELSON LUIZ SOUZA</v>
          </cell>
          <cell r="F159">
            <v>775.61</v>
          </cell>
          <cell r="G159">
            <v>39994</v>
          </cell>
          <cell r="H159">
            <v>718</v>
          </cell>
          <cell r="I159" t="str">
            <v>ENCARGOS S/FOLHA</v>
          </cell>
          <cell r="J159">
            <v>203</v>
          </cell>
          <cell r="K159">
            <v>1</v>
          </cell>
          <cell r="L159" t="str">
            <v>SIM</v>
          </cell>
          <cell r="M159" t="str">
            <v>NÃO</v>
          </cell>
        </row>
        <row r="160">
          <cell r="B160">
            <v>152</v>
          </cell>
          <cell r="C160">
            <v>39993</v>
          </cell>
          <cell r="D160">
            <v>6</v>
          </cell>
          <cell r="E160" t="str">
            <v>RÔMULO ANTÔNIO DUARTE DA SILVA</v>
          </cell>
          <cell r="F160">
            <v>1435.61</v>
          </cell>
          <cell r="G160">
            <v>39994</v>
          </cell>
          <cell r="H160">
            <v>718</v>
          </cell>
          <cell r="I160" t="str">
            <v>FOLHA DE PAGAMENTO</v>
          </cell>
          <cell r="J160">
            <v>203</v>
          </cell>
          <cell r="K160">
            <v>1</v>
          </cell>
          <cell r="L160" t="str">
            <v>SIM</v>
          </cell>
          <cell r="M160" t="str">
            <v>NÃO</v>
          </cell>
        </row>
        <row r="161">
          <cell r="B161">
            <v>153</v>
          </cell>
          <cell r="C161">
            <v>39993</v>
          </cell>
          <cell r="D161">
            <v>6</v>
          </cell>
          <cell r="E161" t="str">
            <v>ZILTOMAR CANUTO RIBEIRO</v>
          </cell>
          <cell r="F161">
            <v>3074.8199999999997</v>
          </cell>
          <cell r="G161">
            <v>39994</v>
          </cell>
          <cell r="H161">
            <v>718</v>
          </cell>
          <cell r="I161" t="str">
            <v>FOLHA DE PAGAMENTO</v>
          </cell>
          <cell r="J161">
            <v>203</v>
          </cell>
          <cell r="K161">
            <v>1</v>
          </cell>
          <cell r="L161" t="str">
            <v>SIM</v>
          </cell>
          <cell r="M161" t="str">
            <v>NÃO</v>
          </cell>
        </row>
        <row r="162">
          <cell r="B162">
            <v>154</v>
          </cell>
          <cell r="C162">
            <v>39994</v>
          </cell>
          <cell r="D162">
            <v>6</v>
          </cell>
          <cell r="E162" t="str">
            <v>ENCARGOS S/FOLHA (100%)</v>
          </cell>
          <cell r="F162">
            <v>34197.57</v>
          </cell>
          <cell r="G162">
            <v>40004</v>
          </cell>
          <cell r="H162">
            <v>718</v>
          </cell>
          <cell r="I162" t="str">
            <v>ENCARGOS S/FOLHA</v>
          </cell>
          <cell r="J162">
            <v>203</v>
          </cell>
          <cell r="K162">
            <v>1</v>
          </cell>
          <cell r="L162" t="str">
            <v>SIM</v>
          </cell>
          <cell r="M162" t="str">
            <v>NÃO</v>
          </cell>
        </row>
        <row r="163">
          <cell r="B163">
            <v>155</v>
          </cell>
          <cell r="L163" t="str">
            <v>NÃO</v>
          </cell>
          <cell r="M163" t="str">
            <v>NÃO</v>
          </cell>
        </row>
        <row r="164">
          <cell r="B164">
            <v>156</v>
          </cell>
          <cell r="L164" t="str">
            <v>NÃO</v>
          </cell>
          <cell r="M164" t="str">
            <v>NÃO</v>
          </cell>
        </row>
        <row r="165">
          <cell r="B165">
            <v>157</v>
          </cell>
          <cell r="L165" t="str">
            <v>NÃO</v>
          </cell>
          <cell r="M165" t="str">
            <v>NÃO</v>
          </cell>
        </row>
        <row r="166">
          <cell r="B166">
            <v>158</v>
          </cell>
          <cell r="L166" t="str">
            <v>NÃO</v>
          </cell>
          <cell r="M166" t="str">
            <v>NÃO</v>
          </cell>
        </row>
        <row r="167">
          <cell r="B167">
            <v>159</v>
          </cell>
          <cell r="L167" t="str">
            <v>NÃO</v>
          </cell>
          <cell r="M167" t="str">
            <v>NÃO</v>
          </cell>
        </row>
        <row r="168">
          <cell r="B168">
            <v>160</v>
          </cell>
          <cell r="L168" t="str">
            <v>NÃO</v>
          </cell>
          <cell r="M168" t="str">
            <v>NÃO</v>
          </cell>
        </row>
        <row r="169">
          <cell r="B169">
            <v>161</v>
          </cell>
          <cell r="L169" t="str">
            <v>NÃO</v>
          </cell>
          <cell r="M169" t="str">
            <v>NÃO</v>
          </cell>
        </row>
        <row r="170">
          <cell r="B170">
            <v>162</v>
          </cell>
          <cell r="L170" t="str">
            <v>NÃO</v>
          </cell>
          <cell r="M170" t="str">
            <v>NÃO</v>
          </cell>
        </row>
        <row r="171">
          <cell r="B171">
            <v>163</v>
          </cell>
          <cell r="L171" t="str">
            <v>NÃO</v>
          </cell>
          <cell r="M171" t="str">
            <v>NÃO</v>
          </cell>
        </row>
        <row r="172">
          <cell r="B172">
            <v>164</v>
          </cell>
          <cell r="L172" t="str">
            <v>NÃO</v>
          </cell>
          <cell r="M172" t="str">
            <v>NÃO</v>
          </cell>
        </row>
        <row r="173">
          <cell r="B173">
            <v>165</v>
          </cell>
          <cell r="L173" t="str">
            <v>NÃO</v>
          </cell>
          <cell r="M173" t="str">
            <v>NÃO</v>
          </cell>
        </row>
        <row r="174">
          <cell r="B174">
            <v>166</v>
          </cell>
          <cell r="L174" t="str">
            <v>NÃO</v>
          </cell>
          <cell r="M174" t="str">
            <v>NÃO</v>
          </cell>
        </row>
        <row r="175">
          <cell r="B175">
            <v>167</v>
          </cell>
          <cell r="L175" t="str">
            <v>NÃO</v>
          </cell>
          <cell r="M175" t="str">
            <v>NÃO</v>
          </cell>
        </row>
        <row r="176">
          <cell r="B176">
            <v>168</v>
          </cell>
          <cell r="L176" t="str">
            <v>NÃO</v>
          </cell>
          <cell r="M176" t="str">
            <v>NÃO</v>
          </cell>
        </row>
        <row r="177">
          <cell r="B177">
            <v>169</v>
          </cell>
          <cell r="L177" t="str">
            <v>NÃO</v>
          </cell>
          <cell r="M177" t="str">
            <v>NÃO</v>
          </cell>
        </row>
        <row r="178">
          <cell r="B178">
            <v>170</v>
          </cell>
          <cell r="L178" t="str">
            <v>NÃO</v>
          </cell>
          <cell r="M178" t="str">
            <v>NÃO</v>
          </cell>
        </row>
        <row r="179">
          <cell r="B179">
            <v>171</v>
          </cell>
          <cell r="L179" t="str">
            <v>NÃO</v>
          </cell>
          <cell r="M179" t="str">
            <v>NÃO</v>
          </cell>
        </row>
        <row r="180">
          <cell r="B180">
            <v>172</v>
          </cell>
          <cell r="L180" t="str">
            <v>NÃO</v>
          </cell>
          <cell r="M180" t="str">
            <v>NÃO</v>
          </cell>
        </row>
        <row r="181">
          <cell r="B181">
            <v>173</v>
          </cell>
          <cell r="L181" t="str">
            <v>NÃO</v>
          </cell>
          <cell r="M181" t="str">
            <v>NÃO</v>
          </cell>
        </row>
        <row r="182">
          <cell r="B182">
            <v>174</v>
          </cell>
          <cell r="L182" t="str">
            <v>NÃO</v>
          </cell>
          <cell r="M182" t="str">
            <v>NÃO</v>
          </cell>
        </row>
        <row r="183">
          <cell r="B183">
            <v>175</v>
          </cell>
          <cell r="L183" t="str">
            <v>NÃO</v>
          </cell>
          <cell r="M183" t="str">
            <v>NÃO</v>
          </cell>
        </row>
        <row r="184">
          <cell r="B184">
            <v>176</v>
          </cell>
          <cell r="L184" t="str">
            <v>NÃO</v>
          </cell>
          <cell r="M184" t="str">
            <v>NÃO</v>
          </cell>
        </row>
        <row r="185">
          <cell r="B185">
            <v>177</v>
          </cell>
          <cell r="L185" t="str">
            <v>NÃO</v>
          </cell>
          <cell r="M185" t="str">
            <v>NÃO</v>
          </cell>
        </row>
        <row r="186">
          <cell r="B186">
            <v>178</v>
          </cell>
          <cell r="L186" t="str">
            <v>NÃO</v>
          </cell>
          <cell r="M186" t="str">
            <v>NÃO</v>
          </cell>
        </row>
        <row r="187">
          <cell r="B187">
            <v>179</v>
          </cell>
          <cell r="L187" t="str">
            <v>NÃO</v>
          </cell>
          <cell r="M187" t="str">
            <v>NÃO</v>
          </cell>
        </row>
        <row r="188">
          <cell r="B188">
            <v>180</v>
          </cell>
          <cell r="L188" t="str">
            <v>NÃO</v>
          </cell>
          <cell r="M188" t="str">
            <v>NÃO</v>
          </cell>
        </row>
        <row r="189">
          <cell r="B189">
            <v>181</v>
          </cell>
          <cell r="L189" t="str">
            <v>NÃO</v>
          </cell>
          <cell r="M189" t="str">
            <v>NÃO</v>
          </cell>
        </row>
        <row r="190">
          <cell r="B190">
            <v>182</v>
          </cell>
          <cell r="L190" t="str">
            <v>NÃO</v>
          </cell>
          <cell r="M190" t="str">
            <v>NÃO</v>
          </cell>
        </row>
        <row r="191">
          <cell r="B191">
            <v>183</v>
          </cell>
          <cell r="L191" t="str">
            <v>NÃO</v>
          </cell>
          <cell r="M191" t="str">
            <v>NÃO</v>
          </cell>
        </row>
        <row r="192">
          <cell r="B192">
            <v>184</v>
          </cell>
          <cell r="L192" t="str">
            <v>NÃO</v>
          </cell>
          <cell r="M192" t="str">
            <v>NÃO</v>
          </cell>
        </row>
        <row r="193">
          <cell r="B193">
            <v>185</v>
          </cell>
          <cell r="L193" t="str">
            <v>NÃO</v>
          </cell>
          <cell r="M193" t="str">
            <v>NÃO</v>
          </cell>
        </row>
        <row r="194">
          <cell r="B194">
            <v>186</v>
          </cell>
          <cell r="L194" t="str">
            <v>NÃO</v>
          </cell>
          <cell r="M194" t="str">
            <v>NÃO</v>
          </cell>
        </row>
        <row r="195">
          <cell r="B195">
            <v>187</v>
          </cell>
          <cell r="L195" t="str">
            <v>NÃO</v>
          </cell>
          <cell r="M195" t="str">
            <v>NÃO</v>
          </cell>
        </row>
        <row r="196">
          <cell r="B196">
            <v>188</v>
          </cell>
          <cell r="L196" t="str">
            <v>NÃO</v>
          </cell>
          <cell r="M196" t="str">
            <v>NÃO</v>
          </cell>
        </row>
        <row r="197">
          <cell r="B197">
            <v>189</v>
          </cell>
          <cell r="L197" t="str">
            <v>NÃO</v>
          </cell>
          <cell r="M197" t="str">
            <v>NÃO</v>
          </cell>
        </row>
        <row r="198">
          <cell r="B198">
            <v>190</v>
          </cell>
          <cell r="L198" t="str">
            <v>NÃO</v>
          </cell>
          <cell r="M198" t="str">
            <v>NÃO</v>
          </cell>
        </row>
        <row r="199">
          <cell r="B199">
            <v>191</v>
          </cell>
          <cell r="L199" t="str">
            <v>NÃO</v>
          </cell>
          <cell r="M199" t="str">
            <v>NÃO</v>
          </cell>
        </row>
        <row r="200">
          <cell r="B200">
            <v>192</v>
          </cell>
          <cell r="L200" t="str">
            <v>NÃO</v>
          </cell>
          <cell r="M200" t="str">
            <v>NÃO</v>
          </cell>
        </row>
        <row r="201">
          <cell r="B201">
            <v>193</v>
          </cell>
          <cell r="L201" t="str">
            <v>NÃO</v>
          </cell>
          <cell r="M201" t="str">
            <v>NÃO</v>
          </cell>
        </row>
        <row r="202">
          <cell r="B202">
            <v>194</v>
          </cell>
          <cell r="L202" t="str">
            <v>NÃO</v>
          </cell>
          <cell r="M202" t="str">
            <v>NÃO</v>
          </cell>
        </row>
        <row r="203">
          <cell r="B203">
            <v>195</v>
          </cell>
          <cell r="L203" t="str">
            <v>NÃO</v>
          </cell>
          <cell r="M203" t="str">
            <v>NÃO</v>
          </cell>
        </row>
        <row r="204">
          <cell r="B204">
            <v>196</v>
          </cell>
          <cell r="L204" t="str">
            <v>NÃO</v>
          </cell>
          <cell r="M204" t="str">
            <v>NÃO</v>
          </cell>
        </row>
        <row r="205">
          <cell r="B205">
            <v>197</v>
          </cell>
          <cell r="L205" t="str">
            <v>NÃO</v>
          </cell>
          <cell r="M205" t="str">
            <v>NÃO</v>
          </cell>
        </row>
        <row r="206">
          <cell r="B206">
            <v>198</v>
          </cell>
          <cell r="L206" t="str">
            <v>NÃO</v>
          </cell>
          <cell r="M206" t="str">
            <v>NÃO</v>
          </cell>
        </row>
        <row r="207">
          <cell r="B207">
            <v>199</v>
          </cell>
          <cell r="L207" t="str">
            <v>NÃO</v>
          </cell>
          <cell r="M207" t="str">
            <v>NÃO</v>
          </cell>
        </row>
        <row r="208">
          <cell r="B208">
            <v>200</v>
          </cell>
          <cell r="L208" t="str">
            <v>NÃO</v>
          </cell>
          <cell r="M208" t="str">
            <v>NÃO</v>
          </cell>
        </row>
        <row r="209">
          <cell r="B209">
            <v>201</v>
          </cell>
          <cell r="L209" t="str">
            <v>NÃO</v>
          </cell>
          <cell r="M209" t="str">
            <v>NÃO</v>
          </cell>
        </row>
        <row r="210">
          <cell r="B210">
            <v>202</v>
          </cell>
          <cell r="L210" t="str">
            <v>NÃO</v>
          </cell>
          <cell r="M210" t="str">
            <v>NÃO</v>
          </cell>
        </row>
        <row r="211">
          <cell r="B211">
            <v>203</v>
          </cell>
          <cell r="L211" t="str">
            <v>NÃO</v>
          </cell>
          <cell r="M211" t="str">
            <v>NÃO</v>
          </cell>
        </row>
        <row r="212">
          <cell r="B212">
            <v>204</v>
          </cell>
          <cell r="L212" t="str">
            <v>NÃO</v>
          </cell>
          <cell r="M212" t="str">
            <v>NÃO</v>
          </cell>
        </row>
        <row r="213">
          <cell r="B213">
            <v>205</v>
          </cell>
          <cell r="L213" t="str">
            <v>NÃO</v>
          </cell>
          <cell r="M213" t="str">
            <v>NÃO</v>
          </cell>
        </row>
        <row r="214">
          <cell r="B214">
            <v>206</v>
          </cell>
          <cell r="L214" t="str">
            <v>NÃO</v>
          </cell>
          <cell r="M214" t="str">
            <v>NÃO</v>
          </cell>
        </row>
        <row r="215">
          <cell r="B215">
            <v>207</v>
          </cell>
          <cell r="L215" t="str">
            <v>NÃO</v>
          </cell>
          <cell r="M215" t="str">
            <v>NÃO</v>
          </cell>
        </row>
        <row r="216">
          <cell r="B216">
            <v>208</v>
          </cell>
          <cell r="L216" t="str">
            <v>NÃO</v>
          </cell>
          <cell r="M216" t="str">
            <v>NÃO</v>
          </cell>
        </row>
        <row r="217">
          <cell r="B217">
            <v>209</v>
          </cell>
          <cell r="L217" t="str">
            <v>NÃO</v>
          </cell>
          <cell r="M217" t="str">
            <v>NÃO</v>
          </cell>
        </row>
        <row r="218">
          <cell r="B218">
            <v>210</v>
          </cell>
          <cell r="L218" t="str">
            <v>NÃO</v>
          </cell>
          <cell r="M218" t="str">
            <v>NÃO</v>
          </cell>
        </row>
        <row r="219">
          <cell r="B219">
            <v>211</v>
          </cell>
          <cell r="L219" t="str">
            <v>NÃO</v>
          </cell>
          <cell r="M219" t="str">
            <v>NÃO</v>
          </cell>
        </row>
        <row r="220">
          <cell r="B220">
            <v>212</v>
          </cell>
          <cell r="L220" t="str">
            <v>NÃO</v>
          </cell>
          <cell r="M220" t="str">
            <v>NÃO</v>
          </cell>
        </row>
        <row r="221">
          <cell r="B221">
            <v>213</v>
          </cell>
          <cell r="L221" t="str">
            <v>NÃO</v>
          </cell>
          <cell r="M221" t="str">
            <v>NÃO</v>
          </cell>
        </row>
        <row r="222">
          <cell r="B222">
            <v>214</v>
          </cell>
          <cell r="L222" t="str">
            <v>NÃO</v>
          </cell>
          <cell r="M222" t="str">
            <v>NÃO</v>
          </cell>
        </row>
        <row r="223">
          <cell r="B223">
            <v>215</v>
          </cell>
          <cell r="L223" t="str">
            <v>NÃO</v>
          </cell>
          <cell r="M223" t="str">
            <v>NÃO</v>
          </cell>
        </row>
        <row r="224">
          <cell r="B224">
            <v>216</v>
          </cell>
          <cell r="L224" t="str">
            <v>NÃO</v>
          </cell>
          <cell r="M224" t="str">
            <v>NÃO</v>
          </cell>
        </row>
        <row r="225">
          <cell r="B225">
            <v>217</v>
          </cell>
          <cell r="L225" t="str">
            <v>NÃO</v>
          </cell>
          <cell r="M225" t="str">
            <v>NÃO</v>
          </cell>
        </row>
        <row r="226">
          <cell r="B226">
            <v>218</v>
          </cell>
          <cell r="L226" t="str">
            <v>NÃO</v>
          </cell>
          <cell r="M226" t="str">
            <v>NÃO</v>
          </cell>
        </row>
        <row r="227">
          <cell r="B227">
            <v>219</v>
          </cell>
          <cell r="L227" t="str">
            <v>NÃO</v>
          </cell>
          <cell r="M227" t="str">
            <v>NÃO</v>
          </cell>
        </row>
        <row r="228">
          <cell r="B228">
            <v>220</v>
          </cell>
          <cell r="L228" t="str">
            <v>NÃO</v>
          </cell>
          <cell r="M228" t="str">
            <v>NÃO</v>
          </cell>
        </row>
        <row r="229">
          <cell r="B229">
            <v>221</v>
          </cell>
          <cell r="L229" t="str">
            <v>NÃO</v>
          </cell>
          <cell r="M229" t="str">
            <v>NÃO</v>
          </cell>
        </row>
        <row r="230">
          <cell r="B230">
            <v>222</v>
          </cell>
          <cell r="L230" t="str">
            <v>NÃO</v>
          </cell>
          <cell r="M230" t="str">
            <v>NÃO</v>
          </cell>
        </row>
        <row r="231">
          <cell r="B231">
            <v>223</v>
          </cell>
          <cell r="L231" t="str">
            <v>NÃO</v>
          </cell>
          <cell r="M231" t="str">
            <v>NÃO</v>
          </cell>
        </row>
        <row r="232">
          <cell r="B232">
            <v>224</v>
          </cell>
          <cell r="L232" t="str">
            <v>NÃO</v>
          </cell>
          <cell r="M232" t="str">
            <v>NÃO</v>
          </cell>
        </row>
        <row r="233">
          <cell r="B233">
            <v>225</v>
          </cell>
          <cell r="L233" t="str">
            <v>NÃO</v>
          </cell>
          <cell r="M233" t="str">
            <v>NÃO</v>
          </cell>
        </row>
        <row r="234">
          <cell r="B234">
            <v>226</v>
          </cell>
          <cell r="L234" t="str">
            <v>NÃO</v>
          </cell>
          <cell r="M234" t="str">
            <v>NÃO</v>
          </cell>
        </row>
        <row r="235">
          <cell r="B235">
            <v>227</v>
          </cell>
          <cell r="L235" t="str">
            <v>NÃO</v>
          </cell>
          <cell r="M235" t="str">
            <v>NÃO</v>
          </cell>
        </row>
        <row r="236">
          <cell r="B236">
            <v>228</v>
          </cell>
          <cell r="L236" t="str">
            <v>NÃO</v>
          </cell>
          <cell r="M236" t="str">
            <v>NÃO</v>
          </cell>
        </row>
        <row r="237">
          <cell r="B237">
            <v>229</v>
          </cell>
          <cell r="L237" t="str">
            <v>NÃO</v>
          </cell>
          <cell r="M237" t="str">
            <v>NÃO</v>
          </cell>
        </row>
        <row r="238">
          <cell r="B238">
            <v>230</v>
          </cell>
          <cell r="L238" t="str">
            <v>NÃO</v>
          </cell>
          <cell r="M238" t="str">
            <v>NÃO</v>
          </cell>
        </row>
        <row r="239">
          <cell r="B239">
            <v>231</v>
          </cell>
          <cell r="L239" t="str">
            <v>NÃO</v>
          </cell>
          <cell r="M239" t="str">
            <v>NÃO</v>
          </cell>
        </row>
        <row r="240">
          <cell r="B240">
            <v>232</v>
          </cell>
          <cell r="L240" t="str">
            <v>NÃO</v>
          </cell>
          <cell r="M240" t="str">
            <v>NÃO</v>
          </cell>
        </row>
        <row r="241">
          <cell r="B241">
            <v>233</v>
          </cell>
          <cell r="L241" t="str">
            <v>NÃO</v>
          </cell>
          <cell r="M241" t="str">
            <v>NÃO</v>
          </cell>
        </row>
        <row r="242">
          <cell r="B242">
            <v>234</v>
          </cell>
          <cell r="L242" t="str">
            <v>NÃO</v>
          </cell>
          <cell r="M242" t="str">
            <v>NÃO</v>
          </cell>
        </row>
        <row r="243">
          <cell r="B243">
            <v>235</v>
          </cell>
          <cell r="L243" t="str">
            <v>NÃO</v>
          </cell>
          <cell r="M243" t="str">
            <v>NÃO</v>
          </cell>
        </row>
        <row r="244">
          <cell r="B244">
            <v>236</v>
          </cell>
          <cell r="L244" t="str">
            <v>NÃO</v>
          </cell>
          <cell r="M244" t="str">
            <v>NÃO</v>
          </cell>
        </row>
        <row r="245">
          <cell r="B245">
            <v>237</v>
          </cell>
          <cell r="L245" t="str">
            <v>NÃO</v>
          </cell>
          <cell r="M245" t="str">
            <v>NÃO</v>
          </cell>
        </row>
        <row r="246">
          <cell r="B246">
            <v>238</v>
          </cell>
          <cell r="L246" t="str">
            <v>NÃO</v>
          </cell>
          <cell r="M246" t="str">
            <v>NÃO</v>
          </cell>
        </row>
        <row r="247">
          <cell r="B247">
            <v>239</v>
          </cell>
          <cell r="L247" t="str">
            <v>NÃO</v>
          </cell>
          <cell r="M247" t="str">
            <v>NÃO</v>
          </cell>
        </row>
        <row r="248">
          <cell r="B248">
            <v>240</v>
          </cell>
          <cell r="L248" t="str">
            <v>NÃO</v>
          </cell>
          <cell r="M248" t="str">
            <v>NÃO</v>
          </cell>
        </row>
        <row r="249">
          <cell r="B249">
            <v>241</v>
          </cell>
          <cell r="L249" t="str">
            <v>NÃO</v>
          </cell>
          <cell r="M249" t="str">
            <v>NÃO</v>
          </cell>
        </row>
        <row r="250">
          <cell r="B250">
            <v>242</v>
          </cell>
          <cell r="L250" t="str">
            <v>NÃO</v>
          </cell>
          <cell r="M250" t="str">
            <v>NÃO</v>
          </cell>
        </row>
        <row r="251">
          <cell r="B251">
            <v>243</v>
          </cell>
          <cell r="L251" t="str">
            <v>NÃO</v>
          </cell>
          <cell r="M251" t="str">
            <v>NÃO</v>
          </cell>
        </row>
        <row r="252">
          <cell r="B252">
            <v>244</v>
          </cell>
          <cell r="L252" t="str">
            <v>NÃO</v>
          </cell>
          <cell r="M252" t="str">
            <v>NÃO</v>
          </cell>
        </row>
        <row r="253">
          <cell r="B253">
            <v>245</v>
          </cell>
          <cell r="L253" t="str">
            <v>NÃO</v>
          </cell>
          <cell r="M253" t="str">
            <v>NÃO</v>
          </cell>
        </row>
        <row r="254">
          <cell r="B254">
            <v>246</v>
          </cell>
          <cell r="L254" t="str">
            <v>NÃO</v>
          </cell>
          <cell r="M254" t="str">
            <v>NÃO</v>
          </cell>
        </row>
        <row r="255">
          <cell r="B255">
            <v>247</v>
          </cell>
          <cell r="L255" t="str">
            <v>NÃO</v>
          </cell>
          <cell r="M255" t="str">
            <v>NÃO</v>
          </cell>
        </row>
        <row r="256">
          <cell r="B256">
            <v>248</v>
          </cell>
          <cell r="L256" t="str">
            <v>NÃO</v>
          </cell>
          <cell r="M256" t="str">
            <v>NÃO</v>
          </cell>
        </row>
        <row r="257">
          <cell r="B257">
            <v>249</v>
          </cell>
          <cell r="L257" t="str">
            <v>NÃO</v>
          </cell>
          <cell r="M257" t="str">
            <v>NÃO</v>
          </cell>
        </row>
        <row r="258">
          <cell r="B258">
            <v>250</v>
          </cell>
          <cell r="L258" t="str">
            <v>NÃO</v>
          </cell>
          <cell r="M258" t="str">
            <v>NÃO</v>
          </cell>
        </row>
        <row r="259">
          <cell r="L259" t="str">
            <v>NÃO</v>
          </cell>
          <cell r="M259" t="str">
            <v>NÃO</v>
          </cell>
        </row>
      </sheetData>
      <sheetData sheetId="2"/>
      <sheetData sheetId="3"/>
      <sheetData sheetId="4">
        <row r="3">
          <cell r="A3">
            <v>101</v>
          </cell>
        </row>
        <row r="4">
          <cell r="A4">
            <v>102</v>
          </cell>
        </row>
        <row r="5">
          <cell r="A5">
            <v>103</v>
          </cell>
        </row>
        <row r="6">
          <cell r="A6">
            <v>104</v>
          </cell>
        </row>
        <row r="7">
          <cell r="A7">
            <v>105</v>
          </cell>
        </row>
        <row r="8">
          <cell r="A8">
            <v>201</v>
          </cell>
        </row>
        <row r="9">
          <cell r="A9">
            <v>202</v>
          </cell>
        </row>
        <row r="10">
          <cell r="A10">
            <v>203</v>
          </cell>
        </row>
        <row r="11">
          <cell r="A11">
            <v>204</v>
          </cell>
        </row>
        <row r="12">
          <cell r="A12">
            <v>301</v>
          </cell>
        </row>
        <row r="13">
          <cell r="A13">
            <v>302</v>
          </cell>
        </row>
        <row r="14">
          <cell r="A14">
            <v>303</v>
          </cell>
        </row>
        <row r="15">
          <cell r="A15">
            <v>304</v>
          </cell>
        </row>
        <row r="16">
          <cell r="A16">
            <v>305</v>
          </cell>
        </row>
        <row r="17">
          <cell r="A17">
            <v>306</v>
          </cell>
        </row>
        <row r="18">
          <cell r="A18">
            <v>307</v>
          </cell>
        </row>
        <row r="19">
          <cell r="A19">
            <v>401</v>
          </cell>
        </row>
        <row r="20">
          <cell r="A20">
            <v>402</v>
          </cell>
        </row>
        <row r="21">
          <cell r="A21">
            <v>403</v>
          </cell>
        </row>
        <row r="22">
          <cell r="A22">
            <v>404</v>
          </cell>
        </row>
        <row r="23">
          <cell r="A23">
            <v>405</v>
          </cell>
        </row>
      </sheetData>
      <sheetData sheetId="5">
        <row r="26">
          <cell r="A26">
            <v>1</v>
          </cell>
        </row>
      </sheetData>
      <sheetData sheetId="6" refreshError="1"/>
      <sheetData sheetId="7"/>
      <sheetData sheetId="8" refreshError="1"/>
      <sheetData sheetId="9" refreshError="1"/>
      <sheetData sheetId="10" refreshError="1"/>
      <sheetData sheetId="1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960887"/>
      <sheetName val="Resumo"/>
    </sheetNames>
    <definedNames>
      <definedName name="PassaExtenso"/>
    </definedNames>
    <sheetDataSet>
      <sheetData sheetId="0" refreshError="1"/>
      <sheetData sheetId="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AMENTOS DELTA"/>
      <sheetName val="ESTOQUE"/>
    </sheetNames>
    <definedNames>
      <definedName name="llllllll" refersTo="#REF!" sheetId="0"/>
    </definedNames>
    <sheetDataSet>
      <sheetData sheetId="0"/>
      <sheetData sheetId="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EMPRESA"/>
      <sheetName val="CUSTO EMPRESA"/>
      <sheetName val="RESUMO"/>
      <sheetName val="KANAFLEX"/>
      <sheetName val="NOVOTUB"/>
      <sheetName val="MEDIDAS"/>
      <sheetName val="CUSTO ZONA SUL"/>
      <sheetName val="CUSTO LARANJEIRAS"/>
      <sheetName val="LEIS_H"/>
      <sheetName val="LEIS_M"/>
      <sheetName val="LIMPEZA DE SARJETA _ DESCARGA"/>
      <sheetName val="Plan 2.7"/>
      <sheetName val="Geral"/>
      <sheetName val="Índices de Reajustamento"/>
      <sheetName val="P A T O"/>
      <sheetName val="EXPORTAR"/>
      <sheetName val="resumo_aut1"/>
    </sheetNames>
    <sheetDataSet>
      <sheetData sheetId="0">
        <row r="3">
          <cell r="A3">
            <v>1</v>
          </cell>
        </row>
      </sheetData>
      <sheetData sheetId="1">
        <row r="3">
          <cell r="A3">
            <v>1</v>
          </cell>
        </row>
      </sheetData>
      <sheetData sheetId="2"/>
      <sheetData sheetId="3"/>
      <sheetData sheetId="4"/>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eração"/>
      <sheetName val="T.Coml."/>
      <sheetName val="T.Esp."/>
      <sheetName val="T.Água"/>
      <sheetName val="Consumo e Trans.Ligante"/>
      <sheetName val="Resumo DMT"/>
      <sheetName val="COMP PREÇOS 6ªalt"/>
      <sheetName val="Localização de ocorrências"/>
      <sheetName val="Cad.Fornecedores"/>
      <sheetName val="PRO-08"/>
      <sheetName val="EQUIPAMENTOS DELTA"/>
      <sheetName val="DER janeiro98"/>
    </sheetNames>
    <sheetDataSet>
      <sheetData sheetId="0">
        <row r="19">
          <cell r="F19">
            <v>99.998000000000005</v>
          </cell>
        </row>
      </sheetData>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E 5"/>
      <sheetName val="LOTE 6"/>
      <sheetName val="Plan1"/>
    </sheetNames>
    <sheetDataSet>
      <sheetData sheetId="0"/>
      <sheetData sheetId="1" refreshError="1">
        <row r="10">
          <cell r="AE10">
            <v>1.3</v>
          </cell>
        </row>
      </sheetData>
      <sheetData sheetId="2"/>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CBMI.DNIT"/>
      <sheetName val="CUSTO ZONA SUL"/>
      <sheetName val="CUSTO LARANJEIRAS"/>
      <sheetName val="Índices de Reajustamento"/>
      <sheetName val="Alteração"/>
      <sheetName val="equipamentos"/>
    </sheetNames>
    <sheetDataSet>
      <sheetData sheetId="0" refreshError="1">
        <row r="9">
          <cell r="AA9" t="str">
            <v xml:space="preserve">DEPARTAMENTO NACIONAL DE INFRA-ESTRUTURA DE TRANSPORTES            </v>
          </cell>
        </row>
        <row r="14">
          <cell r="AA14" t="str">
            <v>OF. N. 020/2002                                          LAGES  -  SANTA CATARINA</v>
          </cell>
        </row>
        <row r="15">
          <cell r="AA15" t="str">
            <v xml:space="preserve">                                                                   DATA:     12  DE MARCO  2002</v>
          </cell>
        </row>
        <row r="17">
          <cell r="AA17" t="str">
            <v>Prezado Senhor:</v>
          </cell>
        </row>
        <row r="21">
          <cell r="AA21" t="str">
            <v xml:space="preserve">     Em anexo estamos encaminhando elementos tecnicos que compoe a 61a.Medição </v>
          </cell>
        </row>
        <row r="22">
          <cell r="AA22" t="str">
            <v xml:space="preserve"> Provisoria  da  CBEMI- CONSTRUTORA BRASILEIRA E MINERADORA LTDA detentora do</v>
          </cell>
        </row>
        <row r="23">
          <cell r="AA23" t="str">
            <v xml:space="preserve">     contrato   PD-16-001/97-00 como segue :</v>
          </cell>
        </row>
        <row r="25">
          <cell r="AA25" t="str">
            <v xml:space="preserve"> -Folha de Medicao consevaçao............................................................................  02 vias </v>
          </cell>
        </row>
        <row r="26">
          <cell r="AA26" t="str">
            <v xml:space="preserve"> -Boletim de Desempenho.......................................................................................04 vias</v>
          </cell>
        </row>
        <row r="27">
          <cell r="AA27" t="str">
            <v xml:space="preserve"> -Quadro de Indicadores Fisicos..............................................................................02 vias</v>
          </cell>
        </row>
        <row r="28">
          <cell r="AA28" t="str">
            <v xml:space="preserve"> -Relatório Mensal de Acompanhamento da BR-116/SC ...................................... .02 vias</v>
          </cell>
        </row>
        <row r="29">
          <cell r="AA29" t="str">
            <v xml:space="preserve"> -Relatório Mensal de Acompanhamento da BR-282/SC ...................................... .02 vias</v>
          </cell>
        </row>
        <row r="30">
          <cell r="AA30" t="str">
            <v xml:space="preserve"> -Quadro de Atualização de Materiais Betuminosos coservaçao............................. 02 vias</v>
          </cell>
        </row>
        <row r="31">
          <cell r="AA31" t="str">
            <v xml:space="preserve"> -Relatório de controle pluviometrico ......................................................................02 vias</v>
          </cell>
        </row>
        <row r="32">
          <cell r="AA32" t="str">
            <v xml:space="preserve"> -Notas fiscais de material betuminoso....................................................................02 vias</v>
          </cell>
        </row>
        <row r="35">
          <cell r="AA35" t="str">
            <v xml:space="preserve">     Informamos  ainda  que  os  municípios  atingidos  pelos  serviços referidos são os seguintes :</v>
          </cell>
        </row>
        <row r="36">
          <cell r="AA36" t="str">
            <v xml:space="preserve"> Santa Cecília,  Ponte Alta do Norte,  Sao Cristóvão, Ponte Alta, Correia Pinto , Lages , Capão</v>
          </cell>
        </row>
        <row r="37">
          <cell r="AA37" t="str">
            <v xml:space="preserve"> Alto , e Bocãina do Sul. </v>
          </cell>
        </row>
        <row r="44">
          <cell r="AA44" t="str">
            <v xml:space="preserve">                                                                            __________________________________</v>
          </cell>
        </row>
        <row r="45">
          <cell r="AA45" t="str">
            <v xml:space="preserve">                                                                               ENG GERVASIO MARCINICHEN</v>
          </cell>
        </row>
        <row r="46">
          <cell r="AA46" t="str">
            <v xml:space="preserve">                                                                                                  LAGES/SC</v>
          </cell>
        </row>
        <row r="49">
          <cell r="AA49" t="str">
            <v xml:space="preserve">  ILMo. SR.</v>
          </cell>
        </row>
        <row r="50">
          <cell r="AA50" t="str">
            <v xml:space="preserve">  ENG. IZALDO CARLOS KONDLATSCH</v>
          </cell>
        </row>
        <row r="51">
          <cell r="AA51" t="str">
            <v xml:space="preserve">  FLORIANÓPOLIS/SC</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Eqpto"/>
      <sheetName val="MO"/>
      <sheetName val="Mat"/>
      <sheetName val="Planilha"/>
      <sheetName val="Auxiliares"/>
      <sheetName val="Memória"/>
      <sheetName val="Massa Mist. Pavimentação"/>
      <sheetName val="45000_49620_ServAux"/>
      <sheetName val="Custo do CM-30"/>
      <sheetName val="61M_CBMI"/>
      <sheetName val="Cadastro Traços e Obras"/>
      <sheetName val="PROD.PRIM."/>
      <sheetName val="Massa_Mist__Pavimentação"/>
      <sheetName val="Custo_do_CM-30"/>
      <sheetName val="Cadastro_Traços_e_Obras"/>
      <sheetName val="PROD_PRIM_"/>
      <sheetName val="Cadastro"/>
      <sheetName val="Massa_Mist__Pavimentação1"/>
      <sheetName val="Custo_do_CM-301"/>
      <sheetName val="Cadastro_Traços_e_Obras1"/>
      <sheetName val="PROD_PRIM_1"/>
      <sheetName val="61M-CBMI"/>
      <sheetName val="CUSTO ZONA SUL"/>
      <sheetName val="CUSTO LARANJEIRAS"/>
      <sheetName val="RESTAURAÇÃO "/>
      <sheetName val="C"/>
      <sheetName val="Capa Memória de Calc"/>
      <sheetName val="Capa Resumo"/>
      <sheetName val="Capa Documentação"/>
      <sheetName val="Capa Anexo I"/>
      <sheetName val="Capa Anexo II"/>
      <sheetName val="Capa Anexo III"/>
      <sheetName val="Capa Anexo IV"/>
      <sheetName val="Capa Premissas"/>
      <sheetName val="Capa Caract. Seg."/>
      <sheetName val="Equipamentos"/>
      <sheetName val="IDENTIFIC. EMPRESA - Q1"/>
      <sheetName val="Capa Mapa"/>
      <sheetName val="RO"/>
      <sheetName val="DEQ"/>
      <sheetName val="CADPLACAS"/>
      <sheetName val="DADOS"/>
      <sheetName val="Plan2"/>
      <sheetName val="ETIQUETA"/>
      <sheetName val="DG"/>
      <sheetName val="Plan 2.7"/>
      <sheetName val="P A T O 99 B"/>
    </sheetNames>
    <sheetDataSet>
      <sheetData sheetId="0" refreshError="1"/>
      <sheetData sheetId="1" refreshError="1"/>
      <sheetData sheetId="2" refreshError="1"/>
      <sheetData sheetId="3" refreshError="1">
        <row r="4">
          <cell r="E4">
            <v>1</v>
          </cell>
        </row>
        <row r="5">
          <cell r="B5" t="str">
            <v>45000</v>
          </cell>
          <cell r="C5" t="str">
            <v>EXTRACAO E CARGA DE AREIA</v>
          </cell>
          <cell r="D5" t="str">
            <v>M3</v>
          </cell>
          <cell r="E5">
            <v>5.31</v>
          </cell>
        </row>
        <row r="6">
          <cell r="B6" t="str">
            <v>45001</v>
          </cell>
          <cell r="C6" t="str">
            <v>EXTRACAO, CARGA E TRANSPORTE DE AREIA</v>
          </cell>
          <cell r="D6" t="str">
            <v>M3</v>
          </cell>
          <cell r="E6">
            <v>6.99</v>
          </cell>
        </row>
        <row r="7">
          <cell r="B7" t="str">
            <v>45002</v>
          </cell>
          <cell r="C7" t="str">
            <v>ESCAV. CARGA E TRANSP. DE AREIA EXTR. ABAIXO LENCOL FRE</v>
          </cell>
          <cell r="D7" t="str">
            <v>M3</v>
          </cell>
          <cell r="E7">
            <v>5.23</v>
          </cell>
        </row>
        <row r="8">
          <cell r="B8" t="str">
            <v>45005</v>
          </cell>
          <cell r="C8" t="str">
            <v>EXTRACAO E CARGA DE SEIXO COM DRAG-LINE</v>
          </cell>
          <cell r="D8" t="str">
            <v>M3</v>
          </cell>
          <cell r="E8">
            <v>4.55</v>
          </cell>
        </row>
        <row r="9">
          <cell r="B9" t="str">
            <v>45007</v>
          </cell>
          <cell r="C9" t="str">
            <v>EXTRACAO E CARGA DE CANAIS COM DRAG-LINE</v>
          </cell>
          <cell r="D9" t="str">
            <v>M3</v>
          </cell>
          <cell r="E9">
            <v>3.3099999999999996</v>
          </cell>
        </row>
        <row r="10">
          <cell r="B10" t="str">
            <v>45010</v>
          </cell>
          <cell r="C10" t="str">
            <v>EXTRACAO E CARGA DE SEIXO COM TRATOR</v>
          </cell>
          <cell r="D10" t="str">
            <v>M3</v>
          </cell>
          <cell r="E10">
            <v>2.86</v>
          </cell>
        </row>
        <row r="11">
          <cell r="B11" t="str">
            <v>45012</v>
          </cell>
          <cell r="C11" t="str">
            <v>PRODUCAO E CARGA DE SEIXO PENEIRADO P/REVEST. EM MICR</v>
          </cell>
          <cell r="D11" t="str">
            <v>M3</v>
          </cell>
          <cell r="E11">
            <v>7.49</v>
          </cell>
        </row>
        <row r="12">
          <cell r="B12" t="str">
            <v>45015</v>
          </cell>
          <cell r="C12" t="str">
            <v>EXTRACAO DE ROCHA PARA BRITAGEM</v>
          </cell>
          <cell r="D12" t="str">
            <v>M3</v>
          </cell>
          <cell r="E12">
            <v>6</v>
          </cell>
        </row>
        <row r="13">
          <cell r="B13" t="str">
            <v>45020</v>
          </cell>
          <cell r="C13" t="str">
            <v>FOGACHO PARA ROCHA EXTRAIDA</v>
          </cell>
          <cell r="D13" t="str">
            <v>M3</v>
          </cell>
          <cell r="E13">
            <v>11.110000000000001</v>
          </cell>
        </row>
        <row r="14">
          <cell r="B14" t="str">
            <v>45025</v>
          </cell>
          <cell r="C14" t="str">
            <v>EXTRAÇÃO DE ROCHA E FOGACHO</v>
          </cell>
          <cell r="D14" t="str">
            <v>m3</v>
          </cell>
          <cell r="E14">
            <v>7.67</v>
          </cell>
        </row>
        <row r="15">
          <cell r="B15" t="str">
            <v>45030</v>
          </cell>
          <cell r="C15" t="str">
            <v>CARGA E TRANSPORTE DA ROCHA DA PEDREIRA PARA O BRITADOR</v>
          </cell>
          <cell r="D15" t="str">
            <v>M3</v>
          </cell>
          <cell r="E15">
            <v>4.92</v>
          </cell>
        </row>
        <row r="16">
          <cell r="B16" t="str">
            <v>45035</v>
          </cell>
          <cell r="C16" t="str">
            <v>CARREGAMENTO DE SEIXO</v>
          </cell>
          <cell r="D16" t="str">
            <v>M3</v>
          </cell>
          <cell r="E16">
            <v>0.77</v>
          </cell>
        </row>
        <row r="17">
          <cell r="B17" t="str">
            <v>45040</v>
          </cell>
          <cell r="C17" t="str">
            <v>BRITAGEM DE SEIXO</v>
          </cell>
          <cell r="D17" t="str">
            <v>M3</v>
          </cell>
          <cell r="E17">
            <v>10.469999999999999</v>
          </cell>
        </row>
        <row r="18">
          <cell r="B18" t="str">
            <v>45045</v>
          </cell>
          <cell r="C18" t="str">
            <v>EXTRACAO, CARGA E TRANSPORTE DE ROCHA ATE O BRITADOR</v>
          </cell>
          <cell r="D18" t="str">
            <v>M3</v>
          </cell>
          <cell r="E18">
            <v>12.59</v>
          </cell>
        </row>
        <row r="19">
          <cell r="B19" t="str">
            <v>45050</v>
          </cell>
          <cell r="C19" t="str">
            <v>BRITAGEM PRIMARIA - PRODUCAO DE PEDRA PULMAO D &lt;= 10C</v>
          </cell>
          <cell r="D19" t="str">
            <v>M3</v>
          </cell>
          <cell r="E19">
            <v>13.32</v>
          </cell>
        </row>
        <row r="20">
          <cell r="B20" t="str">
            <v>45055</v>
          </cell>
          <cell r="C20" t="str">
            <v>BICA CORRIDA  (PRODUCAO DE BRITA)</v>
          </cell>
          <cell r="D20" t="str">
            <v>M3</v>
          </cell>
          <cell r="E20">
            <v>13.34</v>
          </cell>
        </row>
        <row r="21">
          <cell r="B21" t="str">
            <v>45060</v>
          </cell>
          <cell r="C21" t="str">
            <v>BRITAGEM DE ROCHA - PRODUCAO DE BRITA</v>
          </cell>
          <cell r="D21" t="str">
            <v>M3</v>
          </cell>
          <cell r="E21">
            <v>14.07</v>
          </cell>
        </row>
        <row r="22">
          <cell r="B22" t="str">
            <v>45070</v>
          </cell>
          <cell r="C22" t="str">
            <v>ESCAVACAO E CARGA DE MATERIAIS DE 1A. CATEGORIA</v>
          </cell>
          <cell r="D22" t="str">
            <v>M3</v>
          </cell>
          <cell r="E22">
            <v>2.04</v>
          </cell>
        </row>
        <row r="23">
          <cell r="B23" t="str">
            <v>45075</v>
          </cell>
          <cell r="C23" t="str">
            <v>ESCAVACAO E CARGA DE MATERIAIS DE 2A. CATEGORIA</v>
          </cell>
          <cell r="D23" t="str">
            <v>M3</v>
          </cell>
          <cell r="E23">
            <v>2.84</v>
          </cell>
        </row>
        <row r="24">
          <cell r="B24" t="str">
            <v>45080</v>
          </cell>
          <cell r="C24" t="str">
            <v>PRODUCAO DE SEIXO PENEIRADO</v>
          </cell>
          <cell r="D24" t="str">
            <v>M3</v>
          </cell>
          <cell r="E24">
            <v>6.0699999999999994</v>
          </cell>
        </row>
        <row r="25">
          <cell r="B25" t="str">
            <v>45085</v>
          </cell>
          <cell r="C25" t="str">
            <v>PRODUCAO DE SEIXO PARCIALMENTE BRITADO E PENEIRADO</v>
          </cell>
          <cell r="D25" t="str">
            <v>M3</v>
          </cell>
          <cell r="E25">
            <v>8.58</v>
          </cell>
        </row>
        <row r="26">
          <cell r="B26" t="str">
            <v>45090</v>
          </cell>
          <cell r="C26" t="str">
            <v>SEIXO RETIDO NA PENEIRA 2</v>
          </cell>
          <cell r="D26" t="str">
            <v>M3</v>
          </cell>
          <cell r="E26">
            <v>7.6999999999999993</v>
          </cell>
        </row>
        <row r="27">
          <cell r="B27" t="str">
            <v>45095</v>
          </cell>
          <cell r="C27" t="str">
            <v>CARREGAMENTO DE BRITA PARA DRENAGEM E O.A.C.</v>
          </cell>
          <cell r="D27" t="str">
            <v>M3</v>
          </cell>
          <cell r="E27">
            <v>0.72</v>
          </cell>
        </row>
        <row r="28">
          <cell r="B28" t="str">
            <v>45100</v>
          </cell>
          <cell r="C28" t="str">
            <v>MATERIAL JAZIDA 1A CATEGORIA</v>
          </cell>
          <cell r="D28" t="str">
            <v>M3</v>
          </cell>
          <cell r="E28">
            <v>2.5499999999999998</v>
          </cell>
        </row>
        <row r="29">
          <cell r="B29" t="str">
            <v>45105</v>
          </cell>
          <cell r="C29" t="str">
            <v>ESCAVACAO E CARGA DE MATERIAL DE 2A. CATEGORIA</v>
          </cell>
          <cell r="D29" t="str">
            <v>M3</v>
          </cell>
          <cell r="E29">
            <v>2.85</v>
          </cell>
        </row>
        <row r="30">
          <cell r="B30" t="str">
            <v>45107</v>
          </cell>
          <cell r="C30" t="str">
            <v>ESCAVACAO E CARGA DE MATERIAL GRANULAR</v>
          </cell>
          <cell r="D30" t="str">
            <v>M3</v>
          </cell>
          <cell r="E30">
            <v>2.4300000000000002</v>
          </cell>
        </row>
        <row r="31">
          <cell r="B31" t="str">
            <v>45109</v>
          </cell>
          <cell r="C31" t="str">
            <v>PRE FISSURAMENTO PARA CORTE EM ROCHA</v>
          </cell>
          <cell r="D31" t="str">
            <v>M2</v>
          </cell>
          <cell r="E31">
            <v>20.02</v>
          </cell>
        </row>
        <row r="32">
          <cell r="B32" t="str">
            <v>45110</v>
          </cell>
          <cell r="C32" t="str">
            <v>EXTRACAO DO MATERIAL DE 3A CATEGORIA PARA TERRAPLENA</v>
          </cell>
          <cell r="D32" t="str">
            <v>M3</v>
          </cell>
          <cell r="E32">
            <v>10.02</v>
          </cell>
        </row>
        <row r="33">
          <cell r="B33" t="str">
            <v>45111</v>
          </cell>
          <cell r="C33" t="str">
            <v>EXTRACAO MATERIAL 3A. CAT. P/TERRAPLENAGEM COMFOGO CON</v>
          </cell>
          <cell r="D33" t="str">
            <v>M3</v>
          </cell>
          <cell r="E33">
            <v>11.12</v>
          </cell>
        </row>
        <row r="34">
          <cell r="B34" t="str">
            <v>45115</v>
          </cell>
          <cell r="C34" t="str">
            <v>CARGA DO MATERIAL DE 3A CATEGORIA</v>
          </cell>
          <cell r="D34" t="str">
            <v>M3</v>
          </cell>
          <cell r="E34">
            <v>2.5</v>
          </cell>
        </row>
        <row r="35">
          <cell r="B35" t="str">
            <v>45116</v>
          </cell>
          <cell r="C35" t="str">
            <v>EXTRACAO E CARGA DE MATERIAL DE 3A.CAT. P/REVEST. PRIMA</v>
          </cell>
          <cell r="D35" t="str">
            <v>M3</v>
          </cell>
          <cell r="E35">
            <v>8.5</v>
          </cell>
        </row>
        <row r="36">
          <cell r="B36" t="str">
            <v>45118</v>
          </cell>
          <cell r="C36" t="str">
            <v>ESPALHAMENTO DE DE SOLOS</v>
          </cell>
          <cell r="D36" t="str">
            <v>M3</v>
          </cell>
          <cell r="E36">
            <v>0.68</v>
          </cell>
        </row>
        <row r="37">
          <cell r="B37" t="str">
            <v>45120</v>
          </cell>
          <cell r="C37" t="str">
            <v>ESPALHAMENTO DO MATERIAL DE 3A CATEGORIA</v>
          </cell>
          <cell r="D37" t="str">
            <v>M3</v>
          </cell>
          <cell r="E37">
            <v>1.03</v>
          </cell>
        </row>
        <row r="38">
          <cell r="B38" t="str">
            <v>45121</v>
          </cell>
          <cell r="C38" t="str">
            <v>ESPALH. E RECOBR. DO TERRENO COMARGILA E SOLO VEGETAL</v>
          </cell>
          <cell r="D38" t="str">
            <v>M3</v>
          </cell>
          <cell r="E38">
            <v>4.3899999999999997</v>
          </cell>
        </row>
        <row r="39">
          <cell r="B39" t="str">
            <v>45123</v>
          </cell>
          <cell r="C39" t="str">
            <v>ESTOCAGEM E RECOMPOSICAO DE CAMADA VEGETAL</v>
          </cell>
          <cell r="D39" t="str">
            <v>M3</v>
          </cell>
          <cell r="E39">
            <v>4.9999999999999991</v>
          </cell>
        </row>
        <row r="40">
          <cell r="B40" t="str">
            <v>45125</v>
          </cell>
          <cell r="C40" t="str">
            <v>ESCAVACAO CARGA E ESPALHAMENTO DE MATERIAL DE 3A. CAT</v>
          </cell>
          <cell r="D40" t="str">
            <v>M3</v>
          </cell>
          <cell r="E40">
            <v>13.549999999999999</v>
          </cell>
        </row>
        <row r="41">
          <cell r="B41" t="str">
            <v>45126</v>
          </cell>
          <cell r="C41" t="str">
            <v>ESCAV. CARGA E ESPALH. MAT. 3A. CAT. COMFOGO CONTROLADO</v>
          </cell>
          <cell r="D41" t="str">
            <v>M3</v>
          </cell>
          <cell r="E41">
            <v>14.649999999999999</v>
          </cell>
        </row>
        <row r="42">
          <cell r="B42" t="str">
            <v>45210</v>
          </cell>
          <cell r="C42" t="str">
            <v>CONCRETO MAGRO</v>
          </cell>
          <cell r="D42" t="str">
            <v>M3</v>
          </cell>
          <cell r="E42">
            <v>114.03</v>
          </cell>
        </row>
        <row r="43">
          <cell r="B43" t="str">
            <v>45215</v>
          </cell>
          <cell r="C43" t="str">
            <v>CONCRETO MAGRO COM BRITA COMERCIAL</v>
          </cell>
          <cell r="D43" t="str">
            <v>M3</v>
          </cell>
          <cell r="E43">
            <v>116.44</v>
          </cell>
        </row>
        <row r="44">
          <cell r="B44" t="str">
            <v>45220</v>
          </cell>
          <cell r="C44" t="str">
            <v>CONCRETO FCK 9 MPA</v>
          </cell>
          <cell r="D44" t="str">
            <v>M3</v>
          </cell>
          <cell r="E44">
            <v>138.90999999999997</v>
          </cell>
        </row>
        <row r="45">
          <cell r="B45" t="str">
            <v>45225</v>
          </cell>
          <cell r="C45" t="str">
            <v>CONCRETO FCK 9 MPA COM BRITA COMERCIAL</v>
          </cell>
          <cell r="D45" t="str">
            <v>M3</v>
          </cell>
          <cell r="E45">
            <v>141.04999999999998</v>
          </cell>
        </row>
        <row r="46">
          <cell r="B46" t="str">
            <v>45230</v>
          </cell>
          <cell r="C46" t="str">
            <v>CONCRETO FCK 11 MPA</v>
          </cell>
          <cell r="D46" t="str">
            <v>M3</v>
          </cell>
          <cell r="E46">
            <v>146.01</v>
          </cell>
        </row>
        <row r="47">
          <cell r="B47" t="str">
            <v>45235</v>
          </cell>
          <cell r="C47" t="str">
            <v>CONCRETO FCK 11 MPA COM BRITA COMERCIAL</v>
          </cell>
          <cell r="D47" t="str">
            <v>M3</v>
          </cell>
          <cell r="E47">
            <v>148.13</v>
          </cell>
        </row>
        <row r="48">
          <cell r="B48" t="str">
            <v>45240</v>
          </cell>
          <cell r="C48" t="str">
            <v>CONCRETO FCK 15 MPA</v>
          </cell>
          <cell r="D48" t="str">
            <v>M3</v>
          </cell>
          <cell r="E48">
            <v>155.56</v>
          </cell>
        </row>
        <row r="49">
          <cell r="B49" t="str">
            <v>45245</v>
          </cell>
          <cell r="C49" t="str">
            <v>CONCRETO FCK 15 MPA COM BRITA COMERCIAL</v>
          </cell>
          <cell r="D49" t="str">
            <v>M3</v>
          </cell>
          <cell r="E49">
            <v>157.4</v>
          </cell>
        </row>
        <row r="50">
          <cell r="B50" t="str">
            <v>45250</v>
          </cell>
          <cell r="C50" t="str">
            <v>CONCRETO POROSO</v>
          </cell>
          <cell r="D50" t="str">
            <v>M3</v>
          </cell>
          <cell r="E50">
            <v>155.28999999999996</v>
          </cell>
        </row>
        <row r="51">
          <cell r="B51" t="str">
            <v>45255</v>
          </cell>
          <cell r="C51" t="str">
            <v>CONCRETO POROSO COM BRITA COMERCIAL</v>
          </cell>
          <cell r="D51" t="str">
            <v>M3</v>
          </cell>
          <cell r="E51">
            <v>157.82</v>
          </cell>
        </row>
        <row r="52">
          <cell r="B52" t="str">
            <v>45260</v>
          </cell>
          <cell r="C52" t="str">
            <v>CONCRETO CICLOPICO FCK 11 MPA</v>
          </cell>
          <cell r="D52" t="str">
            <v>m3</v>
          </cell>
          <cell r="E52">
            <v>120.52</v>
          </cell>
        </row>
        <row r="53">
          <cell r="B53" t="str">
            <v>45265</v>
          </cell>
          <cell r="C53" t="str">
            <v>CONCRETO CICLOPICO FCK 11 MPA COM BRITA COMERCIAL</v>
          </cell>
          <cell r="D53" t="str">
            <v>M3</v>
          </cell>
          <cell r="E53">
            <v>121.97999999999999</v>
          </cell>
        </row>
        <row r="54">
          <cell r="B54" t="str">
            <v>45270</v>
          </cell>
          <cell r="C54" t="str">
            <v>CONCRETO CICLOPICO FCK 15 MPA</v>
          </cell>
          <cell r="D54" t="str">
            <v>M3</v>
          </cell>
          <cell r="E54">
            <v>127.2</v>
          </cell>
        </row>
        <row r="55">
          <cell r="B55" t="str">
            <v>45275</v>
          </cell>
          <cell r="C55" t="str">
            <v>CONCRETO CICLOPICO FCK 15 MPA COM BRITA COMERCIAL</v>
          </cell>
          <cell r="D55" t="str">
            <v>M3</v>
          </cell>
          <cell r="E55">
            <v>128.66</v>
          </cell>
        </row>
        <row r="56">
          <cell r="B56" t="str">
            <v>45280</v>
          </cell>
          <cell r="C56" t="str">
            <v>ARGAMASSA DE CIMENTO E AREIA 1:4</v>
          </cell>
          <cell r="D56" t="str">
            <v>M3</v>
          </cell>
          <cell r="E56">
            <v>308.05999999999995</v>
          </cell>
        </row>
        <row r="57">
          <cell r="B57" t="str">
            <v>45285</v>
          </cell>
          <cell r="C57" t="str">
            <v>ARGAMASSA DE CIMENTO E AREIA 1:3</v>
          </cell>
          <cell r="D57" t="str">
            <v>M3</v>
          </cell>
          <cell r="E57">
            <v>325.35999999999996</v>
          </cell>
        </row>
        <row r="58">
          <cell r="B58" t="str">
            <v>45290</v>
          </cell>
          <cell r="C58" t="str">
            <v>FORMAS COMUNS DE MADEIRA COM REAPROVEITAMENTO DE D</v>
          </cell>
          <cell r="D58" t="str">
            <v>M2</v>
          </cell>
          <cell r="E58">
            <v>28.490000000000002</v>
          </cell>
        </row>
        <row r="59">
          <cell r="B59" t="str">
            <v>45291</v>
          </cell>
          <cell r="C59" t="str">
            <v>FORMA DE PLACA COMPENSADA</v>
          </cell>
          <cell r="D59" t="str">
            <v>M2</v>
          </cell>
          <cell r="E59">
            <v>28.34</v>
          </cell>
        </row>
        <row r="60">
          <cell r="B60" t="str">
            <v>45295</v>
          </cell>
          <cell r="C60" t="str">
            <v>ESCORAMENTO PARA BUEIROS CELULARES</v>
          </cell>
          <cell r="D60" t="str">
            <v>M3</v>
          </cell>
          <cell r="E60">
            <v>11.02</v>
          </cell>
        </row>
        <row r="61">
          <cell r="B61" t="str">
            <v>45296</v>
          </cell>
          <cell r="C61" t="str">
            <v>ESCORAMENTO COMUM DE VALA - TIPO CONTINUO</v>
          </cell>
          <cell r="D61" t="str">
            <v>M2</v>
          </cell>
          <cell r="E61">
            <v>22.330000000000002</v>
          </cell>
        </row>
        <row r="62">
          <cell r="B62" t="str">
            <v>45297</v>
          </cell>
          <cell r="C62" t="str">
            <v>ESCORAMENTO COMUM DE VALAS - TIPO CONTINUO</v>
          </cell>
          <cell r="D62" t="str">
            <v>M2</v>
          </cell>
          <cell r="E62">
            <v>22.330000000000002</v>
          </cell>
        </row>
        <row r="63">
          <cell r="B63" t="str">
            <v>45300</v>
          </cell>
          <cell r="C63" t="str">
            <v>ARMADURA ACO CA-25   FORNECIMENTO DOBRAGEM E COLOCA</v>
          </cell>
          <cell r="D63" t="str">
            <v>KG</v>
          </cell>
          <cell r="E63">
            <v>2.81</v>
          </cell>
        </row>
        <row r="64">
          <cell r="B64" t="str">
            <v>45305</v>
          </cell>
          <cell r="C64" t="str">
            <v>ARMADURA ACO CA-50   FORNECIMENTO DOBRAGEM E COLOCA</v>
          </cell>
          <cell r="D64" t="str">
            <v>KG</v>
          </cell>
          <cell r="E64">
            <v>2.81</v>
          </cell>
        </row>
        <row r="65">
          <cell r="B65" t="str">
            <v>45310</v>
          </cell>
          <cell r="C65" t="str">
            <v>ARMADURA ACO CA-60   FORNECIMENTO DOBRAGEM E COLOCA</v>
          </cell>
          <cell r="D65" t="str">
            <v>KG</v>
          </cell>
          <cell r="E65">
            <v>3.08</v>
          </cell>
        </row>
        <row r="66">
          <cell r="B66" t="str">
            <v>45315</v>
          </cell>
          <cell r="C66" t="str">
            <v>LASTRO DE BRITA</v>
          </cell>
          <cell r="D66" t="str">
            <v>M3</v>
          </cell>
          <cell r="E66">
            <v>28.959999999999997</v>
          </cell>
        </row>
        <row r="67">
          <cell r="B67" t="str">
            <v>45320</v>
          </cell>
          <cell r="C67" t="str">
            <v>LASTRO DE BRITA COM BRITA COMERCIAL</v>
          </cell>
          <cell r="D67" t="str">
            <v>M3</v>
          </cell>
          <cell r="E67">
            <v>32.22</v>
          </cell>
        </row>
        <row r="68">
          <cell r="B68" t="str">
            <v>45335</v>
          </cell>
          <cell r="C68" t="str">
            <v>ENROCAMENTO DE PEDRA JOGADA COM PEDRA DO PRIMARIO</v>
          </cell>
          <cell r="D68" t="str">
            <v>M3</v>
          </cell>
          <cell r="E68">
            <v>17.330000000000002</v>
          </cell>
        </row>
        <row r="69">
          <cell r="B69" t="str">
            <v>45340</v>
          </cell>
          <cell r="C69" t="str">
            <v>ENROCAMENTO DE PEDRA ARRUMADA</v>
          </cell>
          <cell r="D69" t="str">
            <v>M3</v>
          </cell>
          <cell r="E69">
            <v>42.72</v>
          </cell>
        </row>
        <row r="70">
          <cell r="B70" t="str">
            <v>45342</v>
          </cell>
          <cell r="C70" t="str">
            <v>ENROCAMENTO COM PEDRA ARGAMASSADA</v>
          </cell>
          <cell r="D70" t="str">
            <v>M3</v>
          </cell>
          <cell r="E70">
            <v>132.70000000000002</v>
          </cell>
        </row>
        <row r="71">
          <cell r="B71" t="str">
            <v>45345</v>
          </cell>
          <cell r="C71" t="str">
            <v>ALVENARIA DE PEDRA DE MAO ARGAMASSADA</v>
          </cell>
          <cell r="D71" t="str">
            <v>M3</v>
          </cell>
          <cell r="E71">
            <v>132.70000000000002</v>
          </cell>
        </row>
        <row r="72">
          <cell r="B72" t="str">
            <v>45346</v>
          </cell>
          <cell r="C72" t="str">
            <v>ENROCAMENTO DE PEDRA DE MAO JOGADA</v>
          </cell>
          <cell r="D72" t="str">
            <v>M3</v>
          </cell>
          <cell r="E72">
            <v>38.04</v>
          </cell>
        </row>
        <row r="73">
          <cell r="B73" t="str">
            <v>45348</v>
          </cell>
          <cell r="C73" t="str">
            <v>ENROCAMENTO DE PEDRA JOGADA COM PEDRA DETONADA</v>
          </cell>
          <cell r="D73" t="str">
            <v>M3</v>
          </cell>
          <cell r="E73">
            <v>9.9400000000000013</v>
          </cell>
        </row>
        <row r="74">
          <cell r="B74" t="str">
            <v>45350</v>
          </cell>
          <cell r="C74" t="str">
            <v>ALVENARIA DE TIJOLOS MACICOS PARA PAREDE DE 20 CM</v>
          </cell>
          <cell r="D74" t="str">
            <v>M2</v>
          </cell>
          <cell r="E74">
            <v>54.589999999999996</v>
          </cell>
        </row>
        <row r="75">
          <cell r="B75" t="str">
            <v>45360</v>
          </cell>
          <cell r="C75" t="str">
            <v>CHAPISCO</v>
          </cell>
          <cell r="D75" t="str">
            <v>M2</v>
          </cell>
          <cell r="E75">
            <v>3.14</v>
          </cell>
        </row>
        <row r="76">
          <cell r="B76" t="str">
            <v>46000</v>
          </cell>
          <cell r="C76" t="str">
            <v>TORRE DE MADEIRA PARA CRAVACAO DE TUBULAO (OAE)</v>
          </cell>
          <cell r="D76" t="str">
            <v>M</v>
          </cell>
          <cell r="E76">
            <v>369.75</v>
          </cell>
        </row>
        <row r="77">
          <cell r="B77" t="str">
            <v>46010</v>
          </cell>
          <cell r="C77" t="str">
            <v>ARGAMASSA DE CIMENTO E AREIA 1:4 PREPARO E MATERIAIS (O</v>
          </cell>
          <cell r="D77" t="str">
            <v>M3</v>
          </cell>
          <cell r="E77">
            <v>308.05999999999995</v>
          </cell>
        </row>
        <row r="78">
          <cell r="B78" t="str">
            <v>46020</v>
          </cell>
          <cell r="C78" t="str">
            <v>FORMAS DE MADEIRA (OAE)</v>
          </cell>
          <cell r="D78" t="str">
            <v>M2</v>
          </cell>
          <cell r="E78">
            <v>26.91</v>
          </cell>
        </row>
        <row r="79">
          <cell r="B79" t="str">
            <v>46030</v>
          </cell>
          <cell r="C79" t="str">
            <v>ARMADURA ACO CA-50 FORNEC. DOBR. E COLOCACAO (OAE)</v>
          </cell>
          <cell r="D79" t="str">
            <v>KG</v>
          </cell>
          <cell r="E79">
            <v>2.81</v>
          </cell>
        </row>
        <row r="80">
          <cell r="B80" t="str">
            <v>46040</v>
          </cell>
          <cell r="C80" t="str">
            <v>CONCRETO FCK 15 MPA  -  PREPARO LANCAMENTO E CURA  (OA</v>
          </cell>
          <cell r="D80" t="str">
            <v>M3</v>
          </cell>
          <cell r="E80">
            <v>157.4</v>
          </cell>
        </row>
        <row r="81">
          <cell r="B81" t="str">
            <v>46050</v>
          </cell>
          <cell r="C81" t="str">
            <v>CONCRETO FCK 18 MPA  -  PREPARO LANCAMENTO E CURA  (OA</v>
          </cell>
          <cell r="D81" t="str">
            <v>M3</v>
          </cell>
          <cell r="E81">
            <v>163.52000000000001</v>
          </cell>
        </row>
        <row r="82">
          <cell r="B82" t="str">
            <v>46070</v>
          </cell>
          <cell r="C82" t="str">
            <v>DEMOLICAO DE ESTRUTURA EM CONCRETO SIMPLES (OAE)</v>
          </cell>
          <cell r="D82" t="str">
            <v>M3</v>
          </cell>
          <cell r="E82">
            <v>30.71</v>
          </cell>
        </row>
        <row r="83">
          <cell r="B83" t="str">
            <v>46080</v>
          </cell>
          <cell r="C83" t="str">
            <v>DEMOLICAO DE ESTRUTURA EM CONCRETO ARMADO (OAE)</v>
          </cell>
          <cell r="D83" t="str">
            <v>M3</v>
          </cell>
          <cell r="E83">
            <v>55.55</v>
          </cell>
        </row>
        <row r="84">
          <cell r="B84" t="str">
            <v>46090</v>
          </cell>
          <cell r="C84" t="str">
            <v>ATERRO PARA VEDACAO DE ENSECADEIRAS (OAE)</v>
          </cell>
          <cell r="D84" t="str">
            <v>M3</v>
          </cell>
          <cell r="E84">
            <v>11.319999999999999</v>
          </cell>
        </row>
        <row r="85">
          <cell r="B85" t="str">
            <v>46100</v>
          </cell>
          <cell r="C85" t="str">
            <v>ENSECADEIRAS DUPLAS (OAE)</v>
          </cell>
          <cell r="D85" t="str">
            <v>M2</v>
          </cell>
          <cell r="E85">
            <v>173.13</v>
          </cell>
        </row>
        <row r="86">
          <cell r="B86" t="str">
            <v>46415</v>
          </cell>
          <cell r="C86" t="str">
            <v>MEIO-FIO DE CONCRETO - TIPO MF01-DNER</v>
          </cell>
          <cell r="D86" t="str">
            <v>M</v>
          </cell>
          <cell r="E86">
            <v>47.470000000000006</v>
          </cell>
        </row>
        <row r="87">
          <cell r="B87" t="str">
            <v>47000</v>
          </cell>
          <cell r="C87" t="str">
            <v>ESCAVACAO MANUAL DE MATERIAL DE 1A. CATEGORIA</v>
          </cell>
          <cell r="D87" t="str">
            <v>M3</v>
          </cell>
          <cell r="E87">
            <v>15.4</v>
          </cell>
        </row>
        <row r="88">
          <cell r="B88" t="str">
            <v>47004</v>
          </cell>
          <cell r="C88" t="str">
            <v>CONCRETO FCK 22 MPA  -  PREPARO LANCAMENTO E CURA</v>
          </cell>
          <cell r="D88" t="str">
            <v>M3</v>
          </cell>
          <cell r="E88">
            <v>175.76</v>
          </cell>
        </row>
        <row r="89">
          <cell r="B89" t="str">
            <v>47005</v>
          </cell>
          <cell r="C89" t="str">
            <v>FORMAS COM CHAPAS PLASTIFICADAS PARA CONCRETO APARE</v>
          </cell>
          <cell r="D89" t="str">
            <v>M2</v>
          </cell>
          <cell r="E89">
            <v>33.839999999999996</v>
          </cell>
        </row>
        <row r="90">
          <cell r="B90" t="str">
            <v>48000</v>
          </cell>
          <cell r="C90" t="str">
            <v>ESCAV. CARGA E TRANSP. DE MAT DE CORTE COM TRATOR E CARR</v>
          </cell>
          <cell r="D90" t="str">
            <v>M3</v>
          </cell>
          <cell r="E90">
            <v>2.63</v>
          </cell>
        </row>
        <row r="91">
          <cell r="B91" t="str">
            <v>48005</v>
          </cell>
          <cell r="C91" t="str">
            <v>ESCAV. E CARGA DE MAT. DE CORTE COM TRATOR E CARREGAD</v>
          </cell>
          <cell r="D91" t="str">
            <v>M3</v>
          </cell>
          <cell r="E91">
            <v>2.6599999999999997</v>
          </cell>
        </row>
        <row r="92">
          <cell r="B92" t="str">
            <v>48008</v>
          </cell>
          <cell r="C92" t="str">
            <v>ESCAV. DE CANAIS COM CARGA, TRANSP. E ESPALH. DE MATERI</v>
          </cell>
          <cell r="D92" t="str">
            <v>M3</v>
          </cell>
          <cell r="E92">
            <v>4.1100000000000003</v>
          </cell>
        </row>
        <row r="93">
          <cell r="B93" t="str">
            <v>48009</v>
          </cell>
          <cell r="C93" t="str">
            <v>ESCAVACAO DE CANAIS COM ESPALHAMENTO DO MATERIAL</v>
          </cell>
          <cell r="D93" t="str">
            <v>M3</v>
          </cell>
          <cell r="E93">
            <v>4.1100000000000003</v>
          </cell>
        </row>
        <row r="94">
          <cell r="B94" t="str">
            <v>48010</v>
          </cell>
          <cell r="C94" t="str">
            <v>ESC. CARGA E TRANSP. DE MAT. DE CORTE COM RETROESCAVA</v>
          </cell>
          <cell r="D94" t="str">
            <v>M3</v>
          </cell>
          <cell r="E94">
            <v>2.96</v>
          </cell>
        </row>
        <row r="95">
          <cell r="B95" t="str">
            <v>48015</v>
          </cell>
          <cell r="C95" t="str">
            <v>ESCAV. E CARGA DE MAT. DE CORTE COM RETROESCAVADEIRA</v>
          </cell>
          <cell r="D95" t="str">
            <v>M3</v>
          </cell>
          <cell r="E95">
            <v>3.9499999999999997</v>
          </cell>
        </row>
        <row r="96">
          <cell r="B96" t="str">
            <v>48020</v>
          </cell>
          <cell r="C96" t="str">
            <v>RECOLHIMENTO DE PEDRA DE MAO</v>
          </cell>
          <cell r="D96" t="str">
            <v>M3</v>
          </cell>
          <cell r="E96">
            <v>28.970000000000002</v>
          </cell>
        </row>
        <row r="97">
          <cell r="B97" t="str">
            <v>48030</v>
          </cell>
          <cell r="C97" t="str">
            <v>ESCAV. E CARGA MAT. P/REVESTIMENTO PRIMARIO</v>
          </cell>
          <cell r="D97" t="str">
            <v>M3</v>
          </cell>
          <cell r="E97">
            <v>3.17</v>
          </cell>
        </row>
        <row r="98">
          <cell r="B98" t="str">
            <v>48040</v>
          </cell>
          <cell r="C98" t="str">
            <v>ESCAVACAO MANUAL DE SOLOS</v>
          </cell>
          <cell r="D98" t="str">
            <v>M3</v>
          </cell>
          <cell r="E98">
            <v>4.54</v>
          </cell>
        </row>
        <row r="99">
          <cell r="B99" t="str">
            <v>48050</v>
          </cell>
          <cell r="C99" t="str">
            <v>ESCAVACAO DE VALAS COMRETROESCAVADEIRA</v>
          </cell>
          <cell r="D99" t="str">
            <v>M3</v>
          </cell>
          <cell r="E99">
            <v>3.92</v>
          </cell>
        </row>
        <row r="100">
          <cell r="B100" t="str">
            <v>48060</v>
          </cell>
          <cell r="C100" t="str">
            <v>COMPACTACAO DE ATERRO</v>
          </cell>
          <cell r="D100" t="str">
            <v>M3</v>
          </cell>
          <cell r="E100">
            <v>1.73</v>
          </cell>
        </row>
        <row r="101">
          <cell r="B101" t="str">
            <v>48070</v>
          </cell>
          <cell r="C101" t="str">
            <v>APILOAMENTO MANUAL DE SOLOS</v>
          </cell>
          <cell r="D101" t="str">
            <v>M3</v>
          </cell>
          <cell r="E101">
            <v>10.25</v>
          </cell>
        </row>
        <row r="102">
          <cell r="B102" t="str">
            <v>48080</v>
          </cell>
          <cell r="C102" t="str">
            <v>REGULARIZACAO DE PISTA</v>
          </cell>
          <cell r="D102" t="str">
            <v>M2</v>
          </cell>
          <cell r="E102">
            <v>0.75</v>
          </cell>
        </row>
        <row r="103">
          <cell r="B103" t="str">
            <v>48090</v>
          </cell>
          <cell r="C103" t="str">
            <v>ALVENARIA DE TIJOLOS MACICO DE 11 CM</v>
          </cell>
          <cell r="D103" t="str">
            <v>M2</v>
          </cell>
          <cell r="E103">
            <v>32.67</v>
          </cell>
        </row>
        <row r="104">
          <cell r="B104" t="str">
            <v>48092</v>
          </cell>
          <cell r="C104" t="str">
            <v>ALVENARIA DE TIJOLOS FURADOS, ESPESSURA DE 10CM, CHAPI</v>
          </cell>
          <cell r="D104" t="str">
            <v>M2</v>
          </cell>
          <cell r="E104">
            <v>24.68</v>
          </cell>
        </row>
        <row r="105">
          <cell r="B105" t="str">
            <v>48100</v>
          </cell>
          <cell r="C105" t="str">
            <v>ALVENARIA DE PEDRA DE MAO ARGAMASSADA DE 15 CM</v>
          </cell>
          <cell r="D105" t="str">
            <v>M2</v>
          </cell>
          <cell r="E105">
            <v>40.04</v>
          </cell>
        </row>
        <row r="106">
          <cell r="B106" t="str">
            <v>48130</v>
          </cell>
          <cell r="C106" t="str">
            <v>PLANTIO DE GRAMA POR MUDAS</v>
          </cell>
          <cell r="D106" t="str">
            <v>M2</v>
          </cell>
          <cell r="E106">
            <v>1.84</v>
          </cell>
        </row>
        <row r="107">
          <cell r="B107" t="str">
            <v>48150</v>
          </cell>
          <cell r="C107" t="str">
            <v>REATERRO E APILOAMENTO EM CAMADAS DE 20 CM</v>
          </cell>
          <cell r="D107" t="str">
            <v>M3</v>
          </cell>
          <cell r="E107">
            <v>6.29</v>
          </cell>
        </row>
        <row r="108">
          <cell r="B108" t="str">
            <v>49000</v>
          </cell>
          <cell r="C108" t="str">
            <v>PMF (NA USINA) PARA CONSERVACAO RODOVIARIA</v>
          </cell>
          <cell r="D108" t="str">
            <v>T</v>
          </cell>
          <cell r="E108">
            <v>13.89</v>
          </cell>
        </row>
        <row r="109">
          <cell r="B109" t="str">
            <v>49010</v>
          </cell>
          <cell r="C109" t="str">
            <v>CAUQ (NA USINA) - PARA CONSERVACAO RODOVIARIA</v>
          </cell>
          <cell r="D109" t="str">
            <v>T</v>
          </cell>
          <cell r="E109">
            <v>38.5</v>
          </cell>
        </row>
        <row r="110">
          <cell r="B110" t="str">
            <v>49011</v>
          </cell>
          <cell r="C110" t="str">
            <v>COMBATE A EXSUDACAO COM AREIA(DNER)</v>
          </cell>
          <cell r="D110" t="str">
            <v>M2</v>
          </cell>
          <cell r="E110">
            <v>0.27</v>
          </cell>
        </row>
        <row r="111">
          <cell r="B111" t="str">
            <v>49020</v>
          </cell>
          <cell r="C111" t="str">
            <v>LIMPEZA DE BUEIRO</v>
          </cell>
          <cell r="D111" t="str">
            <v>M3</v>
          </cell>
          <cell r="E111">
            <v>11.73</v>
          </cell>
        </row>
        <row r="112">
          <cell r="B112" t="str">
            <v>49022</v>
          </cell>
          <cell r="C112" t="str">
            <v>DESOBSTRUCAO DE CAIXAS COLETORAS</v>
          </cell>
          <cell r="D112" t="str">
            <v>UNID</v>
          </cell>
          <cell r="E112">
            <v>19.77</v>
          </cell>
        </row>
        <row r="113">
          <cell r="B113" t="str">
            <v>49024</v>
          </cell>
          <cell r="C113" t="str">
            <v>DESOBSTRUCAO DE GALERIAS D=60CM</v>
          </cell>
          <cell r="D113" t="str">
            <v>M</v>
          </cell>
          <cell r="E113">
            <v>9.7999999999999989</v>
          </cell>
        </row>
        <row r="114">
          <cell r="B114" t="str">
            <v>49030</v>
          </cell>
          <cell r="C114" t="str">
            <v>LIMPEZA DE CAIXA COLETORA</v>
          </cell>
          <cell r="D114" t="str">
            <v>UNID</v>
          </cell>
          <cell r="E114">
            <v>15.450000000000001</v>
          </cell>
        </row>
        <row r="115">
          <cell r="B115" t="str">
            <v>49040</v>
          </cell>
          <cell r="C115" t="str">
            <v>LIMPEZA DE SARJETA E MEIO-FIO</v>
          </cell>
          <cell r="D115" t="str">
            <v>M</v>
          </cell>
          <cell r="E115">
            <v>0.19</v>
          </cell>
        </row>
        <row r="116">
          <cell r="B116" t="str">
            <v>49050</v>
          </cell>
          <cell r="C116" t="str">
            <v>LIMPEZA E PINTURA DE PONTES</v>
          </cell>
          <cell r="D116" t="str">
            <v>M</v>
          </cell>
          <cell r="E116">
            <v>4.54</v>
          </cell>
        </row>
        <row r="117">
          <cell r="B117" t="str">
            <v>49055</v>
          </cell>
          <cell r="C117" t="str">
            <v>LIMPEZA DE PLACAS DE SINALIZACAO</v>
          </cell>
          <cell r="D117" t="str">
            <v>M2</v>
          </cell>
          <cell r="E117">
            <v>2.25</v>
          </cell>
        </row>
        <row r="118">
          <cell r="B118" t="str">
            <v>49056</v>
          </cell>
          <cell r="C118" t="str">
            <v>CAIACAO</v>
          </cell>
          <cell r="D118" t="str">
            <v>M2</v>
          </cell>
          <cell r="E118">
            <v>0.6</v>
          </cell>
        </row>
        <row r="119">
          <cell r="B119" t="str">
            <v>49057</v>
          </cell>
          <cell r="C119" t="str">
            <v>ANDAIMES SUSPENSOS PARA OBRAS DE RESTAURACAO DE PON</v>
          </cell>
          <cell r="D119" t="str">
            <v>M2</v>
          </cell>
          <cell r="E119">
            <v>24.489999999999995</v>
          </cell>
        </row>
        <row r="120">
          <cell r="B120" t="str">
            <v>49060</v>
          </cell>
          <cell r="C120" t="str">
            <v>LIMPEZA MANUAL DE VALETA</v>
          </cell>
          <cell r="D120" t="str">
            <v>M</v>
          </cell>
          <cell r="E120">
            <v>0.39</v>
          </cell>
        </row>
        <row r="121">
          <cell r="B121" t="str">
            <v>49065</v>
          </cell>
          <cell r="C121" t="str">
            <v>CAPINA MANUAL</v>
          </cell>
          <cell r="D121" t="str">
            <v>M2</v>
          </cell>
          <cell r="E121">
            <v>0.31</v>
          </cell>
        </row>
        <row r="122">
          <cell r="B122" t="str">
            <v>49070</v>
          </cell>
          <cell r="C122" t="str">
            <v>PINTURA DE SARJETA E MEIO-FIO</v>
          </cell>
          <cell r="D122" t="str">
            <v>M</v>
          </cell>
          <cell r="E122">
            <v>0.23</v>
          </cell>
        </row>
        <row r="123">
          <cell r="B123" t="str">
            <v>49080</v>
          </cell>
          <cell r="C123" t="str">
            <v>RECONFORMACAO DE ACOSTAMENTO NAO PAVIMENTADO</v>
          </cell>
          <cell r="D123" t="str">
            <v>M2</v>
          </cell>
          <cell r="E123">
            <v>0.01</v>
          </cell>
        </row>
        <row r="124">
          <cell r="B124" t="str">
            <v>49090</v>
          </cell>
          <cell r="C124" t="str">
            <v>RECONFORMACAO DE PISTA NAO PAVIMENTADA</v>
          </cell>
          <cell r="D124" t="str">
            <v>M2</v>
          </cell>
          <cell r="E124">
            <v>0.05</v>
          </cell>
        </row>
        <row r="125">
          <cell r="B125" t="str">
            <v>49091</v>
          </cell>
          <cell r="C125" t="str">
            <v>RECONFORMACAO DE PISTA NAO PAVIMENTADA</v>
          </cell>
          <cell r="D125" t="str">
            <v>HA</v>
          </cell>
          <cell r="E125">
            <v>470.09</v>
          </cell>
        </row>
        <row r="126">
          <cell r="B126" t="str">
            <v>49092</v>
          </cell>
          <cell r="C126" t="str">
            <v>RECONSTITUICAO DO SUB-LEITO</v>
          </cell>
          <cell r="D126" t="str">
            <v>M3</v>
          </cell>
          <cell r="E126">
            <v>1.49</v>
          </cell>
        </row>
        <row r="127">
          <cell r="B127" t="str">
            <v>49100</v>
          </cell>
          <cell r="C127" t="str">
            <v>RECOMPOSICAO DE BUEIRO DE CONCRETO</v>
          </cell>
          <cell r="D127" t="str">
            <v>M</v>
          </cell>
          <cell r="E127">
            <v>221.04</v>
          </cell>
        </row>
        <row r="128">
          <cell r="B128" t="str">
            <v>49105</v>
          </cell>
          <cell r="C128" t="str">
            <v>RECOMPOSICAO DE BUEIRO METALICO</v>
          </cell>
          <cell r="D128" t="str">
            <v>M</v>
          </cell>
          <cell r="E128">
            <v>934.67</v>
          </cell>
        </row>
        <row r="129">
          <cell r="B129" t="str">
            <v>49110</v>
          </cell>
          <cell r="C129" t="str">
            <v>RECOMPOSICAO DE BUEIRO DE CONCRETO COMLASTRO DE BRITA</v>
          </cell>
          <cell r="D129" t="str">
            <v>M</v>
          </cell>
          <cell r="E129">
            <v>68.05</v>
          </cell>
        </row>
        <row r="130">
          <cell r="B130" t="str">
            <v>49120</v>
          </cell>
          <cell r="C130" t="str">
            <v>RECOMPOSICAO DE GUARDA-CORPO</v>
          </cell>
          <cell r="D130" t="str">
            <v>M</v>
          </cell>
          <cell r="E130">
            <v>62.45000000000001</v>
          </cell>
        </row>
        <row r="131">
          <cell r="B131" t="str">
            <v>49123</v>
          </cell>
          <cell r="C131" t="str">
            <v>RECOMPOSICAO DE DEFENSA METALICA</v>
          </cell>
          <cell r="D131" t="str">
            <v>M</v>
          </cell>
          <cell r="E131">
            <v>69.84</v>
          </cell>
        </row>
        <row r="132">
          <cell r="B132" t="str">
            <v>49130</v>
          </cell>
          <cell r="C132" t="str">
            <v>RECOMPOSICAO DE PLACAS DE CONCRETO</v>
          </cell>
          <cell r="D132" t="str">
            <v>M3</v>
          </cell>
          <cell r="E132">
            <v>223.6</v>
          </cell>
        </row>
        <row r="133">
          <cell r="B133" t="str">
            <v>49131</v>
          </cell>
          <cell r="C133" t="str">
            <v>RECOMPOSICAO DE SARJETAS REVESTIDAS E MEIO FIO</v>
          </cell>
          <cell r="D133" t="str">
            <v>M</v>
          </cell>
          <cell r="E133">
            <v>22.16</v>
          </cell>
        </row>
        <row r="134">
          <cell r="B134" t="str">
            <v>49132</v>
          </cell>
          <cell r="C134" t="str">
            <v>RECOMPOSICAO DE SARJETA NAO REVESTIDA</v>
          </cell>
          <cell r="D134" t="str">
            <v>M</v>
          </cell>
          <cell r="E134">
            <v>1.19</v>
          </cell>
        </row>
        <row r="135">
          <cell r="B135" t="str">
            <v>49133</v>
          </cell>
          <cell r="C135" t="str">
            <v>RECOMPOSICAO DE VALETA REVESTIDA</v>
          </cell>
          <cell r="D135" t="str">
            <v>M</v>
          </cell>
          <cell r="E135">
            <v>29.36</v>
          </cell>
        </row>
        <row r="136">
          <cell r="B136" t="str">
            <v>49134</v>
          </cell>
          <cell r="C136" t="str">
            <v>RECOMPOSICAO DE VALETA NAO REVESTIDA</v>
          </cell>
          <cell r="D136" t="str">
            <v>M</v>
          </cell>
          <cell r="E136">
            <v>2.72</v>
          </cell>
        </row>
        <row r="137">
          <cell r="B137" t="str">
            <v>49135</v>
          </cell>
          <cell r="C137" t="str">
            <v>RECOMPOSICAO DE SINALIZACAO VERTICAL</v>
          </cell>
          <cell r="D137" t="str">
            <v>M2</v>
          </cell>
          <cell r="E137">
            <v>28.43</v>
          </cell>
        </row>
        <row r="138">
          <cell r="B138" t="str">
            <v>49140</v>
          </cell>
          <cell r="C138" t="str">
            <v>RECOMPOSICAO DE REVESTIMENTO COM CAUQ</v>
          </cell>
          <cell r="D138" t="str">
            <v>M3</v>
          </cell>
          <cell r="E138">
            <v>210.3</v>
          </cell>
        </row>
        <row r="139">
          <cell r="B139" t="str">
            <v>49150</v>
          </cell>
          <cell r="C139" t="str">
            <v>RECOMPOSICAO DE REVESTIMENTO PRIMARIO</v>
          </cell>
          <cell r="D139" t="str">
            <v>M3</v>
          </cell>
          <cell r="E139">
            <v>4.4600000000000009</v>
          </cell>
        </row>
        <row r="140">
          <cell r="B140" t="str">
            <v>49154</v>
          </cell>
          <cell r="C140" t="str">
            <v>RECOMPOSICAO MANUAL DE ATERRO</v>
          </cell>
          <cell r="D140" t="str">
            <v>M3</v>
          </cell>
          <cell r="E140">
            <v>44.51</v>
          </cell>
        </row>
        <row r="141">
          <cell r="B141" t="str">
            <v>49155</v>
          </cell>
          <cell r="C141" t="str">
            <v>RECOMPOSICAO MECANICA DE ATERRO</v>
          </cell>
          <cell r="D141" t="str">
            <v>M3</v>
          </cell>
          <cell r="E141">
            <v>17.590000000000003</v>
          </cell>
        </row>
        <row r="142">
          <cell r="B142" t="str">
            <v>49160</v>
          </cell>
          <cell r="C142" t="str">
            <v>RECONSTRUCAO DE PAVIMENTO COMBASE DE BRITA GRADUADA</v>
          </cell>
          <cell r="D142" t="str">
            <v>M3</v>
          </cell>
          <cell r="E142">
            <v>74.039999999999992</v>
          </cell>
        </row>
        <row r="143">
          <cell r="B143" t="str">
            <v>49161</v>
          </cell>
          <cell r="C143" t="str">
            <v>SELAGEM DE TRINCA</v>
          </cell>
          <cell r="D143" t="str">
            <v>L</v>
          </cell>
          <cell r="E143">
            <v>2.7299999999999995</v>
          </cell>
        </row>
        <row r="144">
          <cell r="B144" t="str">
            <v>49170</v>
          </cell>
          <cell r="C144" t="str">
            <v>REMENDO PROFUNDO</v>
          </cell>
          <cell r="D144" t="str">
            <v>M3</v>
          </cell>
          <cell r="E144">
            <v>204.60999999999999</v>
          </cell>
        </row>
        <row r="145">
          <cell r="B145" t="str">
            <v>49171</v>
          </cell>
          <cell r="C145" t="str">
            <v>REMENDO PROFUNDO COM CAUQ</v>
          </cell>
          <cell r="D145" t="str">
            <v>M3</v>
          </cell>
          <cell r="E145">
            <v>218.68999999999997</v>
          </cell>
        </row>
        <row r="146">
          <cell r="B146" t="str">
            <v>49180</v>
          </cell>
          <cell r="C146" t="str">
            <v>REMOCAO MECANIZADA DE BARREIRAS</v>
          </cell>
          <cell r="D146" t="str">
            <v>M3</v>
          </cell>
          <cell r="E146">
            <v>7.81</v>
          </cell>
        </row>
        <row r="147">
          <cell r="B147" t="str">
            <v>49181</v>
          </cell>
          <cell r="C147" t="str">
            <v>REMOCAO MANUAL DE BARREIRA</v>
          </cell>
          <cell r="D147" t="str">
            <v>M3</v>
          </cell>
          <cell r="E147">
            <v>24.139999999999997</v>
          </cell>
        </row>
        <row r="148">
          <cell r="B148" t="str">
            <v>49185</v>
          </cell>
          <cell r="C148" t="str">
            <v>REPAROS EM PONTES DE MADEIRA</v>
          </cell>
          <cell r="D148" t="str">
            <v>M</v>
          </cell>
          <cell r="E148">
            <v>66.209999999999994</v>
          </cell>
        </row>
        <row r="149">
          <cell r="B149" t="str">
            <v>49190</v>
          </cell>
          <cell r="C149" t="str">
            <v>ROCADA MANUAL</v>
          </cell>
          <cell r="D149" t="str">
            <v>M2</v>
          </cell>
          <cell r="E149">
            <v>0.12</v>
          </cell>
        </row>
        <row r="150">
          <cell r="B150" t="str">
            <v>49200</v>
          </cell>
          <cell r="C150" t="str">
            <v>ROCADA MECANIZADA</v>
          </cell>
          <cell r="D150" t="str">
            <v>HA</v>
          </cell>
          <cell r="E150">
            <v>104.35</v>
          </cell>
        </row>
        <row r="151">
          <cell r="B151" t="str">
            <v>49210</v>
          </cell>
          <cell r="C151" t="str">
            <v>ROCADA MECANIZADA COSTAL</v>
          </cell>
          <cell r="D151" t="str">
            <v>M2</v>
          </cell>
          <cell r="E151">
            <v>0.05</v>
          </cell>
        </row>
        <row r="152">
          <cell r="B152" t="str">
            <v>49220</v>
          </cell>
          <cell r="C152" t="str">
            <v>TAPA BURACO COM CAUQ</v>
          </cell>
          <cell r="D152" t="str">
            <v>M3</v>
          </cell>
          <cell r="E152">
            <v>412.58</v>
          </cell>
        </row>
        <row r="153">
          <cell r="B153" t="str">
            <v>49230</v>
          </cell>
          <cell r="C153" t="str">
            <v>TAPA BURACO COM PMF</v>
          </cell>
          <cell r="D153" t="str">
            <v>M3</v>
          </cell>
          <cell r="E153">
            <v>330.47</v>
          </cell>
        </row>
        <row r="154">
          <cell r="B154" t="str">
            <v>49301</v>
          </cell>
          <cell r="C154" t="str">
            <v>ESC. MEC. DE VALAS P/OBRAS DE ARTE CORRENTES - 1A CATEG</v>
          </cell>
          <cell r="D154" t="str">
            <v>M3</v>
          </cell>
          <cell r="E154">
            <v>4.54</v>
          </cell>
        </row>
        <row r="155">
          <cell r="B155" t="str">
            <v>49302</v>
          </cell>
          <cell r="C155" t="str">
            <v>REATERRO E APILOAMENTO EM CAMADAS DE 20 CM</v>
          </cell>
          <cell r="D155" t="str">
            <v>M3</v>
          </cell>
          <cell r="E155">
            <v>6.6</v>
          </cell>
        </row>
        <row r="156">
          <cell r="B156" t="str">
            <v>49303</v>
          </cell>
          <cell r="C156" t="str">
            <v>BRITA GRADUADA (NA USINA) PARA CONSERVACAO RODOVIARIA</v>
          </cell>
          <cell r="D156" t="str">
            <v>T</v>
          </cell>
          <cell r="E156">
            <v>11.64</v>
          </cell>
        </row>
        <row r="157">
          <cell r="B157" t="str">
            <v>49400</v>
          </cell>
          <cell r="C157" t="str">
            <v>HORA MAQUINA - TRATOR COM LAMINA 140 HP</v>
          </cell>
          <cell r="D157" t="str">
            <v>H</v>
          </cell>
          <cell r="E157">
            <v>59.2</v>
          </cell>
        </row>
        <row r="158">
          <cell r="B158" t="str">
            <v>49401</v>
          </cell>
          <cell r="C158" t="str">
            <v>HORA MAQUINA - CARREGADEIRA DE PNEUS 73 HP</v>
          </cell>
          <cell r="D158" t="str">
            <v>H</v>
          </cell>
          <cell r="E158">
            <v>55.65</v>
          </cell>
        </row>
        <row r="159">
          <cell r="B159" t="str">
            <v>49402</v>
          </cell>
          <cell r="C159" t="str">
            <v>HORA MAQUINA - MOTONIVELADORA 125 HP</v>
          </cell>
          <cell r="D159" t="str">
            <v>H</v>
          </cell>
          <cell r="E159">
            <v>78.22</v>
          </cell>
        </row>
        <row r="160">
          <cell r="B160" t="str">
            <v>49403</v>
          </cell>
          <cell r="C160" t="str">
            <v>HORA MAQUINA - COMPACTADOR VIBRATORIO AUTOPROPELIDO</v>
          </cell>
          <cell r="D160" t="str">
            <v>H</v>
          </cell>
          <cell r="E160">
            <v>56.29</v>
          </cell>
        </row>
        <row r="161">
          <cell r="B161" t="str">
            <v>49404</v>
          </cell>
          <cell r="C161" t="str">
            <v>HORA MAQUINA - CAMINHAO BASCULANTE SIMPLES 204 HP</v>
          </cell>
          <cell r="D161" t="str">
            <v>H</v>
          </cell>
          <cell r="E161">
            <v>71.47</v>
          </cell>
        </row>
        <row r="162">
          <cell r="B162" t="str">
            <v>49405</v>
          </cell>
          <cell r="C162" t="str">
            <v>HORA MAQUINA - RETROESCAVADEIRA 76 HP</v>
          </cell>
          <cell r="D162" t="str">
            <v>H</v>
          </cell>
          <cell r="E162">
            <v>34.590000000000003</v>
          </cell>
        </row>
        <row r="163">
          <cell r="B163" t="str">
            <v>49406</v>
          </cell>
          <cell r="C163" t="str">
            <v>HORA MAQUINA - ESCAVADEIRA HIDRAULICA 93 HP</v>
          </cell>
          <cell r="D163" t="str">
            <v>H</v>
          </cell>
          <cell r="E163">
            <v>50.04</v>
          </cell>
        </row>
        <row r="164">
          <cell r="B164" t="str">
            <v>49410</v>
          </cell>
          <cell r="C164" t="str">
            <v>HORA-MAQUINA DE ESCAVADEIRA DRAG-LINE</v>
          </cell>
          <cell r="D164" t="str">
            <v>H</v>
          </cell>
          <cell r="E164">
            <v>69.22</v>
          </cell>
        </row>
        <row r="165">
          <cell r="B165" t="str">
            <v>49412</v>
          </cell>
          <cell r="C165" t="str">
            <v>HORA-MAQUINA DE ESCAVADEIRA CASE-POCLAIN 988</v>
          </cell>
          <cell r="D165" t="str">
            <v>H</v>
          </cell>
          <cell r="E165">
            <v>87.06</v>
          </cell>
        </row>
        <row r="166">
          <cell r="B166" t="str">
            <v>49414</v>
          </cell>
          <cell r="C166" t="str">
            <v>HORA-MAQUINA DE CARREGADEIRA MF-86</v>
          </cell>
          <cell r="D166" t="str">
            <v>H</v>
          </cell>
          <cell r="E166">
            <v>36.869999999999997</v>
          </cell>
        </row>
        <row r="167">
          <cell r="B167" t="str">
            <v>49416</v>
          </cell>
          <cell r="C167" t="str">
            <v>HORA-MAQUINA DE CAMINHAO LK 1621/42 - SIMPLES</v>
          </cell>
          <cell r="D167" t="str">
            <v>H</v>
          </cell>
          <cell r="E167">
            <v>45.15</v>
          </cell>
        </row>
        <row r="168">
          <cell r="B168" t="str">
            <v>49500</v>
          </cell>
          <cell r="C168" t="str">
            <v>TRANSPORTE LOCAL COMCAMINHAO BASCULANTE (PARA MICROB</v>
          </cell>
          <cell r="D168" t="str">
            <v>TON</v>
          </cell>
          <cell r="E168">
            <v>1.88</v>
          </cell>
        </row>
        <row r="169">
          <cell r="B169" t="str">
            <v>49510</v>
          </cell>
          <cell r="C169" t="str">
            <v>TRANSPORTE LOCAL COMCAMINHAO BASCULANTE (PARA MICROB</v>
          </cell>
          <cell r="D169" t="str">
            <v>TON</v>
          </cell>
          <cell r="E169">
            <v>0.9</v>
          </cell>
        </row>
        <row r="170">
          <cell r="B170" t="str">
            <v>49520</v>
          </cell>
          <cell r="C170" t="str">
            <v>TRANSPORTE COMERCIAL COMCAM. BASCULANTE (PARA MICROBA</v>
          </cell>
          <cell r="D170" t="str">
            <v>TON</v>
          </cell>
          <cell r="E170">
            <v>0.39</v>
          </cell>
        </row>
        <row r="171">
          <cell r="B171" t="str">
            <v>49530</v>
          </cell>
          <cell r="C171" t="str">
            <v>TRANSPORTE LOCAL COM CAMINHAO BASCULANTE ROD. PAVIM</v>
          </cell>
          <cell r="D171" t="str">
            <v>TN</v>
          </cell>
          <cell r="E171">
            <v>0.71</v>
          </cell>
        </row>
        <row r="172">
          <cell r="B172" t="str">
            <v>49540</v>
          </cell>
          <cell r="C172" t="str">
            <v>TRANSPORTE LOCAL COM CAMINHAO BASCULANTE ROD.NAO PA</v>
          </cell>
          <cell r="D172" t="str">
            <v>TN</v>
          </cell>
          <cell r="E172">
            <v>0.86</v>
          </cell>
        </row>
        <row r="173">
          <cell r="B173" t="str">
            <v>49550</v>
          </cell>
          <cell r="C173" t="str">
            <v>TRANSPORTE LOCAL COM CAMINHAO BASCULANTE (CTE)</v>
          </cell>
          <cell r="D173" t="str">
            <v>TN</v>
          </cell>
          <cell r="E173">
            <v>0.71</v>
          </cell>
        </row>
        <row r="174">
          <cell r="B174" t="str">
            <v>49560</v>
          </cell>
          <cell r="C174" t="str">
            <v>TRANSPORTE LOCAL COM CAMINHAO CARROCERIA ROD. PAVIM</v>
          </cell>
          <cell r="D174" t="str">
            <v>TN</v>
          </cell>
          <cell r="E174">
            <v>0.56999999999999995</v>
          </cell>
        </row>
        <row r="175">
          <cell r="B175" t="str">
            <v>49570</v>
          </cell>
          <cell r="C175" t="str">
            <v>TRANSPORTE LOCAL COM CAMINHAO CARROCERIA ROD.NAO PA</v>
          </cell>
          <cell r="D175" t="str">
            <v>TN</v>
          </cell>
          <cell r="E175">
            <v>0.42</v>
          </cell>
        </row>
        <row r="176">
          <cell r="B176" t="str">
            <v>49580</v>
          </cell>
          <cell r="C176" t="str">
            <v>TRANSPORTE LOCAL COM CAMINHAO CARROCERIA (CTE)</v>
          </cell>
          <cell r="D176" t="str">
            <v>TN</v>
          </cell>
          <cell r="E176">
            <v>3.4</v>
          </cell>
        </row>
        <row r="177">
          <cell r="B177" t="str">
            <v>49590</v>
          </cell>
          <cell r="C177" t="str">
            <v>TRANSPORTE COMERCIAL COMCAMINHAO BASCULANTE ROD.PAVI</v>
          </cell>
          <cell r="D177" t="str">
            <v>TN</v>
          </cell>
          <cell r="E177">
            <v>0.56999999999999995</v>
          </cell>
        </row>
        <row r="178">
          <cell r="B178" t="str">
            <v>49600</v>
          </cell>
          <cell r="C178" t="str">
            <v>TRANSPORTE COMERCIAL COMCAMINHAO BASCULANTE ROD.N.PA</v>
          </cell>
          <cell r="D178" t="str">
            <v>TN</v>
          </cell>
          <cell r="E178">
            <v>0.71</v>
          </cell>
        </row>
        <row r="179">
          <cell r="B179" t="str">
            <v>49610</v>
          </cell>
          <cell r="C179" t="str">
            <v>TRANSPORTE COMERCIAL COMCAMINHAO CARROCERIA ROD. PAVI</v>
          </cell>
          <cell r="D179" t="str">
            <v>TN</v>
          </cell>
          <cell r="E179">
            <v>0.33</v>
          </cell>
        </row>
        <row r="180">
          <cell r="B180" t="str">
            <v>49620</v>
          </cell>
          <cell r="C180" t="str">
            <v>TRANSPORTE COMERCIAL COMCAMINHAO CARROCERIA ROD.N.PA</v>
          </cell>
          <cell r="D180" t="str">
            <v>TN</v>
          </cell>
          <cell r="E180">
            <v>0.42</v>
          </cell>
        </row>
        <row r="181">
          <cell r="B181" t="str">
            <v>49630</v>
          </cell>
          <cell r="C181" t="str">
            <v>CONCRETO FCK 15 MPA - FUNDAÇÕES</v>
          </cell>
          <cell r="D181" t="str">
            <v>M3</v>
          </cell>
          <cell r="E181">
            <v>136.77000000000001</v>
          </cell>
        </row>
        <row r="182">
          <cell r="B182" t="str">
            <v>49640</v>
          </cell>
          <cell r="C182" t="str">
            <v>ARMADURA ACO CA-50  - FUNDAÇÕES - FORNEC / BENEFICIAMENTO</v>
          </cell>
          <cell r="D182" t="str">
            <v>KG</v>
          </cell>
          <cell r="E182">
            <v>1.91</v>
          </cell>
        </row>
        <row r="183">
          <cell r="B183" t="str">
            <v>49650</v>
          </cell>
          <cell r="C183" t="str">
            <v>LANÇAMENTO DE CONCRETO COM BOMBA</v>
          </cell>
          <cell r="D183" t="str">
            <v>M3</v>
          </cell>
          <cell r="E183">
            <v>18.13</v>
          </cell>
        </row>
        <row r="184">
          <cell r="B184" t="str">
            <v>49660</v>
          </cell>
          <cell r="C184" t="str">
            <v>LANÇAMENTO DE CONCRETO COM GUINDASTE</v>
          </cell>
          <cell r="D184" t="str">
            <v>M3</v>
          </cell>
          <cell r="E184">
            <v>24.94</v>
          </cell>
        </row>
        <row r="185">
          <cell r="B185" t="str">
            <v>49670</v>
          </cell>
          <cell r="C185" t="str">
            <v>LANÇAMENTO DE CONCRETO DESCARGA DIRETA</v>
          </cell>
          <cell r="D185" t="str">
            <v>M3</v>
          </cell>
          <cell r="E185">
            <v>1.63</v>
          </cell>
        </row>
        <row r="186">
          <cell r="B186" t="str">
            <v>49680</v>
          </cell>
          <cell r="C186" t="str">
            <v>ARMADURA AÇO CA-50 - COLOCAÇÃO</v>
          </cell>
          <cell r="D186" t="str">
            <v>KG</v>
          </cell>
          <cell r="E186">
            <v>0.5</v>
          </cell>
        </row>
        <row r="187">
          <cell r="B187" t="str">
            <v>49690</v>
          </cell>
          <cell r="C187" t="str">
            <v>CONCRETO PROJETADO</v>
          </cell>
          <cell r="D187" t="str">
            <v>M3</v>
          </cell>
          <cell r="E187">
            <v>336.24</v>
          </cell>
        </row>
        <row r="188">
          <cell r="B188" t="str">
            <v>49700</v>
          </cell>
          <cell r="C188" t="str">
            <v>PATIO DE VIGAS PRÉ-MOLDADAS</v>
          </cell>
          <cell r="D188" t="str">
            <v>UN</v>
          </cell>
          <cell r="E188">
            <v>25097.66</v>
          </cell>
        </row>
        <row r="189">
          <cell r="B189" t="str">
            <v>49750</v>
          </cell>
          <cell r="C189" t="str">
            <v>REBOCO E=3MM</v>
          </cell>
          <cell r="D189" t="str">
            <v>M2</v>
          </cell>
          <cell r="E189">
            <v>7.38</v>
          </cell>
        </row>
        <row r="190">
          <cell r="B190" t="str">
            <v>49800</v>
          </cell>
          <cell r="C190" t="str">
            <v>CONCRETO FCK=20 MPA - BOMBEÁVEL - C/ SLUMP 22</v>
          </cell>
          <cell r="D190" t="str">
            <v>M3</v>
          </cell>
          <cell r="E190">
            <v>178.29999999999998</v>
          </cell>
        </row>
        <row r="191">
          <cell r="B191" t="str">
            <v>49805</v>
          </cell>
          <cell r="C191" t="str">
            <v>BASES DE CONCRETO PARA PLACAS &lt;= 1,50 M²</v>
          </cell>
          <cell r="D191" t="str">
            <v>UNID</v>
          </cell>
          <cell r="E191">
            <v>78.91</v>
          </cell>
        </row>
        <row r="192">
          <cell r="B192" t="str">
            <v>49806</v>
          </cell>
          <cell r="C192" t="str">
            <v>BASES DE CONCRETO PARA PLACAS &gt; 1,50 M²</v>
          </cell>
          <cell r="D192" t="str">
            <v>UNID</v>
          </cell>
          <cell r="E192">
            <v>147.63</v>
          </cell>
        </row>
        <row r="193">
          <cell r="B193" t="str">
            <v>49807</v>
          </cell>
          <cell r="C193" t="str">
            <v>FORMA COMUM PARA SARJETAS E VALETAS</v>
          </cell>
          <cell r="D193" t="str">
            <v>M2</v>
          </cell>
          <cell r="E193">
            <v>7.3500000000000005</v>
          </cell>
        </row>
        <row r="194">
          <cell r="B194" t="str">
            <v>13010</v>
          </cell>
          <cell r="C194" t="str">
            <v>BRITA COMERCIAL</v>
          </cell>
          <cell r="D194" t="str">
            <v>M3</v>
          </cell>
          <cell r="E194" t="str">
            <v>17,50</v>
          </cell>
        </row>
        <row r="195">
          <cell r="B195" t="str">
            <v>13011</v>
          </cell>
          <cell r="C195" t="str">
            <v>PEDRISCO</v>
          </cell>
          <cell r="D195" t="str">
            <v>M3</v>
          </cell>
          <cell r="E195">
            <v>18.5</v>
          </cell>
        </row>
        <row r="196">
          <cell r="B196" t="str">
            <v>13012</v>
          </cell>
          <cell r="C196" t="str">
            <v>PÓ DE PEDRA</v>
          </cell>
          <cell r="D196" t="str">
            <v>M3</v>
          </cell>
          <cell r="E196">
            <v>17.3</v>
          </cell>
        </row>
        <row r="197">
          <cell r="B197" t="str">
            <v>13013</v>
          </cell>
          <cell r="C197" t="str">
            <v>PEDRA PULMÃO</v>
          </cell>
          <cell r="D197" t="str">
            <v>M3</v>
          </cell>
          <cell r="E197">
            <v>16.5</v>
          </cell>
        </row>
        <row r="198">
          <cell r="B198" t="str">
            <v>13019</v>
          </cell>
          <cell r="C198" t="str">
            <v>CINZA</v>
          </cell>
          <cell r="D198" t="str">
            <v>KG</v>
          </cell>
          <cell r="E198">
            <v>0.26</v>
          </cell>
        </row>
        <row r="199">
          <cell r="B199" t="str">
            <v>13020</v>
          </cell>
          <cell r="C199" t="str">
            <v>AREIA COMERCIAL</v>
          </cell>
          <cell r="D199" t="str">
            <v>M3</v>
          </cell>
          <cell r="E199">
            <v>14</v>
          </cell>
        </row>
        <row r="200">
          <cell r="B200" t="str">
            <v>13021</v>
          </cell>
          <cell r="C200" t="str">
            <v>AREIA PARA FUNDAÇÕES</v>
          </cell>
          <cell r="D200" t="str">
            <v>M3</v>
          </cell>
          <cell r="E200">
            <v>6</v>
          </cell>
        </row>
        <row r="201">
          <cell r="B201" t="str">
            <v>13030</v>
          </cell>
          <cell r="C201" t="str">
            <v>LAJOTA DE CONCRETO DE 10 CM X 30 CM</v>
          </cell>
          <cell r="D201" t="str">
            <v>M2</v>
          </cell>
          <cell r="E201" t="str">
            <v>14,20</v>
          </cell>
        </row>
        <row r="202">
          <cell r="B202" t="str">
            <v>13035</v>
          </cell>
          <cell r="C202" t="str">
            <v>BRIQUETES DE 8 CM</v>
          </cell>
          <cell r="D202" t="str">
            <v>M2</v>
          </cell>
          <cell r="E202" t="str">
            <v>16,00</v>
          </cell>
        </row>
        <row r="203">
          <cell r="B203" t="str">
            <v>13040</v>
          </cell>
          <cell r="C203" t="str">
            <v>CIMENTO 320 CP-IV</v>
          </cell>
          <cell r="D203" t="str">
            <v>KG</v>
          </cell>
          <cell r="E203" t="str">
            <v>0,26</v>
          </cell>
        </row>
        <row r="204">
          <cell r="B204" t="str">
            <v>13045</v>
          </cell>
          <cell r="C204" t="str">
            <v>BENTONITA</v>
          </cell>
          <cell r="D204" t="str">
            <v>KG</v>
          </cell>
          <cell r="E204">
            <v>0.21</v>
          </cell>
        </row>
        <row r="205">
          <cell r="B205" t="str">
            <v>13050</v>
          </cell>
          <cell r="C205" t="str">
            <v>TIJOLO MACICO</v>
          </cell>
          <cell r="D205" t="str">
            <v>UN</v>
          </cell>
          <cell r="E205" t="str">
            <v>0,08</v>
          </cell>
        </row>
        <row r="206">
          <cell r="B206" t="str">
            <v>13055</v>
          </cell>
          <cell r="C206" t="str">
            <v>TIJOLOS FURADOS DE 10X15X20</v>
          </cell>
          <cell r="D206" t="str">
            <v>UN</v>
          </cell>
          <cell r="E206" t="str">
            <v>0,10</v>
          </cell>
        </row>
        <row r="207">
          <cell r="B207" t="str">
            <v>13060</v>
          </cell>
          <cell r="C207" t="str">
            <v>PARALELEPIPEDO</v>
          </cell>
          <cell r="D207" t="str">
            <v>M2</v>
          </cell>
          <cell r="E207" t="str">
            <v>8,40</v>
          </cell>
        </row>
        <row r="208">
          <cell r="B208" t="str">
            <v>13061</v>
          </cell>
          <cell r="C208" t="str">
            <v>MEIO-FIO DE PEDRA</v>
          </cell>
          <cell r="D208" t="str">
            <v>M</v>
          </cell>
          <cell r="E208">
            <v>5.3</v>
          </cell>
        </row>
        <row r="209">
          <cell r="B209" t="str">
            <v>13080</v>
          </cell>
          <cell r="C209" t="str">
            <v>MOUROES TRIANG. DE CONCRETO L=10cm x 220 cm</v>
          </cell>
          <cell r="D209" t="str">
            <v>UN</v>
          </cell>
          <cell r="E209" t="str">
            <v>4,80</v>
          </cell>
        </row>
        <row r="210">
          <cell r="B210" t="str">
            <v>13085</v>
          </cell>
          <cell r="C210" t="str">
            <v>MOUROES CONCRETO 10 X 10 X 220</v>
          </cell>
          <cell r="D210" t="str">
            <v>UN</v>
          </cell>
          <cell r="E210" t="str">
            <v>8,00</v>
          </cell>
        </row>
        <row r="211">
          <cell r="B211" t="str">
            <v>13090</v>
          </cell>
          <cell r="C211" t="str">
            <v>MOUROES CONCRETO 15 X 15 X 220</v>
          </cell>
          <cell r="D211" t="str">
            <v>UN</v>
          </cell>
          <cell r="E211" t="str">
            <v>11,98</v>
          </cell>
        </row>
        <row r="212">
          <cell r="B212" t="str">
            <v>13100</v>
          </cell>
          <cell r="C212" t="str">
            <v>ESTICADOR DE CONCRETO 10x10x300 cm</v>
          </cell>
          <cell r="D212" t="str">
            <v>UN</v>
          </cell>
          <cell r="E212" t="str">
            <v>6,50</v>
          </cell>
        </row>
        <row r="213">
          <cell r="B213" t="str">
            <v>13120</v>
          </cell>
          <cell r="C213" t="str">
            <v>TUBO POROSO D=20 CM</v>
          </cell>
          <cell r="D213" t="str">
            <v>M</v>
          </cell>
          <cell r="E213" t="str">
            <v>7,30</v>
          </cell>
        </row>
        <row r="214">
          <cell r="B214" t="str">
            <v>13140</v>
          </cell>
          <cell r="C214" t="str">
            <v>TUBO PERFURADO D=20 CM</v>
          </cell>
          <cell r="D214" t="str">
            <v>M</v>
          </cell>
          <cell r="E214" t="str">
            <v>6,60</v>
          </cell>
        </row>
        <row r="215">
          <cell r="B215" t="str">
            <v>13145</v>
          </cell>
          <cell r="C215" t="str">
            <v>TUBO D=20 CM (SIMPLES)</v>
          </cell>
          <cell r="D215" t="str">
            <v>M</v>
          </cell>
          <cell r="E215">
            <v>6.8</v>
          </cell>
        </row>
        <row r="216">
          <cell r="B216" t="str">
            <v>13150</v>
          </cell>
          <cell r="C216" t="str">
            <v>TUBO D=30 CM (SIMPLES)</v>
          </cell>
          <cell r="D216" t="str">
            <v>M</v>
          </cell>
          <cell r="E216" t="str">
            <v>7,07</v>
          </cell>
        </row>
        <row r="217">
          <cell r="B217" t="str">
            <v>13160</v>
          </cell>
          <cell r="C217" t="str">
            <v>TUBO D=40 CM (SIMPLES)</v>
          </cell>
          <cell r="D217" t="str">
            <v>M</v>
          </cell>
          <cell r="E217" t="str">
            <v>12,00</v>
          </cell>
        </row>
        <row r="218">
          <cell r="B218" t="str">
            <v>13170</v>
          </cell>
          <cell r="C218" t="str">
            <v>TUBO D=50 CM (SIMPLES)</v>
          </cell>
          <cell r="D218" t="str">
            <v>M</v>
          </cell>
          <cell r="E218" t="str">
            <v>17,93</v>
          </cell>
        </row>
        <row r="219">
          <cell r="B219" t="str">
            <v>13180</v>
          </cell>
          <cell r="C219" t="str">
            <v>TUBO D=60 CM (SIMPLES)</v>
          </cell>
          <cell r="D219" t="str">
            <v>M</v>
          </cell>
          <cell r="E219" t="str">
            <v>23,00</v>
          </cell>
        </row>
        <row r="220">
          <cell r="B220" t="str">
            <v>13190</v>
          </cell>
          <cell r="C220" t="str">
            <v>TUBO D= 60 CM CA-1</v>
          </cell>
          <cell r="D220" t="str">
            <v>M</v>
          </cell>
          <cell r="E220" t="str">
            <v>34,65</v>
          </cell>
        </row>
        <row r="221">
          <cell r="B221" t="str">
            <v>13200</v>
          </cell>
          <cell r="C221" t="str">
            <v>TUBO D= 60 CM CA-2</v>
          </cell>
          <cell r="D221" t="str">
            <v>M</v>
          </cell>
          <cell r="E221" t="str">
            <v>41,25</v>
          </cell>
        </row>
        <row r="222">
          <cell r="B222" t="str">
            <v>13210</v>
          </cell>
          <cell r="C222" t="str">
            <v>TUBO D= 80 CM CA-2</v>
          </cell>
          <cell r="D222" t="str">
            <v>M</v>
          </cell>
          <cell r="E222" t="str">
            <v>74,25</v>
          </cell>
        </row>
        <row r="223">
          <cell r="B223" t="str">
            <v>13220</v>
          </cell>
          <cell r="C223" t="str">
            <v>TUBO D=100 CM CA-2</v>
          </cell>
          <cell r="D223" t="str">
            <v>M</v>
          </cell>
          <cell r="E223" t="str">
            <v>103,95</v>
          </cell>
        </row>
        <row r="224">
          <cell r="B224" t="str">
            <v>13230</v>
          </cell>
          <cell r="C224" t="str">
            <v>TUBO D=120 CM CA-2</v>
          </cell>
          <cell r="D224" t="str">
            <v>M</v>
          </cell>
          <cell r="E224" t="str">
            <v>137,55</v>
          </cell>
        </row>
        <row r="225">
          <cell r="B225" t="str">
            <v>13240</v>
          </cell>
          <cell r="C225" t="str">
            <v>TUBO D=150 CM CA-2</v>
          </cell>
          <cell r="D225" t="str">
            <v>M</v>
          </cell>
          <cell r="E225" t="str">
            <v>210,00</v>
          </cell>
        </row>
        <row r="226">
          <cell r="B226" t="str">
            <v>13250</v>
          </cell>
          <cell r="C226" t="str">
            <v>TUBO D=200 CM CA-2</v>
          </cell>
          <cell r="D226" t="str">
            <v>M</v>
          </cell>
          <cell r="E226" t="str">
            <v>354,45</v>
          </cell>
        </row>
        <row r="227">
          <cell r="B227" t="str">
            <v>13260</v>
          </cell>
          <cell r="C227" t="str">
            <v>TUBO D= 80 CM CA-3</v>
          </cell>
          <cell r="D227" t="str">
            <v>M</v>
          </cell>
          <cell r="E227" t="str">
            <v>78,68</v>
          </cell>
        </row>
        <row r="228">
          <cell r="B228" t="str">
            <v>13270</v>
          </cell>
          <cell r="C228" t="str">
            <v>TUBO D=100 CM CA-3</v>
          </cell>
          <cell r="D228" t="str">
            <v>M</v>
          </cell>
          <cell r="E228" t="str">
            <v>107,55</v>
          </cell>
        </row>
        <row r="229">
          <cell r="B229" t="str">
            <v>13280</v>
          </cell>
          <cell r="C229" t="str">
            <v>TUBO D=120 CM CA-3</v>
          </cell>
          <cell r="D229" t="str">
            <v>M</v>
          </cell>
          <cell r="E229" t="str">
            <v>143,70</v>
          </cell>
        </row>
        <row r="230">
          <cell r="B230" t="str">
            <v>13282</v>
          </cell>
          <cell r="C230" t="str">
            <v>TUBO D=150 CM CA-3</v>
          </cell>
          <cell r="D230" t="str">
            <v>M</v>
          </cell>
          <cell r="E230" t="str">
            <v>267,18</v>
          </cell>
        </row>
        <row r="231">
          <cell r="B231" t="str">
            <v>13300</v>
          </cell>
          <cell r="C231" t="str">
            <v>CALHA D=30 CM SIMPLES</v>
          </cell>
          <cell r="D231" t="str">
            <v>M</v>
          </cell>
          <cell r="E231" t="str">
            <v>5,70</v>
          </cell>
        </row>
        <row r="232">
          <cell r="B232" t="str">
            <v>13310</v>
          </cell>
          <cell r="C232" t="str">
            <v>CALHA D=40 CM SIMPLES</v>
          </cell>
          <cell r="D232" t="str">
            <v>M</v>
          </cell>
          <cell r="E232" t="str">
            <v>8,10</v>
          </cell>
        </row>
        <row r="233">
          <cell r="B233" t="str">
            <v>13320</v>
          </cell>
          <cell r="C233" t="str">
            <v>CALHA D=60 CM SIMPLES</v>
          </cell>
          <cell r="D233" t="str">
            <v>M</v>
          </cell>
          <cell r="E233" t="str">
            <v>15,00</v>
          </cell>
        </row>
        <row r="234">
          <cell r="B234" t="str">
            <v>13360</v>
          </cell>
          <cell r="C234" t="str">
            <v>TUBO PVC P/DRENO D=100 MM</v>
          </cell>
          <cell r="D234" t="str">
            <v>M</v>
          </cell>
          <cell r="E234" t="str">
            <v>4,75</v>
          </cell>
        </row>
        <row r="235">
          <cell r="B235" t="str">
            <v>13370</v>
          </cell>
          <cell r="C235" t="str">
            <v>TUBO PVC P/DRENO D=150 MM</v>
          </cell>
          <cell r="D235" t="str">
            <v>M</v>
          </cell>
          <cell r="E235" t="str">
            <v>9,25</v>
          </cell>
        </row>
        <row r="236">
          <cell r="B236" t="str">
            <v>13380</v>
          </cell>
          <cell r="C236" t="str">
            <v>TUBO PVC RIGIDO D= 50 MM</v>
          </cell>
          <cell r="D236" t="str">
            <v>M</v>
          </cell>
          <cell r="E236" t="str">
            <v>2,54</v>
          </cell>
        </row>
        <row r="237">
          <cell r="B237" t="str">
            <v>13390</v>
          </cell>
          <cell r="C237" t="str">
            <v>TUBO PVC RIGIDO D=100 MM</v>
          </cell>
          <cell r="D237" t="str">
            <v>M</v>
          </cell>
          <cell r="E237" t="str">
            <v>3,84</v>
          </cell>
        </row>
        <row r="238">
          <cell r="B238" t="str">
            <v>13400</v>
          </cell>
          <cell r="C238" t="str">
            <v>DESMOLDANTE P/ FORMAS</v>
          </cell>
          <cell r="D238" t="str">
            <v>L</v>
          </cell>
          <cell r="E238">
            <v>2.5299999999999998</v>
          </cell>
        </row>
        <row r="239">
          <cell r="B239" t="str">
            <v>13401</v>
          </cell>
          <cell r="C239" t="str">
            <v>MADEIRA DE LEI - SERRADA</v>
          </cell>
          <cell r="D239" t="str">
            <v>M3</v>
          </cell>
          <cell r="E239" t="str">
            <v>500,00</v>
          </cell>
        </row>
        <row r="240">
          <cell r="B240" t="str">
            <v>13405</v>
          </cell>
          <cell r="C240" t="str">
            <v>MADEIRA IV SERRADA - PINUS</v>
          </cell>
          <cell r="D240" t="str">
            <v>M3</v>
          </cell>
          <cell r="E240" t="str">
            <v>200,00</v>
          </cell>
        </row>
        <row r="241">
          <cell r="B241" t="str">
            <v>13407</v>
          </cell>
          <cell r="C241" t="str">
            <v>MADEIRA SERRADA - PINHO 3A INDUSTRIAL</v>
          </cell>
          <cell r="D241" t="str">
            <v>M3</v>
          </cell>
          <cell r="E241">
            <v>230</v>
          </cell>
        </row>
        <row r="242">
          <cell r="B242" t="str">
            <v>13408</v>
          </cell>
          <cell r="C242" t="str">
            <v>MADEIRA SERRADA - ANGICO/CANAFISTULA</v>
          </cell>
          <cell r="D242" t="str">
            <v>M3</v>
          </cell>
          <cell r="E242">
            <v>200</v>
          </cell>
        </row>
        <row r="243">
          <cell r="B243" t="str">
            <v>13409</v>
          </cell>
          <cell r="C243" t="str">
            <v>ESTRONCA DE EUCALIPTO D=0,15M</v>
          </cell>
          <cell r="D243" t="str">
            <v>M</v>
          </cell>
          <cell r="E243">
            <v>3.08</v>
          </cell>
        </row>
        <row r="244">
          <cell r="B244" t="str">
            <v>13430</v>
          </cell>
          <cell r="C244" t="str">
            <v>MULTI PLATE 100 C/EPOXI 2.7MM</v>
          </cell>
          <cell r="D244" t="str">
            <v>KG</v>
          </cell>
          <cell r="E244" t="str">
            <v>3,96</v>
          </cell>
        </row>
        <row r="245">
          <cell r="B245" t="str">
            <v>13450</v>
          </cell>
          <cell r="C245" t="str">
            <v>TUNNEL LINER C/EPOXI 2.7MM</v>
          </cell>
          <cell r="D245" t="str">
            <v>KG</v>
          </cell>
          <cell r="E245" t="str">
            <v>5,82</v>
          </cell>
        </row>
        <row r="246">
          <cell r="B246" t="str">
            <v>13470</v>
          </cell>
          <cell r="C246" t="str">
            <v>CAIBROS 3X 3 - IV</v>
          </cell>
          <cell r="D246" t="str">
            <v>M</v>
          </cell>
          <cell r="E246" t="str">
            <v>1,16</v>
          </cell>
        </row>
        <row r="247">
          <cell r="B247" t="str">
            <v>13500</v>
          </cell>
          <cell r="C247" t="str">
            <v>TRAV. FIXACAO 2X 2.3/4 - LEI</v>
          </cell>
          <cell r="D247" t="str">
            <v>M</v>
          </cell>
          <cell r="E247">
            <v>2.12</v>
          </cell>
        </row>
        <row r="248">
          <cell r="B248" t="str">
            <v>13510</v>
          </cell>
          <cell r="C248" t="str">
            <v>PRANCHAO 2X 12-LEI</v>
          </cell>
          <cell r="D248" t="str">
            <v>M</v>
          </cell>
          <cell r="E248" t="str">
            <v>7,74</v>
          </cell>
        </row>
        <row r="249">
          <cell r="B249" t="str">
            <v>13520</v>
          </cell>
          <cell r="C249" t="str">
            <v>TABUA 1X 12 - LEI</v>
          </cell>
          <cell r="D249" t="str">
            <v>M2</v>
          </cell>
          <cell r="E249" t="str">
            <v>12,71</v>
          </cell>
        </row>
        <row r="250">
          <cell r="B250" t="str">
            <v>13530</v>
          </cell>
          <cell r="C250" t="str">
            <v>TRAVESSAS 1X 6 - LEI</v>
          </cell>
          <cell r="D250" t="str">
            <v>M</v>
          </cell>
          <cell r="E250" t="str">
            <v>1,96</v>
          </cell>
        </row>
        <row r="251">
          <cell r="B251" t="str">
            <v>13540</v>
          </cell>
          <cell r="C251" t="str">
            <v>TRAVESSAS 2X 6 - LEI</v>
          </cell>
          <cell r="D251" t="str">
            <v>M</v>
          </cell>
          <cell r="E251" t="str">
            <v>3,50</v>
          </cell>
        </row>
        <row r="252">
          <cell r="B252" t="str">
            <v>13550</v>
          </cell>
          <cell r="C252" t="str">
            <v>MADEIRA 2X 10 E 3X 3 - LEI</v>
          </cell>
          <cell r="D252" t="str">
            <v>M3</v>
          </cell>
          <cell r="E252" t="str">
            <v>500,00</v>
          </cell>
        </row>
        <row r="253">
          <cell r="B253" t="str">
            <v>13560</v>
          </cell>
          <cell r="C253" t="str">
            <v>MADEIRA DE LEI 3X 4</v>
          </cell>
          <cell r="D253" t="str">
            <v>M</v>
          </cell>
          <cell r="E253" t="str">
            <v>3,87</v>
          </cell>
        </row>
        <row r="254">
          <cell r="B254" t="str">
            <v>13570</v>
          </cell>
          <cell r="C254" t="str">
            <v>MADEIRA DE LEI 6X 1</v>
          </cell>
          <cell r="D254" t="str">
            <v>M</v>
          </cell>
          <cell r="E254" t="str">
            <v>1,96</v>
          </cell>
        </row>
        <row r="255">
          <cell r="B255" t="str">
            <v>13580</v>
          </cell>
          <cell r="C255" t="str">
            <v>MADEIRA DE LEI 6X 6</v>
          </cell>
          <cell r="D255" t="str">
            <v>M</v>
          </cell>
          <cell r="E255" t="str">
            <v>11,63</v>
          </cell>
        </row>
        <row r="256">
          <cell r="B256" t="str">
            <v>13590</v>
          </cell>
          <cell r="C256" t="str">
            <v>MADEIRA DE LEI 8X 3</v>
          </cell>
          <cell r="D256" t="str">
            <v>M</v>
          </cell>
          <cell r="E256" t="str">
            <v>7,74</v>
          </cell>
        </row>
        <row r="257">
          <cell r="B257" t="str">
            <v>13600</v>
          </cell>
          <cell r="C257" t="str">
            <v>MADEIRA DE LEI 8X 8</v>
          </cell>
          <cell r="D257" t="str">
            <v>M</v>
          </cell>
          <cell r="E257" t="str">
            <v>20,67</v>
          </cell>
        </row>
        <row r="258">
          <cell r="B258" t="str">
            <v>13610</v>
          </cell>
          <cell r="C258" t="str">
            <v>VIGA 4X 10X 3.00 M - LEI</v>
          </cell>
          <cell r="D258" t="str">
            <v>M</v>
          </cell>
          <cell r="E258" t="str">
            <v>12,89</v>
          </cell>
        </row>
        <row r="259">
          <cell r="B259" t="str">
            <v>13620</v>
          </cell>
          <cell r="C259" t="str">
            <v>GUIAS 1X 4-IV</v>
          </cell>
          <cell r="D259" t="str">
            <v>M</v>
          </cell>
          <cell r="E259" t="str">
            <v>0,51</v>
          </cell>
        </row>
        <row r="260">
          <cell r="B260" t="str">
            <v>13630</v>
          </cell>
          <cell r="C260" t="str">
            <v>GUIAS 1X 6-IV</v>
          </cell>
          <cell r="D260" t="str">
            <v>M</v>
          </cell>
          <cell r="E260" t="str">
            <v>0,79</v>
          </cell>
        </row>
        <row r="261">
          <cell r="B261" t="str">
            <v>13640</v>
          </cell>
          <cell r="C261" t="str">
            <v>POSTE MADEIRA 3X 3-LEI</v>
          </cell>
          <cell r="D261" t="str">
            <v>M</v>
          </cell>
          <cell r="E261">
            <v>4</v>
          </cell>
        </row>
        <row r="262">
          <cell r="B262" t="str">
            <v>13650</v>
          </cell>
          <cell r="C262" t="str">
            <v>PLACA DE COMPENSADO 18 MM</v>
          </cell>
          <cell r="D262" t="str">
            <v>M2</v>
          </cell>
          <cell r="E262" t="str">
            <v>9,42</v>
          </cell>
        </row>
        <row r="263">
          <cell r="B263" t="str">
            <v>13651</v>
          </cell>
          <cell r="C263" t="str">
            <v>CHAPA COMPENSADA PLASTIF. 17MM</v>
          </cell>
          <cell r="D263" t="str">
            <v>M2</v>
          </cell>
          <cell r="E263" t="str">
            <v>14,88</v>
          </cell>
        </row>
        <row r="264">
          <cell r="B264" t="str">
            <v>13652</v>
          </cell>
          <cell r="C264" t="str">
            <v>CHAPA DE COMPENSADO RESINADO 14MM</v>
          </cell>
          <cell r="D264" t="str">
            <v>M2</v>
          </cell>
          <cell r="E264">
            <v>6.45</v>
          </cell>
        </row>
        <row r="265">
          <cell r="B265" t="str">
            <v>13660</v>
          </cell>
          <cell r="C265" t="str">
            <v>PECA ROLICA D=15 CM</v>
          </cell>
          <cell r="D265" t="str">
            <v>M</v>
          </cell>
          <cell r="E265" t="str">
            <v>2,50</v>
          </cell>
        </row>
        <row r="266">
          <cell r="B266" t="str">
            <v>13670</v>
          </cell>
          <cell r="C266" t="str">
            <v>PECA ROLICA D=20 CM</v>
          </cell>
          <cell r="D266" t="str">
            <v>M</v>
          </cell>
          <cell r="E266" t="str">
            <v>4,00</v>
          </cell>
        </row>
        <row r="267">
          <cell r="B267" t="str">
            <v>13680</v>
          </cell>
          <cell r="C267" t="str">
            <v>PECA ROLICA D=25 CM</v>
          </cell>
          <cell r="D267" t="str">
            <v>M</v>
          </cell>
          <cell r="E267" t="str">
            <v>5,00</v>
          </cell>
        </row>
        <row r="268">
          <cell r="B268" t="str">
            <v>13690</v>
          </cell>
          <cell r="C268" t="str">
            <v>ACO CA 25</v>
          </cell>
          <cell r="D268" t="str">
            <v>KG</v>
          </cell>
          <cell r="E268" t="str">
            <v>1,37</v>
          </cell>
        </row>
        <row r="269">
          <cell r="B269" t="str">
            <v>13700</v>
          </cell>
          <cell r="C269" t="str">
            <v>ACO CA 50</v>
          </cell>
          <cell r="D269" t="str">
            <v>KG</v>
          </cell>
          <cell r="E269" t="str">
            <v>1,37</v>
          </cell>
        </row>
        <row r="270">
          <cell r="B270" t="str">
            <v>13710</v>
          </cell>
          <cell r="C270" t="str">
            <v>ACO CA 60</v>
          </cell>
          <cell r="D270" t="str">
            <v>KG</v>
          </cell>
          <cell r="E270" t="str">
            <v>1,63</v>
          </cell>
        </row>
        <row r="271">
          <cell r="B271" t="str">
            <v>13715</v>
          </cell>
          <cell r="C271" t="str">
            <v>CORDOALHA P/PROTENSÃO - AÇO CP 190 RB</v>
          </cell>
          <cell r="D271" t="str">
            <v>KG</v>
          </cell>
          <cell r="E271">
            <v>2.4500000000000002</v>
          </cell>
        </row>
        <row r="272">
          <cell r="B272" t="str">
            <v>13717</v>
          </cell>
          <cell r="C272" t="str">
            <v>BAINHA METÁLICA GALVANIZADA DN 65 MM</v>
          </cell>
          <cell r="D272" t="str">
            <v>M</v>
          </cell>
          <cell r="E272">
            <v>3.87</v>
          </cell>
        </row>
        <row r="273">
          <cell r="B273" t="str">
            <v>13718</v>
          </cell>
          <cell r="C273" t="str">
            <v>CHUMBADORES SN 1 POL</v>
          </cell>
          <cell r="D273" t="str">
            <v>M</v>
          </cell>
          <cell r="E273">
            <v>9.6999999999999993</v>
          </cell>
        </row>
        <row r="274">
          <cell r="B274" t="str">
            <v>13720</v>
          </cell>
          <cell r="C274" t="str">
            <v>ARAME RECOZIDO</v>
          </cell>
          <cell r="D274" t="str">
            <v>KG</v>
          </cell>
          <cell r="E274" t="str">
            <v>2,44</v>
          </cell>
        </row>
        <row r="275">
          <cell r="B275" t="str">
            <v>13750</v>
          </cell>
          <cell r="C275" t="str">
            <v>CAP 40</v>
          </cell>
          <cell r="D275" t="str">
            <v>T</v>
          </cell>
          <cell r="E275" t="str">
            <v>614,25</v>
          </cell>
        </row>
        <row r="276">
          <cell r="B276" t="str">
            <v>13760</v>
          </cell>
          <cell r="C276" t="str">
            <v>CAP 20</v>
          </cell>
          <cell r="D276" t="str">
            <v>T</v>
          </cell>
          <cell r="E276" t="str">
            <v>642,15</v>
          </cell>
        </row>
        <row r="277">
          <cell r="B277" t="str">
            <v>13765</v>
          </cell>
          <cell r="C277" t="str">
            <v>ASFRIDOPE</v>
          </cell>
          <cell r="D277" t="str">
            <v>T</v>
          </cell>
          <cell r="E277">
            <v>2700</v>
          </cell>
        </row>
        <row r="278">
          <cell r="B278" t="str">
            <v>13770</v>
          </cell>
          <cell r="C278" t="str">
            <v>ASFALTO DILUIDO CM 30</v>
          </cell>
          <cell r="D278" t="str">
            <v>T</v>
          </cell>
          <cell r="E278" t="str">
            <v>882,72</v>
          </cell>
        </row>
        <row r="279">
          <cell r="B279" t="str">
            <v>13780</v>
          </cell>
          <cell r="C279" t="str">
            <v>ASFALTO DILUIDO CR 250</v>
          </cell>
          <cell r="D279" t="str">
            <v>T</v>
          </cell>
          <cell r="E279" t="str">
            <v>882,72</v>
          </cell>
        </row>
        <row r="280">
          <cell r="B280" t="str">
            <v>13790</v>
          </cell>
          <cell r="C280" t="str">
            <v>EMULSAO ASFALTICA RM 1C</v>
          </cell>
          <cell r="D280" t="str">
            <v>T</v>
          </cell>
          <cell r="E280" t="str">
            <v>630,27</v>
          </cell>
        </row>
        <row r="281">
          <cell r="B281" t="str">
            <v>13800</v>
          </cell>
          <cell r="C281" t="str">
            <v>EMULSAO ASFALTICA RM 2C</v>
          </cell>
          <cell r="D281" t="str">
            <v>T</v>
          </cell>
          <cell r="E281" t="str">
            <v>653,94</v>
          </cell>
        </row>
        <row r="282">
          <cell r="B282" t="str">
            <v>13810</v>
          </cell>
          <cell r="C282" t="str">
            <v>EMULSAO ASFALTICA RR 1C</v>
          </cell>
          <cell r="D282" t="str">
            <v>T</v>
          </cell>
          <cell r="E282" t="str">
            <v>513,90</v>
          </cell>
        </row>
        <row r="283">
          <cell r="B283" t="str">
            <v>13820</v>
          </cell>
          <cell r="C283" t="str">
            <v>EMULSAO ASFALTICA RR 2C</v>
          </cell>
          <cell r="D283" t="str">
            <v>T</v>
          </cell>
          <cell r="E283" t="str">
            <v>555,12</v>
          </cell>
        </row>
        <row r="284">
          <cell r="B284" t="str">
            <v>13830</v>
          </cell>
          <cell r="C284" t="str">
            <v>EMULSAO ASFALTICA RL 1C</v>
          </cell>
          <cell r="D284" t="str">
            <v>T</v>
          </cell>
          <cell r="E284" t="str">
            <v>607,32</v>
          </cell>
        </row>
        <row r="285">
          <cell r="B285" t="str">
            <v>13840</v>
          </cell>
          <cell r="C285" t="str">
            <v>FILLER</v>
          </cell>
          <cell r="D285" t="str">
            <v>T</v>
          </cell>
          <cell r="E285" t="str">
            <v>34,00</v>
          </cell>
        </row>
        <row r="286">
          <cell r="B286" t="str">
            <v>13850</v>
          </cell>
          <cell r="C286" t="str">
            <v>CAL HIDRADATA</v>
          </cell>
          <cell r="D286" t="str">
            <v>T</v>
          </cell>
          <cell r="E286" t="str">
            <v>110,00</v>
          </cell>
        </row>
        <row r="287">
          <cell r="B287" t="str">
            <v>13860</v>
          </cell>
          <cell r="C287" t="str">
            <v>GELATINA 60% -   7/8</v>
          </cell>
          <cell r="D287" t="str">
            <v>KG</v>
          </cell>
          <cell r="E287" t="str">
            <v>4,20</v>
          </cell>
        </row>
        <row r="288">
          <cell r="B288" t="str">
            <v>13870</v>
          </cell>
          <cell r="C288" t="str">
            <v>GELATINA 60% - 1</v>
          </cell>
          <cell r="D288" t="str">
            <v>KG</v>
          </cell>
          <cell r="E288" t="str">
            <v>4,20</v>
          </cell>
        </row>
        <row r="289">
          <cell r="B289" t="str">
            <v>13880</v>
          </cell>
          <cell r="C289" t="str">
            <v>GELATINA 60% - 2.1/2</v>
          </cell>
          <cell r="D289" t="str">
            <v>KG</v>
          </cell>
          <cell r="E289" t="str">
            <v>3,50</v>
          </cell>
        </row>
        <row r="290">
          <cell r="B290" t="str">
            <v>13890</v>
          </cell>
          <cell r="C290" t="str">
            <v>GELATINA 60% - 3</v>
          </cell>
          <cell r="D290" t="str">
            <v>KG</v>
          </cell>
          <cell r="E290" t="str">
            <v>3,50</v>
          </cell>
        </row>
        <row r="291">
          <cell r="B291" t="str">
            <v>13900</v>
          </cell>
          <cell r="C291" t="str">
            <v>ESPOLETA SIMPLES</v>
          </cell>
          <cell r="D291" t="str">
            <v>UN</v>
          </cell>
          <cell r="E291">
            <v>0.71</v>
          </cell>
        </row>
        <row r="292">
          <cell r="B292" t="str">
            <v>13910</v>
          </cell>
          <cell r="C292" t="str">
            <v>ESPOLETA ELETRICA C/FIOS</v>
          </cell>
          <cell r="D292" t="str">
            <v>M</v>
          </cell>
          <cell r="E292" t="str">
            <v>9,95</v>
          </cell>
        </row>
        <row r="293">
          <cell r="B293" t="str">
            <v>13920</v>
          </cell>
          <cell r="C293" t="str">
            <v>ESTOPIM SIMPLES</v>
          </cell>
          <cell r="D293" t="str">
            <v>M</v>
          </cell>
          <cell r="E293" t="str">
            <v>0,59</v>
          </cell>
        </row>
        <row r="294">
          <cell r="B294" t="str">
            <v>13930</v>
          </cell>
          <cell r="C294" t="str">
            <v>CORDEL DETONANTE</v>
          </cell>
          <cell r="D294" t="str">
            <v>M</v>
          </cell>
          <cell r="E294" t="str">
            <v>0,50</v>
          </cell>
        </row>
        <row r="295">
          <cell r="B295" t="str">
            <v>13935</v>
          </cell>
          <cell r="C295" t="str">
            <v>RETARDADOR DE CORDEL</v>
          </cell>
          <cell r="D295" t="str">
            <v>UN</v>
          </cell>
          <cell r="E295">
            <v>6.1</v>
          </cell>
        </row>
        <row r="296">
          <cell r="B296" t="str">
            <v>13940</v>
          </cell>
          <cell r="C296" t="str">
            <v>DINAMITE</v>
          </cell>
          <cell r="D296" t="str">
            <v>KG</v>
          </cell>
          <cell r="E296">
            <v>4.3</v>
          </cell>
        </row>
        <row r="297">
          <cell r="B297" t="str">
            <v>13950</v>
          </cell>
          <cell r="C297" t="str">
            <v>TINTA OLEO</v>
          </cell>
          <cell r="D297" t="str">
            <v>L</v>
          </cell>
          <cell r="E297">
            <v>6.15</v>
          </cell>
        </row>
        <row r="298">
          <cell r="B298" t="str">
            <v>13960</v>
          </cell>
          <cell r="C298" t="str">
            <v>TINTA SINALIZ. RODOV. BRANCA</v>
          </cell>
          <cell r="D298" t="str">
            <v>L</v>
          </cell>
          <cell r="E298">
            <v>9</v>
          </cell>
        </row>
        <row r="299">
          <cell r="B299" t="str">
            <v>13961</v>
          </cell>
          <cell r="C299" t="str">
            <v>TINTA SINALIZ. RODOV. AMARELA</v>
          </cell>
          <cell r="D299" t="str">
            <v>L</v>
          </cell>
          <cell r="E299">
            <v>9</v>
          </cell>
        </row>
        <row r="300">
          <cell r="B300" t="str">
            <v>13962</v>
          </cell>
          <cell r="C300" t="str">
            <v>MICROESFERAS DE VIDRO (PREMIX)</v>
          </cell>
          <cell r="D300" t="str">
            <v>KG</v>
          </cell>
          <cell r="E300">
            <v>2.2999999999999998</v>
          </cell>
        </row>
        <row r="301">
          <cell r="B301" t="str">
            <v>13963</v>
          </cell>
          <cell r="C301" t="str">
            <v>MICROESFERAS DE VIDRO (DROPON)</v>
          </cell>
          <cell r="D301" t="str">
            <v>KG</v>
          </cell>
          <cell r="E301">
            <v>2.2999999999999998</v>
          </cell>
        </row>
        <row r="302">
          <cell r="B302" t="str">
            <v>13964</v>
          </cell>
          <cell r="C302" t="str">
            <v>SOLVENTE TINTA SINALIZ. RODOV.</v>
          </cell>
          <cell r="D302" t="str">
            <v>L</v>
          </cell>
          <cell r="E302" t="str">
            <v>2,44</v>
          </cell>
        </row>
        <row r="303">
          <cell r="B303" t="str">
            <v>13965</v>
          </cell>
          <cell r="C303" t="str">
            <v>TINTA PARA PRÉ MARCAÇÃO</v>
          </cell>
          <cell r="D303" t="str">
            <v>L</v>
          </cell>
          <cell r="E303">
            <v>5</v>
          </cell>
        </row>
        <row r="304">
          <cell r="B304" t="str">
            <v>13970</v>
          </cell>
          <cell r="C304" t="str">
            <v>ARAME FARPADO GALV. N.16</v>
          </cell>
          <cell r="D304" t="str">
            <v>M</v>
          </cell>
          <cell r="E304" t="str">
            <v>0,15</v>
          </cell>
        </row>
        <row r="305">
          <cell r="B305" t="str">
            <v>13980</v>
          </cell>
          <cell r="C305" t="str">
            <v>ARAME LISO GALVANIZADO NUM. 16</v>
          </cell>
          <cell r="D305" t="str">
            <v>KG</v>
          </cell>
          <cell r="E305" t="str">
            <v>3,40</v>
          </cell>
        </row>
        <row r="306">
          <cell r="B306" t="str">
            <v>13985</v>
          </cell>
          <cell r="C306" t="str">
            <v>ARAME LISO GALVANIZADO NUM. 10</v>
          </cell>
          <cell r="D306" t="str">
            <v>KG</v>
          </cell>
          <cell r="E306" t="str">
            <v>3,00</v>
          </cell>
        </row>
        <row r="307">
          <cell r="B307" t="str">
            <v>13990</v>
          </cell>
          <cell r="C307" t="str">
            <v>PREGOS 17 x 27</v>
          </cell>
          <cell r="D307" t="str">
            <v>KG</v>
          </cell>
          <cell r="E307" t="str">
            <v>1,92</v>
          </cell>
        </row>
        <row r="308">
          <cell r="B308" t="str">
            <v>13991</v>
          </cell>
          <cell r="C308" t="str">
            <v>PREGOS</v>
          </cell>
          <cell r="D308" t="str">
            <v>KG</v>
          </cell>
          <cell r="E308">
            <v>1.54</v>
          </cell>
        </row>
        <row r="309">
          <cell r="B309" t="str">
            <v>13995</v>
          </cell>
          <cell r="C309" t="str">
            <v>FORMAS METÁLICAS PARA NEW JERSEY</v>
          </cell>
          <cell r="D309" t="str">
            <v>M2</v>
          </cell>
          <cell r="E309">
            <v>12</v>
          </cell>
        </row>
        <row r="310">
          <cell r="B310" t="str">
            <v>14000</v>
          </cell>
          <cell r="C310" t="str">
            <v>DOBRADICAS 3"</v>
          </cell>
          <cell r="D310" t="str">
            <v>UN</v>
          </cell>
          <cell r="E310" t="str">
            <v>2,11</v>
          </cell>
        </row>
        <row r="311">
          <cell r="B311" t="str">
            <v>14010</v>
          </cell>
          <cell r="C311" t="str">
            <v>PARAFUSOS FRANCES 1/4x1.1/2" c/porca/arrula</v>
          </cell>
          <cell r="D311" t="str">
            <v>UN</v>
          </cell>
          <cell r="E311">
            <v>0.38</v>
          </cell>
        </row>
        <row r="312">
          <cell r="B312" t="str">
            <v>14020</v>
          </cell>
          <cell r="C312" t="str">
            <v>GRAMA EM LEIVA</v>
          </cell>
          <cell r="D312" t="str">
            <v>M2</v>
          </cell>
          <cell r="E312" t="str">
            <v>2,50</v>
          </cell>
        </row>
        <row r="313">
          <cell r="B313" t="str">
            <v>14025</v>
          </cell>
          <cell r="C313" t="str">
            <v>DEFENSIVO AGRICOLA</v>
          </cell>
          <cell r="D313" t="str">
            <v>L</v>
          </cell>
          <cell r="E313" t="str">
            <v>14,90</v>
          </cell>
        </row>
        <row r="314">
          <cell r="B314" t="str">
            <v>14030</v>
          </cell>
          <cell r="C314" t="str">
            <v>ADUBO QUIMICO 7-11/9</v>
          </cell>
          <cell r="D314" t="str">
            <v>KG</v>
          </cell>
          <cell r="E314" t="str">
            <v>0,53</v>
          </cell>
        </row>
        <row r="315">
          <cell r="B315" t="str">
            <v>14035</v>
          </cell>
          <cell r="C315" t="str">
            <v>ORGANO MINERAL H2</v>
          </cell>
          <cell r="D315" t="str">
            <v>KG</v>
          </cell>
          <cell r="E315" t="str">
            <v>0,27</v>
          </cell>
        </row>
        <row r="316">
          <cell r="B316" t="str">
            <v>14040</v>
          </cell>
          <cell r="C316" t="str">
            <v>SEMENTES DE GRAMINEAS AZEVEM</v>
          </cell>
          <cell r="D316" t="str">
            <v>KG</v>
          </cell>
          <cell r="E316" t="str">
            <v>1,80</v>
          </cell>
        </row>
        <row r="317">
          <cell r="B317" t="str">
            <v>14045</v>
          </cell>
          <cell r="C317" t="str">
            <v>VEGETAL DECOMPOSTO</v>
          </cell>
          <cell r="D317" t="str">
            <v>KG</v>
          </cell>
          <cell r="E317" t="str">
            <v>0,52</v>
          </cell>
        </row>
        <row r="318">
          <cell r="B318" t="str">
            <v>14047</v>
          </cell>
          <cell r="C318" t="str">
            <v>SIGUNIT</v>
          </cell>
          <cell r="D318" t="str">
            <v>KG</v>
          </cell>
          <cell r="E318">
            <v>1.45</v>
          </cell>
        </row>
        <row r="319">
          <cell r="B319" t="str">
            <v>14050</v>
          </cell>
          <cell r="C319" t="str">
            <v>CELULOSE/ACETAMULCH</v>
          </cell>
          <cell r="D319" t="str">
            <v>KG</v>
          </cell>
          <cell r="E319" t="str">
            <v>0,60</v>
          </cell>
        </row>
        <row r="320">
          <cell r="B320" t="str">
            <v>14055</v>
          </cell>
          <cell r="C320" t="str">
            <v>TURFA CALCITADA</v>
          </cell>
          <cell r="D320" t="str">
            <v>KG</v>
          </cell>
          <cell r="E320" t="str">
            <v>0,34</v>
          </cell>
        </row>
        <row r="321">
          <cell r="B321" t="str">
            <v>14060</v>
          </cell>
          <cell r="C321" t="str">
            <v>EMULSAO AEROSOL P/HIDROSSEM.</v>
          </cell>
          <cell r="D321" t="str">
            <v>L</v>
          </cell>
          <cell r="E321" t="str">
            <v>0,45</v>
          </cell>
        </row>
        <row r="322">
          <cell r="B322" t="str">
            <v>14065</v>
          </cell>
          <cell r="C322" t="str">
            <v>UREIA</v>
          </cell>
          <cell r="D322" t="str">
            <v>KG</v>
          </cell>
          <cell r="E322" t="str">
            <v>0,52</v>
          </cell>
        </row>
        <row r="323">
          <cell r="B323" t="str">
            <v>14070</v>
          </cell>
          <cell r="C323" t="str">
            <v>DEFENSAS SIMPLES C/ACESS.</v>
          </cell>
          <cell r="D323" t="str">
            <v>M</v>
          </cell>
          <cell r="E323" t="str">
            <v>48,00</v>
          </cell>
        </row>
        <row r="324">
          <cell r="B324" t="str">
            <v>14071</v>
          </cell>
          <cell r="C324" t="str">
            <v>DEFENSA DUPLA C/ ACESSÓRIOS</v>
          </cell>
          <cell r="D324" t="str">
            <v>M</v>
          </cell>
          <cell r="E324" t="str">
            <v>88,80</v>
          </cell>
        </row>
        <row r="325">
          <cell r="B325" t="str">
            <v>14075</v>
          </cell>
          <cell r="C325" t="str">
            <v>IMPERMEABILIZANTE HIDRONORTH</v>
          </cell>
          <cell r="D325" t="str">
            <v>L</v>
          </cell>
          <cell r="E325" t="str">
            <v>5,88</v>
          </cell>
        </row>
        <row r="326">
          <cell r="B326" t="str">
            <v>14080</v>
          </cell>
          <cell r="C326" t="str">
            <v>ADITIVO DE CURA CURING</v>
          </cell>
          <cell r="D326" t="str">
            <v>L</v>
          </cell>
          <cell r="E326" t="str">
            <v>2,80</v>
          </cell>
        </row>
        <row r="327">
          <cell r="B327" t="str">
            <v>14084</v>
          </cell>
          <cell r="C327" t="str">
            <v>ADITIVO PLASTIMENT PARA CONCRETO</v>
          </cell>
          <cell r="D327" t="str">
            <v>KG</v>
          </cell>
          <cell r="E327" t="str">
            <v>22,49</v>
          </cell>
        </row>
        <row r="328">
          <cell r="B328" t="str">
            <v>14085</v>
          </cell>
          <cell r="C328" t="str">
            <v>ADESIVO ESTRUTURAL MONTAPOX</v>
          </cell>
          <cell r="D328" t="str">
            <v>KG</v>
          </cell>
          <cell r="E328" t="str">
            <v>22,50</v>
          </cell>
        </row>
        <row r="329">
          <cell r="B329" t="str">
            <v>14086</v>
          </cell>
          <cell r="C329" t="str">
            <v>ADITIVO RETARD VZ</v>
          </cell>
          <cell r="D329" t="str">
            <v>KG</v>
          </cell>
          <cell r="E329" t="str">
            <v>3,68</v>
          </cell>
        </row>
        <row r="330">
          <cell r="B330" t="str">
            <v>14087</v>
          </cell>
          <cell r="C330" t="str">
            <v>ADITIVO FIXADOR BIANCO-FIX</v>
          </cell>
          <cell r="D330" t="str">
            <v>L</v>
          </cell>
          <cell r="E330" t="str">
            <v>2,85</v>
          </cell>
        </row>
        <row r="331">
          <cell r="B331" t="str">
            <v>14090</v>
          </cell>
          <cell r="C331" t="str">
            <v>ADITIVO RETARD</v>
          </cell>
          <cell r="D331" t="str">
            <v>L</v>
          </cell>
          <cell r="E331" t="str">
            <v>2,25</v>
          </cell>
        </row>
        <row r="332">
          <cell r="B332" t="str">
            <v>14100</v>
          </cell>
          <cell r="C332" t="str">
            <v>BIDIM OP20/30/40</v>
          </cell>
          <cell r="D332" t="str">
            <v>KG</v>
          </cell>
          <cell r="E332" t="str">
            <v>8,28</v>
          </cell>
        </row>
        <row r="333">
          <cell r="B333" t="str">
            <v>14101</v>
          </cell>
          <cell r="C333" t="str">
            <v>GEOGRELHA SOLDADA - MACLINK - RESIST 100 KN/M</v>
          </cell>
          <cell r="D333" t="str">
            <v>M2</v>
          </cell>
          <cell r="E333">
            <v>20.9</v>
          </cell>
        </row>
        <row r="334">
          <cell r="B334" t="str">
            <v>14102</v>
          </cell>
          <cell r="C334" t="str">
            <v>GEOGRELHA SOLDADA - MACLINK - RESIST 200 KN/M</v>
          </cell>
          <cell r="D334" t="str">
            <v>M2</v>
          </cell>
          <cell r="E334">
            <v>28.4</v>
          </cell>
        </row>
        <row r="335">
          <cell r="B335" t="str">
            <v>14103</v>
          </cell>
          <cell r="C335" t="str">
            <v>GEOGRELHA SOLDADA - MACLINK - RESIST 300 KN/M</v>
          </cell>
          <cell r="D335" t="str">
            <v>M2</v>
          </cell>
          <cell r="E335">
            <v>37.770000000000003</v>
          </cell>
        </row>
        <row r="336">
          <cell r="B336" t="str">
            <v>14104</v>
          </cell>
          <cell r="C336" t="str">
            <v>GEOGRELHA SOLDADA - MACLINK - RESIST 400 KN/M</v>
          </cell>
          <cell r="D336" t="str">
            <v>M2</v>
          </cell>
          <cell r="E336">
            <v>71.75</v>
          </cell>
        </row>
        <row r="337">
          <cell r="B337" t="str">
            <v>14105</v>
          </cell>
          <cell r="C337" t="str">
            <v>GEOGRELHA SOLDADA - MACLINK - RESIST 500 KN/M</v>
          </cell>
          <cell r="D337" t="str">
            <v>M2</v>
          </cell>
          <cell r="E337">
            <v>85</v>
          </cell>
        </row>
        <row r="338">
          <cell r="B338" t="str">
            <v>14106</v>
          </cell>
          <cell r="C338" t="str">
            <v>GEOGRELHA SOLDADA - MACLINK - RESIST 600 KN/M</v>
          </cell>
          <cell r="D338" t="str">
            <v>M2</v>
          </cell>
          <cell r="E338">
            <v>93</v>
          </cell>
        </row>
        <row r="339">
          <cell r="B339" t="str">
            <v>14107</v>
          </cell>
          <cell r="C339" t="str">
            <v>GEOGRELHA SOLDADA - MACLINK - RESIST 700 KN/M</v>
          </cell>
          <cell r="D339" t="str">
            <v>M2</v>
          </cell>
          <cell r="E339">
            <v>111</v>
          </cell>
        </row>
        <row r="340">
          <cell r="B340" t="str">
            <v>14108</v>
          </cell>
          <cell r="C340" t="str">
            <v>GEOGRELHA SOLDADA - MACLINK - RESIST 800 KN/M</v>
          </cell>
          <cell r="D340" t="str">
            <v>M2</v>
          </cell>
          <cell r="E340">
            <v>129.15</v>
          </cell>
        </row>
        <row r="341">
          <cell r="B341" t="str">
            <v>14110</v>
          </cell>
          <cell r="C341" t="str">
            <v>COLCHAO RENO PVC H=30CM</v>
          </cell>
          <cell r="D341" t="str">
            <v>M2</v>
          </cell>
          <cell r="E341">
            <v>38</v>
          </cell>
        </row>
        <row r="342">
          <cell r="B342" t="str">
            <v>14112</v>
          </cell>
          <cell r="C342" t="str">
            <v>COLCHAO RENO PVC H=23CM</v>
          </cell>
          <cell r="D342" t="str">
            <v>M2</v>
          </cell>
          <cell r="E342">
            <v>32</v>
          </cell>
        </row>
        <row r="343">
          <cell r="B343" t="str">
            <v>14114</v>
          </cell>
          <cell r="C343" t="str">
            <v>COLCHAO RENO PVC H=17CM</v>
          </cell>
          <cell r="D343" t="str">
            <v>M2</v>
          </cell>
          <cell r="E343">
            <v>25.96</v>
          </cell>
        </row>
        <row r="344">
          <cell r="B344" t="str">
            <v>14120</v>
          </cell>
          <cell r="C344" t="str">
            <v>SACOS DE POLIPROPILENO</v>
          </cell>
          <cell r="D344" t="str">
            <v>UN</v>
          </cell>
          <cell r="E344" t="str">
            <v>0,60</v>
          </cell>
        </row>
        <row r="345">
          <cell r="B345" t="str">
            <v>14130</v>
          </cell>
          <cell r="C345" t="str">
            <v>SERIE DE BROCAS 1.1/2</v>
          </cell>
          <cell r="D345" t="str">
            <v>UN</v>
          </cell>
          <cell r="E345" t="str">
            <v>3.099,00</v>
          </cell>
        </row>
        <row r="346">
          <cell r="B346" t="str">
            <v>14140</v>
          </cell>
          <cell r="C346" t="str">
            <v>BROCA INTEGRAL</v>
          </cell>
          <cell r="D346" t="str">
            <v>UN</v>
          </cell>
          <cell r="E346">
            <v>197</v>
          </cell>
        </row>
        <row r="347">
          <cell r="B347" t="str">
            <v>14180</v>
          </cell>
          <cell r="C347" t="str">
            <v>PUNHO,HASTE,LUVA E BITS</v>
          </cell>
          <cell r="D347" t="str">
            <v>UN</v>
          </cell>
          <cell r="E347" t="str">
            <v>0,48</v>
          </cell>
        </row>
        <row r="348">
          <cell r="B348" t="str">
            <v>14181</v>
          </cell>
          <cell r="C348" t="str">
            <v>PUNHO</v>
          </cell>
          <cell r="D348" t="str">
            <v>UN</v>
          </cell>
          <cell r="E348">
            <v>422</v>
          </cell>
        </row>
        <row r="349">
          <cell r="B349" t="str">
            <v>14182</v>
          </cell>
          <cell r="C349" t="str">
            <v>HASTE</v>
          </cell>
          <cell r="D349" t="str">
            <v>UN</v>
          </cell>
          <cell r="E349">
            <v>564</v>
          </cell>
        </row>
        <row r="350">
          <cell r="B350" t="str">
            <v>14183</v>
          </cell>
          <cell r="C350" t="str">
            <v>LUVA</v>
          </cell>
          <cell r="D350" t="str">
            <v>UN</v>
          </cell>
          <cell r="E350">
            <v>145</v>
          </cell>
        </row>
        <row r="351">
          <cell r="B351" t="str">
            <v>14184</v>
          </cell>
          <cell r="C351" t="str">
            <v>BITS</v>
          </cell>
          <cell r="D351" t="str">
            <v>UN</v>
          </cell>
          <cell r="E351">
            <v>570</v>
          </cell>
        </row>
        <row r="352">
          <cell r="B352" t="str">
            <v>14185</v>
          </cell>
          <cell r="C352" t="str">
            <v>GRAXA GRAFITADA</v>
          </cell>
          <cell r="D352" t="str">
            <v>KG</v>
          </cell>
          <cell r="E352">
            <v>10.3</v>
          </cell>
        </row>
        <row r="353">
          <cell r="B353" t="str">
            <v>14190</v>
          </cell>
          <cell r="C353" t="str">
            <v>CHAPA 18 ZINCADA E PRE-PINTADA</v>
          </cell>
          <cell r="D353" t="str">
            <v>M2</v>
          </cell>
          <cell r="E353">
            <v>46.08</v>
          </cell>
        </row>
        <row r="354">
          <cell r="B354" t="str">
            <v>14191</v>
          </cell>
          <cell r="C354" t="str">
            <v>CHAPA ALUMINIO P/PLACAS - 2MM</v>
          </cell>
          <cell r="D354" t="str">
            <v>M2</v>
          </cell>
          <cell r="E354">
            <v>54.85</v>
          </cell>
        </row>
        <row r="355">
          <cell r="B355" t="str">
            <v>14192</v>
          </cell>
          <cell r="C355" t="str">
            <v>ACES. PLACAS ALUM. P/PORTICOS</v>
          </cell>
          <cell r="D355" t="str">
            <v>M2</v>
          </cell>
          <cell r="E355">
            <v>109.7</v>
          </cell>
        </row>
        <row r="356">
          <cell r="B356" t="str">
            <v>14196</v>
          </cell>
          <cell r="C356" t="str">
            <v>PELIC. REFL. ESFERAS INCL. GT</v>
          </cell>
          <cell r="D356" t="str">
            <v>M2</v>
          </cell>
          <cell r="E356">
            <v>71.739999999999995</v>
          </cell>
        </row>
        <row r="357">
          <cell r="B357" t="str">
            <v>14197</v>
          </cell>
          <cell r="C357" t="str">
            <v>PELICULA VINILICA N/REFLETIVA</v>
          </cell>
          <cell r="D357" t="str">
            <v>M2</v>
          </cell>
          <cell r="E357">
            <v>39.14</v>
          </cell>
        </row>
        <row r="358">
          <cell r="B358" t="str">
            <v>14198</v>
          </cell>
          <cell r="C358" t="str">
            <v>PELIC.REFL.ESF.ENCAPSULADAS AI</v>
          </cell>
          <cell r="D358" t="str">
            <v>M2</v>
          </cell>
          <cell r="E358">
            <v>168.97</v>
          </cell>
        </row>
        <row r="359">
          <cell r="B359" t="str">
            <v>14199</v>
          </cell>
          <cell r="C359" t="str">
            <v>PELIC.REFL.LENTES PRISMAT. GD</v>
          </cell>
          <cell r="D359" t="str">
            <v>M2</v>
          </cell>
          <cell r="E359">
            <v>392.84</v>
          </cell>
        </row>
        <row r="360">
          <cell r="B360" t="str">
            <v>14200</v>
          </cell>
          <cell r="C360" t="str">
            <v>BALISADOR DE CONCRETO</v>
          </cell>
          <cell r="D360" t="str">
            <v>UN</v>
          </cell>
          <cell r="E360" t="str">
            <v>26,50</v>
          </cell>
        </row>
        <row r="361">
          <cell r="B361" t="str">
            <v>14210</v>
          </cell>
          <cell r="C361" t="str">
            <v>TACHOES MONO-REFLETIVOS</v>
          </cell>
          <cell r="D361" t="str">
            <v>UN</v>
          </cell>
          <cell r="E361">
            <v>11</v>
          </cell>
        </row>
        <row r="362">
          <cell r="B362" t="str">
            <v>14211</v>
          </cell>
          <cell r="C362" t="str">
            <v>TACHOES BI-REFLETIVOS</v>
          </cell>
          <cell r="D362" t="str">
            <v>UN</v>
          </cell>
          <cell r="E362">
            <v>12</v>
          </cell>
        </row>
        <row r="363">
          <cell r="B363" t="str">
            <v>14212</v>
          </cell>
          <cell r="C363" t="str">
            <v>TACHINHAS MONO-REFLETIVAS</v>
          </cell>
          <cell r="D363" t="str">
            <v>UN</v>
          </cell>
          <cell r="E363">
            <v>4.5999999999999996</v>
          </cell>
        </row>
        <row r="364">
          <cell r="B364" t="str">
            <v>14213</v>
          </cell>
          <cell r="C364" t="str">
            <v>TACHINHAS BI-REFLETIVAS</v>
          </cell>
          <cell r="D364" t="str">
            <v>UN</v>
          </cell>
          <cell r="E364">
            <v>5.6</v>
          </cell>
        </row>
        <row r="365">
          <cell r="B365" t="str">
            <v>14214</v>
          </cell>
          <cell r="C365" t="str">
            <v>COLA PARA TACHINHAS E TACHOES</v>
          </cell>
          <cell r="D365" t="str">
            <v>KG</v>
          </cell>
          <cell r="E365" t="str">
            <v>5,17</v>
          </cell>
        </row>
        <row r="366">
          <cell r="B366" t="str">
            <v>14215</v>
          </cell>
          <cell r="C366" t="str">
            <v>TACHAO NAO REFLETIVO</v>
          </cell>
          <cell r="D366" t="str">
            <v>UN</v>
          </cell>
          <cell r="E366">
            <v>13</v>
          </cell>
        </row>
        <row r="367">
          <cell r="B367" t="str">
            <v>14216</v>
          </cell>
          <cell r="C367" t="str">
            <v>CALOTA ESFERICA D=15CM X 4CM</v>
          </cell>
          <cell r="D367" t="str">
            <v>UN</v>
          </cell>
          <cell r="E367">
            <v>11</v>
          </cell>
        </row>
        <row r="368">
          <cell r="B368" t="str">
            <v>14220</v>
          </cell>
          <cell r="C368" t="str">
            <v>GABIAO CX.GALV.H=0.50 M</v>
          </cell>
          <cell r="D368" t="str">
            <v>M3</v>
          </cell>
          <cell r="E368" t="str">
            <v>80,30</v>
          </cell>
        </row>
        <row r="369">
          <cell r="B369" t="str">
            <v>14225</v>
          </cell>
          <cell r="C369" t="str">
            <v>GABIAO CAIXA PVC H=0.5M</v>
          </cell>
          <cell r="D369" t="str">
            <v>M3</v>
          </cell>
          <cell r="E369" t="str">
            <v>95,70</v>
          </cell>
        </row>
        <row r="370">
          <cell r="B370" t="str">
            <v>14230</v>
          </cell>
          <cell r="C370" t="str">
            <v>GABIAO CX.GALV.H=1.00 M</v>
          </cell>
          <cell r="D370" t="str">
            <v>M3</v>
          </cell>
          <cell r="E370" t="str">
            <v>57,75</v>
          </cell>
        </row>
        <row r="371">
          <cell r="B371" t="str">
            <v>14235</v>
          </cell>
          <cell r="C371" t="str">
            <v>GABIAO CAIXA PVC H=1.0M</v>
          </cell>
          <cell r="D371" t="str">
            <v>M3</v>
          </cell>
          <cell r="E371" t="str">
            <v>66,88</v>
          </cell>
        </row>
        <row r="372">
          <cell r="B372" t="str">
            <v>14250</v>
          </cell>
          <cell r="C372" t="str">
            <v>APARELHO APOIO DE NEOPRENE</v>
          </cell>
          <cell r="D372" t="str">
            <v>KG</v>
          </cell>
          <cell r="E372" t="str">
            <v>17,00</v>
          </cell>
        </row>
        <row r="373">
          <cell r="B373" t="str">
            <v>14255</v>
          </cell>
          <cell r="C373" t="str">
            <v>APARELHOS DE APOIO NEOPRENE</v>
          </cell>
          <cell r="D373" t="str">
            <v>DM</v>
          </cell>
          <cell r="E373" t="str">
            <v>30,00</v>
          </cell>
        </row>
        <row r="374">
          <cell r="B374" t="str">
            <v>14260</v>
          </cell>
          <cell r="C374" t="str">
            <v>OXIGENIO</v>
          </cell>
          <cell r="D374" t="str">
            <v>M3</v>
          </cell>
          <cell r="E374" t="str">
            <v>10,00</v>
          </cell>
        </row>
        <row r="375">
          <cell r="B375" t="str">
            <v>14270</v>
          </cell>
          <cell r="C375" t="str">
            <v>ACETILENO</v>
          </cell>
          <cell r="D375" t="str">
            <v>KG</v>
          </cell>
          <cell r="E375" t="str">
            <v>18,00</v>
          </cell>
        </row>
        <row r="376">
          <cell r="B376" t="str">
            <v>14280</v>
          </cell>
          <cell r="C376" t="str">
            <v>OXIGENIO+ACETILENO</v>
          </cell>
          <cell r="D376" t="str">
            <v>KG</v>
          </cell>
          <cell r="E376" t="str">
            <v>30,00</v>
          </cell>
        </row>
        <row r="377">
          <cell r="B377" t="str">
            <v>14290</v>
          </cell>
          <cell r="C377" t="str">
            <v>CHAPA DE ACO DE 3/8</v>
          </cell>
          <cell r="D377" t="str">
            <v>KG</v>
          </cell>
          <cell r="E377" t="str">
            <v>1,49</v>
          </cell>
        </row>
        <row r="378">
          <cell r="B378" t="str">
            <v>14300</v>
          </cell>
          <cell r="C378" t="str">
            <v>TRILHO TR 32</v>
          </cell>
          <cell r="D378" t="str">
            <v>KG</v>
          </cell>
          <cell r="E378" t="str">
            <v>0,69</v>
          </cell>
        </row>
        <row r="379">
          <cell r="B379" t="str">
            <v>14310</v>
          </cell>
          <cell r="C379" t="str">
            <v>TRILHO TR 37</v>
          </cell>
          <cell r="D379" t="str">
            <v>KG</v>
          </cell>
          <cell r="E379" t="str">
            <v>0,69</v>
          </cell>
        </row>
        <row r="380">
          <cell r="B380" t="str">
            <v>14315</v>
          </cell>
          <cell r="C380" t="str">
            <v>TRILHO TR 45</v>
          </cell>
          <cell r="D380" t="str">
            <v>KG</v>
          </cell>
          <cell r="E380">
            <v>0.69</v>
          </cell>
        </row>
        <row r="381">
          <cell r="B381" t="str">
            <v>14316</v>
          </cell>
          <cell r="C381" t="str">
            <v>PERFIL METÁLICO I 10"/12"</v>
          </cell>
          <cell r="D381" t="str">
            <v>KG</v>
          </cell>
          <cell r="E381">
            <v>1.8</v>
          </cell>
        </row>
        <row r="382">
          <cell r="B382" t="str">
            <v>14320</v>
          </cell>
          <cell r="C382" t="str">
            <v>ELETRODOS P/SOLDA</v>
          </cell>
          <cell r="D382" t="str">
            <v>KG</v>
          </cell>
          <cell r="E382" t="str">
            <v>4,41</v>
          </cell>
        </row>
        <row r="383">
          <cell r="B383" t="str">
            <v>14330</v>
          </cell>
          <cell r="C383" t="str">
            <v>PORTICO V=14,80m - A=&lt;12 m2 - 162Km/h</v>
          </cell>
          <cell r="D383" t="str">
            <v>UN</v>
          </cell>
          <cell r="E383">
            <v>10890</v>
          </cell>
        </row>
        <row r="384">
          <cell r="B384" t="str">
            <v>14333</v>
          </cell>
          <cell r="C384" t="str">
            <v>SEMI-PORTICO V=7.20M-A&lt;=6.0M2 - 162 Km/h</v>
          </cell>
          <cell r="D384" t="str">
            <v>UN</v>
          </cell>
          <cell r="E384">
            <v>6600</v>
          </cell>
        </row>
        <row r="385">
          <cell r="B385" t="str">
            <v>14500</v>
          </cell>
          <cell r="C385" t="str">
            <v>DORMENTE (1,40X0,20X0,15)</v>
          </cell>
          <cell r="D385" t="str">
            <v>UN</v>
          </cell>
          <cell r="E385">
            <v>20</v>
          </cell>
        </row>
        <row r="386">
          <cell r="B386" t="str">
            <v>15100</v>
          </cell>
          <cell r="C386" t="str">
            <v>ARMADURAS NERVURADAS E GALVANIZADAS</v>
          </cell>
          <cell r="D386" t="str">
            <v>KG</v>
          </cell>
          <cell r="E386">
            <v>4.3499999999999996</v>
          </cell>
        </row>
        <row r="387">
          <cell r="B387" t="str">
            <v>15110</v>
          </cell>
          <cell r="C387" t="str">
            <v>PARAFUSOS ESPECIAIS</v>
          </cell>
          <cell r="D387" t="str">
            <v>UN</v>
          </cell>
          <cell r="E387">
            <v>0.74</v>
          </cell>
        </row>
        <row r="388">
          <cell r="B388" t="str">
            <v>15120</v>
          </cell>
          <cell r="C388" t="str">
            <v>APOIOS DE EPDM</v>
          </cell>
          <cell r="D388" t="str">
            <v>UN</v>
          </cell>
          <cell r="E388">
            <v>2.85</v>
          </cell>
        </row>
        <row r="389">
          <cell r="B389" t="str">
            <v>15130</v>
          </cell>
          <cell r="C389" t="str">
            <v>ESPUMA DE POLIURETANO</v>
          </cell>
          <cell r="D389" t="str">
            <v>UN</v>
          </cell>
          <cell r="E389">
            <v>1</v>
          </cell>
        </row>
        <row r="390">
          <cell r="B390" t="str">
            <v>15140</v>
          </cell>
          <cell r="C390" t="str">
            <v>LIGAÇÕES GALVANIZADAS</v>
          </cell>
          <cell r="D390" t="str">
            <v>UN</v>
          </cell>
          <cell r="E390">
            <v>2.17</v>
          </cell>
        </row>
        <row r="391">
          <cell r="B391" t="str">
            <v>15200</v>
          </cell>
          <cell r="C391" t="str">
            <v>CABO DE AÇO D=4,76 MM</v>
          </cell>
          <cell r="D391" t="str">
            <v>M</v>
          </cell>
          <cell r="E391">
            <v>2.5</v>
          </cell>
        </row>
        <row r="392">
          <cell r="B392" t="str">
            <v>15210</v>
          </cell>
          <cell r="C392" t="str">
            <v>OLEO ESP. P/DESMOLDE DE FORMAS METALICAS</v>
          </cell>
          <cell r="D392" t="str">
            <v>L</v>
          </cell>
          <cell r="E392">
            <v>2</v>
          </cell>
        </row>
        <row r="393">
          <cell r="B393" t="str">
            <v>15300</v>
          </cell>
          <cell r="C393" t="str">
            <v>CUNHAS DE MADEIRA</v>
          </cell>
          <cell r="D393" t="str">
            <v>UN</v>
          </cell>
          <cell r="E393">
            <v>0.1</v>
          </cell>
        </row>
        <row r="394">
          <cell r="B394" t="str">
            <v>15310</v>
          </cell>
          <cell r="C394" t="str">
            <v>SARGENTOS</v>
          </cell>
          <cell r="D394" t="str">
            <v>UN</v>
          </cell>
          <cell r="E394">
            <v>20</v>
          </cell>
        </row>
        <row r="395">
          <cell r="B395" t="str">
            <v>15320</v>
          </cell>
          <cell r="C395" t="str">
            <v>TABUAS DE PINHO COM 30CM DE LARGURA</v>
          </cell>
          <cell r="D395" t="str">
            <v>M</v>
          </cell>
          <cell r="E395">
            <v>2.9</v>
          </cell>
        </row>
        <row r="396">
          <cell r="B396" t="str">
            <v>15330</v>
          </cell>
          <cell r="C396" t="str">
            <v>SARRAFOS DE MADEIRA COM 10CM DE LARGURA</v>
          </cell>
          <cell r="D396" t="str">
            <v>M</v>
          </cell>
          <cell r="E396">
            <v>1.6</v>
          </cell>
        </row>
        <row r="397">
          <cell r="B397" t="str">
            <v>15340</v>
          </cell>
          <cell r="C397" t="str">
            <v>ESTACAS DE MADEIRA</v>
          </cell>
          <cell r="D397" t="str">
            <v>UN</v>
          </cell>
          <cell r="E397">
            <v>0.6</v>
          </cell>
        </row>
        <row r="398">
          <cell r="B398" t="str">
            <v>16001</v>
          </cell>
          <cell r="C398" t="str">
            <v>TUBO DE CONCRETO D=50CM - CA1</v>
          </cell>
          <cell r="D398" t="str">
            <v>UN</v>
          </cell>
          <cell r="E398" t="str">
            <v>26,57</v>
          </cell>
        </row>
        <row r="399">
          <cell r="B399" t="str">
            <v>16002</v>
          </cell>
          <cell r="C399" t="str">
            <v>EMENDAS DE ESTACAS 30X30CM</v>
          </cell>
          <cell r="D399" t="str">
            <v>UN</v>
          </cell>
          <cell r="E399">
            <v>74.400000000000006</v>
          </cell>
        </row>
        <row r="400">
          <cell r="B400" t="str">
            <v>16003</v>
          </cell>
          <cell r="C400" t="str">
            <v>ANEL PARA SOLDA 30X30CM</v>
          </cell>
          <cell r="D400" t="str">
            <v>UN</v>
          </cell>
          <cell r="E400">
            <v>29.9</v>
          </cell>
        </row>
        <row r="401">
          <cell r="B401" t="str">
            <v>16004</v>
          </cell>
          <cell r="C401" t="str">
            <v>EMENDAS DE ESTACAS 26X26CM</v>
          </cell>
          <cell r="D401" t="str">
            <v>UN</v>
          </cell>
          <cell r="E401">
            <v>57.4</v>
          </cell>
        </row>
        <row r="402">
          <cell r="B402" t="str">
            <v>16005</v>
          </cell>
          <cell r="C402" t="str">
            <v>ANEL PARA SOLDA 26X26CM</v>
          </cell>
          <cell r="D402" t="str">
            <v>UN</v>
          </cell>
          <cell r="E402">
            <v>28.6</v>
          </cell>
        </row>
        <row r="403">
          <cell r="B403" t="str">
            <v>16006</v>
          </cell>
          <cell r="C403" t="str">
            <v>ESTACAS CONCR.30X30CM  (FORNECIMENTO)</v>
          </cell>
          <cell r="D403" t="str">
            <v>M</v>
          </cell>
          <cell r="E403">
            <v>43.35</v>
          </cell>
        </row>
        <row r="404">
          <cell r="B404" t="str">
            <v>16007</v>
          </cell>
          <cell r="C404" t="str">
            <v>ESTACAS CONCR.26X26CM (FORNECIMENTO)</v>
          </cell>
          <cell r="D404" t="str">
            <v>M</v>
          </cell>
          <cell r="E404">
            <v>35.049999999999997</v>
          </cell>
        </row>
        <row r="405">
          <cell r="B405" t="str">
            <v>16008</v>
          </cell>
          <cell r="C405" t="str">
            <v>TUBO PVC 75MM</v>
          </cell>
          <cell r="D405" t="str">
            <v>M</v>
          </cell>
          <cell r="E405" t="str">
            <v>3,24</v>
          </cell>
        </row>
        <row r="406">
          <cell r="B406" t="str">
            <v>16012</v>
          </cell>
          <cell r="C406" t="str">
            <v>DISCO DE VIDIA 9' P/ESMERILHADEIRA</v>
          </cell>
          <cell r="D406" t="str">
            <v>UN</v>
          </cell>
          <cell r="E406" t="str">
            <v>4,31</v>
          </cell>
        </row>
        <row r="407">
          <cell r="B407" t="str">
            <v>16024</v>
          </cell>
          <cell r="C407" t="str">
            <v>TELA DE ARAME C/FIO 14 DE 2.5</v>
          </cell>
          <cell r="D407" t="str">
            <v>M2</v>
          </cell>
          <cell r="E407" t="str">
            <v>3,28</v>
          </cell>
        </row>
        <row r="408">
          <cell r="B408" t="str">
            <v>16026</v>
          </cell>
          <cell r="C408" t="str">
            <v>MUDA DE ARVORE SELECIONADA</v>
          </cell>
          <cell r="D408" t="str">
            <v>UN</v>
          </cell>
          <cell r="E408" t="str">
            <v>2,00</v>
          </cell>
        </row>
        <row r="409">
          <cell r="B409" t="str">
            <v>16037</v>
          </cell>
          <cell r="C409" t="str">
            <v>TAMPA F. FUND. P/POCO VISITA D=60cm</v>
          </cell>
          <cell r="D409" t="str">
            <v>UN</v>
          </cell>
          <cell r="E409" t="str">
            <v>110,00</v>
          </cell>
        </row>
        <row r="410">
          <cell r="B410" t="str">
            <v>16038</v>
          </cell>
          <cell r="C410" t="str">
            <v>TRILHO TR 57</v>
          </cell>
          <cell r="D410" t="str">
            <v>KG</v>
          </cell>
          <cell r="E410" t="str">
            <v>0,69</v>
          </cell>
        </row>
        <row r="411">
          <cell r="B411" t="str">
            <v>16052</v>
          </cell>
          <cell r="C411" t="str">
            <v>MUDAS DE LIRIO AMARELO</v>
          </cell>
          <cell r="D411" t="str">
            <v>UN</v>
          </cell>
          <cell r="E411" t="str">
            <v>0,40</v>
          </cell>
        </row>
        <row r="412">
          <cell r="B412" t="str">
            <v>16054</v>
          </cell>
          <cell r="C412" t="str">
            <v>GROUT</v>
          </cell>
          <cell r="D412" t="str">
            <v>KG</v>
          </cell>
          <cell r="E412" t="str">
            <v>0,52</v>
          </cell>
        </row>
        <row r="413">
          <cell r="B413" t="str">
            <v>16057</v>
          </cell>
          <cell r="C413" t="str">
            <v>TUBO ACO GALVANIZADO DN 100mm - E=2mm</v>
          </cell>
          <cell r="D413" t="str">
            <v>M</v>
          </cell>
          <cell r="E413" t="str">
            <v>31,00</v>
          </cell>
        </row>
        <row r="414">
          <cell r="B414" t="str">
            <v>16058</v>
          </cell>
          <cell r="C414" t="str">
            <v>CHAPA DE ACO DE 3/16</v>
          </cell>
          <cell r="D414" t="str">
            <v>KG</v>
          </cell>
          <cell r="E414" t="str">
            <v>1,36</v>
          </cell>
        </row>
        <row r="415">
          <cell r="B415" t="str">
            <v>16059</v>
          </cell>
          <cell r="C415" t="str">
            <v>COLCHAO RENO PVC H=0.23M</v>
          </cell>
          <cell r="D415" t="str">
            <v>M2</v>
          </cell>
          <cell r="E415" t="str">
            <v>29,92</v>
          </cell>
        </row>
        <row r="416">
          <cell r="B416" t="str">
            <v>16060</v>
          </cell>
          <cell r="C416" t="str">
            <v>GABIAO SACO PVC DE 5.0 X 0.65M</v>
          </cell>
          <cell r="D416" t="str">
            <v>PC</v>
          </cell>
          <cell r="E416" t="str">
            <v>117,97</v>
          </cell>
        </row>
        <row r="417">
          <cell r="B417" t="str">
            <v>16061</v>
          </cell>
          <cell r="C417" t="str">
            <v>ESTACAS CONCR.23X23CM (FORNECIMENTO)</v>
          </cell>
          <cell r="D417" t="str">
            <v>M</v>
          </cell>
          <cell r="E417">
            <v>28.75</v>
          </cell>
        </row>
        <row r="418">
          <cell r="B418" t="str">
            <v>16062</v>
          </cell>
          <cell r="C418" t="str">
            <v>EMENDA DE ESTACAS 23X23CM</v>
          </cell>
          <cell r="D418" t="str">
            <v>UN</v>
          </cell>
          <cell r="E418">
            <v>46.05</v>
          </cell>
        </row>
        <row r="419">
          <cell r="B419" t="str">
            <v>16063</v>
          </cell>
          <cell r="C419" t="str">
            <v>ANEL PARA SOLDA 23X23CM</v>
          </cell>
          <cell r="D419" t="str">
            <v>UN</v>
          </cell>
          <cell r="E419">
            <v>27.6</v>
          </cell>
        </row>
        <row r="420">
          <cell r="B420" t="str">
            <v>16065</v>
          </cell>
          <cell r="C420" t="str">
            <v>EMENDA (SUPLEMENTO) ESTACA D=17CM</v>
          </cell>
          <cell r="D420" t="str">
            <v>UN</v>
          </cell>
          <cell r="E420">
            <v>12</v>
          </cell>
        </row>
        <row r="421">
          <cell r="B421" t="str">
            <v>16066</v>
          </cell>
          <cell r="C421" t="str">
            <v>ESTACA CONCRETO PRÉ MOLDADA 17 CM 21/23 TON</v>
          </cell>
          <cell r="D421" t="str">
            <v>M</v>
          </cell>
          <cell r="E421">
            <v>8</v>
          </cell>
        </row>
        <row r="422">
          <cell r="B422" t="str">
            <v>16067</v>
          </cell>
          <cell r="C422" t="str">
            <v>ESTACA CONCRETO PRÉ MOLDADA 23 CM 47/50 TON</v>
          </cell>
          <cell r="D422" t="str">
            <v>M</v>
          </cell>
          <cell r="E422">
            <v>14</v>
          </cell>
        </row>
        <row r="423">
          <cell r="B423" t="str">
            <v>16068</v>
          </cell>
          <cell r="C423" t="str">
            <v>ESTACA CONCRETO PRÉ MOLDADA 26 CM 64 TON</v>
          </cell>
          <cell r="D423" t="str">
            <v>M</v>
          </cell>
          <cell r="E423">
            <v>19</v>
          </cell>
        </row>
        <row r="424">
          <cell r="B424" t="str">
            <v>16069</v>
          </cell>
          <cell r="C424" t="str">
            <v>ESTACA CONCRETO PRÉ MOLDADA 33 CM 82 TON</v>
          </cell>
          <cell r="D424" t="str">
            <v>M</v>
          </cell>
          <cell r="E424">
            <v>36</v>
          </cell>
        </row>
        <row r="425">
          <cell r="B425" t="str">
            <v>16070</v>
          </cell>
          <cell r="C425" t="str">
            <v>ESTACA CONCRETO PRÉ MOLDADA 38 CM 100 TON</v>
          </cell>
          <cell r="D425" t="str">
            <v>M</v>
          </cell>
          <cell r="E425">
            <v>45</v>
          </cell>
        </row>
        <row r="426">
          <cell r="B426" t="str">
            <v>16072</v>
          </cell>
          <cell r="C426" t="str">
            <v>TUBO ACO GALVANIZADO DN 50mm - E=2mm</v>
          </cell>
          <cell r="D426" t="str">
            <v>M</v>
          </cell>
          <cell r="E426" t="str">
            <v>12,45</v>
          </cell>
        </row>
        <row r="427">
          <cell r="B427" t="str">
            <v>16120</v>
          </cell>
          <cell r="C427" t="str">
            <v>ESTACAS CONCR.35X35CM (FORNECIMENTO)</v>
          </cell>
          <cell r="D427" t="str">
            <v>M</v>
          </cell>
          <cell r="E427">
            <v>59</v>
          </cell>
        </row>
        <row r="428">
          <cell r="B428" t="str">
            <v>16121</v>
          </cell>
          <cell r="C428" t="str">
            <v>EMENDA DE ESTACAS 35X35CM</v>
          </cell>
          <cell r="D428" t="str">
            <v>UN</v>
          </cell>
          <cell r="E428">
            <v>101.27</v>
          </cell>
        </row>
        <row r="429">
          <cell r="B429" t="str">
            <v>16122</v>
          </cell>
          <cell r="C429" t="str">
            <v>ANEL PARA SOLDA 35X35CM</v>
          </cell>
          <cell r="D429" t="str">
            <v>UN</v>
          </cell>
          <cell r="E429">
            <v>40.700000000000003</v>
          </cell>
        </row>
        <row r="430">
          <cell r="B430" t="str">
            <v>16125</v>
          </cell>
          <cell r="C430" t="str">
            <v>MANTA PAPEL KRAFT</v>
          </cell>
          <cell r="D430" t="str">
            <v>M2</v>
          </cell>
          <cell r="E430">
            <v>0.4</v>
          </cell>
        </row>
        <row r="431">
          <cell r="B431" t="str">
            <v>16128</v>
          </cell>
          <cell r="C431" t="str">
            <v>LONA PLASTICA E = 150 MICRA</v>
          </cell>
          <cell r="D431" t="str">
            <v>M2</v>
          </cell>
          <cell r="E431" t="str">
            <v>0,40</v>
          </cell>
        </row>
        <row r="432">
          <cell r="B432" t="str">
            <v>16129</v>
          </cell>
          <cell r="C432" t="str">
            <v>SELA JUNTA DE POLIURETANO</v>
          </cell>
          <cell r="D432" t="str">
            <v>L</v>
          </cell>
          <cell r="E432" t="str">
            <v>47,87</v>
          </cell>
        </row>
        <row r="433">
          <cell r="B433" t="str">
            <v>16130</v>
          </cell>
          <cell r="C433" t="str">
            <v>ISOPOR DE ESPESSURA 10 MM</v>
          </cell>
          <cell r="D433" t="str">
            <v>M2</v>
          </cell>
          <cell r="E433" t="str">
            <v>1,75</v>
          </cell>
        </row>
        <row r="434">
          <cell r="B434" t="str">
            <v>16131</v>
          </cell>
          <cell r="C434" t="str">
            <v>PROJETO DE O.A.E.</v>
          </cell>
          <cell r="D434" t="str">
            <v>R$</v>
          </cell>
          <cell r="E434" t="str">
            <v>1,00</v>
          </cell>
        </row>
        <row r="435">
          <cell r="B435" t="str">
            <v>16148</v>
          </cell>
          <cell r="C435" t="str">
            <v>PORTA DENTE P/FRESADORA 1000C</v>
          </cell>
          <cell r="D435" t="str">
            <v>UN</v>
          </cell>
          <cell r="E435" t="str">
            <v>35,00</v>
          </cell>
        </row>
        <row r="436">
          <cell r="B436" t="str">
            <v>16149</v>
          </cell>
          <cell r="C436" t="str">
            <v>DENTE P/FRESADORA SF 1000C</v>
          </cell>
          <cell r="D436" t="str">
            <v>UN</v>
          </cell>
          <cell r="E436" t="str">
            <v>18,90</v>
          </cell>
        </row>
        <row r="437">
          <cell r="B437" t="str">
            <v>16150</v>
          </cell>
          <cell r="C437" t="str">
            <v>BROCA DE VIDIA D=12MM SDC PLUS</v>
          </cell>
          <cell r="D437" t="str">
            <v>UN</v>
          </cell>
          <cell r="E437" t="str">
            <v>6,20</v>
          </cell>
        </row>
        <row r="438">
          <cell r="B438" t="str">
            <v>16154</v>
          </cell>
          <cell r="C438" t="str">
            <v>MUDA DE ARBUSTOS</v>
          </cell>
          <cell r="D438" t="str">
            <v>UN</v>
          </cell>
          <cell r="E438" t="str">
            <v>2,50</v>
          </cell>
        </row>
        <row r="439">
          <cell r="B439" t="str">
            <v>16163</v>
          </cell>
          <cell r="C439" t="str">
            <v>EMULSAO  C/POLIMEROS</v>
          </cell>
          <cell r="D439" t="str">
            <v>L</v>
          </cell>
          <cell r="E439" t="str">
            <v>0,82</v>
          </cell>
        </row>
        <row r="440">
          <cell r="B440" t="str">
            <v>16255</v>
          </cell>
          <cell r="C440" t="str">
            <v>TUBO ACO ZINC C/COSTURA D=75MM</v>
          </cell>
          <cell r="D440" t="str">
            <v>M</v>
          </cell>
          <cell r="E440" t="str">
            <v>10,28</v>
          </cell>
        </row>
        <row r="441">
          <cell r="B441" t="str">
            <v>16257</v>
          </cell>
          <cell r="C441" t="str">
            <v>TUBO ACO ZINC C/COSTURA D=50MM</v>
          </cell>
          <cell r="D441" t="str">
            <v>M</v>
          </cell>
          <cell r="E441" t="str">
            <v>6,69</v>
          </cell>
        </row>
        <row r="442">
          <cell r="B442" t="str">
            <v>16258</v>
          </cell>
          <cell r="C442" t="str">
            <v>MATERIAL/MO P/ILUMINACAO</v>
          </cell>
          <cell r="D442" t="str">
            <v>VB</v>
          </cell>
          <cell r="E442" t="str">
            <v>1,00</v>
          </cell>
        </row>
        <row r="443">
          <cell r="B443" t="str">
            <v>16259</v>
          </cell>
          <cell r="C443" t="str">
            <v>TELA ARAME GALV. FIO 14 DE 2</v>
          </cell>
          <cell r="D443" t="str">
            <v>M2</v>
          </cell>
          <cell r="E443" t="str">
            <v>4,04</v>
          </cell>
        </row>
        <row r="444">
          <cell r="B444" t="str">
            <v>16260</v>
          </cell>
          <cell r="C444" t="str">
            <v>GRELHA FOFO 70X40 CM</v>
          </cell>
          <cell r="D444" t="str">
            <v>UN</v>
          </cell>
          <cell r="E444" t="str">
            <v>35,00</v>
          </cell>
        </row>
        <row r="445">
          <cell r="B445" t="str">
            <v>16264</v>
          </cell>
          <cell r="C445" t="str">
            <v>TUBO PVC DN=150MM ESGOTO VINIL</v>
          </cell>
          <cell r="D445" t="str">
            <v>M</v>
          </cell>
          <cell r="E445" t="str">
            <v>11,79</v>
          </cell>
        </row>
        <row r="446">
          <cell r="B446" t="str">
            <v>16265</v>
          </cell>
          <cell r="C446" t="str">
            <v>TUBO PVC DN=60MM AGUA C15 JE</v>
          </cell>
          <cell r="D446" t="str">
            <v>M</v>
          </cell>
          <cell r="E446" t="str">
            <v>3,80</v>
          </cell>
        </row>
        <row r="447">
          <cell r="B447" t="str">
            <v>16300</v>
          </cell>
          <cell r="C447" t="str">
            <v>AP. ANCORAGEM ATIVA P/CABO - 04 CABOS</v>
          </cell>
          <cell r="D447" t="str">
            <v>UN</v>
          </cell>
          <cell r="E447">
            <v>111.73</v>
          </cell>
        </row>
        <row r="448">
          <cell r="B448" t="str">
            <v>16310</v>
          </cell>
          <cell r="C448" t="str">
            <v>AP. ANCORAGEM ATIVA P/CABO - 06 CABOS</v>
          </cell>
          <cell r="D448" t="str">
            <v>UN</v>
          </cell>
          <cell r="E448">
            <v>161.62</v>
          </cell>
        </row>
        <row r="449">
          <cell r="B449" t="str">
            <v>16320</v>
          </cell>
          <cell r="C449" t="str">
            <v>AP. ANCORAGEM ATIVA P/CABO - 12 CABOS</v>
          </cell>
          <cell r="D449" t="str">
            <v>UN</v>
          </cell>
          <cell r="E449">
            <v>449.28</v>
          </cell>
        </row>
        <row r="450">
          <cell r="B450" t="str">
            <v>16330</v>
          </cell>
          <cell r="C450" t="str">
            <v>AP. ANCORAGEM ATIVA P/CABO - 19 CABOS</v>
          </cell>
          <cell r="D450" t="str">
            <v>UN</v>
          </cell>
          <cell r="E450">
            <v>851</v>
          </cell>
        </row>
        <row r="451">
          <cell r="B451" t="str">
            <v>16340</v>
          </cell>
          <cell r="C451" t="str">
            <v>AP. ANCORAGEM ATIVA P/CABO - 22 CABOS</v>
          </cell>
          <cell r="D451" t="str">
            <v>UN</v>
          </cell>
          <cell r="E451">
            <v>1063.08</v>
          </cell>
        </row>
        <row r="452">
          <cell r="B452" t="str">
            <v>16350</v>
          </cell>
          <cell r="C452" t="str">
            <v>AP. ANCORAGEM PASSIVA P/CABO - 04 CABOS</v>
          </cell>
          <cell r="D452" t="str">
            <v>UN</v>
          </cell>
          <cell r="E452">
            <v>18.62</v>
          </cell>
        </row>
        <row r="453">
          <cell r="B453" t="str">
            <v>16360</v>
          </cell>
          <cell r="C453" t="str">
            <v>AP. ANCORAGEM PASSIVA P/CABO - 06 CABOS</v>
          </cell>
          <cell r="D453" t="str">
            <v>UN</v>
          </cell>
          <cell r="E453">
            <v>26.94</v>
          </cell>
        </row>
        <row r="454">
          <cell r="B454" t="str">
            <v>16370</v>
          </cell>
          <cell r="C454" t="str">
            <v>AP. ANCORAGEM PASSIVA P/CABO - 12 CABOS</v>
          </cell>
          <cell r="D454" t="str">
            <v>UN</v>
          </cell>
          <cell r="E454">
            <v>74.88</v>
          </cell>
        </row>
        <row r="455">
          <cell r="B455" t="str">
            <v>16380</v>
          </cell>
          <cell r="C455" t="str">
            <v>AP. ANCORAGEM PASSIVA P/CABO - 19 CABOS</v>
          </cell>
          <cell r="D455" t="str">
            <v>UN</v>
          </cell>
          <cell r="E455">
            <v>141.83000000000001</v>
          </cell>
        </row>
        <row r="456">
          <cell r="B456" t="str">
            <v>17500</v>
          </cell>
          <cell r="C456" t="str">
            <v>SEM MATERIAIS</v>
          </cell>
          <cell r="D456" t="str">
            <v xml:space="preserve"> </v>
          </cell>
          <cell r="E456" t="str">
            <v>0,00</v>
          </cell>
        </row>
        <row r="457">
          <cell r="B457" t="str">
            <v>17505</v>
          </cell>
          <cell r="C457" t="str">
            <v>COROA DE WIDIA - A</v>
          </cell>
          <cell r="D457" t="str">
            <v>UN</v>
          </cell>
          <cell r="E457" t="str">
            <v>75,60</v>
          </cell>
        </row>
        <row r="458">
          <cell r="B458" t="str">
            <v>17506</v>
          </cell>
          <cell r="C458" t="str">
            <v>COROA DE WIDIA - B</v>
          </cell>
          <cell r="D458" t="str">
            <v>UN</v>
          </cell>
          <cell r="E458" t="str">
            <v>95,58</v>
          </cell>
        </row>
        <row r="459">
          <cell r="B459" t="str">
            <v>17507</v>
          </cell>
          <cell r="C459" t="str">
            <v>COROA DE WIDIA - N</v>
          </cell>
          <cell r="D459" t="str">
            <v>UN</v>
          </cell>
          <cell r="E459" t="str">
            <v>137,16</v>
          </cell>
        </row>
        <row r="460">
          <cell r="B460" t="str">
            <v>17508</v>
          </cell>
          <cell r="C460" t="str">
            <v>COROA DE WIDIA - H</v>
          </cell>
          <cell r="D460" t="str">
            <v>UN</v>
          </cell>
          <cell r="E460" t="str">
            <v>149,04</v>
          </cell>
        </row>
        <row r="461">
          <cell r="B461" t="str">
            <v>17510</v>
          </cell>
          <cell r="C461" t="str">
            <v>CALIBRADOR DE WIDIA - A</v>
          </cell>
          <cell r="D461" t="str">
            <v>UN</v>
          </cell>
          <cell r="E461" t="str">
            <v>110,00</v>
          </cell>
        </row>
        <row r="462">
          <cell r="B462" t="str">
            <v>17511</v>
          </cell>
          <cell r="C462" t="str">
            <v>CALIBRADOR DE WIDIA - B</v>
          </cell>
          <cell r="D462" t="str">
            <v>UN</v>
          </cell>
          <cell r="E462" t="str">
            <v>132,00</v>
          </cell>
        </row>
        <row r="463">
          <cell r="B463" t="str">
            <v>17512</v>
          </cell>
          <cell r="C463" t="str">
            <v>CALIBRADOR DE WIDIA - N</v>
          </cell>
          <cell r="D463" t="str">
            <v>UN</v>
          </cell>
          <cell r="E463" t="str">
            <v>147,42</v>
          </cell>
        </row>
        <row r="464">
          <cell r="B464" t="str">
            <v>17513</v>
          </cell>
          <cell r="C464" t="str">
            <v>CALIBRADOR DE WIDIA - H</v>
          </cell>
          <cell r="D464" t="str">
            <v>UN</v>
          </cell>
          <cell r="E464" t="str">
            <v>168,97</v>
          </cell>
        </row>
        <row r="465">
          <cell r="B465" t="str">
            <v>17515</v>
          </cell>
          <cell r="C465" t="str">
            <v>SAPATA DE WIDIA - A</v>
          </cell>
          <cell r="D465" t="str">
            <v>UN</v>
          </cell>
          <cell r="E465" t="str">
            <v>77,76</v>
          </cell>
        </row>
        <row r="466">
          <cell r="B466" t="str">
            <v>17516</v>
          </cell>
          <cell r="C466" t="str">
            <v>SAPATA DE WIDIA - B</v>
          </cell>
          <cell r="D466" t="str">
            <v>UN</v>
          </cell>
          <cell r="E466" t="str">
            <v>97,20</v>
          </cell>
        </row>
        <row r="467">
          <cell r="B467" t="str">
            <v>17517</v>
          </cell>
          <cell r="C467" t="str">
            <v>SAPATA DE WIDIA - N</v>
          </cell>
          <cell r="D467" t="str">
            <v>UN</v>
          </cell>
          <cell r="E467" t="str">
            <v>117,72</v>
          </cell>
        </row>
        <row r="468">
          <cell r="B468" t="str">
            <v>17518</v>
          </cell>
          <cell r="C468" t="str">
            <v>SAPATA DE WIDIA - H</v>
          </cell>
          <cell r="D468" t="str">
            <v>UN</v>
          </cell>
          <cell r="E468" t="str">
            <v>156,60</v>
          </cell>
        </row>
        <row r="469">
          <cell r="B469" t="str">
            <v>17520</v>
          </cell>
          <cell r="C469" t="str">
            <v>COROA DIAMANTADA-A - 20/30PPQ</v>
          </cell>
          <cell r="D469" t="str">
            <v>UN</v>
          </cell>
          <cell r="E469" t="str">
            <v>135,00</v>
          </cell>
        </row>
        <row r="470">
          <cell r="B470" t="str">
            <v>17521</v>
          </cell>
          <cell r="C470" t="str">
            <v>COROA DIAMANTADA-A - 40/60PPQ</v>
          </cell>
          <cell r="D470" t="str">
            <v>UN</v>
          </cell>
          <cell r="E470" t="str">
            <v>135,00</v>
          </cell>
        </row>
        <row r="471">
          <cell r="B471" t="str">
            <v>17522</v>
          </cell>
          <cell r="C471" t="str">
            <v>COROA DIAMANTADA-A - 60/80PPQ</v>
          </cell>
          <cell r="D471" t="str">
            <v>UN</v>
          </cell>
          <cell r="E471" t="str">
            <v>132,84</v>
          </cell>
        </row>
        <row r="472">
          <cell r="B472" t="str">
            <v>17525</v>
          </cell>
          <cell r="C472" t="str">
            <v>COROA DIAMANTADA-B - 20/30PPQ</v>
          </cell>
          <cell r="D472" t="str">
            <v>UN</v>
          </cell>
          <cell r="E472" t="str">
            <v>169,56</v>
          </cell>
        </row>
        <row r="473">
          <cell r="B473" t="str">
            <v>17526</v>
          </cell>
          <cell r="C473" t="str">
            <v>COROA DIAMANTADA-B - 40/60PPQ</v>
          </cell>
          <cell r="D473" t="str">
            <v>UN</v>
          </cell>
          <cell r="E473" t="str">
            <v>169,56</v>
          </cell>
        </row>
        <row r="474">
          <cell r="B474" t="str">
            <v>17527</v>
          </cell>
          <cell r="C474" t="str">
            <v>COROA DIAMANTADA-B - 60/80PPQ</v>
          </cell>
          <cell r="D474" t="str">
            <v>UN</v>
          </cell>
          <cell r="E474" t="str">
            <v>166,32</v>
          </cell>
        </row>
        <row r="475">
          <cell r="B475" t="str">
            <v>17530</v>
          </cell>
          <cell r="C475" t="str">
            <v>COROA DIAMANTADA-N - 20/30PPQ</v>
          </cell>
          <cell r="D475" t="str">
            <v>UN</v>
          </cell>
          <cell r="E475" t="str">
            <v>248,40</v>
          </cell>
        </row>
        <row r="476">
          <cell r="B476" t="str">
            <v>17531</v>
          </cell>
          <cell r="C476" t="str">
            <v>COROA DIAMANTADA-N - 40/60PPQ</v>
          </cell>
          <cell r="D476" t="str">
            <v>UN</v>
          </cell>
          <cell r="E476" t="str">
            <v>248,40</v>
          </cell>
        </row>
        <row r="477">
          <cell r="B477" t="str">
            <v>17532</v>
          </cell>
          <cell r="C477" t="str">
            <v>COROA DIAMANTADA-N - 60/80PPQ</v>
          </cell>
          <cell r="D477" t="str">
            <v>UN</v>
          </cell>
          <cell r="E477" t="str">
            <v>220,45</v>
          </cell>
        </row>
        <row r="478">
          <cell r="B478" t="str">
            <v>17535</v>
          </cell>
          <cell r="C478" t="str">
            <v>COROA DIAMANTADA-H - 20/30PPQ</v>
          </cell>
          <cell r="D478" t="str">
            <v>UN</v>
          </cell>
          <cell r="E478" t="str">
            <v>335,92</v>
          </cell>
        </row>
        <row r="479">
          <cell r="B479" t="str">
            <v>17536</v>
          </cell>
          <cell r="C479" t="str">
            <v>COROA DIAMANTADA-H - 40/60PPQ</v>
          </cell>
          <cell r="D479" t="str">
            <v>NU</v>
          </cell>
          <cell r="E479" t="str">
            <v>307,93</v>
          </cell>
        </row>
        <row r="480">
          <cell r="B480" t="str">
            <v>17537</v>
          </cell>
          <cell r="C480" t="str">
            <v>COROA DIAMANTADA-H - 60/80PPQ</v>
          </cell>
          <cell r="D480" t="str">
            <v>UN</v>
          </cell>
          <cell r="E480" t="str">
            <v>272,94</v>
          </cell>
        </row>
        <row r="481">
          <cell r="B481" t="str">
            <v>17539</v>
          </cell>
          <cell r="C481" t="str">
            <v>CALIBRADOR DIAMANTADO - A</v>
          </cell>
          <cell r="D481" t="str">
            <v>UN</v>
          </cell>
          <cell r="E481" t="str">
            <v>118,80</v>
          </cell>
        </row>
        <row r="482">
          <cell r="B482" t="str">
            <v>17540</v>
          </cell>
          <cell r="C482" t="str">
            <v>CALIBRADOR DIAMANTADO - B</v>
          </cell>
          <cell r="D482" t="str">
            <v>UN</v>
          </cell>
          <cell r="E482" t="str">
            <v>144,72</v>
          </cell>
        </row>
        <row r="483">
          <cell r="B483" t="str">
            <v>17545</v>
          </cell>
          <cell r="C483" t="str">
            <v>CALIBRADOR DIAMANTADO - N</v>
          </cell>
          <cell r="D483" t="str">
            <v>UN</v>
          </cell>
          <cell r="E483" t="str">
            <v>207,36</v>
          </cell>
        </row>
        <row r="484">
          <cell r="B484" t="str">
            <v>17550</v>
          </cell>
          <cell r="C484" t="str">
            <v>CALIBRADOR DIAMANTADO - H</v>
          </cell>
          <cell r="D484" t="str">
            <v>UN</v>
          </cell>
          <cell r="E484" t="str">
            <v>255,44</v>
          </cell>
        </row>
        <row r="485">
          <cell r="B485" t="str">
            <v>17553</v>
          </cell>
          <cell r="C485" t="str">
            <v>SAPATA DIAMANTADA - A</v>
          </cell>
          <cell r="D485" t="str">
            <v>UN</v>
          </cell>
          <cell r="E485" t="str">
            <v>122,04</v>
          </cell>
        </row>
        <row r="486">
          <cell r="B486" t="str">
            <v>17555</v>
          </cell>
          <cell r="C486" t="str">
            <v>SAPATA DIAMANTADA - B</v>
          </cell>
          <cell r="D486" t="str">
            <v>UN</v>
          </cell>
          <cell r="E486" t="str">
            <v>169,56</v>
          </cell>
        </row>
        <row r="487">
          <cell r="B487" t="str">
            <v>17560</v>
          </cell>
          <cell r="C487" t="str">
            <v>SAPATA DIAMANTADA - N</v>
          </cell>
          <cell r="D487" t="str">
            <v>UN</v>
          </cell>
          <cell r="E487" t="str">
            <v>235,44</v>
          </cell>
        </row>
        <row r="488">
          <cell r="B488" t="str">
            <v>17562</v>
          </cell>
          <cell r="C488" t="str">
            <v>SAPATA DIAMANTADA - H</v>
          </cell>
          <cell r="D488" t="str">
            <v>UN</v>
          </cell>
          <cell r="E488" t="str">
            <v>306,72</v>
          </cell>
        </row>
        <row r="489">
          <cell r="B489" t="str">
            <v>17565</v>
          </cell>
          <cell r="C489" t="str">
            <v>HASTE C/NIPLE - SONDA ROTATIVA</v>
          </cell>
          <cell r="D489" t="str">
            <v>M</v>
          </cell>
          <cell r="E489" t="str">
            <v>93,09</v>
          </cell>
        </row>
        <row r="490">
          <cell r="B490" t="str">
            <v>17570</v>
          </cell>
          <cell r="C490" t="str">
            <v>REVESTIMENTO - A</v>
          </cell>
          <cell r="D490" t="str">
            <v>M</v>
          </cell>
          <cell r="E490" t="str">
            <v>57,12</v>
          </cell>
        </row>
        <row r="491">
          <cell r="B491" t="str">
            <v>17571</v>
          </cell>
          <cell r="C491" t="str">
            <v>REVESTIMENTO - B</v>
          </cell>
          <cell r="D491" t="str">
            <v>M</v>
          </cell>
          <cell r="E491" t="str">
            <v>68,47</v>
          </cell>
        </row>
        <row r="492">
          <cell r="B492" t="str">
            <v>17572</v>
          </cell>
          <cell r="C492" t="str">
            <v>REVESTIMENTO - N</v>
          </cell>
          <cell r="D492" t="str">
            <v>M</v>
          </cell>
          <cell r="E492" t="str">
            <v>99,08</v>
          </cell>
        </row>
        <row r="493">
          <cell r="B493" t="str">
            <v>17573</v>
          </cell>
          <cell r="C493" t="str">
            <v>REVESTIMENTO - H</v>
          </cell>
          <cell r="D493" t="str">
            <v>M</v>
          </cell>
          <cell r="E493" t="str">
            <v>125,92</v>
          </cell>
        </row>
        <row r="494">
          <cell r="B494" t="str">
            <v>17575</v>
          </cell>
          <cell r="C494" t="str">
            <v>BARRILETE SIMPLES - A</v>
          </cell>
          <cell r="D494" t="str">
            <v>UN</v>
          </cell>
          <cell r="E494" t="str">
            <v>217,50</v>
          </cell>
        </row>
        <row r="495">
          <cell r="B495" t="str">
            <v>17576</v>
          </cell>
          <cell r="C495" t="str">
            <v>BARRILETE SIMPLES - B</v>
          </cell>
          <cell r="D495" t="str">
            <v>UN</v>
          </cell>
          <cell r="E495" t="str">
            <v>240,55</v>
          </cell>
        </row>
        <row r="496">
          <cell r="B496" t="str">
            <v>17577</v>
          </cell>
          <cell r="C496" t="str">
            <v>BARRILETE SIMPLES - N</v>
          </cell>
          <cell r="D496" t="str">
            <v>UN</v>
          </cell>
          <cell r="E496" t="str">
            <v>326,45</v>
          </cell>
        </row>
        <row r="497">
          <cell r="B497" t="str">
            <v>17578</v>
          </cell>
          <cell r="C497" t="str">
            <v>BARRILETE SIMPLES - H</v>
          </cell>
          <cell r="D497" t="str">
            <v>UN</v>
          </cell>
          <cell r="E497" t="str">
            <v>509,10</v>
          </cell>
        </row>
        <row r="498">
          <cell r="B498" t="str">
            <v>17580</v>
          </cell>
          <cell r="C498" t="str">
            <v>BARRILETE DUPLO MOVEL - A</v>
          </cell>
          <cell r="D498" t="str">
            <v>UN</v>
          </cell>
          <cell r="E498" t="str">
            <v>422,60</v>
          </cell>
        </row>
        <row r="499">
          <cell r="B499" t="str">
            <v>17581</v>
          </cell>
          <cell r="C499" t="str">
            <v>BARRILETE DUPLO MOVEL - B</v>
          </cell>
          <cell r="D499" t="str">
            <v>UN</v>
          </cell>
          <cell r="E499" t="str">
            <v>507,28</v>
          </cell>
        </row>
        <row r="500">
          <cell r="B500" t="str">
            <v>17582</v>
          </cell>
          <cell r="C500" t="str">
            <v>BARRILETE DUPLO MOVEL - N</v>
          </cell>
          <cell r="D500" t="str">
            <v>UN</v>
          </cell>
          <cell r="E500" t="str">
            <v>664,90</v>
          </cell>
        </row>
        <row r="501">
          <cell r="B501" t="str">
            <v>17583</v>
          </cell>
          <cell r="C501" t="str">
            <v>BARRILETE DUPLO MOVEL - H</v>
          </cell>
          <cell r="D501" t="str">
            <v>UN</v>
          </cell>
          <cell r="E501" t="str">
            <v>850,12</v>
          </cell>
        </row>
        <row r="502">
          <cell r="B502" t="str">
            <v>17585</v>
          </cell>
          <cell r="C502" t="str">
            <v>HASTE - SONDA PERCUSSAO</v>
          </cell>
          <cell r="D502" t="str">
            <v>M</v>
          </cell>
          <cell r="E502" t="str">
            <v>30,05</v>
          </cell>
        </row>
        <row r="503">
          <cell r="B503" t="str">
            <v>17586</v>
          </cell>
          <cell r="C503" t="str">
            <v>REVEST.-SONDA PERC.-21/2 X 1M</v>
          </cell>
          <cell r="D503" t="str">
            <v>M</v>
          </cell>
          <cell r="E503" t="str">
            <v>66,18</v>
          </cell>
        </row>
        <row r="504">
          <cell r="B504" t="str">
            <v>17600</v>
          </cell>
          <cell r="C504" t="str">
            <v>SACO PLASTICO DE 5 LITROS</v>
          </cell>
          <cell r="D504" t="str">
            <v>UN</v>
          </cell>
          <cell r="E504" t="str">
            <v>0,08</v>
          </cell>
        </row>
        <row r="505">
          <cell r="B505" t="str">
            <v>17601</v>
          </cell>
          <cell r="C505" t="str">
            <v>ETIQUETA DE PAPEL CARTAO</v>
          </cell>
          <cell r="D505" t="str">
            <v>UN</v>
          </cell>
          <cell r="E505" t="str">
            <v>0,01</v>
          </cell>
        </row>
        <row r="506">
          <cell r="B506" t="str">
            <v>17603</v>
          </cell>
          <cell r="C506" t="str">
            <v>TUBO DE PVC - RIGIDO SOLDAVEL (32MM)</v>
          </cell>
          <cell r="D506" t="str">
            <v>M</v>
          </cell>
          <cell r="E506">
            <v>1.19</v>
          </cell>
        </row>
        <row r="507">
          <cell r="B507" t="str">
            <v>17605</v>
          </cell>
          <cell r="C507" t="str">
            <v>TUBO DE PVC - SOLDAVEL (40MM)</v>
          </cell>
          <cell r="D507" t="str">
            <v>M</v>
          </cell>
          <cell r="E507" t="str">
            <v>1,42</v>
          </cell>
        </row>
        <row r="508">
          <cell r="B508" t="str">
            <v>17606</v>
          </cell>
          <cell r="C508" t="str">
            <v>LUVA DE PVC - SOLDAVEL (40MM)</v>
          </cell>
          <cell r="D508" t="str">
            <v>UN</v>
          </cell>
          <cell r="E508" t="str">
            <v>0,80</v>
          </cell>
        </row>
        <row r="509">
          <cell r="B509" t="str">
            <v>17607</v>
          </cell>
          <cell r="C509" t="str">
            <v>MANTA SINTETICA (BIDIM) OP-20</v>
          </cell>
          <cell r="D509" t="str">
            <v>KG</v>
          </cell>
          <cell r="E509" t="str">
            <v>8,27</v>
          </cell>
        </row>
        <row r="510">
          <cell r="B510" t="str">
            <v>17610</v>
          </cell>
          <cell r="C510" t="str">
            <v>MADEIRA LEI APLAINADA (30 X 1)</v>
          </cell>
          <cell r="D510" t="str">
            <v>M2</v>
          </cell>
          <cell r="E510" t="str">
            <v>8,33</v>
          </cell>
        </row>
        <row r="511">
          <cell r="B511" t="str">
            <v>17611</v>
          </cell>
          <cell r="C511" t="str">
            <v>MADEIRA LEI APLAINADA C/5.0CM</v>
          </cell>
          <cell r="D511" t="str">
            <v>M</v>
          </cell>
          <cell r="E511" t="str">
            <v>0,50</v>
          </cell>
        </row>
        <row r="512">
          <cell r="B512" t="str">
            <v>17615</v>
          </cell>
          <cell r="C512" t="str">
            <v>DOBRADICA DE 2" C/4 PARAFUSOS</v>
          </cell>
          <cell r="D512" t="str">
            <v>UN</v>
          </cell>
          <cell r="E512" t="str">
            <v>2,30</v>
          </cell>
        </row>
        <row r="513">
          <cell r="B513" t="str">
            <v>17616</v>
          </cell>
          <cell r="C513" t="str">
            <v>PARAFUSOS</v>
          </cell>
          <cell r="D513" t="str">
            <v>UN</v>
          </cell>
          <cell r="E513" t="str">
            <v>0,16</v>
          </cell>
        </row>
        <row r="514">
          <cell r="B514" t="str">
            <v>17617</v>
          </cell>
          <cell r="C514" t="str">
            <v>PREGO (13 X 15)</v>
          </cell>
          <cell r="D514" t="str">
            <v>KG</v>
          </cell>
          <cell r="E514" t="str">
            <v>1,92</v>
          </cell>
        </row>
        <row r="515">
          <cell r="B515" t="str">
            <v>17618</v>
          </cell>
          <cell r="C515" t="str">
            <v>ALDRAVA P/CAIXA DE SONDAGEM</v>
          </cell>
          <cell r="D515" t="str">
            <v>UN</v>
          </cell>
          <cell r="E515" t="str">
            <v>0,40</v>
          </cell>
        </row>
        <row r="516">
          <cell r="B516" t="str">
            <v>17619</v>
          </cell>
          <cell r="C516" t="str">
            <v>COLA PARA MADEIRA</v>
          </cell>
          <cell r="D516" t="str">
            <v>KG</v>
          </cell>
          <cell r="E516" t="str">
            <v>6,00</v>
          </cell>
        </row>
        <row r="517">
          <cell r="B517" t="str">
            <v>17620</v>
          </cell>
          <cell r="C517" t="str">
            <v>JIMO CUPIM</v>
          </cell>
          <cell r="D517" t="str">
            <v>L</v>
          </cell>
          <cell r="E517" t="str">
            <v>6,00</v>
          </cell>
        </row>
        <row r="518">
          <cell r="B518" t="str">
            <v>17621</v>
          </cell>
          <cell r="C518" t="str">
            <v>TINTA ESMALTE BRANCA</v>
          </cell>
          <cell r="D518" t="str">
            <v>L</v>
          </cell>
          <cell r="E518" t="str">
            <v>8,30</v>
          </cell>
        </row>
        <row r="519">
          <cell r="B519" t="str">
            <v>17625</v>
          </cell>
          <cell r="C519" t="str">
            <v>FOTOGRAFIA CAIXA TESTEMUNHO</v>
          </cell>
          <cell r="D519" t="str">
            <v>UN</v>
          </cell>
          <cell r="E519" t="str">
            <v>4,70</v>
          </cell>
        </row>
        <row r="520">
          <cell r="B520" t="str">
            <v>17626</v>
          </cell>
          <cell r="C520" t="str">
            <v>MARCO DE CONCRETO</v>
          </cell>
          <cell r="D520" t="str">
            <v>UN</v>
          </cell>
          <cell r="E520" t="str">
            <v>4,87</v>
          </cell>
        </row>
        <row r="521">
          <cell r="B521" t="str">
            <v>17700</v>
          </cell>
          <cell r="C521" t="str">
            <v>DIARIA</v>
          </cell>
          <cell r="D521" t="str">
            <v>DI</v>
          </cell>
          <cell r="E521" t="str">
            <v>33,00</v>
          </cell>
        </row>
        <row r="522">
          <cell r="B522" t="str">
            <v>18010</v>
          </cell>
          <cell r="C522" t="str">
            <v>CIMENTO</v>
          </cell>
          <cell r="D522" t="str">
            <v>KG</v>
          </cell>
          <cell r="E522" t="str">
            <v>0,26</v>
          </cell>
        </row>
        <row r="523">
          <cell r="B523" t="str">
            <v>18030</v>
          </cell>
          <cell r="C523" t="str">
            <v>LEIVA</v>
          </cell>
          <cell r="D523" t="str">
            <v>M2</v>
          </cell>
          <cell r="E523" t="str">
            <v>2,50</v>
          </cell>
        </row>
        <row r="524">
          <cell r="B524" t="str">
            <v>18031</v>
          </cell>
          <cell r="C524" t="str">
            <v>CALCÁREO DOLOMÍTICO</v>
          </cell>
          <cell r="D524" t="str">
            <v>KG</v>
          </cell>
          <cell r="E524">
            <v>0.11</v>
          </cell>
        </row>
        <row r="525">
          <cell r="B525" t="str">
            <v>18032</v>
          </cell>
          <cell r="C525" t="str">
            <v>FOSFATO DE ROCHAS</v>
          </cell>
          <cell r="D525" t="str">
            <v>KG</v>
          </cell>
          <cell r="E525">
            <v>0.8</v>
          </cell>
        </row>
        <row r="526">
          <cell r="B526" t="str">
            <v>18040</v>
          </cell>
          <cell r="C526" t="str">
            <v>TUBO D= 20 CM  -  SIMPLES</v>
          </cell>
          <cell r="D526" t="str">
            <v>M</v>
          </cell>
          <cell r="E526" t="str">
            <v>5,70</v>
          </cell>
        </row>
        <row r="527">
          <cell r="B527" t="str">
            <v>18050</v>
          </cell>
          <cell r="C527" t="str">
            <v>TUBO D= 30 CM  -  SIMPLES</v>
          </cell>
          <cell r="D527" t="str">
            <v>M</v>
          </cell>
          <cell r="E527" t="str">
            <v>7,07</v>
          </cell>
        </row>
        <row r="528">
          <cell r="B528" t="str">
            <v>18060</v>
          </cell>
          <cell r="C528" t="str">
            <v>TUBO D= 40 CM  -  SIMPLES</v>
          </cell>
          <cell r="D528" t="str">
            <v>M</v>
          </cell>
          <cell r="E528" t="str">
            <v>12,00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F_nº 08 CC 1050 20100223 B"/>
      <sheetName val="Cad.Fornecedores"/>
      <sheetName val="Relação Modalidades"/>
    </sheetNames>
    <sheetDataSet>
      <sheetData sheetId="0"/>
      <sheetData sheetId="1"/>
      <sheetData sheetId="2">
        <row r="2">
          <cell r="A2">
            <v>11</v>
          </cell>
        </row>
        <row r="3">
          <cell r="A3">
            <v>20</v>
          </cell>
        </row>
        <row r="4">
          <cell r="A4">
            <v>24</v>
          </cell>
        </row>
        <row r="5">
          <cell r="A5">
            <v>26</v>
          </cell>
        </row>
        <row r="6">
          <cell r="A6">
            <v>28</v>
          </cell>
        </row>
        <row r="7">
          <cell r="A7">
            <v>29</v>
          </cell>
        </row>
        <row r="8">
          <cell r="A8">
            <v>30</v>
          </cell>
        </row>
        <row r="9">
          <cell r="A9">
            <v>33</v>
          </cell>
        </row>
        <row r="10">
          <cell r="A10">
            <v>36</v>
          </cell>
        </row>
        <row r="11">
          <cell r="A11">
            <v>38</v>
          </cell>
        </row>
        <row r="12">
          <cell r="A12">
            <v>41</v>
          </cell>
        </row>
        <row r="13">
          <cell r="A13">
            <v>42</v>
          </cell>
        </row>
        <row r="14">
          <cell r="A14">
            <v>46</v>
          </cell>
        </row>
        <row r="15">
          <cell r="A15">
            <v>64</v>
          </cell>
        </row>
        <row r="16">
          <cell r="A16">
            <v>76</v>
          </cell>
        </row>
        <row r="17">
          <cell r="A17">
            <v>77</v>
          </cell>
        </row>
        <row r="18">
          <cell r="A18">
            <v>78</v>
          </cell>
        </row>
        <row r="19">
          <cell r="A19">
            <v>79</v>
          </cell>
        </row>
        <row r="20">
          <cell r="A20">
            <v>80</v>
          </cell>
        </row>
        <row r="21">
          <cell r="A21">
            <v>81</v>
          </cell>
        </row>
        <row r="22">
          <cell r="A22">
            <v>83</v>
          </cell>
        </row>
        <row r="23">
          <cell r="A23">
            <v>84</v>
          </cell>
        </row>
        <row r="24">
          <cell r="A24">
            <v>85</v>
          </cell>
        </row>
        <row r="25">
          <cell r="A25">
            <v>88</v>
          </cell>
        </row>
        <row r="26">
          <cell r="A26">
            <v>89</v>
          </cell>
        </row>
      </sheetData>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reitada"/>
      <sheetName val="Orçamento"/>
      <sheetName val="Orçamento2"/>
      <sheetName val="Sintético"/>
      <sheetName val="Analítico01"/>
      <sheetName val="Analítico02"/>
      <sheetName val="Insumos"/>
      <sheetName val="Dados Gerais"/>
    </sheetNames>
    <sheetDataSet>
      <sheetData sheetId="0"/>
      <sheetData sheetId="1"/>
      <sheetData sheetId="2"/>
      <sheetData sheetId="3"/>
      <sheetData sheetId="4"/>
      <sheetData sheetId="5"/>
      <sheetData sheetId="6" refreshError="1">
        <row r="4">
          <cell r="A4" t="str">
            <v>CÓDIGO</v>
          </cell>
          <cell r="B4" t="str">
            <v>INSUMOS</v>
          </cell>
          <cell r="C4" t="str">
            <v>UN</v>
          </cell>
          <cell r="D4" t="str">
            <v>CUSTO R$</v>
          </cell>
          <cell r="E4" t="str">
            <v>OBSERVAÇÕES</v>
          </cell>
        </row>
        <row r="5">
          <cell r="A5" t="str">
            <v>646</v>
          </cell>
          <cell r="B5" t="str">
            <v>Abrigo metálico 90x60 para hidrante</v>
          </cell>
          <cell r="C5" t="str">
            <v>un</v>
          </cell>
          <cell r="D5">
            <v>39</v>
          </cell>
        </row>
        <row r="6">
          <cell r="A6" t="str">
            <v>001</v>
          </cell>
          <cell r="B6" t="str">
            <v>Ácido muriático</v>
          </cell>
          <cell r="C6" t="str">
            <v>kg</v>
          </cell>
          <cell r="D6">
            <v>1.6</v>
          </cell>
        </row>
        <row r="7">
          <cell r="A7" t="str">
            <v>634</v>
          </cell>
          <cell r="B7" t="str">
            <v>Acionador de alarme e emergência</v>
          </cell>
          <cell r="C7" t="str">
            <v>un</v>
          </cell>
          <cell r="D7">
            <v>29.6</v>
          </cell>
        </row>
        <row r="8">
          <cell r="A8" t="str">
            <v>493</v>
          </cell>
          <cell r="B8" t="str">
            <v>Aço CA-50 1"</v>
          </cell>
          <cell r="C8" t="str">
            <v>kg</v>
          </cell>
          <cell r="D8">
            <v>0.75</v>
          </cell>
          <cell r="E8" t="str">
            <v xml:space="preserve">(3,75kg/m) </v>
          </cell>
        </row>
        <row r="9">
          <cell r="A9" t="str">
            <v>729</v>
          </cell>
          <cell r="B9" t="str">
            <v>Aço CA-50 1"</v>
          </cell>
          <cell r="C9" t="str">
            <v>br</v>
          </cell>
          <cell r="E9" t="str">
            <v>(0,266m/kg)   custo do metro</v>
          </cell>
          <cell r="F9">
            <v>0</v>
          </cell>
        </row>
        <row r="10">
          <cell r="A10" t="str">
            <v>002</v>
          </cell>
          <cell r="B10" t="str">
            <v>Aço CA-50 1/2</v>
          </cell>
          <cell r="C10" t="str">
            <v>kg</v>
          </cell>
          <cell r="D10">
            <v>0.72</v>
          </cell>
          <cell r="E10" t="str">
            <v xml:space="preserve">(0,966kg/m) </v>
          </cell>
        </row>
        <row r="11">
          <cell r="A11" t="str">
            <v>730</v>
          </cell>
          <cell r="B11" t="str">
            <v>Aço CA-50 1/2</v>
          </cell>
          <cell r="C11" t="str">
            <v>br</v>
          </cell>
          <cell r="E11" t="str">
            <v>(1,035m/kg)   custo do metro</v>
          </cell>
          <cell r="F11">
            <v>0</v>
          </cell>
        </row>
        <row r="12">
          <cell r="A12" t="str">
            <v>006</v>
          </cell>
          <cell r="B12" t="str">
            <v>Aço CA-50 10mm   3/8</v>
          </cell>
          <cell r="C12" t="str">
            <v>kg</v>
          </cell>
          <cell r="D12">
            <v>0.79</v>
          </cell>
          <cell r="E12" t="str">
            <v xml:space="preserve">(0,608kg/m) </v>
          </cell>
        </row>
        <row r="13">
          <cell r="A13" t="str">
            <v>731</v>
          </cell>
          <cell r="B13" t="str">
            <v>Aço CA-50 10mm   3/8</v>
          </cell>
          <cell r="C13" t="str">
            <v>br</v>
          </cell>
          <cell r="D13">
            <v>0.67</v>
          </cell>
          <cell r="E13" t="str">
            <v>(1,644m/kg)   custo do metro</v>
          </cell>
          <cell r="F13">
            <v>0.06</v>
          </cell>
        </row>
        <row r="14">
          <cell r="A14" t="str">
            <v>005</v>
          </cell>
          <cell r="B14" t="str">
            <v>Aço CA-50 3/4</v>
          </cell>
          <cell r="C14" t="str">
            <v>kg</v>
          </cell>
          <cell r="D14">
            <v>0.75</v>
          </cell>
          <cell r="E14" t="str">
            <v xml:space="preserve">(2,410kg/m) </v>
          </cell>
        </row>
        <row r="15">
          <cell r="A15" t="str">
            <v>732</v>
          </cell>
          <cell r="B15" t="str">
            <v>Aço CA-50 3/4</v>
          </cell>
          <cell r="C15" t="str">
            <v>br</v>
          </cell>
          <cell r="E15" t="str">
            <v>(0,414m/kg)   custo do metro</v>
          </cell>
          <cell r="F15">
            <v>0</v>
          </cell>
        </row>
        <row r="16">
          <cell r="A16" t="str">
            <v>008</v>
          </cell>
          <cell r="B16" t="str">
            <v>Aço CA-50 5/8</v>
          </cell>
          <cell r="C16" t="str">
            <v>kg</v>
          </cell>
          <cell r="D16">
            <v>0.75</v>
          </cell>
          <cell r="E16" t="str">
            <v xml:space="preserve">(1,520kg/m) </v>
          </cell>
        </row>
        <row r="17">
          <cell r="A17" t="str">
            <v>733</v>
          </cell>
          <cell r="B17" t="str">
            <v>Aço CA-50 5/8</v>
          </cell>
          <cell r="C17" t="str">
            <v>br</v>
          </cell>
          <cell r="E17" t="str">
            <v>(0,657m/kg)   custo do metro</v>
          </cell>
          <cell r="F17">
            <v>0</v>
          </cell>
        </row>
        <row r="18">
          <cell r="A18" t="str">
            <v>004</v>
          </cell>
          <cell r="B18" t="str">
            <v>Aço CA-50 6,3mm  1/4</v>
          </cell>
          <cell r="C18" t="str">
            <v>kg</v>
          </cell>
          <cell r="D18">
            <v>0.93</v>
          </cell>
          <cell r="E18" t="str">
            <v xml:space="preserve">(0,237kg/m) </v>
          </cell>
        </row>
        <row r="19">
          <cell r="A19" t="str">
            <v>734</v>
          </cell>
          <cell r="B19" t="str">
            <v>Aço CA-50 6,3mm  1/4</v>
          </cell>
          <cell r="C19" t="str">
            <v>br</v>
          </cell>
          <cell r="D19">
            <v>0.33</v>
          </cell>
          <cell r="E19" t="str">
            <v>(4,219m/kg)   custo do metro</v>
          </cell>
          <cell r="F19">
            <v>0.03</v>
          </cell>
        </row>
        <row r="20">
          <cell r="A20" t="str">
            <v>007</v>
          </cell>
          <cell r="B20" t="str">
            <v>Aço CA-50 8mm  5/16</v>
          </cell>
          <cell r="C20" t="str">
            <v>kg</v>
          </cell>
          <cell r="D20">
            <v>0.85</v>
          </cell>
          <cell r="E20" t="str">
            <v xml:space="preserve">(0,375kg/m) </v>
          </cell>
        </row>
        <row r="21">
          <cell r="A21" t="str">
            <v>735</v>
          </cell>
          <cell r="B21" t="str">
            <v>Aço CA-50 8mm  5/16</v>
          </cell>
          <cell r="C21" t="str">
            <v>br</v>
          </cell>
          <cell r="D21">
            <v>0.46</v>
          </cell>
          <cell r="E21" t="str">
            <v>(2,666m/kg)   custo do metro</v>
          </cell>
          <cell r="F21">
            <v>0.04</v>
          </cell>
        </row>
        <row r="22">
          <cell r="A22" t="str">
            <v>010</v>
          </cell>
          <cell r="B22" t="str">
            <v>Aço CA-60 4,2mm</v>
          </cell>
          <cell r="C22" t="str">
            <v>kg</v>
          </cell>
          <cell r="D22">
            <v>0.93</v>
          </cell>
          <cell r="E22" t="str">
            <v xml:space="preserve">(0,109kg/m) </v>
          </cell>
        </row>
        <row r="23">
          <cell r="A23" t="str">
            <v>736</v>
          </cell>
          <cell r="B23" t="str">
            <v>Aço CA-60 4,2mm</v>
          </cell>
          <cell r="C23" t="str">
            <v>br</v>
          </cell>
          <cell r="D23">
            <v>1.8</v>
          </cell>
          <cell r="E23" t="str">
            <v>(9,174m/kg)   custo do metro</v>
          </cell>
          <cell r="F23">
            <v>0.15</v>
          </cell>
        </row>
        <row r="24">
          <cell r="A24" t="str">
            <v>011</v>
          </cell>
          <cell r="B24" t="str">
            <v>Aço CA-60 4,6mm</v>
          </cell>
          <cell r="C24" t="str">
            <v>kg</v>
          </cell>
          <cell r="D24">
            <v>0.93</v>
          </cell>
          <cell r="E24" t="str">
            <v xml:space="preserve">(0,130kg/m) </v>
          </cell>
        </row>
        <row r="25">
          <cell r="A25" t="str">
            <v>737</v>
          </cell>
          <cell r="B25" t="str">
            <v>Aço CA-60 4,6mm</v>
          </cell>
          <cell r="C25" t="str">
            <v>br</v>
          </cell>
          <cell r="E25" t="str">
            <v>(9,708m/kg)   custo do metro</v>
          </cell>
          <cell r="F25">
            <v>0</v>
          </cell>
        </row>
        <row r="26">
          <cell r="A26" t="str">
            <v>012</v>
          </cell>
          <cell r="B26" t="str">
            <v>Aço CA-60 5,0mm</v>
          </cell>
          <cell r="C26" t="str">
            <v>kg</v>
          </cell>
          <cell r="D26">
            <v>0.9</v>
          </cell>
          <cell r="E26" t="str">
            <v xml:space="preserve">(0,158kg/m) </v>
          </cell>
        </row>
        <row r="27">
          <cell r="A27" t="str">
            <v>738</v>
          </cell>
          <cell r="B27" t="str">
            <v>Aço CA-60 5,0mm</v>
          </cell>
          <cell r="C27" t="str">
            <v>br</v>
          </cell>
          <cell r="E27" t="str">
            <v>(6,329m/kg)   custo do metro</v>
          </cell>
          <cell r="F27">
            <v>0</v>
          </cell>
        </row>
        <row r="28">
          <cell r="A28" t="str">
            <v>013</v>
          </cell>
          <cell r="B28" t="str">
            <v>Aço CA-60 6,0mm</v>
          </cell>
          <cell r="C28" t="str">
            <v>kg</v>
          </cell>
          <cell r="D28">
            <v>0.9</v>
          </cell>
          <cell r="E28" t="str">
            <v xml:space="preserve">(0,216kg/m) </v>
          </cell>
        </row>
        <row r="29">
          <cell r="A29" t="str">
            <v>739</v>
          </cell>
          <cell r="B29" t="str">
            <v>Aço CA-60 6,0mm</v>
          </cell>
          <cell r="C29" t="str">
            <v>br</v>
          </cell>
          <cell r="E29" t="str">
            <v>(4,629m/kg)   custo do metro</v>
          </cell>
          <cell r="F29">
            <v>0</v>
          </cell>
        </row>
        <row r="30">
          <cell r="A30" t="str">
            <v>686</v>
          </cell>
          <cell r="B30" t="str">
            <v>Aço tela 3,4mm  para laje</v>
          </cell>
          <cell r="C30" t="str">
            <v>m2</v>
          </cell>
          <cell r="D30">
            <v>1.5</v>
          </cell>
          <cell r="E30" t="str">
            <v>malha 20x20    (peça 2,00x3,00)</v>
          </cell>
        </row>
        <row r="31">
          <cell r="A31" t="str">
            <v>687</v>
          </cell>
          <cell r="B31" t="str">
            <v>Aço tela 4,2mm  para laje</v>
          </cell>
          <cell r="C31" t="str">
            <v>m2</v>
          </cell>
          <cell r="D31">
            <v>1.85</v>
          </cell>
          <cell r="E31" t="str">
            <v>malha 15x15   rolo (2,45x60,00)</v>
          </cell>
        </row>
        <row r="32">
          <cell r="A32" t="str">
            <v>410</v>
          </cell>
          <cell r="B32" t="str">
            <v>Adaptador PVC 1 1/2x50  com flange</v>
          </cell>
          <cell r="C32" t="str">
            <v>un</v>
          </cell>
          <cell r="D32">
            <v>5.3</v>
          </cell>
        </row>
        <row r="33">
          <cell r="A33" t="str">
            <v>445</v>
          </cell>
          <cell r="B33" t="str">
            <v>Adaptador PVC 1"x32  com flange</v>
          </cell>
          <cell r="C33" t="str">
            <v>un</v>
          </cell>
          <cell r="D33">
            <v>4</v>
          </cell>
        </row>
        <row r="34">
          <cell r="A34" t="str">
            <v>015</v>
          </cell>
          <cell r="B34" t="str">
            <v>Adaptador PVC 25x3/4  com flange</v>
          </cell>
          <cell r="C34" t="str">
            <v>un</v>
          </cell>
          <cell r="D34">
            <v>2.35</v>
          </cell>
        </row>
        <row r="35">
          <cell r="A35" t="str">
            <v>552</v>
          </cell>
          <cell r="B35" t="str">
            <v>Adesivo cola tigre  para PVC 75g</v>
          </cell>
          <cell r="C35" t="str">
            <v>un</v>
          </cell>
          <cell r="D35">
            <v>0.87</v>
          </cell>
        </row>
        <row r="36">
          <cell r="A36" t="str">
            <v>534</v>
          </cell>
          <cell r="B36" t="str">
            <v>Adesivo plástico para extintor</v>
          </cell>
          <cell r="C36" t="str">
            <v>un</v>
          </cell>
          <cell r="D36">
            <v>1</v>
          </cell>
        </row>
        <row r="37">
          <cell r="A37" t="str">
            <v>016</v>
          </cell>
          <cell r="B37" t="str">
            <v xml:space="preserve">Adesivo plástico/PVC  </v>
          </cell>
          <cell r="C37" t="str">
            <v>kg</v>
          </cell>
          <cell r="D37">
            <v>12</v>
          </cell>
        </row>
        <row r="38">
          <cell r="A38" t="str">
            <v>718</v>
          </cell>
          <cell r="B38" t="str">
            <v>Andaime  1,50x1,50x1,00  Aluguel</v>
          </cell>
          <cell r="C38" t="str">
            <v>m/dia</v>
          </cell>
          <cell r="D38">
            <v>1</v>
          </cell>
          <cell r="E38" t="str">
            <v>metro por dia</v>
          </cell>
        </row>
        <row r="39">
          <cell r="A39" t="str">
            <v>017</v>
          </cell>
          <cell r="B39" t="str">
            <v>Aquecedor eletrico 3300w</v>
          </cell>
          <cell r="C39" t="str">
            <v>un</v>
          </cell>
          <cell r="D39">
            <v>45</v>
          </cell>
        </row>
        <row r="40">
          <cell r="A40" t="str">
            <v>018</v>
          </cell>
          <cell r="B40" t="str">
            <v>Arame farpado galvanizado</v>
          </cell>
          <cell r="C40" t="str">
            <v>ml</v>
          </cell>
          <cell r="D40">
            <v>0.1</v>
          </cell>
        </row>
        <row r="41">
          <cell r="A41" t="str">
            <v>019</v>
          </cell>
          <cell r="B41" t="str">
            <v>Arame galvanizado 12</v>
          </cell>
          <cell r="C41" t="str">
            <v>m</v>
          </cell>
          <cell r="D41">
            <v>0.1</v>
          </cell>
          <cell r="E41" t="str">
            <v>22,00m/kg ou  0,045kg/m</v>
          </cell>
          <cell r="F41">
            <v>2.2000000000000002</v>
          </cell>
        </row>
        <row r="42">
          <cell r="A42" t="str">
            <v>020</v>
          </cell>
          <cell r="B42" t="str">
            <v>Arame recozido 18</v>
          </cell>
          <cell r="C42" t="str">
            <v>kg</v>
          </cell>
          <cell r="D42">
            <v>2.16</v>
          </cell>
          <cell r="E42" t="str">
            <v>108m/kg  ou 0,0092kg/m</v>
          </cell>
        </row>
        <row r="43">
          <cell r="A43" t="str">
            <v>703</v>
          </cell>
          <cell r="B43" t="str">
            <v>Arame recozido 18</v>
          </cell>
          <cell r="C43" t="str">
            <v>m</v>
          </cell>
          <cell r="D43">
            <v>0.02</v>
          </cell>
          <cell r="E43" t="str">
            <v>108m/kg  ou 0,0092kg/m</v>
          </cell>
        </row>
        <row r="44">
          <cell r="A44" t="str">
            <v>021</v>
          </cell>
          <cell r="B44" t="str">
            <v>Areia fina</v>
          </cell>
          <cell r="C44" t="str">
            <v>m3</v>
          </cell>
          <cell r="D44">
            <v>12</v>
          </cell>
        </row>
        <row r="45">
          <cell r="A45" t="str">
            <v>671</v>
          </cell>
          <cell r="B45" t="str">
            <v>Areia fina saco</v>
          </cell>
          <cell r="C45" t="str">
            <v>sc</v>
          </cell>
          <cell r="D45">
            <v>1.5</v>
          </cell>
        </row>
        <row r="46">
          <cell r="A46" t="str">
            <v>475</v>
          </cell>
          <cell r="B46" t="str">
            <v>Areia grossa</v>
          </cell>
          <cell r="C46" t="str">
            <v>m3</v>
          </cell>
          <cell r="D46">
            <v>9</v>
          </cell>
        </row>
        <row r="47">
          <cell r="A47" t="str">
            <v>022</v>
          </cell>
          <cell r="B47" t="str">
            <v>Areia média</v>
          </cell>
          <cell r="C47" t="str">
            <v>m3</v>
          </cell>
          <cell r="D47">
            <v>12</v>
          </cell>
        </row>
        <row r="48">
          <cell r="A48" t="str">
            <v>023</v>
          </cell>
          <cell r="B48" t="str">
            <v>Argamassa colante</v>
          </cell>
          <cell r="C48" t="str">
            <v>kg</v>
          </cell>
          <cell r="D48">
            <v>0.2</v>
          </cell>
        </row>
        <row r="49">
          <cell r="A49" t="str">
            <v>670</v>
          </cell>
          <cell r="B49" t="str">
            <v>Argamassa multiuso pronta sc 25kg</v>
          </cell>
          <cell r="C49" t="str">
            <v>sc</v>
          </cell>
          <cell r="D49">
            <v>2.6</v>
          </cell>
        </row>
        <row r="50">
          <cell r="A50" t="str">
            <v>473</v>
          </cell>
          <cell r="B50" t="str">
            <v>Argamassa para reboco pré-misturada</v>
          </cell>
          <cell r="C50" t="str">
            <v>m3</v>
          </cell>
          <cell r="D50">
            <v>35</v>
          </cell>
        </row>
        <row r="51">
          <cell r="A51" t="str">
            <v>515</v>
          </cell>
          <cell r="B51" t="str">
            <v>Asfalto Diluido CM-30  DMT-350km</v>
          </cell>
          <cell r="C51" t="str">
            <v>t</v>
          </cell>
          <cell r="D51">
            <v>479.6</v>
          </cell>
        </row>
        <row r="52">
          <cell r="A52" t="str">
            <v>024</v>
          </cell>
          <cell r="B52" t="str">
            <v>Assento plástico</v>
          </cell>
          <cell r="C52" t="str">
            <v>un</v>
          </cell>
          <cell r="D52">
            <v>5.15</v>
          </cell>
        </row>
        <row r="53">
          <cell r="A53" t="str">
            <v>430</v>
          </cell>
          <cell r="B53" t="str">
            <v>Assoalho de madeira de lei</v>
          </cell>
          <cell r="C53" t="str">
            <v>m2</v>
          </cell>
          <cell r="D53">
            <v>18</v>
          </cell>
        </row>
        <row r="54">
          <cell r="A54" t="str">
            <v>441</v>
          </cell>
          <cell r="B54" t="str">
            <v>Azulejista</v>
          </cell>
          <cell r="C54" t="str">
            <v>h</v>
          </cell>
          <cell r="D54">
            <v>4.9819200000000006</v>
          </cell>
          <cell r="E54" t="str">
            <v>Incluindo encargos sociais</v>
          </cell>
          <cell r="F54">
            <v>2.4</v>
          </cell>
        </row>
        <row r="55">
          <cell r="A55" t="str">
            <v>025</v>
          </cell>
          <cell r="B55" t="str">
            <v>Azulejo 20x20 extra</v>
          </cell>
          <cell r="C55" t="str">
            <v>m2</v>
          </cell>
          <cell r="D55">
            <v>7</v>
          </cell>
        </row>
        <row r="56">
          <cell r="A56" t="str">
            <v>458</v>
          </cell>
          <cell r="B56" t="str">
            <v>Baguete NBV-1</v>
          </cell>
          <cell r="C56" t="str">
            <v>ml</v>
          </cell>
          <cell r="D56">
            <v>1.1000000000000001</v>
          </cell>
          <cell r="E56" t="str">
            <v>para vidro em divisória divilux</v>
          </cell>
        </row>
        <row r="57">
          <cell r="A57" t="str">
            <v>459</v>
          </cell>
          <cell r="B57" t="str">
            <v>Baguete NBV-2</v>
          </cell>
          <cell r="C57" t="str">
            <v>ml</v>
          </cell>
          <cell r="D57">
            <v>0.6</v>
          </cell>
          <cell r="E57" t="str">
            <v>para vidro em divisória divilux</v>
          </cell>
        </row>
        <row r="58">
          <cell r="A58" t="str">
            <v>536</v>
          </cell>
          <cell r="B58" t="str">
            <v>Balde plástico para sinalização</v>
          </cell>
          <cell r="C58" t="str">
            <v>un</v>
          </cell>
          <cell r="D58">
            <v>2</v>
          </cell>
        </row>
        <row r="59">
          <cell r="A59" t="str">
            <v>665</v>
          </cell>
          <cell r="B59" t="str">
            <v>Bandeja plástica para o\pintura 29x38</v>
          </cell>
          <cell r="C59" t="str">
            <v>un</v>
          </cell>
          <cell r="D59">
            <v>3.6</v>
          </cell>
        </row>
        <row r="60">
          <cell r="A60" t="str">
            <v>714</v>
          </cell>
          <cell r="B60" t="str">
            <v>Banheira em fibra 1,30x0,80x0,38</v>
          </cell>
          <cell r="C60" t="str">
            <v>un</v>
          </cell>
          <cell r="D60">
            <v>182</v>
          </cell>
        </row>
        <row r="61">
          <cell r="A61" t="str">
            <v>544</v>
          </cell>
          <cell r="B61" t="str">
            <v>Base de alumínio para globo</v>
          </cell>
          <cell r="C61" t="str">
            <v>un</v>
          </cell>
          <cell r="D61">
            <v>2.25</v>
          </cell>
        </row>
        <row r="62">
          <cell r="A62" t="str">
            <v>026</v>
          </cell>
          <cell r="B62" t="str">
            <v>Batente madeira de lei 3x14</v>
          </cell>
          <cell r="C62" t="str">
            <v>ml</v>
          </cell>
          <cell r="D62">
            <v>3</v>
          </cell>
        </row>
        <row r="63">
          <cell r="A63" t="str">
            <v>677</v>
          </cell>
          <cell r="B63" t="str">
            <v>Bebedouro de pressão 40 litros  inóx</v>
          </cell>
          <cell r="C63" t="str">
            <v>un</v>
          </cell>
          <cell r="D63">
            <v>309</v>
          </cell>
        </row>
        <row r="64">
          <cell r="A64" t="str">
            <v>678</v>
          </cell>
          <cell r="B64" t="str">
            <v>Bebedouro de pressão 40 litros  pintado</v>
          </cell>
          <cell r="C64" t="str">
            <v>un</v>
          </cell>
          <cell r="D64">
            <v>277</v>
          </cell>
        </row>
        <row r="65">
          <cell r="A65" t="str">
            <v>027</v>
          </cell>
          <cell r="B65" t="str">
            <v>Bebedouro elétrico 40l com infantil</v>
          </cell>
          <cell r="C65" t="str">
            <v>un</v>
          </cell>
          <cell r="D65">
            <v>450</v>
          </cell>
        </row>
        <row r="66">
          <cell r="A66" t="str">
            <v>028</v>
          </cell>
          <cell r="B66" t="str">
            <v>Betoneira 320 litros</v>
          </cell>
          <cell r="C66" t="str">
            <v>h</v>
          </cell>
          <cell r="D66">
            <v>0.7</v>
          </cell>
        </row>
        <row r="67">
          <cell r="A67" t="str">
            <v>692</v>
          </cell>
          <cell r="B67" t="str">
            <v>Bica corrida</v>
          </cell>
          <cell r="C67" t="str">
            <v>m³</v>
          </cell>
          <cell r="D67">
            <v>12.6</v>
          </cell>
        </row>
        <row r="68">
          <cell r="A68" t="str">
            <v>029</v>
          </cell>
          <cell r="B68" t="str">
            <v>Blaster</v>
          </cell>
          <cell r="C68" t="str">
            <v>h</v>
          </cell>
          <cell r="D68">
            <v>7.8880400000000002</v>
          </cell>
          <cell r="E68" t="str">
            <v>Incluindo encargos sociais</v>
          </cell>
          <cell r="F68">
            <v>3.8</v>
          </cell>
        </row>
        <row r="69">
          <cell r="A69" t="str">
            <v>679</v>
          </cell>
          <cell r="B69" t="str">
            <v>Bloco de concreto 14x19x39 estrutural</v>
          </cell>
          <cell r="C69" t="str">
            <v>un</v>
          </cell>
          <cell r="D69">
            <v>0.8</v>
          </cell>
        </row>
        <row r="70">
          <cell r="A70" t="str">
            <v>030</v>
          </cell>
          <cell r="B70" t="str">
            <v>Bloco de concreto 14x19x39 vedação</v>
          </cell>
          <cell r="C70" t="str">
            <v>un</v>
          </cell>
          <cell r="D70">
            <v>0.71</v>
          </cell>
        </row>
        <row r="71">
          <cell r="A71" t="str">
            <v>680</v>
          </cell>
          <cell r="B71" t="str">
            <v>Bloco de concreto 19x19x39 estrutural</v>
          </cell>
          <cell r="C71" t="str">
            <v>un</v>
          </cell>
          <cell r="D71">
            <v>1.18</v>
          </cell>
        </row>
        <row r="72">
          <cell r="A72" t="str">
            <v>031</v>
          </cell>
          <cell r="B72" t="str">
            <v>Bloco de concreto 19x19x39 vedação</v>
          </cell>
          <cell r="C72" t="str">
            <v>un</v>
          </cell>
          <cell r="D72">
            <v>0.98</v>
          </cell>
        </row>
        <row r="73">
          <cell r="A73" t="str">
            <v>032</v>
          </cell>
          <cell r="B73" t="str">
            <v>Bloco de concreto 6,3x19x39 vedação</v>
          </cell>
          <cell r="C73" t="str">
            <v>un</v>
          </cell>
          <cell r="D73">
            <v>0.6</v>
          </cell>
        </row>
        <row r="74">
          <cell r="A74" t="str">
            <v>033</v>
          </cell>
          <cell r="B74" t="str">
            <v>Bloco de concreto 9,x19x39 vedação</v>
          </cell>
          <cell r="C74" t="str">
            <v>un</v>
          </cell>
          <cell r="D74">
            <v>0.54</v>
          </cell>
        </row>
        <row r="75">
          <cell r="A75" t="str">
            <v>034</v>
          </cell>
          <cell r="B75" t="str">
            <v>Bocal de PVC 125x88</v>
          </cell>
          <cell r="C75" t="str">
            <v>un</v>
          </cell>
          <cell r="D75">
            <v>3.5</v>
          </cell>
        </row>
        <row r="76">
          <cell r="A76" t="str">
            <v>705</v>
          </cell>
          <cell r="B76" t="str">
            <v>Bóia elétrica</v>
          </cell>
          <cell r="C76" t="str">
            <v>un</v>
          </cell>
          <cell r="D76">
            <v>12</v>
          </cell>
        </row>
        <row r="77">
          <cell r="A77" t="str">
            <v>402</v>
          </cell>
          <cell r="B77" t="str">
            <v>Bolsa de borracha</v>
          </cell>
          <cell r="C77" t="str">
            <v>un</v>
          </cell>
          <cell r="D77">
            <v>1</v>
          </cell>
        </row>
        <row r="78">
          <cell r="A78" t="str">
            <v>035</v>
          </cell>
          <cell r="B78" t="str">
            <v>Braçadeira PVC para calha</v>
          </cell>
          <cell r="C78" t="str">
            <v>un</v>
          </cell>
          <cell r="D78">
            <v>1.6</v>
          </cell>
        </row>
        <row r="79">
          <cell r="A79" t="str">
            <v>391</v>
          </cell>
          <cell r="B79" t="str">
            <v>Braquete trifásica</v>
          </cell>
          <cell r="C79" t="str">
            <v>un</v>
          </cell>
          <cell r="D79">
            <v>11</v>
          </cell>
        </row>
        <row r="80">
          <cell r="A80" t="str">
            <v>476</v>
          </cell>
          <cell r="B80" t="str">
            <v>Briquete 8x12x20</v>
          </cell>
          <cell r="C80" t="str">
            <v>m2</v>
          </cell>
          <cell r="D80">
            <v>8.5</v>
          </cell>
          <cell r="E80" t="str">
            <v>x</v>
          </cell>
          <cell r="F80" t="str">
            <v>x</v>
          </cell>
        </row>
        <row r="81">
          <cell r="A81" t="str">
            <v>036</v>
          </cell>
          <cell r="B81" t="str">
            <v>Brita 1</v>
          </cell>
          <cell r="C81" t="str">
            <v>m3</v>
          </cell>
          <cell r="D81">
            <v>26</v>
          </cell>
        </row>
        <row r="82">
          <cell r="A82" t="str">
            <v>037</v>
          </cell>
          <cell r="B82" t="str">
            <v>Brita 2</v>
          </cell>
          <cell r="C82" t="str">
            <v>m3</v>
          </cell>
          <cell r="D82">
            <v>26</v>
          </cell>
        </row>
        <row r="83">
          <cell r="A83" t="str">
            <v>440</v>
          </cell>
          <cell r="B83" t="str">
            <v>Brita 3/4"</v>
          </cell>
          <cell r="C83" t="str">
            <v>m3</v>
          </cell>
          <cell r="D83">
            <v>24.17</v>
          </cell>
        </row>
        <row r="84">
          <cell r="A84" t="str">
            <v>497</v>
          </cell>
          <cell r="B84" t="str">
            <v>Brita 3/8"</v>
          </cell>
          <cell r="C84" t="str">
            <v>m3</v>
          </cell>
          <cell r="D84">
            <v>24.17</v>
          </cell>
        </row>
        <row r="85">
          <cell r="A85" t="str">
            <v>517</v>
          </cell>
          <cell r="B85" t="str">
            <v xml:space="preserve">Brita graduada </v>
          </cell>
          <cell r="C85" t="str">
            <v>m3</v>
          </cell>
          <cell r="D85">
            <v>21.22</v>
          </cell>
        </row>
        <row r="86">
          <cell r="A86" t="str">
            <v>038</v>
          </cell>
          <cell r="B86" t="str">
            <v>Broca integral s/12 - 0,80m</v>
          </cell>
          <cell r="C86" t="str">
            <v>un</v>
          </cell>
          <cell r="D86">
            <v>98.25</v>
          </cell>
        </row>
        <row r="87">
          <cell r="A87" t="str">
            <v>039</v>
          </cell>
          <cell r="B87" t="str">
            <v>Broca integral s/12 - 1,60m</v>
          </cell>
          <cell r="C87" t="str">
            <v>un</v>
          </cell>
          <cell r="D87">
            <v>125.42</v>
          </cell>
        </row>
        <row r="88">
          <cell r="A88" t="str">
            <v>040</v>
          </cell>
          <cell r="B88" t="str">
            <v>Broca integral s/12 - 2,40m</v>
          </cell>
          <cell r="C88" t="str">
            <v xml:space="preserve">un </v>
          </cell>
          <cell r="D88">
            <v>139.9</v>
          </cell>
        </row>
        <row r="89">
          <cell r="A89" t="str">
            <v>041</v>
          </cell>
          <cell r="B89" t="str">
            <v>Bucha plástica s-8</v>
          </cell>
          <cell r="C89" t="str">
            <v>un</v>
          </cell>
          <cell r="D89">
            <v>0.06</v>
          </cell>
        </row>
        <row r="90">
          <cell r="A90" t="str">
            <v>461</v>
          </cell>
          <cell r="B90" t="str">
            <v>Bueiro celular 2,00x2,00</v>
          </cell>
          <cell r="C90" t="str">
            <v>ml</v>
          </cell>
          <cell r="D90">
            <v>560.4</v>
          </cell>
          <cell r="E90" t="str">
            <v>Transporte por peça R$ 75,00</v>
          </cell>
          <cell r="F90">
            <v>485.4</v>
          </cell>
        </row>
        <row r="91">
          <cell r="A91" t="str">
            <v>462</v>
          </cell>
          <cell r="B91" t="str">
            <v>Bueiro celular 2,50x2,00</v>
          </cell>
          <cell r="C91" t="str">
            <v>ml</v>
          </cell>
          <cell r="D91">
            <v>606</v>
          </cell>
          <cell r="E91" t="str">
            <v>Transporte por peça R$ 75,00</v>
          </cell>
          <cell r="F91">
            <v>531</v>
          </cell>
        </row>
        <row r="92">
          <cell r="A92" t="str">
            <v>465</v>
          </cell>
          <cell r="B92" t="str">
            <v>Bueiro Celular 3,00x1,50</v>
          </cell>
          <cell r="C92" t="str">
            <v>un</v>
          </cell>
          <cell r="D92">
            <v>571</v>
          </cell>
          <cell r="E92" t="str">
            <v>Transporte por peça R$ 75,00</v>
          </cell>
          <cell r="F92">
            <v>496</v>
          </cell>
        </row>
        <row r="93">
          <cell r="A93" t="str">
            <v>042</v>
          </cell>
          <cell r="B93" t="str">
            <v>Cabeceira PVC 125</v>
          </cell>
          <cell r="C93" t="str">
            <v>un</v>
          </cell>
          <cell r="D93">
            <v>2.5</v>
          </cell>
        </row>
        <row r="94">
          <cell r="A94" t="str">
            <v>043</v>
          </cell>
          <cell r="B94" t="str">
            <v>Cabide duplo de louça</v>
          </cell>
          <cell r="C94" t="str">
            <v>un</v>
          </cell>
          <cell r="D94">
            <v>3.5</v>
          </cell>
        </row>
        <row r="95">
          <cell r="A95" t="str">
            <v>488</v>
          </cell>
          <cell r="B95" t="str">
            <v>Cabo de aço 3/8"</v>
          </cell>
          <cell r="C95" t="str">
            <v>m</v>
          </cell>
          <cell r="D95">
            <v>2</v>
          </cell>
        </row>
        <row r="96">
          <cell r="A96" t="str">
            <v>532</v>
          </cell>
          <cell r="B96" t="str">
            <v>Cabo de cobre nú 35mm2</v>
          </cell>
          <cell r="C96" t="str">
            <v>m</v>
          </cell>
          <cell r="D96">
            <v>1</v>
          </cell>
        </row>
        <row r="97">
          <cell r="A97" t="str">
            <v>044</v>
          </cell>
          <cell r="B97" t="str">
            <v>Cabo isolado 10mm2</v>
          </cell>
          <cell r="C97" t="str">
            <v>m</v>
          </cell>
          <cell r="D97">
            <v>1.03</v>
          </cell>
        </row>
        <row r="98">
          <cell r="A98" t="str">
            <v>045</v>
          </cell>
          <cell r="B98" t="str">
            <v>Cabo isolado 16mm2</v>
          </cell>
          <cell r="C98" t="str">
            <v>m</v>
          </cell>
          <cell r="D98">
            <v>1.1499999999999999</v>
          </cell>
        </row>
        <row r="99">
          <cell r="A99" t="str">
            <v>046</v>
          </cell>
          <cell r="B99" t="str">
            <v>Cabo isolado 25mm2</v>
          </cell>
          <cell r="C99" t="str">
            <v>m</v>
          </cell>
          <cell r="D99">
            <v>1.85</v>
          </cell>
        </row>
        <row r="100">
          <cell r="A100" t="str">
            <v>664</v>
          </cell>
          <cell r="B100" t="str">
            <v>Cabo para rolo de pintura 23cm</v>
          </cell>
          <cell r="C100" t="str">
            <v>un</v>
          </cell>
          <cell r="D100">
            <v>1.9</v>
          </cell>
        </row>
        <row r="101">
          <cell r="A101" t="str">
            <v>446</v>
          </cell>
          <cell r="B101" t="str">
            <v>Cabo sintenax 10mm2</v>
          </cell>
          <cell r="C101" t="str">
            <v>m</v>
          </cell>
          <cell r="D101">
            <v>1.03</v>
          </cell>
        </row>
        <row r="102">
          <cell r="A102" t="str">
            <v>541</v>
          </cell>
          <cell r="B102" t="str">
            <v>Cabo Sintenax 4mm2</v>
          </cell>
          <cell r="C102" t="str">
            <v>m</v>
          </cell>
          <cell r="D102">
            <v>0.5</v>
          </cell>
        </row>
        <row r="103">
          <cell r="A103" t="str">
            <v>540</v>
          </cell>
          <cell r="B103" t="str">
            <v>Cabo Sintenax 6mm2</v>
          </cell>
          <cell r="C103" t="str">
            <v>m</v>
          </cell>
          <cell r="D103">
            <v>0.68</v>
          </cell>
        </row>
        <row r="104">
          <cell r="A104" t="str">
            <v>047</v>
          </cell>
          <cell r="B104" t="str">
            <v>Caixa d'água fibra  500 li</v>
          </cell>
          <cell r="C104" t="str">
            <v>un</v>
          </cell>
          <cell r="D104">
            <v>125.4</v>
          </cell>
        </row>
        <row r="105">
          <cell r="A105" t="str">
            <v>048</v>
          </cell>
          <cell r="B105" t="str">
            <v>Caixa d'água fibra 1000 li</v>
          </cell>
          <cell r="C105" t="str">
            <v>un</v>
          </cell>
          <cell r="D105">
            <v>178</v>
          </cell>
        </row>
        <row r="106">
          <cell r="A106" t="str">
            <v>049</v>
          </cell>
          <cell r="B106" t="str">
            <v>Caixa d'água fibra 2000 li</v>
          </cell>
          <cell r="C106" t="str">
            <v>un</v>
          </cell>
          <cell r="D106">
            <v>390</v>
          </cell>
        </row>
        <row r="107">
          <cell r="A107" t="str">
            <v>050</v>
          </cell>
          <cell r="B107" t="str">
            <v>Caixa d'água fibra 3000 li</v>
          </cell>
          <cell r="C107" t="str">
            <v>un</v>
          </cell>
          <cell r="D107">
            <v>484</v>
          </cell>
        </row>
        <row r="108">
          <cell r="A108" t="str">
            <v>051</v>
          </cell>
          <cell r="B108" t="str">
            <v>Caixa dágua fibra 5000 li</v>
          </cell>
          <cell r="C108" t="str">
            <v>un</v>
          </cell>
          <cell r="D108">
            <v>647</v>
          </cell>
        </row>
        <row r="109">
          <cell r="A109" t="str">
            <v>052</v>
          </cell>
          <cell r="B109" t="str">
            <v>Caixa d'água fibrocimento 1000 li</v>
          </cell>
          <cell r="C109" t="str">
            <v>un</v>
          </cell>
          <cell r="D109">
            <v>101</v>
          </cell>
        </row>
        <row r="110">
          <cell r="A110" t="str">
            <v>053</v>
          </cell>
          <cell r="B110" t="str">
            <v>Caixa d'água fibrocimento 500 li</v>
          </cell>
          <cell r="C110" t="str">
            <v>un</v>
          </cell>
          <cell r="D110">
            <v>51</v>
          </cell>
        </row>
        <row r="111">
          <cell r="A111" t="str">
            <v>054</v>
          </cell>
          <cell r="B111" t="str">
            <v>Caixa d'água pálstica 310 li</v>
          </cell>
          <cell r="C111" t="str">
            <v>un</v>
          </cell>
          <cell r="D111">
            <v>51.9</v>
          </cell>
        </row>
        <row r="112">
          <cell r="A112" t="str">
            <v>055</v>
          </cell>
          <cell r="B112" t="str">
            <v>Caixa d'água plástica 1000 li</v>
          </cell>
          <cell r="C112" t="str">
            <v>un</v>
          </cell>
          <cell r="D112">
            <v>145</v>
          </cell>
        </row>
        <row r="113">
          <cell r="A113" t="str">
            <v>056</v>
          </cell>
          <cell r="B113" t="str">
            <v>Caixa d'água plástica 500 li</v>
          </cell>
          <cell r="C113" t="str">
            <v>un</v>
          </cell>
          <cell r="D113">
            <v>77</v>
          </cell>
        </row>
        <row r="114">
          <cell r="A114" t="str">
            <v>389</v>
          </cell>
          <cell r="B114" t="str">
            <v>Caixa de descarga plástica</v>
          </cell>
          <cell r="C114" t="str">
            <v>un</v>
          </cell>
          <cell r="D114">
            <v>6.5</v>
          </cell>
        </row>
        <row r="115">
          <cell r="A115" t="str">
            <v>448</v>
          </cell>
          <cell r="B115" t="str">
            <v>Caixa de passagem 2x4</v>
          </cell>
          <cell r="C115" t="str">
            <v>un</v>
          </cell>
          <cell r="D115">
            <v>0.76</v>
          </cell>
        </row>
        <row r="116">
          <cell r="A116" t="str">
            <v>447</v>
          </cell>
          <cell r="B116" t="str">
            <v>Caixa de passagem sextavada</v>
          </cell>
          <cell r="C116" t="str">
            <v>un</v>
          </cell>
          <cell r="D116">
            <v>1.62</v>
          </cell>
        </row>
        <row r="117">
          <cell r="A117" t="str">
            <v>647</v>
          </cell>
          <cell r="B117" t="str">
            <v>Caixa metálica de passagem 10x10x5</v>
          </cell>
          <cell r="C117" t="str">
            <v>un</v>
          </cell>
          <cell r="D117">
            <v>2.31</v>
          </cell>
        </row>
        <row r="118">
          <cell r="A118" t="str">
            <v>648</v>
          </cell>
          <cell r="B118" t="str">
            <v>Caixa metálica de passagem 20x20x8</v>
          </cell>
          <cell r="C118" t="str">
            <v>un</v>
          </cell>
          <cell r="D118">
            <v>5.17</v>
          </cell>
        </row>
        <row r="119">
          <cell r="A119" t="str">
            <v>057</v>
          </cell>
          <cell r="B119" t="str">
            <v>Caixa sifonada 150x150x50</v>
          </cell>
          <cell r="C119" t="str">
            <v>un</v>
          </cell>
          <cell r="D119">
            <v>6.5</v>
          </cell>
        </row>
        <row r="120">
          <cell r="A120" t="str">
            <v>058</v>
          </cell>
          <cell r="B120" t="str">
            <v>Caixa sifonada 150x185x75</v>
          </cell>
          <cell r="C120" t="str">
            <v>un</v>
          </cell>
          <cell r="D120">
            <v>7</v>
          </cell>
        </row>
        <row r="121">
          <cell r="A121" t="str">
            <v>059</v>
          </cell>
          <cell r="B121" t="str">
            <v>Cal hidratada</v>
          </cell>
          <cell r="C121" t="str">
            <v>kg</v>
          </cell>
          <cell r="D121">
            <v>0.09</v>
          </cell>
        </row>
        <row r="122">
          <cell r="A122" t="str">
            <v>060</v>
          </cell>
          <cell r="B122" t="str">
            <v>Cal para pintura</v>
          </cell>
          <cell r="C122" t="str">
            <v>kg</v>
          </cell>
          <cell r="D122">
            <v>0.2</v>
          </cell>
        </row>
        <row r="123">
          <cell r="A123" t="str">
            <v>618</v>
          </cell>
          <cell r="B123" t="str">
            <v>Cal saca de 20kg</v>
          </cell>
          <cell r="C123" t="str">
            <v>sc</v>
          </cell>
          <cell r="D123">
            <v>1.8</v>
          </cell>
        </row>
        <row r="124">
          <cell r="A124" t="str">
            <v>619</v>
          </cell>
          <cell r="B124" t="str">
            <v xml:space="preserve">Cal saca de 8kg </v>
          </cell>
          <cell r="C124" t="str">
            <v>sc</v>
          </cell>
          <cell r="D124">
            <v>1.6</v>
          </cell>
        </row>
        <row r="125">
          <cell r="A125" t="str">
            <v>500</v>
          </cell>
          <cell r="B125" t="str">
            <v>Caldeira Vapor ATA-2</v>
          </cell>
          <cell r="C125" t="str">
            <v>h</v>
          </cell>
          <cell r="D125">
            <v>24.78</v>
          </cell>
        </row>
        <row r="126">
          <cell r="A126" t="str">
            <v>061</v>
          </cell>
          <cell r="B126" t="str">
            <v>Calha circular de PVC 125</v>
          </cell>
          <cell r="C126" t="str">
            <v>ml</v>
          </cell>
          <cell r="D126">
            <v>5.66</v>
          </cell>
        </row>
        <row r="127">
          <cell r="A127" t="str">
            <v>672</v>
          </cell>
          <cell r="B127" t="str">
            <v>Calha de alumínio corte 100</v>
          </cell>
          <cell r="C127" t="str">
            <v>m</v>
          </cell>
          <cell r="D127">
            <v>12.5</v>
          </cell>
        </row>
        <row r="128">
          <cell r="A128" t="str">
            <v>062</v>
          </cell>
          <cell r="B128" t="str">
            <v>Calha de alumínio corte 60</v>
          </cell>
          <cell r="C128" t="str">
            <v>ml</v>
          </cell>
          <cell r="D128">
            <v>7.8</v>
          </cell>
        </row>
        <row r="129">
          <cell r="A129" t="str">
            <v>063</v>
          </cell>
          <cell r="B129" t="str">
            <v>Calha de alumínio corte 80</v>
          </cell>
          <cell r="C129" t="str">
            <v>ml</v>
          </cell>
          <cell r="D129">
            <v>10.15</v>
          </cell>
        </row>
        <row r="130">
          <cell r="A130" t="str">
            <v>064</v>
          </cell>
          <cell r="B130" t="str">
            <v>Calha fluorescente 1x20w</v>
          </cell>
          <cell r="C130" t="str">
            <v>un</v>
          </cell>
          <cell r="D130">
            <v>2.75</v>
          </cell>
        </row>
        <row r="131">
          <cell r="A131" t="str">
            <v>065</v>
          </cell>
          <cell r="B131" t="str">
            <v>Calha fluorescente 1x40</v>
          </cell>
          <cell r="C131" t="str">
            <v>un</v>
          </cell>
          <cell r="D131">
            <v>4.32</v>
          </cell>
        </row>
        <row r="132">
          <cell r="A132" t="str">
            <v>066</v>
          </cell>
          <cell r="B132" t="str">
            <v>Calha fluorescente 2x40w</v>
          </cell>
          <cell r="C132" t="str">
            <v>un</v>
          </cell>
          <cell r="D132">
            <v>5.0599999999999996</v>
          </cell>
        </row>
        <row r="133">
          <cell r="A133" t="str">
            <v>661</v>
          </cell>
          <cell r="B133" t="str">
            <v>Calha fluorescente 3x40</v>
          </cell>
          <cell r="C133" t="str">
            <v>un</v>
          </cell>
          <cell r="D133">
            <v>7.59</v>
          </cell>
        </row>
        <row r="134">
          <cell r="A134" t="str">
            <v>067</v>
          </cell>
          <cell r="B134" t="str">
            <v>Calha fluoresente 2x20w</v>
          </cell>
          <cell r="C134" t="str">
            <v>un</v>
          </cell>
          <cell r="D134">
            <v>3.44</v>
          </cell>
        </row>
        <row r="135">
          <cell r="A135" t="str">
            <v>009</v>
          </cell>
          <cell r="B135" t="str">
            <v xml:space="preserve">Calha pluvial  -  braçadeira </v>
          </cell>
          <cell r="C135" t="str">
            <v>un</v>
          </cell>
          <cell r="D135">
            <v>1.45</v>
          </cell>
          <cell r="E135" t="str">
            <v>para calha pluvial de alumínio</v>
          </cell>
        </row>
        <row r="136">
          <cell r="A136" t="str">
            <v>003</v>
          </cell>
          <cell r="B136" t="str">
            <v>Calha pluvial  -  Curva de descida marrom</v>
          </cell>
          <cell r="C136" t="str">
            <v>un</v>
          </cell>
          <cell r="D136">
            <v>3.15</v>
          </cell>
          <cell r="E136" t="str">
            <v>para calha pluvial de alumínio</v>
          </cell>
        </row>
        <row r="137">
          <cell r="A137" t="str">
            <v>486</v>
          </cell>
          <cell r="B137" t="str">
            <v>Calha pluvial  -  Esquadro externo</v>
          </cell>
          <cell r="C137" t="str">
            <v>un</v>
          </cell>
          <cell r="D137">
            <v>12.58</v>
          </cell>
          <cell r="E137" t="str">
            <v>para calha pluvial de alumínio</v>
          </cell>
        </row>
        <row r="138">
          <cell r="A138" t="str">
            <v>429</v>
          </cell>
          <cell r="B138" t="str">
            <v>Calha pluvial -  Bocal Pluvial de alumínio</v>
          </cell>
          <cell r="C138" t="str">
            <v>un</v>
          </cell>
          <cell r="D138">
            <v>8.51</v>
          </cell>
          <cell r="E138" t="str">
            <v>para calha pluvial de alumínio</v>
          </cell>
        </row>
        <row r="139">
          <cell r="A139" t="str">
            <v>427</v>
          </cell>
          <cell r="B139" t="str">
            <v>Calha pluvial - calha beiral de alumínio</v>
          </cell>
          <cell r="C139" t="str">
            <v>ml</v>
          </cell>
          <cell r="D139">
            <v>6.89</v>
          </cell>
          <cell r="E139" t="str">
            <v>para calha pluvial de alumínio</v>
          </cell>
        </row>
        <row r="140">
          <cell r="A140" t="str">
            <v>428</v>
          </cell>
          <cell r="B140" t="str">
            <v>Calha pluvial - Condutor pluvial de alumínio</v>
          </cell>
          <cell r="C140" t="str">
            <v>ml</v>
          </cell>
          <cell r="D140">
            <v>6.5</v>
          </cell>
          <cell r="E140" t="str">
            <v>para calha pluvial de alumínio</v>
          </cell>
        </row>
        <row r="141">
          <cell r="A141" t="str">
            <v>123</v>
          </cell>
          <cell r="B141" t="str">
            <v>Calha pluvial - Emenda com fita marron</v>
          </cell>
          <cell r="C141" t="str">
            <v>un</v>
          </cell>
          <cell r="D141">
            <v>4.26</v>
          </cell>
          <cell r="E141" t="str">
            <v>para calha pluvial de alumínio</v>
          </cell>
        </row>
        <row r="142">
          <cell r="A142" t="str">
            <v>120</v>
          </cell>
          <cell r="B142" t="str">
            <v>Calha pluvial - suporte para caibro</v>
          </cell>
          <cell r="C142" t="str">
            <v>un</v>
          </cell>
          <cell r="D142">
            <v>2.39</v>
          </cell>
          <cell r="E142" t="str">
            <v>para calha pluvial de alumínio</v>
          </cell>
        </row>
        <row r="143">
          <cell r="A143" t="str">
            <v>485</v>
          </cell>
          <cell r="B143" t="str">
            <v xml:space="preserve">Calha pluvial - Terminal de alumínio </v>
          </cell>
          <cell r="C143" t="str">
            <v>un</v>
          </cell>
          <cell r="D143">
            <v>3.17</v>
          </cell>
          <cell r="E143" t="str">
            <v>para calha pluvial de alumínio</v>
          </cell>
        </row>
        <row r="144">
          <cell r="A144" t="str">
            <v>449</v>
          </cell>
          <cell r="B144" t="str">
            <v>Calha pré-moldada 40</v>
          </cell>
          <cell r="C144" t="str">
            <v>ml</v>
          </cell>
          <cell r="D144">
            <v>5.0999999999999996</v>
          </cell>
        </row>
        <row r="145">
          <cell r="A145" t="str">
            <v>068</v>
          </cell>
          <cell r="B145" t="str">
            <v>Caminhão basc. LK 1620/42 simples</v>
          </cell>
          <cell r="C145" t="str">
            <v>h</v>
          </cell>
          <cell r="D145">
            <v>40.68</v>
          </cell>
        </row>
        <row r="146">
          <cell r="A146" t="str">
            <v>520</v>
          </cell>
          <cell r="B146" t="str">
            <v>Caminhão Chassi L1418 simples</v>
          </cell>
          <cell r="C146" t="str">
            <v>h</v>
          </cell>
          <cell r="D146">
            <v>34.380000000000003</v>
          </cell>
        </row>
        <row r="147">
          <cell r="A147" t="str">
            <v>516</v>
          </cell>
          <cell r="B147" t="str">
            <v>Caminhão Espargidor de asfalto</v>
          </cell>
          <cell r="C147" t="str">
            <v>h</v>
          </cell>
          <cell r="D147">
            <v>30</v>
          </cell>
        </row>
        <row r="148">
          <cell r="A148" t="str">
            <v>510</v>
          </cell>
          <cell r="B148" t="str">
            <v>Caminhão Irrigador com bomba 6000 l</v>
          </cell>
          <cell r="C148" t="str">
            <v>h</v>
          </cell>
          <cell r="D148">
            <v>45.9</v>
          </cell>
        </row>
        <row r="149">
          <cell r="A149" t="str">
            <v>417</v>
          </cell>
          <cell r="B149" t="str">
            <v>Caminhão muck</v>
          </cell>
          <cell r="C149" t="str">
            <v>h</v>
          </cell>
          <cell r="D149">
            <v>45</v>
          </cell>
        </row>
        <row r="150">
          <cell r="A150" t="str">
            <v>511</v>
          </cell>
          <cell r="B150" t="str">
            <v>CAP-20 - incluindo transporte 350km</v>
          </cell>
          <cell r="C150" t="str">
            <v>t</v>
          </cell>
          <cell r="D150">
            <v>375.7</v>
          </cell>
        </row>
        <row r="151">
          <cell r="A151" t="str">
            <v>070</v>
          </cell>
          <cell r="B151" t="str">
            <v>Carpinteiro</v>
          </cell>
          <cell r="C151" t="str">
            <v>h</v>
          </cell>
          <cell r="D151">
            <v>4.9819200000000006</v>
          </cell>
          <cell r="E151" t="str">
            <v>Incluindo encargos sociais</v>
          </cell>
          <cell r="F151">
            <v>2.4</v>
          </cell>
        </row>
        <row r="152">
          <cell r="A152" t="str">
            <v>615</v>
          </cell>
          <cell r="B152" t="str">
            <v>Carreadeira CAT  924 F</v>
          </cell>
          <cell r="C152" t="str">
            <v>h</v>
          </cell>
          <cell r="D152">
            <v>48.25</v>
          </cell>
        </row>
        <row r="153">
          <cell r="A153" t="str">
            <v>245</v>
          </cell>
          <cell r="B153" t="str">
            <v>Carregadeira CAT 924 F</v>
          </cell>
          <cell r="C153" t="str">
            <v>h</v>
          </cell>
          <cell r="D153">
            <v>48.25</v>
          </cell>
        </row>
        <row r="154">
          <cell r="A154" t="str">
            <v>630</v>
          </cell>
          <cell r="B154" t="str">
            <v>Central de alarme e detecção c/ bateria 60w</v>
          </cell>
          <cell r="C154" t="str">
            <v>un</v>
          </cell>
          <cell r="D154">
            <v>171.6</v>
          </cell>
        </row>
        <row r="155">
          <cell r="A155" t="str">
            <v>071</v>
          </cell>
          <cell r="B155" t="str">
            <v>Centro distribuição 12 disjuntores c/ barramen.</v>
          </cell>
          <cell r="C155" t="str">
            <v>un</v>
          </cell>
          <cell r="D155">
            <v>58.4</v>
          </cell>
        </row>
        <row r="156">
          <cell r="A156" t="str">
            <v>072</v>
          </cell>
          <cell r="B156" t="str">
            <v>Centro distribuição 20 disjuntores c/ barramen.</v>
          </cell>
          <cell r="C156" t="str">
            <v>un</v>
          </cell>
          <cell r="D156">
            <v>72.08</v>
          </cell>
        </row>
        <row r="157">
          <cell r="A157" t="str">
            <v>074</v>
          </cell>
          <cell r="B157" t="str">
            <v>Centro distribuição 4 disjuntores</v>
          </cell>
          <cell r="C157" t="str">
            <v>un</v>
          </cell>
          <cell r="D157">
            <v>6.3</v>
          </cell>
        </row>
        <row r="158">
          <cell r="A158" t="str">
            <v>073</v>
          </cell>
          <cell r="B158" t="str">
            <v xml:space="preserve">Centro distribuição 6 disjuntores </v>
          </cell>
          <cell r="C158" t="str">
            <v>un</v>
          </cell>
          <cell r="D158">
            <v>10.5</v>
          </cell>
        </row>
        <row r="159">
          <cell r="A159" t="str">
            <v>610</v>
          </cell>
          <cell r="B159" t="str">
            <v>Chapa compensada naval 15mm</v>
          </cell>
          <cell r="C159" t="str">
            <v>m2</v>
          </cell>
          <cell r="D159">
            <v>20.170000000000002</v>
          </cell>
          <cell r="E159" t="str">
            <v>Dimensões 160x220</v>
          </cell>
        </row>
        <row r="160">
          <cell r="A160" t="str">
            <v>075</v>
          </cell>
          <cell r="B160" t="str">
            <v>Chapa compensada resinada 12mm</v>
          </cell>
          <cell r="C160" t="str">
            <v>m2</v>
          </cell>
          <cell r="D160">
            <v>5.8</v>
          </cell>
        </row>
        <row r="161">
          <cell r="A161" t="str">
            <v>426</v>
          </cell>
          <cell r="B161" t="str">
            <v>Chapa lisa fibrocimento 6mm</v>
          </cell>
          <cell r="C161" t="str">
            <v>m2</v>
          </cell>
          <cell r="D161">
            <v>16.5</v>
          </cell>
        </row>
        <row r="162">
          <cell r="A162" t="str">
            <v>076</v>
          </cell>
          <cell r="B162" t="str">
            <v>Chapa melamínica brilhante 1mm</v>
          </cell>
          <cell r="C162" t="str">
            <v>m2</v>
          </cell>
          <cell r="D162">
            <v>12.5</v>
          </cell>
        </row>
        <row r="163">
          <cell r="A163" t="str">
            <v>077</v>
          </cell>
          <cell r="B163" t="str">
            <v>Chuveiro elétrico</v>
          </cell>
          <cell r="C163" t="str">
            <v>un</v>
          </cell>
          <cell r="D163">
            <v>18</v>
          </cell>
        </row>
        <row r="164">
          <cell r="A164" t="str">
            <v>078</v>
          </cell>
          <cell r="B164" t="str">
            <v>Cimento</v>
          </cell>
          <cell r="C164" t="str">
            <v>kg</v>
          </cell>
          <cell r="D164">
            <v>0.2</v>
          </cell>
          <cell r="E164" t="str">
            <v>Portland/pozolânico comum</v>
          </cell>
        </row>
        <row r="165">
          <cell r="A165" t="str">
            <v>550</v>
          </cell>
          <cell r="B165" t="str">
            <v>Cimento saco de 25kg</v>
          </cell>
          <cell r="C165" t="str">
            <v>sc</v>
          </cell>
          <cell r="D165">
            <v>5</v>
          </cell>
        </row>
        <row r="166">
          <cell r="A166" t="str">
            <v>549</v>
          </cell>
          <cell r="B166" t="str">
            <v>Cimento saco de 50kg</v>
          </cell>
          <cell r="C166" t="str">
            <v>sc</v>
          </cell>
          <cell r="D166">
            <v>9.9</v>
          </cell>
        </row>
        <row r="167">
          <cell r="A167" t="str">
            <v>424</v>
          </cell>
          <cell r="B167" t="str">
            <v>Cola branca PVA</v>
          </cell>
          <cell r="C167" t="str">
            <v>kg</v>
          </cell>
          <cell r="D167">
            <v>4.22</v>
          </cell>
        </row>
        <row r="168">
          <cell r="A168" t="str">
            <v>621</v>
          </cell>
          <cell r="B168" t="str">
            <v>Cola para piso borracha</v>
          </cell>
          <cell r="C168" t="str">
            <v>kg</v>
          </cell>
          <cell r="D168">
            <v>2.4</v>
          </cell>
          <cell r="E168" t="str">
            <v>Embalagem com 15kg</v>
          </cell>
        </row>
        <row r="169">
          <cell r="A169" t="str">
            <v>079</v>
          </cell>
          <cell r="B169" t="str">
            <v>Cola para piso vinílico</v>
          </cell>
          <cell r="C169" t="str">
            <v>kg</v>
          </cell>
          <cell r="D169">
            <v>3.5</v>
          </cell>
        </row>
        <row r="170">
          <cell r="A170" t="str">
            <v>506</v>
          </cell>
          <cell r="B170" t="str">
            <v>Compactador de Pneus  Autop SP 8000</v>
          </cell>
          <cell r="C170" t="str">
            <v>h</v>
          </cell>
          <cell r="D170">
            <v>36.61</v>
          </cell>
        </row>
        <row r="171">
          <cell r="A171" t="str">
            <v>080</v>
          </cell>
          <cell r="B171" t="str">
            <v>Compactador sapo</v>
          </cell>
          <cell r="C171" t="str">
            <v>h</v>
          </cell>
          <cell r="D171">
            <v>4.5</v>
          </cell>
          <cell r="E171" t="str">
            <v>locação</v>
          </cell>
        </row>
        <row r="172">
          <cell r="A172" t="str">
            <v>508</v>
          </cell>
          <cell r="B172" t="str">
            <v>Compactador Vibrat Dynapac CA25</v>
          </cell>
          <cell r="C172" t="str">
            <v>h</v>
          </cell>
          <cell r="D172">
            <v>42.42</v>
          </cell>
        </row>
        <row r="173">
          <cell r="A173" t="str">
            <v>505</v>
          </cell>
          <cell r="B173" t="str">
            <v>Compactador Vibrat Dynapac CC21</v>
          </cell>
          <cell r="C173" t="str">
            <v>h</v>
          </cell>
          <cell r="D173">
            <v>36.270000000000003</v>
          </cell>
        </row>
        <row r="174">
          <cell r="A174" t="str">
            <v>081</v>
          </cell>
          <cell r="B174" t="str">
            <v>Compressor de ar 175 PCM</v>
          </cell>
          <cell r="C174" t="str">
            <v>h</v>
          </cell>
          <cell r="D174">
            <v>10.050000000000001</v>
          </cell>
          <cell r="E174" t="str">
            <v>locação</v>
          </cell>
        </row>
        <row r="175">
          <cell r="A175" t="str">
            <v>635</v>
          </cell>
          <cell r="B175" t="str">
            <v>Concreto fck 35MPa usinado</v>
          </cell>
          <cell r="C175" t="str">
            <v>m3</v>
          </cell>
          <cell r="D175">
            <v>121.29</v>
          </cell>
        </row>
        <row r="176">
          <cell r="A176" t="str">
            <v>082</v>
          </cell>
          <cell r="B176" t="str">
            <v>Concreto usinado 13,5MPa</v>
          </cell>
          <cell r="C176" t="str">
            <v>m3</v>
          </cell>
          <cell r="D176">
            <v>103</v>
          </cell>
        </row>
        <row r="177">
          <cell r="A177" t="str">
            <v>673</v>
          </cell>
          <cell r="B177" t="str">
            <v>Concreto usinado 13,5MPa com lançamento</v>
          </cell>
          <cell r="C177" t="str">
            <v>m3</v>
          </cell>
          <cell r="D177">
            <v>111</v>
          </cell>
        </row>
        <row r="178">
          <cell r="A178" t="str">
            <v>083</v>
          </cell>
          <cell r="B178" t="str">
            <v>Concreto usinado 15,0MPa</v>
          </cell>
          <cell r="C178" t="str">
            <v>m3</v>
          </cell>
          <cell r="D178">
            <v>106</v>
          </cell>
        </row>
        <row r="179">
          <cell r="A179" t="str">
            <v>674</v>
          </cell>
          <cell r="B179" t="str">
            <v>Concreto usinado 15MPa com lançamento</v>
          </cell>
          <cell r="C179" t="str">
            <v>m3</v>
          </cell>
          <cell r="D179">
            <v>114</v>
          </cell>
        </row>
        <row r="180">
          <cell r="A180" t="str">
            <v>676</v>
          </cell>
          <cell r="B180" t="str">
            <v xml:space="preserve">Concreto usinado 21MPa </v>
          </cell>
          <cell r="C180" t="str">
            <v>m3</v>
          </cell>
          <cell r="D180">
            <v>115</v>
          </cell>
        </row>
        <row r="181">
          <cell r="A181" t="str">
            <v>675</v>
          </cell>
          <cell r="B181" t="str">
            <v>Concreto usinado 21MPa com lançamento</v>
          </cell>
          <cell r="C181" t="str">
            <v>m3</v>
          </cell>
          <cell r="D181">
            <v>124.2</v>
          </cell>
        </row>
        <row r="182">
          <cell r="A182" t="str">
            <v>084</v>
          </cell>
          <cell r="B182" t="str">
            <v>Condutor de PVC 88</v>
          </cell>
          <cell r="C182" t="str">
            <v>ml</v>
          </cell>
          <cell r="D182">
            <v>4.63</v>
          </cell>
        </row>
        <row r="183">
          <cell r="A183" t="str">
            <v>085</v>
          </cell>
          <cell r="B183" t="str">
            <v>Conexão azul bucha latão 3/4</v>
          </cell>
          <cell r="C183" t="str">
            <v>un</v>
          </cell>
          <cell r="D183">
            <v>1.25</v>
          </cell>
        </row>
        <row r="184">
          <cell r="A184" t="str">
            <v>086</v>
          </cell>
          <cell r="B184" t="str">
            <v>Conexão cobre/bronze 15mm</v>
          </cell>
          <cell r="C184" t="str">
            <v>un</v>
          </cell>
          <cell r="D184">
            <v>0.59</v>
          </cell>
        </row>
        <row r="185">
          <cell r="A185" t="str">
            <v>088</v>
          </cell>
          <cell r="B185" t="str">
            <v>Conexão eletroduto PVC 1</v>
          </cell>
          <cell r="C185" t="str">
            <v>un</v>
          </cell>
          <cell r="D185">
            <v>0.72</v>
          </cell>
        </row>
        <row r="186">
          <cell r="A186" t="str">
            <v>087</v>
          </cell>
          <cell r="B186" t="str">
            <v>Conexão eletroduto PVC 1 1/2</v>
          </cell>
          <cell r="C186" t="str">
            <v>un</v>
          </cell>
          <cell r="D186">
            <v>1.1200000000000001</v>
          </cell>
        </row>
        <row r="187">
          <cell r="A187" t="str">
            <v>089</v>
          </cell>
          <cell r="B187" t="str">
            <v>Conexão eletroduto PVC 1/2</v>
          </cell>
          <cell r="C187" t="str">
            <v>un</v>
          </cell>
          <cell r="D187">
            <v>0.31</v>
          </cell>
        </row>
        <row r="188">
          <cell r="A188" t="str">
            <v>090</v>
          </cell>
          <cell r="B188" t="str">
            <v>Conexão eletroduto PVC 2</v>
          </cell>
          <cell r="C188" t="str">
            <v>un</v>
          </cell>
          <cell r="D188">
            <v>1.84</v>
          </cell>
        </row>
        <row r="189">
          <cell r="A189" t="str">
            <v>091</v>
          </cell>
          <cell r="B189" t="str">
            <v>Conexão eletroduto PVC 3/4</v>
          </cell>
          <cell r="C189" t="str">
            <v>un</v>
          </cell>
          <cell r="D189">
            <v>0.45</v>
          </cell>
        </row>
        <row r="190">
          <cell r="A190" t="str">
            <v>092</v>
          </cell>
          <cell r="B190" t="str">
            <v>Conexão galvanizada 1 1/2</v>
          </cell>
          <cell r="C190" t="str">
            <v>un</v>
          </cell>
          <cell r="D190">
            <v>3.95</v>
          </cell>
        </row>
        <row r="191">
          <cell r="A191" t="str">
            <v>093</v>
          </cell>
          <cell r="B191" t="str">
            <v>Conexão galvanizado 1</v>
          </cell>
          <cell r="C191" t="str">
            <v>un</v>
          </cell>
          <cell r="D191">
            <v>2.2000000000000002</v>
          </cell>
        </row>
        <row r="192">
          <cell r="A192" t="str">
            <v>094</v>
          </cell>
          <cell r="B192" t="str">
            <v>Conexão galvanizado 1/2</v>
          </cell>
          <cell r="C192" t="str">
            <v>un</v>
          </cell>
          <cell r="D192">
            <v>0.9</v>
          </cell>
        </row>
        <row r="193">
          <cell r="A193" t="str">
            <v>095</v>
          </cell>
          <cell r="B193" t="str">
            <v>Conexão galvanizado 2</v>
          </cell>
          <cell r="C193" t="str">
            <v>un</v>
          </cell>
          <cell r="D193">
            <v>7.1</v>
          </cell>
        </row>
        <row r="194">
          <cell r="A194" t="str">
            <v>096</v>
          </cell>
          <cell r="B194" t="str">
            <v>Conexão galvanizado 3/4</v>
          </cell>
          <cell r="C194" t="str">
            <v>un</v>
          </cell>
          <cell r="D194">
            <v>1.35</v>
          </cell>
        </row>
        <row r="195">
          <cell r="A195" t="str">
            <v>097</v>
          </cell>
          <cell r="B195" t="str">
            <v>Conexão PVC esgoto 100</v>
          </cell>
          <cell r="C195" t="str">
            <v>un</v>
          </cell>
          <cell r="D195">
            <v>3.8</v>
          </cell>
        </row>
        <row r="196">
          <cell r="A196" t="str">
            <v>098</v>
          </cell>
          <cell r="B196" t="str">
            <v>Conexão PVC esgoto 40</v>
          </cell>
          <cell r="C196" t="str">
            <v>un</v>
          </cell>
          <cell r="D196">
            <v>1.2</v>
          </cell>
        </row>
        <row r="197">
          <cell r="A197" t="str">
            <v>099</v>
          </cell>
          <cell r="B197" t="str">
            <v>Conexão PVC esgoto 50</v>
          </cell>
          <cell r="C197" t="str">
            <v>un</v>
          </cell>
          <cell r="D197">
            <v>2</v>
          </cell>
        </row>
        <row r="198">
          <cell r="A198" t="str">
            <v>100</v>
          </cell>
          <cell r="B198" t="str">
            <v>Conexão PVC esgoto 75</v>
          </cell>
          <cell r="C198" t="str">
            <v>un</v>
          </cell>
          <cell r="D198">
            <v>3.6</v>
          </cell>
        </row>
        <row r="199">
          <cell r="A199" t="str">
            <v>101</v>
          </cell>
          <cell r="B199" t="str">
            <v>Conexão PVC soldável 25</v>
          </cell>
          <cell r="C199" t="str">
            <v>un</v>
          </cell>
          <cell r="D199">
            <v>0.3</v>
          </cell>
        </row>
        <row r="200">
          <cell r="A200" t="str">
            <v>102</v>
          </cell>
          <cell r="B200" t="str">
            <v>Conexão PVC soldável 32</v>
          </cell>
          <cell r="C200" t="str">
            <v>un</v>
          </cell>
          <cell r="D200">
            <v>0.67</v>
          </cell>
        </row>
        <row r="201">
          <cell r="A201" t="str">
            <v>103</v>
          </cell>
          <cell r="B201" t="str">
            <v>Conexão PVC soldável 40</v>
          </cell>
          <cell r="C201" t="str">
            <v>un</v>
          </cell>
          <cell r="D201">
            <v>1.68</v>
          </cell>
        </row>
        <row r="202">
          <cell r="A202" t="str">
            <v>104</v>
          </cell>
          <cell r="B202" t="str">
            <v>Conexão PVC soldável 50</v>
          </cell>
          <cell r="C202" t="str">
            <v>un</v>
          </cell>
          <cell r="D202">
            <v>1.8</v>
          </cell>
        </row>
        <row r="203">
          <cell r="A203" t="str">
            <v>105</v>
          </cell>
          <cell r="B203" t="str">
            <v>Conexão PVC soldável 60</v>
          </cell>
          <cell r="C203" t="str">
            <v>un</v>
          </cell>
          <cell r="D203">
            <v>6.8</v>
          </cell>
        </row>
        <row r="204">
          <cell r="A204" t="str">
            <v>106</v>
          </cell>
          <cell r="B204" t="str">
            <v>Contra marco de alumínio</v>
          </cell>
          <cell r="C204" t="str">
            <v>ml</v>
          </cell>
          <cell r="D204">
            <v>2.1800000000000002</v>
          </cell>
        </row>
        <row r="205">
          <cell r="A205" t="str">
            <v>407</v>
          </cell>
          <cell r="B205" t="str">
            <v>Cuba de inóx    47x30</v>
          </cell>
          <cell r="C205" t="str">
            <v>un</v>
          </cell>
          <cell r="D205">
            <v>25.8</v>
          </cell>
        </row>
        <row r="206">
          <cell r="A206" t="str">
            <v>406</v>
          </cell>
          <cell r="B206" t="str">
            <v>Cuba de louça</v>
          </cell>
          <cell r="C206" t="str">
            <v>un</v>
          </cell>
          <cell r="D206">
            <v>29</v>
          </cell>
        </row>
        <row r="207">
          <cell r="A207" t="str">
            <v>611</v>
          </cell>
          <cell r="B207" t="str">
            <v>Cuba inóx   56x33</v>
          </cell>
          <cell r="C207" t="str">
            <v>un</v>
          </cell>
          <cell r="D207">
            <v>30</v>
          </cell>
        </row>
        <row r="208">
          <cell r="A208" t="str">
            <v>107</v>
          </cell>
          <cell r="B208" t="str">
            <v>Cumeeira fibrocimento 6mm articulada</v>
          </cell>
          <cell r="C208" t="str">
            <v>un</v>
          </cell>
          <cell r="D208">
            <v>14.3</v>
          </cell>
        </row>
        <row r="209">
          <cell r="A209" t="str">
            <v>108</v>
          </cell>
          <cell r="B209" t="str">
            <v>Cumeeira fibrocimento kalheta</v>
          </cell>
          <cell r="C209" t="str">
            <v>un</v>
          </cell>
          <cell r="D209">
            <v>5.8</v>
          </cell>
        </row>
        <row r="210">
          <cell r="A210" t="str">
            <v>109</v>
          </cell>
          <cell r="B210" t="str">
            <v>Cumeeira fibrocimento kalhetão</v>
          </cell>
          <cell r="C210" t="str">
            <v>un</v>
          </cell>
          <cell r="D210">
            <v>13</v>
          </cell>
        </row>
        <row r="211">
          <cell r="A211" t="str">
            <v>110</v>
          </cell>
          <cell r="B211" t="str">
            <v>Cumeeira para telha de barro</v>
          </cell>
          <cell r="C211" t="str">
            <v>un</v>
          </cell>
          <cell r="D211">
            <v>0.6</v>
          </cell>
        </row>
        <row r="212">
          <cell r="A212" t="str">
            <v>111</v>
          </cell>
          <cell r="B212" t="str">
            <v xml:space="preserve">Cumeeira telha de alumínio </v>
          </cell>
          <cell r="C212" t="str">
            <v>un</v>
          </cell>
          <cell r="D212">
            <v>6.9</v>
          </cell>
        </row>
        <row r="213">
          <cell r="A213" t="str">
            <v>112</v>
          </cell>
          <cell r="B213" t="str">
            <v>Cumeeira telha francesa</v>
          </cell>
          <cell r="C213" t="str">
            <v>un</v>
          </cell>
          <cell r="D213">
            <v>0.5</v>
          </cell>
        </row>
        <row r="214">
          <cell r="A214" t="str">
            <v>578</v>
          </cell>
          <cell r="B214" t="str">
            <v>Curva 90.º  PVC curta esgoto 100mm</v>
          </cell>
          <cell r="C214" t="str">
            <v>un</v>
          </cell>
          <cell r="D214">
            <v>3.8</v>
          </cell>
        </row>
        <row r="215">
          <cell r="A215" t="str">
            <v>581</v>
          </cell>
          <cell r="B215" t="str">
            <v>Curva 90.º  PVC curta esgoto 40mm</v>
          </cell>
          <cell r="C215" t="str">
            <v>un</v>
          </cell>
          <cell r="D215">
            <v>0.7</v>
          </cell>
        </row>
        <row r="216">
          <cell r="A216" t="str">
            <v>580</v>
          </cell>
          <cell r="B216" t="str">
            <v>Curva 90.º  PVC curta esgoto 50mm</v>
          </cell>
          <cell r="C216" t="str">
            <v>un</v>
          </cell>
          <cell r="D216">
            <v>2</v>
          </cell>
        </row>
        <row r="217">
          <cell r="A217" t="str">
            <v>579</v>
          </cell>
          <cell r="B217" t="str">
            <v>Curva 90.º  PVC curta esgoto 75mm</v>
          </cell>
          <cell r="C217" t="str">
            <v>un</v>
          </cell>
          <cell r="D217">
            <v>3.6</v>
          </cell>
        </row>
        <row r="218">
          <cell r="A218" t="str">
            <v>559</v>
          </cell>
          <cell r="B218" t="str">
            <v>Curva 90.º  PVC eletroduto 1 1/2"</v>
          </cell>
          <cell r="C218" t="str">
            <v>un</v>
          </cell>
          <cell r="D218">
            <v>1.25</v>
          </cell>
        </row>
        <row r="219">
          <cell r="A219" t="str">
            <v>558</v>
          </cell>
          <cell r="B219" t="str">
            <v>Curva 90.º  PVC eletroduto 1"</v>
          </cell>
          <cell r="C219" t="str">
            <v>un</v>
          </cell>
          <cell r="D219">
            <v>0.78</v>
          </cell>
        </row>
        <row r="220">
          <cell r="A220" t="str">
            <v>556</v>
          </cell>
          <cell r="B220" t="str">
            <v>Curva 90.º  PVC eletroduto 1/2"</v>
          </cell>
          <cell r="C220" t="str">
            <v>un</v>
          </cell>
          <cell r="D220">
            <v>0.35</v>
          </cell>
        </row>
        <row r="221">
          <cell r="A221" t="str">
            <v>560</v>
          </cell>
          <cell r="B221" t="str">
            <v>Curva 90.º  PVC eletroduto 2"</v>
          </cell>
          <cell r="C221" t="str">
            <v>un</v>
          </cell>
          <cell r="D221">
            <v>2</v>
          </cell>
        </row>
        <row r="222">
          <cell r="A222" t="str">
            <v>557</v>
          </cell>
          <cell r="B222" t="str">
            <v>Curva 90.º  PVC eletroduto 3/4"</v>
          </cell>
          <cell r="C222" t="str">
            <v>un</v>
          </cell>
          <cell r="D222">
            <v>0.52</v>
          </cell>
        </row>
        <row r="223">
          <cell r="A223" t="str">
            <v>113</v>
          </cell>
          <cell r="B223" t="str">
            <v>Dinamite 40%</v>
          </cell>
          <cell r="C223" t="str">
            <v>kg</v>
          </cell>
          <cell r="D223">
            <v>3.5</v>
          </cell>
        </row>
        <row r="224">
          <cell r="A224" t="str">
            <v>114</v>
          </cell>
          <cell r="B224" t="str">
            <v>Disjuntor monofásico (15-30)A</v>
          </cell>
          <cell r="C224" t="str">
            <v>un</v>
          </cell>
          <cell r="D224">
            <v>3.8</v>
          </cell>
        </row>
        <row r="225">
          <cell r="A225" t="str">
            <v>542</v>
          </cell>
          <cell r="B225" t="str">
            <v>Disjuntor trifásico 40A</v>
          </cell>
          <cell r="C225" t="str">
            <v>un</v>
          </cell>
          <cell r="D225">
            <v>26</v>
          </cell>
        </row>
        <row r="226">
          <cell r="A226" t="str">
            <v>115</v>
          </cell>
          <cell r="B226" t="str">
            <v>Disjuntor trifásico 50A</v>
          </cell>
          <cell r="C226" t="str">
            <v>un</v>
          </cell>
          <cell r="D226">
            <v>26</v>
          </cell>
        </row>
        <row r="227">
          <cell r="A227" t="str">
            <v>543</v>
          </cell>
          <cell r="B227" t="str">
            <v>Disjuntor trifásico 75A</v>
          </cell>
          <cell r="C227" t="str">
            <v>un</v>
          </cell>
          <cell r="D227">
            <v>28.76</v>
          </cell>
        </row>
        <row r="228">
          <cell r="A228" t="str">
            <v>509</v>
          </cell>
          <cell r="B228" t="str">
            <v>Distribuidor de agregado esteira</v>
          </cell>
          <cell r="C228" t="str">
            <v>h</v>
          </cell>
          <cell r="D228">
            <v>41.42</v>
          </cell>
        </row>
        <row r="229">
          <cell r="A229" t="str">
            <v>416</v>
          </cell>
          <cell r="B229" t="str">
            <v>Distribuidor de Agregado reboque</v>
          </cell>
          <cell r="C229" t="str">
            <v>h</v>
          </cell>
          <cell r="D229">
            <v>3.97</v>
          </cell>
        </row>
        <row r="230">
          <cell r="A230" t="str">
            <v>116</v>
          </cell>
          <cell r="B230" t="str">
            <v>Divisória divilux painel 1,20x2,11</v>
          </cell>
          <cell r="C230" t="str">
            <v>un</v>
          </cell>
          <cell r="D230">
            <v>36.200000000000003</v>
          </cell>
        </row>
        <row r="231">
          <cell r="A231" t="str">
            <v>117</v>
          </cell>
          <cell r="B231" t="str">
            <v>Dobradiça comum</v>
          </cell>
          <cell r="C231" t="str">
            <v>un</v>
          </cell>
          <cell r="D231">
            <v>1</v>
          </cell>
        </row>
        <row r="232">
          <cell r="A232" t="str">
            <v>118</v>
          </cell>
          <cell r="B232" t="str">
            <v>Dobradiça inóx</v>
          </cell>
          <cell r="C232" t="str">
            <v>un</v>
          </cell>
          <cell r="D232">
            <v>2.83</v>
          </cell>
        </row>
        <row r="233">
          <cell r="A233" t="str">
            <v>119</v>
          </cell>
          <cell r="B233" t="str">
            <v xml:space="preserve">Ducha higiênica </v>
          </cell>
          <cell r="C233" t="str">
            <v>un</v>
          </cell>
          <cell r="D233">
            <v>51.6</v>
          </cell>
        </row>
        <row r="234">
          <cell r="A234" t="str">
            <v>121</v>
          </cell>
          <cell r="B234" t="str">
            <v>Elemento vazado cerâmico esconso</v>
          </cell>
          <cell r="C234" t="str">
            <v>un</v>
          </cell>
          <cell r="D234">
            <v>0.15</v>
          </cell>
        </row>
        <row r="235">
          <cell r="A235" t="str">
            <v>122</v>
          </cell>
          <cell r="B235" t="str">
            <v>Elemento vazado cerâmico reto</v>
          </cell>
          <cell r="C235" t="str">
            <v>un</v>
          </cell>
          <cell r="D235">
            <v>0.15</v>
          </cell>
        </row>
        <row r="236">
          <cell r="A236" t="str">
            <v>394</v>
          </cell>
          <cell r="B236" t="str">
            <v>Elemento vazado cimento 24x24x10</v>
          </cell>
          <cell r="C236" t="str">
            <v>un</v>
          </cell>
          <cell r="D236">
            <v>0.75</v>
          </cell>
        </row>
        <row r="237">
          <cell r="A237" t="str">
            <v>393</v>
          </cell>
          <cell r="B237" t="str">
            <v>Elemento vazado cimento 40x40x7</v>
          </cell>
          <cell r="C237" t="str">
            <v>un</v>
          </cell>
          <cell r="D237">
            <v>0.9</v>
          </cell>
        </row>
        <row r="238">
          <cell r="A238" t="str">
            <v>392</v>
          </cell>
          <cell r="B238" t="str">
            <v>Eletrecista</v>
          </cell>
          <cell r="C238" t="str">
            <v>h</v>
          </cell>
          <cell r="D238">
            <v>6.4764960000000009</v>
          </cell>
          <cell r="E238" t="str">
            <v>Incluindo encargos sociais</v>
          </cell>
          <cell r="F238">
            <v>3.12</v>
          </cell>
        </row>
        <row r="239">
          <cell r="A239" t="str">
            <v>124</v>
          </cell>
          <cell r="B239" t="str">
            <v>Eletroduto flexível 1</v>
          </cell>
          <cell r="C239" t="str">
            <v>ml</v>
          </cell>
          <cell r="D239">
            <v>0.7</v>
          </cell>
        </row>
        <row r="240">
          <cell r="A240" t="str">
            <v>125</v>
          </cell>
          <cell r="B240" t="str">
            <v>Eletroduto flexível 1/2</v>
          </cell>
          <cell r="C240" t="str">
            <v>ml</v>
          </cell>
          <cell r="D240">
            <v>0.38</v>
          </cell>
        </row>
        <row r="241">
          <cell r="A241" t="str">
            <v>126</v>
          </cell>
          <cell r="B241" t="str">
            <v>Eletroduto flexível 3/4</v>
          </cell>
          <cell r="C241" t="str">
            <v>ml</v>
          </cell>
          <cell r="D241">
            <v>0.52</v>
          </cell>
        </row>
        <row r="242">
          <cell r="A242" t="str">
            <v>128</v>
          </cell>
          <cell r="B242" t="str">
            <v>Eletroduto PVC rígido 1</v>
          </cell>
          <cell r="C242" t="str">
            <v>ml</v>
          </cell>
          <cell r="D242">
            <v>1</v>
          </cell>
        </row>
        <row r="243">
          <cell r="A243" t="str">
            <v>127</v>
          </cell>
          <cell r="B243" t="str">
            <v>Eletroduto PVC rígido 1 1/2</v>
          </cell>
          <cell r="C243" t="str">
            <v>ml</v>
          </cell>
          <cell r="D243">
            <v>1.86</v>
          </cell>
        </row>
        <row r="244">
          <cell r="A244" t="str">
            <v>129</v>
          </cell>
          <cell r="B244" t="str">
            <v>Eletroduto PVC rígido 1/2</v>
          </cell>
          <cell r="C244" t="str">
            <v>ml</v>
          </cell>
          <cell r="D244">
            <v>0.48</v>
          </cell>
        </row>
        <row r="245">
          <cell r="A245" t="str">
            <v>130</v>
          </cell>
          <cell r="B245" t="str">
            <v>Eletroduto PVC rígido 2</v>
          </cell>
          <cell r="C245" t="str">
            <v>ml</v>
          </cell>
          <cell r="D245">
            <v>2.4</v>
          </cell>
        </row>
        <row r="246">
          <cell r="A246" t="str">
            <v>131</v>
          </cell>
          <cell r="B246" t="str">
            <v>Eletroduto PVC rígido 3/4</v>
          </cell>
          <cell r="C246" t="str">
            <v>ml</v>
          </cell>
          <cell r="D246">
            <v>0.65</v>
          </cell>
        </row>
        <row r="247">
          <cell r="A247" t="str">
            <v>521</v>
          </cell>
          <cell r="B247" t="str">
            <v>Emulsão Asfáltia RR-1C    DMT-350km</v>
          </cell>
          <cell r="C247" t="str">
            <v>t</v>
          </cell>
          <cell r="D247">
            <v>465.7</v>
          </cell>
        </row>
        <row r="248">
          <cell r="A248" t="str">
            <v>514</v>
          </cell>
          <cell r="B248" t="str">
            <v>Emulsão Asfáltia RR-2C  DMT-350km</v>
          </cell>
          <cell r="C248" t="str">
            <v>t</v>
          </cell>
          <cell r="D248">
            <v>465.7</v>
          </cell>
        </row>
        <row r="249">
          <cell r="A249" t="str">
            <v>132</v>
          </cell>
          <cell r="B249" t="str">
            <v>Encanador</v>
          </cell>
          <cell r="C249" t="str">
            <v>h</v>
          </cell>
          <cell r="D249">
            <v>4.9819200000000006</v>
          </cell>
          <cell r="E249" t="str">
            <v>Incluindo encargos sociais</v>
          </cell>
          <cell r="F249">
            <v>2.4</v>
          </cell>
        </row>
        <row r="250">
          <cell r="A250" t="str">
            <v>507</v>
          </cell>
          <cell r="B250" t="str">
            <v>Encaregado de pavimentação</v>
          </cell>
          <cell r="C250" t="str">
            <v>h</v>
          </cell>
          <cell r="D250">
            <v>6.4764960000000009</v>
          </cell>
          <cell r="E250" t="str">
            <v>Incluindo encargos sociais</v>
          </cell>
          <cell r="F250" t="str">
            <v>3,12</v>
          </cell>
        </row>
        <row r="251">
          <cell r="A251" t="str">
            <v>133</v>
          </cell>
          <cell r="B251" t="str">
            <v>Engate plástico 30cm</v>
          </cell>
          <cell r="C251" t="str">
            <v>un</v>
          </cell>
          <cell r="D251">
            <v>1.1000000000000001</v>
          </cell>
        </row>
        <row r="252">
          <cell r="A252" t="str">
            <v>134</v>
          </cell>
          <cell r="B252" t="str">
            <v>Engenheiro de obra</v>
          </cell>
          <cell r="C252" t="str">
            <v>h</v>
          </cell>
          <cell r="D252">
            <v>13.492700000000001</v>
          </cell>
          <cell r="E252" t="str">
            <v>Incluindo encargos sociais</v>
          </cell>
          <cell r="F252">
            <v>6.5</v>
          </cell>
        </row>
        <row r="253">
          <cell r="A253" t="str">
            <v>613</v>
          </cell>
          <cell r="B253" t="str">
            <v>Equipamento espargidor de asfálto</v>
          </cell>
          <cell r="C253" t="str">
            <v>h</v>
          </cell>
          <cell r="D253">
            <v>26.12</v>
          </cell>
        </row>
        <row r="254">
          <cell r="A254" t="str">
            <v>135</v>
          </cell>
          <cell r="B254" t="str">
            <v>Escora de eucalipto</v>
          </cell>
          <cell r="C254" t="str">
            <v>ml</v>
          </cell>
          <cell r="D254">
            <v>0.4</v>
          </cell>
        </row>
        <row r="255">
          <cell r="A255" t="str">
            <v>136</v>
          </cell>
          <cell r="B255" t="str">
            <v>Esmalte acrílico verde quadro</v>
          </cell>
          <cell r="C255" t="str">
            <v>li</v>
          </cell>
          <cell r="D255">
            <v>4.7</v>
          </cell>
        </row>
        <row r="256">
          <cell r="A256" t="str">
            <v>607</v>
          </cell>
          <cell r="B256" t="str">
            <v>Espigão de abas planas fibrocimento 6mm</v>
          </cell>
          <cell r="C256" t="str">
            <v>un</v>
          </cell>
          <cell r="D256">
            <v>8.4</v>
          </cell>
        </row>
        <row r="257">
          <cell r="A257" t="str">
            <v>137</v>
          </cell>
          <cell r="B257" t="str">
            <v>Espoleta simples</v>
          </cell>
          <cell r="C257" t="str">
            <v>un</v>
          </cell>
          <cell r="D257">
            <v>0.33</v>
          </cell>
        </row>
        <row r="258">
          <cell r="A258" t="str">
            <v>138</v>
          </cell>
          <cell r="B258" t="str">
            <v>Esquadro  PVC 125 para calha</v>
          </cell>
          <cell r="C258" t="str">
            <v>un</v>
          </cell>
          <cell r="D258">
            <v>7</v>
          </cell>
        </row>
        <row r="259">
          <cell r="A259" t="str">
            <v>450</v>
          </cell>
          <cell r="B259" t="str">
            <v xml:space="preserve">Estaca Mobilização de equipamento </v>
          </cell>
          <cell r="C259" t="str">
            <v>un</v>
          </cell>
          <cell r="D259">
            <v>500</v>
          </cell>
        </row>
        <row r="260">
          <cell r="A260" t="str">
            <v>139</v>
          </cell>
          <cell r="B260" t="str">
            <v>Estaca pré-moldada 14x14</v>
          </cell>
          <cell r="C260" t="str">
            <v>ml</v>
          </cell>
          <cell r="D260">
            <v>10.6</v>
          </cell>
        </row>
        <row r="261">
          <cell r="A261" t="str">
            <v>717</v>
          </cell>
          <cell r="B261" t="str">
            <v>Estaca pré-moldada 16x16</v>
          </cell>
          <cell r="C261" t="str">
            <v>m</v>
          </cell>
          <cell r="D261">
            <v>8.76</v>
          </cell>
        </row>
        <row r="262">
          <cell r="A262" t="str">
            <v>140</v>
          </cell>
          <cell r="B262" t="str">
            <v>Estaca pré-moldada 18x18</v>
          </cell>
          <cell r="C262" t="str">
            <v>ml</v>
          </cell>
          <cell r="D262">
            <v>17.5</v>
          </cell>
        </row>
        <row r="263">
          <cell r="A263" t="str">
            <v>141</v>
          </cell>
          <cell r="B263" t="str">
            <v>Estaca pré-moldada 23x23</v>
          </cell>
          <cell r="C263" t="str">
            <v>ml</v>
          </cell>
          <cell r="D263">
            <v>28.57</v>
          </cell>
        </row>
        <row r="264">
          <cell r="A264" t="str">
            <v>716</v>
          </cell>
          <cell r="B264" t="str">
            <v>Estacas    Mão de obra para cravação</v>
          </cell>
          <cell r="C264" t="str">
            <v>m</v>
          </cell>
          <cell r="D264">
            <v>7.9</v>
          </cell>
          <cell r="E264" t="str">
            <v>Custo mínimo  R$ 1.500,00</v>
          </cell>
        </row>
        <row r="265">
          <cell r="A265" t="str">
            <v>489</v>
          </cell>
          <cell r="B265" t="str">
            <v>Esticador para cabo de aço</v>
          </cell>
          <cell r="C265" t="str">
            <v>un</v>
          </cell>
          <cell r="D265">
            <v>6.6</v>
          </cell>
        </row>
        <row r="266">
          <cell r="A266" t="str">
            <v>142</v>
          </cell>
          <cell r="B266" t="str">
            <v>Estopa branca</v>
          </cell>
          <cell r="C266" t="str">
            <v>kg</v>
          </cell>
          <cell r="D266">
            <v>0.01</v>
          </cell>
        </row>
        <row r="267">
          <cell r="A267" t="str">
            <v>551</v>
          </cell>
          <cell r="B267" t="str">
            <v>Estopa branca extra  pacote 200g</v>
          </cell>
          <cell r="C267" t="str">
            <v>un</v>
          </cell>
          <cell r="D267">
            <v>1</v>
          </cell>
        </row>
        <row r="268">
          <cell r="A268" t="str">
            <v>512</v>
          </cell>
          <cell r="B268" t="str">
            <v>Eucalipto autoclavado</v>
          </cell>
          <cell r="C268" t="str">
            <v>m3</v>
          </cell>
          <cell r="D268">
            <v>400</v>
          </cell>
        </row>
        <row r="269">
          <cell r="A269" t="str">
            <v>715</v>
          </cell>
          <cell r="B269" t="str">
            <v>Exaustor eólico tipo industrial</v>
          </cell>
          <cell r="C269" t="str">
            <v>un</v>
          </cell>
          <cell r="D269">
            <v>180</v>
          </cell>
        </row>
        <row r="270">
          <cell r="A270" t="str">
            <v>684</v>
          </cell>
          <cell r="B270" t="str">
            <v>Exaustor para cozinha 30cm</v>
          </cell>
          <cell r="C270" t="str">
            <v>un</v>
          </cell>
          <cell r="D270">
            <v>58</v>
          </cell>
        </row>
        <row r="271">
          <cell r="A271" t="str">
            <v>681</v>
          </cell>
          <cell r="B271" t="str">
            <v>Extintor de  incêndio  4kg  CO2</v>
          </cell>
          <cell r="C271" t="str">
            <v>un</v>
          </cell>
          <cell r="D271">
            <v>145</v>
          </cell>
        </row>
        <row r="272">
          <cell r="A272" t="str">
            <v>143</v>
          </cell>
          <cell r="B272" t="str">
            <v>Extintor incêndio CO2 6kg</v>
          </cell>
          <cell r="C272" t="str">
            <v>un</v>
          </cell>
          <cell r="D272">
            <v>180</v>
          </cell>
        </row>
        <row r="273">
          <cell r="A273" t="str">
            <v>144</v>
          </cell>
          <cell r="B273" t="str">
            <v>Extintor PQS 4kg</v>
          </cell>
          <cell r="C273" t="str">
            <v>un</v>
          </cell>
          <cell r="D273">
            <v>38</v>
          </cell>
        </row>
        <row r="274">
          <cell r="A274" t="str">
            <v>145</v>
          </cell>
          <cell r="B274" t="str">
            <v>Fechadura inóx tambor</v>
          </cell>
          <cell r="C274" t="str">
            <v>un</v>
          </cell>
          <cell r="D274">
            <v>19.5</v>
          </cell>
        </row>
        <row r="275">
          <cell r="A275" t="str">
            <v>146</v>
          </cell>
          <cell r="B275" t="str">
            <v>Feltro asfáltico 14 libras</v>
          </cell>
          <cell r="C275" t="str">
            <v>m2</v>
          </cell>
          <cell r="D275">
            <v>4.3</v>
          </cell>
        </row>
        <row r="276">
          <cell r="A276" t="str">
            <v>147</v>
          </cell>
          <cell r="B276" t="str">
            <v>Ferreiro</v>
          </cell>
          <cell r="C276" t="str">
            <v>h</v>
          </cell>
          <cell r="D276">
            <v>4.9819200000000006</v>
          </cell>
          <cell r="E276" t="str">
            <v>Incluindo encargos sociais</v>
          </cell>
          <cell r="F276">
            <v>2.4</v>
          </cell>
        </row>
        <row r="277">
          <cell r="A277" t="str">
            <v>614</v>
          </cell>
          <cell r="B277" t="str">
            <v>Filler</v>
          </cell>
          <cell r="C277" t="str">
            <v>t</v>
          </cell>
          <cell r="D277">
            <v>40</v>
          </cell>
        </row>
        <row r="278">
          <cell r="A278" t="str">
            <v>148</v>
          </cell>
          <cell r="B278" t="str">
            <v>Filtro aneróbio 1,20x2,04</v>
          </cell>
          <cell r="C278" t="str">
            <v>un</v>
          </cell>
          <cell r="D278">
            <v>170</v>
          </cell>
        </row>
        <row r="279">
          <cell r="A279" t="str">
            <v>149</v>
          </cell>
          <cell r="B279" t="str">
            <v>Fio de ligação</v>
          </cell>
          <cell r="C279" t="str">
            <v>m</v>
          </cell>
          <cell r="D279">
            <v>0.92</v>
          </cell>
        </row>
        <row r="280">
          <cell r="A280" t="str">
            <v>150</v>
          </cell>
          <cell r="B280" t="str">
            <v>Fio isolado 1,5mm2</v>
          </cell>
          <cell r="C280" t="str">
            <v>ml</v>
          </cell>
          <cell r="D280">
            <v>0.14000000000000001</v>
          </cell>
        </row>
        <row r="281">
          <cell r="A281" t="str">
            <v>151</v>
          </cell>
          <cell r="B281" t="str">
            <v>Fio isolado 10mm2</v>
          </cell>
          <cell r="C281" t="str">
            <v>ml</v>
          </cell>
          <cell r="D281">
            <v>0.59</v>
          </cell>
        </row>
        <row r="282">
          <cell r="A282" t="str">
            <v>152</v>
          </cell>
          <cell r="B282" t="str">
            <v>Fio isolado 2,5mm2</v>
          </cell>
          <cell r="C282" t="str">
            <v>ml</v>
          </cell>
          <cell r="D282">
            <v>0.22</v>
          </cell>
        </row>
        <row r="283">
          <cell r="A283" t="str">
            <v>153</v>
          </cell>
          <cell r="B283" t="str">
            <v>Fio isolado 4,0mm2</v>
          </cell>
          <cell r="C283" t="str">
            <v>ml</v>
          </cell>
          <cell r="D283">
            <v>0.38</v>
          </cell>
        </row>
        <row r="284">
          <cell r="A284" t="str">
            <v>154</v>
          </cell>
          <cell r="B284" t="str">
            <v>Fio isolado 6,0mm2</v>
          </cell>
          <cell r="C284" t="str">
            <v>ml</v>
          </cell>
          <cell r="D284">
            <v>0.45</v>
          </cell>
        </row>
        <row r="285">
          <cell r="A285" t="str">
            <v>155</v>
          </cell>
          <cell r="B285" t="str">
            <v xml:space="preserve">Fita isolante  </v>
          </cell>
          <cell r="C285" t="str">
            <v>ml</v>
          </cell>
          <cell r="D285">
            <v>0.1</v>
          </cell>
        </row>
        <row r="286">
          <cell r="A286" t="str">
            <v>156</v>
          </cell>
          <cell r="B286" t="str">
            <v>Fixador aba simples kalheta</v>
          </cell>
          <cell r="C286" t="str">
            <v>un</v>
          </cell>
          <cell r="D286">
            <v>1</v>
          </cell>
        </row>
        <row r="287">
          <cell r="A287" t="str">
            <v>157</v>
          </cell>
          <cell r="B287" t="str">
            <v>Fixador aba simples kalhetão</v>
          </cell>
          <cell r="C287" t="str">
            <v>un</v>
          </cell>
          <cell r="D287">
            <v>1</v>
          </cell>
        </row>
        <row r="288">
          <cell r="A288" t="str">
            <v>159</v>
          </cell>
          <cell r="B288" t="str">
            <v>Forro de pinus</v>
          </cell>
          <cell r="C288" t="str">
            <v>m2</v>
          </cell>
          <cell r="D288">
            <v>3.5</v>
          </cell>
        </row>
        <row r="289">
          <cell r="A289" t="str">
            <v>160</v>
          </cell>
          <cell r="B289" t="str">
            <v>Forro de PVC 20cm</v>
          </cell>
          <cell r="C289" t="str">
            <v>m2</v>
          </cell>
          <cell r="D289">
            <v>10.8</v>
          </cell>
        </row>
        <row r="290">
          <cell r="A290" t="str">
            <v>158</v>
          </cell>
          <cell r="B290" t="str">
            <v>Forro madeira de lei</v>
          </cell>
          <cell r="C290" t="str">
            <v>m2</v>
          </cell>
          <cell r="D290">
            <v>7.5</v>
          </cell>
        </row>
        <row r="291">
          <cell r="A291" t="str">
            <v>161</v>
          </cell>
          <cell r="B291" t="str">
            <v>Fossa séptica anel 1,20x2,04</v>
          </cell>
          <cell r="C291" t="str">
            <v>un</v>
          </cell>
          <cell r="D291">
            <v>130</v>
          </cell>
        </row>
        <row r="292">
          <cell r="A292" t="str">
            <v>162</v>
          </cell>
          <cell r="B292" t="str">
            <v>Gesso em pó</v>
          </cell>
          <cell r="C292" t="str">
            <v>kg</v>
          </cell>
          <cell r="D292">
            <v>0.3</v>
          </cell>
        </row>
        <row r="293">
          <cell r="A293" t="str">
            <v>543</v>
          </cell>
          <cell r="B293" t="str">
            <v>Globo leitoso de vidro esférico</v>
          </cell>
          <cell r="C293" t="str">
            <v>un</v>
          </cell>
          <cell r="D293">
            <v>8.6</v>
          </cell>
        </row>
        <row r="294">
          <cell r="A294" t="str">
            <v>472</v>
          </cell>
          <cell r="B294" t="str">
            <v>GLP bico de mangueira</v>
          </cell>
          <cell r="C294" t="str">
            <v>un</v>
          </cell>
          <cell r="D294">
            <v>3</v>
          </cell>
        </row>
        <row r="295">
          <cell r="A295" t="str">
            <v>538</v>
          </cell>
          <cell r="B295" t="str">
            <v xml:space="preserve">GLP Coletor 2 P13 </v>
          </cell>
          <cell r="C295" t="str">
            <v>un</v>
          </cell>
          <cell r="D295">
            <v>45</v>
          </cell>
        </row>
        <row r="296">
          <cell r="A296" t="str">
            <v>539</v>
          </cell>
          <cell r="B296" t="str">
            <v>GLP Coletor 2 P45</v>
          </cell>
          <cell r="C296" t="str">
            <v>un</v>
          </cell>
          <cell r="D296">
            <v>50</v>
          </cell>
        </row>
        <row r="297">
          <cell r="A297" t="str">
            <v>468</v>
          </cell>
          <cell r="B297" t="str">
            <v xml:space="preserve">GLP Joelho de cobre </v>
          </cell>
          <cell r="C297" t="str">
            <v>un</v>
          </cell>
          <cell r="D297">
            <v>6</v>
          </cell>
        </row>
        <row r="298">
          <cell r="A298" t="str">
            <v>471</v>
          </cell>
          <cell r="B298" t="str">
            <v>GLP mangueira anti-chama  80cm</v>
          </cell>
          <cell r="C298" t="str">
            <v>un</v>
          </cell>
          <cell r="D298">
            <v>23</v>
          </cell>
        </row>
        <row r="299">
          <cell r="A299" t="str">
            <v>470</v>
          </cell>
          <cell r="B299" t="str">
            <v>GLP porcas de cobre 3/8"</v>
          </cell>
          <cell r="C299" t="str">
            <v>un</v>
          </cell>
          <cell r="D299">
            <v>1</v>
          </cell>
        </row>
        <row r="300">
          <cell r="A300" t="str">
            <v>467</v>
          </cell>
          <cell r="B300" t="str">
            <v>GLP Registro fecha rápido</v>
          </cell>
          <cell r="C300" t="str">
            <v>un</v>
          </cell>
          <cell r="D300">
            <v>8</v>
          </cell>
        </row>
        <row r="301">
          <cell r="A301" t="str">
            <v>466</v>
          </cell>
          <cell r="B301" t="str">
            <v>GLP Tubo flexível de cobre  3/8"</v>
          </cell>
          <cell r="C301" t="str">
            <v>ml</v>
          </cell>
          <cell r="D301">
            <v>3</v>
          </cell>
        </row>
        <row r="302">
          <cell r="A302" t="str">
            <v>469</v>
          </cell>
          <cell r="B302" t="str">
            <v>GLP União de cobre  1/2" x 3/8"</v>
          </cell>
          <cell r="C302" t="str">
            <v>un</v>
          </cell>
          <cell r="D302">
            <v>3</v>
          </cell>
        </row>
        <row r="303">
          <cell r="A303" t="str">
            <v>163</v>
          </cell>
          <cell r="B303" t="str">
            <v>Grade de ferro zincada</v>
          </cell>
          <cell r="C303" t="str">
            <v>m2</v>
          </cell>
          <cell r="D303">
            <v>35</v>
          </cell>
        </row>
        <row r="304">
          <cell r="A304" t="str">
            <v>164</v>
          </cell>
          <cell r="B304" t="str">
            <v>Grade ferro fundido 70x40</v>
          </cell>
          <cell r="C304" t="str">
            <v>un</v>
          </cell>
          <cell r="D304">
            <v>27</v>
          </cell>
        </row>
        <row r="305">
          <cell r="A305" t="str">
            <v>165</v>
          </cell>
          <cell r="B305" t="str">
            <v>Grama em leiva</v>
          </cell>
          <cell r="C305" t="str">
            <v>m2</v>
          </cell>
          <cell r="D305">
            <v>1</v>
          </cell>
        </row>
        <row r="306">
          <cell r="A306" t="str">
            <v>547</v>
          </cell>
          <cell r="B306" t="str">
            <v>Grama em leiva posto obra</v>
          </cell>
          <cell r="C306" t="str">
            <v>m2</v>
          </cell>
          <cell r="D306">
            <v>1.2</v>
          </cell>
        </row>
        <row r="307">
          <cell r="A307" t="str">
            <v>548</v>
          </cell>
          <cell r="B307" t="str">
            <v>Grama em leiva posto obra colocada</v>
          </cell>
          <cell r="C307" t="str">
            <v>m2</v>
          </cell>
          <cell r="D307">
            <v>1.5</v>
          </cell>
        </row>
        <row r="308">
          <cell r="A308" t="str">
            <v>166</v>
          </cell>
          <cell r="B308" t="str">
            <v>Grampo para cerca</v>
          </cell>
          <cell r="C308" t="str">
            <v>kg</v>
          </cell>
          <cell r="D308">
            <v>1.9</v>
          </cell>
        </row>
        <row r="309">
          <cell r="A309" t="str">
            <v>167</v>
          </cell>
          <cell r="B309" t="str">
            <v>Granilha branca</v>
          </cell>
          <cell r="C309" t="str">
            <v>kg</v>
          </cell>
          <cell r="D309">
            <v>0.1</v>
          </cell>
        </row>
        <row r="310">
          <cell r="A310" t="str">
            <v>168</v>
          </cell>
          <cell r="B310" t="str">
            <v>Granito mel soleira e peitoril</v>
          </cell>
          <cell r="C310" t="str">
            <v>m2</v>
          </cell>
          <cell r="D310">
            <v>100</v>
          </cell>
        </row>
        <row r="311">
          <cell r="A311" t="str">
            <v>405</v>
          </cell>
          <cell r="B311" t="str">
            <v>Granito mel tampo para pia</v>
          </cell>
          <cell r="C311" t="str">
            <v>ml</v>
          </cell>
          <cell r="D311">
            <v>100</v>
          </cell>
        </row>
        <row r="312">
          <cell r="A312" t="str">
            <v>501</v>
          </cell>
          <cell r="B312" t="str">
            <v>Grupo Gerador 210 KVA</v>
          </cell>
          <cell r="C312" t="str">
            <v>h</v>
          </cell>
          <cell r="D312">
            <v>26.54</v>
          </cell>
        </row>
        <row r="313">
          <cell r="A313" t="str">
            <v>169</v>
          </cell>
          <cell r="B313" t="str">
            <v>Guarnição madeira de lei 1,5x5</v>
          </cell>
          <cell r="C313" t="str">
            <v>ml</v>
          </cell>
          <cell r="D313">
            <v>0.62</v>
          </cell>
        </row>
        <row r="314">
          <cell r="A314" t="str">
            <v>463</v>
          </cell>
          <cell r="B314" t="str">
            <v>Guinchos para colocação de pré-moldados</v>
          </cell>
          <cell r="C314" t="str">
            <v>h</v>
          </cell>
          <cell r="D314">
            <v>60</v>
          </cell>
          <cell r="E314" t="str">
            <v>diária de 8 horas</v>
          </cell>
        </row>
        <row r="315">
          <cell r="A315" t="str">
            <v>728</v>
          </cell>
          <cell r="B315" t="str">
            <v>Hack para rede lógica  caixa suporte</v>
          </cell>
          <cell r="C315" t="str">
            <v>un</v>
          </cell>
          <cell r="D315">
            <v>173</v>
          </cell>
        </row>
        <row r="316">
          <cell r="A316" t="str">
            <v>390</v>
          </cell>
          <cell r="B316" t="str">
            <v>Haste de aterramento cobre 2,00m</v>
          </cell>
          <cell r="C316" t="str">
            <v>un</v>
          </cell>
          <cell r="D316">
            <v>6.8</v>
          </cell>
        </row>
        <row r="317">
          <cell r="A317" t="str">
            <v>533</v>
          </cell>
          <cell r="B317" t="str">
            <v>Haste de aterramento cobre 2,40m</v>
          </cell>
          <cell r="C317" t="str">
            <v>un</v>
          </cell>
          <cell r="D317">
            <v>8.17</v>
          </cell>
        </row>
        <row r="318">
          <cell r="A318" t="str">
            <v>170</v>
          </cell>
          <cell r="B318" t="str">
            <v>Hidroasfalto</v>
          </cell>
          <cell r="C318" t="str">
            <v>kg</v>
          </cell>
          <cell r="D318">
            <v>1.8</v>
          </cell>
        </row>
        <row r="319">
          <cell r="A319" t="str">
            <v>491</v>
          </cell>
          <cell r="B319" t="str">
            <v>Hidrojato limpeza</v>
          </cell>
          <cell r="C319" t="str">
            <v>m</v>
          </cell>
          <cell r="D319">
            <v>12.5</v>
          </cell>
        </row>
        <row r="320">
          <cell r="A320" t="str">
            <v>492</v>
          </cell>
          <cell r="B320" t="str">
            <v>Hidrojato limpeza equipamento</v>
          </cell>
          <cell r="C320" t="str">
            <v>h</v>
          </cell>
          <cell r="D320">
            <v>100</v>
          </cell>
          <cell r="E320" t="str">
            <v>rendimento médio de 8m/h</v>
          </cell>
        </row>
        <row r="321">
          <cell r="A321" t="str">
            <v>727</v>
          </cell>
          <cell r="B321" t="str">
            <v xml:space="preserve">HUB com 16 canais de ligação  </v>
          </cell>
          <cell r="C321" t="str">
            <v>un</v>
          </cell>
          <cell r="D321">
            <v>288</v>
          </cell>
        </row>
        <row r="322">
          <cell r="A322" t="str">
            <v>171</v>
          </cell>
          <cell r="B322" t="str">
            <v>Impermeabilizante pega normal</v>
          </cell>
          <cell r="C322" t="str">
            <v>kg</v>
          </cell>
          <cell r="D322">
            <v>2</v>
          </cell>
        </row>
        <row r="323">
          <cell r="A323" t="str">
            <v>172</v>
          </cell>
          <cell r="B323" t="str">
            <v>Interruptor duplo com espelho</v>
          </cell>
          <cell r="C323" t="str">
            <v>un</v>
          </cell>
          <cell r="D323">
            <v>3.66</v>
          </cell>
        </row>
        <row r="324">
          <cell r="A324" t="str">
            <v>173</v>
          </cell>
          <cell r="B324" t="str">
            <v>Interruptor par. duplo com espelho</v>
          </cell>
          <cell r="C324" t="str">
            <v>un</v>
          </cell>
          <cell r="D324">
            <v>4.7</v>
          </cell>
        </row>
        <row r="325">
          <cell r="A325" t="str">
            <v>174</v>
          </cell>
          <cell r="B325" t="str">
            <v>Interruptor par. simples com espelho</v>
          </cell>
          <cell r="C325" t="str">
            <v>un</v>
          </cell>
          <cell r="D325">
            <v>2.86</v>
          </cell>
        </row>
        <row r="326">
          <cell r="A326" t="str">
            <v>175</v>
          </cell>
          <cell r="B326" t="str">
            <v>Interruptor par. triplo com espelho</v>
          </cell>
          <cell r="C326" t="str">
            <v>un</v>
          </cell>
          <cell r="D326">
            <v>6.54</v>
          </cell>
        </row>
        <row r="327">
          <cell r="A327" t="str">
            <v>176</v>
          </cell>
          <cell r="B327" t="str">
            <v>Interruptor simples com espelho</v>
          </cell>
          <cell r="C327" t="str">
            <v>un</v>
          </cell>
          <cell r="D327">
            <v>2.39</v>
          </cell>
        </row>
        <row r="328">
          <cell r="A328" t="str">
            <v>177</v>
          </cell>
          <cell r="B328" t="str">
            <v>Interruptor triplo com espelho</v>
          </cell>
          <cell r="C328" t="str">
            <v>un</v>
          </cell>
          <cell r="D328">
            <v>4.9800000000000004</v>
          </cell>
        </row>
        <row r="329">
          <cell r="A329" t="str">
            <v>178</v>
          </cell>
          <cell r="B329" t="str">
            <v>Janela alu. correr 160x100 fosco</v>
          </cell>
          <cell r="C329" t="str">
            <v>un</v>
          </cell>
          <cell r="D329">
            <v>144</v>
          </cell>
          <cell r="E329" t="str">
            <v>anodizado+15%, eletrostática+30%</v>
          </cell>
        </row>
        <row r="330">
          <cell r="A330" t="str">
            <v>179</v>
          </cell>
          <cell r="B330" t="str">
            <v>Janela alu. correr 180x100 fosco</v>
          </cell>
          <cell r="C330" t="str">
            <v>un</v>
          </cell>
          <cell r="D330">
            <v>162</v>
          </cell>
          <cell r="E330" t="str">
            <v>anodizado+15%, eletrostática+30%</v>
          </cell>
        </row>
        <row r="331">
          <cell r="A331" t="str">
            <v>180</v>
          </cell>
          <cell r="B331" t="str">
            <v>Janela alu. correr 180x130 fosco</v>
          </cell>
          <cell r="C331" t="str">
            <v>un</v>
          </cell>
          <cell r="D331">
            <v>210.6</v>
          </cell>
          <cell r="E331" t="str">
            <v>anodizado+15%, eletrostática+30%</v>
          </cell>
        </row>
        <row r="332">
          <cell r="A332" t="str">
            <v>181</v>
          </cell>
          <cell r="B332" t="str">
            <v>Janela alu. correr 80x130 fosco</v>
          </cell>
          <cell r="C332" t="str">
            <v>un</v>
          </cell>
          <cell r="D332">
            <v>88.4</v>
          </cell>
          <cell r="E332" t="str">
            <v>anodizado+15%, eletrostática+30%</v>
          </cell>
        </row>
        <row r="333">
          <cell r="A333" t="str">
            <v>182</v>
          </cell>
          <cell r="B333" t="str">
            <v>Janela alu. fixa 400x50 fosco</v>
          </cell>
          <cell r="C333" t="str">
            <v>un</v>
          </cell>
          <cell r="D333">
            <v>160</v>
          </cell>
          <cell r="E333" t="str">
            <v>anodizado+15%, eletrostática+30%</v>
          </cell>
        </row>
        <row r="334">
          <cell r="A334" t="str">
            <v>183</v>
          </cell>
          <cell r="B334" t="str">
            <v>Janela alu. fixa 40x40 fosco</v>
          </cell>
          <cell r="C334" t="str">
            <v>un</v>
          </cell>
          <cell r="D334">
            <v>32</v>
          </cell>
          <cell r="E334" t="str">
            <v>anodizado+15%, eletrostática+30%</v>
          </cell>
        </row>
        <row r="335">
          <cell r="A335" t="str">
            <v>184</v>
          </cell>
          <cell r="B335" t="str">
            <v>Janela alu. máximo-ar 150x70 fosco</v>
          </cell>
          <cell r="C335" t="str">
            <v>un</v>
          </cell>
          <cell r="D335">
            <v>86.1</v>
          </cell>
          <cell r="E335" t="str">
            <v>anodizado+15%, eletrostática+30%</v>
          </cell>
        </row>
        <row r="336">
          <cell r="A336" t="str">
            <v>185</v>
          </cell>
          <cell r="B336" t="str">
            <v>Janela alu. máximo-ar 40x40 fosco</v>
          </cell>
          <cell r="C336" t="str">
            <v>un</v>
          </cell>
          <cell r="D336">
            <v>32.799999999999997</v>
          </cell>
          <cell r="E336" t="str">
            <v>anodizado+15%, eletrostática+30%</v>
          </cell>
        </row>
        <row r="337">
          <cell r="A337" t="str">
            <v>186</v>
          </cell>
          <cell r="B337" t="str">
            <v>Janela alu. máximo-ar 80x40 fosco</v>
          </cell>
          <cell r="C337" t="str">
            <v>un</v>
          </cell>
          <cell r="D337">
            <v>65.599999999999994</v>
          </cell>
          <cell r="E337" t="str">
            <v>anodizado+15%, eletrostática+30%</v>
          </cell>
        </row>
        <row r="338">
          <cell r="A338" t="str">
            <v>479</v>
          </cell>
          <cell r="B338" t="str">
            <v>Janela de alu. 100x120 c/ ven. e vidro</v>
          </cell>
          <cell r="C338" t="str">
            <v>un</v>
          </cell>
          <cell r="D338">
            <v>209.18</v>
          </cell>
          <cell r="E338" t="str">
            <v>Pré-fabricadas</v>
          </cell>
        </row>
        <row r="339">
          <cell r="A339" t="str">
            <v>482</v>
          </cell>
          <cell r="B339" t="str">
            <v>Janela de alu. 120x120 s/ven c/band. e vid.</v>
          </cell>
          <cell r="C339" t="str">
            <v>un</v>
          </cell>
          <cell r="D339">
            <v>209</v>
          </cell>
          <cell r="E339" t="str">
            <v>Pré-fabricadas</v>
          </cell>
        </row>
        <row r="340">
          <cell r="A340" t="str">
            <v>480</v>
          </cell>
          <cell r="B340" t="str">
            <v>Janela de alu. 60x40 basculante c/ vidro</v>
          </cell>
          <cell r="C340" t="str">
            <v>un</v>
          </cell>
          <cell r="D340">
            <v>35</v>
          </cell>
          <cell r="E340" t="str">
            <v>Pré-fabricadas</v>
          </cell>
        </row>
        <row r="341">
          <cell r="A341" t="str">
            <v>481</v>
          </cell>
          <cell r="B341" t="str">
            <v>Janela de alu. 60x60 basculante c/vidro</v>
          </cell>
          <cell r="C341" t="str">
            <v>un</v>
          </cell>
          <cell r="D341">
            <v>44.15</v>
          </cell>
          <cell r="E341" t="str">
            <v>Pré-fabricadas</v>
          </cell>
        </row>
        <row r="342">
          <cell r="A342" t="str">
            <v>419</v>
          </cell>
          <cell r="B342" t="str">
            <v>Janela de alumínio basculante</v>
          </cell>
          <cell r="C342" t="str">
            <v>m2</v>
          </cell>
          <cell r="D342">
            <v>100</v>
          </cell>
        </row>
        <row r="343">
          <cell r="A343" t="str">
            <v>418</v>
          </cell>
          <cell r="B343" t="str">
            <v>Janela de alumínio de correr</v>
          </cell>
          <cell r="C343" t="str">
            <v>m2</v>
          </cell>
          <cell r="D343">
            <v>90</v>
          </cell>
        </row>
        <row r="344">
          <cell r="A344" t="str">
            <v>423</v>
          </cell>
          <cell r="B344" t="str">
            <v>Janela de alumínio fixa</v>
          </cell>
          <cell r="C344" t="str">
            <v>m2</v>
          </cell>
          <cell r="D344">
            <v>80</v>
          </cell>
        </row>
        <row r="345">
          <cell r="A345" t="str">
            <v>420</v>
          </cell>
          <cell r="B345" t="str">
            <v>Janela de alumínio tipo máximar</v>
          </cell>
          <cell r="C345" t="str">
            <v>m2</v>
          </cell>
          <cell r="D345">
            <v>90</v>
          </cell>
        </row>
        <row r="346">
          <cell r="A346" t="str">
            <v>478</v>
          </cell>
          <cell r="B346" t="str">
            <v>Janela de ferro 120x90 c/ venezina</v>
          </cell>
          <cell r="C346" t="str">
            <v>un</v>
          </cell>
          <cell r="D346">
            <v>33.799999999999997</v>
          </cell>
          <cell r="E346" t="str">
            <v>Icemzal</v>
          </cell>
        </row>
        <row r="347">
          <cell r="A347" t="str">
            <v>191</v>
          </cell>
          <cell r="B347" t="str">
            <v>Janela mad. basculante 60x40</v>
          </cell>
          <cell r="C347" t="str">
            <v>un</v>
          </cell>
          <cell r="D347">
            <v>15</v>
          </cell>
        </row>
        <row r="348">
          <cell r="A348" t="str">
            <v>190</v>
          </cell>
          <cell r="B348" t="str">
            <v>Janela mad. correr 100x000 c/ veneziana</v>
          </cell>
          <cell r="C348" t="str">
            <v>un</v>
          </cell>
          <cell r="D348">
            <v>69</v>
          </cell>
        </row>
        <row r="349">
          <cell r="A349" t="str">
            <v>189</v>
          </cell>
          <cell r="B349" t="str">
            <v>Janela mad. correr 100x100</v>
          </cell>
          <cell r="C349" t="str">
            <v>un</v>
          </cell>
          <cell r="D349">
            <v>38</v>
          </cell>
        </row>
        <row r="350">
          <cell r="A350" t="str">
            <v>187</v>
          </cell>
          <cell r="B350" t="str">
            <v>Janela mad. correr 150x120</v>
          </cell>
          <cell r="C350" t="str">
            <v>un</v>
          </cell>
          <cell r="D350">
            <v>62</v>
          </cell>
        </row>
        <row r="351">
          <cell r="A351" t="str">
            <v>188</v>
          </cell>
          <cell r="B351" t="str">
            <v>Janela mad. correr 150x120 c/ venez.</v>
          </cell>
          <cell r="C351" t="str">
            <v>un</v>
          </cell>
          <cell r="D351">
            <v>124.5</v>
          </cell>
        </row>
        <row r="352">
          <cell r="A352" t="str">
            <v>477</v>
          </cell>
          <cell r="B352" t="str">
            <v>Janelas de ferro 100x150 c/ veneziana</v>
          </cell>
          <cell r="C352" t="str">
            <v>un</v>
          </cell>
          <cell r="D352">
            <v>97.2</v>
          </cell>
          <cell r="E352" t="str">
            <v>Sasazaki</v>
          </cell>
        </row>
        <row r="353">
          <cell r="A353" t="str">
            <v>192</v>
          </cell>
          <cell r="B353" t="str">
            <v>Jardineiro</v>
          </cell>
          <cell r="C353" t="str">
            <v>h</v>
          </cell>
          <cell r="D353">
            <v>3.2382480000000005</v>
          </cell>
          <cell r="E353" t="str">
            <v>Incluindo encargos sociais</v>
          </cell>
          <cell r="F353">
            <v>1.56</v>
          </cell>
        </row>
        <row r="354">
          <cell r="A354" t="str">
            <v>554</v>
          </cell>
          <cell r="B354" t="str">
            <v>Joelho 90.º  cobre 15mm</v>
          </cell>
          <cell r="C354" t="str">
            <v>un</v>
          </cell>
          <cell r="D354">
            <v>0.5</v>
          </cell>
        </row>
        <row r="355">
          <cell r="A355" t="str">
            <v>582</v>
          </cell>
          <cell r="B355" t="str">
            <v>Joelho 90.º PVC soldável água fria  25mm</v>
          </cell>
          <cell r="C355" t="str">
            <v>un</v>
          </cell>
          <cell r="D355">
            <v>0.15</v>
          </cell>
        </row>
        <row r="356">
          <cell r="A356" t="str">
            <v>583</v>
          </cell>
          <cell r="B356" t="str">
            <v>Joelho 90.º PVC soldável água fria  32mm</v>
          </cell>
          <cell r="C356" t="str">
            <v>un</v>
          </cell>
          <cell r="D356">
            <v>0.38</v>
          </cell>
        </row>
        <row r="357">
          <cell r="A357" t="str">
            <v>584</v>
          </cell>
          <cell r="B357" t="str">
            <v>Joelho 90.º PVC soldável água fria  40mm</v>
          </cell>
          <cell r="C357" t="str">
            <v>un</v>
          </cell>
          <cell r="D357">
            <v>0.92</v>
          </cell>
        </row>
        <row r="358">
          <cell r="A358" t="str">
            <v>585</v>
          </cell>
          <cell r="B358" t="str">
            <v>Joelho 90.º PVC soldável água fria  50mm</v>
          </cell>
          <cell r="C358" t="str">
            <v>un</v>
          </cell>
          <cell r="D358">
            <v>1.1000000000000001</v>
          </cell>
        </row>
        <row r="359">
          <cell r="A359" t="str">
            <v>586</v>
          </cell>
          <cell r="B359" t="str">
            <v>Joelho 90.º PVC soldável água fria  60mm</v>
          </cell>
          <cell r="C359" t="str">
            <v>un</v>
          </cell>
          <cell r="D359">
            <v>4.8</v>
          </cell>
        </row>
        <row r="360">
          <cell r="A360" t="str">
            <v>553</v>
          </cell>
          <cell r="B360" t="str">
            <v>Joelho azul com bucha de latão  25x1/2"</v>
          </cell>
          <cell r="C360" t="str">
            <v>un</v>
          </cell>
          <cell r="D360">
            <v>1.96</v>
          </cell>
        </row>
        <row r="361">
          <cell r="A361" t="str">
            <v>193</v>
          </cell>
          <cell r="B361" t="str">
            <v>Joelho de PVC 88 para calha</v>
          </cell>
          <cell r="C361" t="str">
            <v>un</v>
          </cell>
          <cell r="D361">
            <v>3.2</v>
          </cell>
        </row>
        <row r="362">
          <cell r="A362" t="str">
            <v>569</v>
          </cell>
          <cell r="B362" t="str">
            <v>Joelho Galvanizado 90.º  1 1/2"</v>
          </cell>
          <cell r="C362" t="str">
            <v>un</v>
          </cell>
          <cell r="D362">
            <v>3.7</v>
          </cell>
        </row>
        <row r="363">
          <cell r="A363" t="str">
            <v>568</v>
          </cell>
          <cell r="B363" t="str">
            <v>Joelho Galvanizado 90.º  1"</v>
          </cell>
          <cell r="C363" t="str">
            <v>un</v>
          </cell>
          <cell r="D363">
            <v>1.65</v>
          </cell>
        </row>
        <row r="364">
          <cell r="A364" t="str">
            <v>566</v>
          </cell>
          <cell r="B364" t="str">
            <v>Joelho Galvanizado 90.º  1/2"</v>
          </cell>
          <cell r="C364" t="str">
            <v>un</v>
          </cell>
          <cell r="D364">
            <v>0.8</v>
          </cell>
        </row>
        <row r="365">
          <cell r="A365" t="str">
            <v>571</v>
          </cell>
          <cell r="B365" t="str">
            <v>Joelho Galvanizado 90.º  2 1/2"</v>
          </cell>
          <cell r="C365" t="str">
            <v>un</v>
          </cell>
          <cell r="D365">
            <v>11.8</v>
          </cell>
        </row>
        <row r="366">
          <cell r="A366" t="str">
            <v>570</v>
          </cell>
          <cell r="B366" t="str">
            <v>Joelho Galvanizado 90.º  2"</v>
          </cell>
          <cell r="C366" t="str">
            <v>un</v>
          </cell>
          <cell r="D366">
            <v>6</v>
          </cell>
        </row>
        <row r="367">
          <cell r="A367" t="str">
            <v>567</v>
          </cell>
          <cell r="B367" t="str">
            <v>Joelho Galvanizado 90.º  3/4"</v>
          </cell>
          <cell r="C367" t="str">
            <v>un</v>
          </cell>
          <cell r="D367">
            <v>1.2</v>
          </cell>
        </row>
        <row r="368">
          <cell r="A368" t="str">
            <v>194</v>
          </cell>
          <cell r="B368" t="str">
            <v>Junta plástica 27x3mm</v>
          </cell>
          <cell r="C368" t="str">
            <v>m</v>
          </cell>
          <cell r="D368">
            <v>0.9</v>
          </cell>
        </row>
        <row r="369">
          <cell r="A369" t="str">
            <v>195</v>
          </cell>
          <cell r="B369" t="str">
            <v>Junta plástica granilha</v>
          </cell>
          <cell r="C369" t="str">
            <v>ml</v>
          </cell>
          <cell r="D369">
            <v>0.3</v>
          </cell>
        </row>
        <row r="370">
          <cell r="A370" t="str">
            <v>196</v>
          </cell>
          <cell r="B370" t="str">
            <v>Lã de vidro 2,5cm</v>
          </cell>
          <cell r="C370" t="str">
            <v>m2</v>
          </cell>
          <cell r="D370">
            <v>3.5</v>
          </cell>
        </row>
        <row r="371">
          <cell r="A371" t="str">
            <v>691</v>
          </cell>
          <cell r="B371" t="str">
            <v>Ladrilho Hidraulico 20x20  branco</v>
          </cell>
          <cell r="C371" t="str">
            <v>m2</v>
          </cell>
          <cell r="D371">
            <v>12</v>
          </cell>
        </row>
        <row r="372">
          <cell r="A372" t="str">
            <v>197</v>
          </cell>
          <cell r="B372" t="str">
            <v>Ladrilho hidráulico 20x20  cor cimento</v>
          </cell>
          <cell r="C372" t="str">
            <v>m2</v>
          </cell>
          <cell r="D372">
            <v>9</v>
          </cell>
        </row>
        <row r="373">
          <cell r="A373" t="str">
            <v>690</v>
          </cell>
          <cell r="B373" t="str">
            <v>Ladrilho Hidraulico 20x20 preto e branco</v>
          </cell>
          <cell r="C373" t="str">
            <v>m2</v>
          </cell>
          <cell r="D373">
            <v>10</v>
          </cell>
        </row>
        <row r="374">
          <cell r="A374" t="str">
            <v>198</v>
          </cell>
          <cell r="B374" t="str">
            <v>Laje pré-fabricada forro</v>
          </cell>
          <cell r="C374" t="str">
            <v>m2</v>
          </cell>
          <cell r="D374">
            <v>5.4</v>
          </cell>
        </row>
        <row r="375">
          <cell r="A375" t="str">
            <v>199</v>
          </cell>
          <cell r="B375" t="str">
            <v>Laje pré-fabricada piso</v>
          </cell>
          <cell r="C375" t="str">
            <v>m2</v>
          </cell>
          <cell r="D375">
            <v>5.4</v>
          </cell>
        </row>
        <row r="376">
          <cell r="A376" t="str">
            <v>629</v>
          </cell>
          <cell r="B376" t="str">
            <v>Laje tipo Preten</v>
          </cell>
          <cell r="C376" t="str">
            <v>m2</v>
          </cell>
          <cell r="D376">
            <v>40</v>
          </cell>
        </row>
        <row r="377">
          <cell r="A377" t="str">
            <v>688</v>
          </cell>
          <cell r="B377" t="str">
            <v>Laje treliçada</v>
          </cell>
          <cell r="C377" t="str">
            <v>m2</v>
          </cell>
          <cell r="D377">
            <v>18.5</v>
          </cell>
        </row>
        <row r="378">
          <cell r="A378" t="str">
            <v>200</v>
          </cell>
          <cell r="B378" t="str">
            <v xml:space="preserve">Lajota de cimento 50x50 </v>
          </cell>
          <cell r="C378" t="str">
            <v>m2</v>
          </cell>
          <cell r="D378">
            <v>7.5</v>
          </cell>
        </row>
        <row r="379">
          <cell r="A379" t="str">
            <v>201</v>
          </cell>
          <cell r="B379" t="str">
            <v>Lajota sextavada 25x25x08</v>
          </cell>
          <cell r="C379" t="str">
            <v>un</v>
          </cell>
          <cell r="D379">
            <v>0.47058823529411764</v>
          </cell>
          <cell r="E379" t="str">
            <v xml:space="preserve">Custo por m2 na fabrica R$ </v>
          </cell>
          <cell r="F379">
            <v>8</v>
          </cell>
        </row>
        <row r="380">
          <cell r="A380" t="str">
            <v>202</v>
          </cell>
          <cell r="B380" t="str">
            <v>Lajota sextavada 30x30x10</v>
          </cell>
          <cell r="C380" t="str">
            <v>un</v>
          </cell>
          <cell r="D380">
            <v>0.75</v>
          </cell>
          <cell r="E380" t="str">
            <v>Custo por m2 na fabrica R$</v>
          </cell>
          <cell r="F380">
            <v>9</v>
          </cell>
        </row>
        <row r="381">
          <cell r="A381" t="str">
            <v>203</v>
          </cell>
          <cell r="B381" t="str">
            <v>Lajotão colonial 30x30cm</v>
          </cell>
          <cell r="C381" t="str">
            <v>m2</v>
          </cell>
          <cell r="D381">
            <v>5</v>
          </cell>
        </row>
        <row r="382">
          <cell r="A382" t="str">
            <v>433</v>
          </cell>
          <cell r="B382" t="str">
            <v>Lâmpada 500w Mista</v>
          </cell>
          <cell r="C382" t="str">
            <v>un</v>
          </cell>
          <cell r="D382">
            <v>29.3</v>
          </cell>
        </row>
        <row r="383">
          <cell r="A383" t="str">
            <v>204</v>
          </cell>
          <cell r="B383" t="str">
            <v>Lâmpada fluorescente 20w</v>
          </cell>
          <cell r="C383" t="str">
            <v>un</v>
          </cell>
          <cell r="D383">
            <v>2.95</v>
          </cell>
        </row>
        <row r="384">
          <cell r="A384" t="str">
            <v>205</v>
          </cell>
          <cell r="B384" t="str">
            <v>Lâmpada fluorescente 40w</v>
          </cell>
          <cell r="C384" t="str">
            <v>un</v>
          </cell>
          <cell r="D384">
            <v>2.95</v>
          </cell>
        </row>
        <row r="385">
          <cell r="A385" t="str">
            <v>654</v>
          </cell>
          <cell r="B385" t="str">
            <v>Lâmpada Halógena 300w/500w</v>
          </cell>
          <cell r="C385" t="str">
            <v>un</v>
          </cell>
          <cell r="D385">
            <v>7.26</v>
          </cell>
        </row>
        <row r="386">
          <cell r="A386" t="str">
            <v>436</v>
          </cell>
          <cell r="B386" t="str">
            <v>Lâmpada halógena 500w</v>
          </cell>
          <cell r="C386" t="str">
            <v>un</v>
          </cell>
          <cell r="D386">
            <v>4.4000000000000004</v>
          </cell>
        </row>
        <row r="387">
          <cell r="A387" t="str">
            <v>206</v>
          </cell>
          <cell r="B387" t="str">
            <v>Lâmpada incandescente 100w</v>
          </cell>
          <cell r="C387" t="str">
            <v>un</v>
          </cell>
          <cell r="D387">
            <v>1</v>
          </cell>
        </row>
        <row r="388">
          <cell r="A388" t="str">
            <v>207</v>
          </cell>
          <cell r="B388" t="str">
            <v>Lavatório de louça com coluna</v>
          </cell>
          <cell r="C388" t="str">
            <v>un</v>
          </cell>
          <cell r="D388">
            <v>43.23</v>
          </cell>
        </row>
        <row r="389">
          <cell r="A389" t="str">
            <v>208</v>
          </cell>
          <cell r="B389" t="str">
            <v>Lavatório de louça sem coluna</v>
          </cell>
          <cell r="C389" t="str">
            <v>un</v>
          </cell>
          <cell r="D389">
            <v>18.63</v>
          </cell>
        </row>
        <row r="390">
          <cell r="A390" t="str">
            <v>721</v>
          </cell>
          <cell r="B390" t="str">
            <v>Limpeza de caixa d'água  1.000 litros</v>
          </cell>
          <cell r="C390" t="str">
            <v>un</v>
          </cell>
          <cell r="D390">
            <v>30</v>
          </cell>
        </row>
        <row r="391">
          <cell r="A391" t="str">
            <v>720</v>
          </cell>
          <cell r="B391" t="str">
            <v>Limpeza de fossa   6.000,00 litros</v>
          </cell>
          <cell r="C391" t="str">
            <v>un</v>
          </cell>
          <cell r="D391">
            <v>80</v>
          </cell>
        </row>
        <row r="392">
          <cell r="A392" t="str">
            <v>669</v>
          </cell>
          <cell r="B392" t="str">
            <v>Lixa de madeira 100</v>
          </cell>
          <cell r="C392" t="str">
            <v>un</v>
          </cell>
          <cell r="D392">
            <v>1</v>
          </cell>
        </row>
        <row r="393">
          <cell r="A393" t="str">
            <v>209</v>
          </cell>
          <cell r="B393" t="str">
            <v>Lixa madeira</v>
          </cell>
          <cell r="C393" t="str">
            <v>un</v>
          </cell>
          <cell r="D393">
            <v>0.12</v>
          </cell>
        </row>
        <row r="394">
          <cell r="A394" t="str">
            <v>608</v>
          </cell>
          <cell r="B394" t="str">
            <v xml:space="preserve">Lona plástica </v>
          </cell>
          <cell r="C394" t="str">
            <v>m2</v>
          </cell>
          <cell r="D394">
            <v>0.44</v>
          </cell>
        </row>
        <row r="395">
          <cell r="A395" t="str">
            <v>631</v>
          </cell>
          <cell r="B395" t="str">
            <v>Luminária de emergência  (3L - 3lux)</v>
          </cell>
          <cell r="C395" t="str">
            <v>un</v>
          </cell>
          <cell r="D395">
            <v>64</v>
          </cell>
        </row>
        <row r="396">
          <cell r="A396" t="str">
            <v>434</v>
          </cell>
          <cell r="B396" t="str">
            <v>Luminária incandescente tipo pendente</v>
          </cell>
          <cell r="C396" t="str">
            <v>un</v>
          </cell>
          <cell r="D396">
            <v>18.7</v>
          </cell>
        </row>
        <row r="397">
          <cell r="A397" t="str">
            <v>649</v>
          </cell>
          <cell r="B397" t="str">
            <v>Luminária tipo balizador preto com vidro para 1 lâmpada de 60w</v>
          </cell>
          <cell r="C397" t="str">
            <v>un</v>
          </cell>
          <cell r="D397">
            <v>49.6</v>
          </cell>
        </row>
        <row r="398">
          <cell r="A398" t="str">
            <v>655</v>
          </cell>
          <cell r="B398" t="str">
            <v>Luminária tipo escotilha em alumínio fundido</v>
          </cell>
          <cell r="C398" t="str">
            <v>un</v>
          </cell>
          <cell r="D398">
            <v>14.41</v>
          </cell>
        </row>
        <row r="399">
          <cell r="A399" t="str">
            <v>656</v>
          </cell>
          <cell r="B399" t="str">
            <v>Luminária tipo escotilha em PVC</v>
          </cell>
          <cell r="C399" t="str">
            <v>un</v>
          </cell>
          <cell r="D399">
            <v>12.57</v>
          </cell>
        </row>
        <row r="400">
          <cell r="A400" t="str">
            <v>650</v>
          </cell>
          <cell r="B400" t="str">
            <v>Luminária tipo poste preto em alumínio 1,60m com dois globos PS 15x28</v>
          </cell>
          <cell r="C400" t="str">
            <v>un</v>
          </cell>
          <cell r="D400">
            <v>156.57</v>
          </cell>
        </row>
        <row r="401">
          <cell r="A401" t="str">
            <v>652</v>
          </cell>
          <cell r="B401" t="str">
            <v>Luminária tipo poste preto em alumínio 1,60m com um globo PS 15x29</v>
          </cell>
          <cell r="C401" t="str">
            <v>un</v>
          </cell>
          <cell r="D401">
            <v>82.28</v>
          </cell>
        </row>
        <row r="402">
          <cell r="A402" t="str">
            <v>651</v>
          </cell>
          <cell r="B402" t="str">
            <v>Luminária tipo poste preto em alumínio 2,00m com um globo PS 15x28</v>
          </cell>
          <cell r="C402" t="str">
            <v>un</v>
          </cell>
          <cell r="D402">
            <v>106.15</v>
          </cell>
        </row>
        <row r="403">
          <cell r="A403" t="str">
            <v>411</v>
          </cell>
          <cell r="B403" t="str">
            <v>Luva PVC 25</v>
          </cell>
          <cell r="C403" t="str">
            <v>un</v>
          </cell>
          <cell r="D403">
            <v>0.15</v>
          </cell>
        </row>
        <row r="404">
          <cell r="A404" t="str">
            <v>412</v>
          </cell>
          <cell r="B404" t="str">
            <v>Luva PVC 32</v>
          </cell>
          <cell r="C404" t="str">
            <v>un</v>
          </cell>
          <cell r="D404">
            <v>0.32</v>
          </cell>
        </row>
        <row r="405">
          <cell r="A405" t="str">
            <v>413</v>
          </cell>
          <cell r="B405" t="str">
            <v>Luva PVC 50</v>
          </cell>
          <cell r="C405" t="str">
            <v>un</v>
          </cell>
          <cell r="D405">
            <v>0.7</v>
          </cell>
        </row>
        <row r="406">
          <cell r="A406" t="str">
            <v>414</v>
          </cell>
          <cell r="B406" t="str">
            <v>Luva PVC 60</v>
          </cell>
          <cell r="C406" t="str">
            <v>un</v>
          </cell>
          <cell r="D406">
            <v>2.6</v>
          </cell>
        </row>
        <row r="407">
          <cell r="A407" t="str">
            <v>564</v>
          </cell>
          <cell r="B407" t="str">
            <v>Luva PVC eletroduto 1 1/2"</v>
          </cell>
          <cell r="C407" t="str">
            <v>un</v>
          </cell>
          <cell r="D407">
            <v>0.82</v>
          </cell>
        </row>
        <row r="408">
          <cell r="A408" t="str">
            <v>563</v>
          </cell>
          <cell r="B408" t="str">
            <v>Luva PVC eletroduto 1"</v>
          </cell>
          <cell r="C408" t="str">
            <v>un</v>
          </cell>
          <cell r="D408">
            <v>0.4</v>
          </cell>
        </row>
        <row r="409">
          <cell r="A409" t="str">
            <v>561</v>
          </cell>
          <cell r="B409" t="str">
            <v>Luva PVC eletroduto 1/2"</v>
          </cell>
          <cell r="C409" t="str">
            <v>un</v>
          </cell>
          <cell r="D409">
            <v>0.2</v>
          </cell>
        </row>
        <row r="410">
          <cell r="A410" t="str">
            <v>565</v>
          </cell>
          <cell r="B410" t="str">
            <v>Luva PVC eletroduto 2"</v>
          </cell>
          <cell r="C410" t="str">
            <v>un</v>
          </cell>
          <cell r="D410">
            <v>1.35</v>
          </cell>
        </row>
        <row r="411">
          <cell r="A411" t="str">
            <v>562</v>
          </cell>
          <cell r="B411" t="str">
            <v>Luva PVC eletroduto 3/4"</v>
          </cell>
          <cell r="C411" t="str">
            <v>un</v>
          </cell>
          <cell r="D411">
            <v>0.3</v>
          </cell>
        </row>
        <row r="412">
          <cell r="A412" t="str">
            <v>210</v>
          </cell>
          <cell r="B412" t="str">
            <v>Madeira de lei</v>
          </cell>
          <cell r="C412" t="str">
            <v>m3</v>
          </cell>
          <cell r="D412">
            <v>500</v>
          </cell>
        </row>
        <row r="413">
          <cell r="A413" t="str">
            <v>399</v>
          </cell>
          <cell r="B413" t="str">
            <v>Madeira de lei 2,5x15</v>
          </cell>
          <cell r="C413" t="str">
            <v>m</v>
          </cell>
          <cell r="D413">
            <v>1.875</v>
          </cell>
          <cell r="F413">
            <v>500</v>
          </cell>
        </row>
        <row r="414">
          <cell r="A414" t="str">
            <v>211</v>
          </cell>
          <cell r="B414" t="str">
            <v>Madeira de lei 2,5x5</v>
          </cell>
          <cell r="C414" t="str">
            <v>m</v>
          </cell>
          <cell r="D414">
            <v>0.62500000000000011</v>
          </cell>
          <cell r="F414">
            <v>500</v>
          </cell>
        </row>
        <row r="415">
          <cell r="A415" t="str">
            <v>212</v>
          </cell>
          <cell r="B415" t="str">
            <v>Madeira de lei 2,5x7</v>
          </cell>
          <cell r="C415" t="str">
            <v>m</v>
          </cell>
          <cell r="D415">
            <v>0.87500000000000011</v>
          </cell>
          <cell r="F415">
            <v>500</v>
          </cell>
        </row>
        <row r="416">
          <cell r="A416" t="str">
            <v>213</v>
          </cell>
          <cell r="B416" t="str">
            <v>Madeira de lei 2,5x9</v>
          </cell>
          <cell r="C416" t="str">
            <v>m</v>
          </cell>
          <cell r="D416">
            <v>1.125</v>
          </cell>
          <cell r="F416">
            <v>500</v>
          </cell>
        </row>
        <row r="417">
          <cell r="A417" t="str">
            <v>431</v>
          </cell>
          <cell r="B417" t="str">
            <v>Madeira de lei 40x3</v>
          </cell>
          <cell r="C417" t="str">
            <v>m</v>
          </cell>
          <cell r="D417">
            <v>6</v>
          </cell>
          <cell r="F417">
            <v>500</v>
          </cell>
        </row>
        <row r="418">
          <cell r="A418" t="str">
            <v>214</v>
          </cell>
          <cell r="B418" t="str">
            <v>Madeira de lei 5x10</v>
          </cell>
          <cell r="C418" t="str">
            <v>m</v>
          </cell>
          <cell r="D418">
            <v>2.5000000000000004</v>
          </cell>
          <cell r="F418">
            <v>500</v>
          </cell>
        </row>
        <row r="419">
          <cell r="A419" t="str">
            <v>698</v>
          </cell>
          <cell r="B419" t="str">
            <v>Madeira de lei 5x3 para banco Angelin Vermelho</v>
          </cell>
          <cell r="C419" t="str">
            <v>m</v>
          </cell>
          <cell r="D419">
            <v>2.0499999999999998</v>
          </cell>
        </row>
        <row r="420">
          <cell r="A420" t="str">
            <v>697</v>
          </cell>
          <cell r="B420" t="str">
            <v>Madeira de lei 5x3 para banco Maracatiara</v>
          </cell>
          <cell r="C420" t="str">
            <v>m</v>
          </cell>
          <cell r="D420">
            <v>2.9</v>
          </cell>
        </row>
        <row r="421">
          <cell r="A421" t="str">
            <v>215</v>
          </cell>
          <cell r="B421" t="str">
            <v>Madeira de lei 6x12</v>
          </cell>
          <cell r="C421" t="str">
            <v>m</v>
          </cell>
          <cell r="D421">
            <v>3.6</v>
          </cell>
          <cell r="F421">
            <v>500</v>
          </cell>
        </row>
        <row r="422">
          <cell r="A422" t="str">
            <v>216</v>
          </cell>
          <cell r="B422" t="str">
            <v>Madeira de lei 8x16</v>
          </cell>
          <cell r="C422" t="str">
            <v>m</v>
          </cell>
          <cell r="D422">
            <v>6.4</v>
          </cell>
          <cell r="F422">
            <v>500</v>
          </cell>
        </row>
        <row r="423">
          <cell r="A423" t="str">
            <v>217</v>
          </cell>
          <cell r="B423" t="str">
            <v>Madeira de pinus</v>
          </cell>
          <cell r="C423" t="str">
            <v>m3</v>
          </cell>
          <cell r="D423">
            <v>200</v>
          </cell>
        </row>
        <row r="424">
          <cell r="A424" t="str">
            <v>218</v>
          </cell>
          <cell r="B424" t="str">
            <v>Madeira de pinus 2,5x5</v>
          </cell>
          <cell r="C424" t="str">
            <v>m</v>
          </cell>
          <cell r="D424">
            <v>0.25000000000000006</v>
          </cell>
          <cell r="F424">
            <v>200</v>
          </cell>
        </row>
        <row r="425">
          <cell r="A425" t="str">
            <v>219</v>
          </cell>
          <cell r="B425" t="str">
            <v>Madeira de pinus 2,5x7</v>
          </cell>
          <cell r="C425" t="str">
            <v>m</v>
          </cell>
          <cell r="D425">
            <v>0.35000000000000003</v>
          </cell>
          <cell r="F425">
            <v>200</v>
          </cell>
        </row>
        <row r="426">
          <cell r="A426" t="str">
            <v>220</v>
          </cell>
          <cell r="B426" t="str">
            <v>Madeira de pinus 2,5x9</v>
          </cell>
          <cell r="C426" t="str">
            <v>m</v>
          </cell>
          <cell r="D426">
            <v>0.44999999999999996</v>
          </cell>
          <cell r="F426">
            <v>200</v>
          </cell>
        </row>
        <row r="427">
          <cell r="A427" t="str">
            <v>221</v>
          </cell>
          <cell r="B427" t="str">
            <v>Madeira de pinus 5x10</v>
          </cell>
          <cell r="C427" t="str">
            <v>m</v>
          </cell>
          <cell r="D427">
            <v>1.0000000000000002</v>
          </cell>
          <cell r="F427">
            <v>200</v>
          </cell>
        </row>
        <row r="428">
          <cell r="A428" t="str">
            <v>222</v>
          </cell>
          <cell r="B428" t="str">
            <v>Madeira para caixaria 20</v>
          </cell>
          <cell r="C428" t="str">
            <v>dz</v>
          </cell>
          <cell r="D428">
            <v>25</v>
          </cell>
        </row>
        <row r="429">
          <cell r="A429" t="str">
            <v>223</v>
          </cell>
          <cell r="B429" t="str">
            <v>Madeira pinus 1x5</v>
          </cell>
          <cell r="C429" t="str">
            <v>m</v>
          </cell>
          <cell r="D429">
            <v>0.2</v>
          </cell>
          <cell r="F429">
            <v>400</v>
          </cell>
        </row>
        <row r="430">
          <cell r="A430" t="str">
            <v>224</v>
          </cell>
          <cell r="B430" t="str">
            <v>Madeira pinus 2,5x20</v>
          </cell>
          <cell r="C430" t="str">
            <v>m</v>
          </cell>
          <cell r="D430">
            <v>1.0000000000000002</v>
          </cell>
          <cell r="F430">
            <v>200</v>
          </cell>
        </row>
        <row r="431">
          <cell r="A431" t="str">
            <v>645</v>
          </cell>
          <cell r="B431" t="str">
            <v>Mangueira para incendio 15m</v>
          </cell>
          <cell r="C431" t="str">
            <v>un</v>
          </cell>
          <cell r="D431">
            <v>70</v>
          </cell>
        </row>
        <row r="432">
          <cell r="A432" t="str">
            <v>452</v>
          </cell>
          <cell r="B432" t="str">
            <v>Manta de geotextil OP-40</v>
          </cell>
          <cell r="C432" t="str">
            <v>m2</v>
          </cell>
          <cell r="D432">
            <v>4.0999999999999996</v>
          </cell>
          <cell r="E432" t="str">
            <v>0,20kg/m²          1kg=5m2</v>
          </cell>
        </row>
        <row r="433">
          <cell r="A433" t="str">
            <v>225</v>
          </cell>
          <cell r="B433" t="str">
            <v xml:space="preserve">Mão de obra estaqueamento </v>
          </cell>
          <cell r="C433" t="str">
            <v>m</v>
          </cell>
          <cell r="D433">
            <v>15</v>
          </cell>
          <cell r="E433" t="str">
            <v>Incluindo encargos sociais</v>
          </cell>
        </row>
        <row r="434">
          <cell r="A434" t="str">
            <v>226</v>
          </cell>
          <cell r="B434" t="str">
            <v>Mão de obra forro de PVC</v>
          </cell>
          <cell r="C434" t="str">
            <v>m2</v>
          </cell>
          <cell r="D434">
            <v>4</v>
          </cell>
          <cell r="E434" t="str">
            <v>Incluindo encargos sociais</v>
          </cell>
        </row>
        <row r="435">
          <cell r="A435" t="str">
            <v>425</v>
          </cell>
          <cell r="B435" t="str">
            <v>Mão de obra lixamento taco</v>
          </cell>
          <cell r="C435" t="str">
            <v>m2</v>
          </cell>
          <cell r="D435">
            <v>6</v>
          </cell>
          <cell r="E435" t="str">
            <v>Incluindo encargos sociais</v>
          </cell>
        </row>
        <row r="436">
          <cell r="A436" t="str">
            <v>638</v>
          </cell>
          <cell r="B436" t="str">
            <v>Mão de obra para colocação de piso borracha</v>
          </cell>
          <cell r="C436" t="str">
            <v>m2</v>
          </cell>
          <cell r="D436">
            <v>4</v>
          </cell>
        </row>
        <row r="437">
          <cell r="A437" t="str">
            <v>662</v>
          </cell>
          <cell r="B437" t="str">
            <v>Mão de obra para colocação de piso vinílico</v>
          </cell>
          <cell r="C437" t="str">
            <v>m2</v>
          </cell>
          <cell r="D437">
            <v>4</v>
          </cell>
        </row>
        <row r="438">
          <cell r="A438" t="str">
            <v>640</v>
          </cell>
          <cell r="B438" t="str">
            <v>Mão de obra para colocação de rodapé vinílico</v>
          </cell>
          <cell r="C438" t="str">
            <v>m</v>
          </cell>
          <cell r="D438">
            <v>0.8</v>
          </cell>
        </row>
        <row r="439">
          <cell r="A439" t="str">
            <v>460</v>
          </cell>
          <cell r="B439" t="str">
            <v>Mão de obra para montagem de divisória</v>
          </cell>
          <cell r="C439" t="str">
            <v>m2</v>
          </cell>
          <cell r="D439">
            <v>3</v>
          </cell>
          <cell r="E439" t="str">
            <v>para cada 30m2 - R$ 90,00.</v>
          </cell>
        </row>
        <row r="440">
          <cell r="A440" t="str">
            <v>395</v>
          </cell>
          <cell r="B440" t="str">
            <v>Mão de obra vidraceiro</v>
          </cell>
          <cell r="C440" t="str">
            <v>m2</v>
          </cell>
          <cell r="D440">
            <v>3</v>
          </cell>
        </row>
        <row r="441">
          <cell r="A441" t="str">
            <v>227</v>
          </cell>
          <cell r="B441" t="str">
            <v>Mármore 2cm</v>
          </cell>
          <cell r="C441" t="str">
            <v>m2</v>
          </cell>
          <cell r="D441">
            <v>50</v>
          </cell>
        </row>
        <row r="442">
          <cell r="A442" t="str">
            <v>311</v>
          </cell>
          <cell r="B442" t="str">
            <v>Mármore para tampo de lavatório</v>
          </cell>
          <cell r="C442" t="str">
            <v>ml</v>
          </cell>
          <cell r="D442">
            <v>50</v>
          </cell>
        </row>
        <row r="443">
          <cell r="A443" t="str">
            <v>228</v>
          </cell>
          <cell r="B443" t="str">
            <v>Martelete pneumático</v>
          </cell>
          <cell r="C443" t="str">
            <v>h</v>
          </cell>
          <cell r="D443">
            <v>3.75</v>
          </cell>
          <cell r="E443" t="str">
            <v>locação</v>
          </cell>
        </row>
        <row r="444">
          <cell r="A444" t="str">
            <v>229</v>
          </cell>
          <cell r="B444" t="str">
            <v>Martelete pneumático</v>
          </cell>
          <cell r="C444" t="str">
            <v>h</v>
          </cell>
          <cell r="D444">
            <v>3.75</v>
          </cell>
        </row>
        <row r="445">
          <cell r="A445" t="str">
            <v>230</v>
          </cell>
          <cell r="B445" t="str">
            <v>Massa acrílica</v>
          </cell>
          <cell r="C445" t="str">
            <v>li</v>
          </cell>
          <cell r="D445">
            <v>2.16</v>
          </cell>
        </row>
        <row r="446">
          <cell r="A446" t="str">
            <v>231</v>
          </cell>
          <cell r="B446" t="str">
            <v>Massa corrida PVA</v>
          </cell>
          <cell r="C446" t="str">
            <v>li</v>
          </cell>
          <cell r="D446">
            <v>1.53</v>
          </cell>
        </row>
        <row r="447">
          <cell r="A447" t="str">
            <v>232</v>
          </cell>
          <cell r="B447" t="str">
            <v>Massa de vedação</v>
          </cell>
          <cell r="C447" t="str">
            <v>kg</v>
          </cell>
          <cell r="D447">
            <v>2.8</v>
          </cell>
        </row>
        <row r="448">
          <cell r="A448" t="str">
            <v>451</v>
          </cell>
          <cell r="B448" t="str">
            <v>Meia-base</v>
          </cell>
          <cell r="C448" t="str">
            <v>m3</v>
          </cell>
          <cell r="D448">
            <v>12.24</v>
          </cell>
        </row>
        <row r="449">
          <cell r="A449" t="str">
            <v>624</v>
          </cell>
          <cell r="B449" t="str">
            <v>Meia-cana de madeira de lei</v>
          </cell>
          <cell r="C449" t="str">
            <v>m</v>
          </cell>
          <cell r="D449">
            <v>0.5</v>
          </cell>
          <cell r="E449" t="str">
            <v>Cedrinho</v>
          </cell>
        </row>
        <row r="450">
          <cell r="A450" t="str">
            <v>233</v>
          </cell>
          <cell r="B450" t="str">
            <v>Meio-fio de concreto 100x30x15</v>
          </cell>
          <cell r="C450" t="str">
            <v>un</v>
          </cell>
          <cell r="D450">
            <v>3</v>
          </cell>
        </row>
        <row r="451">
          <cell r="A451" t="str">
            <v>234</v>
          </cell>
          <cell r="B451" t="str">
            <v>Membrana impermeável a quente</v>
          </cell>
          <cell r="C451" t="str">
            <v>kg</v>
          </cell>
          <cell r="D451">
            <v>1.2</v>
          </cell>
        </row>
        <row r="452">
          <cell r="A452" t="str">
            <v>719</v>
          </cell>
          <cell r="B452" t="str">
            <v>Mesa de xadrez com 4 bancos</v>
          </cell>
          <cell r="C452" t="str">
            <v>un</v>
          </cell>
          <cell r="D452">
            <v>120</v>
          </cell>
        </row>
        <row r="453">
          <cell r="A453" t="str">
            <v>235</v>
          </cell>
          <cell r="B453" t="str">
            <v>Mestre de obra</v>
          </cell>
          <cell r="C453" t="str">
            <v>h</v>
          </cell>
          <cell r="D453">
            <v>8.5315380000000012</v>
          </cell>
          <cell r="E453" t="str">
            <v>Incluindo encargos sociais</v>
          </cell>
          <cell r="F453">
            <v>4.1100000000000003</v>
          </cell>
        </row>
        <row r="454">
          <cell r="A454" t="str">
            <v>236</v>
          </cell>
          <cell r="B454" t="str">
            <v>Mictório aço inoxidável 150x40</v>
          </cell>
          <cell r="C454" t="str">
            <v>un</v>
          </cell>
          <cell r="D454">
            <v>207</v>
          </cell>
        </row>
        <row r="455">
          <cell r="A455" t="str">
            <v>237</v>
          </cell>
          <cell r="B455" t="str">
            <v>Mictório de louça sifonado</v>
          </cell>
          <cell r="C455" t="str">
            <v>un</v>
          </cell>
          <cell r="D455">
            <v>78</v>
          </cell>
        </row>
        <row r="456">
          <cell r="A456" t="str">
            <v>444</v>
          </cell>
          <cell r="B456" t="str">
            <v>Moeirão de concreto curvo 2,70</v>
          </cell>
          <cell r="C456" t="str">
            <v>un</v>
          </cell>
          <cell r="D456">
            <v>6.5</v>
          </cell>
        </row>
        <row r="457">
          <cell r="A457" t="str">
            <v>238</v>
          </cell>
          <cell r="B457" t="str">
            <v>Mola hidráulica clássica</v>
          </cell>
          <cell r="C457" t="str">
            <v>un</v>
          </cell>
          <cell r="D457">
            <v>82</v>
          </cell>
        </row>
        <row r="458">
          <cell r="A458" t="str">
            <v>239</v>
          </cell>
          <cell r="B458" t="str">
            <v>Moto bomba 1,6cv    aluguel</v>
          </cell>
          <cell r="C458" t="str">
            <v>h</v>
          </cell>
          <cell r="D458">
            <v>1.5</v>
          </cell>
        </row>
        <row r="459">
          <cell r="A459" t="str">
            <v>704</v>
          </cell>
          <cell r="B459" t="str">
            <v>Moto bomba 1/2CV</v>
          </cell>
          <cell r="C459" t="str">
            <v>un</v>
          </cell>
          <cell r="D459">
            <v>105</v>
          </cell>
        </row>
        <row r="460">
          <cell r="A460" t="str">
            <v>240</v>
          </cell>
          <cell r="B460" t="str">
            <v>Moto niveladora</v>
          </cell>
          <cell r="C460" t="str">
            <v>h</v>
          </cell>
          <cell r="D460">
            <v>50</v>
          </cell>
          <cell r="E460" t="str">
            <v>0,016h/m3</v>
          </cell>
        </row>
        <row r="461">
          <cell r="A461" t="str">
            <v>241</v>
          </cell>
          <cell r="B461" t="str">
            <v>Motorista</v>
          </cell>
          <cell r="C461" t="str">
            <v>h</v>
          </cell>
          <cell r="D461">
            <v>6.4764960000000009</v>
          </cell>
          <cell r="E461" t="str">
            <v>Incluindo encargos sociais</v>
          </cell>
          <cell r="F461">
            <v>3.12</v>
          </cell>
        </row>
        <row r="462">
          <cell r="A462" t="str">
            <v>403</v>
          </cell>
          <cell r="B462" t="str">
            <v>Nípel PVC com rosca 1/2</v>
          </cell>
          <cell r="C462" t="str">
            <v>un</v>
          </cell>
          <cell r="D462">
            <v>0.17</v>
          </cell>
        </row>
        <row r="463">
          <cell r="A463" t="str">
            <v>242</v>
          </cell>
          <cell r="B463" t="str">
            <v>Óleo de linhaça</v>
          </cell>
          <cell r="C463" t="str">
            <v>li</v>
          </cell>
          <cell r="D463">
            <v>3.88</v>
          </cell>
        </row>
        <row r="464">
          <cell r="A464" t="str">
            <v>243</v>
          </cell>
          <cell r="B464" t="str">
            <v>Operador de máquina</v>
          </cell>
          <cell r="C464" t="str">
            <v>h</v>
          </cell>
          <cell r="D464">
            <v>6.4764960000000009</v>
          </cell>
          <cell r="E464" t="str">
            <v>Incluindo encargos sociais</v>
          </cell>
          <cell r="F464">
            <v>3.12</v>
          </cell>
        </row>
        <row r="465">
          <cell r="A465" t="str">
            <v>244</v>
          </cell>
          <cell r="B465" t="str">
            <v>Operador de martelete</v>
          </cell>
          <cell r="C465" t="str">
            <v>h</v>
          </cell>
          <cell r="D465">
            <v>6.4764960000000009</v>
          </cell>
          <cell r="E465" t="str">
            <v>Incluindo encargos sociais</v>
          </cell>
          <cell r="F465">
            <v>3.12</v>
          </cell>
        </row>
        <row r="466">
          <cell r="A466" t="str">
            <v>246</v>
          </cell>
          <cell r="B466" t="str">
            <v>Papeleira de louça 15x15</v>
          </cell>
          <cell r="C466" t="str">
            <v>un</v>
          </cell>
          <cell r="D466">
            <v>5.8</v>
          </cell>
        </row>
        <row r="467">
          <cell r="A467" t="str">
            <v>247</v>
          </cell>
          <cell r="B467" t="str">
            <v>Papeleira metálica TPJ</v>
          </cell>
          <cell r="C467" t="str">
            <v>un</v>
          </cell>
          <cell r="D467">
            <v>20</v>
          </cell>
        </row>
        <row r="468">
          <cell r="A468" t="str">
            <v>527</v>
          </cell>
          <cell r="B468" t="str">
            <v>Para raio  contraventagem regulável</v>
          </cell>
          <cell r="C468" t="str">
            <v>un</v>
          </cell>
          <cell r="D468">
            <v>5</v>
          </cell>
        </row>
        <row r="469">
          <cell r="A469" t="str">
            <v>528</v>
          </cell>
          <cell r="B469" t="str">
            <v>Para raio base mastro  2"</v>
          </cell>
          <cell r="C469" t="str">
            <v>un</v>
          </cell>
          <cell r="D469">
            <v>25</v>
          </cell>
        </row>
        <row r="470">
          <cell r="A470" t="str">
            <v>531</v>
          </cell>
          <cell r="B470" t="str">
            <v>Para raio caixa de medição e inspeção com conector bimetálico</v>
          </cell>
          <cell r="C470" t="str">
            <v>un</v>
          </cell>
          <cell r="D470">
            <v>5</v>
          </cell>
        </row>
        <row r="471">
          <cell r="A471" t="str">
            <v>069</v>
          </cell>
          <cell r="B471" t="str">
            <v>Para raio captador tipo Franklin</v>
          </cell>
          <cell r="C471" t="str">
            <v>un</v>
          </cell>
          <cell r="D471">
            <v>13.5</v>
          </cell>
          <cell r="E471" t="str">
            <v/>
          </cell>
        </row>
        <row r="472">
          <cell r="A472" t="str">
            <v>525</v>
          </cell>
          <cell r="B472" t="str">
            <v>Para raio conector prensa cabo</v>
          </cell>
          <cell r="C472" t="str">
            <v>un</v>
          </cell>
          <cell r="D472">
            <v>1.47</v>
          </cell>
        </row>
        <row r="473">
          <cell r="A473" t="str">
            <v>524</v>
          </cell>
          <cell r="B473" t="str">
            <v>Para raio luva porcelana 3/4" 15kv</v>
          </cell>
          <cell r="C473" t="str">
            <v>un</v>
          </cell>
          <cell r="D473">
            <v>1</v>
          </cell>
        </row>
        <row r="474">
          <cell r="A474" t="str">
            <v>529</v>
          </cell>
          <cell r="B474" t="str">
            <v xml:space="preserve">Para raio suporte em cantos 90.º </v>
          </cell>
          <cell r="C474" t="str">
            <v>un</v>
          </cell>
          <cell r="D474">
            <v>5.9</v>
          </cell>
        </row>
        <row r="475">
          <cell r="A475" t="str">
            <v>305</v>
          </cell>
          <cell r="B475" t="str">
            <v>Para Raio Suporte isolador reforçado</v>
          </cell>
          <cell r="C475" t="str">
            <v>un</v>
          </cell>
          <cell r="D475">
            <v>3.6</v>
          </cell>
        </row>
        <row r="476">
          <cell r="A476" t="str">
            <v>526</v>
          </cell>
          <cell r="B476" t="str">
            <v>Para raio suporte para cabo</v>
          </cell>
          <cell r="C476" t="str">
            <v>un</v>
          </cell>
          <cell r="D476">
            <v>1.8</v>
          </cell>
        </row>
        <row r="477">
          <cell r="A477" t="str">
            <v>530</v>
          </cell>
          <cell r="B477" t="str">
            <v>Para raio suporte para tubo 2"</v>
          </cell>
          <cell r="C477" t="str">
            <v>un</v>
          </cell>
          <cell r="D477">
            <v>8.3000000000000007</v>
          </cell>
        </row>
        <row r="478">
          <cell r="A478" t="str">
            <v>248</v>
          </cell>
          <cell r="B478" t="str">
            <v>Parafuso 110mm com arruela</v>
          </cell>
          <cell r="C478" t="str">
            <v>un</v>
          </cell>
          <cell r="D478">
            <v>0.22</v>
          </cell>
        </row>
        <row r="479">
          <cell r="A479" t="str">
            <v>249</v>
          </cell>
          <cell r="B479" t="str">
            <v>Parafuso 4,8x45</v>
          </cell>
          <cell r="C479" t="str">
            <v>un</v>
          </cell>
          <cell r="D479">
            <v>0.08</v>
          </cell>
        </row>
        <row r="480">
          <cell r="A480" t="str">
            <v>250</v>
          </cell>
          <cell r="B480" t="str">
            <v>Parafuso 5/16x50 com arruela</v>
          </cell>
          <cell r="C480" t="str">
            <v>un</v>
          </cell>
          <cell r="D480">
            <v>0.18</v>
          </cell>
        </row>
        <row r="481">
          <cell r="A481" t="str">
            <v>398</v>
          </cell>
          <cell r="B481" t="str">
            <v>Parafuso e bucha</v>
          </cell>
          <cell r="C481" t="str">
            <v>un</v>
          </cell>
          <cell r="D481">
            <v>0.1</v>
          </cell>
        </row>
        <row r="482">
          <cell r="A482" t="str">
            <v>699</v>
          </cell>
          <cell r="B482" t="str">
            <v>Parafuso em latão 50x6mm com porca</v>
          </cell>
          <cell r="C482" t="str">
            <v>un</v>
          </cell>
          <cell r="D482">
            <v>0.6</v>
          </cell>
        </row>
        <row r="483">
          <cell r="A483" t="str">
            <v>401</v>
          </cell>
          <cell r="B483" t="str">
            <v>Parafuso niquelado com bucha</v>
          </cell>
          <cell r="C483" t="str">
            <v>un</v>
          </cell>
          <cell r="D483">
            <v>0.8</v>
          </cell>
        </row>
        <row r="484">
          <cell r="A484" t="str">
            <v>251</v>
          </cell>
          <cell r="B484" t="str">
            <v>Paralelepípedo granito</v>
          </cell>
          <cell r="C484" t="str">
            <v>un</v>
          </cell>
          <cell r="D484">
            <v>0.4</v>
          </cell>
        </row>
        <row r="485">
          <cell r="A485" t="str">
            <v>700</v>
          </cell>
          <cell r="B485" t="str">
            <v>Pé de banco em ferro fundido mod. 17</v>
          </cell>
          <cell r="C485" t="str">
            <v>un</v>
          </cell>
          <cell r="D485">
            <v>33</v>
          </cell>
        </row>
        <row r="486">
          <cell r="A486" t="str">
            <v>252</v>
          </cell>
          <cell r="B486" t="str">
            <v>Pedra de mão</v>
          </cell>
          <cell r="C486" t="str">
            <v>m3</v>
          </cell>
          <cell r="D486">
            <v>13.6</v>
          </cell>
        </row>
        <row r="487">
          <cell r="A487" t="str">
            <v>253</v>
          </cell>
          <cell r="B487" t="str">
            <v>Pedra dupla</v>
          </cell>
          <cell r="C487" t="str">
            <v>un</v>
          </cell>
          <cell r="D487">
            <v>0.9</v>
          </cell>
          <cell r="E487" t="str">
            <v>(20x20x24)cm</v>
          </cell>
        </row>
        <row r="488">
          <cell r="A488" t="str">
            <v>254</v>
          </cell>
          <cell r="B488" t="str">
            <v>Pedreiro</v>
          </cell>
          <cell r="C488" t="str">
            <v>h</v>
          </cell>
          <cell r="D488">
            <v>4.9819200000000006</v>
          </cell>
          <cell r="E488" t="str">
            <v>Incluindo encargos sociais</v>
          </cell>
          <cell r="F488">
            <v>2.4</v>
          </cell>
        </row>
        <row r="489">
          <cell r="A489" t="str">
            <v>523</v>
          </cell>
          <cell r="B489" t="str">
            <v>Pedrisco limpo</v>
          </cell>
          <cell r="C489" t="str">
            <v>m3</v>
          </cell>
          <cell r="D489">
            <v>30</v>
          </cell>
        </row>
        <row r="490">
          <cell r="A490" t="str">
            <v>443</v>
          </cell>
          <cell r="B490" t="str">
            <v>Pedrisco Pavimentação</v>
          </cell>
          <cell r="C490" t="str">
            <v>m3</v>
          </cell>
          <cell r="D490">
            <v>24.17</v>
          </cell>
        </row>
        <row r="491">
          <cell r="A491" t="str">
            <v>397</v>
          </cell>
          <cell r="B491" t="str">
            <v>Perfil de alumínio</v>
          </cell>
          <cell r="C491" t="str">
            <v>ml</v>
          </cell>
          <cell r="D491">
            <v>4</v>
          </cell>
        </row>
        <row r="492">
          <cell r="A492" t="str">
            <v>456</v>
          </cell>
          <cell r="B492" t="str">
            <v>Perfil N-19</v>
          </cell>
          <cell r="C492" t="str">
            <v>ml</v>
          </cell>
          <cell r="D492">
            <v>1.1000000000000001</v>
          </cell>
          <cell r="E492" t="str">
            <v>Geral para fixação das placas divilux</v>
          </cell>
        </row>
        <row r="493">
          <cell r="A493" t="str">
            <v>457</v>
          </cell>
          <cell r="B493" t="str">
            <v>Perfil NTR</v>
          </cell>
          <cell r="C493" t="str">
            <v>ml</v>
          </cell>
          <cell r="D493">
            <v>1.3</v>
          </cell>
          <cell r="E493" t="str">
            <v>Acabamento para divisória divilux</v>
          </cell>
        </row>
        <row r="494">
          <cell r="A494" t="str">
            <v>255</v>
          </cell>
          <cell r="B494" t="str">
            <v>Perfuratriz manual</v>
          </cell>
          <cell r="C494" t="str">
            <v>h</v>
          </cell>
          <cell r="D494">
            <v>4.5</v>
          </cell>
        </row>
        <row r="495">
          <cell r="A495" t="str">
            <v>689</v>
          </cell>
          <cell r="B495" t="str">
            <v>Petit Pavet preto e branco</v>
          </cell>
          <cell r="C495" t="str">
            <v>m2</v>
          </cell>
          <cell r="D495">
            <v>11</v>
          </cell>
        </row>
        <row r="496">
          <cell r="A496" t="str">
            <v>667</v>
          </cell>
          <cell r="B496" t="str">
            <v>Pincel  comum 1 1/2"</v>
          </cell>
          <cell r="C496" t="str">
            <v>un</v>
          </cell>
          <cell r="D496">
            <v>1.5</v>
          </cell>
        </row>
        <row r="497">
          <cell r="A497" t="str">
            <v>668</v>
          </cell>
          <cell r="B497" t="str">
            <v>Pincel comum 1"</v>
          </cell>
          <cell r="C497" t="str">
            <v>un</v>
          </cell>
          <cell r="D497">
            <v>1</v>
          </cell>
        </row>
        <row r="498">
          <cell r="A498" t="str">
            <v>256</v>
          </cell>
          <cell r="B498" t="str">
            <v>Pino de aço 1/4 (6,35)x250</v>
          </cell>
          <cell r="C498" t="str">
            <v>un</v>
          </cell>
          <cell r="D498">
            <v>0.4</v>
          </cell>
        </row>
        <row r="499">
          <cell r="A499" t="str">
            <v>257</v>
          </cell>
          <cell r="B499" t="str">
            <v>Pintor</v>
          </cell>
          <cell r="C499" t="str">
            <v>h</v>
          </cell>
          <cell r="D499">
            <v>4.9819200000000006</v>
          </cell>
          <cell r="E499" t="str">
            <v>Incluindo encargos sociais</v>
          </cell>
          <cell r="F499">
            <v>2.4</v>
          </cell>
        </row>
        <row r="500">
          <cell r="A500" t="str">
            <v>627</v>
          </cell>
          <cell r="B500" t="str">
            <v xml:space="preserve">Piso basalto serrado  levigado </v>
          </cell>
          <cell r="C500" t="str">
            <v>m2</v>
          </cell>
          <cell r="D500">
            <v>50</v>
          </cell>
        </row>
        <row r="501">
          <cell r="A501" t="str">
            <v>258</v>
          </cell>
          <cell r="B501" t="str">
            <v>Piso cerâmico 30x30 extra (PEI-4) INTERNO</v>
          </cell>
          <cell r="C501" t="str">
            <v>m2</v>
          </cell>
          <cell r="D501">
            <v>7</v>
          </cell>
          <cell r="E501" t="str">
            <v>Incluindo transporte BELLA GRES</v>
          </cell>
        </row>
        <row r="502">
          <cell r="A502" t="str">
            <v>625</v>
          </cell>
          <cell r="B502" t="str">
            <v>Piso cerâmico 30x30 PEI 5  externo</v>
          </cell>
          <cell r="C502" t="str">
            <v>m2</v>
          </cell>
          <cell r="D502">
            <v>8</v>
          </cell>
          <cell r="E502" t="str">
            <v>Incluindo transporte  (BELLA GRESS)</v>
          </cell>
        </row>
        <row r="503">
          <cell r="A503" t="str">
            <v>637</v>
          </cell>
          <cell r="B503" t="str">
            <v>Piso de borracha pastilhado 2mm  cinza</v>
          </cell>
          <cell r="C503" t="str">
            <v>m2</v>
          </cell>
          <cell r="D503">
            <v>18.5</v>
          </cell>
        </row>
        <row r="504">
          <cell r="A504" t="str">
            <v>636</v>
          </cell>
          <cell r="B504" t="str">
            <v>Piso de borracha pastilhado 2mm  preto</v>
          </cell>
          <cell r="C504" t="str">
            <v>m2</v>
          </cell>
          <cell r="D504">
            <v>11</v>
          </cell>
        </row>
        <row r="505">
          <cell r="A505" t="str">
            <v>626</v>
          </cell>
          <cell r="B505" t="str">
            <v>Piso granito rústico (23x11,5)</v>
          </cell>
          <cell r="C505" t="str">
            <v>m2</v>
          </cell>
          <cell r="D505">
            <v>11</v>
          </cell>
        </row>
        <row r="506">
          <cell r="A506" t="str">
            <v>623</v>
          </cell>
          <cell r="B506" t="str">
            <v>Piso pastilhado 50x50 100% borracha cinza</v>
          </cell>
          <cell r="C506" t="str">
            <v>m2</v>
          </cell>
          <cell r="D506">
            <v>15.98</v>
          </cell>
        </row>
        <row r="507">
          <cell r="A507" t="str">
            <v>622</v>
          </cell>
          <cell r="B507" t="str">
            <v>Piso pastilhado 50x50 100% borracha preto</v>
          </cell>
          <cell r="C507" t="str">
            <v>m2</v>
          </cell>
          <cell r="D507">
            <v>9.5</v>
          </cell>
        </row>
        <row r="508">
          <cell r="A508" t="str">
            <v>693</v>
          </cell>
          <cell r="B508" t="str">
            <v>Piso Revelux 45x45 cinza</v>
          </cell>
          <cell r="C508" t="str">
            <v>m2</v>
          </cell>
          <cell r="D508">
            <v>11.4</v>
          </cell>
        </row>
        <row r="509">
          <cell r="A509" t="str">
            <v>695</v>
          </cell>
          <cell r="B509" t="str">
            <v>Piso Revelux 45x45 grafite</v>
          </cell>
          <cell r="C509" t="str">
            <v>m2</v>
          </cell>
          <cell r="D509">
            <v>15.4</v>
          </cell>
        </row>
        <row r="510">
          <cell r="A510" t="str">
            <v>694</v>
          </cell>
          <cell r="B510" t="str">
            <v>Piso Revelux 45x45 Vermelho</v>
          </cell>
          <cell r="C510" t="str">
            <v>m2</v>
          </cell>
          <cell r="D510">
            <v>16.600000000000001</v>
          </cell>
        </row>
        <row r="511">
          <cell r="A511" t="str">
            <v>259</v>
          </cell>
          <cell r="B511" t="str">
            <v>Piso vinílico 30x30x0,2cm</v>
          </cell>
          <cell r="C511" t="str">
            <v>m2</v>
          </cell>
          <cell r="D511">
            <v>9.4</v>
          </cell>
        </row>
        <row r="512">
          <cell r="A512" t="str">
            <v>260</v>
          </cell>
          <cell r="B512" t="str">
            <v>Placa da obra pintada</v>
          </cell>
          <cell r="C512" t="str">
            <v>m2</v>
          </cell>
          <cell r="D512">
            <v>60</v>
          </cell>
        </row>
        <row r="513">
          <cell r="A513" t="str">
            <v>713</v>
          </cell>
          <cell r="B513" t="str">
            <v>Placa de alumínio fundido 40x50</v>
          </cell>
          <cell r="C513" t="str">
            <v>un</v>
          </cell>
          <cell r="D513">
            <v>350</v>
          </cell>
        </row>
        <row r="514">
          <cell r="A514" t="str">
            <v>712</v>
          </cell>
          <cell r="B514" t="str">
            <v>Placa de bronze  40x50</v>
          </cell>
          <cell r="C514" t="str">
            <v>un</v>
          </cell>
          <cell r="D514">
            <v>654</v>
          </cell>
        </row>
        <row r="515">
          <cell r="A515" t="str">
            <v>633</v>
          </cell>
          <cell r="B515" t="str">
            <v>Placa de saida luminosa</v>
          </cell>
          <cell r="C515" t="str">
            <v>un</v>
          </cell>
          <cell r="D515">
            <v>31.6</v>
          </cell>
        </row>
        <row r="516">
          <cell r="A516" t="str">
            <v>261</v>
          </cell>
          <cell r="B516" t="str">
            <v>Plafon com globo leitoso</v>
          </cell>
          <cell r="C516" t="str">
            <v>un</v>
          </cell>
          <cell r="D516">
            <v>7</v>
          </cell>
        </row>
        <row r="517">
          <cell r="A517" t="str">
            <v>546</v>
          </cell>
          <cell r="B517" t="str">
            <v>Plug  3 pino chato para chuveiro</v>
          </cell>
          <cell r="C517" t="str">
            <v>un</v>
          </cell>
          <cell r="D517">
            <v>3.9</v>
          </cell>
        </row>
        <row r="518">
          <cell r="A518" t="str">
            <v>498</v>
          </cell>
          <cell r="B518" t="str">
            <v>Pó de pedra</v>
          </cell>
          <cell r="C518" t="str">
            <v>m3</v>
          </cell>
          <cell r="D518">
            <v>24.17</v>
          </cell>
        </row>
        <row r="519">
          <cell r="A519" t="str">
            <v>262</v>
          </cell>
          <cell r="B519" t="str">
            <v>Poliuretano 3cm</v>
          </cell>
          <cell r="C519" t="str">
            <v>m2</v>
          </cell>
          <cell r="D519">
            <v>3.8</v>
          </cell>
        </row>
        <row r="520">
          <cell r="A520" t="str">
            <v>263</v>
          </cell>
          <cell r="B520" t="str">
            <v>Porta alu. 400x240 fosco</v>
          </cell>
          <cell r="C520" t="str">
            <v>un</v>
          </cell>
          <cell r="D520">
            <v>1392</v>
          </cell>
          <cell r="E520" t="str">
            <v>anodizado+15%, eletrostática+30%</v>
          </cell>
        </row>
        <row r="521">
          <cell r="A521" t="str">
            <v>642</v>
          </cell>
          <cell r="B521" t="str">
            <v>Porta blindex 200x210 completa</v>
          </cell>
          <cell r="C521" t="str">
            <v>un</v>
          </cell>
          <cell r="D521">
            <v>649</v>
          </cell>
        </row>
        <row r="522">
          <cell r="A522" t="str">
            <v>483</v>
          </cell>
          <cell r="B522" t="str">
            <v>Porta de alum. 80x210 basculante e vidro</v>
          </cell>
          <cell r="C522" t="str">
            <v>un</v>
          </cell>
          <cell r="D522">
            <v>292</v>
          </cell>
          <cell r="E522" t="str">
            <v>Pré-fabricadas</v>
          </cell>
        </row>
        <row r="523">
          <cell r="A523" t="str">
            <v>422</v>
          </cell>
          <cell r="B523" t="str">
            <v>Porta de alumínio e vidro</v>
          </cell>
          <cell r="C523" t="str">
            <v>m2</v>
          </cell>
          <cell r="D523">
            <v>145</v>
          </cell>
        </row>
        <row r="524">
          <cell r="A524" t="str">
            <v>421</v>
          </cell>
          <cell r="B524" t="str">
            <v>Porta de alumínio tipo veneziana</v>
          </cell>
          <cell r="C524" t="str">
            <v>m2</v>
          </cell>
          <cell r="D524">
            <v>135</v>
          </cell>
        </row>
        <row r="525">
          <cell r="A525" t="str">
            <v>696</v>
          </cell>
          <cell r="B525" t="str">
            <v>Porta de madeira 110x310 com bandeira</v>
          </cell>
          <cell r="C525" t="str">
            <v>un</v>
          </cell>
          <cell r="D525">
            <v>220</v>
          </cell>
          <cell r="E525" t="str">
            <v>2 folhas 55x250 e bandeira 110x60</v>
          </cell>
        </row>
        <row r="526">
          <cell r="A526" t="str">
            <v>484</v>
          </cell>
          <cell r="B526" t="str">
            <v>Porta de PVC sanfonada 80x210</v>
          </cell>
          <cell r="C526" t="str">
            <v>un</v>
          </cell>
          <cell r="D526">
            <v>69.900000000000006</v>
          </cell>
        </row>
        <row r="527">
          <cell r="A527" t="str">
            <v>264</v>
          </cell>
          <cell r="B527" t="str">
            <v>Porta externa 100x210</v>
          </cell>
          <cell r="C527" t="str">
            <v>un</v>
          </cell>
          <cell r="D527">
            <v>90</v>
          </cell>
        </row>
        <row r="528">
          <cell r="A528" t="str">
            <v>265</v>
          </cell>
          <cell r="B528" t="str">
            <v>Porta externa 80x210</v>
          </cell>
          <cell r="C528" t="str">
            <v>un</v>
          </cell>
          <cell r="D528">
            <v>60</v>
          </cell>
        </row>
        <row r="529">
          <cell r="A529" t="str">
            <v>266</v>
          </cell>
          <cell r="B529" t="str">
            <v>Porta externa 90x210</v>
          </cell>
          <cell r="C529" t="str">
            <v>un</v>
          </cell>
          <cell r="D529">
            <v>80</v>
          </cell>
        </row>
        <row r="530">
          <cell r="A530" t="str">
            <v>267</v>
          </cell>
          <cell r="B530" t="str">
            <v>Porta interna semioca 100x210</v>
          </cell>
          <cell r="C530" t="str">
            <v>un</v>
          </cell>
          <cell r="D530">
            <v>40</v>
          </cell>
        </row>
        <row r="531">
          <cell r="A531" t="str">
            <v>268</v>
          </cell>
          <cell r="B531" t="str">
            <v>Porta interna semioca 60x210</v>
          </cell>
          <cell r="C531" t="str">
            <v>un</v>
          </cell>
          <cell r="D531">
            <v>25</v>
          </cell>
        </row>
        <row r="532">
          <cell r="A532" t="str">
            <v>269</v>
          </cell>
          <cell r="B532" t="str">
            <v>Porta interna semioca 70x210</v>
          </cell>
          <cell r="C532" t="str">
            <v>un</v>
          </cell>
          <cell r="D532">
            <v>30</v>
          </cell>
        </row>
        <row r="533">
          <cell r="A533" t="str">
            <v>270</v>
          </cell>
          <cell r="B533" t="str">
            <v>Porta interna semioca 80x210</v>
          </cell>
          <cell r="C533" t="str">
            <v>un</v>
          </cell>
          <cell r="D533">
            <v>33</v>
          </cell>
        </row>
        <row r="534">
          <cell r="A534" t="str">
            <v>271</v>
          </cell>
          <cell r="B534" t="str">
            <v>Porta interna semioca 90x210</v>
          </cell>
          <cell r="C534" t="str">
            <v>un</v>
          </cell>
          <cell r="D534">
            <v>38</v>
          </cell>
        </row>
        <row r="535">
          <cell r="A535" t="str">
            <v>272</v>
          </cell>
          <cell r="B535" t="str">
            <v>Porta venez. alu. 70x210 fosco</v>
          </cell>
          <cell r="C535" t="str">
            <v>un</v>
          </cell>
          <cell r="D535">
            <v>198.45</v>
          </cell>
          <cell r="E535" t="str">
            <v>anodizado+15%, eletrostática+30%</v>
          </cell>
        </row>
        <row r="536">
          <cell r="A536" t="str">
            <v>396</v>
          </cell>
          <cell r="B536" t="str">
            <v>Portão ferro zincado</v>
          </cell>
          <cell r="C536" t="str">
            <v>m2</v>
          </cell>
          <cell r="D536">
            <v>40</v>
          </cell>
        </row>
        <row r="537">
          <cell r="A537" t="str">
            <v>273</v>
          </cell>
          <cell r="B537" t="str">
            <v>Poste de concreto 6,00m</v>
          </cell>
          <cell r="C537" t="str">
            <v>un</v>
          </cell>
          <cell r="D537">
            <v>68</v>
          </cell>
        </row>
        <row r="538">
          <cell r="A538" t="str">
            <v>438</v>
          </cell>
          <cell r="B538" t="str">
            <v>Poste de eucalipto autoclavado 20cm</v>
          </cell>
          <cell r="C538" t="str">
            <v>ml</v>
          </cell>
          <cell r="D538">
            <v>12.56</v>
          </cell>
        </row>
        <row r="539">
          <cell r="A539" t="str">
            <v>437</v>
          </cell>
          <cell r="B539" t="str">
            <v xml:space="preserve">Poste de eucalipto autoclavado 30cm </v>
          </cell>
          <cell r="C539" t="str">
            <v>ml</v>
          </cell>
          <cell r="D539">
            <v>28.26</v>
          </cell>
        </row>
        <row r="540">
          <cell r="A540" t="str">
            <v>274</v>
          </cell>
          <cell r="B540" t="str">
            <v>Prego 13x15</v>
          </cell>
          <cell r="C540" t="str">
            <v>kg</v>
          </cell>
          <cell r="D540">
            <v>1.7</v>
          </cell>
        </row>
        <row r="541">
          <cell r="A541" t="str">
            <v>275</v>
          </cell>
          <cell r="B541" t="str">
            <v>Prego 17x27</v>
          </cell>
          <cell r="C541" t="str">
            <v>kg</v>
          </cell>
          <cell r="D541">
            <v>1.9</v>
          </cell>
        </row>
        <row r="542">
          <cell r="A542" t="str">
            <v>276</v>
          </cell>
          <cell r="B542" t="str">
            <v>Prego de aço zincado com arruela</v>
          </cell>
          <cell r="C542" t="str">
            <v>un</v>
          </cell>
          <cell r="D542">
            <v>0.18</v>
          </cell>
        </row>
        <row r="543">
          <cell r="A543" t="str">
            <v>724</v>
          </cell>
          <cell r="B543" t="str">
            <v>Projetor com lâmpada vapor de sódio 250W</v>
          </cell>
          <cell r="C543" t="str">
            <v>un</v>
          </cell>
          <cell r="D543">
            <v>118.35</v>
          </cell>
        </row>
        <row r="544">
          <cell r="A544" t="str">
            <v>725</v>
          </cell>
          <cell r="B544" t="str">
            <v>Projetor com lâmpada vapormetálico 150W</v>
          </cell>
          <cell r="C544" t="str">
            <v>un</v>
          </cell>
          <cell r="D544">
            <v>150.35</v>
          </cell>
        </row>
        <row r="545">
          <cell r="A545" t="str">
            <v>653</v>
          </cell>
          <cell r="B545" t="str">
            <v>Projetor para lâmpada halógena peq.</v>
          </cell>
          <cell r="C545" t="str">
            <v>un</v>
          </cell>
          <cell r="D545">
            <v>15</v>
          </cell>
        </row>
        <row r="546">
          <cell r="A546" t="str">
            <v>435</v>
          </cell>
          <cell r="B546" t="str">
            <v>Projetor reto para lâmpada halógena</v>
          </cell>
          <cell r="C546" t="str">
            <v>un</v>
          </cell>
          <cell r="D546">
            <v>21.89</v>
          </cell>
        </row>
        <row r="547">
          <cell r="A547" t="str">
            <v>499</v>
          </cell>
          <cell r="B547" t="str">
            <v>Purificador de ar</v>
          </cell>
          <cell r="C547" t="str">
            <v>h</v>
          </cell>
          <cell r="D547">
            <v>24.78</v>
          </cell>
        </row>
        <row r="548">
          <cell r="A548" t="str">
            <v>277</v>
          </cell>
          <cell r="B548" t="str">
            <v>Quadro medição alu. monofásico</v>
          </cell>
          <cell r="C548" t="str">
            <v>un</v>
          </cell>
          <cell r="D548">
            <v>11.88</v>
          </cell>
        </row>
        <row r="549">
          <cell r="A549" t="str">
            <v>278</v>
          </cell>
          <cell r="B549" t="str">
            <v>Quadro medição alu. trifásico</v>
          </cell>
          <cell r="C549" t="str">
            <v>un</v>
          </cell>
          <cell r="D549">
            <v>31.68</v>
          </cell>
        </row>
        <row r="550">
          <cell r="A550" t="str">
            <v>279</v>
          </cell>
          <cell r="B550" t="str">
            <v>Ralo sifonado 100x40</v>
          </cell>
          <cell r="C550" t="str">
            <v>un</v>
          </cell>
          <cell r="D550">
            <v>1.6</v>
          </cell>
        </row>
        <row r="551">
          <cell r="A551" t="str">
            <v>280</v>
          </cell>
          <cell r="B551" t="str">
            <v>Reator de partida rápida 1x20w</v>
          </cell>
          <cell r="C551" t="str">
            <v>un</v>
          </cell>
          <cell r="D551">
            <v>10</v>
          </cell>
        </row>
        <row r="552">
          <cell r="A552" t="str">
            <v>281</v>
          </cell>
          <cell r="B552" t="str">
            <v>Reator de partida rápida 1x40</v>
          </cell>
          <cell r="C552" t="str">
            <v>un</v>
          </cell>
          <cell r="D552">
            <v>10</v>
          </cell>
        </row>
        <row r="553">
          <cell r="A553" t="str">
            <v>282</v>
          </cell>
          <cell r="B553" t="str">
            <v>Reator de partida rápida 2x20w</v>
          </cell>
          <cell r="C553" t="str">
            <v>un</v>
          </cell>
          <cell r="D553">
            <v>15</v>
          </cell>
        </row>
        <row r="554">
          <cell r="A554" t="str">
            <v>283</v>
          </cell>
          <cell r="B554" t="str">
            <v>Reator de partida rápida 2x40w</v>
          </cell>
          <cell r="C554" t="str">
            <v>un</v>
          </cell>
          <cell r="D554">
            <v>15</v>
          </cell>
        </row>
        <row r="555">
          <cell r="A555" t="str">
            <v>537</v>
          </cell>
          <cell r="B555" t="str">
            <v>Receptáculo de porcelana</v>
          </cell>
          <cell r="C555" t="str">
            <v>un</v>
          </cell>
          <cell r="D555">
            <v>1</v>
          </cell>
        </row>
        <row r="556">
          <cell r="A556" t="str">
            <v>710</v>
          </cell>
          <cell r="B556" t="str">
            <v>Rede de poliamida malha 11</v>
          </cell>
          <cell r="C556" t="str">
            <v>m2</v>
          </cell>
          <cell r="D556">
            <v>2.6</v>
          </cell>
        </row>
        <row r="557">
          <cell r="A557" t="str">
            <v>709</v>
          </cell>
          <cell r="B557" t="str">
            <v>Rede de poliester malha 11</v>
          </cell>
          <cell r="C557" t="str">
            <v>m2</v>
          </cell>
          <cell r="D557">
            <v>2.1</v>
          </cell>
        </row>
        <row r="558">
          <cell r="A558" t="str">
            <v>708</v>
          </cell>
          <cell r="B558" t="str">
            <v>Rede de polietileno malha 11</v>
          </cell>
          <cell r="C558" t="str">
            <v>m2</v>
          </cell>
          <cell r="D558">
            <v>1.7</v>
          </cell>
        </row>
        <row r="559">
          <cell r="A559" t="str">
            <v>432</v>
          </cell>
          <cell r="B559" t="str">
            <v>Refleor de alumínio</v>
          </cell>
          <cell r="C559" t="str">
            <v>un</v>
          </cell>
          <cell r="D559">
            <v>13.4</v>
          </cell>
        </row>
        <row r="560">
          <cell r="A560" t="str">
            <v>723</v>
          </cell>
          <cell r="B560" t="str">
            <v>Refletor Cartel com uma lâmpada mista 160W</v>
          </cell>
          <cell r="C560" t="str">
            <v>un</v>
          </cell>
          <cell r="D560">
            <v>30.92</v>
          </cell>
        </row>
        <row r="561">
          <cell r="A561" t="str">
            <v>601</v>
          </cell>
          <cell r="B561" t="str">
            <v>Registro acabamento cromado 1 1/2"</v>
          </cell>
          <cell r="C561" t="str">
            <v>un</v>
          </cell>
          <cell r="D561">
            <v>11.2</v>
          </cell>
        </row>
        <row r="562">
          <cell r="A562" t="str">
            <v>600</v>
          </cell>
          <cell r="B562" t="str">
            <v>Registro acabamento cromado 1"</v>
          </cell>
          <cell r="C562" t="str">
            <v>un</v>
          </cell>
          <cell r="D562">
            <v>7.8</v>
          </cell>
        </row>
        <row r="563">
          <cell r="A563" t="str">
            <v>599</v>
          </cell>
          <cell r="B563" t="str">
            <v>Registro acabamento cromado 3/4"</v>
          </cell>
          <cell r="C563" t="str">
            <v>un</v>
          </cell>
          <cell r="D563">
            <v>7.8</v>
          </cell>
        </row>
        <row r="564">
          <cell r="A564" t="str">
            <v>603</v>
          </cell>
          <cell r="B564" t="str">
            <v>Registro acabamento cromado 3/4"</v>
          </cell>
          <cell r="C564" t="str">
            <v>un</v>
          </cell>
          <cell r="D564">
            <v>7.8</v>
          </cell>
        </row>
        <row r="565">
          <cell r="A565" t="str">
            <v>284</v>
          </cell>
          <cell r="B565" t="str">
            <v>Registro de gaveta 1 1/2 bruto</v>
          </cell>
          <cell r="C565" t="str">
            <v>un</v>
          </cell>
          <cell r="D565">
            <v>14.4</v>
          </cell>
        </row>
        <row r="566">
          <cell r="A566" t="str">
            <v>285</v>
          </cell>
          <cell r="B566" t="str">
            <v>Registro de gaveta 1 bruto</v>
          </cell>
          <cell r="C566" t="str">
            <v>un</v>
          </cell>
          <cell r="D566">
            <v>7.6</v>
          </cell>
        </row>
        <row r="567">
          <cell r="A567" t="str">
            <v>286</v>
          </cell>
          <cell r="B567" t="str">
            <v>Registro de gaveta 2 1/2 bruto</v>
          </cell>
          <cell r="C567" t="str">
            <v>un</v>
          </cell>
          <cell r="D567">
            <v>48</v>
          </cell>
        </row>
        <row r="568">
          <cell r="A568" t="str">
            <v>287</v>
          </cell>
          <cell r="B568" t="str">
            <v>Registro de gaveta 3/4 canopla</v>
          </cell>
          <cell r="C568" t="str">
            <v>un</v>
          </cell>
          <cell r="D568">
            <v>16.600000000000001</v>
          </cell>
        </row>
        <row r="569">
          <cell r="A569" t="str">
            <v>288</v>
          </cell>
          <cell r="B569" t="str">
            <v>Registro de pressão 3/4 canopla</v>
          </cell>
          <cell r="C569" t="str">
            <v>un</v>
          </cell>
          <cell r="D569">
            <v>17.600000000000001</v>
          </cell>
        </row>
        <row r="570">
          <cell r="A570" t="str">
            <v>602</v>
          </cell>
          <cell r="B570" t="str">
            <v>Registro de pressão base 3/4"</v>
          </cell>
          <cell r="C570" t="str">
            <v>un</v>
          </cell>
          <cell r="D570">
            <v>9.8000000000000007</v>
          </cell>
        </row>
        <row r="571">
          <cell r="A571" t="str">
            <v>598</v>
          </cell>
          <cell r="B571" t="str">
            <v>Registro gaveta base 1 1/2"</v>
          </cell>
          <cell r="C571" t="str">
            <v>un</v>
          </cell>
          <cell r="D571">
            <v>16.100000000000001</v>
          </cell>
        </row>
        <row r="572">
          <cell r="A572" t="str">
            <v>597</v>
          </cell>
          <cell r="B572" t="str">
            <v>Registro gaveta base 1"</v>
          </cell>
          <cell r="C572" t="str">
            <v>un</v>
          </cell>
          <cell r="D572">
            <v>11</v>
          </cell>
        </row>
        <row r="573">
          <cell r="A573" t="str">
            <v>596</v>
          </cell>
          <cell r="B573" t="str">
            <v>Registro gaveta base 3/4"</v>
          </cell>
          <cell r="C573" t="str">
            <v>un</v>
          </cell>
          <cell r="D573">
            <v>8.8000000000000007</v>
          </cell>
        </row>
        <row r="574">
          <cell r="A574" t="str">
            <v>644</v>
          </cell>
          <cell r="B574" t="str">
            <v>Registro globo 2 1/2" para hidrante</v>
          </cell>
          <cell r="C574" t="str">
            <v>un</v>
          </cell>
          <cell r="D574">
            <v>31</v>
          </cell>
        </row>
        <row r="575">
          <cell r="A575" t="str">
            <v>289</v>
          </cell>
          <cell r="B575" t="str">
            <v>Rejunte preto junta larga</v>
          </cell>
          <cell r="C575" t="str">
            <v>kg</v>
          </cell>
          <cell r="D575">
            <v>0.76</v>
          </cell>
        </row>
        <row r="576">
          <cell r="A576" t="str">
            <v>290</v>
          </cell>
          <cell r="B576" t="str">
            <v>Resina acrílica</v>
          </cell>
          <cell r="C576" t="str">
            <v>li</v>
          </cell>
          <cell r="D576">
            <v>3.82</v>
          </cell>
        </row>
        <row r="577">
          <cell r="A577" t="str">
            <v>415</v>
          </cell>
          <cell r="B577" t="str">
            <v>Retroescavadeira  MF 86</v>
          </cell>
          <cell r="C577" t="str">
            <v>h</v>
          </cell>
          <cell r="D577">
            <v>26.6</v>
          </cell>
        </row>
        <row r="578">
          <cell r="A578" t="str">
            <v>291</v>
          </cell>
          <cell r="B578" t="str">
            <v>Rodaforro de PVC para forro</v>
          </cell>
          <cell r="C578" t="str">
            <v>ml</v>
          </cell>
          <cell r="D578">
            <v>1.5</v>
          </cell>
        </row>
        <row r="579">
          <cell r="A579" t="str">
            <v>292</v>
          </cell>
          <cell r="B579" t="str">
            <v>Rodapé de madeira 7cm</v>
          </cell>
          <cell r="C579" t="str">
            <v>ml</v>
          </cell>
          <cell r="D579">
            <v>1.7</v>
          </cell>
        </row>
        <row r="580">
          <cell r="A580" t="str">
            <v>639</v>
          </cell>
          <cell r="B580" t="str">
            <v>Rodapé vinílico 7,5cm</v>
          </cell>
          <cell r="C580" t="str">
            <v>m</v>
          </cell>
          <cell r="D580">
            <v>1.65</v>
          </cell>
        </row>
        <row r="581">
          <cell r="A581" t="str">
            <v>293</v>
          </cell>
          <cell r="B581" t="str">
            <v>Rolo compactador</v>
          </cell>
          <cell r="C581" t="str">
            <v>h</v>
          </cell>
          <cell r="D581">
            <v>11</v>
          </cell>
        </row>
        <row r="582">
          <cell r="A582" t="str">
            <v>519</v>
          </cell>
          <cell r="B582" t="str">
            <v>Rolo de Pneus</v>
          </cell>
          <cell r="C582" t="str">
            <v>h</v>
          </cell>
          <cell r="D582">
            <v>40</v>
          </cell>
        </row>
        <row r="583">
          <cell r="A583" t="str">
            <v>666</v>
          </cell>
          <cell r="B583" t="str">
            <v>Rolo esponja 9cm</v>
          </cell>
          <cell r="C583" t="str">
            <v>un</v>
          </cell>
          <cell r="D583">
            <v>1.2</v>
          </cell>
        </row>
        <row r="584">
          <cell r="A584" t="str">
            <v>663</v>
          </cell>
          <cell r="B584" t="str">
            <v>Rolo lã de carneiro 23cm sem cabo</v>
          </cell>
          <cell r="C584" t="str">
            <v>un</v>
          </cell>
          <cell r="D584">
            <v>7.3</v>
          </cell>
        </row>
        <row r="585">
          <cell r="A585" t="str">
            <v>294</v>
          </cell>
          <cell r="B585" t="str">
            <v>Saboneteira de louça 15x15</v>
          </cell>
          <cell r="C585" t="str">
            <v>un</v>
          </cell>
          <cell r="D585">
            <v>7.2</v>
          </cell>
        </row>
        <row r="586">
          <cell r="A586" t="str">
            <v>295</v>
          </cell>
          <cell r="B586" t="str">
            <v>Saboneteira giratória</v>
          </cell>
          <cell r="C586" t="str">
            <v>un</v>
          </cell>
          <cell r="D586">
            <v>8</v>
          </cell>
        </row>
        <row r="587">
          <cell r="A587" t="str">
            <v>296</v>
          </cell>
          <cell r="B587" t="str">
            <v>Saboneteira plástica refil 800ml</v>
          </cell>
          <cell r="C587" t="str">
            <v>un</v>
          </cell>
          <cell r="D587">
            <v>20</v>
          </cell>
        </row>
        <row r="588">
          <cell r="A588" t="str">
            <v>297</v>
          </cell>
          <cell r="B588" t="str">
            <v>Saibro - posto obra</v>
          </cell>
          <cell r="C588" t="str">
            <v>m3</v>
          </cell>
          <cell r="D588">
            <v>5.5</v>
          </cell>
          <cell r="E588" t="str">
            <v>Sem empolamento</v>
          </cell>
        </row>
        <row r="589">
          <cell r="A589" t="str">
            <v>298</v>
          </cell>
          <cell r="B589" t="str">
            <v>Selador acrílico</v>
          </cell>
          <cell r="C589" t="str">
            <v>li</v>
          </cell>
          <cell r="D589">
            <v>2.61</v>
          </cell>
        </row>
        <row r="590">
          <cell r="A590" t="str">
            <v>299</v>
          </cell>
          <cell r="B590" t="str">
            <v>Selador PVA</v>
          </cell>
          <cell r="C590" t="str">
            <v>li</v>
          </cell>
          <cell r="D590">
            <v>1.75</v>
          </cell>
        </row>
        <row r="591">
          <cell r="A591" t="str">
            <v>300</v>
          </cell>
          <cell r="B591" t="str">
            <v>Servente</v>
          </cell>
          <cell r="C591" t="str">
            <v>h</v>
          </cell>
          <cell r="D591">
            <v>3.2382480000000005</v>
          </cell>
          <cell r="E591" t="str">
            <v>Incluindo encargos sociais</v>
          </cell>
          <cell r="F591">
            <v>1.56</v>
          </cell>
        </row>
        <row r="592">
          <cell r="A592" t="str">
            <v>301</v>
          </cell>
          <cell r="B592" t="str">
            <v>Sikadur 32</v>
          </cell>
          <cell r="C592" t="str">
            <v>kg</v>
          </cell>
          <cell r="D592">
            <v>11.26</v>
          </cell>
        </row>
        <row r="593">
          <cell r="A593" t="str">
            <v>302</v>
          </cell>
          <cell r="B593" t="str">
            <v>Silicone líquido</v>
          </cell>
          <cell r="C593" t="str">
            <v>li</v>
          </cell>
          <cell r="D593">
            <v>6.3</v>
          </cell>
        </row>
        <row r="594">
          <cell r="A594" t="str">
            <v>632</v>
          </cell>
          <cell r="B594" t="str">
            <v>Sinalizador de saída de emergência</v>
          </cell>
          <cell r="C594" t="str">
            <v>un</v>
          </cell>
          <cell r="D594">
            <v>31.6</v>
          </cell>
        </row>
        <row r="595">
          <cell r="A595" t="str">
            <v>303</v>
          </cell>
          <cell r="B595" t="str">
            <v>Solvente</v>
          </cell>
          <cell r="C595" t="str">
            <v>li</v>
          </cell>
          <cell r="D595">
            <v>2</v>
          </cell>
        </row>
        <row r="596">
          <cell r="A596" t="str">
            <v>304</v>
          </cell>
          <cell r="B596" t="str">
            <v>Sumidouro 0,90x0,90</v>
          </cell>
          <cell r="C596" t="str">
            <v>un</v>
          </cell>
          <cell r="D596">
            <v>30</v>
          </cell>
        </row>
        <row r="597">
          <cell r="A597" t="str">
            <v>306</v>
          </cell>
          <cell r="B597" t="str">
            <v>Suporte de PVC para calha</v>
          </cell>
          <cell r="C597" t="str">
            <v>un</v>
          </cell>
          <cell r="D597">
            <v>1.8</v>
          </cell>
        </row>
        <row r="598">
          <cell r="A598" t="str">
            <v>535</v>
          </cell>
          <cell r="B598" t="str">
            <v>Suporte metálico para extintor</v>
          </cell>
          <cell r="C598" t="str">
            <v>un</v>
          </cell>
          <cell r="D598">
            <v>1</v>
          </cell>
        </row>
        <row r="599">
          <cell r="A599" t="str">
            <v>307</v>
          </cell>
          <cell r="B599" t="str">
            <v>Suporte zincado para calha PVC</v>
          </cell>
          <cell r="C599" t="str">
            <v>un</v>
          </cell>
          <cell r="D599">
            <v>2.2000000000000002</v>
          </cell>
        </row>
        <row r="600">
          <cell r="A600" t="str">
            <v>308</v>
          </cell>
          <cell r="B600" t="str">
            <v>Tábua de assoalho 15x2,5</v>
          </cell>
          <cell r="C600" t="str">
            <v>m2</v>
          </cell>
          <cell r="D600">
            <v>16.100000000000001</v>
          </cell>
        </row>
        <row r="601">
          <cell r="A601" t="str">
            <v>309</v>
          </cell>
          <cell r="B601" t="str">
            <v>Taco de madeira 7x21</v>
          </cell>
          <cell r="C601" t="str">
            <v>m2</v>
          </cell>
          <cell r="D601">
            <v>10.5</v>
          </cell>
        </row>
        <row r="602">
          <cell r="A602" t="str">
            <v>464</v>
          </cell>
          <cell r="B602" t="str">
            <v>Tampa circular de FF 60</v>
          </cell>
          <cell r="C602" t="str">
            <v>un</v>
          </cell>
          <cell r="D602">
            <v>100</v>
          </cell>
        </row>
        <row r="603">
          <cell r="A603" t="str">
            <v>643</v>
          </cell>
          <cell r="B603" t="str">
            <v>Tampa de ferro fundido para hidrante</v>
          </cell>
          <cell r="C603" t="str">
            <v>un</v>
          </cell>
          <cell r="D603">
            <v>30</v>
          </cell>
        </row>
        <row r="604">
          <cell r="A604" t="str">
            <v>310</v>
          </cell>
          <cell r="B604" t="str">
            <v>Tampo circular ferro 600mm</v>
          </cell>
          <cell r="C604" t="str">
            <v>un</v>
          </cell>
          <cell r="D604">
            <v>97.05</v>
          </cell>
        </row>
        <row r="605">
          <cell r="A605" t="str">
            <v>312</v>
          </cell>
          <cell r="B605" t="str">
            <v>Tampo inoxidável 1,20x60 cuba sim.</v>
          </cell>
          <cell r="C605" t="str">
            <v>un</v>
          </cell>
          <cell r="D605">
            <v>86.5</v>
          </cell>
        </row>
        <row r="606">
          <cell r="A606" t="str">
            <v>313</v>
          </cell>
          <cell r="B606" t="str">
            <v>Tampo inoxidável 180x60 cuba dupla</v>
          </cell>
          <cell r="C606" t="str">
            <v>un</v>
          </cell>
          <cell r="D606">
            <v>173.2</v>
          </cell>
        </row>
        <row r="607">
          <cell r="A607" t="str">
            <v>503</v>
          </cell>
          <cell r="B607" t="str">
            <v>Tanque de asfalto com maçarico</v>
          </cell>
          <cell r="C607" t="str">
            <v>h</v>
          </cell>
          <cell r="D607">
            <v>2.76</v>
          </cell>
        </row>
        <row r="608">
          <cell r="A608" t="str">
            <v>502</v>
          </cell>
          <cell r="B608" t="str">
            <v>Tanque de Asfalto Frio</v>
          </cell>
          <cell r="C608" t="str">
            <v>h</v>
          </cell>
          <cell r="D608">
            <v>1.73</v>
          </cell>
        </row>
        <row r="609">
          <cell r="A609" t="str">
            <v>314</v>
          </cell>
          <cell r="B609" t="str">
            <v>Tanque de louça com coluna 65x57</v>
          </cell>
          <cell r="C609" t="str">
            <v>un</v>
          </cell>
          <cell r="D609">
            <v>105</v>
          </cell>
        </row>
        <row r="610">
          <cell r="A610" t="str">
            <v>315</v>
          </cell>
          <cell r="B610" t="str">
            <v>Tanque pré-moldado de concreto 80x70</v>
          </cell>
          <cell r="C610" t="str">
            <v>un</v>
          </cell>
          <cell r="D610">
            <v>35</v>
          </cell>
        </row>
        <row r="611">
          <cell r="A611" t="str">
            <v>555</v>
          </cell>
          <cell r="B611" t="str">
            <v>Tê 90.º  cobre 15mm</v>
          </cell>
          <cell r="C611" t="str">
            <v>un</v>
          </cell>
          <cell r="D611">
            <v>0.6</v>
          </cell>
        </row>
        <row r="612">
          <cell r="A612" t="str">
            <v>587</v>
          </cell>
          <cell r="B612" t="str">
            <v>Tê 90.º PVC esgoto 100mm</v>
          </cell>
          <cell r="C612" t="str">
            <v>un</v>
          </cell>
          <cell r="D612">
            <v>3</v>
          </cell>
        </row>
        <row r="613">
          <cell r="A613" t="str">
            <v>590</v>
          </cell>
          <cell r="B613" t="str">
            <v>Tê 90.º PVC esgoto 40mm</v>
          </cell>
          <cell r="C613" t="str">
            <v>un</v>
          </cell>
          <cell r="D613">
            <v>0.57999999999999996</v>
          </cell>
        </row>
        <row r="614">
          <cell r="A614" t="str">
            <v>589</v>
          </cell>
          <cell r="B614" t="str">
            <v>Tê 90.º PVC esgoto 50mm</v>
          </cell>
          <cell r="C614" t="str">
            <v>un</v>
          </cell>
          <cell r="D614">
            <v>1.35</v>
          </cell>
        </row>
        <row r="615">
          <cell r="A615" t="str">
            <v>588</v>
          </cell>
          <cell r="B615" t="str">
            <v>Tê 90.º PVC esgoto 75mm</v>
          </cell>
          <cell r="C615" t="str">
            <v>un</v>
          </cell>
          <cell r="D615">
            <v>2.9</v>
          </cell>
        </row>
        <row r="616">
          <cell r="A616" t="str">
            <v>591</v>
          </cell>
          <cell r="B616" t="str">
            <v>Tê 90.º PVC soldável água fria 25mm</v>
          </cell>
          <cell r="C616" t="str">
            <v>un</v>
          </cell>
          <cell r="D616">
            <v>0.24</v>
          </cell>
        </row>
        <row r="617">
          <cell r="A617" t="str">
            <v>592</v>
          </cell>
          <cell r="B617" t="str">
            <v>Tê 90.º PVC soldável água fria 32mm</v>
          </cell>
          <cell r="C617" t="str">
            <v>un</v>
          </cell>
          <cell r="D617">
            <v>0.67</v>
          </cell>
        </row>
        <row r="618">
          <cell r="A618" t="str">
            <v>593</v>
          </cell>
          <cell r="B618" t="str">
            <v>Tê 90.º PVC soldável água fria 40mm</v>
          </cell>
          <cell r="C618" t="str">
            <v>un</v>
          </cell>
          <cell r="D618">
            <v>1.68</v>
          </cell>
        </row>
        <row r="619">
          <cell r="A619" t="str">
            <v>594</v>
          </cell>
          <cell r="B619" t="str">
            <v>Tê 90.º PVC soldável água fria 50mm</v>
          </cell>
          <cell r="C619" t="str">
            <v>un</v>
          </cell>
          <cell r="D619">
            <v>1.8</v>
          </cell>
        </row>
        <row r="620">
          <cell r="A620" t="str">
            <v>595</v>
          </cell>
          <cell r="B620" t="str">
            <v>Tê 90.º PVC soldável água fria 60mm</v>
          </cell>
          <cell r="C620" t="str">
            <v>un</v>
          </cell>
          <cell r="D620">
            <v>6.8</v>
          </cell>
        </row>
        <row r="621">
          <cell r="A621" t="str">
            <v>575</v>
          </cell>
          <cell r="B621" t="str">
            <v>Tê Galvanizado 90.º  1 1/2"</v>
          </cell>
          <cell r="C621" t="str">
            <v>un</v>
          </cell>
          <cell r="D621">
            <v>3.95</v>
          </cell>
        </row>
        <row r="622">
          <cell r="A622" t="str">
            <v>574</v>
          </cell>
          <cell r="B622" t="str">
            <v>Tê Galvanizado 90.º  1"</v>
          </cell>
          <cell r="C622" t="str">
            <v>un</v>
          </cell>
          <cell r="D622">
            <v>2.2000000000000002</v>
          </cell>
        </row>
        <row r="623">
          <cell r="A623" t="str">
            <v>572</v>
          </cell>
          <cell r="B623" t="str">
            <v>Tê Galvanizado 90.º  1/2"</v>
          </cell>
          <cell r="C623" t="str">
            <v>un</v>
          </cell>
          <cell r="D623">
            <v>0.9</v>
          </cell>
        </row>
        <row r="624">
          <cell r="A624" t="str">
            <v>576</v>
          </cell>
          <cell r="B624" t="str">
            <v>Tê Galvanizado 90.º  2"</v>
          </cell>
          <cell r="C624" t="str">
            <v>un</v>
          </cell>
          <cell r="D624">
            <v>7.1</v>
          </cell>
        </row>
        <row r="625">
          <cell r="A625" t="str">
            <v>573</v>
          </cell>
          <cell r="B625" t="str">
            <v>Tê Galvanizado 90.º  3/4"</v>
          </cell>
          <cell r="C625" t="str">
            <v>un</v>
          </cell>
          <cell r="D625">
            <v>1.35</v>
          </cell>
        </row>
        <row r="626">
          <cell r="A626" t="str">
            <v>577</v>
          </cell>
          <cell r="B626" t="str">
            <v>Tê Galvanizado 90.º 2 1/2"</v>
          </cell>
          <cell r="C626" t="str">
            <v>un</v>
          </cell>
          <cell r="D626">
            <v>12.6</v>
          </cell>
        </row>
        <row r="627">
          <cell r="A627" t="str">
            <v>316</v>
          </cell>
          <cell r="B627" t="str">
            <v>Tela arame galvanizado malha 7  fio 12</v>
          </cell>
          <cell r="C627" t="str">
            <v>m2</v>
          </cell>
          <cell r="D627">
            <v>3.5</v>
          </cell>
        </row>
        <row r="628">
          <cell r="A628" t="str">
            <v>487</v>
          </cell>
          <cell r="B628" t="str">
            <v>Tela de Nylon malha 10</v>
          </cell>
          <cell r="C628" t="str">
            <v>m2</v>
          </cell>
          <cell r="D628">
            <v>2</v>
          </cell>
          <cell r="E628" t="str">
            <v>Tela para cobrir quadras de futebol</v>
          </cell>
        </row>
        <row r="629">
          <cell r="A629" t="str">
            <v>317</v>
          </cell>
          <cell r="B629" t="str">
            <v>Tela galvanizada OTIZ malha 3,5 fio 10</v>
          </cell>
          <cell r="C629" t="str">
            <v>m2</v>
          </cell>
          <cell r="D629">
            <v>9</v>
          </cell>
        </row>
        <row r="630">
          <cell r="A630" t="str">
            <v>318</v>
          </cell>
          <cell r="B630" t="str">
            <v>Tela galvanizada OTIZ malha 5 fio 10</v>
          </cell>
          <cell r="C630" t="str">
            <v>m2</v>
          </cell>
          <cell r="D630">
            <v>7.8</v>
          </cell>
        </row>
        <row r="631">
          <cell r="A631" t="str">
            <v>620</v>
          </cell>
          <cell r="B631" t="str">
            <v>Tela malha 60 fio 14 revestido com PVC</v>
          </cell>
          <cell r="C631" t="str">
            <v>m2</v>
          </cell>
          <cell r="D631">
            <v>3.6</v>
          </cell>
        </row>
        <row r="632">
          <cell r="A632" t="str">
            <v>319</v>
          </cell>
          <cell r="B632" t="str">
            <v>Tela soldada CA-60 4,2mm 10x10</v>
          </cell>
          <cell r="C632" t="str">
            <v>m2</v>
          </cell>
          <cell r="D632">
            <v>2.5299999999999998</v>
          </cell>
        </row>
        <row r="633">
          <cell r="A633" t="str">
            <v>320</v>
          </cell>
          <cell r="B633" t="str">
            <v>Telha alumínio ondulada 0,6mm</v>
          </cell>
          <cell r="C633" t="str">
            <v>ml</v>
          </cell>
          <cell r="D633">
            <v>11.23</v>
          </cell>
        </row>
        <row r="634">
          <cell r="A634" t="str">
            <v>321</v>
          </cell>
          <cell r="B634" t="str">
            <v>Telha capa/canal</v>
          </cell>
          <cell r="C634" t="str">
            <v>un</v>
          </cell>
          <cell r="D634">
            <v>0.31</v>
          </cell>
          <cell r="E634" t="str">
            <v>(17telhas/m2)</v>
          </cell>
        </row>
        <row r="635">
          <cell r="A635" t="str">
            <v>322</v>
          </cell>
          <cell r="B635" t="str">
            <v>Telha colonial</v>
          </cell>
          <cell r="C635" t="str">
            <v>un</v>
          </cell>
          <cell r="D635">
            <v>0.22</v>
          </cell>
          <cell r="E635" t="str">
            <v>(25telhas/m2)</v>
          </cell>
        </row>
        <row r="636">
          <cell r="A636" t="str">
            <v>323</v>
          </cell>
          <cell r="B636" t="str">
            <v>Telha de aço zincado trapez. 0,5mm</v>
          </cell>
          <cell r="C636" t="str">
            <v>ml</v>
          </cell>
          <cell r="D636">
            <v>6</v>
          </cell>
        </row>
        <row r="637">
          <cell r="A637" t="str">
            <v>324</v>
          </cell>
          <cell r="B637" t="str">
            <v>Telha fibrocimento kalheta</v>
          </cell>
          <cell r="C637" t="str">
            <v>m2</v>
          </cell>
          <cell r="D637">
            <v>14.52</v>
          </cell>
        </row>
        <row r="638">
          <cell r="A638" t="str">
            <v>325</v>
          </cell>
          <cell r="B638" t="str">
            <v>Telha fibrocimento kalhetão</v>
          </cell>
          <cell r="C638" t="str">
            <v>m2</v>
          </cell>
          <cell r="D638">
            <v>17.079999999999998</v>
          </cell>
        </row>
        <row r="639">
          <cell r="A639" t="str">
            <v>326</v>
          </cell>
          <cell r="B639" t="str">
            <v>Telha fibrocimento ond. 4mm</v>
          </cell>
          <cell r="C639" t="str">
            <v>m2</v>
          </cell>
          <cell r="D639">
            <v>2.8</v>
          </cell>
        </row>
        <row r="640">
          <cell r="A640" t="str">
            <v>327</v>
          </cell>
          <cell r="B640" t="str">
            <v>Telha fibrocimento ond. 6mm</v>
          </cell>
          <cell r="C640" t="str">
            <v>m2</v>
          </cell>
          <cell r="D640">
            <v>4.91</v>
          </cell>
        </row>
        <row r="641">
          <cell r="A641" t="str">
            <v>328</v>
          </cell>
          <cell r="B641" t="str">
            <v>Telha francesa</v>
          </cell>
          <cell r="C641" t="str">
            <v>un</v>
          </cell>
          <cell r="D641">
            <v>0.25</v>
          </cell>
          <cell r="E641" t="str">
            <v>(17telhas/m2)</v>
          </cell>
        </row>
        <row r="642">
          <cell r="A642" t="str">
            <v>329</v>
          </cell>
          <cell r="B642" t="str">
            <v>Telha plan</v>
          </cell>
          <cell r="C642" t="str">
            <v>un</v>
          </cell>
          <cell r="D642">
            <v>0.22</v>
          </cell>
          <cell r="E642" t="str">
            <v>(26telhas/m2</v>
          </cell>
        </row>
        <row r="643">
          <cell r="A643" t="str">
            <v>660</v>
          </cell>
          <cell r="B643" t="str">
            <v>Telha Romana Branca esmaltada</v>
          </cell>
          <cell r="C643" t="str">
            <v>un</v>
          </cell>
          <cell r="D643">
            <v>0.73</v>
          </cell>
          <cell r="E643" t="str">
            <v>17 telhas por m²</v>
          </cell>
        </row>
        <row r="644">
          <cell r="A644" t="str">
            <v>609</v>
          </cell>
          <cell r="B644" t="str">
            <v>Telha traslúcida de fibra 6mm (1,10x1,83)</v>
          </cell>
          <cell r="C644" t="str">
            <v>m2</v>
          </cell>
          <cell r="D644">
            <v>8.85</v>
          </cell>
        </row>
        <row r="645">
          <cell r="A645" t="str">
            <v>641</v>
          </cell>
          <cell r="B645" t="str">
            <v>Telha traslúcida de fibra canaleta 43</v>
          </cell>
          <cell r="C645" t="str">
            <v>m</v>
          </cell>
          <cell r="D645">
            <v>13.8</v>
          </cell>
        </row>
        <row r="646">
          <cell r="A646" t="str">
            <v>330</v>
          </cell>
          <cell r="B646" t="str">
            <v>Telhadista</v>
          </cell>
          <cell r="C646" t="str">
            <v>h</v>
          </cell>
          <cell r="D646">
            <v>4.9819200000000006</v>
          </cell>
          <cell r="E646" t="str">
            <v>Incluindo encargos sociais</v>
          </cell>
          <cell r="F646">
            <v>2.4</v>
          </cell>
        </row>
        <row r="647">
          <cell r="A647" t="str">
            <v>331</v>
          </cell>
          <cell r="B647" t="str">
            <v>Terra vegetal</v>
          </cell>
          <cell r="C647" t="str">
            <v>m3</v>
          </cell>
          <cell r="D647">
            <v>20</v>
          </cell>
        </row>
        <row r="648">
          <cell r="A648" t="str">
            <v>332</v>
          </cell>
          <cell r="B648" t="str">
            <v>Tijolo 6 furos  10x15x20</v>
          </cell>
          <cell r="C648" t="str">
            <v>un</v>
          </cell>
          <cell r="D648">
            <v>0.09</v>
          </cell>
          <cell r="E648" t="str">
            <v xml:space="preserve">tipo pesado  10x15x20 </v>
          </cell>
        </row>
        <row r="649">
          <cell r="A649" t="str">
            <v>333</v>
          </cell>
          <cell r="B649" t="str">
            <v>Tijolo maciço 5x10x20</v>
          </cell>
          <cell r="C649" t="str">
            <v>un</v>
          </cell>
          <cell r="D649">
            <v>0.09</v>
          </cell>
        </row>
        <row r="650">
          <cell r="A650" t="str">
            <v>658</v>
          </cell>
          <cell r="B650" t="str">
            <v>Tijolo Robertão branco liso</v>
          </cell>
          <cell r="C650" t="str">
            <v>un</v>
          </cell>
          <cell r="D650">
            <v>0.23</v>
          </cell>
          <cell r="E650" t="str">
            <v xml:space="preserve">60un por m² </v>
          </cell>
        </row>
        <row r="651">
          <cell r="A651" t="str">
            <v>657</v>
          </cell>
          <cell r="B651" t="str">
            <v>Tijolo Robertão branco rústico</v>
          </cell>
          <cell r="C651" t="str">
            <v>un</v>
          </cell>
          <cell r="D651">
            <v>0.24</v>
          </cell>
          <cell r="E651" t="str">
            <v xml:space="preserve">60un por m² </v>
          </cell>
        </row>
        <row r="652">
          <cell r="A652" t="str">
            <v>659</v>
          </cell>
          <cell r="B652" t="str">
            <v>Tijolo Robertão Vermelho liso</v>
          </cell>
          <cell r="C652" t="str">
            <v>un</v>
          </cell>
          <cell r="D652">
            <v>0.23</v>
          </cell>
          <cell r="E652" t="str">
            <v xml:space="preserve">60un por m² </v>
          </cell>
        </row>
        <row r="653">
          <cell r="A653" t="str">
            <v>334</v>
          </cell>
          <cell r="B653" t="str">
            <v>Tinta a base de betume</v>
          </cell>
          <cell r="C653" t="str">
            <v>kg</v>
          </cell>
          <cell r="D653">
            <v>4.49</v>
          </cell>
        </row>
        <row r="654">
          <cell r="A654" t="str">
            <v>335</v>
          </cell>
          <cell r="B654" t="str">
            <v>Tinta acrílica</v>
          </cell>
          <cell r="C654" t="str">
            <v>li</v>
          </cell>
          <cell r="D654">
            <v>4.55</v>
          </cell>
          <cell r="E654" t="str">
            <v>consumo médio p/ balde = 90,00m2</v>
          </cell>
        </row>
        <row r="655">
          <cell r="A655" t="str">
            <v>336</v>
          </cell>
          <cell r="B655" t="str">
            <v>Tinta esmalte brilhante</v>
          </cell>
          <cell r="C655" t="str">
            <v>li</v>
          </cell>
          <cell r="D655">
            <v>6.5</v>
          </cell>
          <cell r="E655" t="str">
            <v>consumo médio p/ galão = 35,00m2</v>
          </cell>
        </row>
        <row r="656">
          <cell r="A656" t="str">
            <v>442</v>
          </cell>
          <cell r="B656" t="str">
            <v>Tinta esmalte fundo fosco</v>
          </cell>
          <cell r="C656" t="str">
            <v>li</v>
          </cell>
          <cell r="D656">
            <v>5.55</v>
          </cell>
          <cell r="E656" t="str">
            <v>consumo médio p/ galão = 35,00m2</v>
          </cell>
        </row>
        <row r="657">
          <cell r="A657" t="str">
            <v>337</v>
          </cell>
          <cell r="B657" t="str">
            <v>Tinta mineral impermeável</v>
          </cell>
          <cell r="C657" t="str">
            <v>kg</v>
          </cell>
          <cell r="D657">
            <v>2.65</v>
          </cell>
        </row>
        <row r="658">
          <cell r="A658" t="str">
            <v>338</v>
          </cell>
          <cell r="B658" t="str">
            <v>Tinta óleo brilhante</v>
          </cell>
          <cell r="C658" t="str">
            <v>li</v>
          </cell>
          <cell r="D658">
            <v>3.88</v>
          </cell>
          <cell r="E658" t="str">
            <v>consumo médio p/ galão = 35,00m2</v>
          </cell>
        </row>
        <row r="659">
          <cell r="A659" t="str">
            <v>339</v>
          </cell>
          <cell r="B659" t="str">
            <v>Tinta óleo fosco fundo</v>
          </cell>
          <cell r="C659" t="str">
            <v>li</v>
          </cell>
          <cell r="D659">
            <v>4.4400000000000004</v>
          </cell>
          <cell r="E659" t="str">
            <v>consumo médio p/ galão = 35,00m2</v>
          </cell>
        </row>
        <row r="660">
          <cell r="A660" t="str">
            <v>340</v>
          </cell>
          <cell r="B660" t="str">
            <v>Tinta PVA</v>
          </cell>
          <cell r="C660" t="str">
            <v>li</v>
          </cell>
          <cell r="D660">
            <v>4</v>
          </cell>
          <cell r="E660" t="str">
            <v>consumo médio p/ balde = 90,00m2</v>
          </cell>
        </row>
        <row r="661">
          <cell r="A661" t="str">
            <v>341</v>
          </cell>
          <cell r="B661" t="str">
            <v>Tinta Zarcão</v>
          </cell>
          <cell r="C661" t="str">
            <v>li</v>
          </cell>
          <cell r="D661">
            <v>6.3</v>
          </cell>
        </row>
        <row r="662">
          <cell r="A662" t="str">
            <v>342</v>
          </cell>
          <cell r="B662" t="str">
            <v>Tomada embutir 2P e universal</v>
          </cell>
          <cell r="C662" t="str">
            <v>un</v>
          </cell>
          <cell r="D662">
            <v>3.38</v>
          </cell>
        </row>
        <row r="663">
          <cell r="A663" t="str">
            <v>545</v>
          </cell>
          <cell r="B663" t="str">
            <v xml:space="preserve">Tomada embutir 2P e universal + terra </v>
          </cell>
          <cell r="C663" t="str">
            <v>un</v>
          </cell>
          <cell r="D663">
            <v>3.38</v>
          </cell>
        </row>
        <row r="664">
          <cell r="A664" t="str">
            <v>343</v>
          </cell>
          <cell r="B664" t="str">
            <v>Tomada especial para chuveiro</v>
          </cell>
          <cell r="C664" t="str">
            <v>un</v>
          </cell>
          <cell r="D664">
            <v>4.5</v>
          </cell>
        </row>
        <row r="665">
          <cell r="A665" t="str">
            <v>726</v>
          </cell>
          <cell r="B665" t="str">
            <v>Tomada RJ 45   categoria  5</v>
          </cell>
          <cell r="C665" t="str">
            <v>un</v>
          </cell>
          <cell r="D665">
            <v>11.62</v>
          </cell>
        </row>
        <row r="666">
          <cell r="A666" t="str">
            <v>344</v>
          </cell>
          <cell r="B666" t="str">
            <v>Torneira bóia metálica 3/4</v>
          </cell>
          <cell r="C666" t="str">
            <v>un</v>
          </cell>
          <cell r="D666">
            <v>14</v>
          </cell>
        </row>
        <row r="667">
          <cell r="A667" t="str">
            <v>345</v>
          </cell>
          <cell r="B667" t="str">
            <v>Torneira metálica jardim</v>
          </cell>
          <cell r="C667" t="str">
            <v>un</v>
          </cell>
          <cell r="D667">
            <v>9.1999999999999993</v>
          </cell>
        </row>
        <row r="668">
          <cell r="A668" t="str">
            <v>346</v>
          </cell>
          <cell r="B668" t="str">
            <v>Torneira metálica lavatório</v>
          </cell>
          <cell r="C668" t="str">
            <v>un</v>
          </cell>
          <cell r="D668">
            <v>18</v>
          </cell>
        </row>
        <row r="669">
          <cell r="A669" t="str">
            <v>347</v>
          </cell>
          <cell r="B669" t="str">
            <v>Torneira metálica pia</v>
          </cell>
          <cell r="C669" t="str">
            <v>un</v>
          </cell>
          <cell r="D669">
            <v>18</v>
          </cell>
        </row>
        <row r="670">
          <cell r="A670" t="str">
            <v>348</v>
          </cell>
          <cell r="B670" t="str">
            <v>Torneira metálica tanque</v>
          </cell>
          <cell r="C670" t="str">
            <v>un</v>
          </cell>
          <cell r="D670">
            <v>12</v>
          </cell>
        </row>
        <row r="671">
          <cell r="A671" t="str">
            <v>617</v>
          </cell>
          <cell r="B671" t="str">
            <v>Transporte de agregados pav. usina/obra</v>
          </cell>
          <cell r="C671" t="str">
            <v>t</v>
          </cell>
          <cell r="D671">
            <v>3</v>
          </cell>
          <cell r="E671" t="str">
            <v>DMT=</v>
          </cell>
          <cell r="F671">
            <v>30</v>
          </cell>
        </row>
        <row r="672">
          <cell r="A672" t="str">
            <v>616</v>
          </cell>
          <cell r="B672" t="str">
            <v>Transporte de material asfáltico usina/obra</v>
          </cell>
          <cell r="C672" t="str">
            <v>t</v>
          </cell>
          <cell r="D672">
            <v>3.5999999999999996</v>
          </cell>
          <cell r="E672" t="str">
            <v>DMT=</v>
          </cell>
          <cell r="F672">
            <v>30</v>
          </cell>
        </row>
        <row r="673">
          <cell r="A673" t="str">
            <v>349</v>
          </cell>
          <cell r="B673" t="str">
            <v>Trator de esteira  CBT 2105</v>
          </cell>
          <cell r="C673" t="str">
            <v>h</v>
          </cell>
          <cell r="D673">
            <v>28.38</v>
          </cell>
        </row>
        <row r="674">
          <cell r="A674" t="str">
            <v>518</v>
          </cell>
          <cell r="B674" t="str">
            <v>Trator de pneus  CBT 2105</v>
          </cell>
          <cell r="C674" t="str">
            <v>h</v>
          </cell>
          <cell r="D674">
            <v>28.38</v>
          </cell>
        </row>
        <row r="675">
          <cell r="A675" t="str">
            <v>350</v>
          </cell>
          <cell r="B675" t="str">
            <v>Tubo cobre 15mm</v>
          </cell>
          <cell r="C675" t="str">
            <v>ml</v>
          </cell>
          <cell r="D675">
            <v>3</v>
          </cell>
        </row>
        <row r="676">
          <cell r="A676" t="str">
            <v>351</v>
          </cell>
          <cell r="B676" t="str">
            <v>Tubo concreto C-2 300mm</v>
          </cell>
          <cell r="C676" t="str">
            <v>un</v>
          </cell>
          <cell r="D676">
            <v>6</v>
          </cell>
        </row>
        <row r="677">
          <cell r="A677" t="str">
            <v>352</v>
          </cell>
          <cell r="B677" t="str">
            <v>Tubo concreto C-2 400mm</v>
          </cell>
          <cell r="C677" t="str">
            <v>un</v>
          </cell>
          <cell r="D677">
            <v>8</v>
          </cell>
        </row>
        <row r="678">
          <cell r="A678" t="str">
            <v>353</v>
          </cell>
          <cell r="B678" t="str">
            <v>Tubo concreto C-2 500mm</v>
          </cell>
          <cell r="C678" t="str">
            <v>un</v>
          </cell>
          <cell r="D678">
            <v>10.5</v>
          </cell>
        </row>
        <row r="679">
          <cell r="A679" t="str">
            <v>354</v>
          </cell>
          <cell r="B679" t="str">
            <v>Tubo concreto C-2 600mm</v>
          </cell>
          <cell r="C679" t="str">
            <v>un</v>
          </cell>
          <cell r="D679">
            <v>14.5</v>
          </cell>
        </row>
        <row r="680">
          <cell r="A680" t="str">
            <v>355</v>
          </cell>
          <cell r="B680" t="str">
            <v>Tubo concreto C-2 800mm</v>
          </cell>
          <cell r="C680" t="str">
            <v>un</v>
          </cell>
          <cell r="D680">
            <v>30</v>
          </cell>
        </row>
        <row r="681">
          <cell r="A681" t="str">
            <v>356</v>
          </cell>
          <cell r="B681" t="str">
            <v>Tubo concreto CA-1 1000mm</v>
          </cell>
          <cell r="C681" t="str">
            <v>un</v>
          </cell>
          <cell r="D681">
            <v>58</v>
          </cell>
        </row>
        <row r="682">
          <cell r="A682" t="str">
            <v>357</v>
          </cell>
          <cell r="B682" t="str">
            <v>Tubo concreto CA-1 600mm</v>
          </cell>
          <cell r="C682" t="str">
            <v>un</v>
          </cell>
          <cell r="D682">
            <v>29</v>
          </cell>
        </row>
        <row r="683">
          <cell r="A683" t="str">
            <v>358</v>
          </cell>
          <cell r="B683" t="str">
            <v>Tubo concreto CA-1 800mm</v>
          </cell>
          <cell r="C683" t="str">
            <v>un</v>
          </cell>
          <cell r="D683">
            <v>48</v>
          </cell>
        </row>
        <row r="684">
          <cell r="A684" t="str">
            <v>360</v>
          </cell>
          <cell r="B684" t="str">
            <v>Tubo concreto CA-2 1000mm</v>
          </cell>
          <cell r="C684" t="str">
            <v>un</v>
          </cell>
          <cell r="D684">
            <v>90</v>
          </cell>
        </row>
        <row r="685">
          <cell r="A685" t="str">
            <v>361</v>
          </cell>
          <cell r="B685" t="str">
            <v>Tubo concreto CA-2 1200mm</v>
          </cell>
          <cell r="C685" t="str">
            <v>un</v>
          </cell>
          <cell r="D685">
            <v>117</v>
          </cell>
        </row>
        <row r="686">
          <cell r="A686" t="str">
            <v>363</v>
          </cell>
          <cell r="B686" t="str">
            <v>Tubo concreto CA-2 1500mm</v>
          </cell>
          <cell r="C686" t="str">
            <v>un</v>
          </cell>
          <cell r="D686">
            <v>205</v>
          </cell>
        </row>
        <row r="687">
          <cell r="A687" t="str">
            <v>362</v>
          </cell>
          <cell r="B687" t="str">
            <v>Tubo concreto CA-2 600mm</v>
          </cell>
          <cell r="C687" t="str">
            <v>un</v>
          </cell>
          <cell r="D687">
            <v>50.3</v>
          </cell>
        </row>
        <row r="688">
          <cell r="A688" t="str">
            <v>359</v>
          </cell>
          <cell r="B688" t="str">
            <v>Tubo concreto CA-2 800mm</v>
          </cell>
          <cell r="C688" t="str">
            <v>un</v>
          </cell>
          <cell r="D688">
            <v>71</v>
          </cell>
        </row>
        <row r="689">
          <cell r="A689" t="str">
            <v>474</v>
          </cell>
          <cell r="B689" t="str">
            <v>Tubo concreto CA-3 1000mm</v>
          </cell>
          <cell r="C689" t="str">
            <v>m</v>
          </cell>
          <cell r="D689">
            <v>115</v>
          </cell>
        </row>
        <row r="690">
          <cell r="A690" t="str">
            <v>490</v>
          </cell>
          <cell r="B690" t="str">
            <v>Tubo concreto CA-3 1200mm</v>
          </cell>
          <cell r="C690" t="str">
            <v>m</v>
          </cell>
          <cell r="D690">
            <v>117</v>
          </cell>
          <cell r="E690" t="str">
            <v>x</v>
          </cell>
        </row>
        <row r="691">
          <cell r="A691" t="str">
            <v>454</v>
          </cell>
          <cell r="B691" t="str">
            <v>Tubo corrugado PVC 100mm corrugado</v>
          </cell>
          <cell r="C691" t="str">
            <v>ml</v>
          </cell>
          <cell r="D691">
            <v>4.9000000000000004</v>
          </cell>
        </row>
        <row r="692">
          <cell r="A692" t="str">
            <v>455</v>
          </cell>
          <cell r="B692" t="str">
            <v>Tubo corrugado PVC 150mm corrugado</v>
          </cell>
          <cell r="C692" t="str">
            <v>ml</v>
          </cell>
          <cell r="D692">
            <v>8.1</v>
          </cell>
        </row>
        <row r="693">
          <cell r="A693" t="str">
            <v>453</v>
          </cell>
          <cell r="B693" t="str">
            <v>Tubo corrugado PVC 75mm corrugado</v>
          </cell>
          <cell r="C693" t="str">
            <v>ml</v>
          </cell>
          <cell r="D693">
            <v>3.8</v>
          </cell>
        </row>
        <row r="694">
          <cell r="A694" t="str">
            <v>702</v>
          </cell>
          <cell r="B694" t="str">
            <v>Tubo de concreto 200mm</v>
          </cell>
          <cell r="C694" t="str">
            <v>m</v>
          </cell>
          <cell r="D694">
            <v>5.7</v>
          </cell>
        </row>
        <row r="695">
          <cell r="A695" t="str">
            <v>495</v>
          </cell>
          <cell r="B695" t="str">
            <v>Tubo de concreto CA-1 400mm</v>
          </cell>
          <cell r="C695" t="str">
            <v>m</v>
          </cell>
          <cell r="D695">
            <v>22</v>
          </cell>
        </row>
        <row r="696">
          <cell r="A696" t="str">
            <v>494</v>
          </cell>
          <cell r="B696" t="str">
            <v>Tubo de concreto CA-1 500mm</v>
          </cell>
          <cell r="C696" t="str">
            <v>m</v>
          </cell>
          <cell r="D696">
            <v>24.8</v>
          </cell>
        </row>
        <row r="697">
          <cell r="A697" t="str">
            <v>711</v>
          </cell>
          <cell r="B697" t="str">
            <v>Tubo de concreto poroso 20</v>
          </cell>
          <cell r="C697" t="str">
            <v>m</v>
          </cell>
          <cell r="D697">
            <v>5.7</v>
          </cell>
        </row>
        <row r="698">
          <cell r="A698" t="str">
            <v>408</v>
          </cell>
          <cell r="B698" t="str">
            <v>Tubo de descarga 18</v>
          </cell>
          <cell r="C698" t="str">
            <v>un</v>
          </cell>
          <cell r="D698">
            <v>1.75</v>
          </cell>
        </row>
        <row r="699">
          <cell r="A699" t="str">
            <v>409</v>
          </cell>
          <cell r="B699" t="str">
            <v>Tubo de descarga com joelho</v>
          </cell>
          <cell r="C699" t="str">
            <v>un</v>
          </cell>
          <cell r="D699">
            <v>1.8</v>
          </cell>
        </row>
        <row r="700">
          <cell r="A700" t="str">
            <v>400</v>
          </cell>
          <cell r="B700" t="str">
            <v>Tubo de ligação</v>
          </cell>
          <cell r="C700" t="str">
            <v>un</v>
          </cell>
          <cell r="D700">
            <v>5.5</v>
          </cell>
        </row>
        <row r="701">
          <cell r="A701" t="str">
            <v>701</v>
          </cell>
          <cell r="B701" t="str">
            <v>Tubo de PVC para esgoto 300mm</v>
          </cell>
          <cell r="C701" t="str">
            <v>m</v>
          </cell>
          <cell r="D701">
            <v>21.58</v>
          </cell>
        </row>
        <row r="702">
          <cell r="A702" t="str">
            <v>365</v>
          </cell>
          <cell r="B702" t="str">
            <v>Tubo galvanizado 1</v>
          </cell>
          <cell r="C702" t="str">
            <v>ml</v>
          </cell>
          <cell r="D702">
            <v>3.76</v>
          </cell>
        </row>
        <row r="703">
          <cell r="A703" t="str">
            <v>364</v>
          </cell>
          <cell r="B703" t="str">
            <v>Tubo galvanizado 1 1/2</v>
          </cell>
          <cell r="C703" t="str">
            <v>ml</v>
          </cell>
          <cell r="D703">
            <v>6.24</v>
          </cell>
        </row>
        <row r="704">
          <cell r="A704" t="str">
            <v>366</v>
          </cell>
          <cell r="B704" t="str">
            <v>Tubo galvanizado 1/2</v>
          </cell>
          <cell r="C704" t="str">
            <v>ml</v>
          </cell>
          <cell r="D704">
            <v>2.33</v>
          </cell>
        </row>
        <row r="705">
          <cell r="A705" t="str">
            <v>367</v>
          </cell>
          <cell r="B705" t="str">
            <v>Tubo galvanizado 2</v>
          </cell>
          <cell r="C705" t="str">
            <v>ml</v>
          </cell>
          <cell r="D705">
            <v>8</v>
          </cell>
        </row>
        <row r="706">
          <cell r="A706" t="str">
            <v>368</v>
          </cell>
          <cell r="B706" t="str">
            <v>Tubo galvanizado 3/4</v>
          </cell>
          <cell r="C706" t="str">
            <v>ml</v>
          </cell>
          <cell r="D706">
            <v>3</v>
          </cell>
        </row>
        <row r="707">
          <cell r="A707" t="str">
            <v>628</v>
          </cell>
          <cell r="B707" t="str">
            <v>Tubo inóx 1"</v>
          </cell>
          <cell r="C707" t="str">
            <v>m</v>
          </cell>
          <cell r="D707">
            <v>14</v>
          </cell>
        </row>
        <row r="708">
          <cell r="A708" t="str">
            <v>369</v>
          </cell>
          <cell r="B708" t="str">
            <v>Tubo PVC 100 esgoto</v>
          </cell>
          <cell r="C708" t="str">
            <v>ml</v>
          </cell>
          <cell r="D708">
            <v>2.16</v>
          </cell>
        </row>
        <row r="709">
          <cell r="A709" t="str">
            <v>682</v>
          </cell>
          <cell r="B709" t="str">
            <v>Tubo PVC 150mm esgoto</v>
          </cell>
          <cell r="C709" t="str">
            <v>m</v>
          </cell>
          <cell r="D709">
            <v>6.58</v>
          </cell>
        </row>
        <row r="710">
          <cell r="A710" t="str">
            <v>683</v>
          </cell>
          <cell r="B710" t="str">
            <v>Tubo PVC 200mm esgoto</v>
          </cell>
          <cell r="C710" t="str">
            <v>m</v>
          </cell>
          <cell r="D710">
            <v>9.98</v>
          </cell>
        </row>
        <row r="711">
          <cell r="A711" t="str">
            <v>370</v>
          </cell>
          <cell r="B711" t="str">
            <v>Tubo PVC 40 esgoto</v>
          </cell>
          <cell r="C711" t="str">
            <v>ml</v>
          </cell>
          <cell r="D711">
            <v>0.9</v>
          </cell>
        </row>
        <row r="712">
          <cell r="A712" t="str">
            <v>371</v>
          </cell>
          <cell r="B712" t="str">
            <v>Tubo PVC 50 esgoto</v>
          </cell>
          <cell r="C712" t="str">
            <v>ml</v>
          </cell>
          <cell r="D712">
            <v>1.58</v>
          </cell>
        </row>
        <row r="713">
          <cell r="A713" t="str">
            <v>372</v>
          </cell>
          <cell r="B713" t="str">
            <v>Tubo PVC 75 esgoto</v>
          </cell>
          <cell r="C713" t="str">
            <v>ml</v>
          </cell>
          <cell r="D713">
            <v>2</v>
          </cell>
        </row>
        <row r="714">
          <cell r="A714" t="str">
            <v>373</v>
          </cell>
          <cell r="B714" t="str">
            <v>Tubo PVC soldável 25</v>
          </cell>
          <cell r="C714" t="str">
            <v>ml</v>
          </cell>
          <cell r="D714">
            <v>0.6</v>
          </cell>
        </row>
        <row r="715">
          <cell r="A715" t="str">
            <v>374</v>
          </cell>
          <cell r="B715" t="str">
            <v>Tubo PVC soldável 32</v>
          </cell>
          <cell r="C715" t="str">
            <v>ml</v>
          </cell>
          <cell r="D715">
            <v>1.49</v>
          </cell>
        </row>
        <row r="716">
          <cell r="A716" t="str">
            <v>375</v>
          </cell>
          <cell r="B716" t="str">
            <v>Tubo PVC soldável 40</v>
          </cell>
          <cell r="C716" t="str">
            <v>ml</v>
          </cell>
          <cell r="D716">
            <v>2.0499999999999998</v>
          </cell>
        </row>
        <row r="717">
          <cell r="A717" t="str">
            <v>376</v>
          </cell>
          <cell r="B717" t="str">
            <v>Tubo PVC soldável 50</v>
          </cell>
          <cell r="C717" t="str">
            <v>ml</v>
          </cell>
          <cell r="D717">
            <v>2.33</v>
          </cell>
        </row>
        <row r="718">
          <cell r="A718" t="str">
            <v>377</v>
          </cell>
          <cell r="B718" t="str">
            <v>Tubo PVC soldável 60</v>
          </cell>
          <cell r="C718" t="str">
            <v>ml</v>
          </cell>
          <cell r="D718">
            <v>4.16</v>
          </cell>
        </row>
        <row r="719">
          <cell r="A719" t="str">
            <v>496</v>
          </cell>
          <cell r="B719" t="str">
            <v>Usina de Asfalto Grav. 60/80 T/H</v>
          </cell>
          <cell r="C719" t="str">
            <v>h</v>
          </cell>
          <cell r="D719">
            <v>282.39999999999998</v>
          </cell>
        </row>
        <row r="720">
          <cell r="A720" t="str">
            <v>522</v>
          </cell>
          <cell r="B720" t="str">
            <v>Usina de solos</v>
          </cell>
          <cell r="C720" t="str">
            <v>h</v>
          </cell>
          <cell r="D720">
            <v>65.53</v>
          </cell>
        </row>
        <row r="721">
          <cell r="A721" t="str">
            <v>378</v>
          </cell>
          <cell r="B721" t="str">
            <v>Utilitário gasolina 65HP</v>
          </cell>
          <cell r="C721" t="str">
            <v>h</v>
          </cell>
          <cell r="D721">
            <v>17</v>
          </cell>
        </row>
        <row r="722">
          <cell r="A722" t="str">
            <v>605</v>
          </cell>
          <cell r="B722" t="str">
            <v>Válvula  kit acabamento</v>
          </cell>
          <cell r="C722" t="str">
            <v>un</v>
          </cell>
          <cell r="D722">
            <v>7</v>
          </cell>
        </row>
        <row r="723">
          <cell r="A723" t="str">
            <v>379</v>
          </cell>
          <cell r="B723" t="str">
            <v>Válvula de descarga 1 1/2</v>
          </cell>
          <cell r="C723" t="str">
            <v>un</v>
          </cell>
          <cell r="D723">
            <v>37.5</v>
          </cell>
        </row>
        <row r="724">
          <cell r="A724" t="str">
            <v>604</v>
          </cell>
          <cell r="B724" t="str">
            <v>Válvula de descarga metálica base 1 1/2"</v>
          </cell>
          <cell r="C724" t="str">
            <v>un</v>
          </cell>
          <cell r="D724">
            <v>30.5</v>
          </cell>
        </row>
        <row r="725">
          <cell r="A725" t="str">
            <v>706</v>
          </cell>
          <cell r="B725" t="str">
            <v>Válvula de retenção de 1"</v>
          </cell>
          <cell r="C725" t="str">
            <v>un</v>
          </cell>
          <cell r="D725">
            <v>10.9</v>
          </cell>
        </row>
        <row r="726">
          <cell r="A726" t="str">
            <v>722</v>
          </cell>
          <cell r="B726" t="str">
            <v>Válvula de retenção de 2 1/2"</v>
          </cell>
          <cell r="C726" t="str">
            <v>un</v>
          </cell>
          <cell r="D726">
            <v>54.84</v>
          </cell>
        </row>
        <row r="727">
          <cell r="A727" t="str">
            <v>707</v>
          </cell>
          <cell r="B727" t="str">
            <v>Válvula de sucção de 1"</v>
          </cell>
          <cell r="C727" t="str">
            <v>un</v>
          </cell>
          <cell r="D727">
            <v>8.9</v>
          </cell>
        </row>
        <row r="728">
          <cell r="A728" t="str">
            <v>380</v>
          </cell>
          <cell r="B728" t="str">
            <v>Válvula metálica 1 1/2</v>
          </cell>
          <cell r="C728" t="str">
            <v>un</v>
          </cell>
          <cell r="D728">
            <v>7</v>
          </cell>
        </row>
        <row r="729">
          <cell r="A729" t="str">
            <v>381</v>
          </cell>
          <cell r="B729" t="str">
            <v>Válvula metálica para lavatório</v>
          </cell>
          <cell r="C729" t="str">
            <v>un</v>
          </cell>
          <cell r="D729">
            <v>10</v>
          </cell>
        </row>
        <row r="730">
          <cell r="A730" t="str">
            <v>404</v>
          </cell>
          <cell r="B730" t="str">
            <v>Válvula metálica para mictório</v>
          </cell>
          <cell r="C730" t="str">
            <v>un</v>
          </cell>
          <cell r="D730">
            <v>15</v>
          </cell>
        </row>
        <row r="731">
          <cell r="A731" t="str">
            <v>382</v>
          </cell>
          <cell r="B731" t="str">
            <v>Válvula metálica para pia</v>
          </cell>
          <cell r="C731" t="str">
            <v>un</v>
          </cell>
          <cell r="D731">
            <v>10</v>
          </cell>
        </row>
        <row r="732">
          <cell r="A732" t="str">
            <v>383</v>
          </cell>
          <cell r="B732" t="str">
            <v>Vaso sanitário</v>
          </cell>
          <cell r="C732" t="str">
            <v>un</v>
          </cell>
          <cell r="D732">
            <v>51</v>
          </cell>
        </row>
        <row r="733">
          <cell r="A733" t="str">
            <v>439</v>
          </cell>
          <cell r="B733" t="str">
            <v>Vaso sanitário com caixa acoplada</v>
          </cell>
          <cell r="C733" t="str">
            <v>un</v>
          </cell>
          <cell r="D733">
            <v>125</v>
          </cell>
        </row>
        <row r="734">
          <cell r="A734" t="str">
            <v>606</v>
          </cell>
          <cell r="B734" t="str">
            <v>Vaso sanitário infantil</v>
          </cell>
          <cell r="C734" t="str">
            <v>un</v>
          </cell>
          <cell r="D734">
            <v>61</v>
          </cell>
        </row>
        <row r="735">
          <cell r="A735" t="str">
            <v>513</v>
          </cell>
          <cell r="B735" t="str">
            <v>Vassoura mecânica</v>
          </cell>
          <cell r="C735" t="str">
            <v>h</v>
          </cell>
          <cell r="D735">
            <v>3.99</v>
          </cell>
        </row>
        <row r="736">
          <cell r="A736" t="str">
            <v>685</v>
          </cell>
          <cell r="B736" t="str">
            <v>Ventilador comercial</v>
          </cell>
          <cell r="C736" t="str">
            <v>un</v>
          </cell>
          <cell r="D736">
            <v>47.8</v>
          </cell>
        </row>
        <row r="737">
          <cell r="A737" t="str">
            <v>384</v>
          </cell>
          <cell r="B737" t="str">
            <v>Vermiculita</v>
          </cell>
          <cell r="C737" t="str">
            <v>kg</v>
          </cell>
          <cell r="D737">
            <v>0.92</v>
          </cell>
        </row>
        <row r="738">
          <cell r="A738" t="str">
            <v>385</v>
          </cell>
          <cell r="B738" t="str">
            <v>Vibrador 2HP</v>
          </cell>
          <cell r="C738" t="str">
            <v>h</v>
          </cell>
          <cell r="D738">
            <v>0.7</v>
          </cell>
        </row>
        <row r="739">
          <cell r="A739" t="str">
            <v>504</v>
          </cell>
          <cell r="B739" t="str">
            <v>Vibro Acabadora com esteira</v>
          </cell>
          <cell r="C739" t="str">
            <v>h</v>
          </cell>
          <cell r="D739">
            <v>50.07</v>
          </cell>
        </row>
        <row r="740">
          <cell r="A740" t="str">
            <v>386</v>
          </cell>
          <cell r="B740" t="str">
            <v>Vidro fantasia</v>
          </cell>
          <cell r="C740" t="str">
            <v>m2</v>
          </cell>
          <cell r="D740">
            <v>15</v>
          </cell>
        </row>
        <row r="741">
          <cell r="A741" t="str">
            <v>387</v>
          </cell>
          <cell r="B741" t="str">
            <v>Vidro liso 3mm</v>
          </cell>
          <cell r="C741" t="str">
            <v>m2</v>
          </cell>
          <cell r="D741">
            <v>16</v>
          </cell>
        </row>
        <row r="742">
          <cell r="A742" t="str">
            <v>612</v>
          </cell>
          <cell r="B742" t="str">
            <v>Vidro liso 4mm</v>
          </cell>
          <cell r="C742" t="str">
            <v>m2</v>
          </cell>
          <cell r="D742">
            <v>19</v>
          </cell>
        </row>
        <row r="743">
          <cell r="A743" t="str">
            <v>388</v>
          </cell>
          <cell r="B743" t="str">
            <v>Vidro liso 4mm  fume</v>
          </cell>
          <cell r="C743" t="str">
            <v>m2</v>
          </cell>
          <cell r="D743">
            <v>29.6</v>
          </cell>
        </row>
        <row r="744">
          <cell r="A744" t="str">
            <v>740</v>
          </cell>
          <cell r="B744" t="str">
            <v>Tinta Acrílica texturada</v>
          </cell>
          <cell r="C744" t="str">
            <v>li</v>
          </cell>
          <cell r="D744">
            <v>2.91</v>
          </cell>
          <cell r="E744" t="str">
            <v>Balde 18 litros  R$ 52,50</v>
          </cell>
        </row>
        <row r="745">
          <cell r="A745" t="str">
            <v>741</v>
          </cell>
          <cell r="B745" t="str">
            <v>Eletrocalha c/ virola galvanizado a fogo c/ tampa</v>
          </cell>
          <cell r="C745" t="str">
            <v>m</v>
          </cell>
          <cell r="D745">
            <v>15.91</v>
          </cell>
        </row>
        <row r="746">
          <cell r="A746" t="str">
            <v>742</v>
          </cell>
          <cell r="B746" t="str">
            <v>Eletrocalha c/ virola galvanizado Eletro. c/  tampa</v>
          </cell>
          <cell r="C746" t="str">
            <v>m</v>
          </cell>
          <cell r="D746">
            <v>10.86</v>
          </cell>
        </row>
        <row r="747">
          <cell r="A747" t="str">
            <v>743</v>
          </cell>
        </row>
        <row r="748">
          <cell r="A748" t="str">
            <v>744</v>
          </cell>
        </row>
        <row r="749">
          <cell r="A749" t="str">
            <v>745</v>
          </cell>
        </row>
        <row r="750">
          <cell r="A750" t="str">
            <v>746</v>
          </cell>
        </row>
        <row r="751">
          <cell r="A751" t="str">
            <v>747</v>
          </cell>
        </row>
        <row r="752">
          <cell r="A752" t="str">
            <v>748</v>
          </cell>
        </row>
        <row r="753">
          <cell r="A753" t="str">
            <v>749</v>
          </cell>
        </row>
        <row r="754">
          <cell r="A754" t="str">
            <v>750</v>
          </cell>
        </row>
        <row r="755">
          <cell r="A755" t="str">
            <v>751</v>
          </cell>
        </row>
        <row r="756">
          <cell r="A756" t="str">
            <v>752</v>
          </cell>
        </row>
        <row r="757">
          <cell r="A757" t="str">
            <v>753</v>
          </cell>
        </row>
        <row r="758">
          <cell r="A758" t="str">
            <v>754</v>
          </cell>
        </row>
        <row r="759">
          <cell r="A759" t="str">
            <v>755</v>
          </cell>
        </row>
        <row r="760">
          <cell r="A760" t="str">
            <v>756</v>
          </cell>
        </row>
        <row r="761">
          <cell r="A761" t="str">
            <v>757</v>
          </cell>
        </row>
        <row r="762">
          <cell r="A762" t="str">
            <v>758</v>
          </cell>
        </row>
        <row r="763">
          <cell r="A763" t="str">
            <v>759</v>
          </cell>
        </row>
        <row r="764">
          <cell r="A764" t="str">
            <v>760</v>
          </cell>
        </row>
        <row r="765">
          <cell r="A765" t="str">
            <v>761</v>
          </cell>
        </row>
        <row r="766">
          <cell r="A766" t="str">
            <v>762</v>
          </cell>
        </row>
        <row r="767">
          <cell r="A767" t="str">
            <v>763</v>
          </cell>
        </row>
        <row r="768">
          <cell r="A768" t="str">
            <v>764</v>
          </cell>
        </row>
        <row r="769">
          <cell r="A769" t="str">
            <v>765</v>
          </cell>
        </row>
        <row r="770">
          <cell r="A770" t="str">
            <v>766</v>
          </cell>
        </row>
        <row r="771">
          <cell r="A771" t="str">
            <v>767</v>
          </cell>
        </row>
        <row r="772">
          <cell r="A772" t="str">
            <v>768</v>
          </cell>
        </row>
        <row r="773">
          <cell r="A773" t="str">
            <v>769</v>
          </cell>
        </row>
        <row r="774">
          <cell r="A774" t="str">
            <v>770</v>
          </cell>
        </row>
        <row r="775">
          <cell r="A775" t="str">
            <v>771</v>
          </cell>
        </row>
        <row r="776">
          <cell r="A776" t="str">
            <v>772</v>
          </cell>
        </row>
        <row r="777">
          <cell r="A777" t="str">
            <v>773</v>
          </cell>
        </row>
        <row r="778">
          <cell r="A778" t="str">
            <v>774</v>
          </cell>
        </row>
        <row r="779">
          <cell r="A779" t="str">
            <v>775</v>
          </cell>
        </row>
        <row r="780">
          <cell r="A780" t="str">
            <v>776</v>
          </cell>
        </row>
        <row r="781">
          <cell r="A781" t="str">
            <v>777</v>
          </cell>
        </row>
        <row r="782">
          <cell r="A782" t="str">
            <v>778</v>
          </cell>
        </row>
        <row r="783">
          <cell r="A783" t="str">
            <v>779</v>
          </cell>
        </row>
        <row r="784">
          <cell r="A784" t="str">
            <v>780</v>
          </cell>
        </row>
        <row r="785">
          <cell r="A785" t="str">
            <v>781</v>
          </cell>
        </row>
        <row r="786">
          <cell r="A786" t="str">
            <v>782</v>
          </cell>
        </row>
      </sheetData>
      <sheetData sheetId="7"/>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U-LOTE 30"/>
      <sheetName val="Dados"/>
      <sheetName val="CPU-Lote 30-básico"/>
      <sheetName val="Plan2"/>
      <sheetName val="Cpu"/>
      <sheetName val="CHE"/>
      <sheetName val="MObra"/>
      <sheetName val="Crono"/>
      <sheetName val="BDI"/>
      <sheetName val="EncSoc"/>
      <sheetName val="Cadastros"/>
      <sheetName val="QTR"/>
      <sheetName val="Resumo"/>
      <sheetName val="Planilha"/>
      <sheetName val="TABELA"/>
    </sheetNames>
    <sheetDataSet>
      <sheetData sheetId="0" refreshError="1"/>
      <sheetData sheetId="1" refreshError="1">
        <row r="1">
          <cell r="B1" t="str">
            <v>035/2004-08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Edital"/>
      <sheetName val="Servico"/>
      <sheetName val="Material"/>
      <sheetName val="Salario"/>
      <sheetName val="Equipame"/>
      <sheetName val="Transporte"/>
      <sheetName val="MOBIL-CANT"/>
      <sheetName val="PP"/>
      <sheetName val="CGT"/>
      <sheetName val="M710"/>
      <sheetName val="AM35"/>
      <sheetName val="1 A 00 002 91 "/>
      <sheetName val="1 A 01 894 51 "/>
      <sheetName val="1 A 01 893 01"/>
      <sheetName val="1 A 01 890 01"/>
      <sheetName val="1 A 01 870 01"/>
      <sheetName val="1 A 01 850 01"/>
      <sheetName val="1 A 01 780 01"/>
      <sheetName val="1 A 01 603 51 "/>
      <sheetName val="1 A 01 580 02 "/>
      <sheetName val="1 A 01 415 51 "/>
      <sheetName val="1 A 01 410 51"/>
      <sheetName val="1 A 01 407 51"/>
      <sheetName val="1 A 01 401 01"/>
      <sheetName val="1 A 01 390 52"/>
      <sheetName val="1 A 01 155 51 "/>
      <sheetName val="1 A 01 120 01 "/>
      <sheetName val="1 A 01 105 01 "/>
      <sheetName val="1 A 01 100 01 "/>
      <sheetName val="1 A 00 901 51"/>
      <sheetName val="1 A 00 717 00 "/>
      <sheetName val="1 A 00 716 00 "/>
      <sheetName val="1 A 00 302 00"/>
      <sheetName val="1 A 00 301 00"/>
      <sheetName val="M101"/>
      <sheetName val="M 101 t"/>
      <sheetName val="M 103"/>
      <sheetName val="M103 t"/>
      <sheetName val="M104"/>
      <sheetName val="M 104 t "/>
      <sheetName val="4 S 06 120 01 "/>
      <sheetName val="4 S 06 100 21"/>
      <sheetName val="2 S 03 580 02"/>
      <sheetName val="2 S 01 512 52"/>
      <sheetName val="2 S 03 300 01"/>
      <sheetName val="4"/>
      <sheetName val="E 002 "/>
      <sheetName val="E062"/>
      <sheetName val="E416"/>
      <sheetName val="E433"/>
      <sheetName val="E508"/>
      <sheetName val="T501"/>
      <sheetName val="T701"/>
      <sheetName val="2 S 01 010 00 "/>
      <sheetName val="2 S 01 300 01 "/>
      <sheetName val="2 S 01 512 01"/>
      <sheetName val="2 S 04 221 54 "/>
      <sheetName val="2 S 04 910 53"/>
      <sheetName val="2 S 04 940 52"/>
      <sheetName val="2 S 04 941 52"/>
      <sheetName val="2 S 04 942 52"/>
      <sheetName val="2 S 04 950 72"/>
      <sheetName val="3 S 03 310 50"/>
      <sheetName val="3 S 03 940 01"/>
      <sheetName val="4 S 06 200 01"/>
      <sheetName val="5 S 01 100 33"/>
      <sheetName val="5 S 01 511 00"/>
      <sheetName val="5 S 02 110 00"/>
      <sheetName val="5 S 02 200 00 "/>
      <sheetName val="5 S 02 200 01"/>
      <sheetName val="5 S 02 300 00"/>
      <sheetName val="5 S 02 400 00 "/>
      <sheetName val="5 S 02 540 51"/>
      <sheetName val="5 S 05 100 00"/>
      <sheetName val="5 S 06 410 00"/>
      <sheetName val="Mat"/>
      <sheetName val="Orçamento - km  78,5 - Emergênc"/>
      <sheetName val="procedimentos"/>
      <sheetName val="CAPA"/>
      <sheetName val="Comp. PU serv. com areia-brita"/>
      <sheetName val="resumo_1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P"/>
      <sheetName val="QIF"/>
      <sheetName val="Ficha quantitativos"/>
      <sheetName val="Resumo Financeiro"/>
      <sheetName val="Transp.Loc.Cam.Basc.5m³l "/>
      <sheetName val="Transp.Loc. Mat. Rem. "/>
      <sheetName val="Transp.Loc.Cam.Carr.4T"/>
      <sheetName val="Transp.Local de Mat.Betum."/>
      <sheetName val="Transp.Local de Agua"/>
      <sheetName val="Mat. Betuminosos"/>
      <sheetName val="dados físicos"/>
      <sheetName val="Gráfico"/>
      <sheetName val="Composições"/>
      <sheetName val="Serviços"/>
      <sheetName val="Calc"/>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TCB5"/>
      <sheetName val="TEB4"/>
      <sheetName val="TCC4"/>
      <sheetName val="TBMB"/>
      <sheetName val="ORÇAMENTO"/>
      <sheetName val="CONS_CORR"/>
      <sheetName val="CONS_PREV"/>
      <sheetName val="MELHORAM"/>
      <sheetName val="EMERGENCIA"/>
      <sheetName val="SERV_AUX"/>
      <sheetName val="INDICES"/>
      <sheetName val="Mat"/>
      <sheetName val="61M-CBMI"/>
      <sheetName val="PATO262_03_2002"/>
      <sheetName val="Comp. PU serv. com areia-brita"/>
      <sheetName val="Procedimentos"/>
    </sheetNames>
    <sheetDataSet>
      <sheetData sheetId="0"/>
      <sheetData sheetId="1"/>
      <sheetData sheetId="2"/>
      <sheetData sheetId="3"/>
      <sheetData sheetId="4"/>
      <sheetData sheetId="5"/>
      <sheetData sheetId="6" refreshError="1">
        <row r="44">
          <cell r="Q44">
            <v>0.13</v>
          </cell>
        </row>
      </sheetData>
      <sheetData sheetId="7"/>
      <sheetData sheetId="8"/>
      <sheetData sheetId="9"/>
      <sheetData sheetId="10"/>
      <sheetData sheetId="11"/>
      <sheetData sheetId="12" refreshError="1"/>
      <sheetData sheetId="13" refreshError="1"/>
      <sheetData sheetId="14" refreshError="1"/>
      <sheetData sheetId="15" refreshError="1"/>
      <sheetData sheetId="1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O TRAB"/>
      <sheetName val="MATERIAIS"/>
      <sheetName val="matbet"/>
      <sheetName val="quantidades"/>
      <sheetName val="QUADRO COMPARATIVO"/>
      <sheetName val="adequação"/>
      <sheetName val="comparativo"/>
      <sheetName val="CROQUI"/>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61MCBMI.DNIT"/>
      <sheetName val="61M_CBMI"/>
      <sheetName val="MAT_BET"/>
      <sheetName val="PEM"/>
      <sheetName val="CADASTRO"/>
      <sheetName val="Ativos"/>
      <sheetName val="CONS_CORR"/>
      <sheetName val="Comp. PU serv. com areia-brita"/>
      <sheetName val="Procedimentos"/>
      <sheetName val="ORÇAMENTO"/>
      <sheetName val="Ma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Faturamento 2016 (Diferimento)"/>
      <sheetName val="Serviços"/>
      <sheetName val="Solicitação Interna de Fab"/>
      <sheetName val="aux"/>
      <sheetName val="Calendário"/>
      <sheetName val="COMPOS1"/>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CUSTO ZONA SUL"/>
      <sheetName val="CUSTO LARANJEIRAS"/>
      <sheetName val="projeto"/>
      <sheetName val="CS#"/>
      <sheetName val="CUSTO INDIRETO"/>
      <sheetName val="Índices de Reajustamento"/>
      <sheetName val="Alteração"/>
      <sheetName val="P A T O 98 D"/>
      <sheetName val="Especif"/>
    </sheetNames>
    <sheetDataSet>
      <sheetData sheetId="0" refreshError="1"/>
      <sheetData sheetId="1" refreshError="1"/>
      <sheetData sheetId="2" refreshError="1"/>
      <sheetData sheetId="3" refreshError="1"/>
      <sheetData sheetId="4" refreshError="1">
        <row r="9">
          <cell r="AA9" t="str">
            <v xml:space="preserve">DEPARTAMENTO NACIONAL DE INFRA-ESTRUTURA DE TRANSPORTES            </v>
          </cell>
        </row>
        <row r="14">
          <cell r="AA14" t="str">
            <v>OF. N. 020/2002                                          LAGES  -  SANTA CATARINA</v>
          </cell>
        </row>
        <row r="15">
          <cell r="AA15" t="str">
            <v xml:space="preserve">                                                                   DATA:     12  DE MARCO  2002</v>
          </cell>
        </row>
        <row r="17">
          <cell r="AA17" t="str">
            <v>Prezado Senhor:</v>
          </cell>
        </row>
        <row r="21">
          <cell r="AA21" t="str">
            <v xml:space="preserve">     Em anexo estamos encaminhando elementos tecnicos que compoe a 61a.Medição </v>
          </cell>
        </row>
        <row r="22">
          <cell r="AA22" t="str">
            <v xml:space="preserve"> Provisoria  da  CBEMI- CONSTRUTORA BRASILEIRA E MINERADORA LTDA detentora do</v>
          </cell>
        </row>
        <row r="23">
          <cell r="AA23" t="str">
            <v xml:space="preserve">     contrato   PD-16-001/97-00 como segue :</v>
          </cell>
        </row>
        <row r="25">
          <cell r="AA25" t="str">
            <v xml:space="preserve"> -Folha de Medicao consevaçao............................................................................  02 vias </v>
          </cell>
        </row>
        <row r="26">
          <cell r="AA26" t="str">
            <v xml:space="preserve"> -Boletim de Desempenho.......................................................................................04 vias</v>
          </cell>
        </row>
        <row r="27">
          <cell r="AA27" t="str">
            <v xml:space="preserve"> -Quadro de Indicadores Fisicos..............................................................................02 vias</v>
          </cell>
        </row>
        <row r="28">
          <cell r="AA28" t="str">
            <v xml:space="preserve"> -Relatório Mensal de Acompanhamento da BR-116/SC ...................................... .02 vias</v>
          </cell>
        </row>
        <row r="29">
          <cell r="AA29" t="str">
            <v xml:space="preserve"> -Relatório Mensal de Acompanhamento da BR-282/SC ...................................... .02 vias</v>
          </cell>
        </row>
        <row r="30">
          <cell r="AA30" t="str">
            <v xml:space="preserve"> -Quadro de Atualização de Materiais Betuminosos coservaçao............................. 02 vias</v>
          </cell>
        </row>
        <row r="31">
          <cell r="AA31" t="str">
            <v xml:space="preserve"> -Relatório de controle pluviometrico ......................................................................02 vias</v>
          </cell>
        </row>
        <row r="32">
          <cell r="AA32" t="str">
            <v xml:space="preserve"> -Notas fiscais de material betuminoso....................................................................02 vias</v>
          </cell>
        </row>
        <row r="35">
          <cell r="AA35" t="str">
            <v xml:space="preserve">     Informamos  ainda  que  os  municípios  atingidos  pelos  serviços referidos são os seguintes :</v>
          </cell>
        </row>
        <row r="36">
          <cell r="AA36" t="str">
            <v xml:space="preserve"> Santa Cecília,  Ponte Alta do Norte,  Sao Cristóvão, Ponte Alta, Correia Pinto , Lages , Capão</v>
          </cell>
        </row>
        <row r="37">
          <cell r="AA37" t="str">
            <v xml:space="preserve"> Alto , e Bocãina do Sul. </v>
          </cell>
        </row>
        <row r="44">
          <cell r="AA44" t="str">
            <v xml:space="preserve">                                                                            __________________________________</v>
          </cell>
        </row>
        <row r="45">
          <cell r="AA45" t="str">
            <v xml:space="preserve">                                                                               ENG GERVASIO MARCINICHEN</v>
          </cell>
        </row>
        <row r="46">
          <cell r="AA46" t="str">
            <v xml:space="preserve">                                                                                                  LAGES/SC</v>
          </cell>
        </row>
        <row r="49">
          <cell r="AA49" t="str">
            <v xml:space="preserve">  ILMo. SR.</v>
          </cell>
        </row>
        <row r="50">
          <cell r="AA50" t="str">
            <v xml:space="preserve">  ENG. IZALDO CARLOS KONDLATSCH</v>
          </cell>
        </row>
        <row r="51">
          <cell r="AA51" t="str">
            <v xml:space="preserve">  FLORIANÓPOLIS/SC</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
          <cell r="U2" t="str">
            <v>FOLHA 01</v>
          </cell>
        </row>
      </sheetData>
      <sheetData sheetId="26">
        <row r="2">
          <cell r="U2" t="str">
            <v>FOLHA 01</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TREVOS"/>
      <sheetName val="CROQUIS"/>
      <sheetName val="MB"/>
      <sheetName val="AQ TR MB"/>
      <sheetName val="P reaj x P atual"/>
      <sheetName val="MOBIL-CANT"/>
      <sheetName val="SERVIÇOS"/>
      <sheetName val="ORÇAMENTO"/>
      <sheetName val="TLCB5"/>
      <sheetName val="TLMR"/>
      <sheetName val="TLCC4"/>
      <sheetName val="TLMB"/>
      <sheetName val="TCCB10"/>
      <sheetName val="CRONOGAMA 1º"/>
      <sheetName val="CRONOGAMA 2º"/>
      <sheetName val="Solo Melh. c cim. base rem prof"/>
      <sheetName val="Pint de Lig"/>
      <sheetName val="Capa sel. c areia AC"/>
      <sheetName val="Rec. rev MBUQ"/>
      <sheetName val="MBUQ ACBC"/>
      <sheetName val="Compressor"/>
      <sheetName val="Rem.mec. rev.bet."/>
      <sheetName val="Rem.mec. cam gran"/>
      <sheetName val="Concr. ciclop"/>
      <sheetName val="Concr. cimento"/>
      <sheetName val="Dobra col. armad."/>
      <sheetName val="Forma"/>
      <sheetName val="Reat. comp. bueiro"/>
      <sheetName val="Reat Apilo"/>
      <sheetName val="Limp. ponte"/>
      <sheetName val="Esc. Man.Mat. 1ª"/>
      <sheetName val="Esc.Mec.vala"/>
      <sheetName val="Enroc. ped. arrumada"/>
      <sheetName val="Enroc. ped. jogada"/>
      <sheetName val="Rev. veg. leivas"/>
      <sheetName val="Tapa Buraco"/>
      <sheetName val="Rem.prof. Manual"/>
      <sheetName val="Rem.prof.Mecaniz."/>
      <sheetName val="Correção def.MB"/>
      <sheetName val="Corr. def. por Fresagem"/>
      <sheetName val="Recomp. G. corpo"/>
      <sheetName val="Limp. sarj. meio fio"/>
      <sheetName val="Limp. Val. corte"/>
      <sheetName val="Limp. desc. d'agua"/>
      <sheetName val="Limp. bueiro"/>
      <sheetName val="Desobstr. bueiro"/>
      <sheetName val="Limp. placa"/>
      <sheetName val="Recomp. Placa "/>
      <sheetName val="Recomp. Def.met."/>
      <sheetName val="Caiação"/>
      <sheetName val="Recomp.tacha"/>
      <sheetName val="Man.recomp. pint.faixa"/>
      <sheetName val="Recomp. man. aterro"/>
      <sheetName val="Recomp. mec. aterro"/>
      <sheetName val="Roçada man."/>
      <sheetName val="Roçada Capim colonião"/>
      <sheetName val="Roçada mecaniz."/>
      <sheetName val="Capina"/>
      <sheetName val="Transp.local CB 5m³"/>
      <sheetName val="Transp.local Mat.Rem"/>
      <sheetName val="Transp.local CC 4t"/>
      <sheetName val="Transp.Com. CB 10m³ "/>
      <sheetName val="Transp.local mat. bet."/>
      <sheetName val="Automóvel"/>
      <sheetName val="Servente"/>
      <sheetName val="Encarregado turma"/>
      <sheetName val="Motoserra"/>
      <sheetName val="Cam basc. 5m³"/>
      <sheetName val="Cav. mec. reb."/>
      <sheetName val="Fabr. g.corpo"/>
      <sheetName val="prep.Aço- CA50"/>
      <sheetName val="Concr.estr. 18mpa PM"/>
      <sheetName val="Concr.estr. 18mpa"/>
      <sheetName val="Expurgo.jz"/>
      <sheetName val="Limp.cam.vg.jz"/>
      <sheetName val="Esc.c.mat jz"/>
      <sheetName val="Forn. aço CA-50"/>
      <sheetName val="Forn. aço CA-25"/>
      <sheetName val="Areia Comerc."/>
      <sheetName val="Brita Comerc."/>
      <sheetName val="Pedra mão Comerc."/>
      <sheetName val="Obt. grama"/>
    </sheetNames>
    <sheetDataSet>
      <sheetData sheetId="0"/>
      <sheetData sheetId="1" refreshError="1"/>
      <sheetData sheetId="2"/>
      <sheetData sheetId="3">
        <row r="26">
          <cell r="G26">
            <v>193.69800000000001</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 e Veiculos Alugados"/>
      <sheetName val="ALYSSON 2"/>
      <sheetName val="ALYSSON%202.xls"/>
    </sheetNames>
    <definedNames>
      <definedName name="PORRA" refersTo="#REF!"/>
      <definedName name="QWWEEEEEEEE" refersTo="#REF!"/>
    </definedNames>
    <sheetDataSet>
      <sheetData sheetId="0"/>
      <sheetData sheetId="1" refreshError="1"/>
      <sheetData sheetId="2"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P"/>
      <sheetName val="QIF"/>
      <sheetName val="Ficha quantitativos"/>
      <sheetName val="Resumo Financeiro"/>
      <sheetName val="Transp.Loc.Cam.Basc.5m³l "/>
      <sheetName val="Transp.Loc. Mat. Rem. "/>
      <sheetName val="Transp.Loc.Cam.Carr.4T"/>
      <sheetName val="Transp.Local de Mat.Betum."/>
      <sheetName val="Transp.Local de Agua"/>
      <sheetName val="Mat. Betuminosos"/>
      <sheetName val="dados físicos"/>
      <sheetName val="Gráfico"/>
      <sheetName val="Calc"/>
      <sheetName val="Composições"/>
      <sheetName val="Serviço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B PESSOAL"/>
      <sheetName val="ch eqto ADOTADO"/>
      <sheetName val="lote 02"/>
      <sheetName val="lote 04"/>
      <sheetName val="Tab. Rec."/>
      <sheetName val="BD Equip."/>
      <sheetName val="desp"/>
      <sheetName val="PU CONTAS"/>
      <sheetName val="Flux Obra"/>
      <sheetName val="Crono"/>
      <sheetName val="Res ABC"/>
      <sheetName val="ABC-MO"/>
      <sheetName val="ABC-Eq1"/>
      <sheetName val="ABC-Eq2"/>
      <sheetName val="ABC-Mat"/>
      <sheetName val="ABC-Cx"/>
      <sheetName val="ABC-Sub"/>
      <sheetName val="RES EQUIP"/>
      <sheetName val="RES PESSOAL"/>
      <sheetName val="CS"/>
      <sheetName val="RC"/>
      <sheetName val="PU"/>
      <sheetName val="Sup"/>
      <sheetName val="Adm"/>
      <sheetName val="Cant"/>
      <sheetName val="SG"/>
      <sheetName val="T-ST-L"/>
      <sheetName val="Sinal"/>
      <sheetName val="INV"/>
      <sheetName val="Man"/>
      <sheetName val="Mob-Des"/>
      <sheetName val="x1"/>
      <sheetName val="x4"/>
      <sheetName val="x2"/>
      <sheetName val="x3"/>
      <sheetName val="x7"/>
      <sheetName val="x5"/>
      <sheetName val="x10"/>
      <sheetName val="x11"/>
      <sheetName val="x12"/>
      <sheetName val="x23"/>
      <sheetName val="x24"/>
      <sheetName val="x25"/>
      <sheetName val="x15"/>
      <sheetName val="x27"/>
      <sheetName val="x17"/>
      <sheetName val="x20"/>
      <sheetName val="16"/>
      <sheetName val="dren"/>
      <sheetName val="oac"/>
      <sheetName val="18"/>
      <sheetName val="prot amb"/>
      <sheetName val="oc sin"/>
      <sheetName val="Custo da Areia"/>
      <sheetName val="9"/>
      <sheetName val="IN"/>
      <sheetName val="bt"/>
      <sheetName val="6"/>
      <sheetName val="21 (2)"/>
      <sheetName val="26"/>
      <sheetName val="XX"/>
      <sheetName val="26 (2)"/>
      <sheetName val="16 (2)"/>
    </sheetNames>
    <sheetDataSet>
      <sheetData sheetId="0" refreshError="1"/>
      <sheetData sheetId="1" refreshError="1"/>
      <sheetData sheetId="2" refreshError="1"/>
      <sheetData sheetId="3" refreshError="1"/>
      <sheetData sheetId="4"/>
      <sheetData sheetId="5">
        <row r="1">
          <cell r="A1" t="str">
            <v>BANCO DE DADOS</v>
          </cell>
        </row>
        <row r="2">
          <cell r="A2" t="str">
            <v>PARA DETERMINAÇÃO DA QUANTIDADE</v>
          </cell>
        </row>
        <row r="3">
          <cell r="A3" t="str">
            <v xml:space="preserve">DE EQUIPAMENTOS DE ACORDO COM </v>
          </cell>
        </row>
        <row r="4">
          <cell r="A4" t="str">
            <v>HORAS TRABALHADAS E TURNO</v>
          </cell>
        </row>
        <row r="5">
          <cell r="A5" t="str">
            <v>PARA 01 TURNO</v>
          </cell>
        </row>
        <row r="6">
          <cell r="A6" t="str">
            <v>HORAS TRAB.</v>
          </cell>
          <cell r="B6" t="str">
            <v>N° EQUIP.</v>
          </cell>
        </row>
        <row r="7">
          <cell r="A7">
            <v>0</v>
          </cell>
          <cell r="B7">
            <v>0</v>
          </cell>
        </row>
        <row r="8">
          <cell r="A8">
            <v>10</v>
          </cell>
          <cell r="B8">
            <v>1</v>
          </cell>
        </row>
        <row r="9">
          <cell r="A9">
            <v>100</v>
          </cell>
          <cell r="B9">
            <v>1</v>
          </cell>
        </row>
        <row r="10">
          <cell r="A10">
            <v>200</v>
          </cell>
          <cell r="B10">
            <v>1</v>
          </cell>
        </row>
        <row r="11">
          <cell r="A11">
            <v>220</v>
          </cell>
          <cell r="B11">
            <v>1</v>
          </cell>
        </row>
        <row r="12">
          <cell r="A12">
            <v>225</v>
          </cell>
          <cell r="B12">
            <v>2</v>
          </cell>
        </row>
        <row r="13">
          <cell r="A13">
            <v>300</v>
          </cell>
          <cell r="B13">
            <v>2</v>
          </cell>
        </row>
        <row r="14">
          <cell r="A14">
            <v>400</v>
          </cell>
          <cell r="B14">
            <v>2</v>
          </cell>
        </row>
        <row r="15">
          <cell r="A15">
            <v>440</v>
          </cell>
          <cell r="B15">
            <v>2</v>
          </cell>
        </row>
        <row r="16">
          <cell r="A16">
            <v>450</v>
          </cell>
          <cell r="B16">
            <v>3</v>
          </cell>
        </row>
        <row r="17">
          <cell r="A17">
            <v>460</v>
          </cell>
          <cell r="B17">
            <v>3</v>
          </cell>
        </row>
        <row r="18">
          <cell r="A18">
            <v>470</v>
          </cell>
          <cell r="B18">
            <v>3</v>
          </cell>
        </row>
        <row r="19">
          <cell r="A19">
            <v>480</v>
          </cell>
          <cell r="B19">
            <v>3</v>
          </cell>
        </row>
        <row r="20">
          <cell r="A20">
            <v>490</v>
          </cell>
          <cell r="B20">
            <v>3</v>
          </cell>
        </row>
        <row r="21">
          <cell r="A21">
            <v>500</v>
          </cell>
          <cell r="B21">
            <v>3</v>
          </cell>
        </row>
        <row r="22">
          <cell r="A22">
            <v>600</v>
          </cell>
          <cell r="B22">
            <v>3</v>
          </cell>
        </row>
        <row r="23">
          <cell r="A23">
            <v>660</v>
          </cell>
          <cell r="B23">
            <v>3</v>
          </cell>
        </row>
        <row r="24">
          <cell r="A24">
            <v>675</v>
          </cell>
          <cell r="B24">
            <v>4</v>
          </cell>
        </row>
        <row r="25">
          <cell r="A25">
            <v>680</v>
          </cell>
          <cell r="B25">
            <v>4</v>
          </cell>
        </row>
        <row r="26">
          <cell r="A26">
            <v>690</v>
          </cell>
          <cell r="B26">
            <v>4</v>
          </cell>
        </row>
        <row r="27">
          <cell r="A27">
            <v>700</v>
          </cell>
          <cell r="B27">
            <v>4</v>
          </cell>
        </row>
        <row r="28">
          <cell r="A28">
            <v>800</v>
          </cell>
          <cell r="B28">
            <v>4</v>
          </cell>
        </row>
        <row r="29">
          <cell r="A29">
            <v>880</v>
          </cell>
          <cell r="B29">
            <v>4</v>
          </cell>
        </row>
        <row r="30">
          <cell r="A30">
            <v>890</v>
          </cell>
          <cell r="B30">
            <v>4</v>
          </cell>
        </row>
        <row r="31">
          <cell r="A31">
            <v>900</v>
          </cell>
          <cell r="B31">
            <v>5</v>
          </cell>
        </row>
        <row r="32">
          <cell r="A32">
            <v>1000</v>
          </cell>
          <cell r="B32">
            <v>5</v>
          </cell>
        </row>
        <row r="33">
          <cell r="A33">
            <v>1100</v>
          </cell>
          <cell r="B33">
            <v>5</v>
          </cell>
        </row>
        <row r="34">
          <cell r="A34">
            <v>1110</v>
          </cell>
          <cell r="B34">
            <v>6</v>
          </cell>
        </row>
        <row r="35">
          <cell r="A35">
            <v>1120</v>
          </cell>
          <cell r="B35">
            <v>6</v>
          </cell>
        </row>
        <row r="36">
          <cell r="A36">
            <v>1130</v>
          </cell>
          <cell r="B36">
            <v>6</v>
          </cell>
        </row>
        <row r="37">
          <cell r="A37">
            <v>1140</v>
          </cell>
          <cell r="B37">
            <v>6</v>
          </cell>
        </row>
        <row r="38">
          <cell r="A38">
            <v>1150</v>
          </cell>
          <cell r="B38">
            <v>6</v>
          </cell>
        </row>
        <row r="39">
          <cell r="A39">
            <v>1160</v>
          </cell>
          <cell r="B39">
            <v>6</v>
          </cell>
        </row>
        <row r="40">
          <cell r="A40">
            <v>1170</v>
          </cell>
          <cell r="B40">
            <v>6</v>
          </cell>
        </row>
        <row r="41">
          <cell r="A41">
            <v>1180</v>
          </cell>
          <cell r="B41">
            <v>6</v>
          </cell>
        </row>
        <row r="42">
          <cell r="A42">
            <v>1190</v>
          </cell>
          <cell r="B42">
            <v>6</v>
          </cell>
        </row>
        <row r="43">
          <cell r="A43">
            <v>1200</v>
          </cell>
          <cell r="B43">
            <v>6</v>
          </cell>
        </row>
        <row r="44">
          <cell r="A44">
            <v>1320</v>
          </cell>
          <cell r="B44">
            <v>6</v>
          </cell>
        </row>
        <row r="45">
          <cell r="A45">
            <v>1400</v>
          </cell>
          <cell r="B45">
            <v>7</v>
          </cell>
        </row>
        <row r="46">
          <cell r="A46">
            <v>1500</v>
          </cell>
          <cell r="B46">
            <v>8</v>
          </cell>
        </row>
        <row r="47">
          <cell r="A47">
            <v>1600</v>
          </cell>
          <cell r="B47">
            <v>8</v>
          </cell>
        </row>
        <row r="48">
          <cell r="A48">
            <v>1700</v>
          </cell>
          <cell r="B48">
            <v>9</v>
          </cell>
        </row>
        <row r="49">
          <cell r="A49">
            <v>1800</v>
          </cell>
          <cell r="B49">
            <v>9</v>
          </cell>
        </row>
        <row r="50">
          <cell r="A50">
            <v>1900</v>
          </cell>
          <cell r="B50">
            <v>10</v>
          </cell>
        </row>
        <row r="51">
          <cell r="A51">
            <v>2000</v>
          </cell>
          <cell r="B51">
            <v>10</v>
          </cell>
        </row>
        <row r="52">
          <cell r="A52">
            <v>2100</v>
          </cell>
          <cell r="B52">
            <v>11</v>
          </cell>
        </row>
        <row r="53">
          <cell r="A53">
            <v>2200</v>
          </cell>
          <cell r="B53">
            <v>11</v>
          </cell>
        </row>
        <row r="54">
          <cell r="A54">
            <v>2300</v>
          </cell>
          <cell r="B54">
            <v>12</v>
          </cell>
        </row>
        <row r="55">
          <cell r="A55">
            <v>2400</v>
          </cell>
          <cell r="B55">
            <v>12</v>
          </cell>
        </row>
        <row r="56">
          <cell r="A56">
            <v>2500</v>
          </cell>
          <cell r="B56">
            <v>13</v>
          </cell>
        </row>
        <row r="57">
          <cell r="A57">
            <v>2600</v>
          </cell>
          <cell r="B57">
            <v>13</v>
          </cell>
        </row>
        <row r="58">
          <cell r="A58">
            <v>2700</v>
          </cell>
          <cell r="B58">
            <v>14</v>
          </cell>
        </row>
        <row r="59">
          <cell r="A59">
            <v>2800</v>
          </cell>
          <cell r="B59">
            <v>14</v>
          </cell>
        </row>
        <row r="60">
          <cell r="A60">
            <v>2900</v>
          </cell>
          <cell r="B60">
            <v>15</v>
          </cell>
        </row>
        <row r="61">
          <cell r="A61">
            <v>3000</v>
          </cell>
          <cell r="B61">
            <v>15</v>
          </cell>
        </row>
        <row r="62">
          <cell r="A62">
            <v>3100</v>
          </cell>
          <cell r="B62">
            <v>16</v>
          </cell>
        </row>
        <row r="63">
          <cell r="A63">
            <v>3200</v>
          </cell>
          <cell r="B63">
            <v>16</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CAPACIDADES"/>
      <sheetName val="RECOMPOSIÇÃO MAN"/>
      <sheetName val="QQuant-Vol1_(2)"/>
      <sheetName val="CANAA.XLS"/>
      <sheetName val="\G\Users\eduardoiunes\Documents"/>
      <sheetName val="RESUMO_AUT1"/>
      <sheetName val="[CANAA.XLS][CANAA.XLS][CANAA.XL"/>
      <sheetName val="BD Equip."/>
      <sheetName val="8ª MP_BR-459"/>
      <sheetName val="8ª MP_BR_459"/>
      <sheetName val="MATRIZ"/>
      <sheetName val="[CANAA.XLS]\G\Users\eduardoiune"/>
      <sheetName val="[CANAA.XLS][CANAA.XLS]\G\Users\"/>
      <sheetName val="MB"/>
      <sheetName val="QUADRO COMPARATIVO"/>
      <sheetName val="P AUX 01-FERRAGENS"/>
      <sheetName val="P AUX 02-PINTURA"/>
      <sheetName val="CORDEF-163"/>
      <sheetName val="CADASTRO"/>
      <sheetName val="[CANAA.XLS]_G_Users_eduardoiu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VALE "/>
      <sheetName val="JANEIRO"/>
      <sheetName val="FEVEREIRO"/>
      <sheetName val="MARÇO"/>
      <sheetName val="ABRIL"/>
      <sheetName val="MAIO"/>
      <sheetName val="qorcamentodnerL1"/>
      <sheetName val="QuQuant"/>
      <sheetName val="p a t o 99 b"/>
    </sheetNames>
    <sheetDataSet>
      <sheetData sheetId="0" refreshError="1">
        <row r="1">
          <cell r="A1" t="str">
            <v>Rodovia:</v>
          </cell>
          <cell r="B1" t="str">
            <v>BR-242/BA</v>
          </cell>
        </row>
        <row r="2">
          <cell r="A2" t="str">
            <v>Trecho:</v>
          </cell>
          <cell r="B2" t="str">
            <v>Entr. BA-046/488 (Itaberaba) - Entr. BA-850 (Lençóis)</v>
          </cell>
        </row>
        <row r="3">
          <cell r="A3" t="str">
            <v>Subtrecho:</v>
          </cell>
          <cell r="B3" t="str">
            <v>LOTE 03</v>
          </cell>
        </row>
        <row r="4">
          <cell r="A4" t="str">
            <v>Segmento:</v>
          </cell>
          <cell r="B4" t="str">
            <v>Km 199,6 - Km 330,7</v>
          </cell>
        </row>
        <row r="5">
          <cell r="A5" t="str">
            <v>Extensão:</v>
          </cell>
          <cell r="B5" t="str">
            <v>131,1 Km</v>
          </cell>
        </row>
        <row r="6">
          <cell r="A6" t="str">
            <v>TAREFA OU SERVIÇO</v>
          </cell>
        </row>
        <row r="8">
          <cell r="A8" t="str">
            <v>CÓDIGO</v>
          </cell>
          <cell r="B8" t="str">
            <v>DISCRIMINAÇÃO</v>
          </cell>
          <cell r="C8" t="str">
            <v>UND</v>
          </cell>
          <cell r="D8" t="str">
            <v>QUANT..</v>
          </cell>
        </row>
        <row r="9">
          <cell r="A9">
            <v>2200201</v>
          </cell>
          <cell r="B9" t="str">
            <v>Reparos localizados</v>
          </cell>
          <cell r="C9" t="str">
            <v>m2</v>
          </cell>
          <cell r="D9">
            <v>25980.5</v>
          </cell>
          <cell r="F9">
            <v>0</v>
          </cell>
        </row>
        <row r="10">
          <cell r="A10">
            <v>2221005</v>
          </cell>
          <cell r="B10" t="str">
            <v>Lama asfáltica</v>
          </cell>
          <cell r="C10" t="str">
            <v>m2</v>
          </cell>
          <cell r="D10">
            <v>104300</v>
          </cell>
          <cell r="F10">
            <v>0</v>
          </cell>
        </row>
        <row r="11">
          <cell r="A11">
            <v>2234800</v>
          </cell>
          <cell r="B11" t="str">
            <v>Fresagem do pavimento</v>
          </cell>
          <cell r="C11" t="str">
            <v>m2</v>
          </cell>
          <cell r="D11">
            <v>46480</v>
          </cell>
          <cell r="F11">
            <v>0</v>
          </cell>
        </row>
        <row r="12">
          <cell r="A12">
            <v>2240000</v>
          </cell>
          <cell r="B12" t="str">
            <v>Pintura de ligação</v>
          </cell>
          <cell r="C12" t="str">
            <v>m2</v>
          </cell>
          <cell r="D12">
            <v>46480</v>
          </cell>
          <cell r="F12">
            <v>0</v>
          </cell>
        </row>
        <row r="13">
          <cell r="A13">
            <v>2254000</v>
          </cell>
          <cell r="B13" t="str">
            <v>CBUQ</v>
          </cell>
          <cell r="C13" t="str">
            <v>t</v>
          </cell>
          <cell r="D13">
            <v>3346.6</v>
          </cell>
          <cell r="F13">
            <v>0</v>
          </cell>
        </row>
        <row r="14">
          <cell r="A14">
            <v>3240000</v>
          </cell>
          <cell r="B14" t="str">
            <v>Pintura de ligação</v>
          </cell>
          <cell r="C14" t="str">
            <v>m2</v>
          </cell>
          <cell r="D14">
            <v>105000</v>
          </cell>
          <cell r="F14">
            <v>0</v>
          </cell>
        </row>
        <row r="15">
          <cell r="A15">
            <v>3254012</v>
          </cell>
          <cell r="B15" t="str">
            <v>CBUQ (massa fina)</v>
          </cell>
          <cell r="C15" t="str">
            <v>t</v>
          </cell>
          <cell r="D15">
            <v>6300</v>
          </cell>
          <cell r="F15">
            <v>0</v>
          </cell>
        </row>
        <row r="16">
          <cell r="A16">
            <v>4223000</v>
          </cell>
          <cell r="B16" t="str">
            <v>Reciclagem de base</v>
          </cell>
          <cell r="C16" t="str">
            <v>m3</v>
          </cell>
          <cell r="D16">
            <v>20475</v>
          </cell>
          <cell r="F16">
            <v>0</v>
          </cell>
        </row>
        <row r="17">
          <cell r="A17">
            <v>4230000</v>
          </cell>
          <cell r="B17" t="str">
            <v>Imprimação asfáltica</v>
          </cell>
          <cell r="C17" t="str">
            <v>m2</v>
          </cell>
          <cell r="D17">
            <v>136500</v>
          </cell>
          <cell r="F17">
            <v>0</v>
          </cell>
        </row>
        <row r="18">
          <cell r="A18">
            <v>4254000</v>
          </cell>
          <cell r="B18" t="str">
            <v>CBUQ</v>
          </cell>
          <cell r="C18" t="str">
            <v>t</v>
          </cell>
          <cell r="D18">
            <v>16380</v>
          </cell>
          <cell r="F18">
            <v>0</v>
          </cell>
        </row>
        <row r="19">
          <cell r="A19">
            <v>5200201</v>
          </cell>
          <cell r="B19" t="str">
            <v>Reparos localizados</v>
          </cell>
          <cell r="C19" t="str">
            <v>m2</v>
          </cell>
          <cell r="D19">
            <v>9306.2999999999993</v>
          </cell>
          <cell r="F19">
            <v>0</v>
          </cell>
        </row>
        <row r="20">
          <cell r="A20">
            <v>5240000</v>
          </cell>
          <cell r="B20" t="str">
            <v>Pintura de ligação</v>
          </cell>
          <cell r="C20" t="str">
            <v>m2</v>
          </cell>
          <cell r="D20">
            <v>25000</v>
          </cell>
          <cell r="F20">
            <v>0</v>
          </cell>
        </row>
        <row r="21">
          <cell r="A21">
            <v>5250001</v>
          </cell>
          <cell r="B21" t="str">
            <v>Tratamento superficial simples</v>
          </cell>
          <cell r="C21" t="str">
            <v>m2</v>
          </cell>
          <cell r="D21">
            <v>128300</v>
          </cell>
          <cell r="F21">
            <v>0</v>
          </cell>
        </row>
        <row r="22">
          <cell r="A22">
            <v>5253000</v>
          </cell>
          <cell r="B22" t="str">
            <v>Pré-misturado a quente</v>
          </cell>
          <cell r="C22" t="str">
            <v>t</v>
          </cell>
          <cell r="D22">
            <v>1800</v>
          </cell>
          <cell r="F22">
            <v>0</v>
          </cell>
        </row>
        <row r="23">
          <cell r="A23">
            <v>6611000</v>
          </cell>
          <cell r="B23" t="str">
            <v>Pintura provisória de faixa</v>
          </cell>
          <cell r="C23" t="str">
            <v>m2</v>
          </cell>
          <cell r="D23">
            <v>22395</v>
          </cell>
          <cell r="F23">
            <v>0</v>
          </cell>
        </row>
        <row r="24">
          <cell r="A24">
            <v>6612000</v>
          </cell>
          <cell r="B24" t="str">
            <v>Tachas refletivas</v>
          </cell>
          <cell r="C24" t="str">
            <v>Un</v>
          </cell>
          <cell r="D24">
            <v>5972</v>
          </cell>
          <cell r="F24">
            <v>0</v>
          </cell>
        </row>
        <row r="25">
          <cell r="A25">
            <v>6795202</v>
          </cell>
          <cell r="B25" t="str">
            <v>Serviços de manutenção</v>
          </cell>
          <cell r="C25" t="str">
            <v>mês</v>
          </cell>
          <cell r="D25">
            <v>18</v>
          </cell>
          <cell r="F25">
            <v>0</v>
          </cell>
        </row>
        <row r="26">
          <cell r="A26">
            <v>8891093</v>
          </cell>
          <cell r="B26" t="str">
            <v>Transporte de Emulsão e Asfalto Diluído</v>
          </cell>
          <cell r="C26" t="str">
            <v>t</v>
          </cell>
          <cell r="D26">
            <v>616.79999999999995</v>
          </cell>
          <cell r="F26">
            <v>0</v>
          </cell>
        </row>
        <row r="27">
          <cell r="A27">
            <v>8891094</v>
          </cell>
          <cell r="B27" t="str">
            <v>Transporte de CAP-20</v>
          </cell>
          <cell r="C27" t="str">
            <v>t</v>
          </cell>
          <cell r="D27">
            <v>1962.6</v>
          </cell>
          <cell r="F27">
            <v>0</v>
          </cell>
        </row>
        <row r="28">
          <cell r="A28">
            <v>8893001</v>
          </cell>
          <cell r="B28" t="str">
            <v>Aquisição de RR-1C</v>
          </cell>
          <cell r="C28" t="str">
            <v>t</v>
          </cell>
          <cell r="D28">
            <v>285.5</v>
          </cell>
          <cell r="F28">
            <v>0</v>
          </cell>
        </row>
        <row r="29">
          <cell r="A29">
            <v>8893003</v>
          </cell>
          <cell r="B29" t="str">
            <v>Aquisição de RL-1C</v>
          </cell>
          <cell r="C29" t="str">
            <v>t</v>
          </cell>
          <cell r="D29">
            <v>125.2</v>
          </cell>
          <cell r="F29">
            <v>0</v>
          </cell>
        </row>
        <row r="30">
          <cell r="A30">
            <v>8893021</v>
          </cell>
          <cell r="B30" t="str">
            <v>Aquisição de CM-30</v>
          </cell>
          <cell r="C30" t="str">
            <v>t</v>
          </cell>
          <cell r="D30">
            <v>206.1</v>
          </cell>
          <cell r="F30">
            <v>0</v>
          </cell>
        </row>
        <row r="31">
          <cell r="A31">
            <v>8893052</v>
          </cell>
          <cell r="B31" t="str">
            <v>Aquisição de CAP-20</v>
          </cell>
          <cell r="C31" t="str">
            <v>t</v>
          </cell>
          <cell r="D31">
            <v>1962.6</v>
          </cell>
          <cell r="F31">
            <v>0</v>
          </cell>
        </row>
        <row r="32">
          <cell r="F32">
            <v>0</v>
          </cell>
        </row>
        <row r="33">
          <cell r="F33">
            <v>0</v>
          </cell>
        </row>
        <row r="34">
          <cell r="F34">
            <v>0</v>
          </cell>
        </row>
        <row r="35">
          <cell r="F35">
            <v>0</v>
          </cell>
        </row>
        <row r="36">
          <cell r="F36">
            <v>0</v>
          </cell>
        </row>
        <row r="37">
          <cell r="F37">
            <v>0</v>
          </cell>
        </row>
        <row r="38">
          <cell r="F38">
            <v>0</v>
          </cell>
        </row>
        <row r="39">
          <cell r="F39">
            <v>0</v>
          </cell>
        </row>
        <row r="40">
          <cell r="F40">
            <v>0</v>
          </cell>
        </row>
        <row r="41">
          <cell r="F41">
            <v>0</v>
          </cell>
        </row>
        <row r="42">
          <cell r="F42">
            <v>0</v>
          </cell>
        </row>
        <row r="43">
          <cell r="F43">
            <v>0</v>
          </cell>
        </row>
        <row r="44">
          <cell r="F44">
            <v>0</v>
          </cell>
        </row>
        <row r="45">
          <cell r="F45">
            <v>0</v>
          </cell>
        </row>
        <row r="46">
          <cell r="F46">
            <v>0</v>
          </cell>
        </row>
        <row r="47">
          <cell r="F47">
            <v>0</v>
          </cell>
        </row>
        <row r="48">
          <cell r="F48">
            <v>0</v>
          </cell>
        </row>
        <row r="49">
          <cell r="F49">
            <v>0</v>
          </cell>
        </row>
        <row r="50">
          <cell r="F50">
            <v>0</v>
          </cell>
        </row>
        <row r="51">
          <cell r="F51">
            <v>0</v>
          </cell>
        </row>
        <row r="52">
          <cell r="F52">
            <v>0</v>
          </cell>
        </row>
        <row r="53">
          <cell r="F53">
            <v>0</v>
          </cell>
        </row>
        <row r="54">
          <cell r="F54">
            <v>0</v>
          </cell>
        </row>
        <row r="55">
          <cell r="F55">
            <v>0</v>
          </cell>
        </row>
        <row r="56">
          <cell r="F56">
            <v>0</v>
          </cell>
        </row>
        <row r="57">
          <cell r="F57">
            <v>0</v>
          </cell>
        </row>
        <row r="58">
          <cell r="F58">
            <v>0</v>
          </cell>
        </row>
        <row r="59">
          <cell r="F59">
            <v>0</v>
          </cell>
        </row>
        <row r="60">
          <cell r="F60">
            <v>0</v>
          </cell>
        </row>
        <row r="61">
          <cell r="A61">
            <v>0</v>
          </cell>
          <cell r="B61">
            <v>0</v>
          </cell>
          <cell r="D61">
            <v>0</v>
          </cell>
          <cell r="F61">
            <v>0</v>
          </cell>
        </row>
        <row r="62">
          <cell r="A62">
            <v>0</v>
          </cell>
          <cell r="B62">
            <v>0</v>
          </cell>
          <cell r="D62">
            <v>0</v>
          </cell>
          <cell r="F62">
            <v>0</v>
          </cell>
        </row>
        <row r="63">
          <cell r="A63">
            <v>0</v>
          </cell>
          <cell r="B63">
            <v>0</v>
          </cell>
          <cell r="D63">
            <v>0</v>
          </cell>
          <cell r="F63">
            <v>0</v>
          </cell>
        </row>
        <row r="64">
          <cell r="A64">
            <v>0</v>
          </cell>
          <cell r="B64">
            <v>0</v>
          </cell>
          <cell r="D64">
            <v>0</v>
          </cell>
          <cell r="F64">
            <v>0</v>
          </cell>
        </row>
        <row r="65">
          <cell r="A65">
            <v>0</v>
          </cell>
          <cell r="B65">
            <v>0</v>
          </cell>
          <cell r="D65">
            <v>0</v>
          </cell>
          <cell r="F65">
            <v>0</v>
          </cell>
        </row>
        <row r="66">
          <cell r="A66">
            <v>0</v>
          </cell>
          <cell r="B66">
            <v>0</v>
          </cell>
          <cell r="C66">
            <v>0</v>
          </cell>
          <cell r="D66">
            <v>0</v>
          </cell>
          <cell r="F66">
            <v>0</v>
          </cell>
        </row>
        <row r="67">
          <cell r="A67">
            <v>0</v>
          </cell>
          <cell r="B67">
            <v>0</v>
          </cell>
          <cell r="C67">
            <v>0</v>
          </cell>
          <cell r="D67">
            <v>0</v>
          </cell>
          <cell r="F67">
            <v>0</v>
          </cell>
        </row>
        <row r="68">
          <cell r="A68">
            <v>0</v>
          </cell>
          <cell r="B68">
            <v>0</v>
          </cell>
          <cell r="C68">
            <v>0</v>
          </cell>
          <cell r="D68">
            <v>0</v>
          </cell>
          <cell r="F68">
            <v>0</v>
          </cell>
        </row>
        <row r="69">
          <cell r="A69">
            <v>0</v>
          </cell>
          <cell r="B69">
            <v>0</v>
          </cell>
          <cell r="C69">
            <v>0</v>
          </cell>
          <cell r="D69">
            <v>0</v>
          </cell>
          <cell r="F69">
            <v>0</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3-02 SM xxxxx  Tripper B7.xls"/>
      <sheetName val="PLANILHA"/>
      <sheetName val="Plan3"/>
      <sheetName val="Plan1"/>
      <sheetName val="Página 16"/>
      <sheetName val="PROJETO"/>
      <sheetName val="acionamento"/>
      <sheetName val="MêsBase"/>
    </sheetNames>
    <sheetDataSet>
      <sheetData sheetId="0" refreshError="1"/>
      <sheetData sheetId="1">
        <row r="1">
          <cell r="A1" t="str">
            <v>CÓDIGO</v>
          </cell>
          <cell r="B1" t="str">
            <v>DESCRIÇÃO</v>
          </cell>
          <cell r="D1" t="str">
            <v>PLANILHA A</v>
          </cell>
          <cell r="E1" t="str">
            <v>PLANILHA B</v>
          </cell>
          <cell r="F1" t="str">
            <v>PLANILHA C</v>
          </cell>
        </row>
        <row r="2">
          <cell r="A2">
            <v>523134</v>
          </cell>
          <cell r="B2" t="str">
            <v>Fab. Peças Estruturais P&lt;=22 kg/m</v>
          </cell>
          <cell r="C2" t="str">
            <v>kg</v>
          </cell>
          <cell r="D2">
            <v>2.56</v>
          </cell>
          <cell r="E2">
            <v>2.56</v>
          </cell>
          <cell r="F2">
            <v>2.56</v>
          </cell>
        </row>
        <row r="3">
          <cell r="A3">
            <v>523135</v>
          </cell>
          <cell r="B3" t="str">
            <v>Fab. Peças Estruturais 22&lt;P&lt;=74 kg/m</v>
          </cell>
          <cell r="C3" t="str">
            <v>kg</v>
          </cell>
          <cell r="D3">
            <v>2.33</v>
          </cell>
          <cell r="E3">
            <v>2.33</v>
          </cell>
          <cell r="F3">
            <v>2.33</v>
          </cell>
        </row>
        <row r="4">
          <cell r="A4">
            <v>523212</v>
          </cell>
          <cell r="B4" t="str">
            <v>Fab. Miscelâneas Metálicas</v>
          </cell>
          <cell r="C4" t="str">
            <v>kg</v>
          </cell>
          <cell r="D4">
            <v>3.1</v>
          </cell>
          <cell r="E4">
            <v>3.1</v>
          </cell>
          <cell r="F4">
            <v>3.1</v>
          </cell>
        </row>
        <row r="5">
          <cell r="A5">
            <v>532271</v>
          </cell>
          <cell r="B5" t="str">
            <v>Fab. c/ chapas planas de Dutos</v>
          </cell>
          <cell r="C5" t="str">
            <v>kg</v>
          </cell>
          <cell r="D5">
            <v>2.31</v>
          </cell>
          <cell r="E5">
            <v>2.31</v>
          </cell>
          <cell r="F5">
            <v>2.31</v>
          </cell>
        </row>
        <row r="6">
          <cell r="A6">
            <v>543135</v>
          </cell>
          <cell r="B6" t="str">
            <v>Fab. Tubul 200 mm &lt; DN &lt;= 600 mm</v>
          </cell>
          <cell r="C6" t="str">
            <v>kg</v>
          </cell>
          <cell r="D6">
            <v>3.04</v>
          </cell>
          <cell r="E6">
            <v>3.04</v>
          </cell>
          <cell r="F6">
            <v>3.04</v>
          </cell>
        </row>
        <row r="7">
          <cell r="A7">
            <v>543136</v>
          </cell>
          <cell r="B7" t="str">
            <v>Fab. Tubul 600 mm &lt; DN &lt;= 1000 mm</v>
          </cell>
          <cell r="C7" t="str">
            <v>kg</v>
          </cell>
          <cell r="D7">
            <v>2.63</v>
          </cell>
          <cell r="E7">
            <v>2.63</v>
          </cell>
          <cell r="F7">
            <v>2.63</v>
          </cell>
        </row>
        <row r="8">
          <cell r="A8">
            <v>543137</v>
          </cell>
          <cell r="B8" t="str">
            <v>Fab. Tubul 1000 mm &lt; DN &lt;= 2000 mm</v>
          </cell>
          <cell r="C8" t="str">
            <v>kg</v>
          </cell>
          <cell r="D8">
            <v>2.4300000000000002</v>
          </cell>
          <cell r="E8">
            <v>2.4300000000000002</v>
          </cell>
          <cell r="F8">
            <v>2.4300000000000002</v>
          </cell>
        </row>
        <row r="9">
          <cell r="A9">
            <v>543155</v>
          </cell>
          <cell r="B9" t="str">
            <v>Fab. Deriv 200 mm &lt; DN &lt;= 600 mm</v>
          </cell>
          <cell r="C9" t="str">
            <v>kg</v>
          </cell>
          <cell r="D9">
            <v>2.57</v>
          </cell>
          <cell r="E9">
            <v>2.57</v>
          </cell>
          <cell r="F9">
            <v>2.57</v>
          </cell>
        </row>
        <row r="10">
          <cell r="A10">
            <v>543156</v>
          </cell>
          <cell r="B10" t="str">
            <v>Fab. Deriv 600 mm &lt; DN &lt;= 1000 mm</v>
          </cell>
          <cell r="C10" t="str">
            <v>kg</v>
          </cell>
          <cell r="D10">
            <v>2.4</v>
          </cell>
          <cell r="E10">
            <v>2.4</v>
          </cell>
          <cell r="F10">
            <v>2.4</v>
          </cell>
        </row>
        <row r="11">
          <cell r="A11">
            <v>543157</v>
          </cell>
          <cell r="B11" t="str">
            <v>Fab. Deriv 1000 mm &lt; DN &lt;= 2000 mm</v>
          </cell>
          <cell r="C11" t="str">
            <v>kg</v>
          </cell>
          <cell r="D11">
            <v>2.4</v>
          </cell>
          <cell r="E11">
            <v>2.4</v>
          </cell>
          <cell r="F11">
            <v>2.4</v>
          </cell>
        </row>
        <row r="12">
          <cell r="A12">
            <v>543175</v>
          </cell>
          <cell r="B12" t="str">
            <v>Fab. Redução 200 mm &lt; DN &lt;= 600 mm</v>
          </cell>
          <cell r="C12" t="str">
            <v>kg</v>
          </cell>
          <cell r="D12">
            <v>3.41</v>
          </cell>
          <cell r="E12">
            <v>3.41</v>
          </cell>
          <cell r="F12">
            <v>3.41</v>
          </cell>
        </row>
        <row r="13">
          <cell r="A13">
            <v>543176</v>
          </cell>
          <cell r="B13" t="str">
            <v>Fab. Redução 600 mm &lt; DN &lt;= 1000 mm</v>
          </cell>
          <cell r="C13" t="str">
            <v>kg</v>
          </cell>
          <cell r="D13">
            <v>3.09</v>
          </cell>
          <cell r="E13">
            <v>3.09</v>
          </cell>
          <cell r="F13">
            <v>3.09</v>
          </cell>
        </row>
        <row r="14">
          <cell r="A14">
            <v>543177</v>
          </cell>
          <cell r="B14" t="str">
            <v>Fab. Redução 1000 mm &lt; DN &lt;= 2000 mm</v>
          </cell>
          <cell r="C14" t="str">
            <v>kg</v>
          </cell>
          <cell r="D14">
            <v>2.52</v>
          </cell>
          <cell r="E14">
            <v>2.52</v>
          </cell>
          <cell r="F14">
            <v>2.52</v>
          </cell>
        </row>
        <row r="15">
          <cell r="A15">
            <v>543178</v>
          </cell>
          <cell r="B15" t="str">
            <v>Fab. Redução DN &gt; 2000 mm</v>
          </cell>
          <cell r="C15" t="str">
            <v>kg</v>
          </cell>
          <cell r="D15">
            <v>2.38</v>
          </cell>
          <cell r="E15">
            <v>2.38</v>
          </cell>
          <cell r="F15">
            <v>2.38</v>
          </cell>
        </row>
        <row r="16">
          <cell r="A16">
            <v>599921</v>
          </cell>
          <cell r="B16" t="str">
            <v>Serviços Itemizados</v>
          </cell>
          <cell r="C16" t="str">
            <v>Vb</v>
          </cell>
          <cell r="D16">
            <v>1</v>
          </cell>
          <cell r="E16">
            <v>1</v>
          </cell>
          <cell r="F16">
            <v>1</v>
          </cell>
        </row>
        <row r="17">
          <cell r="A17" t="str">
            <v>MA5005</v>
          </cell>
          <cell r="B17" t="str">
            <v>Fornecimento Grade tipo SELMEC p/ Piso</v>
          </cell>
          <cell r="C17" t="str">
            <v>Kg</v>
          </cell>
          <cell r="D17">
            <v>4.2699999999999996</v>
          </cell>
          <cell r="E17">
            <v>4.2699999999999996</v>
          </cell>
          <cell r="F17">
            <v>4.2699999999999996</v>
          </cell>
        </row>
      </sheetData>
      <sheetData sheetId="2"/>
      <sheetData sheetId="3"/>
      <sheetData sheetId="4" refreshError="1"/>
      <sheetData sheetId="5" refreshError="1"/>
      <sheetData sheetId="6" refreshError="1"/>
      <sheetData sheetId="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ficha"/>
      <sheetName val="capa resumo"/>
      <sheetName val="capa med consolidada"/>
      <sheetName val="capa cronograma"/>
      <sheetName val="capa memoria"/>
      <sheetName val="capa ficha atividades"/>
      <sheetName val="capa pgq"/>
      <sheetName val="capa pluviometrico"/>
      <sheetName val="CAPAS"/>
    </sheetNames>
    <definedNames>
      <definedName name="Plan1"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QuQuant"/>
      <sheetName val="Tabela Abril 2000"/>
      <sheetName val="TABELA"/>
      <sheetName val="Dados"/>
      <sheetName val="PQ"/>
      <sheetName val="PSCEGERAL"/>
      <sheetName val="Planilha"/>
      <sheetName val="PROJETO"/>
      <sheetName val="Mão de Obra"/>
      <sheetName val="COTAÇÕES"/>
      <sheetName val="alphaville"/>
      <sheetName val="qorcamentodnerL1"/>
      <sheetName val="Page 1"/>
      <sheetName val="8ª MP_BR_459"/>
      <sheetName val="CRECHES"/>
      <sheetName val="MOBILIZ-CANTEIRO"/>
      <sheetName val="Medição"/>
      <sheetName val="INVENTÁRIO"/>
      <sheetName val="DRANPX14"/>
      <sheetName val="Resumo"/>
      <sheetName val="DG"/>
      <sheetName val="PT"/>
      <sheetName val="RESUMO_AUT1"/>
      <sheetName val="Quadro Geral"/>
      <sheetName val="PATO"/>
      <sheetName val="PACAJUS"/>
      <sheetName val="P A T O"/>
      <sheetName val="Pavim-preços"/>
      <sheetName val="planilha de quant. e custos a"/>
      <sheetName val="p a t o 99 b"/>
      <sheetName val="plan1"/>
      <sheetName val="Taludes"/>
      <sheetName val="Trecho"/>
      <sheetName val="transporte dupl pr151"/>
      <sheetName val="CHE"/>
      <sheetName val="planilha contratual"/>
      <sheetName val="pro-08"/>
      <sheetName val="alteração"/>
      <sheetName val="CUSTO EQUIP"/>
      <sheetName val="Comp P Unit "/>
      <sheetName val="CALCULOS AUXILIARES"/>
      <sheetName val="CUSTO MATERIAL"/>
      <sheetName val="Croqui"/>
      <sheetName val="C MÃO OBRA"/>
      <sheetName val="Calendário"/>
      <sheetName val="Premissas MF"/>
      <sheetName val="Premissas"/>
      <sheetName val="CPU ANTT"/>
      <sheetName val="Anexos_PGQ1"/>
      <sheetName val="Tabela_Abril_20001"/>
      <sheetName val="Mão_de_Obra1"/>
      <sheetName val="Page_11"/>
      <sheetName val="8ª_MP_BR_4591"/>
      <sheetName val="Quadro_Geral1"/>
      <sheetName val="P_A_T_O1"/>
      <sheetName val="transporte_dupl_pr1511"/>
      <sheetName val="planilha_contratual1"/>
      <sheetName val="planilha_de_quant__e_custos_a1"/>
      <sheetName val="Anexos_PGQ"/>
      <sheetName val="Tabela_Abril_2000"/>
      <sheetName val="Mão_de_Obra"/>
      <sheetName val="Page_1"/>
      <sheetName val="8ª_MP_BR_459"/>
      <sheetName val="Quadro_Geral"/>
      <sheetName val="P_A_T_O"/>
      <sheetName val="transporte_dupl_pr151"/>
      <sheetName val="planilha_contratual"/>
      <sheetName val="planilha_de_quant__e_custos_a"/>
      <sheetName val="Anexos_PGQ3"/>
      <sheetName val="Tabela_Abril_20003"/>
      <sheetName val="Mão_de_Obra3"/>
      <sheetName val="Page_13"/>
      <sheetName val="8ª_MP_BR_4593"/>
      <sheetName val="Quadro_Geral3"/>
      <sheetName val="P_A_T_O3"/>
      <sheetName val="transporte_dupl_pr1513"/>
      <sheetName val="planilha_contratual3"/>
      <sheetName val="planilha_de_quant__e_custos_a3"/>
      <sheetName val="Anexos_PGQ2"/>
      <sheetName val="Tabela_Abril_20002"/>
      <sheetName val="Mão_de_Obra2"/>
      <sheetName val="Page_12"/>
      <sheetName val="8ª_MP_BR_4592"/>
      <sheetName val="Quadro_Geral2"/>
      <sheetName val="P_A_T_O2"/>
      <sheetName val="transporte_dupl_pr1512"/>
      <sheetName val="planilha_contratual2"/>
      <sheetName val="planilha_de_quant__e_custos_a2"/>
      <sheetName val="Anexos_PGQ4"/>
      <sheetName val="Tabela_Abril_20004"/>
      <sheetName val="Mão_de_Obra4"/>
      <sheetName val="Page_14"/>
      <sheetName val="8ª_MP_BR_4594"/>
      <sheetName val="Quadro_Geral4"/>
      <sheetName val="P_A_T_O4"/>
      <sheetName val="transporte_dupl_pr1514"/>
      <sheetName val="planilha_contratual4"/>
      <sheetName val="planilha_de_quant__e_custos_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Entrada"/>
      <sheetName val="Calendário"/>
      <sheetName val="Prod 1S"/>
      <sheetName val="Prod 2S"/>
      <sheetName val="Prod 3S"/>
      <sheetName val="Prod 4S"/>
      <sheetName val="RESUMO TOTAL"/>
      <sheetName val="Composição"/>
      <sheetName val="Contrato"/>
      <sheetName val="Solução Medição"/>
      <sheetName val="MEDIÇÃO"/>
      <sheetName val="Resumo Produção"/>
      <sheetName val="Produção"/>
      <sheetName val="Correção de Defeito"/>
      <sheetName val="Correção de Defeito Demol Mec"/>
      <sheetName val="QUÍMICAS"/>
      <sheetName val="TB P KM"/>
      <sheetName val="Recomp Guarda Corpo"/>
      <sheetName val="Concreto-Forma-Brita-Aço"/>
      <sheetName val="Renov Sinal Vert"/>
      <sheetName val="Recompos Mec aterro"/>
      <sheetName val="Enrocam Pedra Jogada"/>
      <sheetName val="Sarjeta"/>
      <sheetName val="Sarjeta Geral  (2)"/>
      <sheetName val="Tapa Buraco - Deni"/>
      <sheetName val="Recomposição de Placa - Deni"/>
      <sheetName val="Limpeza de Placa - Deni"/>
      <sheetName val="Abertura de Vala de Drenagem"/>
      <sheetName val="Limpeza de Pista,Faixa - Deni"/>
      <sheetName val="Correção de Defeitos"/>
      <sheetName val="Brita Graduada"/>
      <sheetName val="Roçada Manual - Valdomiro"/>
      <sheetName val="Área Gramada - Valdomiro"/>
      <sheetName val="Corte de Tocos - Valdomiro"/>
      <sheetName val="Limpeza de Sar. e MF - Valdomir"/>
      <sheetName val="Limpeza Mecanizada"/>
      <sheetName val="Teor"/>
      <sheetName val="Equipamentos"/>
      <sheetName val="DADOS"/>
      <sheetName val="eq"/>
      <sheetName val="mo"/>
      <sheetName val="Mão de Obra"/>
      <sheetName val="PROJETO"/>
      <sheetName val="Resumo"/>
      <sheetName val="composições"/>
    </sheetNames>
    <sheetDataSet>
      <sheetData sheetId="0"/>
      <sheetData sheetId="1">
        <row r="15">
          <cell r="A15">
            <v>39539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Dados"/>
      <sheetName val="Plan1"/>
      <sheetName val="Resumo Vertical"/>
      <sheetName val="PATO - BR - 425 aditivo"/>
      <sheetName val="1-_QUADRO_DE_QUANTIDADE_(2)"/>
      <sheetName val="Transporte_5m³"/>
      <sheetName val="Transporte_4m³"/>
      <sheetName val="Transporte_4t"/>
      <sheetName val="Transporte_Mat__Frio"/>
      <sheetName val="Cronograma_(2)"/>
      <sheetName val="ESTUDO_PREÇOS"/>
      <sheetName val="BANCO"/>
      <sheetName val="Índices_de_Reajustamento"/>
      <sheetName val="PROJE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1"/>
      <sheetName val="DI2"/>
      <sheetName val="DI3"/>
      <sheetName val="DI4"/>
      <sheetName val="RELCOMP"/>
      <sheetName val="DESP.DIRETAS1"/>
      <sheetName val="DESP.DIRETAS 2"/>
      <sheetName val="DESP.DIRETAS 3"/>
      <sheetName val="FECHAMENTO "/>
      <sheetName val="FECHAMENTO  (2)"/>
      <sheetName val="auxilio 1"/>
      <sheetName val="DESP_DIRETAS1"/>
      <sheetName val="DESP_DIRETAS_2"/>
      <sheetName val="DESP_DIRETAS_3"/>
      <sheetName val="FECHAMENTO_"/>
      <sheetName val="FECHAMENTO__(2)"/>
      <sheetName val="auxilio_1"/>
      <sheetName val="DESP_DIRETAS11"/>
      <sheetName val="DESP_DIRETAS_21"/>
      <sheetName val="DESP_DIRETAS_31"/>
      <sheetName val="FECHAMENTO_1"/>
      <sheetName val="FECHAMENTO__(2)1"/>
      <sheetName val="auxilio_11"/>
      <sheetName val="DESP_DIRETAS12"/>
      <sheetName val="DESP_DIRETAS_22"/>
      <sheetName val="DESP_DIRETAS_32"/>
      <sheetName val="FECHAMENTO_2"/>
      <sheetName val="FECHAMENTO__(2)2"/>
      <sheetName val="auxilio_12"/>
      <sheetName val="DESP_DIRETAS13"/>
      <sheetName val="DESP_DIRETAS_23"/>
      <sheetName val="DESP_DIRETAS_33"/>
      <sheetName val="FECHAMENTO_3"/>
      <sheetName val="FECHAMENTO__(2)3"/>
      <sheetName val="auxilio_13"/>
      <sheetName val="PLANILHA FONTE"/>
      <sheetName val="Serviços"/>
      <sheetName val="Observaçõe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Custo do CM-30"/>
      <sheetName val="Cálculo"/>
      <sheetName val="Preços"/>
      <sheetName val="Desp. Apoio"/>
      <sheetName val="memória de calculo_liquida"/>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Fresagem de Pista Ago-98"/>
      <sheetName val="Proposta"/>
      <sheetName val="Carimbo de Nota"/>
      <sheetName val="COMPOS1"/>
      <sheetName val="P3"/>
      <sheetName val="PLANILHA ATUALIZADA"/>
      <sheetName val="Auxiliar"/>
      <sheetName val="RELATA"/>
      <sheetName val="Tela"/>
      <sheetName val="Atualizacao"/>
      <sheetName val="Chuvas"/>
      <sheetName val="Medi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 MED.08"/>
      <sheetName val="PROG. MED.08 (2)"/>
      <sheetName val="CAPA"/>
      <sheetName val="PATO - ANO 1"/>
      <sheetName val="QuantPreços_2anos"/>
      <sheetName val="TRANSP-Ano 1"/>
      <sheetName val="listagem 1"/>
      <sheetName val="LISTAGEM1 ARRUMADA"/>
      <sheetName val="RESUMO LIST 1"/>
      <sheetName val="PATO - ANO 2"/>
      <sheetName val="TRANSP-Ano 2"/>
      <sheetName val="RESUMO DOS DISP. DRENAGEM crema"/>
      <sheetName val="listagem 2"/>
      <sheetName val="LISTAGEM2 ARRUMADA"/>
      <sheetName val="RESUMO LIST 2"/>
      <sheetName val="Plan1"/>
      <sheetName val="Cronograma"/>
      <sheetName val="Cronograma (2)"/>
      <sheetName val="DIAGRAMA"/>
      <sheetName val="MATERIALBETUMINOSO-Ano 1"/>
      <sheetName val="MATERIALBETUMINOSO-Ano 2"/>
      <sheetName val="MATERIALBETUMINOSO-Total"/>
      <sheetName val="TARIFATRANSPASF"/>
      <sheetName val="InstCanteiro"/>
      <sheetName val="InstCanteiro (TCU) - Modelo"/>
      <sheetName val="MobiDesmob (TCU)"/>
      <sheetName val="MobiDesmob"/>
      <sheetName val="MobiDesmob (TCU) - Modelo"/>
      <sheetName val="MO"/>
      <sheetName val="InstCanteiro (TCU)-ASTEP"/>
      <sheetName val="CavaloMec"/>
      <sheetName val="Layout Canteiro(TCU)"/>
      <sheetName val="InstCanteiro (TCU)-BRUNO"/>
      <sheetName val="Canteiro"/>
      <sheetName val="Montagem da Usina"/>
      <sheetName val="Manutenção Canteiro"/>
      <sheetName val="Aluguel Canteiro"/>
      <sheetName val="Aluguel Container"/>
      <sheetName val="VeiculoLeve"/>
      <sheetName val="QuantPreços_2anos(2)"/>
      <sheetName val="LayOut"/>
      <sheetName val="PROG. MED."/>
      <sheetName val="indices de reajustes"/>
      <sheetName val="Fórmula de transporte"/>
      <sheetName val="Memor calculo trans lig quente"/>
      <sheetName val="CAP 20 MBUQ"/>
      <sheetName val="Transp CAP 20 MBUQ"/>
      <sheetName val="Memor calculo transp lig frio"/>
      <sheetName val="RR1C PL"/>
      <sheetName val="Transp RR1C PL"/>
      <sheetName val="RM 1C - MBUF"/>
      <sheetName val="Transp RM 1C - MBUF"/>
      <sheetName val="RM 1C - S.Trincas"/>
      <sheetName val="Transp RM 1C - S.Trincas"/>
      <sheetName val="CM-30 T. BURACO (2)"/>
      <sheetName val="Transp CM-30 T. BURACO (2)"/>
      <sheetName val="CM 30 - R.Pofundo (2)"/>
      <sheetName val="Transp CM 30 - R. Profundo (2)"/>
      <sheetName val="Apicoamento"/>
      <sheetName val="Sikadur"/>
      <sheetName val="Pingadeira"/>
      <sheetName val="Apoio Freyssinet"/>
      <sheetName val="ComparativaPreços"/>
      <sheetName val="Acabamento"/>
      <sheetName val="Corte de Concreto"/>
      <sheetName val="Licitação"/>
      <sheetName val="SE"/>
      <sheetName val="SE_SicroPE_201511"/>
      <sheetName val="MO_SicroPE_201511"/>
      <sheetName val="EQ_SicroPE_201511"/>
      <sheetName val="MA_SICROPE_201511"/>
      <sheetName val="Composições_TR"/>
      <sheetName val="Composições"/>
      <sheetName val="SERVIÇOS COMPOR 201511"/>
      <sheetName val="Página 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ow r="5">
          <cell r="B5" t="str">
            <v>1 A 00 001 05</v>
          </cell>
          <cell r="C5" t="str">
            <v>Transp. local c/ basc. 10m3 rodov. não pav (const)</v>
          </cell>
          <cell r="D5" t="str">
            <v>tkm</v>
          </cell>
          <cell r="E5" t="str">
            <v>0,71</v>
          </cell>
          <cell r="F5" t="str">
            <v>0,00</v>
          </cell>
          <cell r="G5" t="str">
            <v>0,71</v>
          </cell>
          <cell r="H5">
            <v>0</v>
          </cell>
          <cell r="I5">
            <v>0.71</v>
          </cell>
          <cell r="J5">
            <v>0</v>
          </cell>
          <cell r="K5">
            <v>0.71</v>
          </cell>
          <cell r="M5">
            <v>0</v>
          </cell>
          <cell r="N5">
            <v>0.71</v>
          </cell>
        </row>
        <row r="6">
          <cell r="B6" t="str">
            <v>1 A 00 001 06</v>
          </cell>
          <cell r="C6" t="str">
            <v>Transp. local c/ basc. 10m3 rodov. não pav (consv)</v>
          </cell>
          <cell r="D6" t="str">
            <v>tkm</v>
          </cell>
          <cell r="E6" t="str">
            <v>0,86</v>
          </cell>
          <cell r="F6" t="str">
            <v>0,00</v>
          </cell>
          <cell r="G6" t="str">
            <v>0,86</v>
          </cell>
          <cell r="H6">
            <v>0</v>
          </cell>
          <cell r="I6">
            <v>0.86</v>
          </cell>
          <cell r="J6">
            <v>0</v>
          </cell>
          <cell r="K6">
            <v>0.86</v>
          </cell>
          <cell r="M6">
            <v>0</v>
          </cell>
          <cell r="N6">
            <v>0.86</v>
          </cell>
        </row>
        <row r="7">
          <cell r="B7" t="str">
            <v>1 A 00 001 07</v>
          </cell>
          <cell r="C7" t="str">
            <v>Transp. local c/ basc. 10m3 rodov. não pav (restr)</v>
          </cell>
          <cell r="D7" t="str">
            <v>tkm</v>
          </cell>
          <cell r="E7" t="str">
            <v>0,83</v>
          </cell>
          <cell r="F7" t="str">
            <v>0,00</v>
          </cell>
          <cell r="G7" t="str">
            <v>0,83</v>
          </cell>
          <cell r="H7">
            <v>0</v>
          </cell>
          <cell r="I7">
            <v>0.83</v>
          </cell>
          <cell r="J7">
            <v>0</v>
          </cell>
          <cell r="K7">
            <v>0.83</v>
          </cell>
          <cell r="M7">
            <v>0</v>
          </cell>
          <cell r="N7">
            <v>0.83</v>
          </cell>
        </row>
        <row r="8">
          <cell r="B8" t="str">
            <v>1 A 00 001 08</v>
          </cell>
          <cell r="C8" t="str">
            <v>Transporte local c/ basc. p/ rocha rodov. não pav.</v>
          </cell>
          <cell r="D8" t="str">
            <v>tkm</v>
          </cell>
          <cell r="E8" t="str">
            <v>0,99</v>
          </cell>
          <cell r="F8" t="str">
            <v>0,00</v>
          </cell>
          <cell r="G8" t="str">
            <v>0,99</v>
          </cell>
          <cell r="H8">
            <v>0</v>
          </cell>
          <cell r="I8">
            <v>0.99</v>
          </cell>
          <cell r="J8">
            <v>0</v>
          </cell>
          <cell r="K8">
            <v>0.99</v>
          </cell>
          <cell r="M8">
            <v>0</v>
          </cell>
          <cell r="N8">
            <v>0.99</v>
          </cell>
        </row>
        <row r="9">
          <cell r="B9" t="str">
            <v>1 A 00 001 40</v>
          </cell>
          <cell r="C9" t="str">
            <v>Transp. local c/ carroceria 15 t rodov. não pav.</v>
          </cell>
          <cell r="D9" t="str">
            <v>tkm</v>
          </cell>
          <cell r="E9" t="str">
            <v>0,93</v>
          </cell>
          <cell r="F9" t="str">
            <v>0,00</v>
          </cell>
          <cell r="G9" t="str">
            <v>0,93</v>
          </cell>
          <cell r="H9">
            <v>0</v>
          </cell>
          <cell r="I9">
            <v>0.93</v>
          </cell>
          <cell r="J9">
            <v>0</v>
          </cell>
          <cell r="K9">
            <v>0.93</v>
          </cell>
          <cell r="M9">
            <v>0</v>
          </cell>
          <cell r="N9">
            <v>0.93</v>
          </cell>
        </row>
        <row r="10">
          <cell r="B10" t="str">
            <v>1 A 00 001 41</v>
          </cell>
          <cell r="C10" t="str">
            <v>Transporte local c/ carroceria 4t rodov. não pav.</v>
          </cell>
          <cell r="D10" t="str">
            <v>tkm</v>
          </cell>
          <cell r="E10" t="str">
            <v>1,15</v>
          </cell>
          <cell r="F10" t="str">
            <v>0,00</v>
          </cell>
          <cell r="G10" t="str">
            <v>1,15</v>
          </cell>
          <cell r="H10">
            <v>0</v>
          </cell>
          <cell r="I10">
            <v>1.1499999999999999</v>
          </cell>
          <cell r="J10">
            <v>0</v>
          </cell>
          <cell r="K10">
            <v>1.1499999999999999</v>
          </cell>
          <cell r="M10">
            <v>0</v>
          </cell>
          <cell r="N10">
            <v>1.1499999999999999</v>
          </cell>
        </row>
        <row r="11">
          <cell r="B11" t="str">
            <v>1 A 00 001 50</v>
          </cell>
          <cell r="C11" t="str">
            <v>Transporte local c/ betoneira rodov. não pav.</v>
          </cell>
          <cell r="D11" t="str">
            <v>tkm</v>
          </cell>
          <cell r="E11" t="str">
            <v>1,14</v>
          </cell>
          <cell r="F11" t="str">
            <v>0,00</v>
          </cell>
          <cell r="G11" t="str">
            <v>1,14</v>
          </cell>
          <cell r="H11">
            <v>0</v>
          </cell>
          <cell r="I11">
            <v>1.1399999999999999</v>
          </cell>
          <cell r="J11">
            <v>0</v>
          </cell>
          <cell r="K11">
            <v>1.1399999999999999</v>
          </cell>
          <cell r="M11">
            <v>0</v>
          </cell>
          <cell r="N11">
            <v>1.1399999999999999</v>
          </cell>
        </row>
        <row r="12">
          <cell r="B12" t="str">
            <v>1 A 00 001 60</v>
          </cell>
          <cell r="C12" t="str">
            <v>Transp. local c/ carroc. c/ guind. rodov. não pav.</v>
          </cell>
          <cell r="D12" t="str">
            <v>tkm</v>
          </cell>
          <cell r="E12" t="str">
            <v>0,91</v>
          </cell>
          <cell r="F12" t="str">
            <v>0,00</v>
          </cell>
          <cell r="G12" t="str">
            <v>0,91</v>
          </cell>
          <cell r="H12">
            <v>0</v>
          </cell>
          <cell r="I12">
            <v>0.91</v>
          </cell>
          <cell r="J12">
            <v>0</v>
          </cell>
          <cell r="K12">
            <v>0.91</v>
          </cell>
          <cell r="M12">
            <v>0</v>
          </cell>
          <cell r="N12">
            <v>0.91</v>
          </cell>
        </row>
        <row r="13">
          <cell r="B13" t="str">
            <v>1 A 00 001 90</v>
          </cell>
          <cell r="C13" t="str">
            <v>Transporte comercial c/ carroc. rodov. não pav.</v>
          </cell>
          <cell r="D13" t="str">
            <v>tkm</v>
          </cell>
          <cell r="E13" t="str">
            <v>0,55</v>
          </cell>
          <cell r="F13" t="str">
            <v>0,00</v>
          </cell>
          <cell r="G13" t="str">
            <v>0,55</v>
          </cell>
          <cell r="H13">
            <v>0</v>
          </cell>
          <cell r="I13">
            <v>0.55000000000000004</v>
          </cell>
          <cell r="J13">
            <v>0</v>
          </cell>
          <cell r="K13">
            <v>0.55000000000000004</v>
          </cell>
          <cell r="M13">
            <v>0</v>
          </cell>
          <cell r="N13">
            <v>0.55000000000000004</v>
          </cell>
        </row>
        <row r="14">
          <cell r="B14" t="str">
            <v>1 A 00 001 91</v>
          </cell>
          <cell r="C14" t="str">
            <v>Transporte comercial c/ basc. 10m3 rod. não pav.</v>
          </cell>
          <cell r="D14" t="str">
            <v>tkm</v>
          </cell>
          <cell r="E14" t="str">
            <v>0,57</v>
          </cell>
          <cell r="F14" t="str">
            <v>0,00</v>
          </cell>
          <cell r="G14" t="str">
            <v>0,57</v>
          </cell>
          <cell r="H14">
            <v>0</v>
          </cell>
          <cell r="I14">
            <v>0.56999999999999995</v>
          </cell>
          <cell r="J14">
            <v>0</v>
          </cell>
          <cell r="K14">
            <v>0.56999999999999995</v>
          </cell>
          <cell r="M14">
            <v>0</v>
          </cell>
          <cell r="N14">
            <v>0.56999999999999995</v>
          </cell>
        </row>
        <row r="15">
          <cell r="B15" t="str">
            <v>1 A 00 002 00</v>
          </cell>
          <cell r="C15" t="str">
            <v>Transporte local c/ basc. 5m3 rodov. pav.</v>
          </cell>
          <cell r="D15" t="str">
            <v>tkm</v>
          </cell>
          <cell r="E15" t="str">
            <v>0,53</v>
          </cell>
          <cell r="F15" t="str">
            <v>0,00</v>
          </cell>
          <cell r="G15" t="str">
            <v>0,53</v>
          </cell>
          <cell r="H15">
            <v>0</v>
          </cell>
          <cell r="I15">
            <v>0.53</v>
          </cell>
          <cell r="J15">
            <v>0</v>
          </cell>
          <cell r="K15">
            <v>0.53</v>
          </cell>
          <cell r="M15">
            <v>0</v>
          </cell>
          <cell r="N15">
            <v>0.53</v>
          </cell>
        </row>
        <row r="16">
          <cell r="B16" t="str">
            <v>1 A 00 002 03</v>
          </cell>
          <cell r="C16" t="str">
            <v>Transp. local material para remendos</v>
          </cell>
          <cell r="D16" t="str">
            <v>tkm</v>
          </cell>
          <cell r="E16" t="str">
            <v>1,38</v>
          </cell>
          <cell r="F16" t="str">
            <v>0,00</v>
          </cell>
          <cell r="G16" t="str">
            <v>1,38</v>
          </cell>
          <cell r="H16">
            <v>0</v>
          </cell>
          <cell r="I16">
            <v>1.38</v>
          </cell>
          <cell r="J16">
            <v>0</v>
          </cell>
          <cell r="K16">
            <v>1.38</v>
          </cell>
          <cell r="M16">
            <v>0</v>
          </cell>
          <cell r="N16">
            <v>1.38</v>
          </cell>
        </row>
        <row r="17">
          <cell r="B17" t="str">
            <v>1 A 00 002 04</v>
          </cell>
          <cell r="C17" t="str">
            <v>Transporte Local CBUQ c/ caçamba térmica</v>
          </cell>
          <cell r="D17" t="str">
            <v>tkm</v>
          </cell>
          <cell r="E17" t="str">
            <v>1,04</v>
          </cell>
          <cell r="F17" t="str">
            <v>0,00</v>
          </cell>
          <cell r="G17" t="str">
            <v>1,04</v>
          </cell>
          <cell r="H17">
            <v>0</v>
          </cell>
          <cell r="I17">
            <v>1.04</v>
          </cell>
          <cell r="J17">
            <v>0</v>
          </cell>
          <cell r="K17">
            <v>1.04</v>
          </cell>
          <cell r="M17">
            <v>0</v>
          </cell>
          <cell r="N17">
            <v>1.04</v>
          </cell>
        </row>
        <row r="18">
          <cell r="B18" t="str">
            <v>1 A 00 002 05</v>
          </cell>
          <cell r="C18" t="str">
            <v>Transp. local c/ basc. 10m3 rodov. pav. (const)</v>
          </cell>
          <cell r="D18" t="str">
            <v>tkm</v>
          </cell>
          <cell r="E18" t="str">
            <v>0,56</v>
          </cell>
          <cell r="F18" t="str">
            <v>0,00</v>
          </cell>
          <cell r="G18" t="str">
            <v>0,56</v>
          </cell>
          <cell r="H18">
            <v>0</v>
          </cell>
          <cell r="I18">
            <v>0.56000000000000005</v>
          </cell>
          <cell r="J18">
            <v>0</v>
          </cell>
          <cell r="K18">
            <v>0.56000000000000005</v>
          </cell>
          <cell r="M18">
            <v>0</v>
          </cell>
          <cell r="N18">
            <v>0.56000000000000005</v>
          </cell>
        </row>
        <row r="19">
          <cell r="B19" t="str">
            <v>1 A 00 002 06</v>
          </cell>
          <cell r="C19" t="str">
            <v>Transp. local c/ basc. 10m3 rodov. pav. (consv)</v>
          </cell>
          <cell r="D19" t="str">
            <v>tkm</v>
          </cell>
          <cell r="E19" t="str">
            <v>0,65</v>
          </cell>
          <cell r="F19" t="str">
            <v>0,00</v>
          </cell>
          <cell r="G19" t="str">
            <v>0,65</v>
          </cell>
          <cell r="H19">
            <v>0</v>
          </cell>
          <cell r="I19">
            <v>0.65</v>
          </cell>
          <cell r="J19">
            <v>0</v>
          </cell>
          <cell r="K19">
            <v>0.65</v>
          </cell>
          <cell r="M19">
            <v>0</v>
          </cell>
          <cell r="N19">
            <v>0.65</v>
          </cell>
        </row>
        <row r="20">
          <cell r="B20" t="str">
            <v>1 A 00 002 07</v>
          </cell>
          <cell r="C20" t="str">
            <v>Transp. local c/ basc. 10m3 rodov. pav. (restr)</v>
          </cell>
          <cell r="D20" t="str">
            <v>tkm</v>
          </cell>
          <cell r="E20" t="str">
            <v>0,63</v>
          </cell>
          <cell r="F20" t="str">
            <v>0,00</v>
          </cell>
          <cell r="G20" t="str">
            <v>0,63</v>
          </cell>
          <cell r="H20">
            <v>0</v>
          </cell>
          <cell r="I20">
            <v>0.63</v>
          </cell>
          <cell r="J20">
            <v>0</v>
          </cell>
          <cell r="K20">
            <v>0.63</v>
          </cell>
          <cell r="M20">
            <v>0</v>
          </cell>
          <cell r="N20">
            <v>0.63</v>
          </cell>
        </row>
        <row r="21">
          <cell r="B21" t="str">
            <v>1 A 00 002 08</v>
          </cell>
          <cell r="C21" t="str">
            <v>Transporte local c/ basc. p/ rocha rodov. pav.</v>
          </cell>
          <cell r="D21" t="str">
            <v>tkm</v>
          </cell>
          <cell r="E21" t="str">
            <v>0,74</v>
          </cell>
          <cell r="F21" t="str">
            <v>0,00</v>
          </cell>
          <cell r="G21" t="str">
            <v>0,74</v>
          </cell>
          <cell r="H21">
            <v>0</v>
          </cell>
          <cell r="I21">
            <v>0.74</v>
          </cell>
          <cell r="J21">
            <v>0</v>
          </cell>
          <cell r="K21">
            <v>0.74</v>
          </cell>
          <cell r="M21">
            <v>0</v>
          </cell>
          <cell r="N21">
            <v>0.74</v>
          </cell>
        </row>
        <row r="22">
          <cell r="B22" t="str">
            <v>1 A 00 002 40</v>
          </cell>
          <cell r="C22" t="str">
            <v>Transporte local c/ carroceria 15 t rodov. pav.</v>
          </cell>
          <cell r="D22" t="str">
            <v>tkm</v>
          </cell>
          <cell r="E22" t="str">
            <v>0,69</v>
          </cell>
          <cell r="F22" t="str">
            <v>0,00</v>
          </cell>
          <cell r="G22" t="str">
            <v>0,69</v>
          </cell>
          <cell r="H22">
            <v>0</v>
          </cell>
          <cell r="I22">
            <v>0.69</v>
          </cell>
          <cell r="J22">
            <v>0</v>
          </cell>
          <cell r="K22">
            <v>0.69</v>
          </cell>
          <cell r="M22">
            <v>0</v>
          </cell>
          <cell r="N22">
            <v>0.69</v>
          </cell>
        </row>
        <row r="23">
          <cell r="B23" t="str">
            <v>1 A 00 002 41</v>
          </cell>
          <cell r="C23" t="str">
            <v>Transporte local c/ carroceria 4t rodov. pav.</v>
          </cell>
          <cell r="D23" t="str">
            <v>tkm</v>
          </cell>
          <cell r="E23" t="str">
            <v>0,90</v>
          </cell>
          <cell r="F23" t="str">
            <v>0,00</v>
          </cell>
          <cell r="G23" t="str">
            <v>0,90</v>
          </cell>
          <cell r="H23">
            <v>0</v>
          </cell>
          <cell r="I23">
            <v>0.9</v>
          </cell>
          <cell r="J23">
            <v>0</v>
          </cell>
          <cell r="K23">
            <v>0.9</v>
          </cell>
          <cell r="M23">
            <v>0</v>
          </cell>
          <cell r="N23">
            <v>0.9</v>
          </cell>
        </row>
        <row r="24">
          <cell r="B24" t="str">
            <v>1 A 00 002 50</v>
          </cell>
          <cell r="C24" t="str">
            <v>Transporte local c/ betoneira rodov. pav.</v>
          </cell>
          <cell r="D24" t="str">
            <v>tkm</v>
          </cell>
          <cell r="E24" t="str">
            <v>0,85</v>
          </cell>
          <cell r="F24" t="str">
            <v>0,00</v>
          </cell>
          <cell r="G24" t="str">
            <v>0,85</v>
          </cell>
          <cell r="H24">
            <v>0</v>
          </cell>
          <cell r="I24">
            <v>0.85</v>
          </cell>
          <cell r="J24">
            <v>0</v>
          </cell>
          <cell r="K24">
            <v>0.85</v>
          </cell>
          <cell r="M24">
            <v>0</v>
          </cell>
          <cell r="N24">
            <v>0.85</v>
          </cell>
        </row>
        <row r="25">
          <cell r="B25" t="str">
            <v>1 A 00 002 60</v>
          </cell>
          <cell r="C25" t="str">
            <v>Transp. local c/ carroceria c/ guind. rodov. pav.</v>
          </cell>
          <cell r="D25" t="str">
            <v>tkm</v>
          </cell>
          <cell r="E25" t="str">
            <v>0,81</v>
          </cell>
          <cell r="F25" t="str">
            <v>0,00</v>
          </cell>
          <cell r="G25" t="str">
            <v>0,81</v>
          </cell>
          <cell r="H25">
            <v>0</v>
          </cell>
          <cell r="I25">
            <v>0.81</v>
          </cell>
          <cell r="J25">
            <v>0</v>
          </cell>
          <cell r="K25">
            <v>0.81</v>
          </cell>
          <cell r="M25">
            <v>0</v>
          </cell>
          <cell r="N25">
            <v>0.81</v>
          </cell>
        </row>
        <row r="26">
          <cell r="B26" t="str">
            <v>1 A 00 002 90</v>
          </cell>
          <cell r="C26" t="str">
            <v>Transporte comercial c/ carroceria rodov. pav.</v>
          </cell>
          <cell r="D26" t="str">
            <v>tkm</v>
          </cell>
          <cell r="E26" t="str">
            <v>0,37</v>
          </cell>
          <cell r="F26" t="str">
            <v>0,00</v>
          </cell>
          <cell r="G26" t="str">
            <v>0,37</v>
          </cell>
          <cell r="H26">
            <v>0</v>
          </cell>
          <cell r="I26">
            <v>0.37</v>
          </cell>
          <cell r="J26">
            <v>0</v>
          </cell>
          <cell r="K26">
            <v>0.37</v>
          </cell>
          <cell r="M26">
            <v>0</v>
          </cell>
          <cell r="N26">
            <v>0.37</v>
          </cell>
        </row>
        <row r="27">
          <cell r="B27" t="str">
            <v>1 A 00 002 91</v>
          </cell>
          <cell r="C27" t="str">
            <v>Transporte comercial c/ basc. 10m3 rod. pav.</v>
          </cell>
          <cell r="D27" t="str">
            <v>tkm</v>
          </cell>
          <cell r="E27" t="str">
            <v>0,38</v>
          </cell>
          <cell r="F27" t="str">
            <v>0,00</v>
          </cell>
          <cell r="G27" t="str">
            <v>0,38</v>
          </cell>
          <cell r="H27">
            <v>0</v>
          </cell>
          <cell r="I27">
            <v>0.38</v>
          </cell>
          <cell r="J27">
            <v>0</v>
          </cell>
          <cell r="K27">
            <v>0.38</v>
          </cell>
          <cell r="M27">
            <v>0</v>
          </cell>
          <cell r="N27">
            <v>0.38</v>
          </cell>
        </row>
        <row r="28">
          <cell r="B28" t="str">
            <v>1 A 00 102 00</v>
          </cell>
          <cell r="C28" t="str">
            <v>Transporte local de material betuminoso</v>
          </cell>
          <cell r="D28" t="str">
            <v>tkm</v>
          </cell>
          <cell r="E28" t="str">
            <v>1,38</v>
          </cell>
          <cell r="F28" t="str">
            <v>0,00</v>
          </cell>
          <cell r="G28" t="str">
            <v>1,38</v>
          </cell>
          <cell r="H28">
            <v>0</v>
          </cell>
          <cell r="I28">
            <v>1.38</v>
          </cell>
          <cell r="J28">
            <v>0</v>
          </cell>
          <cell r="K28">
            <v>1.38</v>
          </cell>
          <cell r="M28">
            <v>0</v>
          </cell>
          <cell r="N28">
            <v>1.38</v>
          </cell>
        </row>
        <row r="29">
          <cell r="B29" t="str">
            <v>1 A 00 112 90</v>
          </cell>
          <cell r="C29" t="str">
            <v>Transporte comercial material betuminoso a quente</v>
          </cell>
          <cell r="D29" t="str">
            <v>tkm</v>
          </cell>
          <cell r="E29" t="str">
            <v>0,00</v>
          </cell>
          <cell r="F29" t="str">
            <v>0,00</v>
          </cell>
          <cell r="G29" t="str">
            <v>0,00</v>
          </cell>
          <cell r="H29">
            <v>0</v>
          </cell>
          <cell r="I29">
            <v>0</v>
          </cell>
          <cell r="J29">
            <v>0</v>
          </cell>
          <cell r="K29">
            <v>0</v>
          </cell>
          <cell r="M29">
            <v>0</v>
          </cell>
          <cell r="N29">
            <v>0</v>
          </cell>
        </row>
        <row r="30">
          <cell r="B30" t="str">
            <v>1 A 00 112 91</v>
          </cell>
          <cell r="C30" t="str">
            <v>Transporte comercial material betuminoso a frio</v>
          </cell>
          <cell r="D30" t="str">
            <v>tkm</v>
          </cell>
          <cell r="E30" t="str">
            <v>0,00</v>
          </cell>
          <cell r="F30" t="str">
            <v>0,00</v>
          </cell>
          <cell r="G30" t="str">
            <v>0,00</v>
          </cell>
          <cell r="H30">
            <v>0</v>
          </cell>
          <cell r="I30">
            <v>0</v>
          </cell>
          <cell r="J30">
            <v>0</v>
          </cell>
          <cell r="K30">
            <v>0</v>
          </cell>
          <cell r="M30">
            <v>0</v>
          </cell>
          <cell r="N30">
            <v>0</v>
          </cell>
        </row>
        <row r="31">
          <cell r="B31" t="str">
            <v>1 A 00 201 70</v>
          </cell>
          <cell r="C31" t="str">
            <v>Transp. local água c/ cam. tanque rodov. não pav.</v>
          </cell>
          <cell r="D31" t="str">
            <v>tkm</v>
          </cell>
          <cell r="E31" t="str">
            <v>1,05</v>
          </cell>
          <cell r="F31" t="str">
            <v>0,00</v>
          </cell>
          <cell r="G31" t="str">
            <v>1,05</v>
          </cell>
          <cell r="H31">
            <v>0</v>
          </cell>
          <cell r="I31">
            <v>1.05</v>
          </cell>
          <cell r="J31">
            <v>0</v>
          </cell>
          <cell r="K31">
            <v>1.05</v>
          </cell>
          <cell r="M31">
            <v>0</v>
          </cell>
          <cell r="N31">
            <v>1.05</v>
          </cell>
        </row>
        <row r="32">
          <cell r="B32" t="str">
            <v>1 A 00 202 70</v>
          </cell>
          <cell r="C32" t="str">
            <v>Transp. local de água c/ cam. tanque rodov. pav.</v>
          </cell>
          <cell r="D32" t="str">
            <v>tkm</v>
          </cell>
          <cell r="E32" t="str">
            <v>0,79</v>
          </cell>
          <cell r="F32" t="str">
            <v>0,00</v>
          </cell>
          <cell r="G32" t="str">
            <v>0,79</v>
          </cell>
          <cell r="H32">
            <v>0</v>
          </cell>
          <cell r="I32">
            <v>0.79</v>
          </cell>
          <cell r="J32">
            <v>0</v>
          </cell>
          <cell r="K32">
            <v>0.79</v>
          </cell>
          <cell r="M32">
            <v>0</v>
          </cell>
          <cell r="N32">
            <v>0.79</v>
          </cell>
        </row>
        <row r="33">
          <cell r="B33" t="str">
            <v>1 A 00 301 00</v>
          </cell>
          <cell r="C33" t="str">
            <v>Fornecimento de Aço CA-25</v>
          </cell>
          <cell r="D33" t="str">
            <v>kg</v>
          </cell>
          <cell r="E33" t="str">
            <v>3,49</v>
          </cell>
          <cell r="F33" t="str">
            <v>0,00</v>
          </cell>
          <cell r="G33" t="str">
            <v>3,49</v>
          </cell>
          <cell r="H33">
            <v>0</v>
          </cell>
          <cell r="I33">
            <v>3.49</v>
          </cell>
          <cell r="J33">
            <v>0</v>
          </cell>
          <cell r="K33">
            <v>3.49</v>
          </cell>
          <cell r="M33">
            <v>0</v>
          </cell>
          <cell r="N33">
            <v>3.49</v>
          </cell>
        </row>
        <row r="34">
          <cell r="B34" t="str">
            <v>1 A 00 302 00</v>
          </cell>
          <cell r="C34" t="str">
            <v>Fornecimento de Aço CA-50</v>
          </cell>
          <cell r="D34" t="str">
            <v>kg</v>
          </cell>
          <cell r="E34" t="str">
            <v>3,34</v>
          </cell>
          <cell r="F34" t="str">
            <v>0,00</v>
          </cell>
          <cell r="G34" t="str">
            <v>3,34</v>
          </cell>
          <cell r="H34">
            <v>0</v>
          </cell>
          <cell r="I34">
            <v>3.34</v>
          </cell>
          <cell r="J34">
            <v>0</v>
          </cell>
          <cell r="K34">
            <v>3.34</v>
          </cell>
          <cell r="M34">
            <v>0</v>
          </cell>
          <cell r="N34">
            <v>3.34</v>
          </cell>
        </row>
        <row r="35">
          <cell r="B35" t="str">
            <v>1 A 00 303 00</v>
          </cell>
          <cell r="C35" t="str">
            <v>Fornecimento de Aço CA-60</v>
          </cell>
          <cell r="D35" t="str">
            <v>kg</v>
          </cell>
          <cell r="E35" t="str">
            <v>3,50</v>
          </cell>
          <cell r="F35" t="str">
            <v>0,00</v>
          </cell>
          <cell r="G35" t="str">
            <v>3,50</v>
          </cell>
          <cell r="H35">
            <v>0</v>
          </cell>
          <cell r="I35">
            <v>3.5</v>
          </cell>
          <cell r="J35">
            <v>0</v>
          </cell>
          <cell r="K35">
            <v>3.5</v>
          </cell>
          <cell r="M35">
            <v>0</v>
          </cell>
          <cell r="N35">
            <v>3.5</v>
          </cell>
        </row>
        <row r="36">
          <cell r="B36" t="str">
            <v>1 A 00 716 00</v>
          </cell>
          <cell r="C36" t="str">
            <v>Areia comercial</v>
          </cell>
          <cell r="D36" t="str">
            <v>m3</v>
          </cell>
          <cell r="E36" t="str">
            <v>58,75</v>
          </cell>
          <cell r="F36" t="str">
            <v>0,00</v>
          </cell>
          <cell r="G36" t="str">
            <v>58,75</v>
          </cell>
          <cell r="H36">
            <v>0</v>
          </cell>
          <cell r="I36">
            <v>58.75</v>
          </cell>
          <cell r="J36">
            <v>0</v>
          </cell>
          <cell r="K36">
            <v>58.75</v>
          </cell>
          <cell r="L36">
            <v>0</v>
          </cell>
          <cell r="M36">
            <v>0</v>
          </cell>
          <cell r="N36">
            <v>58.75</v>
          </cell>
        </row>
        <row r="37">
          <cell r="B37" t="str">
            <v>1 A 00 716 00-A</v>
          </cell>
          <cell r="C37" t="str">
            <v>Areia comercial (Cotação)</v>
          </cell>
          <cell r="D37" t="str">
            <v>m3</v>
          </cell>
          <cell r="E37">
            <v>20</v>
          </cell>
          <cell r="F37">
            <v>0</v>
          </cell>
          <cell r="G37">
            <v>20</v>
          </cell>
          <cell r="H37">
            <v>0</v>
          </cell>
          <cell r="I37">
            <v>20</v>
          </cell>
          <cell r="J37">
            <v>0</v>
          </cell>
          <cell r="K37">
            <v>20</v>
          </cell>
          <cell r="L37">
            <v>0</v>
          </cell>
          <cell r="M37">
            <v>0</v>
          </cell>
          <cell r="N37">
            <v>20</v>
          </cell>
        </row>
        <row r="38">
          <cell r="B38" t="str">
            <v>1 A 00 717 00-A</v>
          </cell>
          <cell r="C38" t="str">
            <v>Brita Comercial (Cotação)</v>
          </cell>
          <cell r="D38" t="str">
            <v>m3</v>
          </cell>
          <cell r="E38">
            <v>45</v>
          </cell>
          <cell r="F38">
            <v>0</v>
          </cell>
          <cell r="G38">
            <v>45</v>
          </cell>
          <cell r="H38">
            <v>0</v>
          </cell>
          <cell r="I38">
            <v>45</v>
          </cell>
          <cell r="J38">
            <v>0</v>
          </cell>
          <cell r="K38">
            <v>45</v>
          </cell>
          <cell r="L38">
            <v>0</v>
          </cell>
          <cell r="M38">
            <v>0</v>
          </cell>
          <cell r="N38">
            <v>45</v>
          </cell>
        </row>
        <row r="39">
          <cell r="B39" t="str">
            <v>1 A 00 717 00</v>
          </cell>
          <cell r="C39" t="str">
            <v>Brita Comercial</v>
          </cell>
          <cell r="D39" t="str">
            <v>m3</v>
          </cell>
          <cell r="E39" t="str">
            <v>59,32</v>
          </cell>
          <cell r="F39" t="str">
            <v>0,00</v>
          </cell>
          <cell r="G39" t="str">
            <v>59,32</v>
          </cell>
          <cell r="H39">
            <v>0</v>
          </cell>
          <cell r="I39">
            <v>59.32</v>
          </cell>
          <cell r="J39">
            <v>0</v>
          </cell>
          <cell r="K39">
            <v>59.32</v>
          </cell>
          <cell r="L39">
            <v>0</v>
          </cell>
          <cell r="M39">
            <v>0</v>
          </cell>
          <cell r="N39">
            <v>59.32</v>
          </cell>
        </row>
        <row r="40">
          <cell r="B40" t="str">
            <v>1 A 00 901 01</v>
          </cell>
          <cell r="C40" t="str">
            <v>Alvenaria de pedra argamassada</v>
          </cell>
          <cell r="D40" t="str">
            <v>m3</v>
          </cell>
          <cell r="E40" t="str">
            <v>171,66</v>
          </cell>
          <cell r="F40" t="str">
            <v>0,00</v>
          </cell>
          <cell r="G40" t="str">
            <v>171,66</v>
          </cell>
          <cell r="H40">
            <v>0</v>
          </cell>
          <cell r="I40">
            <v>171.66</v>
          </cell>
          <cell r="J40">
            <v>0</v>
          </cell>
          <cell r="K40">
            <v>171.66</v>
          </cell>
          <cell r="M40">
            <v>0</v>
          </cell>
          <cell r="N40">
            <v>171.66</v>
          </cell>
        </row>
        <row r="41">
          <cell r="B41" t="str">
            <v>1 A 00 901 51</v>
          </cell>
          <cell r="C41" t="str">
            <v>Alvenaria de pedra argamassada AC/PC</v>
          </cell>
          <cell r="D41" t="str">
            <v>m3</v>
          </cell>
          <cell r="E41" t="str">
            <v>216,08</v>
          </cell>
          <cell r="F41" t="str">
            <v>0,00</v>
          </cell>
          <cell r="G41" t="str">
            <v>216,08</v>
          </cell>
          <cell r="H41">
            <v>0</v>
          </cell>
          <cell r="I41">
            <v>216.08</v>
          </cell>
          <cell r="J41">
            <v>0</v>
          </cell>
          <cell r="K41">
            <v>216.08</v>
          </cell>
          <cell r="M41">
            <v>0</v>
          </cell>
          <cell r="N41">
            <v>216.08</v>
          </cell>
        </row>
        <row r="42">
          <cell r="B42" t="str">
            <v>1 A 00 902 01</v>
          </cell>
          <cell r="C42" t="str">
            <v>Alvenaria de tijolos</v>
          </cell>
          <cell r="D42" t="str">
            <v>m2</v>
          </cell>
          <cell r="E42" t="str">
            <v>54,96</v>
          </cell>
          <cell r="F42" t="str">
            <v>0,00</v>
          </cell>
          <cell r="G42" t="str">
            <v>54,96</v>
          </cell>
          <cell r="H42">
            <v>0</v>
          </cell>
          <cell r="I42">
            <v>54.96</v>
          </cell>
          <cell r="J42">
            <v>0</v>
          </cell>
          <cell r="K42">
            <v>54.96</v>
          </cell>
          <cell r="M42">
            <v>0</v>
          </cell>
          <cell r="N42">
            <v>54.96</v>
          </cell>
        </row>
        <row r="43">
          <cell r="B43" t="str">
            <v>1 A 00 902 51</v>
          </cell>
          <cell r="C43" t="str">
            <v>Alvenaria de tijolos AC</v>
          </cell>
          <cell r="D43" t="str">
            <v>m2</v>
          </cell>
          <cell r="E43" t="str">
            <v>56,89</v>
          </cell>
          <cell r="F43" t="str">
            <v>0,00</v>
          </cell>
          <cell r="G43" t="str">
            <v>56,89</v>
          </cell>
          <cell r="H43">
            <v>0</v>
          </cell>
          <cell r="I43">
            <v>56.89</v>
          </cell>
          <cell r="J43">
            <v>0</v>
          </cell>
          <cell r="K43">
            <v>56.89</v>
          </cell>
          <cell r="M43">
            <v>0</v>
          </cell>
          <cell r="N43">
            <v>56.89</v>
          </cell>
        </row>
        <row r="44">
          <cell r="B44" t="str">
            <v>1 A 00 903 01</v>
          </cell>
          <cell r="C44" t="str">
            <v>Dentes para bueiros duplos D=1,00 m</v>
          </cell>
          <cell r="D44" t="str">
            <v>und</v>
          </cell>
          <cell r="E44" t="str">
            <v>125,72</v>
          </cell>
          <cell r="F44" t="str">
            <v>0,00</v>
          </cell>
          <cell r="G44" t="str">
            <v>125,72</v>
          </cell>
          <cell r="H44">
            <v>0</v>
          </cell>
          <cell r="I44">
            <v>125.72</v>
          </cell>
          <cell r="J44">
            <v>0</v>
          </cell>
          <cell r="K44">
            <v>125.72</v>
          </cell>
          <cell r="M44">
            <v>0</v>
          </cell>
          <cell r="N44">
            <v>125.72</v>
          </cell>
        </row>
        <row r="45">
          <cell r="B45" t="str">
            <v>1 A 00 903 51</v>
          </cell>
          <cell r="C45" t="str">
            <v>Dentes para bueiros duplos D=1,00 m AC/BC/PC</v>
          </cell>
          <cell r="D45" t="str">
            <v>und</v>
          </cell>
          <cell r="E45" t="str">
            <v>147,81</v>
          </cell>
          <cell r="F45" t="str">
            <v>0,00</v>
          </cell>
          <cell r="G45" t="str">
            <v>147,81</v>
          </cell>
          <cell r="H45">
            <v>0</v>
          </cell>
          <cell r="I45">
            <v>147.81</v>
          </cell>
          <cell r="J45">
            <v>0</v>
          </cell>
          <cell r="K45">
            <v>147.81</v>
          </cell>
          <cell r="M45">
            <v>0</v>
          </cell>
          <cell r="N45">
            <v>147.81</v>
          </cell>
        </row>
        <row r="46">
          <cell r="B46" t="str">
            <v>1 A 00 904 01</v>
          </cell>
          <cell r="C46" t="str">
            <v>Dentes para bueiros duplos D=1,20 m</v>
          </cell>
          <cell r="D46" t="str">
            <v>und</v>
          </cell>
          <cell r="E46" t="str">
            <v>141,24</v>
          </cell>
          <cell r="F46" t="str">
            <v>0,00</v>
          </cell>
          <cell r="G46" t="str">
            <v>141,24</v>
          </cell>
          <cell r="H46">
            <v>0</v>
          </cell>
          <cell r="I46">
            <v>141.24</v>
          </cell>
          <cell r="J46">
            <v>0</v>
          </cell>
          <cell r="K46">
            <v>141.24</v>
          </cell>
          <cell r="M46">
            <v>0</v>
          </cell>
          <cell r="N46">
            <v>141.24</v>
          </cell>
        </row>
        <row r="47">
          <cell r="B47" t="str">
            <v>1 A 00 904 51</v>
          </cell>
          <cell r="C47" t="str">
            <v>Dentes para bueiros duplos D=1,20 m AC/BC/PC</v>
          </cell>
          <cell r="D47" t="str">
            <v>und</v>
          </cell>
          <cell r="E47" t="str">
            <v>166,68</v>
          </cell>
          <cell r="F47" t="str">
            <v>0,00</v>
          </cell>
          <cell r="G47" t="str">
            <v>166,68</v>
          </cell>
          <cell r="H47">
            <v>0</v>
          </cell>
          <cell r="I47">
            <v>166.68</v>
          </cell>
          <cell r="J47">
            <v>0</v>
          </cell>
          <cell r="K47">
            <v>166.68</v>
          </cell>
          <cell r="M47">
            <v>0</v>
          </cell>
          <cell r="N47">
            <v>166.68</v>
          </cell>
        </row>
        <row r="48">
          <cell r="B48" t="str">
            <v>1 A 00 905 01</v>
          </cell>
          <cell r="C48" t="str">
            <v>Dentes para bueiros duplos D=1,50 m</v>
          </cell>
          <cell r="D48" t="str">
            <v>und</v>
          </cell>
          <cell r="E48" t="str">
            <v>176,17</v>
          </cell>
          <cell r="F48" t="str">
            <v>0,00</v>
          </cell>
          <cell r="G48" t="str">
            <v>176,17</v>
          </cell>
          <cell r="H48">
            <v>0</v>
          </cell>
          <cell r="I48">
            <v>176.17</v>
          </cell>
          <cell r="J48">
            <v>0</v>
          </cell>
          <cell r="K48">
            <v>176.17</v>
          </cell>
          <cell r="M48">
            <v>0</v>
          </cell>
          <cell r="N48">
            <v>176.17</v>
          </cell>
        </row>
        <row r="49">
          <cell r="B49" t="str">
            <v>1 A 00 905 51</v>
          </cell>
          <cell r="C49" t="str">
            <v>Dentes para bueiros duplos D=1,50 m AC/BC/PC</v>
          </cell>
          <cell r="D49" t="str">
            <v>und</v>
          </cell>
          <cell r="E49" t="str">
            <v>206,55</v>
          </cell>
          <cell r="F49" t="str">
            <v>0,00</v>
          </cell>
          <cell r="G49" t="str">
            <v>206,55</v>
          </cell>
          <cell r="H49">
            <v>0</v>
          </cell>
          <cell r="I49">
            <v>206.55</v>
          </cell>
          <cell r="J49">
            <v>0</v>
          </cell>
          <cell r="K49">
            <v>206.55</v>
          </cell>
          <cell r="M49">
            <v>0</v>
          </cell>
          <cell r="N49">
            <v>206.55</v>
          </cell>
        </row>
        <row r="50">
          <cell r="B50" t="str">
            <v>1 A 00 906 01</v>
          </cell>
          <cell r="C50" t="str">
            <v>Dentes para bueiros simples D=0,60 m</v>
          </cell>
          <cell r="D50" t="str">
            <v>und</v>
          </cell>
          <cell r="E50" t="str">
            <v>42,66</v>
          </cell>
          <cell r="F50" t="str">
            <v>0,00</v>
          </cell>
          <cell r="G50" t="str">
            <v>42,66</v>
          </cell>
          <cell r="H50">
            <v>0</v>
          </cell>
          <cell r="I50">
            <v>42.66</v>
          </cell>
          <cell r="J50">
            <v>0</v>
          </cell>
          <cell r="K50">
            <v>42.66</v>
          </cell>
          <cell r="M50">
            <v>0</v>
          </cell>
          <cell r="N50">
            <v>42.66</v>
          </cell>
        </row>
        <row r="51">
          <cell r="B51" t="str">
            <v>1 A 00 906 51</v>
          </cell>
          <cell r="C51" t="str">
            <v>Dentes para bueiros simples D=0,60 m AC/BC/PC</v>
          </cell>
          <cell r="D51" t="str">
            <v>und</v>
          </cell>
          <cell r="E51" t="str">
            <v>50,04</v>
          </cell>
          <cell r="F51" t="str">
            <v>0,00</v>
          </cell>
          <cell r="G51" t="str">
            <v>50,04</v>
          </cell>
          <cell r="H51">
            <v>0</v>
          </cell>
          <cell r="I51">
            <v>50.04</v>
          </cell>
          <cell r="J51">
            <v>0</v>
          </cell>
          <cell r="K51">
            <v>50.04</v>
          </cell>
          <cell r="M51">
            <v>0</v>
          </cell>
          <cell r="N51">
            <v>50.04</v>
          </cell>
        </row>
        <row r="52">
          <cell r="B52" t="str">
            <v>1 A 00 907 01</v>
          </cell>
          <cell r="C52" t="str">
            <v>Dentes para bueiros simples D=0,80 m</v>
          </cell>
          <cell r="D52" t="str">
            <v>und</v>
          </cell>
          <cell r="E52" t="str">
            <v>52,79</v>
          </cell>
          <cell r="F52" t="str">
            <v>0,00</v>
          </cell>
          <cell r="G52" t="str">
            <v>52,79</v>
          </cell>
          <cell r="H52">
            <v>0</v>
          </cell>
          <cell r="I52">
            <v>52.79</v>
          </cell>
          <cell r="J52">
            <v>0</v>
          </cell>
          <cell r="K52">
            <v>52.79</v>
          </cell>
          <cell r="M52">
            <v>0</v>
          </cell>
          <cell r="N52">
            <v>52.79</v>
          </cell>
        </row>
        <row r="53">
          <cell r="B53" t="str">
            <v>1 A 00 907 51</v>
          </cell>
          <cell r="C53" t="str">
            <v>Dentes para bueiros simples D=0,80 m AC/BC/PC</v>
          </cell>
          <cell r="D53" t="str">
            <v>und</v>
          </cell>
          <cell r="E53" t="str">
            <v>61,99</v>
          </cell>
          <cell r="F53" t="str">
            <v>0,00</v>
          </cell>
          <cell r="G53" t="str">
            <v>61,99</v>
          </cell>
          <cell r="H53">
            <v>0</v>
          </cell>
          <cell r="I53">
            <v>61.99</v>
          </cell>
          <cell r="J53">
            <v>0</v>
          </cell>
          <cell r="K53">
            <v>61.99</v>
          </cell>
          <cell r="M53">
            <v>0</v>
          </cell>
          <cell r="N53">
            <v>61.99</v>
          </cell>
        </row>
        <row r="54">
          <cell r="B54" t="str">
            <v>1 A 00 908 01</v>
          </cell>
          <cell r="C54" t="str">
            <v>Dentes para bueiros simples D=1,00 m</v>
          </cell>
          <cell r="D54" t="str">
            <v>und</v>
          </cell>
          <cell r="E54" t="str">
            <v>62,76</v>
          </cell>
          <cell r="F54" t="str">
            <v>0,00</v>
          </cell>
          <cell r="G54" t="str">
            <v>62,76</v>
          </cell>
          <cell r="H54">
            <v>0</v>
          </cell>
          <cell r="I54">
            <v>62.76</v>
          </cell>
          <cell r="J54">
            <v>0</v>
          </cell>
          <cell r="K54">
            <v>62.76</v>
          </cell>
          <cell r="M54">
            <v>0</v>
          </cell>
          <cell r="N54">
            <v>62.76</v>
          </cell>
        </row>
        <row r="55">
          <cell r="B55" t="str">
            <v>1 A 00 908 51</v>
          </cell>
          <cell r="C55" t="str">
            <v>Dentes para bueiros simples D=1,00 m AC/BC/PC</v>
          </cell>
          <cell r="D55" t="str">
            <v>und</v>
          </cell>
          <cell r="E55" t="str">
            <v>73,78</v>
          </cell>
          <cell r="F55" t="str">
            <v>0,00</v>
          </cell>
          <cell r="G55" t="str">
            <v>73,78</v>
          </cell>
          <cell r="H55">
            <v>0</v>
          </cell>
          <cell r="I55">
            <v>73.78</v>
          </cell>
          <cell r="J55">
            <v>0</v>
          </cell>
          <cell r="K55">
            <v>73.78</v>
          </cell>
          <cell r="M55">
            <v>0</v>
          </cell>
          <cell r="N55">
            <v>73.78</v>
          </cell>
        </row>
        <row r="56">
          <cell r="B56" t="str">
            <v>1 A 00 909 01</v>
          </cell>
          <cell r="C56" t="str">
            <v>Dentes para bueiros simples D=1,20 m</v>
          </cell>
          <cell r="D56" t="str">
            <v>und</v>
          </cell>
          <cell r="E56" t="str">
            <v>70,72</v>
          </cell>
          <cell r="F56" t="str">
            <v>0,00</v>
          </cell>
          <cell r="G56" t="str">
            <v>70,72</v>
          </cell>
          <cell r="H56">
            <v>0</v>
          </cell>
          <cell r="I56">
            <v>70.72</v>
          </cell>
          <cell r="J56">
            <v>0</v>
          </cell>
          <cell r="K56">
            <v>70.72</v>
          </cell>
          <cell r="M56">
            <v>0</v>
          </cell>
          <cell r="N56">
            <v>70.72</v>
          </cell>
        </row>
        <row r="57">
          <cell r="B57" t="str">
            <v>1 A 00 909 51</v>
          </cell>
          <cell r="C57" t="str">
            <v>Dentes para bueiros simples D=1,20 m AC/BC/PC</v>
          </cell>
          <cell r="D57" t="str">
            <v>und</v>
          </cell>
          <cell r="E57" t="str">
            <v>83,46</v>
          </cell>
          <cell r="F57" t="str">
            <v>0,00</v>
          </cell>
          <cell r="G57" t="str">
            <v>83,46</v>
          </cell>
          <cell r="H57">
            <v>0</v>
          </cell>
          <cell r="I57">
            <v>83.46</v>
          </cell>
          <cell r="J57">
            <v>0</v>
          </cell>
          <cell r="K57">
            <v>83.46</v>
          </cell>
          <cell r="M57">
            <v>0</v>
          </cell>
          <cell r="N57">
            <v>83.46</v>
          </cell>
        </row>
        <row r="58">
          <cell r="B58" t="str">
            <v>1 A 00 910 01</v>
          </cell>
          <cell r="C58" t="str">
            <v>Dentes para bueiros simples D=1,50 m</v>
          </cell>
          <cell r="D58" t="str">
            <v>und</v>
          </cell>
          <cell r="E58" t="str">
            <v>91,24</v>
          </cell>
          <cell r="F58" t="str">
            <v>0,00</v>
          </cell>
          <cell r="G58" t="str">
            <v>91,24</v>
          </cell>
          <cell r="H58">
            <v>0</v>
          </cell>
          <cell r="I58">
            <v>91.24</v>
          </cell>
          <cell r="J58">
            <v>0</v>
          </cell>
          <cell r="K58">
            <v>91.24</v>
          </cell>
          <cell r="M58">
            <v>0</v>
          </cell>
          <cell r="N58">
            <v>91.24</v>
          </cell>
        </row>
        <row r="59">
          <cell r="B59" t="str">
            <v>1 A 00 910 51</v>
          </cell>
          <cell r="C59" t="str">
            <v>Dentes para bueiros simples D=1,50 m AC/BC/PC</v>
          </cell>
          <cell r="D59" t="str">
            <v>und</v>
          </cell>
          <cell r="E59" t="str">
            <v>106,43</v>
          </cell>
          <cell r="F59" t="str">
            <v>0,00</v>
          </cell>
          <cell r="G59" t="str">
            <v>106,43</v>
          </cell>
          <cell r="H59">
            <v>0</v>
          </cell>
          <cell r="I59">
            <v>106.43</v>
          </cell>
          <cell r="J59">
            <v>0</v>
          </cell>
          <cell r="K59">
            <v>106.43</v>
          </cell>
          <cell r="M59">
            <v>0</v>
          </cell>
          <cell r="N59">
            <v>106.43</v>
          </cell>
        </row>
        <row r="60">
          <cell r="B60" t="str">
            <v>1 A 00 911 01</v>
          </cell>
          <cell r="C60" t="str">
            <v>Dentes para bueiros triplos D=1,00 m</v>
          </cell>
          <cell r="D60" t="str">
            <v>und</v>
          </cell>
          <cell r="E60" t="str">
            <v>183,30</v>
          </cell>
          <cell r="F60" t="str">
            <v>0,00</v>
          </cell>
          <cell r="G60" t="str">
            <v>183,30</v>
          </cell>
          <cell r="H60">
            <v>0</v>
          </cell>
          <cell r="I60">
            <v>183.3</v>
          </cell>
          <cell r="J60">
            <v>0</v>
          </cell>
          <cell r="K60">
            <v>183.3</v>
          </cell>
          <cell r="M60">
            <v>0</v>
          </cell>
          <cell r="N60">
            <v>183.3</v>
          </cell>
        </row>
        <row r="61">
          <cell r="B61" t="str">
            <v>1 A 00 911 51</v>
          </cell>
          <cell r="C61" t="str">
            <v>Dentes para bueiros triplos D=1,00 m AC/BC/PC</v>
          </cell>
          <cell r="D61" t="str">
            <v>und</v>
          </cell>
          <cell r="E61" t="str">
            <v>216,41</v>
          </cell>
          <cell r="F61" t="str">
            <v>0,00</v>
          </cell>
          <cell r="G61" t="str">
            <v>216,41</v>
          </cell>
          <cell r="H61">
            <v>0</v>
          </cell>
          <cell r="I61">
            <v>216.41</v>
          </cell>
          <cell r="J61">
            <v>0</v>
          </cell>
          <cell r="K61">
            <v>216.41</v>
          </cell>
          <cell r="M61">
            <v>0</v>
          </cell>
          <cell r="N61">
            <v>216.41</v>
          </cell>
        </row>
        <row r="62">
          <cell r="B62" t="str">
            <v>1 A 00 912 01</v>
          </cell>
          <cell r="C62" t="str">
            <v>Dentes para bueiros triplos D=1,20 m</v>
          </cell>
          <cell r="D62" t="str">
            <v>und</v>
          </cell>
          <cell r="E62" t="str">
            <v>211,95</v>
          </cell>
          <cell r="F62" t="str">
            <v>0,00</v>
          </cell>
          <cell r="G62" t="str">
            <v>211,95</v>
          </cell>
          <cell r="H62">
            <v>0</v>
          </cell>
          <cell r="I62">
            <v>211.95</v>
          </cell>
          <cell r="J62">
            <v>0</v>
          </cell>
          <cell r="K62">
            <v>211.95</v>
          </cell>
          <cell r="M62">
            <v>0</v>
          </cell>
          <cell r="N62">
            <v>211.95</v>
          </cell>
        </row>
        <row r="63">
          <cell r="B63" t="str">
            <v>1 A 00 912 51</v>
          </cell>
          <cell r="C63" t="str">
            <v>Dentes para bueiros triplos D=1,20 m AC/BC/PC</v>
          </cell>
          <cell r="D63" t="str">
            <v>und</v>
          </cell>
          <cell r="E63" t="str">
            <v>250,15</v>
          </cell>
          <cell r="F63" t="str">
            <v>0,00</v>
          </cell>
          <cell r="G63" t="str">
            <v>250,15</v>
          </cell>
          <cell r="H63">
            <v>0</v>
          </cell>
          <cell r="I63">
            <v>250.15</v>
          </cell>
          <cell r="J63">
            <v>0</v>
          </cell>
          <cell r="K63">
            <v>250.15</v>
          </cell>
          <cell r="M63">
            <v>0</v>
          </cell>
          <cell r="N63">
            <v>250.15</v>
          </cell>
        </row>
        <row r="64">
          <cell r="B64" t="str">
            <v>1 A 00 913 01</v>
          </cell>
          <cell r="C64" t="str">
            <v>Dentes para bueiros triplos D=1,50 m</v>
          </cell>
          <cell r="D64" t="str">
            <v>und</v>
          </cell>
          <cell r="E64" t="str">
            <v>260,15</v>
          </cell>
          <cell r="F64" t="str">
            <v>0,00</v>
          </cell>
          <cell r="G64" t="str">
            <v>260,15</v>
          </cell>
          <cell r="H64">
            <v>0</v>
          </cell>
          <cell r="I64">
            <v>260.14999999999998</v>
          </cell>
          <cell r="J64">
            <v>0</v>
          </cell>
          <cell r="K64">
            <v>260.14999999999998</v>
          </cell>
          <cell r="M64">
            <v>0</v>
          </cell>
          <cell r="N64">
            <v>260.14999999999998</v>
          </cell>
        </row>
        <row r="65">
          <cell r="B65" t="str">
            <v>1 A 00 913 51</v>
          </cell>
          <cell r="C65" t="str">
            <v>Dentes para bueiros triplos D=1,50 m AC/BC/PC</v>
          </cell>
          <cell r="D65" t="str">
            <v>und</v>
          </cell>
          <cell r="E65" t="str">
            <v>305,68</v>
          </cell>
          <cell r="F65" t="str">
            <v>0,00</v>
          </cell>
          <cell r="G65" t="str">
            <v>305,68</v>
          </cell>
          <cell r="H65">
            <v>0</v>
          </cell>
          <cell r="I65">
            <v>305.68</v>
          </cell>
          <cell r="J65">
            <v>0</v>
          </cell>
          <cell r="K65">
            <v>305.68</v>
          </cell>
          <cell r="M65">
            <v>0</v>
          </cell>
          <cell r="N65">
            <v>305.68</v>
          </cell>
        </row>
        <row r="66">
          <cell r="B66" t="str">
            <v>1 A 00 963 00</v>
          </cell>
          <cell r="C66" t="str">
            <v>Peças de Desgaste do Britador 80m3/h</v>
          </cell>
          <cell r="D66" t="str">
            <v>cjh</v>
          </cell>
          <cell r="E66" t="str">
            <v>154,36</v>
          </cell>
          <cell r="F66" t="str">
            <v>0,00</v>
          </cell>
          <cell r="G66" t="str">
            <v>154,36</v>
          </cell>
          <cell r="H66">
            <v>0</v>
          </cell>
          <cell r="I66">
            <v>154.36000000000001</v>
          </cell>
          <cell r="J66">
            <v>0</v>
          </cell>
          <cell r="K66">
            <v>154.36000000000001</v>
          </cell>
          <cell r="M66">
            <v>0</v>
          </cell>
          <cell r="N66">
            <v>154.36000000000001</v>
          </cell>
        </row>
        <row r="67">
          <cell r="B67" t="str">
            <v>1 A 00 964 00</v>
          </cell>
          <cell r="C67" t="str">
            <v>Peças de desgaste britador prod. de rachão</v>
          </cell>
          <cell r="D67" t="str">
            <v>cjh</v>
          </cell>
          <cell r="E67" t="str">
            <v>64,23</v>
          </cell>
          <cell r="F67" t="str">
            <v>0,00</v>
          </cell>
          <cell r="G67" t="str">
            <v>64,23</v>
          </cell>
          <cell r="H67">
            <v>0</v>
          </cell>
          <cell r="I67">
            <v>64.23</v>
          </cell>
          <cell r="J67">
            <v>0</v>
          </cell>
          <cell r="K67">
            <v>64.23</v>
          </cell>
          <cell r="M67">
            <v>0</v>
          </cell>
          <cell r="N67">
            <v>64.23</v>
          </cell>
        </row>
        <row r="68">
          <cell r="B68" t="str">
            <v>1 A 00 999 06</v>
          </cell>
          <cell r="C68" t="str">
            <v>Solo local / selo de argila apiloado</v>
          </cell>
          <cell r="D68" t="str">
            <v>m3</v>
          </cell>
          <cell r="E68" t="str">
            <v>17,73</v>
          </cell>
          <cell r="F68" t="str">
            <v>0,00</v>
          </cell>
          <cell r="G68" t="str">
            <v>17,73</v>
          </cell>
          <cell r="H68">
            <v>0</v>
          </cell>
          <cell r="I68">
            <v>17.73</v>
          </cell>
          <cell r="J68">
            <v>0</v>
          </cell>
          <cell r="K68">
            <v>17.73</v>
          </cell>
          <cell r="M68">
            <v>0</v>
          </cell>
          <cell r="N68">
            <v>17.73</v>
          </cell>
        </row>
        <row r="69">
          <cell r="B69" t="str">
            <v>1 A 01 100 01</v>
          </cell>
          <cell r="C69" t="str">
            <v>Limpeza camada vegetal em jazida (const e restr.)</v>
          </cell>
          <cell r="D69" t="str">
            <v>m2</v>
          </cell>
          <cell r="E69" t="str">
            <v>0,42</v>
          </cell>
          <cell r="F69" t="str">
            <v>0,00</v>
          </cell>
          <cell r="G69" t="str">
            <v>0,42</v>
          </cell>
          <cell r="H69">
            <v>0</v>
          </cell>
          <cell r="I69">
            <v>0.42</v>
          </cell>
          <cell r="J69">
            <v>0</v>
          </cell>
          <cell r="K69">
            <v>0.42</v>
          </cell>
          <cell r="M69">
            <v>0</v>
          </cell>
          <cell r="N69">
            <v>0.42</v>
          </cell>
        </row>
        <row r="70">
          <cell r="B70" t="str">
            <v>1 A 01 100 02</v>
          </cell>
          <cell r="C70" t="str">
            <v>Limpeza de camada vegetal em jazida (consv)</v>
          </cell>
          <cell r="D70" t="str">
            <v>m2</v>
          </cell>
          <cell r="E70" t="str">
            <v>0,87</v>
          </cell>
          <cell r="F70" t="str">
            <v>0,00</v>
          </cell>
          <cell r="G70" t="str">
            <v>0,87</v>
          </cell>
          <cell r="H70">
            <v>0</v>
          </cell>
          <cell r="I70">
            <v>0.87</v>
          </cell>
          <cell r="J70">
            <v>0</v>
          </cell>
          <cell r="K70">
            <v>0.87</v>
          </cell>
          <cell r="M70">
            <v>0</v>
          </cell>
          <cell r="N70">
            <v>0.87</v>
          </cell>
        </row>
        <row r="71">
          <cell r="B71" t="str">
            <v>1 A 01 105 01</v>
          </cell>
          <cell r="C71" t="str">
            <v>Expurgo de jazida (const e restr)</v>
          </cell>
          <cell r="D71" t="str">
            <v>m3</v>
          </cell>
          <cell r="E71" t="str">
            <v>2,21</v>
          </cell>
          <cell r="F71" t="str">
            <v>0,00</v>
          </cell>
          <cell r="G71" t="str">
            <v>2,21</v>
          </cell>
          <cell r="H71">
            <v>0</v>
          </cell>
          <cell r="I71">
            <v>2.21</v>
          </cell>
          <cell r="J71">
            <v>0</v>
          </cell>
          <cell r="K71">
            <v>2.21</v>
          </cell>
          <cell r="M71">
            <v>0</v>
          </cell>
          <cell r="N71">
            <v>2.21</v>
          </cell>
        </row>
        <row r="72">
          <cell r="B72" t="str">
            <v>1 A 01 105 02</v>
          </cell>
          <cell r="C72" t="str">
            <v>Expurgo de jazida (consv)</v>
          </cell>
          <cell r="D72" t="str">
            <v>m3</v>
          </cell>
          <cell r="E72" t="str">
            <v>4,72</v>
          </cell>
          <cell r="F72" t="str">
            <v>0,00</v>
          </cell>
          <cell r="G72" t="str">
            <v>4,72</v>
          </cell>
          <cell r="H72">
            <v>0</v>
          </cell>
          <cell r="I72">
            <v>4.72</v>
          </cell>
          <cell r="J72">
            <v>0</v>
          </cell>
          <cell r="K72">
            <v>4.72</v>
          </cell>
          <cell r="M72">
            <v>0</v>
          </cell>
          <cell r="N72">
            <v>4.72</v>
          </cell>
        </row>
        <row r="73">
          <cell r="B73" t="str">
            <v>1 A 01 111 00</v>
          </cell>
          <cell r="C73" t="str">
            <v>Material de base (conserv)</v>
          </cell>
          <cell r="D73" t="str">
            <v>m3</v>
          </cell>
          <cell r="E73" t="str">
            <v>0,00</v>
          </cell>
          <cell r="F73" t="str">
            <v>0,00</v>
          </cell>
          <cell r="G73" t="str">
            <v>0,00</v>
          </cell>
          <cell r="H73">
            <v>0</v>
          </cell>
          <cell r="I73">
            <v>0</v>
          </cell>
          <cell r="J73">
            <v>0</v>
          </cell>
          <cell r="K73">
            <v>0</v>
          </cell>
          <cell r="M73">
            <v>0</v>
          </cell>
          <cell r="N73">
            <v>0</v>
          </cell>
        </row>
        <row r="74">
          <cell r="B74" t="str">
            <v>1 A 01 111 01</v>
          </cell>
          <cell r="C74" t="str">
            <v>Esc. e carga material de jazida (consv)</v>
          </cell>
          <cell r="D74" t="str">
            <v>m3</v>
          </cell>
          <cell r="E74" t="str">
            <v>7,81</v>
          </cell>
          <cell r="F74" t="str">
            <v>0,00</v>
          </cell>
          <cell r="G74" t="str">
            <v>7,81</v>
          </cell>
          <cell r="H74">
            <v>0</v>
          </cell>
          <cell r="I74">
            <v>7.81</v>
          </cell>
          <cell r="J74">
            <v>0</v>
          </cell>
          <cell r="K74">
            <v>7.81</v>
          </cell>
          <cell r="M74">
            <v>0</v>
          </cell>
          <cell r="N74">
            <v>7.81</v>
          </cell>
        </row>
        <row r="75">
          <cell r="B75" t="str">
            <v>1 A 01 120 01</v>
          </cell>
          <cell r="C75" t="str">
            <v>Escav. e carga de mater. de jazida(const e restr)</v>
          </cell>
          <cell r="D75" t="str">
            <v>m3</v>
          </cell>
          <cell r="E75" t="str">
            <v>3,43</v>
          </cell>
          <cell r="F75" t="str">
            <v>0,00</v>
          </cell>
          <cell r="G75" t="str">
            <v>3,43</v>
          </cell>
          <cell r="H75">
            <v>0</v>
          </cell>
          <cell r="I75">
            <v>3.43</v>
          </cell>
          <cell r="J75">
            <v>0</v>
          </cell>
          <cell r="K75">
            <v>3.43</v>
          </cell>
          <cell r="M75">
            <v>0</v>
          </cell>
          <cell r="N75">
            <v>3.43</v>
          </cell>
        </row>
        <row r="76">
          <cell r="B76" t="str">
            <v>1 A 01 150 01</v>
          </cell>
          <cell r="C76" t="str">
            <v>Rocha p/ britagem c/ perfur. sobre esteira</v>
          </cell>
          <cell r="D76" t="str">
            <v>m3</v>
          </cell>
          <cell r="E76" t="str">
            <v>24,49</v>
          </cell>
          <cell r="F76" t="str">
            <v>0,00</v>
          </cell>
          <cell r="G76" t="str">
            <v>24,49</v>
          </cell>
          <cell r="H76">
            <v>0</v>
          </cell>
          <cell r="I76">
            <v>24.49</v>
          </cell>
          <cell r="J76">
            <v>0</v>
          </cell>
          <cell r="K76">
            <v>24.49</v>
          </cell>
          <cell r="M76">
            <v>0</v>
          </cell>
          <cell r="N76">
            <v>24.49</v>
          </cell>
        </row>
        <row r="77">
          <cell r="B77" t="str">
            <v>1 A 01 150 02</v>
          </cell>
          <cell r="C77" t="str">
            <v>Rocha p/ britagem com perfuratriz manual</v>
          </cell>
          <cell r="D77" t="str">
            <v>m3</v>
          </cell>
          <cell r="E77" t="str">
            <v>25,24</v>
          </cell>
          <cell r="F77" t="str">
            <v>0,00</v>
          </cell>
          <cell r="G77" t="str">
            <v>25,24</v>
          </cell>
          <cell r="H77">
            <v>0</v>
          </cell>
          <cell r="I77">
            <v>25.24</v>
          </cell>
          <cell r="J77">
            <v>0</v>
          </cell>
          <cell r="K77">
            <v>25.24</v>
          </cell>
          <cell r="M77">
            <v>0</v>
          </cell>
          <cell r="N77">
            <v>25.24</v>
          </cell>
        </row>
        <row r="78">
          <cell r="B78" t="str">
            <v>1 A 01 155 01</v>
          </cell>
          <cell r="C78" t="str">
            <v>Rachão ou pedra-de-mão produzidos-(const e rest)</v>
          </cell>
          <cell r="D78" t="str">
            <v>m3</v>
          </cell>
          <cell r="E78" t="str">
            <v>23,07</v>
          </cell>
          <cell r="F78" t="str">
            <v>0,00</v>
          </cell>
          <cell r="G78" t="str">
            <v>23,07</v>
          </cell>
          <cell r="H78">
            <v>0</v>
          </cell>
          <cell r="I78">
            <v>23.07</v>
          </cell>
          <cell r="J78">
            <v>0</v>
          </cell>
          <cell r="K78">
            <v>23.07</v>
          </cell>
          <cell r="M78">
            <v>0</v>
          </cell>
          <cell r="N78">
            <v>23.07</v>
          </cell>
        </row>
        <row r="79">
          <cell r="B79" t="str">
            <v>1 A 01 155 51</v>
          </cell>
          <cell r="C79" t="str">
            <v>Rachão ou pedra-de-mão comercial (cont e rest)/ PC</v>
          </cell>
          <cell r="D79" t="str">
            <v>m3</v>
          </cell>
          <cell r="E79" t="str">
            <v>53,74</v>
          </cell>
          <cell r="F79" t="str">
            <v>0,00</v>
          </cell>
          <cell r="G79" t="str">
            <v>53,74</v>
          </cell>
          <cell r="H79">
            <v>0</v>
          </cell>
          <cell r="I79">
            <v>53.74</v>
          </cell>
          <cell r="J79">
            <v>0</v>
          </cell>
          <cell r="K79">
            <v>53.74</v>
          </cell>
          <cell r="M79">
            <v>0</v>
          </cell>
          <cell r="N79">
            <v>53.74</v>
          </cell>
        </row>
        <row r="80">
          <cell r="B80" t="str">
            <v>1 A 01 170 01</v>
          </cell>
          <cell r="C80" t="str">
            <v>Areia extraída com escavadeira hidráulica</v>
          </cell>
          <cell r="D80" t="str">
            <v>m3</v>
          </cell>
          <cell r="E80" t="str">
            <v>6,96</v>
          </cell>
          <cell r="F80" t="str">
            <v>0,00</v>
          </cell>
          <cell r="G80" t="str">
            <v>6,96</v>
          </cell>
          <cell r="H80">
            <v>0</v>
          </cell>
          <cell r="I80">
            <v>6.96</v>
          </cell>
          <cell r="J80">
            <v>0</v>
          </cell>
          <cell r="K80">
            <v>6.96</v>
          </cell>
          <cell r="M80">
            <v>0</v>
          </cell>
          <cell r="N80">
            <v>6.96</v>
          </cell>
        </row>
        <row r="81">
          <cell r="B81" t="str">
            <v>1 A 01 170 02</v>
          </cell>
          <cell r="C81" t="str">
            <v>Areia extraída com trator e carregadeira</v>
          </cell>
          <cell r="D81" t="str">
            <v>m3</v>
          </cell>
          <cell r="E81" t="str">
            <v>5,19</v>
          </cell>
          <cell r="F81" t="str">
            <v>0,00</v>
          </cell>
          <cell r="G81" t="str">
            <v>5,19</v>
          </cell>
          <cell r="H81">
            <v>0</v>
          </cell>
          <cell r="I81">
            <v>5.19</v>
          </cell>
          <cell r="J81">
            <v>0</v>
          </cell>
          <cell r="K81">
            <v>5.19</v>
          </cell>
          <cell r="M81">
            <v>0</v>
          </cell>
          <cell r="N81">
            <v>5.19</v>
          </cell>
        </row>
        <row r="82">
          <cell r="B82" t="str">
            <v>1 A 01 170 03</v>
          </cell>
          <cell r="C82" t="str">
            <v>Areia extraída com draga de sucção (tipo bomba)</v>
          </cell>
          <cell r="D82" t="str">
            <v>m3</v>
          </cell>
          <cell r="E82" t="str">
            <v>27,01</v>
          </cell>
          <cell r="F82" t="str">
            <v>0,00</v>
          </cell>
          <cell r="G82" t="str">
            <v>27,01</v>
          </cell>
          <cell r="H82">
            <v>0</v>
          </cell>
          <cell r="I82">
            <v>27.01</v>
          </cell>
          <cell r="J82">
            <v>0</v>
          </cell>
          <cell r="K82">
            <v>27.01</v>
          </cell>
          <cell r="M82">
            <v>0</v>
          </cell>
          <cell r="N82">
            <v>27.01</v>
          </cell>
        </row>
        <row r="83">
          <cell r="B83" t="str">
            <v>1 A 01 200 01</v>
          </cell>
          <cell r="C83" t="str">
            <v>Brita produzida em central de britagem de 80 m3/h</v>
          </cell>
          <cell r="D83" t="str">
            <v>m3</v>
          </cell>
          <cell r="E83" t="str">
            <v>30,06</v>
          </cell>
          <cell r="F83" t="str">
            <v>0,00</v>
          </cell>
          <cell r="G83" t="str">
            <v>30,06</v>
          </cell>
          <cell r="H83">
            <v>0</v>
          </cell>
          <cell r="I83">
            <v>30.06</v>
          </cell>
          <cell r="J83">
            <v>0</v>
          </cell>
          <cell r="K83">
            <v>30.06</v>
          </cell>
          <cell r="M83">
            <v>0</v>
          </cell>
          <cell r="N83">
            <v>30.06</v>
          </cell>
        </row>
        <row r="84">
          <cell r="B84" t="str">
            <v>1 A 01 200 04</v>
          </cell>
          <cell r="C84" t="str">
            <v>Pedra de mão produzida manualmente (consv)</v>
          </cell>
          <cell r="D84" t="str">
            <v>m3</v>
          </cell>
          <cell r="E84" t="str">
            <v>44,81</v>
          </cell>
          <cell r="F84" t="str">
            <v>0,00</v>
          </cell>
          <cell r="G84" t="str">
            <v>44,81</v>
          </cell>
          <cell r="H84">
            <v>0</v>
          </cell>
          <cell r="I84">
            <v>44.81</v>
          </cell>
          <cell r="J84">
            <v>0</v>
          </cell>
          <cell r="K84">
            <v>44.81</v>
          </cell>
          <cell r="M84">
            <v>0</v>
          </cell>
          <cell r="N84">
            <v>44.81</v>
          </cell>
        </row>
        <row r="85">
          <cell r="B85" t="str">
            <v>1 A 01 390 02</v>
          </cell>
          <cell r="C85" t="str">
            <v>Usinagem de CBUQ (capa de rolamento)</v>
          </cell>
          <cell r="D85" t="str">
            <v>t</v>
          </cell>
          <cell r="E85" t="str">
            <v>48,46</v>
          </cell>
          <cell r="F85" t="str">
            <v>0,00</v>
          </cell>
          <cell r="G85" t="str">
            <v>48,46</v>
          </cell>
          <cell r="H85">
            <v>0</v>
          </cell>
          <cell r="I85">
            <v>48.46</v>
          </cell>
          <cell r="J85">
            <v>0</v>
          </cell>
          <cell r="K85">
            <v>48.46</v>
          </cell>
          <cell r="M85">
            <v>0</v>
          </cell>
          <cell r="N85">
            <v>48.46</v>
          </cell>
        </row>
        <row r="86">
          <cell r="B86" t="str">
            <v>1 A 01 390 03</v>
          </cell>
          <cell r="C86" t="str">
            <v>Usinagem de CBUQ (binder)</v>
          </cell>
          <cell r="D86" t="str">
            <v>t</v>
          </cell>
          <cell r="E86" t="str">
            <v>42,20</v>
          </cell>
          <cell r="F86" t="str">
            <v>0,00</v>
          </cell>
          <cell r="G86" t="str">
            <v>42,20</v>
          </cell>
          <cell r="H86">
            <v>0</v>
          </cell>
          <cell r="I86">
            <v>42.2</v>
          </cell>
          <cell r="J86">
            <v>0</v>
          </cell>
          <cell r="K86">
            <v>42.2</v>
          </cell>
          <cell r="M86">
            <v>0</v>
          </cell>
          <cell r="N86">
            <v>42.2</v>
          </cell>
        </row>
        <row r="87">
          <cell r="B87" t="str">
            <v>1 A 01 390 22</v>
          </cell>
          <cell r="C87" t="str">
            <v>Usinagem de CBUQ c/ cal hidr. (capa de rolamento)</v>
          </cell>
          <cell r="D87" t="str">
            <v>t</v>
          </cell>
          <cell r="E87" t="str">
            <v>52,58</v>
          </cell>
          <cell r="F87" t="str">
            <v>0,00</v>
          </cell>
          <cell r="G87" t="str">
            <v>52,58</v>
          </cell>
          <cell r="H87">
            <v>0</v>
          </cell>
          <cell r="I87">
            <v>52.58</v>
          </cell>
          <cell r="J87">
            <v>0</v>
          </cell>
          <cell r="K87">
            <v>52.58</v>
          </cell>
          <cell r="M87">
            <v>0</v>
          </cell>
          <cell r="N87">
            <v>52.58</v>
          </cell>
        </row>
        <row r="88">
          <cell r="B88" t="str">
            <v>1 A 01 390 52</v>
          </cell>
          <cell r="C88" t="str">
            <v>Usinagem de CBUQ (capa de rolamento) AC/BC</v>
          </cell>
          <cell r="D88" t="str">
            <v>t</v>
          </cell>
          <cell r="E88" t="str">
            <v>67,54</v>
          </cell>
          <cell r="F88" t="str">
            <v>0,00</v>
          </cell>
          <cell r="G88" t="str">
            <v>67,54</v>
          </cell>
          <cell r="H88">
            <v>0</v>
          </cell>
          <cell r="I88">
            <v>67.540000000000006</v>
          </cell>
          <cell r="J88">
            <v>0</v>
          </cell>
          <cell r="K88">
            <v>67.540000000000006</v>
          </cell>
          <cell r="M88">
            <v>0</v>
          </cell>
          <cell r="N88">
            <v>67.540000000000006</v>
          </cell>
        </row>
        <row r="89">
          <cell r="B89" t="str">
            <v>1 A 01 390 53</v>
          </cell>
          <cell r="C89" t="str">
            <v>Usinagem de CBUQ (binder) AC/BC</v>
          </cell>
          <cell r="D89" t="str">
            <v>t</v>
          </cell>
          <cell r="E89" t="str">
            <v>64,37</v>
          </cell>
          <cell r="F89" t="str">
            <v>0,00</v>
          </cell>
          <cell r="G89" t="str">
            <v>64,37</v>
          </cell>
          <cell r="H89">
            <v>0</v>
          </cell>
          <cell r="I89">
            <v>64.37</v>
          </cell>
          <cell r="J89">
            <v>0</v>
          </cell>
          <cell r="K89">
            <v>64.37</v>
          </cell>
          <cell r="M89">
            <v>0</v>
          </cell>
          <cell r="N89">
            <v>64.37</v>
          </cell>
        </row>
        <row r="90">
          <cell r="B90" t="str">
            <v>1 A 01 390 72</v>
          </cell>
          <cell r="C90" t="str">
            <v>Usinagem de CBUQ (capa de rolam.) AC/BC c cal hidr</v>
          </cell>
          <cell r="D90" t="str">
            <v>t</v>
          </cell>
          <cell r="E90" t="str">
            <v>71,81</v>
          </cell>
          <cell r="F90" t="str">
            <v>0,00</v>
          </cell>
          <cell r="G90" t="str">
            <v>71,81</v>
          </cell>
          <cell r="H90">
            <v>0</v>
          </cell>
          <cell r="I90">
            <v>71.81</v>
          </cell>
          <cell r="J90">
            <v>0</v>
          </cell>
          <cell r="K90">
            <v>71.81</v>
          </cell>
          <cell r="M90">
            <v>0</v>
          </cell>
          <cell r="N90">
            <v>71.81</v>
          </cell>
        </row>
        <row r="91">
          <cell r="B91" t="str">
            <v>1 A 01 391 02</v>
          </cell>
          <cell r="C91" t="str">
            <v>Usinagem de areia-asfalto</v>
          </cell>
          <cell r="D91" t="str">
            <v>t</v>
          </cell>
          <cell r="E91" t="str">
            <v>52,74</v>
          </cell>
          <cell r="F91" t="str">
            <v>0,00</v>
          </cell>
          <cell r="G91" t="str">
            <v>52,74</v>
          </cell>
          <cell r="H91">
            <v>0</v>
          </cell>
          <cell r="I91">
            <v>52.74</v>
          </cell>
          <cell r="J91">
            <v>0</v>
          </cell>
          <cell r="K91">
            <v>52.74</v>
          </cell>
          <cell r="M91">
            <v>0</v>
          </cell>
          <cell r="N91">
            <v>52.74</v>
          </cell>
        </row>
        <row r="92">
          <cell r="B92" t="str">
            <v>1 A 01 391 52</v>
          </cell>
          <cell r="C92" t="str">
            <v>Usinagem de areia-asfalto AC</v>
          </cell>
          <cell r="D92" t="str">
            <v>t</v>
          </cell>
          <cell r="E92" t="str">
            <v>90,02</v>
          </cell>
          <cell r="F92" t="str">
            <v>0,00</v>
          </cell>
          <cell r="G92" t="str">
            <v>90,02</v>
          </cell>
          <cell r="H92">
            <v>0</v>
          </cell>
          <cell r="I92">
            <v>90.02</v>
          </cell>
          <cell r="J92">
            <v>0</v>
          </cell>
          <cell r="K92">
            <v>90.02</v>
          </cell>
          <cell r="M92">
            <v>0</v>
          </cell>
          <cell r="N92">
            <v>90.02</v>
          </cell>
        </row>
        <row r="93">
          <cell r="B93" t="str">
            <v>1 A 01 395 01</v>
          </cell>
          <cell r="C93" t="str">
            <v>Usinagem de brita graduada</v>
          </cell>
          <cell r="D93" t="str">
            <v>m3</v>
          </cell>
          <cell r="E93" t="str">
            <v>52,13</v>
          </cell>
          <cell r="F93" t="str">
            <v>0,00</v>
          </cell>
          <cell r="G93" t="str">
            <v>52,13</v>
          </cell>
          <cell r="H93">
            <v>0</v>
          </cell>
          <cell r="I93">
            <v>52.13</v>
          </cell>
          <cell r="J93">
            <v>0</v>
          </cell>
          <cell r="K93">
            <v>52.13</v>
          </cell>
          <cell r="M93">
            <v>0</v>
          </cell>
          <cell r="N93">
            <v>52.13</v>
          </cell>
        </row>
        <row r="94">
          <cell r="B94" t="str">
            <v>1 A 01 395 02</v>
          </cell>
          <cell r="C94" t="str">
            <v>Usinagem de solo-brita</v>
          </cell>
          <cell r="D94" t="str">
            <v>m3</v>
          </cell>
          <cell r="E94" t="str">
            <v>27,21</v>
          </cell>
          <cell r="F94" t="str">
            <v>0,00</v>
          </cell>
          <cell r="G94" t="str">
            <v>27,21</v>
          </cell>
          <cell r="H94">
            <v>0</v>
          </cell>
          <cell r="I94">
            <v>27.21</v>
          </cell>
          <cell r="J94">
            <v>0</v>
          </cell>
          <cell r="K94">
            <v>27.21</v>
          </cell>
          <cell r="M94">
            <v>0</v>
          </cell>
          <cell r="N94">
            <v>27.21</v>
          </cell>
        </row>
        <row r="95">
          <cell r="B95" t="str">
            <v>1 A 01 395 03</v>
          </cell>
          <cell r="C95" t="str">
            <v>Usinagem de agregados p/ micro-revestimento</v>
          </cell>
          <cell r="D95" t="str">
            <v>m3</v>
          </cell>
          <cell r="E95" t="str">
            <v>32,77</v>
          </cell>
          <cell r="F95" t="str">
            <v>0,00</v>
          </cell>
          <cell r="G95" t="str">
            <v>32,77</v>
          </cell>
          <cell r="H95">
            <v>0</v>
          </cell>
          <cell r="I95">
            <v>32.770000000000003</v>
          </cell>
          <cell r="J95">
            <v>0</v>
          </cell>
          <cell r="K95">
            <v>32.770000000000003</v>
          </cell>
          <cell r="M95">
            <v>0</v>
          </cell>
          <cell r="N95">
            <v>32.770000000000003</v>
          </cell>
        </row>
        <row r="96">
          <cell r="B96" t="str">
            <v>1 A 01 395 51</v>
          </cell>
          <cell r="C96" t="str">
            <v>Usinagem de brita graduada BC</v>
          </cell>
          <cell r="D96" t="str">
            <v>m3</v>
          </cell>
          <cell r="E96" t="str">
            <v>98,95</v>
          </cell>
          <cell r="F96" t="str">
            <v>0,00</v>
          </cell>
          <cell r="G96" t="str">
            <v>98,95</v>
          </cell>
          <cell r="H96">
            <v>0</v>
          </cell>
          <cell r="I96">
            <v>98.95</v>
          </cell>
          <cell r="J96">
            <v>0</v>
          </cell>
          <cell r="K96">
            <v>98.95</v>
          </cell>
          <cell r="M96">
            <v>0</v>
          </cell>
          <cell r="N96">
            <v>98.95</v>
          </cell>
        </row>
        <row r="97">
          <cell r="B97" t="str">
            <v>1 A 01 395 52</v>
          </cell>
          <cell r="C97" t="str">
            <v>Usinagem de solo-brita BC</v>
          </cell>
          <cell r="D97" t="str">
            <v>m3</v>
          </cell>
          <cell r="E97" t="str">
            <v>45,94</v>
          </cell>
          <cell r="F97" t="str">
            <v>0,00</v>
          </cell>
          <cell r="G97" t="str">
            <v>45,94</v>
          </cell>
          <cell r="H97">
            <v>0</v>
          </cell>
          <cell r="I97">
            <v>45.94</v>
          </cell>
          <cell r="J97">
            <v>0</v>
          </cell>
          <cell r="K97">
            <v>45.94</v>
          </cell>
          <cell r="M97">
            <v>0</v>
          </cell>
          <cell r="N97">
            <v>45.94</v>
          </cell>
        </row>
        <row r="98">
          <cell r="B98" t="str">
            <v>1 A 01 395 53</v>
          </cell>
          <cell r="C98" t="str">
            <v>Usinagem de agregados p/ micro-revestimento BC</v>
          </cell>
          <cell r="D98" t="str">
            <v>m3</v>
          </cell>
          <cell r="E98" t="str">
            <v>62,03</v>
          </cell>
          <cell r="F98" t="str">
            <v>0,00</v>
          </cell>
          <cell r="G98" t="str">
            <v>62,03</v>
          </cell>
          <cell r="H98">
            <v>0</v>
          </cell>
          <cell r="I98">
            <v>62.03</v>
          </cell>
          <cell r="J98">
            <v>0</v>
          </cell>
          <cell r="K98">
            <v>62.03</v>
          </cell>
          <cell r="M98">
            <v>0</v>
          </cell>
          <cell r="N98">
            <v>62.03</v>
          </cell>
        </row>
        <row r="99">
          <cell r="B99" t="str">
            <v>1 A 01 396 01</v>
          </cell>
          <cell r="C99" t="str">
            <v>Usinagem de solo-cimento</v>
          </cell>
          <cell r="D99" t="str">
            <v>m3</v>
          </cell>
          <cell r="E99" t="str">
            <v>85,43</v>
          </cell>
          <cell r="F99" t="str">
            <v>0,00</v>
          </cell>
          <cell r="G99" t="str">
            <v>85,43</v>
          </cell>
          <cell r="H99">
            <v>0</v>
          </cell>
          <cell r="I99">
            <v>85.43</v>
          </cell>
          <cell r="J99">
            <v>0</v>
          </cell>
          <cell r="K99">
            <v>85.43</v>
          </cell>
          <cell r="M99">
            <v>0</v>
          </cell>
          <cell r="N99">
            <v>85.43</v>
          </cell>
        </row>
        <row r="100">
          <cell r="B100" t="str">
            <v>1 A 01 396 02</v>
          </cell>
          <cell r="C100" t="str">
            <v>Usinagem de solo melhorado com cimento.</v>
          </cell>
          <cell r="D100" t="str">
            <v>m3</v>
          </cell>
          <cell r="E100" t="str">
            <v>46,77</v>
          </cell>
          <cell r="F100" t="str">
            <v>0,00</v>
          </cell>
          <cell r="G100" t="str">
            <v>46,77</v>
          </cell>
          <cell r="H100">
            <v>0</v>
          </cell>
          <cell r="I100">
            <v>46.77</v>
          </cell>
          <cell r="J100">
            <v>0</v>
          </cell>
          <cell r="K100">
            <v>46.77</v>
          </cell>
          <cell r="M100">
            <v>0</v>
          </cell>
          <cell r="N100">
            <v>46.77</v>
          </cell>
        </row>
        <row r="101">
          <cell r="B101" t="str">
            <v>1 A 01 397 02</v>
          </cell>
          <cell r="C101" t="str">
            <v>Usinagem de P.M.F.</v>
          </cell>
          <cell r="D101" t="str">
            <v>m3</v>
          </cell>
          <cell r="E101" t="str">
            <v>51,34</v>
          </cell>
          <cell r="F101" t="str">
            <v>0,00</v>
          </cell>
          <cell r="G101" t="str">
            <v>51,34</v>
          </cell>
          <cell r="H101">
            <v>0</v>
          </cell>
          <cell r="I101">
            <v>51.34</v>
          </cell>
          <cell r="J101">
            <v>0</v>
          </cell>
          <cell r="K101">
            <v>51.34</v>
          </cell>
          <cell r="M101">
            <v>0</v>
          </cell>
          <cell r="N101">
            <v>51.34</v>
          </cell>
        </row>
        <row r="102">
          <cell r="B102" t="str">
            <v>1 A 01 397 52</v>
          </cell>
          <cell r="C102" t="str">
            <v>Usinagem de P.M.F. AC/BC</v>
          </cell>
          <cell r="D102" t="str">
            <v>m3</v>
          </cell>
          <cell r="E102" t="str">
            <v>97,53</v>
          </cell>
          <cell r="F102" t="str">
            <v>0,00</v>
          </cell>
          <cell r="G102" t="str">
            <v>97,53</v>
          </cell>
          <cell r="H102">
            <v>0</v>
          </cell>
          <cell r="I102">
            <v>97.53</v>
          </cell>
          <cell r="J102">
            <v>0</v>
          </cell>
          <cell r="K102">
            <v>97.53</v>
          </cell>
          <cell r="M102">
            <v>0</v>
          </cell>
          <cell r="N102">
            <v>97.53</v>
          </cell>
        </row>
        <row r="103">
          <cell r="B103" t="str">
            <v>1 A 01 398 02</v>
          </cell>
          <cell r="C103" t="str">
            <v>Usinagem de CBUQ p/ reciclagem em usina fixa.</v>
          </cell>
          <cell r="D103" t="str">
            <v>t</v>
          </cell>
          <cell r="E103" t="str">
            <v>36,63</v>
          </cell>
          <cell r="F103" t="str">
            <v>0,00</v>
          </cell>
          <cell r="G103" t="str">
            <v>36,63</v>
          </cell>
          <cell r="H103">
            <v>0</v>
          </cell>
          <cell r="I103">
            <v>36.630000000000003</v>
          </cell>
          <cell r="J103">
            <v>0</v>
          </cell>
          <cell r="K103">
            <v>36.630000000000003</v>
          </cell>
          <cell r="M103">
            <v>0</v>
          </cell>
          <cell r="N103">
            <v>36.630000000000003</v>
          </cell>
        </row>
        <row r="104">
          <cell r="B104" t="str">
            <v>1 A 01 398 52</v>
          </cell>
          <cell r="C104" t="str">
            <v>Usinagem de CBUQ p/ reciclagem em usina fixa BC</v>
          </cell>
          <cell r="D104" t="str">
            <v>t</v>
          </cell>
          <cell r="E104" t="str">
            <v>46,17</v>
          </cell>
          <cell r="F104" t="str">
            <v>0,00</v>
          </cell>
          <cell r="G104" t="str">
            <v>46,17</v>
          </cell>
          <cell r="H104">
            <v>0</v>
          </cell>
          <cell r="I104">
            <v>46.17</v>
          </cell>
          <cell r="J104">
            <v>0</v>
          </cell>
          <cell r="K104">
            <v>46.17</v>
          </cell>
          <cell r="M104">
            <v>0</v>
          </cell>
          <cell r="N104">
            <v>46.17</v>
          </cell>
        </row>
        <row r="105">
          <cell r="B105" t="str">
            <v>1 A 01 401 01</v>
          </cell>
          <cell r="C105" t="str">
            <v>Forma comum de madeira</v>
          </cell>
          <cell r="D105" t="str">
            <v>m2</v>
          </cell>
          <cell r="E105" t="str">
            <v>73,48</v>
          </cell>
          <cell r="F105" t="str">
            <v>0,00</v>
          </cell>
          <cell r="G105" t="str">
            <v>73,48</v>
          </cell>
          <cell r="H105">
            <v>0</v>
          </cell>
          <cell r="I105">
            <v>73.48</v>
          </cell>
          <cell r="J105">
            <v>0</v>
          </cell>
          <cell r="K105">
            <v>73.48</v>
          </cell>
          <cell r="M105">
            <v>0</v>
          </cell>
          <cell r="N105">
            <v>73.48</v>
          </cell>
        </row>
        <row r="106">
          <cell r="B106" t="str">
            <v>1 A 01 402 01</v>
          </cell>
          <cell r="C106" t="str">
            <v>Forma de placa compensada resinada</v>
          </cell>
          <cell r="D106" t="str">
            <v>m2</v>
          </cell>
          <cell r="E106" t="str">
            <v>46,94</v>
          </cell>
          <cell r="F106" t="str">
            <v>0,00</v>
          </cell>
          <cell r="G106" t="str">
            <v>46,94</v>
          </cell>
          <cell r="H106">
            <v>0</v>
          </cell>
          <cell r="I106">
            <v>46.94</v>
          </cell>
          <cell r="J106">
            <v>0</v>
          </cell>
          <cell r="K106">
            <v>46.94</v>
          </cell>
          <cell r="M106">
            <v>0</v>
          </cell>
          <cell r="N106">
            <v>46.94</v>
          </cell>
        </row>
        <row r="107">
          <cell r="B107" t="str">
            <v>1 A 01 403 01</v>
          </cell>
          <cell r="C107" t="str">
            <v>Forma de placa compensada plastificada</v>
          </cell>
          <cell r="D107" t="str">
            <v>m2</v>
          </cell>
          <cell r="E107" t="str">
            <v>50,93</v>
          </cell>
          <cell r="F107" t="str">
            <v>0,00</v>
          </cell>
          <cell r="G107" t="str">
            <v>50,93</v>
          </cell>
          <cell r="H107">
            <v>0</v>
          </cell>
          <cell r="I107">
            <v>50.93</v>
          </cell>
          <cell r="J107">
            <v>0</v>
          </cell>
          <cell r="K107">
            <v>50.93</v>
          </cell>
          <cell r="M107">
            <v>0</v>
          </cell>
          <cell r="N107">
            <v>50.93</v>
          </cell>
        </row>
        <row r="108">
          <cell r="B108" t="str">
            <v>1 A 01 404 01</v>
          </cell>
          <cell r="C108" t="str">
            <v>Forma para tubulão</v>
          </cell>
          <cell r="D108" t="str">
            <v>m2</v>
          </cell>
          <cell r="E108" t="str">
            <v>27,28</v>
          </cell>
          <cell r="F108" t="str">
            <v>0,00</v>
          </cell>
          <cell r="G108" t="str">
            <v>27,28</v>
          </cell>
          <cell r="H108">
            <v>0</v>
          </cell>
          <cell r="I108">
            <v>27.28</v>
          </cell>
          <cell r="J108">
            <v>0</v>
          </cell>
          <cell r="K108">
            <v>27.28</v>
          </cell>
          <cell r="M108">
            <v>0</v>
          </cell>
          <cell r="N108">
            <v>27.28</v>
          </cell>
        </row>
        <row r="109">
          <cell r="B109" t="str">
            <v>1 A 01 405 01</v>
          </cell>
          <cell r="C109" t="str">
            <v>Andaime de madeira</v>
          </cell>
          <cell r="D109" t="str">
            <v>m3</v>
          </cell>
          <cell r="E109" t="str">
            <v>25,53</v>
          </cell>
          <cell r="F109" t="str">
            <v>0,00</v>
          </cell>
          <cell r="G109" t="str">
            <v>25,53</v>
          </cell>
          <cell r="H109">
            <v>0</v>
          </cell>
          <cell r="I109">
            <v>25.53</v>
          </cell>
          <cell r="J109">
            <v>0</v>
          </cell>
          <cell r="K109">
            <v>25.53</v>
          </cell>
          <cell r="M109">
            <v>0</v>
          </cell>
          <cell r="N109">
            <v>25.53</v>
          </cell>
        </row>
        <row r="110">
          <cell r="B110" t="str">
            <v>1 A 01 407 01</v>
          </cell>
          <cell r="C110" t="str">
            <v>Confecção e lançam. de concreto magro em betoneira</v>
          </cell>
          <cell r="D110" t="str">
            <v>m3</v>
          </cell>
          <cell r="E110" t="str">
            <v>202,28</v>
          </cell>
          <cell r="F110" t="str">
            <v>0,00</v>
          </cell>
          <cell r="G110" t="str">
            <v>202,28</v>
          </cell>
          <cell r="H110">
            <v>0</v>
          </cell>
          <cell r="I110">
            <v>202.28</v>
          </cell>
          <cell r="J110">
            <v>0</v>
          </cell>
          <cell r="K110">
            <v>202.28</v>
          </cell>
          <cell r="M110">
            <v>0</v>
          </cell>
          <cell r="N110">
            <v>202.28</v>
          </cell>
        </row>
        <row r="111">
          <cell r="B111" t="str">
            <v>1 A 01 407 51</v>
          </cell>
          <cell r="C111" t="str">
            <v>Conf.e lanç. de concreto magro em betoneira AC/BC</v>
          </cell>
          <cell r="D111" t="str">
            <v>m3</v>
          </cell>
          <cell r="E111" t="str">
            <v>260,69</v>
          </cell>
          <cell r="F111" t="str">
            <v>0,00</v>
          </cell>
          <cell r="G111" t="str">
            <v>260,69</v>
          </cell>
          <cell r="H111">
            <v>0</v>
          </cell>
          <cell r="I111">
            <v>260.69</v>
          </cell>
          <cell r="J111">
            <v>0</v>
          </cell>
          <cell r="K111">
            <v>260.69</v>
          </cell>
          <cell r="M111">
            <v>0</v>
          </cell>
          <cell r="N111">
            <v>260.69</v>
          </cell>
        </row>
        <row r="112">
          <cell r="B112" t="str">
            <v>1 A 01 410 01</v>
          </cell>
          <cell r="C112" t="str">
            <v>Concreto fck=10MPa contr raz uso geral conf e lanç</v>
          </cell>
          <cell r="D112" t="str">
            <v>m3</v>
          </cell>
          <cell r="E112" t="str">
            <v>251,59</v>
          </cell>
          <cell r="F112" t="str">
            <v>0,00</v>
          </cell>
          <cell r="G112" t="str">
            <v>251,59</v>
          </cell>
          <cell r="H112">
            <v>0</v>
          </cell>
          <cell r="I112">
            <v>251.59</v>
          </cell>
          <cell r="J112">
            <v>0</v>
          </cell>
          <cell r="K112">
            <v>251.59</v>
          </cell>
          <cell r="M112">
            <v>0</v>
          </cell>
          <cell r="N112">
            <v>251.59</v>
          </cell>
        </row>
        <row r="113">
          <cell r="B113" t="str">
            <v>1 A 01 410 51</v>
          </cell>
          <cell r="C113" t="str">
            <v>Concr.fck=10MPa c.raz uso ger conf/lanç AC/BC</v>
          </cell>
          <cell r="D113" t="str">
            <v>m3</v>
          </cell>
          <cell r="E113" t="str">
            <v>304,79</v>
          </cell>
          <cell r="F113" t="str">
            <v>0,00</v>
          </cell>
          <cell r="G113" t="str">
            <v>304,79</v>
          </cell>
          <cell r="H113">
            <v>0</v>
          </cell>
          <cell r="I113">
            <v>304.79000000000002</v>
          </cell>
          <cell r="J113">
            <v>0</v>
          </cell>
          <cell r="K113">
            <v>304.79000000000002</v>
          </cell>
          <cell r="M113">
            <v>0</v>
          </cell>
          <cell r="N113">
            <v>304.79000000000002</v>
          </cell>
        </row>
        <row r="114">
          <cell r="B114" t="str">
            <v>1 A 01 412 01</v>
          </cell>
          <cell r="C114" t="str">
            <v>Concreto fck=15MPa contr raz uso geral conf e lanç</v>
          </cell>
          <cell r="D114" t="str">
            <v>m3</v>
          </cell>
          <cell r="E114" t="str">
            <v>251,60</v>
          </cell>
          <cell r="F114" t="str">
            <v>0,00</v>
          </cell>
          <cell r="G114" t="str">
            <v>251,60</v>
          </cell>
          <cell r="H114">
            <v>0</v>
          </cell>
          <cell r="I114">
            <v>251.6</v>
          </cell>
          <cell r="J114">
            <v>0</v>
          </cell>
          <cell r="K114">
            <v>251.6</v>
          </cell>
          <cell r="M114">
            <v>0</v>
          </cell>
          <cell r="N114">
            <v>251.6</v>
          </cell>
        </row>
        <row r="115">
          <cell r="B115" t="str">
            <v>1 A 01 412 51</v>
          </cell>
          <cell r="C115" t="str">
            <v>Concr.fck=15MPa c.raz uso ger conf/lanç AC/BC</v>
          </cell>
          <cell r="D115" t="str">
            <v>m3</v>
          </cell>
          <cell r="E115" t="str">
            <v>304,95</v>
          </cell>
          <cell r="F115" t="str">
            <v>0,00</v>
          </cell>
          <cell r="G115" t="str">
            <v>304,95</v>
          </cell>
          <cell r="H115">
            <v>0</v>
          </cell>
          <cell r="I115">
            <v>304.95</v>
          </cell>
          <cell r="J115">
            <v>0</v>
          </cell>
          <cell r="K115">
            <v>304.95</v>
          </cell>
          <cell r="M115">
            <v>0</v>
          </cell>
          <cell r="N115">
            <v>304.95</v>
          </cell>
        </row>
        <row r="116">
          <cell r="B116" t="str">
            <v>1 A 01 415 01</v>
          </cell>
          <cell r="C116" t="str">
            <v>Concr estr fck=15MPa contr raz uso ger conf e lanç</v>
          </cell>
          <cell r="D116" t="str">
            <v>m3</v>
          </cell>
          <cell r="E116" t="str">
            <v>251,60</v>
          </cell>
          <cell r="F116" t="str">
            <v>0,00</v>
          </cell>
          <cell r="G116" t="str">
            <v>251,60</v>
          </cell>
          <cell r="H116">
            <v>0</v>
          </cell>
          <cell r="I116">
            <v>251.6</v>
          </cell>
          <cell r="J116">
            <v>0</v>
          </cell>
          <cell r="K116">
            <v>251.6</v>
          </cell>
          <cell r="M116">
            <v>0</v>
          </cell>
          <cell r="N116">
            <v>251.6</v>
          </cell>
        </row>
        <row r="117">
          <cell r="B117" t="str">
            <v>1 A 01 415 51</v>
          </cell>
          <cell r="C117" t="str">
            <v>Concr estr fck=15MPa c.raz uso ger conf/lanç AC/BC</v>
          </cell>
          <cell r="D117" t="str">
            <v>m3</v>
          </cell>
          <cell r="E117" t="str">
            <v>304,95</v>
          </cell>
          <cell r="F117" t="str">
            <v>0,00</v>
          </cell>
          <cell r="G117" t="str">
            <v>304,95</v>
          </cell>
          <cell r="H117">
            <v>0</v>
          </cell>
          <cell r="I117">
            <v>304.95</v>
          </cell>
          <cell r="J117">
            <v>0</v>
          </cell>
          <cell r="K117">
            <v>304.95</v>
          </cell>
          <cell r="M117">
            <v>0</v>
          </cell>
          <cell r="N117">
            <v>304.95</v>
          </cell>
        </row>
        <row r="118">
          <cell r="B118" t="str">
            <v>1 A 01 418 01</v>
          </cell>
          <cell r="C118" t="str">
            <v>Concr estr fck=18MPa contr raz uso ger conf e lanç</v>
          </cell>
          <cell r="D118" t="str">
            <v>m3</v>
          </cell>
          <cell r="E118" t="str">
            <v>252,40</v>
          </cell>
          <cell r="F118" t="str">
            <v>0,00</v>
          </cell>
          <cell r="G118" t="str">
            <v>252,40</v>
          </cell>
          <cell r="H118">
            <v>0</v>
          </cell>
          <cell r="I118">
            <v>252.4</v>
          </cell>
          <cell r="J118">
            <v>0</v>
          </cell>
          <cell r="K118">
            <v>252.4</v>
          </cell>
          <cell r="M118">
            <v>0</v>
          </cell>
          <cell r="N118">
            <v>252.4</v>
          </cell>
        </row>
        <row r="119">
          <cell r="B119" t="str">
            <v>1 A 01 418 51</v>
          </cell>
          <cell r="C119" t="str">
            <v>Concr.estr fck=18MPa c.raz uso ger conf/lanç AC/BC</v>
          </cell>
          <cell r="D119" t="str">
            <v>m3</v>
          </cell>
          <cell r="E119" t="str">
            <v>305,69</v>
          </cell>
          <cell r="F119" t="str">
            <v>0,00</v>
          </cell>
          <cell r="G119" t="str">
            <v>305,69</v>
          </cell>
          <cell r="H119">
            <v>0</v>
          </cell>
          <cell r="I119">
            <v>305.69</v>
          </cell>
          <cell r="J119">
            <v>0</v>
          </cell>
          <cell r="K119">
            <v>305.69</v>
          </cell>
          <cell r="M119">
            <v>0</v>
          </cell>
          <cell r="N119">
            <v>305.69</v>
          </cell>
        </row>
        <row r="120">
          <cell r="B120" t="str">
            <v>1 A 01 422 01</v>
          </cell>
          <cell r="C120" t="str">
            <v>Concr estr fck=25MPa contr raz uso ger conf e lanç</v>
          </cell>
          <cell r="D120" t="str">
            <v>m3</v>
          </cell>
          <cell r="E120" t="str">
            <v>266,87</v>
          </cell>
          <cell r="F120" t="str">
            <v>0,00</v>
          </cell>
          <cell r="G120" t="str">
            <v>266,87</v>
          </cell>
          <cell r="H120">
            <v>0</v>
          </cell>
          <cell r="I120">
            <v>266.87</v>
          </cell>
          <cell r="J120">
            <v>0</v>
          </cell>
          <cell r="K120">
            <v>266.87</v>
          </cell>
          <cell r="M120">
            <v>0</v>
          </cell>
          <cell r="N120">
            <v>266.87</v>
          </cell>
        </row>
        <row r="121">
          <cell r="B121" t="str">
            <v>1 A 01 422 51</v>
          </cell>
          <cell r="C121" t="str">
            <v>Concr.estr.fck=25MPa c.raz uso ger conf/lanç AC/BC</v>
          </cell>
          <cell r="D121" t="str">
            <v>m3</v>
          </cell>
          <cell r="E121" t="str">
            <v>319,16</v>
          </cell>
          <cell r="F121" t="str">
            <v>0,00</v>
          </cell>
          <cell r="G121" t="str">
            <v>319,16</v>
          </cell>
          <cell r="H121">
            <v>0</v>
          </cell>
          <cell r="I121">
            <v>319.16000000000003</v>
          </cell>
          <cell r="J121">
            <v>0</v>
          </cell>
          <cell r="K121">
            <v>319.16000000000003</v>
          </cell>
          <cell r="M121">
            <v>0</v>
          </cell>
          <cell r="N121">
            <v>319.16000000000003</v>
          </cell>
        </row>
        <row r="122">
          <cell r="B122" t="str">
            <v>1 A 01 423 00</v>
          </cell>
          <cell r="C122" t="str">
            <v>Concreto fck=18MPa para pré-moldados (tubos)</v>
          </cell>
          <cell r="D122" t="str">
            <v>m3</v>
          </cell>
          <cell r="E122" t="str">
            <v>252,73</v>
          </cell>
          <cell r="F122" t="str">
            <v>0,00</v>
          </cell>
          <cell r="G122" t="str">
            <v>252,73</v>
          </cell>
          <cell r="H122">
            <v>0</v>
          </cell>
          <cell r="I122">
            <v>252.73</v>
          </cell>
          <cell r="J122">
            <v>0</v>
          </cell>
          <cell r="K122">
            <v>252.73</v>
          </cell>
          <cell r="M122">
            <v>0</v>
          </cell>
          <cell r="N122">
            <v>252.73</v>
          </cell>
        </row>
        <row r="123">
          <cell r="B123" t="str">
            <v>1 A 01 423 50</v>
          </cell>
          <cell r="C123" t="str">
            <v>Concr.fck=18MPa para pré-moldados (tubos) AC/BC</v>
          </cell>
          <cell r="D123" t="str">
            <v>m3</v>
          </cell>
          <cell r="E123" t="str">
            <v>306,03</v>
          </cell>
          <cell r="F123" t="str">
            <v>0,00</v>
          </cell>
          <cell r="G123" t="str">
            <v>306,03</v>
          </cell>
          <cell r="H123">
            <v>0</v>
          </cell>
          <cell r="I123">
            <v>306.02999999999997</v>
          </cell>
          <cell r="J123">
            <v>0</v>
          </cell>
          <cell r="K123">
            <v>306.02999999999997</v>
          </cell>
          <cell r="M123">
            <v>0</v>
          </cell>
          <cell r="N123">
            <v>306.02999999999997</v>
          </cell>
        </row>
        <row r="124">
          <cell r="B124" t="str">
            <v>1 A 01 424 00</v>
          </cell>
          <cell r="C124" t="str">
            <v>Concreto poroso para pré-moldados (tubos)</v>
          </cell>
          <cell r="D124" t="str">
            <v>m3</v>
          </cell>
          <cell r="E124" t="str">
            <v>275,13</v>
          </cell>
          <cell r="F124" t="str">
            <v>0,00</v>
          </cell>
          <cell r="G124" t="str">
            <v>275,13</v>
          </cell>
          <cell r="H124">
            <v>0</v>
          </cell>
          <cell r="I124">
            <v>275.13</v>
          </cell>
          <cell r="J124">
            <v>0</v>
          </cell>
          <cell r="K124">
            <v>275.13</v>
          </cell>
          <cell r="M124">
            <v>0</v>
          </cell>
          <cell r="N124">
            <v>275.13</v>
          </cell>
        </row>
        <row r="125">
          <cell r="B125" t="str">
            <v>1 A 01 424 50</v>
          </cell>
          <cell r="C125" t="str">
            <v>Concreto poroso para pré-moldados (tubos) AC/BC</v>
          </cell>
          <cell r="D125" t="str">
            <v>m3</v>
          </cell>
          <cell r="E125" t="str">
            <v>322,74</v>
          </cell>
          <cell r="F125" t="str">
            <v>0,00</v>
          </cell>
          <cell r="G125" t="str">
            <v>322,74</v>
          </cell>
          <cell r="H125">
            <v>0</v>
          </cell>
          <cell r="I125">
            <v>322.74</v>
          </cell>
          <cell r="J125">
            <v>0</v>
          </cell>
          <cell r="K125">
            <v>322.74</v>
          </cell>
          <cell r="M125">
            <v>0</v>
          </cell>
          <cell r="N125">
            <v>322.74</v>
          </cell>
        </row>
        <row r="126">
          <cell r="B126" t="str">
            <v>1 A 01 450 01</v>
          </cell>
          <cell r="C126" t="str">
            <v>Escoramento de bueiros celulares</v>
          </cell>
          <cell r="D126" t="str">
            <v>m3</v>
          </cell>
          <cell r="E126" t="str">
            <v>49,65</v>
          </cell>
          <cell r="F126" t="str">
            <v>0,00</v>
          </cell>
          <cell r="G126" t="str">
            <v>49,65</v>
          </cell>
          <cell r="H126">
            <v>0</v>
          </cell>
          <cell r="I126">
            <v>49.65</v>
          </cell>
          <cell r="J126">
            <v>0</v>
          </cell>
          <cell r="K126">
            <v>49.65</v>
          </cell>
          <cell r="M126">
            <v>0</v>
          </cell>
          <cell r="N126">
            <v>49.65</v>
          </cell>
        </row>
        <row r="127">
          <cell r="B127" t="str">
            <v>1 A 01 512 10</v>
          </cell>
          <cell r="C127" t="str">
            <v>Concreto ciclópico fck=15 MPa</v>
          </cell>
          <cell r="D127" t="str">
            <v>m3</v>
          </cell>
          <cell r="E127" t="str">
            <v>196,97</v>
          </cell>
          <cell r="F127" t="str">
            <v>0,00</v>
          </cell>
          <cell r="G127" t="str">
            <v>196,97</v>
          </cell>
          <cell r="H127">
            <v>0</v>
          </cell>
          <cell r="I127">
            <v>196.97</v>
          </cell>
          <cell r="J127">
            <v>0</v>
          </cell>
          <cell r="K127">
            <v>196.97</v>
          </cell>
          <cell r="M127">
            <v>0</v>
          </cell>
          <cell r="N127">
            <v>196.97</v>
          </cell>
        </row>
        <row r="128">
          <cell r="B128" t="str">
            <v>1 A 01 512 60</v>
          </cell>
          <cell r="C128" t="str">
            <v>Concreto ciclópico fck=15 MPa AC/BC/PC</v>
          </cell>
          <cell r="D128" t="str">
            <v>m3</v>
          </cell>
          <cell r="E128" t="str">
            <v>244,90</v>
          </cell>
          <cell r="F128" t="str">
            <v>0,00</v>
          </cell>
          <cell r="G128" t="str">
            <v>244,90</v>
          </cell>
          <cell r="H128">
            <v>0</v>
          </cell>
          <cell r="I128">
            <v>244.9</v>
          </cell>
          <cell r="J128">
            <v>0</v>
          </cell>
          <cell r="K128">
            <v>244.9</v>
          </cell>
          <cell r="M128">
            <v>0</v>
          </cell>
          <cell r="N128">
            <v>244.9</v>
          </cell>
        </row>
        <row r="129">
          <cell r="B129" t="str">
            <v>1 A 01 515 10</v>
          </cell>
          <cell r="C129" t="str">
            <v>Concreto ciclópico fck=15 MPa</v>
          </cell>
          <cell r="D129" t="str">
            <v>m3</v>
          </cell>
          <cell r="E129" t="str">
            <v>196,97</v>
          </cell>
          <cell r="F129" t="str">
            <v>0,00</v>
          </cell>
          <cell r="G129" t="str">
            <v>196,97</v>
          </cell>
          <cell r="H129">
            <v>0</v>
          </cell>
          <cell r="I129">
            <v>196.97</v>
          </cell>
          <cell r="J129">
            <v>0</v>
          </cell>
          <cell r="K129">
            <v>196.97</v>
          </cell>
          <cell r="M129">
            <v>0</v>
          </cell>
          <cell r="N129">
            <v>196.97</v>
          </cell>
        </row>
        <row r="130">
          <cell r="B130" t="str">
            <v>1 A 01 515 60</v>
          </cell>
          <cell r="C130" t="str">
            <v>Concreto ciclópico fck=15 MPa AC/BC/PC</v>
          </cell>
          <cell r="D130" t="str">
            <v>m3</v>
          </cell>
          <cell r="E130" t="str">
            <v>244,90</v>
          </cell>
          <cell r="F130" t="str">
            <v>0,00</v>
          </cell>
          <cell r="G130" t="str">
            <v>244,90</v>
          </cell>
          <cell r="H130">
            <v>0</v>
          </cell>
          <cell r="I130">
            <v>244.9</v>
          </cell>
          <cell r="J130">
            <v>0</v>
          </cell>
          <cell r="K130">
            <v>244.9</v>
          </cell>
          <cell r="M130">
            <v>0</v>
          </cell>
          <cell r="N130">
            <v>244.9</v>
          </cell>
        </row>
        <row r="131">
          <cell r="B131" t="str">
            <v>1 A 01 580 01</v>
          </cell>
          <cell r="C131" t="str">
            <v>Fornecimento, preparo e colocação formas aço CA 60</v>
          </cell>
          <cell r="D131" t="str">
            <v>kg</v>
          </cell>
          <cell r="E131" t="str">
            <v>7,03</v>
          </cell>
          <cell r="F131" t="str">
            <v>0,00</v>
          </cell>
          <cell r="G131" t="str">
            <v>7,03</v>
          </cell>
          <cell r="H131">
            <v>0</v>
          </cell>
          <cell r="I131">
            <v>7.03</v>
          </cell>
          <cell r="J131">
            <v>0</v>
          </cell>
          <cell r="K131">
            <v>7.03</v>
          </cell>
          <cell r="M131">
            <v>0</v>
          </cell>
          <cell r="N131">
            <v>7.03</v>
          </cell>
        </row>
        <row r="132">
          <cell r="B132" t="str">
            <v>1 A 01 580 02</v>
          </cell>
          <cell r="C132" t="str">
            <v>Fornecimento, preparo e colocação formas aço CA 50</v>
          </cell>
          <cell r="D132" t="str">
            <v>kg</v>
          </cell>
          <cell r="E132" t="str">
            <v>6,86</v>
          </cell>
          <cell r="F132" t="str">
            <v>0,00</v>
          </cell>
          <cell r="G132" t="str">
            <v>6,86</v>
          </cell>
          <cell r="H132">
            <v>0</v>
          </cell>
          <cell r="I132">
            <v>6.86</v>
          </cell>
          <cell r="J132">
            <v>0</v>
          </cell>
          <cell r="K132">
            <v>6.86</v>
          </cell>
          <cell r="M132">
            <v>0</v>
          </cell>
          <cell r="N132">
            <v>6.86</v>
          </cell>
        </row>
        <row r="133">
          <cell r="B133" t="str">
            <v>1 A 01 580 03</v>
          </cell>
          <cell r="C133" t="str">
            <v>Fornecimento, preparo e colocação formas aço CA 25</v>
          </cell>
          <cell r="D133" t="str">
            <v>kg</v>
          </cell>
          <cell r="E133" t="str">
            <v>7,02</v>
          </cell>
          <cell r="F133" t="str">
            <v>0,00</v>
          </cell>
          <cell r="G133" t="str">
            <v>7,02</v>
          </cell>
          <cell r="H133">
            <v>0</v>
          </cell>
          <cell r="I133">
            <v>7.02</v>
          </cell>
          <cell r="J133">
            <v>0</v>
          </cell>
          <cell r="K133">
            <v>7.02</v>
          </cell>
          <cell r="M133">
            <v>0</v>
          </cell>
          <cell r="N133">
            <v>7.02</v>
          </cell>
        </row>
        <row r="134">
          <cell r="B134" t="str">
            <v>1 A 01 603 01</v>
          </cell>
          <cell r="C134" t="str">
            <v>Argamassa cimento-areia 1:3</v>
          </cell>
          <cell r="D134" t="str">
            <v>m3</v>
          </cell>
          <cell r="E134" t="str">
            <v>300,28</v>
          </cell>
          <cell r="F134" t="str">
            <v>0,00</v>
          </cell>
          <cell r="G134" t="str">
            <v>300,28</v>
          </cell>
          <cell r="H134">
            <v>0</v>
          </cell>
          <cell r="I134">
            <v>300.27999999999997</v>
          </cell>
          <cell r="J134">
            <v>0</v>
          </cell>
          <cell r="K134">
            <v>300.27999999999997</v>
          </cell>
          <cell r="M134">
            <v>0</v>
          </cell>
          <cell r="N134">
            <v>300.27999999999997</v>
          </cell>
        </row>
        <row r="135">
          <cell r="B135" t="str">
            <v>1 A 01 603 51</v>
          </cell>
          <cell r="C135" t="str">
            <v>Argamassa cimento-areia 1:3 AC</v>
          </cell>
          <cell r="D135" t="str">
            <v>m3</v>
          </cell>
          <cell r="E135" t="str">
            <v>362,42</v>
          </cell>
          <cell r="F135" t="str">
            <v>0,00</v>
          </cell>
          <cell r="G135" t="str">
            <v>362,42</v>
          </cell>
          <cell r="H135">
            <v>0</v>
          </cell>
          <cell r="I135">
            <v>362.42</v>
          </cell>
          <cell r="J135">
            <v>0</v>
          </cell>
          <cell r="K135">
            <v>362.42</v>
          </cell>
          <cell r="M135">
            <v>0</v>
          </cell>
          <cell r="N135">
            <v>362.42</v>
          </cell>
        </row>
        <row r="136">
          <cell r="B136" t="str">
            <v>1 A 01 604 01</v>
          </cell>
          <cell r="C136" t="str">
            <v>Argamassa cimento-areia 1:4</v>
          </cell>
          <cell r="D136" t="str">
            <v>m3</v>
          </cell>
          <cell r="E136" t="str">
            <v>248,10</v>
          </cell>
          <cell r="F136" t="str">
            <v>0,00</v>
          </cell>
          <cell r="G136" t="str">
            <v>248,10</v>
          </cell>
          <cell r="H136">
            <v>0</v>
          </cell>
          <cell r="I136">
            <v>248.1</v>
          </cell>
          <cell r="J136">
            <v>0</v>
          </cell>
          <cell r="K136">
            <v>248.1</v>
          </cell>
          <cell r="M136">
            <v>0</v>
          </cell>
          <cell r="N136">
            <v>248.1</v>
          </cell>
        </row>
        <row r="137">
          <cell r="B137" t="str">
            <v>1 A 01 604 51</v>
          </cell>
          <cell r="C137" t="str">
            <v>Argamassa cimento-areia 1:4 AC</v>
          </cell>
          <cell r="D137" t="str">
            <v>m3</v>
          </cell>
          <cell r="E137" t="str">
            <v>311,28</v>
          </cell>
          <cell r="F137" t="str">
            <v>0,00</v>
          </cell>
          <cell r="G137" t="str">
            <v>311,28</v>
          </cell>
          <cell r="H137">
            <v>0</v>
          </cell>
          <cell r="I137">
            <v>311.27999999999997</v>
          </cell>
          <cell r="J137">
            <v>0</v>
          </cell>
          <cell r="K137">
            <v>311.27999999999997</v>
          </cell>
          <cell r="M137">
            <v>0</v>
          </cell>
          <cell r="N137">
            <v>311.27999999999997</v>
          </cell>
        </row>
        <row r="138">
          <cell r="B138" t="str">
            <v>1 A 01 606 01</v>
          </cell>
          <cell r="C138" t="str">
            <v>Argamassa cimento-areia 1:6</v>
          </cell>
          <cell r="D138" t="str">
            <v>m3</v>
          </cell>
          <cell r="E138" t="str">
            <v>206,54</v>
          </cell>
          <cell r="F138" t="str">
            <v>0,00</v>
          </cell>
          <cell r="G138" t="str">
            <v>206,54</v>
          </cell>
          <cell r="H138">
            <v>0</v>
          </cell>
          <cell r="I138">
            <v>206.54</v>
          </cell>
          <cell r="J138">
            <v>0</v>
          </cell>
          <cell r="K138">
            <v>206.54</v>
          </cell>
          <cell r="M138">
            <v>0</v>
          </cell>
          <cell r="N138">
            <v>206.54</v>
          </cell>
        </row>
        <row r="139">
          <cell r="B139" t="str">
            <v>1 A 01 606 51</v>
          </cell>
          <cell r="C139" t="str">
            <v>Argamassa cimento-areia 1:6 AC</v>
          </cell>
          <cell r="D139" t="str">
            <v>m3</v>
          </cell>
          <cell r="E139" t="str">
            <v>268,68</v>
          </cell>
          <cell r="F139" t="str">
            <v>0,00</v>
          </cell>
          <cell r="G139" t="str">
            <v>268,68</v>
          </cell>
          <cell r="H139">
            <v>0</v>
          </cell>
          <cell r="I139">
            <v>268.68</v>
          </cell>
          <cell r="J139">
            <v>0</v>
          </cell>
          <cell r="K139">
            <v>268.68</v>
          </cell>
          <cell r="M139">
            <v>0</v>
          </cell>
          <cell r="N139">
            <v>268.68</v>
          </cell>
        </row>
        <row r="140">
          <cell r="B140" t="str">
            <v>1 A 01 620 01</v>
          </cell>
          <cell r="C140" t="str">
            <v>Argamassa cimento-solo 1:10</v>
          </cell>
          <cell r="D140" t="str">
            <v>m3</v>
          </cell>
          <cell r="E140" t="str">
            <v>141,50</v>
          </cell>
          <cell r="F140" t="str">
            <v>0,00</v>
          </cell>
          <cell r="G140" t="str">
            <v>141,50</v>
          </cell>
          <cell r="H140">
            <v>0</v>
          </cell>
          <cell r="I140">
            <v>141.5</v>
          </cell>
          <cell r="J140">
            <v>0</v>
          </cell>
          <cell r="K140">
            <v>141.5</v>
          </cell>
          <cell r="M140">
            <v>0</v>
          </cell>
          <cell r="N140">
            <v>141.5</v>
          </cell>
        </row>
        <row r="141">
          <cell r="B141" t="str">
            <v>1 A 01 653 00</v>
          </cell>
          <cell r="C141" t="str">
            <v>Usinagem para sub-base de concreto rolado</v>
          </cell>
          <cell r="D141" t="str">
            <v>m3</v>
          </cell>
          <cell r="E141" t="str">
            <v>97,64</v>
          </cell>
          <cell r="F141" t="str">
            <v>0,00</v>
          </cell>
          <cell r="G141" t="str">
            <v>97,64</v>
          </cell>
          <cell r="H141">
            <v>0</v>
          </cell>
          <cell r="I141">
            <v>97.64</v>
          </cell>
          <cell r="J141">
            <v>0</v>
          </cell>
          <cell r="K141">
            <v>97.64</v>
          </cell>
          <cell r="M141">
            <v>0</v>
          </cell>
          <cell r="N141">
            <v>97.64</v>
          </cell>
        </row>
        <row r="142">
          <cell r="B142" t="str">
            <v>1 A 01 653 50</v>
          </cell>
          <cell r="C142" t="str">
            <v>Usinagem p/ sub-base de concreto rolado AC/BC</v>
          </cell>
          <cell r="D142" t="str">
            <v>m3</v>
          </cell>
          <cell r="E142" t="str">
            <v>142,12</v>
          </cell>
          <cell r="F142" t="str">
            <v>0,00</v>
          </cell>
          <cell r="G142" t="str">
            <v>142,12</v>
          </cell>
          <cell r="H142">
            <v>0</v>
          </cell>
          <cell r="I142">
            <v>142.12</v>
          </cell>
          <cell r="J142">
            <v>0</v>
          </cell>
          <cell r="K142">
            <v>142.12</v>
          </cell>
          <cell r="M142">
            <v>0</v>
          </cell>
          <cell r="N142">
            <v>142.12</v>
          </cell>
        </row>
        <row r="143">
          <cell r="B143" t="str">
            <v>1 A 01 654 00</v>
          </cell>
          <cell r="C143" t="str">
            <v>Usinagem p/ sub-base de concr. de cimento portland</v>
          </cell>
          <cell r="D143" t="str">
            <v>m3</v>
          </cell>
          <cell r="E143" t="str">
            <v>133,86</v>
          </cell>
          <cell r="F143" t="str">
            <v>0,00</v>
          </cell>
          <cell r="G143" t="str">
            <v>133,86</v>
          </cell>
          <cell r="H143">
            <v>0</v>
          </cell>
          <cell r="I143">
            <v>133.86000000000001</v>
          </cell>
          <cell r="J143">
            <v>0</v>
          </cell>
          <cell r="K143">
            <v>133.86000000000001</v>
          </cell>
          <cell r="M143">
            <v>0</v>
          </cell>
          <cell r="N143">
            <v>133.86000000000001</v>
          </cell>
        </row>
        <row r="144">
          <cell r="B144" t="str">
            <v>1 A 01 654 50</v>
          </cell>
          <cell r="C144" t="str">
            <v>Usinagem p/sub-base de concr.cimento portl. AC/BC</v>
          </cell>
          <cell r="D144" t="str">
            <v>m3</v>
          </cell>
          <cell r="E144" t="str">
            <v>178,34</v>
          </cell>
          <cell r="F144" t="str">
            <v>0,00</v>
          </cell>
          <cell r="G144" t="str">
            <v>178,34</v>
          </cell>
          <cell r="H144">
            <v>0</v>
          </cell>
          <cell r="I144">
            <v>178.34</v>
          </cell>
          <cell r="J144">
            <v>0</v>
          </cell>
          <cell r="K144">
            <v>178.34</v>
          </cell>
          <cell r="M144">
            <v>0</v>
          </cell>
          <cell r="N144">
            <v>178.34</v>
          </cell>
        </row>
        <row r="145">
          <cell r="B145" t="str">
            <v>1 A 01 656 00</v>
          </cell>
          <cell r="C145" t="str">
            <v>Usinagem p/ conc. de cim. portland c/ forma desliz</v>
          </cell>
          <cell r="D145" t="str">
            <v>m3</v>
          </cell>
          <cell r="E145" t="str">
            <v>181,45</v>
          </cell>
          <cell r="F145" t="str">
            <v>0,00</v>
          </cell>
          <cell r="G145" t="str">
            <v>181,45</v>
          </cell>
          <cell r="H145">
            <v>0</v>
          </cell>
          <cell r="I145">
            <v>181.45</v>
          </cell>
          <cell r="J145">
            <v>0</v>
          </cell>
          <cell r="K145">
            <v>181.45</v>
          </cell>
          <cell r="M145">
            <v>0</v>
          </cell>
          <cell r="N145">
            <v>181.45</v>
          </cell>
        </row>
        <row r="146">
          <cell r="B146" t="str">
            <v>1 A 01 656 01</v>
          </cell>
          <cell r="C146" t="str">
            <v>Usinagem de conc. c/ cim. portland p/ pav. rígido</v>
          </cell>
          <cell r="D146" t="str">
            <v>m3</v>
          </cell>
          <cell r="E146" t="str">
            <v>209,24</v>
          </cell>
          <cell r="F146" t="str">
            <v>0,00</v>
          </cell>
          <cell r="G146" t="str">
            <v>209,24</v>
          </cell>
          <cell r="H146">
            <v>0</v>
          </cell>
          <cell r="I146">
            <v>209.24</v>
          </cell>
          <cell r="J146">
            <v>0</v>
          </cell>
          <cell r="K146">
            <v>209.24</v>
          </cell>
          <cell r="M146">
            <v>0</v>
          </cell>
          <cell r="N146">
            <v>209.24</v>
          </cell>
        </row>
        <row r="147">
          <cell r="B147" t="str">
            <v>1 A 01 656 50</v>
          </cell>
          <cell r="C147" t="str">
            <v>Usinagem p/ conc.cim.portl.c/ forma desliz AC/BC</v>
          </cell>
          <cell r="D147" t="str">
            <v>m3</v>
          </cell>
          <cell r="E147" t="str">
            <v>234,44</v>
          </cell>
          <cell r="F147" t="str">
            <v>0,00</v>
          </cell>
          <cell r="G147" t="str">
            <v>234,44</v>
          </cell>
          <cell r="H147">
            <v>0</v>
          </cell>
          <cell r="I147">
            <v>234.44</v>
          </cell>
          <cell r="J147">
            <v>0</v>
          </cell>
          <cell r="K147">
            <v>234.44</v>
          </cell>
          <cell r="M147">
            <v>0</v>
          </cell>
          <cell r="N147">
            <v>234.44</v>
          </cell>
        </row>
        <row r="148">
          <cell r="B148" t="str">
            <v>1 A 01 656 51</v>
          </cell>
          <cell r="C148" t="str">
            <v>Usinagem de conc. c/ cim. port.p/ pav.rígido AC/BC</v>
          </cell>
          <cell r="D148" t="str">
            <v>m3</v>
          </cell>
          <cell r="E148" t="str">
            <v>260,89</v>
          </cell>
          <cell r="F148" t="str">
            <v>0,00</v>
          </cell>
          <cell r="G148" t="str">
            <v>260,89</v>
          </cell>
          <cell r="H148">
            <v>0</v>
          </cell>
          <cell r="I148">
            <v>260.89</v>
          </cell>
          <cell r="J148">
            <v>0</v>
          </cell>
          <cell r="K148">
            <v>260.89</v>
          </cell>
          <cell r="M148">
            <v>0</v>
          </cell>
          <cell r="N148">
            <v>260.89</v>
          </cell>
        </row>
        <row r="149">
          <cell r="B149" t="str">
            <v>1 A 01 657 00</v>
          </cell>
          <cell r="C149" t="str">
            <v>Usinagem p/ conc.cim. portland c/ equip. peq. por.</v>
          </cell>
          <cell r="D149" t="str">
            <v>m3</v>
          </cell>
          <cell r="E149" t="str">
            <v>255,31</v>
          </cell>
          <cell r="F149" t="str">
            <v>0,00</v>
          </cell>
          <cell r="G149" t="str">
            <v>255,31</v>
          </cell>
          <cell r="H149">
            <v>0</v>
          </cell>
          <cell r="I149">
            <v>255.31</v>
          </cell>
          <cell r="J149">
            <v>0</v>
          </cell>
          <cell r="K149">
            <v>255.31</v>
          </cell>
          <cell r="M149">
            <v>0</v>
          </cell>
          <cell r="N149">
            <v>255.31</v>
          </cell>
        </row>
        <row r="150">
          <cell r="B150" t="str">
            <v>1 A 01 657 50</v>
          </cell>
          <cell r="C150" t="str">
            <v>Usinagem p/conc.cim. portl.c/ equip.peq.por.AC/BC</v>
          </cell>
          <cell r="D150" t="str">
            <v>m3</v>
          </cell>
          <cell r="E150" t="str">
            <v>306,57</v>
          </cell>
          <cell r="F150" t="str">
            <v>0,00</v>
          </cell>
          <cell r="G150" t="str">
            <v>306,57</v>
          </cell>
          <cell r="H150">
            <v>0</v>
          </cell>
          <cell r="I150">
            <v>306.57</v>
          </cell>
          <cell r="J150">
            <v>0</v>
          </cell>
          <cell r="K150">
            <v>306.57</v>
          </cell>
          <cell r="M150">
            <v>0</v>
          </cell>
          <cell r="N150">
            <v>306.57</v>
          </cell>
        </row>
        <row r="151">
          <cell r="B151" t="str">
            <v>1 A 01 700 00</v>
          </cell>
          <cell r="C151" t="str">
            <v>Fabricação de peças pré mold. de conc. p/ pavim.</v>
          </cell>
          <cell r="D151" t="str">
            <v>m3</v>
          </cell>
          <cell r="E151" t="str">
            <v>294,92</v>
          </cell>
          <cell r="F151" t="str">
            <v>0,00</v>
          </cell>
          <cell r="G151" t="str">
            <v>294,92</v>
          </cell>
          <cell r="H151">
            <v>0</v>
          </cell>
          <cell r="I151">
            <v>294.92</v>
          </cell>
          <cell r="J151">
            <v>0</v>
          </cell>
          <cell r="K151">
            <v>294.92</v>
          </cell>
          <cell r="M151">
            <v>0</v>
          </cell>
          <cell r="N151">
            <v>294.92</v>
          </cell>
        </row>
        <row r="152">
          <cell r="B152" t="str">
            <v>1 A 01 700 50</v>
          </cell>
          <cell r="C152" t="str">
            <v>Fabric.de peças pré mold.de conc. p/pavim.AC/BC</v>
          </cell>
          <cell r="D152" t="str">
            <v>m3</v>
          </cell>
          <cell r="E152" t="str">
            <v>344,58</v>
          </cell>
          <cell r="F152" t="str">
            <v>0,00</v>
          </cell>
          <cell r="G152" t="str">
            <v>344,58</v>
          </cell>
          <cell r="H152">
            <v>0</v>
          </cell>
          <cell r="I152">
            <v>344.58</v>
          </cell>
          <cell r="J152">
            <v>0</v>
          </cell>
          <cell r="K152">
            <v>344.58</v>
          </cell>
          <cell r="M152">
            <v>0</v>
          </cell>
          <cell r="N152">
            <v>344.58</v>
          </cell>
        </row>
        <row r="153">
          <cell r="B153" t="str">
            <v>1 A 01 720 00</v>
          </cell>
          <cell r="C153" t="str">
            <v>Concreto fck=18MPa p/ pré-moldados (guarda-corpo)</v>
          </cell>
          <cell r="D153" t="str">
            <v>m3</v>
          </cell>
          <cell r="E153" t="str">
            <v>254,48</v>
          </cell>
          <cell r="F153" t="str">
            <v>0,00</v>
          </cell>
          <cell r="G153" t="str">
            <v>254,48</v>
          </cell>
          <cell r="H153">
            <v>0</v>
          </cell>
          <cell r="I153">
            <v>254.48</v>
          </cell>
          <cell r="J153">
            <v>0</v>
          </cell>
          <cell r="K153">
            <v>254.48</v>
          </cell>
          <cell r="M153">
            <v>0</v>
          </cell>
          <cell r="N153">
            <v>254.48</v>
          </cell>
        </row>
        <row r="154">
          <cell r="B154" t="str">
            <v>1 A 01 720 01</v>
          </cell>
          <cell r="C154" t="str">
            <v>Guarda-corpo tipo GM, moldado no local</v>
          </cell>
          <cell r="D154" t="str">
            <v>m</v>
          </cell>
          <cell r="E154" t="str">
            <v>251,03</v>
          </cell>
          <cell r="F154" t="str">
            <v>0,00</v>
          </cell>
          <cell r="G154" t="str">
            <v>251,03</v>
          </cell>
          <cell r="H154">
            <v>0</v>
          </cell>
          <cell r="I154">
            <v>251.03</v>
          </cell>
          <cell r="J154">
            <v>0</v>
          </cell>
          <cell r="K154">
            <v>251.03</v>
          </cell>
          <cell r="M154">
            <v>0</v>
          </cell>
          <cell r="N154">
            <v>251.03</v>
          </cell>
        </row>
        <row r="155">
          <cell r="B155" t="str">
            <v>1 A 01 720 02</v>
          </cell>
          <cell r="C155" t="str">
            <v>Fabricação de Guarda-corpo</v>
          </cell>
          <cell r="D155" t="str">
            <v>m</v>
          </cell>
          <cell r="E155" t="str">
            <v>42,74</v>
          </cell>
          <cell r="F155" t="str">
            <v>0,00</v>
          </cell>
          <cell r="G155" t="str">
            <v>42,74</v>
          </cell>
          <cell r="H155">
            <v>0</v>
          </cell>
          <cell r="I155">
            <v>42.74</v>
          </cell>
          <cell r="J155">
            <v>0</v>
          </cell>
          <cell r="K155">
            <v>42.74</v>
          </cell>
          <cell r="M155">
            <v>0</v>
          </cell>
          <cell r="N155">
            <v>42.74</v>
          </cell>
        </row>
        <row r="156">
          <cell r="B156" t="str">
            <v>1 A 01 720 50</v>
          </cell>
          <cell r="C156" t="str">
            <v>Concr.fck = 18 mPa p/pré-mold.(guarda-corpo)AC/BC</v>
          </cell>
          <cell r="D156" t="str">
            <v>m3</v>
          </cell>
          <cell r="E156" t="str">
            <v>307,78</v>
          </cell>
          <cell r="F156" t="str">
            <v>0,00</v>
          </cell>
          <cell r="G156" t="str">
            <v>307,78</v>
          </cell>
          <cell r="H156">
            <v>0</v>
          </cell>
          <cell r="I156">
            <v>307.77999999999997</v>
          </cell>
          <cell r="J156">
            <v>0</v>
          </cell>
          <cell r="K156">
            <v>307.77999999999997</v>
          </cell>
          <cell r="M156">
            <v>0</v>
          </cell>
          <cell r="N156">
            <v>307.77999999999997</v>
          </cell>
        </row>
        <row r="157">
          <cell r="B157" t="str">
            <v>1 A 01 720 51</v>
          </cell>
          <cell r="C157" t="str">
            <v>Guarda-corpo tipo GM, moldado no local AC/BC</v>
          </cell>
          <cell r="D157" t="str">
            <v>m</v>
          </cell>
          <cell r="E157" t="str">
            <v>263,39</v>
          </cell>
          <cell r="F157" t="str">
            <v>0,00</v>
          </cell>
          <cell r="G157" t="str">
            <v>263,39</v>
          </cell>
          <cell r="H157">
            <v>0</v>
          </cell>
          <cell r="I157">
            <v>263.39</v>
          </cell>
          <cell r="J157">
            <v>0</v>
          </cell>
          <cell r="K157">
            <v>263.39</v>
          </cell>
          <cell r="M157">
            <v>0</v>
          </cell>
          <cell r="N157">
            <v>263.39</v>
          </cell>
        </row>
        <row r="158">
          <cell r="B158" t="str">
            <v>1 A 01 720 52</v>
          </cell>
          <cell r="C158" t="str">
            <v>Fabricação de guarda - corpo AC/BC</v>
          </cell>
          <cell r="D158" t="str">
            <v>m</v>
          </cell>
          <cell r="E158" t="str">
            <v>44,93</v>
          </cell>
          <cell r="F158" t="str">
            <v>0,00</v>
          </cell>
          <cell r="G158" t="str">
            <v>44,93</v>
          </cell>
          <cell r="H158">
            <v>0</v>
          </cell>
          <cell r="I158">
            <v>44.93</v>
          </cell>
          <cell r="J158">
            <v>0</v>
          </cell>
          <cell r="K158">
            <v>44.93</v>
          </cell>
          <cell r="M158">
            <v>0</v>
          </cell>
          <cell r="N158">
            <v>44.93</v>
          </cell>
        </row>
        <row r="159">
          <cell r="B159" t="str">
            <v>1 A 01 725 01</v>
          </cell>
          <cell r="C159" t="str">
            <v>Fabricação de balizador de concreto</v>
          </cell>
          <cell r="D159" t="str">
            <v>un</v>
          </cell>
          <cell r="E159" t="str">
            <v>14,83</v>
          </cell>
          <cell r="F159" t="str">
            <v>0,00</v>
          </cell>
          <cell r="G159" t="str">
            <v>14,83</v>
          </cell>
          <cell r="H159">
            <v>0</v>
          </cell>
          <cell r="I159">
            <v>14.83</v>
          </cell>
          <cell r="J159">
            <v>0</v>
          </cell>
          <cell r="K159">
            <v>14.83</v>
          </cell>
          <cell r="M159">
            <v>0</v>
          </cell>
          <cell r="N159">
            <v>14.83</v>
          </cell>
        </row>
        <row r="160">
          <cell r="B160" t="str">
            <v>1 A 01 725 51</v>
          </cell>
          <cell r="C160" t="str">
            <v>Fabricação de balizador de concreto AC/BC</v>
          </cell>
          <cell r="D160" t="str">
            <v>un</v>
          </cell>
          <cell r="E160" t="str">
            <v>15,39</v>
          </cell>
          <cell r="F160" t="str">
            <v>0,00</v>
          </cell>
          <cell r="G160" t="str">
            <v>15,39</v>
          </cell>
          <cell r="H160">
            <v>0</v>
          </cell>
          <cell r="I160">
            <v>15.39</v>
          </cell>
          <cell r="J160">
            <v>0</v>
          </cell>
          <cell r="K160">
            <v>15.39</v>
          </cell>
          <cell r="M160">
            <v>0</v>
          </cell>
          <cell r="N160">
            <v>15.39</v>
          </cell>
        </row>
        <row r="161">
          <cell r="B161" t="str">
            <v>1 A 01 730 00</v>
          </cell>
          <cell r="C161" t="str">
            <v>Concreto fck=18MPa p/ pré moldados (mourões)</v>
          </cell>
          <cell r="D161" t="str">
            <v>m3</v>
          </cell>
          <cell r="E161" t="str">
            <v>214,15</v>
          </cell>
          <cell r="F161" t="str">
            <v>0,00</v>
          </cell>
          <cell r="G161" t="str">
            <v>214,15</v>
          </cell>
          <cell r="H161">
            <v>0</v>
          </cell>
          <cell r="I161">
            <v>214.15</v>
          </cell>
          <cell r="J161">
            <v>0</v>
          </cell>
          <cell r="K161">
            <v>214.15</v>
          </cell>
          <cell r="M161">
            <v>0</v>
          </cell>
          <cell r="N161">
            <v>214.15</v>
          </cell>
        </row>
        <row r="162">
          <cell r="B162" t="str">
            <v>1 A 01 730 01</v>
          </cell>
          <cell r="C162" t="str">
            <v>Fabr. mourão de concr. esticador seção quad. 15cm</v>
          </cell>
          <cell r="D162" t="str">
            <v>un</v>
          </cell>
          <cell r="E162" t="str">
            <v>35,93</v>
          </cell>
          <cell r="F162" t="str">
            <v>0,00</v>
          </cell>
          <cell r="G162" t="str">
            <v>35,93</v>
          </cell>
          <cell r="H162">
            <v>0</v>
          </cell>
          <cell r="I162">
            <v>35.93</v>
          </cell>
          <cell r="J162">
            <v>0</v>
          </cell>
          <cell r="K162">
            <v>35.93</v>
          </cell>
          <cell r="M162">
            <v>0</v>
          </cell>
          <cell r="N162">
            <v>35.93</v>
          </cell>
        </row>
        <row r="163">
          <cell r="B163" t="str">
            <v>1 A 01 730 02</v>
          </cell>
          <cell r="C163" t="str">
            <v>Fabr. mourão de concr esticador seção triang. 15cm</v>
          </cell>
          <cell r="D163" t="str">
            <v>un</v>
          </cell>
          <cell r="E163" t="str">
            <v>24,23</v>
          </cell>
          <cell r="F163" t="str">
            <v>0,00</v>
          </cell>
          <cell r="G163" t="str">
            <v>24,23</v>
          </cell>
          <cell r="H163">
            <v>0</v>
          </cell>
          <cell r="I163">
            <v>24.23</v>
          </cell>
          <cell r="J163">
            <v>0</v>
          </cell>
          <cell r="K163">
            <v>24.23</v>
          </cell>
          <cell r="M163">
            <v>0</v>
          </cell>
          <cell r="N163">
            <v>24.23</v>
          </cell>
        </row>
        <row r="164">
          <cell r="B164" t="str">
            <v>1 A 01 730 50</v>
          </cell>
          <cell r="C164" t="str">
            <v>Concreto fck=18MPa p/pré moldados (mourões) AC/BC</v>
          </cell>
          <cell r="D164" t="str">
            <v>m3</v>
          </cell>
          <cell r="E164" t="str">
            <v>267,45</v>
          </cell>
          <cell r="F164" t="str">
            <v>0,00</v>
          </cell>
          <cell r="G164" t="str">
            <v>267,45</v>
          </cell>
          <cell r="H164">
            <v>0</v>
          </cell>
          <cell r="I164">
            <v>267.45</v>
          </cell>
          <cell r="J164">
            <v>0</v>
          </cell>
          <cell r="K164">
            <v>267.45</v>
          </cell>
          <cell r="M164">
            <v>0</v>
          </cell>
          <cell r="N164">
            <v>267.45</v>
          </cell>
        </row>
        <row r="165">
          <cell r="B165" t="str">
            <v>1 A 01 730 51</v>
          </cell>
          <cell r="C165" t="str">
            <v>Fabric.Mourão concr.estic.seção quadr.15cm AC/BC</v>
          </cell>
          <cell r="D165" t="str">
            <v>un</v>
          </cell>
          <cell r="E165" t="str">
            <v>38,56</v>
          </cell>
          <cell r="F165" t="str">
            <v>0,00</v>
          </cell>
          <cell r="G165" t="str">
            <v>38,56</v>
          </cell>
          <cell r="H165">
            <v>0</v>
          </cell>
          <cell r="I165">
            <v>38.56</v>
          </cell>
          <cell r="J165">
            <v>0</v>
          </cell>
          <cell r="K165">
            <v>38.56</v>
          </cell>
          <cell r="M165">
            <v>0</v>
          </cell>
          <cell r="N165">
            <v>38.56</v>
          </cell>
        </row>
        <row r="166">
          <cell r="B166" t="str">
            <v>1 A 01 730 52</v>
          </cell>
          <cell r="C166" t="str">
            <v>Fabric.Mourão concr.estic.seção triang.15cm AC/BC</v>
          </cell>
          <cell r="D166" t="str">
            <v>un</v>
          </cell>
          <cell r="E166" t="str">
            <v>25,56</v>
          </cell>
          <cell r="F166" t="str">
            <v>0,00</v>
          </cell>
          <cell r="G166" t="str">
            <v>25,56</v>
          </cell>
          <cell r="H166">
            <v>0</v>
          </cell>
          <cell r="I166">
            <v>25.56</v>
          </cell>
          <cell r="J166">
            <v>0</v>
          </cell>
          <cell r="K166">
            <v>25.56</v>
          </cell>
          <cell r="M166">
            <v>0</v>
          </cell>
          <cell r="N166">
            <v>25.56</v>
          </cell>
        </row>
        <row r="167">
          <cell r="B167" t="str">
            <v>1 A 01 735 01</v>
          </cell>
          <cell r="C167" t="str">
            <v>Fabr. mourão de concreto suporte seção quad. 11cm</v>
          </cell>
          <cell r="D167" t="str">
            <v>un</v>
          </cell>
          <cell r="E167" t="str">
            <v>26,69</v>
          </cell>
          <cell r="F167" t="str">
            <v>0,00</v>
          </cell>
          <cell r="G167" t="str">
            <v>26,69</v>
          </cell>
          <cell r="H167">
            <v>0</v>
          </cell>
          <cell r="I167">
            <v>26.69</v>
          </cell>
          <cell r="J167">
            <v>0</v>
          </cell>
          <cell r="K167">
            <v>26.69</v>
          </cell>
          <cell r="M167">
            <v>0</v>
          </cell>
          <cell r="N167">
            <v>26.69</v>
          </cell>
        </row>
        <row r="168">
          <cell r="B168" t="str">
            <v>1 A 01 735 02</v>
          </cell>
          <cell r="C168" t="str">
            <v>Fabr. mourão de concr. suporte seção triang. 11cm</v>
          </cell>
          <cell r="D168" t="str">
            <v>un</v>
          </cell>
          <cell r="E168" t="str">
            <v>18,55</v>
          </cell>
          <cell r="F168" t="str">
            <v>0,00</v>
          </cell>
          <cell r="G168" t="str">
            <v>18,55</v>
          </cell>
          <cell r="H168">
            <v>0</v>
          </cell>
          <cell r="I168">
            <v>18.55</v>
          </cell>
          <cell r="J168">
            <v>0</v>
          </cell>
          <cell r="K168">
            <v>18.55</v>
          </cell>
          <cell r="M168">
            <v>0</v>
          </cell>
          <cell r="N168">
            <v>18.55</v>
          </cell>
        </row>
        <row r="169">
          <cell r="B169" t="str">
            <v>1 A 01 735 51</v>
          </cell>
          <cell r="C169" t="str">
            <v>Fabric.Mourão concr.suporte seção quadr.11cm AC/BC</v>
          </cell>
          <cell r="D169" t="str">
            <v>un</v>
          </cell>
          <cell r="E169" t="str">
            <v>28,05</v>
          </cell>
          <cell r="F169" t="str">
            <v>0,00</v>
          </cell>
          <cell r="G169" t="str">
            <v>28,05</v>
          </cell>
          <cell r="H169">
            <v>0</v>
          </cell>
          <cell r="I169">
            <v>28.05</v>
          </cell>
          <cell r="J169">
            <v>0</v>
          </cell>
          <cell r="K169">
            <v>28.05</v>
          </cell>
          <cell r="M169">
            <v>0</v>
          </cell>
          <cell r="N169">
            <v>28.05</v>
          </cell>
        </row>
        <row r="170">
          <cell r="B170" t="str">
            <v>1 A 01 735 52</v>
          </cell>
          <cell r="C170" t="str">
            <v>Fabric.Mourão concr.suporte sec.triang.11cm AC/BC</v>
          </cell>
          <cell r="D170" t="str">
            <v>un</v>
          </cell>
          <cell r="E170" t="str">
            <v>19,22</v>
          </cell>
          <cell r="F170" t="str">
            <v>0,00</v>
          </cell>
          <cell r="G170" t="str">
            <v>19,22</v>
          </cell>
          <cell r="H170">
            <v>0</v>
          </cell>
          <cell r="I170">
            <v>19.22</v>
          </cell>
          <cell r="J170">
            <v>0</v>
          </cell>
          <cell r="K170">
            <v>19.22</v>
          </cell>
          <cell r="M170">
            <v>0</v>
          </cell>
          <cell r="N170">
            <v>19.22</v>
          </cell>
        </row>
        <row r="171">
          <cell r="B171" t="str">
            <v>1 A 01 739 01</v>
          </cell>
          <cell r="C171" t="str">
            <v>Confecção de tubos de concreto D=0,20m</v>
          </cell>
          <cell r="D171" t="str">
            <v>m</v>
          </cell>
          <cell r="E171" t="str">
            <v>16,15</v>
          </cell>
          <cell r="F171" t="str">
            <v>0,00</v>
          </cell>
          <cell r="G171" t="str">
            <v>16,15</v>
          </cell>
          <cell r="H171">
            <v>0</v>
          </cell>
          <cell r="I171">
            <v>16.149999999999999</v>
          </cell>
          <cell r="J171">
            <v>0</v>
          </cell>
          <cell r="K171">
            <v>16.149999999999999</v>
          </cell>
          <cell r="M171">
            <v>0</v>
          </cell>
          <cell r="N171">
            <v>16.149999999999999</v>
          </cell>
        </row>
        <row r="172">
          <cell r="B172" t="str">
            <v>1 A 01 739 51</v>
          </cell>
          <cell r="C172" t="str">
            <v>Confecção de tubos de concreto D=0,20m AC/BC</v>
          </cell>
          <cell r="D172" t="str">
            <v>m</v>
          </cell>
          <cell r="E172" t="str">
            <v>17,76</v>
          </cell>
          <cell r="F172" t="str">
            <v>0,00</v>
          </cell>
          <cell r="G172" t="str">
            <v>17,76</v>
          </cell>
          <cell r="H172">
            <v>0</v>
          </cell>
          <cell r="I172">
            <v>17.760000000000002</v>
          </cell>
          <cell r="J172">
            <v>0</v>
          </cell>
          <cell r="K172">
            <v>17.760000000000002</v>
          </cell>
          <cell r="M172">
            <v>0</v>
          </cell>
          <cell r="N172">
            <v>17.760000000000002</v>
          </cell>
        </row>
        <row r="173">
          <cell r="B173" t="str">
            <v>1 A 01 740 01</v>
          </cell>
          <cell r="C173" t="str">
            <v>Confecção de tubos de concreto perfurado D=0,20m</v>
          </cell>
          <cell r="D173" t="str">
            <v>m</v>
          </cell>
          <cell r="E173" t="str">
            <v>16,65</v>
          </cell>
          <cell r="F173" t="str">
            <v>0,00</v>
          </cell>
          <cell r="G173" t="str">
            <v>16,65</v>
          </cell>
          <cell r="H173">
            <v>0</v>
          </cell>
          <cell r="I173">
            <v>16.649999999999999</v>
          </cell>
          <cell r="J173">
            <v>0</v>
          </cell>
          <cell r="K173">
            <v>16.649999999999999</v>
          </cell>
          <cell r="M173">
            <v>0</v>
          </cell>
          <cell r="N173">
            <v>16.649999999999999</v>
          </cell>
        </row>
        <row r="174">
          <cell r="B174" t="str">
            <v>1 A 01 740 51</v>
          </cell>
          <cell r="C174" t="str">
            <v>Confecção tubos concr.perfurado D=0,20m AC/BC</v>
          </cell>
          <cell r="D174" t="str">
            <v>m</v>
          </cell>
          <cell r="E174" t="str">
            <v>18,26</v>
          </cell>
          <cell r="F174" t="str">
            <v>0,00</v>
          </cell>
          <cell r="G174" t="str">
            <v>18,26</v>
          </cell>
          <cell r="H174">
            <v>0</v>
          </cell>
          <cell r="I174">
            <v>18.260000000000002</v>
          </cell>
          <cell r="J174">
            <v>0</v>
          </cell>
          <cell r="K174">
            <v>18.260000000000002</v>
          </cell>
          <cell r="M174">
            <v>0</v>
          </cell>
          <cell r="N174">
            <v>18.260000000000002</v>
          </cell>
        </row>
        <row r="175">
          <cell r="B175" t="str">
            <v>1 A 01 741 01</v>
          </cell>
          <cell r="C175" t="str">
            <v>Confecção de tubos de concreto poroso D=0,20m</v>
          </cell>
          <cell r="D175" t="str">
            <v>m</v>
          </cell>
          <cell r="E175" t="str">
            <v>16,82</v>
          </cell>
          <cell r="F175" t="str">
            <v>0,00</v>
          </cell>
          <cell r="G175" t="str">
            <v>16,82</v>
          </cell>
          <cell r="H175">
            <v>0</v>
          </cell>
          <cell r="I175">
            <v>16.82</v>
          </cell>
          <cell r="J175">
            <v>0</v>
          </cell>
          <cell r="K175">
            <v>16.82</v>
          </cell>
          <cell r="M175">
            <v>0</v>
          </cell>
          <cell r="N175">
            <v>16.82</v>
          </cell>
        </row>
        <row r="176">
          <cell r="B176" t="str">
            <v>1 A 01 741 51</v>
          </cell>
          <cell r="C176" t="str">
            <v>Confecção de tubos de concr.poroso D=0,20m AC/BC</v>
          </cell>
          <cell r="D176" t="str">
            <v>m</v>
          </cell>
          <cell r="E176" t="str">
            <v>18,26</v>
          </cell>
          <cell r="F176" t="str">
            <v>0,00</v>
          </cell>
          <cell r="G176" t="str">
            <v>18,26</v>
          </cell>
          <cell r="H176">
            <v>0</v>
          </cell>
          <cell r="I176">
            <v>18.260000000000002</v>
          </cell>
          <cell r="J176">
            <v>0</v>
          </cell>
          <cell r="K176">
            <v>18.260000000000002</v>
          </cell>
          <cell r="M176">
            <v>0</v>
          </cell>
          <cell r="N176">
            <v>18.260000000000002</v>
          </cell>
        </row>
        <row r="177">
          <cell r="B177" t="str">
            <v>1 A 01 745 01</v>
          </cell>
          <cell r="C177" t="str">
            <v>Confecção de tubos de concreto D=0,30m</v>
          </cell>
          <cell r="D177" t="str">
            <v>m</v>
          </cell>
          <cell r="E177" t="str">
            <v>25,11</v>
          </cell>
          <cell r="F177" t="str">
            <v>0,00</v>
          </cell>
          <cell r="G177" t="str">
            <v>25,11</v>
          </cell>
          <cell r="H177">
            <v>0</v>
          </cell>
          <cell r="I177">
            <v>25.11</v>
          </cell>
          <cell r="J177">
            <v>0</v>
          </cell>
          <cell r="K177">
            <v>25.11</v>
          </cell>
          <cell r="M177">
            <v>0</v>
          </cell>
          <cell r="N177">
            <v>25.11</v>
          </cell>
        </row>
        <row r="178">
          <cell r="B178" t="str">
            <v>1 A 01 745 51</v>
          </cell>
          <cell r="C178" t="str">
            <v>Confecção de tubos de concreto D=0,30m AC/BC</v>
          </cell>
          <cell r="D178" t="str">
            <v>m</v>
          </cell>
          <cell r="E178" t="str">
            <v>28,04</v>
          </cell>
          <cell r="F178" t="str">
            <v>0,00</v>
          </cell>
          <cell r="G178" t="str">
            <v>28,04</v>
          </cell>
          <cell r="H178">
            <v>0</v>
          </cell>
          <cell r="I178">
            <v>28.04</v>
          </cell>
          <cell r="J178">
            <v>0</v>
          </cell>
          <cell r="K178">
            <v>28.04</v>
          </cell>
          <cell r="M178">
            <v>0</v>
          </cell>
          <cell r="N178">
            <v>28.04</v>
          </cell>
        </row>
        <row r="179">
          <cell r="B179" t="str">
            <v>1 A 01 746 01</v>
          </cell>
          <cell r="C179" t="str">
            <v>Confecção de tubos de concreto perfurado D=0,30m</v>
          </cell>
          <cell r="D179" t="str">
            <v>m</v>
          </cell>
          <cell r="E179" t="str">
            <v>25,62</v>
          </cell>
          <cell r="F179" t="str">
            <v>0,00</v>
          </cell>
          <cell r="G179" t="str">
            <v>25,62</v>
          </cell>
          <cell r="H179">
            <v>0</v>
          </cell>
          <cell r="I179">
            <v>25.62</v>
          </cell>
          <cell r="J179">
            <v>0</v>
          </cell>
          <cell r="K179">
            <v>25.62</v>
          </cell>
          <cell r="M179">
            <v>0</v>
          </cell>
          <cell r="N179">
            <v>25.62</v>
          </cell>
        </row>
        <row r="180">
          <cell r="B180" t="str">
            <v>1 A 01 746 51</v>
          </cell>
          <cell r="C180" t="str">
            <v>Confecção de tubos concr.perfurado D=0,30m AC/BC</v>
          </cell>
          <cell r="D180" t="str">
            <v>m</v>
          </cell>
          <cell r="E180" t="str">
            <v>28,55</v>
          </cell>
          <cell r="F180" t="str">
            <v>0,00</v>
          </cell>
          <cell r="G180" t="str">
            <v>28,55</v>
          </cell>
          <cell r="H180">
            <v>0</v>
          </cell>
          <cell r="I180">
            <v>28.55</v>
          </cell>
          <cell r="J180">
            <v>0</v>
          </cell>
          <cell r="K180">
            <v>28.55</v>
          </cell>
          <cell r="M180">
            <v>0</v>
          </cell>
          <cell r="N180">
            <v>28.55</v>
          </cell>
        </row>
        <row r="181">
          <cell r="B181" t="str">
            <v>1 A 01 747 01</v>
          </cell>
          <cell r="C181" t="str">
            <v>Confecção de tubos de concreto poroso D=0,30m</v>
          </cell>
          <cell r="D181" t="str">
            <v>m</v>
          </cell>
          <cell r="E181" t="str">
            <v>26,34</v>
          </cell>
          <cell r="F181" t="str">
            <v>0,00</v>
          </cell>
          <cell r="G181" t="str">
            <v>26,34</v>
          </cell>
          <cell r="H181">
            <v>0</v>
          </cell>
          <cell r="I181">
            <v>26.34</v>
          </cell>
          <cell r="J181">
            <v>0</v>
          </cell>
          <cell r="K181">
            <v>26.34</v>
          </cell>
          <cell r="M181">
            <v>0</v>
          </cell>
          <cell r="N181">
            <v>26.34</v>
          </cell>
        </row>
        <row r="182">
          <cell r="B182" t="str">
            <v>1 A 01 747 51</v>
          </cell>
          <cell r="C182" t="str">
            <v>Confecção de tubos concr.poroso D=0,30m AC/BC</v>
          </cell>
          <cell r="D182" t="str">
            <v>m</v>
          </cell>
          <cell r="E182" t="str">
            <v>28,96</v>
          </cell>
          <cell r="F182" t="str">
            <v>0,00</v>
          </cell>
          <cell r="G182" t="str">
            <v>28,96</v>
          </cell>
          <cell r="H182">
            <v>0</v>
          </cell>
          <cell r="I182">
            <v>28.96</v>
          </cell>
          <cell r="J182">
            <v>0</v>
          </cell>
          <cell r="K182">
            <v>28.96</v>
          </cell>
          <cell r="M182">
            <v>0</v>
          </cell>
          <cell r="N182">
            <v>28.96</v>
          </cell>
        </row>
        <row r="183">
          <cell r="B183" t="str">
            <v>1 A 01 751 01</v>
          </cell>
          <cell r="C183" t="str">
            <v>Confecção de tubos de concreto D=0,40m</v>
          </cell>
          <cell r="D183" t="str">
            <v>m</v>
          </cell>
          <cell r="E183" t="str">
            <v>36,50</v>
          </cell>
          <cell r="F183" t="str">
            <v>0,00</v>
          </cell>
          <cell r="G183" t="str">
            <v>36,50</v>
          </cell>
          <cell r="H183">
            <v>0</v>
          </cell>
          <cell r="I183">
            <v>36.5</v>
          </cell>
          <cell r="J183">
            <v>0</v>
          </cell>
          <cell r="K183">
            <v>36.5</v>
          </cell>
          <cell r="M183">
            <v>0</v>
          </cell>
          <cell r="N183">
            <v>36.5</v>
          </cell>
        </row>
        <row r="184">
          <cell r="B184" t="str">
            <v>1 A 01 751 51</v>
          </cell>
          <cell r="C184" t="str">
            <v>Confecção de tubos de concreto D=0,40m AC/BC</v>
          </cell>
          <cell r="D184" t="str">
            <v>m</v>
          </cell>
          <cell r="E184" t="str">
            <v>41,13</v>
          </cell>
          <cell r="F184" t="str">
            <v>0,00</v>
          </cell>
          <cell r="G184" t="str">
            <v>41,13</v>
          </cell>
          <cell r="H184">
            <v>0</v>
          </cell>
          <cell r="I184">
            <v>41.13</v>
          </cell>
          <cell r="J184">
            <v>0</v>
          </cell>
          <cell r="K184">
            <v>41.13</v>
          </cell>
          <cell r="M184">
            <v>0</v>
          </cell>
          <cell r="N184">
            <v>41.13</v>
          </cell>
        </row>
        <row r="185">
          <cell r="B185" t="str">
            <v>1 A 01 752 01</v>
          </cell>
          <cell r="C185" t="str">
            <v>Confecção de tubos de concreto perfurado D=0,40m</v>
          </cell>
          <cell r="D185" t="str">
            <v>m</v>
          </cell>
          <cell r="E185" t="str">
            <v>37,01</v>
          </cell>
          <cell r="F185" t="str">
            <v>0,00</v>
          </cell>
          <cell r="G185" t="str">
            <v>37,01</v>
          </cell>
          <cell r="H185">
            <v>0</v>
          </cell>
          <cell r="I185">
            <v>37.01</v>
          </cell>
          <cell r="J185">
            <v>0</v>
          </cell>
          <cell r="K185">
            <v>37.01</v>
          </cell>
          <cell r="M185">
            <v>0</v>
          </cell>
          <cell r="N185">
            <v>37.01</v>
          </cell>
        </row>
        <row r="186">
          <cell r="B186" t="str">
            <v>1 A 01 752 51</v>
          </cell>
          <cell r="C186" t="str">
            <v>Confecção de tubos concr.perfurado D=0,40m AC/BC</v>
          </cell>
          <cell r="D186" t="str">
            <v>m</v>
          </cell>
          <cell r="E186" t="str">
            <v>41,63</v>
          </cell>
          <cell r="F186" t="str">
            <v>0,00</v>
          </cell>
          <cell r="G186" t="str">
            <v>41,63</v>
          </cell>
          <cell r="H186">
            <v>0</v>
          </cell>
          <cell r="I186">
            <v>41.63</v>
          </cell>
          <cell r="J186">
            <v>0</v>
          </cell>
          <cell r="K186">
            <v>41.63</v>
          </cell>
          <cell r="M186">
            <v>0</v>
          </cell>
          <cell r="N186">
            <v>41.63</v>
          </cell>
        </row>
        <row r="187">
          <cell r="B187" t="str">
            <v>1 A 01 753 01</v>
          </cell>
          <cell r="C187" t="str">
            <v>Confecção de tubos de concreto poroso D=0,40m</v>
          </cell>
          <cell r="D187" t="str">
            <v>m</v>
          </cell>
          <cell r="E187" t="str">
            <v>38,45</v>
          </cell>
          <cell r="F187" t="str">
            <v>0,00</v>
          </cell>
          <cell r="G187" t="str">
            <v>38,45</v>
          </cell>
          <cell r="H187">
            <v>0</v>
          </cell>
          <cell r="I187">
            <v>38.450000000000003</v>
          </cell>
          <cell r="J187">
            <v>0</v>
          </cell>
          <cell r="K187">
            <v>38.450000000000003</v>
          </cell>
          <cell r="M187">
            <v>0</v>
          </cell>
          <cell r="N187">
            <v>38.450000000000003</v>
          </cell>
        </row>
        <row r="188">
          <cell r="B188" t="str">
            <v>1 A 01 753 51</v>
          </cell>
          <cell r="C188" t="str">
            <v>Confecção de tubos concr.poroso D=0,40m AC/BC</v>
          </cell>
          <cell r="D188" t="str">
            <v>m</v>
          </cell>
          <cell r="E188" t="str">
            <v>42,57</v>
          </cell>
          <cell r="F188" t="str">
            <v>0,00</v>
          </cell>
          <cell r="G188" t="str">
            <v>42,57</v>
          </cell>
          <cell r="H188">
            <v>0</v>
          </cell>
          <cell r="I188">
            <v>42.57</v>
          </cell>
          <cell r="J188">
            <v>0</v>
          </cell>
          <cell r="K188">
            <v>42.57</v>
          </cell>
          <cell r="M188">
            <v>0</v>
          </cell>
          <cell r="N188">
            <v>42.57</v>
          </cell>
        </row>
        <row r="189">
          <cell r="B189" t="str">
            <v>1 A 01 755 01</v>
          </cell>
          <cell r="C189" t="str">
            <v>Confecção de tubos de concreto armado D=0,60m CA-4</v>
          </cell>
          <cell r="D189" t="str">
            <v>m</v>
          </cell>
          <cell r="E189" t="str">
            <v>154,36</v>
          </cell>
          <cell r="F189" t="str">
            <v>0,00</v>
          </cell>
          <cell r="G189" t="str">
            <v>154,36</v>
          </cell>
          <cell r="H189">
            <v>0</v>
          </cell>
          <cell r="I189">
            <v>154.36000000000001</v>
          </cell>
          <cell r="J189">
            <v>0</v>
          </cell>
          <cell r="K189">
            <v>154.36000000000001</v>
          </cell>
          <cell r="M189">
            <v>0</v>
          </cell>
          <cell r="N189">
            <v>154.36000000000001</v>
          </cell>
        </row>
        <row r="190">
          <cell r="B190" t="str">
            <v>1 A 01 755 51</v>
          </cell>
          <cell r="C190" t="str">
            <v>Confecção de tubos concr.armado D=0,60m CA-4 AC/BC</v>
          </cell>
          <cell r="D190" t="str">
            <v>m</v>
          </cell>
          <cell r="E190" t="str">
            <v>163,46</v>
          </cell>
          <cell r="F190" t="str">
            <v>0,00</v>
          </cell>
          <cell r="G190" t="str">
            <v>163,46</v>
          </cell>
          <cell r="H190">
            <v>0</v>
          </cell>
          <cell r="I190">
            <v>163.46</v>
          </cell>
          <cell r="J190">
            <v>0</v>
          </cell>
          <cell r="K190">
            <v>163.46</v>
          </cell>
          <cell r="M190">
            <v>0</v>
          </cell>
          <cell r="N190">
            <v>163.46</v>
          </cell>
        </row>
        <row r="191">
          <cell r="B191" t="str">
            <v>1 A 01 760 01</v>
          </cell>
          <cell r="C191" t="str">
            <v>Confecção de tubos de concreto armado D=0,80m CA-4</v>
          </cell>
          <cell r="D191" t="str">
            <v>m</v>
          </cell>
          <cell r="E191" t="str">
            <v>231,99</v>
          </cell>
          <cell r="F191" t="str">
            <v>0,00</v>
          </cell>
          <cell r="G191" t="str">
            <v>231,99</v>
          </cell>
          <cell r="H191">
            <v>0</v>
          </cell>
          <cell r="I191">
            <v>231.99</v>
          </cell>
          <cell r="J191">
            <v>0</v>
          </cell>
          <cell r="K191">
            <v>231.99</v>
          </cell>
          <cell r="M191">
            <v>0</v>
          </cell>
          <cell r="N191">
            <v>231.99</v>
          </cell>
        </row>
        <row r="192">
          <cell r="B192" t="str">
            <v>1 A 01 760 51</v>
          </cell>
          <cell r="C192" t="str">
            <v>Confecção de tubos concr.armado D=0,80m CA-4 AC/BC</v>
          </cell>
          <cell r="D192" t="str">
            <v>m</v>
          </cell>
          <cell r="E192" t="str">
            <v>247,06</v>
          </cell>
          <cell r="F192" t="str">
            <v>0,00</v>
          </cell>
          <cell r="G192" t="str">
            <v>247,06</v>
          </cell>
          <cell r="H192">
            <v>0</v>
          </cell>
          <cell r="I192">
            <v>247.06</v>
          </cell>
          <cell r="J192">
            <v>0</v>
          </cell>
          <cell r="K192">
            <v>247.06</v>
          </cell>
          <cell r="M192">
            <v>0</v>
          </cell>
          <cell r="N192">
            <v>247.06</v>
          </cell>
        </row>
        <row r="193">
          <cell r="B193" t="str">
            <v>1 A 01 765 01</v>
          </cell>
          <cell r="C193" t="str">
            <v>Confecção de tubos de concreto armado D=1,00m CA-4</v>
          </cell>
          <cell r="D193" t="str">
            <v>m</v>
          </cell>
          <cell r="E193" t="str">
            <v>349,02</v>
          </cell>
          <cell r="F193" t="str">
            <v>0,00</v>
          </cell>
          <cell r="G193" t="str">
            <v>349,02</v>
          </cell>
          <cell r="H193">
            <v>0</v>
          </cell>
          <cell r="I193">
            <v>349.02</v>
          </cell>
          <cell r="J193">
            <v>0</v>
          </cell>
          <cell r="K193">
            <v>349.02</v>
          </cell>
          <cell r="M193">
            <v>0</v>
          </cell>
          <cell r="N193">
            <v>349.02</v>
          </cell>
        </row>
        <row r="194">
          <cell r="B194" t="str">
            <v>1 A 01 765 51</v>
          </cell>
          <cell r="C194" t="str">
            <v>Confecção de tubos concr.armado D=1,00m CA-4 AC/BC</v>
          </cell>
          <cell r="D194" t="str">
            <v>m</v>
          </cell>
          <cell r="E194" t="str">
            <v>371,52</v>
          </cell>
          <cell r="F194" t="str">
            <v>0,00</v>
          </cell>
          <cell r="G194" t="str">
            <v>371,52</v>
          </cell>
          <cell r="H194">
            <v>0</v>
          </cell>
          <cell r="I194">
            <v>371.52</v>
          </cell>
          <cell r="J194">
            <v>0</v>
          </cell>
          <cell r="K194">
            <v>371.52</v>
          </cell>
          <cell r="M194">
            <v>0</v>
          </cell>
          <cell r="N194">
            <v>371.52</v>
          </cell>
        </row>
        <row r="195">
          <cell r="B195" t="str">
            <v>1 A 01 770 01</v>
          </cell>
          <cell r="C195" t="str">
            <v>Confecção de tubos de concreto armado D=1,20m CA-4</v>
          </cell>
          <cell r="D195" t="str">
            <v>m</v>
          </cell>
          <cell r="E195" t="str">
            <v>490,79</v>
          </cell>
          <cell r="F195" t="str">
            <v>0,00</v>
          </cell>
          <cell r="G195" t="str">
            <v>490,79</v>
          </cell>
          <cell r="H195">
            <v>0</v>
          </cell>
          <cell r="I195">
            <v>490.79</v>
          </cell>
          <cell r="J195">
            <v>0</v>
          </cell>
          <cell r="K195">
            <v>490.79</v>
          </cell>
          <cell r="M195">
            <v>0</v>
          </cell>
          <cell r="N195">
            <v>490.79</v>
          </cell>
        </row>
        <row r="196">
          <cell r="B196" t="str">
            <v>1 A 01 770 51</v>
          </cell>
          <cell r="C196" t="str">
            <v>Confecção de tubos concr.armado D=1,20m CA-4 AC/BC</v>
          </cell>
          <cell r="D196" t="str">
            <v>m</v>
          </cell>
          <cell r="E196" t="str">
            <v>519,74</v>
          </cell>
          <cell r="F196" t="str">
            <v>0,00</v>
          </cell>
          <cell r="G196" t="str">
            <v>519,74</v>
          </cell>
          <cell r="H196">
            <v>0</v>
          </cell>
          <cell r="I196">
            <v>519.74</v>
          </cell>
          <cell r="J196">
            <v>0</v>
          </cell>
          <cell r="K196">
            <v>519.74</v>
          </cell>
          <cell r="M196">
            <v>0</v>
          </cell>
          <cell r="N196">
            <v>519.74</v>
          </cell>
        </row>
        <row r="197">
          <cell r="B197" t="str">
            <v>1 A 01 775 01</v>
          </cell>
          <cell r="C197" t="str">
            <v>Confecção de tubos de concreto armado D=1,50m CA-4</v>
          </cell>
          <cell r="D197" t="str">
            <v>m</v>
          </cell>
          <cell r="E197" t="str">
            <v>777,50</v>
          </cell>
          <cell r="F197" t="str">
            <v>0,00</v>
          </cell>
          <cell r="G197" t="str">
            <v>777,50</v>
          </cell>
          <cell r="H197">
            <v>0</v>
          </cell>
          <cell r="I197">
            <v>777.5</v>
          </cell>
          <cell r="J197">
            <v>0</v>
          </cell>
          <cell r="K197">
            <v>777.5</v>
          </cell>
          <cell r="M197">
            <v>0</v>
          </cell>
          <cell r="N197">
            <v>777.5</v>
          </cell>
        </row>
        <row r="198">
          <cell r="B198" t="str">
            <v>1 A 01 775 51</v>
          </cell>
          <cell r="C198" t="str">
            <v>Confecção de tubos concr.armado D=1,50m CA-4 AC/BC</v>
          </cell>
          <cell r="D198" t="str">
            <v>m</v>
          </cell>
          <cell r="E198" t="str">
            <v>815,94</v>
          </cell>
          <cell r="F198" t="str">
            <v>0,00</v>
          </cell>
          <cell r="G198" t="str">
            <v>815,94</v>
          </cell>
          <cell r="H198">
            <v>0</v>
          </cell>
          <cell r="I198">
            <v>815.94</v>
          </cell>
          <cell r="J198">
            <v>0</v>
          </cell>
          <cell r="K198">
            <v>815.94</v>
          </cell>
          <cell r="M198">
            <v>0</v>
          </cell>
          <cell r="N198">
            <v>815.94</v>
          </cell>
        </row>
        <row r="199">
          <cell r="B199" t="str">
            <v>1 A 01 780 01</v>
          </cell>
          <cell r="C199" t="str">
            <v>Obtenção de grama para replantio</v>
          </cell>
          <cell r="D199" t="str">
            <v>m2</v>
          </cell>
          <cell r="E199" t="str">
            <v>1,53</v>
          </cell>
          <cell r="F199" t="str">
            <v>0,00</v>
          </cell>
          <cell r="G199" t="str">
            <v>1,53</v>
          </cell>
          <cell r="H199">
            <v>0</v>
          </cell>
          <cell r="I199">
            <v>1.53</v>
          </cell>
          <cell r="J199">
            <v>0</v>
          </cell>
          <cell r="K199">
            <v>1.53</v>
          </cell>
          <cell r="M199">
            <v>0</v>
          </cell>
          <cell r="N199">
            <v>1.53</v>
          </cell>
        </row>
        <row r="200">
          <cell r="B200" t="str">
            <v>1 A 01 790 01</v>
          </cell>
          <cell r="C200" t="str">
            <v>Guia de madeira - 2,5 x 7,0 cm</v>
          </cell>
          <cell r="D200" t="str">
            <v>m</v>
          </cell>
          <cell r="E200" t="str">
            <v>8,38</v>
          </cell>
          <cell r="F200" t="str">
            <v>0,00</v>
          </cell>
          <cell r="G200" t="str">
            <v>8,38</v>
          </cell>
          <cell r="H200">
            <v>0</v>
          </cell>
          <cell r="I200">
            <v>8.3800000000000008</v>
          </cell>
          <cell r="J200">
            <v>0</v>
          </cell>
          <cell r="K200">
            <v>8.3800000000000008</v>
          </cell>
          <cell r="M200">
            <v>0</v>
          </cell>
          <cell r="N200">
            <v>8.3800000000000008</v>
          </cell>
        </row>
        <row r="201">
          <cell r="B201" t="str">
            <v>1 A 01 790 02</v>
          </cell>
          <cell r="C201" t="str">
            <v>Guia de madeira - 2,5 x 10,0 cm</v>
          </cell>
          <cell r="D201" t="str">
            <v>m</v>
          </cell>
          <cell r="E201" t="str">
            <v>3,63</v>
          </cell>
          <cell r="F201" t="str">
            <v>0,00</v>
          </cell>
          <cell r="G201" t="str">
            <v>3,63</v>
          </cell>
          <cell r="H201">
            <v>0</v>
          </cell>
          <cell r="I201">
            <v>3.63</v>
          </cell>
          <cell r="J201">
            <v>0</v>
          </cell>
          <cell r="K201">
            <v>3.63</v>
          </cell>
          <cell r="M201">
            <v>0</v>
          </cell>
          <cell r="N201">
            <v>3.63</v>
          </cell>
        </row>
        <row r="202">
          <cell r="B202" t="str">
            <v>1 A 01 800 01</v>
          </cell>
          <cell r="C202" t="str">
            <v>Recuperação de chapa para placa de sinalização</v>
          </cell>
          <cell r="D202" t="str">
            <v>m2</v>
          </cell>
          <cell r="E202" t="str">
            <v>34,83</v>
          </cell>
          <cell r="F202" t="str">
            <v>0,00</v>
          </cell>
          <cell r="G202" t="str">
            <v>34,83</v>
          </cell>
          <cell r="H202">
            <v>0</v>
          </cell>
          <cell r="I202">
            <v>34.83</v>
          </cell>
          <cell r="J202">
            <v>0</v>
          </cell>
          <cell r="K202">
            <v>34.83</v>
          </cell>
          <cell r="M202">
            <v>0</v>
          </cell>
          <cell r="N202">
            <v>34.83</v>
          </cell>
        </row>
        <row r="203">
          <cell r="B203" t="str">
            <v>1 A 01 810 01</v>
          </cell>
          <cell r="C203" t="str">
            <v>Calha metálica semi-circular D=0,40 m</v>
          </cell>
          <cell r="D203" t="str">
            <v>m</v>
          </cell>
          <cell r="E203" t="str">
            <v>204,48</v>
          </cell>
          <cell r="F203" t="str">
            <v>0,00</v>
          </cell>
          <cell r="G203" t="str">
            <v>204,48</v>
          </cell>
          <cell r="H203">
            <v>0</v>
          </cell>
          <cell r="I203">
            <v>204.48</v>
          </cell>
          <cell r="J203">
            <v>0</v>
          </cell>
          <cell r="K203">
            <v>204.48</v>
          </cell>
          <cell r="M203">
            <v>0</v>
          </cell>
          <cell r="N203">
            <v>204.48</v>
          </cell>
        </row>
        <row r="204">
          <cell r="B204" t="str">
            <v>1 A 01 850 01</v>
          </cell>
          <cell r="C204" t="str">
            <v>Confecção de placa de sinalização semi-refletiva</v>
          </cell>
          <cell r="D204" t="str">
            <v>m2</v>
          </cell>
          <cell r="E204" t="str">
            <v>119,90</v>
          </cell>
          <cell r="F204" t="str">
            <v>0,00</v>
          </cell>
          <cell r="G204" t="str">
            <v>119,90</v>
          </cell>
          <cell r="H204">
            <v>0</v>
          </cell>
          <cell r="I204">
            <v>119.9</v>
          </cell>
          <cell r="J204">
            <v>0</v>
          </cell>
          <cell r="K204">
            <v>119.9</v>
          </cell>
          <cell r="M204">
            <v>0</v>
          </cell>
          <cell r="N204">
            <v>119.9</v>
          </cell>
        </row>
        <row r="205">
          <cell r="B205" t="str">
            <v>1 A 01 860 01</v>
          </cell>
          <cell r="C205" t="str">
            <v>Confecção de placa de sinalização tot. refletiva</v>
          </cell>
          <cell r="D205" t="str">
            <v>m2</v>
          </cell>
          <cell r="E205" t="str">
            <v>209,82</v>
          </cell>
          <cell r="F205" t="str">
            <v>0,00</v>
          </cell>
          <cell r="G205" t="str">
            <v>209,82</v>
          </cell>
          <cell r="H205">
            <v>0</v>
          </cell>
          <cell r="I205">
            <v>209.82</v>
          </cell>
          <cell r="J205">
            <v>0</v>
          </cell>
          <cell r="K205">
            <v>209.82</v>
          </cell>
          <cell r="M205">
            <v>0</v>
          </cell>
          <cell r="N205">
            <v>209.82</v>
          </cell>
        </row>
        <row r="206">
          <cell r="B206" t="str">
            <v>1 A 01 870 01</v>
          </cell>
          <cell r="C206" t="str">
            <v>Confecção de suporte e travessa p/ placa de sinal.</v>
          </cell>
          <cell r="D206" t="str">
            <v>un</v>
          </cell>
          <cell r="E206" t="str">
            <v>78,31</v>
          </cell>
          <cell r="F206" t="str">
            <v>0,00</v>
          </cell>
          <cell r="G206" t="str">
            <v>78,31</v>
          </cell>
          <cell r="H206">
            <v>0</v>
          </cell>
          <cell r="I206">
            <v>78.31</v>
          </cell>
          <cell r="J206">
            <v>0</v>
          </cell>
          <cell r="K206">
            <v>78.31</v>
          </cell>
          <cell r="M206">
            <v>0</v>
          </cell>
          <cell r="N206">
            <v>78.31</v>
          </cell>
        </row>
        <row r="207">
          <cell r="B207" t="str">
            <v>1 A 01 890 01</v>
          </cell>
          <cell r="C207" t="str">
            <v>Escavação manual em material de 1a categoria</v>
          </cell>
          <cell r="D207" t="str">
            <v>m3</v>
          </cell>
          <cell r="E207" t="str">
            <v>32,89</v>
          </cell>
          <cell r="F207" t="str">
            <v>0,00</v>
          </cell>
          <cell r="G207" t="str">
            <v>32,89</v>
          </cell>
          <cell r="H207">
            <v>0</v>
          </cell>
          <cell r="I207">
            <v>32.89</v>
          </cell>
          <cell r="J207">
            <v>0</v>
          </cell>
          <cell r="K207">
            <v>32.89</v>
          </cell>
          <cell r="M207">
            <v>0</v>
          </cell>
          <cell r="N207">
            <v>32.89</v>
          </cell>
        </row>
        <row r="208">
          <cell r="B208" t="str">
            <v>1 A 01 891 01</v>
          </cell>
          <cell r="C208" t="str">
            <v>Escavação manual de vala em material de 1a cat.</v>
          </cell>
          <cell r="D208" t="str">
            <v>m3</v>
          </cell>
          <cell r="E208" t="str">
            <v>37,96</v>
          </cell>
          <cell r="F208" t="str">
            <v>0,00</v>
          </cell>
          <cell r="G208" t="str">
            <v>37,96</v>
          </cell>
          <cell r="H208">
            <v>0</v>
          </cell>
          <cell r="I208">
            <v>37.96</v>
          </cell>
          <cell r="J208">
            <v>0</v>
          </cell>
          <cell r="K208">
            <v>37.96</v>
          </cell>
          <cell r="M208">
            <v>0</v>
          </cell>
          <cell r="N208">
            <v>37.96</v>
          </cell>
        </row>
        <row r="209">
          <cell r="B209" t="str">
            <v>1 A 01 892 01</v>
          </cell>
          <cell r="C209" t="str">
            <v>Escavação mecânica de vala em material de 1a cat.</v>
          </cell>
          <cell r="D209" t="str">
            <v>m3</v>
          </cell>
          <cell r="E209" t="str">
            <v>5,18</v>
          </cell>
          <cell r="F209" t="str">
            <v>0,00</v>
          </cell>
          <cell r="G209" t="str">
            <v>5,18</v>
          </cell>
          <cell r="H209">
            <v>0</v>
          </cell>
          <cell r="I209">
            <v>5.18</v>
          </cell>
          <cell r="J209">
            <v>0</v>
          </cell>
          <cell r="K209">
            <v>5.18</v>
          </cell>
          <cell r="M209">
            <v>0</v>
          </cell>
          <cell r="N209">
            <v>5.18</v>
          </cell>
        </row>
        <row r="210">
          <cell r="B210" t="str">
            <v>1 A 01 893 01</v>
          </cell>
          <cell r="C210" t="str">
            <v>Compactação manual</v>
          </cell>
          <cell r="D210" t="str">
            <v>m3</v>
          </cell>
          <cell r="E210" t="str">
            <v>10,26</v>
          </cell>
          <cell r="F210" t="str">
            <v>0,00</v>
          </cell>
          <cell r="G210" t="str">
            <v>10,26</v>
          </cell>
          <cell r="H210">
            <v>0</v>
          </cell>
          <cell r="I210">
            <v>10.26</v>
          </cell>
          <cell r="J210">
            <v>0</v>
          </cell>
          <cell r="K210">
            <v>10.26</v>
          </cell>
          <cell r="M210">
            <v>0</v>
          </cell>
          <cell r="N210">
            <v>10.26</v>
          </cell>
        </row>
        <row r="211">
          <cell r="B211" t="str">
            <v>1 A 01 893 02</v>
          </cell>
          <cell r="C211" t="str">
            <v>Reaterro e compactação</v>
          </cell>
          <cell r="D211" t="str">
            <v>m3</v>
          </cell>
          <cell r="E211" t="str">
            <v>22,04</v>
          </cell>
          <cell r="F211" t="str">
            <v>0,00</v>
          </cell>
          <cell r="G211" t="str">
            <v>22,04</v>
          </cell>
          <cell r="H211">
            <v>0</v>
          </cell>
          <cell r="I211">
            <v>22.04</v>
          </cell>
          <cell r="J211">
            <v>0</v>
          </cell>
          <cell r="K211">
            <v>22.04</v>
          </cell>
          <cell r="M211">
            <v>0</v>
          </cell>
          <cell r="N211">
            <v>22.04</v>
          </cell>
        </row>
        <row r="212">
          <cell r="B212" t="str">
            <v>1 A 01 894 01</v>
          </cell>
          <cell r="C212" t="str">
            <v>Lastro de brita</v>
          </cell>
          <cell r="D212" t="str">
            <v>m3</v>
          </cell>
          <cell r="E212" t="str">
            <v>43,72</v>
          </cell>
          <cell r="F212" t="str">
            <v>0,00</v>
          </cell>
          <cell r="G212" t="str">
            <v>43,72</v>
          </cell>
          <cell r="H212">
            <v>0</v>
          </cell>
          <cell r="I212">
            <v>43.72</v>
          </cell>
          <cell r="J212">
            <v>0</v>
          </cell>
          <cell r="K212">
            <v>43.72</v>
          </cell>
          <cell r="M212">
            <v>0</v>
          </cell>
          <cell r="N212">
            <v>43.72</v>
          </cell>
        </row>
        <row r="213">
          <cell r="B213" t="str">
            <v>1 A 01 894 51</v>
          </cell>
          <cell r="C213" t="str">
            <v>Lastro de brita BC</v>
          </cell>
          <cell r="D213" t="str">
            <v>m3</v>
          </cell>
          <cell r="E213" t="str">
            <v>78,83</v>
          </cell>
          <cell r="F213" t="str">
            <v>0,00</v>
          </cell>
          <cell r="G213" t="str">
            <v>78,83</v>
          </cell>
          <cell r="H213">
            <v>0</v>
          </cell>
          <cell r="I213">
            <v>78.83</v>
          </cell>
          <cell r="J213">
            <v>0</v>
          </cell>
          <cell r="K213">
            <v>78.83</v>
          </cell>
          <cell r="M213">
            <v>0</v>
          </cell>
          <cell r="N213">
            <v>78.83</v>
          </cell>
        </row>
        <row r="214">
          <cell r="B214" t="str">
            <v>1 A 02 702 00</v>
          </cell>
          <cell r="C214" t="str">
            <v>Limpeza e enchim. junta pav. concr.(const e rest)</v>
          </cell>
          <cell r="D214" t="str">
            <v>m</v>
          </cell>
          <cell r="E214" t="str">
            <v>3,21</v>
          </cell>
          <cell r="F214" t="str">
            <v>0,00</v>
          </cell>
          <cell r="G214" t="str">
            <v>3,21</v>
          </cell>
          <cell r="H214">
            <v>0</v>
          </cell>
          <cell r="I214">
            <v>3.21</v>
          </cell>
          <cell r="J214">
            <v>0</v>
          </cell>
          <cell r="K214">
            <v>3.21</v>
          </cell>
          <cell r="M214">
            <v>0</v>
          </cell>
          <cell r="N214">
            <v>3.21</v>
          </cell>
        </row>
        <row r="215">
          <cell r="B215" t="str">
            <v>1 A 99 001 00</v>
          </cell>
          <cell r="C215" t="str">
            <v>Mistura areia-asfalto usinada a frio</v>
          </cell>
          <cell r="D215" t="str">
            <v>m3</v>
          </cell>
          <cell r="E215" t="str">
            <v>0,00</v>
          </cell>
          <cell r="F215" t="str">
            <v>0,00</v>
          </cell>
          <cell r="G215" t="str">
            <v>0,00</v>
          </cell>
          <cell r="H215">
            <v>0</v>
          </cell>
          <cell r="I215">
            <v>0</v>
          </cell>
          <cell r="J215">
            <v>0</v>
          </cell>
          <cell r="K215">
            <v>0</v>
          </cell>
          <cell r="M215">
            <v>0</v>
          </cell>
          <cell r="N215">
            <v>0</v>
          </cell>
        </row>
        <row r="216">
          <cell r="B216" t="str">
            <v>1 A 99 002 00</v>
          </cell>
          <cell r="C216" t="str">
            <v>Mistura areia-asfalto usinada a quente</v>
          </cell>
          <cell r="D216" t="str">
            <v>m3</v>
          </cell>
          <cell r="E216" t="str">
            <v>0,00</v>
          </cell>
          <cell r="F216" t="str">
            <v>0,00</v>
          </cell>
          <cell r="G216" t="str">
            <v>0,00</v>
          </cell>
          <cell r="H216">
            <v>0</v>
          </cell>
          <cell r="I216">
            <v>0</v>
          </cell>
          <cell r="J216">
            <v>0</v>
          </cell>
          <cell r="K216">
            <v>0</v>
          </cell>
          <cell r="M216">
            <v>0</v>
          </cell>
          <cell r="N216">
            <v>0</v>
          </cell>
        </row>
        <row r="217">
          <cell r="B217" t="str">
            <v>1 A 99 003 00</v>
          </cell>
          <cell r="C217" t="str">
            <v>Mistura betuminosa usinada a frio</v>
          </cell>
          <cell r="D217" t="str">
            <v>m3</v>
          </cell>
          <cell r="E217" t="str">
            <v>0,00</v>
          </cell>
          <cell r="F217" t="str">
            <v>0,00</v>
          </cell>
          <cell r="G217" t="str">
            <v>0,00</v>
          </cell>
          <cell r="H217">
            <v>0</v>
          </cell>
          <cell r="I217">
            <v>0</v>
          </cell>
          <cell r="J217">
            <v>0</v>
          </cell>
          <cell r="K217">
            <v>0</v>
          </cell>
          <cell r="M217">
            <v>0</v>
          </cell>
          <cell r="N217">
            <v>0</v>
          </cell>
        </row>
        <row r="218">
          <cell r="B218" t="str">
            <v>1 A 99 004 00</v>
          </cell>
          <cell r="C218" t="str">
            <v>Mistura betuminosa usinada a quente</v>
          </cell>
          <cell r="D218" t="str">
            <v>m3</v>
          </cell>
          <cell r="E218" t="str">
            <v>0,00</v>
          </cell>
          <cell r="F218" t="str">
            <v>0,00</v>
          </cell>
          <cell r="G218" t="str">
            <v>0,00</v>
          </cell>
          <cell r="H218">
            <v>0</v>
          </cell>
          <cell r="I218">
            <v>0</v>
          </cell>
          <cell r="J218">
            <v>0</v>
          </cell>
          <cell r="K218">
            <v>0</v>
          </cell>
          <cell r="M218">
            <v>0</v>
          </cell>
          <cell r="N218">
            <v>0</v>
          </cell>
        </row>
        <row r="219">
          <cell r="B219" t="str">
            <v>1 A 99 005 00</v>
          </cell>
          <cell r="C219" t="str">
            <v>Mistura betuminosa</v>
          </cell>
          <cell r="D219" t="str">
            <v>m3</v>
          </cell>
          <cell r="E219" t="str">
            <v>0,00</v>
          </cell>
          <cell r="F219" t="str">
            <v>0,00</v>
          </cell>
          <cell r="G219" t="str">
            <v>0,00</v>
          </cell>
          <cell r="H219">
            <v>0</v>
          </cell>
          <cell r="I219">
            <v>0</v>
          </cell>
          <cell r="J219">
            <v>0</v>
          </cell>
          <cell r="K219">
            <v>0</v>
          </cell>
          <cell r="M219">
            <v>0</v>
          </cell>
          <cell r="N219">
            <v>0</v>
          </cell>
        </row>
        <row r="220">
          <cell r="B220" t="str">
            <v>2 S 01 000 00</v>
          </cell>
          <cell r="C220" t="str">
            <v>Desm. dest. limpeza áreas c/arv. diam. até 0,15 m</v>
          </cell>
          <cell r="D220" t="str">
            <v>m2</v>
          </cell>
          <cell r="E220" t="str">
            <v>0,30</v>
          </cell>
          <cell r="F220" t="str">
            <v>0,09</v>
          </cell>
          <cell r="G220" t="str">
            <v>0,39</v>
          </cell>
          <cell r="H220">
            <v>0</v>
          </cell>
          <cell r="I220">
            <v>0.3</v>
          </cell>
          <cell r="J220">
            <v>0.09</v>
          </cell>
          <cell r="K220">
            <v>0.39</v>
          </cell>
          <cell r="M220">
            <v>8.0100000000000005E-2</v>
          </cell>
          <cell r="N220">
            <v>0.38009999999999999</v>
          </cell>
        </row>
        <row r="221">
          <cell r="B221" t="str">
            <v>2 S 01 010 00</v>
          </cell>
          <cell r="C221" t="str">
            <v>Destocamento de árvores D=0,15 a 0,30 m</v>
          </cell>
          <cell r="D221" t="str">
            <v>und</v>
          </cell>
          <cell r="E221" t="str">
            <v>28,51</v>
          </cell>
          <cell r="F221" t="str">
            <v>8,55</v>
          </cell>
          <cell r="G221" t="str">
            <v>37,06</v>
          </cell>
          <cell r="H221">
            <v>0</v>
          </cell>
          <cell r="I221">
            <v>28.51</v>
          </cell>
          <cell r="J221">
            <v>8.5500000000000007</v>
          </cell>
          <cell r="K221">
            <v>37.06</v>
          </cell>
          <cell r="M221">
            <v>7.6121700000000008</v>
          </cell>
          <cell r="N221">
            <v>36.122170000000004</v>
          </cell>
        </row>
        <row r="222">
          <cell r="B222" t="str">
            <v>2 S 01 012 00</v>
          </cell>
          <cell r="C222" t="str">
            <v>Destocamento de árvores c/diâm. &gt; 0,30 m</v>
          </cell>
          <cell r="D222" t="str">
            <v>und</v>
          </cell>
          <cell r="E222" t="str">
            <v>71,28</v>
          </cell>
          <cell r="F222" t="str">
            <v>21,37</v>
          </cell>
          <cell r="G222" t="str">
            <v>92,65</v>
          </cell>
          <cell r="H222">
            <v>0</v>
          </cell>
          <cell r="I222">
            <v>71.28</v>
          </cell>
          <cell r="J222">
            <v>21.37</v>
          </cell>
          <cell r="K222">
            <v>92.65</v>
          </cell>
          <cell r="M222">
            <v>19.031760000000002</v>
          </cell>
          <cell r="N222">
            <v>90.311760000000007</v>
          </cell>
        </row>
        <row r="223">
          <cell r="B223" t="str">
            <v>2 S 01 100 01</v>
          </cell>
          <cell r="C223" t="str">
            <v>Esc. carga transp. mat 1ª cat DMT 50 m</v>
          </cell>
          <cell r="D223" t="str">
            <v>m3</v>
          </cell>
          <cell r="E223" t="str">
            <v>1,50</v>
          </cell>
          <cell r="F223" t="str">
            <v>0,45</v>
          </cell>
          <cell r="G223" t="str">
            <v>1,95</v>
          </cell>
          <cell r="H223">
            <v>0</v>
          </cell>
          <cell r="I223">
            <v>1.5</v>
          </cell>
          <cell r="J223">
            <v>0.45</v>
          </cell>
          <cell r="K223">
            <v>1.95</v>
          </cell>
          <cell r="M223">
            <v>0.40050000000000002</v>
          </cell>
          <cell r="N223">
            <v>1.9005000000000001</v>
          </cell>
        </row>
        <row r="224">
          <cell r="B224" t="str">
            <v>2 S 01 100 02</v>
          </cell>
          <cell r="C224" t="str">
            <v>Esc. carga transp. mat 1ª cat DMT 50 a 200m c/m</v>
          </cell>
          <cell r="D224" t="str">
            <v>m3</v>
          </cell>
          <cell r="E224" t="str">
            <v>6,13</v>
          </cell>
          <cell r="F224" t="str">
            <v>1,84</v>
          </cell>
          <cell r="G224" t="str">
            <v>7,97</v>
          </cell>
          <cell r="H224">
            <v>0</v>
          </cell>
          <cell r="I224">
            <v>6.13</v>
          </cell>
          <cell r="J224">
            <v>1.84</v>
          </cell>
          <cell r="K224">
            <v>7.97</v>
          </cell>
          <cell r="M224">
            <v>1.6367100000000001</v>
          </cell>
          <cell r="N224">
            <v>7.7667099999999998</v>
          </cell>
        </row>
        <row r="225">
          <cell r="B225" t="str">
            <v>2 S 01 100 03</v>
          </cell>
          <cell r="C225" t="str">
            <v>Esc. carga transp. mat 1ª cat DMT 200 a 400m c/m</v>
          </cell>
          <cell r="D225" t="str">
            <v>m3</v>
          </cell>
          <cell r="E225" t="str">
            <v>7,56</v>
          </cell>
          <cell r="F225" t="str">
            <v>2,27</v>
          </cell>
          <cell r="G225" t="str">
            <v>9,82</v>
          </cell>
          <cell r="H225">
            <v>0</v>
          </cell>
          <cell r="I225">
            <v>7.56</v>
          </cell>
          <cell r="J225">
            <v>2.27</v>
          </cell>
          <cell r="K225">
            <v>9.82</v>
          </cell>
          <cell r="M225">
            <v>2.0185200000000001</v>
          </cell>
          <cell r="N225">
            <v>9.5785199999999993</v>
          </cell>
        </row>
        <row r="226">
          <cell r="B226" t="str">
            <v>2 S 01 100 04</v>
          </cell>
          <cell r="C226" t="str">
            <v>Esc. carga transp. mat 1ª cat DMT 400 a 600m c/m</v>
          </cell>
          <cell r="D226" t="str">
            <v>m3</v>
          </cell>
          <cell r="E226" t="str">
            <v>9,08</v>
          </cell>
          <cell r="F226" t="str">
            <v>2,72</v>
          </cell>
          <cell r="G226" t="str">
            <v>11,80</v>
          </cell>
          <cell r="H226">
            <v>0</v>
          </cell>
          <cell r="I226">
            <v>9.08</v>
          </cell>
          <cell r="J226">
            <v>2.72</v>
          </cell>
          <cell r="K226">
            <v>11.8</v>
          </cell>
          <cell r="M226">
            <v>2.4243600000000001</v>
          </cell>
          <cell r="N226">
            <v>11.50436</v>
          </cell>
        </row>
        <row r="227">
          <cell r="B227" t="str">
            <v>2 S 01 100 05</v>
          </cell>
          <cell r="C227" t="str">
            <v>Esc. carga transp. mat 1ª cat DMT 600 a 800m c/m</v>
          </cell>
          <cell r="D227" t="str">
            <v>m3</v>
          </cell>
          <cell r="E227" t="str">
            <v>10,42</v>
          </cell>
          <cell r="F227" t="str">
            <v>3,12</v>
          </cell>
          <cell r="G227" t="str">
            <v>13,54</v>
          </cell>
          <cell r="H227">
            <v>0</v>
          </cell>
          <cell r="I227">
            <v>10.42</v>
          </cell>
          <cell r="J227">
            <v>3.12</v>
          </cell>
          <cell r="K227">
            <v>13.54</v>
          </cell>
          <cell r="M227">
            <v>2.7821400000000001</v>
          </cell>
          <cell r="N227">
            <v>13.20214</v>
          </cell>
        </row>
        <row r="228">
          <cell r="B228" t="str">
            <v>2 S 01 100 06</v>
          </cell>
          <cell r="C228" t="str">
            <v>Esc. carga transp. mat 1ª cat DMT 800 a 1000m c/m</v>
          </cell>
          <cell r="D228" t="str">
            <v>m3</v>
          </cell>
          <cell r="E228" t="str">
            <v>12,10</v>
          </cell>
          <cell r="F228" t="str">
            <v>3,63</v>
          </cell>
          <cell r="G228" t="str">
            <v>15,73</v>
          </cell>
          <cell r="H228">
            <v>0</v>
          </cell>
          <cell r="I228">
            <v>12.1</v>
          </cell>
          <cell r="J228">
            <v>3.63</v>
          </cell>
          <cell r="K228">
            <v>15.73</v>
          </cell>
          <cell r="M228">
            <v>3.2307000000000001</v>
          </cell>
          <cell r="N228">
            <v>15.3307</v>
          </cell>
        </row>
        <row r="229">
          <cell r="B229" t="str">
            <v>2 S 01 100 07</v>
          </cell>
          <cell r="C229" t="str">
            <v>Esc. carga transp. mat 1ª cat DMT 1000 a 1200m c/m</v>
          </cell>
          <cell r="D229" t="str">
            <v>m3</v>
          </cell>
          <cell r="E229" t="str">
            <v>13,87</v>
          </cell>
          <cell r="F229" t="str">
            <v>4,16</v>
          </cell>
          <cell r="G229" t="str">
            <v>18,03</v>
          </cell>
          <cell r="H229">
            <v>0</v>
          </cell>
          <cell r="I229">
            <v>13.87</v>
          </cell>
          <cell r="J229">
            <v>4.16</v>
          </cell>
          <cell r="K229">
            <v>18.03</v>
          </cell>
          <cell r="M229">
            <v>3.70329</v>
          </cell>
          <cell r="N229">
            <v>17.57329</v>
          </cell>
        </row>
        <row r="230">
          <cell r="B230" t="str">
            <v>2 S 01 100 08</v>
          </cell>
          <cell r="C230" t="str">
            <v>Esc. carga transp. mat 1ª cat DMT 1200 a 1400m c/m</v>
          </cell>
          <cell r="D230" t="str">
            <v>m3</v>
          </cell>
          <cell r="E230" t="str">
            <v>15,50</v>
          </cell>
          <cell r="F230" t="str">
            <v>4,65</v>
          </cell>
          <cell r="G230" t="str">
            <v>20,15</v>
          </cell>
          <cell r="H230">
            <v>0</v>
          </cell>
          <cell r="I230">
            <v>15.5</v>
          </cell>
          <cell r="J230">
            <v>4.6500000000000004</v>
          </cell>
          <cell r="K230">
            <v>20.149999999999999</v>
          </cell>
          <cell r="M230">
            <v>4.1385000000000005</v>
          </cell>
          <cell r="N230">
            <v>19.638500000000001</v>
          </cell>
        </row>
        <row r="231">
          <cell r="B231" t="str">
            <v>2 S 01 100 09</v>
          </cell>
          <cell r="C231" t="str">
            <v>Esc. carga tr. mat 1ª c. DMT 50 a 200m c/carreg</v>
          </cell>
          <cell r="D231" t="str">
            <v>m3</v>
          </cell>
          <cell r="E231" t="str">
            <v>5,91</v>
          </cell>
          <cell r="F231" t="str">
            <v>1,77</v>
          </cell>
          <cell r="G231" t="str">
            <v>7,68</v>
          </cell>
          <cell r="H231">
            <v>0</v>
          </cell>
          <cell r="I231">
            <v>5.91</v>
          </cell>
          <cell r="J231">
            <v>1.77</v>
          </cell>
          <cell r="K231">
            <v>7.68</v>
          </cell>
          <cell r="M231">
            <v>1.5779700000000001</v>
          </cell>
          <cell r="N231">
            <v>7.4879700000000007</v>
          </cell>
        </row>
        <row r="232">
          <cell r="B232" t="str">
            <v>2 S 01 100 10</v>
          </cell>
          <cell r="C232" t="str">
            <v>Esc. carga tr. mat 1ª c. DMT 200 a 400m c/carreg</v>
          </cell>
          <cell r="D232" t="str">
            <v>m3</v>
          </cell>
          <cell r="E232" t="str">
            <v>6,42</v>
          </cell>
          <cell r="F232" t="str">
            <v>1,93</v>
          </cell>
          <cell r="G232" t="str">
            <v>8,35</v>
          </cell>
          <cell r="H232">
            <v>0</v>
          </cell>
          <cell r="I232">
            <v>6.42</v>
          </cell>
          <cell r="J232">
            <v>1.93</v>
          </cell>
          <cell r="K232">
            <v>8.35</v>
          </cell>
          <cell r="M232">
            <v>1.71414</v>
          </cell>
          <cell r="N232">
            <v>8.1341400000000004</v>
          </cell>
        </row>
        <row r="233">
          <cell r="B233" t="str">
            <v>2 S 01 100 11</v>
          </cell>
          <cell r="C233" t="str">
            <v>Esc. carga tr. mat 1ª c. DMT 400 a 600m c/carreg</v>
          </cell>
          <cell r="D233" t="str">
            <v>m3</v>
          </cell>
          <cell r="E233" t="str">
            <v>6,70</v>
          </cell>
          <cell r="F233" t="str">
            <v>2,01</v>
          </cell>
          <cell r="G233" t="str">
            <v>8,70</v>
          </cell>
          <cell r="H233">
            <v>0</v>
          </cell>
          <cell r="I233">
            <v>6.7</v>
          </cell>
          <cell r="J233">
            <v>2.0099999999999998</v>
          </cell>
          <cell r="K233">
            <v>8.6999999999999993</v>
          </cell>
          <cell r="M233">
            <v>1.7889000000000002</v>
          </cell>
          <cell r="N233">
            <v>8.488900000000001</v>
          </cell>
        </row>
        <row r="234">
          <cell r="B234" t="str">
            <v>2 S 01 100 12</v>
          </cell>
          <cell r="C234" t="str">
            <v>Esc. carga tr. mat 1ª c. DMT 600 a 800m c/carreg</v>
          </cell>
          <cell r="D234" t="str">
            <v>m3</v>
          </cell>
          <cell r="E234" t="str">
            <v>7,01</v>
          </cell>
          <cell r="F234" t="str">
            <v>2,10</v>
          </cell>
          <cell r="G234" t="str">
            <v>9,11</v>
          </cell>
          <cell r="H234">
            <v>0</v>
          </cell>
          <cell r="I234">
            <v>7.01</v>
          </cell>
          <cell r="J234">
            <v>2.1</v>
          </cell>
          <cell r="K234">
            <v>9.11</v>
          </cell>
          <cell r="M234">
            <v>1.8716699999999999</v>
          </cell>
          <cell r="N234">
            <v>8.8816699999999997</v>
          </cell>
        </row>
        <row r="235">
          <cell r="B235" t="str">
            <v>2 S 01 100 13</v>
          </cell>
          <cell r="C235" t="str">
            <v>Esc. carga tr. mat 1ª c. DMT 800 a 1000m c/carreg</v>
          </cell>
          <cell r="D235" t="str">
            <v>m3</v>
          </cell>
          <cell r="E235" t="str">
            <v>7,51</v>
          </cell>
          <cell r="F235" t="str">
            <v>2,25</v>
          </cell>
          <cell r="G235" t="str">
            <v>9,76</v>
          </cell>
          <cell r="H235">
            <v>0</v>
          </cell>
          <cell r="I235">
            <v>7.51</v>
          </cell>
          <cell r="J235">
            <v>2.25</v>
          </cell>
          <cell r="K235">
            <v>9.76</v>
          </cell>
          <cell r="M235">
            <v>2.0051700000000001</v>
          </cell>
          <cell r="N235">
            <v>9.5151699999999995</v>
          </cell>
        </row>
        <row r="236">
          <cell r="B236" t="str">
            <v>2 S 01 100 14</v>
          </cell>
          <cell r="C236" t="str">
            <v>Esc. carga tr. mat 1ª c. DMT 1000 a 1200m c/carreg</v>
          </cell>
          <cell r="D236" t="str">
            <v>m3</v>
          </cell>
          <cell r="E236" t="str">
            <v>7,80</v>
          </cell>
          <cell r="F236" t="str">
            <v>2,34</v>
          </cell>
          <cell r="G236" t="str">
            <v>10,13</v>
          </cell>
          <cell r="H236">
            <v>0</v>
          </cell>
          <cell r="I236">
            <v>7.8</v>
          </cell>
          <cell r="J236">
            <v>2.34</v>
          </cell>
          <cell r="K236">
            <v>10.130000000000001</v>
          </cell>
          <cell r="M236">
            <v>2.0826000000000002</v>
          </cell>
          <cell r="N236">
            <v>9.8826000000000001</v>
          </cell>
        </row>
        <row r="237">
          <cell r="B237" t="str">
            <v>2 S 01 100 15</v>
          </cell>
          <cell r="C237" t="str">
            <v>Esc. carga tr. mat 1ª c. DMT 1200 a 1400m c/carreg</v>
          </cell>
          <cell r="D237" t="str">
            <v>m3</v>
          </cell>
          <cell r="E237" t="str">
            <v>8,06</v>
          </cell>
          <cell r="F237" t="str">
            <v>2,41</v>
          </cell>
          <cell r="G237" t="str">
            <v>10,47</v>
          </cell>
          <cell r="H237">
            <v>0</v>
          </cell>
          <cell r="I237">
            <v>8.06</v>
          </cell>
          <cell r="J237">
            <v>2.41</v>
          </cell>
          <cell r="K237">
            <v>10.47</v>
          </cell>
          <cell r="M237">
            <v>2.1520200000000003</v>
          </cell>
          <cell r="N237">
            <v>10.212020000000001</v>
          </cell>
        </row>
        <row r="238">
          <cell r="B238" t="str">
            <v>2 S 01 100 16</v>
          </cell>
          <cell r="C238" t="str">
            <v>Esc. carga tr. mat 1ª c. DMT 1400 a 1600m c/carreg</v>
          </cell>
          <cell r="D238" t="str">
            <v>m3</v>
          </cell>
          <cell r="E238" t="str">
            <v>8,45</v>
          </cell>
          <cell r="F238" t="str">
            <v>2,53</v>
          </cell>
          <cell r="G238" t="str">
            <v>10,98</v>
          </cell>
          <cell r="H238">
            <v>0</v>
          </cell>
          <cell r="I238">
            <v>8.4499999999999993</v>
          </cell>
          <cell r="J238">
            <v>2.5299999999999998</v>
          </cell>
          <cell r="K238">
            <v>10.98</v>
          </cell>
          <cell r="M238">
            <v>2.2561499999999999</v>
          </cell>
          <cell r="N238">
            <v>10.706149999999999</v>
          </cell>
        </row>
        <row r="239">
          <cell r="B239" t="str">
            <v>2 S 01 100 17</v>
          </cell>
          <cell r="C239" t="str">
            <v>Esc. carga tr. mat 1ª c. DMT 1600 a 1800m c/carreg</v>
          </cell>
          <cell r="D239" t="str">
            <v>m3</v>
          </cell>
          <cell r="E239" t="str">
            <v>8,57</v>
          </cell>
          <cell r="F239" t="str">
            <v>2,57</v>
          </cell>
          <cell r="G239" t="str">
            <v>11,14</v>
          </cell>
          <cell r="H239">
            <v>0</v>
          </cell>
          <cell r="I239">
            <v>8.57</v>
          </cell>
          <cell r="J239">
            <v>2.57</v>
          </cell>
          <cell r="K239">
            <v>11.14</v>
          </cell>
          <cell r="M239">
            <v>2.2881900000000002</v>
          </cell>
          <cell r="N239">
            <v>10.85819</v>
          </cell>
        </row>
        <row r="240">
          <cell r="B240" t="str">
            <v>2 S 01 100 18</v>
          </cell>
          <cell r="C240" t="str">
            <v>Esc. carga tr. mat 1ª c. DMT 1800 a 2000m c/carreg</v>
          </cell>
          <cell r="D240" t="str">
            <v>m3</v>
          </cell>
          <cell r="E240" t="str">
            <v>9,09</v>
          </cell>
          <cell r="F240" t="str">
            <v>2,72</v>
          </cell>
          <cell r="G240" t="str">
            <v>11,81</v>
          </cell>
          <cell r="H240">
            <v>0</v>
          </cell>
          <cell r="I240">
            <v>9.09</v>
          </cell>
          <cell r="J240">
            <v>2.72</v>
          </cell>
          <cell r="K240">
            <v>11.81</v>
          </cell>
          <cell r="M240">
            <v>2.4270300000000002</v>
          </cell>
          <cell r="N240">
            <v>11.51703</v>
          </cell>
        </row>
        <row r="241">
          <cell r="B241" t="str">
            <v>2 S 01 100 19</v>
          </cell>
          <cell r="C241" t="str">
            <v>Esc. carga tr. mat 1ª c. DMT 2000 a 3000m c/carreg</v>
          </cell>
          <cell r="D241" t="str">
            <v>m3</v>
          </cell>
          <cell r="E241" t="str">
            <v>10,12</v>
          </cell>
          <cell r="F241" t="str">
            <v>3,03</v>
          </cell>
          <cell r="G241" t="str">
            <v>13,15</v>
          </cell>
          <cell r="H241">
            <v>0</v>
          </cell>
          <cell r="I241">
            <v>10.119999999999999</v>
          </cell>
          <cell r="J241">
            <v>3.03</v>
          </cell>
          <cell r="K241">
            <v>13.15</v>
          </cell>
          <cell r="M241">
            <v>2.7020399999999998</v>
          </cell>
          <cell r="N241">
            <v>12.822039999999999</v>
          </cell>
        </row>
        <row r="242">
          <cell r="B242" t="str">
            <v>2 S 01 100 20</v>
          </cell>
          <cell r="C242" t="str">
            <v>Esc. carga tr. mat 1ª c. DMT 3000 a 5000m c/carreg</v>
          </cell>
          <cell r="D242" t="str">
            <v>m3</v>
          </cell>
          <cell r="E242" t="str">
            <v>12,92</v>
          </cell>
          <cell r="F242" t="str">
            <v>3,87</v>
          </cell>
          <cell r="G242" t="str">
            <v>16,80</v>
          </cell>
          <cell r="H242">
            <v>0</v>
          </cell>
          <cell r="I242">
            <v>12.92</v>
          </cell>
          <cell r="J242">
            <v>3.87</v>
          </cell>
          <cell r="K242">
            <v>16.8</v>
          </cell>
          <cell r="M242">
            <v>3.44964</v>
          </cell>
          <cell r="N242">
            <v>16.36964</v>
          </cell>
        </row>
        <row r="243">
          <cell r="B243" t="str">
            <v>2 S 01 100 21</v>
          </cell>
          <cell r="C243" t="str">
            <v>Escavação carga transp. manual mat.1a cat. DT=20m</v>
          </cell>
          <cell r="D243" t="str">
            <v>m3</v>
          </cell>
          <cell r="E243" t="str">
            <v>27,99</v>
          </cell>
          <cell r="F243" t="str">
            <v>8,39</v>
          </cell>
          <cell r="G243" t="str">
            <v>36,39</v>
          </cell>
          <cell r="H243">
            <v>0</v>
          </cell>
          <cell r="I243">
            <v>27.99</v>
          </cell>
          <cell r="J243">
            <v>8.39</v>
          </cell>
          <cell r="K243">
            <v>36.39</v>
          </cell>
          <cell r="M243">
            <v>7.4733299999999998</v>
          </cell>
          <cell r="N243">
            <v>35.463329999999999</v>
          </cell>
        </row>
        <row r="244">
          <cell r="B244" t="str">
            <v>2 S 01 100 22</v>
          </cell>
          <cell r="C244" t="str">
            <v>Esc. carga transp. mat 1ª cat DMT 50 a 200m c/e</v>
          </cell>
          <cell r="D244" t="str">
            <v>m3</v>
          </cell>
          <cell r="E244" t="str">
            <v>4,70</v>
          </cell>
          <cell r="F244" t="str">
            <v>1,41</v>
          </cell>
          <cell r="G244" t="str">
            <v>6,11</v>
          </cell>
          <cell r="H244">
            <v>0</v>
          </cell>
          <cell r="I244">
            <v>4.7</v>
          </cell>
          <cell r="J244">
            <v>1.41</v>
          </cell>
          <cell r="K244">
            <v>6.11</v>
          </cell>
          <cell r="M244">
            <v>1.2549000000000001</v>
          </cell>
          <cell r="N244">
            <v>5.9549000000000003</v>
          </cell>
        </row>
        <row r="245">
          <cell r="B245" t="str">
            <v>2 S 01 100 23</v>
          </cell>
          <cell r="C245" t="str">
            <v>Esc. carga transp. mat 1ª cat DMT 200 a 400m c/e</v>
          </cell>
          <cell r="D245" t="str">
            <v>m3</v>
          </cell>
          <cell r="E245" t="str">
            <v>5,11</v>
          </cell>
          <cell r="F245" t="str">
            <v>1,53</v>
          </cell>
          <cell r="G245" t="str">
            <v>6,64</v>
          </cell>
          <cell r="H245">
            <v>0</v>
          </cell>
          <cell r="I245">
            <v>5.1100000000000003</v>
          </cell>
          <cell r="J245">
            <v>1.53</v>
          </cell>
          <cell r="K245">
            <v>6.64</v>
          </cell>
          <cell r="M245">
            <v>1.3643700000000001</v>
          </cell>
          <cell r="N245">
            <v>6.4743700000000004</v>
          </cell>
        </row>
        <row r="246">
          <cell r="B246" t="str">
            <v>2 S 01 100 24</v>
          </cell>
          <cell r="C246" t="str">
            <v>Esc. carga transp. mat 1ª cat DMT 400 a 600m c/e</v>
          </cell>
          <cell r="D246" t="str">
            <v>m3</v>
          </cell>
          <cell r="E246" t="str">
            <v>5,52</v>
          </cell>
          <cell r="F246" t="str">
            <v>1,66</v>
          </cell>
          <cell r="G246" t="str">
            <v>7,18</v>
          </cell>
          <cell r="H246">
            <v>0</v>
          </cell>
          <cell r="I246">
            <v>5.52</v>
          </cell>
          <cell r="J246">
            <v>1.66</v>
          </cell>
          <cell r="K246">
            <v>7.18</v>
          </cell>
          <cell r="M246">
            <v>1.47384</v>
          </cell>
          <cell r="N246">
            <v>6.9938399999999996</v>
          </cell>
        </row>
        <row r="247">
          <cell r="B247" t="str">
            <v>2 S 01 100 25</v>
          </cell>
          <cell r="C247" t="str">
            <v>Esc. carga transp. mat 1ª cat DMT 600 a 800m c/e</v>
          </cell>
          <cell r="D247" t="str">
            <v>m3</v>
          </cell>
          <cell r="E247" t="str">
            <v>5,91</v>
          </cell>
          <cell r="F247" t="str">
            <v>1,77</v>
          </cell>
          <cell r="G247" t="str">
            <v>7,69</v>
          </cell>
          <cell r="H247">
            <v>0</v>
          </cell>
          <cell r="I247">
            <v>5.91</v>
          </cell>
          <cell r="J247">
            <v>1.77</v>
          </cell>
          <cell r="K247">
            <v>7.69</v>
          </cell>
          <cell r="M247">
            <v>1.5779700000000001</v>
          </cell>
          <cell r="N247">
            <v>7.4879700000000007</v>
          </cell>
        </row>
        <row r="248">
          <cell r="B248" t="str">
            <v>2 S 01 100 26</v>
          </cell>
          <cell r="C248" t="str">
            <v>Esc. carga transp. mat 1ª cat DMT 800 a 1000m c/e</v>
          </cell>
          <cell r="D248" t="str">
            <v>m3</v>
          </cell>
          <cell r="E248" t="str">
            <v>6,26</v>
          </cell>
          <cell r="F248" t="str">
            <v>1,88</v>
          </cell>
          <cell r="G248" t="str">
            <v>8,14</v>
          </cell>
          <cell r="H248">
            <v>0</v>
          </cell>
          <cell r="I248">
            <v>6.26</v>
          </cell>
          <cell r="J248">
            <v>1.88</v>
          </cell>
          <cell r="K248">
            <v>8.14</v>
          </cell>
          <cell r="M248">
            <v>1.6714200000000001</v>
          </cell>
          <cell r="N248">
            <v>7.9314200000000001</v>
          </cell>
        </row>
        <row r="249">
          <cell r="B249" t="str">
            <v>2 S 01 100 27</v>
          </cell>
          <cell r="C249" t="str">
            <v>Esc. carga transp. mat 1ª cat DMT 1000 a 1200m c/e</v>
          </cell>
          <cell r="D249" t="str">
            <v>m3</v>
          </cell>
          <cell r="E249" t="str">
            <v>6,61</v>
          </cell>
          <cell r="F249" t="str">
            <v>1,98</v>
          </cell>
          <cell r="G249" t="str">
            <v>8,59</v>
          </cell>
          <cell r="H249">
            <v>0</v>
          </cell>
          <cell r="I249">
            <v>6.61</v>
          </cell>
          <cell r="J249">
            <v>1.98</v>
          </cell>
          <cell r="K249">
            <v>8.59</v>
          </cell>
          <cell r="M249">
            <v>1.7648700000000002</v>
          </cell>
          <cell r="N249">
            <v>8.3748700000000014</v>
          </cell>
        </row>
        <row r="250">
          <cell r="B250" t="str">
            <v>2 S 01 100 28</v>
          </cell>
          <cell r="C250" t="str">
            <v>Esc. carga transp. mat 1ª cat DMT 1200 a 1400m c/e</v>
          </cell>
          <cell r="D250" t="str">
            <v>m3</v>
          </cell>
          <cell r="E250" t="str">
            <v>6,95</v>
          </cell>
          <cell r="F250" t="str">
            <v>2,08</v>
          </cell>
          <cell r="G250" t="str">
            <v>9,03</v>
          </cell>
          <cell r="H250">
            <v>0</v>
          </cell>
          <cell r="I250">
            <v>6.95</v>
          </cell>
          <cell r="J250">
            <v>2.08</v>
          </cell>
          <cell r="K250">
            <v>9.0299999999999994</v>
          </cell>
          <cell r="M250">
            <v>1.8556500000000002</v>
          </cell>
          <cell r="N250">
            <v>8.80565</v>
          </cell>
        </row>
        <row r="251">
          <cell r="B251" t="str">
            <v>2 S 01 100 29</v>
          </cell>
          <cell r="C251" t="str">
            <v>Esc. carga transp. mat 1ª cat DMT 1400 a 1600m c/e</v>
          </cell>
          <cell r="D251" t="str">
            <v>m3</v>
          </cell>
          <cell r="E251" t="str">
            <v>7,22</v>
          </cell>
          <cell r="F251" t="str">
            <v>2,16</v>
          </cell>
          <cell r="G251" t="str">
            <v>9,38</v>
          </cell>
          <cell r="H251">
            <v>0</v>
          </cell>
          <cell r="I251">
            <v>7.22</v>
          </cell>
          <cell r="J251">
            <v>2.16</v>
          </cell>
          <cell r="K251">
            <v>9.3800000000000008</v>
          </cell>
          <cell r="M251">
            <v>1.92774</v>
          </cell>
          <cell r="N251">
            <v>9.1477399999999989</v>
          </cell>
        </row>
        <row r="252">
          <cell r="B252" t="str">
            <v>2 S 01 100 30</v>
          </cell>
          <cell r="C252" t="str">
            <v>Esc. carga transp. mat 1ª cat DMT 1600 a 1800m c/e</v>
          </cell>
          <cell r="D252" t="str">
            <v>m3</v>
          </cell>
          <cell r="E252" t="str">
            <v>7,34</v>
          </cell>
          <cell r="F252" t="str">
            <v>2,20</v>
          </cell>
          <cell r="G252" t="str">
            <v>9,54</v>
          </cell>
          <cell r="H252">
            <v>0</v>
          </cell>
          <cell r="I252">
            <v>7.34</v>
          </cell>
          <cell r="J252">
            <v>2.2000000000000002</v>
          </cell>
          <cell r="K252">
            <v>9.5399999999999991</v>
          </cell>
          <cell r="M252">
            <v>1.9597800000000001</v>
          </cell>
          <cell r="N252">
            <v>9.2997800000000002</v>
          </cell>
        </row>
        <row r="253">
          <cell r="B253" t="str">
            <v>2 S 01 100 31</v>
          </cell>
          <cell r="C253" t="str">
            <v>Esc. carga transp. mat 1ª cat DMT 1800 a 2000m c/e</v>
          </cell>
          <cell r="D253" t="str">
            <v>m3</v>
          </cell>
          <cell r="E253" t="str">
            <v>7,88</v>
          </cell>
          <cell r="F253" t="str">
            <v>2,36</v>
          </cell>
          <cell r="G253" t="str">
            <v>10,25</v>
          </cell>
          <cell r="H253">
            <v>0</v>
          </cell>
          <cell r="I253">
            <v>7.88</v>
          </cell>
          <cell r="J253">
            <v>2.36</v>
          </cell>
          <cell r="K253">
            <v>10.25</v>
          </cell>
          <cell r="M253">
            <v>2.1039600000000003</v>
          </cell>
          <cell r="N253">
            <v>9.9839599999999997</v>
          </cell>
        </row>
        <row r="254">
          <cell r="B254" t="str">
            <v>2 S 01 100 32</v>
          </cell>
          <cell r="C254" t="str">
            <v>Esc. carga transp. mat 1ª cat DMT 2000 a 3000m c/e</v>
          </cell>
          <cell r="D254" t="str">
            <v>m3</v>
          </cell>
          <cell r="E254" t="str">
            <v>8,85</v>
          </cell>
          <cell r="F254" t="str">
            <v>2,65</v>
          </cell>
          <cell r="G254" t="str">
            <v>11,51</v>
          </cell>
          <cell r="H254">
            <v>0</v>
          </cell>
          <cell r="I254">
            <v>8.85</v>
          </cell>
          <cell r="J254">
            <v>2.65</v>
          </cell>
          <cell r="K254">
            <v>11.51</v>
          </cell>
          <cell r="M254">
            <v>2.3629500000000001</v>
          </cell>
          <cell r="N254">
            <v>11.212949999999999</v>
          </cell>
        </row>
        <row r="255">
          <cell r="B255" t="str">
            <v>2 S 01 100 33</v>
          </cell>
          <cell r="C255" t="str">
            <v>Esc. carga transp. mat 1ª cat DMT 3000 a 5000m c/e</v>
          </cell>
          <cell r="D255" t="str">
            <v>m3</v>
          </cell>
          <cell r="E255" t="str">
            <v>11,78</v>
          </cell>
          <cell r="F255" t="str">
            <v>3,53</v>
          </cell>
          <cell r="G255" t="str">
            <v>15,31</v>
          </cell>
          <cell r="H255">
            <v>0</v>
          </cell>
          <cell r="I255">
            <v>11.78</v>
          </cell>
          <cell r="J255">
            <v>3.53</v>
          </cell>
          <cell r="K255">
            <v>15.31</v>
          </cell>
          <cell r="M255">
            <v>3.1452599999999999</v>
          </cell>
          <cell r="N255">
            <v>14.92526</v>
          </cell>
        </row>
        <row r="256">
          <cell r="B256" t="str">
            <v>2 S 01 101 01</v>
          </cell>
          <cell r="C256" t="str">
            <v>Esc. carga transp. mat 2ª cat DMT 50m</v>
          </cell>
          <cell r="D256" t="str">
            <v>m3</v>
          </cell>
          <cell r="E256" t="str">
            <v>3,20</v>
          </cell>
          <cell r="F256" t="str">
            <v>0,96</v>
          </cell>
          <cell r="G256" t="str">
            <v>4,16</v>
          </cell>
          <cell r="H256">
            <v>0</v>
          </cell>
          <cell r="I256">
            <v>3.2</v>
          </cell>
          <cell r="J256">
            <v>0.96</v>
          </cell>
          <cell r="K256">
            <v>4.16</v>
          </cell>
          <cell r="M256">
            <v>0.85440000000000005</v>
          </cell>
          <cell r="N256">
            <v>4.0544000000000002</v>
          </cell>
        </row>
        <row r="257">
          <cell r="B257" t="str">
            <v>2 S 01 101 02</v>
          </cell>
          <cell r="C257" t="str">
            <v>Esc. carga transp. mat 2ª cat DMT 50 a 200m c/m</v>
          </cell>
          <cell r="D257" t="str">
            <v>m3</v>
          </cell>
          <cell r="E257" t="str">
            <v>10,41</v>
          </cell>
          <cell r="F257" t="str">
            <v>3,12</v>
          </cell>
          <cell r="G257" t="str">
            <v>13,54</v>
          </cell>
          <cell r="H257">
            <v>0</v>
          </cell>
          <cell r="I257">
            <v>10.41</v>
          </cell>
          <cell r="J257">
            <v>3.12</v>
          </cell>
          <cell r="K257">
            <v>13.54</v>
          </cell>
          <cell r="M257">
            <v>2.7794700000000003</v>
          </cell>
          <cell r="N257">
            <v>13.18947</v>
          </cell>
        </row>
        <row r="258">
          <cell r="B258" t="str">
            <v>2 S 01 101 03</v>
          </cell>
          <cell r="C258" t="str">
            <v>Esc. carga transp. mat 2ª cat DMT 200 a 400m c/m</v>
          </cell>
          <cell r="D258" t="str">
            <v>m3</v>
          </cell>
          <cell r="E258" t="str">
            <v>10,45</v>
          </cell>
          <cell r="F258" t="str">
            <v>3,13</v>
          </cell>
          <cell r="G258" t="str">
            <v>13,58</v>
          </cell>
          <cell r="H258">
            <v>0</v>
          </cell>
          <cell r="I258">
            <v>10.45</v>
          </cell>
          <cell r="J258">
            <v>3.13</v>
          </cell>
          <cell r="K258">
            <v>13.58</v>
          </cell>
          <cell r="M258">
            <v>2.7901500000000001</v>
          </cell>
          <cell r="N258">
            <v>13.24015</v>
          </cell>
        </row>
        <row r="259">
          <cell r="B259" t="str">
            <v>2 S 01 101 04</v>
          </cell>
          <cell r="C259" t="str">
            <v>Esc. carga transp. mat 2ª cat DMT 400 a 600m c/m</v>
          </cell>
          <cell r="D259" t="str">
            <v>m3</v>
          </cell>
          <cell r="E259" t="str">
            <v>12,94</v>
          </cell>
          <cell r="F259" t="str">
            <v>3,88</v>
          </cell>
          <cell r="G259" t="str">
            <v>16,82</v>
          </cell>
          <cell r="H259">
            <v>0</v>
          </cell>
          <cell r="I259">
            <v>12.94</v>
          </cell>
          <cell r="J259">
            <v>3.88</v>
          </cell>
          <cell r="K259">
            <v>16.82</v>
          </cell>
          <cell r="M259">
            <v>3.4549799999999999</v>
          </cell>
          <cell r="N259">
            <v>16.39498</v>
          </cell>
        </row>
        <row r="260">
          <cell r="B260" t="str">
            <v>2 S 01 101 05</v>
          </cell>
          <cell r="C260" t="str">
            <v>Esc. carga transp. mat 2ª cat DMT 600 a 800m c/m</v>
          </cell>
          <cell r="D260" t="str">
            <v>m3</v>
          </cell>
          <cell r="E260" t="str">
            <v>15,43</v>
          </cell>
          <cell r="F260" t="str">
            <v>4,63</v>
          </cell>
          <cell r="G260" t="str">
            <v>20,06</v>
          </cell>
          <cell r="H260">
            <v>0</v>
          </cell>
          <cell r="I260">
            <v>15.43</v>
          </cell>
          <cell r="J260">
            <v>4.63</v>
          </cell>
          <cell r="K260">
            <v>20.059999999999999</v>
          </cell>
          <cell r="M260">
            <v>4.1198100000000002</v>
          </cell>
          <cell r="N260">
            <v>19.549810000000001</v>
          </cell>
        </row>
        <row r="261">
          <cell r="B261" t="str">
            <v>2 S 01 101 06</v>
          </cell>
          <cell r="C261" t="str">
            <v>Esc. carga transp. mat 2ª cat DMT 800 a 1000m c/m</v>
          </cell>
          <cell r="D261" t="str">
            <v>m3</v>
          </cell>
          <cell r="E261" t="str">
            <v>17,92</v>
          </cell>
          <cell r="F261" t="str">
            <v>5,37</v>
          </cell>
          <cell r="G261" t="str">
            <v>23,30</v>
          </cell>
          <cell r="H261">
            <v>0</v>
          </cell>
          <cell r="I261">
            <v>17.920000000000002</v>
          </cell>
          <cell r="J261">
            <v>5.37</v>
          </cell>
          <cell r="K261">
            <v>23.3</v>
          </cell>
          <cell r="M261">
            <v>4.7846400000000004</v>
          </cell>
          <cell r="N261">
            <v>22.704640000000001</v>
          </cell>
        </row>
        <row r="262">
          <cell r="B262" t="str">
            <v>2 S 01 101 07</v>
          </cell>
          <cell r="C262" t="str">
            <v>Esc. carga transp. mat 2ª cat DMT 1000 a 1200m c/m</v>
          </cell>
          <cell r="D262" t="str">
            <v>m3</v>
          </cell>
          <cell r="E262" t="str">
            <v>17,94</v>
          </cell>
          <cell r="F262" t="str">
            <v>5,38</v>
          </cell>
          <cell r="G262" t="str">
            <v>23,32</v>
          </cell>
          <cell r="H262">
            <v>0</v>
          </cell>
          <cell r="I262">
            <v>17.940000000000001</v>
          </cell>
          <cell r="J262">
            <v>5.38</v>
          </cell>
          <cell r="K262">
            <v>23.32</v>
          </cell>
          <cell r="M262">
            <v>4.7899800000000008</v>
          </cell>
          <cell r="N262">
            <v>22.729980000000001</v>
          </cell>
        </row>
        <row r="263">
          <cell r="B263" t="str">
            <v>2 S 01 101 08</v>
          </cell>
          <cell r="C263" t="str">
            <v>Esc. carga transp. mat 2ª cat DMT 1200 a 1400m c/m</v>
          </cell>
          <cell r="D263" t="str">
            <v>m3</v>
          </cell>
          <cell r="E263" t="str">
            <v>20,44</v>
          </cell>
          <cell r="F263" t="str">
            <v>6,13</v>
          </cell>
          <cell r="G263" t="str">
            <v>26,57</v>
          </cell>
          <cell r="H263">
            <v>0</v>
          </cell>
          <cell r="I263">
            <v>20.440000000000001</v>
          </cell>
          <cell r="J263">
            <v>6.13</v>
          </cell>
          <cell r="K263">
            <v>26.57</v>
          </cell>
          <cell r="M263">
            <v>5.4574800000000003</v>
          </cell>
          <cell r="N263">
            <v>25.897480000000002</v>
          </cell>
        </row>
        <row r="264">
          <cell r="B264" t="str">
            <v>2 S 01 101 09</v>
          </cell>
          <cell r="C264" t="str">
            <v>Esc. carga tr. mat 2ª c. DMT 50 a 200m c/carreg</v>
          </cell>
          <cell r="D264" t="str">
            <v>m3</v>
          </cell>
          <cell r="E264" t="str">
            <v>9,08</v>
          </cell>
          <cell r="F264" t="str">
            <v>2,72</v>
          </cell>
          <cell r="G264" t="str">
            <v>11,81</v>
          </cell>
          <cell r="H264">
            <v>0</v>
          </cell>
          <cell r="I264">
            <v>9.08</v>
          </cell>
          <cell r="J264">
            <v>2.72</v>
          </cell>
          <cell r="K264">
            <v>11.81</v>
          </cell>
          <cell r="M264">
            <v>2.4243600000000001</v>
          </cell>
          <cell r="N264">
            <v>11.50436</v>
          </cell>
        </row>
        <row r="265">
          <cell r="B265" t="str">
            <v>2 S 01 101 10</v>
          </cell>
          <cell r="C265" t="str">
            <v>Esc. carga tr. mat 2ª c. DMT 200 a 400m c/carreg</v>
          </cell>
          <cell r="D265" t="str">
            <v>m3</v>
          </cell>
          <cell r="E265" t="str">
            <v>9,53</v>
          </cell>
          <cell r="F265" t="str">
            <v>2,86</v>
          </cell>
          <cell r="G265" t="str">
            <v>12,39</v>
          </cell>
          <cell r="H265">
            <v>0</v>
          </cell>
          <cell r="I265">
            <v>9.5299999999999994</v>
          </cell>
          <cell r="J265">
            <v>2.86</v>
          </cell>
          <cell r="K265">
            <v>12.39</v>
          </cell>
          <cell r="M265">
            <v>2.5445099999999998</v>
          </cell>
          <cell r="N265">
            <v>12.07451</v>
          </cell>
        </row>
        <row r="266">
          <cell r="B266" t="str">
            <v>2 S 01 101 11</v>
          </cell>
          <cell r="C266" t="str">
            <v>Esc. carga tr. mat 2a c. DMT 400 a 600m c/carreg</v>
          </cell>
          <cell r="D266" t="str">
            <v>m3</v>
          </cell>
          <cell r="E266" t="str">
            <v>10,07</v>
          </cell>
          <cell r="F266" t="str">
            <v>3,02</v>
          </cell>
          <cell r="G266" t="str">
            <v>13,09</v>
          </cell>
          <cell r="H266">
            <v>0</v>
          </cell>
          <cell r="I266">
            <v>10.07</v>
          </cell>
          <cell r="J266">
            <v>3.02</v>
          </cell>
          <cell r="K266">
            <v>13.09</v>
          </cell>
          <cell r="M266">
            <v>2.6886900000000002</v>
          </cell>
          <cell r="N266">
            <v>12.758690000000001</v>
          </cell>
        </row>
        <row r="267">
          <cell r="B267" t="str">
            <v>2 S 01 101 12</v>
          </cell>
          <cell r="C267" t="str">
            <v>Esc. carga tr. mat 2a c. DMT 600 a 800m c/carreg</v>
          </cell>
          <cell r="D267" t="str">
            <v>m3</v>
          </cell>
          <cell r="E267" t="str">
            <v>10,58</v>
          </cell>
          <cell r="F267" t="str">
            <v>3,17</v>
          </cell>
          <cell r="G267" t="str">
            <v>13,75</v>
          </cell>
          <cell r="H267">
            <v>0</v>
          </cell>
          <cell r="I267">
            <v>10.58</v>
          </cell>
          <cell r="J267">
            <v>3.17</v>
          </cell>
          <cell r="K267">
            <v>13.75</v>
          </cell>
          <cell r="M267">
            <v>2.8248600000000001</v>
          </cell>
          <cell r="N267">
            <v>13.404859999999999</v>
          </cell>
        </row>
        <row r="268">
          <cell r="B268" t="str">
            <v>2 S 01 101 13</v>
          </cell>
          <cell r="C268" t="str">
            <v>Esc. carga tr. mat 2a c. DMT 800 a 1000m c/carreg</v>
          </cell>
          <cell r="D268" t="str">
            <v>m3</v>
          </cell>
          <cell r="E268" t="str">
            <v>10,90</v>
          </cell>
          <cell r="F268" t="str">
            <v>3,27</v>
          </cell>
          <cell r="G268" t="str">
            <v>14,17</v>
          </cell>
          <cell r="H268">
            <v>0</v>
          </cell>
          <cell r="I268">
            <v>10.9</v>
          </cell>
          <cell r="J268">
            <v>3.27</v>
          </cell>
          <cell r="K268">
            <v>14.17</v>
          </cell>
          <cell r="M268">
            <v>2.9103000000000003</v>
          </cell>
          <cell r="N268">
            <v>13.810300000000002</v>
          </cell>
        </row>
        <row r="269">
          <cell r="B269" t="str">
            <v>2 S 01 101 14</v>
          </cell>
          <cell r="C269" t="str">
            <v>Esc. carga tr. mat 2a c. DMT 1000 a 1200m c/carreg</v>
          </cell>
          <cell r="D269" t="str">
            <v>m3</v>
          </cell>
          <cell r="E269" t="str">
            <v>11,49</v>
          </cell>
          <cell r="F269" t="str">
            <v>3,44</v>
          </cell>
          <cell r="G269" t="str">
            <v>14,93</v>
          </cell>
          <cell r="H269">
            <v>0</v>
          </cell>
          <cell r="I269">
            <v>11.49</v>
          </cell>
          <cell r="J269">
            <v>3.44</v>
          </cell>
          <cell r="K269">
            <v>14.93</v>
          </cell>
          <cell r="M269">
            <v>3.0678300000000003</v>
          </cell>
          <cell r="N269">
            <v>14.557830000000001</v>
          </cell>
        </row>
        <row r="270">
          <cell r="B270" t="str">
            <v>2 S 01 101 15</v>
          </cell>
          <cell r="C270" t="str">
            <v>Esc. carga tr. mat 2a c. DMT 1200 a 1400m c/carreg</v>
          </cell>
          <cell r="D270" t="str">
            <v>m3</v>
          </cell>
          <cell r="E270" t="str">
            <v>11,83</v>
          </cell>
          <cell r="F270" t="str">
            <v>3,55</v>
          </cell>
          <cell r="G270" t="str">
            <v>15,37</v>
          </cell>
          <cell r="H270">
            <v>0</v>
          </cell>
          <cell r="I270">
            <v>11.83</v>
          </cell>
          <cell r="J270">
            <v>3.55</v>
          </cell>
          <cell r="K270">
            <v>15.37</v>
          </cell>
          <cell r="M270">
            <v>3.1586100000000004</v>
          </cell>
          <cell r="N270">
            <v>14.988610000000001</v>
          </cell>
        </row>
        <row r="271">
          <cell r="B271" t="str">
            <v>2 S 01 101 16</v>
          </cell>
          <cell r="C271" t="str">
            <v>Esc. carga tr. mat 2a c. DMT 1400 a 1600m c/carreg</v>
          </cell>
          <cell r="D271" t="str">
            <v>m3</v>
          </cell>
          <cell r="E271" t="str">
            <v>12,15</v>
          </cell>
          <cell r="F271" t="str">
            <v>3,64</v>
          </cell>
          <cell r="G271" t="str">
            <v>15,79</v>
          </cell>
          <cell r="H271">
            <v>0</v>
          </cell>
          <cell r="I271">
            <v>12.15</v>
          </cell>
          <cell r="J271">
            <v>3.64</v>
          </cell>
          <cell r="K271">
            <v>15.79</v>
          </cell>
          <cell r="M271">
            <v>3.2440500000000001</v>
          </cell>
          <cell r="N271">
            <v>15.39405</v>
          </cell>
        </row>
        <row r="272">
          <cell r="B272" t="str">
            <v>2 S 01 101 17</v>
          </cell>
          <cell r="C272" t="str">
            <v>Esc. carga tr. mat 2a c. DMT 1600 a 1800m c/carreg</v>
          </cell>
          <cell r="D272" t="str">
            <v>m3</v>
          </cell>
          <cell r="E272" t="str">
            <v>12,30</v>
          </cell>
          <cell r="F272" t="str">
            <v>3,69</v>
          </cell>
          <cell r="G272" t="str">
            <v>15,98</v>
          </cell>
          <cell r="H272">
            <v>0</v>
          </cell>
          <cell r="I272">
            <v>12.3</v>
          </cell>
          <cell r="J272">
            <v>3.69</v>
          </cell>
          <cell r="K272">
            <v>15.98</v>
          </cell>
          <cell r="M272">
            <v>3.2841000000000005</v>
          </cell>
          <cell r="N272">
            <v>15.584100000000001</v>
          </cell>
        </row>
        <row r="273">
          <cell r="B273" t="str">
            <v>2 S 01 101 18</v>
          </cell>
          <cell r="C273" t="str">
            <v>Esc. carga tr. mat 2a c. DMT 1800 a 2000m c/carreg</v>
          </cell>
          <cell r="D273" t="str">
            <v>m3</v>
          </cell>
          <cell r="E273" t="str">
            <v>12,89</v>
          </cell>
          <cell r="F273" t="str">
            <v>3,86</v>
          </cell>
          <cell r="G273" t="str">
            <v>16,76</v>
          </cell>
          <cell r="H273">
            <v>0</v>
          </cell>
          <cell r="I273">
            <v>12.89</v>
          </cell>
          <cell r="J273">
            <v>3.86</v>
          </cell>
          <cell r="K273">
            <v>16.760000000000002</v>
          </cell>
          <cell r="M273">
            <v>3.4416300000000004</v>
          </cell>
          <cell r="N273">
            <v>16.331630000000001</v>
          </cell>
        </row>
        <row r="274">
          <cell r="B274" t="str">
            <v>2 S 01 101 19</v>
          </cell>
          <cell r="C274" t="str">
            <v>Esc. carga tr. mat 2a c. DMT 2000 a 3000m c/carreg</v>
          </cell>
          <cell r="D274" t="str">
            <v>m3</v>
          </cell>
          <cell r="E274" t="str">
            <v>14,05</v>
          </cell>
          <cell r="F274" t="str">
            <v>4,21</v>
          </cell>
          <cell r="G274" t="str">
            <v>18,26</v>
          </cell>
          <cell r="H274">
            <v>0</v>
          </cell>
          <cell r="I274">
            <v>14.05</v>
          </cell>
          <cell r="J274">
            <v>4.21</v>
          </cell>
          <cell r="K274">
            <v>18.260000000000002</v>
          </cell>
          <cell r="M274">
            <v>3.7513500000000004</v>
          </cell>
          <cell r="N274">
            <v>17.801349999999999</v>
          </cell>
        </row>
        <row r="275">
          <cell r="B275" t="str">
            <v>2 S 01 101 20</v>
          </cell>
          <cell r="C275" t="str">
            <v>Esc. carga tr. mat 2a c. DMT 3000 a 5000m c/carreg</v>
          </cell>
          <cell r="D275" t="str">
            <v>m3</v>
          </cell>
          <cell r="E275" t="str">
            <v>17,76</v>
          </cell>
          <cell r="F275" t="str">
            <v>5,32</v>
          </cell>
          <cell r="G275" t="str">
            <v>23,08</v>
          </cell>
          <cell r="H275">
            <v>0</v>
          </cell>
          <cell r="I275">
            <v>17.760000000000002</v>
          </cell>
          <cell r="J275">
            <v>5.32</v>
          </cell>
          <cell r="K275">
            <v>23.08</v>
          </cell>
          <cell r="M275">
            <v>4.7419200000000004</v>
          </cell>
          <cell r="N275">
            <v>22.501920000000002</v>
          </cell>
        </row>
        <row r="276">
          <cell r="B276" t="str">
            <v>2 S 01 101 22</v>
          </cell>
          <cell r="C276" t="str">
            <v>Esc. carga transp. mat 2a cat DMT 50 a 200m c/e</v>
          </cell>
          <cell r="D276" t="str">
            <v>m3</v>
          </cell>
          <cell r="E276" t="str">
            <v>6,56</v>
          </cell>
          <cell r="F276" t="str">
            <v>1,97</v>
          </cell>
          <cell r="G276" t="str">
            <v>8,53</v>
          </cell>
          <cell r="H276">
            <v>0</v>
          </cell>
          <cell r="I276">
            <v>6.56</v>
          </cell>
          <cell r="J276">
            <v>1.97</v>
          </cell>
          <cell r="K276">
            <v>8.5299999999999994</v>
          </cell>
          <cell r="M276">
            <v>1.75152</v>
          </cell>
          <cell r="N276">
            <v>8.3115199999999998</v>
          </cell>
        </row>
        <row r="277">
          <cell r="B277" t="str">
            <v>2 S 01 101 23</v>
          </cell>
          <cell r="C277" t="str">
            <v>Esc. carga transp. mat 2a cat DMT 200 a 400m c/e</v>
          </cell>
          <cell r="D277" t="str">
            <v>m3</v>
          </cell>
          <cell r="E277" t="str">
            <v>7,09</v>
          </cell>
          <cell r="F277" t="str">
            <v>2,12</v>
          </cell>
          <cell r="G277" t="str">
            <v>9,21</v>
          </cell>
          <cell r="H277">
            <v>0</v>
          </cell>
          <cell r="I277">
            <v>7.09</v>
          </cell>
          <cell r="J277">
            <v>2.12</v>
          </cell>
          <cell r="K277">
            <v>9.2100000000000009</v>
          </cell>
          <cell r="M277">
            <v>1.89303</v>
          </cell>
          <cell r="N277">
            <v>8.9830299999999994</v>
          </cell>
        </row>
        <row r="278">
          <cell r="B278" t="str">
            <v>2 S 01 101 24</v>
          </cell>
          <cell r="C278" t="str">
            <v>Esc. carga transp. mat 2a cat DMT 400 a 600m c/e</v>
          </cell>
          <cell r="D278" t="str">
            <v>m3</v>
          </cell>
          <cell r="E278" t="str">
            <v>7,48</v>
          </cell>
          <cell r="F278" t="str">
            <v>2,24</v>
          </cell>
          <cell r="G278" t="str">
            <v>9,73</v>
          </cell>
          <cell r="H278">
            <v>0</v>
          </cell>
          <cell r="I278">
            <v>7.48</v>
          </cell>
          <cell r="J278">
            <v>2.2400000000000002</v>
          </cell>
          <cell r="K278">
            <v>9.73</v>
          </cell>
          <cell r="M278">
            <v>1.9971600000000003</v>
          </cell>
          <cell r="N278">
            <v>9.4771600000000014</v>
          </cell>
        </row>
        <row r="279">
          <cell r="B279" t="str">
            <v>2 S 01 101 25</v>
          </cell>
          <cell r="C279" t="str">
            <v>Esc. carga transp. mat 2a cat DMT 600 a 800m c/e</v>
          </cell>
          <cell r="D279" t="str">
            <v>m3</v>
          </cell>
          <cell r="E279" t="str">
            <v>7,80</v>
          </cell>
          <cell r="F279" t="str">
            <v>2,34</v>
          </cell>
          <cell r="G279" t="str">
            <v>10,14</v>
          </cell>
          <cell r="H279">
            <v>0</v>
          </cell>
          <cell r="I279">
            <v>7.8</v>
          </cell>
          <cell r="J279">
            <v>2.34</v>
          </cell>
          <cell r="K279">
            <v>10.14</v>
          </cell>
          <cell r="M279">
            <v>2.0826000000000002</v>
          </cell>
          <cell r="N279">
            <v>9.8826000000000001</v>
          </cell>
        </row>
        <row r="280">
          <cell r="B280" t="str">
            <v>2 S 01 101 26</v>
          </cell>
          <cell r="C280" t="str">
            <v>Esc. carga transp. mat 2a cat DMT 800 a 1000m c/e</v>
          </cell>
          <cell r="D280" t="str">
            <v>m3</v>
          </cell>
          <cell r="E280" t="str">
            <v>8,50</v>
          </cell>
          <cell r="F280" t="str">
            <v>2,55</v>
          </cell>
          <cell r="G280" t="str">
            <v>11,05</v>
          </cell>
          <cell r="H280">
            <v>0</v>
          </cell>
          <cell r="I280">
            <v>8.5</v>
          </cell>
          <cell r="J280">
            <v>2.5499999999999998</v>
          </cell>
          <cell r="K280">
            <v>11.05</v>
          </cell>
          <cell r="M280">
            <v>2.2695000000000003</v>
          </cell>
          <cell r="N280">
            <v>10.769500000000001</v>
          </cell>
        </row>
        <row r="281">
          <cell r="B281" t="str">
            <v>2 S 01 101 27</v>
          </cell>
          <cell r="C281" t="str">
            <v>Esc. carga transp. mat 2a cat DMT 1000 a 1200m c/e</v>
          </cell>
          <cell r="D281" t="str">
            <v>m3</v>
          </cell>
          <cell r="E281" t="str">
            <v>8,96</v>
          </cell>
          <cell r="F281" t="str">
            <v>2,69</v>
          </cell>
          <cell r="G281" t="str">
            <v>11,65</v>
          </cell>
          <cell r="H281">
            <v>0</v>
          </cell>
          <cell r="I281">
            <v>8.9600000000000009</v>
          </cell>
          <cell r="J281">
            <v>2.69</v>
          </cell>
          <cell r="K281">
            <v>11.65</v>
          </cell>
          <cell r="M281">
            <v>2.3923200000000002</v>
          </cell>
          <cell r="N281">
            <v>11.352320000000001</v>
          </cell>
        </row>
        <row r="282">
          <cell r="B282" t="str">
            <v>2 S 01 101 28</v>
          </cell>
          <cell r="C282" t="str">
            <v>Esc. carga transp. mat 2a cat DMT 1200 a 1400m c/e</v>
          </cell>
          <cell r="D282" t="str">
            <v>m3</v>
          </cell>
          <cell r="E282" t="str">
            <v>9,32</v>
          </cell>
          <cell r="F282" t="str">
            <v>2,79</v>
          </cell>
          <cell r="G282" t="str">
            <v>12,11</v>
          </cell>
          <cell r="H282">
            <v>0</v>
          </cell>
          <cell r="I282">
            <v>9.32</v>
          </cell>
          <cell r="J282">
            <v>2.79</v>
          </cell>
          <cell r="K282">
            <v>12.11</v>
          </cell>
          <cell r="M282">
            <v>2.4884400000000002</v>
          </cell>
          <cell r="N282">
            <v>11.808440000000001</v>
          </cell>
        </row>
        <row r="283">
          <cell r="B283" t="str">
            <v>2 S 01 101 29</v>
          </cell>
          <cell r="C283" t="str">
            <v>Esc. carga transp. mat 2a cat DMT 1400 a 1600m c/e</v>
          </cell>
          <cell r="D283" t="str">
            <v>m3</v>
          </cell>
          <cell r="E283" t="str">
            <v>9,60</v>
          </cell>
          <cell r="F283" t="str">
            <v>2,88</v>
          </cell>
          <cell r="G283" t="str">
            <v>12,47</v>
          </cell>
          <cell r="H283">
            <v>0</v>
          </cell>
          <cell r="I283">
            <v>9.6</v>
          </cell>
          <cell r="J283">
            <v>2.88</v>
          </cell>
          <cell r="K283">
            <v>12.47</v>
          </cell>
          <cell r="M283">
            <v>2.5632000000000001</v>
          </cell>
          <cell r="N283">
            <v>12.1632</v>
          </cell>
        </row>
        <row r="284">
          <cell r="B284" t="str">
            <v>2 S 01 101 30</v>
          </cell>
          <cell r="C284" t="str">
            <v>Esc. carga transp. mat 2a cat DMT 1600 a 1800m c/e</v>
          </cell>
          <cell r="D284" t="str">
            <v>m3</v>
          </cell>
          <cell r="E284" t="str">
            <v>9,89</v>
          </cell>
          <cell r="F284" t="str">
            <v>2,97</v>
          </cell>
          <cell r="G284" t="str">
            <v>12,86</v>
          </cell>
          <cell r="H284">
            <v>0</v>
          </cell>
          <cell r="I284">
            <v>9.89</v>
          </cell>
          <cell r="J284">
            <v>2.97</v>
          </cell>
          <cell r="K284">
            <v>12.86</v>
          </cell>
          <cell r="M284">
            <v>2.6406300000000003</v>
          </cell>
          <cell r="N284">
            <v>12.53063</v>
          </cell>
        </row>
        <row r="285">
          <cell r="B285" t="str">
            <v>2 S 01 101 31</v>
          </cell>
          <cell r="C285" t="str">
            <v>Esc. carga transp. mat 2a cat DMT 1800 a 2000m c/e</v>
          </cell>
          <cell r="D285" t="str">
            <v>m3</v>
          </cell>
          <cell r="E285" t="str">
            <v>10,39</v>
          </cell>
          <cell r="F285" t="str">
            <v>3,11</v>
          </cell>
          <cell r="G285" t="str">
            <v>13,50</v>
          </cell>
          <cell r="H285">
            <v>0</v>
          </cell>
          <cell r="I285">
            <v>10.39</v>
          </cell>
          <cell r="J285">
            <v>3.11</v>
          </cell>
          <cell r="K285">
            <v>13.5</v>
          </cell>
          <cell r="M285">
            <v>2.7741300000000004</v>
          </cell>
          <cell r="N285">
            <v>13.16413</v>
          </cell>
        </row>
        <row r="286">
          <cell r="B286" t="str">
            <v>2 S 01 101 32</v>
          </cell>
          <cell r="C286" t="str">
            <v>Esc. carga transp. mat 2a cat DMT 2000 a 3000m c/e</v>
          </cell>
          <cell r="D286" t="str">
            <v>m3</v>
          </cell>
          <cell r="E286" t="str">
            <v>11,41</v>
          </cell>
          <cell r="F286" t="str">
            <v>3,42</v>
          </cell>
          <cell r="G286" t="str">
            <v>14,83</v>
          </cell>
          <cell r="H286">
            <v>0</v>
          </cell>
          <cell r="I286">
            <v>11.41</v>
          </cell>
          <cell r="J286">
            <v>3.42</v>
          </cell>
          <cell r="K286">
            <v>14.83</v>
          </cell>
          <cell r="M286">
            <v>3.0464700000000002</v>
          </cell>
          <cell r="N286">
            <v>14.456469999999999</v>
          </cell>
        </row>
        <row r="287">
          <cell r="B287" t="str">
            <v>2 S 01 101 33</v>
          </cell>
          <cell r="C287" t="str">
            <v>Esc. carga transp. mat 2a cat DMT 3000 a 5000m c/e</v>
          </cell>
          <cell r="D287" t="str">
            <v>m3</v>
          </cell>
          <cell r="E287" t="str">
            <v>14,98</v>
          </cell>
          <cell r="F287" t="str">
            <v>4,49</v>
          </cell>
          <cell r="G287" t="str">
            <v>19,47</v>
          </cell>
          <cell r="H287">
            <v>0</v>
          </cell>
          <cell r="I287">
            <v>14.98</v>
          </cell>
          <cell r="J287">
            <v>4.49</v>
          </cell>
          <cell r="K287">
            <v>19.47</v>
          </cell>
          <cell r="M287">
            <v>3.9996600000000004</v>
          </cell>
          <cell r="N287">
            <v>18.979660000000003</v>
          </cell>
        </row>
        <row r="288">
          <cell r="B288" t="str">
            <v>2 S 01 102 01</v>
          </cell>
          <cell r="C288" t="str">
            <v>Esc. carga transp. mat 3a cat DMT até 50m</v>
          </cell>
          <cell r="D288" t="str">
            <v>m3</v>
          </cell>
          <cell r="E288" t="str">
            <v>15,92</v>
          </cell>
          <cell r="F288" t="str">
            <v>4,77</v>
          </cell>
          <cell r="G288" t="str">
            <v>20,69</v>
          </cell>
          <cell r="H288">
            <v>0</v>
          </cell>
          <cell r="I288">
            <v>15.92</v>
          </cell>
          <cell r="J288">
            <v>4.7699999999999996</v>
          </cell>
          <cell r="K288">
            <v>20.69</v>
          </cell>
          <cell r="M288">
            <v>4.2506400000000006</v>
          </cell>
          <cell r="N288">
            <v>20.170639999999999</v>
          </cell>
        </row>
        <row r="289">
          <cell r="B289" t="str">
            <v>2 S 01 102 02</v>
          </cell>
          <cell r="C289" t="str">
            <v>Esc. carga transp. mat 3a cat DMT 50 a 200m</v>
          </cell>
          <cell r="D289" t="str">
            <v>m3</v>
          </cell>
          <cell r="E289" t="str">
            <v>19,84</v>
          </cell>
          <cell r="F289" t="str">
            <v>5,95</v>
          </cell>
          <cell r="G289" t="str">
            <v>25,79</v>
          </cell>
          <cell r="H289">
            <v>0</v>
          </cell>
          <cell r="I289">
            <v>19.84</v>
          </cell>
          <cell r="J289">
            <v>5.95</v>
          </cell>
          <cell r="K289">
            <v>25.79</v>
          </cell>
          <cell r="M289">
            <v>5.2972800000000007</v>
          </cell>
          <cell r="N289">
            <v>25.137280000000001</v>
          </cell>
        </row>
        <row r="290">
          <cell r="B290" t="str">
            <v>2 S 01 102 03</v>
          </cell>
          <cell r="C290" t="str">
            <v>Esc. carga transp. mat 3a cat DMT 200 a 400m</v>
          </cell>
          <cell r="D290" t="str">
            <v>m3</v>
          </cell>
          <cell r="E290" t="str">
            <v>20,62</v>
          </cell>
          <cell r="F290" t="str">
            <v>6,18</v>
          </cell>
          <cell r="G290" t="str">
            <v>26,80</v>
          </cell>
          <cell r="H290">
            <v>0</v>
          </cell>
          <cell r="I290">
            <v>20.62</v>
          </cell>
          <cell r="J290">
            <v>6.18</v>
          </cell>
          <cell r="K290">
            <v>26.8</v>
          </cell>
          <cell r="M290">
            <v>5.5055400000000008</v>
          </cell>
          <cell r="N290">
            <v>26.125540000000001</v>
          </cell>
        </row>
        <row r="291">
          <cell r="B291" t="str">
            <v>2 S 01 102 04</v>
          </cell>
          <cell r="C291" t="str">
            <v>Esc. carga transp. mat 3a cat DMT 400 a 600m</v>
          </cell>
          <cell r="D291" t="str">
            <v>m3</v>
          </cell>
          <cell r="E291" t="str">
            <v>21,67</v>
          </cell>
          <cell r="F291" t="str">
            <v>6,50</v>
          </cell>
          <cell r="G291" t="str">
            <v>28,16</v>
          </cell>
          <cell r="H291">
            <v>0</v>
          </cell>
          <cell r="I291">
            <v>21.67</v>
          </cell>
          <cell r="J291">
            <v>6.5</v>
          </cell>
          <cell r="K291">
            <v>28.16</v>
          </cell>
          <cell r="M291">
            <v>5.7858900000000011</v>
          </cell>
          <cell r="N291">
            <v>27.455890000000004</v>
          </cell>
        </row>
        <row r="292">
          <cell r="B292" t="str">
            <v>2 S 01 102 05</v>
          </cell>
          <cell r="C292" t="str">
            <v>Esc. carga transp. mat 3a cat DMT 600 a 800m</v>
          </cell>
          <cell r="D292" t="str">
            <v>m3</v>
          </cell>
          <cell r="E292" t="str">
            <v>22,44</v>
          </cell>
          <cell r="F292" t="str">
            <v>6,73</v>
          </cell>
          <cell r="G292" t="str">
            <v>29,17</v>
          </cell>
          <cell r="H292">
            <v>0</v>
          </cell>
          <cell r="I292">
            <v>22.44</v>
          </cell>
          <cell r="J292">
            <v>6.73</v>
          </cell>
          <cell r="K292">
            <v>29.17</v>
          </cell>
          <cell r="M292">
            <v>5.991480000000001</v>
          </cell>
          <cell r="N292">
            <v>28.431480000000001</v>
          </cell>
        </row>
        <row r="293">
          <cell r="B293" t="str">
            <v>2 S 01 102 06</v>
          </cell>
          <cell r="C293" t="str">
            <v>Esc. carga transp. mat 3a cat DMT 800 a 1000m</v>
          </cell>
          <cell r="D293" t="str">
            <v>m3</v>
          </cell>
          <cell r="E293" t="str">
            <v>23,22</v>
          </cell>
          <cell r="F293" t="str">
            <v>6,96</v>
          </cell>
          <cell r="G293" t="str">
            <v>30,18</v>
          </cell>
          <cell r="H293">
            <v>0</v>
          </cell>
          <cell r="I293">
            <v>23.22</v>
          </cell>
          <cell r="J293">
            <v>6.96</v>
          </cell>
          <cell r="K293">
            <v>30.18</v>
          </cell>
          <cell r="M293">
            <v>6.1997400000000003</v>
          </cell>
          <cell r="N293">
            <v>29.419739999999997</v>
          </cell>
        </row>
        <row r="294">
          <cell r="B294" t="str">
            <v>2 S 01 102 07</v>
          </cell>
          <cell r="C294" t="str">
            <v>Esc. carga transp. mat 3a cat DMT 1000 a 1200m</v>
          </cell>
          <cell r="D294" t="str">
            <v>m3</v>
          </cell>
          <cell r="E294" t="str">
            <v>23,55</v>
          </cell>
          <cell r="F294" t="str">
            <v>7,06</v>
          </cell>
          <cell r="G294" t="str">
            <v>30,61</v>
          </cell>
          <cell r="H294">
            <v>0</v>
          </cell>
          <cell r="I294">
            <v>23.55</v>
          </cell>
          <cell r="J294">
            <v>7.06</v>
          </cell>
          <cell r="K294">
            <v>30.61</v>
          </cell>
          <cell r="M294">
            <v>6.2878500000000006</v>
          </cell>
          <cell r="N294">
            <v>29.837850000000003</v>
          </cell>
        </row>
        <row r="295">
          <cell r="B295" t="str">
            <v>2 S 01 300 01</v>
          </cell>
          <cell r="C295" t="str">
            <v>Esc. carga transp. solos moles DMT 0 a 200m</v>
          </cell>
          <cell r="D295" t="str">
            <v>m3</v>
          </cell>
          <cell r="E295" t="str">
            <v>14,91</v>
          </cell>
          <cell r="F295" t="str">
            <v>4,47</v>
          </cell>
          <cell r="G295" t="str">
            <v>19,38</v>
          </cell>
          <cell r="H295">
            <v>0</v>
          </cell>
          <cell r="I295">
            <v>14.91</v>
          </cell>
          <cell r="J295">
            <v>4.47</v>
          </cell>
          <cell r="K295">
            <v>19.38</v>
          </cell>
          <cell r="M295">
            <v>3.9809700000000001</v>
          </cell>
          <cell r="N295">
            <v>18.890969999999999</v>
          </cell>
        </row>
        <row r="296">
          <cell r="B296" t="str">
            <v>2 S 01 300 02</v>
          </cell>
          <cell r="C296" t="str">
            <v>Esc. carga transp. solos moles DMT 200 a 400m</v>
          </cell>
          <cell r="D296" t="str">
            <v>m3</v>
          </cell>
          <cell r="E296" t="str">
            <v>16,06</v>
          </cell>
          <cell r="F296" t="str">
            <v>4,82</v>
          </cell>
          <cell r="G296" t="str">
            <v>20,88</v>
          </cell>
          <cell r="H296">
            <v>0</v>
          </cell>
          <cell r="I296">
            <v>16.059999999999999</v>
          </cell>
          <cell r="J296">
            <v>4.82</v>
          </cell>
          <cell r="K296">
            <v>20.88</v>
          </cell>
          <cell r="M296">
            <v>4.2880199999999995</v>
          </cell>
          <cell r="N296">
            <v>20.348019999999998</v>
          </cell>
        </row>
        <row r="297">
          <cell r="B297" t="str">
            <v>2 S 01 300 03</v>
          </cell>
          <cell r="C297" t="str">
            <v>Esc. carga transp. solos moles DMT 400 a 600m</v>
          </cell>
          <cell r="D297" t="str">
            <v>m3</v>
          </cell>
          <cell r="E297" t="str">
            <v>16,56</v>
          </cell>
          <cell r="F297" t="str">
            <v>4,96</v>
          </cell>
          <cell r="G297" t="str">
            <v>21,52</v>
          </cell>
          <cell r="H297">
            <v>0</v>
          </cell>
          <cell r="I297">
            <v>16.559999999999999</v>
          </cell>
          <cell r="J297">
            <v>4.96</v>
          </cell>
          <cell r="K297">
            <v>21.52</v>
          </cell>
          <cell r="M297">
            <v>4.4215200000000001</v>
          </cell>
          <cell r="N297">
            <v>20.98152</v>
          </cell>
        </row>
        <row r="298">
          <cell r="B298" t="str">
            <v>2 S 01 300 04</v>
          </cell>
          <cell r="C298" t="str">
            <v>Esc. carga transp. solos moles DMT 600 a 800m</v>
          </cell>
          <cell r="D298" t="str">
            <v>m3</v>
          </cell>
          <cell r="E298" t="str">
            <v>17,13</v>
          </cell>
          <cell r="F298" t="str">
            <v>5,14</v>
          </cell>
          <cell r="G298" t="str">
            <v>22,27</v>
          </cell>
          <cell r="H298">
            <v>0</v>
          </cell>
          <cell r="I298">
            <v>17.13</v>
          </cell>
          <cell r="J298">
            <v>5.14</v>
          </cell>
          <cell r="K298">
            <v>22.27</v>
          </cell>
          <cell r="M298">
            <v>4.5737100000000002</v>
          </cell>
          <cell r="N298">
            <v>21.703710000000001</v>
          </cell>
        </row>
        <row r="299">
          <cell r="B299" t="str">
            <v>2 S 01 300 05</v>
          </cell>
          <cell r="C299" t="str">
            <v>Esc. carga transp. solos moles DMT 800 a 1000m</v>
          </cell>
          <cell r="D299" t="str">
            <v>m3</v>
          </cell>
          <cell r="E299" t="str">
            <v>18,18</v>
          </cell>
          <cell r="F299" t="str">
            <v>5,45</v>
          </cell>
          <cell r="G299" t="str">
            <v>23,63</v>
          </cell>
          <cell r="H299">
            <v>0</v>
          </cell>
          <cell r="I299">
            <v>18.18</v>
          </cell>
          <cell r="J299">
            <v>5.45</v>
          </cell>
          <cell r="K299">
            <v>23.63</v>
          </cell>
          <cell r="M299">
            <v>4.8540600000000005</v>
          </cell>
          <cell r="N299">
            <v>23.03406</v>
          </cell>
        </row>
        <row r="300">
          <cell r="B300" t="str">
            <v>2 S 01 510 00</v>
          </cell>
          <cell r="C300" t="str">
            <v>Compactação de aterros a 95% proctor normal</v>
          </cell>
          <cell r="D300" t="str">
            <v>m3</v>
          </cell>
          <cell r="E300" t="str">
            <v>2,24</v>
          </cell>
          <cell r="F300" t="str">
            <v>0,67</v>
          </cell>
          <cell r="G300" t="str">
            <v>2,91</v>
          </cell>
          <cell r="H300">
            <v>0</v>
          </cell>
          <cell r="I300">
            <v>2.2400000000000002</v>
          </cell>
          <cell r="J300">
            <v>0.67</v>
          </cell>
          <cell r="K300">
            <v>2.91</v>
          </cell>
          <cell r="M300">
            <v>0.59808000000000006</v>
          </cell>
          <cell r="N300">
            <v>2.8380800000000002</v>
          </cell>
        </row>
        <row r="301">
          <cell r="B301" t="str">
            <v>2 S 01 511 00</v>
          </cell>
          <cell r="C301" t="str">
            <v>Compactação de aterros a 100% proctor normal</v>
          </cell>
          <cell r="D301" t="str">
            <v>m3</v>
          </cell>
          <cell r="E301" t="str">
            <v>2,60</v>
          </cell>
          <cell r="F301" t="str">
            <v>0,78</v>
          </cell>
          <cell r="G301" t="str">
            <v>3,37</v>
          </cell>
          <cell r="H301">
            <v>0</v>
          </cell>
          <cell r="I301">
            <v>2.6</v>
          </cell>
          <cell r="J301">
            <v>0.78</v>
          </cell>
          <cell r="K301">
            <v>3.37</v>
          </cell>
          <cell r="M301">
            <v>0.69420000000000004</v>
          </cell>
          <cell r="N301">
            <v>3.2942</v>
          </cell>
        </row>
        <row r="302">
          <cell r="B302" t="str">
            <v>2 S 01 512 01</v>
          </cell>
          <cell r="C302" t="str">
            <v>Construção de corpo de aterro em rocha</v>
          </cell>
          <cell r="D302" t="str">
            <v>m3</v>
          </cell>
          <cell r="E302" t="str">
            <v>6,98</v>
          </cell>
          <cell r="F302" t="str">
            <v>2,09</v>
          </cell>
          <cell r="G302" t="str">
            <v>9,07</v>
          </cell>
          <cell r="H302">
            <v>0</v>
          </cell>
          <cell r="I302">
            <v>6.98</v>
          </cell>
          <cell r="J302">
            <v>2.09</v>
          </cell>
          <cell r="K302">
            <v>9.07</v>
          </cell>
          <cell r="M302">
            <v>1.8636600000000003</v>
          </cell>
          <cell r="N302">
            <v>8.8436599999999999</v>
          </cell>
        </row>
        <row r="303">
          <cell r="B303" t="str">
            <v>2 S 01 512 02</v>
          </cell>
          <cell r="C303" t="str">
            <v>Compactação de camada final de aterro de rocha</v>
          </cell>
          <cell r="D303" t="str">
            <v>m3</v>
          </cell>
          <cell r="E303" t="str">
            <v>55,38</v>
          </cell>
          <cell r="F303" t="str">
            <v>16,60</v>
          </cell>
          <cell r="G303" t="str">
            <v>71,99</v>
          </cell>
          <cell r="H303">
            <v>0</v>
          </cell>
          <cell r="I303">
            <v>55.38</v>
          </cell>
          <cell r="J303">
            <v>16.600000000000001</v>
          </cell>
          <cell r="K303">
            <v>71.989999999999995</v>
          </cell>
          <cell r="M303">
            <v>14.786460000000002</v>
          </cell>
          <cell r="N303">
            <v>70.166460000000001</v>
          </cell>
        </row>
        <row r="304">
          <cell r="B304" t="str">
            <v>2 S 01 512 52</v>
          </cell>
          <cell r="C304" t="str">
            <v>Compactação camada final de aterro de rocha BC</v>
          </cell>
          <cell r="D304" t="str">
            <v>m3</v>
          </cell>
          <cell r="E304" t="str">
            <v>98,49</v>
          </cell>
          <cell r="F304" t="str">
            <v>29,53</v>
          </cell>
          <cell r="G304" t="str">
            <v>128,01</v>
          </cell>
          <cell r="H304">
            <v>0</v>
          </cell>
          <cell r="I304">
            <v>98.49</v>
          </cell>
          <cell r="J304">
            <v>29.53</v>
          </cell>
          <cell r="K304">
            <v>128.01</v>
          </cell>
          <cell r="M304">
            <v>26.29683</v>
          </cell>
          <cell r="N304">
            <v>124.78682999999999</v>
          </cell>
        </row>
        <row r="305">
          <cell r="B305" t="str">
            <v>2 S 01 513 01</v>
          </cell>
          <cell r="C305" t="str">
            <v>Compactação de material de "bota-fora"</v>
          </cell>
          <cell r="D305" t="str">
            <v>m3</v>
          </cell>
          <cell r="E305" t="str">
            <v>1,78</v>
          </cell>
          <cell r="F305" t="str">
            <v>0,53</v>
          </cell>
          <cell r="G305" t="str">
            <v>2,31</v>
          </cell>
          <cell r="H305">
            <v>0</v>
          </cell>
          <cell r="I305">
            <v>1.78</v>
          </cell>
          <cell r="J305">
            <v>0.53</v>
          </cell>
          <cell r="K305">
            <v>2.31</v>
          </cell>
          <cell r="M305">
            <v>0.47526000000000002</v>
          </cell>
          <cell r="N305">
            <v>2.2552599999999998</v>
          </cell>
        </row>
        <row r="306">
          <cell r="B306" t="str">
            <v>2 S 02 100 00</v>
          </cell>
          <cell r="C306" t="str">
            <v>Reforço do subleito</v>
          </cell>
          <cell r="D306" t="str">
            <v>m3</v>
          </cell>
          <cell r="E306" t="str">
            <v>9,76</v>
          </cell>
          <cell r="F306" t="str">
            <v>2,93</v>
          </cell>
          <cell r="G306" t="str">
            <v>12,69</v>
          </cell>
          <cell r="H306">
            <v>0</v>
          </cell>
          <cell r="I306">
            <v>9.76</v>
          </cell>
          <cell r="J306">
            <v>2.93</v>
          </cell>
          <cell r="K306">
            <v>12.69</v>
          </cell>
          <cell r="M306">
            <v>2.6059200000000002</v>
          </cell>
          <cell r="N306">
            <v>12.365919999999999</v>
          </cell>
        </row>
        <row r="307">
          <cell r="B307" t="str">
            <v>2 S 02 110 00</v>
          </cell>
          <cell r="C307" t="str">
            <v>Regularização do subleito</v>
          </cell>
          <cell r="D307" t="str">
            <v>m2</v>
          </cell>
          <cell r="E307" t="str">
            <v>0,70</v>
          </cell>
          <cell r="F307" t="str">
            <v>0,21</v>
          </cell>
          <cell r="G307" t="str">
            <v>0,90</v>
          </cell>
          <cell r="H307">
            <v>0</v>
          </cell>
          <cell r="I307">
            <v>0.7</v>
          </cell>
          <cell r="J307">
            <v>0.21</v>
          </cell>
          <cell r="K307">
            <v>0.9</v>
          </cell>
          <cell r="M307">
            <v>0.18690000000000001</v>
          </cell>
          <cell r="N307">
            <v>0.88690000000000002</v>
          </cell>
        </row>
        <row r="308">
          <cell r="B308" t="str">
            <v>2 S 02 110 01</v>
          </cell>
          <cell r="C308" t="str">
            <v>Regul. subleito c/ fres. corte contr.autom. greide</v>
          </cell>
          <cell r="D308" t="str">
            <v>m2</v>
          </cell>
          <cell r="E308" t="str">
            <v>0,93</v>
          </cell>
          <cell r="F308" t="str">
            <v>0,28</v>
          </cell>
          <cell r="G308" t="str">
            <v>1,21</v>
          </cell>
          <cell r="H308">
            <v>0</v>
          </cell>
          <cell r="I308">
            <v>0.93</v>
          </cell>
          <cell r="J308">
            <v>0.28000000000000003</v>
          </cell>
          <cell r="K308">
            <v>1.21</v>
          </cell>
          <cell r="M308">
            <v>0.24831000000000003</v>
          </cell>
          <cell r="N308">
            <v>1.1783100000000002</v>
          </cell>
        </row>
        <row r="309">
          <cell r="B309" t="str">
            <v>2 S 02 200 00</v>
          </cell>
          <cell r="C309" t="str">
            <v>Sub-base solo estabilizado granul. s/ mistura</v>
          </cell>
          <cell r="D309" t="str">
            <v>m3</v>
          </cell>
          <cell r="E309" t="str">
            <v>9,76</v>
          </cell>
          <cell r="F309" t="str">
            <v>2,93</v>
          </cell>
          <cell r="G309" t="str">
            <v>12,69</v>
          </cell>
          <cell r="H309">
            <v>0</v>
          </cell>
          <cell r="I309">
            <v>9.76</v>
          </cell>
          <cell r="J309">
            <v>2.93</v>
          </cell>
          <cell r="K309">
            <v>12.69</v>
          </cell>
          <cell r="M309">
            <v>2.6059200000000002</v>
          </cell>
          <cell r="N309">
            <v>12.365919999999999</v>
          </cell>
        </row>
        <row r="310">
          <cell r="B310" t="str">
            <v>2 S 02 200 01</v>
          </cell>
          <cell r="C310" t="str">
            <v>Base solo estabilizado granul. s/ mistura</v>
          </cell>
          <cell r="D310" t="str">
            <v>m3</v>
          </cell>
          <cell r="E310" t="str">
            <v>9,76</v>
          </cell>
          <cell r="F310" t="str">
            <v>2,93</v>
          </cell>
          <cell r="G310" t="str">
            <v>12,69</v>
          </cell>
          <cell r="H310">
            <v>0</v>
          </cell>
          <cell r="I310">
            <v>9.76</v>
          </cell>
          <cell r="J310">
            <v>2.93</v>
          </cell>
          <cell r="K310">
            <v>12.69</v>
          </cell>
          <cell r="M310">
            <v>2.6059200000000002</v>
          </cell>
          <cell r="N310">
            <v>12.365919999999999</v>
          </cell>
        </row>
        <row r="311">
          <cell r="B311" t="str">
            <v>2 S 02 210 00</v>
          </cell>
          <cell r="C311" t="str">
            <v>Sub-base estab. granul. c/ mistura solo na pista</v>
          </cell>
          <cell r="D311" t="str">
            <v>m3</v>
          </cell>
          <cell r="E311" t="str">
            <v>10,44</v>
          </cell>
          <cell r="F311" t="str">
            <v>3,13</v>
          </cell>
          <cell r="G311" t="str">
            <v>13,57</v>
          </cell>
          <cell r="H311">
            <v>0</v>
          </cell>
          <cell r="I311">
            <v>10.44</v>
          </cell>
          <cell r="J311">
            <v>3.13</v>
          </cell>
          <cell r="K311">
            <v>13.57</v>
          </cell>
          <cell r="M311">
            <v>2.78748</v>
          </cell>
          <cell r="N311">
            <v>13.22748</v>
          </cell>
        </row>
        <row r="312">
          <cell r="B312" t="str">
            <v>2 S 02 210 01</v>
          </cell>
          <cell r="C312" t="str">
            <v>Sub-base estab. granul. c/ mist. solo-areia pista</v>
          </cell>
          <cell r="D312" t="str">
            <v>m3</v>
          </cell>
          <cell r="E312" t="str">
            <v>12,04</v>
          </cell>
          <cell r="F312" t="str">
            <v>3,61</v>
          </cell>
          <cell r="G312" t="str">
            <v>15,65</v>
          </cell>
          <cell r="H312">
            <v>0</v>
          </cell>
          <cell r="I312">
            <v>12.04</v>
          </cell>
          <cell r="J312">
            <v>3.61</v>
          </cell>
          <cell r="K312">
            <v>15.65</v>
          </cell>
          <cell r="M312">
            <v>3.21468</v>
          </cell>
          <cell r="N312">
            <v>15.254679999999999</v>
          </cell>
        </row>
        <row r="313">
          <cell r="B313" t="str">
            <v>2 S 02 210 02</v>
          </cell>
          <cell r="C313" t="str">
            <v>Base estab.granul.c/ mist.solo - areia na pista</v>
          </cell>
          <cell r="D313" t="str">
            <v>m3</v>
          </cell>
          <cell r="E313" t="str">
            <v>12,04</v>
          </cell>
          <cell r="F313" t="str">
            <v>3,61</v>
          </cell>
          <cell r="G313" t="str">
            <v>15,65</v>
          </cell>
          <cell r="H313">
            <v>0</v>
          </cell>
          <cell r="I313">
            <v>12.04</v>
          </cell>
          <cell r="J313">
            <v>3.61</v>
          </cell>
          <cell r="K313">
            <v>15.65</v>
          </cell>
          <cell r="M313">
            <v>3.21468</v>
          </cell>
          <cell r="N313">
            <v>15.254679999999999</v>
          </cell>
        </row>
        <row r="314">
          <cell r="B314" t="str">
            <v>2 S 02 210 51</v>
          </cell>
          <cell r="C314" t="str">
            <v>Sub-base estab.granul.c/mist.soloareia pista AC</v>
          </cell>
          <cell r="D314" t="str">
            <v>m3</v>
          </cell>
          <cell r="E314" t="str">
            <v>30,16</v>
          </cell>
          <cell r="F314" t="str">
            <v>9,04</v>
          </cell>
          <cell r="G314" t="str">
            <v>39,21</v>
          </cell>
          <cell r="H314">
            <v>0</v>
          </cell>
          <cell r="I314">
            <v>30.16</v>
          </cell>
          <cell r="J314">
            <v>9.0399999999999991</v>
          </cell>
          <cell r="K314">
            <v>39.21</v>
          </cell>
          <cell r="M314">
            <v>8.0527200000000008</v>
          </cell>
          <cell r="N314">
            <v>38.212720000000004</v>
          </cell>
        </row>
        <row r="315">
          <cell r="B315" t="str">
            <v>2 S 02 210 52</v>
          </cell>
          <cell r="C315" t="str">
            <v>Base estab.granul.c/mist.soloareia na pista AC</v>
          </cell>
          <cell r="D315" t="str">
            <v>m3</v>
          </cell>
          <cell r="E315" t="str">
            <v>30,16</v>
          </cell>
          <cell r="F315" t="str">
            <v>9,04</v>
          </cell>
          <cell r="G315" t="str">
            <v>39,21</v>
          </cell>
          <cell r="H315">
            <v>0</v>
          </cell>
          <cell r="I315">
            <v>30.16</v>
          </cell>
          <cell r="J315">
            <v>9.0399999999999991</v>
          </cell>
          <cell r="K315">
            <v>39.21</v>
          </cell>
          <cell r="M315">
            <v>8.0527200000000008</v>
          </cell>
          <cell r="N315">
            <v>38.212720000000004</v>
          </cell>
        </row>
        <row r="316">
          <cell r="B316" t="str">
            <v>2 S 02 220 00</v>
          </cell>
          <cell r="C316" t="str">
            <v>Base estab.granul.c/ mistura solo - brita</v>
          </cell>
          <cell r="D316" t="str">
            <v>m3</v>
          </cell>
          <cell r="E316" t="str">
            <v>36,96</v>
          </cell>
          <cell r="F316" t="str">
            <v>11,08</v>
          </cell>
          <cell r="G316" t="str">
            <v>48,04</v>
          </cell>
          <cell r="H316">
            <v>0</v>
          </cell>
          <cell r="I316">
            <v>36.96</v>
          </cell>
          <cell r="J316">
            <v>11.08</v>
          </cell>
          <cell r="K316">
            <v>48.04</v>
          </cell>
          <cell r="M316">
            <v>9.8683200000000006</v>
          </cell>
          <cell r="N316">
            <v>46.828320000000005</v>
          </cell>
        </row>
        <row r="317">
          <cell r="B317" t="str">
            <v>2 S 02 220 50</v>
          </cell>
          <cell r="C317" t="str">
            <v>Base estab.granul.c/ mistura solo - brita BC</v>
          </cell>
          <cell r="D317" t="str">
            <v>m3</v>
          </cell>
          <cell r="E317" t="str">
            <v>55,69</v>
          </cell>
          <cell r="F317" t="str">
            <v>16,70</v>
          </cell>
          <cell r="G317" t="str">
            <v>72,38</v>
          </cell>
          <cell r="H317">
            <v>0</v>
          </cell>
          <cell r="I317">
            <v>55.69</v>
          </cell>
          <cell r="J317">
            <v>16.7</v>
          </cell>
          <cell r="K317">
            <v>72.38</v>
          </cell>
          <cell r="M317">
            <v>14.86923</v>
          </cell>
          <cell r="N317">
            <v>70.559229999999999</v>
          </cell>
        </row>
        <row r="318">
          <cell r="B318" t="str">
            <v>2 S 02 230 00</v>
          </cell>
          <cell r="C318" t="str">
            <v>Base de brita graduada</v>
          </cell>
          <cell r="D318" t="str">
            <v>m3</v>
          </cell>
          <cell r="E318" t="str">
            <v>60,58</v>
          </cell>
          <cell r="F318" t="str">
            <v>18,16</v>
          </cell>
          <cell r="G318" t="str">
            <v>78,74</v>
          </cell>
          <cell r="H318">
            <v>0</v>
          </cell>
          <cell r="I318">
            <v>60.58</v>
          </cell>
          <cell r="J318">
            <v>18.16</v>
          </cell>
          <cell r="K318">
            <v>78.739999999999995</v>
          </cell>
          <cell r="M318">
            <v>16.174859999999999</v>
          </cell>
          <cell r="N318">
            <v>76.754859999999994</v>
          </cell>
        </row>
        <row r="319">
          <cell r="B319" t="str">
            <v>2 S 02 230 01</v>
          </cell>
          <cell r="C319" t="str">
            <v>Base brita grad. c/ dist. agreg. contr. de greide</v>
          </cell>
          <cell r="D319" t="str">
            <v>m3</v>
          </cell>
          <cell r="E319" t="str">
            <v>60,55</v>
          </cell>
          <cell r="F319" t="str">
            <v>18,15</v>
          </cell>
          <cell r="G319" t="str">
            <v>78,71</v>
          </cell>
          <cell r="H319">
            <v>0</v>
          </cell>
          <cell r="I319">
            <v>60.55</v>
          </cell>
          <cell r="J319">
            <v>18.149999999999999</v>
          </cell>
          <cell r="K319">
            <v>78.709999999999994</v>
          </cell>
          <cell r="M319">
            <v>16.16685</v>
          </cell>
          <cell r="N319">
            <v>76.716849999999994</v>
          </cell>
        </row>
        <row r="320">
          <cell r="B320" t="str">
            <v>2 S 02 230 50</v>
          </cell>
          <cell r="C320" t="str">
            <v>Base de brita graduada BC</v>
          </cell>
          <cell r="D320" t="str">
            <v>m3</v>
          </cell>
          <cell r="E320" t="str">
            <v>107,39</v>
          </cell>
          <cell r="F320" t="str">
            <v>32,20</v>
          </cell>
          <cell r="G320" t="str">
            <v>139,59</v>
          </cell>
          <cell r="H320">
            <v>0</v>
          </cell>
          <cell r="I320">
            <v>107.39</v>
          </cell>
          <cell r="J320">
            <v>32.200000000000003</v>
          </cell>
          <cell r="K320">
            <v>139.59</v>
          </cell>
          <cell r="M320">
            <v>28.67313</v>
          </cell>
          <cell r="N320">
            <v>136.06313</v>
          </cell>
        </row>
        <row r="321">
          <cell r="B321" t="str">
            <v>2 S 02 230 51</v>
          </cell>
          <cell r="C321" t="str">
            <v>Base brita grad.c/dist.agreg.contr.de greide BC</v>
          </cell>
          <cell r="D321" t="str">
            <v>m3</v>
          </cell>
          <cell r="E321" t="str">
            <v>107,37</v>
          </cell>
          <cell r="F321" t="str">
            <v>32,19</v>
          </cell>
          <cell r="G321" t="str">
            <v>139,55</v>
          </cell>
          <cell r="H321">
            <v>0</v>
          </cell>
          <cell r="I321">
            <v>107.37</v>
          </cell>
          <cell r="J321">
            <v>32.19</v>
          </cell>
          <cell r="K321">
            <v>139.55000000000001</v>
          </cell>
          <cell r="M321">
            <v>28.667790000000004</v>
          </cell>
          <cell r="N321">
            <v>136.03779</v>
          </cell>
        </row>
        <row r="322">
          <cell r="B322" t="str">
            <v>2 S 02 231 00</v>
          </cell>
          <cell r="C322" t="str">
            <v>Base de macadame hidráulico</v>
          </cell>
          <cell r="D322" t="str">
            <v>m3</v>
          </cell>
          <cell r="E322" t="str">
            <v>53,04</v>
          </cell>
          <cell r="F322" t="str">
            <v>15,90</v>
          </cell>
          <cell r="G322" t="str">
            <v>68,94</v>
          </cell>
          <cell r="H322">
            <v>0</v>
          </cell>
          <cell r="I322">
            <v>53.04</v>
          </cell>
          <cell r="J322">
            <v>15.9</v>
          </cell>
          <cell r="K322">
            <v>68.94</v>
          </cell>
          <cell r="M322">
            <v>14.16168</v>
          </cell>
          <cell r="N322">
            <v>67.201679999999996</v>
          </cell>
        </row>
        <row r="323">
          <cell r="B323" t="str">
            <v>2 S 02 231 50</v>
          </cell>
          <cell r="C323" t="str">
            <v>Base de macadame hidráulico BC</v>
          </cell>
          <cell r="D323" t="str">
            <v>m3</v>
          </cell>
          <cell r="E323" t="str">
            <v>96,93</v>
          </cell>
          <cell r="F323" t="str">
            <v>29,06</v>
          </cell>
          <cell r="G323" t="str">
            <v>125,98</v>
          </cell>
          <cell r="H323">
            <v>0</v>
          </cell>
          <cell r="I323">
            <v>96.93</v>
          </cell>
          <cell r="J323">
            <v>29.06</v>
          </cell>
          <cell r="K323">
            <v>125.98</v>
          </cell>
          <cell r="M323">
            <v>25.880310000000005</v>
          </cell>
          <cell r="N323">
            <v>122.81031000000002</v>
          </cell>
        </row>
        <row r="324">
          <cell r="B324" t="str">
            <v>2 S 02 241 01</v>
          </cell>
          <cell r="C324" t="str">
            <v>Base de solo cimento c/ mistura em usina</v>
          </cell>
          <cell r="D324" t="str">
            <v>m3</v>
          </cell>
          <cell r="E324" t="str">
            <v>101,45</v>
          </cell>
          <cell r="F324" t="str">
            <v>30,41</v>
          </cell>
          <cell r="G324" t="str">
            <v>131,86</v>
          </cell>
          <cell r="H324">
            <v>0</v>
          </cell>
          <cell r="I324">
            <v>101.45</v>
          </cell>
          <cell r="J324">
            <v>30.41</v>
          </cell>
          <cell r="K324">
            <v>131.86000000000001</v>
          </cell>
          <cell r="M324">
            <v>27.087150000000001</v>
          </cell>
          <cell r="N324">
            <v>128.53715</v>
          </cell>
        </row>
        <row r="325">
          <cell r="B325" t="str">
            <v>2 S 02 243 01</v>
          </cell>
          <cell r="C325" t="str">
            <v>Sub-base de solo melhor. c/ cimento mist. em usina</v>
          </cell>
          <cell r="D325" t="str">
            <v>m3</v>
          </cell>
          <cell r="E325" t="str">
            <v>61,51</v>
          </cell>
          <cell r="F325" t="str">
            <v>18,44</v>
          </cell>
          <cell r="G325" t="str">
            <v>79,95</v>
          </cell>
          <cell r="H325">
            <v>0</v>
          </cell>
          <cell r="I325">
            <v>61.51</v>
          </cell>
          <cell r="J325">
            <v>18.440000000000001</v>
          </cell>
          <cell r="K325">
            <v>79.95</v>
          </cell>
          <cell r="M325">
            <v>16.423169999999999</v>
          </cell>
          <cell r="N325">
            <v>77.93316999999999</v>
          </cell>
        </row>
        <row r="326">
          <cell r="B326" t="str">
            <v>2 S 02 300 00</v>
          </cell>
          <cell r="C326" t="str">
            <v>Imprimação</v>
          </cell>
          <cell r="D326" t="str">
            <v>m2</v>
          </cell>
          <cell r="E326" t="str">
            <v>0,24</v>
          </cell>
          <cell r="F326" t="str">
            <v>0,07</v>
          </cell>
          <cell r="G326" t="str">
            <v>0,31</v>
          </cell>
          <cell r="H326">
            <v>0</v>
          </cell>
          <cell r="I326">
            <v>0.24</v>
          </cell>
          <cell r="J326">
            <v>7.0000000000000007E-2</v>
          </cell>
          <cell r="K326">
            <v>0.31</v>
          </cell>
          <cell r="M326">
            <v>6.4079999999999998E-2</v>
          </cell>
          <cell r="N326">
            <v>0.30408000000000002</v>
          </cell>
        </row>
        <row r="327">
          <cell r="B327" t="str">
            <v>2 S 02 400 00</v>
          </cell>
          <cell r="C327" t="str">
            <v>Pintura de ligação</v>
          </cell>
          <cell r="D327" t="str">
            <v>m2</v>
          </cell>
          <cell r="E327" t="str">
            <v>0,17</v>
          </cell>
          <cell r="F327" t="str">
            <v>0,05</v>
          </cell>
          <cell r="G327" t="str">
            <v>0,22</v>
          </cell>
          <cell r="H327">
            <v>0</v>
          </cell>
          <cell r="I327">
            <v>0.17</v>
          </cell>
          <cell r="J327">
            <v>0.05</v>
          </cell>
          <cell r="K327">
            <v>0.22</v>
          </cell>
          <cell r="M327">
            <v>4.5390000000000007E-2</v>
          </cell>
          <cell r="N327">
            <v>0.21539000000000003</v>
          </cell>
        </row>
        <row r="328">
          <cell r="B328" t="str">
            <v>2 S 02 500 01</v>
          </cell>
          <cell r="C328" t="str">
            <v>Tratamento superficial simples c/ emulsão</v>
          </cell>
          <cell r="D328" t="str">
            <v>m2</v>
          </cell>
          <cell r="E328" t="str">
            <v>0,80</v>
          </cell>
          <cell r="F328" t="str">
            <v>0,24</v>
          </cell>
          <cell r="G328" t="str">
            <v>1,05</v>
          </cell>
          <cell r="H328">
            <v>0</v>
          </cell>
          <cell r="I328">
            <v>0.8</v>
          </cell>
          <cell r="J328">
            <v>0.24</v>
          </cell>
          <cell r="K328">
            <v>1.05</v>
          </cell>
          <cell r="M328">
            <v>0.21360000000000001</v>
          </cell>
          <cell r="N328">
            <v>1.0136000000000001</v>
          </cell>
        </row>
        <row r="329">
          <cell r="B329" t="str">
            <v>2 S 02 500 02</v>
          </cell>
          <cell r="C329" t="str">
            <v>Tratamento superficial simples c/ banho diluído</v>
          </cell>
          <cell r="D329" t="str">
            <v>m2</v>
          </cell>
          <cell r="E329" t="str">
            <v>0,98</v>
          </cell>
          <cell r="F329" t="str">
            <v>0,29</v>
          </cell>
          <cell r="G329" t="str">
            <v>1,27</v>
          </cell>
          <cell r="H329">
            <v>0</v>
          </cell>
          <cell r="I329">
            <v>0.98</v>
          </cell>
          <cell r="J329">
            <v>0.28999999999999998</v>
          </cell>
          <cell r="K329">
            <v>1.27</v>
          </cell>
          <cell r="M329">
            <v>0.26166</v>
          </cell>
          <cell r="N329">
            <v>1.24166</v>
          </cell>
        </row>
        <row r="330">
          <cell r="B330" t="str">
            <v>2 S 02 500 50</v>
          </cell>
          <cell r="C330" t="str">
            <v>Tratamento superficial simples c/cap BC</v>
          </cell>
          <cell r="D330" t="str">
            <v>m2</v>
          </cell>
          <cell r="E330" t="str">
            <v>1,11</v>
          </cell>
          <cell r="F330" t="str">
            <v>0,33</v>
          </cell>
          <cell r="G330" t="str">
            <v>1,45</v>
          </cell>
          <cell r="H330">
            <v>0</v>
          </cell>
          <cell r="I330">
            <v>1.1100000000000001</v>
          </cell>
          <cell r="J330">
            <v>0.33</v>
          </cell>
          <cell r="K330">
            <v>1.45</v>
          </cell>
          <cell r="M330">
            <v>0.29637000000000002</v>
          </cell>
          <cell r="N330">
            <v>1.4063700000000001</v>
          </cell>
        </row>
        <row r="331">
          <cell r="B331" t="str">
            <v>2 S 02 500 51</v>
          </cell>
          <cell r="C331" t="str">
            <v>Tratamento superficial simples c/emulsão BC</v>
          </cell>
          <cell r="D331" t="str">
            <v>m2</v>
          </cell>
          <cell r="E331" t="str">
            <v>1,04</v>
          </cell>
          <cell r="F331" t="str">
            <v>0,31</v>
          </cell>
          <cell r="G331" t="str">
            <v>1,35</v>
          </cell>
          <cell r="H331">
            <v>0</v>
          </cell>
          <cell r="I331">
            <v>1.04</v>
          </cell>
          <cell r="J331">
            <v>0.31</v>
          </cell>
          <cell r="K331">
            <v>1.35</v>
          </cell>
          <cell r="M331">
            <v>0.27768000000000004</v>
          </cell>
          <cell r="N331">
            <v>1.3176800000000002</v>
          </cell>
        </row>
        <row r="332">
          <cell r="B332" t="str">
            <v>2 S 02 500 52</v>
          </cell>
          <cell r="C332" t="str">
            <v>Tratamento superf.simples c/banho diluído BC</v>
          </cell>
          <cell r="D332" t="str">
            <v>m2</v>
          </cell>
          <cell r="E332" t="str">
            <v>1,21</v>
          </cell>
          <cell r="F332" t="str">
            <v>0,36</v>
          </cell>
          <cell r="G332" t="str">
            <v>1,57</v>
          </cell>
          <cell r="H332">
            <v>0</v>
          </cell>
          <cell r="I332">
            <v>1.21</v>
          </cell>
          <cell r="J332">
            <v>0.36</v>
          </cell>
          <cell r="K332">
            <v>1.57</v>
          </cell>
          <cell r="M332">
            <v>0.32307000000000002</v>
          </cell>
          <cell r="N332">
            <v>1.5330699999999999</v>
          </cell>
        </row>
        <row r="333">
          <cell r="B333" t="str">
            <v>2 S 02 501 01</v>
          </cell>
          <cell r="C333" t="str">
            <v>Tratamento superficial duplo c/ emulsão</v>
          </cell>
          <cell r="D333" t="str">
            <v>m2</v>
          </cell>
          <cell r="E333" t="str">
            <v>2,46</v>
          </cell>
          <cell r="F333" t="str">
            <v>0,74</v>
          </cell>
          <cell r="G333" t="str">
            <v>3,20</v>
          </cell>
          <cell r="H333">
            <v>0</v>
          </cell>
          <cell r="I333">
            <v>2.46</v>
          </cell>
          <cell r="J333">
            <v>0.74</v>
          </cell>
          <cell r="K333">
            <v>3.2</v>
          </cell>
          <cell r="M333">
            <v>0.65682000000000007</v>
          </cell>
          <cell r="N333">
            <v>3.1168200000000001</v>
          </cell>
        </row>
        <row r="334">
          <cell r="B334" t="str">
            <v>2 S 02 501 02</v>
          </cell>
          <cell r="C334" t="str">
            <v>Tratamento superficial duplo c/ banho diluído</v>
          </cell>
          <cell r="D334" t="str">
            <v>m2</v>
          </cell>
          <cell r="E334" t="str">
            <v>2,84</v>
          </cell>
          <cell r="F334" t="str">
            <v>0,85</v>
          </cell>
          <cell r="G334" t="str">
            <v>3,70</v>
          </cell>
          <cell r="H334">
            <v>0</v>
          </cell>
          <cell r="I334">
            <v>2.84</v>
          </cell>
          <cell r="J334">
            <v>0.85</v>
          </cell>
          <cell r="K334">
            <v>3.7</v>
          </cell>
          <cell r="M334">
            <v>0.75827999999999995</v>
          </cell>
          <cell r="N334">
            <v>3.5982799999999999</v>
          </cell>
        </row>
        <row r="335">
          <cell r="B335" t="str">
            <v>2 S 02 501 50</v>
          </cell>
          <cell r="C335" t="str">
            <v>Tratamento superficial duplo c/cap BC</v>
          </cell>
          <cell r="D335" t="str">
            <v>m2</v>
          </cell>
          <cell r="E335" t="str">
            <v>3,21</v>
          </cell>
          <cell r="F335" t="str">
            <v>0,96</v>
          </cell>
          <cell r="G335" t="str">
            <v>4,17</v>
          </cell>
          <cell r="H335">
            <v>0</v>
          </cell>
          <cell r="I335">
            <v>3.21</v>
          </cell>
          <cell r="J335">
            <v>0.96</v>
          </cell>
          <cell r="K335">
            <v>4.17</v>
          </cell>
          <cell r="M335">
            <v>0.85707</v>
          </cell>
          <cell r="N335">
            <v>4.0670700000000002</v>
          </cell>
        </row>
        <row r="336">
          <cell r="B336" t="str">
            <v>2 S 02 501 51</v>
          </cell>
          <cell r="C336" t="str">
            <v>Tratamento superficial duplo c/ emulsão BC</v>
          </cell>
          <cell r="D336" t="str">
            <v>m2</v>
          </cell>
          <cell r="E336" t="str">
            <v>3,18</v>
          </cell>
          <cell r="F336" t="str">
            <v>0,95</v>
          </cell>
          <cell r="G336" t="str">
            <v>4,14</v>
          </cell>
          <cell r="H336">
            <v>0</v>
          </cell>
          <cell r="I336">
            <v>3.18</v>
          </cell>
          <cell r="J336">
            <v>0.95</v>
          </cell>
          <cell r="K336">
            <v>4.1399999999999997</v>
          </cell>
          <cell r="M336">
            <v>0.84906000000000004</v>
          </cell>
          <cell r="N336">
            <v>4.0290600000000003</v>
          </cell>
        </row>
        <row r="337">
          <cell r="B337" t="str">
            <v>2 S 02 501 52</v>
          </cell>
          <cell r="C337" t="str">
            <v>Tratamento superficial duplo c/banho diluído BC</v>
          </cell>
          <cell r="D337" t="str">
            <v>m2</v>
          </cell>
          <cell r="E337" t="str">
            <v>3,57</v>
          </cell>
          <cell r="F337" t="str">
            <v>1,07</v>
          </cell>
          <cell r="G337" t="str">
            <v>4,64</v>
          </cell>
          <cell r="H337">
            <v>0</v>
          </cell>
          <cell r="I337">
            <v>3.57</v>
          </cell>
          <cell r="J337">
            <v>1.07</v>
          </cell>
          <cell r="K337">
            <v>4.6399999999999997</v>
          </cell>
          <cell r="M337">
            <v>0.95318999999999998</v>
          </cell>
          <cell r="N337">
            <v>4.5231899999999996</v>
          </cell>
        </row>
        <row r="338">
          <cell r="B338" t="str">
            <v>2 S 02 502 01</v>
          </cell>
          <cell r="C338" t="str">
            <v>Tratamento superficial triplo c/ emulsão</v>
          </cell>
          <cell r="D338" t="str">
            <v>m2</v>
          </cell>
          <cell r="E338" t="str">
            <v>3,60</v>
          </cell>
          <cell r="F338" t="str">
            <v>1,08</v>
          </cell>
          <cell r="G338" t="str">
            <v>4,67</v>
          </cell>
          <cell r="H338">
            <v>0</v>
          </cell>
          <cell r="I338">
            <v>3.6</v>
          </cell>
          <cell r="J338">
            <v>1.08</v>
          </cell>
          <cell r="K338">
            <v>4.67</v>
          </cell>
          <cell r="M338">
            <v>0.96120000000000005</v>
          </cell>
          <cell r="N338">
            <v>4.5612000000000004</v>
          </cell>
        </row>
        <row r="339">
          <cell r="B339" t="str">
            <v>2 S 02 502 02</v>
          </cell>
          <cell r="C339" t="str">
            <v>Tratamento superficial triplo c/ banho diluído</v>
          </cell>
          <cell r="D339" t="str">
            <v>m2</v>
          </cell>
          <cell r="E339" t="str">
            <v>4,07</v>
          </cell>
          <cell r="F339" t="str">
            <v>1,22</v>
          </cell>
          <cell r="G339" t="str">
            <v>5,29</v>
          </cell>
          <cell r="H339">
            <v>0</v>
          </cell>
          <cell r="I339">
            <v>4.07</v>
          </cell>
          <cell r="J339">
            <v>1.22</v>
          </cell>
          <cell r="K339">
            <v>5.29</v>
          </cell>
          <cell r="M339">
            <v>1.0866900000000002</v>
          </cell>
          <cell r="N339">
            <v>5.1566900000000002</v>
          </cell>
        </row>
        <row r="340">
          <cell r="B340" t="str">
            <v>2 S 02 502 50</v>
          </cell>
          <cell r="C340" t="str">
            <v>Tratamento superficial triplo c/ cap BC</v>
          </cell>
          <cell r="D340" t="str">
            <v>m2</v>
          </cell>
          <cell r="E340" t="str">
            <v>4,40</v>
          </cell>
          <cell r="F340" t="str">
            <v>1,32</v>
          </cell>
          <cell r="G340" t="str">
            <v>5,72</v>
          </cell>
          <cell r="H340">
            <v>0</v>
          </cell>
          <cell r="I340">
            <v>4.4000000000000004</v>
          </cell>
          <cell r="J340">
            <v>1.32</v>
          </cell>
          <cell r="K340">
            <v>5.72</v>
          </cell>
          <cell r="M340">
            <v>1.1748000000000001</v>
          </cell>
          <cell r="N340">
            <v>5.5748000000000006</v>
          </cell>
        </row>
        <row r="341">
          <cell r="B341" t="str">
            <v>2 S 02 502 51</v>
          </cell>
          <cell r="C341" t="str">
            <v>Tratamento superficial triplo c/ emulsão BC</v>
          </cell>
          <cell r="D341" t="str">
            <v>m2</v>
          </cell>
          <cell r="E341" t="str">
            <v>4,45</v>
          </cell>
          <cell r="F341" t="str">
            <v>1,33</v>
          </cell>
          <cell r="G341" t="str">
            <v>5,79</v>
          </cell>
          <cell r="H341">
            <v>0</v>
          </cell>
          <cell r="I341">
            <v>4.45</v>
          </cell>
          <cell r="J341">
            <v>1.33</v>
          </cell>
          <cell r="K341">
            <v>5.79</v>
          </cell>
          <cell r="M341">
            <v>1.18815</v>
          </cell>
          <cell r="N341">
            <v>5.6381500000000004</v>
          </cell>
        </row>
        <row r="342">
          <cell r="B342" t="str">
            <v>2 S 02 502 52</v>
          </cell>
          <cell r="C342" t="str">
            <v>Tratamento superficial triplo c/banho diluído BC</v>
          </cell>
          <cell r="D342" t="str">
            <v>m2</v>
          </cell>
          <cell r="E342" t="str">
            <v>4,92</v>
          </cell>
          <cell r="F342" t="str">
            <v>1,48</v>
          </cell>
          <cell r="G342" t="str">
            <v>6,40</v>
          </cell>
          <cell r="H342">
            <v>0</v>
          </cell>
          <cell r="I342">
            <v>4.92</v>
          </cell>
          <cell r="J342">
            <v>1.48</v>
          </cell>
          <cell r="K342">
            <v>6.4</v>
          </cell>
          <cell r="M342">
            <v>1.3136400000000001</v>
          </cell>
          <cell r="N342">
            <v>6.2336400000000003</v>
          </cell>
        </row>
        <row r="343">
          <cell r="B343" t="str">
            <v>2 S 02 530 00</v>
          </cell>
          <cell r="C343" t="str">
            <v>Pré-misturado a frio</v>
          </cell>
          <cell r="D343" t="str">
            <v>m3</v>
          </cell>
          <cell r="E343" t="str">
            <v>83,60</v>
          </cell>
          <cell r="F343" t="str">
            <v>25,06</v>
          </cell>
          <cell r="G343" t="str">
            <v>108,66</v>
          </cell>
          <cell r="H343">
            <v>0</v>
          </cell>
          <cell r="I343">
            <v>83.6</v>
          </cell>
          <cell r="J343">
            <v>25.06</v>
          </cell>
          <cell r="K343">
            <v>108.66</v>
          </cell>
          <cell r="M343">
            <v>22.321200000000001</v>
          </cell>
          <cell r="N343">
            <v>105.9212</v>
          </cell>
        </row>
        <row r="344">
          <cell r="B344" t="str">
            <v>2 S 02 530 50</v>
          </cell>
          <cell r="C344" t="str">
            <v>Pré-misturado a frio AC/BC</v>
          </cell>
          <cell r="D344" t="str">
            <v>m3</v>
          </cell>
          <cell r="E344" t="str">
            <v>129,78</v>
          </cell>
          <cell r="F344" t="str">
            <v>38,91</v>
          </cell>
          <cell r="G344" t="str">
            <v>168,69</v>
          </cell>
          <cell r="H344">
            <v>0</v>
          </cell>
          <cell r="I344">
            <v>129.78</v>
          </cell>
          <cell r="J344">
            <v>38.909999999999997</v>
          </cell>
          <cell r="K344">
            <v>168.69</v>
          </cell>
          <cell r="M344">
            <v>34.651260000000001</v>
          </cell>
          <cell r="N344">
            <v>164.43126000000001</v>
          </cell>
        </row>
        <row r="345">
          <cell r="B345" t="str">
            <v>2 S 02 531 00</v>
          </cell>
          <cell r="C345" t="str">
            <v>Macadame betuminoso por penetração</v>
          </cell>
          <cell r="D345" t="str">
            <v>m3</v>
          </cell>
          <cell r="E345" t="str">
            <v>82,08</v>
          </cell>
          <cell r="F345" t="str">
            <v>24,61</v>
          </cell>
          <cell r="G345" t="str">
            <v>106,68</v>
          </cell>
          <cell r="H345">
            <v>0</v>
          </cell>
          <cell r="I345">
            <v>82.08</v>
          </cell>
          <cell r="J345">
            <v>24.61</v>
          </cell>
          <cell r="K345">
            <v>106.68</v>
          </cell>
          <cell r="M345">
            <v>21.91536</v>
          </cell>
          <cell r="N345">
            <v>103.99536000000001</v>
          </cell>
        </row>
        <row r="346">
          <cell r="B346" t="str">
            <v>2 S 02 531 50</v>
          </cell>
          <cell r="C346" t="str">
            <v>Macadame betuminoso por penetração BC</v>
          </cell>
          <cell r="D346" t="str">
            <v>m3</v>
          </cell>
          <cell r="E346" t="str">
            <v>123,04</v>
          </cell>
          <cell r="F346" t="str">
            <v>36,89</v>
          </cell>
          <cell r="G346" t="str">
            <v>159,92</v>
          </cell>
          <cell r="H346">
            <v>0</v>
          </cell>
          <cell r="I346">
            <v>123.04</v>
          </cell>
          <cell r="J346">
            <v>36.89</v>
          </cell>
          <cell r="K346">
            <v>159.91999999999999</v>
          </cell>
          <cell r="M346">
            <v>32.851680000000002</v>
          </cell>
          <cell r="N346">
            <v>155.89168000000001</v>
          </cell>
        </row>
        <row r="347">
          <cell r="B347" t="str">
            <v>2 S 02 532 00</v>
          </cell>
          <cell r="C347" t="str">
            <v>Areia-asfalto a quente</v>
          </cell>
          <cell r="D347" t="str">
            <v>t</v>
          </cell>
          <cell r="E347" t="str">
            <v>62,44</v>
          </cell>
          <cell r="F347" t="str">
            <v>18,72</v>
          </cell>
          <cell r="G347" t="str">
            <v>81,16</v>
          </cell>
          <cell r="H347">
            <v>0</v>
          </cell>
          <cell r="I347">
            <v>62.44</v>
          </cell>
          <cell r="J347">
            <v>18.72</v>
          </cell>
          <cell r="K347">
            <v>81.16</v>
          </cell>
          <cell r="M347">
            <v>16.671479999999999</v>
          </cell>
          <cell r="N347">
            <v>79.11148</v>
          </cell>
        </row>
        <row r="348">
          <cell r="B348" t="str">
            <v>2 S 02 532 50</v>
          </cell>
          <cell r="C348" t="str">
            <v>Areia-asfalto a quente AC</v>
          </cell>
          <cell r="D348" t="str">
            <v>t</v>
          </cell>
          <cell r="E348" t="str">
            <v>99,73</v>
          </cell>
          <cell r="F348" t="str">
            <v>29,90</v>
          </cell>
          <cell r="G348" t="str">
            <v>129,62</v>
          </cell>
          <cell r="H348">
            <v>0</v>
          </cell>
          <cell r="I348">
            <v>99.73</v>
          </cell>
          <cell r="J348">
            <v>29.9</v>
          </cell>
          <cell r="K348">
            <v>129.62</v>
          </cell>
          <cell r="M348">
            <v>26.627910000000004</v>
          </cell>
          <cell r="N348">
            <v>126.35791</v>
          </cell>
        </row>
        <row r="349">
          <cell r="B349" t="str">
            <v>2 S 02 540 01</v>
          </cell>
          <cell r="C349" t="str">
            <v>Conc. betuminoso usinado a quente - capa rolamento</v>
          </cell>
          <cell r="D349" t="str">
            <v>t</v>
          </cell>
          <cell r="E349" t="str">
            <v>57,35</v>
          </cell>
          <cell r="F349" t="str">
            <v>17,19</v>
          </cell>
          <cell r="G349" t="str">
            <v>74,54</v>
          </cell>
          <cell r="H349">
            <v>0</v>
          </cell>
          <cell r="I349">
            <v>57.35</v>
          </cell>
          <cell r="J349">
            <v>17.190000000000001</v>
          </cell>
          <cell r="K349">
            <v>74.540000000000006</v>
          </cell>
          <cell r="M349">
            <v>15.312450000000002</v>
          </cell>
          <cell r="N349">
            <v>72.662450000000007</v>
          </cell>
        </row>
        <row r="350">
          <cell r="B350" t="str">
            <v>2 S 02 540 02</v>
          </cell>
          <cell r="C350" t="str">
            <v>Concreto betuminoso usinado a quente - "binder"</v>
          </cell>
          <cell r="D350" t="str">
            <v>t</v>
          </cell>
          <cell r="E350" t="str">
            <v>50,89</v>
          </cell>
          <cell r="F350" t="str">
            <v>15,26</v>
          </cell>
          <cell r="G350" t="str">
            <v>66,15</v>
          </cell>
          <cell r="H350">
            <v>0</v>
          </cell>
          <cell r="I350">
            <v>50.89</v>
          </cell>
          <cell r="J350">
            <v>15.26</v>
          </cell>
          <cell r="K350">
            <v>66.150000000000006</v>
          </cell>
          <cell r="M350">
            <v>13.587630000000001</v>
          </cell>
          <cell r="N350">
            <v>64.477630000000005</v>
          </cell>
        </row>
        <row r="351">
          <cell r="B351" t="str">
            <v>2 S 02 540 21</v>
          </cell>
          <cell r="C351" t="str">
            <v>CBUQ c/ cal hidratada - capa de rolamento</v>
          </cell>
          <cell r="D351" t="str">
            <v>t</v>
          </cell>
          <cell r="E351" t="str">
            <v>61,47</v>
          </cell>
          <cell r="F351" t="str">
            <v>18,43</v>
          </cell>
          <cell r="G351" t="str">
            <v>79,90</v>
          </cell>
          <cell r="H351">
            <v>0</v>
          </cell>
          <cell r="I351">
            <v>61.47</v>
          </cell>
          <cell r="J351">
            <v>18.43</v>
          </cell>
          <cell r="K351">
            <v>79.900000000000006</v>
          </cell>
          <cell r="M351">
            <v>16.412490000000002</v>
          </cell>
          <cell r="N351">
            <v>77.882490000000004</v>
          </cell>
        </row>
        <row r="352">
          <cell r="B352" t="str">
            <v>2 S 02 540 51</v>
          </cell>
          <cell r="C352" t="str">
            <v>CBUQ - capa rolamento AC/BC</v>
          </cell>
          <cell r="D352" t="str">
            <v>t</v>
          </cell>
          <cell r="E352" t="str">
            <v>76,44</v>
          </cell>
          <cell r="F352" t="str">
            <v>22,92</v>
          </cell>
          <cell r="G352" t="str">
            <v>99,35</v>
          </cell>
          <cell r="H352">
            <v>0</v>
          </cell>
          <cell r="I352">
            <v>76.44</v>
          </cell>
          <cell r="J352">
            <v>22.92</v>
          </cell>
          <cell r="K352">
            <v>99.35</v>
          </cell>
          <cell r="M352">
            <v>20.409480000000002</v>
          </cell>
          <cell r="N352">
            <v>96.84948</v>
          </cell>
        </row>
        <row r="353">
          <cell r="B353" t="str">
            <v>2 S 02 540 52</v>
          </cell>
          <cell r="C353" t="str">
            <v>CBUQ - "binder" AC/BC</v>
          </cell>
          <cell r="D353" t="str">
            <v>t</v>
          </cell>
          <cell r="E353" t="str">
            <v>73,07</v>
          </cell>
          <cell r="F353" t="str">
            <v>21,91</v>
          </cell>
          <cell r="G353" t="str">
            <v>94,97</v>
          </cell>
          <cell r="H353">
            <v>0</v>
          </cell>
          <cell r="I353">
            <v>73.069999999999993</v>
          </cell>
          <cell r="J353">
            <v>21.91</v>
          </cell>
          <cell r="K353">
            <v>94.97</v>
          </cell>
          <cell r="M353">
            <v>19.509689999999999</v>
          </cell>
          <cell r="N353">
            <v>92.579689999999999</v>
          </cell>
        </row>
        <row r="354">
          <cell r="B354" t="str">
            <v>2 S 02 540 71</v>
          </cell>
          <cell r="C354" t="str">
            <v>Conc. betum. usin. a quente c cal hidr. capa rolam</v>
          </cell>
          <cell r="D354" t="str">
            <v>t</v>
          </cell>
          <cell r="E354" t="str">
            <v>80,70</v>
          </cell>
          <cell r="F354" t="str">
            <v>24,19</v>
          </cell>
          <cell r="G354" t="str">
            <v>104,90</v>
          </cell>
          <cell r="H354">
            <v>0</v>
          </cell>
          <cell r="I354">
            <v>80.7</v>
          </cell>
          <cell r="J354">
            <v>24.19</v>
          </cell>
          <cell r="K354">
            <v>104.9</v>
          </cell>
          <cell r="M354">
            <v>21.546900000000001</v>
          </cell>
          <cell r="N354">
            <v>102.24690000000001</v>
          </cell>
        </row>
        <row r="355">
          <cell r="B355" t="str">
            <v>2 S 02 603 00</v>
          </cell>
          <cell r="C355" t="str">
            <v>Sub-base de concreto rolado</v>
          </cell>
          <cell r="D355" t="str">
            <v>m3</v>
          </cell>
          <cell r="E355" t="str">
            <v>103,48</v>
          </cell>
          <cell r="F355" t="str">
            <v>31,02</v>
          </cell>
          <cell r="G355" t="str">
            <v>134,51</v>
          </cell>
          <cell r="H355">
            <v>0</v>
          </cell>
          <cell r="I355">
            <v>103.48</v>
          </cell>
          <cell r="J355">
            <v>31.02</v>
          </cell>
          <cell r="K355">
            <v>134.51</v>
          </cell>
          <cell r="M355">
            <v>27.629160000000002</v>
          </cell>
          <cell r="N355">
            <v>131.10916</v>
          </cell>
        </row>
        <row r="356">
          <cell r="B356" t="str">
            <v>2 S 02 603 50</v>
          </cell>
          <cell r="C356" t="str">
            <v>Sub-base de concreto rolado AC/BC</v>
          </cell>
          <cell r="D356" t="str">
            <v>m3</v>
          </cell>
          <cell r="E356" t="str">
            <v>147,96</v>
          </cell>
          <cell r="F356" t="str">
            <v>44,36</v>
          </cell>
          <cell r="G356" t="str">
            <v>192,31</v>
          </cell>
          <cell r="H356">
            <v>0</v>
          </cell>
          <cell r="I356">
            <v>147.96</v>
          </cell>
          <cell r="J356">
            <v>44.36</v>
          </cell>
          <cell r="K356">
            <v>192.31</v>
          </cell>
          <cell r="M356">
            <v>39.505320000000005</v>
          </cell>
          <cell r="N356">
            <v>187.46532000000002</v>
          </cell>
        </row>
        <row r="357">
          <cell r="B357" t="str">
            <v>2 S 02 604 00</v>
          </cell>
          <cell r="C357" t="str">
            <v>Sub-base de concreto de cimento portland</v>
          </cell>
          <cell r="D357" t="str">
            <v>m3</v>
          </cell>
          <cell r="E357" t="str">
            <v>183,63</v>
          </cell>
          <cell r="F357" t="str">
            <v>55,05</v>
          </cell>
          <cell r="G357" t="str">
            <v>238,69</v>
          </cell>
          <cell r="H357">
            <v>0</v>
          </cell>
          <cell r="I357">
            <v>183.63</v>
          </cell>
          <cell r="J357">
            <v>55.05</v>
          </cell>
          <cell r="K357">
            <v>238.69</v>
          </cell>
          <cell r="M357">
            <v>49.029209999999999</v>
          </cell>
          <cell r="N357">
            <v>232.65921</v>
          </cell>
        </row>
        <row r="358">
          <cell r="B358" t="str">
            <v>2 S 02 604 50</v>
          </cell>
          <cell r="C358" t="str">
            <v>Sub-base de concreto de cimento portland AC/BC</v>
          </cell>
          <cell r="D358" t="str">
            <v>m3</v>
          </cell>
          <cell r="E358" t="str">
            <v>228,10</v>
          </cell>
          <cell r="F358" t="str">
            <v>68,39</v>
          </cell>
          <cell r="G358" t="str">
            <v>296,49</v>
          </cell>
          <cell r="H358">
            <v>0</v>
          </cell>
          <cell r="I358">
            <v>228.1</v>
          </cell>
          <cell r="J358">
            <v>68.39</v>
          </cell>
          <cell r="K358">
            <v>296.49</v>
          </cell>
          <cell r="M358">
            <v>60.902700000000003</v>
          </cell>
          <cell r="N358">
            <v>289.0027</v>
          </cell>
        </row>
        <row r="359">
          <cell r="B359" t="str">
            <v>2 S 02 606 00</v>
          </cell>
          <cell r="C359" t="str">
            <v>Concreto de cimento portland com fôrma deslizante</v>
          </cell>
          <cell r="D359" t="str">
            <v>m3</v>
          </cell>
          <cell r="E359" t="str">
            <v>232,25</v>
          </cell>
          <cell r="F359" t="str">
            <v>69,63</v>
          </cell>
          <cell r="G359" t="str">
            <v>301,88</v>
          </cell>
          <cell r="H359">
            <v>0</v>
          </cell>
          <cell r="I359">
            <v>232.25</v>
          </cell>
          <cell r="J359">
            <v>69.63</v>
          </cell>
          <cell r="K359">
            <v>301.88</v>
          </cell>
          <cell r="M359">
            <v>62.010750000000002</v>
          </cell>
          <cell r="N359">
            <v>294.26075000000003</v>
          </cell>
        </row>
        <row r="360">
          <cell r="B360" t="str">
            <v>2 S 02 606 50</v>
          </cell>
          <cell r="C360" t="str">
            <v>Concr.de cimento portl.com fôrma deslizante AC/BC</v>
          </cell>
          <cell r="D360" t="str">
            <v>m3</v>
          </cell>
          <cell r="E360" t="str">
            <v>283,90</v>
          </cell>
          <cell r="F360" t="str">
            <v>85,11</v>
          </cell>
          <cell r="G360" t="str">
            <v>369,02</v>
          </cell>
          <cell r="H360">
            <v>0</v>
          </cell>
          <cell r="I360">
            <v>283.89999999999998</v>
          </cell>
          <cell r="J360">
            <v>85.11</v>
          </cell>
          <cell r="K360">
            <v>369.02</v>
          </cell>
          <cell r="M360">
            <v>75.801299999999998</v>
          </cell>
          <cell r="N360">
            <v>359.70129999999995</v>
          </cell>
        </row>
        <row r="361">
          <cell r="B361" t="str">
            <v>2 S 02 607 00</v>
          </cell>
          <cell r="C361" t="str">
            <v>Concreto cimento portland c/ equip. pequeno porte</v>
          </cell>
          <cell r="D361" t="str">
            <v>m3</v>
          </cell>
          <cell r="E361" t="str">
            <v>312,63</v>
          </cell>
          <cell r="F361" t="str">
            <v>93,73</v>
          </cell>
          <cell r="G361" t="str">
            <v>406,36</v>
          </cell>
          <cell r="H361">
            <v>0</v>
          </cell>
          <cell r="I361">
            <v>312.63</v>
          </cell>
          <cell r="J361">
            <v>93.73</v>
          </cell>
          <cell r="K361">
            <v>406.36</v>
          </cell>
          <cell r="M361">
            <v>83.472210000000004</v>
          </cell>
          <cell r="N361">
            <v>396.10221000000001</v>
          </cell>
        </row>
        <row r="362">
          <cell r="B362" t="str">
            <v>2 S 02 607 50</v>
          </cell>
          <cell r="C362" t="str">
            <v>Concr.cimento portl.c/equip.pequeno porte AC/BC</v>
          </cell>
          <cell r="D362" t="str">
            <v>m3</v>
          </cell>
          <cell r="E362" t="str">
            <v>363,89</v>
          </cell>
          <cell r="F362" t="str">
            <v>109,10</v>
          </cell>
          <cell r="G362" t="str">
            <v>472,99</v>
          </cell>
          <cell r="H362">
            <v>0</v>
          </cell>
          <cell r="I362">
            <v>363.89</v>
          </cell>
          <cell r="J362">
            <v>109.1</v>
          </cell>
          <cell r="K362">
            <v>472.99</v>
          </cell>
          <cell r="M362">
            <v>97.158630000000002</v>
          </cell>
          <cell r="N362">
            <v>461.04863</v>
          </cell>
        </row>
        <row r="363">
          <cell r="B363" t="str">
            <v>2 S 02 700 01</v>
          </cell>
          <cell r="C363" t="str">
            <v>Execução pavim. c/ peças pré-moldadas concr.</v>
          </cell>
          <cell r="D363" t="str">
            <v>m2</v>
          </cell>
          <cell r="E363" t="str">
            <v>55,86</v>
          </cell>
          <cell r="F363" t="str">
            <v>16,75</v>
          </cell>
          <cell r="G363" t="str">
            <v>72,61</v>
          </cell>
          <cell r="H363">
            <v>0</v>
          </cell>
          <cell r="I363">
            <v>55.86</v>
          </cell>
          <cell r="J363">
            <v>16.75</v>
          </cell>
          <cell r="K363">
            <v>72.61</v>
          </cell>
          <cell r="M363">
            <v>14.914620000000001</v>
          </cell>
          <cell r="N363">
            <v>70.774619999999999</v>
          </cell>
        </row>
        <row r="364">
          <cell r="B364" t="str">
            <v>2 S 02 700 51</v>
          </cell>
          <cell r="C364" t="str">
            <v>Execução pavim.c/peças pré-moldadas concr. AC/BC</v>
          </cell>
          <cell r="D364" t="str">
            <v>m2</v>
          </cell>
          <cell r="E364" t="str">
            <v>62,91</v>
          </cell>
          <cell r="F364" t="str">
            <v>18,86</v>
          </cell>
          <cell r="G364" t="str">
            <v>81,77</v>
          </cell>
          <cell r="H364">
            <v>0</v>
          </cell>
          <cell r="I364">
            <v>62.91</v>
          </cell>
          <cell r="J364">
            <v>18.86</v>
          </cell>
          <cell r="K364">
            <v>81.77</v>
          </cell>
          <cell r="M364">
            <v>16.796970000000002</v>
          </cell>
          <cell r="N364">
            <v>79.706969999999998</v>
          </cell>
        </row>
        <row r="365">
          <cell r="B365" t="str">
            <v>2 S 02 702 00</v>
          </cell>
          <cell r="C365" t="str">
            <v>Limpeza e enchimento de junta de pavimento de conc</v>
          </cell>
          <cell r="D365" t="str">
            <v>m</v>
          </cell>
          <cell r="E365" t="str">
            <v>3,20</v>
          </cell>
          <cell r="F365" t="str">
            <v>0,96</v>
          </cell>
          <cell r="G365" t="str">
            <v>4,16</v>
          </cell>
          <cell r="H365">
            <v>0</v>
          </cell>
          <cell r="I365">
            <v>3.2</v>
          </cell>
          <cell r="J365">
            <v>0.96</v>
          </cell>
          <cell r="K365">
            <v>4.16</v>
          </cell>
          <cell r="M365">
            <v>0.85440000000000005</v>
          </cell>
          <cell r="N365">
            <v>4.0544000000000002</v>
          </cell>
        </row>
        <row r="366">
          <cell r="B366" t="str">
            <v>2 S 03 000 02</v>
          </cell>
          <cell r="C366" t="str">
            <v>Escavação manual de cavas em material 1a cat</v>
          </cell>
          <cell r="D366" t="str">
            <v>m3</v>
          </cell>
          <cell r="E366" t="str">
            <v>45,64</v>
          </cell>
          <cell r="F366" t="str">
            <v>13,68</v>
          </cell>
          <cell r="G366" t="str">
            <v>59,32</v>
          </cell>
          <cell r="H366">
            <v>0</v>
          </cell>
          <cell r="I366">
            <v>45.64</v>
          </cell>
          <cell r="J366">
            <v>13.68</v>
          </cell>
          <cell r="K366">
            <v>59.32</v>
          </cell>
          <cell r="M366">
            <v>12.185880000000001</v>
          </cell>
          <cell r="N366">
            <v>57.825879999999998</v>
          </cell>
        </row>
        <row r="367">
          <cell r="B367" t="str">
            <v>2 S 03 000 03</v>
          </cell>
          <cell r="C367" t="str">
            <v>Escavação manual de cavas em material 2a cat</v>
          </cell>
          <cell r="D367" t="str">
            <v>m3</v>
          </cell>
          <cell r="E367" t="str">
            <v>60,85</v>
          </cell>
          <cell r="F367" t="str">
            <v>18,24</v>
          </cell>
          <cell r="G367" t="str">
            <v>79,10</v>
          </cell>
          <cell r="H367">
            <v>0</v>
          </cell>
          <cell r="I367">
            <v>60.85</v>
          </cell>
          <cell r="J367">
            <v>18.239999999999998</v>
          </cell>
          <cell r="K367">
            <v>79.099999999999994</v>
          </cell>
          <cell r="M367">
            <v>16.246950000000002</v>
          </cell>
          <cell r="N367">
            <v>77.096950000000007</v>
          </cell>
        </row>
        <row r="368">
          <cell r="B368" t="str">
            <v>2 S 03 010 01</v>
          </cell>
          <cell r="C368" t="str">
            <v>Escavação em cavas de fundação com esgotamento</v>
          </cell>
          <cell r="D368" t="str">
            <v>m3</v>
          </cell>
          <cell r="E368" t="str">
            <v>51,65</v>
          </cell>
          <cell r="F368" t="str">
            <v>15,48</v>
          </cell>
          <cell r="G368" t="str">
            <v>67,14</v>
          </cell>
          <cell r="H368">
            <v>0</v>
          </cell>
          <cell r="I368">
            <v>51.65</v>
          </cell>
          <cell r="J368">
            <v>15.48</v>
          </cell>
          <cell r="K368">
            <v>67.14</v>
          </cell>
          <cell r="M368">
            <v>13.79055</v>
          </cell>
          <cell r="N368">
            <v>65.440550000000002</v>
          </cell>
        </row>
        <row r="369">
          <cell r="B369" t="str">
            <v>2 S 03 119 01</v>
          </cell>
          <cell r="C369" t="str">
            <v>Escoramento com madeira de OAE</v>
          </cell>
          <cell r="D369" t="str">
            <v>m3</v>
          </cell>
          <cell r="E369" t="str">
            <v>58,01</v>
          </cell>
          <cell r="F369" t="str">
            <v>17,39</v>
          </cell>
          <cell r="G369" t="str">
            <v>75,40</v>
          </cell>
          <cell r="H369">
            <v>0</v>
          </cell>
          <cell r="I369">
            <v>58.01</v>
          </cell>
          <cell r="J369">
            <v>17.39</v>
          </cell>
          <cell r="K369">
            <v>75.400000000000006</v>
          </cell>
          <cell r="M369">
            <v>15.488670000000001</v>
          </cell>
          <cell r="N369">
            <v>73.498670000000004</v>
          </cell>
        </row>
        <row r="370">
          <cell r="B370" t="str">
            <v>2 S 03 300 01</v>
          </cell>
          <cell r="C370" t="str">
            <v>Confecção e lançamento concr. magro em betoneira</v>
          </cell>
          <cell r="D370" t="str">
            <v>m3</v>
          </cell>
          <cell r="E370" t="str">
            <v>211,13</v>
          </cell>
          <cell r="F370" t="str">
            <v>63,30</v>
          </cell>
          <cell r="G370" t="str">
            <v>274,42</v>
          </cell>
          <cell r="H370">
            <v>0</v>
          </cell>
          <cell r="I370">
            <v>211.13</v>
          </cell>
          <cell r="J370">
            <v>63.3</v>
          </cell>
          <cell r="K370">
            <v>274.42</v>
          </cell>
          <cell r="M370">
            <v>56.37171</v>
          </cell>
          <cell r="N370">
            <v>267.50171</v>
          </cell>
        </row>
        <row r="371">
          <cell r="B371" t="str">
            <v>2 S 03 300 51</v>
          </cell>
          <cell r="C371" t="str">
            <v>Confecção e lanç.de concr.magro em betoneira AC/BC</v>
          </cell>
          <cell r="D371" t="str">
            <v>m3</v>
          </cell>
          <cell r="E371" t="str">
            <v>273,42</v>
          </cell>
          <cell r="F371" t="str">
            <v>81,97</v>
          </cell>
          <cell r="G371" t="str">
            <v>355,39</v>
          </cell>
          <cell r="H371">
            <v>0</v>
          </cell>
          <cell r="I371">
            <v>273.42</v>
          </cell>
          <cell r="J371">
            <v>81.97</v>
          </cell>
          <cell r="K371">
            <v>355.39</v>
          </cell>
          <cell r="M371">
            <v>73.003140000000002</v>
          </cell>
          <cell r="N371">
            <v>346.42313999999999</v>
          </cell>
        </row>
        <row r="372">
          <cell r="B372" t="str">
            <v>2 S 03 322 00</v>
          </cell>
          <cell r="C372" t="str">
            <v>Conc.estr.fck=10 MPa-contr.raz.uso ger.conf.e lanç</v>
          </cell>
          <cell r="D372" t="str">
            <v>m3</v>
          </cell>
          <cell r="E372" t="str">
            <v>256,00</v>
          </cell>
          <cell r="F372" t="str">
            <v>76,75</v>
          </cell>
          <cell r="G372" t="str">
            <v>332,75</v>
          </cell>
          <cell r="H372">
            <v>0</v>
          </cell>
          <cell r="I372">
            <v>256</v>
          </cell>
          <cell r="J372">
            <v>76.75</v>
          </cell>
          <cell r="K372">
            <v>332.75</v>
          </cell>
          <cell r="M372">
            <v>68.352000000000004</v>
          </cell>
          <cell r="N372">
            <v>324.35199999999998</v>
          </cell>
        </row>
        <row r="373">
          <cell r="B373" t="str">
            <v>2 S 03 322 50</v>
          </cell>
          <cell r="C373" t="str">
            <v>Concr.estr.fck=10MPa-c.raz.uso ger.conf.lanç.AC/BC</v>
          </cell>
          <cell r="D373" t="str">
            <v>m3</v>
          </cell>
          <cell r="E373" t="str">
            <v>309,15</v>
          </cell>
          <cell r="F373" t="str">
            <v>92,68</v>
          </cell>
          <cell r="G373" t="str">
            <v>401,83</v>
          </cell>
          <cell r="H373">
            <v>0</v>
          </cell>
          <cell r="I373">
            <v>309.14999999999998</v>
          </cell>
          <cell r="J373">
            <v>92.68</v>
          </cell>
          <cell r="K373">
            <v>401.83</v>
          </cell>
          <cell r="M373">
            <v>82.543049999999994</v>
          </cell>
          <cell r="N373">
            <v>391.69304999999997</v>
          </cell>
        </row>
        <row r="374">
          <cell r="B374" t="str">
            <v>2 S 03 323 00</v>
          </cell>
          <cell r="C374" t="str">
            <v>Conc.estr.fck=15 MPa-contr.raz.uso ger.conf.e lanç</v>
          </cell>
          <cell r="D374" t="str">
            <v>m3</v>
          </cell>
          <cell r="E374" t="str">
            <v>256,02</v>
          </cell>
          <cell r="F374" t="str">
            <v>76,75</v>
          </cell>
          <cell r="G374" t="str">
            <v>332,77</v>
          </cell>
          <cell r="H374">
            <v>0</v>
          </cell>
          <cell r="I374">
            <v>256.02</v>
          </cell>
          <cell r="J374">
            <v>76.75</v>
          </cell>
          <cell r="K374">
            <v>332.77</v>
          </cell>
          <cell r="M374">
            <v>68.357339999999994</v>
          </cell>
          <cell r="N374">
            <v>324.37734</v>
          </cell>
        </row>
        <row r="375">
          <cell r="B375" t="str">
            <v>2 S 03 323 50</v>
          </cell>
          <cell r="C375" t="str">
            <v>Concr.estr.fck=15MPa-c.raz.uso ger.conf.lanç.AC/BC</v>
          </cell>
          <cell r="D375" t="str">
            <v>m3</v>
          </cell>
          <cell r="E375" t="str">
            <v>309,36</v>
          </cell>
          <cell r="F375" t="str">
            <v>92,75</v>
          </cell>
          <cell r="G375" t="str">
            <v>402,11</v>
          </cell>
          <cell r="H375">
            <v>0</v>
          </cell>
          <cell r="I375">
            <v>309.36</v>
          </cell>
          <cell r="J375">
            <v>92.75</v>
          </cell>
          <cell r="K375">
            <v>402.11</v>
          </cell>
          <cell r="M375">
            <v>82.599120000000013</v>
          </cell>
          <cell r="N375">
            <v>391.95912000000004</v>
          </cell>
        </row>
        <row r="376">
          <cell r="B376" t="str">
            <v>2 S 03 324 00</v>
          </cell>
          <cell r="C376" t="str">
            <v>Conc.estr.fck=15 MPa-contr.raz.uso ger.conf.e lanç</v>
          </cell>
          <cell r="D376" t="str">
            <v>m3</v>
          </cell>
          <cell r="E376" t="str">
            <v>256,02</v>
          </cell>
          <cell r="F376" t="str">
            <v>76,75</v>
          </cell>
          <cell r="G376" t="str">
            <v>332,77</v>
          </cell>
          <cell r="H376">
            <v>0</v>
          </cell>
          <cell r="I376">
            <v>256.02</v>
          </cell>
          <cell r="J376">
            <v>76.75</v>
          </cell>
          <cell r="K376">
            <v>332.77</v>
          </cell>
          <cell r="M376">
            <v>68.357339999999994</v>
          </cell>
          <cell r="N376">
            <v>324.37734</v>
          </cell>
        </row>
        <row r="377">
          <cell r="B377" t="str">
            <v>2 S 03 324 01</v>
          </cell>
          <cell r="C377" t="str">
            <v>Conc.estr.fck=15 MPa-contr.raz.c/adit.conf. e lanç</v>
          </cell>
          <cell r="D377" t="str">
            <v>m3</v>
          </cell>
          <cell r="E377" t="str">
            <v>242,74</v>
          </cell>
          <cell r="F377" t="str">
            <v>72,77</v>
          </cell>
          <cell r="G377" t="str">
            <v>315,51</v>
          </cell>
          <cell r="H377">
            <v>0</v>
          </cell>
          <cell r="I377">
            <v>242.74</v>
          </cell>
          <cell r="J377">
            <v>72.77</v>
          </cell>
          <cell r="K377">
            <v>315.51</v>
          </cell>
          <cell r="M377">
            <v>64.811580000000006</v>
          </cell>
          <cell r="N377">
            <v>307.55158</v>
          </cell>
        </row>
        <row r="378">
          <cell r="B378" t="str">
            <v>2 S 03 324 50</v>
          </cell>
          <cell r="C378" t="str">
            <v>Concr.estr.fck=15MPa-c.raz.c/adit conf.lanç.AC/BC</v>
          </cell>
          <cell r="D378" t="str">
            <v>m3</v>
          </cell>
          <cell r="E378" t="str">
            <v>311,63</v>
          </cell>
          <cell r="F378" t="str">
            <v>93,43</v>
          </cell>
          <cell r="G378" t="str">
            <v>405,06</v>
          </cell>
          <cell r="H378">
            <v>0</v>
          </cell>
          <cell r="I378">
            <v>311.63</v>
          </cell>
          <cell r="J378">
            <v>93.43</v>
          </cell>
          <cell r="K378">
            <v>405.06</v>
          </cell>
          <cell r="M378">
            <v>83.205210000000008</v>
          </cell>
          <cell r="N378">
            <v>394.83521000000002</v>
          </cell>
        </row>
        <row r="379">
          <cell r="B379" t="str">
            <v>2 S 03 324 51</v>
          </cell>
          <cell r="C379" t="str">
            <v>Concr.estr.fck=15MPa-c.raz.uso ger conf.lançAC/BC</v>
          </cell>
          <cell r="D379" t="str">
            <v>m3</v>
          </cell>
          <cell r="E379" t="str">
            <v>293,81</v>
          </cell>
          <cell r="F379" t="str">
            <v>88,09</v>
          </cell>
          <cell r="G379" t="str">
            <v>381,90</v>
          </cell>
          <cell r="H379">
            <v>0</v>
          </cell>
          <cell r="I379">
            <v>293.81</v>
          </cell>
          <cell r="J379">
            <v>88.09</v>
          </cell>
          <cell r="K379">
            <v>381.9</v>
          </cell>
          <cell r="M379">
            <v>78.447270000000003</v>
          </cell>
          <cell r="N379">
            <v>372.25727000000001</v>
          </cell>
        </row>
        <row r="380">
          <cell r="B380" t="str">
            <v>2 S 03 325 00</v>
          </cell>
          <cell r="C380" t="str">
            <v>Conc.estr.fck=18 MPa-contr.raz.uso ger.conf.e lanç</v>
          </cell>
          <cell r="D380" t="str">
            <v>m3</v>
          </cell>
          <cell r="E380" t="str">
            <v>256,81</v>
          </cell>
          <cell r="F380" t="str">
            <v>76,99</v>
          </cell>
          <cell r="G380" t="str">
            <v>333,80</v>
          </cell>
          <cell r="H380">
            <v>0</v>
          </cell>
          <cell r="I380">
            <v>256.81</v>
          </cell>
          <cell r="J380">
            <v>76.989999999999995</v>
          </cell>
          <cell r="K380">
            <v>333.8</v>
          </cell>
          <cell r="M380">
            <v>68.568269999999998</v>
          </cell>
          <cell r="N380">
            <v>325.37826999999999</v>
          </cell>
        </row>
        <row r="381">
          <cell r="B381" t="str">
            <v>2 S 03 325 01</v>
          </cell>
          <cell r="C381" t="str">
            <v>Conc.estr.fck=18 MPa-contr.raz.c/adit.conf. e lanç</v>
          </cell>
          <cell r="D381" t="str">
            <v>m3</v>
          </cell>
          <cell r="E381" t="str">
            <v>243,54</v>
          </cell>
          <cell r="F381" t="str">
            <v>73,01</v>
          </cell>
          <cell r="G381" t="str">
            <v>316,55</v>
          </cell>
          <cell r="H381">
            <v>0</v>
          </cell>
          <cell r="I381">
            <v>243.54</v>
          </cell>
          <cell r="J381">
            <v>73.010000000000005</v>
          </cell>
          <cell r="K381">
            <v>316.55</v>
          </cell>
          <cell r="M381">
            <v>65.025180000000006</v>
          </cell>
          <cell r="N381">
            <v>308.56518</v>
          </cell>
        </row>
        <row r="382">
          <cell r="B382" t="str">
            <v>2 S 03 325 50</v>
          </cell>
          <cell r="C382" t="str">
            <v>Concr.estr.fck=18MPa-c.raz.uso ger.conf.lanç.AC/BC</v>
          </cell>
          <cell r="D382" t="str">
            <v>m3</v>
          </cell>
          <cell r="E382" t="str">
            <v>310,11</v>
          </cell>
          <cell r="F382" t="str">
            <v>92,97</v>
          </cell>
          <cell r="G382" t="str">
            <v>403,08</v>
          </cell>
          <cell r="H382">
            <v>0</v>
          </cell>
          <cell r="I382">
            <v>310.11</v>
          </cell>
          <cell r="J382">
            <v>92.97</v>
          </cell>
          <cell r="K382">
            <v>403.08</v>
          </cell>
          <cell r="M382">
            <v>82.79937000000001</v>
          </cell>
          <cell r="N382">
            <v>392.90937000000002</v>
          </cell>
        </row>
        <row r="383">
          <cell r="B383" t="str">
            <v>2 S 03 325 51</v>
          </cell>
          <cell r="C383" t="str">
            <v>Concr.estr.fck=18MPa-c.raz.c/adit conf. lanç.AC/BC</v>
          </cell>
          <cell r="D383" t="str">
            <v>m3</v>
          </cell>
          <cell r="E383" t="str">
            <v>296,84</v>
          </cell>
          <cell r="F383" t="str">
            <v>88,99</v>
          </cell>
          <cell r="G383" t="str">
            <v>385,83</v>
          </cell>
          <cell r="H383">
            <v>0</v>
          </cell>
          <cell r="I383">
            <v>296.83999999999997</v>
          </cell>
          <cell r="J383">
            <v>88.99</v>
          </cell>
          <cell r="K383">
            <v>385.83</v>
          </cell>
          <cell r="M383">
            <v>79.256280000000004</v>
          </cell>
          <cell r="N383">
            <v>376.09627999999998</v>
          </cell>
        </row>
        <row r="384">
          <cell r="B384" t="str">
            <v>2 S 03 326 00</v>
          </cell>
          <cell r="C384" t="str">
            <v>Conc.estr.fck=20 MPa-contr.raz.uso ger.conf.e lanç</v>
          </cell>
          <cell r="D384" t="str">
            <v>m3</v>
          </cell>
          <cell r="E384" t="str">
            <v>263,03</v>
          </cell>
          <cell r="F384" t="str">
            <v>78,86</v>
          </cell>
          <cell r="G384" t="str">
            <v>341,88</v>
          </cell>
          <cell r="H384">
            <v>0</v>
          </cell>
          <cell r="I384">
            <v>263.02999999999997</v>
          </cell>
          <cell r="J384">
            <v>78.86</v>
          </cell>
          <cell r="K384">
            <v>341.88</v>
          </cell>
          <cell r="M384">
            <v>70.229010000000002</v>
          </cell>
          <cell r="N384">
            <v>333.25900999999999</v>
          </cell>
        </row>
        <row r="385">
          <cell r="B385" t="str">
            <v>2 S 03 326 01</v>
          </cell>
          <cell r="C385" t="str">
            <v>Conc.estr.fck=20 MPa-contr.raz.c/adit.conf. e lanç</v>
          </cell>
          <cell r="D385" t="str">
            <v>m3</v>
          </cell>
          <cell r="E385" t="str">
            <v>249,86</v>
          </cell>
          <cell r="F385" t="str">
            <v>74,91</v>
          </cell>
          <cell r="G385" t="str">
            <v>324,77</v>
          </cell>
          <cell r="H385">
            <v>0</v>
          </cell>
          <cell r="I385">
            <v>249.86</v>
          </cell>
          <cell r="J385">
            <v>74.91</v>
          </cell>
          <cell r="K385">
            <v>324.77</v>
          </cell>
          <cell r="M385">
            <v>66.712620000000001</v>
          </cell>
          <cell r="N385">
            <v>316.57262000000003</v>
          </cell>
        </row>
        <row r="386">
          <cell r="B386" t="str">
            <v>2 S 03 326 50</v>
          </cell>
          <cell r="C386" t="str">
            <v>Concr.estr.fck=20MPa-c.raz.uso ger.conf.lanç AC/BC</v>
          </cell>
          <cell r="D386" t="str">
            <v>m3</v>
          </cell>
          <cell r="E386" t="str">
            <v>315,89</v>
          </cell>
          <cell r="F386" t="str">
            <v>94,70</v>
          </cell>
          <cell r="G386" t="str">
            <v>410,60</v>
          </cell>
          <cell r="H386">
            <v>0</v>
          </cell>
          <cell r="I386">
            <v>315.89</v>
          </cell>
          <cell r="J386">
            <v>94.7</v>
          </cell>
          <cell r="K386">
            <v>410.6</v>
          </cell>
          <cell r="M386">
            <v>84.34263</v>
          </cell>
          <cell r="N386">
            <v>400.23262999999997</v>
          </cell>
        </row>
        <row r="387">
          <cell r="B387" t="str">
            <v>2 S 03 326 50-A</v>
          </cell>
          <cell r="C387" t="str">
            <v>ncr.estr.fck=20MPa-c.raz.uso ger.conf.lanç AC/BC</v>
          </cell>
          <cell r="D387" t="str">
            <v>m3</v>
          </cell>
          <cell r="E387">
            <v>281.89999999999998</v>
          </cell>
          <cell r="F387">
            <v>75.27</v>
          </cell>
          <cell r="G387">
            <v>357.17</v>
          </cell>
          <cell r="H387">
            <v>0</v>
          </cell>
          <cell r="I387">
            <v>281.89999999999998</v>
          </cell>
          <cell r="J387">
            <v>75.27</v>
          </cell>
          <cell r="K387">
            <v>357.17</v>
          </cell>
          <cell r="M387">
            <v>75.267299999999992</v>
          </cell>
          <cell r="N387">
            <v>357.16729999999995</v>
          </cell>
        </row>
        <row r="388">
          <cell r="B388" t="str">
            <v>2 S 03 326 51</v>
          </cell>
          <cell r="C388" t="str">
            <v>Concr.estr.fck=20MPa-c.raz.c/adit conf.lanç.AC/BC</v>
          </cell>
          <cell r="D388" t="str">
            <v>m3</v>
          </cell>
          <cell r="E388" t="str">
            <v>302,73</v>
          </cell>
          <cell r="F388" t="str">
            <v>90,76</v>
          </cell>
          <cell r="G388" t="str">
            <v>393,48</v>
          </cell>
          <cell r="H388">
            <v>0</v>
          </cell>
          <cell r="I388">
            <v>302.73</v>
          </cell>
          <cell r="J388">
            <v>90.76</v>
          </cell>
          <cell r="K388">
            <v>393.48</v>
          </cell>
          <cell r="M388">
            <v>80.828910000000008</v>
          </cell>
          <cell r="N388">
            <v>383.55891000000003</v>
          </cell>
        </row>
        <row r="389">
          <cell r="B389" t="str">
            <v>2 S 03 327 00</v>
          </cell>
          <cell r="C389" t="str">
            <v>Conc.estr.fck=25 MPa-contr.raz.uso ger.conf.e lanç</v>
          </cell>
          <cell r="D389" t="str">
            <v>m3</v>
          </cell>
          <cell r="E389" t="str">
            <v>271,28</v>
          </cell>
          <cell r="F389" t="str">
            <v>81,33</v>
          </cell>
          <cell r="G389" t="str">
            <v>352,62</v>
          </cell>
          <cell r="H389">
            <v>0</v>
          </cell>
          <cell r="I389">
            <v>271.27999999999997</v>
          </cell>
          <cell r="J389">
            <v>81.33</v>
          </cell>
          <cell r="K389">
            <v>352.62</v>
          </cell>
          <cell r="M389">
            <v>72.431759999999997</v>
          </cell>
          <cell r="N389">
            <v>343.71175999999997</v>
          </cell>
        </row>
        <row r="390">
          <cell r="B390" t="str">
            <v>2 S 03 327 50</v>
          </cell>
          <cell r="C390" t="str">
            <v>Concr estr.fck=25MPa-c.raz.uso ger conf.lanç.AC/BC</v>
          </cell>
          <cell r="D390" t="str">
            <v>m3</v>
          </cell>
          <cell r="E390" t="str">
            <v>323,57</v>
          </cell>
          <cell r="F390" t="str">
            <v>97,01</v>
          </cell>
          <cell r="G390" t="str">
            <v>420,58</v>
          </cell>
          <cell r="H390">
            <v>0</v>
          </cell>
          <cell r="I390">
            <v>323.57</v>
          </cell>
          <cell r="J390">
            <v>97.01</v>
          </cell>
          <cell r="K390">
            <v>420.58</v>
          </cell>
          <cell r="M390">
            <v>86.393190000000004</v>
          </cell>
          <cell r="N390">
            <v>409.96319</v>
          </cell>
        </row>
        <row r="391">
          <cell r="B391" t="str">
            <v>2 S 03 328 00</v>
          </cell>
          <cell r="C391" t="str">
            <v>Conc.estr.fck=25 MPa-contr.raz.uso ger.conf.e lanç</v>
          </cell>
          <cell r="D391" t="str">
            <v>m3</v>
          </cell>
          <cell r="E391" t="str">
            <v>271,28</v>
          </cell>
          <cell r="F391" t="str">
            <v>81,33</v>
          </cell>
          <cell r="G391" t="str">
            <v>352,62</v>
          </cell>
          <cell r="H391">
            <v>0</v>
          </cell>
          <cell r="I391">
            <v>271.27999999999997</v>
          </cell>
          <cell r="J391">
            <v>81.33</v>
          </cell>
          <cell r="K391">
            <v>352.62</v>
          </cell>
          <cell r="M391">
            <v>72.431759999999997</v>
          </cell>
          <cell r="N391">
            <v>343.71175999999997</v>
          </cell>
        </row>
        <row r="392">
          <cell r="B392" t="str">
            <v>2 S 03 328 50</v>
          </cell>
          <cell r="C392" t="str">
            <v>Concr.estr.fck=25MPa-c.raz.c/adit conf.lanç.AC/BC</v>
          </cell>
          <cell r="D392" t="str">
            <v>m3</v>
          </cell>
          <cell r="E392" t="str">
            <v>326,10</v>
          </cell>
          <cell r="F392" t="str">
            <v>97,76</v>
          </cell>
          <cell r="G392" t="str">
            <v>423,86</v>
          </cell>
          <cell r="H392">
            <v>0</v>
          </cell>
          <cell r="I392">
            <v>326.10000000000002</v>
          </cell>
          <cell r="J392">
            <v>97.76</v>
          </cell>
          <cell r="K392">
            <v>423.86</v>
          </cell>
          <cell r="M392">
            <v>87.068700000000007</v>
          </cell>
          <cell r="N392">
            <v>413.16870000000006</v>
          </cell>
        </row>
        <row r="393">
          <cell r="B393" t="str">
            <v>2 S 03 329 00</v>
          </cell>
          <cell r="C393" t="str">
            <v>Conc.estr.fck=25 MPa-contr.raz.c/adit.conf. e lanç</v>
          </cell>
          <cell r="D393" t="str">
            <v>m3</v>
          </cell>
          <cell r="E393" t="str">
            <v>258,26</v>
          </cell>
          <cell r="F393" t="str">
            <v>77,43</v>
          </cell>
          <cell r="G393" t="str">
            <v>335,68</v>
          </cell>
          <cell r="H393">
            <v>0</v>
          </cell>
          <cell r="I393">
            <v>258.26</v>
          </cell>
          <cell r="J393">
            <v>77.430000000000007</v>
          </cell>
          <cell r="K393">
            <v>335.68</v>
          </cell>
          <cell r="M393">
            <v>68.955420000000004</v>
          </cell>
          <cell r="N393">
            <v>327.21541999999999</v>
          </cell>
        </row>
        <row r="394">
          <cell r="B394" t="str">
            <v>2 S 03 329 01</v>
          </cell>
          <cell r="C394" t="str">
            <v>Conc.estr.fck=25 MPa-contr.raz.uso ger.conf.e lanç</v>
          </cell>
          <cell r="D394" t="str">
            <v>m3</v>
          </cell>
          <cell r="E394" t="str">
            <v>271,28</v>
          </cell>
          <cell r="F394" t="str">
            <v>81,33</v>
          </cell>
          <cell r="G394" t="str">
            <v>352,62</v>
          </cell>
          <cell r="H394">
            <v>0</v>
          </cell>
          <cell r="I394">
            <v>271.27999999999997</v>
          </cell>
          <cell r="J394">
            <v>81.33</v>
          </cell>
          <cell r="K394">
            <v>352.62</v>
          </cell>
          <cell r="M394">
            <v>72.431759999999997</v>
          </cell>
          <cell r="N394">
            <v>343.71175999999997</v>
          </cell>
        </row>
        <row r="395">
          <cell r="B395" t="str">
            <v>2 S 03 329 02</v>
          </cell>
          <cell r="C395" t="str">
            <v>Conc.estr.fck=30 MPa-contr.raz.uso ger.conf.e lanç</v>
          </cell>
          <cell r="D395" t="str">
            <v>m3</v>
          </cell>
          <cell r="E395" t="str">
            <v>289,07</v>
          </cell>
          <cell r="F395" t="str">
            <v>86,66</v>
          </cell>
          <cell r="G395" t="str">
            <v>375,73</v>
          </cell>
          <cell r="H395">
            <v>0</v>
          </cell>
          <cell r="I395">
            <v>289.07</v>
          </cell>
          <cell r="J395">
            <v>86.66</v>
          </cell>
          <cell r="K395">
            <v>375.73</v>
          </cell>
          <cell r="M395">
            <v>77.181690000000003</v>
          </cell>
          <cell r="N395">
            <v>366.25169</v>
          </cell>
        </row>
        <row r="396">
          <cell r="B396" t="str">
            <v>2 S 03 329 03</v>
          </cell>
          <cell r="C396" t="str">
            <v>Conc.estr.fck=30 MPa-contr.raz. c/adit.conf.e lanç</v>
          </cell>
          <cell r="D396" t="str">
            <v>m3</v>
          </cell>
          <cell r="E396" t="str">
            <v>276,34</v>
          </cell>
          <cell r="F396" t="str">
            <v>82,85</v>
          </cell>
          <cell r="G396" t="str">
            <v>359,19</v>
          </cell>
          <cell r="H396">
            <v>0</v>
          </cell>
          <cell r="I396">
            <v>276.33999999999997</v>
          </cell>
          <cell r="J396">
            <v>82.85</v>
          </cell>
          <cell r="K396">
            <v>359.19</v>
          </cell>
          <cell r="M396">
            <v>73.782780000000002</v>
          </cell>
          <cell r="N396">
            <v>350.12277999999998</v>
          </cell>
        </row>
        <row r="397">
          <cell r="B397" t="str">
            <v>2 S 03 329 04</v>
          </cell>
          <cell r="C397" t="str">
            <v>Conc.estr.fck=35 MPa-contr.raz.c/adit.conf. e lanç</v>
          </cell>
          <cell r="D397" t="str">
            <v>m3</v>
          </cell>
          <cell r="E397" t="str">
            <v>296,54</v>
          </cell>
          <cell r="F397" t="str">
            <v>88,90</v>
          </cell>
          <cell r="G397" t="str">
            <v>385,45</v>
          </cell>
          <cell r="H397">
            <v>0</v>
          </cell>
          <cell r="I397">
            <v>296.54000000000002</v>
          </cell>
          <cell r="J397">
            <v>88.9</v>
          </cell>
          <cell r="K397">
            <v>385.45</v>
          </cell>
          <cell r="M397">
            <v>79.176180000000016</v>
          </cell>
          <cell r="N397">
            <v>375.71618000000001</v>
          </cell>
        </row>
        <row r="398">
          <cell r="B398" t="str">
            <v>2 S 03 329 50</v>
          </cell>
          <cell r="C398" t="str">
            <v>Concr.estr.fck=25MPa-c.raz.c/adit.conf.lanc.AC/BC</v>
          </cell>
          <cell r="D398" t="str">
            <v>m3</v>
          </cell>
          <cell r="E398" t="str">
            <v>310,55</v>
          </cell>
          <cell r="F398" t="str">
            <v>93,10</v>
          </cell>
          <cell r="G398" t="str">
            <v>403,65</v>
          </cell>
          <cell r="H398">
            <v>0</v>
          </cell>
          <cell r="I398">
            <v>310.55</v>
          </cell>
          <cell r="J398">
            <v>93.1</v>
          </cell>
          <cell r="K398">
            <v>403.65</v>
          </cell>
          <cell r="M398">
            <v>82.916850000000011</v>
          </cell>
          <cell r="N398">
            <v>393.46685000000002</v>
          </cell>
        </row>
        <row r="399">
          <cell r="B399" t="str">
            <v>2 S 03 329 51</v>
          </cell>
          <cell r="C399" t="str">
            <v>Concr.estr.fck=30MPa-c.raz.uso ger.conf.lanc.AC/BC</v>
          </cell>
          <cell r="D399" t="str">
            <v>m3</v>
          </cell>
          <cell r="E399" t="str">
            <v>340,12</v>
          </cell>
          <cell r="F399" t="str">
            <v>101,97</v>
          </cell>
          <cell r="G399" t="str">
            <v>442,09</v>
          </cell>
          <cell r="H399">
            <v>0</v>
          </cell>
          <cell r="I399">
            <v>340.12</v>
          </cell>
          <cell r="J399">
            <v>101.97</v>
          </cell>
          <cell r="K399">
            <v>442.09</v>
          </cell>
          <cell r="M399">
            <v>90.81204000000001</v>
          </cell>
          <cell r="N399">
            <v>430.93204000000003</v>
          </cell>
        </row>
        <row r="400">
          <cell r="B400" t="str">
            <v>2 S 03 329 52</v>
          </cell>
          <cell r="C400" t="str">
            <v>Concr.estr.fck=30MPa-c.raz.c/adit.conf.lanc.AC/BC</v>
          </cell>
          <cell r="D400" t="str">
            <v>m3</v>
          </cell>
          <cell r="E400" t="str">
            <v>342,94</v>
          </cell>
          <cell r="F400" t="str">
            <v>102,81</v>
          </cell>
          <cell r="G400" t="str">
            <v>445,75</v>
          </cell>
          <cell r="H400">
            <v>0</v>
          </cell>
          <cell r="I400">
            <v>342.94</v>
          </cell>
          <cell r="J400">
            <v>102.81</v>
          </cell>
          <cell r="K400">
            <v>445.75</v>
          </cell>
          <cell r="M400">
            <v>91.564980000000006</v>
          </cell>
          <cell r="N400">
            <v>434.50497999999999</v>
          </cell>
        </row>
        <row r="401">
          <cell r="B401" t="str">
            <v>2 S 03 329 53</v>
          </cell>
          <cell r="C401" t="str">
            <v>Concr.estr.fck=35MPa-c.raz.c/adit.conf.lanc.AC/BC</v>
          </cell>
          <cell r="D401" t="str">
            <v>m3</v>
          </cell>
          <cell r="E401" t="str">
            <v>346,21</v>
          </cell>
          <cell r="F401" t="str">
            <v>103,79</v>
          </cell>
          <cell r="G401" t="str">
            <v>450,01</v>
          </cell>
          <cell r="H401">
            <v>0</v>
          </cell>
          <cell r="I401">
            <v>346.21</v>
          </cell>
          <cell r="J401">
            <v>103.79</v>
          </cell>
          <cell r="K401">
            <v>450.01</v>
          </cell>
          <cell r="M401">
            <v>92.438069999999996</v>
          </cell>
          <cell r="N401">
            <v>438.64806999999996</v>
          </cell>
        </row>
        <row r="402">
          <cell r="B402" t="str">
            <v>2 S 03 329 54</v>
          </cell>
          <cell r="C402" t="str">
            <v>Concr.estr.fck=35Mpa-c.raz c/adit.conf.lanc.AC/BC</v>
          </cell>
          <cell r="D402" t="str">
            <v>m3</v>
          </cell>
          <cell r="E402" t="str">
            <v>346,21</v>
          </cell>
          <cell r="F402" t="str">
            <v>103,79</v>
          </cell>
          <cell r="G402" t="str">
            <v>450,01</v>
          </cell>
          <cell r="H402">
            <v>0</v>
          </cell>
          <cell r="I402">
            <v>346.21</v>
          </cell>
          <cell r="J402">
            <v>103.79</v>
          </cell>
          <cell r="K402">
            <v>450.01</v>
          </cell>
          <cell r="M402">
            <v>92.438069999999996</v>
          </cell>
          <cell r="N402">
            <v>438.64806999999996</v>
          </cell>
        </row>
        <row r="403">
          <cell r="B403" t="str">
            <v>2 S 03 370 00</v>
          </cell>
          <cell r="C403" t="str">
            <v>Forma comum de madeira</v>
          </cell>
          <cell r="D403" t="str">
            <v>m2</v>
          </cell>
          <cell r="E403" t="str">
            <v>73,48</v>
          </cell>
          <cell r="F403" t="str">
            <v>22,03</v>
          </cell>
          <cell r="G403" t="str">
            <v>95,50</v>
          </cell>
          <cell r="H403">
            <v>0</v>
          </cell>
          <cell r="I403">
            <v>73.48</v>
          </cell>
          <cell r="J403">
            <v>22.03</v>
          </cell>
          <cell r="K403">
            <v>95.5</v>
          </cell>
          <cell r="M403">
            <v>19.619160000000001</v>
          </cell>
          <cell r="N403">
            <v>93.099160000000012</v>
          </cell>
        </row>
        <row r="404">
          <cell r="B404" t="str">
            <v>2 S 03 371 01</v>
          </cell>
          <cell r="C404" t="str">
            <v>Forma de placa compensada resinada</v>
          </cell>
          <cell r="D404" t="str">
            <v>m2</v>
          </cell>
          <cell r="E404" t="str">
            <v>46,94</v>
          </cell>
          <cell r="F404" t="str">
            <v>14,07</v>
          </cell>
          <cell r="G404" t="str">
            <v>61,01</v>
          </cell>
          <cell r="H404">
            <v>0</v>
          </cell>
          <cell r="I404">
            <v>46.94</v>
          </cell>
          <cell r="J404">
            <v>14.07</v>
          </cell>
          <cell r="K404">
            <v>61.01</v>
          </cell>
          <cell r="M404">
            <v>12.53298</v>
          </cell>
          <cell r="N404">
            <v>59.47298</v>
          </cell>
        </row>
        <row r="405">
          <cell r="B405" t="str">
            <v>2 S 03 371 02</v>
          </cell>
          <cell r="C405" t="str">
            <v>Forma de placa compensada plastificada</v>
          </cell>
          <cell r="D405" t="str">
            <v>m2</v>
          </cell>
          <cell r="E405" t="str">
            <v>50,93</v>
          </cell>
          <cell r="F405" t="str">
            <v>15,27</v>
          </cell>
          <cell r="G405" t="str">
            <v>66,20</v>
          </cell>
          <cell r="H405">
            <v>0</v>
          </cell>
          <cell r="I405">
            <v>50.93</v>
          </cell>
          <cell r="J405">
            <v>15.27</v>
          </cell>
          <cell r="K405">
            <v>66.2</v>
          </cell>
          <cell r="M405">
            <v>13.598310000000001</v>
          </cell>
          <cell r="N405">
            <v>64.528310000000005</v>
          </cell>
        </row>
        <row r="406">
          <cell r="B406" t="str">
            <v>2 S 03 372 01</v>
          </cell>
          <cell r="C406" t="str">
            <v>Formas para tubulão</v>
          </cell>
          <cell r="D406" t="str">
            <v>m2</v>
          </cell>
          <cell r="E406" t="str">
            <v>30,87</v>
          </cell>
          <cell r="F406" t="str">
            <v>9,25</v>
          </cell>
          <cell r="G406" t="str">
            <v>40,12</v>
          </cell>
          <cell r="H406">
            <v>0</v>
          </cell>
          <cell r="I406">
            <v>30.87</v>
          </cell>
          <cell r="J406">
            <v>9.25</v>
          </cell>
          <cell r="K406">
            <v>40.119999999999997</v>
          </cell>
          <cell r="M406">
            <v>8.2422900000000006</v>
          </cell>
          <cell r="N406">
            <v>39.112290000000002</v>
          </cell>
        </row>
        <row r="407">
          <cell r="B407" t="str">
            <v>2 S 03 401 01</v>
          </cell>
          <cell r="C407" t="str">
            <v>Estaca tipo Franki D=350 mm</v>
          </cell>
          <cell r="D407" t="str">
            <v>m</v>
          </cell>
          <cell r="E407" t="str">
            <v>191,07</v>
          </cell>
          <cell r="F407" t="str">
            <v>57,28</v>
          </cell>
          <cell r="G407" t="str">
            <v>248,36</v>
          </cell>
          <cell r="H407">
            <v>0</v>
          </cell>
          <cell r="I407">
            <v>191.07</v>
          </cell>
          <cell r="J407">
            <v>57.28</v>
          </cell>
          <cell r="K407">
            <v>248.36</v>
          </cell>
          <cell r="M407">
            <v>51.015689999999999</v>
          </cell>
          <cell r="N407">
            <v>242.08569</v>
          </cell>
        </row>
        <row r="408">
          <cell r="B408" t="str">
            <v>2 S 03 401 02</v>
          </cell>
          <cell r="C408" t="str">
            <v>Estaca tipo Franki D=400 mm</v>
          </cell>
          <cell r="D408" t="str">
            <v>m</v>
          </cell>
          <cell r="E408" t="str">
            <v>209,28</v>
          </cell>
          <cell r="F408" t="str">
            <v>62,74</v>
          </cell>
          <cell r="G408" t="str">
            <v>272,02</v>
          </cell>
          <cell r="H408">
            <v>0</v>
          </cell>
          <cell r="I408">
            <v>209.28</v>
          </cell>
          <cell r="J408">
            <v>62.74</v>
          </cell>
          <cell r="K408">
            <v>272.02</v>
          </cell>
          <cell r="M408">
            <v>55.877760000000002</v>
          </cell>
          <cell r="N408">
            <v>265.15776</v>
          </cell>
        </row>
        <row r="409">
          <cell r="B409" t="str">
            <v>2 S 03 401 03</v>
          </cell>
          <cell r="C409" t="str">
            <v>Estaca tipo Franki D=520 mm</v>
          </cell>
          <cell r="D409" t="str">
            <v>m</v>
          </cell>
          <cell r="E409" t="str">
            <v>277,71</v>
          </cell>
          <cell r="F409" t="str">
            <v>83,26</v>
          </cell>
          <cell r="G409" t="str">
            <v>360,97</v>
          </cell>
          <cell r="H409">
            <v>0</v>
          </cell>
          <cell r="I409">
            <v>277.70999999999998</v>
          </cell>
          <cell r="J409">
            <v>83.26</v>
          </cell>
          <cell r="K409">
            <v>360.97</v>
          </cell>
          <cell r="M409">
            <v>74.148569999999992</v>
          </cell>
          <cell r="N409">
            <v>351.85856999999999</v>
          </cell>
        </row>
        <row r="410">
          <cell r="B410" t="str">
            <v>2 S 03 401 04</v>
          </cell>
          <cell r="C410" t="str">
            <v>Estaca tipo Franki D=600 mm</v>
          </cell>
          <cell r="D410" t="str">
            <v>m</v>
          </cell>
          <cell r="E410" t="str">
            <v>342,14</v>
          </cell>
          <cell r="F410" t="str">
            <v>102,57</v>
          </cell>
          <cell r="G410" t="str">
            <v>444,71</v>
          </cell>
          <cell r="H410">
            <v>0</v>
          </cell>
          <cell r="I410">
            <v>342.14</v>
          </cell>
          <cell r="J410">
            <v>102.57</v>
          </cell>
          <cell r="K410">
            <v>444.71</v>
          </cell>
          <cell r="M410">
            <v>91.351380000000006</v>
          </cell>
          <cell r="N410">
            <v>433.49137999999999</v>
          </cell>
        </row>
        <row r="411">
          <cell r="B411" t="str">
            <v>2 S 03 401 51</v>
          </cell>
          <cell r="C411" t="str">
            <v>Estaca tipo Franki D=350 mm AC/BC</v>
          </cell>
          <cell r="D411" t="str">
            <v>m</v>
          </cell>
          <cell r="E411" t="str">
            <v>196,41</v>
          </cell>
          <cell r="F411" t="str">
            <v>58,88</v>
          </cell>
          <cell r="G411" t="str">
            <v>255,29</v>
          </cell>
          <cell r="H411">
            <v>0</v>
          </cell>
          <cell r="I411">
            <v>196.41</v>
          </cell>
          <cell r="J411">
            <v>58.88</v>
          </cell>
          <cell r="K411">
            <v>255.29</v>
          </cell>
          <cell r="M411">
            <v>52.441470000000002</v>
          </cell>
          <cell r="N411">
            <v>248.85147000000001</v>
          </cell>
        </row>
        <row r="412">
          <cell r="B412" t="str">
            <v>2 S 03 401 52</v>
          </cell>
          <cell r="C412" t="str">
            <v>Estaca tipo Franki D=400 mm AC/BC</v>
          </cell>
          <cell r="D412" t="str">
            <v>m</v>
          </cell>
          <cell r="E412" t="str">
            <v>215,68</v>
          </cell>
          <cell r="F412" t="str">
            <v>64,66</v>
          </cell>
          <cell r="G412" t="str">
            <v>280,35</v>
          </cell>
          <cell r="H412">
            <v>0</v>
          </cell>
          <cell r="I412">
            <v>215.68</v>
          </cell>
          <cell r="J412">
            <v>64.66</v>
          </cell>
          <cell r="K412">
            <v>280.35000000000002</v>
          </cell>
          <cell r="M412">
            <v>57.586560000000006</v>
          </cell>
          <cell r="N412">
            <v>273.26656000000003</v>
          </cell>
        </row>
        <row r="413">
          <cell r="B413" t="str">
            <v>2 S 03 401 53</v>
          </cell>
          <cell r="C413" t="str">
            <v>Estaca tipo Franki D=520 mm AC/BC</v>
          </cell>
          <cell r="D413" t="str">
            <v>m</v>
          </cell>
          <cell r="E413" t="str">
            <v>288,91</v>
          </cell>
          <cell r="F413" t="str">
            <v>86,62</v>
          </cell>
          <cell r="G413" t="str">
            <v>375,53</v>
          </cell>
          <cell r="H413">
            <v>0</v>
          </cell>
          <cell r="I413">
            <v>288.91000000000003</v>
          </cell>
          <cell r="J413">
            <v>86.62</v>
          </cell>
          <cell r="K413">
            <v>375.53</v>
          </cell>
          <cell r="M413">
            <v>77.138970000000015</v>
          </cell>
          <cell r="N413">
            <v>366.04897000000005</v>
          </cell>
        </row>
        <row r="414">
          <cell r="B414" t="str">
            <v>2 S 03 401 54</v>
          </cell>
          <cell r="C414" t="str">
            <v>Estaca tipo Franki D=600 mm AC/BC</v>
          </cell>
          <cell r="D414" t="str">
            <v>m</v>
          </cell>
          <cell r="E414" t="str">
            <v>357,08</v>
          </cell>
          <cell r="F414" t="str">
            <v>107,05</v>
          </cell>
          <cell r="G414" t="str">
            <v>464,13</v>
          </cell>
          <cell r="H414">
            <v>0</v>
          </cell>
          <cell r="I414">
            <v>357.08</v>
          </cell>
          <cell r="J414">
            <v>107.05</v>
          </cell>
          <cell r="K414">
            <v>464.13</v>
          </cell>
          <cell r="M414">
            <v>95.340360000000004</v>
          </cell>
          <cell r="N414">
            <v>452.42035999999996</v>
          </cell>
        </row>
        <row r="415">
          <cell r="B415" t="str">
            <v>2 S 03 402 01</v>
          </cell>
          <cell r="C415" t="str">
            <v>Cravação estacas pré-mold. de concreto 30 x 30 cm</v>
          </cell>
          <cell r="D415" t="str">
            <v>m</v>
          </cell>
          <cell r="E415" t="str">
            <v>209,78</v>
          </cell>
          <cell r="F415" t="str">
            <v>62,89</v>
          </cell>
          <cell r="G415" t="str">
            <v>272,68</v>
          </cell>
          <cell r="H415">
            <v>0</v>
          </cell>
          <cell r="I415">
            <v>209.78</v>
          </cell>
          <cell r="J415">
            <v>62.89</v>
          </cell>
          <cell r="K415">
            <v>272.68</v>
          </cell>
          <cell r="M415">
            <v>56.01126</v>
          </cell>
          <cell r="N415">
            <v>265.79126000000002</v>
          </cell>
        </row>
        <row r="416">
          <cell r="B416" t="str">
            <v>2 S 03 402 51</v>
          </cell>
          <cell r="C416" t="str">
            <v>Cravação estacas pré-mold. concreto 30x30 cm AC/BC</v>
          </cell>
          <cell r="D416" t="str">
            <v>m</v>
          </cell>
          <cell r="E416" t="str">
            <v>214,58</v>
          </cell>
          <cell r="F416" t="str">
            <v>64,33</v>
          </cell>
          <cell r="G416" t="str">
            <v>278,92</v>
          </cell>
          <cell r="H416">
            <v>0</v>
          </cell>
          <cell r="I416">
            <v>214.58</v>
          </cell>
          <cell r="J416">
            <v>64.33</v>
          </cell>
          <cell r="K416">
            <v>278.92</v>
          </cell>
          <cell r="M416">
            <v>57.292860000000005</v>
          </cell>
          <cell r="N416">
            <v>271.87286</v>
          </cell>
        </row>
        <row r="417">
          <cell r="B417" t="str">
            <v>2 S 03 404 01</v>
          </cell>
          <cell r="C417" t="str">
            <v>Forn. e crav. estacas perfil met. I de 10" simples</v>
          </cell>
          <cell r="D417" t="str">
            <v>m</v>
          </cell>
          <cell r="E417" t="str">
            <v>372,90</v>
          </cell>
          <cell r="F417" t="str">
            <v>111,80</v>
          </cell>
          <cell r="G417" t="str">
            <v>484,70</v>
          </cell>
          <cell r="H417">
            <v>0</v>
          </cell>
          <cell r="I417">
            <v>372.9</v>
          </cell>
          <cell r="J417">
            <v>111.8</v>
          </cell>
          <cell r="K417">
            <v>484.7</v>
          </cell>
          <cell r="M417">
            <v>99.564300000000003</v>
          </cell>
          <cell r="N417">
            <v>472.46429999999998</v>
          </cell>
        </row>
        <row r="418">
          <cell r="B418" t="str">
            <v>2 S 03 404 04</v>
          </cell>
          <cell r="C418" t="str">
            <v>Forn. e crav. estacas perfil met. I de 10" duplo</v>
          </cell>
          <cell r="D418" t="str">
            <v>m</v>
          </cell>
          <cell r="E418" t="str">
            <v>526,06</v>
          </cell>
          <cell r="F418" t="str">
            <v>157,71</v>
          </cell>
          <cell r="G418" t="str">
            <v>683,77</v>
          </cell>
          <cell r="H418">
            <v>0</v>
          </cell>
          <cell r="I418">
            <v>526.05999999999995</v>
          </cell>
          <cell r="J418">
            <v>157.71</v>
          </cell>
          <cell r="K418">
            <v>683.77</v>
          </cell>
          <cell r="M418">
            <v>140.45802</v>
          </cell>
          <cell r="N418">
            <v>666.51801999999998</v>
          </cell>
        </row>
        <row r="419">
          <cell r="B419" t="str">
            <v>2 S 03 404 11</v>
          </cell>
          <cell r="C419" t="str">
            <v>Cravação estacas met. trilhos soldados - estrela</v>
          </cell>
          <cell r="D419" t="str">
            <v>m</v>
          </cell>
          <cell r="E419" t="str">
            <v>620,77</v>
          </cell>
          <cell r="F419" t="str">
            <v>186,11</v>
          </cell>
          <cell r="G419" t="str">
            <v>806,88</v>
          </cell>
          <cell r="H419">
            <v>0</v>
          </cell>
          <cell r="I419">
            <v>620.77</v>
          </cell>
          <cell r="J419">
            <v>186.11</v>
          </cell>
          <cell r="K419">
            <v>806.88</v>
          </cell>
          <cell r="M419">
            <v>165.74558999999999</v>
          </cell>
          <cell r="N419">
            <v>786.51558999999997</v>
          </cell>
        </row>
        <row r="420">
          <cell r="B420" t="str">
            <v>2 S 03 410 01</v>
          </cell>
          <cell r="C420" t="str">
            <v>Tubulão a céu aberto diâmetro externo = 1,00 m</v>
          </cell>
          <cell r="D420" t="str">
            <v>m</v>
          </cell>
          <cell r="E420" t="str">
            <v>1.128,78</v>
          </cell>
          <cell r="F420" t="str">
            <v>338,41</v>
          </cell>
          <cell r="G420" t="str">
            <v>1.467,19</v>
          </cell>
          <cell r="H420">
            <v>0</v>
          </cell>
          <cell r="I420">
            <v>1128.78</v>
          </cell>
          <cell r="J420">
            <v>338.41</v>
          </cell>
          <cell r="K420">
            <v>1467.19</v>
          </cell>
          <cell r="M420">
            <v>301.38425999999998</v>
          </cell>
          <cell r="N420">
            <v>1430.16426</v>
          </cell>
        </row>
        <row r="421">
          <cell r="B421" t="str">
            <v>2 S 03 410 11</v>
          </cell>
          <cell r="C421" t="str">
            <v>Tubulão a céu aberto diâmetro externo = 1,20 m</v>
          </cell>
          <cell r="D421" t="str">
            <v>m</v>
          </cell>
          <cell r="E421" t="str">
            <v>1.470,55</v>
          </cell>
          <cell r="F421" t="str">
            <v>440,87</v>
          </cell>
          <cell r="G421" t="str">
            <v>1.911,42</v>
          </cell>
          <cell r="H421">
            <v>0</v>
          </cell>
          <cell r="I421">
            <v>1470.55</v>
          </cell>
          <cell r="J421">
            <v>440.87</v>
          </cell>
          <cell r="K421">
            <v>1911.42</v>
          </cell>
          <cell r="M421">
            <v>392.63685000000004</v>
          </cell>
          <cell r="N421">
            <v>1863.18685</v>
          </cell>
        </row>
        <row r="422">
          <cell r="B422" t="str">
            <v>2 S 03 410 21</v>
          </cell>
          <cell r="C422" t="str">
            <v>Tubulão a céu aberto diâmetro externo = 1,40 m</v>
          </cell>
          <cell r="D422" t="str">
            <v>m</v>
          </cell>
          <cell r="E422" t="str">
            <v>1.840,32</v>
          </cell>
          <cell r="F422" t="str">
            <v>551,73</v>
          </cell>
          <cell r="G422" t="str">
            <v>2.392,04</v>
          </cell>
          <cell r="H422">
            <v>0</v>
          </cell>
          <cell r="I422">
            <v>1840.32</v>
          </cell>
          <cell r="J422">
            <v>551.73</v>
          </cell>
          <cell r="K422">
            <v>2392.04</v>
          </cell>
          <cell r="M422">
            <v>491.36544000000004</v>
          </cell>
          <cell r="N422">
            <v>2331.6854400000002</v>
          </cell>
        </row>
        <row r="423">
          <cell r="B423" t="str">
            <v>2 S 03 410 31</v>
          </cell>
          <cell r="C423" t="str">
            <v>Tubulão a céu aberto diâmetro externo = 1,60 m</v>
          </cell>
          <cell r="D423" t="str">
            <v>m</v>
          </cell>
          <cell r="E423" t="str">
            <v>2.227,10</v>
          </cell>
          <cell r="F423" t="str">
            <v>667,68</v>
          </cell>
          <cell r="G423" t="str">
            <v>2.894,78</v>
          </cell>
          <cell r="H423">
            <v>0</v>
          </cell>
          <cell r="I423">
            <v>2227.1</v>
          </cell>
          <cell r="J423">
            <v>667.68</v>
          </cell>
          <cell r="K423">
            <v>2894.78</v>
          </cell>
          <cell r="M423">
            <v>594.63570000000004</v>
          </cell>
          <cell r="N423">
            <v>2821.7357000000002</v>
          </cell>
        </row>
        <row r="424">
          <cell r="B424" t="str">
            <v>2 S 03 410 41</v>
          </cell>
          <cell r="C424" t="str">
            <v>Tubulão a céu aberto diâmetro externo = 1,80 m</v>
          </cell>
          <cell r="D424" t="str">
            <v>m</v>
          </cell>
          <cell r="E424" t="str">
            <v>2.685,04</v>
          </cell>
          <cell r="F424" t="str">
            <v>804,97</v>
          </cell>
          <cell r="G424" t="str">
            <v>3.490,01</v>
          </cell>
          <cell r="H424">
            <v>0</v>
          </cell>
          <cell r="I424">
            <v>2685.04</v>
          </cell>
          <cell r="J424">
            <v>804.97</v>
          </cell>
          <cell r="K424">
            <v>3490.01</v>
          </cell>
          <cell r="M424">
            <v>716.90568000000007</v>
          </cell>
          <cell r="N424">
            <v>3401.9456799999998</v>
          </cell>
        </row>
        <row r="425">
          <cell r="B425" t="str">
            <v>2 S 03 410 51</v>
          </cell>
          <cell r="C425" t="str">
            <v>Tubulão a céu aberto diâmetro externo = 2,00 m</v>
          </cell>
          <cell r="D425" t="str">
            <v>m</v>
          </cell>
          <cell r="E425" t="str">
            <v>3.186,91</v>
          </cell>
          <cell r="F425" t="str">
            <v>955,43</v>
          </cell>
          <cell r="G425" t="str">
            <v>4.142,34</v>
          </cell>
          <cell r="H425">
            <v>0</v>
          </cell>
          <cell r="I425">
            <v>3186.91</v>
          </cell>
          <cell r="J425">
            <v>955.43</v>
          </cell>
          <cell r="K425">
            <v>4142.34</v>
          </cell>
          <cell r="M425">
            <v>850.90497000000005</v>
          </cell>
          <cell r="N425">
            <v>4037.8149699999999</v>
          </cell>
        </row>
        <row r="426">
          <cell r="B426" t="str">
            <v>2 S 03 410 61</v>
          </cell>
          <cell r="C426" t="str">
            <v>Tubulão a céu aberto diâmetro externo = 2,20 m</v>
          </cell>
          <cell r="D426" t="str">
            <v>m</v>
          </cell>
          <cell r="E426" t="str">
            <v>3.801,19</v>
          </cell>
          <cell r="F426" t="str">
            <v>1.139,60</v>
          </cell>
          <cell r="G426" t="str">
            <v>4.940,78</v>
          </cell>
          <cell r="H426">
            <v>0</v>
          </cell>
          <cell r="I426">
            <v>3801.19</v>
          </cell>
          <cell r="J426">
            <v>1139.5999999999999</v>
          </cell>
          <cell r="K426">
            <v>4940.78</v>
          </cell>
          <cell r="M426">
            <v>1014.9177300000001</v>
          </cell>
          <cell r="N426">
            <v>4816.1077299999997</v>
          </cell>
        </row>
        <row r="427">
          <cell r="B427" t="str">
            <v>2 S 03 411 11</v>
          </cell>
          <cell r="C427" t="str">
            <v>Tub.ar comp.D=1,2 m prof.até 12 m lâmina d'água LF</v>
          </cell>
          <cell r="D427" t="str">
            <v>m</v>
          </cell>
          <cell r="E427" t="str">
            <v>3.361,55</v>
          </cell>
          <cell r="F427" t="str">
            <v>1.007,79</v>
          </cell>
          <cell r="G427" t="str">
            <v>4.369,34</v>
          </cell>
          <cell r="H427">
            <v>0</v>
          </cell>
          <cell r="I427">
            <v>3361.55</v>
          </cell>
          <cell r="J427">
            <v>1007.79</v>
          </cell>
          <cell r="K427">
            <v>4369.34</v>
          </cell>
          <cell r="M427">
            <v>897.53385000000014</v>
          </cell>
          <cell r="N427">
            <v>4259.08385</v>
          </cell>
        </row>
        <row r="428">
          <cell r="B428" t="str">
            <v>2 S 03 411 12</v>
          </cell>
          <cell r="C428" t="str">
            <v>Tub.ar comp.D=1,2 m prof. 12/18 m lâmina d'água LF</v>
          </cell>
          <cell r="D428" t="str">
            <v>m</v>
          </cell>
          <cell r="E428" t="str">
            <v>3.751,70</v>
          </cell>
          <cell r="F428" t="str">
            <v>1.124,76</v>
          </cell>
          <cell r="G428" t="str">
            <v>4.876,46</v>
          </cell>
          <cell r="H428">
            <v>0</v>
          </cell>
          <cell r="I428">
            <v>3751.7</v>
          </cell>
          <cell r="J428">
            <v>1124.76</v>
          </cell>
          <cell r="K428">
            <v>4876.46</v>
          </cell>
          <cell r="M428">
            <v>1001.7039</v>
          </cell>
          <cell r="N428">
            <v>4753.4038999999993</v>
          </cell>
        </row>
        <row r="429">
          <cell r="B429" t="str">
            <v>2 S 03 411 13</v>
          </cell>
          <cell r="C429" t="str">
            <v>Tub.ar comp.D=1,2 m prof. 18/24 m lâmina d'água LF</v>
          </cell>
          <cell r="D429" t="str">
            <v>m</v>
          </cell>
          <cell r="E429" t="str">
            <v>4.182,22</v>
          </cell>
          <cell r="F429" t="str">
            <v>1.253,83</v>
          </cell>
          <cell r="G429" t="str">
            <v>5.436,04</v>
          </cell>
          <cell r="H429">
            <v>0</v>
          </cell>
          <cell r="I429">
            <v>4182.22</v>
          </cell>
          <cell r="J429">
            <v>1253.83</v>
          </cell>
          <cell r="K429">
            <v>5436.04</v>
          </cell>
          <cell r="M429">
            <v>1116.6527400000002</v>
          </cell>
          <cell r="N429">
            <v>5298.8727400000007</v>
          </cell>
        </row>
        <row r="430">
          <cell r="B430" t="str">
            <v>2 S 03 411 14</v>
          </cell>
          <cell r="C430" t="str">
            <v>Tub.ar comp.D=1,2 m prof. 24/27 m lâmina d'água LF</v>
          </cell>
          <cell r="D430" t="str">
            <v>m</v>
          </cell>
          <cell r="E430" t="str">
            <v>4.823,79</v>
          </cell>
          <cell r="F430" t="str">
            <v>1.446,17</v>
          </cell>
          <cell r="G430" t="str">
            <v>6.269,96</v>
          </cell>
          <cell r="H430">
            <v>0</v>
          </cell>
          <cell r="I430">
            <v>4823.79</v>
          </cell>
          <cell r="J430">
            <v>1446.17</v>
          </cell>
          <cell r="K430">
            <v>6269.96</v>
          </cell>
          <cell r="M430">
            <v>1287.9519300000002</v>
          </cell>
          <cell r="N430">
            <v>6111.7419300000001</v>
          </cell>
        </row>
        <row r="431">
          <cell r="B431" t="str">
            <v>2 S 03 411 15</v>
          </cell>
          <cell r="C431" t="str">
            <v>Tub.ar.comp.D=1,2 m prof. 27/31 m lâmina d'água LF</v>
          </cell>
          <cell r="D431" t="str">
            <v>m</v>
          </cell>
          <cell r="E431" t="str">
            <v>5.780,24</v>
          </cell>
          <cell r="F431" t="str">
            <v>1.732,92</v>
          </cell>
          <cell r="G431" t="str">
            <v>7.513,16</v>
          </cell>
          <cell r="H431">
            <v>0</v>
          </cell>
          <cell r="I431">
            <v>5780.24</v>
          </cell>
          <cell r="J431">
            <v>1732.92</v>
          </cell>
          <cell r="K431">
            <v>7513.16</v>
          </cell>
          <cell r="M431">
            <v>1543.3240800000001</v>
          </cell>
          <cell r="N431">
            <v>7323.5640800000001</v>
          </cell>
        </row>
        <row r="432">
          <cell r="B432" t="str">
            <v>2 S 03 411 21</v>
          </cell>
          <cell r="C432" t="str">
            <v>Tub.ar.comp.D=1,4 m prof.até 12 m lâmina d'água LF</v>
          </cell>
          <cell r="D432" t="str">
            <v>m</v>
          </cell>
          <cell r="E432" t="str">
            <v>4.337,48</v>
          </cell>
          <cell r="F432" t="str">
            <v>1.300,38</v>
          </cell>
          <cell r="G432" t="str">
            <v>5.637,86</v>
          </cell>
          <cell r="H432">
            <v>0</v>
          </cell>
          <cell r="I432">
            <v>4337.4799999999996</v>
          </cell>
          <cell r="J432">
            <v>1300.3800000000001</v>
          </cell>
          <cell r="K432">
            <v>5637.86</v>
          </cell>
          <cell r="M432">
            <v>1158.10716</v>
          </cell>
          <cell r="N432">
            <v>5495.5871599999991</v>
          </cell>
        </row>
        <row r="433">
          <cell r="B433" t="str">
            <v>2 S 03 411 22</v>
          </cell>
          <cell r="C433" t="str">
            <v>Tub.ar comp.D=1,4 m prof. 12/18 m lâmina d'água LF</v>
          </cell>
          <cell r="D433" t="str">
            <v>m</v>
          </cell>
          <cell r="E433" t="str">
            <v>4.861,57</v>
          </cell>
          <cell r="F433" t="str">
            <v>1.457,50</v>
          </cell>
          <cell r="G433" t="str">
            <v>6.319,07</v>
          </cell>
          <cell r="H433">
            <v>0</v>
          </cell>
          <cell r="I433">
            <v>4861.57</v>
          </cell>
          <cell r="J433">
            <v>1457.5</v>
          </cell>
          <cell r="K433">
            <v>6319.07</v>
          </cell>
          <cell r="M433">
            <v>1298.03919</v>
          </cell>
          <cell r="N433">
            <v>6159.6091899999992</v>
          </cell>
        </row>
        <row r="434">
          <cell r="B434" t="str">
            <v>2 S 03 411 23</v>
          </cell>
          <cell r="C434" t="str">
            <v>Tub.ar comp.D=1,4 m prof. 18/24 m lâmina d'água LF</v>
          </cell>
          <cell r="D434" t="str">
            <v>m</v>
          </cell>
          <cell r="E434" t="str">
            <v>5.438,86</v>
          </cell>
          <cell r="F434" t="str">
            <v>1.630,57</v>
          </cell>
          <cell r="G434" t="str">
            <v>7.069,43</v>
          </cell>
          <cell r="H434">
            <v>0</v>
          </cell>
          <cell r="I434">
            <v>5438.86</v>
          </cell>
          <cell r="J434">
            <v>1630.57</v>
          </cell>
          <cell r="K434">
            <v>7069.43</v>
          </cell>
          <cell r="M434">
            <v>1452.17562</v>
          </cell>
          <cell r="N434">
            <v>6891.0356199999997</v>
          </cell>
        </row>
        <row r="435">
          <cell r="B435" t="str">
            <v>2 S 03 411 24</v>
          </cell>
          <cell r="C435" t="str">
            <v>Tub.ar comp.D=1,4 m prof. 24/27 m lâmina d'água LF</v>
          </cell>
          <cell r="D435" t="str">
            <v>m</v>
          </cell>
          <cell r="E435" t="str">
            <v>6.299,75</v>
          </cell>
          <cell r="F435" t="str">
            <v>1.888,66</v>
          </cell>
          <cell r="G435" t="str">
            <v>8.188,41</v>
          </cell>
          <cell r="H435">
            <v>0</v>
          </cell>
          <cell r="I435">
            <v>6299.75</v>
          </cell>
          <cell r="J435">
            <v>1888.66</v>
          </cell>
          <cell r="K435">
            <v>8188.41</v>
          </cell>
          <cell r="M435">
            <v>1682.0332500000002</v>
          </cell>
          <cell r="N435">
            <v>7981.7832500000004</v>
          </cell>
        </row>
        <row r="436">
          <cell r="B436" t="str">
            <v>2 S 03 411 25</v>
          </cell>
          <cell r="C436" t="str">
            <v>Tub.ar comp.D=1,4 m prof. 27/31 m lâmina d'água LF</v>
          </cell>
          <cell r="D436" t="str">
            <v>m</v>
          </cell>
          <cell r="E436" t="str">
            <v>7.781,04</v>
          </cell>
          <cell r="F436" t="str">
            <v>2.332,75</v>
          </cell>
          <cell r="G436" t="str">
            <v>10.113,79</v>
          </cell>
          <cell r="H436">
            <v>0</v>
          </cell>
          <cell r="I436">
            <v>7781.04</v>
          </cell>
          <cell r="J436">
            <v>2332.75</v>
          </cell>
          <cell r="K436">
            <v>10113.790000000001</v>
          </cell>
          <cell r="M436">
            <v>2077.5376799999999</v>
          </cell>
          <cell r="N436">
            <v>9858.5776800000003</v>
          </cell>
        </row>
        <row r="437">
          <cell r="B437" t="str">
            <v>2 S 03 411 31</v>
          </cell>
          <cell r="C437" t="str">
            <v>Tub.ar comp.D=1,6 m prof.até 12 m lâmina d'água LF</v>
          </cell>
          <cell r="D437" t="str">
            <v>m</v>
          </cell>
          <cell r="E437" t="str">
            <v>5.507,03</v>
          </cell>
          <cell r="F437" t="str">
            <v>1.651,01</v>
          </cell>
          <cell r="G437" t="str">
            <v>7.158,04</v>
          </cell>
          <cell r="H437">
            <v>0</v>
          </cell>
          <cell r="I437">
            <v>5507.03</v>
          </cell>
          <cell r="J437">
            <v>1651.01</v>
          </cell>
          <cell r="K437">
            <v>7158.04</v>
          </cell>
          <cell r="M437">
            <v>1470.3770099999999</v>
          </cell>
          <cell r="N437">
            <v>6977.4070099999999</v>
          </cell>
        </row>
        <row r="438">
          <cell r="B438" t="str">
            <v>2 S 03 411 32</v>
          </cell>
          <cell r="C438" t="str">
            <v>Tub.ar comp.D=1,6 m prof. 12/18 m lâmina d'água LF</v>
          </cell>
          <cell r="D438" t="str">
            <v>m</v>
          </cell>
          <cell r="E438" t="str">
            <v>6.199,15</v>
          </cell>
          <cell r="F438" t="str">
            <v>1.858,51</v>
          </cell>
          <cell r="G438" t="str">
            <v>8.057,66</v>
          </cell>
          <cell r="H438">
            <v>0</v>
          </cell>
          <cell r="I438">
            <v>6199.15</v>
          </cell>
          <cell r="J438">
            <v>1858.51</v>
          </cell>
          <cell r="K438">
            <v>8057.66</v>
          </cell>
          <cell r="M438">
            <v>1655.1730500000001</v>
          </cell>
          <cell r="N438">
            <v>7854.32305</v>
          </cell>
        </row>
        <row r="439">
          <cell r="B439" t="str">
            <v>2 S 03 411 33</v>
          </cell>
          <cell r="C439" t="str">
            <v>Tub.ar comp.D=1,6 m prof. 18/24 m lâmina d'água LF</v>
          </cell>
          <cell r="D439" t="str">
            <v>m</v>
          </cell>
          <cell r="E439" t="str">
            <v>6.962,17</v>
          </cell>
          <cell r="F439" t="str">
            <v>2.087,26</v>
          </cell>
          <cell r="G439" t="str">
            <v>9.049,43</v>
          </cell>
          <cell r="H439">
            <v>0</v>
          </cell>
          <cell r="I439">
            <v>6962.17</v>
          </cell>
          <cell r="J439">
            <v>2087.2600000000002</v>
          </cell>
          <cell r="K439">
            <v>9049.43</v>
          </cell>
          <cell r="M439">
            <v>1858.89939</v>
          </cell>
          <cell r="N439">
            <v>8821.0693900000006</v>
          </cell>
        </row>
        <row r="440">
          <cell r="B440" t="str">
            <v>2 S 03 411 34</v>
          </cell>
          <cell r="C440" t="str">
            <v>Tub.ar comp.D=1,6 m prof. 24/27 m lâmina d'água LF</v>
          </cell>
          <cell r="D440" t="str">
            <v>m</v>
          </cell>
          <cell r="E440" t="str">
            <v>8.100,36</v>
          </cell>
          <cell r="F440" t="str">
            <v>2.428,49</v>
          </cell>
          <cell r="G440" t="str">
            <v>10.528,85</v>
          </cell>
          <cell r="H440">
            <v>0</v>
          </cell>
          <cell r="I440">
            <v>8100.36</v>
          </cell>
          <cell r="J440">
            <v>2428.4899999999998</v>
          </cell>
          <cell r="K440">
            <v>10528.85</v>
          </cell>
          <cell r="M440">
            <v>2162.79612</v>
          </cell>
          <cell r="N440">
            <v>10263.15612</v>
          </cell>
        </row>
        <row r="441">
          <cell r="B441" t="str">
            <v>2 S 03 411 35</v>
          </cell>
          <cell r="C441" t="str">
            <v>Tub.ar comp.D=1,6 m prof. 27/31 m lâmina d'água LF</v>
          </cell>
          <cell r="D441" t="str">
            <v>m</v>
          </cell>
          <cell r="E441" t="str">
            <v>10.057,60</v>
          </cell>
          <cell r="F441" t="str">
            <v>3.015,27</v>
          </cell>
          <cell r="G441" t="str">
            <v>13.072,86</v>
          </cell>
          <cell r="H441">
            <v>0</v>
          </cell>
          <cell r="I441">
            <v>10057.6</v>
          </cell>
          <cell r="J441">
            <v>3015.27</v>
          </cell>
          <cell r="K441">
            <v>13072.86</v>
          </cell>
          <cell r="M441">
            <v>2685.3792000000003</v>
          </cell>
          <cell r="N441">
            <v>12742.979200000002</v>
          </cell>
        </row>
        <row r="442">
          <cell r="B442" t="str">
            <v>2 S 03 411 41</v>
          </cell>
          <cell r="C442" t="str">
            <v>Tub.ar comp.D=1,8 m prof.até 12 m lâmina d'água LF</v>
          </cell>
          <cell r="D442" t="str">
            <v>m</v>
          </cell>
          <cell r="E442" t="str">
            <v>6.899,27</v>
          </cell>
          <cell r="F442" t="str">
            <v>2.068,40</v>
          </cell>
          <cell r="G442" t="str">
            <v>8.967,68</v>
          </cell>
          <cell r="H442">
            <v>0</v>
          </cell>
          <cell r="I442">
            <v>6899.27</v>
          </cell>
          <cell r="J442">
            <v>2068.4</v>
          </cell>
          <cell r="K442">
            <v>8967.68</v>
          </cell>
          <cell r="M442">
            <v>1842.1050900000002</v>
          </cell>
          <cell r="N442">
            <v>8741.3750900000014</v>
          </cell>
        </row>
        <row r="443">
          <cell r="B443" t="str">
            <v>2 S 03 411 42</v>
          </cell>
          <cell r="C443" t="str">
            <v>Tub.ar comp.D=1,8 m prof. 12/18 m lâmina d'água LF</v>
          </cell>
          <cell r="D443" t="str">
            <v>m</v>
          </cell>
          <cell r="E443" t="str">
            <v>7.787,16</v>
          </cell>
          <cell r="F443" t="str">
            <v>2.334,59</v>
          </cell>
          <cell r="G443" t="str">
            <v>10.121,75</v>
          </cell>
          <cell r="H443">
            <v>0</v>
          </cell>
          <cell r="I443">
            <v>7787.16</v>
          </cell>
          <cell r="J443">
            <v>2334.59</v>
          </cell>
          <cell r="K443">
            <v>10121.75</v>
          </cell>
          <cell r="M443">
            <v>2079.1717200000003</v>
          </cell>
          <cell r="N443">
            <v>9866.3317200000001</v>
          </cell>
        </row>
        <row r="444">
          <cell r="B444" t="str">
            <v>2 S 03 411 43</v>
          </cell>
          <cell r="C444" t="str">
            <v>Tub.ar comp.D=1,8 m prof. 18/24 m lâmina d'água LF</v>
          </cell>
          <cell r="D444" t="str">
            <v>m</v>
          </cell>
          <cell r="E444" t="str">
            <v>8.773,05</v>
          </cell>
          <cell r="F444" t="str">
            <v>2.630,16</v>
          </cell>
          <cell r="G444" t="str">
            <v>11.403,22</v>
          </cell>
          <cell r="H444">
            <v>0</v>
          </cell>
          <cell r="I444">
            <v>8773.0499999999993</v>
          </cell>
          <cell r="J444">
            <v>2630.16</v>
          </cell>
          <cell r="K444">
            <v>11403.22</v>
          </cell>
          <cell r="M444">
            <v>2342.4043499999998</v>
          </cell>
          <cell r="N444">
            <v>11115.45435</v>
          </cell>
        </row>
        <row r="445">
          <cell r="B445" t="str">
            <v>2 S 03 411 44</v>
          </cell>
          <cell r="C445" t="str">
            <v>Tub.ar comp.D=1,8 m prof. 24/27 m lâmina d'água LF</v>
          </cell>
          <cell r="D445" t="str">
            <v>m</v>
          </cell>
          <cell r="E445" t="str">
            <v>10.249,65</v>
          </cell>
          <cell r="F445" t="str">
            <v>3.072,85</v>
          </cell>
          <cell r="G445" t="str">
            <v>13.322,50</v>
          </cell>
          <cell r="H445">
            <v>0</v>
          </cell>
          <cell r="I445">
            <v>10249.65</v>
          </cell>
          <cell r="J445">
            <v>3072.85</v>
          </cell>
          <cell r="K445">
            <v>13322.5</v>
          </cell>
          <cell r="M445">
            <v>2736.6565500000002</v>
          </cell>
          <cell r="N445">
            <v>12986.306549999999</v>
          </cell>
        </row>
        <row r="446">
          <cell r="B446" t="str">
            <v>2 S 03 411 45</v>
          </cell>
          <cell r="C446" t="str">
            <v>Tub.ar comp.D=1,8 m prof. 27/31 m lâmina d'água LF</v>
          </cell>
          <cell r="D446" t="str">
            <v>m</v>
          </cell>
          <cell r="E446" t="str">
            <v>12.778,26</v>
          </cell>
          <cell r="F446" t="str">
            <v>3.830,92</v>
          </cell>
          <cell r="G446" t="str">
            <v>16.609,18</v>
          </cell>
          <cell r="H446">
            <v>0</v>
          </cell>
          <cell r="I446">
            <v>12778.26</v>
          </cell>
          <cell r="J446">
            <v>3830.92</v>
          </cell>
          <cell r="K446">
            <v>16609.18</v>
          </cell>
          <cell r="M446">
            <v>3411.7954200000004</v>
          </cell>
          <cell r="N446">
            <v>16190.055420000001</v>
          </cell>
        </row>
        <row r="447">
          <cell r="B447" t="str">
            <v>2 S 03 411 51</v>
          </cell>
          <cell r="C447" t="str">
            <v>Tub.ar comp.D=2,0 m até 12 m lâmina d'água LF</v>
          </cell>
          <cell r="D447" t="str">
            <v>m</v>
          </cell>
          <cell r="E447" t="str">
            <v>8.208,97</v>
          </cell>
          <cell r="F447" t="str">
            <v>2.461,05</v>
          </cell>
          <cell r="G447" t="str">
            <v>10.670,01</v>
          </cell>
          <cell r="H447">
            <v>0</v>
          </cell>
          <cell r="I447">
            <v>8208.9699999999993</v>
          </cell>
          <cell r="J447">
            <v>2461.0500000000002</v>
          </cell>
          <cell r="K447">
            <v>10670.01</v>
          </cell>
          <cell r="M447">
            <v>2191.7949899999999</v>
          </cell>
          <cell r="N447">
            <v>10400.76499</v>
          </cell>
        </row>
        <row r="448">
          <cell r="B448" t="str">
            <v>2 S 03 411 52</v>
          </cell>
          <cell r="C448" t="str">
            <v>Tub.ar comp.D=2,0 m prof. 12/18 m lâmina d'água LF</v>
          </cell>
          <cell r="D448" t="str">
            <v>m</v>
          </cell>
          <cell r="E448" t="str">
            <v>9.281,48</v>
          </cell>
          <cell r="F448" t="str">
            <v>2.782,59</v>
          </cell>
          <cell r="G448" t="str">
            <v>12.064,06</v>
          </cell>
          <cell r="H448">
            <v>0</v>
          </cell>
          <cell r="I448">
            <v>9281.48</v>
          </cell>
          <cell r="J448">
            <v>2782.59</v>
          </cell>
          <cell r="K448">
            <v>12064.06</v>
          </cell>
          <cell r="M448">
            <v>2478.1551600000003</v>
          </cell>
          <cell r="N448">
            <v>11759.63516</v>
          </cell>
        </row>
        <row r="449">
          <cell r="B449" t="str">
            <v>2 S 03 411 53</v>
          </cell>
          <cell r="C449" t="str">
            <v>Tub.ar comp.D=2,0 m prof.18/24 m lâmina d'água LF</v>
          </cell>
          <cell r="D449" t="str">
            <v>m</v>
          </cell>
          <cell r="E449" t="str">
            <v>10.566,56</v>
          </cell>
          <cell r="F449" t="str">
            <v>3.167,85</v>
          </cell>
          <cell r="G449" t="str">
            <v>13.734,41</v>
          </cell>
          <cell r="H449">
            <v>0</v>
          </cell>
          <cell r="I449">
            <v>10566.56</v>
          </cell>
          <cell r="J449">
            <v>3167.85</v>
          </cell>
          <cell r="K449">
            <v>13734.41</v>
          </cell>
          <cell r="M449">
            <v>2821.2715200000002</v>
          </cell>
          <cell r="N449">
            <v>13387.83152</v>
          </cell>
        </row>
        <row r="450">
          <cell r="B450" t="str">
            <v>2 S 03 411 54</v>
          </cell>
          <cell r="C450" t="str">
            <v>Tub.ar comp.D=2,0 m prof.24/27 m lâmina d'água LF</v>
          </cell>
          <cell r="D450" t="str">
            <v>m</v>
          </cell>
          <cell r="E450" t="str">
            <v>12.228,76</v>
          </cell>
          <cell r="F450" t="str">
            <v>3.666,18</v>
          </cell>
          <cell r="G450" t="str">
            <v>15.894,94</v>
          </cell>
          <cell r="H450">
            <v>0</v>
          </cell>
          <cell r="I450">
            <v>12228.76</v>
          </cell>
          <cell r="J450">
            <v>3666.18</v>
          </cell>
          <cell r="K450">
            <v>15894.94</v>
          </cell>
          <cell r="M450">
            <v>3265.0789200000004</v>
          </cell>
          <cell r="N450">
            <v>15493.83892</v>
          </cell>
        </row>
        <row r="451">
          <cell r="B451" t="str">
            <v>2 S 03 411 55</v>
          </cell>
          <cell r="C451" t="str">
            <v>Tub.ar comp.D=2,0 m prof.27/31 m lâmina d'água LF</v>
          </cell>
          <cell r="D451" t="str">
            <v>m</v>
          </cell>
          <cell r="E451" t="str">
            <v>15.263,12</v>
          </cell>
          <cell r="F451" t="str">
            <v>4.575,88</v>
          </cell>
          <cell r="G451" t="str">
            <v>19.839,01</v>
          </cell>
          <cell r="H451">
            <v>0</v>
          </cell>
          <cell r="I451">
            <v>15263.12</v>
          </cell>
          <cell r="J451">
            <v>4575.88</v>
          </cell>
          <cell r="K451">
            <v>19839.009999999998</v>
          </cell>
          <cell r="M451">
            <v>4075.2530400000005</v>
          </cell>
          <cell r="N451">
            <v>19338.373040000002</v>
          </cell>
        </row>
        <row r="452">
          <cell r="B452" t="str">
            <v>2 S 03 411 61</v>
          </cell>
          <cell r="C452" t="str">
            <v>Tub.ar comp.D=2,2 m prof.até 12 m lâmina d'água LF</v>
          </cell>
          <cell r="D452" t="str">
            <v>m</v>
          </cell>
          <cell r="E452" t="str">
            <v>10.077,71</v>
          </cell>
          <cell r="F452" t="str">
            <v>3.021,30</v>
          </cell>
          <cell r="G452" t="str">
            <v>13.099,01</v>
          </cell>
          <cell r="H452">
            <v>0</v>
          </cell>
          <cell r="I452">
            <v>10077.709999999999</v>
          </cell>
          <cell r="J452">
            <v>3021.3</v>
          </cell>
          <cell r="K452">
            <v>13099.01</v>
          </cell>
          <cell r="M452">
            <v>2690.7485699999997</v>
          </cell>
          <cell r="N452">
            <v>12768.458569999999</v>
          </cell>
        </row>
        <row r="453">
          <cell r="B453" t="str">
            <v>2 S 03 411 62</v>
          </cell>
          <cell r="C453" t="str">
            <v>Tub.ar comp.D=2,2 m prof.12/18 m lâmina d'água LF</v>
          </cell>
          <cell r="D453" t="str">
            <v>m</v>
          </cell>
          <cell r="E453" t="str">
            <v>11.418,08</v>
          </cell>
          <cell r="F453" t="str">
            <v>3.423,14</v>
          </cell>
          <cell r="G453" t="str">
            <v>14.841,22</v>
          </cell>
          <cell r="H453">
            <v>0</v>
          </cell>
          <cell r="I453">
            <v>11418.08</v>
          </cell>
          <cell r="J453">
            <v>3423.14</v>
          </cell>
          <cell r="K453">
            <v>14841.22</v>
          </cell>
          <cell r="M453">
            <v>3048.62736</v>
          </cell>
          <cell r="N453">
            <v>14466.70736</v>
          </cell>
        </row>
        <row r="454">
          <cell r="B454" t="str">
            <v>2 S 03 411 63</v>
          </cell>
          <cell r="C454" t="str">
            <v>Tub.ar comp.D=2,2 m prof.18/24 m lâmina d'água LF</v>
          </cell>
          <cell r="D454" t="str">
            <v>m</v>
          </cell>
          <cell r="E454" t="str">
            <v>12.898,35</v>
          </cell>
          <cell r="F454" t="str">
            <v>3.866,92</v>
          </cell>
          <cell r="G454" t="str">
            <v>16.765,27</v>
          </cell>
          <cell r="H454">
            <v>0</v>
          </cell>
          <cell r="I454">
            <v>12898.35</v>
          </cell>
          <cell r="J454">
            <v>3866.92</v>
          </cell>
          <cell r="K454">
            <v>16765.27</v>
          </cell>
          <cell r="M454">
            <v>3443.8594500000004</v>
          </cell>
          <cell r="N454">
            <v>16342.20945</v>
          </cell>
        </row>
        <row r="455">
          <cell r="B455" t="str">
            <v>2 S 03 411 64</v>
          </cell>
          <cell r="C455" t="str">
            <v>Tub.ar comp.D=2,2 m prof.24/27 m lâmina d'água LF</v>
          </cell>
          <cell r="D455" t="str">
            <v>m</v>
          </cell>
          <cell r="E455" t="str">
            <v>15.103,07</v>
          </cell>
          <cell r="F455" t="str">
            <v>4.527,90</v>
          </cell>
          <cell r="G455" t="str">
            <v>19.630,98</v>
          </cell>
          <cell r="H455">
            <v>0</v>
          </cell>
          <cell r="I455">
            <v>15103.07</v>
          </cell>
          <cell r="J455">
            <v>4527.8999999999996</v>
          </cell>
          <cell r="K455">
            <v>19630.98</v>
          </cell>
          <cell r="M455">
            <v>4032.5196900000001</v>
          </cell>
          <cell r="N455">
            <v>19135.589690000001</v>
          </cell>
        </row>
        <row r="456">
          <cell r="B456" t="str">
            <v>2 S 03 411 65</v>
          </cell>
          <cell r="C456" t="str">
            <v>Tub.ar comp.D=2,2 m prof.27/31m lâmina d'água LF</v>
          </cell>
          <cell r="D456" t="str">
            <v>m</v>
          </cell>
          <cell r="E456" t="str">
            <v>18.895,68</v>
          </cell>
          <cell r="F456" t="str">
            <v>5.664,92</v>
          </cell>
          <cell r="G456" t="str">
            <v>24.560,60</v>
          </cell>
          <cell r="H456">
            <v>0</v>
          </cell>
          <cell r="I456">
            <v>18895.68</v>
          </cell>
          <cell r="J456">
            <v>5664.92</v>
          </cell>
          <cell r="K456">
            <v>24560.6</v>
          </cell>
          <cell r="M456">
            <v>5045.1465600000001</v>
          </cell>
          <cell r="N456">
            <v>23940.826560000001</v>
          </cell>
        </row>
        <row r="457">
          <cell r="B457" t="str">
            <v>2 S 03 412 01</v>
          </cell>
          <cell r="C457" t="str">
            <v>Esc.p/alarg. base tub.ar comp.prof. até 12 m LF</v>
          </cell>
          <cell r="D457" t="str">
            <v>m3</v>
          </cell>
          <cell r="E457" t="str">
            <v>1.911,52</v>
          </cell>
          <cell r="F457" t="str">
            <v>573,07</v>
          </cell>
          <cell r="G457" t="str">
            <v>2.484,59</v>
          </cell>
          <cell r="H457">
            <v>0</v>
          </cell>
          <cell r="I457">
            <v>1911.52</v>
          </cell>
          <cell r="J457">
            <v>573.07000000000005</v>
          </cell>
          <cell r="K457">
            <v>2484.59</v>
          </cell>
          <cell r="M457">
            <v>510.37584000000004</v>
          </cell>
          <cell r="N457">
            <v>2421.8958400000001</v>
          </cell>
        </row>
        <row r="458">
          <cell r="B458" t="str">
            <v>2 S 03 412 02</v>
          </cell>
          <cell r="C458" t="str">
            <v>Esc.p/alarg. base tub.ar comp.prof.12/18 m LF</v>
          </cell>
          <cell r="D458" t="str">
            <v>m3</v>
          </cell>
          <cell r="E458" t="str">
            <v>2.251,48</v>
          </cell>
          <cell r="F458" t="str">
            <v>674,99</v>
          </cell>
          <cell r="G458" t="str">
            <v>2.926,47</v>
          </cell>
          <cell r="H458">
            <v>0</v>
          </cell>
          <cell r="I458">
            <v>2251.48</v>
          </cell>
          <cell r="J458">
            <v>674.99</v>
          </cell>
          <cell r="K458">
            <v>2926.47</v>
          </cell>
          <cell r="M458">
            <v>601.14516000000003</v>
          </cell>
          <cell r="N458">
            <v>2852.6251600000001</v>
          </cell>
        </row>
        <row r="459">
          <cell r="B459" t="str">
            <v>2 S 03 412 03</v>
          </cell>
          <cell r="C459" t="str">
            <v>Esc.p/alarg. base tub.ar comp.prof.18/24 m LF</v>
          </cell>
          <cell r="D459" t="str">
            <v>m3</v>
          </cell>
          <cell r="E459" t="str">
            <v>2.626,11</v>
          </cell>
          <cell r="F459" t="str">
            <v>787,31</v>
          </cell>
          <cell r="G459" t="str">
            <v>3.413,42</v>
          </cell>
          <cell r="H459">
            <v>0</v>
          </cell>
          <cell r="I459">
            <v>2626.11</v>
          </cell>
          <cell r="J459">
            <v>787.31</v>
          </cell>
          <cell r="K459">
            <v>3413.42</v>
          </cell>
          <cell r="M459">
            <v>701.17137000000002</v>
          </cell>
          <cell r="N459">
            <v>3327.2813700000002</v>
          </cell>
        </row>
        <row r="460">
          <cell r="B460" t="str">
            <v>2 S 03 412 04</v>
          </cell>
          <cell r="C460" t="str">
            <v>Esc.p/alarg. base tub.ar comp.prof.24/27 m LF</v>
          </cell>
          <cell r="D460" t="str">
            <v>m3</v>
          </cell>
          <cell r="E460" t="str">
            <v>3.184,26</v>
          </cell>
          <cell r="F460" t="str">
            <v>954,64</v>
          </cell>
          <cell r="G460" t="str">
            <v>4.138,91</v>
          </cell>
          <cell r="H460">
            <v>0</v>
          </cell>
          <cell r="I460">
            <v>3184.26</v>
          </cell>
          <cell r="J460">
            <v>954.64</v>
          </cell>
          <cell r="K460">
            <v>4138.91</v>
          </cell>
          <cell r="M460">
            <v>850.19742000000008</v>
          </cell>
          <cell r="N460">
            <v>4034.4574200000002</v>
          </cell>
        </row>
        <row r="461">
          <cell r="B461" t="str">
            <v>2 S 03 412 05</v>
          </cell>
          <cell r="C461" t="str">
            <v>Esc.p/alarg. base tub.ar comp.prof.27/31m LF</v>
          </cell>
          <cell r="D461" t="str">
            <v>m3</v>
          </cell>
          <cell r="E461" t="str">
            <v>4.146,14</v>
          </cell>
          <cell r="F461" t="str">
            <v>1.243,01</v>
          </cell>
          <cell r="G461" t="str">
            <v>5.389,15</v>
          </cell>
          <cell r="H461">
            <v>0</v>
          </cell>
          <cell r="I461">
            <v>4146.1400000000003</v>
          </cell>
          <cell r="J461">
            <v>1243.01</v>
          </cell>
          <cell r="K461">
            <v>5389.15</v>
          </cell>
          <cell r="M461">
            <v>1107.0193800000002</v>
          </cell>
          <cell r="N461">
            <v>5253.159380000001</v>
          </cell>
        </row>
        <row r="462">
          <cell r="B462" t="str">
            <v>2 S 03 412 11</v>
          </cell>
          <cell r="C462" t="str">
            <v>Forn.lanç.conc. base tub.ar comp.até 12m LF</v>
          </cell>
          <cell r="D462" t="str">
            <v>m3</v>
          </cell>
          <cell r="E462" t="str">
            <v>343,10</v>
          </cell>
          <cell r="F462" t="str">
            <v>102,86</v>
          </cell>
          <cell r="G462" t="str">
            <v>445,97</v>
          </cell>
          <cell r="H462">
            <v>0</v>
          </cell>
          <cell r="I462">
            <v>343.1</v>
          </cell>
          <cell r="J462">
            <v>102.86</v>
          </cell>
          <cell r="K462">
            <v>445.97</v>
          </cell>
          <cell r="M462">
            <v>91.607700000000008</v>
          </cell>
          <cell r="N462">
            <v>434.70770000000005</v>
          </cell>
        </row>
        <row r="463">
          <cell r="B463" t="str">
            <v>2 S 03 412 12</v>
          </cell>
          <cell r="C463" t="str">
            <v>Forn.lanc.conc.base tub.ar comp.prof.12/18m LF</v>
          </cell>
          <cell r="D463" t="str">
            <v>m3</v>
          </cell>
          <cell r="E463" t="str">
            <v>372,13</v>
          </cell>
          <cell r="F463" t="str">
            <v>111,56</v>
          </cell>
          <cell r="G463" t="str">
            <v>483,69</v>
          </cell>
          <cell r="H463">
            <v>0</v>
          </cell>
          <cell r="I463">
            <v>372.13</v>
          </cell>
          <cell r="J463">
            <v>111.56</v>
          </cell>
          <cell r="K463">
            <v>483.69</v>
          </cell>
          <cell r="M463">
            <v>99.358710000000002</v>
          </cell>
          <cell r="N463">
            <v>471.48870999999997</v>
          </cell>
        </row>
        <row r="464">
          <cell r="B464" t="str">
            <v>2 S 03 412 13</v>
          </cell>
          <cell r="C464" t="str">
            <v>Forn.lanç.conc.base tub.ar comp.prof.18/24m LF</v>
          </cell>
          <cell r="D464" t="str">
            <v>m3</v>
          </cell>
          <cell r="E464" t="str">
            <v>404,18</v>
          </cell>
          <cell r="F464" t="str">
            <v>121,17</v>
          </cell>
          <cell r="G464" t="str">
            <v>525,35</v>
          </cell>
          <cell r="H464">
            <v>0</v>
          </cell>
          <cell r="I464">
            <v>404.18</v>
          </cell>
          <cell r="J464">
            <v>121.17</v>
          </cell>
          <cell r="K464">
            <v>525.35</v>
          </cell>
          <cell r="M464">
            <v>107.91606</v>
          </cell>
          <cell r="N464">
            <v>512.09605999999997</v>
          </cell>
        </row>
        <row r="465">
          <cell r="B465" t="str">
            <v>2 S 03 412 14</v>
          </cell>
          <cell r="C465" t="str">
            <v>Forn.lanç.conc.base tub.ar comp.prof.24/27m LF</v>
          </cell>
          <cell r="D465" t="str">
            <v>m3</v>
          </cell>
          <cell r="E465" t="str">
            <v>451,16</v>
          </cell>
          <cell r="F465" t="str">
            <v>135,26</v>
          </cell>
          <cell r="G465" t="str">
            <v>586,41</v>
          </cell>
          <cell r="H465">
            <v>0</v>
          </cell>
          <cell r="I465">
            <v>451.16</v>
          </cell>
          <cell r="J465">
            <v>135.26</v>
          </cell>
          <cell r="K465">
            <v>586.41</v>
          </cell>
          <cell r="M465">
            <v>120.45972000000002</v>
          </cell>
          <cell r="N465">
            <v>571.61972000000003</v>
          </cell>
        </row>
        <row r="466">
          <cell r="B466" t="str">
            <v>2 S 03 412 15</v>
          </cell>
          <cell r="C466" t="str">
            <v>Forn.lanç.conc.base tub.ar comp.prof. 27/31m LF</v>
          </cell>
          <cell r="D466" t="str">
            <v>m3</v>
          </cell>
          <cell r="E466" t="str">
            <v>531,01</v>
          </cell>
          <cell r="F466" t="str">
            <v>159,20</v>
          </cell>
          <cell r="G466" t="str">
            <v>690,21</v>
          </cell>
          <cell r="H466">
            <v>0</v>
          </cell>
          <cell r="I466">
            <v>531.01</v>
          </cell>
          <cell r="J466">
            <v>159.19999999999999</v>
          </cell>
          <cell r="K466">
            <v>690.21</v>
          </cell>
          <cell r="M466">
            <v>141.77967000000001</v>
          </cell>
          <cell r="N466">
            <v>672.78967</v>
          </cell>
        </row>
        <row r="467">
          <cell r="B467" t="str">
            <v>2 S 03 412 61</v>
          </cell>
          <cell r="C467" t="str">
            <v>Forn.lanç.c. base tub.ar comp.até 12m LF/AC/BC/PC</v>
          </cell>
          <cell r="D467" t="str">
            <v>m3</v>
          </cell>
          <cell r="E467" t="str">
            <v>391,03</v>
          </cell>
          <cell r="F467" t="str">
            <v>117,23</v>
          </cell>
          <cell r="G467" t="str">
            <v>508,26</v>
          </cell>
          <cell r="H467">
            <v>0</v>
          </cell>
          <cell r="I467">
            <v>391.03</v>
          </cell>
          <cell r="J467">
            <v>117.23</v>
          </cell>
          <cell r="K467">
            <v>508.26</v>
          </cell>
          <cell r="M467">
            <v>104.40501</v>
          </cell>
          <cell r="N467">
            <v>495.43500999999998</v>
          </cell>
        </row>
        <row r="468">
          <cell r="B468" t="str">
            <v>2 S 03 412 62</v>
          </cell>
          <cell r="C468" t="str">
            <v>Forn.lanc.c.base tub.ar comp.pr.12/18m LF/AC/BC/PC</v>
          </cell>
          <cell r="D468" t="str">
            <v>m3</v>
          </cell>
          <cell r="E468" t="str">
            <v>420,05</v>
          </cell>
          <cell r="F468" t="str">
            <v>125,93</v>
          </cell>
          <cell r="G468" t="str">
            <v>545,98</v>
          </cell>
          <cell r="H468">
            <v>0</v>
          </cell>
          <cell r="I468">
            <v>420.05</v>
          </cell>
          <cell r="J468">
            <v>125.93</v>
          </cell>
          <cell r="K468">
            <v>545.98</v>
          </cell>
          <cell r="M468">
            <v>112.15335</v>
          </cell>
          <cell r="N468">
            <v>532.20335</v>
          </cell>
        </row>
        <row r="469">
          <cell r="B469" t="str">
            <v>2 S 03 412 63</v>
          </cell>
          <cell r="C469" t="str">
            <v>Forn.lanç.c.base tub.ar comp.pr.18/24m LF/AC/BC/PC</v>
          </cell>
          <cell r="D469" t="str">
            <v>m3</v>
          </cell>
          <cell r="E469" t="str">
            <v>452,10</v>
          </cell>
          <cell r="F469" t="str">
            <v>135,54</v>
          </cell>
          <cell r="G469" t="str">
            <v>587,64</v>
          </cell>
          <cell r="H469">
            <v>0</v>
          </cell>
          <cell r="I469">
            <v>452.1</v>
          </cell>
          <cell r="J469">
            <v>135.54</v>
          </cell>
          <cell r="K469">
            <v>587.64</v>
          </cell>
          <cell r="M469">
            <v>120.71070000000002</v>
          </cell>
          <cell r="N469">
            <v>572.8107</v>
          </cell>
        </row>
        <row r="470">
          <cell r="B470" t="str">
            <v>2 S 03 412 64</v>
          </cell>
          <cell r="C470" t="str">
            <v>Forn.lanç.c.base tub.ar comp.pr.24/27m LF/AC/BC/PC</v>
          </cell>
          <cell r="D470" t="str">
            <v>m3</v>
          </cell>
          <cell r="E470" t="str">
            <v>499,08</v>
          </cell>
          <cell r="F470" t="str">
            <v>149,62</v>
          </cell>
          <cell r="G470" t="str">
            <v>648,70</v>
          </cell>
          <cell r="H470">
            <v>0</v>
          </cell>
          <cell r="I470">
            <v>499.08</v>
          </cell>
          <cell r="J470">
            <v>149.62</v>
          </cell>
          <cell r="K470">
            <v>648.70000000000005</v>
          </cell>
          <cell r="M470">
            <v>133.25435999999999</v>
          </cell>
          <cell r="N470">
            <v>632.33435999999995</v>
          </cell>
        </row>
        <row r="471">
          <cell r="B471" t="str">
            <v>2 S 03 412 65</v>
          </cell>
          <cell r="C471" t="str">
            <v>Forn.lanç.c.base tub.ar comp.pr.27/31m LF/AC/BC/PC</v>
          </cell>
          <cell r="D471" t="str">
            <v>m3</v>
          </cell>
          <cell r="E471" t="str">
            <v>578,93</v>
          </cell>
          <cell r="F471" t="str">
            <v>173,56</v>
          </cell>
          <cell r="G471" t="str">
            <v>752,50</v>
          </cell>
          <cell r="H471">
            <v>0</v>
          </cell>
          <cell r="I471">
            <v>578.92999999999995</v>
          </cell>
          <cell r="J471">
            <v>173.56</v>
          </cell>
          <cell r="K471">
            <v>752.5</v>
          </cell>
          <cell r="M471">
            <v>154.57431</v>
          </cell>
          <cell r="N471">
            <v>733.50430999999992</v>
          </cell>
        </row>
        <row r="472">
          <cell r="B472" t="str">
            <v>2 S 03 415 01</v>
          </cell>
          <cell r="C472" t="str">
            <v>Tub.céu aberto diâmetro externo=1,00 m c/AC/BC/PC</v>
          </cell>
          <cell r="D472" t="str">
            <v>m</v>
          </cell>
          <cell r="E472" t="str">
            <v>1.168,57</v>
          </cell>
          <cell r="F472" t="str">
            <v>350,34</v>
          </cell>
          <cell r="G472" t="str">
            <v>1.518,91</v>
          </cell>
          <cell r="H472">
            <v>0</v>
          </cell>
          <cell r="I472">
            <v>1168.57</v>
          </cell>
          <cell r="J472">
            <v>350.34</v>
          </cell>
          <cell r="K472">
            <v>1518.91</v>
          </cell>
          <cell r="M472">
            <v>312.00819000000001</v>
          </cell>
          <cell r="N472">
            <v>1480.5781899999999</v>
          </cell>
        </row>
        <row r="473">
          <cell r="B473" t="str">
            <v>2 S 03 415 11</v>
          </cell>
          <cell r="C473" t="str">
            <v>Tub.céu aberto diâmetro externo =1,20 m c/AC/BC/PC</v>
          </cell>
          <cell r="D473" t="str">
            <v>m</v>
          </cell>
          <cell r="E473" t="str">
            <v>1.528,11</v>
          </cell>
          <cell r="F473" t="str">
            <v>458,13</v>
          </cell>
          <cell r="G473" t="str">
            <v>1.986,23</v>
          </cell>
          <cell r="H473">
            <v>0</v>
          </cell>
          <cell r="I473">
            <v>1528.11</v>
          </cell>
          <cell r="J473">
            <v>458.13</v>
          </cell>
          <cell r="K473">
            <v>1986.23</v>
          </cell>
          <cell r="M473">
            <v>408.00536999999997</v>
          </cell>
          <cell r="N473">
            <v>1936.11537</v>
          </cell>
        </row>
        <row r="474">
          <cell r="B474" t="str">
            <v>2 S 03 415 21</v>
          </cell>
          <cell r="C474" t="str">
            <v>Tub.céu aberto diâmetro externo=1,40 m c/AC/BC/PC</v>
          </cell>
          <cell r="D474" t="str">
            <v>m</v>
          </cell>
          <cell r="E474" t="str">
            <v>1.918,16</v>
          </cell>
          <cell r="F474" t="str">
            <v>575,06</v>
          </cell>
          <cell r="G474" t="str">
            <v>2.493,22</v>
          </cell>
          <cell r="H474">
            <v>0</v>
          </cell>
          <cell r="I474">
            <v>1918.16</v>
          </cell>
          <cell r="J474">
            <v>575.05999999999995</v>
          </cell>
          <cell r="K474">
            <v>2493.2199999999998</v>
          </cell>
          <cell r="M474">
            <v>512.14872000000003</v>
          </cell>
          <cell r="N474">
            <v>2430.30872</v>
          </cell>
        </row>
        <row r="475">
          <cell r="B475" t="str">
            <v>2 S 03 415 31</v>
          </cell>
          <cell r="C475" t="str">
            <v>Tub.céu aberto diâmetro externo=1,60 m c/AC/BC/PC</v>
          </cell>
          <cell r="D475" t="str">
            <v>m</v>
          </cell>
          <cell r="E475" t="str">
            <v>2.328,14</v>
          </cell>
          <cell r="F475" t="str">
            <v>697,98</v>
          </cell>
          <cell r="G475" t="str">
            <v>3.026,12</v>
          </cell>
          <cell r="H475">
            <v>0</v>
          </cell>
          <cell r="I475">
            <v>2328.14</v>
          </cell>
          <cell r="J475">
            <v>697.98</v>
          </cell>
          <cell r="K475">
            <v>3026.12</v>
          </cell>
          <cell r="M475">
            <v>621.61338000000001</v>
          </cell>
          <cell r="N475">
            <v>2949.7533800000001</v>
          </cell>
        </row>
        <row r="476">
          <cell r="B476" t="str">
            <v>2 S 03 415 41</v>
          </cell>
          <cell r="C476" t="str">
            <v>Tub.céu aberto diâmetro externo=1,80 m c/AC/BC/PC</v>
          </cell>
          <cell r="D476" t="str">
            <v>m</v>
          </cell>
          <cell r="E476" t="str">
            <v>2.813,55</v>
          </cell>
          <cell r="F476" t="str">
            <v>843,50</v>
          </cell>
          <cell r="G476" t="str">
            <v>3.657,05</v>
          </cell>
          <cell r="H476">
            <v>0</v>
          </cell>
          <cell r="I476">
            <v>2813.55</v>
          </cell>
          <cell r="J476">
            <v>843.5</v>
          </cell>
          <cell r="K476">
            <v>3657.05</v>
          </cell>
          <cell r="M476">
            <v>751.21785000000011</v>
          </cell>
          <cell r="N476">
            <v>3564.7678500000002</v>
          </cell>
        </row>
        <row r="477">
          <cell r="B477" t="str">
            <v>2 S 03 415 51</v>
          </cell>
          <cell r="C477" t="str">
            <v>Tub.céu aberto diâmetro externo=2,00 m c/AC/BC/PC</v>
          </cell>
          <cell r="D477" t="str">
            <v>m</v>
          </cell>
          <cell r="E477" t="str">
            <v>3.346,07</v>
          </cell>
          <cell r="F477" t="str">
            <v>1.003,15</v>
          </cell>
          <cell r="G477" t="str">
            <v>4.349,22</v>
          </cell>
          <cell r="H477">
            <v>0</v>
          </cell>
          <cell r="I477">
            <v>3346.07</v>
          </cell>
          <cell r="J477">
            <v>1003.15</v>
          </cell>
          <cell r="K477">
            <v>4349.22</v>
          </cell>
          <cell r="M477">
            <v>893.40069000000005</v>
          </cell>
          <cell r="N477">
            <v>4239.4706900000001</v>
          </cell>
        </row>
        <row r="478">
          <cell r="B478" t="str">
            <v>2 S 03 415 61</v>
          </cell>
          <cell r="C478" t="str">
            <v>Tub.céu aberto diâmetro externo=2,20 m c/AC/BC/PC</v>
          </cell>
          <cell r="D478" t="str">
            <v>m</v>
          </cell>
          <cell r="E478" t="str">
            <v>3.993,00</v>
          </cell>
          <cell r="F478" t="str">
            <v>1.197,10</v>
          </cell>
          <cell r="G478" t="str">
            <v>5.190,10</v>
          </cell>
          <cell r="H478">
            <v>0</v>
          </cell>
          <cell r="I478">
            <v>3993</v>
          </cell>
          <cell r="J478">
            <v>1197.0999999999999</v>
          </cell>
          <cell r="K478">
            <v>5190.1000000000004</v>
          </cell>
          <cell r="M478">
            <v>1066.1310000000001</v>
          </cell>
          <cell r="N478">
            <v>5059.1310000000003</v>
          </cell>
        </row>
        <row r="479">
          <cell r="B479" t="str">
            <v>2 S 03 416 11</v>
          </cell>
          <cell r="C479" t="str">
            <v>Tub.ar comp.D=1,2m prof.12m lâm.d'água LF/AC/BC/PC</v>
          </cell>
          <cell r="D479" t="str">
            <v>m</v>
          </cell>
          <cell r="E479" t="str">
            <v>3.419,10</v>
          </cell>
          <cell r="F479" t="str">
            <v>1.025,05</v>
          </cell>
          <cell r="G479" t="str">
            <v>4.444,15</v>
          </cell>
          <cell r="H479">
            <v>0</v>
          </cell>
          <cell r="I479">
            <v>3419.1</v>
          </cell>
          <cell r="J479">
            <v>1025.05</v>
          </cell>
          <cell r="K479">
            <v>4444.1499999999996</v>
          </cell>
          <cell r="M479">
            <v>912.89970000000005</v>
          </cell>
          <cell r="N479">
            <v>4331.9997000000003</v>
          </cell>
        </row>
        <row r="480">
          <cell r="B480" t="str">
            <v>2 S 03 416 12</v>
          </cell>
          <cell r="C480" t="str">
            <v>Tub.ar c.D=1,2m prof.12/18m lâm.d'água LF/AC/BC/PC</v>
          </cell>
          <cell r="D480" t="str">
            <v>m</v>
          </cell>
          <cell r="E480" t="str">
            <v>3.809,26</v>
          </cell>
          <cell r="F480" t="str">
            <v>1.142,02</v>
          </cell>
          <cell r="G480" t="str">
            <v>4.951,28</v>
          </cell>
          <cell r="H480">
            <v>0</v>
          </cell>
          <cell r="I480">
            <v>3809.26</v>
          </cell>
          <cell r="J480">
            <v>1142.02</v>
          </cell>
          <cell r="K480">
            <v>4951.28</v>
          </cell>
          <cell r="M480">
            <v>1017.0724200000001</v>
          </cell>
          <cell r="N480">
            <v>4826.3324200000006</v>
          </cell>
        </row>
        <row r="481">
          <cell r="B481" t="str">
            <v>2 S 03 416 13</v>
          </cell>
          <cell r="C481" t="str">
            <v>Tub.ar c.D=1,2m prof.18/24m lâm.d'água LF/AC/BC/PC</v>
          </cell>
          <cell r="D481" t="str">
            <v>m</v>
          </cell>
          <cell r="E481" t="str">
            <v>4.239,77</v>
          </cell>
          <cell r="F481" t="str">
            <v>1.271,08</v>
          </cell>
          <cell r="G481" t="str">
            <v>5.510,86</v>
          </cell>
          <cell r="H481">
            <v>0</v>
          </cell>
          <cell r="I481">
            <v>4239.7700000000004</v>
          </cell>
          <cell r="J481">
            <v>1271.08</v>
          </cell>
          <cell r="K481">
            <v>5510.86</v>
          </cell>
          <cell r="M481">
            <v>1132.0185900000001</v>
          </cell>
          <cell r="N481">
            <v>5371.7885900000001</v>
          </cell>
        </row>
        <row r="482">
          <cell r="B482" t="str">
            <v>2 S 03 416 14</v>
          </cell>
          <cell r="C482" t="str">
            <v>Tub.ar c.D=1,2m prof.24/27m lâm.d'água LF/AC/BC/PC</v>
          </cell>
          <cell r="D482" t="str">
            <v>m</v>
          </cell>
          <cell r="E482" t="str">
            <v>4.881,34</v>
          </cell>
          <cell r="F482" t="str">
            <v>1.463,43</v>
          </cell>
          <cell r="G482" t="str">
            <v>6.344,77</v>
          </cell>
          <cell r="H482">
            <v>0</v>
          </cell>
          <cell r="I482">
            <v>4881.34</v>
          </cell>
          <cell r="J482">
            <v>1463.43</v>
          </cell>
          <cell r="K482">
            <v>6344.77</v>
          </cell>
          <cell r="M482">
            <v>1303.3177800000001</v>
          </cell>
          <cell r="N482">
            <v>6184.6577800000005</v>
          </cell>
        </row>
        <row r="483">
          <cell r="B483" t="str">
            <v>2 S 03 416 15</v>
          </cell>
          <cell r="C483" t="str">
            <v>Tub.ar.c.D=1,2m prof.27/31m lâm.d'água LF/AC/BC/PC</v>
          </cell>
          <cell r="D483" t="str">
            <v>m</v>
          </cell>
          <cell r="E483" t="str">
            <v>5.837,80</v>
          </cell>
          <cell r="F483" t="str">
            <v>1.750,17</v>
          </cell>
          <cell r="G483" t="str">
            <v>7.587,97</v>
          </cell>
          <cell r="H483">
            <v>0</v>
          </cell>
          <cell r="I483">
            <v>5837.8</v>
          </cell>
          <cell r="J483">
            <v>1750.17</v>
          </cell>
          <cell r="K483">
            <v>7587.97</v>
          </cell>
          <cell r="M483">
            <v>1558.6926000000001</v>
          </cell>
          <cell r="N483">
            <v>7396.4926000000005</v>
          </cell>
        </row>
        <row r="484">
          <cell r="B484" t="str">
            <v>2 S 03 416 21</v>
          </cell>
          <cell r="C484" t="str">
            <v>Tub.ar c.D=1,4m prof.até12m lâm.d'água LF/AC/BC/PC</v>
          </cell>
          <cell r="D484" t="str">
            <v>m</v>
          </cell>
          <cell r="E484" t="str">
            <v>4.415,32</v>
          </cell>
          <cell r="F484" t="str">
            <v>1.323,71</v>
          </cell>
          <cell r="G484" t="str">
            <v>5.739,04</v>
          </cell>
          <cell r="H484">
            <v>0</v>
          </cell>
          <cell r="I484">
            <v>4415.32</v>
          </cell>
          <cell r="J484">
            <v>1323.71</v>
          </cell>
          <cell r="K484">
            <v>5739.04</v>
          </cell>
          <cell r="M484">
            <v>1178.8904399999999</v>
          </cell>
          <cell r="N484">
            <v>5594.2104399999998</v>
          </cell>
        </row>
        <row r="485">
          <cell r="B485" t="str">
            <v>2 S 03 416 22</v>
          </cell>
          <cell r="C485" t="str">
            <v>Tub.ar c.D=1,4m prof.12/18m lâm.d'água LF/AC/BC/PC</v>
          </cell>
          <cell r="D485" t="str">
            <v>m</v>
          </cell>
          <cell r="E485" t="str">
            <v>4.939,41</v>
          </cell>
          <cell r="F485" t="str">
            <v>1.480,84</v>
          </cell>
          <cell r="G485" t="str">
            <v>6.420,25</v>
          </cell>
          <cell r="H485">
            <v>0</v>
          </cell>
          <cell r="I485">
            <v>4939.41</v>
          </cell>
          <cell r="J485">
            <v>1480.84</v>
          </cell>
          <cell r="K485">
            <v>6420.25</v>
          </cell>
          <cell r="M485">
            <v>1318.8224700000001</v>
          </cell>
          <cell r="N485">
            <v>6258.2324699999999</v>
          </cell>
        </row>
        <row r="486">
          <cell r="B486" t="str">
            <v>2 S 03 416 23</v>
          </cell>
          <cell r="C486" t="str">
            <v>Tub.ar c.D=1,4m prof.18/24m lâm.d'água LF/AC/BC/PC</v>
          </cell>
          <cell r="D486" t="str">
            <v>m</v>
          </cell>
          <cell r="E486" t="str">
            <v>5.516,70</v>
          </cell>
          <cell r="F486" t="str">
            <v>1.653,91</v>
          </cell>
          <cell r="G486" t="str">
            <v>7.170,61</v>
          </cell>
          <cell r="H486">
            <v>0</v>
          </cell>
          <cell r="I486">
            <v>5516.7</v>
          </cell>
          <cell r="J486">
            <v>1653.91</v>
          </cell>
          <cell r="K486">
            <v>7170.61</v>
          </cell>
          <cell r="M486">
            <v>1472.9589000000001</v>
          </cell>
          <cell r="N486">
            <v>6989.6589000000004</v>
          </cell>
        </row>
        <row r="487">
          <cell r="B487" t="str">
            <v>2 S 03 416 24</v>
          </cell>
          <cell r="C487" t="str">
            <v>Tub.ar c.D=1,4m prof.24/27m lâm.d'água LF/AC/BC/PC</v>
          </cell>
          <cell r="D487" t="str">
            <v>m</v>
          </cell>
          <cell r="E487" t="str">
            <v>6.377,59</v>
          </cell>
          <cell r="F487" t="str">
            <v>1.912,00</v>
          </cell>
          <cell r="G487" t="str">
            <v>8.289,59</v>
          </cell>
          <cell r="H487">
            <v>0</v>
          </cell>
          <cell r="I487">
            <v>6377.59</v>
          </cell>
          <cell r="J487">
            <v>1912</v>
          </cell>
          <cell r="K487">
            <v>8289.59</v>
          </cell>
          <cell r="M487">
            <v>1702.8165300000001</v>
          </cell>
          <cell r="N487">
            <v>8080.4065300000002</v>
          </cell>
        </row>
        <row r="488">
          <cell r="B488" t="str">
            <v>2 S 03 416 25</v>
          </cell>
          <cell r="C488" t="str">
            <v>Tub.ar c.D=1,4m prof.27/31m lâm.d'água LF/AC/BC/PC</v>
          </cell>
          <cell r="D488" t="str">
            <v>m</v>
          </cell>
          <cell r="E488" t="str">
            <v>7.858,88</v>
          </cell>
          <cell r="F488" t="str">
            <v>2.356,09</v>
          </cell>
          <cell r="G488" t="str">
            <v>10.214,97</v>
          </cell>
          <cell r="H488">
            <v>0</v>
          </cell>
          <cell r="I488">
            <v>7858.88</v>
          </cell>
          <cell r="J488">
            <v>2356.09</v>
          </cell>
          <cell r="K488">
            <v>10214.969999999999</v>
          </cell>
          <cell r="M488">
            <v>2098.32096</v>
          </cell>
          <cell r="N488">
            <v>9957.2009600000001</v>
          </cell>
        </row>
        <row r="489">
          <cell r="B489" t="str">
            <v>2 S 03 416 31</v>
          </cell>
          <cell r="C489" t="str">
            <v>Tub.ar c.D=1,6m prof.até12m lâm.d'água LF/AC/BC/PC</v>
          </cell>
          <cell r="D489" t="str">
            <v>m</v>
          </cell>
          <cell r="E489" t="str">
            <v>5.608,07</v>
          </cell>
          <cell r="F489" t="str">
            <v>1.681,30</v>
          </cell>
          <cell r="G489" t="str">
            <v>7.289,37</v>
          </cell>
          <cell r="H489">
            <v>0</v>
          </cell>
          <cell r="I489">
            <v>5608.07</v>
          </cell>
          <cell r="J489">
            <v>1681.3</v>
          </cell>
          <cell r="K489">
            <v>7289.37</v>
          </cell>
          <cell r="M489">
            <v>1497.3546900000001</v>
          </cell>
          <cell r="N489">
            <v>7105.4246899999998</v>
          </cell>
        </row>
        <row r="490">
          <cell r="B490" t="str">
            <v>2 S 03 416 32</v>
          </cell>
          <cell r="C490" t="str">
            <v>Tub.ar c.D=1,6m prof.12/18m lâm.d'água LF/AC/BC/PC</v>
          </cell>
          <cell r="D490" t="str">
            <v>m</v>
          </cell>
          <cell r="E490" t="str">
            <v>6.300,19</v>
          </cell>
          <cell r="F490" t="str">
            <v>1.888,80</v>
          </cell>
          <cell r="G490" t="str">
            <v>8.188,99</v>
          </cell>
          <cell r="H490">
            <v>0</v>
          </cell>
          <cell r="I490">
            <v>6300.19</v>
          </cell>
          <cell r="J490">
            <v>1888.8</v>
          </cell>
          <cell r="K490">
            <v>8188.99</v>
          </cell>
          <cell r="M490">
            <v>1682.1507300000001</v>
          </cell>
          <cell r="N490">
            <v>7982.3407299999999</v>
          </cell>
        </row>
        <row r="491">
          <cell r="B491" t="str">
            <v>2 S 03 416 33</v>
          </cell>
          <cell r="C491" t="str">
            <v>Tub.ar c.D=1,6m prof.18/24m lâm.d'água LF/AC/BC/PC</v>
          </cell>
          <cell r="D491" t="str">
            <v>m</v>
          </cell>
          <cell r="E491" t="str">
            <v>7.063,21</v>
          </cell>
          <cell r="F491" t="str">
            <v>2.117,55</v>
          </cell>
          <cell r="G491" t="str">
            <v>9.180,76</v>
          </cell>
          <cell r="H491">
            <v>0</v>
          </cell>
          <cell r="I491">
            <v>7063.21</v>
          </cell>
          <cell r="J491">
            <v>2117.5500000000002</v>
          </cell>
          <cell r="K491">
            <v>9180.76</v>
          </cell>
          <cell r="M491">
            <v>1885.87707</v>
          </cell>
          <cell r="N491">
            <v>8949.0870699999996</v>
          </cell>
        </row>
        <row r="492">
          <cell r="B492" t="str">
            <v>2 S 03 416 34</v>
          </cell>
          <cell r="C492" t="str">
            <v>Tub.ar c.D=1,6m prof.24/27m lâm.d'água LF/AC/BC/PC</v>
          </cell>
          <cell r="D492" t="str">
            <v>m</v>
          </cell>
          <cell r="E492" t="str">
            <v>8.201,40</v>
          </cell>
          <cell r="F492" t="str">
            <v>2.458,78</v>
          </cell>
          <cell r="G492" t="str">
            <v>10.660,18</v>
          </cell>
          <cell r="H492">
            <v>0</v>
          </cell>
          <cell r="I492">
            <v>8201.4</v>
          </cell>
          <cell r="J492">
            <v>2458.7800000000002</v>
          </cell>
          <cell r="K492">
            <v>10660.18</v>
          </cell>
          <cell r="M492">
            <v>2189.7737999999999</v>
          </cell>
          <cell r="N492">
            <v>10391.1738</v>
          </cell>
        </row>
        <row r="493">
          <cell r="B493" t="str">
            <v>2 S 03 416 35</v>
          </cell>
          <cell r="C493" t="str">
            <v>Tub.ar c.D=1,6m prof.27/31m lâm.d'água LF/AC/BC/PC</v>
          </cell>
          <cell r="D493" t="str">
            <v>m</v>
          </cell>
          <cell r="E493" t="str">
            <v>10.158,64</v>
          </cell>
          <cell r="F493" t="str">
            <v>3.045,56</v>
          </cell>
          <cell r="G493" t="str">
            <v>13.204,20</v>
          </cell>
          <cell r="H493">
            <v>0</v>
          </cell>
          <cell r="I493">
            <v>10158.64</v>
          </cell>
          <cell r="J493">
            <v>3045.56</v>
          </cell>
          <cell r="K493">
            <v>13204.2</v>
          </cell>
          <cell r="M493">
            <v>2712.3568799999998</v>
          </cell>
          <cell r="N493">
            <v>12870.996879999999</v>
          </cell>
        </row>
        <row r="494">
          <cell r="B494" t="str">
            <v>2 S 03 416 41</v>
          </cell>
          <cell r="C494" t="str">
            <v>Tub.ar c.D=1,8m prof.até12m lâm.d'água LF/AC/BC/PC</v>
          </cell>
          <cell r="D494" t="str">
            <v>m</v>
          </cell>
          <cell r="E494" t="str">
            <v>7.027,79</v>
          </cell>
          <cell r="F494" t="str">
            <v>2.106,93</v>
          </cell>
          <cell r="G494" t="str">
            <v>9.134,72</v>
          </cell>
          <cell r="H494">
            <v>0</v>
          </cell>
          <cell r="I494">
            <v>7027.79</v>
          </cell>
          <cell r="J494">
            <v>2106.9299999999998</v>
          </cell>
          <cell r="K494">
            <v>9134.7199999999993</v>
          </cell>
          <cell r="M494">
            <v>1876.41993</v>
          </cell>
          <cell r="N494">
            <v>8904.2099300000009</v>
          </cell>
        </row>
        <row r="495">
          <cell r="B495" t="str">
            <v>2 S 03 416 42</v>
          </cell>
          <cell r="C495" t="str">
            <v>Tub.ar c.D=1,8m prof.12/18m lâm.d'água LF AC/BC/PC</v>
          </cell>
          <cell r="D495" t="str">
            <v>m</v>
          </cell>
          <cell r="E495" t="str">
            <v>7.915,68</v>
          </cell>
          <cell r="F495" t="str">
            <v>2.373,12</v>
          </cell>
          <cell r="G495" t="str">
            <v>10.288,79</v>
          </cell>
          <cell r="H495">
            <v>0</v>
          </cell>
          <cell r="I495">
            <v>7915.68</v>
          </cell>
          <cell r="J495">
            <v>2373.12</v>
          </cell>
          <cell r="K495">
            <v>10288.790000000001</v>
          </cell>
          <cell r="M495">
            <v>2113.4865600000003</v>
          </cell>
          <cell r="N495">
            <v>10029.166560000001</v>
          </cell>
        </row>
        <row r="496">
          <cell r="B496" t="str">
            <v>2 S 03 416 43</v>
          </cell>
          <cell r="C496" t="str">
            <v>Tub.ar c.D=1,8m prof.18/24m lâm.d'água LF/AC/BC/PC</v>
          </cell>
          <cell r="D496" t="str">
            <v>m</v>
          </cell>
          <cell r="E496" t="str">
            <v>8.901,57</v>
          </cell>
          <cell r="F496" t="str">
            <v>2.668,69</v>
          </cell>
          <cell r="G496" t="str">
            <v>11.570,26</v>
          </cell>
          <cell r="H496">
            <v>0</v>
          </cell>
          <cell r="I496">
            <v>8901.57</v>
          </cell>
          <cell r="J496">
            <v>2668.69</v>
          </cell>
          <cell r="K496">
            <v>11570.26</v>
          </cell>
          <cell r="M496">
            <v>2376.7191900000003</v>
          </cell>
          <cell r="N496">
            <v>11278.28919</v>
          </cell>
        </row>
        <row r="497">
          <cell r="B497" t="str">
            <v>2 S 03 416 44</v>
          </cell>
          <cell r="C497" t="str">
            <v>Tub.ar c.D=1,8m prof.24/27m lâm.d'água LF/AC/BC/PC</v>
          </cell>
          <cell r="D497" t="str">
            <v>m</v>
          </cell>
          <cell r="E497" t="str">
            <v>10.378,17</v>
          </cell>
          <cell r="F497" t="str">
            <v>3.111,37</v>
          </cell>
          <cell r="G497" t="str">
            <v>13.489,54</v>
          </cell>
          <cell r="H497">
            <v>0</v>
          </cell>
          <cell r="I497">
            <v>10378.17</v>
          </cell>
          <cell r="J497">
            <v>3111.37</v>
          </cell>
          <cell r="K497">
            <v>13489.54</v>
          </cell>
          <cell r="M497">
            <v>2770.9713900000002</v>
          </cell>
          <cell r="N497">
            <v>13149.141390000001</v>
          </cell>
        </row>
        <row r="498">
          <cell r="B498" t="str">
            <v>2 S 03 416 45</v>
          </cell>
          <cell r="C498" t="str">
            <v>Tub.ar c.D=1,8m prof.27/31m lâm.d'água LF/AC/BC/PC</v>
          </cell>
          <cell r="D498" t="str">
            <v>m</v>
          </cell>
          <cell r="E498" t="str">
            <v>12.906,78</v>
          </cell>
          <cell r="F498" t="str">
            <v>3.869,45</v>
          </cell>
          <cell r="G498" t="str">
            <v>16.776,23</v>
          </cell>
          <cell r="H498">
            <v>0</v>
          </cell>
          <cell r="I498">
            <v>12906.78</v>
          </cell>
          <cell r="J498">
            <v>3869.45</v>
          </cell>
          <cell r="K498">
            <v>16776.23</v>
          </cell>
          <cell r="M498">
            <v>3446.1102600000004</v>
          </cell>
          <cell r="N498">
            <v>16352.89026</v>
          </cell>
        </row>
        <row r="499">
          <cell r="B499" t="str">
            <v>2 S 03 416 51</v>
          </cell>
          <cell r="C499" t="str">
            <v>Tub.ar c.D=2,0m prof.até12m lâm.d'água LF/AC/BC/PC</v>
          </cell>
          <cell r="D499" t="str">
            <v>m</v>
          </cell>
          <cell r="E499" t="str">
            <v>8.368,12</v>
          </cell>
          <cell r="F499" t="str">
            <v>2.508,76</v>
          </cell>
          <cell r="G499" t="str">
            <v>10.876,89</v>
          </cell>
          <cell r="H499">
            <v>0</v>
          </cell>
          <cell r="I499">
            <v>8368.1200000000008</v>
          </cell>
          <cell r="J499">
            <v>2508.7600000000002</v>
          </cell>
          <cell r="K499">
            <v>10876.89</v>
          </cell>
          <cell r="M499">
            <v>2234.2880400000004</v>
          </cell>
          <cell r="N499">
            <v>10602.408040000002</v>
          </cell>
        </row>
        <row r="500">
          <cell r="B500" t="str">
            <v>2 S 03 416 52</v>
          </cell>
          <cell r="C500" t="str">
            <v>Tub.ar c.D=2,0m prof.12/18m lâm.d'água LF/AC/BC/PC</v>
          </cell>
          <cell r="D500" t="str">
            <v>m</v>
          </cell>
          <cell r="E500" t="str">
            <v>9.440,63</v>
          </cell>
          <cell r="F500" t="str">
            <v>2.830,30</v>
          </cell>
          <cell r="G500" t="str">
            <v>12.270,94</v>
          </cell>
          <cell r="H500">
            <v>0</v>
          </cell>
          <cell r="I500">
            <v>9440.6299999999992</v>
          </cell>
          <cell r="J500">
            <v>2830.3</v>
          </cell>
          <cell r="K500">
            <v>12270.94</v>
          </cell>
          <cell r="M500">
            <v>2520.6482099999998</v>
          </cell>
          <cell r="N500">
            <v>11961.278209999999</v>
          </cell>
        </row>
        <row r="501">
          <cell r="B501" t="str">
            <v>2 S 03 416 53</v>
          </cell>
          <cell r="C501" t="str">
            <v>Tub.ar c.D=2,0m prof.18/24m lâm.d'água LF/AC/BC/PC</v>
          </cell>
          <cell r="D501" t="str">
            <v>m</v>
          </cell>
          <cell r="E501" t="str">
            <v>10.725,71</v>
          </cell>
          <cell r="F501" t="str">
            <v>3.215,57</v>
          </cell>
          <cell r="G501" t="str">
            <v>13.941,28</v>
          </cell>
          <cell r="H501">
            <v>0</v>
          </cell>
          <cell r="I501">
            <v>10725.71</v>
          </cell>
          <cell r="J501">
            <v>3215.57</v>
          </cell>
          <cell r="K501">
            <v>13941.28</v>
          </cell>
          <cell r="M501">
            <v>2863.7645699999998</v>
          </cell>
          <cell r="N501">
            <v>13589.474569999998</v>
          </cell>
        </row>
        <row r="502">
          <cell r="B502" t="str">
            <v>2 S 03 416 54</v>
          </cell>
          <cell r="C502" t="str">
            <v>Tub.ar c.D=2,0m prof.24/27m lâm.d'água LF/AC/BC/PC</v>
          </cell>
          <cell r="D502" t="str">
            <v>m</v>
          </cell>
          <cell r="E502" t="str">
            <v>12.387,92</v>
          </cell>
          <cell r="F502" t="str">
            <v>3.713,90</v>
          </cell>
          <cell r="G502" t="str">
            <v>16.101,81</v>
          </cell>
          <cell r="H502">
            <v>0</v>
          </cell>
          <cell r="I502">
            <v>12387.92</v>
          </cell>
          <cell r="J502">
            <v>3713.9</v>
          </cell>
          <cell r="K502">
            <v>16101.81</v>
          </cell>
          <cell r="M502">
            <v>3307.5746400000003</v>
          </cell>
          <cell r="N502">
            <v>15695.494640000001</v>
          </cell>
        </row>
        <row r="503">
          <cell r="B503" t="str">
            <v>2 S 03 416 55</v>
          </cell>
          <cell r="C503" t="str">
            <v>Tub.ar c.D=2,0m prof.27/31m lâm.d'água LF/AC/BC/PC</v>
          </cell>
          <cell r="D503" t="str">
            <v>m</v>
          </cell>
          <cell r="E503" t="str">
            <v>15.422,28</v>
          </cell>
          <cell r="F503" t="str">
            <v>4.623,60</v>
          </cell>
          <cell r="G503" t="str">
            <v>20.045,88</v>
          </cell>
          <cell r="H503">
            <v>0</v>
          </cell>
          <cell r="I503">
            <v>15422.28</v>
          </cell>
          <cell r="J503">
            <v>4623.6000000000004</v>
          </cell>
          <cell r="K503">
            <v>20045.88</v>
          </cell>
          <cell r="M503">
            <v>4117.7487600000004</v>
          </cell>
          <cell r="N503">
            <v>19540.028760000001</v>
          </cell>
        </row>
        <row r="504">
          <cell r="B504" t="str">
            <v>2 S 03 416 61</v>
          </cell>
          <cell r="C504" t="str">
            <v>Tub.ar c.D=2,2m prof.até12m lâm.d'água LF/AC/BC/PC</v>
          </cell>
          <cell r="D504" t="str">
            <v>m</v>
          </cell>
          <cell r="E504" t="str">
            <v>10.269,52</v>
          </cell>
          <cell r="F504" t="str">
            <v>3.078,80</v>
          </cell>
          <cell r="G504" t="str">
            <v>13.348,33</v>
          </cell>
          <cell r="H504">
            <v>0</v>
          </cell>
          <cell r="I504">
            <v>10269.52</v>
          </cell>
          <cell r="J504">
            <v>3078.8</v>
          </cell>
          <cell r="K504">
            <v>13348.33</v>
          </cell>
          <cell r="M504">
            <v>2741.9618400000004</v>
          </cell>
          <cell r="N504">
            <v>13011.48184</v>
          </cell>
        </row>
        <row r="505">
          <cell r="B505" t="str">
            <v>2 S 03 416 62</v>
          </cell>
          <cell r="C505" t="str">
            <v>Tub.ar c.D=2,2m prof.12/18m lâm.d'água LF/AC/BC/PC</v>
          </cell>
          <cell r="D505" t="str">
            <v>m</v>
          </cell>
          <cell r="E505" t="str">
            <v>11.609,89</v>
          </cell>
          <cell r="F505" t="str">
            <v>3.480,65</v>
          </cell>
          <cell r="G505" t="str">
            <v>15.090,54</v>
          </cell>
          <cell r="H505">
            <v>0</v>
          </cell>
          <cell r="I505">
            <v>11609.89</v>
          </cell>
          <cell r="J505">
            <v>3480.65</v>
          </cell>
          <cell r="K505">
            <v>15090.54</v>
          </cell>
          <cell r="M505">
            <v>3099.8406300000001</v>
          </cell>
          <cell r="N505">
            <v>14709.73063</v>
          </cell>
        </row>
        <row r="506">
          <cell r="B506" t="str">
            <v>2 S 03 416 63</v>
          </cell>
          <cell r="C506" t="str">
            <v>Tub.ar c.D=2,2m prof.18/24m lâm.d'água LF/AC/BC/PC</v>
          </cell>
          <cell r="D506" t="str">
            <v>m</v>
          </cell>
          <cell r="E506" t="str">
            <v>13.090,16</v>
          </cell>
          <cell r="F506" t="str">
            <v>3.924,43</v>
          </cell>
          <cell r="G506" t="str">
            <v>17.014,59</v>
          </cell>
          <cell r="H506">
            <v>0</v>
          </cell>
          <cell r="I506">
            <v>13090.16</v>
          </cell>
          <cell r="J506">
            <v>3924.43</v>
          </cell>
          <cell r="K506">
            <v>17014.59</v>
          </cell>
          <cell r="M506">
            <v>3495.0727200000001</v>
          </cell>
          <cell r="N506">
            <v>16585.23272</v>
          </cell>
        </row>
        <row r="507">
          <cell r="B507" t="str">
            <v>2 S 03 416 64</v>
          </cell>
          <cell r="C507" t="str">
            <v>Tub.ar c.D=2,2m prof.24/27m lâm.d'água LF/AC/BC/PC</v>
          </cell>
          <cell r="D507" t="str">
            <v>m</v>
          </cell>
          <cell r="E507" t="str">
            <v>15.294,89</v>
          </cell>
          <cell r="F507" t="str">
            <v>4.585,41</v>
          </cell>
          <cell r="G507" t="str">
            <v>19.880,29</v>
          </cell>
          <cell r="H507">
            <v>0</v>
          </cell>
          <cell r="I507">
            <v>15294.89</v>
          </cell>
          <cell r="J507">
            <v>4585.41</v>
          </cell>
          <cell r="K507">
            <v>19880.29</v>
          </cell>
          <cell r="M507">
            <v>4083.7356300000001</v>
          </cell>
          <cell r="N507">
            <v>19378.625629999999</v>
          </cell>
        </row>
        <row r="508">
          <cell r="B508" t="str">
            <v>2 S 03 416 65</v>
          </cell>
          <cell r="C508" t="str">
            <v>Tub.ar c.D=2,2m prof.27/31m lâm.d'água LF/AC/BC/PC</v>
          </cell>
          <cell r="D508" t="str">
            <v>m</v>
          </cell>
          <cell r="E508" t="str">
            <v>17.996,48</v>
          </cell>
          <cell r="F508" t="str">
            <v>5.395,34</v>
          </cell>
          <cell r="G508" t="str">
            <v>23.391,83</v>
          </cell>
          <cell r="H508">
            <v>0</v>
          </cell>
          <cell r="I508">
            <v>17996.48</v>
          </cell>
          <cell r="J508">
            <v>5395.34</v>
          </cell>
          <cell r="K508">
            <v>23391.83</v>
          </cell>
          <cell r="M508">
            <v>4805.06016</v>
          </cell>
          <cell r="N508">
            <v>22801.54016</v>
          </cell>
        </row>
        <row r="509">
          <cell r="B509" t="str">
            <v>2 S 03 510 00</v>
          </cell>
          <cell r="C509" t="str">
            <v>Aparelho apoio em neoprene fretado-forn. e aplic.</v>
          </cell>
          <cell r="D509" t="str">
            <v>kg</v>
          </cell>
          <cell r="E509" t="str">
            <v>30,01</v>
          </cell>
          <cell r="F509" t="str">
            <v>9,00</v>
          </cell>
          <cell r="G509" t="str">
            <v>39,01</v>
          </cell>
          <cell r="H509">
            <v>0</v>
          </cell>
          <cell r="I509">
            <v>30.01</v>
          </cell>
          <cell r="J509">
            <v>9</v>
          </cell>
          <cell r="K509">
            <v>39.01</v>
          </cell>
          <cell r="M509">
            <v>8.0126700000000017</v>
          </cell>
          <cell r="N509">
            <v>38.022670000000005</v>
          </cell>
        </row>
        <row r="510">
          <cell r="B510" t="str">
            <v>2 S 03 510 50</v>
          </cell>
          <cell r="C510" t="str">
            <v>Fabric.guarda-corpo tipo GM,moldado no local AC/BC</v>
          </cell>
          <cell r="D510" t="str">
            <v>m</v>
          </cell>
          <cell r="E510" t="str">
            <v>263,71</v>
          </cell>
          <cell r="F510" t="str">
            <v>79,06</v>
          </cell>
          <cell r="G510" t="str">
            <v>342,77</v>
          </cell>
          <cell r="H510">
            <v>0</v>
          </cell>
          <cell r="I510">
            <v>263.70999999999998</v>
          </cell>
          <cell r="J510">
            <v>79.06</v>
          </cell>
          <cell r="K510">
            <v>342.77</v>
          </cell>
          <cell r="M510">
            <v>70.410569999999993</v>
          </cell>
          <cell r="N510">
            <v>334.12056999999999</v>
          </cell>
        </row>
        <row r="511">
          <cell r="B511" t="str">
            <v>2 S 03 580 01</v>
          </cell>
          <cell r="C511" t="str">
            <v>Fornecimento, preparo e colocação formas aço CA 60</v>
          </cell>
          <cell r="D511" t="str">
            <v>kg</v>
          </cell>
          <cell r="E511" t="str">
            <v>7,03</v>
          </cell>
          <cell r="F511" t="str">
            <v>2,11</v>
          </cell>
          <cell r="G511" t="str">
            <v>9,14</v>
          </cell>
          <cell r="H511">
            <v>0</v>
          </cell>
          <cell r="I511">
            <v>7.03</v>
          </cell>
          <cell r="J511">
            <v>2.11</v>
          </cell>
          <cell r="K511">
            <v>9.14</v>
          </cell>
          <cell r="M511">
            <v>1.8770100000000001</v>
          </cell>
          <cell r="N511">
            <v>8.9070099999999996</v>
          </cell>
        </row>
        <row r="512">
          <cell r="B512" t="str">
            <v>2 S 03 580 02</v>
          </cell>
          <cell r="C512" t="str">
            <v>Fornecimento, preparo e colocação formas aço CA 50</v>
          </cell>
          <cell r="D512" t="str">
            <v>kg</v>
          </cell>
          <cell r="E512" t="str">
            <v>6,86</v>
          </cell>
          <cell r="F512" t="str">
            <v>2,06</v>
          </cell>
          <cell r="G512" t="str">
            <v>8,91</v>
          </cell>
          <cell r="H512">
            <v>0</v>
          </cell>
          <cell r="I512">
            <v>6.86</v>
          </cell>
          <cell r="J512">
            <v>2.06</v>
          </cell>
          <cell r="K512">
            <v>8.91</v>
          </cell>
          <cell r="M512">
            <v>1.8316200000000002</v>
          </cell>
          <cell r="N512">
            <v>8.6916200000000003</v>
          </cell>
        </row>
        <row r="513">
          <cell r="B513" t="str">
            <v>2 S 03 580 03</v>
          </cell>
          <cell r="C513" t="str">
            <v>Fornecimento, preparo e colocação formas aço CA 25</v>
          </cell>
          <cell r="D513" t="str">
            <v>kg</v>
          </cell>
          <cell r="E513" t="str">
            <v>7,02</v>
          </cell>
          <cell r="F513" t="str">
            <v>2,11</v>
          </cell>
          <cell r="G513" t="str">
            <v>9,13</v>
          </cell>
          <cell r="H513">
            <v>0</v>
          </cell>
          <cell r="I513">
            <v>7.02</v>
          </cell>
          <cell r="J513">
            <v>2.11</v>
          </cell>
          <cell r="K513">
            <v>9.1300000000000008</v>
          </cell>
          <cell r="M513">
            <v>1.8743399999999999</v>
          </cell>
          <cell r="N513">
            <v>8.8943399999999997</v>
          </cell>
        </row>
        <row r="514">
          <cell r="B514" t="str">
            <v>2 S 03 700 01</v>
          </cell>
          <cell r="C514" t="str">
            <v>Fabricação guarda-corpo tipo GM, moldado no local</v>
          </cell>
          <cell r="D514" t="str">
            <v>m</v>
          </cell>
          <cell r="E514" t="str">
            <v>253,94</v>
          </cell>
          <cell r="F514" t="str">
            <v>76,13</v>
          </cell>
          <cell r="G514" t="str">
            <v>330,07</v>
          </cell>
          <cell r="H514">
            <v>0</v>
          </cell>
          <cell r="I514">
            <v>253.94</v>
          </cell>
          <cell r="J514">
            <v>76.13</v>
          </cell>
          <cell r="K514">
            <v>330.07</v>
          </cell>
          <cell r="M514">
            <v>67.80198</v>
          </cell>
          <cell r="N514">
            <v>321.74198000000001</v>
          </cell>
        </row>
        <row r="515">
          <cell r="B515" t="str">
            <v>2 S 03 700 51</v>
          </cell>
          <cell r="C515" t="str">
            <v>Abertura concretag.bases tubulões céu aberto AC/BC</v>
          </cell>
          <cell r="D515" t="str">
            <v>m</v>
          </cell>
          <cell r="E515" t="str">
            <v>266,31</v>
          </cell>
          <cell r="F515" t="str">
            <v>79,84</v>
          </cell>
          <cell r="G515" t="str">
            <v>346,15</v>
          </cell>
          <cell r="H515">
            <v>0</v>
          </cell>
          <cell r="I515">
            <v>266.31</v>
          </cell>
          <cell r="J515">
            <v>79.84</v>
          </cell>
          <cell r="K515">
            <v>346.15</v>
          </cell>
          <cell r="M515">
            <v>71.104770000000002</v>
          </cell>
          <cell r="N515">
            <v>337.41476999999998</v>
          </cell>
        </row>
        <row r="516">
          <cell r="B516" t="str">
            <v>2 S 03 920 01</v>
          </cell>
          <cell r="C516" t="str">
            <v>Abertura concretagem bases tubulões céu aberto</v>
          </cell>
          <cell r="D516" t="str">
            <v>m3</v>
          </cell>
          <cell r="E516" t="str">
            <v>806,26</v>
          </cell>
          <cell r="F516" t="str">
            <v>241,72</v>
          </cell>
          <cell r="G516" t="str">
            <v>1.047,97</v>
          </cell>
          <cell r="H516">
            <v>0</v>
          </cell>
          <cell r="I516">
            <v>806.26</v>
          </cell>
          <cell r="J516">
            <v>241.72</v>
          </cell>
          <cell r="K516">
            <v>1047.97</v>
          </cell>
          <cell r="M516">
            <v>215.27142000000001</v>
          </cell>
          <cell r="N516">
            <v>1021.53142</v>
          </cell>
        </row>
        <row r="517">
          <cell r="B517" t="str">
            <v>2 S 03 940 00</v>
          </cell>
          <cell r="C517" t="str">
            <v>Compactação manual</v>
          </cell>
          <cell r="D517" t="str">
            <v>m3</v>
          </cell>
          <cell r="E517" t="str">
            <v>10,26</v>
          </cell>
          <cell r="F517" t="str">
            <v>3,08</v>
          </cell>
          <cell r="G517" t="str">
            <v>13,33</v>
          </cell>
          <cell r="H517">
            <v>0</v>
          </cell>
          <cell r="I517">
            <v>10.26</v>
          </cell>
          <cell r="J517">
            <v>3.08</v>
          </cell>
          <cell r="K517">
            <v>13.33</v>
          </cell>
          <cell r="M517">
            <v>2.73942</v>
          </cell>
          <cell r="N517">
            <v>12.999420000000001</v>
          </cell>
        </row>
        <row r="518">
          <cell r="B518" t="str">
            <v>2 S 03 940 01</v>
          </cell>
          <cell r="C518" t="str">
            <v>Reaterro e compactação</v>
          </cell>
          <cell r="D518" t="str">
            <v>m3</v>
          </cell>
          <cell r="E518" t="str">
            <v>22,04</v>
          </cell>
          <cell r="F518" t="str">
            <v>6,61</v>
          </cell>
          <cell r="G518" t="str">
            <v>28,65</v>
          </cell>
          <cell r="H518">
            <v>0</v>
          </cell>
          <cell r="I518">
            <v>22.04</v>
          </cell>
          <cell r="J518">
            <v>6.61</v>
          </cell>
          <cell r="K518">
            <v>28.65</v>
          </cell>
          <cell r="M518">
            <v>5.8846800000000004</v>
          </cell>
          <cell r="N518">
            <v>27.924679999999999</v>
          </cell>
        </row>
        <row r="519">
          <cell r="B519" t="str">
            <v>2 S 03 951 01</v>
          </cell>
          <cell r="C519" t="str">
            <v>Pintura com nata de cimento</v>
          </cell>
          <cell r="D519" t="str">
            <v>m2</v>
          </cell>
          <cell r="E519" t="str">
            <v>6,50</v>
          </cell>
          <cell r="F519" t="str">
            <v>1,95</v>
          </cell>
          <cell r="G519" t="str">
            <v>8,45</v>
          </cell>
          <cell r="H519">
            <v>0</v>
          </cell>
          <cell r="I519">
            <v>6.5</v>
          </cell>
          <cell r="J519">
            <v>1.95</v>
          </cell>
          <cell r="K519">
            <v>8.4499999999999993</v>
          </cell>
          <cell r="M519">
            <v>1.7355</v>
          </cell>
          <cell r="N519">
            <v>8.2355</v>
          </cell>
        </row>
        <row r="520">
          <cell r="B520" t="str">
            <v>2 S 03 990 01</v>
          </cell>
          <cell r="C520" t="str">
            <v>Confecção e colocação cabo 4 cord de 12,7 mm - MAC</v>
          </cell>
          <cell r="D520" t="str">
            <v>kg</v>
          </cell>
          <cell r="E520" t="str">
            <v>16,85</v>
          </cell>
          <cell r="F520" t="str">
            <v>5,05</v>
          </cell>
          <cell r="G520" t="str">
            <v>21,91</v>
          </cell>
          <cell r="H520">
            <v>0</v>
          </cell>
          <cell r="I520">
            <v>16.850000000000001</v>
          </cell>
          <cell r="J520">
            <v>5.05</v>
          </cell>
          <cell r="K520">
            <v>21.91</v>
          </cell>
          <cell r="M520">
            <v>4.4989500000000007</v>
          </cell>
          <cell r="N520">
            <v>21.348950000000002</v>
          </cell>
        </row>
        <row r="521">
          <cell r="B521" t="str">
            <v>2 S 03 990 02</v>
          </cell>
          <cell r="C521" t="str">
            <v>Confecção e colocação cabo 6 cord de 12,7 mm - MAC</v>
          </cell>
          <cell r="D521" t="str">
            <v>kg</v>
          </cell>
          <cell r="E521" t="str">
            <v>14,74</v>
          </cell>
          <cell r="F521" t="str">
            <v>4,42</v>
          </cell>
          <cell r="G521" t="str">
            <v>19,16</v>
          </cell>
          <cell r="H521">
            <v>0</v>
          </cell>
          <cell r="I521">
            <v>14.74</v>
          </cell>
          <cell r="J521">
            <v>4.42</v>
          </cell>
          <cell r="K521">
            <v>19.16</v>
          </cell>
          <cell r="M521">
            <v>3.9355800000000003</v>
          </cell>
          <cell r="N521">
            <v>18.67558</v>
          </cell>
        </row>
        <row r="522">
          <cell r="B522" t="str">
            <v>2 S 03 990 03</v>
          </cell>
          <cell r="C522" t="str">
            <v>Confecção e colocação cabo 7 cord de 12,7 mm - MAC</v>
          </cell>
          <cell r="D522" t="str">
            <v>kg</v>
          </cell>
          <cell r="E522" t="str">
            <v>14,75</v>
          </cell>
          <cell r="F522" t="str">
            <v>4,42</v>
          </cell>
          <cell r="G522" t="str">
            <v>19,18</v>
          </cell>
          <cell r="H522">
            <v>0</v>
          </cell>
          <cell r="I522">
            <v>14.75</v>
          </cell>
          <cell r="J522">
            <v>4.42</v>
          </cell>
          <cell r="K522">
            <v>19.18</v>
          </cell>
          <cell r="M522">
            <v>3.93825</v>
          </cell>
          <cell r="N522">
            <v>18.68825</v>
          </cell>
        </row>
        <row r="523">
          <cell r="B523" t="str">
            <v>2 S 03 990 04</v>
          </cell>
          <cell r="C523" t="str">
            <v>Confecção e colocação cabo 12 cord de 12,7 mm -MAC</v>
          </cell>
          <cell r="D523" t="str">
            <v>kg</v>
          </cell>
          <cell r="E523" t="str">
            <v>14,41</v>
          </cell>
          <cell r="F523" t="str">
            <v>4,32</v>
          </cell>
          <cell r="G523" t="str">
            <v>18,73</v>
          </cell>
          <cell r="H523">
            <v>0</v>
          </cell>
          <cell r="I523">
            <v>14.41</v>
          </cell>
          <cell r="J523">
            <v>4.32</v>
          </cell>
          <cell r="K523">
            <v>18.73</v>
          </cell>
          <cell r="M523">
            <v>3.8474700000000004</v>
          </cell>
          <cell r="N523">
            <v>18.257470000000001</v>
          </cell>
        </row>
        <row r="524">
          <cell r="B524" t="str">
            <v>2 S 03 990 05</v>
          </cell>
          <cell r="C524" t="str">
            <v>Confecção e colocação cabo 4 cord. D=12,7mm FREYSS</v>
          </cell>
          <cell r="D524" t="str">
            <v>kg</v>
          </cell>
          <cell r="E524" t="str">
            <v>16,81</v>
          </cell>
          <cell r="F524" t="str">
            <v>5,04</v>
          </cell>
          <cell r="G524" t="str">
            <v>21,85</v>
          </cell>
          <cell r="H524">
            <v>0</v>
          </cell>
          <cell r="I524">
            <v>16.809999999999999</v>
          </cell>
          <cell r="J524">
            <v>5.04</v>
          </cell>
          <cell r="K524">
            <v>21.85</v>
          </cell>
          <cell r="M524">
            <v>4.48827</v>
          </cell>
          <cell r="N524">
            <v>21.298269999999999</v>
          </cell>
        </row>
        <row r="525">
          <cell r="B525" t="str">
            <v>2 S 03 990 06</v>
          </cell>
          <cell r="C525" t="str">
            <v>Confecção e colocação cabo 6 cord. D=12,7mm FREYSS</v>
          </cell>
          <cell r="D525" t="str">
            <v>kg</v>
          </cell>
          <cell r="E525" t="str">
            <v>15,20</v>
          </cell>
          <cell r="F525" t="str">
            <v>4,56</v>
          </cell>
          <cell r="G525" t="str">
            <v>19,76</v>
          </cell>
          <cell r="H525">
            <v>0</v>
          </cell>
          <cell r="I525">
            <v>15.2</v>
          </cell>
          <cell r="J525">
            <v>4.5599999999999996</v>
          </cell>
          <cell r="K525">
            <v>19.760000000000002</v>
          </cell>
          <cell r="M525">
            <v>4.0583999999999998</v>
          </cell>
          <cell r="N525">
            <v>19.258399999999998</v>
          </cell>
        </row>
        <row r="526">
          <cell r="B526" t="str">
            <v>2 S 03 990 07</v>
          </cell>
          <cell r="C526" t="str">
            <v>Confecção e colocação cabo 7 cord. D=12,7mm FREYSS</v>
          </cell>
          <cell r="D526" t="str">
            <v>kg</v>
          </cell>
          <cell r="E526" t="str">
            <v>15,13</v>
          </cell>
          <cell r="F526" t="str">
            <v>4,54</v>
          </cell>
          <cell r="G526" t="str">
            <v>19,67</v>
          </cell>
          <cell r="H526">
            <v>0</v>
          </cell>
          <cell r="I526">
            <v>15.13</v>
          </cell>
          <cell r="J526">
            <v>4.54</v>
          </cell>
          <cell r="K526">
            <v>19.670000000000002</v>
          </cell>
          <cell r="M526">
            <v>4.0397100000000004</v>
          </cell>
          <cell r="N526">
            <v>19.169710000000002</v>
          </cell>
        </row>
        <row r="527">
          <cell r="B527" t="str">
            <v>2 S 03 990 08</v>
          </cell>
          <cell r="C527" t="str">
            <v>Confecção e colocação cabo 12cord. D=12,7mm FREYSS</v>
          </cell>
          <cell r="D527" t="str">
            <v>kg</v>
          </cell>
          <cell r="E527" t="str">
            <v>13,05</v>
          </cell>
          <cell r="F527" t="str">
            <v>3,91</v>
          </cell>
          <cell r="G527" t="str">
            <v>16,96</v>
          </cell>
          <cell r="H527">
            <v>0</v>
          </cell>
          <cell r="I527">
            <v>13.05</v>
          </cell>
          <cell r="J527">
            <v>3.91</v>
          </cell>
          <cell r="K527">
            <v>16.96</v>
          </cell>
          <cell r="M527">
            <v>3.4843500000000005</v>
          </cell>
          <cell r="N527">
            <v>16.53435</v>
          </cell>
        </row>
        <row r="528">
          <cell r="B528" t="str">
            <v>2 S 03 991 01</v>
          </cell>
          <cell r="C528" t="str">
            <v>Dreno de PVC D=75 mm</v>
          </cell>
          <cell r="D528" t="str">
            <v>und</v>
          </cell>
          <cell r="E528" t="str">
            <v>12,88</v>
          </cell>
          <cell r="F528" t="str">
            <v>3,86</v>
          </cell>
          <cell r="G528" t="str">
            <v>16,74</v>
          </cell>
          <cell r="H528">
            <v>0</v>
          </cell>
          <cell r="I528">
            <v>12.88</v>
          </cell>
          <cell r="J528">
            <v>3.86</v>
          </cell>
          <cell r="K528">
            <v>16.739999999999998</v>
          </cell>
          <cell r="M528">
            <v>3.4389600000000002</v>
          </cell>
          <cell r="N528">
            <v>16.318960000000001</v>
          </cell>
        </row>
        <row r="529">
          <cell r="B529" t="str">
            <v>2 S 03 991 02</v>
          </cell>
          <cell r="C529" t="str">
            <v>Dreno de PVC D=100 mm</v>
          </cell>
          <cell r="D529" t="str">
            <v>und</v>
          </cell>
          <cell r="E529" t="str">
            <v>13,59</v>
          </cell>
          <cell r="F529" t="str">
            <v>4,07</v>
          </cell>
          <cell r="G529" t="str">
            <v>17,66</v>
          </cell>
          <cell r="H529">
            <v>0</v>
          </cell>
          <cell r="I529">
            <v>13.59</v>
          </cell>
          <cell r="J529">
            <v>4.07</v>
          </cell>
          <cell r="K529">
            <v>17.66</v>
          </cell>
          <cell r="M529">
            <v>3.62853</v>
          </cell>
          <cell r="N529">
            <v>17.218530000000001</v>
          </cell>
        </row>
        <row r="530">
          <cell r="B530" t="str">
            <v>2 S 03 999 01</v>
          </cell>
          <cell r="C530" t="str">
            <v>Protensão e injeção cabo 4 cord. D=12,7 mm - MAC</v>
          </cell>
          <cell r="D530" t="str">
            <v>und</v>
          </cell>
          <cell r="E530" t="str">
            <v>540,90</v>
          </cell>
          <cell r="F530" t="str">
            <v>162,16</v>
          </cell>
          <cell r="G530" t="str">
            <v>703,06</v>
          </cell>
          <cell r="H530">
            <v>0</v>
          </cell>
          <cell r="I530">
            <v>540.9</v>
          </cell>
          <cell r="J530">
            <v>162.16</v>
          </cell>
          <cell r="K530">
            <v>703.06</v>
          </cell>
          <cell r="M530">
            <v>144.4203</v>
          </cell>
          <cell r="N530">
            <v>685.32029999999997</v>
          </cell>
        </row>
        <row r="531">
          <cell r="B531" t="str">
            <v>2 S 03 999 02</v>
          </cell>
          <cell r="C531" t="str">
            <v>Protensão e injeção cabo 6 cord. D=12,7 mm - MAC</v>
          </cell>
          <cell r="D531" t="str">
            <v>und</v>
          </cell>
          <cell r="E531" t="str">
            <v>770,47</v>
          </cell>
          <cell r="F531" t="str">
            <v>230,99</v>
          </cell>
          <cell r="G531" t="str">
            <v>1.001,46</v>
          </cell>
          <cell r="H531">
            <v>0</v>
          </cell>
          <cell r="I531">
            <v>770.47</v>
          </cell>
          <cell r="J531">
            <v>230.99</v>
          </cell>
          <cell r="K531">
            <v>1001.46</v>
          </cell>
          <cell r="M531">
            <v>205.71549000000002</v>
          </cell>
          <cell r="N531">
            <v>976.18549000000007</v>
          </cell>
        </row>
        <row r="532">
          <cell r="B532" t="str">
            <v>2 S 03 999 03</v>
          </cell>
          <cell r="C532" t="str">
            <v>Protensão e injeção cabo 7 cord. D=12,7 mm - MAC</v>
          </cell>
          <cell r="D532" t="str">
            <v>und</v>
          </cell>
          <cell r="E532" t="str">
            <v>874,59</v>
          </cell>
          <cell r="F532" t="str">
            <v>262,20</v>
          </cell>
          <cell r="G532" t="str">
            <v>1.136,80</v>
          </cell>
          <cell r="H532">
            <v>0</v>
          </cell>
          <cell r="I532">
            <v>874.59</v>
          </cell>
          <cell r="J532">
            <v>262.2</v>
          </cell>
          <cell r="K532">
            <v>1136.8</v>
          </cell>
          <cell r="M532">
            <v>233.51553000000001</v>
          </cell>
          <cell r="N532">
            <v>1108.10553</v>
          </cell>
        </row>
        <row r="533">
          <cell r="B533" t="str">
            <v>2 S 03 999 04</v>
          </cell>
          <cell r="C533" t="str">
            <v>Protensão e injeção cabo 12 cord. D=12,7 mm - MAC</v>
          </cell>
          <cell r="D533" t="str">
            <v>und</v>
          </cell>
          <cell r="E533" t="str">
            <v>1.268,76</v>
          </cell>
          <cell r="F533" t="str">
            <v>380,37</v>
          </cell>
          <cell r="G533" t="str">
            <v>1.649,13</v>
          </cell>
          <cell r="H533">
            <v>0</v>
          </cell>
          <cell r="I533">
            <v>1268.76</v>
          </cell>
          <cell r="J533">
            <v>380.37</v>
          </cell>
          <cell r="K533">
            <v>1649.13</v>
          </cell>
          <cell r="M533">
            <v>338.75891999999999</v>
          </cell>
          <cell r="N533">
            <v>1607.51892</v>
          </cell>
        </row>
        <row r="534">
          <cell r="B534" t="str">
            <v>2 S 03 999 05</v>
          </cell>
          <cell r="C534" t="str">
            <v>Protensão e injeção cabo 4 cord. D=12,7mm - FREYSS</v>
          </cell>
          <cell r="D534" t="str">
            <v>und</v>
          </cell>
          <cell r="E534" t="str">
            <v>555,03</v>
          </cell>
          <cell r="F534" t="str">
            <v>166,40</v>
          </cell>
          <cell r="G534" t="str">
            <v>721,43</v>
          </cell>
          <cell r="H534">
            <v>0</v>
          </cell>
          <cell r="I534">
            <v>555.03</v>
          </cell>
          <cell r="J534">
            <v>166.4</v>
          </cell>
          <cell r="K534">
            <v>721.43</v>
          </cell>
          <cell r="M534">
            <v>148.19301000000002</v>
          </cell>
          <cell r="N534">
            <v>703.22300999999993</v>
          </cell>
        </row>
        <row r="535">
          <cell r="B535" t="str">
            <v>2 S 03 999 06</v>
          </cell>
          <cell r="C535" t="str">
            <v>Protensão e injeção cabo 6 cord. D=12,7mm - FREYSS</v>
          </cell>
          <cell r="D535" t="str">
            <v>und</v>
          </cell>
          <cell r="E535" t="str">
            <v>772,66</v>
          </cell>
          <cell r="F535" t="str">
            <v>231,64</v>
          </cell>
          <cell r="G535" t="str">
            <v>1.004,30</v>
          </cell>
          <cell r="H535">
            <v>0</v>
          </cell>
          <cell r="I535">
            <v>772.66</v>
          </cell>
          <cell r="J535">
            <v>231.64</v>
          </cell>
          <cell r="K535">
            <v>1004.3</v>
          </cell>
          <cell r="M535">
            <v>206.30022</v>
          </cell>
          <cell r="N535">
            <v>978.96021999999994</v>
          </cell>
        </row>
        <row r="536">
          <cell r="B536" t="str">
            <v>2 S 03 999 07</v>
          </cell>
          <cell r="C536" t="str">
            <v>Protensão e injeção cabo 7 cord. D=12,7mm - FREYSS</v>
          </cell>
          <cell r="D536" t="str">
            <v>und</v>
          </cell>
          <cell r="E536" t="str">
            <v>840,93</v>
          </cell>
          <cell r="F536" t="str">
            <v>252,11</v>
          </cell>
          <cell r="G536" t="str">
            <v>1.093,04</v>
          </cell>
          <cell r="H536">
            <v>0</v>
          </cell>
          <cell r="I536">
            <v>840.93</v>
          </cell>
          <cell r="J536">
            <v>252.11</v>
          </cell>
          <cell r="K536">
            <v>1093.04</v>
          </cell>
          <cell r="M536">
            <v>224.52831</v>
          </cell>
          <cell r="N536">
            <v>1065.45831</v>
          </cell>
        </row>
        <row r="537">
          <cell r="B537" t="str">
            <v>2 S 03 999 08</v>
          </cell>
          <cell r="C537" t="str">
            <v>Protensão e injeção cabo 12 cord. D=12,7mm FREYSS</v>
          </cell>
          <cell r="D537" t="str">
            <v>und</v>
          </cell>
          <cell r="E537" t="str">
            <v>1.333,71</v>
          </cell>
          <cell r="F537" t="str">
            <v>399,85</v>
          </cell>
          <cell r="G537" t="str">
            <v>1.733,55</v>
          </cell>
          <cell r="H537">
            <v>0</v>
          </cell>
          <cell r="I537">
            <v>1333.71</v>
          </cell>
          <cell r="J537">
            <v>399.85</v>
          </cell>
          <cell r="K537">
            <v>1733.55</v>
          </cell>
          <cell r="M537">
            <v>356.10057</v>
          </cell>
          <cell r="N537">
            <v>1689.8105700000001</v>
          </cell>
        </row>
        <row r="538">
          <cell r="B538" t="str">
            <v>2 S 04 000 00</v>
          </cell>
          <cell r="C538" t="str">
            <v>Escavação manual em material de 1a cat</v>
          </cell>
          <cell r="D538" t="str">
            <v>m3</v>
          </cell>
          <cell r="E538" t="str">
            <v>40,57</v>
          </cell>
          <cell r="F538" t="str">
            <v>12,16</v>
          </cell>
          <cell r="G538" t="str">
            <v>52,73</v>
          </cell>
          <cell r="H538">
            <v>0</v>
          </cell>
          <cell r="I538">
            <v>40.57</v>
          </cell>
          <cell r="J538">
            <v>12.16</v>
          </cell>
          <cell r="K538">
            <v>52.73</v>
          </cell>
          <cell r="M538">
            <v>10.832190000000001</v>
          </cell>
          <cell r="N538">
            <v>51.402190000000004</v>
          </cell>
        </row>
        <row r="539">
          <cell r="B539" t="str">
            <v>2 S 04 000 01</v>
          </cell>
          <cell r="C539" t="str">
            <v>Escavação manual reat.compact.mat.1a cat.</v>
          </cell>
          <cell r="D539" t="str">
            <v>m3</v>
          </cell>
          <cell r="E539" t="str">
            <v>43,65</v>
          </cell>
          <cell r="F539" t="str">
            <v>13,09</v>
          </cell>
          <cell r="G539" t="str">
            <v>56,73</v>
          </cell>
          <cell r="H539">
            <v>0</v>
          </cell>
          <cell r="I539">
            <v>43.65</v>
          </cell>
          <cell r="J539">
            <v>13.09</v>
          </cell>
          <cell r="K539">
            <v>56.73</v>
          </cell>
          <cell r="M539">
            <v>11.65455</v>
          </cell>
          <cell r="N539">
            <v>55.304549999999999</v>
          </cell>
        </row>
        <row r="540">
          <cell r="B540" t="str">
            <v>2 S 04 001 00</v>
          </cell>
          <cell r="C540" t="str">
            <v>Escavação mecânica de vala em mat.1a cat.</v>
          </cell>
          <cell r="D540" t="str">
            <v>m3</v>
          </cell>
          <cell r="E540" t="str">
            <v>5,18</v>
          </cell>
          <cell r="F540" t="str">
            <v>1,55</v>
          </cell>
          <cell r="G540" t="str">
            <v>6,73</v>
          </cell>
          <cell r="H540">
            <v>0</v>
          </cell>
          <cell r="I540">
            <v>5.18</v>
          </cell>
          <cell r="J540">
            <v>1.55</v>
          </cell>
          <cell r="K540">
            <v>6.73</v>
          </cell>
          <cell r="M540">
            <v>1.38306</v>
          </cell>
          <cell r="N540">
            <v>6.5630600000000001</v>
          </cell>
        </row>
        <row r="541">
          <cell r="B541" t="str">
            <v>2 S 04 001 01</v>
          </cell>
          <cell r="C541" t="str">
            <v>Escavação mecânica reat. e comp. vala  mat.1a cat.</v>
          </cell>
          <cell r="D541" t="str">
            <v>m3</v>
          </cell>
          <cell r="E541" t="str">
            <v>7,75</v>
          </cell>
          <cell r="F541" t="str">
            <v>2,32</v>
          </cell>
          <cell r="G541" t="str">
            <v>10,07</v>
          </cell>
          <cell r="H541">
            <v>0</v>
          </cell>
          <cell r="I541">
            <v>7.75</v>
          </cell>
          <cell r="J541">
            <v>2.3199999999999998</v>
          </cell>
          <cell r="K541">
            <v>10.07</v>
          </cell>
          <cell r="M541">
            <v>2.0692500000000003</v>
          </cell>
          <cell r="N541">
            <v>9.8192500000000003</v>
          </cell>
        </row>
        <row r="542">
          <cell r="B542" t="str">
            <v>2 S 04 002 01</v>
          </cell>
          <cell r="C542" t="str">
            <v>Perfuração para dreno sub-horizontal mat. 1a cat.</v>
          </cell>
          <cell r="D542" t="str">
            <v>m</v>
          </cell>
          <cell r="E542" t="str">
            <v>139,48</v>
          </cell>
          <cell r="F542" t="str">
            <v>41,82</v>
          </cell>
          <cell r="G542" t="str">
            <v>181,30</v>
          </cell>
          <cell r="H542">
            <v>0</v>
          </cell>
          <cell r="I542">
            <v>139.47999999999999</v>
          </cell>
          <cell r="J542">
            <v>41.82</v>
          </cell>
          <cell r="K542">
            <v>181.3</v>
          </cell>
          <cell r="M542">
            <v>37.241160000000001</v>
          </cell>
          <cell r="N542">
            <v>176.72116</v>
          </cell>
        </row>
        <row r="543">
          <cell r="B543" t="str">
            <v>2 S 04 010 00</v>
          </cell>
          <cell r="C543" t="str">
            <v>Escavação manual material 2a categoria</v>
          </cell>
          <cell r="D543" t="str">
            <v>m3</v>
          </cell>
          <cell r="E543" t="str">
            <v>43,03</v>
          </cell>
          <cell r="F543" t="str">
            <v>12,90</v>
          </cell>
          <cell r="G543" t="str">
            <v>55,94</v>
          </cell>
          <cell r="H543">
            <v>0</v>
          </cell>
          <cell r="I543">
            <v>43.03</v>
          </cell>
          <cell r="J543">
            <v>12.9</v>
          </cell>
          <cell r="K543">
            <v>55.94</v>
          </cell>
          <cell r="M543">
            <v>11.48901</v>
          </cell>
          <cell r="N543">
            <v>54.519010000000002</v>
          </cell>
        </row>
        <row r="544">
          <cell r="B544" t="str">
            <v>2 S 04 010 01</v>
          </cell>
          <cell r="C544" t="str">
            <v>Escavação manual reat.compactação em mat.2a cat.</v>
          </cell>
          <cell r="D544" t="str">
            <v>m3</v>
          </cell>
          <cell r="E544" t="str">
            <v>54,87</v>
          </cell>
          <cell r="F544" t="str">
            <v>16,45</v>
          </cell>
          <cell r="G544" t="str">
            <v>71,32</v>
          </cell>
          <cell r="H544">
            <v>0</v>
          </cell>
          <cell r="I544">
            <v>54.87</v>
          </cell>
          <cell r="J544">
            <v>16.45</v>
          </cell>
          <cell r="K544">
            <v>71.319999999999993</v>
          </cell>
          <cell r="M544">
            <v>14.65029</v>
          </cell>
          <cell r="N544">
            <v>69.520290000000003</v>
          </cell>
        </row>
        <row r="545">
          <cell r="B545" t="str">
            <v>2 S 04 011 00</v>
          </cell>
          <cell r="C545" t="str">
            <v>Escavação mecânica de vala em mat. 2a categoria</v>
          </cell>
          <cell r="D545" t="str">
            <v>m3</v>
          </cell>
          <cell r="E545" t="str">
            <v>6,22</v>
          </cell>
          <cell r="F545" t="str">
            <v>1,86</v>
          </cell>
          <cell r="G545" t="str">
            <v>8,08</v>
          </cell>
          <cell r="H545">
            <v>0</v>
          </cell>
          <cell r="I545">
            <v>6.22</v>
          </cell>
          <cell r="J545">
            <v>1.86</v>
          </cell>
          <cell r="K545">
            <v>8.08</v>
          </cell>
          <cell r="M545">
            <v>1.6607400000000001</v>
          </cell>
          <cell r="N545">
            <v>7.8807399999999994</v>
          </cell>
        </row>
        <row r="546">
          <cell r="B546" t="str">
            <v>2 S 04 011 01</v>
          </cell>
          <cell r="C546" t="str">
            <v>Escavação mecânica reat.compact. vala mat.2a cat.</v>
          </cell>
          <cell r="D546" t="str">
            <v>m3</v>
          </cell>
          <cell r="E546" t="str">
            <v>9,29</v>
          </cell>
          <cell r="F546" t="str">
            <v>2,79</v>
          </cell>
          <cell r="G546" t="str">
            <v>12,08</v>
          </cell>
          <cell r="H546">
            <v>0</v>
          </cell>
          <cell r="I546">
            <v>9.2899999999999991</v>
          </cell>
          <cell r="J546">
            <v>2.79</v>
          </cell>
          <cell r="K546">
            <v>12.08</v>
          </cell>
          <cell r="M546">
            <v>2.4804300000000001</v>
          </cell>
          <cell r="N546">
            <v>11.770429999999999</v>
          </cell>
        </row>
        <row r="547">
          <cell r="B547" t="str">
            <v>2 S 04 012 01</v>
          </cell>
          <cell r="C547" t="str">
            <v>Perfuração para dreno sub-horizontal mat 2a cat.</v>
          </cell>
          <cell r="D547" t="str">
            <v>m</v>
          </cell>
          <cell r="E547" t="str">
            <v>261,29</v>
          </cell>
          <cell r="F547" t="str">
            <v>78,34</v>
          </cell>
          <cell r="G547" t="str">
            <v>339,63</v>
          </cell>
          <cell r="H547">
            <v>0</v>
          </cell>
          <cell r="I547">
            <v>261.29000000000002</v>
          </cell>
          <cell r="J547">
            <v>78.34</v>
          </cell>
          <cell r="K547">
            <v>339.63</v>
          </cell>
          <cell r="M547">
            <v>69.764430000000004</v>
          </cell>
          <cell r="N547">
            <v>331.05443000000002</v>
          </cell>
        </row>
        <row r="548">
          <cell r="B548" t="str">
            <v>2 S 04 020 00</v>
          </cell>
          <cell r="C548" t="str">
            <v>Escavação em vala material de 3a categoria</v>
          </cell>
          <cell r="D548" t="str">
            <v>m3</v>
          </cell>
          <cell r="E548" t="str">
            <v>63,75</v>
          </cell>
          <cell r="F548" t="str">
            <v>19,11</v>
          </cell>
          <cell r="G548" t="str">
            <v>82,86</v>
          </cell>
          <cell r="H548">
            <v>0</v>
          </cell>
          <cell r="I548">
            <v>63.75</v>
          </cell>
          <cell r="J548">
            <v>19.11</v>
          </cell>
          <cell r="K548">
            <v>82.86</v>
          </cell>
          <cell r="M548">
            <v>17.021250000000002</v>
          </cell>
          <cell r="N548">
            <v>80.771250000000009</v>
          </cell>
        </row>
        <row r="549">
          <cell r="B549" t="str">
            <v>2 S 04 100 01</v>
          </cell>
          <cell r="C549" t="str">
            <v>Corpo BSTC D=0,60m</v>
          </cell>
          <cell r="D549" t="str">
            <v>m</v>
          </cell>
          <cell r="E549" t="str">
            <v>304,98</v>
          </cell>
          <cell r="F549" t="str">
            <v>91,43</v>
          </cell>
          <cell r="G549" t="str">
            <v>396,41</v>
          </cell>
          <cell r="H549">
            <v>0</v>
          </cell>
          <cell r="I549">
            <v>304.98</v>
          </cell>
          <cell r="J549">
            <v>91.43</v>
          </cell>
          <cell r="K549">
            <v>396.41</v>
          </cell>
          <cell r="M549">
            <v>81.429660000000013</v>
          </cell>
          <cell r="N549">
            <v>386.40966000000003</v>
          </cell>
        </row>
        <row r="550">
          <cell r="B550" t="str">
            <v>2 S 04 100 02</v>
          </cell>
          <cell r="C550" t="str">
            <v>Corpo BSTC D=0,80m</v>
          </cell>
          <cell r="D550" t="str">
            <v>m</v>
          </cell>
          <cell r="E550" t="str">
            <v>424,90</v>
          </cell>
          <cell r="F550" t="str">
            <v>127,39</v>
          </cell>
          <cell r="G550" t="str">
            <v>552,29</v>
          </cell>
          <cell r="H550">
            <v>0</v>
          </cell>
          <cell r="I550">
            <v>424.9</v>
          </cell>
          <cell r="J550">
            <v>127.39</v>
          </cell>
          <cell r="K550">
            <v>552.29</v>
          </cell>
          <cell r="M550">
            <v>113.4483</v>
          </cell>
          <cell r="N550">
            <v>538.34829999999999</v>
          </cell>
        </row>
        <row r="551">
          <cell r="B551" t="str">
            <v>2 S 04 100 03</v>
          </cell>
          <cell r="C551" t="str">
            <v>Corpo BSTC D=1,00m</v>
          </cell>
          <cell r="D551" t="str">
            <v>m</v>
          </cell>
          <cell r="E551" t="str">
            <v>591,27</v>
          </cell>
          <cell r="F551" t="str">
            <v>177,26</v>
          </cell>
          <cell r="G551" t="str">
            <v>768,54</v>
          </cell>
          <cell r="H551">
            <v>0</v>
          </cell>
          <cell r="I551">
            <v>591.27</v>
          </cell>
          <cell r="J551">
            <v>177.26</v>
          </cell>
          <cell r="K551">
            <v>768.54</v>
          </cell>
          <cell r="M551">
            <v>157.86909</v>
          </cell>
          <cell r="N551">
            <v>749.13909000000001</v>
          </cell>
        </row>
        <row r="552">
          <cell r="B552" t="str">
            <v>2 S 04 100 04</v>
          </cell>
          <cell r="C552" t="str">
            <v>Corpo BSTC D=1,20m</v>
          </cell>
          <cell r="D552" t="str">
            <v>m</v>
          </cell>
          <cell r="E552" t="str">
            <v>787,84</v>
          </cell>
          <cell r="F552" t="str">
            <v>236,20</v>
          </cell>
          <cell r="G552" t="str">
            <v>1.024,04</v>
          </cell>
          <cell r="H552">
            <v>0</v>
          </cell>
          <cell r="I552">
            <v>787.84</v>
          </cell>
          <cell r="J552">
            <v>236.2</v>
          </cell>
          <cell r="K552">
            <v>1024.04</v>
          </cell>
          <cell r="M552">
            <v>210.35328000000001</v>
          </cell>
          <cell r="N552">
            <v>998.19328000000007</v>
          </cell>
        </row>
        <row r="553">
          <cell r="B553" t="str">
            <v>2 S 04 100 05</v>
          </cell>
          <cell r="C553" t="str">
            <v>Corpo BSTC D=1,50m</v>
          </cell>
          <cell r="D553" t="str">
            <v>m</v>
          </cell>
          <cell r="E553" t="str">
            <v>1.166,03</v>
          </cell>
          <cell r="F553" t="str">
            <v>349,57</v>
          </cell>
          <cell r="G553" t="str">
            <v>1.515,60</v>
          </cell>
          <cell r="H553">
            <v>0</v>
          </cell>
          <cell r="I553">
            <v>1166.03</v>
          </cell>
          <cell r="J553">
            <v>349.57</v>
          </cell>
          <cell r="K553">
            <v>1515.6</v>
          </cell>
          <cell r="M553">
            <v>311.33001000000002</v>
          </cell>
          <cell r="N553">
            <v>1477.3600099999999</v>
          </cell>
        </row>
        <row r="554">
          <cell r="B554" t="str">
            <v>2 S 04 100 51</v>
          </cell>
          <cell r="C554" t="str">
            <v>Corpo BSTC D=0,60 m AC/BC/PC</v>
          </cell>
          <cell r="D554" t="str">
            <v>m</v>
          </cell>
          <cell r="E554" t="str">
            <v>327,28</v>
          </cell>
          <cell r="F554" t="str">
            <v>98,12</v>
          </cell>
          <cell r="G554" t="str">
            <v>425,40</v>
          </cell>
          <cell r="H554">
            <v>0</v>
          </cell>
          <cell r="I554">
            <v>327.27999999999997</v>
          </cell>
          <cell r="J554">
            <v>98.12</v>
          </cell>
          <cell r="K554">
            <v>425.4</v>
          </cell>
          <cell r="M554">
            <v>87.383759999999995</v>
          </cell>
          <cell r="N554">
            <v>414.66375999999997</v>
          </cell>
        </row>
        <row r="555">
          <cell r="B555" t="str">
            <v>2 S 04 100 52</v>
          </cell>
          <cell r="C555" t="str">
            <v>Corpo BSTC D=0,80 m AC/BC/PC</v>
          </cell>
          <cell r="D555" t="str">
            <v>m</v>
          </cell>
          <cell r="E555" t="str">
            <v>460,88</v>
          </cell>
          <cell r="F555" t="str">
            <v>138,17</v>
          </cell>
          <cell r="G555" t="str">
            <v>599,05</v>
          </cell>
          <cell r="H555">
            <v>0</v>
          </cell>
          <cell r="I555">
            <v>460.88</v>
          </cell>
          <cell r="J555">
            <v>138.16999999999999</v>
          </cell>
          <cell r="K555">
            <v>599.04999999999995</v>
          </cell>
          <cell r="M555">
            <v>123.05496000000001</v>
          </cell>
          <cell r="N555">
            <v>583.93496000000005</v>
          </cell>
        </row>
        <row r="556">
          <cell r="B556" t="str">
            <v>2 S 04 100 53</v>
          </cell>
          <cell r="C556" t="str">
            <v>Corpo BSTC D=1,00 m AC/BC/PC</v>
          </cell>
          <cell r="D556" t="str">
            <v>m</v>
          </cell>
          <cell r="E556" t="str">
            <v>644,12</v>
          </cell>
          <cell r="F556" t="str">
            <v>193,11</v>
          </cell>
          <cell r="G556" t="str">
            <v>837,22</v>
          </cell>
          <cell r="H556">
            <v>0</v>
          </cell>
          <cell r="I556">
            <v>644.12</v>
          </cell>
          <cell r="J556">
            <v>193.11</v>
          </cell>
          <cell r="K556">
            <v>837.22</v>
          </cell>
          <cell r="M556">
            <v>171.98004</v>
          </cell>
          <cell r="N556">
            <v>816.10004000000004</v>
          </cell>
        </row>
        <row r="557">
          <cell r="B557" t="str">
            <v>2 S 04 100 54</v>
          </cell>
          <cell r="C557" t="str">
            <v>Corpo BSTC D=1,20 m AC/BC/PC</v>
          </cell>
          <cell r="D557" t="str">
            <v>m</v>
          </cell>
          <cell r="E557" t="str">
            <v>857,97</v>
          </cell>
          <cell r="F557" t="str">
            <v>257,22</v>
          </cell>
          <cell r="G557" t="str">
            <v>1.115,20</v>
          </cell>
          <cell r="H557">
            <v>0</v>
          </cell>
          <cell r="I557">
            <v>857.97</v>
          </cell>
          <cell r="J557">
            <v>257.22000000000003</v>
          </cell>
          <cell r="K557">
            <v>1115.2</v>
          </cell>
          <cell r="M557">
            <v>229.07799000000003</v>
          </cell>
          <cell r="N557">
            <v>1087.04799</v>
          </cell>
        </row>
        <row r="558">
          <cell r="B558" t="str">
            <v>2 S 04 100 55</v>
          </cell>
          <cell r="C558" t="str">
            <v>Corpo BSTC D=1,50 m AC/BC/PC</v>
          </cell>
          <cell r="D558" t="str">
            <v>m</v>
          </cell>
          <cell r="E558" t="str">
            <v>1.264,22</v>
          </cell>
          <cell r="F558" t="str">
            <v>379,01</v>
          </cell>
          <cell r="G558" t="str">
            <v>1.643,23</v>
          </cell>
          <cell r="H558">
            <v>0</v>
          </cell>
          <cell r="I558">
            <v>1264.22</v>
          </cell>
          <cell r="J558">
            <v>379.01</v>
          </cell>
          <cell r="K558">
            <v>1643.23</v>
          </cell>
          <cell r="M558">
            <v>337.54674</v>
          </cell>
          <cell r="N558">
            <v>1601.76674</v>
          </cell>
        </row>
        <row r="559">
          <cell r="B559" t="str">
            <v>2 S 04 101 01</v>
          </cell>
          <cell r="C559" t="str">
            <v>Boca BSTC D=0,60 m normal</v>
          </cell>
          <cell r="D559" t="str">
            <v>und</v>
          </cell>
          <cell r="E559" t="str">
            <v>828,90</v>
          </cell>
          <cell r="F559" t="str">
            <v>248,50</v>
          </cell>
          <cell r="G559" t="str">
            <v>1.077,40</v>
          </cell>
          <cell r="H559">
            <v>0</v>
          </cell>
          <cell r="I559">
            <v>828.9</v>
          </cell>
          <cell r="J559">
            <v>248.5</v>
          </cell>
          <cell r="K559">
            <v>1077.4000000000001</v>
          </cell>
          <cell r="M559">
            <v>221.31630000000001</v>
          </cell>
          <cell r="N559">
            <v>1050.2163</v>
          </cell>
        </row>
        <row r="560">
          <cell r="B560" t="str">
            <v>2 S 04 101 02</v>
          </cell>
          <cell r="C560" t="str">
            <v>Boca BSTC D=0,80m normal</v>
          </cell>
          <cell r="D560" t="str">
            <v>und</v>
          </cell>
          <cell r="E560" t="str">
            <v>1.332,55</v>
          </cell>
          <cell r="F560" t="str">
            <v>399,50</v>
          </cell>
          <cell r="G560" t="str">
            <v>1.732,05</v>
          </cell>
          <cell r="H560">
            <v>0</v>
          </cell>
          <cell r="I560">
            <v>1332.55</v>
          </cell>
          <cell r="J560">
            <v>399.5</v>
          </cell>
          <cell r="K560">
            <v>1732.05</v>
          </cell>
          <cell r="M560">
            <v>355.79085000000003</v>
          </cell>
          <cell r="N560">
            <v>1688.34085</v>
          </cell>
        </row>
        <row r="561">
          <cell r="B561" t="str">
            <v>2 S 04 101 03</v>
          </cell>
          <cell r="C561" t="str">
            <v>Boca BSTC D=1,00m normal</v>
          </cell>
          <cell r="D561" t="str">
            <v>und</v>
          </cell>
          <cell r="E561" t="str">
            <v>1.998,70</v>
          </cell>
          <cell r="F561" t="str">
            <v>599,21</v>
          </cell>
          <cell r="G561" t="str">
            <v>2.597,90</v>
          </cell>
          <cell r="H561">
            <v>0</v>
          </cell>
          <cell r="I561">
            <v>1998.7</v>
          </cell>
          <cell r="J561">
            <v>599.21</v>
          </cell>
          <cell r="K561">
            <v>2597.9</v>
          </cell>
          <cell r="M561">
            <v>533.65290000000005</v>
          </cell>
          <cell r="N561">
            <v>2532.3528999999999</v>
          </cell>
        </row>
        <row r="562">
          <cell r="B562" t="str">
            <v>2 S 04 101 04</v>
          </cell>
          <cell r="C562" t="str">
            <v>Boca BSTC D=1,20m normal</v>
          </cell>
          <cell r="D562" t="str">
            <v>und</v>
          </cell>
          <cell r="E562" t="str">
            <v>2.812,19</v>
          </cell>
          <cell r="F562" t="str">
            <v>843,09</v>
          </cell>
          <cell r="G562" t="str">
            <v>3.655,28</v>
          </cell>
          <cell r="H562">
            <v>0</v>
          </cell>
          <cell r="I562">
            <v>2812.19</v>
          </cell>
          <cell r="J562">
            <v>843.09</v>
          </cell>
          <cell r="K562">
            <v>3655.28</v>
          </cell>
          <cell r="M562">
            <v>750.85473000000002</v>
          </cell>
          <cell r="N562">
            <v>3563.0447300000001</v>
          </cell>
        </row>
        <row r="563">
          <cell r="B563" t="str">
            <v>2 S 04 101 05</v>
          </cell>
          <cell r="C563" t="str">
            <v>Boca BSTC D=1,50m normal</v>
          </cell>
          <cell r="D563" t="str">
            <v>und</v>
          </cell>
          <cell r="E563" t="str">
            <v>4.890,74</v>
          </cell>
          <cell r="F563" t="str">
            <v>1.466,24</v>
          </cell>
          <cell r="G563" t="str">
            <v>6.356,98</v>
          </cell>
          <cell r="H563">
            <v>0</v>
          </cell>
          <cell r="I563">
            <v>4890.74</v>
          </cell>
          <cell r="J563">
            <v>1466.24</v>
          </cell>
          <cell r="K563">
            <v>6356.98</v>
          </cell>
          <cell r="M563">
            <v>1305.8275800000001</v>
          </cell>
          <cell r="N563">
            <v>6196.5675799999999</v>
          </cell>
        </row>
        <row r="564">
          <cell r="B564" t="str">
            <v>2 S 04 101 06</v>
          </cell>
          <cell r="C564" t="str">
            <v>Boca BSTC D=0,60m - esc.=15</v>
          </cell>
          <cell r="D564" t="str">
            <v>und</v>
          </cell>
          <cell r="E564" t="str">
            <v>870,54</v>
          </cell>
          <cell r="F564" t="str">
            <v>260,99</v>
          </cell>
          <cell r="G564" t="str">
            <v>1.131,53</v>
          </cell>
          <cell r="H564">
            <v>0</v>
          </cell>
          <cell r="I564">
            <v>870.54</v>
          </cell>
          <cell r="J564">
            <v>260.99</v>
          </cell>
          <cell r="K564">
            <v>1131.53</v>
          </cell>
          <cell r="M564">
            <v>232.43418</v>
          </cell>
          <cell r="N564">
            <v>1102.9741799999999</v>
          </cell>
        </row>
        <row r="565">
          <cell r="B565" t="str">
            <v>2 S 04 101 07</v>
          </cell>
          <cell r="C565" t="str">
            <v>Boca BSTC D=0,80 m - esc.=15</v>
          </cell>
          <cell r="D565" t="str">
            <v>und</v>
          </cell>
          <cell r="E565" t="str">
            <v>1.401,04</v>
          </cell>
          <cell r="F565" t="str">
            <v>420,03</v>
          </cell>
          <cell r="G565" t="str">
            <v>1.821,07</v>
          </cell>
          <cell r="H565">
            <v>0</v>
          </cell>
          <cell r="I565">
            <v>1401.04</v>
          </cell>
          <cell r="J565">
            <v>420.03</v>
          </cell>
          <cell r="K565">
            <v>1821.07</v>
          </cell>
          <cell r="M565">
            <v>374.07767999999999</v>
          </cell>
          <cell r="N565">
            <v>1775.1176799999998</v>
          </cell>
        </row>
        <row r="566">
          <cell r="B566" t="str">
            <v>2 S 04 101 08</v>
          </cell>
          <cell r="C566" t="str">
            <v>Boca BSTC D=1,00 m - esc.=15</v>
          </cell>
          <cell r="D566" t="str">
            <v>und</v>
          </cell>
          <cell r="E566" t="str">
            <v>2.094,25</v>
          </cell>
          <cell r="F566" t="str">
            <v>627,86</v>
          </cell>
          <cell r="G566" t="str">
            <v>2.722,10</v>
          </cell>
          <cell r="H566">
            <v>0</v>
          </cell>
          <cell r="I566">
            <v>2094.25</v>
          </cell>
          <cell r="J566">
            <v>627.86</v>
          </cell>
          <cell r="K566">
            <v>2722.1</v>
          </cell>
          <cell r="M566">
            <v>559.16475000000003</v>
          </cell>
          <cell r="N566">
            <v>2653.4147499999999</v>
          </cell>
        </row>
        <row r="567">
          <cell r="B567" t="str">
            <v>2 S 04 101 09</v>
          </cell>
          <cell r="C567" t="str">
            <v>Boca BSTC D=1,20 m - esc.=15</v>
          </cell>
          <cell r="D567" t="str">
            <v>und</v>
          </cell>
          <cell r="E567" t="str">
            <v>2.954,54</v>
          </cell>
          <cell r="F567" t="str">
            <v>885,77</v>
          </cell>
          <cell r="G567" t="str">
            <v>3.840,32</v>
          </cell>
          <cell r="H567">
            <v>0</v>
          </cell>
          <cell r="I567">
            <v>2954.54</v>
          </cell>
          <cell r="J567">
            <v>885.77</v>
          </cell>
          <cell r="K567">
            <v>3840.32</v>
          </cell>
          <cell r="M567">
            <v>788.86218000000008</v>
          </cell>
          <cell r="N567">
            <v>3743.40218</v>
          </cell>
        </row>
        <row r="568">
          <cell r="B568" t="str">
            <v>2 S 04 101 10</v>
          </cell>
          <cell r="C568" t="str">
            <v>Boca BSTC D=1,50 m - esc.=15</v>
          </cell>
          <cell r="D568" t="str">
            <v>und</v>
          </cell>
          <cell r="E568" t="str">
            <v>5.148,27</v>
          </cell>
          <cell r="F568" t="str">
            <v>1.543,45</v>
          </cell>
          <cell r="G568" t="str">
            <v>6.691,72</v>
          </cell>
          <cell r="H568">
            <v>0</v>
          </cell>
          <cell r="I568">
            <v>5148.2700000000004</v>
          </cell>
          <cell r="J568">
            <v>1543.45</v>
          </cell>
          <cell r="K568">
            <v>6691.72</v>
          </cell>
          <cell r="M568">
            <v>1374.5880900000002</v>
          </cell>
          <cell r="N568">
            <v>6522.8580900000006</v>
          </cell>
        </row>
        <row r="569">
          <cell r="B569" t="str">
            <v>2 S 04 101 11</v>
          </cell>
          <cell r="C569" t="str">
            <v>Boca BSTC D=0,60 m - esc.=30</v>
          </cell>
          <cell r="D569" t="str">
            <v>und</v>
          </cell>
          <cell r="E569" t="str">
            <v>971,08</v>
          </cell>
          <cell r="F569" t="str">
            <v>291,13</v>
          </cell>
          <cell r="G569" t="str">
            <v>1.262,20</v>
          </cell>
          <cell r="H569">
            <v>0</v>
          </cell>
          <cell r="I569">
            <v>971.08</v>
          </cell>
          <cell r="J569">
            <v>291.13</v>
          </cell>
          <cell r="K569">
            <v>1262.2</v>
          </cell>
          <cell r="M569">
            <v>259.27836000000002</v>
          </cell>
          <cell r="N569">
            <v>1230.3583600000002</v>
          </cell>
        </row>
        <row r="570">
          <cell r="B570" t="str">
            <v>2 S 04 101 12</v>
          </cell>
          <cell r="C570" t="str">
            <v>Boca BSTC D=0,80 m - esc.=30</v>
          </cell>
          <cell r="D570" t="str">
            <v>und</v>
          </cell>
          <cell r="E570" t="str">
            <v>1.558,20</v>
          </cell>
          <cell r="F570" t="str">
            <v>467,15</v>
          </cell>
          <cell r="G570" t="str">
            <v>2.025,35</v>
          </cell>
          <cell r="H570">
            <v>0</v>
          </cell>
          <cell r="I570">
            <v>1558.2</v>
          </cell>
          <cell r="J570">
            <v>467.15</v>
          </cell>
          <cell r="K570">
            <v>2025.35</v>
          </cell>
          <cell r="M570">
            <v>416.03940000000006</v>
          </cell>
          <cell r="N570">
            <v>1974.2394000000002</v>
          </cell>
        </row>
        <row r="571">
          <cell r="B571" t="str">
            <v>2 S 04 101 13</v>
          </cell>
          <cell r="C571" t="str">
            <v>Boca BSTC D=1,00 m - esc.=30</v>
          </cell>
          <cell r="D571" t="str">
            <v>und</v>
          </cell>
          <cell r="E571" t="str">
            <v>2.327,40</v>
          </cell>
          <cell r="F571" t="str">
            <v>697,75</v>
          </cell>
          <cell r="G571" t="str">
            <v>3.025,15</v>
          </cell>
          <cell r="H571">
            <v>0</v>
          </cell>
          <cell r="I571">
            <v>2327.4</v>
          </cell>
          <cell r="J571">
            <v>697.75</v>
          </cell>
          <cell r="K571">
            <v>3025.15</v>
          </cell>
          <cell r="M571">
            <v>621.4158000000001</v>
          </cell>
          <cell r="N571">
            <v>2948.8158000000003</v>
          </cell>
        </row>
        <row r="572">
          <cell r="B572" t="str">
            <v>2 S 04 101 14</v>
          </cell>
          <cell r="C572" t="str">
            <v>Boca BSTC D=1,20 m - esc.=30</v>
          </cell>
          <cell r="D572" t="str">
            <v>und</v>
          </cell>
          <cell r="E572" t="str">
            <v>3.290,33</v>
          </cell>
          <cell r="F572" t="str">
            <v>986,44</v>
          </cell>
          <cell r="G572" t="str">
            <v>4.276,78</v>
          </cell>
          <cell r="H572">
            <v>0</v>
          </cell>
          <cell r="I572">
            <v>3290.33</v>
          </cell>
          <cell r="J572">
            <v>986.44</v>
          </cell>
          <cell r="K572">
            <v>4276.78</v>
          </cell>
          <cell r="M572">
            <v>878.51810999999998</v>
          </cell>
          <cell r="N572">
            <v>4168.8481099999999</v>
          </cell>
        </row>
        <row r="573">
          <cell r="B573" t="str">
            <v>2 S 04 101 15</v>
          </cell>
          <cell r="C573" t="str">
            <v>Boca BSTC D=1,50 m - esc.=30</v>
          </cell>
          <cell r="D573" t="str">
            <v>und</v>
          </cell>
          <cell r="E573" t="str">
            <v>5.748,66</v>
          </cell>
          <cell r="F573" t="str">
            <v>1.723,45</v>
          </cell>
          <cell r="G573" t="str">
            <v>7.472,11</v>
          </cell>
          <cell r="H573">
            <v>0</v>
          </cell>
          <cell r="I573">
            <v>5748.66</v>
          </cell>
          <cell r="J573">
            <v>1723.45</v>
          </cell>
          <cell r="K573">
            <v>7472.11</v>
          </cell>
          <cell r="M573">
            <v>1534.89222</v>
          </cell>
          <cell r="N573">
            <v>7283.5522199999996</v>
          </cell>
        </row>
        <row r="574">
          <cell r="B574" t="str">
            <v>2 S 04 101 16</v>
          </cell>
          <cell r="C574" t="str">
            <v>Boca BSTC D=0,60 m - esc.=45</v>
          </cell>
          <cell r="D574" t="str">
            <v>und</v>
          </cell>
          <cell r="E574" t="str">
            <v>1.196,99</v>
          </cell>
          <cell r="F574" t="str">
            <v>358,86</v>
          </cell>
          <cell r="G574" t="str">
            <v>1.555,85</v>
          </cell>
          <cell r="H574">
            <v>0</v>
          </cell>
          <cell r="I574">
            <v>1196.99</v>
          </cell>
          <cell r="J574">
            <v>358.86</v>
          </cell>
          <cell r="K574">
            <v>1555.85</v>
          </cell>
          <cell r="M574">
            <v>319.59633000000002</v>
          </cell>
          <cell r="N574">
            <v>1516.5863300000001</v>
          </cell>
        </row>
        <row r="575">
          <cell r="B575" t="str">
            <v>2 S 04 101 17</v>
          </cell>
          <cell r="C575" t="str">
            <v>Boca BSTC D=0,80 m - esc.=45</v>
          </cell>
          <cell r="D575" t="str">
            <v>und</v>
          </cell>
          <cell r="E575" t="str">
            <v>2.069,96</v>
          </cell>
          <cell r="F575" t="str">
            <v>620,58</v>
          </cell>
          <cell r="G575" t="str">
            <v>2.690,54</v>
          </cell>
          <cell r="H575">
            <v>0</v>
          </cell>
          <cell r="I575">
            <v>2069.96</v>
          </cell>
          <cell r="J575">
            <v>620.58000000000004</v>
          </cell>
          <cell r="K575">
            <v>2690.54</v>
          </cell>
          <cell r="M575">
            <v>552.67932000000008</v>
          </cell>
          <cell r="N575">
            <v>2622.6393200000002</v>
          </cell>
        </row>
        <row r="576">
          <cell r="B576" t="str">
            <v>2 S 04 101 18</v>
          </cell>
          <cell r="C576" t="str">
            <v>Boca BSTC D=1,00 m - esc.=45</v>
          </cell>
          <cell r="D576" t="str">
            <v>und</v>
          </cell>
          <cell r="E576" t="str">
            <v>2.876,39</v>
          </cell>
          <cell r="F576" t="str">
            <v>862,34</v>
          </cell>
          <cell r="G576" t="str">
            <v>3.738,73</v>
          </cell>
          <cell r="H576">
            <v>0</v>
          </cell>
          <cell r="I576">
            <v>2876.39</v>
          </cell>
          <cell r="J576">
            <v>862.34</v>
          </cell>
          <cell r="K576">
            <v>3738.73</v>
          </cell>
          <cell r="M576">
            <v>767.99612999999999</v>
          </cell>
          <cell r="N576">
            <v>3644.3861299999999</v>
          </cell>
        </row>
        <row r="577">
          <cell r="B577" t="str">
            <v>2 S 04 101 19</v>
          </cell>
          <cell r="C577" t="str">
            <v>Boca BSTC D=1,20 m - esc.=45</v>
          </cell>
          <cell r="D577" t="str">
            <v>und</v>
          </cell>
          <cell r="E577" t="str">
            <v>4.065,83</v>
          </cell>
          <cell r="F577" t="str">
            <v>1.218,94</v>
          </cell>
          <cell r="G577" t="str">
            <v>5.284,77</v>
          </cell>
          <cell r="H577">
            <v>0</v>
          </cell>
          <cell r="I577">
            <v>4065.83</v>
          </cell>
          <cell r="J577">
            <v>1218.94</v>
          </cell>
          <cell r="K577">
            <v>5284.77</v>
          </cell>
          <cell r="M577">
            <v>1085.5766100000001</v>
          </cell>
          <cell r="N577">
            <v>5151.40661</v>
          </cell>
        </row>
        <row r="578">
          <cell r="B578" t="str">
            <v>2 S 04 101 20</v>
          </cell>
          <cell r="C578" t="str">
            <v>Boca BSTC D=1,50 m - esc.=45</v>
          </cell>
          <cell r="D578" t="str">
            <v>und</v>
          </cell>
          <cell r="E578" t="str">
            <v>7.214,54</v>
          </cell>
          <cell r="F578" t="str">
            <v>2.162,92</v>
          </cell>
          <cell r="G578" t="str">
            <v>9.377,46</v>
          </cell>
          <cell r="H578">
            <v>0</v>
          </cell>
          <cell r="I578">
            <v>7214.54</v>
          </cell>
          <cell r="J578">
            <v>2162.92</v>
          </cell>
          <cell r="K578">
            <v>9377.4599999999991</v>
          </cell>
          <cell r="M578">
            <v>1926.2821800000002</v>
          </cell>
          <cell r="N578">
            <v>9140.8221799999992</v>
          </cell>
        </row>
        <row r="579">
          <cell r="B579" t="str">
            <v>2 S 04 101 51</v>
          </cell>
          <cell r="C579" t="str">
            <v>Boca BSTC D=0,60 m normal AC/BC/PC</v>
          </cell>
          <cell r="D579" t="str">
            <v>und</v>
          </cell>
          <cell r="E579" t="str">
            <v>886,64</v>
          </cell>
          <cell r="F579" t="str">
            <v>265,81</v>
          </cell>
          <cell r="G579" t="str">
            <v>1.152,45</v>
          </cell>
          <cell r="H579">
            <v>0</v>
          </cell>
          <cell r="I579">
            <v>886.64</v>
          </cell>
          <cell r="J579">
            <v>265.81</v>
          </cell>
          <cell r="K579">
            <v>1152.45</v>
          </cell>
          <cell r="M579">
            <v>236.73288000000002</v>
          </cell>
          <cell r="N579">
            <v>1123.3728799999999</v>
          </cell>
        </row>
        <row r="580">
          <cell r="B580" t="str">
            <v>2 S 04 101 52</v>
          </cell>
          <cell r="C580" t="str">
            <v>Boca BSTC D=0,80 m normal AC/BC/PC</v>
          </cell>
          <cell r="D580" t="str">
            <v>und</v>
          </cell>
          <cell r="E580" t="str">
            <v>1.438,84</v>
          </cell>
          <cell r="F580" t="str">
            <v>431,36</v>
          </cell>
          <cell r="G580" t="str">
            <v>1.870,20</v>
          </cell>
          <cell r="H580">
            <v>0</v>
          </cell>
          <cell r="I580">
            <v>1438.84</v>
          </cell>
          <cell r="J580">
            <v>431.36</v>
          </cell>
          <cell r="K580">
            <v>1870.2</v>
          </cell>
          <cell r="M580">
            <v>384.17027999999999</v>
          </cell>
          <cell r="N580">
            <v>1823.01028</v>
          </cell>
        </row>
        <row r="581">
          <cell r="B581" t="str">
            <v>2 S 04 101 53</v>
          </cell>
          <cell r="C581" t="str">
            <v>Boca BSTC D=1,00 m normal AC/BC/PC</v>
          </cell>
          <cell r="D581" t="str">
            <v>und</v>
          </cell>
          <cell r="E581" t="str">
            <v>2.175,85</v>
          </cell>
          <cell r="F581" t="str">
            <v>652,32</v>
          </cell>
          <cell r="G581" t="str">
            <v>2.828,17</v>
          </cell>
          <cell r="H581">
            <v>0</v>
          </cell>
          <cell r="I581">
            <v>2175.85</v>
          </cell>
          <cell r="J581">
            <v>652.32000000000005</v>
          </cell>
          <cell r="K581">
            <v>2828.17</v>
          </cell>
          <cell r="M581">
            <v>580.95195000000001</v>
          </cell>
          <cell r="N581">
            <v>2756.80195</v>
          </cell>
        </row>
        <row r="582">
          <cell r="B582" t="str">
            <v>2 S 04 101 54</v>
          </cell>
          <cell r="C582" t="str">
            <v>Boca BSTC D=1,20 m normal AC/BC/PC</v>
          </cell>
          <cell r="D582" t="str">
            <v>und</v>
          </cell>
          <cell r="E582" t="str">
            <v>3.084,75</v>
          </cell>
          <cell r="F582" t="str">
            <v>924,81</v>
          </cell>
          <cell r="G582" t="str">
            <v>4.009,56</v>
          </cell>
          <cell r="H582">
            <v>0</v>
          </cell>
          <cell r="I582">
            <v>3084.75</v>
          </cell>
          <cell r="J582">
            <v>924.81</v>
          </cell>
          <cell r="K582">
            <v>4009.56</v>
          </cell>
          <cell r="M582">
            <v>823.62825000000009</v>
          </cell>
          <cell r="N582">
            <v>3908.3782500000002</v>
          </cell>
        </row>
        <row r="583">
          <cell r="B583" t="str">
            <v>2 S 04 101 55</v>
          </cell>
          <cell r="C583" t="str">
            <v>Boca BSTC D=1,50 m normal AC/BC/PC</v>
          </cell>
          <cell r="D583" t="str">
            <v>und</v>
          </cell>
          <cell r="E583" t="str">
            <v>5.421,21</v>
          </cell>
          <cell r="F583" t="str">
            <v>1.625,28</v>
          </cell>
          <cell r="G583" t="str">
            <v>7.046,48</v>
          </cell>
          <cell r="H583">
            <v>0</v>
          </cell>
          <cell r="I583">
            <v>5421.21</v>
          </cell>
          <cell r="J583">
            <v>1625.28</v>
          </cell>
          <cell r="K583">
            <v>7046.48</v>
          </cell>
          <cell r="M583">
            <v>1447.46307</v>
          </cell>
          <cell r="N583">
            <v>6868.6730699999998</v>
          </cell>
        </row>
        <row r="584">
          <cell r="B584" t="str">
            <v>2 S 04 101 56</v>
          </cell>
          <cell r="C584" t="str">
            <v>Boca BSTC D=0,60 m - esc=15 AC/BC/PC</v>
          </cell>
          <cell r="D584" t="str">
            <v>und</v>
          </cell>
          <cell r="E584" t="str">
            <v>931,40</v>
          </cell>
          <cell r="F584" t="str">
            <v>279,23</v>
          </cell>
          <cell r="G584" t="str">
            <v>1.210,63</v>
          </cell>
          <cell r="H584">
            <v>0</v>
          </cell>
          <cell r="I584">
            <v>931.4</v>
          </cell>
          <cell r="J584">
            <v>279.23</v>
          </cell>
          <cell r="K584">
            <v>1210.6300000000001</v>
          </cell>
          <cell r="M584">
            <v>248.68380000000002</v>
          </cell>
          <cell r="N584">
            <v>1180.0837999999999</v>
          </cell>
        </row>
        <row r="585">
          <cell r="B585" t="str">
            <v>2 S 04 101 57</v>
          </cell>
          <cell r="C585" t="str">
            <v>Boca BSTC D=0,80 m - esc=15 AC/BC/PC</v>
          </cell>
          <cell r="D585" t="str">
            <v>und</v>
          </cell>
          <cell r="E585" t="str">
            <v>1.513,17</v>
          </cell>
          <cell r="F585" t="str">
            <v>453,65</v>
          </cell>
          <cell r="G585" t="str">
            <v>1.966,82</v>
          </cell>
          <cell r="H585">
            <v>0</v>
          </cell>
          <cell r="I585">
            <v>1513.17</v>
          </cell>
          <cell r="J585">
            <v>453.65</v>
          </cell>
          <cell r="K585">
            <v>1966.82</v>
          </cell>
          <cell r="M585">
            <v>404.01639000000006</v>
          </cell>
          <cell r="N585">
            <v>1917.1863900000001</v>
          </cell>
        </row>
        <row r="586">
          <cell r="B586" t="str">
            <v>2 S 04 101 58</v>
          </cell>
          <cell r="C586" t="str">
            <v>Boca BSTC D=1,00 m - esc=15 AC/BC/PC</v>
          </cell>
          <cell r="D586" t="str">
            <v>und</v>
          </cell>
          <cell r="E586" t="str">
            <v>2.280,51</v>
          </cell>
          <cell r="F586" t="str">
            <v>683,70</v>
          </cell>
          <cell r="G586" t="str">
            <v>2.964,20</v>
          </cell>
          <cell r="H586">
            <v>0</v>
          </cell>
          <cell r="I586">
            <v>2280.5100000000002</v>
          </cell>
          <cell r="J586">
            <v>683.7</v>
          </cell>
          <cell r="K586">
            <v>2964.2</v>
          </cell>
          <cell r="M586">
            <v>608.8961700000001</v>
          </cell>
          <cell r="N586">
            <v>2889.4061700000002</v>
          </cell>
        </row>
        <row r="587">
          <cell r="B587" t="str">
            <v>2 S 04 101 59</v>
          </cell>
          <cell r="C587" t="str">
            <v>Boca BSTC D=1,20 m - esc=15 AC/BC/PC</v>
          </cell>
          <cell r="D587" t="str">
            <v>und</v>
          </cell>
          <cell r="E587" t="str">
            <v>3.242,11</v>
          </cell>
          <cell r="F587" t="str">
            <v>971,98</v>
          </cell>
          <cell r="G587" t="str">
            <v>4.214,09</v>
          </cell>
          <cell r="H587">
            <v>0</v>
          </cell>
          <cell r="I587">
            <v>3242.11</v>
          </cell>
          <cell r="J587">
            <v>971.98</v>
          </cell>
          <cell r="K587">
            <v>4214.09</v>
          </cell>
          <cell r="M587">
            <v>865.64337000000012</v>
          </cell>
          <cell r="N587">
            <v>4107.7533700000004</v>
          </cell>
        </row>
        <row r="588">
          <cell r="B588" t="str">
            <v>2 S 04 101 60</v>
          </cell>
          <cell r="C588" t="str">
            <v>Boca BSTC D=1,50 m - esc=15 AC/BC/PC</v>
          </cell>
          <cell r="D588" t="str">
            <v>und</v>
          </cell>
          <cell r="E588" t="str">
            <v>5.708,50</v>
          </cell>
          <cell r="F588" t="str">
            <v>1.711,41</v>
          </cell>
          <cell r="G588" t="str">
            <v>7.419,91</v>
          </cell>
          <cell r="H588">
            <v>0</v>
          </cell>
          <cell r="I588">
            <v>5708.5</v>
          </cell>
          <cell r="J588">
            <v>1711.41</v>
          </cell>
          <cell r="K588">
            <v>7419.91</v>
          </cell>
          <cell r="M588">
            <v>1524.1695000000002</v>
          </cell>
          <cell r="N588">
            <v>7232.6695</v>
          </cell>
        </row>
        <row r="589">
          <cell r="B589" t="str">
            <v>2 S 04 101 61</v>
          </cell>
          <cell r="C589" t="str">
            <v>Boca BSTC D=0,60 m - esc=30 AC/BC/PC</v>
          </cell>
          <cell r="D589" t="str">
            <v>und</v>
          </cell>
          <cell r="E589" t="str">
            <v>1.039,22</v>
          </cell>
          <cell r="F589" t="str">
            <v>311,56</v>
          </cell>
          <cell r="G589" t="str">
            <v>1.350,77</v>
          </cell>
          <cell r="H589">
            <v>0</v>
          </cell>
          <cell r="I589">
            <v>1039.22</v>
          </cell>
          <cell r="J589">
            <v>311.56</v>
          </cell>
          <cell r="K589">
            <v>1350.77</v>
          </cell>
          <cell r="M589">
            <v>277.47174000000001</v>
          </cell>
          <cell r="N589">
            <v>1316.69174</v>
          </cell>
        </row>
        <row r="590">
          <cell r="B590" t="str">
            <v>2 S 04 101 62</v>
          </cell>
          <cell r="C590" t="str">
            <v>Boca BSTC D=0,80 m - esc=30 AC/BC/PC</v>
          </cell>
          <cell r="D590" t="str">
            <v>und</v>
          </cell>
          <cell r="E590" t="str">
            <v>1.683,21</v>
          </cell>
          <cell r="F590" t="str">
            <v>504,63</v>
          </cell>
          <cell r="G590" t="str">
            <v>2.187,84</v>
          </cell>
          <cell r="H590">
            <v>0</v>
          </cell>
          <cell r="I590">
            <v>1683.21</v>
          </cell>
          <cell r="J590">
            <v>504.63</v>
          </cell>
          <cell r="K590">
            <v>2187.84</v>
          </cell>
          <cell r="M590">
            <v>449.41707000000002</v>
          </cell>
          <cell r="N590">
            <v>2132.62707</v>
          </cell>
        </row>
        <row r="591">
          <cell r="B591" t="str">
            <v>2 S 04 101 63</v>
          </cell>
          <cell r="C591" t="str">
            <v>Boca BSTC D=1,00 m - esc=30 AC/BC/PC</v>
          </cell>
          <cell r="D591" t="str">
            <v>und</v>
          </cell>
          <cell r="E591" t="str">
            <v>2.535,13</v>
          </cell>
          <cell r="F591" t="str">
            <v>760,03</v>
          </cell>
          <cell r="G591" t="str">
            <v>3.295,16</v>
          </cell>
          <cell r="H591">
            <v>0</v>
          </cell>
          <cell r="I591">
            <v>2535.13</v>
          </cell>
          <cell r="J591">
            <v>760.03</v>
          </cell>
          <cell r="K591">
            <v>3295.16</v>
          </cell>
          <cell r="M591">
            <v>676.87971000000005</v>
          </cell>
          <cell r="N591">
            <v>3212.0097100000003</v>
          </cell>
        </row>
        <row r="592">
          <cell r="B592" t="str">
            <v>2 S 04 101 64</v>
          </cell>
          <cell r="C592" t="str">
            <v>Boca BSTC D=1,20 m - esc=30 AC/BC/PC</v>
          </cell>
          <cell r="D592" t="str">
            <v>und</v>
          </cell>
          <cell r="E592" t="str">
            <v>3.612,35</v>
          </cell>
          <cell r="F592" t="str">
            <v>1.082,98</v>
          </cell>
          <cell r="G592" t="str">
            <v>4.695,34</v>
          </cell>
          <cell r="H592">
            <v>0</v>
          </cell>
          <cell r="I592">
            <v>3612.35</v>
          </cell>
          <cell r="J592">
            <v>1082.98</v>
          </cell>
          <cell r="K592">
            <v>4695.34</v>
          </cell>
          <cell r="M592">
            <v>964.49745000000007</v>
          </cell>
          <cell r="N592">
            <v>4576.8474500000002</v>
          </cell>
        </row>
        <row r="593">
          <cell r="B593" t="str">
            <v>2 S 04 101 65</v>
          </cell>
          <cell r="C593" t="str">
            <v>Boca BSTC D=1,50 m - esc=30 AC/BC/PC</v>
          </cell>
          <cell r="D593" t="str">
            <v>und</v>
          </cell>
          <cell r="E593" t="str">
            <v>6.377,75</v>
          </cell>
          <cell r="F593" t="str">
            <v>1.912,05</v>
          </cell>
          <cell r="G593" t="str">
            <v>8.289,80</v>
          </cell>
          <cell r="H593">
            <v>0</v>
          </cell>
          <cell r="I593">
            <v>6377.75</v>
          </cell>
          <cell r="J593">
            <v>1912.05</v>
          </cell>
          <cell r="K593">
            <v>8289.7999999999993</v>
          </cell>
          <cell r="M593">
            <v>1702.8592500000002</v>
          </cell>
          <cell r="N593">
            <v>8080.6092500000004</v>
          </cell>
        </row>
        <row r="594">
          <cell r="B594" t="str">
            <v>2 S 04 101 66</v>
          </cell>
          <cell r="C594" t="str">
            <v>Boca BSTC D=0,60 m - esc=45 AC/BC/PC</v>
          </cell>
          <cell r="D594" t="str">
            <v>und</v>
          </cell>
          <cell r="E594" t="str">
            <v>1.281,91</v>
          </cell>
          <cell r="F594" t="str">
            <v>384,32</v>
          </cell>
          <cell r="G594" t="str">
            <v>1.666,22</v>
          </cell>
          <cell r="H594">
            <v>0</v>
          </cell>
          <cell r="I594">
            <v>1281.9100000000001</v>
          </cell>
          <cell r="J594">
            <v>384.32</v>
          </cell>
          <cell r="K594">
            <v>1666.22</v>
          </cell>
          <cell r="M594">
            <v>342.26997000000006</v>
          </cell>
          <cell r="N594">
            <v>1624.1799700000001</v>
          </cell>
        </row>
        <row r="595">
          <cell r="B595" t="str">
            <v>2 S 04 101 67</v>
          </cell>
          <cell r="C595" t="str">
            <v>Boca BSTC D=0,80 m - esc=45 AC/BC/PC</v>
          </cell>
          <cell r="D595" t="str">
            <v>und</v>
          </cell>
          <cell r="E595" t="str">
            <v>2.226,47</v>
          </cell>
          <cell r="F595" t="str">
            <v>667,50</v>
          </cell>
          <cell r="G595" t="str">
            <v>2.893,97</v>
          </cell>
          <cell r="H595">
            <v>0</v>
          </cell>
          <cell r="I595">
            <v>2226.4699999999998</v>
          </cell>
          <cell r="J595">
            <v>667.5</v>
          </cell>
          <cell r="K595">
            <v>2893.97</v>
          </cell>
          <cell r="M595">
            <v>594.46749</v>
          </cell>
          <cell r="N595">
            <v>2820.9374899999998</v>
          </cell>
        </row>
        <row r="596">
          <cell r="B596" t="str">
            <v>2 S 04 101 68</v>
          </cell>
          <cell r="C596" t="str">
            <v>Boca BSTC D=1,00 m - esc=45 AC/BC/PC</v>
          </cell>
          <cell r="D596" t="str">
            <v>und</v>
          </cell>
          <cell r="E596" t="str">
            <v>3.136,25</v>
          </cell>
          <cell r="F596" t="str">
            <v>940,25</v>
          </cell>
          <cell r="G596" t="str">
            <v>4.076,50</v>
          </cell>
          <cell r="H596">
            <v>0</v>
          </cell>
          <cell r="I596">
            <v>3136.25</v>
          </cell>
          <cell r="J596">
            <v>940.25</v>
          </cell>
          <cell r="K596">
            <v>4076.5</v>
          </cell>
          <cell r="M596">
            <v>837.37875000000008</v>
          </cell>
          <cell r="N596">
            <v>3973.6287499999999</v>
          </cell>
        </row>
        <row r="597">
          <cell r="B597" t="str">
            <v>2 S 04 101 69</v>
          </cell>
          <cell r="C597" t="str">
            <v>Boca BSTC D=1,20 m - esc=45 AC/BC/PC</v>
          </cell>
          <cell r="D597" t="str">
            <v>und</v>
          </cell>
          <cell r="E597" t="str">
            <v>4.469,56</v>
          </cell>
          <cell r="F597" t="str">
            <v>1.339,97</v>
          </cell>
          <cell r="G597" t="str">
            <v>5.809,53</v>
          </cell>
          <cell r="H597">
            <v>0</v>
          </cell>
          <cell r="I597">
            <v>4469.5600000000004</v>
          </cell>
          <cell r="J597">
            <v>1339.97</v>
          </cell>
          <cell r="K597">
            <v>5809.53</v>
          </cell>
          <cell r="M597">
            <v>1193.3725200000001</v>
          </cell>
          <cell r="N597">
            <v>5662.9325200000003</v>
          </cell>
        </row>
        <row r="598">
          <cell r="B598" t="str">
            <v>2 S 04 101 70</v>
          </cell>
          <cell r="C598" t="str">
            <v>Boca BSTC D=1,50 m - esc=45 AC/BC/PC</v>
          </cell>
          <cell r="D598" t="str">
            <v>und</v>
          </cell>
          <cell r="E598" t="str">
            <v>8.008,25</v>
          </cell>
          <cell r="F598" t="str">
            <v>2.400,87</v>
          </cell>
          <cell r="G598" t="str">
            <v>10.409,12</v>
          </cell>
          <cell r="H598">
            <v>0</v>
          </cell>
          <cell r="I598">
            <v>8008.25</v>
          </cell>
          <cell r="J598">
            <v>2400.87</v>
          </cell>
          <cell r="K598">
            <v>10409.120000000001</v>
          </cell>
          <cell r="M598">
            <v>2138.2027499999999</v>
          </cell>
          <cell r="N598">
            <v>10146.45275</v>
          </cell>
        </row>
        <row r="599">
          <cell r="B599" t="str">
            <v>2 S 04 110 01</v>
          </cell>
          <cell r="C599" t="str">
            <v>Corpo BDTC D=1,00m</v>
          </cell>
          <cell r="D599" t="str">
            <v>m</v>
          </cell>
          <cell r="E599" t="str">
            <v>1.185,74</v>
          </cell>
          <cell r="F599" t="str">
            <v>355,49</v>
          </cell>
          <cell r="G599" t="str">
            <v>1.541,23</v>
          </cell>
          <cell r="H599">
            <v>0</v>
          </cell>
          <cell r="I599">
            <v>1185.74</v>
          </cell>
          <cell r="J599">
            <v>355.49</v>
          </cell>
          <cell r="K599">
            <v>1541.23</v>
          </cell>
          <cell r="M599">
            <v>316.59258</v>
          </cell>
          <cell r="N599">
            <v>1502.33258</v>
          </cell>
        </row>
        <row r="600">
          <cell r="B600" t="str">
            <v>2 S 04 110 02</v>
          </cell>
          <cell r="C600" t="str">
            <v>Corpo BDTC D=1,20m</v>
          </cell>
          <cell r="D600" t="str">
            <v>m</v>
          </cell>
          <cell r="E600" t="str">
            <v>1.521,44</v>
          </cell>
          <cell r="F600" t="str">
            <v>456,13</v>
          </cell>
          <cell r="G600" t="str">
            <v>1.977,57</v>
          </cell>
          <cell r="H600">
            <v>0</v>
          </cell>
          <cell r="I600">
            <v>1521.44</v>
          </cell>
          <cell r="J600">
            <v>456.13</v>
          </cell>
          <cell r="K600">
            <v>1977.57</v>
          </cell>
          <cell r="M600">
            <v>406.22448000000003</v>
          </cell>
          <cell r="N600">
            <v>1927.6644800000001</v>
          </cell>
        </row>
        <row r="601">
          <cell r="B601" t="str">
            <v>2 S 04 110 03</v>
          </cell>
          <cell r="C601" t="str">
            <v>Corpo BDTC D=1,50m</v>
          </cell>
          <cell r="D601" t="str">
            <v>m</v>
          </cell>
          <cell r="E601" t="str">
            <v>2.388,46</v>
          </cell>
          <cell r="F601" t="str">
            <v>716,06</v>
          </cell>
          <cell r="G601" t="str">
            <v>3.104,52</v>
          </cell>
          <cell r="H601">
            <v>0</v>
          </cell>
          <cell r="I601">
            <v>2388.46</v>
          </cell>
          <cell r="J601">
            <v>716.06</v>
          </cell>
          <cell r="K601">
            <v>3104.52</v>
          </cell>
          <cell r="M601">
            <v>637.71882000000005</v>
          </cell>
          <cell r="N601">
            <v>3026.1788200000001</v>
          </cell>
        </row>
        <row r="602">
          <cell r="B602" t="str">
            <v>2 S 04 110 51</v>
          </cell>
          <cell r="C602" t="str">
            <v>Corpo BDTC D=1,00 m AC/BC/PC</v>
          </cell>
          <cell r="D602" t="str">
            <v>m</v>
          </cell>
          <cell r="E602" t="str">
            <v>1.304,38</v>
          </cell>
          <cell r="F602" t="str">
            <v>391,05</v>
          </cell>
          <cell r="G602" t="str">
            <v>1.695,44</v>
          </cell>
          <cell r="H602">
            <v>0</v>
          </cell>
          <cell r="I602">
            <v>1304.3800000000001</v>
          </cell>
          <cell r="J602">
            <v>391.05</v>
          </cell>
          <cell r="K602">
            <v>1695.44</v>
          </cell>
          <cell r="M602">
            <v>348.26946000000004</v>
          </cell>
          <cell r="N602">
            <v>1652.6494600000001</v>
          </cell>
        </row>
        <row r="603">
          <cell r="B603" t="str">
            <v>2 S 04 110 52</v>
          </cell>
          <cell r="C603" t="str">
            <v>Corpo BDTC D=1,20 m AC/BC/PC</v>
          </cell>
          <cell r="D603" t="str">
            <v>m</v>
          </cell>
          <cell r="E603" t="str">
            <v>1.661,69</v>
          </cell>
          <cell r="F603" t="str">
            <v>498,18</v>
          </cell>
          <cell r="G603" t="str">
            <v>2.159,87</v>
          </cell>
          <cell r="H603">
            <v>0</v>
          </cell>
          <cell r="I603">
            <v>1661.69</v>
          </cell>
          <cell r="J603">
            <v>498.18</v>
          </cell>
          <cell r="K603">
            <v>2159.87</v>
          </cell>
          <cell r="M603">
            <v>443.67123000000004</v>
          </cell>
          <cell r="N603">
            <v>2105.36123</v>
          </cell>
        </row>
        <row r="604">
          <cell r="B604" t="str">
            <v>2 S 04 110 53</v>
          </cell>
          <cell r="C604" t="str">
            <v>Corpo BDTC D=1,50 m AC/BC/PC</v>
          </cell>
          <cell r="D604" t="str">
            <v>m</v>
          </cell>
          <cell r="E604" t="str">
            <v>2.597,14</v>
          </cell>
          <cell r="F604" t="str">
            <v>778,62</v>
          </cell>
          <cell r="G604" t="str">
            <v>3.375,77</v>
          </cell>
          <cell r="H604">
            <v>0</v>
          </cell>
          <cell r="I604">
            <v>2597.14</v>
          </cell>
          <cell r="J604">
            <v>778.62</v>
          </cell>
          <cell r="K604">
            <v>3375.77</v>
          </cell>
          <cell r="M604">
            <v>693.43637999999999</v>
          </cell>
          <cell r="N604">
            <v>3290.57638</v>
          </cell>
        </row>
        <row r="605">
          <cell r="B605" t="str">
            <v>2 S 04 111 01</v>
          </cell>
          <cell r="C605" t="str">
            <v>Boca BDTC D=1,00m normal</v>
          </cell>
          <cell r="D605" t="str">
            <v>und</v>
          </cell>
          <cell r="E605" t="str">
            <v>2.764,43</v>
          </cell>
          <cell r="F605" t="str">
            <v>828,78</v>
          </cell>
          <cell r="G605" t="str">
            <v>3.593,21</v>
          </cell>
          <cell r="H605">
            <v>0</v>
          </cell>
          <cell r="I605">
            <v>2764.43</v>
          </cell>
          <cell r="J605">
            <v>828.78</v>
          </cell>
          <cell r="K605">
            <v>3593.21</v>
          </cell>
          <cell r="M605">
            <v>738.10280999999998</v>
          </cell>
          <cell r="N605">
            <v>3502.5328099999997</v>
          </cell>
        </row>
        <row r="606">
          <cell r="B606" t="str">
            <v>2 S 04 111 02</v>
          </cell>
          <cell r="C606" t="str">
            <v>Boca BDTC D=1,20m normal</v>
          </cell>
          <cell r="D606" t="str">
            <v>und</v>
          </cell>
          <cell r="E606" t="str">
            <v>3.900,92</v>
          </cell>
          <cell r="F606" t="str">
            <v>1.169,49</v>
          </cell>
          <cell r="G606" t="str">
            <v>5.070,41</v>
          </cell>
          <cell r="H606">
            <v>0</v>
          </cell>
          <cell r="I606">
            <v>3900.92</v>
          </cell>
          <cell r="J606">
            <v>1169.49</v>
          </cell>
          <cell r="K606">
            <v>5070.41</v>
          </cell>
          <cell r="M606">
            <v>1041.54564</v>
          </cell>
          <cell r="N606">
            <v>4942.4656400000003</v>
          </cell>
        </row>
        <row r="607">
          <cell r="B607" t="str">
            <v>2 S 04 111 03</v>
          </cell>
          <cell r="C607" t="str">
            <v>Boca BDTC D=1,50m normal</v>
          </cell>
          <cell r="D607" t="str">
            <v>und</v>
          </cell>
          <cell r="E607" t="str">
            <v>6.580,39</v>
          </cell>
          <cell r="F607" t="str">
            <v>1.972,80</v>
          </cell>
          <cell r="G607" t="str">
            <v>8.553,20</v>
          </cell>
          <cell r="H607">
            <v>0</v>
          </cell>
          <cell r="I607">
            <v>6580.39</v>
          </cell>
          <cell r="J607">
            <v>1972.8</v>
          </cell>
          <cell r="K607">
            <v>8553.2000000000007</v>
          </cell>
          <cell r="M607">
            <v>1756.9641300000003</v>
          </cell>
          <cell r="N607">
            <v>8337.3541299999997</v>
          </cell>
        </row>
        <row r="608">
          <cell r="B608" t="str">
            <v>2 S 04 111 05</v>
          </cell>
          <cell r="C608" t="str">
            <v>Boca BDTC D=1,00 m - esc.=15</v>
          </cell>
          <cell r="D608" t="str">
            <v>und</v>
          </cell>
          <cell r="E608" t="str">
            <v>2.887,61</v>
          </cell>
          <cell r="F608" t="str">
            <v>865,70</v>
          </cell>
          <cell r="G608" t="str">
            <v>3.753,31</v>
          </cell>
          <cell r="H608">
            <v>0</v>
          </cell>
          <cell r="I608">
            <v>2887.61</v>
          </cell>
          <cell r="J608">
            <v>865.7</v>
          </cell>
          <cell r="K608">
            <v>3753.31</v>
          </cell>
          <cell r="M608">
            <v>770.99187000000006</v>
          </cell>
          <cell r="N608">
            <v>3658.6018700000004</v>
          </cell>
        </row>
        <row r="609">
          <cell r="B609" t="str">
            <v>2 S 04 111 06</v>
          </cell>
          <cell r="C609" t="str">
            <v>Boca BDTC D=1,20 m - esc.=15</v>
          </cell>
          <cell r="D609" t="str">
            <v>und</v>
          </cell>
          <cell r="E609" t="str">
            <v>4.081,40</v>
          </cell>
          <cell r="F609" t="str">
            <v>1.223,60</v>
          </cell>
          <cell r="G609" t="str">
            <v>5.305,00</v>
          </cell>
          <cell r="H609">
            <v>0</v>
          </cell>
          <cell r="I609">
            <v>4081.4</v>
          </cell>
          <cell r="J609">
            <v>1223.5999999999999</v>
          </cell>
          <cell r="K609">
            <v>5305</v>
          </cell>
          <cell r="M609">
            <v>1089.7338</v>
          </cell>
          <cell r="N609">
            <v>5171.1337999999996</v>
          </cell>
        </row>
        <row r="610">
          <cell r="B610" t="str">
            <v>2 S 04 111 07</v>
          </cell>
          <cell r="C610" t="str">
            <v>Boca BDTC D=1,50 m - esc.=15</v>
          </cell>
          <cell r="D610" t="str">
            <v>und</v>
          </cell>
          <cell r="E610" t="str">
            <v>6.916,94</v>
          </cell>
          <cell r="F610" t="str">
            <v>2.073,70</v>
          </cell>
          <cell r="G610" t="str">
            <v>8.990,63</v>
          </cell>
          <cell r="H610">
            <v>0</v>
          </cell>
          <cell r="I610">
            <v>6916.94</v>
          </cell>
          <cell r="J610">
            <v>2073.6999999999998</v>
          </cell>
          <cell r="K610">
            <v>8990.6299999999992</v>
          </cell>
          <cell r="M610">
            <v>1846.8229799999999</v>
          </cell>
          <cell r="N610">
            <v>8763.7629799999995</v>
          </cell>
        </row>
        <row r="611">
          <cell r="B611" t="str">
            <v>2 S 04 111 08</v>
          </cell>
          <cell r="C611" t="str">
            <v>Boca BDTC D=1,00 - esc.=30</v>
          </cell>
          <cell r="D611" t="str">
            <v>und</v>
          </cell>
          <cell r="E611" t="str">
            <v>3.210,30</v>
          </cell>
          <cell r="F611" t="str">
            <v>962,45</v>
          </cell>
          <cell r="G611" t="str">
            <v>4.172,74</v>
          </cell>
          <cell r="H611">
            <v>0</v>
          </cell>
          <cell r="I611">
            <v>3210.3</v>
          </cell>
          <cell r="J611">
            <v>962.45</v>
          </cell>
          <cell r="K611">
            <v>4172.74</v>
          </cell>
          <cell r="M611">
            <v>857.15010000000007</v>
          </cell>
          <cell r="N611">
            <v>4067.4501</v>
          </cell>
        </row>
        <row r="612">
          <cell r="B612" t="str">
            <v>2 S 04 111 09</v>
          </cell>
          <cell r="C612" t="str">
            <v>Boca BDTC D=1,20 m - esc.=30</v>
          </cell>
          <cell r="D612" t="str">
            <v>und</v>
          </cell>
          <cell r="E612" t="str">
            <v>4.539,02</v>
          </cell>
          <cell r="F612" t="str">
            <v>1.360,80</v>
          </cell>
          <cell r="G612" t="str">
            <v>5.899,82</v>
          </cell>
          <cell r="H612">
            <v>0</v>
          </cell>
          <cell r="I612">
            <v>4539.0200000000004</v>
          </cell>
          <cell r="J612">
            <v>1360.8</v>
          </cell>
          <cell r="K612">
            <v>5899.82</v>
          </cell>
          <cell r="M612">
            <v>1211.9183400000002</v>
          </cell>
          <cell r="N612">
            <v>5750.9383400000006</v>
          </cell>
        </row>
        <row r="613">
          <cell r="B613" t="str">
            <v>2 S 04 111 10</v>
          </cell>
          <cell r="C613" t="str">
            <v>Boca BDTC D=1,50 m - esc.=30</v>
          </cell>
          <cell r="D613" t="str">
            <v>und</v>
          </cell>
          <cell r="E613" t="str">
            <v>7.721,45</v>
          </cell>
          <cell r="F613" t="str">
            <v>2.314,89</v>
          </cell>
          <cell r="G613" t="str">
            <v>10.036,34</v>
          </cell>
          <cell r="H613">
            <v>0</v>
          </cell>
          <cell r="I613">
            <v>7721.45</v>
          </cell>
          <cell r="J613">
            <v>2314.89</v>
          </cell>
          <cell r="K613">
            <v>10036.34</v>
          </cell>
          <cell r="M613">
            <v>2061.6271500000003</v>
          </cell>
          <cell r="N613">
            <v>9783.077150000001</v>
          </cell>
        </row>
        <row r="614">
          <cell r="B614" t="str">
            <v>2 S 04 111 11</v>
          </cell>
          <cell r="C614" t="str">
            <v>Boca BDTC D=1,00 m - esc.=45</v>
          </cell>
          <cell r="D614" t="str">
            <v>und</v>
          </cell>
          <cell r="E614" t="str">
            <v>3.957,85</v>
          </cell>
          <cell r="F614" t="str">
            <v>1.186,56</v>
          </cell>
          <cell r="G614" t="str">
            <v>5.144,42</v>
          </cell>
          <cell r="H614">
            <v>0</v>
          </cell>
          <cell r="I614">
            <v>3957.85</v>
          </cell>
          <cell r="J614">
            <v>1186.56</v>
          </cell>
          <cell r="K614">
            <v>5144.42</v>
          </cell>
          <cell r="M614">
            <v>1056.74595</v>
          </cell>
          <cell r="N614">
            <v>5014.5959499999999</v>
          </cell>
        </row>
        <row r="615">
          <cell r="B615" t="str">
            <v>2 S 04 111 12</v>
          </cell>
          <cell r="C615" t="str">
            <v>Boca BDTC D=1,20 m - esc.=45</v>
          </cell>
          <cell r="D615" t="str">
            <v>und</v>
          </cell>
          <cell r="E615" t="str">
            <v>5.588,67</v>
          </cell>
          <cell r="F615" t="str">
            <v>1.675,48</v>
          </cell>
          <cell r="G615" t="str">
            <v>7.264,16</v>
          </cell>
          <cell r="H615">
            <v>0</v>
          </cell>
          <cell r="I615">
            <v>5588.67</v>
          </cell>
          <cell r="J615">
            <v>1675.48</v>
          </cell>
          <cell r="K615">
            <v>7264.16</v>
          </cell>
          <cell r="M615">
            <v>1492.17489</v>
          </cell>
          <cell r="N615">
            <v>7080.8448900000003</v>
          </cell>
        </row>
        <row r="616">
          <cell r="B616" t="str">
            <v>2 S 04 111 13</v>
          </cell>
          <cell r="C616" t="str">
            <v>Boca BDTC D=1,50 m - esc.=45</v>
          </cell>
          <cell r="D616" t="str">
            <v>und</v>
          </cell>
          <cell r="E616" t="str">
            <v>9.514,79</v>
          </cell>
          <cell r="F616" t="str">
            <v>2.852,54</v>
          </cell>
          <cell r="G616" t="str">
            <v>12.367,33</v>
          </cell>
          <cell r="H616">
            <v>0</v>
          </cell>
          <cell r="I616">
            <v>9514.7900000000009</v>
          </cell>
          <cell r="J616">
            <v>2852.54</v>
          </cell>
          <cell r="K616">
            <v>12367.33</v>
          </cell>
          <cell r="M616">
            <v>2540.4489300000005</v>
          </cell>
          <cell r="N616">
            <v>12055.238930000001</v>
          </cell>
        </row>
        <row r="617">
          <cell r="B617" t="str">
            <v>2 S 04 111 51</v>
          </cell>
          <cell r="C617" t="str">
            <v>Boca BDTC D=1,00 m normal AC/BC/PC</v>
          </cell>
          <cell r="D617" t="str">
            <v>und</v>
          </cell>
          <cell r="E617" t="str">
            <v>3.019,07</v>
          </cell>
          <cell r="F617" t="str">
            <v>905,12</v>
          </cell>
          <cell r="G617" t="str">
            <v>3.924,18</v>
          </cell>
          <cell r="H617">
            <v>0</v>
          </cell>
          <cell r="I617">
            <v>3019.07</v>
          </cell>
          <cell r="J617">
            <v>905.12</v>
          </cell>
          <cell r="K617">
            <v>3924.18</v>
          </cell>
          <cell r="M617">
            <v>806.09169000000009</v>
          </cell>
          <cell r="N617">
            <v>3825.1616900000004</v>
          </cell>
        </row>
        <row r="618">
          <cell r="B618" t="str">
            <v>2 S 04 111 52</v>
          </cell>
          <cell r="C618" t="str">
            <v>Boca BDTC D=1,20 m normal AC/BC/PC</v>
          </cell>
          <cell r="D618" t="str">
            <v>und</v>
          </cell>
          <cell r="E618" t="str">
            <v>4.293,27</v>
          </cell>
          <cell r="F618" t="str">
            <v>1.287,12</v>
          </cell>
          <cell r="G618" t="str">
            <v>5.580,39</v>
          </cell>
          <cell r="H618">
            <v>0</v>
          </cell>
          <cell r="I618">
            <v>4293.2700000000004</v>
          </cell>
          <cell r="J618">
            <v>1287.1199999999999</v>
          </cell>
          <cell r="K618">
            <v>5580.39</v>
          </cell>
          <cell r="M618">
            <v>1146.3030900000001</v>
          </cell>
          <cell r="N618">
            <v>5439.5730900000008</v>
          </cell>
        </row>
        <row r="619">
          <cell r="B619" t="str">
            <v>2 S 04 111 53</v>
          </cell>
          <cell r="C619" t="str">
            <v>Boca BDTC D=1,50 m normal AC/BC/PC</v>
          </cell>
          <cell r="D619" t="str">
            <v>und</v>
          </cell>
          <cell r="E619" t="str">
            <v>7.325,11</v>
          </cell>
          <cell r="F619" t="str">
            <v>2.196,07</v>
          </cell>
          <cell r="G619" t="str">
            <v>9.521,18</v>
          </cell>
          <cell r="H619">
            <v>0</v>
          </cell>
          <cell r="I619">
            <v>7325.11</v>
          </cell>
          <cell r="J619">
            <v>2196.0700000000002</v>
          </cell>
          <cell r="K619">
            <v>9521.18</v>
          </cell>
          <cell r="M619">
            <v>1955.8043700000001</v>
          </cell>
          <cell r="N619">
            <v>9280.9143700000004</v>
          </cell>
        </row>
        <row r="620">
          <cell r="B620" t="str">
            <v>2 S 04 111 55</v>
          </cell>
          <cell r="C620" t="str">
            <v>Boca BDTC D=1,00 m - esc=15 AC/BC/PC</v>
          </cell>
          <cell r="D620" t="str">
            <v>und</v>
          </cell>
          <cell r="E620" t="str">
            <v>3.153,93</v>
          </cell>
          <cell r="F620" t="str">
            <v>945,55</v>
          </cell>
          <cell r="G620" t="str">
            <v>4.099,48</v>
          </cell>
          <cell r="H620">
            <v>0</v>
          </cell>
          <cell r="I620">
            <v>3153.93</v>
          </cell>
          <cell r="J620">
            <v>945.55</v>
          </cell>
          <cell r="K620">
            <v>4099.4799999999996</v>
          </cell>
          <cell r="M620">
            <v>842.09931000000006</v>
          </cell>
          <cell r="N620">
            <v>3996.0293099999999</v>
          </cell>
        </row>
        <row r="621">
          <cell r="B621" t="str">
            <v>2 S 04 111 56</v>
          </cell>
          <cell r="C621" t="str">
            <v>Boca BDTC D=1,20 m - esc=15 AC/BC/PC</v>
          </cell>
          <cell r="D621" t="str">
            <v>und</v>
          </cell>
          <cell r="E621" t="str">
            <v>4.492,92</v>
          </cell>
          <cell r="F621" t="str">
            <v>1.346,98</v>
          </cell>
          <cell r="G621" t="str">
            <v>5.839,90</v>
          </cell>
          <cell r="H621">
            <v>0</v>
          </cell>
          <cell r="I621">
            <v>4492.92</v>
          </cell>
          <cell r="J621">
            <v>1346.98</v>
          </cell>
          <cell r="K621">
            <v>5839.9</v>
          </cell>
          <cell r="M621">
            <v>1199.6096400000001</v>
          </cell>
          <cell r="N621">
            <v>5692.5296400000007</v>
          </cell>
        </row>
        <row r="622">
          <cell r="B622" t="str">
            <v>2 S 04 111 57</v>
          </cell>
          <cell r="C622" t="str">
            <v>Boca BDTC D=1,50 m - esc=15 AC/BC/PC</v>
          </cell>
          <cell r="D622" t="str">
            <v>und</v>
          </cell>
          <cell r="E622" t="str">
            <v>7.698,74</v>
          </cell>
          <cell r="F622" t="str">
            <v>2.308,08</v>
          </cell>
          <cell r="G622" t="str">
            <v>10.006,83</v>
          </cell>
          <cell r="H622">
            <v>0</v>
          </cell>
          <cell r="I622">
            <v>7698.74</v>
          </cell>
          <cell r="J622">
            <v>2308.08</v>
          </cell>
          <cell r="K622">
            <v>10006.83</v>
          </cell>
          <cell r="M622">
            <v>2055.56358</v>
          </cell>
          <cell r="N622">
            <v>9754.3035799999998</v>
          </cell>
        </row>
        <row r="623">
          <cell r="B623" t="str">
            <v>2 S 04 111 58</v>
          </cell>
          <cell r="C623" t="str">
            <v>Boca BDTC D=1,00 m - esc=30 AC/BC/PC</v>
          </cell>
          <cell r="D623" t="str">
            <v>und</v>
          </cell>
          <cell r="E623" t="str">
            <v>3.507,15</v>
          </cell>
          <cell r="F623" t="str">
            <v>1.051,44</v>
          </cell>
          <cell r="G623" t="str">
            <v>4.558,60</v>
          </cell>
          <cell r="H623">
            <v>0</v>
          </cell>
          <cell r="I623">
            <v>3507.15</v>
          </cell>
          <cell r="J623">
            <v>1051.44</v>
          </cell>
          <cell r="K623">
            <v>4558.6000000000004</v>
          </cell>
          <cell r="M623">
            <v>936.40905000000009</v>
          </cell>
          <cell r="N623">
            <v>4443.5590499999998</v>
          </cell>
        </row>
        <row r="624">
          <cell r="B624" t="str">
            <v>2 S 04 111 59</v>
          </cell>
          <cell r="C624" t="str">
            <v>Boca BDTC D=1,20 m - esc=30 AC/BC/PC</v>
          </cell>
          <cell r="D624" t="str">
            <v>und</v>
          </cell>
          <cell r="E624" t="str">
            <v>4.998,27</v>
          </cell>
          <cell r="F624" t="str">
            <v>1.498,48</v>
          </cell>
          <cell r="G624" t="str">
            <v>6.496,75</v>
          </cell>
          <cell r="H624">
            <v>0</v>
          </cell>
          <cell r="I624">
            <v>4998.2700000000004</v>
          </cell>
          <cell r="J624">
            <v>1498.48</v>
          </cell>
          <cell r="K624">
            <v>6496.75</v>
          </cell>
          <cell r="M624">
            <v>1334.5380900000002</v>
          </cell>
          <cell r="N624">
            <v>6332.8080900000004</v>
          </cell>
        </row>
        <row r="625">
          <cell r="B625" t="str">
            <v>2 S 04 111 60</v>
          </cell>
          <cell r="C625" t="str">
            <v>Boca BDTC D=1,50 m - esc=30 AC/BC/PC</v>
          </cell>
          <cell r="D625" t="str">
            <v>und</v>
          </cell>
          <cell r="E625" t="str">
            <v>8.597,38</v>
          </cell>
          <cell r="F625" t="str">
            <v>2.577,49</v>
          </cell>
          <cell r="G625" t="str">
            <v>11.174,87</v>
          </cell>
          <cell r="H625">
            <v>0</v>
          </cell>
          <cell r="I625">
            <v>8597.3799999999992</v>
          </cell>
          <cell r="J625">
            <v>2577.4899999999998</v>
          </cell>
          <cell r="K625">
            <v>11174.87</v>
          </cell>
          <cell r="M625">
            <v>2295.5004599999997</v>
          </cell>
          <cell r="N625">
            <v>10892.880459999998</v>
          </cell>
        </row>
        <row r="626">
          <cell r="B626" t="str">
            <v>2 S 04 111 61</v>
          </cell>
          <cell r="C626" t="str">
            <v>Boca BDTC D=1,00 m - esc=45 AC/BC/PC</v>
          </cell>
          <cell r="D626" t="str">
            <v>und</v>
          </cell>
          <cell r="E626" t="str">
            <v>4.325,78</v>
          </cell>
          <cell r="F626" t="str">
            <v>1.296,87</v>
          </cell>
          <cell r="G626" t="str">
            <v>5.622,64</v>
          </cell>
          <cell r="H626">
            <v>0</v>
          </cell>
          <cell r="I626">
            <v>4325.78</v>
          </cell>
          <cell r="J626">
            <v>1296.8699999999999</v>
          </cell>
          <cell r="K626">
            <v>5622.64</v>
          </cell>
          <cell r="M626">
            <v>1154.98326</v>
          </cell>
          <cell r="N626">
            <v>5480.7632599999997</v>
          </cell>
        </row>
        <row r="627">
          <cell r="B627" t="str">
            <v>2 S 04 111 62</v>
          </cell>
          <cell r="C627" t="str">
            <v>Boca BDTC D=1,20 m - esc=45 AC/BC/PC</v>
          </cell>
          <cell r="D627" t="str">
            <v>und</v>
          </cell>
          <cell r="E627" t="str">
            <v>6.159,20</v>
          </cell>
          <cell r="F627" t="str">
            <v>1.846,53</v>
          </cell>
          <cell r="G627" t="str">
            <v>8.005,73</v>
          </cell>
          <cell r="H627">
            <v>0</v>
          </cell>
          <cell r="I627">
            <v>6159.2</v>
          </cell>
          <cell r="J627">
            <v>1846.53</v>
          </cell>
          <cell r="K627">
            <v>8005.73</v>
          </cell>
          <cell r="M627">
            <v>1644.5064</v>
          </cell>
          <cell r="N627">
            <v>7803.7064</v>
          </cell>
        </row>
        <row r="628">
          <cell r="B628" t="str">
            <v>2 S 04 111 63</v>
          </cell>
          <cell r="C628" t="str">
            <v>Boca BDTC D=1,50 m - esc=45 AC/BC/PC</v>
          </cell>
          <cell r="D628" t="str">
            <v>und</v>
          </cell>
          <cell r="E628" t="str">
            <v>10.608,48</v>
          </cell>
          <cell r="F628" t="str">
            <v>3.180,42</v>
          </cell>
          <cell r="G628" t="str">
            <v>13.788,90</v>
          </cell>
          <cell r="H628">
            <v>0</v>
          </cell>
          <cell r="I628">
            <v>10608.48</v>
          </cell>
          <cell r="J628">
            <v>3180.42</v>
          </cell>
          <cell r="K628">
            <v>13788.9</v>
          </cell>
          <cell r="M628">
            <v>2832.46416</v>
          </cell>
          <cell r="N628">
            <v>13440.944159999999</v>
          </cell>
        </row>
        <row r="629">
          <cell r="B629" t="str">
            <v>2 S 04 120 01</v>
          </cell>
          <cell r="C629" t="str">
            <v>Corpo BTTC D=1,00m</v>
          </cell>
          <cell r="D629" t="str">
            <v>m</v>
          </cell>
          <cell r="E629" t="str">
            <v>1.675,81</v>
          </cell>
          <cell r="F629" t="str">
            <v>502,41</v>
          </cell>
          <cell r="G629" t="str">
            <v>2.178,22</v>
          </cell>
          <cell r="H629">
            <v>0</v>
          </cell>
          <cell r="I629">
            <v>1675.81</v>
          </cell>
          <cell r="J629">
            <v>502.41</v>
          </cell>
          <cell r="K629">
            <v>2178.2199999999998</v>
          </cell>
          <cell r="M629">
            <v>447.44127000000003</v>
          </cell>
          <cell r="N629">
            <v>2123.2512699999997</v>
          </cell>
        </row>
        <row r="630">
          <cell r="B630" t="str">
            <v>2 S 04 120 02</v>
          </cell>
          <cell r="C630" t="str">
            <v>Corpo BTTC D=1,20m</v>
          </cell>
          <cell r="D630" t="str">
            <v>m</v>
          </cell>
          <cell r="E630" t="str">
            <v>2.257,12</v>
          </cell>
          <cell r="F630" t="str">
            <v>676,69</v>
          </cell>
          <cell r="G630" t="str">
            <v>2.933,81</v>
          </cell>
          <cell r="H630">
            <v>0</v>
          </cell>
          <cell r="I630">
            <v>2257.12</v>
          </cell>
          <cell r="J630">
            <v>676.69</v>
          </cell>
          <cell r="K630">
            <v>2933.81</v>
          </cell>
          <cell r="M630">
            <v>602.65103999999997</v>
          </cell>
          <cell r="N630">
            <v>2859.7710399999996</v>
          </cell>
        </row>
        <row r="631">
          <cell r="B631" t="str">
            <v>2 S 04 120 03</v>
          </cell>
          <cell r="C631" t="str">
            <v>Corpo BTTC D=1,50m</v>
          </cell>
          <cell r="D631" t="str">
            <v>m</v>
          </cell>
          <cell r="E631" t="str">
            <v>3.373,47</v>
          </cell>
          <cell r="F631" t="str">
            <v>1.011,37</v>
          </cell>
          <cell r="G631" t="str">
            <v>4.384,83</v>
          </cell>
          <cell r="H631">
            <v>0</v>
          </cell>
          <cell r="I631">
            <v>3373.47</v>
          </cell>
          <cell r="J631">
            <v>1011.37</v>
          </cell>
          <cell r="K631">
            <v>4384.83</v>
          </cell>
          <cell r="M631">
            <v>900.71649000000002</v>
          </cell>
          <cell r="N631">
            <v>4274.18649</v>
          </cell>
        </row>
        <row r="632">
          <cell r="B632" t="str">
            <v>2 S 04 120 51</v>
          </cell>
          <cell r="C632" t="str">
            <v>Corpo BTTC D=1,00 m AC/BC/PC</v>
          </cell>
          <cell r="D632" t="str">
            <v>m</v>
          </cell>
          <cell r="E632" t="str">
            <v>1.834,40</v>
          </cell>
          <cell r="F632" t="str">
            <v>549,95</v>
          </cell>
          <cell r="G632" t="str">
            <v>2.384,36</v>
          </cell>
          <cell r="H632">
            <v>0</v>
          </cell>
          <cell r="I632">
            <v>1834.4</v>
          </cell>
          <cell r="J632">
            <v>549.95000000000005</v>
          </cell>
          <cell r="K632">
            <v>2384.36</v>
          </cell>
          <cell r="M632">
            <v>489.78480000000008</v>
          </cell>
          <cell r="N632">
            <v>2324.1848</v>
          </cell>
        </row>
        <row r="633">
          <cell r="B633" t="str">
            <v>2 S 04 120 52</v>
          </cell>
          <cell r="C633" t="str">
            <v>Corpo BTTC D=1,20 m AC/BC/PC</v>
          </cell>
          <cell r="D633" t="str">
            <v>m</v>
          </cell>
          <cell r="E633" t="str">
            <v>2.467,51</v>
          </cell>
          <cell r="F633" t="str">
            <v>739,76</v>
          </cell>
          <cell r="G633" t="str">
            <v>3.207,27</v>
          </cell>
          <cell r="H633">
            <v>0</v>
          </cell>
          <cell r="I633">
            <v>2467.5100000000002</v>
          </cell>
          <cell r="J633">
            <v>739.76</v>
          </cell>
          <cell r="K633">
            <v>3207.27</v>
          </cell>
          <cell r="M633">
            <v>658.82517000000007</v>
          </cell>
          <cell r="N633">
            <v>3126.3351700000003</v>
          </cell>
        </row>
        <row r="634">
          <cell r="B634" t="str">
            <v>2 S 04 120 53</v>
          </cell>
          <cell r="C634" t="str">
            <v>Corpo BTTC D=1,50 m AC/BC/PC</v>
          </cell>
          <cell r="D634" t="str">
            <v>m</v>
          </cell>
          <cell r="E634" t="str">
            <v>3.668,04</v>
          </cell>
          <cell r="F634" t="str">
            <v>1.099,68</v>
          </cell>
          <cell r="G634" t="str">
            <v>4.767,71</v>
          </cell>
          <cell r="H634">
            <v>0</v>
          </cell>
          <cell r="I634">
            <v>3668.04</v>
          </cell>
          <cell r="J634">
            <v>1099.68</v>
          </cell>
          <cell r="K634">
            <v>4767.71</v>
          </cell>
          <cell r="M634">
            <v>979.36668000000009</v>
          </cell>
          <cell r="N634">
            <v>4647.4066800000001</v>
          </cell>
        </row>
        <row r="635">
          <cell r="B635" t="str">
            <v>2 S 04 121 01</v>
          </cell>
          <cell r="C635" t="str">
            <v>Boca BTTC D=1,00m normal</v>
          </cell>
          <cell r="D635" t="str">
            <v>und</v>
          </cell>
          <cell r="E635" t="str">
            <v>3.540,45</v>
          </cell>
          <cell r="F635" t="str">
            <v>1.061,43</v>
          </cell>
          <cell r="G635" t="str">
            <v>4.601,88</v>
          </cell>
          <cell r="H635">
            <v>0</v>
          </cell>
          <cell r="I635">
            <v>3540.45</v>
          </cell>
          <cell r="J635">
            <v>1061.43</v>
          </cell>
          <cell r="K635">
            <v>4601.88</v>
          </cell>
          <cell r="M635">
            <v>945.30015000000003</v>
          </cell>
          <cell r="N635">
            <v>4485.7501499999998</v>
          </cell>
        </row>
        <row r="636">
          <cell r="B636" t="str">
            <v>2 S 04 121 02</v>
          </cell>
          <cell r="C636" t="str">
            <v>Boca BTTC D=1,20m normal</v>
          </cell>
          <cell r="D636" t="str">
            <v>und</v>
          </cell>
          <cell r="E636" t="str">
            <v>4.999,62</v>
          </cell>
          <cell r="F636" t="str">
            <v>1.498,89</v>
          </cell>
          <cell r="G636" t="str">
            <v>6.498,51</v>
          </cell>
          <cell r="H636">
            <v>0</v>
          </cell>
          <cell r="I636">
            <v>4999.62</v>
          </cell>
          <cell r="J636">
            <v>1498.89</v>
          </cell>
          <cell r="K636">
            <v>6498.51</v>
          </cell>
          <cell r="M636">
            <v>1334.8985400000001</v>
          </cell>
          <cell r="N636">
            <v>6334.51854</v>
          </cell>
        </row>
        <row r="637">
          <cell r="B637" t="str">
            <v>2 S 04 121 03</v>
          </cell>
          <cell r="C637" t="str">
            <v>Boca BTTC D=1,50m normal</v>
          </cell>
          <cell r="D637" t="str">
            <v>und</v>
          </cell>
          <cell r="E637" t="str">
            <v>8.361,75</v>
          </cell>
          <cell r="F637" t="str">
            <v>2.506,85</v>
          </cell>
          <cell r="G637" t="str">
            <v>10.868,60</v>
          </cell>
          <cell r="H637">
            <v>0</v>
          </cell>
          <cell r="I637">
            <v>8361.75</v>
          </cell>
          <cell r="J637">
            <v>2506.85</v>
          </cell>
          <cell r="K637">
            <v>10868.6</v>
          </cell>
          <cell r="M637">
            <v>2232.58725</v>
          </cell>
          <cell r="N637">
            <v>10594.33725</v>
          </cell>
        </row>
        <row r="638">
          <cell r="B638" t="str">
            <v>2 S 04 121 04</v>
          </cell>
          <cell r="C638" t="str">
            <v>Boca BTTC D=1,00 m - esc.=15</v>
          </cell>
          <cell r="D638" t="str">
            <v>und</v>
          </cell>
          <cell r="E638" t="str">
            <v>3.689,21</v>
          </cell>
          <cell r="F638" t="str">
            <v>1.106,02</v>
          </cell>
          <cell r="G638" t="str">
            <v>4.795,23</v>
          </cell>
          <cell r="H638">
            <v>0</v>
          </cell>
          <cell r="I638">
            <v>3689.21</v>
          </cell>
          <cell r="J638">
            <v>1106.02</v>
          </cell>
          <cell r="K638">
            <v>4795.2299999999996</v>
          </cell>
          <cell r="M638">
            <v>985.01907000000006</v>
          </cell>
          <cell r="N638">
            <v>4674.2290700000003</v>
          </cell>
        </row>
        <row r="639">
          <cell r="B639" t="str">
            <v>2 S 04 121 05</v>
          </cell>
          <cell r="C639" t="str">
            <v>Boca BTTC D=1,20 m - esc.=15</v>
          </cell>
          <cell r="D639" t="str">
            <v>und</v>
          </cell>
          <cell r="E639" t="str">
            <v>5.220,62</v>
          </cell>
          <cell r="F639" t="str">
            <v>1.565,14</v>
          </cell>
          <cell r="G639" t="str">
            <v>6.785,76</v>
          </cell>
          <cell r="H639">
            <v>0</v>
          </cell>
          <cell r="I639">
            <v>5220.62</v>
          </cell>
          <cell r="J639">
            <v>1565.14</v>
          </cell>
          <cell r="K639">
            <v>6785.76</v>
          </cell>
          <cell r="M639">
            <v>1393.90554</v>
          </cell>
          <cell r="N639">
            <v>6614.5255399999996</v>
          </cell>
        </row>
        <row r="640">
          <cell r="B640" t="str">
            <v>2 S 04 121 06</v>
          </cell>
          <cell r="C640" t="str">
            <v>Boca BTTC D=1,50 m - esc.=15</v>
          </cell>
          <cell r="D640" t="str">
            <v>und</v>
          </cell>
          <cell r="E640" t="str">
            <v>8.738,87</v>
          </cell>
          <cell r="F640" t="str">
            <v>2.619,91</v>
          </cell>
          <cell r="G640" t="str">
            <v>11.358,79</v>
          </cell>
          <cell r="H640">
            <v>0</v>
          </cell>
          <cell r="I640">
            <v>8738.8700000000008</v>
          </cell>
          <cell r="J640">
            <v>2619.91</v>
          </cell>
          <cell r="K640">
            <v>11358.79</v>
          </cell>
          <cell r="M640">
            <v>2333.2782900000002</v>
          </cell>
          <cell r="N640">
            <v>11072.148290000001</v>
          </cell>
        </row>
        <row r="641">
          <cell r="B641" t="str">
            <v>2 S 04 121 07</v>
          </cell>
          <cell r="C641" t="str">
            <v>Boca BTTC D=1,00 m - esc.=30</v>
          </cell>
          <cell r="D641" t="str">
            <v>und</v>
          </cell>
          <cell r="E641" t="str">
            <v>4.104,63</v>
          </cell>
          <cell r="F641" t="str">
            <v>1.230,57</v>
          </cell>
          <cell r="G641" t="str">
            <v>5.335,20</v>
          </cell>
          <cell r="H641">
            <v>0</v>
          </cell>
          <cell r="I641">
            <v>4104.63</v>
          </cell>
          <cell r="J641">
            <v>1230.57</v>
          </cell>
          <cell r="K641">
            <v>5335.2</v>
          </cell>
          <cell r="M641">
            <v>1095.9362100000001</v>
          </cell>
          <cell r="N641">
            <v>5200.56621</v>
          </cell>
        </row>
        <row r="642">
          <cell r="B642" t="str">
            <v>2 S 04 121 08</v>
          </cell>
          <cell r="C642" t="str">
            <v>Boca BTTC D=1,20 m - esc.=30</v>
          </cell>
          <cell r="D642" t="str">
            <v>und</v>
          </cell>
          <cell r="E642" t="str">
            <v>5.804,86</v>
          </cell>
          <cell r="F642" t="str">
            <v>1.740,30</v>
          </cell>
          <cell r="G642" t="str">
            <v>7.545,15</v>
          </cell>
          <cell r="H642">
            <v>0</v>
          </cell>
          <cell r="I642">
            <v>5804.86</v>
          </cell>
          <cell r="J642">
            <v>1740.3</v>
          </cell>
          <cell r="K642">
            <v>7545.15</v>
          </cell>
          <cell r="M642">
            <v>1549.89762</v>
          </cell>
          <cell r="N642">
            <v>7354.7576199999994</v>
          </cell>
        </row>
        <row r="643">
          <cell r="B643" t="str">
            <v>2 S 04 121 09</v>
          </cell>
          <cell r="C643" t="str">
            <v>Boca BTTC D=1,50 m - esc.=30</v>
          </cell>
          <cell r="D643" t="str">
            <v>und</v>
          </cell>
          <cell r="E643" t="str">
            <v>9.742,07</v>
          </cell>
          <cell r="F643" t="str">
            <v>2.920,67</v>
          </cell>
          <cell r="G643" t="str">
            <v>12.662,75</v>
          </cell>
          <cell r="H643">
            <v>0</v>
          </cell>
          <cell r="I643">
            <v>9742.07</v>
          </cell>
          <cell r="J643">
            <v>2920.67</v>
          </cell>
          <cell r="K643">
            <v>12662.75</v>
          </cell>
          <cell r="M643">
            <v>2601.1326899999999</v>
          </cell>
          <cell r="N643">
            <v>12343.20269</v>
          </cell>
        </row>
        <row r="644">
          <cell r="B644" t="str">
            <v>2 S 04 121 10</v>
          </cell>
          <cell r="C644" t="str">
            <v>Boca BTTC D=1,00 m - esc.=45</v>
          </cell>
          <cell r="D644" t="str">
            <v>und</v>
          </cell>
          <cell r="E644" t="str">
            <v>5.040,25</v>
          </cell>
          <cell r="F644" t="str">
            <v>1.511,07</v>
          </cell>
          <cell r="G644" t="str">
            <v>6.551,32</v>
          </cell>
          <cell r="H644">
            <v>0</v>
          </cell>
          <cell r="I644">
            <v>5040.25</v>
          </cell>
          <cell r="J644">
            <v>1511.07</v>
          </cell>
          <cell r="K644">
            <v>6551.32</v>
          </cell>
          <cell r="M644">
            <v>1345.74675</v>
          </cell>
          <cell r="N644">
            <v>6385.9967500000002</v>
          </cell>
        </row>
        <row r="645">
          <cell r="B645" t="str">
            <v>2 S 04 121 11</v>
          </cell>
          <cell r="C645" t="str">
            <v>Boca BTTC D=1,20 m - esc.=45</v>
          </cell>
          <cell r="D645" t="str">
            <v>und</v>
          </cell>
          <cell r="E645" t="str">
            <v>7.131,14</v>
          </cell>
          <cell r="F645" t="str">
            <v>2.137,92</v>
          </cell>
          <cell r="G645" t="str">
            <v>9.269,06</v>
          </cell>
          <cell r="H645">
            <v>0</v>
          </cell>
          <cell r="I645">
            <v>7131.14</v>
          </cell>
          <cell r="J645">
            <v>2137.92</v>
          </cell>
          <cell r="K645">
            <v>9269.06</v>
          </cell>
          <cell r="M645">
            <v>1904.0143800000003</v>
          </cell>
          <cell r="N645">
            <v>9035.1543799999999</v>
          </cell>
        </row>
        <row r="646">
          <cell r="B646" t="str">
            <v>2 S 04 121 12</v>
          </cell>
          <cell r="C646" t="str">
            <v>Boca BTTC D=1,50 m - esc.=45</v>
          </cell>
          <cell r="D646" t="str">
            <v>und</v>
          </cell>
          <cell r="E646" t="str">
            <v>12.028,17</v>
          </cell>
          <cell r="F646" t="str">
            <v>3.606,04</v>
          </cell>
          <cell r="G646" t="str">
            <v>15.634,21</v>
          </cell>
          <cell r="H646">
            <v>0</v>
          </cell>
          <cell r="I646">
            <v>12028.17</v>
          </cell>
          <cell r="J646">
            <v>3606.04</v>
          </cell>
          <cell r="K646">
            <v>15634.21</v>
          </cell>
          <cell r="M646">
            <v>3211.5213900000003</v>
          </cell>
          <cell r="N646">
            <v>15239.69139</v>
          </cell>
        </row>
        <row r="647">
          <cell r="B647" t="str">
            <v>2 S 04 121 51</v>
          </cell>
          <cell r="C647" t="str">
            <v>Boca BTTC D=1,00 m normal AC/BC/PC</v>
          </cell>
          <cell r="D647" t="str">
            <v>und</v>
          </cell>
          <cell r="E647" t="str">
            <v>3.873,19</v>
          </cell>
          <cell r="F647" t="str">
            <v>1.161,18</v>
          </cell>
          <cell r="G647" t="str">
            <v>5.034,37</v>
          </cell>
          <cell r="H647">
            <v>0</v>
          </cell>
          <cell r="I647">
            <v>3873.19</v>
          </cell>
          <cell r="J647">
            <v>1161.18</v>
          </cell>
          <cell r="K647">
            <v>5034.37</v>
          </cell>
          <cell r="M647">
            <v>1034.1417300000001</v>
          </cell>
          <cell r="N647">
            <v>4907.3317299999999</v>
          </cell>
        </row>
        <row r="648">
          <cell r="B648" t="str">
            <v>2 S 04 121 52</v>
          </cell>
          <cell r="C648" t="str">
            <v>Boca BTTC D=1,20 m normal AC/BC/PC</v>
          </cell>
          <cell r="D648" t="str">
            <v>und</v>
          </cell>
          <cell r="E648" t="str">
            <v>5.511,77</v>
          </cell>
          <cell r="F648" t="str">
            <v>1.652,43</v>
          </cell>
          <cell r="G648" t="str">
            <v>7.164,20</v>
          </cell>
          <cell r="H648">
            <v>0</v>
          </cell>
          <cell r="I648">
            <v>5511.77</v>
          </cell>
          <cell r="J648">
            <v>1652.43</v>
          </cell>
          <cell r="K648">
            <v>7164.2</v>
          </cell>
          <cell r="M648">
            <v>1471.6425900000002</v>
          </cell>
          <cell r="N648">
            <v>6983.4125900000008</v>
          </cell>
        </row>
        <row r="649">
          <cell r="B649" t="str">
            <v>2 S 04 121 53</v>
          </cell>
          <cell r="C649" t="str">
            <v>Boca BTTC D=1,50 m normal AC/BC/PC</v>
          </cell>
          <cell r="D649" t="str">
            <v>und</v>
          </cell>
          <cell r="E649" t="str">
            <v>9.323,10</v>
          </cell>
          <cell r="F649" t="str">
            <v>2.795,07</v>
          </cell>
          <cell r="G649" t="str">
            <v>12.118,17</v>
          </cell>
          <cell r="H649">
            <v>0</v>
          </cell>
          <cell r="I649">
            <v>9323.1</v>
          </cell>
          <cell r="J649">
            <v>2795.07</v>
          </cell>
          <cell r="K649">
            <v>12118.17</v>
          </cell>
          <cell r="M649">
            <v>2489.2677000000003</v>
          </cell>
          <cell r="N649">
            <v>11812.367700000001</v>
          </cell>
        </row>
        <row r="650">
          <cell r="B650" t="str">
            <v>2 S 04 121 54</v>
          </cell>
          <cell r="C650" t="str">
            <v>Boca BTTC D=1,00 m - esc=15 AC/BC/PC</v>
          </cell>
          <cell r="D650" t="str">
            <v>und</v>
          </cell>
          <cell r="E650" t="str">
            <v>4.036,18</v>
          </cell>
          <cell r="F650" t="str">
            <v>1.210,05</v>
          </cell>
          <cell r="G650" t="str">
            <v>5.246,22</v>
          </cell>
          <cell r="H650">
            <v>0</v>
          </cell>
          <cell r="I650">
            <v>4036.18</v>
          </cell>
          <cell r="J650">
            <v>1210.05</v>
          </cell>
          <cell r="K650">
            <v>5246.22</v>
          </cell>
          <cell r="M650">
            <v>1077.6600599999999</v>
          </cell>
          <cell r="N650">
            <v>5113.8400599999995</v>
          </cell>
        </row>
        <row r="651">
          <cell r="B651" t="str">
            <v>2 S 04 121 55</v>
          </cell>
          <cell r="C651" t="str">
            <v>Boca BTTC D=1,20 m - esc=15 AC/BC/PC</v>
          </cell>
          <cell r="D651" t="str">
            <v>und</v>
          </cell>
          <cell r="E651" t="str">
            <v>5.756,10</v>
          </cell>
          <cell r="F651" t="str">
            <v>1.725,68</v>
          </cell>
          <cell r="G651" t="str">
            <v>7.481,78</v>
          </cell>
          <cell r="H651">
            <v>0</v>
          </cell>
          <cell r="I651">
            <v>5756.1</v>
          </cell>
          <cell r="J651">
            <v>1725.68</v>
          </cell>
          <cell r="K651">
            <v>7481.78</v>
          </cell>
          <cell r="M651">
            <v>1536.8787000000002</v>
          </cell>
          <cell r="N651">
            <v>7292.9787000000006</v>
          </cell>
        </row>
        <row r="652">
          <cell r="B652" t="str">
            <v>2 S 04 121 56</v>
          </cell>
          <cell r="C652" t="str">
            <v>Boca BTTC D=1,50 m - esc=15 AC/BC/PC</v>
          </cell>
          <cell r="D652" t="str">
            <v>und</v>
          </cell>
          <cell r="E652" t="str">
            <v>9.744,80</v>
          </cell>
          <cell r="F652" t="str">
            <v>2.921,49</v>
          </cell>
          <cell r="G652" t="str">
            <v>12.666,28</v>
          </cell>
          <cell r="H652">
            <v>0</v>
          </cell>
          <cell r="I652">
            <v>9744.7999999999993</v>
          </cell>
          <cell r="J652">
            <v>2921.49</v>
          </cell>
          <cell r="K652">
            <v>12666.28</v>
          </cell>
          <cell r="M652">
            <v>2601.8615999999997</v>
          </cell>
          <cell r="N652">
            <v>12346.661599999999</v>
          </cell>
        </row>
        <row r="653">
          <cell r="B653" t="str">
            <v>2 S 04 121 57</v>
          </cell>
          <cell r="C653" t="str">
            <v>Boca BTTC D=1,00 m - esc=30 AC/BC/PC</v>
          </cell>
          <cell r="D653" t="str">
            <v>und</v>
          </cell>
          <cell r="E653" t="str">
            <v>4.491,09</v>
          </cell>
          <cell r="F653" t="str">
            <v>1.346,43</v>
          </cell>
          <cell r="G653" t="str">
            <v>5.837,52</v>
          </cell>
          <cell r="H653">
            <v>0</v>
          </cell>
          <cell r="I653">
            <v>4491.09</v>
          </cell>
          <cell r="J653">
            <v>1346.43</v>
          </cell>
          <cell r="K653">
            <v>5837.52</v>
          </cell>
          <cell r="M653">
            <v>1199.12103</v>
          </cell>
          <cell r="N653">
            <v>5690.2110300000004</v>
          </cell>
        </row>
        <row r="654">
          <cell r="B654" t="str">
            <v>2 S 04 121 58</v>
          </cell>
          <cell r="C654" t="str">
            <v>Boca BTTC D=1,20 m - esc=30 AC/BC/PC</v>
          </cell>
          <cell r="D654" t="str">
            <v>und</v>
          </cell>
          <cell r="E654" t="str">
            <v>6.401,59</v>
          </cell>
          <cell r="F654" t="str">
            <v>1.919,20</v>
          </cell>
          <cell r="G654" t="str">
            <v>8.320,78</v>
          </cell>
          <cell r="H654">
            <v>0</v>
          </cell>
          <cell r="I654">
            <v>6401.59</v>
          </cell>
          <cell r="J654">
            <v>1919.2</v>
          </cell>
          <cell r="K654">
            <v>8320.7800000000007</v>
          </cell>
          <cell r="M654">
            <v>1709.2245300000002</v>
          </cell>
          <cell r="N654">
            <v>8110.8145300000006</v>
          </cell>
        </row>
        <row r="655">
          <cell r="B655" t="str">
            <v>2 S 04 121 59</v>
          </cell>
          <cell r="C655" t="str">
            <v>Boca BTTC D=1,50 m - esc=30 AC/BC/PC</v>
          </cell>
          <cell r="D655" t="str">
            <v>und</v>
          </cell>
          <cell r="E655" t="str">
            <v>10.866,32</v>
          </cell>
          <cell r="F655" t="str">
            <v>3.257,72</v>
          </cell>
          <cell r="G655" t="str">
            <v>14.124,04</v>
          </cell>
          <cell r="H655">
            <v>0</v>
          </cell>
          <cell r="I655">
            <v>10866.32</v>
          </cell>
          <cell r="J655">
            <v>3257.72</v>
          </cell>
          <cell r="K655">
            <v>14124.04</v>
          </cell>
          <cell r="M655">
            <v>2901.30744</v>
          </cell>
          <cell r="N655">
            <v>13767.62744</v>
          </cell>
        </row>
        <row r="656">
          <cell r="B656" t="str">
            <v>2 S 04 121 60</v>
          </cell>
          <cell r="C656" t="str">
            <v>Boca BTTC D=1,00 m - esc=45 AC/BC/PC</v>
          </cell>
          <cell r="D656" t="str">
            <v>und</v>
          </cell>
          <cell r="E656" t="str">
            <v>5.517,14</v>
          </cell>
          <cell r="F656" t="str">
            <v>1.654,04</v>
          </cell>
          <cell r="G656" t="str">
            <v>7.171,18</v>
          </cell>
          <cell r="H656">
            <v>0</v>
          </cell>
          <cell r="I656">
            <v>5517.14</v>
          </cell>
          <cell r="J656">
            <v>1654.04</v>
          </cell>
          <cell r="K656">
            <v>7171.18</v>
          </cell>
          <cell r="M656">
            <v>1473.0763800000002</v>
          </cell>
          <cell r="N656">
            <v>6990.2163800000008</v>
          </cell>
        </row>
        <row r="657">
          <cell r="B657" t="str">
            <v>2 S 04 121 61</v>
          </cell>
          <cell r="C657" t="str">
            <v>Boca BTTC D=1,20 m - esc=45 AC/BC/PC</v>
          </cell>
          <cell r="D657" t="str">
            <v>und</v>
          </cell>
          <cell r="E657" t="str">
            <v>7.869,05</v>
          </cell>
          <cell r="F657" t="str">
            <v>2.359,14</v>
          </cell>
          <cell r="G657" t="str">
            <v>10.228,19</v>
          </cell>
          <cell r="H657">
            <v>0</v>
          </cell>
          <cell r="I657">
            <v>7869.05</v>
          </cell>
          <cell r="J657">
            <v>2359.14</v>
          </cell>
          <cell r="K657">
            <v>10228.19</v>
          </cell>
          <cell r="M657">
            <v>2101.0363500000003</v>
          </cell>
          <cell r="N657">
            <v>9970.0863500000014</v>
          </cell>
        </row>
        <row r="658">
          <cell r="B658" t="str">
            <v>2 S 04 121 62</v>
          </cell>
          <cell r="C658" t="str">
            <v>Boca BTTC D=1,50 m - esc=45 AC/BC/PC</v>
          </cell>
          <cell r="D658" t="str">
            <v>und</v>
          </cell>
          <cell r="E658" t="str">
            <v>13.425,62</v>
          </cell>
          <cell r="F658" t="str">
            <v>4.025,00</v>
          </cell>
          <cell r="G658" t="str">
            <v>17.450,62</v>
          </cell>
          <cell r="H658">
            <v>0</v>
          </cell>
          <cell r="I658">
            <v>13425.62</v>
          </cell>
          <cell r="J658">
            <v>4025</v>
          </cell>
          <cell r="K658">
            <v>17450.62</v>
          </cell>
          <cell r="M658">
            <v>3584.6405400000003</v>
          </cell>
          <cell r="N658">
            <v>17010.260540000003</v>
          </cell>
        </row>
        <row r="659">
          <cell r="B659" t="str">
            <v>2 S 04 200 01</v>
          </cell>
          <cell r="C659" t="str">
            <v>Corpo BSCC 1,50 x 1,50 m alt. 0 a 1,00 m</v>
          </cell>
          <cell r="D659" t="str">
            <v>m</v>
          </cell>
          <cell r="E659" t="str">
            <v>1.331,62</v>
          </cell>
          <cell r="F659" t="str">
            <v>399,22</v>
          </cell>
          <cell r="G659" t="str">
            <v>1.730,84</v>
          </cell>
          <cell r="H659">
            <v>0</v>
          </cell>
          <cell r="I659">
            <v>1331.62</v>
          </cell>
          <cell r="J659">
            <v>399.22</v>
          </cell>
          <cell r="K659">
            <v>1730.84</v>
          </cell>
          <cell r="M659">
            <v>355.54253999999997</v>
          </cell>
          <cell r="N659">
            <v>1687.1625399999998</v>
          </cell>
        </row>
        <row r="660">
          <cell r="B660" t="str">
            <v>2 S 04 200 02</v>
          </cell>
          <cell r="C660" t="str">
            <v>Corpo BSCC 2,00 x 2,00 m alt. 0 a 1,00 m</v>
          </cell>
          <cell r="D660" t="str">
            <v>m</v>
          </cell>
          <cell r="E660" t="str">
            <v>1.937,67</v>
          </cell>
          <cell r="F660" t="str">
            <v>580,91</v>
          </cell>
          <cell r="G660" t="str">
            <v>2.518,58</v>
          </cell>
          <cell r="H660">
            <v>0</v>
          </cell>
          <cell r="I660">
            <v>1937.67</v>
          </cell>
          <cell r="J660">
            <v>580.91</v>
          </cell>
          <cell r="K660">
            <v>2518.58</v>
          </cell>
          <cell r="M660">
            <v>517.35789</v>
          </cell>
          <cell r="N660">
            <v>2455.0278900000003</v>
          </cell>
        </row>
        <row r="661">
          <cell r="B661" t="str">
            <v>2 S 04 200 03</v>
          </cell>
          <cell r="C661" t="str">
            <v>Corpo BSCC 2,50 x 2,50 m alt. 0 a 1,00 m</v>
          </cell>
          <cell r="D661" t="str">
            <v>m</v>
          </cell>
          <cell r="E661" t="str">
            <v>2.706,92</v>
          </cell>
          <cell r="F661" t="str">
            <v>811,54</v>
          </cell>
          <cell r="G661" t="str">
            <v>3.518,46</v>
          </cell>
          <cell r="H661">
            <v>0</v>
          </cell>
          <cell r="I661">
            <v>2706.92</v>
          </cell>
          <cell r="J661">
            <v>811.54</v>
          </cell>
          <cell r="K661">
            <v>3518.46</v>
          </cell>
          <cell r="M661">
            <v>722.74764000000005</v>
          </cell>
          <cell r="N661">
            <v>3429.6676400000001</v>
          </cell>
        </row>
        <row r="662">
          <cell r="B662" t="str">
            <v>2 S 04 200 04</v>
          </cell>
          <cell r="C662" t="str">
            <v>Corpo BSCC 3,00 x 3,00 m alt. 0 a 1,00 m</v>
          </cell>
          <cell r="D662" t="str">
            <v>m</v>
          </cell>
          <cell r="E662" t="str">
            <v>3.552,66</v>
          </cell>
          <cell r="F662" t="str">
            <v>1.065,09</v>
          </cell>
          <cell r="G662" t="str">
            <v>4.617,74</v>
          </cell>
          <cell r="H662">
            <v>0</v>
          </cell>
          <cell r="I662">
            <v>3552.66</v>
          </cell>
          <cell r="J662">
            <v>1065.0899999999999</v>
          </cell>
          <cell r="K662">
            <v>4617.74</v>
          </cell>
          <cell r="M662">
            <v>948.56021999999996</v>
          </cell>
          <cell r="N662">
            <v>4501.2202200000002</v>
          </cell>
        </row>
        <row r="663">
          <cell r="B663" t="str">
            <v>2 S 04 200 05</v>
          </cell>
          <cell r="C663" t="str">
            <v>Corpo BSCC 1,50 x 1,50 m alt. 1,00 a 2,50 m</v>
          </cell>
          <cell r="D663" t="str">
            <v>m</v>
          </cell>
          <cell r="E663" t="str">
            <v>1.187,06</v>
          </cell>
          <cell r="F663" t="str">
            <v>355,88</v>
          </cell>
          <cell r="G663" t="str">
            <v>1.542,94</v>
          </cell>
          <cell r="H663">
            <v>0</v>
          </cell>
          <cell r="I663">
            <v>1187.06</v>
          </cell>
          <cell r="J663">
            <v>355.88</v>
          </cell>
          <cell r="K663">
            <v>1542.94</v>
          </cell>
          <cell r="M663">
            <v>316.94502</v>
          </cell>
          <cell r="N663">
            <v>1504.0050200000001</v>
          </cell>
        </row>
        <row r="664">
          <cell r="B664" t="str">
            <v>2 S 04 200 06</v>
          </cell>
          <cell r="C664" t="str">
            <v>Corpo BSCC 2,00 x 2,00 m alt. 1,00 a 2,50 m</v>
          </cell>
          <cell r="D664" t="str">
            <v>m</v>
          </cell>
          <cell r="E664" t="str">
            <v>1.712,19</v>
          </cell>
          <cell r="F664" t="str">
            <v>513,31</v>
          </cell>
          <cell r="G664" t="str">
            <v>2.225,50</v>
          </cell>
          <cell r="H664">
            <v>0</v>
          </cell>
          <cell r="I664">
            <v>1712.19</v>
          </cell>
          <cell r="J664">
            <v>513.30999999999995</v>
          </cell>
          <cell r="K664">
            <v>2225.5</v>
          </cell>
          <cell r="M664">
            <v>457.15473000000003</v>
          </cell>
          <cell r="N664">
            <v>2169.3447300000003</v>
          </cell>
        </row>
        <row r="665">
          <cell r="B665" t="str">
            <v>2 S 04 200 07</v>
          </cell>
          <cell r="C665" t="str">
            <v>Corpo BSCC 2,50 x 2,50 m alt. 1,00 a 2,50 m</v>
          </cell>
          <cell r="D665" t="str">
            <v>m</v>
          </cell>
          <cell r="E665" t="str">
            <v>2.556,08</v>
          </cell>
          <cell r="F665" t="str">
            <v>766,31</v>
          </cell>
          <cell r="G665" t="str">
            <v>3.322,40</v>
          </cell>
          <cell r="H665">
            <v>0</v>
          </cell>
          <cell r="I665">
            <v>2556.08</v>
          </cell>
          <cell r="J665">
            <v>766.31</v>
          </cell>
          <cell r="K665">
            <v>3322.4</v>
          </cell>
          <cell r="M665">
            <v>682.47336000000007</v>
          </cell>
          <cell r="N665">
            <v>3238.5533599999999</v>
          </cell>
        </row>
        <row r="666">
          <cell r="B666" t="str">
            <v>2 S 04 200 08</v>
          </cell>
          <cell r="C666" t="str">
            <v>Corpo BSCC 3,00 x 3,00 m alt. 1,00 a 2,50 m</v>
          </cell>
          <cell r="D666" t="str">
            <v>m</v>
          </cell>
          <cell r="E666" t="str">
            <v>3.422,02</v>
          </cell>
          <cell r="F666" t="str">
            <v>1.025,92</v>
          </cell>
          <cell r="G666" t="str">
            <v>4.447,94</v>
          </cell>
          <cell r="H666">
            <v>0</v>
          </cell>
          <cell r="I666">
            <v>3422.02</v>
          </cell>
          <cell r="J666">
            <v>1025.92</v>
          </cell>
          <cell r="K666">
            <v>4447.9399999999996</v>
          </cell>
          <cell r="M666">
            <v>913.67934000000002</v>
          </cell>
          <cell r="N666">
            <v>4335.6993400000001</v>
          </cell>
        </row>
        <row r="667">
          <cell r="B667" t="str">
            <v>2 S 04 200 09</v>
          </cell>
          <cell r="C667" t="str">
            <v>Corpo BSCC 1,50 x 1,50 m alt. 2,50 a 5,00 m</v>
          </cell>
          <cell r="D667" t="str">
            <v>m</v>
          </cell>
          <cell r="E667" t="str">
            <v>1.302,66</v>
          </cell>
          <cell r="F667" t="str">
            <v>390,54</v>
          </cell>
          <cell r="G667" t="str">
            <v>1.693,20</v>
          </cell>
          <cell r="H667">
            <v>0</v>
          </cell>
          <cell r="I667">
            <v>1302.6600000000001</v>
          </cell>
          <cell r="J667">
            <v>390.54</v>
          </cell>
          <cell r="K667">
            <v>1693.2</v>
          </cell>
          <cell r="M667">
            <v>347.81022000000002</v>
          </cell>
          <cell r="N667">
            <v>1650.4702200000002</v>
          </cell>
        </row>
        <row r="668">
          <cell r="B668" t="str">
            <v>2 S 04 200 10</v>
          </cell>
          <cell r="C668" t="str">
            <v>Corpo BSCC 2,00 x 2,00 m alt. 2,50 a 5,00 m</v>
          </cell>
          <cell r="D668" t="str">
            <v>m</v>
          </cell>
          <cell r="E668" t="str">
            <v>1.998,89</v>
          </cell>
          <cell r="F668" t="str">
            <v>599,27</v>
          </cell>
          <cell r="G668" t="str">
            <v>2.598,16</v>
          </cell>
          <cell r="H668">
            <v>0</v>
          </cell>
          <cell r="I668">
            <v>1998.89</v>
          </cell>
          <cell r="J668">
            <v>599.27</v>
          </cell>
          <cell r="K668">
            <v>2598.16</v>
          </cell>
          <cell r="M668">
            <v>533.70363000000009</v>
          </cell>
          <cell r="N668">
            <v>2532.5936300000003</v>
          </cell>
        </row>
        <row r="669">
          <cell r="B669" t="str">
            <v>2 S 04 200 11</v>
          </cell>
          <cell r="C669" t="str">
            <v>Corpo BSCC 2,50 x 2,50 m alt. 2,50 a 5,00 m</v>
          </cell>
          <cell r="D669" t="str">
            <v>m</v>
          </cell>
          <cell r="E669" t="str">
            <v>2.978,97</v>
          </cell>
          <cell r="F669" t="str">
            <v>893,10</v>
          </cell>
          <cell r="G669" t="str">
            <v>3.872,07</v>
          </cell>
          <cell r="H669">
            <v>0</v>
          </cell>
          <cell r="I669">
            <v>2978.97</v>
          </cell>
          <cell r="J669">
            <v>893.1</v>
          </cell>
          <cell r="K669">
            <v>3872.07</v>
          </cell>
          <cell r="M669">
            <v>795.38499000000002</v>
          </cell>
          <cell r="N669">
            <v>3774.3549899999998</v>
          </cell>
        </row>
        <row r="670">
          <cell r="B670" t="str">
            <v>2 S 04 200 12</v>
          </cell>
          <cell r="C670" t="str">
            <v>Corpo BSCC 3,00 x 3,00 m alt. 2,50 a 5,00 m</v>
          </cell>
          <cell r="D670" t="str">
            <v>m</v>
          </cell>
          <cell r="E670" t="str">
            <v>4.237,85</v>
          </cell>
          <cell r="F670" t="str">
            <v>1.270,51</v>
          </cell>
          <cell r="G670" t="str">
            <v>5.508,36</v>
          </cell>
          <cell r="H670">
            <v>0</v>
          </cell>
          <cell r="I670">
            <v>4237.8500000000004</v>
          </cell>
          <cell r="J670">
            <v>1270.51</v>
          </cell>
          <cell r="K670">
            <v>5508.36</v>
          </cell>
          <cell r="M670">
            <v>1131.5059500000002</v>
          </cell>
          <cell r="N670">
            <v>5369.355950000001</v>
          </cell>
        </row>
        <row r="671">
          <cell r="B671" t="str">
            <v>2 S 04 200 13</v>
          </cell>
          <cell r="C671" t="str">
            <v>Corpo BSCC 1,50 x 1,50 m alt. 5,00 a 7,50 m</v>
          </cell>
          <cell r="D671" t="str">
            <v>m</v>
          </cell>
          <cell r="E671" t="str">
            <v>1.505,29</v>
          </cell>
          <cell r="F671" t="str">
            <v>451,29</v>
          </cell>
          <cell r="G671" t="str">
            <v>1.956,58</v>
          </cell>
          <cell r="H671">
            <v>0</v>
          </cell>
          <cell r="I671">
            <v>1505.29</v>
          </cell>
          <cell r="J671">
            <v>451.29</v>
          </cell>
          <cell r="K671">
            <v>1956.58</v>
          </cell>
          <cell r="M671">
            <v>401.91243000000003</v>
          </cell>
          <cell r="N671">
            <v>1907.20243</v>
          </cell>
        </row>
        <row r="672">
          <cell r="B672" t="str">
            <v>2 S 04 200 14</v>
          </cell>
          <cell r="C672" t="str">
            <v>Corpo BSCC 2,00 x 2,00 m alt. 5,00 a 7,50 m</v>
          </cell>
          <cell r="D672" t="str">
            <v>m</v>
          </cell>
          <cell r="E672" t="str">
            <v>2.264,86</v>
          </cell>
          <cell r="F672" t="str">
            <v>679,01</v>
          </cell>
          <cell r="G672" t="str">
            <v>2.943,87</v>
          </cell>
          <cell r="H672">
            <v>0</v>
          </cell>
          <cell r="I672">
            <v>2264.86</v>
          </cell>
          <cell r="J672">
            <v>679.01</v>
          </cell>
          <cell r="K672">
            <v>2943.87</v>
          </cell>
          <cell r="M672">
            <v>604.71762000000012</v>
          </cell>
          <cell r="N672">
            <v>2869.57762</v>
          </cell>
        </row>
        <row r="673">
          <cell r="B673" t="str">
            <v>2 S 04 200 15</v>
          </cell>
          <cell r="C673" t="str">
            <v>Corpo BSCC 2,50 x 2,50 m alt. 5,00 a 7,50 m</v>
          </cell>
          <cell r="D673" t="str">
            <v>m</v>
          </cell>
          <cell r="E673" t="str">
            <v>3.295,89</v>
          </cell>
          <cell r="F673" t="str">
            <v>988,11</v>
          </cell>
          <cell r="G673" t="str">
            <v>4.284,00</v>
          </cell>
          <cell r="H673">
            <v>0</v>
          </cell>
          <cell r="I673">
            <v>3295.89</v>
          </cell>
          <cell r="J673">
            <v>988.11</v>
          </cell>
          <cell r="K673">
            <v>4284</v>
          </cell>
          <cell r="M673">
            <v>880.00263000000007</v>
          </cell>
          <cell r="N673">
            <v>4175.8926300000003</v>
          </cell>
        </row>
        <row r="674">
          <cell r="B674" t="str">
            <v>2 S 04 200 16</v>
          </cell>
          <cell r="C674" t="str">
            <v>Corpo BSCC 3,00 x 3,00 m alt. 5,00 a 7,50 m</v>
          </cell>
          <cell r="D674" t="str">
            <v>m</v>
          </cell>
          <cell r="E674" t="str">
            <v>4.658,21</v>
          </cell>
          <cell r="F674" t="str">
            <v>1.396,53</v>
          </cell>
          <cell r="G674" t="str">
            <v>6.054,75</v>
          </cell>
          <cell r="H674">
            <v>0</v>
          </cell>
          <cell r="I674">
            <v>4658.21</v>
          </cell>
          <cell r="J674">
            <v>1396.53</v>
          </cell>
          <cell r="K674">
            <v>6054.75</v>
          </cell>
          <cell r="M674">
            <v>1243.74207</v>
          </cell>
          <cell r="N674">
            <v>5901.9520700000003</v>
          </cell>
        </row>
        <row r="675">
          <cell r="B675" t="str">
            <v>2 S 04 200 17</v>
          </cell>
          <cell r="C675" t="str">
            <v>Corpo BSCC 1,50 x 1,50 m alt. 7,50 a 10,00 m</v>
          </cell>
          <cell r="D675" t="str">
            <v>m</v>
          </cell>
          <cell r="E675" t="str">
            <v>1.698,19</v>
          </cell>
          <cell r="F675" t="str">
            <v>509,12</v>
          </cell>
          <cell r="G675" t="str">
            <v>2.207,30</v>
          </cell>
          <cell r="H675">
            <v>0</v>
          </cell>
          <cell r="I675">
            <v>1698.19</v>
          </cell>
          <cell r="J675">
            <v>509.12</v>
          </cell>
          <cell r="K675">
            <v>2207.3000000000002</v>
          </cell>
          <cell r="M675">
            <v>453.41673000000003</v>
          </cell>
          <cell r="N675">
            <v>2151.60673</v>
          </cell>
        </row>
        <row r="676">
          <cell r="B676" t="str">
            <v>2 S 04 200 18</v>
          </cell>
          <cell r="C676" t="str">
            <v>Corpo BSCC 2,00 x 2,00 m alt. 7,50 a 10,00 m</v>
          </cell>
          <cell r="D676" t="str">
            <v>m</v>
          </cell>
          <cell r="E676" t="str">
            <v>2.520,76</v>
          </cell>
          <cell r="F676" t="str">
            <v>755,72</v>
          </cell>
          <cell r="G676" t="str">
            <v>3.276,49</v>
          </cell>
          <cell r="H676">
            <v>0</v>
          </cell>
          <cell r="I676">
            <v>2520.7600000000002</v>
          </cell>
          <cell r="J676">
            <v>755.72</v>
          </cell>
          <cell r="K676">
            <v>3276.49</v>
          </cell>
          <cell r="M676">
            <v>673.04292000000009</v>
          </cell>
          <cell r="N676">
            <v>3193.8029200000001</v>
          </cell>
        </row>
        <row r="677">
          <cell r="B677" t="str">
            <v>2 S 04 200 19</v>
          </cell>
          <cell r="C677" t="str">
            <v>Corpo BSCC 2,50 x 2,50 m alt. 7,50 a 10,00 m</v>
          </cell>
          <cell r="D677" t="str">
            <v>m</v>
          </cell>
          <cell r="E677" t="str">
            <v>3.673,19</v>
          </cell>
          <cell r="F677" t="str">
            <v>1.101,22</v>
          </cell>
          <cell r="G677" t="str">
            <v>4.774,41</v>
          </cell>
          <cell r="H677">
            <v>0</v>
          </cell>
          <cell r="I677">
            <v>3673.19</v>
          </cell>
          <cell r="J677">
            <v>1101.22</v>
          </cell>
          <cell r="K677">
            <v>4774.41</v>
          </cell>
          <cell r="M677">
            <v>980.74173000000008</v>
          </cell>
          <cell r="N677">
            <v>4653.9317300000002</v>
          </cell>
        </row>
        <row r="678">
          <cell r="B678" t="str">
            <v>2 S 04 200 20</v>
          </cell>
          <cell r="C678" t="str">
            <v>Corpo BSCC 3,00 x 3,00 m alt. 7,50 a 10,00 m</v>
          </cell>
          <cell r="D678" t="str">
            <v>m</v>
          </cell>
          <cell r="E678" t="str">
            <v>5.073,72</v>
          </cell>
          <cell r="F678" t="str">
            <v>1.521,10</v>
          </cell>
          <cell r="G678" t="str">
            <v>6.594,81</v>
          </cell>
          <cell r="H678">
            <v>0</v>
          </cell>
          <cell r="I678">
            <v>5073.72</v>
          </cell>
          <cell r="J678">
            <v>1521.1</v>
          </cell>
          <cell r="K678">
            <v>6594.81</v>
          </cell>
          <cell r="M678">
            <v>1354.6832400000001</v>
          </cell>
          <cell r="N678">
            <v>6428.4032400000006</v>
          </cell>
        </row>
        <row r="679">
          <cell r="B679" t="str">
            <v>2 S 04 200 21</v>
          </cell>
          <cell r="C679" t="str">
            <v>Corpo BSCC 1,50 x 1,50 m alt. 10,00 a 12,50 m</v>
          </cell>
          <cell r="D679" t="str">
            <v>m</v>
          </cell>
          <cell r="E679" t="str">
            <v>1.776,91</v>
          </cell>
          <cell r="F679" t="str">
            <v>532,72</v>
          </cell>
          <cell r="G679" t="str">
            <v>2.309,63</v>
          </cell>
          <cell r="H679">
            <v>0</v>
          </cell>
          <cell r="I679">
            <v>1776.91</v>
          </cell>
          <cell r="J679">
            <v>532.72</v>
          </cell>
          <cell r="K679">
            <v>2309.63</v>
          </cell>
          <cell r="M679">
            <v>474.43497000000002</v>
          </cell>
          <cell r="N679">
            <v>2251.3449700000001</v>
          </cell>
        </row>
        <row r="680">
          <cell r="B680" t="str">
            <v>2 S 04 200 22</v>
          </cell>
          <cell r="C680" t="str">
            <v>Corpo BSCC 2,00 x 2,00 m alt. 10,00 a 12,50 m</v>
          </cell>
          <cell r="D680" t="str">
            <v>m</v>
          </cell>
          <cell r="E680" t="str">
            <v>2.774,23</v>
          </cell>
          <cell r="F680" t="str">
            <v>831,71</v>
          </cell>
          <cell r="G680" t="str">
            <v>3.605,95</v>
          </cell>
          <cell r="H680">
            <v>0</v>
          </cell>
          <cell r="I680">
            <v>2774.23</v>
          </cell>
          <cell r="J680">
            <v>831.71</v>
          </cell>
          <cell r="K680">
            <v>3605.95</v>
          </cell>
          <cell r="M680">
            <v>740.71941000000004</v>
          </cell>
          <cell r="N680">
            <v>3514.9494100000002</v>
          </cell>
        </row>
        <row r="681">
          <cell r="B681" t="str">
            <v>2 S 04 200 23</v>
          </cell>
          <cell r="C681" t="str">
            <v>Corpo BSCC 2,50 x 2,50 m alt. 10,00 a 12,50 m</v>
          </cell>
          <cell r="D681" t="str">
            <v>m</v>
          </cell>
          <cell r="E681" t="str">
            <v>3.984,38</v>
          </cell>
          <cell r="F681" t="str">
            <v>1.194,52</v>
          </cell>
          <cell r="G681" t="str">
            <v>5.178,90</v>
          </cell>
          <cell r="H681">
            <v>0</v>
          </cell>
          <cell r="I681">
            <v>3984.38</v>
          </cell>
          <cell r="J681">
            <v>1194.52</v>
          </cell>
          <cell r="K681">
            <v>5178.8999999999996</v>
          </cell>
          <cell r="M681">
            <v>1063.8294600000002</v>
          </cell>
          <cell r="N681">
            <v>5048.20946</v>
          </cell>
        </row>
        <row r="682">
          <cell r="B682" t="str">
            <v>2 S 04 200 24</v>
          </cell>
          <cell r="C682" t="str">
            <v>Corpo BSCC 3,00 a 3,00 m alt. 10,00 a 12,50 m</v>
          </cell>
          <cell r="D682" t="str">
            <v>m</v>
          </cell>
          <cell r="E682" t="str">
            <v>5.568,99</v>
          </cell>
          <cell r="F682" t="str">
            <v>1.669,58</v>
          </cell>
          <cell r="G682" t="str">
            <v>7.238,57</v>
          </cell>
          <cell r="H682">
            <v>0</v>
          </cell>
          <cell r="I682">
            <v>5568.99</v>
          </cell>
          <cell r="J682">
            <v>1669.58</v>
          </cell>
          <cell r="K682">
            <v>7238.57</v>
          </cell>
          <cell r="M682">
            <v>1486.9203299999999</v>
          </cell>
          <cell r="N682">
            <v>7055.9103299999997</v>
          </cell>
        </row>
        <row r="683">
          <cell r="B683" t="str">
            <v>2 S 04 200 25</v>
          </cell>
          <cell r="C683" t="str">
            <v>Corpo BSCC 1,50 x 1,50 m alt. 12,50 a 15,00 m</v>
          </cell>
          <cell r="D683" t="str">
            <v>m</v>
          </cell>
          <cell r="E683" t="str">
            <v>1.880,92</v>
          </cell>
          <cell r="F683" t="str">
            <v>563,90</v>
          </cell>
          <cell r="G683" t="str">
            <v>2.444,82</v>
          </cell>
          <cell r="H683">
            <v>0</v>
          </cell>
          <cell r="I683">
            <v>1880.92</v>
          </cell>
          <cell r="J683">
            <v>563.9</v>
          </cell>
          <cell r="K683">
            <v>2444.8200000000002</v>
          </cell>
          <cell r="M683">
            <v>502.20564000000007</v>
          </cell>
          <cell r="N683">
            <v>2383.1256400000002</v>
          </cell>
        </row>
        <row r="684">
          <cell r="B684" t="str">
            <v>2 S 04 200 26</v>
          </cell>
          <cell r="C684" t="str">
            <v>Corpo BSCC 2,00 a 2,00 m alt. 12,50 a 15,00 m</v>
          </cell>
          <cell r="D684" t="str">
            <v>m</v>
          </cell>
          <cell r="E684" t="str">
            <v>3.006,85</v>
          </cell>
          <cell r="F684" t="str">
            <v>901,45</v>
          </cell>
          <cell r="G684" t="str">
            <v>3.908,30</v>
          </cell>
          <cell r="H684">
            <v>0</v>
          </cell>
          <cell r="I684">
            <v>3006.85</v>
          </cell>
          <cell r="J684">
            <v>901.45</v>
          </cell>
          <cell r="K684">
            <v>3908.3</v>
          </cell>
          <cell r="M684">
            <v>802.82895000000008</v>
          </cell>
          <cell r="N684">
            <v>3809.67895</v>
          </cell>
        </row>
        <row r="685">
          <cell r="B685" t="str">
            <v>2 S 04 200 27</v>
          </cell>
          <cell r="C685" t="str">
            <v>Corpo BSCC 2,50 x 2,50 m alt. 12,50 a 15,00 m</v>
          </cell>
          <cell r="D685" t="str">
            <v>m</v>
          </cell>
          <cell r="E685" t="str">
            <v>4.461,18</v>
          </cell>
          <cell r="F685" t="str">
            <v>1.337,46</v>
          </cell>
          <cell r="G685" t="str">
            <v>5.798,65</v>
          </cell>
          <cell r="H685">
            <v>0</v>
          </cell>
          <cell r="I685">
            <v>4461.18</v>
          </cell>
          <cell r="J685">
            <v>1337.46</v>
          </cell>
          <cell r="K685">
            <v>5798.65</v>
          </cell>
          <cell r="M685">
            <v>1191.1350600000001</v>
          </cell>
          <cell r="N685">
            <v>5652.3150600000008</v>
          </cell>
        </row>
        <row r="686">
          <cell r="B686" t="str">
            <v>2 S 04 200 28</v>
          </cell>
          <cell r="C686" t="str">
            <v>Corpo BSCC 3,00 x 3,00 m alt. 12,50 a 15,00 m</v>
          </cell>
          <cell r="D686" t="str">
            <v>m</v>
          </cell>
          <cell r="E686" t="str">
            <v>5.962,82</v>
          </cell>
          <cell r="F686" t="str">
            <v>1.787,65</v>
          </cell>
          <cell r="G686" t="str">
            <v>7.750,47</v>
          </cell>
          <cell r="H686">
            <v>0</v>
          </cell>
          <cell r="I686">
            <v>5962.82</v>
          </cell>
          <cell r="J686">
            <v>1787.65</v>
          </cell>
          <cell r="K686">
            <v>7750.47</v>
          </cell>
          <cell r="M686">
            <v>1592.07294</v>
          </cell>
          <cell r="N686">
            <v>7554.8929399999997</v>
          </cell>
        </row>
        <row r="687">
          <cell r="B687" t="str">
            <v>2 S 04 200 51</v>
          </cell>
          <cell r="C687" t="str">
            <v>Corpo BSCC 1,50 x 1,50 m alt. 0 a 1,00 m AC/BC</v>
          </cell>
          <cell r="D687" t="str">
            <v>m</v>
          </cell>
          <cell r="E687" t="str">
            <v>1.411,57</v>
          </cell>
          <cell r="F687" t="str">
            <v>423,19</v>
          </cell>
          <cell r="G687" t="str">
            <v>1.834,76</v>
          </cell>
          <cell r="H687">
            <v>0</v>
          </cell>
          <cell r="I687">
            <v>1411.57</v>
          </cell>
          <cell r="J687">
            <v>423.19</v>
          </cell>
          <cell r="K687">
            <v>1834.76</v>
          </cell>
          <cell r="M687">
            <v>376.88918999999999</v>
          </cell>
          <cell r="N687">
            <v>1788.45919</v>
          </cell>
        </row>
        <row r="688">
          <cell r="B688" t="str">
            <v>2 S 04 200 52</v>
          </cell>
          <cell r="C688" t="str">
            <v>Corpo BSCC 2,00 x 2,00 m alt. 0 a 1,00 m AC/BC</v>
          </cell>
          <cell r="D688" t="str">
            <v>m</v>
          </cell>
          <cell r="E688" t="str">
            <v>2.028,95</v>
          </cell>
          <cell r="F688" t="str">
            <v>608,28</v>
          </cell>
          <cell r="G688" t="str">
            <v>2.637,23</v>
          </cell>
          <cell r="H688">
            <v>0</v>
          </cell>
          <cell r="I688">
            <v>2028.95</v>
          </cell>
          <cell r="J688">
            <v>608.28</v>
          </cell>
          <cell r="K688">
            <v>2637.23</v>
          </cell>
          <cell r="M688">
            <v>541.72964999999999</v>
          </cell>
          <cell r="N688">
            <v>2570.67965</v>
          </cell>
        </row>
        <row r="689">
          <cell r="B689" t="str">
            <v>2 S 04 200 53</v>
          </cell>
          <cell r="C689" t="str">
            <v>Corpo BSCC 2,50 x 2,50 m alt. 0 a 1,00 m AC/BC</v>
          </cell>
          <cell r="D689" t="str">
            <v>m</v>
          </cell>
          <cell r="E689" t="str">
            <v>2.849,92</v>
          </cell>
          <cell r="F689" t="str">
            <v>854,41</v>
          </cell>
          <cell r="G689" t="str">
            <v>3.704,33</v>
          </cell>
          <cell r="H689">
            <v>0</v>
          </cell>
          <cell r="I689">
            <v>2849.92</v>
          </cell>
          <cell r="J689">
            <v>854.41</v>
          </cell>
          <cell r="K689">
            <v>3704.33</v>
          </cell>
          <cell r="M689">
            <v>760.92864000000009</v>
          </cell>
          <cell r="N689">
            <v>3610.8486400000002</v>
          </cell>
        </row>
        <row r="690">
          <cell r="B690" t="str">
            <v>2 S 04 200 54</v>
          </cell>
          <cell r="C690" t="str">
            <v>Corpo BSCC 3,00 x 3,00 m alt. 0 a 1,00 m AC/BC</v>
          </cell>
          <cell r="D690" t="str">
            <v>m</v>
          </cell>
          <cell r="E690" t="str">
            <v>3.760,22</v>
          </cell>
          <cell r="F690" t="str">
            <v>1.127,31</v>
          </cell>
          <cell r="G690" t="str">
            <v>4.887,53</v>
          </cell>
          <cell r="H690">
            <v>0</v>
          </cell>
          <cell r="I690">
            <v>3760.22</v>
          </cell>
          <cell r="J690">
            <v>1127.31</v>
          </cell>
          <cell r="K690">
            <v>4887.53</v>
          </cell>
          <cell r="M690">
            <v>1003.97874</v>
          </cell>
          <cell r="N690">
            <v>4764.1987399999998</v>
          </cell>
        </row>
        <row r="691">
          <cell r="B691" t="str">
            <v>2 S 04 200 55</v>
          </cell>
          <cell r="C691" t="str">
            <v>Corpo BSCC 1,50 x 1,50 m alt. 1,00 a 2,50 m AC/BC</v>
          </cell>
          <cell r="D691" t="str">
            <v>m</v>
          </cell>
          <cell r="E691" t="str">
            <v>1.257,08</v>
          </cell>
          <cell r="F691" t="str">
            <v>376,87</v>
          </cell>
          <cell r="G691" t="str">
            <v>1.633,95</v>
          </cell>
          <cell r="H691">
            <v>0</v>
          </cell>
          <cell r="I691">
            <v>1257.08</v>
          </cell>
          <cell r="J691">
            <v>376.87</v>
          </cell>
          <cell r="K691">
            <v>1633.95</v>
          </cell>
          <cell r="M691">
            <v>335.64035999999999</v>
          </cell>
          <cell r="N691">
            <v>1592.7203599999998</v>
          </cell>
        </row>
        <row r="692">
          <cell r="B692" t="str">
            <v>2 S 04 200 56</v>
          </cell>
          <cell r="C692" t="str">
            <v>Corpo BSCC 2,00 x 2,00 m alt. 1,00 a 2,50 m AC/BC</v>
          </cell>
          <cell r="D692" t="str">
            <v>m</v>
          </cell>
          <cell r="E692" t="str">
            <v>1.802,12</v>
          </cell>
          <cell r="F692" t="str">
            <v>540,27</v>
          </cell>
          <cell r="G692" t="str">
            <v>2.342,39</v>
          </cell>
          <cell r="H692">
            <v>0</v>
          </cell>
          <cell r="I692">
            <v>1802.12</v>
          </cell>
          <cell r="J692">
            <v>540.27</v>
          </cell>
          <cell r="K692">
            <v>2342.39</v>
          </cell>
          <cell r="M692">
            <v>481.16604000000001</v>
          </cell>
          <cell r="N692">
            <v>2283.28604</v>
          </cell>
        </row>
        <row r="693">
          <cell r="B693" t="str">
            <v>2 S 04 200 57</v>
          </cell>
          <cell r="C693" t="str">
            <v>Corpo BSCC 2,50 x 2,50 m alt. 1,00 a 2,50 m AC/BC</v>
          </cell>
          <cell r="D693" t="str">
            <v>m</v>
          </cell>
          <cell r="E693" t="str">
            <v>2.699,08</v>
          </cell>
          <cell r="F693" t="str">
            <v>809,18</v>
          </cell>
          <cell r="G693" t="str">
            <v>3.508,26</v>
          </cell>
          <cell r="H693">
            <v>0</v>
          </cell>
          <cell r="I693">
            <v>2699.08</v>
          </cell>
          <cell r="J693">
            <v>809.18</v>
          </cell>
          <cell r="K693">
            <v>3508.26</v>
          </cell>
          <cell r="M693">
            <v>720.65436</v>
          </cell>
          <cell r="N693">
            <v>3419.7343599999999</v>
          </cell>
        </row>
        <row r="694">
          <cell r="B694" t="str">
            <v>2 S 04 200 58</v>
          </cell>
          <cell r="C694" t="str">
            <v>Corpo BSCC 3,00 x 3,00 m alt. 1,00 a 2,50 m AC/BC</v>
          </cell>
          <cell r="D694" t="str">
            <v>m</v>
          </cell>
          <cell r="E694" t="str">
            <v>3.627,60</v>
          </cell>
          <cell r="F694" t="str">
            <v>1.087,55</v>
          </cell>
          <cell r="G694" t="str">
            <v>4.715,15</v>
          </cell>
          <cell r="H694">
            <v>0</v>
          </cell>
          <cell r="I694">
            <v>3627.6</v>
          </cell>
          <cell r="J694">
            <v>1087.55</v>
          </cell>
          <cell r="K694">
            <v>4715.1499999999996</v>
          </cell>
          <cell r="M694">
            <v>968.56920000000002</v>
          </cell>
          <cell r="N694">
            <v>4596.1692000000003</v>
          </cell>
        </row>
        <row r="695">
          <cell r="B695" t="str">
            <v>2 S 04 200 59</v>
          </cell>
          <cell r="C695" t="str">
            <v>Corpo BSCC 1,50 x 1,50 m alt. 2,50 a 5,00 m AC/BC</v>
          </cell>
          <cell r="D695" t="str">
            <v>m</v>
          </cell>
          <cell r="E695" t="str">
            <v>1.372,69</v>
          </cell>
          <cell r="F695" t="str">
            <v>411,53</v>
          </cell>
          <cell r="G695" t="str">
            <v>1.784,22</v>
          </cell>
          <cell r="H695">
            <v>0</v>
          </cell>
          <cell r="I695">
            <v>1372.69</v>
          </cell>
          <cell r="J695">
            <v>411.53</v>
          </cell>
          <cell r="K695">
            <v>1784.22</v>
          </cell>
          <cell r="M695">
            <v>366.50823000000003</v>
          </cell>
          <cell r="N695">
            <v>1739.19823</v>
          </cell>
        </row>
        <row r="696">
          <cell r="B696" t="str">
            <v>2 S 04 200 60</v>
          </cell>
          <cell r="C696" t="str">
            <v>Corpo BSCC 2,00 x 2,00 m alt. 2,50 a 5,00 m AC/BC</v>
          </cell>
          <cell r="D696" t="str">
            <v>m</v>
          </cell>
          <cell r="E696" t="str">
            <v>2.116,02</v>
          </cell>
          <cell r="F696" t="str">
            <v>634,38</v>
          </cell>
          <cell r="G696" t="str">
            <v>2.750,41</v>
          </cell>
          <cell r="H696">
            <v>0</v>
          </cell>
          <cell r="I696">
            <v>2116.02</v>
          </cell>
          <cell r="J696">
            <v>634.38</v>
          </cell>
          <cell r="K696">
            <v>2750.41</v>
          </cell>
          <cell r="M696">
            <v>564.97734000000003</v>
          </cell>
          <cell r="N696">
            <v>2680.9973399999999</v>
          </cell>
        </row>
        <row r="697">
          <cell r="B697" t="str">
            <v>2 S 04 200 61</v>
          </cell>
          <cell r="C697" t="str">
            <v>Corpo BSCC 2,50 x 2,50 m alt. 2,50 a 5,00 m AC/BC</v>
          </cell>
          <cell r="D697" t="str">
            <v>m</v>
          </cell>
          <cell r="E697" t="str">
            <v>3.121,97</v>
          </cell>
          <cell r="F697" t="str">
            <v>935,97</v>
          </cell>
          <cell r="G697" t="str">
            <v>4.057,94</v>
          </cell>
          <cell r="H697">
            <v>0</v>
          </cell>
          <cell r="I697">
            <v>3121.97</v>
          </cell>
          <cell r="J697">
            <v>935.97</v>
          </cell>
          <cell r="K697">
            <v>4057.94</v>
          </cell>
          <cell r="M697">
            <v>833.56598999999994</v>
          </cell>
          <cell r="N697">
            <v>3955.5359899999999</v>
          </cell>
        </row>
        <row r="698">
          <cell r="B698" t="str">
            <v>2 S 04 200 62</v>
          </cell>
          <cell r="C698" t="str">
            <v>Corpo BSCC 3,00 x 3,00 m alt. 2,50 a 5,00 m AC/BC</v>
          </cell>
          <cell r="D698" t="str">
            <v>m</v>
          </cell>
          <cell r="E698" t="str">
            <v>4.486,10</v>
          </cell>
          <cell r="F698" t="str">
            <v>1.344,93</v>
          </cell>
          <cell r="G698" t="str">
            <v>5.831,04</v>
          </cell>
          <cell r="H698">
            <v>0</v>
          </cell>
          <cell r="I698">
            <v>4486.1000000000004</v>
          </cell>
          <cell r="J698">
            <v>1344.93</v>
          </cell>
          <cell r="K698">
            <v>5831.04</v>
          </cell>
          <cell r="M698">
            <v>1197.7887000000001</v>
          </cell>
          <cell r="N698">
            <v>5683.8887000000004</v>
          </cell>
        </row>
        <row r="699">
          <cell r="B699" t="str">
            <v>2 S 04 200 63</v>
          </cell>
          <cell r="C699" t="str">
            <v>Corpo BSCC 1,50 a 1,50 m alt. 5,00 a 7,50 m AC/BC</v>
          </cell>
          <cell r="D699" t="str">
            <v>m</v>
          </cell>
          <cell r="E699" t="str">
            <v>1.575,31</v>
          </cell>
          <cell r="F699" t="str">
            <v>472,28</v>
          </cell>
          <cell r="G699" t="str">
            <v>2.047,59</v>
          </cell>
          <cell r="H699">
            <v>0</v>
          </cell>
          <cell r="I699">
            <v>1575.31</v>
          </cell>
          <cell r="J699">
            <v>472.28</v>
          </cell>
          <cell r="K699">
            <v>2047.59</v>
          </cell>
          <cell r="M699">
            <v>420.60777000000002</v>
          </cell>
          <cell r="N699">
            <v>1995.91777</v>
          </cell>
        </row>
        <row r="700">
          <cell r="B700" t="str">
            <v>2 S 04 200 64</v>
          </cell>
          <cell r="C700" t="str">
            <v>Corpo BSCC 2,00 x 2,00 m alt. 5,00 a 7,50 m AC/BC</v>
          </cell>
          <cell r="D700" t="str">
            <v>m</v>
          </cell>
          <cell r="E700" t="str">
            <v>2.381,99</v>
          </cell>
          <cell r="F700" t="str">
            <v>714,12</v>
          </cell>
          <cell r="G700" t="str">
            <v>3.096,12</v>
          </cell>
          <cell r="H700">
            <v>0</v>
          </cell>
          <cell r="I700">
            <v>2381.9899999999998</v>
          </cell>
          <cell r="J700">
            <v>714.12</v>
          </cell>
          <cell r="K700">
            <v>3096.12</v>
          </cell>
          <cell r="M700">
            <v>635.99132999999995</v>
          </cell>
          <cell r="N700">
            <v>3017.9813299999996</v>
          </cell>
        </row>
        <row r="701">
          <cell r="B701" t="str">
            <v>2 S 04 200 65</v>
          </cell>
          <cell r="C701" t="str">
            <v>Corpo BSCC 2,50 x 2,50 m alt. 5,00 a 7,50 m AC/BC</v>
          </cell>
          <cell r="D701" t="str">
            <v>m</v>
          </cell>
          <cell r="E701" t="str">
            <v>3.470,89</v>
          </cell>
          <cell r="F701" t="str">
            <v>1.040,57</v>
          </cell>
          <cell r="G701" t="str">
            <v>4.511,47</v>
          </cell>
          <cell r="H701">
            <v>0</v>
          </cell>
          <cell r="I701">
            <v>3470.89</v>
          </cell>
          <cell r="J701">
            <v>1040.57</v>
          </cell>
          <cell r="K701">
            <v>4511.47</v>
          </cell>
          <cell r="M701">
            <v>926.72762999999998</v>
          </cell>
          <cell r="N701">
            <v>4397.6176299999997</v>
          </cell>
        </row>
        <row r="702">
          <cell r="B702" t="str">
            <v>2 S 04 200 66</v>
          </cell>
          <cell r="C702" t="str">
            <v>Corpo BSCC 3,00 x 3,00 m alt. 5,00 a 7,50 m AC/BC</v>
          </cell>
          <cell r="D702" t="str">
            <v>m</v>
          </cell>
          <cell r="E702" t="str">
            <v>4.906,47</v>
          </cell>
          <cell r="F702" t="str">
            <v>1.470,96</v>
          </cell>
          <cell r="G702" t="str">
            <v>6.377,43</v>
          </cell>
          <cell r="H702">
            <v>0</v>
          </cell>
          <cell r="I702">
            <v>4906.47</v>
          </cell>
          <cell r="J702">
            <v>1470.96</v>
          </cell>
          <cell r="K702">
            <v>6377.43</v>
          </cell>
          <cell r="M702">
            <v>1310.0274900000002</v>
          </cell>
          <cell r="N702">
            <v>6216.4974900000007</v>
          </cell>
        </row>
        <row r="703">
          <cell r="B703" t="str">
            <v>2 S 04 200 67</v>
          </cell>
          <cell r="C703" t="str">
            <v>Corpo BSCC 1,50 x 1,50 m alt. 7,50 a 10,00 m AC/BC</v>
          </cell>
          <cell r="D703" t="str">
            <v>m</v>
          </cell>
          <cell r="E703" t="str">
            <v>1.790,08</v>
          </cell>
          <cell r="F703" t="str">
            <v>536,67</v>
          </cell>
          <cell r="G703" t="str">
            <v>2.326,75</v>
          </cell>
          <cell r="H703">
            <v>0</v>
          </cell>
          <cell r="I703">
            <v>1790.08</v>
          </cell>
          <cell r="J703">
            <v>536.66999999999996</v>
          </cell>
          <cell r="K703">
            <v>2326.75</v>
          </cell>
          <cell r="M703">
            <v>477.95136000000002</v>
          </cell>
          <cell r="N703">
            <v>2268.0313599999999</v>
          </cell>
        </row>
        <row r="704">
          <cell r="B704" t="str">
            <v>2 S 04 200 68</v>
          </cell>
          <cell r="C704" t="str">
            <v>Corpo BSCC 2,00 x 2,00 m alt. 7,50 a 10,00 m AC/BC</v>
          </cell>
          <cell r="D704" t="str">
            <v>m</v>
          </cell>
          <cell r="E704" t="str">
            <v>2.664,57</v>
          </cell>
          <cell r="F704" t="str">
            <v>798,84</v>
          </cell>
          <cell r="G704" t="str">
            <v>3.463,40</v>
          </cell>
          <cell r="H704">
            <v>0</v>
          </cell>
          <cell r="I704">
            <v>2664.57</v>
          </cell>
          <cell r="J704">
            <v>798.84</v>
          </cell>
          <cell r="K704">
            <v>3463.4</v>
          </cell>
          <cell r="M704">
            <v>711.44019000000003</v>
          </cell>
          <cell r="N704">
            <v>3376.01019</v>
          </cell>
        </row>
        <row r="705">
          <cell r="B705" t="str">
            <v>2 S 04 200 69</v>
          </cell>
          <cell r="C705" t="str">
            <v>Corpo BSCC 2,50 x 2,50 m alt. 7,50 a 10,00 m AC/BC</v>
          </cell>
          <cell r="D705" t="str">
            <v>m</v>
          </cell>
          <cell r="E705" t="str">
            <v>3.848,19</v>
          </cell>
          <cell r="F705" t="str">
            <v>1.153,69</v>
          </cell>
          <cell r="G705" t="str">
            <v>5.001,88</v>
          </cell>
          <cell r="H705">
            <v>0</v>
          </cell>
          <cell r="I705">
            <v>3848.19</v>
          </cell>
          <cell r="J705">
            <v>1153.69</v>
          </cell>
          <cell r="K705">
            <v>5001.88</v>
          </cell>
          <cell r="M705">
            <v>1027.4667300000001</v>
          </cell>
          <cell r="N705">
            <v>4875.6567300000006</v>
          </cell>
        </row>
        <row r="706">
          <cell r="B706" t="str">
            <v>2 S 04 200 70</v>
          </cell>
          <cell r="C706" t="str">
            <v>Corpo BSCC 3,00 x 3,00 m alt. 7,50 a 10,00 m AC/BC</v>
          </cell>
          <cell r="D706" t="str">
            <v>m</v>
          </cell>
          <cell r="E706" t="str">
            <v>5.361,44</v>
          </cell>
          <cell r="F706" t="str">
            <v>1.607,36</v>
          </cell>
          <cell r="G706" t="str">
            <v>6.968,80</v>
          </cell>
          <cell r="H706">
            <v>0</v>
          </cell>
          <cell r="I706">
            <v>5361.44</v>
          </cell>
          <cell r="J706">
            <v>1607.36</v>
          </cell>
          <cell r="K706">
            <v>6968.8</v>
          </cell>
          <cell r="M706">
            <v>1431.5044800000001</v>
          </cell>
          <cell r="N706">
            <v>6792.9444800000001</v>
          </cell>
        </row>
        <row r="707">
          <cell r="B707" t="str">
            <v>2 S 04 200 71</v>
          </cell>
          <cell r="C707" t="str">
            <v>Corpo BSCC 1,50 x 1,50 m alt.10,00 a 12,50 m AC/BC</v>
          </cell>
          <cell r="D707" t="str">
            <v>m</v>
          </cell>
          <cell r="E707" t="str">
            <v>1.868,80</v>
          </cell>
          <cell r="F707" t="str">
            <v>560,27</v>
          </cell>
          <cell r="G707" t="str">
            <v>2.429,07</v>
          </cell>
          <cell r="H707">
            <v>0</v>
          </cell>
          <cell r="I707">
            <v>1868.8</v>
          </cell>
          <cell r="J707">
            <v>560.27</v>
          </cell>
          <cell r="K707">
            <v>2429.0700000000002</v>
          </cell>
          <cell r="M707">
            <v>498.96960000000001</v>
          </cell>
          <cell r="N707">
            <v>2367.7696000000001</v>
          </cell>
        </row>
        <row r="708">
          <cell r="B708" t="str">
            <v>2 S 04 200 72</v>
          </cell>
          <cell r="C708" t="str">
            <v>Corpo BSCC 2,00 a 2,00 m alt.10,00 a 12,50 m AC/BC</v>
          </cell>
          <cell r="D708" t="str">
            <v>m</v>
          </cell>
          <cell r="E708" t="str">
            <v>2.918,04</v>
          </cell>
          <cell r="F708" t="str">
            <v>874,83</v>
          </cell>
          <cell r="G708" t="str">
            <v>3.792,86</v>
          </cell>
          <cell r="H708">
            <v>0</v>
          </cell>
          <cell r="I708">
            <v>2918.04</v>
          </cell>
          <cell r="J708">
            <v>874.83</v>
          </cell>
          <cell r="K708">
            <v>3792.86</v>
          </cell>
          <cell r="M708">
            <v>779.11668000000009</v>
          </cell>
          <cell r="N708">
            <v>3697.1566800000001</v>
          </cell>
        </row>
        <row r="709">
          <cell r="B709" t="str">
            <v>2 S 04 200 73</v>
          </cell>
          <cell r="C709" t="str">
            <v>Corpo BSCC 2,50 x 2,50 m alt.10,00 a 12,50 m AC/BC</v>
          </cell>
          <cell r="D709" t="str">
            <v>m</v>
          </cell>
          <cell r="E709" t="str">
            <v>4.196,19</v>
          </cell>
          <cell r="F709" t="str">
            <v>1.258,02</v>
          </cell>
          <cell r="G709" t="str">
            <v>5.454,21</v>
          </cell>
          <cell r="H709">
            <v>0</v>
          </cell>
          <cell r="I709">
            <v>4196.1899999999996</v>
          </cell>
          <cell r="J709">
            <v>1258.02</v>
          </cell>
          <cell r="K709">
            <v>5454.21</v>
          </cell>
          <cell r="M709">
            <v>1120.38273</v>
          </cell>
          <cell r="N709">
            <v>5316.5727299999999</v>
          </cell>
        </row>
        <row r="710">
          <cell r="B710" t="str">
            <v>2 S 04 200 74</v>
          </cell>
          <cell r="C710" t="str">
            <v>Corpo BSCC 3,00 x 3,00 m alt.10,00 a 12,50 m AC/BC</v>
          </cell>
          <cell r="D710" t="str">
            <v>m</v>
          </cell>
          <cell r="E710" t="str">
            <v>5.856,72</v>
          </cell>
          <cell r="F710" t="str">
            <v>1.755,84</v>
          </cell>
          <cell r="G710" t="str">
            <v>7.612,56</v>
          </cell>
          <cell r="H710">
            <v>0</v>
          </cell>
          <cell r="I710">
            <v>5856.72</v>
          </cell>
          <cell r="J710">
            <v>1755.84</v>
          </cell>
          <cell r="K710">
            <v>7612.56</v>
          </cell>
          <cell r="M710">
            <v>1563.7442400000002</v>
          </cell>
          <cell r="N710">
            <v>7420.4642400000002</v>
          </cell>
        </row>
        <row r="711">
          <cell r="B711" t="str">
            <v>2 S 04 200 75</v>
          </cell>
          <cell r="C711" t="str">
            <v>Corpo BSCC 1,50 x 1,50 m alt.12,50 a 15,00 m AC/BC</v>
          </cell>
          <cell r="D711" t="str">
            <v>m</v>
          </cell>
          <cell r="E711" t="str">
            <v>1.972,81</v>
          </cell>
          <cell r="F711" t="str">
            <v>591,45</v>
          </cell>
          <cell r="G711" t="str">
            <v>2.564,26</v>
          </cell>
          <cell r="H711">
            <v>0</v>
          </cell>
          <cell r="I711">
            <v>1972.81</v>
          </cell>
          <cell r="J711">
            <v>591.45000000000005</v>
          </cell>
          <cell r="K711">
            <v>2564.2600000000002</v>
          </cell>
          <cell r="M711">
            <v>526.74027000000001</v>
          </cell>
          <cell r="N711">
            <v>2499.5502699999997</v>
          </cell>
        </row>
        <row r="712">
          <cell r="B712" t="str">
            <v>2 S 04 200 76</v>
          </cell>
          <cell r="C712" t="str">
            <v>Corpo BSCC 2,00 x 2,00 m alt.12,50 a 15,00 m AC/BC</v>
          </cell>
          <cell r="D712" t="str">
            <v>m</v>
          </cell>
          <cell r="E712" t="str">
            <v>3.150,66</v>
          </cell>
          <cell r="F712" t="str">
            <v>944,57</v>
          </cell>
          <cell r="G712" t="str">
            <v>4.095,22</v>
          </cell>
          <cell r="H712">
            <v>0</v>
          </cell>
          <cell r="I712">
            <v>3150.66</v>
          </cell>
          <cell r="J712">
            <v>944.57</v>
          </cell>
          <cell r="K712">
            <v>4095.22</v>
          </cell>
          <cell r="M712">
            <v>841.22622000000001</v>
          </cell>
          <cell r="N712">
            <v>3991.8862199999999</v>
          </cell>
        </row>
        <row r="713">
          <cell r="B713" t="str">
            <v>2 S 04 200 77</v>
          </cell>
          <cell r="C713" t="str">
            <v>Corpo BSCC 2,50 a 2,50 m alt.12,50 a 15,00 m AC/BC</v>
          </cell>
          <cell r="D713" t="str">
            <v>m</v>
          </cell>
          <cell r="E713" t="str">
            <v>4.707,67</v>
          </cell>
          <cell r="F713" t="str">
            <v>1.411,36</v>
          </cell>
          <cell r="G713" t="str">
            <v>6.119,02</v>
          </cell>
          <cell r="H713">
            <v>0</v>
          </cell>
          <cell r="I713">
            <v>4707.67</v>
          </cell>
          <cell r="J713">
            <v>1411.36</v>
          </cell>
          <cell r="K713">
            <v>6119.02</v>
          </cell>
          <cell r="M713">
            <v>1256.9478900000001</v>
          </cell>
          <cell r="N713">
            <v>5964.6178900000004</v>
          </cell>
        </row>
        <row r="714">
          <cell r="B714" t="str">
            <v>2 S 04 200 78</v>
          </cell>
          <cell r="C714" t="str">
            <v>Corpo BSCC 3,00 x 3,00 m alt.12,50 a 15,00 m AC/BC</v>
          </cell>
          <cell r="D714" t="str">
            <v>m</v>
          </cell>
          <cell r="E714" t="str">
            <v>6.293,75</v>
          </cell>
          <cell r="F714" t="str">
            <v>1.886,87</v>
          </cell>
          <cell r="G714" t="str">
            <v>8.180,62</v>
          </cell>
          <cell r="H714">
            <v>0</v>
          </cell>
          <cell r="I714">
            <v>6293.75</v>
          </cell>
          <cell r="J714">
            <v>1886.87</v>
          </cell>
          <cell r="K714">
            <v>8180.62</v>
          </cell>
          <cell r="M714">
            <v>1680.4312500000001</v>
          </cell>
          <cell r="N714">
            <v>7974.1812499999996</v>
          </cell>
        </row>
        <row r="715">
          <cell r="B715" t="str">
            <v>2 S 04 201 01</v>
          </cell>
          <cell r="C715" t="str">
            <v>Boca BSCC 1,50 x 1,50 m normal</v>
          </cell>
          <cell r="D715" t="str">
            <v>und</v>
          </cell>
          <cell r="E715" t="str">
            <v>8.480,92</v>
          </cell>
          <cell r="F715" t="str">
            <v>2.542,58</v>
          </cell>
          <cell r="G715" t="str">
            <v>11.023,50</v>
          </cell>
          <cell r="H715">
            <v>0</v>
          </cell>
          <cell r="I715">
            <v>8480.92</v>
          </cell>
          <cell r="J715">
            <v>2542.58</v>
          </cell>
          <cell r="K715">
            <v>11023.5</v>
          </cell>
          <cell r="M715">
            <v>2264.4056399999999</v>
          </cell>
          <cell r="N715">
            <v>10745.325639999999</v>
          </cell>
        </row>
        <row r="716">
          <cell r="B716" t="str">
            <v>2 S 04 201 02</v>
          </cell>
          <cell r="C716" t="str">
            <v>Boca BSCC 2,00 x 2,00 m normal</v>
          </cell>
          <cell r="D716" t="str">
            <v>und</v>
          </cell>
          <cell r="E716" t="str">
            <v>13.007,44</v>
          </cell>
          <cell r="F716" t="str">
            <v>3.899,63</v>
          </cell>
          <cell r="G716" t="str">
            <v>16.907,07</v>
          </cell>
          <cell r="H716">
            <v>0</v>
          </cell>
          <cell r="I716">
            <v>13007.44</v>
          </cell>
          <cell r="J716">
            <v>3899.63</v>
          </cell>
          <cell r="K716">
            <v>16907.07</v>
          </cell>
          <cell r="M716">
            <v>3472.9864800000005</v>
          </cell>
          <cell r="N716">
            <v>16480.426480000002</v>
          </cell>
        </row>
        <row r="717">
          <cell r="B717" t="str">
            <v>2 S 04 201 03</v>
          </cell>
          <cell r="C717" t="str">
            <v>Boca BSCC 2,50 x 2,50 m normal</v>
          </cell>
          <cell r="D717" t="str">
            <v>und</v>
          </cell>
          <cell r="E717" t="str">
            <v>17.395,46</v>
          </cell>
          <cell r="F717" t="str">
            <v>5.215,16</v>
          </cell>
          <cell r="G717" t="str">
            <v>22.610,62</v>
          </cell>
          <cell r="H717">
            <v>0</v>
          </cell>
          <cell r="I717">
            <v>17395.46</v>
          </cell>
          <cell r="J717">
            <v>5215.16</v>
          </cell>
          <cell r="K717">
            <v>22610.62</v>
          </cell>
          <cell r="M717">
            <v>4644.5878199999997</v>
          </cell>
          <cell r="N717">
            <v>22040.04782</v>
          </cell>
        </row>
        <row r="718">
          <cell r="B718" t="str">
            <v>2 S 04 201 04</v>
          </cell>
          <cell r="C718" t="str">
            <v>Boca BSCC 3,00 x 3,00 m normal</v>
          </cell>
          <cell r="D718" t="str">
            <v>und</v>
          </cell>
          <cell r="E718" t="str">
            <v>24.568,33</v>
          </cell>
          <cell r="F718" t="str">
            <v>7.365,59</v>
          </cell>
          <cell r="G718" t="str">
            <v>31.933,91</v>
          </cell>
          <cell r="H718">
            <v>0</v>
          </cell>
          <cell r="I718">
            <v>24568.33</v>
          </cell>
          <cell r="J718">
            <v>7365.59</v>
          </cell>
          <cell r="K718">
            <v>31933.91</v>
          </cell>
          <cell r="M718">
            <v>6559.7441100000005</v>
          </cell>
          <cell r="N718">
            <v>31128.074110000001</v>
          </cell>
        </row>
        <row r="719">
          <cell r="B719" t="str">
            <v>2 S 04 201 05</v>
          </cell>
          <cell r="C719" t="str">
            <v>Boca BSCC 1,50 x 1,50 m - esc.=15</v>
          </cell>
          <cell r="D719" t="str">
            <v>und</v>
          </cell>
          <cell r="E719" t="str">
            <v>8.737,67</v>
          </cell>
          <cell r="F719" t="str">
            <v>2.619,55</v>
          </cell>
          <cell r="G719" t="str">
            <v>11.357,23</v>
          </cell>
          <cell r="H719">
            <v>0</v>
          </cell>
          <cell r="I719">
            <v>8737.67</v>
          </cell>
          <cell r="J719">
            <v>2619.5500000000002</v>
          </cell>
          <cell r="K719">
            <v>11357.23</v>
          </cell>
          <cell r="M719">
            <v>2332.9578900000001</v>
          </cell>
          <cell r="N719">
            <v>11070.62789</v>
          </cell>
        </row>
        <row r="720">
          <cell r="B720" t="str">
            <v>2 S 04 201 06</v>
          </cell>
          <cell r="C720" t="str">
            <v>Boca BSCC 2,00 x 2,00 m - esc.=15</v>
          </cell>
          <cell r="D720" t="str">
            <v>und</v>
          </cell>
          <cell r="E720" t="str">
            <v>13.254,30</v>
          </cell>
          <cell r="F720" t="str">
            <v>3.973,64</v>
          </cell>
          <cell r="G720" t="str">
            <v>17.227,94</v>
          </cell>
          <cell r="H720">
            <v>0</v>
          </cell>
          <cell r="I720">
            <v>13254.3</v>
          </cell>
          <cell r="J720">
            <v>3973.64</v>
          </cell>
          <cell r="K720">
            <v>17227.939999999999</v>
          </cell>
          <cell r="M720">
            <v>3538.8980999999999</v>
          </cell>
          <cell r="N720">
            <v>16793.198099999998</v>
          </cell>
        </row>
        <row r="721">
          <cell r="B721" t="str">
            <v>2 S 04 201 07</v>
          </cell>
          <cell r="C721" t="str">
            <v>Boca BSCC 2,50 x 2,50 m - esc.=15</v>
          </cell>
          <cell r="D721" t="str">
            <v>und</v>
          </cell>
          <cell r="E721" t="str">
            <v>18.391,04</v>
          </cell>
          <cell r="F721" t="str">
            <v>5.513,63</v>
          </cell>
          <cell r="G721" t="str">
            <v>23.904,68</v>
          </cell>
          <cell r="H721">
            <v>0</v>
          </cell>
          <cell r="I721">
            <v>18391.04</v>
          </cell>
          <cell r="J721">
            <v>5513.63</v>
          </cell>
          <cell r="K721">
            <v>23904.68</v>
          </cell>
          <cell r="M721">
            <v>4910.4076800000003</v>
          </cell>
          <cell r="N721">
            <v>23301.447680000001</v>
          </cell>
        </row>
        <row r="722">
          <cell r="B722" t="str">
            <v>2 S 04 201 08</v>
          </cell>
          <cell r="C722" t="str">
            <v>Boca BSCC 3,00 x 3,00 m - esc.=15</v>
          </cell>
          <cell r="D722" t="str">
            <v>und</v>
          </cell>
          <cell r="E722" t="str">
            <v>25.807,70</v>
          </cell>
          <cell r="F722" t="str">
            <v>7.737,15</v>
          </cell>
          <cell r="G722" t="str">
            <v>33.544,85</v>
          </cell>
          <cell r="H722">
            <v>0</v>
          </cell>
          <cell r="I722">
            <v>25807.7</v>
          </cell>
          <cell r="J722">
            <v>7737.15</v>
          </cell>
          <cell r="K722">
            <v>33544.85</v>
          </cell>
          <cell r="M722">
            <v>6890.6559000000007</v>
          </cell>
          <cell r="N722">
            <v>32698.355900000002</v>
          </cell>
        </row>
        <row r="723">
          <cell r="B723" t="str">
            <v>2 S 04 201 09</v>
          </cell>
          <cell r="C723" t="str">
            <v>Boca BSCC 1,50 x 1,50 m - esc.=30</v>
          </cell>
          <cell r="D723" t="str">
            <v>und</v>
          </cell>
          <cell r="E723" t="str">
            <v>9.457,20</v>
          </cell>
          <cell r="F723" t="str">
            <v>2.835,27</v>
          </cell>
          <cell r="G723" t="str">
            <v>12.292,46</v>
          </cell>
          <cell r="H723">
            <v>0</v>
          </cell>
          <cell r="I723">
            <v>9457.2000000000007</v>
          </cell>
          <cell r="J723">
            <v>2835.27</v>
          </cell>
          <cell r="K723">
            <v>12292.46</v>
          </cell>
          <cell r="M723">
            <v>2525.0724000000005</v>
          </cell>
          <cell r="N723">
            <v>11982.272400000002</v>
          </cell>
        </row>
        <row r="724">
          <cell r="B724" t="str">
            <v>2 S 04 201 10</v>
          </cell>
          <cell r="C724" t="str">
            <v>Boca BSCC 2,00 x 2,00 m - esc.=30</v>
          </cell>
          <cell r="D724" t="str">
            <v>und</v>
          </cell>
          <cell r="E724" t="str">
            <v>14.425,60</v>
          </cell>
          <cell r="F724" t="str">
            <v>4.324,80</v>
          </cell>
          <cell r="G724" t="str">
            <v>18.750,40</v>
          </cell>
          <cell r="H724">
            <v>0</v>
          </cell>
          <cell r="I724">
            <v>14425.6</v>
          </cell>
          <cell r="J724">
            <v>4324.8</v>
          </cell>
          <cell r="K724">
            <v>18750.400000000001</v>
          </cell>
          <cell r="M724">
            <v>3851.6352000000002</v>
          </cell>
          <cell r="N724">
            <v>18277.235199999999</v>
          </cell>
        </row>
        <row r="725">
          <cell r="B725" t="str">
            <v>2 S 04 201 11</v>
          </cell>
          <cell r="C725" t="str">
            <v>Boca BSCC 2,50 x 2,50 m - esc.=30</v>
          </cell>
          <cell r="D725" t="str">
            <v>und</v>
          </cell>
          <cell r="E725" t="str">
            <v>20.480,33</v>
          </cell>
          <cell r="F725" t="str">
            <v>6.140,00</v>
          </cell>
          <cell r="G725" t="str">
            <v>26.620,33</v>
          </cell>
          <cell r="H725">
            <v>0</v>
          </cell>
          <cell r="I725">
            <v>20480.330000000002</v>
          </cell>
          <cell r="J725">
            <v>6140</v>
          </cell>
          <cell r="K725">
            <v>26620.33</v>
          </cell>
          <cell r="M725">
            <v>5468.2481100000005</v>
          </cell>
          <cell r="N725">
            <v>25948.578110000002</v>
          </cell>
        </row>
        <row r="726">
          <cell r="B726" t="str">
            <v>2 S 04 201 12</v>
          </cell>
          <cell r="C726" t="str">
            <v>Boca BSCC 3,00 x 3,00 m =esc.=30</v>
          </cell>
          <cell r="D726" t="str">
            <v>und</v>
          </cell>
          <cell r="E726" t="str">
            <v>28.435,07</v>
          </cell>
          <cell r="F726" t="str">
            <v>8.524,83</v>
          </cell>
          <cell r="G726" t="str">
            <v>36.959,90</v>
          </cell>
          <cell r="H726">
            <v>0</v>
          </cell>
          <cell r="I726">
            <v>28435.07</v>
          </cell>
          <cell r="J726">
            <v>8524.83</v>
          </cell>
          <cell r="K726">
            <v>36959.9</v>
          </cell>
          <cell r="M726">
            <v>7592.1636900000003</v>
          </cell>
          <cell r="N726">
            <v>36027.233690000001</v>
          </cell>
        </row>
        <row r="727">
          <cell r="B727" t="str">
            <v>2 S 04 201 13</v>
          </cell>
          <cell r="C727" t="str">
            <v>Boca BSCC 1,50 x 1,50 m - esc.=45</v>
          </cell>
          <cell r="D727" t="str">
            <v>und</v>
          </cell>
          <cell r="E727" t="str">
            <v>11.740,85</v>
          </cell>
          <cell r="F727" t="str">
            <v>3.519,91</v>
          </cell>
          <cell r="G727" t="str">
            <v>15.260,76</v>
          </cell>
          <cell r="H727">
            <v>0</v>
          </cell>
          <cell r="I727">
            <v>11740.85</v>
          </cell>
          <cell r="J727">
            <v>3519.91</v>
          </cell>
          <cell r="K727">
            <v>15260.76</v>
          </cell>
          <cell r="M727">
            <v>3134.8069500000001</v>
          </cell>
          <cell r="N727">
            <v>14875.656950000001</v>
          </cell>
        </row>
        <row r="728">
          <cell r="B728" t="str">
            <v>2 S 04 201 14</v>
          </cell>
          <cell r="C728" t="str">
            <v>Boca BSCC 2,00 x 2,00 m - esc.=45</v>
          </cell>
          <cell r="D728" t="str">
            <v>und</v>
          </cell>
          <cell r="E728" t="str">
            <v>18.405,81</v>
          </cell>
          <cell r="F728" t="str">
            <v>5.518,06</v>
          </cell>
          <cell r="G728" t="str">
            <v>23.923,87</v>
          </cell>
          <cell r="H728">
            <v>0</v>
          </cell>
          <cell r="I728">
            <v>18405.810000000001</v>
          </cell>
          <cell r="J728">
            <v>5518.06</v>
          </cell>
          <cell r="K728">
            <v>23923.87</v>
          </cell>
          <cell r="M728">
            <v>4914.351270000001</v>
          </cell>
          <cell r="N728">
            <v>23320.161270000004</v>
          </cell>
        </row>
        <row r="729">
          <cell r="B729" t="str">
            <v>2 S 04 201 15</v>
          </cell>
          <cell r="C729" t="str">
            <v>Boca BSCC 2,50 x 2,50 m - esc.=45</v>
          </cell>
          <cell r="D729" t="str">
            <v>und</v>
          </cell>
          <cell r="E729" t="str">
            <v>25.869,52</v>
          </cell>
          <cell r="F729" t="str">
            <v>7.755,68</v>
          </cell>
          <cell r="G729" t="str">
            <v>33.625,20</v>
          </cell>
          <cell r="H729">
            <v>0</v>
          </cell>
          <cell r="I729">
            <v>25869.52</v>
          </cell>
          <cell r="J729">
            <v>7755.68</v>
          </cell>
          <cell r="K729">
            <v>33625.199999999997</v>
          </cell>
          <cell r="M729">
            <v>6907.1618400000007</v>
          </cell>
          <cell r="N729">
            <v>32776.681840000005</v>
          </cell>
        </row>
        <row r="730">
          <cell r="B730" t="str">
            <v>2 S 04 201 16</v>
          </cell>
          <cell r="C730" t="str">
            <v>Boca BSCC 3,00 x 3,00 m - esc.=45</v>
          </cell>
          <cell r="D730" t="str">
            <v>und</v>
          </cell>
          <cell r="E730" t="str">
            <v>35.875,33</v>
          </cell>
          <cell r="F730" t="str">
            <v>10.755,42</v>
          </cell>
          <cell r="G730" t="str">
            <v>46.630,76</v>
          </cell>
          <cell r="H730">
            <v>0</v>
          </cell>
          <cell r="I730">
            <v>35875.33</v>
          </cell>
          <cell r="J730">
            <v>10755.42</v>
          </cell>
          <cell r="K730">
            <v>46630.76</v>
          </cell>
          <cell r="M730">
            <v>9578.7131100000006</v>
          </cell>
          <cell r="N730">
            <v>45454.043109999999</v>
          </cell>
        </row>
        <row r="731">
          <cell r="B731" t="str">
            <v>2 S 04 201 51</v>
          </cell>
          <cell r="C731" t="str">
            <v>Boca BSCC 1,50 x 1,50 m normal AC/BC</v>
          </cell>
          <cell r="D731" t="str">
            <v>und</v>
          </cell>
          <cell r="E731" t="str">
            <v>8.903,12</v>
          </cell>
          <cell r="F731" t="str">
            <v>2.669,15</v>
          </cell>
          <cell r="G731" t="str">
            <v>11.572,27</v>
          </cell>
          <cell r="H731">
            <v>0</v>
          </cell>
          <cell r="I731">
            <v>8903.1200000000008</v>
          </cell>
          <cell r="J731">
            <v>2669.15</v>
          </cell>
          <cell r="K731">
            <v>11572.27</v>
          </cell>
          <cell r="M731">
            <v>2377.1330400000002</v>
          </cell>
          <cell r="N731">
            <v>11280.253040000001</v>
          </cell>
        </row>
        <row r="732">
          <cell r="B732" t="str">
            <v>2 S 04 201 52</v>
          </cell>
          <cell r="C732" t="str">
            <v>Boca BSCC 2,00 x 2,00 m normal AC/BC</v>
          </cell>
          <cell r="D732" t="str">
            <v>und</v>
          </cell>
          <cell r="E732" t="str">
            <v>13.678,43</v>
          </cell>
          <cell r="F732" t="str">
            <v>4.100,79</v>
          </cell>
          <cell r="G732" t="str">
            <v>17.779,22</v>
          </cell>
          <cell r="H732">
            <v>0</v>
          </cell>
          <cell r="I732">
            <v>13678.43</v>
          </cell>
          <cell r="J732">
            <v>4100.79</v>
          </cell>
          <cell r="K732">
            <v>17779.22</v>
          </cell>
          <cell r="M732">
            <v>3652.1408100000003</v>
          </cell>
          <cell r="N732">
            <v>17330.570810000001</v>
          </cell>
        </row>
        <row r="733">
          <cell r="B733" t="str">
            <v>2 S 04 201 53</v>
          </cell>
          <cell r="C733" t="str">
            <v>Boca BSCC 2,50 x 2,50 m normal AC/BC</v>
          </cell>
          <cell r="D733" t="str">
            <v>und</v>
          </cell>
          <cell r="E733" t="str">
            <v>18.318,31</v>
          </cell>
          <cell r="F733" t="str">
            <v>5.491,83</v>
          </cell>
          <cell r="G733" t="str">
            <v>23.810,14</v>
          </cell>
          <cell r="H733">
            <v>0</v>
          </cell>
          <cell r="I733">
            <v>18318.310000000001</v>
          </cell>
          <cell r="J733">
            <v>5491.83</v>
          </cell>
          <cell r="K733">
            <v>23810.14</v>
          </cell>
          <cell r="M733">
            <v>4890.9887700000008</v>
          </cell>
          <cell r="N733">
            <v>23209.298770000001</v>
          </cell>
        </row>
        <row r="734">
          <cell r="B734" t="str">
            <v>2 S 04 201 54</v>
          </cell>
          <cell r="C734" t="str">
            <v>Boca BSCC 3,00 x 3,00 m normal AC/BC</v>
          </cell>
          <cell r="D734" t="str">
            <v>und</v>
          </cell>
          <cell r="E734" t="str">
            <v>25.904,29</v>
          </cell>
          <cell r="F734" t="str">
            <v>7.766,11</v>
          </cell>
          <cell r="G734" t="str">
            <v>33.670,40</v>
          </cell>
          <cell r="H734">
            <v>0</v>
          </cell>
          <cell r="I734">
            <v>25904.29</v>
          </cell>
          <cell r="J734">
            <v>7766.11</v>
          </cell>
          <cell r="K734">
            <v>33670.400000000001</v>
          </cell>
          <cell r="M734">
            <v>6916.4454300000007</v>
          </cell>
          <cell r="N734">
            <v>32820.735430000001</v>
          </cell>
        </row>
        <row r="735">
          <cell r="B735" t="str">
            <v>2 S 04 201 55</v>
          </cell>
          <cell r="C735" t="str">
            <v>Boca BSCC 1,50 x 1,50 m - esc=15 AC/BC</v>
          </cell>
          <cell r="D735" t="str">
            <v>und</v>
          </cell>
          <cell r="E735" t="str">
            <v>9.129,18</v>
          </cell>
          <cell r="F735" t="str">
            <v>2.736,93</v>
          </cell>
          <cell r="G735" t="str">
            <v>11.866,10</v>
          </cell>
          <cell r="H735">
            <v>0</v>
          </cell>
          <cell r="I735">
            <v>9129.18</v>
          </cell>
          <cell r="J735">
            <v>2736.93</v>
          </cell>
          <cell r="K735">
            <v>11866.1</v>
          </cell>
          <cell r="M735">
            <v>2437.4910600000003</v>
          </cell>
          <cell r="N735">
            <v>11566.671060000001</v>
          </cell>
        </row>
        <row r="736">
          <cell r="B736" t="str">
            <v>2 S 04 201 56</v>
          </cell>
          <cell r="C736" t="str">
            <v>Boca BSCC 2,00 x 2,00 m - esc=15 AC/BC</v>
          </cell>
          <cell r="D736" t="str">
            <v>und</v>
          </cell>
          <cell r="E736" t="str">
            <v>13.888,06</v>
          </cell>
          <cell r="F736" t="str">
            <v>4.163,64</v>
          </cell>
          <cell r="G736" t="str">
            <v>18.051,70</v>
          </cell>
          <cell r="H736">
            <v>0</v>
          </cell>
          <cell r="I736">
            <v>13888.06</v>
          </cell>
          <cell r="J736">
            <v>4163.6400000000003</v>
          </cell>
          <cell r="K736">
            <v>18051.7</v>
          </cell>
          <cell r="M736">
            <v>3708.11202</v>
          </cell>
          <cell r="N736">
            <v>17596.172019999998</v>
          </cell>
        </row>
        <row r="737">
          <cell r="B737" t="str">
            <v>2 S 04 201 57</v>
          </cell>
          <cell r="C737" t="str">
            <v>Boca BSCC 2,50 x 2,50 m - esc=15 AC/BC</v>
          </cell>
          <cell r="D737" t="str">
            <v>und</v>
          </cell>
          <cell r="E737" t="str">
            <v>19.325,95</v>
          </cell>
          <cell r="F737" t="str">
            <v>5.793,92</v>
          </cell>
          <cell r="G737" t="str">
            <v>25.119,86</v>
          </cell>
          <cell r="H737">
            <v>0</v>
          </cell>
          <cell r="I737">
            <v>19325.95</v>
          </cell>
          <cell r="J737">
            <v>5793.92</v>
          </cell>
          <cell r="K737">
            <v>25119.86</v>
          </cell>
          <cell r="M737">
            <v>5160.0286500000002</v>
          </cell>
          <cell r="N737">
            <v>24485.978650000001</v>
          </cell>
        </row>
        <row r="738">
          <cell r="B738" t="str">
            <v>2 S 04 201 58</v>
          </cell>
          <cell r="C738" t="str">
            <v>Boca BSCC 3,00 x 3,00 m - esc=15 AC/BC</v>
          </cell>
          <cell r="D738" t="str">
            <v>und</v>
          </cell>
          <cell r="E738" t="str">
            <v>27.162,03</v>
          </cell>
          <cell r="F738" t="str">
            <v>8.143,18</v>
          </cell>
          <cell r="G738" t="str">
            <v>35.305,20</v>
          </cell>
          <cell r="H738">
            <v>0</v>
          </cell>
          <cell r="I738">
            <v>27162.03</v>
          </cell>
          <cell r="J738">
            <v>8143.18</v>
          </cell>
          <cell r="K738">
            <v>35305.199999999997</v>
          </cell>
          <cell r="M738">
            <v>7252.2620100000004</v>
          </cell>
          <cell r="N738">
            <v>34414.292009999997</v>
          </cell>
        </row>
        <row r="739">
          <cell r="B739" t="str">
            <v>2 S 04 201 59</v>
          </cell>
          <cell r="C739" t="str">
            <v>Boca BSCC 1,50 x 1,50 m - esc=30 AC/BC</v>
          </cell>
          <cell r="D739" t="str">
            <v>und</v>
          </cell>
          <cell r="E739" t="str">
            <v>9.908,56</v>
          </cell>
          <cell r="F739" t="str">
            <v>2.970,59</v>
          </cell>
          <cell r="G739" t="str">
            <v>12.879,15</v>
          </cell>
          <cell r="H739">
            <v>0</v>
          </cell>
          <cell r="I739">
            <v>9908.56</v>
          </cell>
          <cell r="J739">
            <v>2970.59</v>
          </cell>
          <cell r="K739">
            <v>12879.15</v>
          </cell>
          <cell r="M739">
            <v>2645.5855200000001</v>
          </cell>
          <cell r="N739">
            <v>12554.14552</v>
          </cell>
        </row>
        <row r="740">
          <cell r="B740" t="str">
            <v>2 S 04 201 60</v>
          </cell>
          <cell r="C740" t="str">
            <v>Boca BSCC 2,00 x 2,00 m - esc=30 AC/BC</v>
          </cell>
          <cell r="D740" t="str">
            <v>und</v>
          </cell>
          <cell r="E740" t="str">
            <v>15.136,27</v>
          </cell>
          <cell r="F740" t="str">
            <v>4.537,85</v>
          </cell>
          <cell r="G740" t="str">
            <v>19.674,13</v>
          </cell>
          <cell r="H740">
            <v>0</v>
          </cell>
          <cell r="I740">
            <v>15136.27</v>
          </cell>
          <cell r="J740">
            <v>4537.8500000000004</v>
          </cell>
          <cell r="K740">
            <v>19674.13</v>
          </cell>
          <cell r="M740">
            <v>4041.3840900000005</v>
          </cell>
          <cell r="N740">
            <v>19177.65409</v>
          </cell>
        </row>
        <row r="741">
          <cell r="B741" t="str">
            <v>2 S 04 201 61</v>
          </cell>
          <cell r="C741" t="str">
            <v>Boca BSCC 2,50 x 2,50 m - esc=30 AC/BC</v>
          </cell>
          <cell r="D741" t="str">
            <v>und</v>
          </cell>
          <cell r="E741" t="str">
            <v>21.464,19</v>
          </cell>
          <cell r="F741" t="str">
            <v>6.434,96</v>
          </cell>
          <cell r="G741" t="str">
            <v>27.899,16</v>
          </cell>
          <cell r="H741">
            <v>0</v>
          </cell>
          <cell r="I741">
            <v>21464.19</v>
          </cell>
          <cell r="J741">
            <v>6434.96</v>
          </cell>
          <cell r="K741">
            <v>27899.16</v>
          </cell>
          <cell r="M741">
            <v>5730.9387299999999</v>
          </cell>
          <cell r="N741">
            <v>27195.128729999997</v>
          </cell>
        </row>
        <row r="742">
          <cell r="B742" t="str">
            <v>2 S 04 201 62</v>
          </cell>
          <cell r="C742" t="str">
            <v>Boca BSCC 3,00 x 3,00 m - esc=30 AC/BC</v>
          </cell>
          <cell r="D742" t="str">
            <v>und</v>
          </cell>
          <cell r="E742" t="str">
            <v>29.888,40</v>
          </cell>
          <cell r="F742" t="str">
            <v>8.960,54</v>
          </cell>
          <cell r="G742" t="str">
            <v>38.848,95</v>
          </cell>
          <cell r="H742">
            <v>0</v>
          </cell>
          <cell r="I742">
            <v>29888.400000000001</v>
          </cell>
          <cell r="J742">
            <v>8960.5400000000009</v>
          </cell>
          <cell r="K742">
            <v>38848.949999999997</v>
          </cell>
          <cell r="M742">
            <v>7980.2028000000009</v>
          </cell>
          <cell r="N742">
            <v>37868.602800000001</v>
          </cell>
        </row>
        <row r="743">
          <cell r="B743" t="str">
            <v>2 S 04 201 63</v>
          </cell>
          <cell r="C743" t="str">
            <v>Boca BSCC 1,50 x 1,50 m - esc=45 AC/BC</v>
          </cell>
          <cell r="D743" t="str">
            <v>und</v>
          </cell>
          <cell r="E743" t="str">
            <v>12.262,36</v>
          </cell>
          <cell r="F743" t="str">
            <v>3.676,25</v>
          </cell>
          <cell r="G743" t="str">
            <v>15.938,61</v>
          </cell>
          <cell r="H743">
            <v>0</v>
          </cell>
          <cell r="I743">
            <v>12262.36</v>
          </cell>
          <cell r="J743">
            <v>3676.25</v>
          </cell>
          <cell r="K743">
            <v>15938.61</v>
          </cell>
          <cell r="M743">
            <v>3274.0501200000003</v>
          </cell>
          <cell r="N743">
            <v>15536.41012</v>
          </cell>
        </row>
        <row r="744">
          <cell r="B744" t="str">
            <v>2 S 04 201 64</v>
          </cell>
          <cell r="C744" t="str">
            <v>Boca BSCC 2,00 x 2,00 m - esc=45 AC/BC</v>
          </cell>
          <cell r="D744" t="str">
            <v>und</v>
          </cell>
          <cell r="E744" t="str">
            <v>19.281,98</v>
          </cell>
          <cell r="F744" t="str">
            <v>5.780,74</v>
          </cell>
          <cell r="G744" t="str">
            <v>25.062,72</v>
          </cell>
          <cell r="H744">
            <v>0</v>
          </cell>
          <cell r="I744">
            <v>19281.98</v>
          </cell>
          <cell r="J744">
            <v>5780.74</v>
          </cell>
          <cell r="K744">
            <v>25062.720000000001</v>
          </cell>
          <cell r="M744">
            <v>5148.2886600000002</v>
          </cell>
          <cell r="N744">
            <v>24430.268660000002</v>
          </cell>
        </row>
        <row r="745">
          <cell r="B745" t="str">
            <v>2 S 04 201 65</v>
          </cell>
          <cell r="C745" t="str">
            <v>Boca BSCC 2,50 x 2,50 m - esc=45 AC/BC</v>
          </cell>
          <cell r="D745" t="str">
            <v>und</v>
          </cell>
          <cell r="E745" t="str">
            <v>27.075,53</v>
          </cell>
          <cell r="F745" t="str">
            <v>8.117,24</v>
          </cell>
          <cell r="G745" t="str">
            <v>35.192,77</v>
          </cell>
          <cell r="H745">
            <v>0</v>
          </cell>
          <cell r="I745">
            <v>27075.53</v>
          </cell>
          <cell r="J745">
            <v>8117.24</v>
          </cell>
          <cell r="K745">
            <v>35192.769999999997</v>
          </cell>
          <cell r="M745">
            <v>7229.16651</v>
          </cell>
          <cell r="N745">
            <v>34304.696510000002</v>
          </cell>
        </row>
        <row r="746">
          <cell r="B746" t="str">
            <v>2 S 04 201 66</v>
          </cell>
          <cell r="C746" t="str">
            <v>Boca BSCC 3,00 x 3,00 m - esc=45 AC/BC</v>
          </cell>
          <cell r="D746" t="str">
            <v>und</v>
          </cell>
          <cell r="E746" t="str">
            <v>37.634,07</v>
          </cell>
          <cell r="F746" t="str">
            <v>11.282,69</v>
          </cell>
          <cell r="G746" t="str">
            <v>48.916,77</v>
          </cell>
          <cell r="H746">
            <v>0</v>
          </cell>
          <cell r="I746">
            <v>37634.07</v>
          </cell>
          <cell r="J746">
            <v>11282.69</v>
          </cell>
          <cell r="K746">
            <v>48916.77</v>
          </cell>
          <cell r="M746">
            <v>10048.296690000001</v>
          </cell>
          <cell r="N746">
            <v>47682.366690000003</v>
          </cell>
        </row>
        <row r="747">
          <cell r="B747" t="str">
            <v>2 S 04 210 01</v>
          </cell>
          <cell r="C747" t="str">
            <v>Corpo BDCC 1,50 x 1,50 m alt. 0 a 1,00 m</v>
          </cell>
          <cell r="D747" t="str">
            <v>m</v>
          </cell>
          <cell r="E747" t="str">
            <v>2.291,93</v>
          </cell>
          <cell r="F747" t="str">
            <v>687,12</v>
          </cell>
          <cell r="G747" t="str">
            <v>2.979,05</v>
          </cell>
          <cell r="H747">
            <v>0</v>
          </cell>
          <cell r="I747">
            <v>2291.9299999999998</v>
          </cell>
          <cell r="J747">
            <v>687.12</v>
          </cell>
          <cell r="K747">
            <v>2979.05</v>
          </cell>
          <cell r="M747">
            <v>611.94530999999995</v>
          </cell>
          <cell r="N747">
            <v>2903.8753099999999</v>
          </cell>
        </row>
        <row r="748">
          <cell r="B748" t="str">
            <v>2 S 04 210 02</v>
          </cell>
          <cell r="C748" t="str">
            <v>Corpo BDCC 2,00 x 2,00 m alt. 0 a 1,00 m</v>
          </cell>
          <cell r="D748" t="str">
            <v>m</v>
          </cell>
          <cell r="E748" t="str">
            <v>3.383,25</v>
          </cell>
          <cell r="F748" t="str">
            <v>1.014,30</v>
          </cell>
          <cell r="G748" t="str">
            <v>4.397,55</v>
          </cell>
          <cell r="H748">
            <v>0</v>
          </cell>
          <cell r="I748">
            <v>3383.25</v>
          </cell>
          <cell r="J748">
            <v>1014.3</v>
          </cell>
          <cell r="K748">
            <v>4397.55</v>
          </cell>
          <cell r="M748">
            <v>903.32775000000004</v>
          </cell>
          <cell r="N748">
            <v>4286.5777500000004</v>
          </cell>
        </row>
        <row r="749">
          <cell r="B749" t="str">
            <v>2 S 04 210 03</v>
          </cell>
          <cell r="C749" t="str">
            <v>Corpo BDCC 2,50 x 2,50 m alt. 0 a 1,00 m</v>
          </cell>
          <cell r="D749" t="str">
            <v>m</v>
          </cell>
          <cell r="E749" t="str">
            <v>4.196,53</v>
          </cell>
          <cell r="F749" t="str">
            <v>1.258,12</v>
          </cell>
          <cell r="G749" t="str">
            <v>5.454,66</v>
          </cell>
          <cell r="H749">
            <v>0</v>
          </cell>
          <cell r="I749">
            <v>4196.53</v>
          </cell>
          <cell r="J749">
            <v>1258.1199999999999</v>
          </cell>
          <cell r="K749">
            <v>5454.66</v>
          </cell>
          <cell r="M749">
            <v>1120.47351</v>
          </cell>
          <cell r="N749">
            <v>5317.0035099999996</v>
          </cell>
        </row>
        <row r="750">
          <cell r="B750" t="str">
            <v>2 S 04 210 04</v>
          </cell>
          <cell r="C750" t="str">
            <v>Corpo BDCC 3,00 x 3,00 m alt. 0 a 1,00</v>
          </cell>
          <cell r="D750" t="str">
            <v>m</v>
          </cell>
          <cell r="E750" t="str">
            <v>5.807,94</v>
          </cell>
          <cell r="F750" t="str">
            <v>1.741,22</v>
          </cell>
          <cell r="G750" t="str">
            <v>7.549,16</v>
          </cell>
          <cell r="H750">
            <v>0</v>
          </cell>
          <cell r="I750">
            <v>5807.94</v>
          </cell>
          <cell r="J750">
            <v>1741.22</v>
          </cell>
          <cell r="K750">
            <v>7549.16</v>
          </cell>
          <cell r="M750">
            <v>1550.7199800000001</v>
          </cell>
          <cell r="N750">
            <v>7358.6599799999995</v>
          </cell>
        </row>
        <row r="751">
          <cell r="B751" t="str">
            <v>2 S 04 210 05</v>
          </cell>
          <cell r="C751" t="str">
            <v>Corpo BDCC 1,50 x 1,50 m alt. 1,00 a 2,50 m</v>
          </cell>
          <cell r="D751" t="str">
            <v>m</v>
          </cell>
          <cell r="E751" t="str">
            <v>2.006,38</v>
          </cell>
          <cell r="F751" t="str">
            <v>601,51</v>
          </cell>
          <cell r="G751" t="str">
            <v>2.607,89</v>
          </cell>
          <cell r="H751">
            <v>0</v>
          </cell>
          <cell r="I751">
            <v>2006.38</v>
          </cell>
          <cell r="J751">
            <v>601.51</v>
          </cell>
          <cell r="K751">
            <v>2607.89</v>
          </cell>
          <cell r="M751">
            <v>535.70346000000006</v>
          </cell>
          <cell r="N751">
            <v>2542.0834600000003</v>
          </cell>
        </row>
        <row r="752">
          <cell r="B752" t="str">
            <v>2 S 04 210 06</v>
          </cell>
          <cell r="C752" t="str">
            <v>Corpo BDCC 2,00 x 2,00 m alt. 1,00 a 2,50 m</v>
          </cell>
          <cell r="D752" t="str">
            <v>m</v>
          </cell>
          <cell r="E752" t="str">
            <v>2.966,55</v>
          </cell>
          <cell r="F752" t="str">
            <v>889,37</v>
          </cell>
          <cell r="G752" t="str">
            <v>3.855,93</v>
          </cell>
          <cell r="H752">
            <v>0</v>
          </cell>
          <cell r="I752">
            <v>2966.55</v>
          </cell>
          <cell r="J752">
            <v>889.37</v>
          </cell>
          <cell r="K752">
            <v>3855.93</v>
          </cell>
          <cell r="M752">
            <v>792.06885000000011</v>
          </cell>
          <cell r="N752">
            <v>3758.6188500000003</v>
          </cell>
        </row>
        <row r="753">
          <cell r="B753" t="str">
            <v>2 S 04 210 07</v>
          </cell>
          <cell r="C753" t="str">
            <v>Corpo BDCC 2,50 x 2,50 m alt. 1,00 a 2,50 m</v>
          </cell>
          <cell r="D753" t="str">
            <v>m</v>
          </cell>
          <cell r="E753" t="str">
            <v>4.024,67</v>
          </cell>
          <cell r="F753" t="str">
            <v>1.206,60</v>
          </cell>
          <cell r="G753" t="str">
            <v>5.231,27</v>
          </cell>
          <cell r="H753">
            <v>0</v>
          </cell>
          <cell r="I753">
            <v>4024.67</v>
          </cell>
          <cell r="J753">
            <v>1206.5999999999999</v>
          </cell>
          <cell r="K753">
            <v>5231.2700000000004</v>
          </cell>
          <cell r="M753">
            <v>1074.58689</v>
          </cell>
          <cell r="N753">
            <v>5099.2568900000006</v>
          </cell>
        </row>
        <row r="754">
          <cell r="B754" t="str">
            <v>2 S 04 210 08</v>
          </cell>
          <cell r="C754" t="str">
            <v>Corpo BDCC 3,00 x 3,00 m alt. 1,00 a 2,50 m</v>
          </cell>
          <cell r="D754" t="str">
            <v>m</v>
          </cell>
          <cell r="E754" t="str">
            <v>5.490,91</v>
          </cell>
          <cell r="F754" t="str">
            <v>1.646,18</v>
          </cell>
          <cell r="G754" t="str">
            <v>7.137,09</v>
          </cell>
          <cell r="H754">
            <v>0</v>
          </cell>
          <cell r="I754">
            <v>5490.91</v>
          </cell>
          <cell r="J754">
            <v>1646.18</v>
          </cell>
          <cell r="K754">
            <v>7137.09</v>
          </cell>
          <cell r="M754">
            <v>1466.0729699999999</v>
          </cell>
          <cell r="N754">
            <v>6956.98297</v>
          </cell>
        </row>
        <row r="755">
          <cell r="B755" t="str">
            <v>2 S 04 210 09</v>
          </cell>
          <cell r="C755" t="str">
            <v>Corpo BDCC 1,50 x 1,50 m alt. 2,50 a 5,00 m</v>
          </cell>
          <cell r="D755" t="str">
            <v>m</v>
          </cell>
          <cell r="E755" t="str">
            <v>2.143,51</v>
          </cell>
          <cell r="F755" t="str">
            <v>642,62</v>
          </cell>
          <cell r="G755" t="str">
            <v>2.786,13</v>
          </cell>
          <cell r="H755">
            <v>0</v>
          </cell>
          <cell r="I755">
            <v>2143.5100000000002</v>
          </cell>
          <cell r="J755">
            <v>642.62</v>
          </cell>
          <cell r="K755">
            <v>2786.13</v>
          </cell>
          <cell r="M755">
            <v>572.31717000000015</v>
          </cell>
          <cell r="N755">
            <v>2715.8271700000005</v>
          </cell>
        </row>
        <row r="756">
          <cell r="B756" t="str">
            <v>2 S 04 210 10</v>
          </cell>
          <cell r="C756" t="str">
            <v>Corpo BDCC 2,00 x 2,00 m alt. 2,50 a 5,00 m</v>
          </cell>
          <cell r="D756" t="str">
            <v>m</v>
          </cell>
          <cell r="E756" t="str">
            <v>3.398,19</v>
          </cell>
          <cell r="F756" t="str">
            <v>1.018,78</v>
          </cell>
          <cell r="G756" t="str">
            <v>4.416,96</v>
          </cell>
          <cell r="H756">
            <v>0</v>
          </cell>
          <cell r="I756">
            <v>3398.19</v>
          </cell>
          <cell r="J756">
            <v>1018.78</v>
          </cell>
          <cell r="K756">
            <v>4416.96</v>
          </cell>
          <cell r="M756">
            <v>907.31673000000012</v>
          </cell>
          <cell r="N756">
            <v>4305.5067300000001</v>
          </cell>
        </row>
        <row r="757">
          <cell r="B757" t="str">
            <v>2 S 04 210 11</v>
          </cell>
          <cell r="C757" t="str">
            <v>Corpo BDCC 2,50 x 2,50 m alt. 2,50 a 5,00 m</v>
          </cell>
          <cell r="D757" t="str">
            <v>m</v>
          </cell>
          <cell r="E757" t="str">
            <v>4.651,98</v>
          </cell>
          <cell r="F757" t="str">
            <v>1.394,66</v>
          </cell>
          <cell r="G757" t="str">
            <v>6.046,64</v>
          </cell>
          <cell r="H757">
            <v>0</v>
          </cell>
          <cell r="I757">
            <v>4651.9799999999996</v>
          </cell>
          <cell r="J757">
            <v>1394.66</v>
          </cell>
          <cell r="K757">
            <v>6046.64</v>
          </cell>
          <cell r="M757">
            <v>1242.0786599999999</v>
          </cell>
          <cell r="N757">
            <v>5894.0586599999997</v>
          </cell>
        </row>
        <row r="758">
          <cell r="B758" t="str">
            <v>2 S 04 210 12</v>
          </cell>
          <cell r="C758" t="str">
            <v>Corpo BDCC 3,00 x 3,00 m alt. 2,50 a 5,00 m</v>
          </cell>
          <cell r="D758" t="str">
            <v>m</v>
          </cell>
          <cell r="E758" t="str">
            <v>6.038,51</v>
          </cell>
          <cell r="F758" t="str">
            <v>1.810,35</v>
          </cell>
          <cell r="G758" t="str">
            <v>7.848,86</v>
          </cell>
          <cell r="H758">
            <v>0</v>
          </cell>
          <cell r="I758">
            <v>6038.51</v>
          </cell>
          <cell r="J758">
            <v>1810.35</v>
          </cell>
          <cell r="K758">
            <v>7848.86</v>
          </cell>
          <cell r="M758">
            <v>1612.2821700000002</v>
          </cell>
          <cell r="N758">
            <v>7650.7921700000006</v>
          </cell>
        </row>
        <row r="759">
          <cell r="B759" t="str">
            <v>2 S 04 210 13</v>
          </cell>
          <cell r="C759" t="str">
            <v>Corpo BDCC 1,50 x 1,50 m alt. 5,00 a 7,50 m</v>
          </cell>
          <cell r="D759" t="str">
            <v>m</v>
          </cell>
          <cell r="E759" t="str">
            <v>2.465,92</v>
          </cell>
          <cell r="F759" t="str">
            <v>739,28</v>
          </cell>
          <cell r="G759" t="str">
            <v>3.205,20</v>
          </cell>
          <cell r="H759">
            <v>0</v>
          </cell>
          <cell r="I759">
            <v>2465.92</v>
          </cell>
          <cell r="J759">
            <v>739.28</v>
          </cell>
          <cell r="K759">
            <v>3205.2</v>
          </cell>
          <cell r="M759">
            <v>658.40064000000007</v>
          </cell>
          <cell r="N759">
            <v>3124.3206399999999</v>
          </cell>
        </row>
        <row r="760">
          <cell r="B760" t="str">
            <v>2 S 04 210 14</v>
          </cell>
          <cell r="C760" t="str">
            <v>Corpo BDCC 2,00 a 2,00 m alt. 5,00 a 7,50 m</v>
          </cell>
          <cell r="D760" t="str">
            <v>m</v>
          </cell>
          <cell r="E760" t="str">
            <v>3.849,68</v>
          </cell>
          <cell r="F760" t="str">
            <v>1.154,13</v>
          </cell>
          <cell r="G760" t="str">
            <v>5.003,81</v>
          </cell>
          <cell r="H760">
            <v>0</v>
          </cell>
          <cell r="I760">
            <v>3849.68</v>
          </cell>
          <cell r="J760">
            <v>1154.1300000000001</v>
          </cell>
          <cell r="K760">
            <v>5003.8100000000004</v>
          </cell>
          <cell r="M760">
            <v>1027.86456</v>
          </cell>
          <cell r="N760">
            <v>4877.5445600000003</v>
          </cell>
        </row>
        <row r="761">
          <cell r="B761" t="str">
            <v>2 S 04 210 15</v>
          </cell>
          <cell r="C761" t="str">
            <v>Corpo BDCC 2,50 x 2,50 m alt. 5,00 a 7,50 m</v>
          </cell>
          <cell r="D761" t="str">
            <v>m</v>
          </cell>
          <cell r="E761" t="str">
            <v>5.373,42</v>
          </cell>
          <cell r="F761" t="str">
            <v>1.610,95</v>
          </cell>
          <cell r="G761" t="str">
            <v>6.984,38</v>
          </cell>
          <cell r="H761">
            <v>0</v>
          </cell>
          <cell r="I761">
            <v>5373.42</v>
          </cell>
          <cell r="J761">
            <v>1610.95</v>
          </cell>
          <cell r="K761">
            <v>6984.38</v>
          </cell>
          <cell r="M761">
            <v>1434.7031400000001</v>
          </cell>
          <cell r="N761">
            <v>6808.1231399999997</v>
          </cell>
        </row>
        <row r="762">
          <cell r="B762" t="str">
            <v>2 S 04 210 16</v>
          </cell>
          <cell r="C762" t="str">
            <v>Corpo BDCC 3,00 x 3,00 m alt. 5,00 a 7,50 m</v>
          </cell>
          <cell r="D762" t="str">
            <v>m</v>
          </cell>
          <cell r="E762" t="str">
            <v>7.316,04</v>
          </cell>
          <cell r="F762" t="str">
            <v>2.193,35</v>
          </cell>
          <cell r="G762" t="str">
            <v>9.509,38</v>
          </cell>
          <cell r="H762">
            <v>0</v>
          </cell>
          <cell r="I762">
            <v>7316.04</v>
          </cell>
          <cell r="J762">
            <v>2193.35</v>
          </cell>
          <cell r="K762">
            <v>9509.3799999999992</v>
          </cell>
          <cell r="M762">
            <v>1953.3826800000002</v>
          </cell>
          <cell r="N762">
            <v>9269.4226799999997</v>
          </cell>
        </row>
        <row r="763">
          <cell r="B763" t="str">
            <v>2 S 04 210 17</v>
          </cell>
          <cell r="C763" t="str">
            <v>Corpo BDCC 1,50 x 1,50 m alt. 7,50 a 10,00 m</v>
          </cell>
          <cell r="D763" t="str">
            <v>m</v>
          </cell>
          <cell r="E763" t="str">
            <v>2.761,26</v>
          </cell>
          <cell r="F763" t="str">
            <v>827,83</v>
          </cell>
          <cell r="G763" t="str">
            <v>3.589,08</v>
          </cell>
          <cell r="H763">
            <v>0</v>
          </cell>
          <cell r="I763">
            <v>2761.26</v>
          </cell>
          <cell r="J763">
            <v>827.83</v>
          </cell>
          <cell r="K763">
            <v>3589.08</v>
          </cell>
          <cell r="M763">
            <v>737.25642000000005</v>
          </cell>
          <cell r="N763">
            <v>3498.5164200000004</v>
          </cell>
        </row>
        <row r="764">
          <cell r="B764" t="str">
            <v>2 S 04 210 18</v>
          </cell>
          <cell r="C764" t="str">
            <v>Corpo BDCC 2,00 x 2,00 m alt. 7,50 a 10,00 m</v>
          </cell>
          <cell r="D764" t="str">
            <v>m</v>
          </cell>
          <cell r="E764" t="str">
            <v>4.515,83</v>
          </cell>
          <cell r="F764" t="str">
            <v>1.353,85</v>
          </cell>
          <cell r="G764" t="str">
            <v>5.869,68</v>
          </cell>
          <cell r="H764">
            <v>0</v>
          </cell>
          <cell r="I764">
            <v>4515.83</v>
          </cell>
          <cell r="J764">
            <v>1353.85</v>
          </cell>
          <cell r="K764">
            <v>5869.68</v>
          </cell>
          <cell r="M764">
            <v>1205.7266099999999</v>
          </cell>
          <cell r="N764">
            <v>5721.5566099999996</v>
          </cell>
        </row>
        <row r="765">
          <cell r="B765" t="str">
            <v>2 S 04 210 19</v>
          </cell>
          <cell r="C765" t="str">
            <v>Corpo BDCC 2,50 x 2,50 m alt. 7,50 a 10,00 m</v>
          </cell>
          <cell r="D765" t="str">
            <v>m</v>
          </cell>
          <cell r="E765" t="str">
            <v>5.673,72</v>
          </cell>
          <cell r="F765" t="str">
            <v>1.700,98</v>
          </cell>
          <cell r="G765" t="str">
            <v>7.374,70</v>
          </cell>
          <cell r="H765">
            <v>0</v>
          </cell>
          <cell r="I765">
            <v>5673.72</v>
          </cell>
          <cell r="J765">
            <v>1700.98</v>
          </cell>
          <cell r="K765">
            <v>7374.7</v>
          </cell>
          <cell r="M765">
            <v>1514.8832400000001</v>
          </cell>
          <cell r="N765">
            <v>7188.6032400000004</v>
          </cell>
        </row>
        <row r="766">
          <cell r="B766" t="str">
            <v>2 S 04 210 20</v>
          </cell>
          <cell r="C766" t="str">
            <v>Corpo BDCC 3,00 x 3,00 m alt. 7,50 a 10,00 m</v>
          </cell>
          <cell r="D766" t="str">
            <v>m</v>
          </cell>
          <cell r="E766" t="str">
            <v>8.063,38</v>
          </cell>
          <cell r="F766" t="str">
            <v>2.417,40</v>
          </cell>
          <cell r="G766" t="str">
            <v>10.480,79</v>
          </cell>
          <cell r="H766">
            <v>0</v>
          </cell>
          <cell r="I766">
            <v>8063.38</v>
          </cell>
          <cell r="J766">
            <v>2417.4</v>
          </cell>
          <cell r="K766">
            <v>10480.790000000001</v>
          </cell>
          <cell r="M766">
            <v>2152.9224600000002</v>
          </cell>
          <cell r="N766">
            <v>10216.302460000001</v>
          </cell>
        </row>
        <row r="767">
          <cell r="B767" t="str">
            <v>2 S 04 210 21</v>
          </cell>
          <cell r="C767" t="str">
            <v>Corpo BDCC 1,50 x 1,50 m alt. 10,00 a 12,50 m</v>
          </cell>
          <cell r="D767" t="str">
            <v>m</v>
          </cell>
          <cell r="E767" t="str">
            <v>3.037,85</v>
          </cell>
          <cell r="F767" t="str">
            <v>910,75</v>
          </cell>
          <cell r="G767" t="str">
            <v>3.948,60</v>
          </cell>
          <cell r="H767">
            <v>0</v>
          </cell>
          <cell r="I767">
            <v>3037.85</v>
          </cell>
          <cell r="J767">
            <v>910.75</v>
          </cell>
          <cell r="K767">
            <v>3948.6</v>
          </cell>
          <cell r="M767">
            <v>811.10595000000001</v>
          </cell>
          <cell r="N767">
            <v>3848.95595</v>
          </cell>
        </row>
        <row r="768">
          <cell r="B768" t="str">
            <v>2 S 04 210 22</v>
          </cell>
          <cell r="C768" t="str">
            <v>Corpo BDCC 2,00 x 2,00 m alt. 10,00 a 12,50 m</v>
          </cell>
          <cell r="D768" t="str">
            <v>m</v>
          </cell>
          <cell r="E768" t="str">
            <v>4.855,51</v>
          </cell>
          <cell r="F768" t="str">
            <v>1.455,68</v>
          </cell>
          <cell r="G768" t="str">
            <v>6.311,19</v>
          </cell>
          <cell r="H768">
            <v>0</v>
          </cell>
          <cell r="I768">
            <v>4855.51</v>
          </cell>
          <cell r="J768">
            <v>1455.68</v>
          </cell>
          <cell r="K768">
            <v>6311.19</v>
          </cell>
          <cell r="M768">
            <v>1296.4211700000001</v>
          </cell>
          <cell r="N768">
            <v>6151.9311699999998</v>
          </cell>
        </row>
        <row r="769">
          <cell r="B769" t="str">
            <v>2 S 04 210 23</v>
          </cell>
          <cell r="C769" t="str">
            <v>Corpo BDCC 2,50 x 2,50 m alt. 10,00 a 12,50 m</v>
          </cell>
          <cell r="D769" t="str">
            <v>m</v>
          </cell>
          <cell r="E769" t="str">
            <v>6.517,37</v>
          </cell>
          <cell r="F769" t="str">
            <v>1.953,91</v>
          </cell>
          <cell r="G769" t="str">
            <v>8.471,28</v>
          </cell>
          <cell r="H769">
            <v>0</v>
          </cell>
          <cell r="I769">
            <v>6517.37</v>
          </cell>
          <cell r="J769">
            <v>1953.91</v>
          </cell>
          <cell r="K769">
            <v>8471.2800000000007</v>
          </cell>
          <cell r="M769">
            <v>1740.13779</v>
          </cell>
          <cell r="N769">
            <v>8257.5077899999997</v>
          </cell>
        </row>
        <row r="770">
          <cell r="B770" t="str">
            <v>2 S 04 210 24</v>
          </cell>
          <cell r="C770" t="str">
            <v>Corpo BDCC 3,00 x 3,00 m alt. 10,00 a 12,50 m</v>
          </cell>
          <cell r="D770" t="str">
            <v>m</v>
          </cell>
          <cell r="E770" t="str">
            <v>9.152,66</v>
          </cell>
          <cell r="F770" t="str">
            <v>2.743,97</v>
          </cell>
          <cell r="G770" t="str">
            <v>11.896,63</v>
          </cell>
          <cell r="H770">
            <v>0</v>
          </cell>
          <cell r="I770">
            <v>9152.66</v>
          </cell>
          <cell r="J770">
            <v>2743.97</v>
          </cell>
          <cell r="K770">
            <v>11896.63</v>
          </cell>
          <cell r="M770">
            <v>2443.7602200000001</v>
          </cell>
          <cell r="N770">
            <v>11596.42022</v>
          </cell>
        </row>
        <row r="771">
          <cell r="B771" t="str">
            <v>2 S 04 210 25</v>
          </cell>
          <cell r="C771" t="str">
            <v>Corpo BDCC 1,50 x 1,50 m alt. 12,50 a 15,00 m</v>
          </cell>
          <cell r="D771" t="str">
            <v>m</v>
          </cell>
          <cell r="E771" t="str">
            <v>3.279,53</v>
          </cell>
          <cell r="F771" t="str">
            <v>983,20</v>
          </cell>
          <cell r="G771" t="str">
            <v>4.262,73</v>
          </cell>
          <cell r="H771">
            <v>0</v>
          </cell>
          <cell r="I771">
            <v>3279.53</v>
          </cell>
          <cell r="J771">
            <v>983.2</v>
          </cell>
          <cell r="K771">
            <v>4262.7299999999996</v>
          </cell>
          <cell r="M771">
            <v>875.63451000000009</v>
          </cell>
          <cell r="N771">
            <v>4155.1645100000005</v>
          </cell>
        </row>
        <row r="772">
          <cell r="B772" t="str">
            <v>2 S 04 210 26</v>
          </cell>
          <cell r="C772" t="str">
            <v>Corpo BDCC 2,00 x 2,00 m alt. 12,50 a 15,00 m</v>
          </cell>
          <cell r="D772" t="str">
            <v>m</v>
          </cell>
          <cell r="E772" t="str">
            <v>4.995,17</v>
          </cell>
          <cell r="F772" t="str">
            <v>1.497,55</v>
          </cell>
          <cell r="G772" t="str">
            <v>6.492,73</v>
          </cell>
          <cell r="H772">
            <v>0</v>
          </cell>
          <cell r="I772">
            <v>4995.17</v>
          </cell>
          <cell r="J772">
            <v>1497.55</v>
          </cell>
          <cell r="K772">
            <v>6492.73</v>
          </cell>
          <cell r="M772">
            <v>1333.7103900000002</v>
          </cell>
          <cell r="N772">
            <v>6328.8803900000003</v>
          </cell>
        </row>
        <row r="773">
          <cell r="B773" t="str">
            <v>2 S 04 210 27</v>
          </cell>
          <cell r="C773" t="str">
            <v>Corpo BDCC 2,50 x 2,50 m alt. 12,50 a 15,00 m</v>
          </cell>
          <cell r="D773" t="str">
            <v>m</v>
          </cell>
          <cell r="E773" t="str">
            <v>7.193,99</v>
          </cell>
          <cell r="F773" t="str">
            <v>2.156,76</v>
          </cell>
          <cell r="G773" t="str">
            <v>9.350,75</v>
          </cell>
          <cell r="H773">
            <v>0</v>
          </cell>
          <cell r="I773">
            <v>7193.99</v>
          </cell>
          <cell r="J773">
            <v>2156.7600000000002</v>
          </cell>
          <cell r="K773">
            <v>9350.75</v>
          </cell>
          <cell r="M773">
            <v>1920.7953300000001</v>
          </cell>
          <cell r="N773">
            <v>9114.7853300000006</v>
          </cell>
        </row>
        <row r="774">
          <cell r="B774" t="str">
            <v>2 S 04 210 28</v>
          </cell>
          <cell r="C774" t="str">
            <v>Corpo BDCC 3,00 x 3,00 m alt. 12,50 a 15,00 m</v>
          </cell>
          <cell r="D774" t="str">
            <v>m</v>
          </cell>
          <cell r="E774" t="str">
            <v>9.108,24</v>
          </cell>
          <cell r="F774" t="str">
            <v>2.730,65</v>
          </cell>
          <cell r="G774" t="str">
            <v>11.838,89</v>
          </cell>
          <cell r="H774">
            <v>0</v>
          </cell>
          <cell r="I774">
            <v>9108.24</v>
          </cell>
          <cell r="J774">
            <v>2730.65</v>
          </cell>
          <cell r="K774">
            <v>11838.89</v>
          </cell>
          <cell r="M774">
            <v>2431.9000799999999</v>
          </cell>
          <cell r="N774">
            <v>11540.140079999999</v>
          </cell>
        </row>
        <row r="775">
          <cell r="B775" t="str">
            <v>2 S 04 210 51</v>
          </cell>
          <cell r="C775" t="str">
            <v>Corpo BDCC 1,50 x 1,50 m alt. 0 a 1,00 m AC/BC</v>
          </cell>
          <cell r="D775" t="str">
            <v>m</v>
          </cell>
          <cell r="E775" t="str">
            <v>2.416,95</v>
          </cell>
          <cell r="F775" t="str">
            <v>724,60</v>
          </cell>
          <cell r="G775" t="str">
            <v>3.141,56</v>
          </cell>
          <cell r="H775">
            <v>0</v>
          </cell>
          <cell r="I775">
            <v>2416.9499999999998</v>
          </cell>
          <cell r="J775">
            <v>724.6</v>
          </cell>
          <cell r="K775">
            <v>3141.56</v>
          </cell>
          <cell r="M775">
            <v>645.32565</v>
          </cell>
          <cell r="N775">
            <v>3062.2756499999996</v>
          </cell>
        </row>
        <row r="776">
          <cell r="B776" t="str">
            <v>2 S 04 210 52</v>
          </cell>
          <cell r="C776" t="str">
            <v>Corpo BDCC 2,00 x 2,00 m alt. 0 a 1,00 m AC/BC</v>
          </cell>
          <cell r="D776" t="str">
            <v>m</v>
          </cell>
          <cell r="E776" t="str">
            <v>3.547,48</v>
          </cell>
          <cell r="F776" t="str">
            <v>1.063,53</v>
          </cell>
          <cell r="G776" t="str">
            <v>4.611,02</v>
          </cell>
          <cell r="H776">
            <v>0</v>
          </cell>
          <cell r="I776">
            <v>3547.48</v>
          </cell>
          <cell r="J776">
            <v>1063.53</v>
          </cell>
          <cell r="K776">
            <v>4611.0200000000004</v>
          </cell>
          <cell r="M776">
            <v>947.17716000000007</v>
          </cell>
          <cell r="N776">
            <v>4494.6571599999997</v>
          </cell>
        </row>
        <row r="777">
          <cell r="B777" t="str">
            <v>2 S 04 210 53</v>
          </cell>
          <cell r="C777" t="str">
            <v>Corpo BDCC 2,50 a 2,50 m alt. 0 a 1,00 m AC/BC</v>
          </cell>
          <cell r="D777" t="str">
            <v>m</v>
          </cell>
          <cell r="E777" t="str">
            <v>4.399,76</v>
          </cell>
          <cell r="F777" t="str">
            <v>1.319,05</v>
          </cell>
          <cell r="G777" t="str">
            <v>5.718,81</v>
          </cell>
          <cell r="H777">
            <v>0</v>
          </cell>
          <cell r="I777">
            <v>4399.76</v>
          </cell>
          <cell r="J777">
            <v>1319.05</v>
          </cell>
          <cell r="K777">
            <v>5718.81</v>
          </cell>
          <cell r="M777">
            <v>1174.7359200000001</v>
          </cell>
          <cell r="N777">
            <v>5574.4959200000003</v>
          </cell>
        </row>
        <row r="778">
          <cell r="B778" t="str">
            <v>2 S 04 210 54</v>
          </cell>
          <cell r="C778" t="str">
            <v>Corpo BDCC 3,00 x 3,00 m alt. 0 a 1,00 m AC/BC</v>
          </cell>
          <cell r="D778" t="str">
            <v>m</v>
          </cell>
          <cell r="E778" t="str">
            <v>6.113,34</v>
          </cell>
          <cell r="F778" t="str">
            <v>1.832,78</v>
          </cell>
          <cell r="G778" t="str">
            <v>7.946,12</v>
          </cell>
          <cell r="H778">
            <v>0</v>
          </cell>
          <cell r="I778">
            <v>6113.34</v>
          </cell>
          <cell r="J778">
            <v>1832.78</v>
          </cell>
          <cell r="K778">
            <v>7946.12</v>
          </cell>
          <cell r="M778">
            <v>1632.26178</v>
          </cell>
          <cell r="N778">
            <v>7745.60178</v>
          </cell>
        </row>
        <row r="779">
          <cell r="B779" t="str">
            <v>2 S 04 210 55</v>
          </cell>
          <cell r="C779" t="str">
            <v>Corpo BDCC 1,50 x 1,50 m alt. 1,00 a 2,50 m AC/BC</v>
          </cell>
          <cell r="D779" t="str">
            <v>m</v>
          </cell>
          <cell r="E779" t="str">
            <v>2.131,40</v>
          </cell>
          <cell r="F779" t="str">
            <v>638,99</v>
          </cell>
          <cell r="G779" t="str">
            <v>2.770,40</v>
          </cell>
          <cell r="H779">
            <v>0</v>
          </cell>
          <cell r="I779">
            <v>2131.4</v>
          </cell>
          <cell r="J779">
            <v>638.99</v>
          </cell>
          <cell r="K779">
            <v>2770.4</v>
          </cell>
          <cell r="M779">
            <v>569.08380000000011</v>
          </cell>
          <cell r="N779">
            <v>2700.4838</v>
          </cell>
        </row>
        <row r="780">
          <cell r="B780" t="str">
            <v>2 S 04 210 56</v>
          </cell>
          <cell r="C780" t="str">
            <v>Corpo BDCC 2,00 x 2,00 m alt. 1,00 a 2,50 m AC/BC</v>
          </cell>
          <cell r="D780" t="str">
            <v>m</v>
          </cell>
          <cell r="E780" t="str">
            <v>3.128,28</v>
          </cell>
          <cell r="F780" t="str">
            <v>937,86</v>
          </cell>
          <cell r="G780" t="str">
            <v>4.066,14</v>
          </cell>
          <cell r="H780">
            <v>0</v>
          </cell>
          <cell r="I780">
            <v>3128.28</v>
          </cell>
          <cell r="J780">
            <v>937.86</v>
          </cell>
          <cell r="K780">
            <v>4066.14</v>
          </cell>
          <cell r="M780">
            <v>835.25076000000013</v>
          </cell>
          <cell r="N780">
            <v>3963.5307600000006</v>
          </cell>
        </row>
        <row r="781">
          <cell r="B781" t="str">
            <v>2 S 04 210 57</v>
          </cell>
          <cell r="C781" t="str">
            <v>Corpo BDCC 2,50 x 2,50 m alt. 1,00 a 2,50 m AC/BC</v>
          </cell>
          <cell r="D781" t="str">
            <v>m</v>
          </cell>
          <cell r="E781" t="str">
            <v>4.227,90</v>
          </cell>
          <cell r="F781" t="str">
            <v>1.267,53</v>
          </cell>
          <cell r="G781" t="str">
            <v>5.495,43</v>
          </cell>
          <cell r="H781">
            <v>0</v>
          </cell>
          <cell r="I781">
            <v>4227.8999999999996</v>
          </cell>
          <cell r="J781">
            <v>1267.53</v>
          </cell>
          <cell r="K781">
            <v>5495.43</v>
          </cell>
          <cell r="M781">
            <v>1128.8492999999999</v>
          </cell>
          <cell r="N781">
            <v>5356.7492999999995</v>
          </cell>
        </row>
        <row r="782">
          <cell r="B782" t="str">
            <v>2 S 04 210 58</v>
          </cell>
          <cell r="C782" t="str">
            <v>Corpo BDCC 3,00 x 3,00 m alt. 1,00 a 2,50 m AC/BC</v>
          </cell>
          <cell r="D782" t="str">
            <v>m</v>
          </cell>
          <cell r="E782" t="str">
            <v>5.792,72</v>
          </cell>
          <cell r="F782" t="str">
            <v>1.736,66</v>
          </cell>
          <cell r="G782" t="str">
            <v>7.529,38</v>
          </cell>
          <cell r="H782">
            <v>0</v>
          </cell>
          <cell r="I782">
            <v>5792.72</v>
          </cell>
          <cell r="J782">
            <v>1736.66</v>
          </cell>
          <cell r="K782">
            <v>7529.38</v>
          </cell>
          <cell r="M782">
            <v>1546.6562400000003</v>
          </cell>
          <cell r="N782">
            <v>7339.3762400000005</v>
          </cell>
        </row>
        <row r="783">
          <cell r="B783" t="str">
            <v>2 S 04 210 59</v>
          </cell>
          <cell r="C783" t="str">
            <v>Corpo BDCC 1,50 x 1,50 m alt. 2,50 a 5,00 m AC/BC</v>
          </cell>
          <cell r="D783" t="str">
            <v>m</v>
          </cell>
          <cell r="E783" t="str">
            <v>2.268,53</v>
          </cell>
          <cell r="F783" t="str">
            <v>680,11</v>
          </cell>
          <cell r="G783" t="str">
            <v>2.948,64</v>
          </cell>
          <cell r="H783">
            <v>0</v>
          </cell>
          <cell r="I783">
            <v>2268.5300000000002</v>
          </cell>
          <cell r="J783">
            <v>680.11</v>
          </cell>
          <cell r="K783">
            <v>2948.64</v>
          </cell>
          <cell r="M783">
            <v>605.69751000000008</v>
          </cell>
          <cell r="N783">
            <v>2874.2275100000002</v>
          </cell>
        </row>
        <row r="784">
          <cell r="B784" t="str">
            <v>2 S 04 210 60</v>
          </cell>
          <cell r="C784" t="str">
            <v>Corpo BDCC 2,00 x 2,00 m alt. 2,50 a 5,00 m AC/BC</v>
          </cell>
          <cell r="D784" t="str">
            <v>m</v>
          </cell>
          <cell r="E784" t="str">
            <v>3.559,91</v>
          </cell>
          <cell r="F784" t="str">
            <v>1.067,26</v>
          </cell>
          <cell r="G784" t="str">
            <v>4.627,17</v>
          </cell>
          <cell r="H784">
            <v>0</v>
          </cell>
          <cell r="I784">
            <v>3559.91</v>
          </cell>
          <cell r="J784">
            <v>1067.26</v>
          </cell>
          <cell r="K784">
            <v>4627.17</v>
          </cell>
          <cell r="M784">
            <v>950.49597000000006</v>
          </cell>
          <cell r="N784">
            <v>4510.4059699999998</v>
          </cell>
        </row>
        <row r="785">
          <cell r="B785" t="str">
            <v>2 S 04 210 61</v>
          </cell>
          <cell r="C785" t="str">
            <v>Corpo BDCC 2,50 x 2,50 m alt. 2,50 a 5,00 m AC/BC</v>
          </cell>
          <cell r="D785" t="str">
            <v>m</v>
          </cell>
          <cell r="E785" t="str">
            <v>4.908,02</v>
          </cell>
          <cell r="F785" t="str">
            <v>1.471,42</v>
          </cell>
          <cell r="G785" t="str">
            <v>6.379,44</v>
          </cell>
          <cell r="H785">
            <v>0</v>
          </cell>
          <cell r="I785">
            <v>4908.0200000000004</v>
          </cell>
          <cell r="J785">
            <v>1471.42</v>
          </cell>
          <cell r="K785">
            <v>6379.44</v>
          </cell>
          <cell r="M785">
            <v>1310.4413400000001</v>
          </cell>
          <cell r="N785">
            <v>6218.4613400000007</v>
          </cell>
        </row>
        <row r="786">
          <cell r="B786" t="str">
            <v>2 S 04 210 62</v>
          </cell>
          <cell r="C786" t="str">
            <v>Corpo BDCC 3,00 x 3,00 m alt. 2,50 a 5,00 m AC/BC</v>
          </cell>
          <cell r="D786" t="str">
            <v>m</v>
          </cell>
          <cell r="E786" t="str">
            <v>6.404,87</v>
          </cell>
          <cell r="F786" t="str">
            <v>1.920,18</v>
          </cell>
          <cell r="G786" t="str">
            <v>8.325,05</v>
          </cell>
          <cell r="H786">
            <v>0</v>
          </cell>
          <cell r="I786">
            <v>6404.87</v>
          </cell>
          <cell r="J786">
            <v>1920.18</v>
          </cell>
          <cell r="K786">
            <v>8325.0499999999993</v>
          </cell>
          <cell r="M786">
            <v>1710.1002900000001</v>
          </cell>
          <cell r="N786">
            <v>8114.9702900000002</v>
          </cell>
        </row>
        <row r="787">
          <cell r="B787" t="str">
            <v>2 S 04 210 63</v>
          </cell>
          <cell r="C787" t="str">
            <v>Corpo BDCC 1,50 x 1,50 m alt. 5,00 a 7,50 m AC/BC</v>
          </cell>
          <cell r="D787" t="str">
            <v>m</v>
          </cell>
          <cell r="E787" t="str">
            <v>2.590,95</v>
          </cell>
          <cell r="F787" t="str">
            <v>776,77</v>
          </cell>
          <cell r="G787" t="str">
            <v>3.367,71</v>
          </cell>
          <cell r="H787">
            <v>0</v>
          </cell>
          <cell r="I787">
            <v>2590.9499999999998</v>
          </cell>
          <cell r="J787">
            <v>776.77</v>
          </cell>
          <cell r="K787">
            <v>3367.71</v>
          </cell>
          <cell r="M787">
            <v>691.78364999999997</v>
          </cell>
          <cell r="N787">
            <v>3282.7336499999997</v>
          </cell>
        </row>
        <row r="788">
          <cell r="B788" t="str">
            <v>2 S 04 210 64</v>
          </cell>
          <cell r="C788" t="str">
            <v>Corpo BDCC 2,00 x 2,00 m alt. 5,00 a 7,50 m AC/BC</v>
          </cell>
          <cell r="D788" t="str">
            <v>m</v>
          </cell>
          <cell r="E788" t="str">
            <v>4.059,95</v>
          </cell>
          <cell r="F788" t="str">
            <v>1.217,17</v>
          </cell>
          <cell r="G788" t="str">
            <v>5.277,12</v>
          </cell>
          <cell r="H788">
            <v>0</v>
          </cell>
          <cell r="I788">
            <v>4059.95</v>
          </cell>
          <cell r="J788">
            <v>1217.17</v>
          </cell>
          <cell r="K788">
            <v>5277.12</v>
          </cell>
          <cell r="M788">
            <v>1084.00665</v>
          </cell>
          <cell r="N788">
            <v>5143.9566500000001</v>
          </cell>
        </row>
        <row r="789">
          <cell r="B789" t="str">
            <v>2 S 04 210 65</v>
          </cell>
          <cell r="C789" t="str">
            <v>Corpo BDCC 2,50 x 2,50 m alt. 5,00 a 7,50 m AC/BC</v>
          </cell>
          <cell r="D789" t="str">
            <v>m</v>
          </cell>
          <cell r="E789" t="str">
            <v>5.629,46</v>
          </cell>
          <cell r="F789" t="str">
            <v>1.687,71</v>
          </cell>
          <cell r="G789" t="str">
            <v>7.317,18</v>
          </cell>
          <cell r="H789">
            <v>0</v>
          </cell>
          <cell r="I789">
            <v>5629.46</v>
          </cell>
          <cell r="J789">
            <v>1687.71</v>
          </cell>
          <cell r="K789">
            <v>7317.18</v>
          </cell>
          <cell r="M789">
            <v>1503.06582</v>
          </cell>
          <cell r="N789">
            <v>7132.5258199999998</v>
          </cell>
        </row>
        <row r="790">
          <cell r="B790" t="str">
            <v>2 S 04 210 66</v>
          </cell>
          <cell r="C790" t="str">
            <v>Corpo BDCC 3,00 x 3,00 m alt. 5,00 a 7,50 m AC/BC</v>
          </cell>
          <cell r="D790" t="str">
            <v>m</v>
          </cell>
          <cell r="E790" t="str">
            <v>7.682,39</v>
          </cell>
          <cell r="F790" t="str">
            <v>2.303,18</v>
          </cell>
          <cell r="G790" t="str">
            <v>9.985,57</v>
          </cell>
          <cell r="H790">
            <v>0</v>
          </cell>
          <cell r="I790">
            <v>7682.39</v>
          </cell>
          <cell r="J790">
            <v>2303.1799999999998</v>
          </cell>
          <cell r="K790">
            <v>9985.57</v>
          </cell>
          <cell r="M790">
            <v>2051.1981300000002</v>
          </cell>
          <cell r="N790">
            <v>9733.5881300000001</v>
          </cell>
        </row>
        <row r="791">
          <cell r="B791" t="str">
            <v>2 S 04 210 67</v>
          </cell>
          <cell r="C791" t="str">
            <v>Corpo BDCC 1,50 x 1,50 m alt. 7,50 a 10,00 m AC/BC</v>
          </cell>
          <cell r="D791" t="str">
            <v>m</v>
          </cell>
          <cell r="E791" t="str">
            <v>2.886,28</v>
          </cell>
          <cell r="F791" t="str">
            <v>865,31</v>
          </cell>
          <cell r="G791" t="str">
            <v>3.751,59</v>
          </cell>
          <cell r="H791">
            <v>0</v>
          </cell>
          <cell r="I791">
            <v>2886.28</v>
          </cell>
          <cell r="J791">
            <v>865.31</v>
          </cell>
          <cell r="K791">
            <v>3751.59</v>
          </cell>
          <cell r="M791">
            <v>770.63676000000009</v>
          </cell>
          <cell r="N791">
            <v>3656.9167600000001</v>
          </cell>
        </row>
        <row r="792">
          <cell r="B792" t="str">
            <v>2 S 04 210 68</v>
          </cell>
          <cell r="C792" t="str">
            <v>Corpo BDCC 2,00 x 2,00 m alt. 7,50 a 10,00 m AC/BC</v>
          </cell>
          <cell r="D792" t="str">
            <v>m</v>
          </cell>
          <cell r="E792" t="str">
            <v>4.726,10</v>
          </cell>
          <cell r="F792" t="str">
            <v>1.416,89</v>
          </cell>
          <cell r="G792" t="str">
            <v>6.142,99</v>
          </cell>
          <cell r="H792">
            <v>0</v>
          </cell>
          <cell r="I792">
            <v>4726.1000000000004</v>
          </cell>
          <cell r="J792">
            <v>1416.89</v>
          </cell>
          <cell r="K792">
            <v>6142.99</v>
          </cell>
          <cell r="M792">
            <v>1261.8687000000002</v>
          </cell>
          <cell r="N792">
            <v>5987.9687000000004</v>
          </cell>
        </row>
        <row r="793">
          <cell r="B793" t="str">
            <v>2 S 04 210 69</v>
          </cell>
          <cell r="C793" t="str">
            <v>Corpo BDCC 2,50 x 2,50 m alt. 7,50 a 10,00 m AC/BC</v>
          </cell>
          <cell r="D793" t="str">
            <v>m</v>
          </cell>
          <cell r="E793" t="str">
            <v>5.984,70</v>
          </cell>
          <cell r="F793" t="str">
            <v>1.794,21</v>
          </cell>
          <cell r="G793" t="str">
            <v>7.778,91</v>
          </cell>
          <cell r="H793">
            <v>0</v>
          </cell>
          <cell r="I793">
            <v>5984.7</v>
          </cell>
          <cell r="J793">
            <v>1794.21</v>
          </cell>
          <cell r="K793">
            <v>7778.91</v>
          </cell>
          <cell r="M793">
            <v>1597.9149</v>
          </cell>
          <cell r="N793">
            <v>7582.6148999999996</v>
          </cell>
        </row>
        <row r="794">
          <cell r="B794" t="str">
            <v>2 S 04 210 70</v>
          </cell>
          <cell r="C794" t="str">
            <v>Corpo BDCC 3,00 x 3,00 m alt. 7,50 a 10,00 m AC/BC</v>
          </cell>
          <cell r="D794" t="str">
            <v>m</v>
          </cell>
          <cell r="E794" t="str">
            <v>8.511,89</v>
          </cell>
          <cell r="F794" t="str">
            <v>2.551,86</v>
          </cell>
          <cell r="G794" t="str">
            <v>11.063,75</v>
          </cell>
          <cell r="H794">
            <v>0</v>
          </cell>
          <cell r="I794">
            <v>8511.89</v>
          </cell>
          <cell r="J794">
            <v>2551.86</v>
          </cell>
          <cell r="K794">
            <v>11063.75</v>
          </cell>
          <cell r="M794">
            <v>2272.67463</v>
          </cell>
          <cell r="N794">
            <v>10784.564629999999</v>
          </cell>
        </row>
        <row r="795">
          <cell r="B795" t="str">
            <v>2 S 04 210 71</v>
          </cell>
          <cell r="C795" t="str">
            <v>Corpo BDCC 1,50 x 1,50 m alt.10,00 a 12,50 m AC/BC</v>
          </cell>
          <cell r="D795" t="str">
            <v>m</v>
          </cell>
          <cell r="E795" t="str">
            <v>3.202,35</v>
          </cell>
          <cell r="F795" t="str">
            <v>960,06</v>
          </cell>
          <cell r="G795" t="str">
            <v>4.162,42</v>
          </cell>
          <cell r="H795">
            <v>0</v>
          </cell>
          <cell r="I795">
            <v>3202.35</v>
          </cell>
          <cell r="J795">
            <v>960.06</v>
          </cell>
          <cell r="K795">
            <v>4162.42</v>
          </cell>
          <cell r="M795">
            <v>855.02745000000004</v>
          </cell>
          <cell r="N795">
            <v>4057.37745</v>
          </cell>
        </row>
        <row r="796">
          <cell r="B796" t="str">
            <v>2 S 04 210 72</v>
          </cell>
          <cell r="C796" t="str">
            <v>Corpo BDCC 2,00 x 2,00 m alt.10,00 a 12,50 m AC/BC</v>
          </cell>
          <cell r="D796" t="str">
            <v>m</v>
          </cell>
          <cell r="E796" t="str">
            <v>5.113,79</v>
          </cell>
          <cell r="F796" t="str">
            <v>1.533,11</v>
          </cell>
          <cell r="G796" t="str">
            <v>6.646,90</v>
          </cell>
          <cell r="H796">
            <v>0</v>
          </cell>
          <cell r="I796">
            <v>5113.79</v>
          </cell>
          <cell r="J796">
            <v>1533.11</v>
          </cell>
          <cell r="K796">
            <v>6646.9</v>
          </cell>
          <cell r="M796">
            <v>1365.38193</v>
          </cell>
          <cell r="N796">
            <v>6479.1719300000004</v>
          </cell>
        </row>
        <row r="797">
          <cell r="B797" t="str">
            <v>2 S 04 210 73</v>
          </cell>
          <cell r="C797" t="str">
            <v>Corpo BDCC 2,50 x 2,50 m alt.10,00 a 12,50 m AC/BC</v>
          </cell>
          <cell r="D797" t="str">
            <v>m</v>
          </cell>
          <cell r="E797" t="str">
            <v>6.828,35</v>
          </cell>
          <cell r="F797" t="str">
            <v>2.047,14</v>
          </cell>
          <cell r="G797" t="str">
            <v>8.875,49</v>
          </cell>
          <cell r="H797">
            <v>0</v>
          </cell>
          <cell r="I797">
            <v>6828.35</v>
          </cell>
          <cell r="J797">
            <v>2047.14</v>
          </cell>
          <cell r="K797">
            <v>8875.49</v>
          </cell>
          <cell r="M797">
            <v>1823.1694500000001</v>
          </cell>
          <cell r="N797">
            <v>8651.5194499999998</v>
          </cell>
        </row>
        <row r="798">
          <cell r="B798" t="str">
            <v>2 S 04 210 74</v>
          </cell>
          <cell r="C798" t="str">
            <v>Corpo BDCC 3,00 x 3,00 m alt.10,00 a 12,50 m AC/BC</v>
          </cell>
          <cell r="D798" t="str">
            <v>m</v>
          </cell>
          <cell r="E798" t="str">
            <v>9.601,17</v>
          </cell>
          <cell r="F798" t="str">
            <v>2.878,43</v>
          </cell>
          <cell r="G798" t="str">
            <v>12.479,60</v>
          </cell>
          <cell r="H798">
            <v>0</v>
          </cell>
          <cell r="I798">
            <v>9601.17</v>
          </cell>
          <cell r="J798">
            <v>2878.43</v>
          </cell>
          <cell r="K798">
            <v>12479.6</v>
          </cell>
          <cell r="M798">
            <v>2563.5123900000003</v>
          </cell>
          <cell r="N798">
            <v>12164.68239</v>
          </cell>
        </row>
        <row r="799">
          <cell r="B799" t="str">
            <v>2 S 04 210 75</v>
          </cell>
          <cell r="C799" t="str">
            <v>Corpo BDCC 1,50 x 1,50 m alt.12,50 a 15,00 m AC/BC</v>
          </cell>
          <cell r="D799" t="str">
            <v>m</v>
          </cell>
          <cell r="E799" t="str">
            <v>3.444,03</v>
          </cell>
          <cell r="F799" t="str">
            <v>1.032,52</v>
          </cell>
          <cell r="G799" t="str">
            <v>4.476,55</v>
          </cell>
          <cell r="H799">
            <v>0</v>
          </cell>
          <cell r="I799">
            <v>3444.03</v>
          </cell>
          <cell r="J799">
            <v>1032.52</v>
          </cell>
          <cell r="K799">
            <v>4476.55</v>
          </cell>
          <cell r="M799">
            <v>919.55601000000013</v>
          </cell>
          <cell r="N799">
            <v>4363.58601</v>
          </cell>
        </row>
        <row r="800">
          <cell r="B800" t="str">
            <v>2 S 04 210 76</v>
          </cell>
          <cell r="C800" t="str">
            <v>Corpo BDCC 2,00 x 2,00 m alt.12,50 a 15,00 m AC/BC</v>
          </cell>
          <cell r="D800" t="str">
            <v>m</v>
          </cell>
          <cell r="E800" t="str">
            <v>5.253,45</v>
          </cell>
          <cell r="F800" t="str">
            <v>1.574,98</v>
          </cell>
          <cell r="G800" t="str">
            <v>6.828,43</v>
          </cell>
          <cell r="H800">
            <v>0</v>
          </cell>
          <cell r="I800">
            <v>5253.45</v>
          </cell>
          <cell r="J800">
            <v>1574.98</v>
          </cell>
          <cell r="K800">
            <v>6828.43</v>
          </cell>
          <cell r="M800">
            <v>1402.6711500000001</v>
          </cell>
          <cell r="N800">
            <v>6656.1211499999999</v>
          </cell>
        </row>
        <row r="801">
          <cell r="B801" t="str">
            <v>2 S 04 210 77</v>
          </cell>
          <cell r="C801" t="str">
            <v>Corpo BDCC 2,50 x 2,50 m alt.12,50 a 15,00 m AC/BC</v>
          </cell>
          <cell r="D801" t="str">
            <v>m</v>
          </cell>
          <cell r="E801" t="str">
            <v>7.504,97</v>
          </cell>
          <cell r="F801" t="str">
            <v>2.249,99</v>
          </cell>
          <cell r="G801" t="str">
            <v>9.754,97</v>
          </cell>
          <cell r="H801">
            <v>0</v>
          </cell>
          <cell r="I801">
            <v>7504.97</v>
          </cell>
          <cell r="J801">
            <v>2249.9899999999998</v>
          </cell>
          <cell r="K801">
            <v>9754.9699999999993</v>
          </cell>
          <cell r="M801">
            <v>2003.8269900000003</v>
          </cell>
          <cell r="N801">
            <v>9508.7969900000007</v>
          </cell>
        </row>
        <row r="802">
          <cell r="B802" t="str">
            <v>2 S 04 210 78</v>
          </cell>
          <cell r="C802" t="str">
            <v>Corpo BDCC 3,00 x 3,00 m alt.12,50 a 15,00 m AC/BC</v>
          </cell>
          <cell r="D802" t="str">
            <v>m</v>
          </cell>
          <cell r="E802" t="str">
            <v>9.556,74</v>
          </cell>
          <cell r="F802" t="str">
            <v>2.865,11</v>
          </cell>
          <cell r="G802" t="str">
            <v>12.421,86</v>
          </cell>
          <cell r="H802">
            <v>0</v>
          </cell>
          <cell r="I802">
            <v>9556.74</v>
          </cell>
          <cell r="J802">
            <v>2865.11</v>
          </cell>
          <cell r="K802">
            <v>12421.86</v>
          </cell>
          <cell r="M802">
            <v>2551.6495800000002</v>
          </cell>
          <cell r="N802">
            <v>12108.389579999999</v>
          </cell>
        </row>
        <row r="803">
          <cell r="B803" t="str">
            <v>2 S 04 211 01</v>
          </cell>
          <cell r="C803" t="str">
            <v>Boca BDCC 1,50 x 1,50 m normal</v>
          </cell>
          <cell r="D803" t="str">
            <v>und</v>
          </cell>
          <cell r="E803" t="str">
            <v>9.835,99</v>
          </cell>
          <cell r="F803" t="str">
            <v>2.948,83</v>
          </cell>
          <cell r="G803" t="str">
            <v>12.784,82</v>
          </cell>
          <cell r="H803">
            <v>0</v>
          </cell>
          <cell r="I803">
            <v>9835.99</v>
          </cell>
          <cell r="J803">
            <v>2948.83</v>
          </cell>
          <cell r="K803">
            <v>12784.82</v>
          </cell>
          <cell r="M803">
            <v>2626.2093300000001</v>
          </cell>
          <cell r="N803">
            <v>12462.199329999999</v>
          </cell>
        </row>
        <row r="804">
          <cell r="B804" t="str">
            <v>2 S 04 211 02</v>
          </cell>
          <cell r="C804" t="str">
            <v>Boca BDCC 2,00 x 2,00 m normal</v>
          </cell>
          <cell r="D804" t="str">
            <v>und</v>
          </cell>
          <cell r="E804" t="str">
            <v>14.934,81</v>
          </cell>
          <cell r="F804" t="str">
            <v>4.477,46</v>
          </cell>
          <cell r="G804" t="str">
            <v>19.412,26</v>
          </cell>
          <cell r="H804">
            <v>0</v>
          </cell>
          <cell r="I804">
            <v>14934.81</v>
          </cell>
          <cell r="J804">
            <v>4477.46</v>
          </cell>
          <cell r="K804">
            <v>19412.259999999998</v>
          </cell>
          <cell r="M804">
            <v>3987.5942700000001</v>
          </cell>
          <cell r="N804">
            <v>18922.404269999999</v>
          </cell>
        </row>
        <row r="805">
          <cell r="B805" t="str">
            <v>2 S 04 211 03</v>
          </cell>
          <cell r="C805" t="str">
            <v>Boca BDCC 2,50 x 2,50 m normal</v>
          </cell>
          <cell r="D805" t="str">
            <v>und</v>
          </cell>
          <cell r="E805" t="str">
            <v>20.741,32</v>
          </cell>
          <cell r="F805" t="str">
            <v>6.218,25</v>
          </cell>
          <cell r="G805" t="str">
            <v>26.959,57</v>
          </cell>
          <cell r="H805">
            <v>0</v>
          </cell>
          <cell r="I805">
            <v>20741.32</v>
          </cell>
          <cell r="J805">
            <v>6218.25</v>
          </cell>
          <cell r="K805">
            <v>26959.57</v>
          </cell>
          <cell r="M805">
            <v>5537.9324400000005</v>
          </cell>
          <cell r="N805">
            <v>26279.25244</v>
          </cell>
        </row>
        <row r="806">
          <cell r="B806" t="str">
            <v>2 S 04 211 04</v>
          </cell>
          <cell r="C806" t="str">
            <v>Boca BDCC 3,00 x 3,00 m normal</v>
          </cell>
          <cell r="D806" t="str">
            <v>und</v>
          </cell>
          <cell r="E806" t="str">
            <v>29.750,97</v>
          </cell>
          <cell r="F806" t="str">
            <v>8.919,34</v>
          </cell>
          <cell r="G806" t="str">
            <v>38.670,31</v>
          </cell>
          <cell r="H806">
            <v>0</v>
          </cell>
          <cell r="I806">
            <v>29750.97</v>
          </cell>
          <cell r="J806">
            <v>8919.34</v>
          </cell>
          <cell r="K806">
            <v>38670.31</v>
          </cell>
          <cell r="M806">
            <v>7943.5089900000012</v>
          </cell>
          <cell r="N806">
            <v>37694.478990000003</v>
          </cell>
        </row>
        <row r="807">
          <cell r="B807" t="str">
            <v>2 S 04 211 05</v>
          </cell>
          <cell r="C807" t="str">
            <v>Boca BDCC 1,50 x 1,50 m esc.=15</v>
          </cell>
          <cell r="D807" t="str">
            <v>und</v>
          </cell>
          <cell r="E807" t="str">
            <v>10.774,02</v>
          </cell>
          <cell r="F807" t="str">
            <v>3.230,05</v>
          </cell>
          <cell r="G807" t="str">
            <v>14.004,07</v>
          </cell>
          <cell r="H807">
            <v>0</v>
          </cell>
          <cell r="I807">
            <v>10774.02</v>
          </cell>
          <cell r="J807">
            <v>3230.05</v>
          </cell>
          <cell r="K807">
            <v>14004.07</v>
          </cell>
          <cell r="M807">
            <v>2876.6633400000001</v>
          </cell>
          <cell r="N807">
            <v>13650.68334</v>
          </cell>
        </row>
        <row r="808">
          <cell r="B808" t="str">
            <v>2 S 04 211 06</v>
          </cell>
          <cell r="C808" t="str">
            <v>Boca BDCC 2,00 x 2,00 m esc=15</v>
          </cell>
          <cell r="D808" t="str">
            <v>und</v>
          </cell>
          <cell r="E808" t="str">
            <v>16.471,62</v>
          </cell>
          <cell r="F808" t="str">
            <v>4.938,19</v>
          </cell>
          <cell r="G808" t="str">
            <v>21.409,81</v>
          </cell>
          <cell r="H808">
            <v>0</v>
          </cell>
          <cell r="I808">
            <v>16471.62</v>
          </cell>
          <cell r="J808">
            <v>4938.1899999999996</v>
          </cell>
          <cell r="K808">
            <v>21409.81</v>
          </cell>
          <cell r="M808">
            <v>4397.9225399999996</v>
          </cell>
          <cell r="N808">
            <v>20869.542539999999</v>
          </cell>
        </row>
        <row r="809">
          <cell r="B809" t="str">
            <v>2 S 04 211 07</v>
          </cell>
          <cell r="C809" t="str">
            <v>Boca BDCC 2,50 x 2,50 m esc=15</v>
          </cell>
          <cell r="D809" t="str">
            <v>und</v>
          </cell>
          <cell r="E809" t="str">
            <v>22.483,10</v>
          </cell>
          <cell r="F809" t="str">
            <v>6.740,43</v>
          </cell>
          <cell r="G809" t="str">
            <v>29.223,54</v>
          </cell>
          <cell r="H809">
            <v>0</v>
          </cell>
          <cell r="I809">
            <v>22483.1</v>
          </cell>
          <cell r="J809">
            <v>6740.43</v>
          </cell>
          <cell r="K809">
            <v>29223.54</v>
          </cell>
          <cell r="M809">
            <v>6002.9876999999997</v>
          </cell>
          <cell r="N809">
            <v>28486.087699999996</v>
          </cell>
        </row>
        <row r="810">
          <cell r="B810" t="str">
            <v>2 S 04 211 08</v>
          </cell>
          <cell r="C810" t="str">
            <v>Boca BDCC 3,00 x 3,00 m esc=15</v>
          </cell>
          <cell r="D810" t="str">
            <v>und</v>
          </cell>
          <cell r="E810" t="str">
            <v>32.137,36</v>
          </cell>
          <cell r="F810" t="str">
            <v>9.634,78</v>
          </cell>
          <cell r="G810" t="str">
            <v>41.772,15</v>
          </cell>
          <cell r="H810">
            <v>0</v>
          </cell>
          <cell r="I810">
            <v>32137.360000000001</v>
          </cell>
          <cell r="J810">
            <v>9634.7800000000007</v>
          </cell>
          <cell r="K810">
            <v>41772.15</v>
          </cell>
          <cell r="M810">
            <v>8580.6751199999999</v>
          </cell>
          <cell r="N810">
            <v>40718.03512</v>
          </cell>
        </row>
        <row r="811">
          <cell r="B811" t="str">
            <v>2 S 04 211 09</v>
          </cell>
          <cell r="C811" t="str">
            <v>Boca BDCC 1,50 x 1,50 m - esc.=30</v>
          </cell>
          <cell r="D811" t="str">
            <v>und</v>
          </cell>
          <cell r="E811" t="str">
            <v>10.925,48</v>
          </cell>
          <cell r="F811" t="str">
            <v>3.275,46</v>
          </cell>
          <cell r="G811" t="str">
            <v>14.200,94</v>
          </cell>
          <cell r="H811">
            <v>0</v>
          </cell>
          <cell r="I811">
            <v>10925.48</v>
          </cell>
          <cell r="J811">
            <v>3275.46</v>
          </cell>
          <cell r="K811">
            <v>14200.94</v>
          </cell>
          <cell r="M811">
            <v>2917.1031600000001</v>
          </cell>
          <cell r="N811">
            <v>13842.58316</v>
          </cell>
        </row>
        <row r="812">
          <cell r="B812" t="str">
            <v>2 S 04 211 10</v>
          </cell>
          <cell r="C812" t="str">
            <v>Boca BDCC 2,00 x 2,00 m esc=30</v>
          </cell>
          <cell r="D812" t="str">
            <v>und</v>
          </cell>
          <cell r="E812" t="str">
            <v>17.762,56</v>
          </cell>
          <cell r="F812" t="str">
            <v>5.325,22</v>
          </cell>
          <cell r="G812" t="str">
            <v>23.087,77</v>
          </cell>
          <cell r="H812">
            <v>0</v>
          </cell>
          <cell r="I812">
            <v>17762.560000000001</v>
          </cell>
          <cell r="J812">
            <v>5325.22</v>
          </cell>
          <cell r="K812">
            <v>23087.77</v>
          </cell>
          <cell r="M812">
            <v>4742.6035200000006</v>
          </cell>
          <cell r="N812">
            <v>22505.163520000002</v>
          </cell>
        </row>
        <row r="813">
          <cell r="B813" t="str">
            <v>2 S 04 211 11</v>
          </cell>
          <cell r="C813" t="str">
            <v>Boca BDCC 2,50 x 2,50 m esc.=30</v>
          </cell>
          <cell r="D813" t="str">
            <v>und</v>
          </cell>
          <cell r="E813" t="str">
            <v>23.951,02</v>
          </cell>
          <cell r="F813" t="str">
            <v>7.180,52</v>
          </cell>
          <cell r="G813" t="str">
            <v>31.131,53</v>
          </cell>
          <cell r="H813">
            <v>0</v>
          </cell>
          <cell r="I813">
            <v>23951.02</v>
          </cell>
          <cell r="J813">
            <v>7180.52</v>
          </cell>
          <cell r="K813">
            <v>31131.53</v>
          </cell>
          <cell r="M813">
            <v>6394.9223400000001</v>
          </cell>
          <cell r="N813">
            <v>30345.942340000001</v>
          </cell>
        </row>
        <row r="814">
          <cell r="B814" t="str">
            <v>2 S 04 211 12</v>
          </cell>
          <cell r="C814" t="str">
            <v>Boca BDCC 3,00 x 3,00 m esc=30</v>
          </cell>
          <cell r="D814" t="str">
            <v>und</v>
          </cell>
          <cell r="E814" t="str">
            <v>36.540,54</v>
          </cell>
          <cell r="F814" t="str">
            <v>10.954,86</v>
          </cell>
          <cell r="G814" t="str">
            <v>47.495,40</v>
          </cell>
          <cell r="H814">
            <v>0</v>
          </cell>
          <cell r="I814">
            <v>36540.54</v>
          </cell>
          <cell r="J814">
            <v>10954.86</v>
          </cell>
          <cell r="K814">
            <v>47495.4</v>
          </cell>
          <cell r="M814">
            <v>9756.3241800000014</v>
          </cell>
          <cell r="N814">
            <v>46296.864180000004</v>
          </cell>
        </row>
        <row r="815">
          <cell r="B815" t="str">
            <v>2 S 04 211 13</v>
          </cell>
          <cell r="C815" t="str">
            <v>Boca BDCC 1,50 x 1,50 m esc=45</v>
          </cell>
          <cell r="D815" t="str">
            <v>und</v>
          </cell>
          <cell r="E815" t="str">
            <v>14.438,84</v>
          </cell>
          <cell r="F815" t="str">
            <v>4.328,76</v>
          </cell>
          <cell r="G815" t="str">
            <v>18.767,61</v>
          </cell>
          <cell r="H815">
            <v>0</v>
          </cell>
          <cell r="I815">
            <v>14438.84</v>
          </cell>
          <cell r="J815">
            <v>4328.76</v>
          </cell>
          <cell r="K815">
            <v>18767.61</v>
          </cell>
          <cell r="M815">
            <v>3855.1702800000003</v>
          </cell>
          <cell r="N815">
            <v>18294.010280000002</v>
          </cell>
        </row>
        <row r="816">
          <cell r="B816" t="str">
            <v>2 S 04 211 14</v>
          </cell>
          <cell r="C816" t="str">
            <v>Boca BDCC 2,00 x 2,00 m esc=45</v>
          </cell>
          <cell r="D816" t="str">
            <v>und</v>
          </cell>
          <cell r="E816" t="str">
            <v>22.611,07</v>
          </cell>
          <cell r="F816" t="str">
            <v>6.778,80</v>
          </cell>
          <cell r="G816" t="str">
            <v>29.389,87</v>
          </cell>
          <cell r="H816">
            <v>0</v>
          </cell>
          <cell r="I816">
            <v>22611.07</v>
          </cell>
          <cell r="J816">
            <v>6778.8</v>
          </cell>
          <cell r="K816">
            <v>29389.87</v>
          </cell>
          <cell r="M816">
            <v>6037.1556900000005</v>
          </cell>
          <cell r="N816">
            <v>28648.225689999999</v>
          </cell>
        </row>
        <row r="817">
          <cell r="B817" t="str">
            <v>2 S 04 211 15</v>
          </cell>
          <cell r="C817" t="str">
            <v>Boca BDCC 2,50 x 2,50 m esc=45</v>
          </cell>
          <cell r="D817" t="str">
            <v>und</v>
          </cell>
          <cell r="E817" t="str">
            <v>32.258,54</v>
          </cell>
          <cell r="F817" t="str">
            <v>9.671,11</v>
          </cell>
          <cell r="G817" t="str">
            <v>41.929,64</v>
          </cell>
          <cell r="H817">
            <v>0</v>
          </cell>
          <cell r="I817">
            <v>32258.54</v>
          </cell>
          <cell r="J817">
            <v>9671.11</v>
          </cell>
          <cell r="K817">
            <v>41929.64</v>
          </cell>
          <cell r="M817">
            <v>8613.0301800000016</v>
          </cell>
          <cell r="N817">
            <v>40871.570180000002</v>
          </cell>
        </row>
        <row r="818">
          <cell r="B818" t="str">
            <v>2 S 04 211 16</v>
          </cell>
          <cell r="C818" t="str">
            <v>Boca BDCC 3,00x3,00m - esc=45</v>
          </cell>
          <cell r="D818" t="str">
            <v>und</v>
          </cell>
          <cell r="E818" t="str">
            <v>46.323,71</v>
          </cell>
          <cell r="F818" t="str">
            <v>13.887,85</v>
          </cell>
          <cell r="G818" t="str">
            <v>60.211,56</v>
          </cell>
          <cell r="H818">
            <v>0</v>
          </cell>
          <cell r="I818">
            <v>46323.71</v>
          </cell>
          <cell r="J818">
            <v>13887.85</v>
          </cell>
          <cell r="K818">
            <v>60211.56</v>
          </cell>
          <cell r="M818">
            <v>12368.43057</v>
          </cell>
          <cell r="N818">
            <v>58692.140570000003</v>
          </cell>
        </row>
        <row r="819">
          <cell r="B819" t="str">
            <v>2 S 04 211 51</v>
          </cell>
          <cell r="C819" t="str">
            <v>Boca BDCC 1,50 x 1,50 m normal AC/BC</v>
          </cell>
          <cell r="D819" t="str">
            <v>und</v>
          </cell>
          <cell r="E819" t="str">
            <v>10.294,49</v>
          </cell>
          <cell r="F819" t="str">
            <v>3.086,29</v>
          </cell>
          <cell r="G819" t="str">
            <v>13.380,77</v>
          </cell>
          <cell r="H819">
            <v>0</v>
          </cell>
          <cell r="I819">
            <v>10294.49</v>
          </cell>
          <cell r="J819">
            <v>3086.29</v>
          </cell>
          <cell r="K819">
            <v>13380.77</v>
          </cell>
          <cell r="M819">
            <v>2748.6288300000001</v>
          </cell>
          <cell r="N819">
            <v>13043.118829999999</v>
          </cell>
        </row>
        <row r="820">
          <cell r="B820" t="str">
            <v>2 S 04 211 52</v>
          </cell>
          <cell r="C820" t="str">
            <v>Boca BDCC 2,00 x 2,00 m normal AC/BC</v>
          </cell>
          <cell r="D820" t="str">
            <v>und</v>
          </cell>
          <cell r="E820" t="str">
            <v>15.705,65</v>
          </cell>
          <cell r="F820" t="str">
            <v>4.708,55</v>
          </cell>
          <cell r="G820" t="str">
            <v>20.414,21</v>
          </cell>
          <cell r="H820">
            <v>0</v>
          </cell>
          <cell r="I820">
            <v>15705.65</v>
          </cell>
          <cell r="J820">
            <v>4708.55</v>
          </cell>
          <cell r="K820">
            <v>20414.21</v>
          </cell>
          <cell r="M820">
            <v>4193.4085500000001</v>
          </cell>
          <cell r="N820">
            <v>19899.058550000002</v>
          </cell>
        </row>
        <row r="821">
          <cell r="B821" t="str">
            <v>2 S 04 211 53</v>
          </cell>
          <cell r="C821" t="str">
            <v>Boca BDCC 2,50 x 2,50 m normal AC/BC</v>
          </cell>
          <cell r="D821" t="str">
            <v>und</v>
          </cell>
          <cell r="E821" t="str">
            <v>21.862,78</v>
          </cell>
          <cell r="F821" t="str">
            <v>6.554,46</v>
          </cell>
          <cell r="G821" t="str">
            <v>28.417,24</v>
          </cell>
          <cell r="H821">
            <v>0</v>
          </cell>
          <cell r="I821">
            <v>21862.78</v>
          </cell>
          <cell r="J821">
            <v>6554.46</v>
          </cell>
          <cell r="K821">
            <v>28417.24</v>
          </cell>
          <cell r="M821">
            <v>5837.3622599999999</v>
          </cell>
          <cell r="N821">
            <v>27700.142260000001</v>
          </cell>
        </row>
        <row r="822">
          <cell r="B822" t="str">
            <v>2 S 04 211 54</v>
          </cell>
          <cell r="C822" t="str">
            <v>Boca BDCC 3,00 x 3,00 m normal AC/BC</v>
          </cell>
          <cell r="D822" t="str">
            <v>und</v>
          </cell>
          <cell r="E822" t="str">
            <v>31.383,65</v>
          </cell>
          <cell r="F822" t="str">
            <v>9.408,82</v>
          </cell>
          <cell r="G822" t="str">
            <v>40.792,46</v>
          </cell>
          <cell r="H822">
            <v>0</v>
          </cell>
          <cell r="I822">
            <v>31383.65</v>
          </cell>
          <cell r="J822">
            <v>9408.82</v>
          </cell>
          <cell r="K822">
            <v>40792.46</v>
          </cell>
          <cell r="M822">
            <v>8379.4345500000018</v>
          </cell>
          <cell r="N822">
            <v>39763.08455</v>
          </cell>
        </row>
        <row r="823">
          <cell r="B823" t="str">
            <v>2 S 04 211 55</v>
          </cell>
          <cell r="C823" t="str">
            <v>Boca BDCC 1,50 x 1,50 m esc=15 AC/BC</v>
          </cell>
          <cell r="D823" t="str">
            <v>und</v>
          </cell>
          <cell r="E823" t="str">
            <v>11.268,34</v>
          </cell>
          <cell r="F823" t="str">
            <v>3.378,25</v>
          </cell>
          <cell r="G823" t="str">
            <v>14.646,58</v>
          </cell>
          <cell r="H823">
            <v>0</v>
          </cell>
          <cell r="I823">
            <v>11268.34</v>
          </cell>
          <cell r="J823">
            <v>3378.25</v>
          </cell>
          <cell r="K823">
            <v>14646.58</v>
          </cell>
          <cell r="M823">
            <v>3008.64678</v>
          </cell>
          <cell r="N823">
            <v>14276.986779999999</v>
          </cell>
        </row>
        <row r="824">
          <cell r="B824" t="str">
            <v>2 S 04 211 56</v>
          </cell>
          <cell r="C824" t="str">
            <v>Boca BDCC 2,00 x 2,00 m esc=15 AC/BC</v>
          </cell>
          <cell r="D824" t="str">
            <v>und</v>
          </cell>
          <cell r="E824" t="str">
            <v>17.296,19</v>
          </cell>
          <cell r="F824" t="str">
            <v>5.185,40</v>
          </cell>
          <cell r="G824" t="str">
            <v>22.481,59</v>
          </cell>
          <cell r="H824">
            <v>0</v>
          </cell>
          <cell r="I824">
            <v>17296.189999999999</v>
          </cell>
          <cell r="J824">
            <v>5185.3999999999996</v>
          </cell>
          <cell r="K824">
            <v>22481.59</v>
          </cell>
          <cell r="M824">
            <v>4618.0827300000001</v>
          </cell>
          <cell r="N824">
            <v>21914.272729999997</v>
          </cell>
        </row>
        <row r="825">
          <cell r="B825" t="str">
            <v>2 S 04 211 57</v>
          </cell>
          <cell r="C825" t="str">
            <v>Boca BDCC 2,50 x 2,50 m esc=15 AC/BC</v>
          </cell>
          <cell r="D825" t="str">
            <v>und</v>
          </cell>
          <cell r="E825" t="str">
            <v>23.626,26</v>
          </cell>
          <cell r="F825" t="str">
            <v>7.083,15</v>
          </cell>
          <cell r="G825" t="str">
            <v>30.709,41</v>
          </cell>
          <cell r="H825">
            <v>0</v>
          </cell>
          <cell r="I825">
            <v>23626.26</v>
          </cell>
          <cell r="J825">
            <v>7083.15</v>
          </cell>
          <cell r="K825">
            <v>30709.41</v>
          </cell>
          <cell r="M825">
            <v>6308.2114199999996</v>
          </cell>
          <cell r="N825">
            <v>29934.471419999998</v>
          </cell>
        </row>
        <row r="826">
          <cell r="B826" t="str">
            <v>2 S 04 211 58</v>
          </cell>
          <cell r="C826" t="str">
            <v>Boca BDCC 3,00 x 3,00 m esc=15 AC/BC</v>
          </cell>
          <cell r="D826" t="str">
            <v>und</v>
          </cell>
          <cell r="E826" t="str">
            <v>33.786,51</v>
          </cell>
          <cell r="F826" t="str">
            <v>10.129,20</v>
          </cell>
          <cell r="G826" t="str">
            <v>43.915,70</v>
          </cell>
          <cell r="H826">
            <v>0</v>
          </cell>
          <cell r="I826">
            <v>33786.51</v>
          </cell>
          <cell r="J826">
            <v>10129.200000000001</v>
          </cell>
          <cell r="K826">
            <v>43915.7</v>
          </cell>
          <cell r="M826">
            <v>9020.9981700000008</v>
          </cell>
          <cell r="N826">
            <v>42807.508170000001</v>
          </cell>
        </row>
        <row r="827">
          <cell r="B827" t="str">
            <v>2 S 04 211 59</v>
          </cell>
          <cell r="C827" t="str">
            <v>Boca BDCC 1,50 x 1,50 m esc=30 AC/BC</v>
          </cell>
          <cell r="D827" t="str">
            <v>und</v>
          </cell>
          <cell r="E827" t="str">
            <v>11.482,40</v>
          </cell>
          <cell r="F827" t="str">
            <v>3.442,42</v>
          </cell>
          <cell r="G827" t="str">
            <v>14.924,83</v>
          </cell>
          <cell r="H827">
            <v>0</v>
          </cell>
          <cell r="I827">
            <v>11482.4</v>
          </cell>
          <cell r="J827">
            <v>3442.42</v>
          </cell>
          <cell r="K827">
            <v>14924.83</v>
          </cell>
          <cell r="M827">
            <v>3065.8008</v>
          </cell>
          <cell r="N827">
            <v>14548.200799999999</v>
          </cell>
        </row>
        <row r="828">
          <cell r="B828" t="str">
            <v>2 S 04 211 60</v>
          </cell>
          <cell r="C828" t="str">
            <v>Boca BDCC 2,00 x 2,00 m esc=30 AC/BC</v>
          </cell>
          <cell r="D828" t="str">
            <v>und</v>
          </cell>
          <cell r="E828" t="str">
            <v>18.665,50</v>
          </cell>
          <cell r="F828" t="str">
            <v>5.595,92</v>
          </cell>
          <cell r="G828" t="str">
            <v>24.261,42</v>
          </cell>
          <cell r="H828">
            <v>0</v>
          </cell>
          <cell r="I828">
            <v>18665.5</v>
          </cell>
          <cell r="J828">
            <v>5595.92</v>
          </cell>
          <cell r="K828">
            <v>24261.42</v>
          </cell>
          <cell r="M828">
            <v>4983.6885000000002</v>
          </cell>
          <cell r="N828">
            <v>23649.1885</v>
          </cell>
        </row>
        <row r="829">
          <cell r="B829" t="str">
            <v>2 S 04 211 61</v>
          </cell>
          <cell r="C829" t="str">
            <v>Boca BDCC 2,50 x 2,50 m - esc=30 AC/BC</v>
          </cell>
          <cell r="D829" t="str">
            <v>und</v>
          </cell>
          <cell r="E829" t="str">
            <v>25.083,77</v>
          </cell>
          <cell r="F829" t="str">
            <v>7.520,12</v>
          </cell>
          <cell r="G829" t="str">
            <v>32.603,89</v>
          </cell>
          <cell r="H829">
            <v>0</v>
          </cell>
          <cell r="I829">
            <v>25083.77</v>
          </cell>
          <cell r="J829">
            <v>7520.12</v>
          </cell>
          <cell r="K829">
            <v>32603.89</v>
          </cell>
          <cell r="M829">
            <v>6697.3665900000005</v>
          </cell>
          <cell r="N829">
            <v>31781.136590000002</v>
          </cell>
        </row>
        <row r="830">
          <cell r="B830" t="str">
            <v>2 S 04 211 62</v>
          </cell>
          <cell r="C830" t="str">
            <v>Boca BDCC 3,00 x 3,00 m - esc=30 AC/BC</v>
          </cell>
          <cell r="D830" t="str">
            <v>und</v>
          </cell>
          <cell r="E830" t="str">
            <v>38.372,43</v>
          </cell>
          <cell r="F830" t="str">
            <v>11.504,05</v>
          </cell>
          <cell r="G830" t="str">
            <v>49.876,48</v>
          </cell>
          <cell r="H830">
            <v>0</v>
          </cell>
          <cell r="I830">
            <v>38372.43</v>
          </cell>
          <cell r="J830">
            <v>11504.05</v>
          </cell>
          <cell r="K830">
            <v>49876.480000000003</v>
          </cell>
          <cell r="M830">
            <v>10245.438810000001</v>
          </cell>
          <cell r="N830">
            <v>48617.86881</v>
          </cell>
        </row>
        <row r="831">
          <cell r="B831" t="str">
            <v>2 S 04 211 63</v>
          </cell>
          <cell r="C831" t="str">
            <v>Boca BDCC 1,50 x 1,50 m - esc=45 AC/BC</v>
          </cell>
          <cell r="D831" t="str">
            <v>und</v>
          </cell>
          <cell r="E831" t="str">
            <v>15.120,61</v>
          </cell>
          <cell r="F831" t="str">
            <v>4.533,16</v>
          </cell>
          <cell r="G831" t="str">
            <v>19.653,76</v>
          </cell>
          <cell r="H831">
            <v>0</v>
          </cell>
          <cell r="I831">
            <v>15120.61</v>
          </cell>
          <cell r="J831">
            <v>4533.16</v>
          </cell>
          <cell r="K831">
            <v>19653.759999999998</v>
          </cell>
          <cell r="M831">
            <v>4037.2028700000005</v>
          </cell>
          <cell r="N831">
            <v>19157.812870000002</v>
          </cell>
        </row>
        <row r="832">
          <cell r="B832" t="str">
            <v>2 S 04 211 64</v>
          </cell>
          <cell r="C832" t="str">
            <v>Boca BDCC 2,00 x 2,00 m - esc=45 AC/BC</v>
          </cell>
          <cell r="D832" t="str">
            <v>und</v>
          </cell>
          <cell r="E832" t="str">
            <v>23.731,28</v>
          </cell>
          <cell r="F832" t="str">
            <v>7.114,64</v>
          </cell>
          <cell r="G832" t="str">
            <v>30.845,91</v>
          </cell>
          <cell r="H832">
            <v>0</v>
          </cell>
          <cell r="I832">
            <v>23731.279999999999</v>
          </cell>
          <cell r="J832">
            <v>7114.64</v>
          </cell>
          <cell r="K832">
            <v>30845.91</v>
          </cell>
          <cell r="M832">
            <v>6336.2517600000001</v>
          </cell>
          <cell r="N832">
            <v>30067.531759999998</v>
          </cell>
        </row>
        <row r="833">
          <cell r="B833" t="str">
            <v>2 S 04 211 65</v>
          </cell>
          <cell r="C833" t="str">
            <v>Boca BDCC 2,50 x 2,50 m - esc=45 AC/BC</v>
          </cell>
          <cell r="D833" t="str">
            <v>und</v>
          </cell>
          <cell r="E833" t="str">
            <v>33.837,68</v>
          </cell>
          <cell r="F833" t="str">
            <v>10.144,54</v>
          </cell>
          <cell r="G833" t="str">
            <v>43.982,22</v>
          </cell>
          <cell r="H833">
            <v>0</v>
          </cell>
          <cell r="I833">
            <v>33837.68</v>
          </cell>
          <cell r="J833">
            <v>10144.540000000001</v>
          </cell>
          <cell r="K833">
            <v>43982.22</v>
          </cell>
          <cell r="M833">
            <v>9034.6605600000003</v>
          </cell>
          <cell r="N833">
            <v>42872.340559999997</v>
          </cell>
        </row>
        <row r="834">
          <cell r="B834" t="str">
            <v>2 S 04 211 66</v>
          </cell>
          <cell r="C834" t="str">
            <v>Boca BDCC 3,00 x 3,00 m - esc=45 AC/BC</v>
          </cell>
          <cell r="D834" t="str">
            <v>und</v>
          </cell>
          <cell r="E834" t="str">
            <v>48.571,04</v>
          </cell>
          <cell r="F834" t="str">
            <v>14.561,60</v>
          </cell>
          <cell r="G834" t="str">
            <v>63.132,64</v>
          </cell>
          <cell r="H834">
            <v>0</v>
          </cell>
          <cell r="I834">
            <v>48571.040000000001</v>
          </cell>
          <cell r="J834">
            <v>14561.6</v>
          </cell>
          <cell r="K834">
            <v>63132.639999999999</v>
          </cell>
          <cell r="M834">
            <v>12968.467680000002</v>
          </cell>
          <cell r="N834">
            <v>61539.507680000002</v>
          </cell>
        </row>
        <row r="835">
          <cell r="B835" t="str">
            <v>2 S 04 220 01</v>
          </cell>
          <cell r="C835" t="str">
            <v>Corpo BTCC 1,50 x 1,50 m alt. 0 a 1,00 m</v>
          </cell>
          <cell r="D835" t="str">
            <v>m</v>
          </cell>
          <cell r="E835" t="str">
            <v>3.175,68</v>
          </cell>
          <cell r="F835" t="str">
            <v>952,07</v>
          </cell>
          <cell r="G835" t="str">
            <v>4.127,74</v>
          </cell>
          <cell r="H835">
            <v>0</v>
          </cell>
          <cell r="I835">
            <v>3175.68</v>
          </cell>
          <cell r="J835">
            <v>952.07</v>
          </cell>
          <cell r="K835">
            <v>4127.74</v>
          </cell>
          <cell r="M835">
            <v>847.90656000000001</v>
          </cell>
          <cell r="N835">
            <v>4023.5865599999997</v>
          </cell>
        </row>
        <row r="836">
          <cell r="B836" t="str">
            <v>2 S 04 220 02</v>
          </cell>
          <cell r="C836" t="str">
            <v>Corpo BTCC 2,00 x 2,00 m alt. 0 a 1,00 m</v>
          </cell>
          <cell r="D836" t="str">
            <v>m</v>
          </cell>
          <cell r="E836" t="str">
            <v>4.674,87</v>
          </cell>
          <cell r="F836" t="str">
            <v>1.401,53</v>
          </cell>
          <cell r="G836" t="str">
            <v>6.076,39</v>
          </cell>
          <cell r="H836">
            <v>0</v>
          </cell>
          <cell r="I836">
            <v>4674.87</v>
          </cell>
          <cell r="J836">
            <v>1401.53</v>
          </cell>
          <cell r="K836">
            <v>6076.39</v>
          </cell>
          <cell r="M836">
            <v>1248.19029</v>
          </cell>
          <cell r="N836">
            <v>5923.0602899999994</v>
          </cell>
        </row>
        <row r="837">
          <cell r="B837" t="str">
            <v>2 S 04 220 03</v>
          </cell>
          <cell r="C837" t="str">
            <v>Corpo BTCC 2,50 x 2,50 m alt. 0 a 1,00 m</v>
          </cell>
          <cell r="D837" t="str">
            <v>m</v>
          </cell>
          <cell r="E837" t="str">
            <v>6.377,15</v>
          </cell>
          <cell r="F837" t="str">
            <v>1.911,87</v>
          </cell>
          <cell r="G837" t="str">
            <v>8.289,02</v>
          </cell>
          <cell r="H837">
            <v>0</v>
          </cell>
          <cell r="I837">
            <v>6377.15</v>
          </cell>
          <cell r="J837">
            <v>1911.87</v>
          </cell>
          <cell r="K837">
            <v>8289.02</v>
          </cell>
          <cell r="M837">
            <v>1702.6990499999999</v>
          </cell>
          <cell r="N837">
            <v>8079.8490499999998</v>
          </cell>
        </row>
        <row r="838">
          <cell r="B838" t="str">
            <v>2 S 04 220 04</v>
          </cell>
          <cell r="C838" t="str">
            <v>Corpo BTCC 3,00 x 3,00 m alt. 0 a 1,00 m</v>
          </cell>
          <cell r="D838" t="str">
            <v>m</v>
          </cell>
          <cell r="E838" t="str">
            <v>8.106,94</v>
          </cell>
          <cell r="F838" t="str">
            <v>2.430,46</v>
          </cell>
          <cell r="G838" t="str">
            <v>10.537,40</v>
          </cell>
          <cell r="H838">
            <v>0</v>
          </cell>
          <cell r="I838">
            <v>8106.94</v>
          </cell>
          <cell r="J838">
            <v>2430.46</v>
          </cell>
          <cell r="K838">
            <v>10537.4</v>
          </cell>
          <cell r="M838">
            <v>2164.5529799999999</v>
          </cell>
          <cell r="N838">
            <v>10271.492979999999</v>
          </cell>
        </row>
        <row r="839">
          <cell r="B839" t="str">
            <v>2 S 04 220 05</v>
          </cell>
          <cell r="C839" t="str">
            <v>Corpo BTCC 1,50 x 1,50 m alt. 1,00 a 2,50 m</v>
          </cell>
          <cell r="D839" t="str">
            <v>m</v>
          </cell>
          <cell r="E839" t="str">
            <v>2.860,28</v>
          </cell>
          <cell r="F839" t="str">
            <v>857,51</v>
          </cell>
          <cell r="G839" t="str">
            <v>3.717,79</v>
          </cell>
          <cell r="H839">
            <v>0</v>
          </cell>
          <cell r="I839">
            <v>2860.28</v>
          </cell>
          <cell r="J839">
            <v>857.51</v>
          </cell>
          <cell r="K839">
            <v>3717.79</v>
          </cell>
          <cell r="M839">
            <v>763.69476000000009</v>
          </cell>
          <cell r="N839">
            <v>3623.9747600000001</v>
          </cell>
        </row>
        <row r="840">
          <cell r="B840" t="str">
            <v>2 S 04 220 06</v>
          </cell>
          <cell r="C840" t="str">
            <v>Corpo BTCC 2,00 x 2,00 m alt. 1,00 a 2,50 m</v>
          </cell>
          <cell r="D840" t="str">
            <v>m</v>
          </cell>
          <cell r="E840" t="str">
            <v>4.199,02</v>
          </cell>
          <cell r="F840" t="str">
            <v>1.258,87</v>
          </cell>
          <cell r="G840" t="str">
            <v>5.457,89</v>
          </cell>
          <cell r="H840">
            <v>0</v>
          </cell>
          <cell r="I840">
            <v>4199.0200000000004</v>
          </cell>
          <cell r="J840">
            <v>1258.8699999999999</v>
          </cell>
          <cell r="K840">
            <v>5457.89</v>
          </cell>
          <cell r="M840">
            <v>1121.1383400000002</v>
          </cell>
          <cell r="N840">
            <v>5320.1583400000009</v>
          </cell>
        </row>
        <row r="841">
          <cell r="B841" t="str">
            <v>2 S 04 220 07</v>
          </cell>
          <cell r="C841" t="str">
            <v>Corpo BTCC 2,50 a 2,50 m alt. 1,00 a 2,50 m</v>
          </cell>
          <cell r="D841" t="str">
            <v>m</v>
          </cell>
          <cell r="E841" t="str">
            <v>5.603,44</v>
          </cell>
          <cell r="F841" t="str">
            <v>1.679,91</v>
          </cell>
          <cell r="G841" t="str">
            <v>7.283,35</v>
          </cell>
          <cell r="H841">
            <v>0</v>
          </cell>
          <cell r="I841">
            <v>5603.44</v>
          </cell>
          <cell r="J841">
            <v>1679.91</v>
          </cell>
          <cell r="K841">
            <v>7283.35</v>
          </cell>
          <cell r="M841">
            <v>1496.1184800000001</v>
          </cell>
          <cell r="N841">
            <v>7099.5584799999997</v>
          </cell>
        </row>
        <row r="842">
          <cell r="B842" t="str">
            <v>2 S 04 220 08</v>
          </cell>
          <cell r="C842" t="str">
            <v>Corpo BTCC 3,00 x 3,00 m alt. 1,00 a 2,50 m</v>
          </cell>
          <cell r="D842" t="str">
            <v>m</v>
          </cell>
          <cell r="E842" t="str">
            <v>7.668,13</v>
          </cell>
          <cell r="F842" t="str">
            <v>2.298,90</v>
          </cell>
          <cell r="G842" t="str">
            <v>9.967,03</v>
          </cell>
          <cell r="H842">
            <v>0</v>
          </cell>
          <cell r="I842">
            <v>7668.13</v>
          </cell>
          <cell r="J842">
            <v>2298.9</v>
          </cell>
          <cell r="K842">
            <v>9967.0300000000007</v>
          </cell>
          <cell r="M842">
            <v>2047.3907100000001</v>
          </cell>
          <cell r="N842">
            <v>9715.5207100000007</v>
          </cell>
        </row>
        <row r="843">
          <cell r="B843" t="str">
            <v>2 S 04 220 09</v>
          </cell>
          <cell r="C843" t="str">
            <v>Corpo BTCC 1,50 x 1,50 m alt. 2,50 a 5,00 m</v>
          </cell>
          <cell r="D843" t="str">
            <v>m</v>
          </cell>
          <cell r="E843" t="str">
            <v>3.113,97</v>
          </cell>
          <cell r="F843" t="str">
            <v>933,57</v>
          </cell>
          <cell r="G843" t="str">
            <v>4.047,54</v>
          </cell>
          <cell r="H843">
            <v>0</v>
          </cell>
          <cell r="I843">
            <v>3113.97</v>
          </cell>
          <cell r="J843">
            <v>933.57</v>
          </cell>
          <cell r="K843">
            <v>4047.54</v>
          </cell>
          <cell r="M843">
            <v>831.42998999999998</v>
          </cell>
          <cell r="N843">
            <v>3945.3999899999999</v>
          </cell>
        </row>
        <row r="844">
          <cell r="B844" t="str">
            <v>2 S 04 220 10</v>
          </cell>
          <cell r="C844" t="str">
            <v>Corpo BTCC 2,00 x 2,00 m alt. 2,50 a 5,00 m</v>
          </cell>
          <cell r="D844" t="str">
            <v>m</v>
          </cell>
          <cell r="E844" t="str">
            <v>4.858,55</v>
          </cell>
          <cell r="F844" t="str">
            <v>1.456,59</v>
          </cell>
          <cell r="G844" t="str">
            <v>6.315,15</v>
          </cell>
          <cell r="H844">
            <v>0</v>
          </cell>
          <cell r="I844">
            <v>4858.55</v>
          </cell>
          <cell r="J844">
            <v>1456.59</v>
          </cell>
          <cell r="K844">
            <v>6315.15</v>
          </cell>
          <cell r="M844">
            <v>1297.2328500000001</v>
          </cell>
          <cell r="N844">
            <v>6155.7828500000005</v>
          </cell>
        </row>
        <row r="845">
          <cell r="B845" t="str">
            <v>2 S 04 220 11</v>
          </cell>
          <cell r="C845" t="str">
            <v>Corpo BTCC 2,50 x 2,50 m alt. 2,50 a 5,00 m</v>
          </cell>
          <cell r="D845" t="str">
            <v>m</v>
          </cell>
          <cell r="E845" t="str">
            <v>6.509,84</v>
          </cell>
          <cell r="F845" t="str">
            <v>1.951,65</v>
          </cell>
          <cell r="G845" t="str">
            <v>8.461,49</v>
          </cell>
          <cell r="H845">
            <v>0</v>
          </cell>
          <cell r="I845">
            <v>6509.84</v>
          </cell>
          <cell r="J845">
            <v>1951.65</v>
          </cell>
          <cell r="K845">
            <v>8461.49</v>
          </cell>
          <cell r="M845">
            <v>1738.1272800000002</v>
          </cell>
          <cell r="N845">
            <v>8247.9672800000008</v>
          </cell>
        </row>
        <row r="846">
          <cell r="B846" t="str">
            <v>2 S 04 220 12</v>
          </cell>
          <cell r="C846" t="str">
            <v>Corpo BTCC 3,00 x 3,00 m alt. 2,50 a 5,00 m</v>
          </cell>
          <cell r="D846" t="str">
            <v>m</v>
          </cell>
          <cell r="E846" t="str">
            <v>8.880,60</v>
          </cell>
          <cell r="F846" t="str">
            <v>2.662,40</v>
          </cell>
          <cell r="G846" t="str">
            <v>11.543,00</v>
          </cell>
          <cell r="H846">
            <v>0</v>
          </cell>
          <cell r="I846">
            <v>8880.6</v>
          </cell>
          <cell r="J846">
            <v>2662.4</v>
          </cell>
          <cell r="K846">
            <v>11543</v>
          </cell>
          <cell r="M846">
            <v>2371.1202000000003</v>
          </cell>
          <cell r="N846">
            <v>11251.7202</v>
          </cell>
        </row>
        <row r="847">
          <cell r="B847" t="str">
            <v>2 S 04 220 13</v>
          </cell>
          <cell r="C847" t="str">
            <v>Corpo BTCC 1,50 x 1,50 m alt. 5,00 a 7,50 m</v>
          </cell>
          <cell r="D847" t="str">
            <v>m</v>
          </cell>
          <cell r="E847" t="str">
            <v>3.379,88</v>
          </cell>
          <cell r="F847" t="str">
            <v>1.013,29</v>
          </cell>
          <cell r="G847" t="str">
            <v>4.393,17</v>
          </cell>
          <cell r="H847">
            <v>0</v>
          </cell>
          <cell r="I847">
            <v>3379.88</v>
          </cell>
          <cell r="J847">
            <v>1013.29</v>
          </cell>
          <cell r="K847">
            <v>4393.17</v>
          </cell>
          <cell r="M847">
            <v>902.4279600000001</v>
          </cell>
          <cell r="N847">
            <v>4282.3079600000001</v>
          </cell>
        </row>
        <row r="848">
          <cell r="B848" t="str">
            <v>2 S 04 220 14</v>
          </cell>
          <cell r="C848" t="str">
            <v>Corpo BTCC 2,00 x 2,00 m alt. 5,00 a 7,50 m</v>
          </cell>
          <cell r="D848" t="str">
            <v>m</v>
          </cell>
          <cell r="E848" t="str">
            <v>5.346,24</v>
          </cell>
          <cell r="F848" t="str">
            <v>1.602,80</v>
          </cell>
          <cell r="G848" t="str">
            <v>6.949,05</v>
          </cell>
          <cell r="H848">
            <v>0</v>
          </cell>
          <cell r="I848">
            <v>5346.24</v>
          </cell>
          <cell r="J848">
            <v>1602.8</v>
          </cell>
          <cell r="K848">
            <v>6949.05</v>
          </cell>
          <cell r="M848">
            <v>1427.4460799999999</v>
          </cell>
          <cell r="N848">
            <v>6773.6860799999995</v>
          </cell>
        </row>
        <row r="849">
          <cell r="B849" t="str">
            <v>2 S 04 220 15</v>
          </cell>
          <cell r="C849" t="str">
            <v>Corpo BTCC 2,50 x 2,50 m alt. 5,00 a 7,50 m</v>
          </cell>
          <cell r="D849" t="str">
            <v>m</v>
          </cell>
          <cell r="E849" t="str">
            <v>7.462,76</v>
          </cell>
          <cell r="F849" t="str">
            <v>2.237,34</v>
          </cell>
          <cell r="G849" t="str">
            <v>9.700,10</v>
          </cell>
          <cell r="H849">
            <v>0</v>
          </cell>
          <cell r="I849">
            <v>7462.76</v>
          </cell>
          <cell r="J849">
            <v>2237.34</v>
          </cell>
          <cell r="K849">
            <v>9700.1</v>
          </cell>
          <cell r="M849">
            <v>1992.5569200000002</v>
          </cell>
          <cell r="N849">
            <v>9455.3169200000011</v>
          </cell>
        </row>
        <row r="850">
          <cell r="B850" t="str">
            <v>2 S 04 220 16</v>
          </cell>
          <cell r="C850" t="str">
            <v>Corpo BTCC 3,00 x 3,00 m alt. 5,00 a 7,50 m</v>
          </cell>
          <cell r="D850" t="str">
            <v>m</v>
          </cell>
          <cell r="E850" t="str">
            <v>10.039,42</v>
          </cell>
          <cell r="F850" t="str">
            <v>3.009,82</v>
          </cell>
          <cell r="G850" t="str">
            <v>13.049,24</v>
          </cell>
          <cell r="H850">
            <v>0</v>
          </cell>
          <cell r="I850">
            <v>10039.42</v>
          </cell>
          <cell r="J850">
            <v>3009.82</v>
          </cell>
          <cell r="K850">
            <v>13049.24</v>
          </cell>
          <cell r="M850">
            <v>2680.5251400000002</v>
          </cell>
          <cell r="N850">
            <v>12719.94514</v>
          </cell>
        </row>
        <row r="851">
          <cell r="B851" t="str">
            <v>2 S 04 220 17</v>
          </cell>
          <cell r="C851" t="str">
            <v>Corpo BTCC 1,50 x 1,50 m alt. 7,50 a 10,00 m</v>
          </cell>
          <cell r="D851" t="str">
            <v>m</v>
          </cell>
          <cell r="E851" t="str">
            <v>3.808,48</v>
          </cell>
          <cell r="F851" t="str">
            <v>1.141,78</v>
          </cell>
          <cell r="G851" t="str">
            <v>4.950,27</v>
          </cell>
          <cell r="H851">
            <v>0</v>
          </cell>
          <cell r="I851">
            <v>3808.48</v>
          </cell>
          <cell r="J851">
            <v>1141.78</v>
          </cell>
          <cell r="K851">
            <v>4950.2700000000004</v>
          </cell>
          <cell r="M851">
            <v>1016.8641600000001</v>
          </cell>
          <cell r="N851">
            <v>4825.3441600000006</v>
          </cell>
        </row>
        <row r="852">
          <cell r="B852" t="str">
            <v>2 S 04 220 18</v>
          </cell>
          <cell r="C852" t="str">
            <v>Corpo BTCC 2,00 x 2,00 m alt. 7,50 m a 10,00 m</v>
          </cell>
          <cell r="D852" t="str">
            <v>m</v>
          </cell>
          <cell r="E852" t="str">
            <v>6.131,97</v>
          </cell>
          <cell r="F852" t="str">
            <v>1.838,37</v>
          </cell>
          <cell r="G852" t="str">
            <v>7.970,34</v>
          </cell>
          <cell r="H852">
            <v>0</v>
          </cell>
          <cell r="I852">
            <v>6131.97</v>
          </cell>
          <cell r="J852">
            <v>1838.37</v>
          </cell>
          <cell r="K852">
            <v>7970.34</v>
          </cell>
          <cell r="M852">
            <v>1637.2359900000001</v>
          </cell>
          <cell r="N852">
            <v>7769.2059900000004</v>
          </cell>
        </row>
        <row r="853">
          <cell r="B853" t="str">
            <v>2 S 04 220 19</v>
          </cell>
          <cell r="C853" t="str">
            <v>Corpo BTCC 2,50 x 2,50 m alt. 7,50 a 10,00 m</v>
          </cell>
          <cell r="D853" t="str">
            <v>m</v>
          </cell>
          <cell r="E853" t="str">
            <v>8.404,50</v>
          </cell>
          <cell r="F853" t="str">
            <v>2.519,67</v>
          </cell>
          <cell r="G853" t="str">
            <v>10.924,17</v>
          </cell>
          <cell r="H853">
            <v>0</v>
          </cell>
          <cell r="I853">
            <v>8404.5</v>
          </cell>
          <cell r="J853">
            <v>2519.67</v>
          </cell>
          <cell r="K853">
            <v>10924.17</v>
          </cell>
          <cell r="M853">
            <v>2244.0015000000003</v>
          </cell>
          <cell r="N853">
            <v>10648.5015</v>
          </cell>
        </row>
        <row r="854">
          <cell r="B854" t="str">
            <v>2 S 04 220 20</v>
          </cell>
          <cell r="C854" t="str">
            <v>Corpo BTCC 3,00 x 3,00 m alt 7,50 a 10,00 m</v>
          </cell>
          <cell r="D854" t="str">
            <v>m</v>
          </cell>
          <cell r="E854" t="str">
            <v>11.149,56</v>
          </cell>
          <cell r="F854" t="str">
            <v>3.342,64</v>
          </cell>
          <cell r="G854" t="str">
            <v>14.492,20</v>
          </cell>
          <cell r="H854">
            <v>0</v>
          </cell>
          <cell r="I854">
            <v>11149.56</v>
          </cell>
          <cell r="J854">
            <v>3342.64</v>
          </cell>
          <cell r="K854">
            <v>14492.2</v>
          </cell>
          <cell r="M854">
            <v>2976.9325199999998</v>
          </cell>
          <cell r="N854">
            <v>14126.49252</v>
          </cell>
        </row>
        <row r="855">
          <cell r="B855" t="str">
            <v>2 S 04 220 21</v>
          </cell>
          <cell r="C855" t="str">
            <v>Corpo BTCC 1,50 x 1,50 m alt. 10,00 a 12,50 m</v>
          </cell>
          <cell r="D855" t="str">
            <v>m</v>
          </cell>
          <cell r="E855" t="str">
            <v>4.448,88</v>
          </cell>
          <cell r="F855" t="str">
            <v>1.333,77</v>
          </cell>
          <cell r="G855" t="str">
            <v>5.782,65</v>
          </cell>
          <cell r="H855">
            <v>0</v>
          </cell>
          <cell r="I855">
            <v>4448.88</v>
          </cell>
          <cell r="J855">
            <v>1333.77</v>
          </cell>
          <cell r="K855">
            <v>5782.65</v>
          </cell>
          <cell r="M855">
            <v>1187.85096</v>
          </cell>
          <cell r="N855">
            <v>5636.7309599999999</v>
          </cell>
        </row>
        <row r="856">
          <cell r="B856" t="str">
            <v>2 S 04 220 22</v>
          </cell>
          <cell r="C856" t="str">
            <v>Corpo BTCC 2,00 x 2,00 m alt. 10,00 a 12,50 m</v>
          </cell>
          <cell r="D856" t="str">
            <v>m</v>
          </cell>
          <cell r="E856" t="str">
            <v>6.577,97</v>
          </cell>
          <cell r="F856" t="str">
            <v>1.972,08</v>
          </cell>
          <cell r="G856" t="str">
            <v>8.550,05</v>
          </cell>
          <cell r="H856">
            <v>0</v>
          </cell>
          <cell r="I856">
            <v>6577.97</v>
          </cell>
          <cell r="J856">
            <v>1972.08</v>
          </cell>
          <cell r="K856">
            <v>8550.0499999999993</v>
          </cell>
          <cell r="M856">
            <v>1756.3179900000002</v>
          </cell>
          <cell r="N856">
            <v>8334.2879900000007</v>
          </cell>
        </row>
        <row r="857">
          <cell r="B857" t="str">
            <v>2 S 04 220 23</v>
          </cell>
          <cell r="C857" t="str">
            <v>Corpo BTCC 2,50 x 2,50 m alt. 10,00 a 12,50 m</v>
          </cell>
          <cell r="D857" t="str">
            <v>m</v>
          </cell>
          <cell r="E857" t="str">
            <v>8.891,79</v>
          </cell>
          <cell r="F857" t="str">
            <v>2.665,76</v>
          </cell>
          <cell r="G857" t="str">
            <v>11.557,55</v>
          </cell>
          <cell r="H857">
            <v>0</v>
          </cell>
          <cell r="I857">
            <v>8891.7900000000009</v>
          </cell>
          <cell r="J857">
            <v>2665.76</v>
          </cell>
          <cell r="K857">
            <v>11557.55</v>
          </cell>
          <cell r="M857">
            <v>2374.1079300000006</v>
          </cell>
          <cell r="N857">
            <v>11265.897930000001</v>
          </cell>
        </row>
        <row r="858">
          <cell r="B858" t="str">
            <v>2 S 04 220 24</v>
          </cell>
          <cell r="C858" t="str">
            <v>Corpo BTCC 3,00 x 3,00 m alt. 10,00 a 12,50 m</v>
          </cell>
          <cell r="D858" t="str">
            <v>m</v>
          </cell>
          <cell r="E858" t="str">
            <v>11.955,00</v>
          </cell>
          <cell r="F858" t="str">
            <v>3.584,11</v>
          </cell>
          <cell r="G858" t="str">
            <v>15.539,11</v>
          </cell>
          <cell r="H858">
            <v>0</v>
          </cell>
          <cell r="I858">
            <v>11955</v>
          </cell>
          <cell r="J858">
            <v>3584.11</v>
          </cell>
          <cell r="K858">
            <v>15539.11</v>
          </cell>
          <cell r="M858">
            <v>3191.9850000000001</v>
          </cell>
          <cell r="N858">
            <v>15146.985000000001</v>
          </cell>
        </row>
        <row r="859">
          <cell r="B859" t="str">
            <v>2 S 04 220 25</v>
          </cell>
          <cell r="C859" t="str">
            <v>Corpo BTCC 1,50 x 1,50 m alt. 12,50 a 15,00 m</v>
          </cell>
          <cell r="D859" t="str">
            <v>m</v>
          </cell>
          <cell r="E859" t="str">
            <v>4.531,86</v>
          </cell>
          <cell r="F859" t="str">
            <v>1.358,65</v>
          </cell>
          <cell r="G859" t="str">
            <v>5.890,51</v>
          </cell>
          <cell r="H859">
            <v>0</v>
          </cell>
          <cell r="I859">
            <v>4531.8599999999997</v>
          </cell>
          <cell r="J859">
            <v>1358.65</v>
          </cell>
          <cell r="K859">
            <v>5890.51</v>
          </cell>
          <cell r="M859">
            <v>1210.0066199999999</v>
          </cell>
          <cell r="N859">
            <v>5741.8666199999998</v>
          </cell>
        </row>
        <row r="860">
          <cell r="B860" t="str">
            <v>2 S 04 220 26</v>
          </cell>
          <cell r="C860" t="str">
            <v>Corpo BTCC 2,00 x 2,00 m alt. 12,50 a 15,00 m</v>
          </cell>
          <cell r="D860" t="str">
            <v>m</v>
          </cell>
          <cell r="E860" t="str">
            <v>7.089,07</v>
          </cell>
          <cell r="F860" t="str">
            <v>2.125,30</v>
          </cell>
          <cell r="G860" t="str">
            <v>9.214,37</v>
          </cell>
          <cell r="H860">
            <v>0</v>
          </cell>
          <cell r="I860">
            <v>7089.07</v>
          </cell>
          <cell r="J860">
            <v>2125.3000000000002</v>
          </cell>
          <cell r="K860">
            <v>9214.3700000000008</v>
          </cell>
          <cell r="M860">
            <v>1892.78169</v>
          </cell>
          <cell r="N860">
            <v>8981.8516899999995</v>
          </cell>
        </row>
        <row r="861">
          <cell r="B861" t="str">
            <v>2 S 04 220 27</v>
          </cell>
          <cell r="C861" t="str">
            <v>Corpo BTCC 2,50 x 2,50 m alt. 12,50 a 15,00 m</v>
          </cell>
          <cell r="D861" t="str">
            <v>m</v>
          </cell>
          <cell r="E861" t="str">
            <v>9.576,40</v>
          </cell>
          <cell r="F861" t="str">
            <v>2.871,00</v>
          </cell>
          <cell r="G861" t="str">
            <v>12.447,40</v>
          </cell>
          <cell r="H861">
            <v>0</v>
          </cell>
          <cell r="I861">
            <v>9576.4</v>
          </cell>
          <cell r="J861">
            <v>2871</v>
          </cell>
          <cell r="K861">
            <v>12447.4</v>
          </cell>
          <cell r="M861">
            <v>2556.8987999999999</v>
          </cell>
          <cell r="N861">
            <v>12133.2988</v>
          </cell>
        </row>
        <row r="862">
          <cell r="B862" t="str">
            <v>2 S 04 220 28</v>
          </cell>
          <cell r="C862" t="str">
            <v>Corpo BTCC 3,00 x 3,00 m alt. 12,50 a 15,00 m</v>
          </cell>
          <cell r="D862" t="str">
            <v>m</v>
          </cell>
          <cell r="E862" t="str">
            <v>13.128,19</v>
          </cell>
          <cell r="F862" t="str">
            <v>3.935,83</v>
          </cell>
          <cell r="G862" t="str">
            <v>17.064,02</v>
          </cell>
          <cell r="H862">
            <v>0</v>
          </cell>
          <cell r="I862">
            <v>13128.19</v>
          </cell>
          <cell r="J862">
            <v>3935.83</v>
          </cell>
          <cell r="K862">
            <v>17064.02</v>
          </cell>
          <cell r="M862">
            <v>3505.2267300000003</v>
          </cell>
          <cell r="N862">
            <v>16633.416730000001</v>
          </cell>
        </row>
        <row r="863">
          <cell r="B863" t="str">
            <v>2 S 04 220 51</v>
          </cell>
          <cell r="C863" t="str">
            <v>Corpo BTCC 1,50 x 1,50 m alt. 0 a 1,00 m AC/BC</v>
          </cell>
          <cell r="D863" t="str">
            <v>m</v>
          </cell>
          <cell r="E863" t="str">
            <v>3.358,61</v>
          </cell>
          <cell r="F863" t="str">
            <v>1.006,91</v>
          </cell>
          <cell r="G863" t="str">
            <v>4.365,53</v>
          </cell>
          <cell r="H863">
            <v>0</v>
          </cell>
          <cell r="I863">
            <v>3358.61</v>
          </cell>
          <cell r="J863">
            <v>1006.91</v>
          </cell>
          <cell r="K863">
            <v>4365.53</v>
          </cell>
          <cell r="M863">
            <v>896.74887000000012</v>
          </cell>
          <cell r="N863">
            <v>4255.35887</v>
          </cell>
        </row>
        <row r="864">
          <cell r="B864" t="str">
            <v>2 S 04 220 52</v>
          </cell>
          <cell r="C864" t="str">
            <v>Corpo BTCC 2,00 x 2,00 m alt. 0 a 1,00 m AC/BC</v>
          </cell>
          <cell r="D864" t="str">
            <v>m</v>
          </cell>
          <cell r="E864" t="str">
            <v>4.910,93</v>
          </cell>
          <cell r="F864" t="str">
            <v>1.472,30</v>
          </cell>
          <cell r="G864" t="str">
            <v>6.383,22</v>
          </cell>
          <cell r="H864">
            <v>0</v>
          </cell>
          <cell r="I864">
            <v>4910.93</v>
          </cell>
          <cell r="J864">
            <v>1472.3</v>
          </cell>
          <cell r="K864">
            <v>6383.22</v>
          </cell>
          <cell r="M864">
            <v>1311.2183100000002</v>
          </cell>
          <cell r="N864">
            <v>6222.1483100000005</v>
          </cell>
        </row>
        <row r="865">
          <cell r="B865" t="str">
            <v>2 S 04 220 53</v>
          </cell>
          <cell r="C865" t="str">
            <v>Corpo BTCC 2,50 x 2,50 m alt. 0 a 1,00 m AC/BC</v>
          </cell>
          <cell r="D865" t="str">
            <v>m</v>
          </cell>
          <cell r="E865" t="str">
            <v>6.676,55</v>
          </cell>
          <cell r="F865" t="str">
            <v>2.001,63</v>
          </cell>
          <cell r="G865" t="str">
            <v>8.678,19</v>
          </cell>
          <cell r="H865">
            <v>0</v>
          </cell>
          <cell r="I865">
            <v>6676.55</v>
          </cell>
          <cell r="J865">
            <v>2001.63</v>
          </cell>
          <cell r="K865">
            <v>8678.19</v>
          </cell>
          <cell r="M865">
            <v>1782.63885</v>
          </cell>
          <cell r="N865">
            <v>8459.1888500000005</v>
          </cell>
        </row>
        <row r="866">
          <cell r="B866" t="str">
            <v>2 S 04 220 54</v>
          </cell>
          <cell r="C866" t="str">
            <v>Corpo BTCC 3,00 x 3,00 m alt. 0 a 1,00 m AC/BC</v>
          </cell>
          <cell r="D866" t="str">
            <v>m</v>
          </cell>
          <cell r="E866" t="str">
            <v>8.548,12</v>
          </cell>
          <cell r="F866" t="str">
            <v>2.562,73</v>
          </cell>
          <cell r="G866" t="str">
            <v>11.110,84</v>
          </cell>
          <cell r="H866">
            <v>0</v>
          </cell>
          <cell r="I866">
            <v>8548.1200000000008</v>
          </cell>
          <cell r="J866">
            <v>2562.73</v>
          </cell>
          <cell r="K866">
            <v>11110.84</v>
          </cell>
          <cell r="M866">
            <v>2282.3480400000003</v>
          </cell>
          <cell r="N866">
            <v>10830.468040000002</v>
          </cell>
        </row>
        <row r="867">
          <cell r="B867" t="str">
            <v>2 S 04 220 55</v>
          </cell>
          <cell r="C867" t="str">
            <v>Corpo BTCC 1,50 x 1,50 m alt. 1,00 a 2,50 m AC/BC</v>
          </cell>
          <cell r="D867" t="str">
            <v>m</v>
          </cell>
          <cell r="E867" t="str">
            <v>3.043,22</v>
          </cell>
          <cell r="F867" t="str">
            <v>912,36</v>
          </cell>
          <cell r="G867" t="str">
            <v>3.955,58</v>
          </cell>
          <cell r="H867">
            <v>0</v>
          </cell>
          <cell r="I867">
            <v>3043.22</v>
          </cell>
          <cell r="J867">
            <v>912.36</v>
          </cell>
          <cell r="K867">
            <v>3955.58</v>
          </cell>
          <cell r="M867">
            <v>812.53973999999994</v>
          </cell>
          <cell r="N867">
            <v>3855.7597399999995</v>
          </cell>
        </row>
        <row r="868">
          <cell r="B868" t="str">
            <v>2 S 04 220 56</v>
          </cell>
          <cell r="C868" t="str">
            <v>Corpo BTCC 2,00 x 2,00 m alt. 1,00 a 2,50 m AC/BC</v>
          </cell>
          <cell r="D868" t="str">
            <v>m</v>
          </cell>
          <cell r="E868" t="str">
            <v>4.435,08</v>
          </cell>
          <cell r="F868" t="str">
            <v>1.329,64</v>
          </cell>
          <cell r="G868" t="str">
            <v>5.764,72</v>
          </cell>
          <cell r="H868">
            <v>0</v>
          </cell>
          <cell r="I868">
            <v>4435.08</v>
          </cell>
          <cell r="J868">
            <v>1329.64</v>
          </cell>
          <cell r="K868">
            <v>5764.72</v>
          </cell>
          <cell r="M868">
            <v>1184.1663599999999</v>
          </cell>
          <cell r="N868">
            <v>5619.2463600000001</v>
          </cell>
        </row>
        <row r="869">
          <cell r="B869" t="str">
            <v>2 S 04 220 57</v>
          </cell>
          <cell r="C869" t="str">
            <v>Corpo BTCC 2,50 x 2,50 m alt. 1,00 a 2,50 m AC/BC</v>
          </cell>
          <cell r="D869" t="str">
            <v>m</v>
          </cell>
          <cell r="E869" t="str">
            <v>5.902,84</v>
          </cell>
          <cell r="F869" t="str">
            <v>1.769,67</v>
          </cell>
          <cell r="G869" t="str">
            <v>7.672,51</v>
          </cell>
          <cell r="H869">
            <v>0</v>
          </cell>
          <cell r="I869">
            <v>5902.84</v>
          </cell>
          <cell r="J869">
            <v>1769.67</v>
          </cell>
          <cell r="K869">
            <v>7672.51</v>
          </cell>
          <cell r="M869">
            <v>1576.0582800000002</v>
          </cell>
          <cell r="N869">
            <v>7478.8982800000003</v>
          </cell>
        </row>
        <row r="870">
          <cell r="B870" t="str">
            <v>2 S 04 220 58</v>
          </cell>
          <cell r="C870" t="str">
            <v>Corpo BTCC 3,00 x 3,00 m alt. 1,00 a 2,50 m AC/BC</v>
          </cell>
          <cell r="D870" t="str">
            <v>m</v>
          </cell>
          <cell r="E870" t="str">
            <v>8.109,31</v>
          </cell>
          <cell r="F870" t="str">
            <v>2.431,17</v>
          </cell>
          <cell r="G870" t="str">
            <v>10.540,48</v>
          </cell>
          <cell r="H870">
            <v>0</v>
          </cell>
          <cell r="I870">
            <v>8109.31</v>
          </cell>
          <cell r="J870">
            <v>2431.17</v>
          </cell>
          <cell r="K870">
            <v>10540.48</v>
          </cell>
          <cell r="M870">
            <v>2165.18577</v>
          </cell>
          <cell r="N870">
            <v>10274.495770000001</v>
          </cell>
        </row>
        <row r="871">
          <cell r="B871" t="str">
            <v>2 S 04 220 59</v>
          </cell>
          <cell r="C871" t="str">
            <v>Corpo BTCC 1,50 x 1,50 m alt. 2,50 a 5,00 m AC/BC</v>
          </cell>
          <cell r="D871" t="str">
            <v>m</v>
          </cell>
          <cell r="E871" t="str">
            <v>3.296,91</v>
          </cell>
          <cell r="F871" t="str">
            <v>988,41</v>
          </cell>
          <cell r="G871" t="str">
            <v>4.285,32</v>
          </cell>
          <cell r="H871">
            <v>0</v>
          </cell>
          <cell r="I871">
            <v>3296.91</v>
          </cell>
          <cell r="J871">
            <v>988.41</v>
          </cell>
          <cell r="K871">
            <v>4285.32</v>
          </cell>
          <cell r="M871">
            <v>880.27497000000005</v>
          </cell>
          <cell r="N871">
            <v>4177.1849700000002</v>
          </cell>
        </row>
        <row r="872">
          <cell r="B872" t="str">
            <v>2 S 04 220 60</v>
          </cell>
          <cell r="C872" t="str">
            <v>Corpo BTCC 2,00 x 2,00 m alt. 2,50 a 5,00 m AC/BC</v>
          </cell>
          <cell r="D872" t="str">
            <v>m</v>
          </cell>
          <cell r="E872" t="str">
            <v>5.094,61</v>
          </cell>
          <cell r="F872" t="str">
            <v>1.527,36</v>
          </cell>
          <cell r="G872" t="str">
            <v>6.621,98</v>
          </cell>
          <cell r="H872">
            <v>0</v>
          </cell>
          <cell r="I872">
            <v>5094.6099999999997</v>
          </cell>
          <cell r="J872">
            <v>1527.36</v>
          </cell>
          <cell r="K872">
            <v>6621.98</v>
          </cell>
          <cell r="M872">
            <v>1360.2608700000001</v>
          </cell>
          <cell r="N872">
            <v>6454.8708699999997</v>
          </cell>
        </row>
        <row r="873">
          <cell r="B873" t="str">
            <v>2 S 04 220 61</v>
          </cell>
          <cell r="C873" t="str">
            <v>Corpo BTCC 2,50 x 2,50 m alt. 2,50 a 5,00 m AC/BC</v>
          </cell>
          <cell r="D873" t="str">
            <v>m</v>
          </cell>
          <cell r="E873" t="str">
            <v>6.884,56</v>
          </cell>
          <cell r="F873" t="str">
            <v>2.063,99</v>
          </cell>
          <cell r="G873" t="str">
            <v>8.948,56</v>
          </cell>
          <cell r="H873">
            <v>0</v>
          </cell>
          <cell r="I873">
            <v>6884.56</v>
          </cell>
          <cell r="J873">
            <v>2063.9899999999998</v>
          </cell>
          <cell r="K873">
            <v>8948.56</v>
          </cell>
          <cell r="M873">
            <v>1838.1775200000002</v>
          </cell>
          <cell r="N873">
            <v>8722.7375200000006</v>
          </cell>
        </row>
        <row r="874">
          <cell r="B874" t="str">
            <v>2 S 04 220 62</v>
          </cell>
          <cell r="C874" t="str">
            <v>Corpo BTCC 3,00 x 3,00 m alt. 2,50 a 5,00 m AC/BC</v>
          </cell>
          <cell r="D874" t="str">
            <v>m</v>
          </cell>
          <cell r="E874" t="str">
            <v>9.412,56</v>
          </cell>
          <cell r="F874" t="str">
            <v>2.821,89</v>
          </cell>
          <cell r="G874" t="str">
            <v>12.234,45</v>
          </cell>
          <cell r="H874">
            <v>0</v>
          </cell>
          <cell r="I874">
            <v>9412.56</v>
          </cell>
          <cell r="J874">
            <v>2821.89</v>
          </cell>
          <cell r="K874">
            <v>12234.45</v>
          </cell>
          <cell r="M874">
            <v>2513.1535199999998</v>
          </cell>
          <cell r="N874">
            <v>11925.713519999999</v>
          </cell>
        </row>
        <row r="875">
          <cell r="B875" t="str">
            <v>2 S 04 220 63</v>
          </cell>
          <cell r="C875" t="str">
            <v>Corpo BTCC 1,50 x 1,50 m alt. 5,00 a 7,50 m AC/BC</v>
          </cell>
          <cell r="D875" t="str">
            <v>m</v>
          </cell>
          <cell r="E875" t="str">
            <v>3.562,82</v>
          </cell>
          <cell r="F875" t="str">
            <v>1.068,13</v>
          </cell>
          <cell r="G875" t="str">
            <v>4.630,95</v>
          </cell>
          <cell r="H875">
            <v>0</v>
          </cell>
          <cell r="I875">
            <v>3562.82</v>
          </cell>
          <cell r="J875">
            <v>1068.1300000000001</v>
          </cell>
          <cell r="K875">
            <v>4630.95</v>
          </cell>
          <cell r="M875">
            <v>951.27294000000006</v>
          </cell>
          <cell r="N875">
            <v>4514.0929400000005</v>
          </cell>
        </row>
        <row r="876">
          <cell r="B876" t="str">
            <v>2 S 04 220 64</v>
          </cell>
          <cell r="C876" t="str">
            <v>Corpo BTCC 2,00 x 2,00 m alt. 5,00 a 7,50 m AC/BC</v>
          </cell>
          <cell r="D876" t="str">
            <v>m</v>
          </cell>
          <cell r="E876" t="str">
            <v>5.653,89</v>
          </cell>
          <cell r="F876" t="str">
            <v>1.695,03</v>
          </cell>
          <cell r="G876" t="str">
            <v>7.348,92</v>
          </cell>
          <cell r="H876">
            <v>0</v>
          </cell>
          <cell r="I876">
            <v>5653.89</v>
          </cell>
          <cell r="J876">
            <v>1695.03</v>
          </cell>
          <cell r="K876">
            <v>7348.92</v>
          </cell>
          <cell r="M876">
            <v>1509.5886300000002</v>
          </cell>
          <cell r="N876">
            <v>7163.4786300000005</v>
          </cell>
        </row>
        <row r="877">
          <cell r="B877" t="str">
            <v>2 S 04 220 65</v>
          </cell>
          <cell r="C877" t="str">
            <v>Corpo BTCC 2,50 x 2,50 m alt. 5,00 a 7,50 m AC/BC</v>
          </cell>
          <cell r="D877" t="str">
            <v>m</v>
          </cell>
          <cell r="E877" t="str">
            <v>7.837,48</v>
          </cell>
          <cell r="F877" t="str">
            <v>2.349,68</v>
          </cell>
          <cell r="G877" t="str">
            <v>10.187,16</v>
          </cell>
          <cell r="H877">
            <v>0</v>
          </cell>
          <cell r="I877">
            <v>7837.48</v>
          </cell>
          <cell r="J877">
            <v>2349.6799999999998</v>
          </cell>
          <cell r="K877">
            <v>10187.16</v>
          </cell>
          <cell r="M877">
            <v>2092.60716</v>
          </cell>
          <cell r="N877">
            <v>9930.0871599999991</v>
          </cell>
        </row>
        <row r="878">
          <cell r="B878" t="str">
            <v>2 S 04 220 66</v>
          </cell>
          <cell r="C878" t="str">
            <v>Corpo BTCC 3,00 x 3,00 m alt. 5,00 a 7,50 m AC/BC</v>
          </cell>
          <cell r="D878" t="str">
            <v>m</v>
          </cell>
          <cell r="E878" t="str">
            <v>10.571,39</v>
          </cell>
          <cell r="F878" t="str">
            <v>3.169,30</v>
          </cell>
          <cell r="G878" t="str">
            <v>13.740,70</v>
          </cell>
          <cell r="H878">
            <v>0</v>
          </cell>
          <cell r="I878">
            <v>10571.39</v>
          </cell>
          <cell r="J878">
            <v>3169.3</v>
          </cell>
          <cell r="K878">
            <v>13740.7</v>
          </cell>
          <cell r="M878">
            <v>2822.56113</v>
          </cell>
          <cell r="N878">
            <v>13393.951129999999</v>
          </cell>
        </row>
        <row r="879">
          <cell r="B879" t="str">
            <v>2 S 04 220 67</v>
          </cell>
          <cell r="C879" t="str">
            <v>Corpo BTCC 1,50 x 1,50 m alt. 7,50 a 10,00 m AC/BC</v>
          </cell>
          <cell r="D879" t="str">
            <v>m</v>
          </cell>
          <cell r="E879" t="str">
            <v>3.991,42</v>
          </cell>
          <cell r="F879" t="str">
            <v>1.196,63</v>
          </cell>
          <cell r="G879" t="str">
            <v>5.188,05</v>
          </cell>
          <cell r="H879">
            <v>0</v>
          </cell>
          <cell r="I879">
            <v>3991.42</v>
          </cell>
          <cell r="J879">
            <v>1196.6300000000001</v>
          </cell>
          <cell r="K879">
            <v>5188.05</v>
          </cell>
          <cell r="M879">
            <v>1065.7091400000002</v>
          </cell>
          <cell r="N879">
            <v>5057.12914</v>
          </cell>
        </row>
        <row r="880">
          <cell r="B880" t="str">
            <v>2 S 04 220 68</v>
          </cell>
          <cell r="C880" t="str">
            <v>Corpo BTCC 2,00 x 2,00 m alt. 7,50 a 10,00 m AC/BC</v>
          </cell>
          <cell r="D880" t="str">
            <v>m</v>
          </cell>
          <cell r="E880" t="str">
            <v>6.439,62</v>
          </cell>
          <cell r="F880" t="str">
            <v>1.930,60</v>
          </cell>
          <cell r="G880" t="str">
            <v>8.370,21</v>
          </cell>
          <cell r="H880">
            <v>0</v>
          </cell>
          <cell r="I880">
            <v>6439.62</v>
          </cell>
          <cell r="J880">
            <v>1930.6</v>
          </cell>
          <cell r="K880">
            <v>8370.2099999999991</v>
          </cell>
          <cell r="M880">
            <v>1719.3785400000002</v>
          </cell>
          <cell r="N880">
            <v>8158.9985400000005</v>
          </cell>
        </row>
        <row r="881">
          <cell r="B881" t="str">
            <v>2 S 04 220 69</v>
          </cell>
          <cell r="C881" t="str">
            <v>Corpo BTCC 2,50 x 2,50 m alt. 7,50 a 10,00 m AC/BC</v>
          </cell>
          <cell r="D881" t="str">
            <v>m</v>
          </cell>
          <cell r="E881" t="str">
            <v>8.856,67</v>
          </cell>
          <cell r="F881" t="str">
            <v>2.655,23</v>
          </cell>
          <cell r="G881" t="str">
            <v>11.511,90</v>
          </cell>
          <cell r="H881">
            <v>0</v>
          </cell>
          <cell r="I881">
            <v>8856.67</v>
          </cell>
          <cell r="J881">
            <v>2655.23</v>
          </cell>
          <cell r="K881">
            <v>11511.9</v>
          </cell>
          <cell r="M881">
            <v>2364.7308900000003</v>
          </cell>
          <cell r="N881">
            <v>11221.400890000001</v>
          </cell>
        </row>
        <row r="882">
          <cell r="B882" t="str">
            <v>2 S 04 220 70</v>
          </cell>
          <cell r="C882" t="str">
            <v>Corpo BTCC 3,00 x 3,00 m alt. 7,50 a 10,00 m AC/BC</v>
          </cell>
          <cell r="D882" t="str">
            <v>m</v>
          </cell>
          <cell r="E882" t="str">
            <v>11.804,33</v>
          </cell>
          <cell r="F882" t="str">
            <v>3.538,94</v>
          </cell>
          <cell r="G882" t="str">
            <v>15.343,27</v>
          </cell>
          <cell r="H882">
            <v>0</v>
          </cell>
          <cell r="I882">
            <v>11804.33</v>
          </cell>
          <cell r="J882">
            <v>3538.94</v>
          </cell>
          <cell r="K882">
            <v>15343.27</v>
          </cell>
          <cell r="M882">
            <v>3151.7561100000003</v>
          </cell>
          <cell r="N882">
            <v>14956.08611</v>
          </cell>
        </row>
        <row r="883">
          <cell r="B883" t="str">
            <v>2 S 04 220 71</v>
          </cell>
          <cell r="C883" t="str">
            <v>Corpo BTCC 1,50 x 1,50 m alt.10,00 a 12,50 m AC/BC</v>
          </cell>
          <cell r="D883" t="str">
            <v>m</v>
          </cell>
          <cell r="E883" t="str">
            <v>4.690,07</v>
          </cell>
          <cell r="F883" t="str">
            <v>1.406,08</v>
          </cell>
          <cell r="G883" t="str">
            <v>6.096,15</v>
          </cell>
          <cell r="H883">
            <v>0</v>
          </cell>
          <cell r="I883">
            <v>4690.07</v>
          </cell>
          <cell r="J883">
            <v>1406.08</v>
          </cell>
          <cell r="K883">
            <v>6096.15</v>
          </cell>
          <cell r="M883">
            <v>1252.2486899999999</v>
          </cell>
          <cell r="N883">
            <v>5942.3186900000001</v>
          </cell>
        </row>
        <row r="884">
          <cell r="B884" t="str">
            <v>2 S 04 220 72</v>
          </cell>
          <cell r="C884" t="str">
            <v>Corpo BTCC 2,00 x 2,00 m alt.10,00 a 12,50 m AC/BC</v>
          </cell>
          <cell r="D884" t="str">
            <v>m</v>
          </cell>
          <cell r="E884" t="str">
            <v>6.949,73</v>
          </cell>
          <cell r="F884" t="str">
            <v>2.083,53</v>
          </cell>
          <cell r="G884" t="str">
            <v>9.033,26</v>
          </cell>
          <cell r="H884">
            <v>0</v>
          </cell>
          <cell r="I884">
            <v>6949.73</v>
          </cell>
          <cell r="J884">
            <v>2083.5300000000002</v>
          </cell>
          <cell r="K884">
            <v>9033.26</v>
          </cell>
          <cell r="M884">
            <v>1855.57791</v>
          </cell>
          <cell r="N884">
            <v>8805.3079099999995</v>
          </cell>
        </row>
        <row r="885">
          <cell r="B885" t="str">
            <v>2 S 04 220 73</v>
          </cell>
          <cell r="C885" t="str">
            <v>Corpo BTCC 2,50 x 2,50 m alt.10,00 a 12,50 m AC/BC</v>
          </cell>
          <cell r="D885" t="str">
            <v>m</v>
          </cell>
          <cell r="E885" t="str">
            <v>9.343,97</v>
          </cell>
          <cell r="F885" t="str">
            <v>2.801,32</v>
          </cell>
          <cell r="G885" t="str">
            <v>12.145,29</v>
          </cell>
          <cell r="H885">
            <v>0</v>
          </cell>
          <cell r="I885">
            <v>9343.9699999999993</v>
          </cell>
          <cell r="J885">
            <v>2801.32</v>
          </cell>
          <cell r="K885">
            <v>12145.29</v>
          </cell>
          <cell r="M885">
            <v>2494.8399899999999</v>
          </cell>
          <cell r="N885">
            <v>11838.80999</v>
          </cell>
        </row>
        <row r="886">
          <cell r="B886" t="str">
            <v>2 S 04 220 74</v>
          </cell>
          <cell r="C886" t="str">
            <v>Corpo BTCC 3,00 x 3,00 m alt.10,00 a 12,50 m AC/BC</v>
          </cell>
          <cell r="D886" t="str">
            <v>m</v>
          </cell>
          <cell r="E886" t="str">
            <v>12.609,77</v>
          </cell>
          <cell r="F886" t="str">
            <v>3.780,41</v>
          </cell>
          <cell r="G886" t="str">
            <v>16.390,18</v>
          </cell>
          <cell r="H886">
            <v>0</v>
          </cell>
          <cell r="I886">
            <v>12609.77</v>
          </cell>
          <cell r="J886">
            <v>3780.41</v>
          </cell>
          <cell r="K886">
            <v>16390.18</v>
          </cell>
          <cell r="M886">
            <v>3366.8085900000001</v>
          </cell>
          <cell r="N886">
            <v>15976.578590000001</v>
          </cell>
        </row>
        <row r="887">
          <cell r="B887" t="str">
            <v>2 S 04 220 75</v>
          </cell>
          <cell r="C887" t="str">
            <v>Corpo BTCC 1,50 x 1,50 m alt.12,50 a 15,00 m AC/BC</v>
          </cell>
          <cell r="D887" t="str">
            <v>m</v>
          </cell>
          <cell r="E887" t="str">
            <v>4.773,04</v>
          </cell>
          <cell r="F887" t="str">
            <v>1.430,96</v>
          </cell>
          <cell r="G887" t="str">
            <v>6.204,00</v>
          </cell>
          <cell r="H887">
            <v>0</v>
          </cell>
          <cell r="I887">
            <v>4773.04</v>
          </cell>
          <cell r="J887">
            <v>1430.96</v>
          </cell>
          <cell r="K887">
            <v>6204</v>
          </cell>
          <cell r="M887">
            <v>1274.4016800000002</v>
          </cell>
          <cell r="N887">
            <v>6047.4416799999999</v>
          </cell>
        </row>
        <row r="888">
          <cell r="B888" t="str">
            <v>2 S 04 220 76</v>
          </cell>
          <cell r="C888" t="str">
            <v>Corpo BTCC 2,00 x 2,00 m alt.12,50 a 15,00 m AC/BC</v>
          </cell>
          <cell r="D888" t="str">
            <v>m</v>
          </cell>
          <cell r="E888" t="str">
            <v>7.460,83</v>
          </cell>
          <cell r="F888" t="str">
            <v>2.236,76</v>
          </cell>
          <cell r="G888" t="str">
            <v>9.697,59</v>
          </cell>
          <cell r="H888">
            <v>0</v>
          </cell>
          <cell r="I888">
            <v>7460.83</v>
          </cell>
          <cell r="J888">
            <v>2236.7600000000002</v>
          </cell>
          <cell r="K888">
            <v>9697.59</v>
          </cell>
          <cell r="M888">
            <v>1992.04161</v>
          </cell>
          <cell r="N888">
            <v>9452.8716100000001</v>
          </cell>
        </row>
        <row r="889">
          <cell r="B889" t="str">
            <v>2 S 04 220 77</v>
          </cell>
          <cell r="C889" t="str">
            <v>Corpo BTCC 2,50 x 2,50 m alt.12,50 a 15,00 m AC/BC</v>
          </cell>
          <cell r="D889" t="str">
            <v>m</v>
          </cell>
          <cell r="E889" t="str">
            <v>10.028,57</v>
          </cell>
          <cell r="F889" t="str">
            <v>3.006,57</v>
          </cell>
          <cell r="G889" t="str">
            <v>13.035,14</v>
          </cell>
          <cell r="H889">
            <v>0</v>
          </cell>
          <cell r="I889">
            <v>10028.57</v>
          </cell>
          <cell r="J889">
            <v>3006.57</v>
          </cell>
          <cell r="K889">
            <v>13035.14</v>
          </cell>
          <cell r="M889">
            <v>2677.6281899999999</v>
          </cell>
          <cell r="N889">
            <v>12706.198189999999</v>
          </cell>
        </row>
        <row r="890">
          <cell r="B890" t="str">
            <v>2 S 04 220 78</v>
          </cell>
          <cell r="C890" t="str">
            <v>Corpo BTCC 3,00 x 3,00 m alt.12,50 a 15,00 m AC/BC</v>
          </cell>
          <cell r="D890" t="str">
            <v>m</v>
          </cell>
          <cell r="E890" t="str">
            <v>13.782,96</v>
          </cell>
          <cell r="F890" t="str">
            <v>4.132,13</v>
          </cell>
          <cell r="G890" t="str">
            <v>17.915,09</v>
          </cell>
          <cell r="H890">
            <v>0</v>
          </cell>
          <cell r="I890">
            <v>13782.96</v>
          </cell>
          <cell r="J890">
            <v>4132.13</v>
          </cell>
          <cell r="K890">
            <v>17915.09</v>
          </cell>
          <cell r="M890">
            <v>3680.0503199999998</v>
          </cell>
          <cell r="N890">
            <v>17463.010319999998</v>
          </cell>
        </row>
        <row r="891">
          <cell r="B891" t="str">
            <v>2 S 04 221 01</v>
          </cell>
          <cell r="C891" t="str">
            <v>Boca BTCC 1,50 x 1,50 m normal</v>
          </cell>
          <cell r="D891" t="str">
            <v>und</v>
          </cell>
          <cell r="E891" t="str">
            <v>12.013,35</v>
          </cell>
          <cell r="F891" t="str">
            <v>3.601,60</v>
          </cell>
          <cell r="G891" t="str">
            <v>15.614,95</v>
          </cell>
          <cell r="H891">
            <v>0</v>
          </cell>
          <cell r="I891">
            <v>12013.35</v>
          </cell>
          <cell r="J891">
            <v>3601.6</v>
          </cell>
          <cell r="K891">
            <v>15614.95</v>
          </cell>
          <cell r="M891">
            <v>3207.5644500000003</v>
          </cell>
          <cell r="N891">
            <v>15220.91445</v>
          </cell>
        </row>
        <row r="892">
          <cell r="B892" t="str">
            <v>2 S 04 221 02</v>
          </cell>
          <cell r="C892" t="str">
            <v>Boca BTCC 2,00 x 2,00 m normal</v>
          </cell>
          <cell r="D892" t="str">
            <v>und</v>
          </cell>
          <cell r="E892" t="str">
            <v>17.971,27</v>
          </cell>
          <cell r="F892" t="str">
            <v>5.387,79</v>
          </cell>
          <cell r="G892" t="str">
            <v>23.359,06</v>
          </cell>
          <cell r="H892">
            <v>0</v>
          </cell>
          <cell r="I892">
            <v>17971.27</v>
          </cell>
          <cell r="J892">
            <v>5387.79</v>
          </cell>
          <cell r="K892">
            <v>23359.06</v>
          </cell>
          <cell r="M892">
            <v>4798.3290900000002</v>
          </cell>
          <cell r="N892">
            <v>22769.59909</v>
          </cell>
        </row>
        <row r="893">
          <cell r="B893" t="str">
            <v>2 S 04 221 03</v>
          </cell>
          <cell r="C893" t="str">
            <v>Boca BTCC 2,50 x 2,50 m normal</v>
          </cell>
          <cell r="D893" t="str">
            <v>und</v>
          </cell>
          <cell r="E893" t="str">
            <v>25.289,52</v>
          </cell>
          <cell r="F893" t="str">
            <v>7.581,80</v>
          </cell>
          <cell r="G893" t="str">
            <v>32.871,32</v>
          </cell>
          <cell r="H893">
            <v>0</v>
          </cell>
          <cell r="I893">
            <v>25289.52</v>
          </cell>
          <cell r="J893">
            <v>7581.8</v>
          </cell>
          <cell r="K893">
            <v>32871.32</v>
          </cell>
          <cell r="M893">
            <v>6752.3018400000001</v>
          </cell>
          <cell r="N893">
            <v>32041.821840000001</v>
          </cell>
        </row>
        <row r="894">
          <cell r="B894" t="str">
            <v>2 S 04 221 04</v>
          </cell>
          <cell r="C894" t="str">
            <v>Boca BTCC 3,00 x 3,00 m normal</v>
          </cell>
          <cell r="D894" t="str">
            <v>und</v>
          </cell>
          <cell r="E894" t="str">
            <v>35.420,64</v>
          </cell>
          <cell r="F894" t="str">
            <v>10.619,11</v>
          </cell>
          <cell r="G894" t="str">
            <v>46.039,74</v>
          </cell>
          <cell r="H894">
            <v>0</v>
          </cell>
          <cell r="I894">
            <v>35420.639999999999</v>
          </cell>
          <cell r="J894">
            <v>10619.11</v>
          </cell>
          <cell r="K894">
            <v>46039.74</v>
          </cell>
          <cell r="M894">
            <v>9457.3108800000009</v>
          </cell>
          <cell r="N894">
            <v>44877.950880000004</v>
          </cell>
        </row>
        <row r="895">
          <cell r="B895" t="str">
            <v>2 S 04 221 05</v>
          </cell>
          <cell r="C895" t="str">
            <v>Boca BTCC 1,50 x 1,50 m esc=15</v>
          </cell>
          <cell r="D895" t="str">
            <v>und</v>
          </cell>
          <cell r="E895" t="str">
            <v>13.092,82</v>
          </cell>
          <cell r="F895" t="str">
            <v>3.925,23</v>
          </cell>
          <cell r="G895" t="str">
            <v>17.018,05</v>
          </cell>
          <cell r="H895">
            <v>0</v>
          </cell>
          <cell r="I895">
            <v>13092.82</v>
          </cell>
          <cell r="J895">
            <v>3925.23</v>
          </cell>
          <cell r="K895">
            <v>17018.05</v>
          </cell>
          <cell r="M895">
            <v>3495.7829400000001</v>
          </cell>
          <cell r="N895">
            <v>16588.602940000001</v>
          </cell>
        </row>
        <row r="896">
          <cell r="B896" t="str">
            <v>2 S 04 221 06</v>
          </cell>
          <cell r="C896" t="str">
            <v>Boca BTCC 2,00 x 2,00 m esc=15</v>
          </cell>
          <cell r="D896" t="str">
            <v>und</v>
          </cell>
          <cell r="E896" t="str">
            <v>19.498,82</v>
          </cell>
          <cell r="F896" t="str">
            <v>5.845,74</v>
          </cell>
          <cell r="G896" t="str">
            <v>25.344,56</v>
          </cell>
          <cell r="H896">
            <v>0</v>
          </cell>
          <cell r="I896">
            <v>19498.82</v>
          </cell>
          <cell r="J896">
            <v>5845.74</v>
          </cell>
          <cell r="K896">
            <v>25344.560000000001</v>
          </cell>
          <cell r="M896">
            <v>5206.1849400000001</v>
          </cell>
          <cell r="N896">
            <v>24705.004939999999</v>
          </cell>
        </row>
        <row r="897">
          <cell r="B897" t="str">
            <v>2 S 04 221 07</v>
          </cell>
          <cell r="C897" t="str">
            <v>Boca BTCC 2,50 x 2,50 m esc=15</v>
          </cell>
          <cell r="D897" t="str">
            <v>und</v>
          </cell>
          <cell r="E897" t="str">
            <v>27.502,96</v>
          </cell>
          <cell r="F897" t="str">
            <v>8.245,39</v>
          </cell>
          <cell r="G897" t="str">
            <v>35.748,34</v>
          </cell>
          <cell r="H897">
            <v>0</v>
          </cell>
          <cell r="I897">
            <v>27502.959999999999</v>
          </cell>
          <cell r="J897">
            <v>8245.39</v>
          </cell>
          <cell r="K897">
            <v>35748.339999999997</v>
          </cell>
          <cell r="M897">
            <v>7343.2903200000001</v>
          </cell>
          <cell r="N897">
            <v>34846.250319999999</v>
          </cell>
        </row>
        <row r="898">
          <cell r="B898" t="str">
            <v>2 S 04 221 08</v>
          </cell>
          <cell r="C898" t="str">
            <v>Boca BTCC 3,00 x 3,00 m esc=15</v>
          </cell>
          <cell r="D898" t="str">
            <v>und</v>
          </cell>
          <cell r="E898" t="str">
            <v>35.493,84</v>
          </cell>
          <cell r="F898" t="str">
            <v>10.641,05</v>
          </cell>
          <cell r="G898" t="str">
            <v>46.134,89</v>
          </cell>
          <cell r="H898">
            <v>0</v>
          </cell>
          <cell r="I898">
            <v>35493.839999999997</v>
          </cell>
          <cell r="J898">
            <v>10641.05</v>
          </cell>
          <cell r="K898">
            <v>46134.89</v>
          </cell>
          <cell r="M898">
            <v>9476.8552799999998</v>
          </cell>
          <cell r="N898">
            <v>44970.69528</v>
          </cell>
        </row>
        <row r="899">
          <cell r="B899" t="str">
            <v>2 S 04 221 09</v>
          </cell>
          <cell r="C899" t="str">
            <v>Boca BTCC 1,50 x 1,50 m esc=30</v>
          </cell>
          <cell r="D899" t="str">
            <v>und</v>
          </cell>
          <cell r="E899" t="str">
            <v>13.721,03</v>
          </cell>
          <cell r="F899" t="str">
            <v>4.113,56</v>
          </cell>
          <cell r="G899" t="str">
            <v>17.834,59</v>
          </cell>
          <cell r="H899">
            <v>0</v>
          </cell>
          <cell r="I899">
            <v>13721.03</v>
          </cell>
          <cell r="J899">
            <v>4113.5600000000004</v>
          </cell>
          <cell r="K899">
            <v>17834.59</v>
          </cell>
          <cell r="M899">
            <v>3663.5150100000005</v>
          </cell>
          <cell r="N899">
            <v>17384.545010000002</v>
          </cell>
        </row>
        <row r="900">
          <cell r="B900" t="str">
            <v>2 S 04 221 10</v>
          </cell>
          <cell r="C900" t="str">
            <v>Boca BTCC 2,00 x 2,00 m exc.=30</v>
          </cell>
          <cell r="D900" t="str">
            <v>und</v>
          </cell>
          <cell r="E900" t="str">
            <v>21.520,76</v>
          </cell>
          <cell r="F900" t="str">
            <v>6.451,92</v>
          </cell>
          <cell r="G900" t="str">
            <v>27.972,68</v>
          </cell>
          <cell r="H900">
            <v>0</v>
          </cell>
          <cell r="I900">
            <v>21520.76</v>
          </cell>
          <cell r="J900">
            <v>6451.92</v>
          </cell>
          <cell r="K900">
            <v>27972.68</v>
          </cell>
          <cell r="M900">
            <v>5746.0429199999999</v>
          </cell>
          <cell r="N900">
            <v>27266.802919999998</v>
          </cell>
        </row>
        <row r="901">
          <cell r="B901" t="str">
            <v>2 S 04 221 11</v>
          </cell>
          <cell r="C901" t="str">
            <v>Boca BTCC 2,50 x 2,50 m esc=30</v>
          </cell>
          <cell r="D901" t="str">
            <v>und</v>
          </cell>
          <cell r="E901" t="str">
            <v>31.333,70</v>
          </cell>
          <cell r="F901" t="str">
            <v>9.393,84</v>
          </cell>
          <cell r="G901" t="str">
            <v>40.727,54</v>
          </cell>
          <cell r="H901">
            <v>0</v>
          </cell>
          <cell r="I901">
            <v>31333.7</v>
          </cell>
          <cell r="J901">
            <v>9393.84</v>
          </cell>
          <cell r="K901">
            <v>40727.54</v>
          </cell>
          <cell r="M901">
            <v>8366.0979000000007</v>
          </cell>
          <cell r="N901">
            <v>39699.797900000005</v>
          </cell>
        </row>
        <row r="902">
          <cell r="B902" t="str">
            <v>2 S 04 221 12</v>
          </cell>
          <cell r="C902" t="str">
            <v>Boca BTCC 3,00 x 3,00 m esc=30</v>
          </cell>
          <cell r="D902" t="str">
            <v>und</v>
          </cell>
          <cell r="E902" t="str">
            <v>44.718,71</v>
          </cell>
          <cell r="F902" t="str">
            <v>13.406,67</v>
          </cell>
          <cell r="G902" t="str">
            <v>58.125,38</v>
          </cell>
          <cell r="H902">
            <v>0</v>
          </cell>
          <cell r="I902">
            <v>44718.71</v>
          </cell>
          <cell r="J902">
            <v>13406.67</v>
          </cell>
          <cell r="K902">
            <v>58125.38</v>
          </cell>
          <cell r="M902">
            <v>11939.895570000001</v>
          </cell>
          <cell r="N902">
            <v>56658.60557</v>
          </cell>
        </row>
        <row r="903">
          <cell r="B903" t="str">
            <v>2 S 04 221 13</v>
          </cell>
          <cell r="C903" t="str">
            <v>Boca BTCC 1,50 x 1,50 m esc.=45</v>
          </cell>
          <cell r="D903" t="str">
            <v>und</v>
          </cell>
          <cell r="E903" t="str">
            <v>17.312,02</v>
          </cell>
          <cell r="F903" t="str">
            <v>5.190,14</v>
          </cell>
          <cell r="G903" t="str">
            <v>22.502,16</v>
          </cell>
          <cell r="H903">
            <v>0</v>
          </cell>
          <cell r="I903">
            <v>17312.02</v>
          </cell>
          <cell r="J903">
            <v>5190.1400000000003</v>
          </cell>
          <cell r="K903">
            <v>22502.16</v>
          </cell>
          <cell r="M903">
            <v>4622.3093400000007</v>
          </cell>
          <cell r="N903">
            <v>21934.32934</v>
          </cell>
        </row>
        <row r="904">
          <cell r="B904" t="str">
            <v>2 S 04 221 14</v>
          </cell>
          <cell r="C904" t="str">
            <v>Boca BTCC 2,00 x 2,00 m esc=45</v>
          </cell>
          <cell r="D904" t="str">
            <v>und</v>
          </cell>
          <cell r="E904" t="str">
            <v>27.243,53</v>
          </cell>
          <cell r="F904" t="str">
            <v>8.167,61</v>
          </cell>
          <cell r="G904" t="str">
            <v>35.411,14</v>
          </cell>
          <cell r="H904">
            <v>0</v>
          </cell>
          <cell r="I904">
            <v>27243.53</v>
          </cell>
          <cell r="J904">
            <v>8167.61</v>
          </cell>
          <cell r="K904">
            <v>35411.14</v>
          </cell>
          <cell r="M904">
            <v>7274.0225099999998</v>
          </cell>
          <cell r="N904">
            <v>34517.552510000001</v>
          </cell>
        </row>
        <row r="905">
          <cell r="B905" t="str">
            <v>2 S 04 221 15</v>
          </cell>
          <cell r="C905" t="str">
            <v>Boca BTCC 2,50 x 2,50 m esc=45</v>
          </cell>
          <cell r="D905" t="str">
            <v>und</v>
          </cell>
          <cell r="E905" t="str">
            <v>39.664,32</v>
          </cell>
          <cell r="F905" t="str">
            <v>11.891,36</v>
          </cell>
          <cell r="G905" t="str">
            <v>51.555,69</v>
          </cell>
          <cell r="H905">
            <v>0</v>
          </cell>
          <cell r="I905">
            <v>39664.32</v>
          </cell>
          <cell r="J905">
            <v>11891.36</v>
          </cell>
          <cell r="K905">
            <v>51555.69</v>
          </cell>
          <cell r="M905">
            <v>10590.373440000001</v>
          </cell>
          <cell r="N905">
            <v>50254.693440000003</v>
          </cell>
        </row>
        <row r="906">
          <cell r="B906" t="str">
            <v>2 S 04 221 16</v>
          </cell>
          <cell r="C906" t="str">
            <v>Boca BTCC 3,00 x 3,00 m esc=45</v>
          </cell>
          <cell r="D906" t="str">
            <v>und</v>
          </cell>
          <cell r="E906" t="str">
            <v>56.674,18</v>
          </cell>
          <cell r="F906" t="str">
            <v>16.990,92</v>
          </cell>
          <cell r="G906" t="str">
            <v>73.665,10</v>
          </cell>
          <cell r="H906">
            <v>0</v>
          </cell>
          <cell r="I906">
            <v>56674.18</v>
          </cell>
          <cell r="J906">
            <v>16990.919999999998</v>
          </cell>
          <cell r="K906">
            <v>73665.100000000006</v>
          </cell>
          <cell r="M906">
            <v>15132.006060000002</v>
          </cell>
          <cell r="N906">
            <v>71806.186060000007</v>
          </cell>
        </row>
        <row r="907">
          <cell r="B907" t="str">
            <v>2 S 04 221 51</v>
          </cell>
          <cell r="C907" t="str">
            <v>Boca BTCC 1,50 x 1,50 m normal AC/BC</v>
          </cell>
          <cell r="D907" t="str">
            <v>und</v>
          </cell>
          <cell r="E907" t="str">
            <v>12.641,76</v>
          </cell>
          <cell r="F907" t="str">
            <v>3.790,00</v>
          </cell>
          <cell r="G907" t="str">
            <v>16.431,75</v>
          </cell>
          <cell r="H907">
            <v>0</v>
          </cell>
          <cell r="I907">
            <v>12641.76</v>
          </cell>
          <cell r="J907">
            <v>3790</v>
          </cell>
          <cell r="K907">
            <v>16431.75</v>
          </cell>
          <cell r="M907">
            <v>3375.3499200000001</v>
          </cell>
          <cell r="N907">
            <v>16017.109920000001</v>
          </cell>
        </row>
        <row r="908">
          <cell r="B908" t="str">
            <v>2 S 04 221 52</v>
          </cell>
          <cell r="C908" t="str">
            <v>Boca BTCC 2,00 x 2,00 m normal AC/BC</v>
          </cell>
          <cell r="D908" t="str">
            <v>und</v>
          </cell>
          <cell r="E908" t="str">
            <v>18.985,19</v>
          </cell>
          <cell r="F908" t="str">
            <v>5.691,76</v>
          </cell>
          <cell r="G908" t="str">
            <v>24.676,96</v>
          </cell>
          <cell r="H908">
            <v>0</v>
          </cell>
          <cell r="I908">
            <v>18985.189999999999</v>
          </cell>
          <cell r="J908">
            <v>5691.76</v>
          </cell>
          <cell r="K908">
            <v>24676.959999999999</v>
          </cell>
          <cell r="M908">
            <v>5069.0457299999998</v>
          </cell>
          <cell r="N908">
            <v>24054.23573</v>
          </cell>
        </row>
        <row r="909">
          <cell r="B909" t="str">
            <v>2 S 04 221 53</v>
          </cell>
          <cell r="C909" t="str">
            <v>Boca BTCC 2,50 x 2,50 m normal AC/BC</v>
          </cell>
          <cell r="D909" t="str">
            <v>und</v>
          </cell>
          <cell r="E909" t="str">
            <v>26.710,67</v>
          </cell>
          <cell r="F909" t="str">
            <v>8.007,86</v>
          </cell>
          <cell r="G909" t="str">
            <v>34.718,52</v>
          </cell>
          <cell r="H909">
            <v>0</v>
          </cell>
          <cell r="I909">
            <v>26710.67</v>
          </cell>
          <cell r="J909">
            <v>8007.86</v>
          </cell>
          <cell r="K909">
            <v>34718.519999999997</v>
          </cell>
          <cell r="M909">
            <v>7131.7488899999998</v>
          </cell>
          <cell r="N909">
            <v>33842.418890000001</v>
          </cell>
        </row>
        <row r="910">
          <cell r="B910" t="str">
            <v>2 S 04 221 54</v>
          </cell>
          <cell r="C910" t="str">
            <v>Boca BTCC 3,00 x 3,00 m normal AC/BC</v>
          </cell>
          <cell r="D910" t="str">
            <v>und</v>
          </cell>
          <cell r="E910" t="str">
            <v>37.472,96</v>
          </cell>
          <cell r="F910" t="str">
            <v>11.234,39</v>
          </cell>
          <cell r="G910" t="str">
            <v>48.707,36</v>
          </cell>
          <cell r="H910">
            <v>0</v>
          </cell>
          <cell r="I910">
            <v>37472.959999999999</v>
          </cell>
          <cell r="J910">
            <v>11234.39</v>
          </cell>
          <cell r="K910">
            <v>48707.360000000001</v>
          </cell>
          <cell r="M910">
            <v>10005.28032</v>
          </cell>
          <cell r="N910">
            <v>47478.240319999997</v>
          </cell>
        </row>
        <row r="911">
          <cell r="B911" t="str">
            <v>2 S 04 221 55</v>
          </cell>
          <cell r="C911" t="str">
            <v>Boca BTCC 1,50 x 1,50 m - esc=15 AC/BC</v>
          </cell>
          <cell r="D911" t="str">
            <v>und</v>
          </cell>
          <cell r="E911" t="str">
            <v>13.725,59</v>
          </cell>
          <cell r="F911" t="str">
            <v>4.114,93</v>
          </cell>
          <cell r="G911" t="str">
            <v>17.840,52</v>
          </cell>
          <cell r="H911">
            <v>0</v>
          </cell>
          <cell r="I911">
            <v>13725.59</v>
          </cell>
          <cell r="J911">
            <v>4114.93</v>
          </cell>
          <cell r="K911">
            <v>17840.52</v>
          </cell>
          <cell r="M911">
            <v>3664.7325300000002</v>
          </cell>
          <cell r="N911">
            <v>17390.322530000001</v>
          </cell>
        </row>
        <row r="912">
          <cell r="B912" t="str">
            <v>2 S 04 221 56</v>
          </cell>
          <cell r="C912" t="str">
            <v>Boca BTCC 2,00 x 2,00 m - esc=15 AC/BC</v>
          </cell>
          <cell r="D912" t="str">
            <v>und</v>
          </cell>
          <cell r="E912" t="str">
            <v>20.509,26</v>
          </cell>
          <cell r="F912" t="str">
            <v>6.148,68</v>
          </cell>
          <cell r="G912" t="str">
            <v>26.657,93</v>
          </cell>
          <cell r="H912">
            <v>0</v>
          </cell>
          <cell r="I912">
            <v>20509.259999999998</v>
          </cell>
          <cell r="J912">
            <v>6148.68</v>
          </cell>
          <cell r="K912">
            <v>26657.93</v>
          </cell>
          <cell r="M912">
            <v>5475.9724200000001</v>
          </cell>
          <cell r="N912">
            <v>25985.23242</v>
          </cell>
        </row>
        <row r="913">
          <cell r="B913" t="str">
            <v>2 S 04 221 57</v>
          </cell>
          <cell r="C913" t="str">
            <v>Boca BTCC 2,50 x 2,50 m - esc=15 AC/BC</v>
          </cell>
          <cell r="D913" t="str">
            <v>und</v>
          </cell>
          <cell r="E913" t="str">
            <v>28.922,73</v>
          </cell>
          <cell r="F913" t="str">
            <v>8.671,03</v>
          </cell>
          <cell r="G913" t="str">
            <v>37.593,76</v>
          </cell>
          <cell r="H913">
            <v>0</v>
          </cell>
          <cell r="I913">
            <v>28922.73</v>
          </cell>
          <cell r="J913">
            <v>8671.0300000000007</v>
          </cell>
          <cell r="K913">
            <v>37593.760000000002</v>
          </cell>
          <cell r="M913">
            <v>7722.3689100000001</v>
          </cell>
          <cell r="N913">
            <v>36645.098910000001</v>
          </cell>
        </row>
        <row r="914">
          <cell r="B914" t="str">
            <v>2 S 04 221 58</v>
          </cell>
          <cell r="C914" t="str">
            <v>Boca BTCC 3,00 x 3,00 m - esc=15 AC/BC</v>
          </cell>
          <cell r="D914" t="str">
            <v>und</v>
          </cell>
          <cell r="E914" t="str">
            <v>37.182,48</v>
          </cell>
          <cell r="F914" t="str">
            <v>11.147,31</v>
          </cell>
          <cell r="G914" t="str">
            <v>48.329,79</v>
          </cell>
          <cell r="H914">
            <v>0</v>
          </cell>
          <cell r="I914">
            <v>37182.480000000003</v>
          </cell>
          <cell r="J914">
            <v>11147.31</v>
          </cell>
          <cell r="K914">
            <v>48329.79</v>
          </cell>
          <cell r="M914">
            <v>9927.7221600000012</v>
          </cell>
          <cell r="N914">
            <v>47110.202160000001</v>
          </cell>
        </row>
        <row r="915">
          <cell r="B915" t="str">
            <v>2 S 04 221 59</v>
          </cell>
          <cell r="C915" t="str">
            <v>Boca BTCC 1,50 x 1,50 m - esc=30 AC/BC</v>
          </cell>
          <cell r="D915" t="str">
            <v>und</v>
          </cell>
          <cell r="E915" t="str">
            <v>14.426,10</v>
          </cell>
          <cell r="F915" t="str">
            <v>4.324,94</v>
          </cell>
          <cell r="G915" t="str">
            <v>18.751,04</v>
          </cell>
          <cell r="H915">
            <v>0</v>
          </cell>
          <cell r="I915">
            <v>14426.1</v>
          </cell>
          <cell r="J915">
            <v>4324.9399999999996</v>
          </cell>
          <cell r="K915">
            <v>18751.04</v>
          </cell>
          <cell r="M915">
            <v>3851.7687000000005</v>
          </cell>
          <cell r="N915">
            <v>18277.868699999999</v>
          </cell>
        </row>
        <row r="916">
          <cell r="B916" t="str">
            <v>2 S 04 221 60</v>
          </cell>
          <cell r="C916" t="str">
            <v>Boca BTCC 2,00 x 2,00 m - esc=30 AC/BC</v>
          </cell>
          <cell r="D916" t="str">
            <v>und</v>
          </cell>
          <cell r="E916" t="str">
            <v>22.658,83</v>
          </cell>
          <cell r="F916" t="str">
            <v>6.793,12</v>
          </cell>
          <cell r="G916" t="str">
            <v>29.451,94</v>
          </cell>
          <cell r="H916">
            <v>0</v>
          </cell>
          <cell r="I916">
            <v>22658.83</v>
          </cell>
          <cell r="J916">
            <v>6793.12</v>
          </cell>
          <cell r="K916">
            <v>29451.94</v>
          </cell>
          <cell r="M916">
            <v>6049.9076100000011</v>
          </cell>
          <cell r="N916">
            <v>28708.737610000004</v>
          </cell>
        </row>
        <row r="917">
          <cell r="B917" t="str">
            <v>2 S 04 221 61</v>
          </cell>
          <cell r="C917" t="str">
            <v>Boca BTCC 2,50 x 2,50 m - esc=30 AC/BC</v>
          </cell>
          <cell r="D917" t="str">
            <v>und</v>
          </cell>
          <cell r="E917" t="str">
            <v>32.921,94</v>
          </cell>
          <cell r="F917" t="str">
            <v>9.870,00</v>
          </cell>
          <cell r="G917" t="str">
            <v>42.791,93</v>
          </cell>
          <cell r="H917">
            <v>0</v>
          </cell>
          <cell r="I917">
            <v>32921.94</v>
          </cell>
          <cell r="J917">
            <v>9870</v>
          </cell>
          <cell r="K917">
            <v>42791.93</v>
          </cell>
          <cell r="M917">
            <v>8790.1579800000018</v>
          </cell>
          <cell r="N917">
            <v>41712.097980000006</v>
          </cell>
        </row>
        <row r="918">
          <cell r="B918" t="str">
            <v>2 S 04 221 62</v>
          </cell>
          <cell r="C918" t="str">
            <v>Boca BTCC 3,00 x 3,00 m - esc=30 AC/BC</v>
          </cell>
          <cell r="D918" t="str">
            <v>und</v>
          </cell>
          <cell r="E918" t="str">
            <v>46.960,51</v>
          </cell>
          <cell r="F918" t="str">
            <v>14.078,76</v>
          </cell>
          <cell r="G918" t="str">
            <v>61.039,27</v>
          </cell>
          <cell r="H918">
            <v>0</v>
          </cell>
          <cell r="I918">
            <v>46960.51</v>
          </cell>
          <cell r="J918">
            <v>14078.76</v>
          </cell>
          <cell r="K918">
            <v>61039.27</v>
          </cell>
          <cell r="M918">
            <v>12538.456170000001</v>
          </cell>
          <cell r="N918">
            <v>59498.96617</v>
          </cell>
        </row>
        <row r="919">
          <cell r="B919" t="str">
            <v>2 S 04 221 63</v>
          </cell>
          <cell r="C919" t="str">
            <v>Boca BTCC 1,50 x 1,50 m - esc=45 AC/BC</v>
          </cell>
          <cell r="D919" t="str">
            <v>und</v>
          </cell>
          <cell r="E919" t="str">
            <v>18.180,68</v>
          </cell>
          <cell r="F919" t="str">
            <v>5.450,57</v>
          </cell>
          <cell r="G919" t="str">
            <v>23.631,25</v>
          </cell>
          <cell r="H919">
            <v>0</v>
          </cell>
          <cell r="I919">
            <v>18180.68</v>
          </cell>
          <cell r="J919">
            <v>5450.57</v>
          </cell>
          <cell r="K919">
            <v>23631.25</v>
          </cell>
          <cell r="M919">
            <v>4854.2415600000004</v>
          </cell>
          <cell r="N919">
            <v>23034.921560000003</v>
          </cell>
        </row>
        <row r="920">
          <cell r="B920" t="str">
            <v>2 S 04 221 64</v>
          </cell>
          <cell r="C920" t="str">
            <v>Boca BTCC 2,00 x 2,00 m - esc=45 AC/BC</v>
          </cell>
          <cell r="D920" t="str">
            <v>und</v>
          </cell>
          <cell r="E920" t="str">
            <v>28.644,95</v>
          </cell>
          <cell r="F920" t="str">
            <v>8.587,75</v>
          </cell>
          <cell r="G920" t="str">
            <v>37.232,70</v>
          </cell>
          <cell r="H920">
            <v>0</v>
          </cell>
          <cell r="I920">
            <v>28644.95</v>
          </cell>
          <cell r="J920">
            <v>8587.75</v>
          </cell>
          <cell r="K920">
            <v>37232.699999999997</v>
          </cell>
          <cell r="M920">
            <v>7648.2016500000009</v>
          </cell>
          <cell r="N920">
            <v>36293.15165</v>
          </cell>
        </row>
        <row r="921">
          <cell r="B921" t="str">
            <v>2 S 04 221 65</v>
          </cell>
          <cell r="C921" t="str">
            <v>Boca BTCC 2,50 x 2,50 m - esc=45 AC/BC</v>
          </cell>
          <cell r="D921" t="str">
            <v>und</v>
          </cell>
          <cell r="E921" t="str">
            <v>41.614,06</v>
          </cell>
          <cell r="F921" t="str">
            <v>12.475,90</v>
          </cell>
          <cell r="G921" t="str">
            <v>54.089,96</v>
          </cell>
          <cell r="H921">
            <v>0</v>
          </cell>
          <cell r="I921">
            <v>41614.06</v>
          </cell>
          <cell r="J921">
            <v>12475.9</v>
          </cell>
          <cell r="K921">
            <v>54089.96</v>
          </cell>
          <cell r="M921">
            <v>11110.954019999999</v>
          </cell>
          <cell r="N921">
            <v>52725.014019999995</v>
          </cell>
        </row>
        <row r="922">
          <cell r="B922" t="str">
            <v>2 S 04 221 66</v>
          </cell>
          <cell r="C922" t="str">
            <v>Boca BTCC 3,00 x 3,00 m - esc = 45 AC/BC</v>
          </cell>
          <cell r="D922" t="str">
            <v>und</v>
          </cell>
          <cell r="E922" t="str">
            <v>59.450,67</v>
          </cell>
          <cell r="F922" t="str">
            <v>17.823,31</v>
          </cell>
          <cell r="G922" t="str">
            <v>77.273,98</v>
          </cell>
          <cell r="H922">
            <v>0</v>
          </cell>
          <cell r="I922">
            <v>59450.67</v>
          </cell>
          <cell r="J922">
            <v>17823.310000000001</v>
          </cell>
          <cell r="K922">
            <v>77273.98</v>
          </cell>
          <cell r="M922">
            <v>15873.328890000001</v>
          </cell>
          <cell r="N922">
            <v>75323.998890000003</v>
          </cell>
        </row>
        <row r="923">
          <cell r="B923" t="str">
            <v>2 S 04 300 16</v>
          </cell>
          <cell r="C923" t="str">
            <v>Bueiro met. chapas múltiplas D=1,60 m galv.</v>
          </cell>
          <cell r="D923" t="str">
            <v>m</v>
          </cell>
          <cell r="E923" t="str">
            <v>1.414,61</v>
          </cell>
          <cell r="F923" t="str">
            <v>424,10</v>
          </cell>
          <cell r="G923" t="str">
            <v>1.838,71</v>
          </cell>
          <cell r="H923">
            <v>0</v>
          </cell>
          <cell r="I923">
            <v>1414.61</v>
          </cell>
          <cell r="J923">
            <v>424.1</v>
          </cell>
          <cell r="K923">
            <v>1838.71</v>
          </cell>
          <cell r="M923">
            <v>377.70087000000001</v>
          </cell>
          <cell r="N923">
            <v>1792.3108699999998</v>
          </cell>
        </row>
        <row r="924">
          <cell r="B924" t="str">
            <v>2 S 04 300 20</v>
          </cell>
          <cell r="C924" t="str">
            <v>Bueiro met.chapas múltiplas D=2,00 m galv.</v>
          </cell>
          <cell r="D924" t="str">
            <v>m</v>
          </cell>
          <cell r="E924" t="str">
            <v>1.929,56</v>
          </cell>
          <cell r="F924" t="str">
            <v>578,48</v>
          </cell>
          <cell r="G924" t="str">
            <v>2.508,04</v>
          </cell>
          <cell r="H924">
            <v>0</v>
          </cell>
          <cell r="I924">
            <v>1929.56</v>
          </cell>
          <cell r="J924">
            <v>578.48</v>
          </cell>
          <cell r="K924">
            <v>2508.04</v>
          </cell>
          <cell r="M924">
            <v>515.19252000000006</v>
          </cell>
          <cell r="N924">
            <v>2444.75252</v>
          </cell>
        </row>
        <row r="925">
          <cell r="B925" t="str">
            <v>2 S 04 300 66</v>
          </cell>
          <cell r="C925" t="str">
            <v>Bueiro met.chapas múltiplas D=1,60 m galvan.BC</v>
          </cell>
          <cell r="D925" t="str">
            <v>m</v>
          </cell>
          <cell r="E925" t="str">
            <v>1.440,94</v>
          </cell>
          <cell r="F925" t="str">
            <v>431,99</v>
          </cell>
          <cell r="G925" t="str">
            <v>1.872,94</v>
          </cell>
          <cell r="H925">
            <v>0</v>
          </cell>
          <cell r="I925">
            <v>1440.94</v>
          </cell>
          <cell r="J925">
            <v>431.99</v>
          </cell>
          <cell r="K925">
            <v>1872.94</v>
          </cell>
          <cell r="M925">
            <v>384.73098000000005</v>
          </cell>
          <cell r="N925">
            <v>1825.6709800000001</v>
          </cell>
        </row>
        <row r="926">
          <cell r="B926" t="str">
            <v>2 S 04 300 70</v>
          </cell>
          <cell r="C926" t="str">
            <v>Bueiro met.chapas múltiplas D=2,00 m galvan.BC</v>
          </cell>
          <cell r="D926" t="str">
            <v>m</v>
          </cell>
          <cell r="E926" t="str">
            <v>1.958,82</v>
          </cell>
          <cell r="F926" t="str">
            <v>587,25</v>
          </cell>
          <cell r="G926" t="str">
            <v>2.546,07</v>
          </cell>
          <cell r="H926">
            <v>0</v>
          </cell>
          <cell r="I926">
            <v>1958.82</v>
          </cell>
          <cell r="J926">
            <v>587.25</v>
          </cell>
          <cell r="K926">
            <v>2546.0700000000002</v>
          </cell>
          <cell r="M926">
            <v>523.00494000000003</v>
          </cell>
          <cell r="N926">
            <v>2481.82494</v>
          </cell>
        </row>
        <row r="927">
          <cell r="B927" t="str">
            <v>2 S 04 301 16</v>
          </cell>
          <cell r="C927" t="str">
            <v>Bueiro met. chapas múltiplas D=1,60 m rev. epoxy</v>
          </cell>
          <cell r="D927" t="str">
            <v>m</v>
          </cell>
          <cell r="E927" t="str">
            <v>1.703,10</v>
          </cell>
          <cell r="F927" t="str">
            <v>510,59</v>
          </cell>
          <cell r="G927" t="str">
            <v>2.213,69</v>
          </cell>
          <cell r="H927">
            <v>0</v>
          </cell>
          <cell r="I927">
            <v>1703.1</v>
          </cell>
          <cell r="J927">
            <v>510.59</v>
          </cell>
          <cell r="K927">
            <v>2213.69</v>
          </cell>
          <cell r="M927">
            <v>454.72770000000003</v>
          </cell>
          <cell r="N927">
            <v>2157.8276999999998</v>
          </cell>
        </row>
        <row r="928">
          <cell r="B928" t="str">
            <v>2 S 04 301 20</v>
          </cell>
          <cell r="C928" t="str">
            <v>Bueiro met. chapa múltipla D=2,00 m rev. epoxy</v>
          </cell>
          <cell r="D928" t="str">
            <v>m</v>
          </cell>
          <cell r="E928" t="str">
            <v>2.119,27</v>
          </cell>
          <cell r="F928" t="str">
            <v>635,36</v>
          </cell>
          <cell r="G928" t="str">
            <v>2.754,63</v>
          </cell>
          <cell r="H928">
            <v>0</v>
          </cell>
          <cell r="I928">
            <v>2119.27</v>
          </cell>
          <cell r="J928">
            <v>635.36</v>
          </cell>
          <cell r="K928">
            <v>2754.63</v>
          </cell>
          <cell r="M928">
            <v>565.84509000000003</v>
          </cell>
          <cell r="N928">
            <v>2685.1150900000002</v>
          </cell>
        </row>
        <row r="929">
          <cell r="B929" t="str">
            <v>2 S 04 301 30</v>
          </cell>
          <cell r="C929" t="str">
            <v>Bueiro met. D=3,05 m rev.epoxy Hmax. aterro 12,50m</v>
          </cell>
          <cell r="D929" t="str">
            <v>m</v>
          </cell>
          <cell r="E929" t="str">
            <v>5.119,61</v>
          </cell>
          <cell r="F929" t="str">
            <v>1.534,86</v>
          </cell>
          <cell r="G929" t="str">
            <v>6.654,47</v>
          </cell>
          <cell r="H929">
            <v>0</v>
          </cell>
          <cell r="I929">
            <v>5119.6099999999997</v>
          </cell>
          <cell r="J929">
            <v>1534.86</v>
          </cell>
          <cell r="K929">
            <v>6654.47</v>
          </cell>
          <cell r="M929">
            <v>1366.93587</v>
          </cell>
          <cell r="N929">
            <v>6486.5458699999999</v>
          </cell>
        </row>
        <row r="930">
          <cell r="B930" t="str">
            <v>2 S 04 301 66</v>
          </cell>
          <cell r="C930" t="str">
            <v>Bueiro met.chapas múlt. D=1,60 m rev. c/epoxy BC</v>
          </cell>
          <cell r="D930" t="str">
            <v>m</v>
          </cell>
          <cell r="E930" t="str">
            <v>1.729,43</v>
          </cell>
          <cell r="F930" t="str">
            <v>518,48</v>
          </cell>
          <cell r="G930" t="str">
            <v>2.247,92</v>
          </cell>
          <cell r="H930">
            <v>0</v>
          </cell>
          <cell r="I930">
            <v>1729.43</v>
          </cell>
          <cell r="J930">
            <v>518.48</v>
          </cell>
          <cell r="K930">
            <v>2247.92</v>
          </cell>
          <cell r="M930">
            <v>461.75781000000006</v>
          </cell>
          <cell r="N930">
            <v>2191.1878100000004</v>
          </cell>
        </row>
        <row r="931">
          <cell r="B931" t="str">
            <v>2 S 04 301 70</v>
          </cell>
          <cell r="C931" t="str">
            <v>Bueiro met.chapas múlt. D=2,00 m rev. c/epoxy BC</v>
          </cell>
          <cell r="D931" t="str">
            <v>m</v>
          </cell>
          <cell r="E931" t="str">
            <v>2.148,53</v>
          </cell>
          <cell r="F931" t="str">
            <v>644,13</v>
          </cell>
          <cell r="G931" t="str">
            <v>2.792,66</v>
          </cell>
          <cell r="H931">
            <v>0</v>
          </cell>
          <cell r="I931">
            <v>2148.5300000000002</v>
          </cell>
          <cell r="J931">
            <v>644.13</v>
          </cell>
          <cell r="K931">
            <v>2792.66</v>
          </cell>
          <cell r="M931">
            <v>573.65751000000012</v>
          </cell>
          <cell r="N931">
            <v>2722.1875100000002</v>
          </cell>
        </row>
        <row r="932">
          <cell r="B932" t="str">
            <v>2 S 04 301 71</v>
          </cell>
          <cell r="C932" t="str">
            <v>Bueiro met.D=3,05m rev.epoxy Hmax.aterro 12,50m BC</v>
          </cell>
          <cell r="D932" t="str">
            <v>m</v>
          </cell>
          <cell r="E932" t="str">
            <v>5.168,76</v>
          </cell>
          <cell r="F932" t="str">
            <v>1.549,59</v>
          </cell>
          <cell r="G932" t="str">
            <v>6.718,36</v>
          </cell>
          <cell r="H932">
            <v>0</v>
          </cell>
          <cell r="I932">
            <v>5168.76</v>
          </cell>
          <cell r="J932">
            <v>1549.59</v>
          </cell>
          <cell r="K932">
            <v>6718.36</v>
          </cell>
          <cell r="M932">
            <v>1380.0589200000002</v>
          </cell>
          <cell r="N932">
            <v>6548.8189200000006</v>
          </cell>
        </row>
        <row r="933">
          <cell r="B933" t="str">
            <v>2 S 04 310 12</v>
          </cell>
          <cell r="C933" t="str">
            <v>Bueiro met.s/interrupção traf. D=1,20m galv.</v>
          </cell>
          <cell r="D933" t="str">
            <v>m</v>
          </cell>
          <cell r="E933" t="str">
            <v>1.671,04</v>
          </cell>
          <cell r="F933" t="str">
            <v>500,98</v>
          </cell>
          <cell r="G933" t="str">
            <v>2.172,02</v>
          </cell>
          <cell r="H933">
            <v>0</v>
          </cell>
          <cell r="I933">
            <v>1671.04</v>
          </cell>
          <cell r="J933">
            <v>500.98</v>
          </cell>
          <cell r="K933">
            <v>2172.02</v>
          </cell>
          <cell r="M933">
            <v>446.16768000000002</v>
          </cell>
          <cell r="N933">
            <v>2117.20768</v>
          </cell>
        </row>
        <row r="934">
          <cell r="B934" t="str">
            <v>2 S 04 310 16</v>
          </cell>
          <cell r="C934" t="str">
            <v>Bueiro met.s/ interrupção tráf. D=1,60m galv.</v>
          </cell>
          <cell r="D934" t="str">
            <v>m</v>
          </cell>
          <cell r="E934" t="str">
            <v>2.151,56</v>
          </cell>
          <cell r="F934" t="str">
            <v>645,04</v>
          </cell>
          <cell r="G934" t="str">
            <v>2.796,60</v>
          </cell>
          <cell r="H934">
            <v>0</v>
          </cell>
          <cell r="I934">
            <v>2151.56</v>
          </cell>
          <cell r="J934">
            <v>645.04</v>
          </cell>
          <cell r="K934">
            <v>2796.6</v>
          </cell>
          <cell r="M934">
            <v>574.46652000000006</v>
          </cell>
          <cell r="N934">
            <v>2726.0265199999999</v>
          </cell>
        </row>
        <row r="935">
          <cell r="B935" t="str">
            <v>2 S 04 310 20</v>
          </cell>
          <cell r="C935" t="str">
            <v>Bueiro met.s/ interrupção tráf. D=2,00m galv.</v>
          </cell>
          <cell r="D935" t="str">
            <v>m</v>
          </cell>
          <cell r="E935" t="str">
            <v>3.117,95</v>
          </cell>
          <cell r="F935" t="str">
            <v>934,76</v>
          </cell>
          <cell r="G935" t="str">
            <v>4.052,71</v>
          </cell>
          <cell r="H935">
            <v>0</v>
          </cell>
          <cell r="I935">
            <v>3117.95</v>
          </cell>
          <cell r="J935">
            <v>934.76</v>
          </cell>
          <cell r="K935">
            <v>4052.71</v>
          </cell>
          <cell r="M935">
            <v>832.49265000000003</v>
          </cell>
          <cell r="N935">
            <v>3950.44265</v>
          </cell>
        </row>
        <row r="936">
          <cell r="B936" t="str">
            <v>2 S 04 311 12</v>
          </cell>
          <cell r="C936" t="str">
            <v>Bueiro met.s/interrupção traf. D=1,20m epoxy</v>
          </cell>
          <cell r="D936" t="str">
            <v>m</v>
          </cell>
          <cell r="E936" t="str">
            <v>1.671,04</v>
          </cell>
          <cell r="F936" t="str">
            <v>500,98</v>
          </cell>
          <cell r="G936" t="str">
            <v>2.172,02</v>
          </cell>
          <cell r="H936">
            <v>0</v>
          </cell>
          <cell r="I936">
            <v>1671.04</v>
          </cell>
          <cell r="J936">
            <v>500.98</v>
          </cell>
          <cell r="K936">
            <v>2172.02</v>
          </cell>
          <cell r="M936">
            <v>446.16768000000002</v>
          </cell>
          <cell r="N936">
            <v>2117.20768</v>
          </cell>
        </row>
        <row r="937">
          <cell r="B937" t="str">
            <v>2 S 04 311 16</v>
          </cell>
          <cell r="C937" t="str">
            <v>Bueiro met.s/interrupção tráf.D=1,60 m rev.epoxy</v>
          </cell>
          <cell r="D937" t="str">
            <v>m</v>
          </cell>
          <cell r="E937" t="str">
            <v>2.239,63</v>
          </cell>
          <cell r="F937" t="str">
            <v>671,44</v>
          </cell>
          <cell r="G937" t="str">
            <v>2.911,07</v>
          </cell>
          <cell r="H937">
            <v>0</v>
          </cell>
          <cell r="I937">
            <v>2239.63</v>
          </cell>
          <cell r="J937">
            <v>671.44</v>
          </cell>
          <cell r="K937">
            <v>2911.07</v>
          </cell>
          <cell r="M937">
            <v>597.98121000000003</v>
          </cell>
          <cell r="N937">
            <v>2837.61121</v>
          </cell>
        </row>
        <row r="938">
          <cell r="B938" t="str">
            <v>2 S 04 311 20</v>
          </cell>
          <cell r="C938" t="str">
            <v>Bueiro met.s/interrupção traf.D=2,00 m rev.epoxy</v>
          </cell>
          <cell r="D938" t="str">
            <v>m</v>
          </cell>
          <cell r="E938" t="str">
            <v>3.226,13</v>
          </cell>
          <cell r="F938" t="str">
            <v>967,19</v>
          </cell>
          <cell r="G938" t="str">
            <v>4.193,33</v>
          </cell>
          <cell r="H938">
            <v>0</v>
          </cell>
          <cell r="I938">
            <v>3226.13</v>
          </cell>
          <cell r="J938">
            <v>967.19</v>
          </cell>
          <cell r="K938">
            <v>4193.33</v>
          </cell>
          <cell r="M938">
            <v>861.37671000000012</v>
          </cell>
          <cell r="N938">
            <v>4087.5067100000001</v>
          </cell>
        </row>
        <row r="939">
          <cell r="B939" t="str">
            <v>2 S 04 400 01</v>
          </cell>
          <cell r="C939" t="str">
            <v>Valeta prot.cortes c/revest. vegetal - VPC 01</v>
          </cell>
          <cell r="D939" t="str">
            <v>m</v>
          </cell>
          <cell r="E939" t="str">
            <v>71,24</v>
          </cell>
          <cell r="F939" t="str">
            <v>21,36</v>
          </cell>
          <cell r="G939" t="str">
            <v>92,60</v>
          </cell>
          <cell r="H939">
            <v>0</v>
          </cell>
          <cell r="I939">
            <v>71.239999999999995</v>
          </cell>
          <cell r="J939">
            <v>21.36</v>
          </cell>
          <cell r="K939">
            <v>92.6</v>
          </cell>
          <cell r="M939">
            <v>19.021080000000001</v>
          </cell>
          <cell r="N939">
            <v>90.261079999999993</v>
          </cell>
        </row>
        <row r="940">
          <cell r="B940" t="str">
            <v>2 S 04 400 02</v>
          </cell>
          <cell r="C940" t="str">
            <v>Valeta prot.cortes c/revest. vegetal - VPC 02</v>
          </cell>
          <cell r="D940" t="str">
            <v>m</v>
          </cell>
          <cell r="E940" t="str">
            <v>53,13</v>
          </cell>
          <cell r="F940" t="str">
            <v>15,93</v>
          </cell>
          <cell r="G940" t="str">
            <v>69,06</v>
          </cell>
          <cell r="H940">
            <v>0</v>
          </cell>
          <cell r="I940">
            <v>53.13</v>
          </cell>
          <cell r="J940">
            <v>15.93</v>
          </cell>
          <cell r="K940">
            <v>69.06</v>
          </cell>
          <cell r="M940">
            <v>14.185710000000002</v>
          </cell>
          <cell r="N940">
            <v>67.31571000000001</v>
          </cell>
        </row>
        <row r="941">
          <cell r="B941" t="str">
            <v>2 S 04 400 03</v>
          </cell>
          <cell r="C941" t="str">
            <v>Valeta prot.cortes c/revest.concreto - VPC 03</v>
          </cell>
          <cell r="D941" t="str">
            <v>m</v>
          </cell>
          <cell r="E941" t="str">
            <v>84,29</v>
          </cell>
          <cell r="F941" t="str">
            <v>25,27</v>
          </cell>
          <cell r="G941" t="str">
            <v>109,56</v>
          </cell>
          <cell r="H941">
            <v>0</v>
          </cell>
          <cell r="I941">
            <v>84.29</v>
          </cell>
          <cell r="J941">
            <v>25.27</v>
          </cell>
          <cell r="K941">
            <v>109.56</v>
          </cell>
          <cell r="M941">
            <v>22.505430000000004</v>
          </cell>
          <cell r="N941">
            <v>106.79543000000001</v>
          </cell>
        </row>
        <row r="942">
          <cell r="B942" t="str">
            <v>2 S 04 400 04</v>
          </cell>
          <cell r="C942" t="str">
            <v>Valeta prot.cortes c/revest.concreto - VPC 04</v>
          </cell>
          <cell r="D942" t="str">
            <v>m</v>
          </cell>
          <cell r="E942" t="str">
            <v>66,07</v>
          </cell>
          <cell r="F942" t="str">
            <v>19,81</v>
          </cell>
          <cell r="G942" t="str">
            <v>85,88</v>
          </cell>
          <cell r="H942">
            <v>0</v>
          </cell>
          <cell r="I942">
            <v>66.069999999999993</v>
          </cell>
          <cell r="J942">
            <v>19.809999999999999</v>
          </cell>
          <cell r="K942">
            <v>85.88</v>
          </cell>
          <cell r="M942">
            <v>17.640689999999999</v>
          </cell>
          <cell r="N942">
            <v>83.71069</v>
          </cell>
        </row>
        <row r="943">
          <cell r="B943" t="str">
            <v>2 S 04 400 53</v>
          </cell>
          <cell r="C943" t="str">
            <v>Valeta prot.de cortes c/revest.concr.VPC 03 AC/BC</v>
          </cell>
          <cell r="D943" t="str">
            <v>m</v>
          </cell>
          <cell r="E943" t="str">
            <v>90,69</v>
          </cell>
          <cell r="F943" t="str">
            <v>27,19</v>
          </cell>
          <cell r="G943" t="str">
            <v>117,89</v>
          </cell>
          <cell r="H943">
            <v>0</v>
          </cell>
          <cell r="I943">
            <v>90.69</v>
          </cell>
          <cell r="J943">
            <v>27.19</v>
          </cell>
          <cell r="K943">
            <v>117.89</v>
          </cell>
          <cell r="M943">
            <v>24.214230000000001</v>
          </cell>
          <cell r="N943">
            <v>114.90423</v>
          </cell>
        </row>
        <row r="944">
          <cell r="B944" t="str">
            <v>2 S 04 400 54</v>
          </cell>
          <cell r="C944" t="str">
            <v>Valeta prot.de cortes c/revest.concr.VPC 04 AC/BC</v>
          </cell>
          <cell r="D944" t="str">
            <v>m</v>
          </cell>
          <cell r="E944" t="str">
            <v>71,09</v>
          </cell>
          <cell r="F944" t="str">
            <v>21,31</v>
          </cell>
          <cell r="G944" t="str">
            <v>92,40</v>
          </cell>
          <cell r="H944">
            <v>0</v>
          </cell>
          <cell r="I944">
            <v>71.09</v>
          </cell>
          <cell r="J944">
            <v>21.31</v>
          </cell>
          <cell r="K944">
            <v>92.4</v>
          </cell>
          <cell r="M944">
            <v>18.981030000000001</v>
          </cell>
          <cell r="N944">
            <v>90.071030000000007</v>
          </cell>
        </row>
        <row r="945">
          <cell r="B945" t="str">
            <v>2 S 04 401 01</v>
          </cell>
          <cell r="C945" t="str">
            <v>Valeta prot.aterros c/revest. vegetal - VPA 01</v>
          </cell>
          <cell r="D945" t="str">
            <v>m</v>
          </cell>
          <cell r="E945" t="str">
            <v>73,48</v>
          </cell>
          <cell r="F945" t="str">
            <v>22,03</v>
          </cell>
          <cell r="G945" t="str">
            <v>95,51</v>
          </cell>
          <cell r="H945">
            <v>0</v>
          </cell>
          <cell r="I945">
            <v>73.48</v>
          </cell>
          <cell r="J945">
            <v>22.03</v>
          </cell>
          <cell r="K945">
            <v>95.51</v>
          </cell>
          <cell r="M945">
            <v>19.619160000000001</v>
          </cell>
          <cell r="N945">
            <v>93.099160000000012</v>
          </cell>
        </row>
        <row r="946">
          <cell r="B946" t="str">
            <v>2 S 04 401 02</v>
          </cell>
          <cell r="C946" t="str">
            <v>Valeta prot.aterros c/revest. vegetal - VPA 02</v>
          </cell>
          <cell r="D946" t="str">
            <v>m</v>
          </cell>
          <cell r="E946" t="str">
            <v>55,36</v>
          </cell>
          <cell r="F946" t="str">
            <v>16,60</v>
          </cell>
          <cell r="G946" t="str">
            <v>71,95</v>
          </cell>
          <cell r="H946">
            <v>0</v>
          </cell>
          <cell r="I946">
            <v>55.36</v>
          </cell>
          <cell r="J946">
            <v>16.600000000000001</v>
          </cell>
          <cell r="K946">
            <v>71.95</v>
          </cell>
          <cell r="M946">
            <v>14.781120000000001</v>
          </cell>
          <cell r="N946">
            <v>70.141120000000001</v>
          </cell>
        </row>
        <row r="947">
          <cell r="B947" t="str">
            <v>2 S 04 401 03</v>
          </cell>
          <cell r="C947" t="str">
            <v>Valeta prot.aterro c/revest. concreto - VPA 03</v>
          </cell>
          <cell r="D947" t="str">
            <v>m</v>
          </cell>
          <cell r="E947" t="str">
            <v>84,97</v>
          </cell>
          <cell r="F947" t="str">
            <v>25,47</v>
          </cell>
          <cell r="G947" t="str">
            <v>110,45</v>
          </cell>
          <cell r="H947">
            <v>0</v>
          </cell>
          <cell r="I947">
            <v>84.97</v>
          </cell>
          <cell r="J947">
            <v>25.47</v>
          </cell>
          <cell r="K947">
            <v>110.45</v>
          </cell>
          <cell r="M947">
            <v>22.686990000000002</v>
          </cell>
          <cell r="N947">
            <v>107.65699000000001</v>
          </cell>
        </row>
        <row r="948">
          <cell r="B948" t="str">
            <v>2 S 04 401 04</v>
          </cell>
          <cell r="C948" t="str">
            <v>Valeta prot.aterro c/revest. concreto - VPA 04</v>
          </cell>
          <cell r="D948" t="str">
            <v>m</v>
          </cell>
          <cell r="E948" t="str">
            <v>64,12</v>
          </cell>
          <cell r="F948" t="str">
            <v>19,22</v>
          </cell>
          <cell r="G948" t="str">
            <v>83,35</v>
          </cell>
          <cell r="H948">
            <v>0</v>
          </cell>
          <cell r="I948">
            <v>64.12</v>
          </cell>
          <cell r="J948">
            <v>19.22</v>
          </cell>
          <cell r="K948">
            <v>83.35</v>
          </cell>
          <cell r="M948">
            <v>17.120040000000003</v>
          </cell>
          <cell r="N948">
            <v>81.240040000000008</v>
          </cell>
        </row>
        <row r="949">
          <cell r="B949" t="str">
            <v>2 S 04 401 05</v>
          </cell>
          <cell r="C949" t="str">
            <v>Valeta prot.corte/aterro s/rev. - VPC 05/VPA 05</v>
          </cell>
          <cell r="D949" t="str">
            <v>m</v>
          </cell>
          <cell r="E949" t="str">
            <v>41,84</v>
          </cell>
          <cell r="F949" t="str">
            <v>12,54</v>
          </cell>
          <cell r="G949" t="str">
            <v>54,38</v>
          </cell>
          <cell r="H949">
            <v>0</v>
          </cell>
          <cell r="I949">
            <v>41.84</v>
          </cell>
          <cell r="J949">
            <v>12.54</v>
          </cell>
          <cell r="K949">
            <v>54.38</v>
          </cell>
          <cell r="M949">
            <v>11.171280000000001</v>
          </cell>
          <cell r="N949">
            <v>53.011280000000006</v>
          </cell>
        </row>
        <row r="950">
          <cell r="B950" t="str">
            <v>2 S 04 401 06</v>
          </cell>
          <cell r="C950" t="str">
            <v>Valeta prot.corte/aterro s/rev. - VPC 06/VPA 06</v>
          </cell>
          <cell r="D950" t="str">
            <v>m</v>
          </cell>
          <cell r="E950" t="str">
            <v>30,03</v>
          </cell>
          <cell r="F950" t="str">
            <v>9,00</v>
          </cell>
          <cell r="G950" t="str">
            <v>39,03</v>
          </cell>
          <cell r="H950">
            <v>0</v>
          </cell>
          <cell r="I950">
            <v>30.03</v>
          </cell>
          <cell r="J950">
            <v>9</v>
          </cell>
          <cell r="K950">
            <v>39.03</v>
          </cell>
          <cell r="M950">
            <v>8.0180100000000003</v>
          </cell>
          <cell r="N950">
            <v>38.048010000000005</v>
          </cell>
        </row>
        <row r="951">
          <cell r="B951" t="str">
            <v>2 S 04 401 53</v>
          </cell>
          <cell r="C951" t="str">
            <v>Valeta prot.de aterro c/revest.concr.VPA 03 AC/BC</v>
          </cell>
          <cell r="D951" t="str">
            <v>m</v>
          </cell>
          <cell r="E951" t="str">
            <v>90,84</v>
          </cell>
          <cell r="F951" t="str">
            <v>27,23</v>
          </cell>
          <cell r="G951" t="str">
            <v>118,07</v>
          </cell>
          <cell r="H951">
            <v>0</v>
          </cell>
          <cell r="I951">
            <v>90.84</v>
          </cell>
          <cell r="J951">
            <v>27.23</v>
          </cell>
          <cell r="K951">
            <v>118.07</v>
          </cell>
          <cell r="M951">
            <v>24.254280000000001</v>
          </cell>
          <cell r="N951">
            <v>115.09428</v>
          </cell>
        </row>
        <row r="952">
          <cell r="B952" t="str">
            <v>2 S 04 401 54</v>
          </cell>
          <cell r="C952" t="str">
            <v>Valeta prot.de aterro c/revest.concr.VPA 04 AC/BC</v>
          </cell>
          <cell r="D952" t="str">
            <v>m</v>
          </cell>
          <cell r="E952" t="str">
            <v>68,71</v>
          </cell>
          <cell r="F952" t="str">
            <v>20,60</v>
          </cell>
          <cell r="G952" t="str">
            <v>89,31</v>
          </cell>
          <cell r="H952">
            <v>0</v>
          </cell>
          <cell r="I952">
            <v>68.709999999999994</v>
          </cell>
          <cell r="J952">
            <v>20.6</v>
          </cell>
          <cell r="K952">
            <v>89.31</v>
          </cell>
          <cell r="M952">
            <v>18.345569999999999</v>
          </cell>
          <cell r="N952">
            <v>87.055569999999989</v>
          </cell>
        </row>
        <row r="953">
          <cell r="B953" t="str">
            <v>2 S 04 500 01</v>
          </cell>
          <cell r="C953" t="str">
            <v>Dreno longitudinal prof. p/corte em solo - DPS 01</v>
          </cell>
          <cell r="D953" t="str">
            <v>m</v>
          </cell>
          <cell r="E953" t="str">
            <v>42,02</v>
          </cell>
          <cell r="F953" t="str">
            <v>12,60</v>
          </cell>
          <cell r="G953" t="str">
            <v>54,62</v>
          </cell>
          <cell r="H953">
            <v>0</v>
          </cell>
          <cell r="I953">
            <v>42.02</v>
          </cell>
          <cell r="J953">
            <v>12.6</v>
          </cell>
          <cell r="K953">
            <v>54.62</v>
          </cell>
          <cell r="M953">
            <v>11.219340000000001</v>
          </cell>
          <cell r="N953">
            <v>53.239340000000006</v>
          </cell>
        </row>
        <row r="954">
          <cell r="B954" t="str">
            <v>2 S 04 500 02</v>
          </cell>
          <cell r="C954" t="str">
            <v>Dreno longitudinal prof. p/corte em solo - DPS 02</v>
          </cell>
          <cell r="D954" t="str">
            <v>m</v>
          </cell>
          <cell r="E954" t="str">
            <v>40,95</v>
          </cell>
          <cell r="F954" t="str">
            <v>12,28</v>
          </cell>
          <cell r="G954" t="str">
            <v>53,22</v>
          </cell>
          <cell r="H954">
            <v>0</v>
          </cell>
          <cell r="I954">
            <v>40.950000000000003</v>
          </cell>
          <cell r="J954">
            <v>12.28</v>
          </cell>
          <cell r="K954">
            <v>53.22</v>
          </cell>
          <cell r="M954">
            <v>10.933650000000002</v>
          </cell>
          <cell r="N954">
            <v>51.883650000000003</v>
          </cell>
        </row>
        <row r="955">
          <cell r="B955" t="str">
            <v>2 S 04 500 03</v>
          </cell>
          <cell r="C955" t="str">
            <v>Dreno longitudinal prof. p/corte em solo - DPS 03</v>
          </cell>
          <cell r="D955" t="str">
            <v>m</v>
          </cell>
          <cell r="E955" t="str">
            <v>63,65</v>
          </cell>
          <cell r="F955" t="str">
            <v>19,08</v>
          </cell>
          <cell r="G955" t="str">
            <v>82,73</v>
          </cell>
          <cell r="H955">
            <v>0</v>
          </cell>
          <cell r="I955">
            <v>63.65</v>
          </cell>
          <cell r="J955">
            <v>19.079999999999998</v>
          </cell>
          <cell r="K955">
            <v>82.73</v>
          </cell>
          <cell r="M955">
            <v>16.99455</v>
          </cell>
          <cell r="N955">
            <v>80.644549999999995</v>
          </cell>
        </row>
        <row r="956">
          <cell r="B956" t="str">
            <v>2 S 04 500 04</v>
          </cell>
          <cell r="C956" t="str">
            <v>Dreno longitudinal prof. p/corte em solo - DPS 04</v>
          </cell>
          <cell r="D956" t="str">
            <v>m</v>
          </cell>
          <cell r="E956" t="str">
            <v>62,36</v>
          </cell>
          <cell r="F956" t="str">
            <v>18,70</v>
          </cell>
          <cell r="G956" t="str">
            <v>81,05</v>
          </cell>
          <cell r="H956">
            <v>0</v>
          </cell>
          <cell r="I956">
            <v>62.36</v>
          </cell>
          <cell r="J956">
            <v>18.7</v>
          </cell>
          <cell r="K956">
            <v>81.05</v>
          </cell>
          <cell r="M956">
            <v>16.650120000000001</v>
          </cell>
          <cell r="N956">
            <v>79.010120000000001</v>
          </cell>
        </row>
        <row r="957">
          <cell r="B957" t="str">
            <v>2 S 04 500 05</v>
          </cell>
          <cell r="C957" t="str">
            <v>Dreno longitudinal prof. p/corte em solo - DPS 05</v>
          </cell>
          <cell r="D957" t="str">
            <v>m</v>
          </cell>
          <cell r="E957" t="str">
            <v>46,65</v>
          </cell>
          <cell r="F957" t="str">
            <v>13,98</v>
          </cell>
          <cell r="G957" t="str">
            <v>60,63</v>
          </cell>
          <cell r="H957">
            <v>0</v>
          </cell>
          <cell r="I957">
            <v>46.65</v>
          </cell>
          <cell r="J957">
            <v>13.98</v>
          </cell>
          <cell r="K957">
            <v>60.63</v>
          </cell>
          <cell r="M957">
            <v>12.455550000000001</v>
          </cell>
          <cell r="N957">
            <v>59.105550000000001</v>
          </cell>
        </row>
        <row r="958">
          <cell r="B958" t="str">
            <v>2 S 04 500 06</v>
          </cell>
          <cell r="C958" t="str">
            <v>Dreno longitudinal prof. p/corte em solo - DPS 06</v>
          </cell>
          <cell r="D958" t="str">
            <v>m</v>
          </cell>
          <cell r="E958" t="str">
            <v>52,60</v>
          </cell>
          <cell r="F958" t="str">
            <v>15,77</v>
          </cell>
          <cell r="G958" t="str">
            <v>68,37</v>
          </cell>
          <cell r="H958">
            <v>0</v>
          </cell>
          <cell r="I958">
            <v>52.6</v>
          </cell>
          <cell r="J958">
            <v>15.77</v>
          </cell>
          <cell r="K958">
            <v>68.37</v>
          </cell>
          <cell r="M958">
            <v>14.044200000000002</v>
          </cell>
          <cell r="N958">
            <v>66.644199999999998</v>
          </cell>
        </row>
        <row r="959">
          <cell r="B959" t="str">
            <v>2 S 04 500 07</v>
          </cell>
          <cell r="C959" t="str">
            <v>Dreno longitudinal prof. p/corte em solo - DPS 07</v>
          </cell>
          <cell r="D959" t="str">
            <v>m</v>
          </cell>
          <cell r="E959" t="str">
            <v>73,28</v>
          </cell>
          <cell r="F959" t="str">
            <v>21,97</v>
          </cell>
          <cell r="G959" t="str">
            <v>95,25</v>
          </cell>
          <cell r="H959">
            <v>0</v>
          </cell>
          <cell r="I959">
            <v>73.28</v>
          </cell>
          <cell r="J959">
            <v>21.97</v>
          </cell>
          <cell r="K959">
            <v>95.25</v>
          </cell>
          <cell r="M959">
            <v>19.565760000000001</v>
          </cell>
          <cell r="N959">
            <v>92.845759999999999</v>
          </cell>
        </row>
        <row r="960">
          <cell r="B960" t="str">
            <v>2 S 04 500 08</v>
          </cell>
          <cell r="C960" t="str">
            <v>Dreno longitudinal prof. p/corte em solo - DPS 08</v>
          </cell>
          <cell r="D960" t="str">
            <v>m</v>
          </cell>
          <cell r="E960" t="str">
            <v>77,83</v>
          </cell>
          <cell r="F960" t="str">
            <v>23,33</v>
          </cell>
          <cell r="G960" t="str">
            <v>101,16</v>
          </cell>
          <cell r="H960">
            <v>0</v>
          </cell>
          <cell r="I960">
            <v>77.83</v>
          </cell>
          <cell r="J960">
            <v>23.33</v>
          </cell>
          <cell r="K960">
            <v>101.16</v>
          </cell>
          <cell r="M960">
            <v>20.780609999999999</v>
          </cell>
          <cell r="N960">
            <v>98.610609999999994</v>
          </cell>
        </row>
        <row r="961">
          <cell r="B961" t="str">
            <v>2 S 04 500 09</v>
          </cell>
          <cell r="C961" t="str">
            <v>Dreno PEAD long. profundo p/ corte em solo-DPS 09</v>
          </cell>
          <cell r="D961" t="str">
            <v>m</v>
          </cell>
          <cell r="E961" t="str">
            <v>45,65</v>
          </cell>
          <cell r="F961" t="str">
            <v>13,68</v>
          </cell>
          <cell r="G961" t="str">
            <v>59,33</v>
          </cell>
          <cell r="H961">
            <v>0</v>
          </cell>
          <cell r="I961">
            <v>45.65</v>
          </cell>
          <cell r="J961">
            <v>13.68</v>
          </cell>
          <cell r="K961">
            <v>59.33</v>
          </cell>
          <cell r="M961">
            <v>12.188550000000001</v>
          </cell>
          <cell r="N961">
            <v>57.838549999999998</v>
          </cell>
        </row>
        <row r="962">
          <cell r="B962" t="str">
            <v>2 S 04 500 10</v>
          </cell>
          <cell r="C962" t="str">
            <v>Dreno PEAD long. profundo p/ corte em solo-DPS 10</v>
          </cell>
          <cell r="D962" t="str">
            <v>m</v>
          </cell>
          <cell r="E962" t="str">
            <v>44,57</v>
          </cell>
          <cell r="F962" t="str">
            <v>13,36</v>
          </cell>
          <cell r="G962" t="str">
            <v>57,93</v>
          </cell>
          <cell r="H962">
            <v>0</v>
          </cell>
          <cell r="I962">
            <v>44.57</v>
          </cell>
          <cell r="J962">
            <v>13.36</v>
          </cell>
          <cell r="K962">
            <v>57.93</v>
          </cell>
          <cell r="M962">
            <v>11.90019</v>
          </cell>
          <cell r="N962">
            <v>56.470190000000002</v>
          </cell>
        </row>
        <row r="963">
          <cell r="B963" t="str">
            <v>2 S 04 500 11</v>
          </cell>
          <cell r="C963" t="str">
            <v>Dreno PEAD long. profundo p/ corte em solo-DPS 11</v>
          </cell>
          <cell r="D963" t="str">
            <v>m</v>
          </cell>
          <cell r="E963" t="str">
            <v>59,43</v>
          </cell>
          <cell r="F963" t="str">
            <v>17,82</v>
          </cell>
          <cell r="G963" t="str">
            <v>77,24</v>
          </cell>
          <cell r="H963">
            <v>0</v>
          </cell>
          <cell r="I963">
            <v>59.43</v>
          </cell>
          <cell r="J963">
            <v>17.82</v>
          </cell>
          <cell r="K963">
            <v>77.239999999999995</v>
          </cell>
          <cell r="M963">
            <v>15.86781</v>
          </cell>
          <cell r="N963">
            <v>75.297809999999998</v>
          </cell>
        </row>
        <row r="964">
          <cell r="B964" t="str">
            <v>2 S 04 500 12</v>
          </cell>
          <cell r="C964" t="str">
            <v>Dreno PEAD long. profundo p/ corte em solo-DPS 12</v>
          </cell>
          <cell r="D964" t="str">
            <v>m</v>
          </cell>
          <cell r="E964" t="str">
            <v>58,35</v>
          </cell>
          <cell r="F964" t="str">
            <v>17,49</v>
          </cell>
          <cell r="G964" t="str">
            <v>75,84</v>
          </cell>
          <cell r="H964">
            <v>0</v>
          </cell>
          <cell r="I964">
            <v>58.35</v>
          </cell>
          <cell r="J964">
            <v>17.489999999999998</v>
          </cell>
          <cell r="K964">
            <v>75.84</v>
          </cell>
          <cell r="M964">
            <v>15.579450000000001</v>
          </cell>
          <cell r="N964">
            <v>73.929450000000003</v>
          </cell>
        </row>
        <row r="965">
          <cell r="B965" t="str">
            <v>2 S 04 500 13</v>
          </cell>
          <cell r="C965" t="str">
            <v>Dreno PEAD long. profundo p/ corte em solo-DPS 13</v>
          </cell>
          <cell r="D965" t="str">
            <v>m</v>
          </cell>
          <cell r="E965" t="str">
            <v>75,14</v>
          </cell>
          <cell r="F965" t="str">
            <v>22,53</v>
          </cell>
          <cell r="G965" t="str">
            <v>97,67</v>
          </cell>
          <cell r="H965">
            <v>0</v>
          </cell>
          <cell r="I965">
            <v>75.14</v>
          </cell>
          <cell r="J965">
            <v>22.53</v>
          </cell>
          <cell r="K965">
            <v>97.67</v>
          </cell>
          <cell r="M965">
            <v>20.062380000000001</v>
          </cell>
          <cell r="N965">
            <v>95.202380000000005</v>
          </cell>
        </row>
        <row r="966">
          <cell r="B966" t="str">
            <v>2 S 04 500 14</v>
          </cell>
          <cell r="C966" t="str">
            <v>Dreno PEAD long. profundo p/ corte em solo-DPS 14</v>
          </cell>
          <cell r="D966" t="str">
            <v>m</v>
          </cell>
          <cell r="E966" t="str">
            <v>79,58</v>
          </cell>
          <cell r="F966" t="str">
            <v>23,86</v>
          </cell>
          <cell r="G966" t="str">
            <v>103,44</v>
          </cell>
          <cell r="H966">
            <v>0</v>
          </cell>
          <cell r="I966">
            <v>79.58</v>
          </cell>
          <cell r="J966">
            <v>23.86</v>
          </cell>
          <cell r="K966">
            <v>103.44</v>
          </cell>
          <cell r="M966">
            <v>21.247859999999999</v>
          </cell>
          <cell r="N966">
            <v>100.82786</v>
          </cell>
        </row>
        <row r="967">
          <cell r="B967" t="str">
            <v>2 S 04 500 51</v>
          </cell>
          <cell r="C967" t="str">
            <v>Dreno longit. prof.p/corte em solo - DPS 01 AC/BC</v>
          </cell>
          <cell r="D967" t="str">
            <v>m</v>
          </cell>
          <cell r="E967" t="str">
            <v>74,01</v>
          </cell>
          <cell r="F967" t="str">
            <v>22,19</v>
          </cell>
          <cell r="G967" t="str">
            <v>96,20</v>
          </cell>
          <cell r="H967">
            <v>0</v>
          </cell>
          <cell r="I967">
            <v>74.010000000000005</v>
          </cell>
          <cell r="J967">
            <v>22.19</v>
          </cell>
          <cell r="K967">
            <v>96.2</v>
          </cell>
          <cell r="M967">
            <v>19.760670000000001</v>
          </cell>
          <cell r="N967">
            <v>93.77067000000001</v>
          </cell>
        </row>
        <row r="968">
          <cell r="B968" t="str">
            <v>2 S 04 500 52</v>
          </cell>
          <cell r="C968" t="str">
            <v>Dreno longit.prof. p/corte em solo - DPS 02 AC/BC</v>
          </cell>
          <cell r="D968" t="str">
            <v>m</v>
          </cell>
          <cell r="E968" t="str">
            <v>78,12</v>
          </cell>
          <cell r="F968" t="str">
            <v>23,42</v>
          </cell>
          <cell r="G968" t="str">
            <v>101,53</v>
          </cell>
          <cell r="H968">
            <v>0</v>
          </cell>
          <cell r="I968">
            <v>78.12</v>
          </cell>
          <cell r="J968">
            <v>23.42</v>
          </cell>
          <cell r="K968">
            <v>101.53</v>
          </cell>
          <cell r="M968">
            <v>20.858040000000003</v>
          </cell>
          <cell r="N968">
            <v>98.978040000000007</v>
          </cell>
        </row>
        <row r="969">
          <cell r="B969" t="str">
            <v>2 S 04 500 53</v>
          </cell>
          <cell r="C969" t="str">
            <v>Dreno longit.prof. p/corte em solo - DPS 03 AC/BC</v>
          </cell>
          <cell r="D969" t="str">
            <v>m</v>
          </cell>
          <cell r="E969" t="str">
            <v>99,62</v>
          </cell>
          <cell r="F969" t="str">
            <v>29,87</v>
          </cell>
          <cell r="G969" t="str">
            <v>129,48</v>
          </cell>
          <cell r="H969">
            <v>0</v>
          </cell>
          <cell r="I969">
            <v>99.62</v>
          </cell>
          <cell r="J969">
            <v>29.87</v>
          </cell>
          <cell r="K969">
            <v>129.47999999999999</v>
          </cell>
          <cell r="M969">
            <v>26.598540000000003</v>
          </cell>
          <cell r="N969">
            <v>126.21854</v>
          </cell>
        </row>
        <row r="970">
          <cell r="B970" t="str">
            <v>2 S 04 500 54</v>
          </cell>
          <cell r="C970" t="str">
            <v>Dreno longit.prof. p/corte em solo - DPS 04 AC/BC</v>
          </cell>
          <cell r="D970" t="str">
            <v>m</v>
          </cell>
          <cell r="E970" t="str">
            <v>104,54</v>
          </cell>
          <cell r="F970" t="str">
            <v>31,34</v>
          </cell>
          <cell r="G970" t="str">
            <v>135,88</v>
          </cell>
          <cell r="H970">
            <v>0</v>
          </cell>
          <cell r="I970">
            <v>104.54</v>
          </cell>
          <cell r="J970">
            <v>31.34</v>
          </cell>
          <cell r="K970">
            <v>135.88</v>
          </cell>
          <cell r="M970">
            <v>27.912180000000003</v>
          </cell>
          <cell r="N970">
            <v>132.45218</v>
          </cell>
        </row>
        <row r="971">
          <cell r="B971" t="str">
            <v>2 S 04 500 55</v>
          </cell>
          <cell r="C971" t="str">
            <v>Dreno longit.prof. p/corte em solo - DPS 05 AC/BC</v>
          </cell>
          <cell r="D971" t="str">
            <v>m</v>
          </cell>
          <cell r="E971" t="str">
            <v>64,79</v>
          </cell>
          <cell r="F971" t="str">
            <v>19,42</v>
          </cell>
          <cell r="G971" t="str">
            <v>84,21</v>
          </cell>
          <cell r="H971">
            <v>0</v>
          </cell>
          <cell r="I971">
            <v>64.790000000000006</v>
          </cell>
          <cell r="J971">
            <v>19.420000000000002</v>
          </cell>
          <cell r="K971">
            <v>84.21</v>
          </cell>
          <cell r="M971">
            <v>17.298930000000002</v>
          </cell>
          <cell r="N971">
            <v>82.088930000000005</v>
          </cell>
        </row>
        <row r="972">
          <cell r="B972" t="str">
            <v>2 S 04 500 56</v>
          </cell>
          <cell r="C972" t="str">
            <v>Dreno longit.prof. p/corte em solo - DPS 06 AC/BC</v>
          </cell>
          <cell r="D972" t="str">
            <v>m</v>
          </cell>
          <cell r="E972" t="str">
            <v>74,55</v>
          </cell>
          <cell r="F972" t="str">
            <v>22,35</v>
          </cell>
          <cell r="G972" t="str">
            <v>96,90</v>
          </cell>
          <cell r="H972">
            <v>0</v>
          </cell>
          <cell r="I972">
            <v>74.55</v>
          </cell>
          <cell r="J972">
            <v>22.35</v>
          </cell>
          <cell r="K972">
            <v>96.9</v>
          </cell>
          <cell r="M972">
            <v>19.90485</v>
          </cell>
          <cell r="N972">
            <v>94.454849999999993</v>
          </cell>
        </row>
        <row r="973">
          <cell r="B973" t="str">
            <v>2 S 04 500 57</v>
          </cell>
          <cell r="C973" t="str">
            <v>Dreno longit.prof. p/corte em solo - DPS 07 AC/BC</v>
          </cell>
          <cell r="D973" t="str">
            <v>m</v>
          </cell>
          <cell r="E973" t="str">
            <v>91,27</v>
          </cell>
          <cell r="F973" t="str">
            <v>27,36</v>
          </cell>
          <cell r="G973" t="str">
            <v>118,63</v>
          </cell>
          <cell r="H973">
            <v>0</v>
          </cell>
          <cell r="I973">
            <v>91.27</v>
          </cell>
          <cell r="J973">
            <v>27.36</v>
          </cell>
          <cell r="K973">
            <v>118.63</v>
          </cell>
          <cell r="M973">
            <v>24.36909</v>
          </cell>
          <cell r="N973">
            <v>115.63909</v>
          </cell>
        </row>
        <row r="974">
          <cell r="B974" t="str">
            <v>2 S 04 500 58</v>
          </cell>
          <cell r="C974" t="str">
            <v>Dreno longit.prof. p/corte em solo - DPS 08 AC/BC</v>
          </cell>
          <cell r="D974" t="str">
            <v>m</v>
          </cell>
          <cell r="E974" t="str">
            <v>99,62</v>
          </cell>
          <cell r="F974" t="str">
            <v>29,87</v>
          </cell>
          <cell r="G974" t="str">
            <v>129,49</v>
          </cell>
          <cell r="H974">
            <v>0</v>
          </cell>
          <cell r="I974">
            <v>99.62</v>
          </cell>
          <cell r="J974">
            <v>29.87</v>
          </cell>
          <cell r="K974">
            <v>129.49</v>
          </cell>
          <cell r="M974">
            <v>26.598540000000003</v>
          </cell>
          <cell r="N974">
            <v>126.21854</v>
          </cell>
        </row>
        <row r="975">
          <cell r="B975" t="str">
            <v>2 S 04 500 59</v>
          </cell>
          <cell r="C975" t="str">
            <v>Dreno PEAD long. prof.p/corte em solo-DPS 09 AC/BC</v>
          </cell>
          <cell r="D975" t="str">
            <v>m</v>
          </cell>
          <cell r="E975" t="str">
            <v>78,79</v>
          </cell>
          <cell r="F975" t="str">
            <v>23,62</v>
          </cell>
          <cell r="G975" t="str">
            <v>102,41</v>
          </cell>
          <cell r="H975">
            <v>0</v>
          </cell>
          <cell r="I975">
            <v>78.790000000000006</v>
          </cell>
          <cell r="J975">
            <v>23.62</v>
          </cell>
          <cell r="K975">
            <v>102.41</v>
          </cell>
          <cell r="M975">
            <v>21.036930000000002</v>
          </cell>
          <cell r="N975">
            <v>99.826930000000004</v>
          </cell>
        </row>
        <row r="976">
          <cell r="B976" t="str">
            <v>2 S 04 500 60</v>
          </cell>
          <cell r="C976" t="str">
            <v>Dreno PEAD long. prof.p/corte em solo-DPS 10 AC/BC</v>
          </cell>
          <cell r="D976" t="str">
            <v>m</v>
          </cell>
          <cell r="E976" t="str">
            <v>82,89</v>
          </cell>
          <cell r="F976" t="str">
            <v>24,85</v>
          </cell>
          <cell r="G976" t="str">
            <v>107,74</v>
          </cell>
          <cell r="H976">
            <v>0</v>
          </cell>
          <cell r="I976">
            <v>82.89</v>
          </cell>
          <cell r="J976">
            <v>24.85</v>
          </cell>
          <cell r="K976">
            <v>107.74</v>
          </cell>
          <cell r="M976">
            <v>22.131630000000001</v>
          </cell>
          <cell r="N976">
            <v>105.02163</v>
          </cell>
        </row>
        <row r="977">
          <cell r="B977" t="str">
            <v>2 S 04 500 61</v>
          </cell>
          <cell r="C977" t="str">
            <v>Dreno PEAD long. prof.p/corte em solo-DPS 11 AC/BC</v>
          </cell>
          <cell r="D977" t="str">
            <v>m</v>
          </cell>
          <cell r="E977" t="str">
            <v>89,19</v>
          </cell>
          <cell r="F977" t="str">
            <v>26,74</v>
          </cell>
          <cell r="G977" t="str">
            <v>115,93</v>
          </cell>
          <cell r="H977">
            <v>0</v>
          </cell>
          <cell r="I977">
            <v>89.19</v>
          </cell>
          <cell r="J977">
            <v>26.74</v>
          </cell>
          <cell r="K977">
            <v>115.93</v>
          </cell>
          <cell r="M977">
            <v>23.81373</v>
          </cell>
          <cell r="N977">
            <v>113.00372999999999</v>
          </cell>
        </row>
        <row r="978">
          <cell r="B978" t="str">
            <v>2 S 04 500 62</v>
          </cell>
          <cell r="C978" t="str">
            <v>Dreno PEAD long. prof.p/corte em solo-DPS 12 AC/BC</v>
          </cell>
          <cell r="D978" t="str">
            <v>m</v>
          </cell>
          <cell r="E978" t="str">
            <v>93,29</v>
          </cell>
          <cell r="F978" t="str">
            <v>27,97</v>
          </cell>
          <cell r="G978" t="str">
            <v>121,26</v>
          </cell>
          <cell r="H978">
            <v>0</v>
          </cell>
          <cell r="I978">
            <v>93.29</v>
          </cell>
          <cell r="J978">
            <v>27.97</v>
          </cell>
          <cell r="K978">
            <v>121.26</v>
          </cell>
          <cell r="M978">
            <v>24.908430000000003</v>
          </cell>
          <cell r="N978">
            <v>118.19843</v>
          </cell>
        </row>
        <row r="979">
          <cell r="B979" t="str">
            <v>2 S 04 500 63</v>
          </cell>
          <cell r="C979" t="str">
            <v>Dreno PEAD long. prof.p/corte em solo-DPS 13 AC/BC</v>
          </cell>
          <cell r="D979" t="str">
            <v>m</v>
          </cell>
          <cell r="E979" t="str">
            <v>93,09</v>
          </cell>
          <cell r="F979" t="str">
            <v>27,91</v>
          </cell>
          <cell r="G979" t="str">
            <v>121,00</v>
          </cell>
          <cell r="H979">
            <v>0</v>
          </cell>
          <cell r="I979">
            <v>93.09</v>
          </cell>
          <cell r="J979">
            <v>27.91</v>
          </cell>
          <cell r="K979">
            <v>121</v>
          </cell>
          <cell r="M979">
            <v>24.855030000000003</v>
          </cell>
          <cell r="N979">
            <v>117.94503</v>
          </cell>
        </row>
        <row r="980">
          <cell r="B980" t="str">
            <v>2 S 04 500 64</v>
          </cell>
          <cell r="C980" t="str">
            <v>Dreno PEAD long. prof.p/corte em solo-DPS 14 AC/BC</v>
          </cell>
          <cell r="D980" t="str">
            <v>m</v>
          </cell>
          <cell r="E980" t="str">
            <v>101,24</v>
          </cell>
          <cell r="F980" t="str">
            <v>30,35</v>
          </cell>
          <cell r="G980" t="str">
            <v>131,59</v>
          </cell>
          <cell r="H980">
            <v>0</v>
          </cell>
          <cell r="I980">
            <v>101.24</v>
          </cell>
          <cell r="J980">
            <v>30.35</v>
          </cell>
          <cell r="K980">
            <v>131.59</v>
          </cell>
          <cell r="M980">
            <v>27.031079999999999</v>
          </cell>
          <cell r="N980">
            <v>128.27107999999998</v>
          </cell>
        </row>
        <row r="981">
          <cell r="B981" t="str">
            <v>2 S 04 501 01</v>
          </cell>
          <cell r="C981" t="str">
            <v>Dreno longitudinal prof. p/corte em rocha - DPR 01</v>
          </cell>
          <cell r="D981" t="str">
            <v>m</v>
          </cell>
          <cell r="E981" t="str">
            <v>36,66</v>
          </cell>
          <cell r="F981" t="str">
            <v>10,99</v>
          </cell>
          <cell r="G981" t="str">
            <v>47,65</v>
          </cell>
          <cell r="H981">
            <v>0</v>
          </cell>
          <cell r="I981">
            <v>36.659999999999997</v>
          </cell>
          <cell r="J981">
            <v>10.99</v>
          </cell>
          <cell r="K981">
            <v>47.65</v>
          </cell>
          <cell r="M981">
            <v>9.788219999999999</v>
          </cell>
          <cell r="N981">
            <v>46.448219999999992</v>
          </cell>
        </row>
        <row r="982">
          <cell r="B982" t="str">
            <v>2 S 04 501 02</v>
          </cell>
          <cell r="C982" t="str">
            <v>Dreno longitudinal prof. p/corte em rocha - DPR 02</v>
          </cell>
          <cell r="D982" t="str">
            <v>m</v>
          </cell>
          <cell r="E982" t="str">
            <v>47,71</v>
          </cell>
          <cell r="F982" t="str">
            <v>14,30</v>
          </cell>
          <cell r="G982" t="str">
            <v>62,01</v>
          </cell>
          <cell r="H982">
            <v>0</v>
          </cell>
          <cell r="I982">
            <v>47.71</v>
          </cell>
          <cell r="J982">
            <v>14.3</v>
          </cell>
          <cell r="K982">
            <v>62.01</v>
          </cell>
          <cell r="M982">
            <v>12.738570000000001</v>
          </cell>
          <cell r="N982">
            <v>60.448570000000004</v>
          </cell>
        </row>
        <row r="983">
          <cell r="B983" t="str">
            <v>2 S 04 501 03</v>
          </cell>
          <cell r="C983" t="str">
            <v>Dreno longitudinal prof. p/corte em rocha - DPR 03</v>
          </cell>
          <cell r="D983" t="str">
            <v>m</v>
          </cell>
          <cell r="E983" t="str">
            <v>23,62</v>
          </cell>
          <cell r="F983" t="str">
            <v>7,08</v>
          </cell>
          <cell r="G983" t="str">
            <v>30,70</v>
          </cell>
          <cell r="H983">
            <v>0</v>
          </cell>
          <cell r="I983">
            <v>23.62</v>
          </cell>
          <cell r="J983">
            <v>7.08</v>
          </cell>
          <cell r="K983">
            <v>30.7</v>
          </cell>
          <cell r="M983">
            <v>6.3065400000000009</v>
          </cell>
          <cell r="N983">
            <v>29.926540000000003</v>
          </cell>
        </row>
        <row r="984">
          <cell r="B984" t="str">
            <v>2 S 04 501 04</v>
          </cell>
          <cell r="C984" t="str">
            <v>Dreno longitudinal prof. p/corte em rocha - DPR 04</v>
          </cell>
          <cell r="D984" t="str">
            <v>m</v>
          </cell>
          <cell r="E984" t="str">
            <v>12,16</v>
          </cell>
          <cell r="F984" t="str">
            <v>3,65</v>
          </cell>
          <cell r="G984" t="str">
            <v>15,81</v>
          </cell>
          <cell r="H984">
            <v>0</v>
          </cell>
          <cell r="I984">
            <v>12.16</v>
          </cell>
          <cell r="J984">
            <v>3.65</v>
          </cell>
          <cell r="K984">
            <v>15.81</v>
          </cell>
          <cell r="M984">
            <v>3.2467200000000003</v>
          </cell>
          <cell r="N984">
            <v>15.40672</v>
          </cell>
        </row>
        <row r="985">
          <cell r="B985" t="str">
            <v>2 S 04 501 05</v>
          </cell>
          <cell r="C985" t="str">
            <v>Dreno longitudinal prof. p/corte em rocha - DPR 05</v>
          </cell>
          <cell r="D985" t="str">
            <v>m</v>
          </cell>
          <cell r="E985" t="str">
            <v>33,59</v>
          </cell>
          <cell r="F985" t="str">
            <v>10,07</v>
          </cell>
          <cell r="G985" t="str">
            <v>43,67</v>
          </cell>
          <cell r="H985">
            <v>0</v>
          </cell>
          <cell r="I985">
            <v>33.590000000000003</v>
          </cell>
          <cell r="J985">
            <v>10.07</v>
          </cell>
          <cell r="K985">
            <v>43.67</v>
          </cell>
          <cell r="M985">
            <v>8.9685300000000012</v>
          </cell>
          <cell r="N985">
            <v>42.558530000000005</v>
          </cell>
        </row>
        <row r="986">
          <cell r="B986" t="str">
            <v>2 S 04 501 06</v>
          </cell>
          <cell r="C986" t="str">
            <v>Dreno PEAD long. prof. p /corte em rocha - DPR 01</v>
          </cell>
          <cell r="D986" t="str">
            <v>m</v>
          </cell>
          <cell r="E986" t="str">
            <v>38,72</v>
          </cell>
          <cell r="F986" t="str">
            <v>11,61</v>
          </cell>
          <cell r="G986" t="str">
            <v>50,33</v>
          </cell>
          <cell r="H986">
            <v>0</v>
          </cell>
          <cell r="I986">
            <v>38.72</v>
          </cell>
          <cell r="J986">
            <v>11.61</v>
          </cell>
          <cell r="K986">
            <v>50.33</v>
          </cell>
          <cell r="M986">
            <v>10.338240000000001</v>
          </cell>
          <cell r="N986">
            <v>49.058239999999998</v>
          </cell>
        </row>
        <row r="987">
          <cell r="B987" t="str">
            <v>2 S 04 501 07</v>
          </cell>
          <cell r="C987" t="str">
            <v>Dreno PEAD long. prof. p /corte em rocha - DPR 02</v>
          </cell>
          <cell r="D987" t="str">
            <v>m</v>
          </cell>
          <cell r="E987" t="str">
            <v>50,26</v>
          </cell>
          <cell r="F987" t="str">
            <v>15,07</v>
          </cell>
          <cell r="G987" t="str">
            <v>65,33</v>
          </cell>
          <cell r="H987">
            <v>0</v>
          </cell>
          <cell r="I987">
            <v>50.26</v>
          </cell>
          <cell r="J987">
            <v>15.07</v>
          </cell>
          <cell r="K987">
            <v>65.33</v>
          </cell>
          <cell r="M987">
            <v>13.419420000000001</v>
          </cell>
          <cell r="N987">
            <v>63.67942</v>
          </cell>
        </row>
        <row r="988">
          <cell r="B988" t="str">
            <v>2 S 04 501 10</v>
          </cell>
          <cell r="C988" t="str">
            <v>Dreno PEAD long. prof. p /corte em rocha - DPR 05</v>
          </cell>
          <cell r="D988" t="str">
            <v>m</v>
          </cell>
          <cell r="E988" t="str">
            <v>37,52</v>
          </cell>
          <cell r="F988" t="str">
            <v>11,25</v>
          </cell>
          <cell r="G988" t="str">
            <v>48,77</v>
          </cell>
          <cell r="H988">
            <v>0</v>
          </cell>
          <cell r="I988">
            <v>37.520000000000003</v>
          </cell>
          <cell r="J988">
            <v>11.25</v>
          </cell>
          <cell r="K988">
            <v>48.77</v>
          </cell>
          <cell r="M988">
            <v>10.017840000000001</v>
          </cell>
          <cell r="N988">
            <v>47.537840000000003</v>
          </cell>
        </row>
        <row r="989">
          <cell r="B989" t="str">
            <v>2 S 04 501 51</v>
          </cell>
          <cell r="C989" t="str">
            <v>Dreno longit.prof. p/corte em rocha - DPR 01 AC/BC</v>
          </cell>
          <cell r="D989" t="str">
            <v>m</v>
          </cell>
          <cell r="E989" t="str">
            <v>42,36</v>
          </cell>
          <cell r="F989" t="str">
            <v>12,70</v>
          </cell>
          <cell r="G989" t="str">
            <v>55,06</v>
          </cell>
          <cell r="H989">
            <v>0</v>
          </cell>
          <cell r="I989">
            <v>42.36</v>
          </cell>
          <cell r="J989">
            <v>12.7</v>
          </cell>
          <cell r="K989">
            <v>55.06</v>
          </cell>
          <cell r="M989">
            <v>11.310120000000001</v>
          </cell>
          <cell r="N989">
            <v>53.670119999999997</v>
          </cell>
        </row>
        <row r="990">
          <cell r="B990" t="str">
            <v>2 S 04 501 52</v>
          </cell>
          <cell r="C990" t="str">
            <v>Dreno longit.prof. p/corte em rocha - DPR 02 AC/BC</v>
          </cell>
          <cell r="D990" t="str">
            <v>m</v>
          </cell>
          <cell r="E990" t="str">
            <v>53,42</v>
          </cell>
          <cell r="F990" t="str">
            <v>16,01</v>
          </cell>
          <cell r="G990" t="str">
            <v>69,43</v>
          </cell>
          <cell r="H990">
            <v>0</v>
          </cell>
          <cell r="I990">
            <v>53.42</v>
          </cell>
          <cell r="J990">
            <v>16.010000000000002</v>
          </cell>
          <cell r="K990">
            <v>69.430000000000007</v>
          </cell>
          <cell r="M990">
            <v>14.263140000000002</v>
          </cell>
          <cell r="N990">
            <v>67.683140000000009</v>
          </cell>
        </row>
        <row r="991">
          <cell r="B991" t="str">
            <v>2 S 04 501 53</v>
          </cell>
          <cell r="C991" t="str">
            <v>Dreno longit.prof. p/corte em rocha - DPR 03 BC</v>
          </cell>
          <cell r="D991" t="str">
            <v>m</v>
          </cell>
          <cell r="E991" t="str">
            <v>29,47</v>
          </cell>
          <cell r="F991" t="str">
            <v>8,84</v>
          </cell>
          <cell r="G991" t="str">
            <v>38,31</v>
          </cell>
          <cell r="H991">
            <v>0</v>
          </cell>
          <cell r="I991">
            <v>29.47</v>
          </cell>
          <cell r="J991">
            <v>8.84</v>
          </cell>
          <cell r="K991">
            <v>38.31</v>
          </cell>
          <cell r="M991">
            <v>7.8684900000000004</v>
          </cell>
          <cell r="N991">
            <v>37.33849</v>
          </cell>
        </row>
        <row r="992">
          <cell r="B992" t="str">
            <v>2 S 04 501 54</v>
          </cell>
          <cell r="C992" t="str">
            <v>Dreno longit.prof. p/corte em rocha - DPR 04 BC</v>
          </cell>
          <cell r="D992" t="str">
            <v>m</v>
          </cell>
          <cell r="E992" t="str">
            <v>18,01</v>
          </cell>
          <cell r="F992" t="str">
            <v>5,40</v>
          </cell>
          <cell r="G992" t="str">
            <v>23,41</v>
          </cell>
          <cell r="H992">
            <v>0</v>
          </cell>
          <cell r="I992">
            <v>18.010000000000002</v>
          </cell>
          <cell r="J992">
            <v>5.4</v>
          </cell>
          <cell r="K992">
            <v>23.41</v>
          </cell>
          <cell r="M992">
            <v>4.8086700000000011</v>
          </cell>
          <cell r="N992">
            <v>22.818670000000004</v>
          </cell>
        </row>
        <row r="993">
          <cell r="B993" t="str">
            <v>2 S 04 501 55</v>
          </cell>
          <cell r="C993" t="str">
            <v>Dreno longit.prof. p/corte em rocha - DPR 05 AC/BC</v>
          </cell>
          <cell r="D993" t="str">
            <v>m</v>
          </cell>
          <cell r="E993" t="str">
            <v>42,28</v>
          </cell>
          <cell r="F993" t="str">
            <v>12,68</v>
          </cell>
          <cell r="G993" t="str">
            <v>54,96</v>
          </cell>
          <cell r="H993">
            <v>0</v>
          </cell>
          <cell r="I993">
            <v>42.28</v>
          </cell>
          <cell r="J993">
            <v>12.68</v>
          </cell>
          <cell r="K993">
            <v>54.96</v>
          </cell>
          <cell r="M993">
            <v>11.288760000000002</v>
          </cell>
          <cell r="N993">
            <v>53.568760000000005</v>
          </cell>
        </row>
        <row r="994">
          <cell r="B994" t="str">
            <v>2 S 04 501 56</v>
          </cell>
          <cell r="C994" t="str">
            <v>Dreno PEAD long.prof.p/corte em rocha-DPR 01 AC/BC</v>
          </cell>
          <cell r="D994" t="str">
            <v>m</v>
          </cell>
          <cell r="E994" t="str">
            <v>44,28</v>
          </cell>
          <cell r="F994" t="str">
            <v>13,27</v>
          </cell>
          <cell r="G994" t="str">
            <v>57,55</v>
          </cell>
          <cell r="H994">
            <v>0</v>
          </cell>
          <cell r="I994">
            <v>44.28</v>
          </cell>
          <cell r="J994">
            <v>13.27</v>
          </cell>
          <cell r="K994">
            <v>57.55</v>
          </cell>
          <cell r="M994">
            <v>11.822760000000001</v>
          </cell>
          <cell r="N994">
            <v>56.102760000000004</v>
          </cell>
        </row>
        <row r="995">
          <cell r="B995" t="str">
            <v>2 S 04 501 57</v>
          </cell>
          <cell r="C995" t="str">
            <v>Dreno PEAD long.prof.p/corte em rocha-DPR 02 AC/BC</v>
          </cell>
          <cell r="D995" t="str">
            <v>m</v>
          </cell>
          <cell r="E995" t="str">
            <v>51,31</v>
          </cell>
          <cell r="F995" t="str">
            <v>15,38</v>
          </cell>
          <cell r="G995" t="str">
            <v>66,69</v>
          </cell>
          <cell r="H995">
            <v>0</v>
          </cell>
          <cell r="I995">
            <v>51.31</v>
          </cell>
          <cell r="J995">
            <v>15.38</v>
          </cell>
          <cell r="K995">
            <v>66.69</v>
          </cell>
          <cell r="M995">
            <v>13.699770000000001</v>
          </cell>
          <cell r="N995">
            <v>65.009770000000003</v>
          </cell>
        </row>
        <row r="996">
          <cell r="B996" t="str">
            <v>2 S 04 501 58</v>
          </cell>
          <cell r="C996" t="str">
            <v>Dreno PEAD long.prof.p/corte em rocha-DPR 05 AC/BC</v>
          </cell>
          <cell r="D996" t="str">
            <v>m</v>
          </cell>
          <cell r="E996" t="str">
            <v>47,36</v>
          </cell>
          <cell r="F996" t="str">
            <v>14,20</v>
          </cell>
          <cell r="G996" t="str">
            <v>61,56</v>
          </cell>
          <cell r="H996">
            <v>0</v>
          </cell>
          <cell r="I996">
            <v>47.36</v>
          </cell>
          <cell r="J996">
            <v>14.2</v>
          </cell>
          <cell r="K996">
            <v>61.56</v>
          </cell>
          <cell r="M996">
            <v>12.64512</v>
          </cell>
          <cell r="N996">
            <v>60.005119999999998</v>
          </cell>
        </row>
        <row r="997">
          <cell r="B997" t="str">
            <v>2 S 04 502 01</v>
          </cell>
          <cell r="C997" t="str">
            <v>Boca saída p/dreno longitudinal prof. BSD 01</v>
          </cell>
          <cell r="D997" t="str">
            <v>und</v>
          </cell>
          <cell r="E997" t="str">
            <v>189,47</v>
          </cell>
          <cell r="F997" t="str">
            <v>56,80</v>
          </cell>
          <cell r="G997" t="str">
            <v>246,27</v>
          </cell>
          <cell r="H997">
            <v>0</v>
          </cell>
          <cell r="I997">
            <v>189.47</v>
          </cell>
          <cell r="J997">
            <v>56.8</v>
          </cell>
          <cell r="K997">
            <v>246.27</v>
          </cell>
          <cell r="M997">
            <v>50.58849</v>
          </cell>
          <cell r="N997">
            <v>240.05849000000001</v>
          </cell>
        </row>
        <row r="998">
          <cell r="B998" t="str">
            <v>2 S 04 502 02</v>
          </cell>
          <cell r="C998" t="str">
            <v>Boca saída p/dreno longitudinal prof. BSD 02</v>
          </cell>
          <cell r="D998" t="str">
            <v>und</v>
          </cell>
          <cell r="E998" t="str">
            <v>231,68</v>
          </cell>
          <cell r="F998" t="str">
            <v>69,46</v>
          </cell>
          <cell r="G998" t="str">
            <v>301,13</v>
          </cell>
          <cell r="H998">
            <v>0</v>
          </cell>
          <cell r="I998">
            <v>231.68</v>
          </cell>
          <cell r="J998">
            <v>69.459999999999994</v>
          </cell>
          <cell r="K998">
            <v>301.13</v>
          </cell>
          <cell r="M998">
            <v>61.858560000000004</v>
          </cell>
          <cell r="N998">
            <v>293.53856000000002</v>
          </cell>
        </row>
        <row r="999">
          <cell r="B999" t="str">
            <v>2 S 04 502 51</v>
          </cell>
          <cell r="C999" t="str">
            <v>Boca de saída p/dreno longit. prof. - BSD 01 AC/BC</v>
          </cell>
          <cell r="D999" t="str">
            <v>und</v>
          </cell>
          <cell r="E999" t="str">
            <v>197,79</v>
          </cell>
          <cell r="F999" t="str">
            <v>59,30</v>
          </cell>
          <cell r="G999" t="str">
            <v>257,09</v>
          </cell>
          <cell r="H999">
            <v>0</v>
          </cell>
          <cell r="I999">
            <v>197.79</v>
          </cell>
          <cell r="J999">
            <v>59.3</v>
          </cell>
          <cell r="K999">
            <v>257.08999999999997</v>
          </cell>
          <cell r="M999">
            <v>52.809930000000001</v>
          </cell>
          <cell r="N999">
            <v>250.59993</v>
          </cell>
        </row>
        <row r="1000">
          <cell r="B1000" t="str">
            <v>2 S 04 502 52</v>
          </cell>
          <cell r="C1000" t="str">
            <v>Boca de saída p/dreno longit. prof. - BSD 02 AC/BC</v>
          </cell>
          <cell r="D1000" t="str">
            <v>und</v>
          </cell>
          <cell r="E1000" t="str">
            <v>242,56</v>
          </cell>
          <cell r="F1000" t="str">
            <v>72,72</v>
          </cell>
          <cell r="G1000" t="str">
            <v>315,28</v>
          </cell>
          <cell r="H1000">
            <v>0</v>
          </cell>
          <cell r="I1000">
            <v>242.56</v>
          </cell>
          <cell r="J1000">
            <v>72.72</v>
          </cell>
          <cell r="K1000">
            <v>315.27999999999997</v>
          </cell>
          <cell r="M1000">
            <v>64.76352</v>
          </cell>
          <cell r="N1000">
            <v>307.32352000000003</v>
          </cell>
        </row>
        <row r="1001">
          <cell r="B1001" t="str">
            <v>2 S 04 510 01</v>
          </cell>
          <cell r="C1001" t="str">
            <v>Dreno sub-superficial - DSS 01</v>
          </cell>
          <cell r="D1001" t="str">
            <v>m</v>
          </cell>
          <cell r="E1001" t="str">
            <v>37,52</v>
          </cell>
          <cell r="F1001" t="str">
            <v>11,25</v>
          </cell>
          <cell r="G1001" t="str">
            <v>48,77</v>
          </cell>
          <cell r="H1001">
            <v>0</v>
          </cell>
          <cell r="I1001">
            <v>37.520000000000003</v>
          </cell>
          <cell r="J1001">
            <v>11.25</v>
          </cell>
          <cell r="K1001">
            <v>48.77</v>
          </cell>
          <cell r="M1001">
            <v>10.017840000000001</v>
          </cell>
          <cell r="N1001">
            <v>47.537840000000003</v>
          </cell>
        </row>
        <row r="1002">
          <cell r="B1002" t="str">
            <v>2 S 04 510 02</v>
          </cell>
          <cell r="C1002" t="str">
            <v>Dreno sub-superficial - DSS 02</v>
          </cell>
          <cell r="D1002" t="str">
            <v>m</v>
          </cell>
          <cell r="E1002" t="str">
            <v>19,09</v>
          </cell>
          <cell r="F1002" t="str">
            <v>5,72</v>
          </cell>
          <cell r="G1002" t="str">
            <v>24,82</v>
          </cell>
          <cell r="H1002">
            <v>0</v>
          </cell>
          <cell r="I1002">
            <v>19.09</v>
          </cell>
          <cell r="J1002">
            <v>5.72</v>
          </cell>
          <cell r="K1002">
            <v>24.82</v>
          </cell>
          <cell r="M1002">
            <v>5.0970300000000002</v>
          </cell>
          <cell r="N1002">
            <v>24.18703</v>
          </cell>
        </row>
        <row r="1003">
          <cell r="B1003" t="str">
            <v>2 S 04 510 03</v>
          </cell>
          <cell r="C1003" t="str">
            <v>Dreno sub-superficial - DSS 03</v>
          </cell>
          <cell r="D1003" t="str">
            <v>m</v>
          </cell>
          <cell r="E1003" t="str">
            <v>8,04</v>
          </cell>
          <cell r="F1003" t="str">
            <v>2,41</v>
          </cell>
          <cell r="G1003" t="str">
            <v>10,45</v>
          </cell>
          <cell r="H1003">
            <v>0</v>
          </cell>
          <cell r="I1003">
            <v>8.0399999999999991</v>
          </cell>
          <cell r="J1003">
            <v>2.41</v>
          </cell>
          <cell r="K1003">
            <v>10.45</v>
          </cell>
          <cell r="M1003">
            <v>2.1466799999999999</v>
          </cell>
          <cell r="N1003">
            <v>10.186679999999999</v>
          </cell>
        </row>
        <row r="1004">
          <cell r="B1004" t="str">
            <v>2 S 04 510 04</v>
          </cell>
          <cell r="C1004" t="str">
            <v>Dreno sub-superficial - DSS 04</v>
          </cell>
          <cell r="D1004" t="str">
            <v>m</v>
          </cell>
          <cell r="E1004" t="str">
            <v>55,09</v>
          </cell>
          <cell r="F1004" t="str">
            <v>16,52</v>
          </cell>
          <cell r="G1004" t="str">
            <v>71,61</v>
          </cell>
          <cell r="H1004">
            <v>0</v>
          </cell>
          <cell r="I1004">
            <v>55.09</v>
          </cell>
          <cell r="J1004">
            <v>16.52</v>
          </cell>
          <cell r="K1004">
            <v>71.61</v>
          </cell>
          <cell r="M1004">
            <v>14.709030000000002</v>
          </cell>
          <cell r="N1004">
            <v>69.799030000000002</v>
          </cell>
        </row>
        <row r="1005">
          <cell r="B1005" t="str">
            <v>2 S 04 510 05</v>
          </cell>
          <cell r="C1005" t="str">
            <v>Dreno PEAD subsuperficial - DSS 01</v>
          </cell>
          <cell r="D1005" t="str">
            <v>m</v>
          </cell>
          <cell r="E1005" t="str">
            <v>26,14</v>
          </cell>
          <cell r="F1005" t="str">
            <v>7,84</v>
          </cell>
          <cell r="G1005" t="str">
            <v>33,97</v>
          </cell>
          <cell r="H1005">
            <v>0</v>
          </cell>
          <cell r="I1005">
            <v>26.14</v>
          </cell>
          <cell r="J1005">
            <v>7.84</v>
          </cell>
          <cell r="K1005">
            <v>33.97</v>
          </cell>
          <cell r="M1005">
            <v>6.9793800000000008</v>
          </cell>
          <cell r="N1005">
            <v>33.11938</v>
          </cell>
        </row>
        <row r="1006">
          <cell r="B1006" t="str">
            <v>2 S 04 510 06</v>
          </cell>
          <cell r="C1006" t="str">
            <v>Dreno PEAD subsuperficial - DSS 04</v>
          </cell>
          <cell r="D1006" t="str">
            <v>m</v>
          </cell>
          <cell r="E1006" t="str">
            <v>38,32</v>
          </cell>
          <cell r="F1006" t="str">
            <v>11,49</v>
          </cell>
          <cell r="G1006" t="str">
            <v>49,81</v>
          </cell>
          <cell r="H1006">
            <v>0</v>
          </cell>
          <cell r="I1006">
            <v>38.32</v>
          </cell>
          <cell r="J1006">
            <v>11.49</v>
          </cell>
          <cell r="K1006">
            <v>49.81</v>
          </cell>
          <cell r="M1006">
            <v>10.231440000000001</v>
          </cell>
          <cell r="N1006">
            <v>48.551439999999999</v>
          </cell>
        </row>
        <row r="1007">
          <cell r="B1007" t="str">
            <v>2 S 04 510 51</v>
          </cell>
          <cell r="C1007" t="str">
            <v>Dreno sub-superficial - DSS 01 AC</v>
          </cell>
          <cell r="D1007" t="str">
            <v>m</v>
          </cell>
          <cell r="E1007" t="str">
            <v>45,80</v>
          </cell>
          <cell r="F1007" t="str">
            <v>13,73</v>
          </cell>
          <cell r="G1007" t="str">
            <v>59,54</v>
          </cell>
          <cell r="H1007">
            <v>0</v>
          </cell>
          <cell r="I1007">
            <v>45.8</v>
          </cell>
          <cell r="J1007">
            <v>13.73</v>
          </cell>
          <cell r="K1007">
            <v>59.54</v>
          </cell>
          <cell r="M1007">
            <v>12.2286</v>
          </cell>
          <cell r="N1007">
            <v>58.028599999999997</v>
          </cell>
        </row>
        <row r="1008">
          <cell r="B1008" t="str">
            <v>2 S 04 510 52</v>
          </cell>
          <cell r="C1008" t="str">
            <v>Dreno sub-superficial - DSS 02 BC</v>
          </cell>
          <cell r="D1008" t="str">
            <v>m</v>
          </cell>
          <cell r="E1008" t="str">
            <v>23,77</v>
          </cell>
          <cell r="F1008" t="str">
            <v>7,13</v>
          </cell>
          <cell r="G1008" t="str">
            <v>30,90</v>
          </cell>
          <cell r="H1008">
            <v>0</v>
          </cell>
          <cell r="I1008">
            <v>23.77</v>
          </cell>
          <cell r="J1008">
            <v>7.13</v>
          </cell>
          <cell r="K1008">
            <v>30.9</v>
          </cell>
          <cell r="M1008">
            <v>6.34659</v>
          </cell>
          <cell r="N1008">
            <v>30.116589999999999</v>
          </cell>
        </row>
        <row r="1009">
          <cell r="B1009" t="str">
            <v>2 S 04 510 53</v>
          </cell>
          <cell r="C1009" t="str">
            <v>Dreno sub-superficial - DSS 03 BC</v>
          </cell>
          <cell r="D1009" t="str">
            <v>m</v>
          </cell>
          <cell r="E1009" t="str">
            <v>12,72</v>
          </cell>
          <cell r="F1009" t="str">
            <v>3,81</v>
          </cell>
          <cell r="G1009" t="str">
            <v>16,54</v>
          </cell>
          <cell r="H1009">
            <v>0</v>
          </cell>
          <cell r="I1009">
            <v>12.72</v>
          </cell>
          <cell r="J1009">
            <v>3.81</v>
          </cell>
          <cell r="K1009">
            <v>16.54</v>
          </cell>
          <cell r="M1009">
            <v>3.3962400000000001</v>
          </cell>
          <cell r="N1009">
            <v>16.116240000000001</v>
          </cell>
        </row>
        <row r="1010">
          <cell r="B1010" t="str">
            <v>2 S 04 510 54</v>
          </cell>
          <cell r="C1010" t="str">
            <v>Dreno sub-superficial - DSS 04 BC</v>
          </cell>
          <cell r="D1010" t="str">
            <v>m</v>
          </cell>
          <cell r="E1010" t="str">
            <v>59,78</v>
          </cell>
          <cell r="F1010" t="str">
            <v>17,92</v>
          </cell>
          <cell r="G1010" t="str">
            <v>77,70</v>
          </cell>
          <cell r="H1010">
            <v>0</v>
          </cell>
          <cell r="I1010">
            <v>59.78</v>
          </cell>
          <cell r="J1010">
            <v>17.920000000000002</v>
          </cell>
          <cell r="K1010">
            <v>77.7</v>
          </cell>
          <cell r="M1010">
            <v>15.961260000000001</v>
          </cell>
          <cell r="N1010">
            <v>75.741259999999997</v>
          </cell>
        </row>
        <row r="1011">
          <cell r="B1011" t="str">
            <v>2 S 04 510 55</v>
          </cell>
          <cell r="C1011" t="str">
            <v>Dreno PEAD subsuperficial - DSS 01 AC</v>
          </cell>
          <cell r="D1011" t="str">
            <v>m</v>
          </cell>
          <cell r="E1011" t="str">
            <v>33,91</v>
          </cell>
          <cell r="F1011" t="str">
            <v>10,17</v>
          </cell>
          <cell r="G1011" t="str">
            <v>44,07</v>
          </cell>
          <cell r="H1011">
            <v>0</v>
          </cell>
          <cell r="I1011">
            <v>33.909999999999997</v>
          </cell>
          <cell r="J1011">
            <v>10.17</v>
          </cell>
          <cell r="K1011">
            <v>44.07</v>
          </cell>
          <cell r="M1011">
            <v>9.0539699999999996</v>
          </cell>
          <cell r="N1011">
            <v>42.963969999999996</v>
          </cell>
        </row>
        <row r="1012">
          <cell r="B1012" t="str">
            <v>2 S 04 510 56</v>
          </cell>
          <cell r="C1012" t="str">
            <v>Dreno PEAD subsuperficial - DSS 04 BC</v>
          </cell>
          <cell r="D1012" t="str">
            <v>m</v>
          </cell>
          <cell r="E1012" t="str">
            <v>42,71</v>
          </cell>
          <cell r="F1012" t="str">
            <v>12,80</v>
          </cell>
          <cell r="G1012" t="str">
            <v>55,51</v>
          </cell>
          <cell r="H1012">
            <v>0</v>
          </cell>
          <cell r="I1012">
            <v>42.71</v>
          </cell>
          <cell r="J1012">
            <v>12.8</v>
          </cell>
          <cell r="K1012">
            <v>55.51</v>
          </cell>
          <cell r="M1012">
            <v>11.40357</v>
          </cell>
          <cell r="N1012">
            <v>54.113570000000003</v>
          </cell>
        </row>
        <row r="1013">
          <cell r="B1013" t="str">
            <v>2 S 04 511 01</v>
          </cell>
          <cell r="C1013" t="str">
            <v>Boca saída p/dreno sub-superficial - BSD 03</v>
          </cell>
          <cell r="D1013" t="str">
            <v>und</v>
          </cell>
          <cell r="E1013" t="str">
            <v>47,54</v>
          </cell>
          <cell r="F1013" t="str">
            <v>14,25</v>
          </cell>
          <cell r="G1013" t="str">
            <v>61,79</v>
          </cell>
          <cell r="H1013">
            <v>0</v>
          </cell>
          <cell r="I1013">
            <v>47.54</v>
          </cell>
          <cell r="J1013">
            <v>14.25</v>
          </cell>
          <cell r="K1013">
            <v>61.79</v>
          </cell>
          <cell r="M1013">
            <v>12.69318</v>
          </cell>
          <cell r="N1013">
            <v>60.233179999999997</v>
          </cell>
        </row>
        <row r="1014">
          <cell r="B1014" t="str">
            <v>2 S 04 511 51</v>
          </cell>
          <cell r="C1014" t="str">
            <v>Boca de saída p/dreno sub-superficial-BSD 03 AC/BC</v>
          </cell>
          <cell r="D1014" t="str">
            <v>und</v>
          </cell>
          <cell r="E1014" t="str">
            <v>52,66</v>
          </cell>
          <cell r="F1014" t="str">
            <v>15,79</v>
          </cell>
          <cell r="G1014" t="str">
            <v>68,45</v>
          </cell>
          <cell r="H1014">
            <v>0</v>
          </cell>
          <cell r="I1014">
            <v>52.66</v>
          </cell>
          <cell r="J1014">
            <v>15.79</v>
          </cell>
          <cell r="K1014">
            <v>68.45</v>
          </cell>
          <cell r="M1014">
            <v>14.060219999999999</v>
          </cell>
          <cell r="N1014">
            <v>66.720219999999998</v>
          </cell>
        </row>
        <row r="1015">
          <cell r="B1015" t="str">
            <v>2 S 04 520 01</v>
          </cell>
          <cell r="C1015" t="str">
            <v>Dreno sub-horizontal - DSH 01</v>
          </cell>
          <cell r="D1015" t="str">
            <v>m</v>
          </cell>
          <cell r="E1015" t="str">
            <v>50,45</v>
          </cell>
          <cell r="F1015" t="str">
            <v>15,12</v>
          </cell>
          <cell r="G1015" t="str">
            <v>65,57</v>
          </cell>
          <cell r="H1015">
            <v>0</v>
          </cell>
          <cell r="I1015">
            <v>50.45</v>
          </cell>
          <cell r="J1015">
            <v>15.12</v>
          </cell>
          <cell r="K1015">
            <v>65.569999999999993</v>
          </cell>
          <cell r="M1015">
            <v>13.470150000000002</v>
          </cell>
          <cell r="N1015">
            <v>63.920150000000007</v>
          </cell>
        </row>
        <row r="1016">
          <cell r="B1016" t="str">
            <v>2 S 04 520 51</v>
          </cell>
          <cell r="C1016" t="str">
            <v>Dreno sub-horizontal - DSH 01</v>
          </cell>
          <cell r="D1016" t="str">
            <v>m</v>
          </cell>
          <cell r="E1016" t="str">
            <v>50,45</v>
          </cell>
          <cell r="F1016" t="str">
            <v>15,12</v>
          </cell>
          <cell r="G1016" t="str">
            <v>65,57</v>
          </cell>
          <cell r="H1016">
            <v>0</v>
          </cell>
          <cell r="I1016">
            <v>50.45</v>
          </cell>
          <cell r="J1016">
            <v>15.12</v>
          </cell>
          <cell r="K1016">
            <v>65.569999999999993</v>
          </cell>
          <cell r="M1016">
            <v>13.470150000000002</v>
          </cell>
          <cell r="N1016">
            <v>63.920150000000007</v>
          </cell>
        </row>
        <row r="1017">
          <cell r="B1017" t="str">
            <v>2 S 04 521 01</v>
          </cell>
          <cell r="C1017" t="str">
            <v>Boca saída p/dreno sub-horizontal - BSD 04</v>
          </cell>
          <cell r="D1017" t="str">
            <v>und</v>
          </cell>
          <cell r="E1017" t="str">
            <v>12,93</v>
          </cell>
          <cell r="F1017" t="str">
            <v>3,88</v>
          </cell>
          <cell r="G1017" t="str">
            <v>16,81</v>
          </cell>
          <cell r="H1017">
            <v>0</v>
          </cell>
          <cell r="I1017">
            <v>12.93</v>
          </cell>
          <cell r="J1017">
            <v>3.88</v>
          </cell>
          <cell r="K1017">
            <v>16.809999999999999</v>
          </cell>
          <cell r="M1017">
            <v>3.4523100000000002</v>
          </cell>
          <cell r="N1017">
            <v>16.38231</v>
          </cell>
        </row>
        <row r="1018">
          <cell r="B1018" t="str">
            <v>2 S 04 521 51</v>
          </cell>
          <cell r="C1018" t="str">
            <v>Boca de saída p/dreno sub-superficial-BSD 04 AC/BC</v>
          </cell>
          <cell r="D1018" t="str">
            <v>und</v>
          </cell>
          <cell r="E1018" t="str">
            <v>14,11</v>
          </cell>
          <cell r="F1018" t="str">
            <v>4,23</v>
          </cell>
          <cell r="G1018" t="str">
            <v>18,34</v>
          </cell>
          <cell r="H1018">
            <v>0</v>
          </cell>
          <cell r="I1018">
            <v>14.11</v>
          </cell>
          <cell r="J1018">
            <v>4.2300000000000004</v>
          </cell>
          <cell r="K1018">
            <v>18.34</v>
          </cell>
          <cell r="M1018">
            <v>3.7673700000000001</v>
          </cell>
          <cell r="N1018">
            <v>17.877369999999999</v>
          </cell>
        </row>
        <row r="1019">
          <cell r="B1019" t="str">
            <v>2 S 04 900 01</v>
          </cell>
          <cell r="C1019" t="str">
            <v>Sarjeta triangular de concreto - STC 01</v>
          </cell>
          <cell r="D1019" t="str">
            <v>m</v>
          </cell>
          <cell r="E1019" t="str">
            <v>46,01</v>
          </cell>
          <cell r="F1019" t="str">
            <v>13,79</v>
          </cell>
          <cell r="G1019" t="str">
            <v>59,81</v>
          </cell>
          <cell r="H1019">
            <v>0</v>
          </cell>
          <cell r="I1019">
            <v>46.01</v>
          </cell>
          <cell r="J1019">
            <v>13.79</v>
          </cell>
          <cell r="K1019">
            <v>59.81</v>
          </cell>
          <cell r="M1019">
            <v>12.28467</v>
          </cell>
          <cell r="N1019">
            <v>58.294669999999996</v>
          </cell>
        </row>
        <row r="1020">
          <cell r="B1020" t="str">
            <v>2 S 04 900 02</v>
          </cell>
          <cell r="C1020" t="str">
            <v>Sarjeta triangular de concreto - STC 02</v>
          </cell>
          <cell r="D1020" t="str">
            <v>m</v>
          </cell>
          <cell r="E1020" t="str">
            <v>31,95</v>
          </cell>
          <cell r="F1020" t="str">
            <v>9,58</v>
          </cell>
          <cell r="G1020" t="str">
            <v>41,53</v>
          </cell>
          <cell r="H1020">
            <v>0</v>
          </cell>
          <cell r="I1020">
            <v>31.95</v>
          </cell>
          <cell r="J1020">
            <v>9.58</v>
          </cell>
          <cell r="K1020">
            <v>41.53</v>
          </cell>
          <cell r="M1020">
            <v>8.5306499999999996</v>
          </cell>
          <cell r="N1020">
            <v>40.480649999999997</v>
          </cell>
        </row>
        <row r="1021">
          <cell r="B1021" t="str">
            <v>2 S 04 900 03</v>
          </cell>
          <cell r="C1021" t="str">
            <v>Sarjeta triangular de concreto - STC 03</v>
          </cell>
          <cell r="D1021" t="str">
            <v>m</v>
          </cell>
          <cell r="E1021" t="str">
            <v>27,61</v>
          </cell>
          <cell r="F1021" t="str">
            <v>8,28</v>
          </cell>
          <cell r="G1021" t="str">
            <v>35,88</v>
          </cell>
          <cell r="H1021">
            <v>0</v>
          </cell>
          <cell r="I1021">
            <v>27.61</v>
          </cell>
          <cell r="J1021">
            <v>8.2799999999999994</v>
          </cell>
          <cell r="K1021">
            <v>35.880000000000003</v>
          </cell>
          <cell r="M1021">
            <v>7.3718700000000004</v>
          </cell>
          <cell r="N1021">
            <v>34.981870000000001</v>
          </cell>
        </row>
        <row r="1022">
          <cell r="B1022" t="str">
            <v>2 S 04 900 04</v>
          </cell>
          <cell r="C1022" t="str">
            <v>Sarjeta triangular de concreto - STC 04</v>
          </cell>
          <cell r="D1022" t="str">
            <v>m</v>
          </cell>
          <cell r="E1022" t="str">
            <v>22,19</v>
          </cell>
          <cell r="F1022" t="str">
            <v>6,65</v>
          </cell>
          <cell r="G1022" t="str">
            <v>28,84</v>
          </cell>
          <cell r="H1022">
            <v>0</v>
          </cell>
          <cell r="I1022">
            <v>22.19</v>
          </cell>
          <cell r="J1022">
            <v>6.65</v>
          </cell>
          <cell r="K1022">
            <v>28.84</v>
          </cell>
          <cell r="M1022">
            <v>5.9247300000000003</v>
          </cell>
          <cell r="N1022">
            <v>28.114730000000002</v>
          </cell>
        </row>
        <row r="1023">
          <cell r="B1023" t="str">
            <v>2 S 04 900 05</v>
          </cell>
          <cell r="C1023" t="str">
            <v>Sarjeta triangular de concreto - STC 05</v>
          </cell>
          <cell r="D1023" t="str">
            <v>m</v>
          </cell>
          <cell r="E1023" t="str">
            <v>35,39</v>
          </cell>
          <cell r="F1023" t="str">
            <v>10,61</v>
          </cell>
          <cell r="G1023" t="str">
            <v>46,00</v>
          </cell>
          <cell r="H1023">
            <v>0</v>
          </cell>
          <cell r="I1023">
            <v>35.39</v>
          </cell>
          <cell r="J1023">
            <v>10.61</v>
          </cell>
          <cell r="K1023">
            <v>46</v>
          </cell>
          <cell r="M1023">
            <v>9.4491300000000003</v>
          </cell>
          <cell r="N1023">
            <v>44.839129999999997</v>
          </cell>
        </row>
        <row r="1024">
          <cell r="B1024" t="str">
            <v>2 S 04 900 06</v>
          </cell>
          <cell r="C1024" t="str">
            <v>Sarjeta triangular de concreto - STC 06</v>
          </cell>
          <cell r="D1024" t="str">
            <v>m</v>
          </cell>
          <cell r="E1024" t="str">
            <v>25,17</v>
          </cell>
          <cell r="F1024" t="str">
            <v>7,54</v>
          </cell>
          <cell r="G1024" t="str">
            <v>32,71</v>
          </cell>
          <cell r="H1024">
            <v>0</v>
          </cell>
          <cell r="I1024">
            <v>25.17</v>
          </cell>
          <cell r="J1024">
            <v>7.54</v>
          </cell>
          <cell r="K1024">
            <v>32.71</v>
          </cell>
          <cell r="M1024">
            <v>6.720390000000001</v>
          </cell>
          <cell r="N1024">
            <v>31.890390000000004</v>
          </cell>
        </row>
        <row r="1025">
          <cell r="B1025" t="str">
            <v>2 S 04 900 07</v>
          </cell>
          <cell r="C1025" t="str">
            <v>Sarjeta triangular de concreto - STC 07</v>
          </cell>
          <cell r="D1025" t="str">
            <v>m</v>
          </cell>
          <cell r="E1025" t="str">
            <v>21,69</v>
          </cell>
          <cell r="F1025" t="str">
            <v>6,50</v>
          </cell>
          <cell r="G1025" t="str">
            <v>28,20</v>
          </cell>
          <cell r="H1025">
            <v>0</v>
          </cell>
          <cell r="I1025">
            <v>21.69</v>
          </cell>
          <cell r="J1025">
            <v>6.5</v>
          </cell>
          <cell r="K1025">
            <v>28.2</v>
          </cell>
          <cell r="M1025">
            <v>5.7912300000000005</v>
          </cell>
          <cell r="N1025">
            <v>27.481230000000004</v>
          </cell>
        </row>
        <row r="1026">
          <cell r="B1026" t="str">
            <v>2 S 04 900 08</v>
          </cell>
          <cell r="C1026" t="str">
            <v>Sarjeta triangular de concreto - STC 08</v>
          </cell>
          <cell r="D1026" t="str">
            <v>m</v>
          </cell>
          <cell r="E1026" t="str">
            <v>17,96</v>
          </cell>
          <cell r="F1026" t="str">
            <v>5,38</v>
          </cell>
          <cell r="G1026" t="str">
            <v>23,34</v>
          </cell>
          <cell r="H1026">
            <v>0</v>
          </cell>
          <cell r="I1026">
            <v>17.96</v>
          </cell>
          <cell r="J1026">
            <v>5.38</v>
          </cell>
          <cell r="K1026">
            <v>23.34</v>
          </cell>
          <cell r="M1026">
            <v>4.7953200000000002</v>
          </cell>
          <cell r="N1026">
            <v>22.755320000000001</v>
          </cell>
        </row>
        <row r="1027">
          <cell r="B1027" t="str">
            <v>2 S 04 900 21</v>
          </cell>
          <cell r="C1027" t="str">
            <v>Sarjeta canteiro central concreto - SCC 01</v>
          </cell>
          <cell r="D1027" t="str">
            <v>m</v>
          </cell>
          <cell r="E1027" t="str">
            <v>27,76</v>
          </cell>
          <cell r="F1027" t="str">
            <v>8,32</v>
          </cell>
          <cell r="G1027" t="str">
            <v>36,08</v>
          </cell>
          <cell r="H1027">
            <v>0</v>
          </cell>
          <cell r="I1027">
            <v>27.76</v>
          </cell>
          <cell r="J1027">
            <v>8.32</v>
          </cell>
          <cell r="K1027">
            <v>36.08</v>
          </cell>
          <cell r="M1027">
            <v>7.4119200000000012</v>
          </cell>
          <cell r="N1027">
            <v>35.17192</v>
          </cell>
        </row>
        <row r="1028">
          <cell r="B1028" t="str">
            <v>2 S 04 900 22</v>
          </cell>
          <cell r="C1028" t="str">
            <v>Sarjeta canteiro central concreto - SCC 02</v>
          </cell>
          <cell r="D1028" t="str">
            <v>m</v>
          </cell>
          <cell r="E1028" t="str">
            <v>36,45</v>
          </cell>
          <cell r="F1028" t="str">
            <v>10,93</v>
          </cell>
          <cell r="G1028" t="str">
            <v>47,38</v>
          </cell>
          <cell r="H1028">
            <v>0</v>
          </cell>
          <cell r="I1028">
            <v>36.450000000000003</v>
          </cell>
          <cell r="J1028">
            <v>10.93</v>
          </cell>
          <cell r="K1028">
            <v>47.38</v>
          </cell>
          <cell r="M1028">
            <v>9.7321500000000007</v>
          </cell>
          <cell r="N1028">
            <v>46.182150000000007</v>
          </cell>
        </row>
        <row r="1029">
          <cell r="B1029" t="str">
            <v>2 S 04 900 31</v>
          </cell>
          <cell r="C1029" t="str">
            <v>Sarjeta triangular de grama - STG 01</v>
          </cell>
          <cell r="D1029" t="str">
            <v>m</v>
          </cell>
          <cell r="E1029" t="str">
            <v>24,70</v>
          </cell>
          <cell r="F1029" t="str">
            <v>7,40</v>
          </cell>
          <cell r="G1029" t="str">
            <v>32,10</v>
          </cell>
          <cell r="H1029">
            <v>0</v>
          </cell>
          <cell r="I1029">
            <v>24.7</v>
          </cell>
          <cell r="J1029">
            <v>7.4</v>
          </cell>
          <cell r="K1029">
            <v>32.1</v>
          </cell>
          <cell r="M1029">
            <v>6.5949</v>
          </cell>
          <cell r="N1029">
            <v>31.294899999999998</v>
          </cell>
        </row>
        <row r="1030">
          <cell r="B1030" t="str">
            <v>2 S 04 900 32</v>
          </cell>
          <cell r="C1030" t="str">
            <v>Sarjeta triangular de grama - STG 02</v>
          </cell>
          <cell r="D1030" t="str">
            <v>m</v>
          </cell>
          <cell r="E1030" t="str">
            <v>20,41</v>
          </cell>
          <cell r="F1030" t="str">
            <v>6,12</v>
          </cell>
          <cell r="G1030" t="str">
            <v>26,53</v>
          </cell>
          <cell r="H1030">
            <v>0</v>
          </cell>
          <cell r="I1030">
            <v>20.41</v>
          </cell>
          <cell r="J1030">
            <v>6.12</v>
          </cell>
          <cell r="K1030">
            <v>26.53</v>
          </cell>
          <cell r="M1030">
            <v>5.4494700000000007</v>
          </cell>
          <cell r="N1030">
            <v>25.859470000000002</v>
          </cell>
        </row>
        <row r="1031">
          <cell r="B1031" t="str">
            <v>2 S 04 900 33</v>
          </cell>
          <cell r="C1031" t="str">
            <v>Sarjeta triangular de grama - STG 03</v>
          </cell>
          <cell r="D1031" t="str">
            <v>m</v>
          </cell>
          <cell r="E1031" t="str">
            <v>17,56</v>
          </cell>
          <cell r="F1031" t="str">
            <v>5,26</v>
          </cell>
          <cell r="G1031" t="str">
            <v>22,83</v>
          </cell>
          <cell r="H1031">
            <v>0</v>
          </cell>
          <cell r="I1031">
            <v>17.559999999999999</v>
          </cell>
          <cell r="J1031">
            <v>5.26</v>
          </cell>
          <cell r="K1031">
            <v>22.83</v>
          </cell>
          <cell r="M1031">
            <v>4.6885199999999996</v>
          </cell>
          <cell r="N1031">
            <v>22.248519999999999</v>
          </cell>
        </row>
        <row r="1032">
          <cell r="B1032" t="str">
            <v>2 S 04 900 34</v>
          </cell>
          <cell r="C1032" t="str">
            <v>Sarjeta triangular de grama - STG 04</v>
          </cell>
          <cell r="D1032" t="str">
            <v>m</v>
          </cell>
          <cell r="E1032" t="str">
            <v>13,34</v>
          </cell>
          <cell r="F1032" t="str">
            <v>4,00</v>
          </cell>
          <cell r="G1032" t="str">
            <v>17,34</v>
          </cell>
          <cell r="H1032">
            <v>0</v>
          </cell>
          <cell r="I1032">
            <v>13.34</v>
          </cell>
          <cell r="J1032">
            <v>4</v>
          </cell>
          <cell r="K1032">
            <v>17.34</v>
          </cell>
          <cell r="M1032">
            <v>3.5617800000000002</v>
          </cell>
          <cell r="N1032">
            <v>16.901779999999999</v>
          </cell>
        </row>
        <row r="1033">
          <cell r="B1033" t="str">
            <v>2 S 04 900 41</v>
          </cell>
          <cell r="C1033" t="str">
            <v>Sarjeta triangular não revestida - STT 01</v>
          </cell>
          <cell r="D1033" t="str">
            <v>m</v>
          </cell>
          <cell r="E1033" t="str">
            <v>13,57</v>
          </cell>
          <cell r="F1033" t="str">
            <v>4,07</v>
          </cell>
          <cell r="G1033" t="str">
            <v>17,64</v>
          </cell>
          <cell r="H1033">
            <v>0</v>
          </cell>
          <cell r="I1033">
            <v>13.57</v>
          </cell>
          <cell r="J1033">
            <v>4.07</v>
          </cell>
          <cell r="K1033">
            <v>17.64</v>
          </cell>
          <cell r="M1033">
            <v>3.6231900000000001</v>
          </cell>
          <cell r="N1033">
            <v>17.193190000000001</v>
          </cell>
        </row>
        <row r="1034">
          <cell r="B1034" t="str">
            <v>2 S 04 900 42</v>
          </cell>
          <cell r="C1034" t="str">
            <v>Sarjeta triangular não revestida - STT 02</v>
          </cell>
          <cell r="D1034" t="str">
            <v>m</v>
          </cell>
          <cell r="E1034" t="str">
            <v>11,37</v>
          </cell>
          <cell r="F1034" t="str">
            <v>3,41</v>
          </cell>
          <cell r="G1034" t="str">
            <v>14,78</v>
          </cell>
          <cell r="H1034">
            <v>0</v>
          </cell>
          <cell r="I1034">
            <v>11.37</v>
          </cell>
          <cell r="J1034">
            <v>3.41</v>
          </cell>
          <cell r="K1034">
            <v>14.78</v>
          </cell>
          <cell r="M1034">
            <v>3.03579</v>
          </cell>
          <cell r="N1034">
            <v>14.40579</v>
          </cell>
        </row>
        <row r="1035">
          <cell r="B1035" t="str">
            <v>2 S 04 900 43</v>
          </cell>
          <cell r="C1035" t="str">
            <v>Sarjeta triangular não revestida - STT 03</v>
          </cell>
          <cell r="D1035" t="str">
            <v>m</v>
          </cell>
          <cell r="E1035" t="str">
            <v>9,59</v>
          </cell>
          <cell r="F1035" t="str">
            <v>2,87</v>
          </cell>
          <cell r="G1035" t="str">
            <v>12,46</v>
          </cell>
          <cell r="H1035">
            <v>0</v>
          </cell>
          <cell r="I1035">
            <v>9.59</v>
          </cell>
          <cell r="J1035">
            <v>2.87</v>
          </cell>
          <cell r="K1035">
            <v>12.46</v>
          </cell>
          <cell r="M1035">
            <v>2.56053</v>
          </cell>
          <cell r="N1035">
            <v>12.15053</v>
          </cell>
        </row>
        <row r="1036">
          <cell r="B1036" t="str">
            <v>2 S 04 900 44</v>
          </cell>
          <cell r="C1036" t="str">
            <v>Sarjeta triangular não revestida - STT 04</v>
          </cell>
          <cell r="D1036" t="str">
            <v>m</v>
          </cell>
          <cell r="E1036" t="str">
            <v>6,90</v>
          </cell>
          <cell r="F1036" t="str">
            <v>2,07</v>
          </cell>
          <cell r="G1036" t="str">
            <v>8,97</v>
          </cell>
          <cell r="H1036">
            <v>0</v>
          </cell>
          <cell r="I1036">
            <v>6.9</v>
          </cell>
          <cell r="J1036">
            <v>2.0699999999999998</v>
          </cell>
          <cell r="K1036">
            <v>8.9700000000000006</v>
          </cell>
          <cell r="M1036">
            <v>1.8423000000000003</v>
          </cell>
          <cell r="N1036">
            <v>8.7423000000000002</v>
          </cell>
        </row>
        <row r="1037">
          <cell r="B1037" t="str">
            <v>2 S 04 900 51</v>
          </cell>
          <cell r="C1037" t="str">
            <v>Sarjeta triangular de concreto - STC 01 AC/BC</v>
          </cell>
          <cell r="D1037" t="str">
            <v>m</v>
          </cell>
          <cell r="E1037" t="str">
            <v>52,36</v>
          </cell>
          <cell r="F1037" t="str">
            <v>15,70</v>
          </cell>
          <cell r="G1037" t="str">
            <v>68,06</v>
          </cell>
          <cell r="H1037">
            <v>0</v>
          </cell>
          <cell r="I1037">
            <v>52.36</v>
          </cell>
          <cell r="J1037">
            <v>15.7</v>
          </cell>
          <cell r="K1037">
            <v>68.06</v>
          </cell>
          <cell r="M1037">
            <v>13.980120000000001</v>
          </cell>
          <cell r="N1037">
            <v>66.340119999999999</v>
          </cell>
        </row>
        <row r="1038">
          <cell r="B1038" t="str">
            <v>2 S 04 900 52</v>
          </cell>
          <cell r="C1038" t="str">
            <v>Sarjeta triangular de concreto - STC 02 AC/BC</v>
          </cell>
          <cell r="D1038" t="str">
            <v>m</v>
          </cell>
          <cell r="E1038" t="str">
            <v>36,00</v>
          </cell>
          <cell r="F1038" t="str">
            <v>10,79</v>
          </cell>
          <cell r="G1038" t="str">
            <v>46,80</v>
          </cell>
          <cell r="H1038">
            <v>0</v>
          </cell>
          <cell r="I1038">
            <v>36</v>
          </cell>
          <cell r="J1038">
            <v>10.79</v>
          </cell>
          <cell r="K1038">
            <v>46.8</v>
          </cell>
          <cell r="M1038">
            <v>9.6120000000000001</v>
          </cell>
          <cell r="N1038">
            <v>45.612000000000002</v>
          </cell>
        </row>
        <row r="1039">
          <cell r="B1039" t="str">
            <v>2 S 04 900 53</v>
          </cell>
          <cell r="C1039" t="str">
            <v>Sarjeta triangular de concreto - STC 03 AC/BC</v>
          </cell>
          <cell r="D1039" t="str">
            <v>m</v>
          </cell>
          <cell r="E1039" t="str">
            <v>31,13</v>
          </cell>
          <cell r="F1039" t="str">
            <v>9,33</v>
          </cell>
          <cell r="G1039" t="str">
            <v>40,46</v>
          </cell>
          <cell r="H1039">
            <v>0</v>
          </cell>
          <cell r="I1039">
            <v>31.13</v>
          </cell>
          <cell r="J1039">
            <v>9.33</v>
          </cell>
          <cell r="K1039">
            <v>40.46</v>
          </cell>
          <cell r="M1039">
            <v>8.3117099999999997</v>
          </cell>
          <cell r="N1039">
            <v>39.44171</v>
          </cell>
        </row>
        <row r="1040">
          <cell r="B1040" t="str">
            <v>2 S 04 900 54</v>
          </cell>
          <cell r="C1040" t="str">
            <v>Sarjeta triangular de concreto - STC 04 AC/BC</v>
          </cell>
          <cell r="D1040" t="str">
            <v>m</v>
          </cell>
          <cell r="E1040" t="str">
            <v>25,07</v>
          </cell>
          <cell r="F1040" t="str">
            <v>7,52</v>
          </cell>
          <cell r="G1040" t="str">
            <v>32,59</v>
          </cell>
          <cell r="H1040">
            <v>0</v>
          </cell>
          <cell r="I1040">
            <v>25.07</v>
          </cell>
          <cell r="J1040">
            <v>7.52</v>
          </cell>
          <cell r="K1040">
            <v>32.590000000000003</v>
          </cell>
          <cell r="M1040">
            <v>6.6936900000000001</v>
          </cell>
          <cell r="N1040">
            <v>31.76369</v>
          </cell>
        </row>
        <row r="1041">
          <cell r="B1041" t="str">
            <v>2 S 04 900 55</v>
          </cell>
          <cell r="C1041" t="str">
            <v>Sarjeta triangular de concreto - STC 05 AC/BC</v>
          </cell>
          <cell r="D1041" t="str">
            <v>m</v>
          </cell>
          <cell r="E1041" t="str">
            <v>41,31</v>
          </cell>
          <cell r="F1041" t="str">
            <v>12,38</v>
          </cell>
          <cell r="G1041" t="str">
            <v>53,69</v>
          </cell>
          <cell r="H1041">
            <v>0</v>
          </cell>
          <cell r="I1041">
            <v>41.31</v>
          </cell>
          <cell r="J1041">
            <v>12.38</v>
          </cell>
          <cell r="K1041">
            <v>53.69</v>
          </cell>
          <cell r="M1041">
            <v>11.029770000000001</v>
          </cell>
          <cell r="N1041">
            <v>52.339770000000001</v>
          </cell>
        </row>
        <row r="1042">
          <cell r="B1042" t="str">
            <v>2 S 04 900 56</v>
          </cell>
          <cell r="C1042" t="str">
            <v>Sarjeta triangular de concreto - STC 06 AC/BC</v>
          </cell>
          <cell r="D1042" t="str">
            <v>m</v>
          </cell>
          <cell r="E1042" t="str">
            <v>28,90</v>
          </cell>
          <cell r="F1042" t="str">
            <v>8,66</v>
          </cell>
          <cell r="G1042" t="str">
            <v>37,56</v>
          </cell>
          <cell r="H1042">
            <v>0</v>
          </cell>
          <cell r="I1042">
            <v>28.9</v>
          </cell>
          <cell r="J1042">
            <v>8.66</v>
          </cell>
          <cell r="K1042">
            <v>37.56</v>
          </cell>
          <cell r="M1042">
            <v>7.7163000000000004</v>
          </cell>
          <cell r="N1042">
            <v>36.616299999999995</v>
          </cell>
        </row>
        <row r="1043">
          <cell r="B1043" t="str">
            <v>2 S 04 900 57</v>
          </cell>
          <cell r="C1043" t="str">
            <v>Sarjeta triangular de concreto - STC 07 AC/BC</v>
          </cell>
          <cell r="D1043" t="str">
            <v>m</v>
          </cell>
          <cell r="E1043" t="str">
            <v>24,90</v>
          </cell>
          <cell r="F1043" t="str">
            <v>7,46</v>
          </cell>
          <cell r="G1043" t="str">
            <v>32,36</v>
          </cell>
          <cell r="H1043">
            <v>0</v>
          </cell>
          <cell r="I1043">
            <v>24.9</v>
          </cell>
          <cell r="J1043">
            <v>7.46</v>
          </cell>
          <cell r="K1043">
            <v>32.36</v>
          </cell>
          <cell r="M1043">
            <v>6.6482999999999999</v>
          </cell>
          <cell r="N1043">
            <v>31.548299999999998</v>
          </cell>
        </row>
        <row r="1044">
          <cell r="B1044" t="str">
            <v>2 S 04 900 58</v>
          </cell>
          <cell r="C1044" t="str">
            <v>Sarjeta triangular de concreto - STC 08 AC/BC</v>
          </cell>
          <cell r="D1044" t="str">
            <v>m</v>
          </cell>
          <cell r="E1044" t="str">
            <v>20,63</v>
          </cell>
          <cell r="F1044" t="str">
            <v>6,18</v>
          </cell>
          <cell r="G1044" t="str">
            <v>26,81</v>
          </cell>
          <cell r="H1044">
            <v>0</v>
          </cell>
          <cell r="I1044">
            <v>20.63</v>
          </cell>
          <cell r="J1044">
            <v>6.18</v>
          </cell>
          <cell r="K1044">
            <v>26.81</v>
          </cell>
          <cell r="M1044">
            <v>5.5082100000000001</v>
          </cell>
          <cell r="N1044">
            <v>26.138210000000001</v>
          </cell>
        </row>
        <row r="1045">
          <cell r="B1045" t="str">
            <v>2 S 04 900 71</v>
          </cell>
          <cell r="C1045" t="str">
            <v>Sarjeta canteiro central concreto - SCC 01 AC/BC</v>
          </cell>
          <cell r="D1045" t="str">
            <v>m</v>
          </cell>
          <cell r="E1045" t="str">
            <v>31,71</v>
          </cell>
          <cell r="F1045" t="str">
            <v>9,51</v>
          </cell>
          <cell r="G1045" t="str">
            <v>41,21</v>
          </cell>
          <cell r="H1045">
            <v>0</v>
          </cell>
          <cell r="I1045">
            <v>31.71</v>
          </cell>
          <cell r="J1045">
            <v>9.51</v>
          </cell>
          <cell r="K1045">
            <v>41.21</v>
          </cell>
          <cell r="M1045">
            <v>8.4665700000000008</v>
          </cell>
          <cell r="N1045">
            <v>40.176569999999998</v>
          </cell>
        </row>
        <row r="1046">
          <cell r="B1046" t="str">
            <v>2 S 04 900 72</v>
          </cell>
          <cell r="C1046" t="str">
            <v>Sarjeta canteiro central concreto - SCC 02 AC/BC</v>
          </cell>
          <cell r="D1046" t="str">
            <v>m</v>
          </cell>
          <cell r="E1046" t="str">
            <v>41,79</v>
          </cell>
          <cell r="F1046" t="str">
            <v>12,53</v>
          </cell>
          <cell r="G1046" t="str">
            <v>54,31</v>
          </cell>
          <cell r="H1046">
            <v>0</v>
          </cell>
          <cell r="I1046">
            <v>41.79</v>
          </cell>
          <cell r="J1046">
            <v>12.53</v>
          </cell>
          <cell r="K1046">
            <v>54.31</v>
          </cell>
          <cell r="M1046">
            <v>11.15793</v>
          </cell>
          <cell r="N1046">
            <v>52.947929999999999</v>
          </cell>
        </row>
        <row r="1047">
          <cell r="B1047" t="str">
            <v>2 S 04 901 01</v>
          </cell>
          <cell r="C1047" t="str">
            <v>Sarjeta trapezoidal de concreto - SZC 01</v>
          </cell>
          <cell r="D1047" t="str">
            <v>m</v>
          </cell>
          <cell r="E1047" t="str">
            <v>37,95</v>
          </cell>
          <cell r="F1047" t="str">
            <v>11,38</v>
          </cell>
          <cell r="G1047" t="str">
            <v>49,33</v>
          </cell>
          <cell r="H1047">
            <v>0</v>
          </cell>
          <cell r="I1047">
            <v>37.950000000000003</v>
          </cell>
          <cell r="J1047">
            <v>11.38</v>
          </cell>
          <cell r="K1047">
            <v>49.33</v>
          </cell>
          <cell r="M1047">
            <v>10.132650000000002</v>
          </cell>
          <cell r="N1047">
            <v>48.082650000000001</v>
          </cell>
        </row>
        <row r="1048">
          <cell r="B1048" t="str">
            <v>2 S 04 901 02</v>
          </cell>
          <cell r="C1048" t="str">
            <v>Sarjeta trapezoidal de concreto - SZC 02</v>
          </cell>
          <cell r="D1048" t="str">
            <v>m</v>
          </cell>
          <cell r="E1048" t="str">
            <v>23,42</v>
          </cell>
          <cell r="F1048" t="str">
            <v>7,02</v>
          </cell>
          <cell r="G1048" t="str">
            <v>30,45</v>
          </cell>
          <cell r="H1048">
            <v>0</v>
          </cell>
          <cell r="I1048">
            <v>23.42</v>
          </cell>
          <cell r="J1048">
            <v>7.02</v>
          </cell>
          <cell r="K1048">
            <v>30.45</v>
          </cell>
          <cell r="M1048">
            <v>6.253140000000001</v>
          </cell>
          <cell r="N1048">
            <v>29.673140000000004</v>
          </cell>
        </row>
        <row r="1049">
          <cell r="B1049" t="str">
            <v>2 S 04 901 21</v>
          </cell>
          <cell r="C1049" t="str">
            <v>Sarjeta de canteiro central de concreto - SCC 03</v>
          </cell>
          <cell r="D1049" t="str">
            <v>m</v>
          </cell>
          <cell r="E1049" t="str">
            <v>29,62</v>
          </cell>
          <cell r="F1049" t="str">
            <v>8,88</v>
          </cell>
          <cell r="G1049" t="str">
            <v>38,51</v>
          </cell>
          <cell r="H1049">
            <v>0</v>
          </cell>
          <cell r="I1049">
            <v>29.62</v>
          </cell>
          <cell r="J1049">
            <v>8.8800000000000008</v>
          </cell>
          <cell r="K1049">
            <v>38.51</v>
          </cell>
          <cell r="M1049">
            <v>7.9085400000000003</v>
          </cell>
          <cell r="N1049">
            <v>37.52854</v>
          </cell>
        </row>
        <row r="1050">
          <cell r="B1050" t="str">
            <v>2 S 04 901 22</v>
          </cell>
          <cell r="C1050" t="str">
            <v>Sarjeta de canteiro central de cocnreto - SCC 04</v>
          </cell>
          <cell r="D1050" t="str">
            <v>m</v>
          </cell>
          <cell r="E1050" t="str">
            <v>53,25</v>
          </cell>
          <cell r="F1050" t="str">
            <v>15,97</v>
          </cell>
          <cell r="G1050" t="str">
            <v>69,22</v>
          </cell>
          <cell r="H1050">
            <v>0</v>
          </cell>
          <cell r="I1050">
            <v>53.25</v>
          </cell>
          <cell r="J1050">
            <v>15.97</v>
          </cell>
          <cell r="K1050">
            <v>69.22</v>
          </cell>
          <cell r="M1050">
            <v>14.217750000000001</v>
          </cell>
          <cell r="N1050">
            <v>67.467749999999995</v>
          </cell>
        </row>
        <row r="1051">
          <cell r="B1051" t="str">
            <v>2 S 04 901 31</v>
          </cell>
          <cell r="C1051" t="str">
            <v>Sarjeta trapezoidal de grama - SZG 01</v>
          </cell>
          <cell r="D1051" t="str">
            <v>m</v>
          </cell>
          <cell r="E1051" t="str">
            <v>22,26</v>
          </cell>
          <cell r="F1051" t="str">
            <v>6,67</v>
          </cell>
          <cell r="G1051" t="str">
            <v>28,94</v>
          </cell>
          <cell r="H1051">
            <v>0</v>
          </cell>
          <cell r="I1051">
            <v>22.26</v>
          </cell>
          <cell r="J1051">
            <v>6.67</v>
          </cell>
          <cell r="K1051">
            <v>28.94</v>
          </cell>
          <cell r="M1051">
            <v>5.9434200000000006</v>
          </cell>
          <cell r="N1051">
            <v>28.203420000000001</v>
          </cell>
        </row>
        <row r="1052">
          <cell r="B1052" t="str">
            <v>2 S 04 901 32</v>
          </cell>
          <cell r="C1052" t="str">
            <v>Sarjeta trapezoidal de grama - SZG 02</v>
          </cell>
          <cell r="D1052" t="str">
            <v>m</v>
          </cell>
          <cell r="E1052" t="str">
            <v>14,18</v>
          </cell>
          <cell r="F1052" t="str">
            <v>4,25</v>
          </cell>
          <cell r="G1052" t="str">
            <v>18,43</v>
          </cell>
          <cell r="H1052">
            <v>0</v>
          </cell>
          <cell r="I1052">
            <v>14.18</v>
          </cell>
          <cell r="J1052">
            <v>4.25</v>
          </cell>
          <cell r="K1052">
            <v>18.43</v>
          </cell>
          <cell r="M1052">
            <v>3.78606</v>
          </cell>
          <cell r="N1052">
            <v>17.966059999999999</v>
          </cell>
        </row>
        <row r="1053">
          <cell r="B1053" t="str">
            <v>2 S 04 901 41</v>
          </cell>
          <cell r="C1053" t="str">
            <v>Sarjeta trapezoidal não revestida - SZT 01</v>
          </cell>
          <cell r="D1053" t="str">
            <v>m</v>
          </cell>
          <cell r="E1053" t="str">
            <v>13,49</v>
          </cell>
          <cell r="F1053" t="str">
            <v>4,04</v>
          </cell>
          <cell r="G1053" t="str">
            <v>17,54</v>
          </cell>
          <cell r="H1053">
            <v>0</v>
          </cell>
          <cell r="I1053">
            <v>13.49</v>
          </cell>
          <cell r="J1053">
            <v>4.04</v>
          </cell>
          <cell r="K1053">
            <v>17.54</v>
          </cell>
          <cell r="M1053">
            <v>3.6018300000000001</v>
          </cell>
          <cell r="N1053">
            <v>17.091830000000002</v>
          </cell>
        </row>
        <row r="1054">
          <cell r="B1054" t="str">
            <v>2 S 04 901 42</v>
          </cell>
          <cell r="C1054" t="str">
            <v>Sarjeta trapezoidal não revestida - SZT 02</v>
          </cell>
          <cell r="D1054" t="str">
            <v>m</v>
          </cell>
          <cell r="E1054" t="str">
            <v>8,13</v>
          </cell>
          <cell r="F1054" t="str">
            <v>2,44</v>
          </cell>
          <cell r="G1054" t="str">
            <v>10,56</v>
          </cell>
          <cell r="H1054">
            <v>0</v>
          </cell>
          <cell r="I1054">
            <v>8.1300000000000008</v>
          </cell>
          <cell r="J1054">
            <v>2.44</v>
          </cell>
          <cell r="K1054">
            <v>10.56</v>
          </cell>
          <cell r="M1054">
            <v>2.1707100000000001</v>
          </cell>
          <cell r="N1054">
            <v>10.30071</v>
          </cell>
        </row>
        <row r="1055">
          <cell r="B1055" t="str">
            <v>2 S 04 901 51</v>
          </cell>
          <cell r="C1055" t="str">
            <v>Sarjeta trapezoidal de concreto - SZC 01 AC/BC</v>
          </cell>
          <cell r="D1055" t="str">
            <v>m</v>
          </cell>
          <cell r="E1055" t="str">
            <v>42,00</v>
          </cell>
          <cell r="F1055" t="str">
            <v>12,59</v>
          </cell>
          <cell r="G1055" t="str">
            <v>54,60</v>
          </cell>
          <cell r="H1055">
            <v>0</v>
          </cell>
          <cell r="I1055">
            <v>42</v>
          </cell>
          <cell r="J1055">
            <v>12.59</v>
          </cell>
          <cell r="K1055">
            <v>54.6</v>
          </cell>
          <cell r="M1055">
            <v>11.214</v>
          </cell>
          <cell r="N1055">
            <v>53.213999999999999</v>
          </cell>
        </row>
        <row r="1056">
          <cell r="B1056" t="str">
            <v>2 S 04 901 52</v>
          </cell>
          <cell r="C1056" t="str">
            <v>Sarjeta trapezoidal de concreto - SZC 02 AC/BC</v>
          </cell>
          <cell r="D1056" t="str">
            <v>m</v>
          </cell>
          <cell r="E1056" t="str">
            <v>26,30</v>
          </cell>
          <cell r="F1056" t="str">
            <v>7,89</v>
          </cell>
          <cell r="G1056" t="str">
            <v>34,19</v>
          </cell>
          <cell r="H1056">
            <v>0</v>
          </cell>
          <cell r="I1056">
            <v>26.3</v>
          </cell>
          <cell r="J1056">
            <v>7.89</v>
          </cell>
          <cell r="K1056">
            <v>34.19</v>
          </cell>
          <cell r="M1056">
            <v>7.0221000000000009</v>
          </cell>
          <cell r="N1056">
            <v>33.322099999999999</v>
          </cell>
        </row>
        <row r="1057">
          <cell r="B1057" t="str">
            <v>2 S 04 901 71</v>
          </cell>
          <cell r="C1057" t="str">
            <v>Sarjeta canteiro central concreto - SCC 03 AC/BC</v>
          </cell>
          <cell r="D1057" t="str">
            <v>m</v>
          </cell>
          <cell r="E1057" t="str">
            <v>33,79</v>
          </cell>
          <cell r="F1057" t="str">
            <v>10,13</v>
          </cell>
          <cell r="G1057" t="str">
            <v>43,91</v>
          </cell>
          <cell r="H1057">
            <v>0</v>
          </cell>
          <cell r="I1057">
            <v>33.79</v>
          </cell>
          <cell r="J1057">
            <v>10.130000000000001</v>
          </cell>
          <cell r="K1057">
            <v>43.91</v>
          </cell>
          <cell r="M1057">
            <v>9.0219300000000011</v>
          </cell>
          <cell r="N1057">
            <v>42.811930000000004</v>
          </cell>
        </row>
        <row r="1058">
          <cell r="B1058" t="str">
            <v>2 S 04 901 72</v>
          </cell>
          <cell r="C1058" t="str">
            <v>Sarjeta canteiro central concreto - SCC 04 AC/BC</v>
          </cell>
          <cell r="D1058" t="str">
            <v>m</v>
          </cell>
          <cell r="E1058" t="str">
            <v>61,20</v>
          </cell>
          <cell r="F1058" t="str">
            <v>18,35</v>
          </cell>
          <cell r="G1058" t="str">
            <v>79,55</v>
          </cell>
          <cell r="H1058">
            <v>0</v>
          </cell>
          <cell r="I1058">
            <v>61.2</v>
          </cell>
          <cell r="J1058">
            <v>18.350000000000001</v>
          </cell>
          <cell r="K1058">
            <v>79.55</v>
          </cell>
          <cell r="M1058">
            <v>16.340400000000002</v>
          </cell>
          <cell r="N1058">
            <v>77.540400000000005</v>
          </cell>
        </row>
        <row r="1059">
          <cell r="B1059" t="str">
            <v>2 S 04 910 01</v>
          </cell>
          <cell r="C1059" t="str">
            <v>Meio fio de concreto - MFC 01</v>
          </cell>
          <cell r="D1059" t="str">
            <v>m</v>
          </cell>
          <cell r="E1059" t="str">
            <v>47,96</v>
          </cell>
          <cell r="F1059" t="str">
            <v>14,38</v>
          </cell>
          <cell r="G1059" t="str">
            <v>62,34</v>
          </cell>
          <cell r="H1059">
            <v>0</v>
          </cell>
          <cell r="I1059">
            <v>47.96</v>
          </cell>
          <cell r="J1059">
            <v>14.38</v>
          </cell>
          <cell r="K1059">
            <v>62.34</v>
          </cell>
          <cell r="M1059">
            <v>12.805320000000002</v>
          </cell>
          <cell r="N1059">
            <v>60.765320000000003</v>
          </cell>
        </row>
        <row r="1060">
          <cell r="B1060" t="str">
            <v>2 S 04 910 02</v>
          </cell>
          <cell r="C1060" t="str">
            <v>Meio fio de concreto - MFC 02</v>
          </cell>
          <cell r="D1060" t="str">
            <v>m</v>
          </cell>
          <cell r="E1060" t="str">
            <v>37,98</v>
          </cell>
          <cell r="F1060" t="str">
            <v>11,39</v>
          </cell>
          <cell r="G1060" t="str">
            <v>49,36</v>
          </cell>
          <cell r="H1060">
            <v>0</v>
          </cell>
          <cell r="I1060">
            <v>37.979999999999997</v>
          </cell>
          <cell r="J1060">
            <v>11.39</v>
          </cell>
          <cell r="K1060">
            <v>49.36</v>
          </cell>
          <cell r="M1060">
            <v>10.14066</v>
          </cell>
          <cell r="N1060">
            <v>48.120660000000001</v>
          </cell>
        </row>
        <row r="1061">
          <cell r="B1061" t="str">
            <v>2 S 04 910 03</v>
          </cell>
          <cell r="C1061" t="str">
            <v>Meio fio de concreto - MFC 03</v>
          </cell>
          <cell r="D1061" t="str">
            <v>m</v>
          </cell>
          <cell r="E1061" t="str">
            <v>23,85</v>
          </cell>
          <cell r="F1061" t="str">
            <v>7,15</v>
          </cell>
          <cell r="G1061" t="str">
            <v>31,00</v>
          </cell>
          <cell r="H1061">
            <v>0</v>
          </cell>
          <cell r="I1061">
            <v>23.85</v>
          </cell>
          <cell r="J1061">
            <v>7.15</v>
          </cell>
          <cell r="K1061">
            <v>31</v>
          </cell>
          <cell r="M1061">
            <v>6.3679500000000004</v>
          </cell>
          <cell r="N1061">
            <v>30.217950000000002</v>
          </cell>
        </row>
        <row r="1062">
          <cell r="B1062" t="str">
            <v>2 S 04 910 04</v>
          </cell>
          <cell r="C1062" t="str">
            <v>Meio fio de concreto - MFC 04</v>
          </cell>
          <cell r="D1062" t="str">
            <v>m</v>
          </cell>
          <cell r="E1062" t="str">
            <v>16,70</v>
          </cell>
          <cell r="F1062" t="str">
            <v>5,01</v>
          </cell>
          <cell r="G1062" t="str">
            <v>21,71</v>
          </cell>
          <cell r="H1062">
            <v>0</v>
          </cell>
          <cell r="I1062">
            <v>16.7</v>
          </cell>
          <cell r="J1062">
            <v>5.01</v>
          </cell>
          <cell r="K1062">
            <v>21.71</v>
          </cell>
          <cell r="M1062">
            <v>4.4588999999999999</v>
          </cell>
          <cell r="N1062">
            <v>21.158899999999999</v>
          </cell>
        </row>
        <row r="1063">
          <cell r="B1063" t="str">
            <v>2 S 04 910 05</v>
          </cell>
          <cell r="C1063" t="str">
            <v>Meio fio de concreto - MFC 05</v>
          </cell>
          <cell r="D1063" t="str">
            <v>m</v>
          </cell>
          <cell r="E1063" t="str">
            <v>24,48</v>
          </cell>
          <cell r="F1063" t="str">
            <v>7,34</v>
          </cell>
          <cell r="G1063" t="str">
            <v>31,81</v>
          </cell>
          <cell r="H1063">
            <v>0</v>
          </cell>
          <cell r="I1063">
            <v>24.48</v>
          </cell>
          <cell r="J1063">
            <v>7.34</v>
          </cell>
          <cell r="K1063">
            <v>31.81</v>
          </cell>
          <cell r="M1063">
            <v>6.5361600000000006</v>
          </cell>
          <cell r="N1063">
            <v>31.016159999999999</v>
          </cell>
        </row>
        <row r="1064">
          <cell r="B1064" t="str">
            <v>2 S 04 910 06</v>
          </cell>
          <cell r="C1064" t="str">
            <v>Meio fio de concreto - MFC 06</v>
          </cell>
          <cell r="D1064" t="str">
            <v>m</v>
          </cell>
          <cell r="E1064" t="str">
            <v>15,45</v>
          </cell>
          <cell r="F1064" t="str">
            <v>4,63</v>
          </cell>
          <cell r="G1064" t="str">
            <v>20,08</v>
          </cell>
          <cell r="H1064">
            <v>0</v>
          </cell>
          <cell r="I1064">
            <v>15.45</v>
          </cell>
          <cell r="J1064">
            <v>4.63</v>
          </cell>
          <cell r="K1064">
            <v>20.079999999999998</v>
          </cell>
          <cell r="M1064">
            <v>4.1251499999999997</v>
          </cell>
          <cell r="N1064">
            <v>19.575150000000001</v>
          </cell>
        </row>
        <row r="1065">
          <cell r="B1065" t="str">
            <v>2 S 04 910 07</v>
          </cell>
          <cell r="C1065" t="str">
            <v>Meio fio de concreto - MFC 07</v>
          </cell>
          <cell r="D1065" t="str">
            <v>m</v>
          </cell>
          <cell r="E1065" t="str">
            <v>23,31</v>
          </cell>
          <cell r="F1065" t="str">
            <v>6,99</v>
          </cell>
          <cell r="G1065" t="str">
            <v>30,30</v>
          </cell>
          <cell r="H1065">
            <v>0</v>
          </cell>
          <cell r="I1065">
            <v>23.31</v>
          </cell>
          <cell r="J1065">
            <v>6.99</v>
          </cell>
          <cell r="K1065">
            <v>30.3</v>
          </cell>
          <cell r="M1065">
            <v>6.22377</v>
          </cell>
          <cell r="N1065">
            <v>29.533769999999997</v>
          </cell>
        </row>
        <row r="1066">
          <cell r="B1066" t="str">
            <v>2 S 04 910 08</v>
          </cell>
          <cell r="C1066" t="str">
            <v>Meio fio de concreto - MFC 08</v>
          </cell>
          <cell r="D1066" t="str">
            <v>m</v>
          </cell>
          <cell r="E1066" t="str">
            <v>37,02</v>
          </cell>
          <cell r="F1066" t="str">
            <v>11,10</v>
          </cell>
          <cell r="G1066" t="str">
            <v>48,12</v>
          </cell>
          <cell r="H1066">
            <v>0</v>
          </cell>
          <cell r="I1066">
            <v>37.020000000000003</v>
          </cell>
          <cell r="J1066">
            <v>11.1</v>
          </cell>
          <cell r="K1066">
            <v>48.12</v>
          </cell>
          <cell r="M1066">
            <v>9.8843400000000017</v>
          </cell>
          <cell r="N1066">
            <v>46.904340000000005</v>
          </cell>
        </row>
        <row r="1067">
          <cell r="B1067" t="str">
            <v>2 S 04 910 51</v>
          </cell>
          <cell r="C1067" t="str">
            <v>Meio-fio de concreto - MFC 01 AC/BC</v>
          </cell>
          <cell r="D1067" t="str">
            <v>m</v>
          </cell>
          <cell r="E1067" t="str">
            <v>57,19</v>
          </cell>
          <cell r="F1067" t="str">
            <v>17,15</v>
          </cell>
          <cell r="G1067" t="str">
            <v>74,33</v>
          </cell>
          <cell r="H1067">
            <v>0</v>
          </cell>
          <cell r="I1067">
            <v>57.19</v>
          </cell>
          <cell r="J1067">
            <v>17.149999999999999</v>
          </cell>
          <cell r="K1067">
            <v>74.33</v>
          </cell>
          <cell r="M1067">
            <v>15.269730000000001</v>
          </cell>
          <cell r="N1067">
            <v>72.459729999999993</v>
          </cell>
        </row>
        <row r="1068">
          <cell r="B1068" t="str">
            <v>2 S 04 910 52</v>
          </cell>
          <cell r="C1068" t="str">
            <v>Meio-fio de concreto - MFC 02 AC/BC</v>
          </cell>
          <cell r="D1068" t="str">
            <v>m</v>
          </cell>
          <cell r="E1068" t="str">
            <v>45,76</v>
          </cell>
          <cell r="F1068" t="str">
            <v>13,72</v>
          </cell>
          <cell r="G1068" t="str">
            <v>59,48</v>
          </cell>
          <cell r="H1068">
            <v>0</v>
          </cell>
          <cell r="I1068">
            <v>45.76</v>
          </cell>
          <cell r="J1068">
            <v>13.72</v>
          </cell>
          <cell r="K1068">
            <v>59.48</v>
          </cell>
          <cell r="M1068">
            <v>12.217919999999999</v>
          </cell>
          <cell r="N1068">
            <v>57.977919999999997</v>
          </cell>
        </row>
        <row r="1069">
          <cell r="B1069" t="str">
            <v>2 S 04 910 53</v>
          </cell>
          <cell r="C1069" t="str">
            <v>Meio-fio de concreto - MFC 03 AC/BC</v>
          </cell>
          <cell r="D1069" t="str">
            <v>m</v>
          </cell>
          <cell r="E1069" t="str">
            <v>28,10</v>
          </cell>
          <cell r="F1069" t="str">
            <v>8,42</v>
          </cell>
          <cell r="G1069" t="str">
            <v>36,52</v>
          </cell>
          <cell r="H1069">
            <v>0</v>
          </cell>
          <cell r="I1069">
            <v>28.1</v>
          </cell>
          <cell r="J1069">
            <v>8.42</v>
          </cell>
          <cell r="K1069">
            <v>36.520000000000003</v>
          </cell>
          <cell r="M1069">
            <v>7.5027000000000008</v>
          </cell>
          <cell r="N1069">
            <v>35.602699999999999</v>
          </cell>
        </row>
        <row r="1070">
          <cell r="B1070" t="str">
            <v>2 S 04 910 54</v>
          </cell>
          <cell r="C1070" t="str">
            <v>Meio-fio de concreto - MFC 04 AC/BC</v>
          </cell>
          <cell r="D1070" t="str">
            <v>m</v>
          </cell>
          <cell r="E1070" t="str">
            <v>20,04</v>
          </cell>
          <cell r="F1070" t="str">
            <v>6,01</v>
          </cell>
          <cell r="G1070" t="str">
            <v>26,05</v>
          </cell>
          <cell r="H1070">
            <v>0</v>
          </cell>
          <cell r="I1070">
            <v>20.04</v>
          </cell>
          <cell r="J1070">
            <v>6.01</v>
          </cell>
          <cell r="K1070">
            <v>26.05</v>
          </cell>
          <cell r="M1070">
            <v>5.3506799999999997</v>
          </cell>
          <cell r="N1070">
            <v>25.39068</v>
          </cell>
        </row>
        <row r="1071">
          <cell r="B1071" t="str">
            <v>2 S 04 910 55</v>
          </cell>
          <cell r="C1071" t="str">
            <v>Meio-fio de concreto - MFC 05 AC/BC</v>
          </cell>
          <cell r="D1071" t="str">
            <v>m</v>
          </cell>
          <cell r="E1071" t="str">
            <v>28,16</v>
          </cell>
          <cell r="F1071" t="str">
            <v>8,44</v>
          </cell>
          <cell r="G1071" t="str">
            <v>36,60</v>
          </cell>
          <cell r="H1071">
            <v>0</v>
          </cell>
          <cell r="I1071">
            <v>28.16</v>
          </cell>
          <cell r="J1071">
            <v>8.44</v>
          </cell>
          <cell r="K1071">
            <v>36.6</v>
          </cell>
          <cell r="M1071">
            <v>7.5187200000000001</v>
          </cell>
          <cell r="N1071">
            <v>35.678719999999998</v>
          </cell>
        </row>
        <row r="1072">
          <cell r="B1072" t="str">
            <v>2 S 04 910 56</v>
          </cell>
          <cell r="C1072" t="str">
            <v>Meio-fio de concreto - MFC 06 AC/BC</v>
          </cell>
          <cell r="D1072" t="str">
            <v>m</v>
          </cell>
          <cell r="E1072" t="str">
            <v>18,01</v>
          </cell>
          <cell r="F1072" t="str">
            <v>5,40</v>
          </cell>
          <cell r="G1072" t="str">
            <v>23,41</v>
          </cell>
          <cell r="H1072">
            <v>0</v>
          </cell>
          <cell r="I1072">
            <v>18.010000000000002</v>
          </cell>
          <cell r="J1072">
            <v>5.4</v>
          </cell>
          <cell r="K1072">
            <v>23.41</v>
          </cell>
          <cell r="M1072">
            <v>4.8086700000000011</v>
          </cell>
          <cell r="N1072">
            <v>22.818670000000004</v>
          </cell>
        </row>
        <row r="1073">
          <cell r="B1073" t="str">
            <v>2 S 04 910 57</v>
          </cell>
          <cell r="C1073" t="str">
            <v>Meio-fio de concreto - MFC 07 AC/BC</v>
          </cell>
          <cell r="D1073" t="str">
            <v>m</v>
          </cell>
          <cell r="E1073" t="str">
            <v>27,19</v>
          </cell>
          <cell r="F1073" t="str">
            <v>8,15</v>
          </cell>
          <cell r="G1073" t="str">
            <v>35,34</v>
          </cell>
          <cell r="H1073">
            <v>0</v>
          </cell>
          <cell r="I1073">
            <v>27.19</v>
          </cell>
          <cell r="J1073">
            <v>8.15</v>
          </cell>
          <cell r="K1073">
            <v>35.340000000000003</v>
          </cell>
          <cell r="M1073">
            <v>7.2597300000000011</v>
          </cell>
          <cell r="N1073">
            <v>34.449730000000002</v>
          </cell>
        </row>
        <row r="1074">
          <cell r="B1074" t="str">
            <v>2 S 04 910 58</v>
          </cell>
          <cell r="C1074" t="str">
            <v>Meio-fio de concreto - MFC 08 AC/BC</v>
          </cell>
          <cell r="D1074" t="str">
            <v>m</v>
          </cell>
          <cell r="E1074" t="str">
            <v>43,58</v>
          </cell>
          <cell r="F1074" t="str">
            <v>13,06</v>
          </cell>
          <cell r="G1074" t="str">
            <v>56,64</v>
          </cell>
          <cell r="H1074">
            <v>0</v>
          </cell>
          <cell r="I1074">
            <v>43.58</v>
          </cell>
          <cell r="J1074">
            <v>13.06</v>
          </cell>
          <cell r="K1074">
            <v>56.64</v>
          </cell>
          <cell r="M1074">
            <v>11.635860000000001</v>
          </cell>
          <cell r="N1074">
            <v>55.215859999999999</v>
          </cell>
        </row>
        <row r="1075">
          <cell r="B1075" t="str">
            <v>2 S 04 930 01</v>
          </cell>
          <cell r="C1075" t="str">
            <v>Caixa coletora de sarjeta - CCS 01</v>
          </cell>
          <cell r="D1075" t="str">
            <v>und</v>
          </cell>
          <cell r="E1075" t="str">
            <v>1.455,00</v>
          </cell>
          <cell r="F1075" t="str">
            <v>436,21</v>
          </cell>
          <cell r="G1075" t="str">
            <v>1.891,22</v>
          </cell>
          <cell r="H1075">
            <v>0</v>
          </cell>
          <cell r="I1075">
            <v>1455</v>
          </cell>
          <cell r="J1075">
            <v>436.21</v>
          </cell>
          <cell r="K1075">
            <v>1891.22</v>
          </cell>
          <cell r="M1075">
            <v>388.48500000000001</v>
          </cell>
          <cell r="N1075">
            <v>1843.4850000000001</v>
          </cell>
        </row>
        <row r="1076">
          <cell r="B1076" t="str">
            <v>2 S 04 930 02</v>
          </cell>
          <cell r="C1076" t="str">
            <v>Caixa coletora de sarjeta - CCS 02</v>
          </cell>
          <cell r="D1076" t="str">
            <v>und</v>
          </cell>
          <cell r="E1076" t="str">
            <v>1.429,84</v>
          </cell>
          <cell r="F1076" t="str">
            <v>428,67</v>
          </cell>
          <cell r="G1076" t="str">
            <v>1.858,51</v>
          </cell>
          <cell r="H1076">
            <v>0</v>
          </cell>
          <cell r="I1076">
            <v>1429.84</v>
          </cell>
          <cell r="J1076">
            <v>428.67</v>
          </cell>
          <cell r="K1076">
            <v>1858.51</v>
          </cell>
          <cell r="M1076">
            <v>381.76728000000003</v>
          </cell>
          <cell r="N1076">
            <v>1811.6072799999999</v>
          </cell>
        </row>
        <row r="1077">
          <cell r="B1077" t="str">
            <v>2 S 04 930 03</v>
          </cell>
          <cell r="C1077" t="str">
            <v>Caixa coletora de sarjeta - CCS 03</v>
          </cell>
          <cell r="D1077" t="str">
            <v>und</v>
          </cell>
          <cell r="E1077" t="str">
            <v>1.404,68</v>
          </cell>
          <cell r="F1077" t="str">
            <v>421,12</v>
          </cell>
          <cell r="G1077" t="str">
            <v>1.825,81</v>
          </cell>
          <cell r="H1077">
            <v>0</v>
          </cell>
          <cell r="I1077">
            <v>1404.68</v>
          </cell>
          <cell r="J1077">
            <v>421.12</v>
          </cell>
          <cell r="K1077">
            <v>1825.81</v>
          </cell>
          <cell r="M1077">
            <v>375.04956000000004</v>
          </cell>
          <cell r="N1077">
            <v>1779.7295600000002</v>
          </cell>
        </row>
        <row r="1078">
          <cell r="B1078" t="str">
            <v>2 S 04 930 04</v>
          </cell>
          <cell r="C1078" t="str">
            <v>Caixa coletora de sarjeta - CCS 04</v>
          </cell>
          <cell r="D1078" t="str">
            <v>und</v>
          </cell>
          <cell r="E1078" t="str">
            <v>1.377,16</v>
          </cell>
          <cell r="F1078" t="str">
            <v>412,87</v>
          </cell>
          <cell r="G1078" t="str">
            <v>1.790,03</v>
          </cell>
          <cell r="H1078">
            <v>0</v>
          </cell>
          <cell r="I1078">
            <v>1377.16</v>
          </cell>
          <cell r="J1078">
            <v>412.87</v>
          </cell>
          <cell r="K1078">
            <v>1790.03</v>
          </cell>
          <cell r="M1078">
            <v>367.70172000000002</v>
          </cell>
          <cell r="N1078">
            <v>1744.8617200000001</v>
          </cell>
        </row>
        <row r="1079">
          <cell r="B1079" t="str">
            <v>2 S 04 930 05</v>
          </cell>
          <cell r="C1079" t="str">
            <v>Caixa coletora de sarjeta - CCS 05</v>
          </cell>
          <cell r="D1079" t="str">
            <v>und</v>
          </cell>
          <cell r="E1079" t="str">
            <v>1.831,87</v>
          </cell>
          <cell r="F1079" t="str">
            <v>549,19</v>
          </cell>
          <cell r="G1079" t="str">
            <v>2.381,06</v>
          </cell>
          <cell r="H1079">
            <v>0</v>
          </cell>
          <cell r="I1079">
            <v>1831.87</v>
          </cell>
          <cell r="J1079">
            <v>549.19000000000005</v>
          </cell>
          <cell r="K1079">
            <v>2381.06</v>
          </cell>
          <cell r="M1079">
            <v>489.10928999999999</v>
          </cell>
          <cell r="N1079">
            <v>2320.9792899999998</v>
          </cell>
        </row>
        <row r="1080">
          <cell r="B1080" t="str">
            <v>2 S 04 930 06</v>
          </cell>
          <cell r="C1080" t="str">
            <v>Caixa coletora de sarjeta - CCS 06</v>
          </cell>
          <cell r="D1080" t="str">
            <v>und</v>
          </cell>
          <cell r="E1080" t="str">
            <v>1.804,34</v>
          </cell>
          <cell r="F1080" t="str">
            <v>540,94</v>
          </cell>
          <cell r="G1080" t="str">
            <v>2.345,29</v>
          </cell>
          <cell r="H1080">
            <v>0</v>
          </cell>
          <cell r="I1080">
            <v>1804.34</v>
          </cell>
          <cell r="J1080">
            <v>540.94000000000005</v>
          </cell>
          <cell r="K1080">
            <v>2345.29</v>
          </cell>
          <cell r="M1080">
            <v>481.75878</v>
          </cell>
          <cell r="N1080">
            <v>2286.0987799999998</v>
          </cell>
        </row>
        <row r="1081">
          <cell r="B1081" t="str">
            <v>2 S 04 930 07</v>
          </cell>
          <cell r="C1081" t="str">
            <v>Caixa coletora de sarjeta - CCS 07</v>
          </cell>
          <cell r="D1081" t="str">
            <v>und</v>
          </cell>
          <cell r="E1081" t="str">
            <v>1.776,82</v>
          </cell>
          <cell r="F1081" t="str">
            <v>532,69</v>
          </cell>
          <cell r="G1081" t="str">
            <v>2.309,51</v>
          </cell>
          <cell r="H1081">
            <v>0</v>
          </cell>
          <cell r="I1081">
            <v>1776.82</v>
          </cell>
          <cell r="J1081">
            <v>532.69000000000005</v>
          </cell>
          <cell r="K1081">
            <v>2309.5100000000002</v>
          </cell>
          <cell r="M1081">
            <v>474.41093999999998</v>
          </cell>
          <cell r="N1081">
            <v>2251.2309399999999</v>
          </cell>
        </row>
        <row r="1082">
          <cell r="B1082" t="str">
            <v>2 S 04 930 08</v>
          </cell>
          <cell r="C1082" t="str">
            <v>Caixa coletora de sarjeta - CCS 08</v>
          </cell>
          <cell r="D1082" t="str">
            <v>und</v>
          </cell>
          <cell r="E1082" t="str">
            <v>1.751,66</v>
          </cell>
          <cell r="F1082" t="str">
            <v>525,15</v>
          </cell>
          <cell r="G1082" t="str">
            <v>2.276,81</v>
          </cell>
          <cell r="H1082">
            <v>0</v>
          </cell>
          <cell r="I1082">
            <v>1751.66</v>
          </cell>
          <cell r="J1082">
            <v>525.15</v>
          </cell>
          <cell r="K1082">
            <v>2276.81</v>
          </cell>
          <cell r="M1082">
            <v>467.69322000000005</v>
          </cell>
          <cell r="N1082">
            <v>2219.35322</v>
          </cell>
        </row>
        <row r="1083">
          <cell r="B1083" t="str">
            <v>2 S 04 930 09</v>
          </cell>
          <cell r="C1083" t="str">
            <v>Caixa coletora de sarjeta - CCS 09</v>
          </cell>
          <cell r="D1083" t="str">
            <v>und</v>
          </cell>
          <cell r="E1083" t="str">
            <v>2.206,37</v>
          </cell>
          <cell r="F1083" t="str">
            <v>661,47</v>
          </cell>
          <cell r="G1083" t="str">
            <v>2.867,84</v>
          </cell>
          <cell r="H1083">
            <v>0</v>
          </cell>
          <cell r="I1083">
            <v>2206.37</v>
          </cell>
          <cell r="J1083">
            <v>661.47</v>
          </cell>
          <cell r="K1083">
            <v>2867.84</v>
          </cell>
          <cell r="M1083">
            <v>589.10078999999996</v>
          </cell>
          <cell r="N1083">
            <v>2795.4707899999999</v>
          </cell>
        </row>
        <row r="1084">
          <cell r="B1084" t="str">
            <v>2 S 04 930 10</v>
          </cell>
          <cell r="C1084" t="str">
            <v>Caixa coletora de sarjeta - CCS 10</v>
          </cell>
          <cell r="D1084" t="str">
            <v>und</v>
          </cell>
          <cell r="E1084" t="str">
            <v>2.178,84</v>
          </cell>
          <cell r="F1084" t="str">
            <v>653,22</v>
          </cell>
          <cell r="G1084" t="str">
            <v>2.832,06</v>
          </cell>
          <cell r="H1084">
            <v>0</v>
          </cell>
          <cell r="I1084">
            <v>2178.84</v>
          </cell>
          <cell r="J1084">
            <v>653.22</v>
          </cell>
          <cell r="K1084">
            <v>2832.06</v>
          </cell>
          <cell r="M1084">
            <v>581.75028000000009</v>
          </cell>
          <cell r="N1084">
            <v>2760.5902800000003</v>
          </cell>
        </row>
        <row r="1085">
          <cell r="B1085" t="str">
            <v>2 S 04 930 11</v>
          </cell>
          <cell r="C1085" t="str">
            <v>Caixa coletora de sarjeta - CCS 11</v>
          </cell>
          <cell r="D1085" t="str">
            <v>und</v>
          </cell>
          <cell r="E1085" t="str">
            <v>2.151,32</v>
          </cell>
          <cell r="F1085" t="str">
            <v>644,97</v>
          </cell>
          <cell r="G1085" t="str">
            <v>2.796,29</v>
          </cell>
          <cell r="H1085">
            <v>0</v>
          </cell>
          <cell r="I1085">
            <v>2151.3200000000002</v>
          </cell>
          <cell r="J1085">
            <v>644.97</v>
          </cell>
          <cell r="K1085">
            <v>2796.29</v>
          </cell>
          <cell r="M1085">
            <v>574.40244000000007</v>
          </cell>
          <cell r="N1085">
            <v>2725.7224400000005</v>
          </cell>
        </row>
        <row r="1086">
          <cell r="B1086" t="str">
            <v>2 S 04 930 12</v>
          </cell>
          <cell r="C1086" t="str">
            <v>Caixa coletora de sarjeta - CCS 12</v>
          </cell>
          <cell r="D1086" t="str">
            <v>und</v>
          </cell>
          <cell r="E1086" t="str">
            <v>2.123,80</v>
          </cell>
          <cell r="F1086" t="str">
            <v>636,71</v>
          </cell>
          <cell r="G1086" t="str">
            <v>2.760,51</v>
          </cell>
          <cell r="H1086">
            <v>0</v>
          </cell>
          <cell r="I1086">
            <v>2123.8000000000002</v>
          </cell>
          <cell r="J1086">
            <v>636.71</v>
          </cell>
          <cell r="K1086">
            <v>2760.51</v>
          </cell>
          <cell r="M1086">
            <v>567.05460000000005</v>
          </cell>
          <cell r="N1086">
            <v>2690.8546000000001</v>
          </cell>
        </row>
        <row r="1087">
          <cell r="B1087" t="str">
            <v>2 S 04 930 13</v>
          </cell>
          <cell r="C1087" t="str">
            <v>Caixa coletora de sarjeta - CCS 13</v>
          </cell>
          <cell r="D1087" t="str">
            <v>und</v>
          </cell>
          <cell r="E1087" t="str">
            <v>2.569,05</v>
          </cell>
          <cell r="F1087" t="str">
            <v>770,20</v>
          </cell>
          <cell r="G1087" t="str">
            <v>3.339,25</v>
          </cell>
          <cell r="H1087">
            <v>0</v>
          </cell>
          <cell r="I1087">
            <v>2569.0500000000002</v>
          </cell>
          <cell r="J1087">
            <v>770.2</v>
          </cell>
          <cell r="K1087">
            <v>3339.25</v>
          </cell>
          <cell r="M1087">
            <v>685.93635000000006</v>
          </cell>
          <cell r="N1087">
            <v>3254.9863500000001</v>
          </cell>
        </row>
        <row r="1088">
          <cell r="B1088" t="str">
            <v>2 S 04 930 14</v>
          </cell>
          <cell r="C1088" t="str">
            <v>Caixa coletora de sarjeta - CCS14</v>
          </cell>
          <cell r="D1088" t="str">
            <v>und</v>
          </cell>
          <cell r="E1088" t="str">
            <v>2.541,53</v>
          </cell>
          <cell r="F1088" t="str">
            <v>761,95</v>
          </cell>
          <cell r="G1088" t="str">
            <v>3.303,48</v>
          </cell>
          <cell r="H1088">
            <v>0</v>
          </cell>
          <cell r="I1088">
            <v>2541.5300000000002</v>
          </cell>
          <cell r="J1088">
            <v>761.95</v>
          </cell>
          <cell r="K1088">
            <v>3303.48</v>
          </cell>
          <cell r="M1088">
            <v>678.58851000000004</v>
          </cell>
          <cell r="N1088">
            <v>3220.1185100000002</v>
          </cell>
        </row>
        <row r="1089">
          <cell r="B1089" t="str">
            <v>2 S 04 930 15</v>
          </cell>
          <cell r="C1089" t="str">
            <v>Caixa coletora de sarjeta - CCS 15</v>
          </cell>
          <cell r="D1089" t="str">
            <v>und</v>
          </cell>
          <cell r="E1089" t="str">
            <v>2.514,00</v>
          </cell>
          <cell r="F1089" t="str">
            <v>753,70</v>
          </cell>
          <cell r="G1089" t="str">
            <v>3.267,70</v>
          </cell>
          <cell r="H1089">
            <v>0</v>
          </cell>
          <cell r="I1089">
            <v>2514</v>
          </cell>
          <cell r="J1089">
            <v>753.7</v>
          </cell>
          <cell r="K1089">
            <v>3267.7</v>
          </cell>
          <cell r="M1089">
            <v>671.23800000000006</v>
          </cell>
          <cell r="N1089">
            <v>3185.2380000000003</v>
          </cell>
        </row>
        <row r="1090">
          <cell r="B1090" t="str">
            <v>2 S 04 930 16</v>
          </cell>
          <cell r="C1090" t="str">
            <v>Caixa coletora de sarjeta - CCS 16</v>
          </cell>
          <cell r="D1090" t="str">
            <v>und</v>
          </cell>
          <cell r="E1090" t="str">
            <v>2.486,48</v>
          </cell>
          <cell r="F1090" t="str">
            <v>745,45</v>
          </cell>
          <cell r="G1090" t="str">
            <v>3.231,93</v>
          </cell>
          <cell r="H1090">
            <v>0</v>
          </cell>
          <cell r="I1090">
            <v>2486.48</v>
          </cell>
          <cell r="J1090">
            <v>745.45</v>
          </cell>
          <cell r="K1090">
            <v>3231.93</v>
          </cell>
          <cell r="M1090">
            <v>663.89016000000004</v>
          </cell>
          <cell r="N1090">
            <v>3150.3701599999999</v>
          </cell>
        </row>
        <row r="1091">
          <cell r="B1091" t="str">
            <v>2 S 04 930 17</v>
          </cell>
          <cell r="C1091" t="str">
            <v>Caixa coletora de sarjeta - CCS 17</v>
          </cell>
          <cell r="D1091" t="str">
            <v>und</v>
          </cell>
          <cell r="E1091" t="str">
            <v>2.943,55</v>
          </cell>
          <cell r="F1091" t="str">
            <v>882,48</v>
          </cell>
          <cell r="G1091" t="str">
            <v>3.826,03</v>
          </cell>
          <cell r="H1091">
            <v>0</v>
          </cell>
          <cell r="I1091">
            <v>2943.55</v>
          </cell>
          <cell r="J1091">
            <v>882.48</v>
          </cell>
          <cell r="K1091">
            <v>3826.03</v>
          </cell>
          <cell r="M1091">
            <v>785.92785000000015</v>
          </cell>
          <cell r="N1091">
            <v>3729.4778500000002</v>
          </cell>
        </row>
        <row r="1092">
          <cell r="B1092" t="str">
            <v>2 S 04 930 18</v>
          </cell>
          <cell r="C1092" t="str">
            <v>Caixa coletora de sarjeta - CCS 18</v>
          </cell>
          <cell r="D1092" t="str">
            <v>und</v>
          </cell>
          <cell r="E1092" t="str">
            <v>2.916,03</v>
          </cell>
          <cell r="F1092" t="str">
            <v>874,22</v>
          </cell>
          <cell r="G1092" t="str">
            <v>3.790,25</v>
          </cell>
          <cell r="H1092">
            <v>0</v>
          </cell>
          <cell r="I1092">
            <v>2916.03</v>
          </cell>
          <cell r="J1092">
            <v>874.22</v>
          </cell>
          <cell r="K1092">
            <v>3790.25</v>
          </cell>
          <cell r="M1092">
            <v>778.58001000000013</v>
          </cell>
          <cell r="N1092">
            <v>3694.6100100000003</v>
          </cell>
        </row>
        <row r="1093">
          <cell r="B1093" t="str">
            <v>2 S 04 930 19</v>
          </cell>
          <cell r="C1093" t="str">
            <v>Caixa coletora de sarjeta - CCS 19</v>
          </cell>
          <cell r="D1093" t="str">
            <v>und</v>
          </cell>
          <cell r="E1093" t="str">
            <v>2.888,50</v>
          </cell>
          <cell r="F1093" t="str">
            <v>865,97</v>
          </cell>
          <cell r="G1093" t="str">
            <v>3.754,48</v>
          </cell>
          <cell r="H1093">
            <v>0</v>
          </cell>
          <cell r="I1093">
            <v>2888.5</v>
          </cell>
          <cell r="J1093">
            <v>865.97</v>
          </cell>
          <cell r="K1093">
            <v>3754.48</v>
          </cell>
          <cell r="M1093">
            <v>771.22950000000003</v>
          </cell>
          <cell r="N1093">
            <v>3659.7294999999999</v>
          </cell>
        </row>
        <row r="1094">
          <cell r="B1094" t="str">
            <v>2 S 04 930 20</v>
          </cell>
          <cell r="C1094" t="str">
            <v>Caixa coletora de sarjeta - CCS 20</v>
          </cell>
          <cell r="D1094" t="str">
            <v>und</v>
          </cell>
          <cell r="E1094" t="str">
            <v>2.860,98</v>
          </cell>
          <cell r="F1094" t="str">
            <v>857,72</v>
          </cell>
          <cell r="G1094" t="str">
            <v>3.718,70</v>
          </cell>
          <cell r="H1094">
            <v>0</v>
          </cell>
          <cell r="I1094">
            <v>2860.98</v>
          </cell>
          <cell r="J1094">
            <v>857.72</v>
          </cell>
          <cell r="K1094">
            <v>3718.7</v>
          </cell>
          <cell r="M1094">
            <v>763.88166000000001</v>
          </cell>
          <cell r="N1094">
            <v>3624.86166</v>
          </cell>
        </row>
        <row r="1095">
          <cell r="B1095" t="str">
            <v>2 S 04 930 51</v>
          </cell>
          <cell r="C1095" t="str">
            <v>Caixa coletora de sarjeta - CCS 01 AC/BC</v>
          </cell>
          <cell r="D1095" t="str">
            <v>und</v>
          </cell>
          <cell r="E1095" t="str">
            <v>1.572,36</v>
          </cell>
          <cell r="F1095" t="str">
            <v>471,39</v>
          </cell>
          <cell r="G1095" t="str">
            <v>2.043,76</v>
          </cell>
          <cell r="H1095">
            <v>0</v>
          </cell>
          <cell r="I1095">
            <v>1572.36</v>
          </cell>
          <cell r="J1095">
            <v>471.39</v>
          </cell>
          <cell r="K1095">
            <v>2043.76</v>
          </cell>
          <cell r="M1095">
            <v>419.82011999999997</v>
          </cell>
          <cell r="N1095">
            <v>1992.18012</v>
          </cell>
        </row>
        <row r="1096">
          <cell r="B1096" t="str">
            <v>2 S 04 930 52</v>
          </cell>
          <cell r="C1096" t="str">
            <v>Caixa coletora de sarjeta - CCS 02 AC/BC</v>
          </cell>
          <cell r="D1096" t="str">
            <v>und</v>
          </cell>
          <cell r="E1096" t="str">
            <v>1.541,87</v>
          </cell>
          <cell r="F1096" t="str">
            <v>462,25</v>
          </cell>
          <cell r="G1096" t="str">
            <v>2.004,12</v>
          </cell>
          <cell r="H1096">
            <v>0</v>
          </cell>
          <cell r="I1096">
            <v>1541.87</v>
          </cell>
          <cell r="J1096">
            <v>462.25</v>
          </cell>
          <cell r="K1096">
            <v>2004.12</v>
          </cell>
          <cell r="M1096">
            <v>411.67928999999998</v>
          </cell>
          <cell r="N1096">
            <v>1953.5492899999999</v>
          </cell>
        </row>
        <row r="1097">
          <cell r="B1097" t="str">
            <v>2 S 04 930 53</v>
          </cell>
          <cell r="C1097" t="str">
            <v>Caixa coletora de sarjeta - CCS 03 AC/BC</v>
          </cell>
          <cell r="D1097" t="str">
            <v>und</v>
          </cell>
          <cell r="E1097" t="str">
            <v>1.511,37</v>
          </cell>
          <cell r="F1097" t="str">
            <v>453,11</v>
          </cell>
          <cell r="G1097" t="str">
            <v>1.964,48</v>
          </cell>
          <cell r="H1097">
            <v>0</v>
          </cell>
          <cell r="I1097">
            <v>1511.37</v>
          </cell>
          <cell r="J1097">
            <v>453.11</v>
          </cell>
          <cell r="K1097">
            <v>1964.48</v>
          </cell>
          <cell r="M1097">
            <v>403.53579000000002</v>
          </cell>
          <cell r="N1097">
            <v>1914.9057899999998</v>
          </cell>
        </row>
        <row r="1098">
          <cell r="B1098" t="str">
            <v>2 S 04 930 54</v>
          </cell>
          <cell r="C1098" t="str">
            <v>Caixa coletora de sarjeta - CCS 04 AC/BC</v>
          </cell>
          <cell r="D1098" t="str">
            <v>und</v>
          </cell>
          <cell r="E1098" t="str">
            <v>1.478,52</v>
          </cell>
          <cell r="F1098" t="str">
            <v>443,26</v>
          </cell>
          <cell r="G1098" t="str">
            <v>1.921,78</v>
          </cell>
          <cell r="H1098">
            <v>0</v>
          </cell>
          <cell r="I1098">
            <v>1478.52</v>
          </cell>
          <cell r="J1098">
            <v>443.26</v>
          </cell>
          <cell r="K1098">
            <v>1921.78</v>
          </cell>
          <cell r="M1098">
            <v>394.76483999999999</v>
          </cell>
          <cell r="N1098">
            <v>1873.28484</v>
          </cell>
        </row>
        <row r="1099">
          <cell r="B1099" t="str">
            <v>2 S 04 930 55</v>
          </cell>
          <cell r="C1099" t="str">
            <v>Caixa coletora de sarjeta - CCS 05 AC/BC</v>
          </cell>
          <cell r="D1099" t="str">
            <v>und</v>
          </cell>
          <cell r="E1099" t="str">
            <v>1.978,57</v>
          </cell>
          <cell r="F1099" t="str">
            <v>593,17</v>
          </cell>
          <cell r="G1099" t="str">
            <v>2.571,74</v>
          </cell>
          <cell r="H1099">
            <v>0</v>
          </cell>
          <cell r="I1099">
            <v>1978.57</v>
          </cell>
          <cell r="J1099">
            <v>593.16999999999996</v>
          </cell>
          <cell r="K1099">
            <v>2571.7399999999998</v>
          </cell>
          <cell r="M1099">
            <v>528.27819</v>
          </cell>
          <cell r="N1099">
            <v>2506.8481899999997</v>
          </cell>
        </row>
        <row r="1100">
          <cell r="B1100" t="str">
            <v>2 S 04 930 56</v>
          </cell>
          <cell r="C1100" t="str">
            <v>Caixa coletora de sarjeta - CCS 06 AC/BC</v>
          </cell>
          <cell r="D1100" t="str">
            <v>und</v>
          </cell>
          <cell r="E1100" t="str">
            <v>1.945,71</v>
          </cell>
          <cell r="F1100" t="str">
            <v>583,32</v>
          </cell>
          <cell r="G1100" t="str">
            <v>2.529,03</v>
          </cell>
          <cell r="H1100">
            <v>0</v>
          </cell>
          <cell r="I1100">
            <v>1945.71</v>
          </cell>
          <cell r="J1100">
            <v>583.32000000000005</v>
          </cell>
          <cell r="K1100">
            <v>2529.0300000000002</v>
          </cell>
          <cell r="M1100">
            <v>519.50457000000006</v>
          </cell>
          <cell r="N1100">
            <v>2465.2145700000001</v>
          </cell>
        </row>
        <row r="1101">
          <cell r="B1101" t="str">
            <v>2 S 04 930 57</v>
          </cell>
          <cell r="C1101" t="str">
            <v>Caixa coletora de sarjeta - CCS 07 AC/BC</v>
          </cell>
          <cell r="D1101" t="str">
            <v>und</v>
          </cell>
          <cell r="E1101" t="str">
            <v>1.912,85</v>
          </cell>
          <cell r="F1101" t="str">
            <v>573,47</v>
          </cell>
          <cell r="G1101" t="str">
            <v>2.486,32</v>
          </cell>
          <cell r="H1101">
            <v>0</v>
          </cell>
          <cell r="I1101">
            <v>1912.85</v>
          </cell>
          <cell r="J1101">
            <v>573.47</v>
          </cell>
          <cell r="K1101">
            <v>2486.3200000000002</v>
          </cell>
          <cell r="M1101">
            <v>510.73095000000001</v>
          </cell>
          <cell r="N1101">
            <v>2423.58095</v>
          </cell>
        </row>
        <row r="1102">
          <cell r="B1102" t="str">
            <v>2 S 04 930 58</v>
          </cell>
          <cell r="C1102" t="str">
            <v>Caixa coletora de sarjeta - CCS 08 AC/BC</v>
          </cell>
          <cell r="D1102" t="str">
            <v>und</v>
          </cell>
          <cell r="E1102" t="str">
            <v>1.882,36</v>
          </cell>
          <cell r="F1102" t="str">
            <v>564,33</v>
          </cell>
          <cell r="G1102" t="str">
            <v>2.446,69</v>
          </cell>
          <cell r="H1102">
            <v>0</v>
          </cell>
          <cell r="I1102">
            <v>1882.36</v>
          </cell>
          <cell r="J1102">
            <v>564.33000000000004</v>
          </cell>
          <cell r="K1102">
            <v>2446.69</v>
          </cell>
          <cell r="M1102">
            <v>502.59012000000001</v>
          </cell>
          <cell r="N1102">
            <v>2384.95012</v>
          </cell>
        </row>
        <row r="1103">
          <cell r="B1103" t="str">
            <v>2 S 04 930 59</v>
          </cell>
          <cell r="C1103" t="str">
            <v>Caixa coletora de sarjeta - CCS 09 AC/BC</v>
          </cell>
          <cell r="D1103" t="str">
            <v>und</v>
          </cell>
          <cell r="E1103" t="str">
            <v>2.382,41</v>
          </cell>
          <cell r="F1103" t="str">
            <v>714,25</v>
          </cell>
          <cell r="G1103" t="str">
            <v>3.096,65</v>
          </cell>
          <cell r="H1103">
            <v>0</v>
          </cell>
          <cell r="I1103">
            <v>2382.41</v>
          </cell>
          <cell r="J1103">
            <v>714.25</v>
          </cell>
          <cell r="K1103">
            <v>3096.65</v>
          </cell>
          <cell r="M1103">
            <v>636.10347000000002</v>
          </cell>
          <cell r="N1103">
            <v>3018.5134699999999</v>
          </cell>
        </row>
        <row r="1104">
          <cell r="B1104" t="str">
            <v>2 S 04 930 60</v>
          </cell>
          <cell r="C1104" t="str">
            <v>Caixa coletora de sarjeta - CCS 10 AC/BC</v>
          </cell>
          <cell r="D1104" t="str">
            <v>und</v>
          </cell>
          <cell r="E1104" t="str">
            <v>2.349,55</v>
          </cell>
          <cell r="F1104" t="str">
            <v>704,39</v>
          </cell>
          <cell r="G1104" t="str">
            <v>3.053,94</v>
          </cell>
          <cell r="H1104">
            <v>0</v>
          </cell>
          <cell r="I1104">
            <v>2349.5500000000002</v>
          </cell>
          <cell r="J1104">
            <v>704.39</v>
          </cell>
          <cell r="K1104">
            <v>3053.94</v>
          </cell>
          <cell r="M1104">
            <v>627.32985000000008</v>
          </cell>
          <cell r="N1104">
            <v>2976.8798500000003</v>
          </cell>
        </row>
        <row r="1105">
          <cell r="B1105" t="str">
            <v>2 S 04 930 61</v>
          </cell>
          <cell r="C1105" t="str">
            <v>Caixa coletora de sarjeta - CCS 11 AC/BC</v>
          </cell>
          <cell r="D1105" t="str">
            <v>und</v>
          </cell>
          <cell r="E1105" t="str">
            <v>2.316,69</v>
          </cell>
          <cell r="F1105" t="str">
            <v>694,54</v>
          </cell>
          <cell r="G1105" t="str">
            <v>3.011,23</v>
          </cell>
          <cell r="H1105">
            <v>0</v>
          </cell>
          <cell r="I1105">
            <v>2316.69</v>
          </cell>
          <cell r="J1105">
            <v>694.54</v>
          </cell>
          <cell r="K1105">
            <v>3011.23</v>
          </cell>
          <cell r="M1105">
            <v>618.55623000000003</v>
          </cell>
          <cell r="N1105">
            <v>2935.2462300000002</v>
          </cell>
        </row>
        <row r="1106">
          <cell r="B1106" t="str">
            <v>2 S 04 930 62</v>
          </cell>
          <cell r="C1106" t="str">
            <v>Caixa coletora de sarjeta - CCS 12 AC/BC</v>
          </cell>
          <cell r="D1106" t="str">
            <v>und</v>
          </cell>
          <cell r="E1106" t="str">
            <v>2.283,83</v>
          </cell>
          <cell r="F1106" t="str">
            <v>684,69</v>
          </cell>
          <cell r="G1106" t="str">
            <v>2.968,53</v>
          </cell>
          <cell r="H1106">
            <v>0</v>
          </cell>
          <cell r="I1106">
            <v>2283.83</v>
          </cell>
          <cell r="J1106">
            <v>684.69</v>
          </cell>
          <cell r="K1106">
            <v>2968.53</v>
          </cell>
          <cell r="M1106">
            <v>609.78260999999998</v>
          </cell>
          <cell r="N1106">
            <v>2893.6126100000001</v>
          </cell>
        </row>
        <row r="1107">
          <cell r="B1107" t="str">
            <v>2 S 04 930 63</v>
          </cell>
          <cell r="C1107" t="str">
            <v>Caixa coletora de sarjeta - CCS 13 AC/BC</v>
          </cell>
          <cell r="D1107" t="str">
            <v>und</v>
          </cell>
          <cell r="E1107" t="str">
            <v>2.774,43</v>
          </cell>
          <cell r="F1107" t="str">
            <v>831,77</v>
          </cell>
          <cell r="G1107" t="str">
            <v>3.606,20</v>
          </cell>
          <cell r="H1107">
            <v>0</v>
          </cell>
          <cell r="I1107">
            <v>2774.43</v>
          </cell>
          <cell r="J1107">
            <v>831.77</v>
          </cell>
          <cell r="K1107">
            <v>3606.2</v>
          </cell>
          <cell r="M1107">
            <v>740.77281000000005</v>
          </cell>
          <cell r="N1107">
            <v>3515.2028099999998</v>
          </cell>
        </row>
        <row r="1108">
          <cell r="B1108" t="str">
            <v>2 S 04 930 64</v>
          </cell>
          <cell r="C1108" t="str">
            <v>Caixa coletora de sarjeta - CCS 14 AC/BC</v>
          </cell>
          <cell r="D1108" t="str">
            <v>und</v>
          </cell>
          <cell r="E1108" t="str">
            <v>2.741,57</v>
          </cell>
          <cell r="F1108" t="str">
            <v>821,92</v>
          </cell>
          <cell r="G1108" t="str">
            <v>3.563,50</v>
          </cell>
          <cell r="H1108">
            <v>0</v>
          </cell>
          <cell r="I1108">
            <v>2741.57</v>
          </cell>
          <cell r="J1108">
            <v>821.92</v>
          </cell>
          <cell r="K1108">
            <v>3563.5</v>
          </cell>
          <cell r="M1108">
            <v>731.99919000000011</v>
          </cell>
          <cell r="N1108">
            <v>3473.5691900000002</v>
          </cell>
        </row>
        <row r="1109">
          <cell r="B1109" t="str">
            <v>2 S 04 930 65</v>
          </cell>
          <cell r="C1109" t="str">
            <v>Caixa coletora de sarjeta - CCS 15 AC/BC</v>
          </cell>
          <cell r="D1109" t="str">
            <v>und</v>
          </cell>
          <cell r="E1109" t="str">
            <v>2.708,71</v>
          </cell>
          <cell r="F1109" t="str">
            <v>812,07</v>
          </cell>
          <cell r="G1109" t="str">
            <v>3.520,79</v>
          </cell>
          <cell r="H1109">
            <v>0</v>
          </cell>
          <cell r="I1109">
            <v>2708.71</v>
          </cell>
          <cell r="J1109">
            <v>812.07</v>
          </cell>
          <cell r="K1109">
            <v>3520.79</v>
          </cell>
          <cell r="M1109">
            <v>723.22557000000006</v>
          </cell>
          <cell r="N1109">
            <v>3431.9355700000001</v>
          </cell>
        </row>
        <row r="1110">
          <cell r="B1110" t="str">
            <v>2 S 04 930 66</v>
          </cell>
          <cell r="C1110" t="str">
            <v>Caixa coletora de sarjeta - CCS 16 AC/BC</v>
          </cell>
          <cell r="D1110" t="str">
            <v>und</v>
          </cell>
          <cell r="E1110" t="str">
            <v>2.675,86</v>
          </cell>
          <cell r="F1110" t="str">
            <v>802,22</v>
          </cell>
          <cell r="G1110" t="str">
            <v>3.478,08</v>
          </cell>
          <cell r="H1110">
            <v>0</v>
          </cell>
          <cell r="I1110">
            <v>2675.86</v>
          </cell>
          <cell r="J1110">
            <v>802.22</v>
          </cell>
          <cell r="K1110">
            <v>3478.08</v>
          </cell>
          <cell r="M1110">
            <v>714.45462000000009</v>
          </cell>
          <cell r="N1110">
            <v>3390.3146200000001</v>
          </cell>
        </row>
        <row r="1111">
          <cell r="B1111" t="str">
            <v>2 S 04 930 67</v>
          </cell>
          <cell r="C1111" t="str">
            <v>Caixa coletora de sarjeta - CCS 17 AC/BC</v>
          </cell>
          <cell r="D1111" t="str">
            <v>und</v>
          </cell>
          <cell r="E1111" t="str">
            <v>3.178,27</v>
          </cell>
          <cell r="F1111" t="str">
            <v>952,85</v>
          </cell>
          <cell r="G1111" t="str">
            <v>4.131,12</v>
          </cell>
          <cell r="H1111">
            <v>0</v>
          </cell>
          <cell r="I1111">
            <v>3178.27</v>
          </cell>
          <cell r="J1111">
            <v>952.85</v>
          </cell>
          <cell r="K1111">
            <v>4131.12</v>
          </cell>
          <cell r="M1111">
            <v>848.59809000000007</v>
          </cell>
          <cell r="N1111">
            <v>4026.8680899999999</v>
          </cell>
        </row>
        <row r="1112">
          <cell r="B1112" t="str">
            <v>2 S 04 930 68</v>
          </cell>
          <cell r="C1112" t="str">
            <v>Caixa coletora de sarjeta - CCS 18 AC/BC</v>
          </cell>
          <cell r="D1112" t="str">
            <v>und</v>
          </cell>
          <cell r="E1112" t="str">
            <v>3.145,41</v>
          </cell>
          <cell r="F1112" t="str">
            <v>942,99</v>
          </cell>
          <cell r="G1112" t="str">
            <v>4.088,41</v>
          </cell>
          <cell r="H1112">
            <v>0</v>
          </cell>
          <cell r="I1112">
            <v>3145.41</v>
          </cell>
          <cell r="J1112">
            <v>942.99</v>
          </cell>
          <cell r="K1112">
            <v>4088.41</v>
          </cell>
          <cell r="M1112">
            <v>839.82447000000002</v>
          </cell>
          <cell r="N1112">
            <v>3985.2344699999999</v>
          </cell>
        </row>
        <row r="1113">
          <cell r="B1113" t="str">
            <v>2 S 04 930 69</v>
          </cell>
          <cell r="C1113" t="str">
            <v>Caixa coletora de sarjeta - CCS 19 AC/BC</v>
          </cell>
          <cell r="D1113" t="str">
            <v>und</v>
          </cell>
          <cell r="E1113" t="str">
            <v>3.112,55</v>
          </cell>
          <cell r="F1113" t="str">
            <v>933,14</v>
          </cell>
          <cell r="G1113" t="str">
            <v>4.045,70</v>
          </cell>
          <cell r="H1113">
            <v>0</v>
          </cell>
          <cell r="I1113">
            <v>3112.55</v>
          </cell>
          <cell r="J1113">
            <v>933.14</v>
          </cell>
          <cell r="K1113">
            <v>4045.7</v>
          </cell>
          <cell r="M1113">
            <v>831.05085000000008</v>
          </cell>
          <cell r="N1113">
            <v>3943.6008500000003</v>
          </cell>
        </row>
        <row r="1114">
          <cell r="B1114" t="str">
            <v>2 S 04 930 70</v>
          </cell>
          <cell r="C1114" t="str">
            <v>Caixa coletora de sarjeta - CCS 20 AC/BC</v>
          </cell>
          <cell r="D1114" t="str">
            <v>und</v>
          </cell>
          <cell r="E1114" t="str">
            <v>3.079,70</v>
          </cell>
          <cell r="F1114" t="str">
            <v>923,29</v>
          </cell>
          <cell r="G1114" t="str">
            <v>4.002,99</v>
          </cell>
          <cell r="H1114">
            <v>0</v>
          </cell>
          <cell r="I1114">
            <v>3079.7</v>
          </cell>
          <cell r="J1114">
            <v>923.29</v>
          </cell>
          <cell r="K1114">
            <v>4002.99</v>
          </cell>
          <cell r="M1114">
            <v>822.2799</v>
          </cell>
          <cell r="N1114">
            <v>3901.9798999999998</v>
          </cell>
        </row>
        <row r="1115">
          <cell r="B1115" t="str">
            <v>2 S 04 931 01</v>
          </cell>
          <cell r="C1115" t="str">
            <v>Caixa coletora de talvegue - CCT 01</v>
          </cell>
          <cell r="D1115" t="str">
            <v>und</v>
          </cell>
          <cell r="E1115" t="str">
            <v>1.474,83</v>
          </cell>
          <cell r="F1115" t="str">
            <v>442,15</v>
          </cell>
          <cell r="G1115" t="str">
            <v>1.916,98</v>
          </cell>
          <cell r="H1115">
            <v>0</v>
          </cell>
          <cell r="I1115">
            <v>1474.83</v>
          </cell>
          <cell r="J1115">
            <v>442.15</v>
          </cell>
          <cell r="K1115">
            <v>1916.98</v>
          </cell>
          <cell r="M1115">
            <v>393.77960999999999</v>
          </cell>
          <cell r="N1115">
            <v>1868.60961</v>
          </cell>
        </row>
        <row r="1116">
          <cell r="B1116" t="str">
            <v>2 S 04 931 02</v>
          </cell>
          <cell r="C1116" t="str">
            <v>Caixa coletora de talvegue - CCT 02</v>
          </cell>
          <cell r="D1116" t="str">
            <v>und</v>
          </cell>
          <cell r="E1116" t="str">
            <v>1.447,30</v>
          </cell>
          <cell r="F1116" t="str">
            <v>433,90</v>
          </cell>
          <cell r="G1116" t="str">
            <v>1.881,21</v>
          </cell>
          <cell r="H1116">
            <v>0</v>
          </cell>
          <cell r="I1116">
            <v>1447.3</v>
          </cell>
          <cell r="J1116">
            <v>433.9</v>
          </cell>
          <cell r="K1116">
            <v>1881.21</v>
          </cell>
          <cell r="M1116">
            <v>386.42910000000001</v>
          </cell>
          <cell r="N1116">
            <v>1833.7291</v>
          </cell>
        </row>
        <row r="1117">
          <cell r="B1117" t="str">
            <v>2 S 04 931 03</v>
          </cell>
          <cell r="C1117" t="str">
            <v>Caixa coletora de talvegue - CCT 03</v>
          </cell>
          <cell r="D1117" t="str">
            <v>und</v>
          </cell>
          <cell r="E1117" t="str">
            <v>1.422,30</v>
          </cell>
          <cell r="F1117" t="str">
            <v>426,40</v>
          </cell>
          <cell r="G1117" t="str">
            <v>1.848,70</v>
          </cell>
          <cell r="H1117">
            <v>0</v>
          </cell>
          <cell r="I1117">
            <v>1422.3</v>
          </cell>
          <cell r="J1117">
            <v>426.4</v>
          </cell>
          <cell r="K1117">
            <v>1848.7</v>
          </cell>
          <cell r="M1117">
            <v>379.75409999999999</v>
          </cell>
          <cell r="N1117">
            <v>1802.0540999999998</v>
          </cell>
        </row>
        <row r="1118">
          <cell r="B1118" t="str">
            <v>2 S 04 931 04</v>
          </cell>
          <cell r="C1118" t="str">
            <v>Caixa coletora de talvegue - CCT 04</v>
          </cell>
          <cell r="D1118" t="str">
            <v>und</v>
          </cell>
          <cell r="E1118" t="str">
            <v>1.392,26</v>
          </cell>
          <cell r="F1118" t="str">
            <v>417,40</v>
          </cell>
          <cell r="G1118" t="str">
            <v>1.809,66</v>
          </cell>
          <cell r="H1118">
            <v>0</v>
          </cell>
          <cell r="I1118">
            <v>1392.26</v>
          </cell>
          <cell r="J1118">
            <v>417.4</v>
          </cell>
          <cell r="K1118">
            <v>1809.66</v>
          </cell>
          <cell r="M1118">
            <v>371.73342000000002</v>
          </cell>
          <cell r="N1118">
            <v>1763.99342</v>
          </cell>
        </row>
        <row r="1119">
          <cell r="B1119" t="str">
            <v>2 S 04 931 05</v>
          </cell>
          <cell r="C1119" t="str">
            <v>Caixa coletora de talvegue - CCT 05</v>
          </cell>
          <cell r="D1119" t="str">
            <v>und</v>
          </cell>
          <cell r="E1119" t="str">
            <v>1.846,96</v>
          </cell>
          <cell r="F1119" t="str">
            <v>553,72</v>
          </cell>
          <cell r="G1119" t="str">
            <v>2.400,68</v>
          </cell>
          <cell r="H1119">
            <v>0</v>
          </cell>
          <cell r="I1119">
            <v>1846.96</v>
          </cell>
          <cell r="J1119">
            <v>553.72</v>
          </cell>
          <cell r="K1119">
            <v>2400.6799999999998</v>
          </cell>
          <cell r="M1119">
            <v>493.13832000000002</v>
          </cell>
          <cell r="N1119">
            <v>2340.0983200000001</v>
          </cell>
        </row>
        <row r="1120">
          <cell r="B1120" t="str">
            <v>2 S 04 931 06</v>
          </cell>
          <cell r="C1120" t="str">
            <v>Caixa coletora de talvegue - CCT 06</v>
          </cell>
          <cell r="D1120" t="str">
            <v>und</v>
          </cell>
          <cell r="E1120" t="str">
            <v>1.821,80</v>
          </cell>
          <cell r="F1120" t="str">
            <v>546,18</v>
          </cell>
          <cell r="G1120" t="str">
            <v>2.367,98</v>
          </cell>
          <cell r="H1120">
            <v>0</v>
          </cell>
          <cell r="I1120">
            <v>1821.8</v>
          </cell>
          <cell r="J1120">
            <v>546.17999999999995</v>
          </cell>
          <cell r="K1120">
            <v>2367.98</v>
          </cell>
          <cell r="M1120">
            <v>486.42060000000004</v>
          </cell>
          <cell r="N1120">
            <v>2308.2206000000001</v>
          </cell>
        </row>
        <row r="1121">
          <cell r="B1121" t="str">
            <v>2 S 04 931 07</v>
          </cell>
          <cell r="C1121" t="str">
            <v>Caixa coletora de talvegue - CCT 07</v>
          </cell>
          <cell r="D1121" t="str">
            <v>und</v>
          </cell>
          <cell r="E1121" t="str">
            <v>1.796,80</v>
          </cell>
          <cell r="F1121" t="str">
            <v>538,68</v>
          </cell>
          <cell r="G1121" t="str">
            <v>2.335,48</v>
          </cell>
          <cell r="H1121">
            <v>0</v>
          </cell>
          <cell r="I1121">
            <v>1796.8</v>
          </cell>
          <cell r="J1121">
            <v>538.67999999999995</v>
          </cell>
          <cell r="K1121">
            <v>2335.48</v>
          </cell>
          <cell r="M1121">
            <v>479.74560000000002</v>
          </cell>
          <cell r="N1121">
            <v>2276.5455999999999</v>
          </cell>
        </row>
        <row r="1122">
          <cell r="B1122" t="str">
            <v>2 S 04 931 08</v>
          </cell>
          <cell r="C1122" t="str">
            <v>Caixa coletora de talvegue - CCT 08</v>
          </cell>
          <cell r="D1122" t="str">
            <v>und</v>
          </cell>
          <cell r="E1122" t="str">
            <v>1.874,49</v>
          </cell>
          <cell r="F1122" t="str">
            <v>561,97</v>
          </cell>
          <cell r="G1122" t="str">
            <v>2.436,46</v>
          </cell>
          <cell r="H1122">
            <v>0</v>
          </cell>
          <cell r="I1122">
            <v>1874.49</v>
          </cell>
          <cell r="J1122">
            <v>561.97</v>
          </cell>
          <cell r="K1122">
            <v>2436.46</v>
          </cell>
          <cell r="M1122">
            <v>500.48883000000001</v>
          </cell>
          <cell r="N1122">
            <v>2374.97883</v>
          </cell>
        </row>
        <row r="1123">
          <cell r="B1123" t="str">
            <v>2 S 04 931 09</v>
          </cell>
          <cell r="C1123" t="str">
            <v>Caixa coletora de talvegue - CCT 09</v>
          </cell>
          <cell r="D1123" t="str">
            <v>und</v>
          </cell>
          <cell r="E1123" t="str">
            <v>2.221,46</v>
          </cell>
          <cell r="F1123" t="str">
            <v>665,99</v>
          </cell>
          <cell r="G1123" t="str">
            <v>2.887,46</v>
          </cell>
          <cell r="H1123">
            <v>0</v>
          </cell>
          <cell r="I1123">
            <v>2221.46</v>
          </cell>
          <cell r="J1123">
            <v>665.99</v>
          </cell>
          <cell r="K1123">
            <v>2887.46</v>
          </cell>
          <cell r="M1123">
            <v>593.12982</v>
          </cell>
          <cell r="N1123">
            <v>2814.5898200000001</v>
          </cell>
        </row>
        <row r="1124">
          <cell r="B1124" t="str">
            <v>2 S 04 931 10</v>
          </cell>
          <cell r="C1124" t="str">
            <v>Caixa coletora de talvegue - CCT 10</v>
          </cell>
          <cell r="D1124" t="str">
            <v>und</v>
          </cell>
          <cell r="E1124" t="str">
            <v>2.196,30</v>
          </cell>
          <cell r="F1124" t="str">
            <v>658,45</v>
          </cell>
          <cell r="G1124" t="str">
            <v>2.854,75</v>
          </cell>
          <cell r="H1124">
            <v>0</v>
          </cell>
          <cell r="I1124">
            <v>2196.3000000000002</v>
          </cell>
          <cell r="J1124">
            <v>658.45</v>
          </cell>
          <cell r="K1124">
            <v>2854.75</v>
          </cell>
          <cell r="M1124">
            <v>586.41210000000012</v>
          </cell>
          <cell r="N1124">
            <v>2782.7121000000002</v>
          </cell>
        </row>
        <row r="1125">
          <cell r="B1125" t="str">
            <v>2 S 04 931 11</v>
          </cell>
          <cell r="C1125" t="str">
            <v>Caixa coletora de talvegue - CCT 11</v>
          </cell>
          <cell r="D1125" t="str">
            <v>und</v>
          </cell>
          <cell r="E1125" t="str">
            <v>2.171,30</v>
          </cell>
          <cell r="F1125" t="str">
            <v>650,95</v>
          </cell>
          <cell r="G1125" t="str">
            <v>2.822,25</v>
          </cell>
          <cell r="H1125">
            <v>0</v>
          </cell>
          <cell r="I1125">
            <v>2171.3000000000002</v>
          </cell>
          <cell r="J1125">
            <v>650.95000000000005</v>
          </cell>
          <cell r="K1125">
            <v>2822.25</v>
          </cell>
          <cell r="M1125">
            <v>579.73710000000005</v>
          </cell>
          <cell r="N1125">
            <v>2751.0371000000005</v>
          </cell>
        </row>
        <row r="1126">
          <cell r="B1126" t="str">
            <v>2 S 04 931 12</v>
          </cell>
          <cell r="C1126" t="str">
            <v>Caixa coletora de talvegue - CCT 12</v>
          </cell>
          <cell r="D1126" t="str">
            <v>und</v>
          </cell>
          <cell r="E1126" t="str">
            <v>2.141,26</v>
          </cell>
          <cell r="F1126" t="str">
            <v>641,95</v>
          </cell>
          <cell r="G1126" t="str">
            <v>2.783,20</v>
          </cell>
          <cell r="H1126">
            <v>0</v>
          </cell>
          <cell r="I1126">
            <v>2141.2600000000002</v>
          </cell>
          <cell r="J1126">
            <v>641.95000000000005</v>
          </cell>
          <cell r="K1126">
            <v>2783.2</v>
          </cell>
          <cell r="M1126">
            <v>571.71642000000008</v>
          </cell>
          <cell r="N1126">
            <v>2712.9764200000004</v>
          </cell>
        </row>
        <row r="1127">
          <cell r="B1127" t="str">
            <v>2 S 04 931 13</v>
          </cell>
          <cell r="C1127" t="str">
            <v>Caixa coletora de talvegue - CCT 13</v>
          </cell>
          <cell r="D1127" t="str">
            <v>und</v>
          </cell>
          <cell r="E1127" t="str">
            <v>2.584,15</v>
          </cell>
          <cell r="F1127" t="str">
            <v>774,73</v>
          </cell>
          <cell r="G1127" t="str">
            <v>3.358,87</v>
          </cell>
          <cell r="H1127">
            <v>0</v>
          </cell>
          <cell r="I1127">
            <v>2584.15</v>
          </cell>
          <cell r="J1127">
            <v>774.73</v>
          </cell>
          <cell r="K1127">
            <v>3358.87</v>
          </cell>
          <cell r="M1127">
            <v>689.96805000000006</v>
          </cell>
          <cell r="N1127">
            <v>3274.11805</v>
          </cell>
        </row>
        <row r="1128">
          <cell r="B1128" t="str">
            <v>2 S 04 931 14</v>
          </cell>
          <cell r="C1128" t="str">
            <v>Caixa coletora de talvegue - CCT 14</v>
          </cell>
          <cell r="D1128" t="str">
            <v>und</v>
          </cell>
          <cell r="E1128" t="str">
            <v>2.556,62</v>
          </cell>
          <cell r="F1128" t="str">
            <v>766,48</v>
          </cell>
          <cell r="G1128" t="str">
            <v>3.323,10</v>
          </cell>
          <cell r="H1128">
            <v>0</v>
          </cell>
          <cell r="I1128">
            <v>2556.62</v>
          </cell>
          <cell r="J1128">
            <v>766.48</v>
          </cell>
          <cell r="K1128">
            <v>3323.1</v>
          </cell>
          <cell r="M1128">
            <v>682.61753999999996</v>
          </cell>
          <cell r="N1128">
            <v>3239.2375400000001</v>
          </cell>
        </row>
        <row r="1129">
          <cell r="B1129" t="str">
            <v>2 S 04 931 15</v>
          </cell>
          <cell r="C1129" t="str">
            <v>Caixa coletora de talvegue - CCT 15</v>
          </cell>
          <cell r="D1129" t="str">
            <v>und</v>
          </cell>
          <cell r="E1129" t="str">
            <v>2.533,98</v>
          </cell>
          <cell r="F1129" t="str">
            <v>759,69</v>
          </cell>
          <cell r="G1129" t="str">
            <v>3.293,67</v>
          </cell>
          <cell r="H1129">
            <v>0</v>
          </cell>
          <cell r="I1129">
            <v>2533.98</v>
          </cell>
          <cell r="J1129">
            <v>759.69</v>
          </cell>
          <cell r="K1129">
            <v>3293.67</v>
          </cell>
          <cell r="M1129">
            <v>676.57266000000004</v>
          </cell>
          <cell r="N1129">
            <v>3210.5526600000003</v>
          </cell>
        </row>
        <row r="1130">
          <cell r="B1130" t="str">
            <v>2 S 04 931 16</v>
          </cell>
          <cell r="C1130" t="str">
            <v>Caixa coletora de talvegue - CCT 16</v>
          </cell>
          <cell r="D1130" t="str">
            <v>und</v>
          </cell>
          <cell r="E1130" t="str">
            <v>2.503,94</v>
          </cell>
          <cell r="F1130" t="str">
            <v>750,68</v>
          </cell>
          <cell r="G1130" t="str">
            <v>3.254,62</v>
          </cell>
          <cell r="H1130">
            <v>0</v>
          </cell>
          <cell r="I1130">
            <v>2503.94</v>
          </cell>
          <cell r="J1130">
            <v>750.68</v>
          </cell>
          <cell r="K1130">
            <v>3254.62</v>
          </cell>
          <cell r="M1130">
            <v>668.55198000000007</v>
          </cell>
          <cell r="N1130">
            <v>3172.4919800000002</v>
          </cell>
        </row>
        <row r="1131">
          <cell r="B1131" t="str">
            <v>2 S 04 931 17</v>
          </cell>
          <cell r="C1131" t="str">
            <v>Caixa coletora de talvegue - CCT 17</v>
          </cell>
          <cell r="D1131" t="str">
            <v>und</v>
          </cell>
          <cell r="E1131" t="str">
            <v>2.958,65</v>
          </cell>
          <cell r="F1131" t="str">
            <v>887,00</v>
          </cell>
          <cell r="G1131" t="str">
            <v>3.845,65</v>
          </cell>
          <cell r="H1131">
            <v>0</v>
          </cell>
          <cell r="I1131">
            <v>2958.65</v>
          </cell>
          <cell r="J1131">
            <v>887</v>
          </cell>
          <cell r="K1131">
            <v>3845.65</v>
          </cell>
          <cell r="M1131">
            <v>789.95955000000004</v>
          </cell>
          <cell r="N1131">
            <v>3748.6095500000001</v>
          </cell>
        </row>
        <row r="1132">
          <cell r="B1132" t="str">
            <v>2 S 04 931 18</v>
          </cell>
          <cell r="C1132" t="str">
            <v>Caixa coletora de talvegue - CCT 18</v>
          </cell>
          <cell r="D1132" t="str">
            <v>und</v>
          </cell>
          <cell r="E1132" t="str">
            <v>2.931,12</v>
          </cell>
          <cell r="F1132" t="str">
            <v>878,75</v>
          </cell>
          <cell r="G1132" t="str">
            <v>3.809,87</v>
          </cell>
          <cell r="H1132">
            <v>0</v>
          </cell>
          <cell r="I1132">
            <v>2931.12</v>
          </cell>
          <cell r="J1132">
            <v>878.75</v>
          </cell>
          <cell r="K1132">
            <v>3809.87</v>
          </cell>
          <cell r="M1132">
            <v>782.60904000000005</v>
          </cell>
          <cell r="N1132">
            <v>3713.7290400000002</v>
          </cell>
        </row>
        <row r="1133">
          <cell r="B1133" t="str">
            <v>2 S 04 931 19</v>
          </cell>
          <cell r="C1133" t="str">
            <v>Caixa coletora de talvegue - CCT 19</v>
          </cell>
          <cell r="D1133" t="str">
            <v>und</v>
          </cell>
          <cell r="E1133" t="str">
            <v>2.908,48</v>
          </cell>
          <cell r="F1133" t="str">
            <v>871,96</v>
          </cell>
          <cell r="G1133" t="str">
            <v>3.780,44</v>
          </cell>
          <cell r="H1133">
            <v>0</v>
          </cell>
          <cell r="I1133">
            <v>2908.48</v>
          </cell>
          <cell r="J1133">
            <v>871.96</v>
          </cell>
          <cell r="K1133">
            <v>3780.44</v>
          </cell>
          <cell r="M1133">
            <v>776.56416000000002</v>
          </cell>
          <cell r="N1133">
            <v>3685.0441599999999</v>
          </cell>
        </row>
        <row r="1134">
          <cell r="B1134" t="str">
            <v>2 S 04 931 20</v>
          </cell>
          <cell r="C1134" t="str">
            <v>Caixa coletora de talvegue - CCT 20</v>
          </cell>
          <cell r="D1134" t="str">
            <v>und</v>
          </cell>
          <cell r="E1134" t="str">
            <v>2.878,44</v>
          </cell>
          <cell r="F1134" t="str">
            <v>862,96</v>
          </cell>
          <cell r="G1134" t="str">
            <v>3.741,39</v>
          </cell>
          <cell r="H1134">
            <v>0</v>
          </cell>
          <cell r="I1134">
            <v>2878.44</v>
          </cell>
          <cell r="J1134">
            <v>862.96</v>
          </cell>
          <cell r="K1134">
            <v>3741.39</v>
          </cell>
          <cell r="M1134">
            <v>768.54348000000005</v>
          </cell>
          <cell r="N1134">
            <v>3646.9834799999999</v>
          </cell>
        </row>
        <row r="1135">
          <cell r="B1135" t="str">
            <v>2 S 04 931 51</v>
          </cell>
          <cell r="C1135" t="str">
            <v>Caixa coletora de talvegue - CCT 01 AC/BC</v>
          </cell>
          <cell r="D1135" t="str">
            <v>und</v>
          </cell>
          <cell r="E1135" t="str">
            <v>1.595,39</v>
          </cell>
          <cell r="F1135" t="str">
            <v>478,30</v>
          </cell>
          <cell r="G1135" t="str">
            <v>2.073,69</v>
          </cell>
          <cell r="H1135">
            <v>0</v>
          </cell>
          <cell r="I1135">
            <v>1595.39</v>
          </cell>
          <cell r="J1135">
            <v>478.3</v>
          </cell>
          <cell r="K1135">
            <v>2073.69</v>
          </cell>
          <cell r="M1135">
            <v>425.96913000000006</v>
          </cell>
          <cell r="N1135">
            <v>2021.3591300000003</v>
          </cell>
        </row>
        <row r="1136">
          <cell r="B1136" t="str">
            <v>2 S 04 931 52</v>
          </cell>
          <cell r="C1136" t="str">
            <v>Caixa coletora de talvegue - CCT 02 AC/BC</v>
          </cell>
          <cell r="D1136" t="str">
            <v>und</v>
          </cell>
          <cell r="E1136" t="str">
            <v>1.562,53</v>
          </cell>
          <cell r="F1136" t="str">
            <v>468,45</v>
          </cell>
          <cell r="G1136" t="str">
            <v>2.030,98</v>
          </cell>
          <cell r="H1136">
            <v>0</v>
          </cell>
          <cell r="I1136">
            <v>1562.53</v>
          </cell>
          <cell r="J1136">
            <v>468.45</v>
          </cell>
          <cell r="K1136">
            <v>2030.98</v>
          </cell>
          <cell r="M1136">
            <v>417.19551000000001</v>
          </cell>
          <cell r="N1136">
            <v>1979.72551</v>
          </cell>
        </row>
        <row r="1137">
          <cell r="B1137" t="str">
            <v>2 S 04 931 53</v>
          </cell>
          <cell r="C1137" t="str">
            <v>Caixa coletora de talvegue - CCT 03 AC/BC</v>
          </cell>
          <cell r="D1137" t="str">
            <v>und</v>
          </cell>
          <cell r="E1137" t="str">
            <v>1.532,72</v>
          </cell>
          <cell r="F1137" t="str">
            <v>459,51</v>
          </cell>
          <cell r="G1137" t="str">
            <v>1.992,23</v>
          </cell>
          <cell r="H1137">
            <v>0</v>
          </cell>
          <cell r="I1137">
            <v>1532.72</v>
          </cell>
          <cell r="J1137">
            <v>459.51</v>
          </cell>
          <cell r="K1137">
            <v>1992.23</v>
          </cell>
          <cell r="M1137">
            <v>409.23624000000001</v>
          </cell>
          <cell r="N1137">
            <v>1941.95624</v>
          </cell>
        </row>
        <row r="1138">
          <cell r="B1138" t="str">
            <v>2 S 04 931 54</v>
          </cell>
          <cell r="C1138" t="str">
            <v>Caixa coletora de talvegue - CCT 04 AC/BC</v>
          </cell>
          <cell r="D1138" t="str">
            <v>und</v>
          </cell>
          <cell r="E1138" t="str">
            <v>1.496,81</v>
          </cell>
          <cell r="F1138" t="str">
            <v>448,74</v>
          </cell>
          <cell r="G1138" t="str">
            <v>1.945,56</v>
          </cell>
          <cell r="H1138">
            <v>0</v>
          </cell>
          <cell r="I1138">
            <v>1496.81</v>
          </cell>
          <cell r="J1138">
            <v>448.74</v>
          </cell>
          <cell r="K1138">
            <v>1945.56</v>
          </cell>
          <cell r="M1138">
            <v>399.64827000000002</v>
          </cell>
          <cell r="N1138">
            <v>1896.4582700000001</v>
          </cell>
        </row>
        <row r="1139">
          <cell r="B1139" t="str">
            <v>2 S 04 931 55</v>
          </cell>
          <cell r="C1139" t="str">
            <v>Caixa coletora de talvegue - CCT 05 AC/BC</v>
          </cell>
          <cell r="D1139" t="str">
            <v>und</v>
          </cell>
          <cell r="E1139" t="str">
            <v>1.996,86</v>
          </cell>
          <cell r="F1139" t="str">
            <v>598,66</v>
          </cell>
          <cell r="G1139" t="str">
            <v>2.595,52</v>
          </cell>
          <cell r="H1139">
            <v>0</v>
          </cell>
          <cell r="I1139">
            <v>1996.86</v>
          </cell>
          <cell r="J1139">
            <v>598.66</v>
          </cell>
          <cell r="K1139">
            <v>2595.52</v>
          </cell>
          <cell r="M1139">
            <v>533.16161999999997</v>
          </cell>
          <cell r="N1139">
            <v>2530.02162</v>
          </cell>
        </row>
        <row r="1140">
          <cell r="B1140" t="str">
            <v>2 S 04 931 56</v>
          </cell>
          <cell r="C1140" t="str">
            <v>Caixa coletora de talvegue - CCT 06 AC/BC</v>
          </cell>
          <cell r="D1140" t="str">
            <v>und</v>
          </cell>
          <cell r="E1140" t="str">
            <v>1.966,37</v>
          </cell>
          <cell r="F1140" t="str">
            <v>589,52</v>
          </cell>
          <cell r="G1140" t="str">
            <v>2.555,89</v>
          </cell>
          <cell r="H1140">
            <v>0</v>
          </cell>
          <cell r="I1140">
            <v>1966.37</v>
          </cell>
          <cell r="J1140">
            <v>589.52</v>
          </cell>
          <cell r="K1140">
            <v>2555.89</v>
          </cell>
          <cell r="M1140">
            <v>525.02079000000003</v>
          </cell>
          <cell r="N1140">
            <v>2491.3907899999999</v>
          </cell>
        </row>
        <row r="1141">
          <cell r="B1141" t="str">
            <v>2 S 04 931 57</v>
          </cell>
          <cell r="C1141" t="str">
            <v>Caixa coletora de talvegue - CCT 07 AC/BC</v>
          </cell>
          <cell r="D1141" t="str">
            <v>und</v>
          </cell>
          <cell r="E1141" t="str">
            <v>1.936,56</v>
          </cell>
          <cell r="F1141" t="str">
            <v>580,58</v>
          </cell>
          <cell r="G1141" t="str">
            <v>2.517,14</v>
          </cell>
          <cell r="H1141">
            <v>0</v>
          </cell>
          <cell r="I1141">
            <v>1936.56</v>
          </cell>
          <cell r="J1141">
            <v>580.58000000000004</v>
          </cell>
          <cell r="K1141">
            <v>2517.14</v>
          </cell>
          <cell r="M1141">
            <v>517.06151999999997</v>
          </cell>
          <cell r="N1141">
            <v>2453.6215199999997</v>
          </cell>
        </row>
        <row r="1142">
          <cell r="B1142" t="str">
            <v>2 S 04 931 58</v>
          </cell>
          <cell r="C1142" t="str">
            <v>Caixa coletora de talvegue - CCT 08 AC/BC</v>
          </cell>
          <cell r="D1142" t="str">
            <v>und</v>
          </cell>
          <cell r="E1142" t="str">
            <v>2.029,72</v>
          </cell>
          <cell r="F1142" t="str">
            <v>608,51</v>
          </cell>
          <cell r="G1142" t="str">
            <v>2.638,23</v>
          </cell>
          <cell r="H1142">
            <v>0</v>
          </cell>
          <cell r="I1142">
            <v>2029.72</v>
          </cell>
          <cell r="J1142">
            <v>608.51</v>
          </cell>
          <cell r="K1142">
            <v>2638.23</v>
          </cell>
          <cell r="M1142">
            <v>541.93524000000002</v>
          </cell>
          <cell r="N1142">
            <v>2571.65524</v>
          </cell>
        </row>
        <row r="1143">
          <cell r="B1143" t="str">
            <v>2 S 04 931 59</v>
          </cell>
          <cell r="C1143" t="str">
            <v>Caixa coletora de talvegue - CCT 09 AC/BC</v>
          </cell>
          <cell r="D1143" t="str">
            <v>und</v>
          </cell>
          <cell r="E1143" t="str">
            <v>2.400,70</v>
          </cell>
          <cell r="F1143" t="str">
            <v>719,73</v>
          </cell>
          <cell r="G1143" t="str">
            <v>3.120,44</v>
          </cell>
          <cell r="H1143">
            <v>0</v>
          </cell>
          <cell r="I1143">
            <v>2400.6999999999998</v>
          </cell>
          <cell r="J1143">
            <v>719.73</v>
          </cell>
          <cell r="K1143">
            <v>3120.44</v>
          </cell>
          <cell r="M1143">
            <v>640.98689999999999</v>
          </cell>
          <cell r="N1143">
            <v>3041.6868999999997</v>
          </cell>
        </row>
        <row r="1144">
          <cell r="B1144" t="str">
            <v>2 S 04 931 60</v>
          </cell>
          <cell r="C1144" t="str">
            <v>Caixa coletora de talvegue - CCT 10 AC/BC</v>
          </cell>
          <cell r="D1144" t="str">
            <v>und</v>
          </cell>
          <cell r="E1144" t="str">
            <v>2.370,21</v>
          </cell>
          <cell r="F1144" t="str">
            <v>710,59</v>
          </cell>
          <cell r="G1144" t="str">
            <v>3.080,80</v>
          </cell>
          <cell r="H1144">
            <v>0</v>
          </cell>
          <cell r="I1144">
            <v>2370.21</v>
          </cell>
          <cell r="J1144">
            <v>710.59</v>
          </cell>
          <cell r="K1144">
            <v>3080.8</v>
          </cell>
          <cell r="M1144">
            <v>632.84607000000005</v>
          </cell>
          <cell r="N1144">
            <v>3003.0560700000001</v>
          </cell>
        </row>
        <row r="1145">
          <cell r="B1145" t="str">
            <v>2 S 04 931 61</v>
          </cell>
          <cell r="C1145" t="str">
            <v>Caixa coletora de talvegue - CCT 11 AC/BC</v>
          </cell>
          <cell r="D1145" t="str">
            <v>und</v>
          </cell>
          <cell r="E1145" t="str">
            <v>2.340,40</v>
          </cell>
          <cell r="F1145" t="str">
            <v>701,65</v>
          </cell>
          <cell r="G1145" t="str">
            <v>3.042,05</v>
          </cell>
          <cell r="H1145">
            <v>0</v>
          </cell>
          <cell r="I1145">
            <v>2340.4</v>
          </cell>
          <cell r="J1145">
            <v>701.65</v>
          </cell>
          <cell r="K1145">
            <v>3042.05</v>
          </cell>
          <cell r="M1145">
            <v>624.88680000000011</v>
          </cell>
          <cell r="N1145">
            <v>2965.2868000000003</v>
          </cell>
        </row>
        <row r="1146">
          <cell r="B1146" t="str">
            <v>2 S 04 931 62</v>
          </cell>
          <cell r="C1146" t="str">
            <v>Caixa coletora de talvegue - CCT 12 AC/BC</v>
          </cell>
          <cell r="D1146" t="str">
            <v>und</v>
          </cell>
          <cell r="E1146" t="str">
            <v>2.304,49</v>
          </cell>
          <cell r="F1146" t="str">
            <v>690,89</v>
          </cell>
          <cell r="G1146" t="str">
            <v>2.995,38</v>
          </cell>
          <cell r="H1146">
            <v>0</v>
          </cell>
          <cell r="I1146">
            <v>2304.4899999999998</v>
          </cell>
          <cell r="J1146">
            <v>690.89</v>
          </cell>
          <cell r="K1146">
            <v>2995.38</v>
          </cell>
          <cell r="M1146">
            <v>615.29882999999995</v>
          </cell>
          <cell r="N1146">
            <v>2919.7888299999995</v>
          </cell>
        </row>
        <row r="1147">
          <cell r="B1147" t="str">
            <v>2 S 04 931 63</v>
          </cell>
          <cell r="C1147" t="str">
            <v>Caixa coletora de talvegue - CCT 13 AC/BC</v>
          </cell>
          <cell r="D1147" t="str">
            <v>und</v>
          </cell>
          <cell r="E1147" t="str">
            <v>2.792,73</v>
          </cell>
          <cell r="F1147" t="str">
            <v>837,26</v>
          </cell>
          <cell r="G1147" t="str">
            <v>3.629,99</v>
          </cell>
          <cell r="H1147">
            <v>0</v>
          </cell>
          <cell r="I1147">
            <v>2792.73</v>
          </cell>
          <cell r="J1147">
            <v>837.26</v>
          </cell>
          <cell r="K1147">
            <v>3629.99</v>
          </cell>
          <cell r="M1147">
            <v>745.65890999999999</v>
          </cell>
          <cell r="N1147">
            <v>3538.3889100000001</v>
          </cell>
        </row>
        <row r="1148">
          <cell r="B1148" t="str">
            <v>2 S 04 931 64</v>
          </cell>
          <cell r="C1148" t="str">
            <v>Caixa coletora de talvegue - CCT 14 AC/BC</v>
          </cell>
          <cell r="D1148" t="str">
            <v>und</v>
          </cell>
          <cell r="E1148" t="str">
            <v>2.759,87</v>
          </cell>
          <cell r="F1148" t="str">
            <v>827,41</v>
          </cell>
          <cell r="G1148" t="str">
            <v>3.587,28</v>
          </cell>
          <cell r="H1148">
            <v>0</v>
          </cell>
          <cell r="I1148">
            <v>2759.87</v>
          </cell>
          <cell r="J1148">
            <v>827.41</v>
          </cell>
          <cell r="K1148">
            <v>3587.28</v>
          </cell>
          <cell r="M1148">
            <v>736.88529000000005</v>
          </cell>
          <cell r="N1148">
            <v>3496.7552900000001</v>
          </cell>
        </row>
        <row r="1149">
          <cell r="B1149" t="str">
            <v>2 S 04 931 65</v>
          </cell>
          <cell r="C1149" t="str">
            <v>Caixa coletora de talvegue - CCT 15 AC/BC</v>
          </cell>
          <cell r="D1149" t="str">
            <v>und</v>
          </cell>
          <cell r="E1149" t="str">
            <v>2.732,42</v>
          </cell>
          <cell r="F1149" t="str">
            <v>819,18</v>
          </cell>
          <cell r="G1149" t="str">
            <v>3.551,60</v>
          </cell>
          <cell r="H1149">
            <v>0</v>
          </cell>
          <cell r="I1149">
            <v>2732.42</v>
          </cell>
          <cell r="J1149">
            <v>819.18</v>
          </cell>
          <cell r="K1149">
            <v>3551.6</v>
          </cell>
          <cell r="M1149">
            <v>729.55614000000003</v>
          </cell>
          <cell r="N1149">
            <v>3461.9761400000002</v>
          </cell>
        </row>
        <row r="1150">
          <cell r="B1150" t="str">
            <v>2 S 04 931 66</v>
          </cell>
          <cell r="C1150" t="str">
            <v>Caixa coletora de talvegue - CCT 16 AC/BC</v>
          </cell>
          <cell r="D1150" t="str">
            <v>und</v>
          </cell>
          <cell r="E1150" t="str">
            <v>2.696,52</v>
          </cell>
          <cell r="F1150" t="str">
            <v>808,42</v>
          </cell>
          <cell r="G1150" t="str">
            <v>3.504,93</v>
          </cell>
          <cell r="H1150">
            <v>0</v>
          </cell>
          <cell r="I1150">
            <v>2696.52</v>
          </cell>
          <cell r="J1150">
            <v>808.42</v>
          </cell>
          <cell r="K1150">
            <v>3504.93</v>
          </cell>
          <cell r="M1150">
            <v>719.97084000000007</v>
          </cell>
          <cell r="N1150">
            <v>3416.4908399999999</v>
          </cell>
        </row>
        <row r="1151">
          <cell r="B1151" t="str">
            <v>2 S 04 931 67</v>
          </cell>
          <cell r="C1151" t="str">
            <v>Caixa coleotra de talvegue - CCT 17 AC/BC</v>
          </cell>
          <cell r="D1151" t="str">
            <v>und</v>
          </cell>
          <cell r="E1151" t="str">
            <v>3.196,57</v>
          </cell>
          <cell r="F1151" t="str">
            <v>958,33</v>
          </cell>
          <cell r="G1151" t="str">
            <v>4.154,90</v>
          </cell>
          <cell r="H1151">
            <v>0</v>
          </cell>
          <cell r="I1151">
            <v>3196.57</v>
          </cell>
          <cell r="J1151">
            <v>958.33</v>
          </cell>
          <cell r="K1151">
            <v>4154.8999999999996</v>
          </cell>
          <cell r="M1151">
            <v>853.48419000000013</v>
          </cell>
          <cell r="N1151">
            <v>4050.0541900000003</v>
          </cell>
        </row>
        <row r="1152">
          <cell r="B1152" t="str">
            <v>2 S 04 931 68</v>
          </cell>
          <cell r="C1152" t="str">
            <v>Caixa coletora de talvegue - CCT 18 AC/BC</v>
          </cell>
          <cell r="D1152" t="str">
            <v>und</v>
          </cell>
          <cell r="E1152" t="str">
            <v>3.163,71</v>
          </cell>
          <cell r="F1152" t="str">
            <v>948,48</v>
          </cell>
          <cell r="G1152" t="str">
            <v>4.112,19</v>
          </cell>
          <cell r="H1152">
            <v>0</v>
          </cell>
          <cell r="I1152">
            <v>3163.71</v>
          </cell>
          <cell r="J1152">
            <v>948.48</v>
          </cell>
          <cell r="K1152">
            <v>4112.1899999999996</v>
          </cell>
          <cell r="M1152">
            <v>844.71057000000008</v>
          </cell>
          <cell r="N1152">
            <v>4008.4205700000002</v>
          </cell>
        </row>
        <row r="1153">
          <cell r="B1153" t="str">
            <v>2 S 04 931 69</v>
          </cell>
          <cell r="C1153" t="str">
            <v>Caixa coletora de talvegue - CCT 19 AC/BC</v>
          </cell>
          <cell r="D1153" t="str">
            <v>und</v>
          </cell>
          <cell r="E1153" t="str">
            <v>3.136,26</v>
          </cell>
          <cell r="F1153" t="str">
            <v>940,25</v>
          </cell>
          <cell r="G1153" t="str">
            <v>4.076,52</v>
          </cell>
          <cell r="H1153">
            <v>0</v>
          </cell>
          <cell r="I1153">
            <v>3136.26</v>
          </cell>
          <cell r="J1153">
            <v>940.25</v>
          </cell>
          <cell r="K1153">
            <v>4076.52</v>
          </cell>
          <cell r="M1153">
            <v>837.38142000000016</v>
          </cell>
          <cell r="N1153">
            <v>3973.6414200000004</v>
          </cell>
        </row>
        <row r="1154">
          <cell r="B1154" t="str">
            <v>2 S 04 931 70</v>
          </cell>
          <cell r="C1154" t="str">
            <v>Caixa coletora de talvegue - CCT 20 AC/BC</v>
          </cell>
          <cell r="D1154" t="str">
            <v>und</v>
          </cell>
          <cell r="E1154" t="str">
            <v>3.100,36</v>
          </cell>
          <cell r="F1154" t="str">
            <v>929,49</v>
          </cell>
          <cell r="G1154" t="str">
            <v>4.029,84</v>
          </cell>
          <cell r="H1154">
            <v>0</v>
          </cell>
          <cell r="I1154">
            <v>3100.36</v>
          </cell>
          <cell r="J1154">
            <v>929.49</v>
          </cell>
          <cell r="K1154">
            <v>4029.84</v>
          </cell>
          <cell r="M1154">
            <v>827.79612000000009</v>
          </cell>
          <cell r="N1154">
            <v>3928.1561200000001</v>
          </cell>
        </row>
        <row r="1155">
          <cell r="B1155" t="str">
            <v>2 S 04 940 01</v>
          </cell>
          <cell r="C1155" t="str">
            <v>Descida d'água tipo rap. - calha concr. - DAR 01</v>
          </cell>
          <cell r="D1155" t="str">
            <v>m</v>
          </cell>
          <cell r="E1155" t="str">
            <v>131,10</v>
          </cell>
          <cell r="F1155" t="str">
            <v>39,30</v>
          </cell>
          <cell r="G1155" t="str">
            <v>170,40</v>
          </cell>
          <cell r="H1155">
            <v>0</v>
          </cell>
          <cell r="I1155">
            <v>131.1</v>
          </cell>
          <cell r="J1155">
            <v>39.299999999999997</v>
          </cell>
          <cell r="K1155">
            <v>170.4</v>
          </cell>
          <cell r="M1155">
            <v>35.003700000000002</v>
          </cell>
          <cell r="N1155">
            <v>166.1037</v>
          </cell>
        </row>
        <row r="1156">
          <cell r="B1156" t="str">
            <v>2 S 04 940 02</v>
          </cell>
          <cell r="C1156" t="str">
            <v>Descida d'água tipo rap. - canal retang.- DAR 02</v>
          </cell>
          <cell r="D1156" t="str">
            <v>m</v>
          </cell>
          <cell r="E1156" t="str">
            <v>66,10</v>
          </cell>
          <cell r="F1156" t="str">
            <v>19,82</v>
          </cell>
          <cell r="G1156" t="str">
            <v>85,92</v>
          </cell>
          <cell r="H1156">
            <v>0</v>
          </cell>
          <cell r="I1156">
            <v>66.099999999999994</v>
          </cell>
          <cell r="J1156">
            <v>19.82</v>
          </cell>
          <cell r="K1156">
            <v>85.92</v>
          </cell>
          <cell r="M1156">
            <v>17.648699999999998</v>
          </cell>
          <cell r="N1156">
            <v>83.748699999999985</v>
          </cell>
        </row>
        <row r="1157">
          <cell r="B1157" t="str">
            <v>2 S 04 940 03</v>
          </cell>
          <cell r="C1157" t="str">
            <v>Descida d'água tipo rap. - canal retang.- DAR 03</v>
          </cell>
          <cell r="D1157" t="str">
            <v>m</v>
          </cell>
          <cell r="E1157" t="str">
            <v>100,00</v>
          </cell>
          <cell r="F1157" t="str">
            <v>29,98</v>
          </cell>
          <cell r="G1157" t="str">
            <v>129,98</v>
          </cell>
          <cell r="H1157">
            <v>0</v>
          </cell>
          <cell r="I1157">
            <v>100</v>
          </cell>
          <cell r="J1157">
            <v>29.98</v>
          </cell>
          <cell r="K1157">
            <v>129.97999999999999</v>
          </cell>
          <cell r="M1157">
            <v>26.700000000000003</v>
          </cell>
          <cell r="N1157">
            <v>126.7</v>
          </cell>
        </row>
        <row r="1158">
          <cell r="B1158" t="str">
            <v>2 S 04 940 04</v>
          </cell>
          <cell r="C1158" t="str">
            <v>Descida d'água tipo rap. - calha metálica - DAR 04</v>
          </cell>
          <cell r="D1158" t="str">
            <v>m</v>
          </cell>
          <cell r="E1158" t="str">
            <v>213,39</v>
          </cell>
          <cell r="F1158" t="str">
            <v>63,97</v>
          </cell>
          <cell r="G1158" t="str">
            <v>277,36</v>
          </cell>
          <cell r="H1158">
            <v>0</v>
          </cell>
          <cell r="I1158">
            <v>213.39</v>
          </cell>
          <cell r="J1158">
            <v>63.97</v>
          </cell>
          <cell r="K1158">
            <v>277.36</v>
          </cell>
          <cell r="M1158">
            <v>56.97513</v>
          </cell>
          <cell r="N1158">
            <v>270.36512999999997</v>
          </cell>
        </row>
        <row r="1159">
          <cell r="B1159" t="str">
            <v>2 S 04 940 51</v>
          </cell>
          <cell r="C1159" t="str">
            <v>Descida d'água tipo rap.calha concreto-DAR 01AC/BC</v>
          </cell>
          <cell r="D1159" t="str">
            <v>m</v>
          </cell>
          <cell r="E1159" t="str">
            <v>140,43</v>
          </cell>
          <cell r="F1159" t="str">
            <v>42,10</v>
          </cell>
          <cell r="G1159" t="str">
            <v>182,54</v>
          </cell>
          <cell r="H1159">
            <v>0</v>
          </cell>
          <cell r="I1159">
            <v>140.43</v>
          </cell>
          <cell r="J1159">
            <v>42.1</v>
          </cell>
          <cell r="K1159">
            <v>182.54</v>
          </cell>
          <cell r="M1159">
            <v>37.494810000000001</v>
          </cell>
          <cell r="N1159">
            <v>177.92481000000001</v>
          </cell>
        </row>
        <row r="1160">
          <cell r="B1160" t="str">
            <v>2 S 04 940 52</v>
          </cell>
          <cell r="C1160" t="str">
            <v>Descida d'água tipo rap.canal retang.-DAR 02 AC/BC</v>
          </cell>
          <cell r="D1160" t="str">
            <v>m</v>
          </cell>
          <cell r="E1160" t="str">
            <v>73,41</v>
          </cell>
          <cell r="F1160" t="str">
            <v>22,01</v>
          </cell>
          <cell r="G1160" t="str">
            <v>95,42</v>
          </cell>
          <cell r="H1160">
            <v>0</v>
          </cell>
          <cell r="I1160">
            <v>73.41</v>
          </cell>
          <cell r="J1160">
            <v>22.01</v>
          </cell>
          <cell r="K1160">
            <v>95.42</v>
          </cell>
          <cell r="M1160">
            <v>19.600470000000001</v>
          </cell>
          <cell r="N1160">
            <v>93.010469999999998</v>
          </cell>
        </row>
        <row r="1161">
          <cell r="B1161" t="str">
            <v>2 S 04 940 53</v>
          </cell>
          <cell r="C1161" t="str">
            <v>Descida d'água tipo rap.canal retang.-DAR 03 AC/BC</v>
          </cell>
          <cell r="D1161" t="str">
            <v>m</v>
          </cell>
          <cell r="E1161" t="str">
            <v>107,31</v>
          </cell>
          <cell r="F1161" t="str">
            <v>32,17</v>
          </cell>
          <cell r="G1161" t="str">
            <v>139,48</v>
          </cell>
          <cell r="H1161">
            <v>0</v>
          </cell>
          <cell r="I1161">
            <v>107.31</v>
          </cell>
          <cell r="J1161">
            <v>32.17</v>
          </cell>
          <cell r="K1161">
            <v>139.47999999999999</v>
          </cell>
          <cell r="M1161">
            <v>28.651770000000003</v>
          </cell>
          <cell r="N1161">
            <v>135.96177</v>
          </cell>
        </row>
        <row r="1162">
          <cell r="B1162" t="str">
            <v>2 S 04 940 54</v>
          </cell>
          <cell r="C1162" t="str">
            <v>Descida d'água tipo rap.calha metál.-DAR 04 AC/BC</v>
          </cell>
          <cell r="D1162" t="str">
            <v>m</v>
          </cell>
          <cell r="E1162" t="str">
            <v>214,46</v>
          </cell>
          <cell r="F1162" t="str">
            <v>64,29</v>
          </cell>
          <cell r="G1162" t="str">
            <v>278,75</v>
          </cell>
          <cell r="H1162">
            <v>0</v>
          </cell>
          <cell r="I1162">
            <v>214.46</v>
          </cell>
          <cell r="J1162">
            <v>64.290000000000006</v>
          </cell>
          <cell r="K1162">
            <v>278.75</v>
          </cell>
          <cell r="M1162">
            <v>57.260820000000002</v>
          </cell>
          <cell r="N1162">
            <v>271.72082</v>
          </cell>
        </row>
        <row r="1163">
          <cell r="B1163" t="str">
            <v>2 S 04 941 01</v>
          </cell>
          <cell r="C1163" t="str">
            <v>Descida d'água aterros em degraus - DAD 01</v>
          </cell>
          <cell r="D1163" t="str">
            <v>m</v>
          </cell>
          <cell r="E1163" t="str">
            <v>94,15</v>
          </cell>
          <cell r="F1163" t="str">
            <v>28,23</v>
          </cell>
          <cell r="G1163" t="str">
            <v>122,38</v>
          </cell>
          <cell r="H1163">
            <v>0</v>
          </cell>
          <cell r="I1163">
            <v>94.15</v>
          </cell>
          <cell r="J1163">
            <v>28.23</v>
          </cell>
          <cell r="K1163">
            <v>122.38</v>
          </cell>
          <cell r="M1163">
            <v>25.138050000000003</v>
          </cell>
          <cell r="N1163">
            <v>119.28805000000001</v>
          </cell>
        </row>
        <row r="1164">
          <cell r="B1164" t="str">
            <v>2 S 04 941 02</v>
          </cell>
          <cell r="C1164" t="str">
            <v>Descida d'água aterros em degraus - arm - DAD 02</v>
          </cell>
          <cell r="D1164" t="str">
            <v>m</v>
          </cell>
          <cell r="E1164" t="str">
            <v>136,25</v>
          </cell>
          <cell r="F1164" t="str">
            <v>40,85</v>
          </cell>
          <cell r="G1164" t="str">
            <v>177,10</v>
          </cell>
          <cell r="H1164">
            <v>0</v>
          </cell>
          <cell r="I1164">
            <v>136.25</v>
          </cell>
          <cell r="J1164">
            <v>40.85</v>
          </cell>
          <cell r="K1164">
            <v>177.1</v>
          </cell>
          <cell r="M1164">
            <v>36.378750000000004</v>
          </cell>
          <cell r="N1164">
            <v>172.62875</v>
          </cell>
        </row>
        <row r="1165">
          <cell r="B1165" t="str">
            <v>2 S 04 941 03</v>
          </cell>
          <cell r="C1165" t="str">
            <v>Descida d'água aterros em degraus - DAD 03</v>
          </cell>
          <cell r="D1165" t="str">
            <v>m</v>
          </cell>
          <cell r="E1165" t="str">
            <v>241,28</v>
          </cell>
          <cell r="F1165" t="str">
            <v>72,34</v>
          </cell>
          <cell r="G1165" t="str">
            <v>313,62</v>
          </cell>
          <cell r="H1165">
            <v>0</v>
          </cell>
          <cell r="I1165">
            <v>241.28</v>
          </cell>
          <cell r="J1165">
            <v>72.34</v>
          </cell>
          <cell r="K1165">
            <v>313.62</v>
          </cell>
          <cell r="M1165">
            <v>64.421760000000006</v>
          </cell>
          <cell r="N1165">
            <v>305.70176000000004</v>
          </cell>
        </row>
        <row r="1166">
          <cell r="B1166" t="str">
            <v>2 S 04 941 04</v>
          </cell>
          <cell r="C1166" t="str">
            <v>Descida d'água aterros em degraus - arm - DAD 04</v>
          </cell>
          <cell r="D1166" t="str">
            <v>m</v>
          </cell>
          <cell r="E1166" t="str">
            <v>304,79</v>
          </cell>
          <cell r="F1166" t="str">
            <v>91,38</v>
          </cell>
          <cell r="G1166" t="str">
            <v>396,16</v>
          </cell>
          <cell r="H1166">
            <v>0</v>
          </cell>
          <cell r="I1166">
            <v>304.79000000000002</v>
          </cell>
          <cell r="J1166">
            <v>91.38</v>
          </cell>
          <cell r="K1166">
            <v>396.16</v>
          </cell>
          <cell r="M1166">
            <v>81.378930000000011</v>
          </cell>
          <cell r="N1166">
            <v>386.16893000000005</v>
          </cell>
        </row>
        <row r="1167">
          <cell r="B1167" t="str">
            <v>2 S 04 941 05</v>
          </cell>
          <cell r="C1167" t="str">
            <v>Descida d'água aterros em degraus - DAD 05</v>
          </cell>
          <cell r="D1167" t="str">
            <v>m</v>
          </cell>
          <cell r="E1167" t="str">
            <v>292,38</v>
          </cell>
          <cell r="F1167" t="str">
            <v>87,65</v>
          </cell>
          <cell r="G1167" t="str">
            <v>380,03</v>
          </cell>
          <cell r="H1167">
            <v>0</v>
          </cell>
          <cell r="I1167">
            <v>292.38</v>
          </cell>
          <cell r="J1167">
            <v>87.65</v>
          </cell>
          <cell r="K1167">
            <v>380.03</v>
          </cell>
          <cell r="M1167">
            <v>78.065460000000002</v>
          </cell>
          <cell r="N1167">
            <v>370.44546000000003</v>
          </cell>
        </row>
        <row r="1168">
          <cell r="B1168" t="str">
            <v>2 S 04 941 06</v>
          </cell>
          <cell r="C1168" t="str">
            <v>Descida d'água aterros em degraus - arm - DAD 06</v>
          </cell>
          <cell r="D1168" t="str">
            <v>m</v>
          </cell>
          <cell r="E1168" t="str">
            <v>416,00</v>
          </cell>
          <cell r="F1168" t="str">
            <v>124,72</v>
          </cell>
          <cell r="G1168" t="str">
            <v>540,71</v>
          </cell>
          <cell r="H1168">
            <v>0</v>
          </cell>
          <cell r="I1168">
            <v>416</v>
          </cell>
          <cell r="J1168">
            <v>124.72</v>
          </cell>
          <cell r="K1168">
            <v>540.71</v>
          </cell>
          <cell r="M1168">
            <v>111.072</v>
          </cell>
          <cell r="N1168">
            <v>527.072</v>
          </cell>
        </row>
        <row r="1169">
          <cell r="B1169" t="str">
            <v>2 S 04 941 07</v>
          </cell>
          <cell r="C1169" t="str">
            <v>Descida d'água aterros em degraus - DAD 07</v>
          </cell>
          <cell r="D1169" t="str">
            <v>m</v>
          </cell>
          <cell r="E1169" t="str">
            <v>344,95</v>
          </cell>
          <cell r="F1169" t="str">
            <v>103,42</v>
          </cell>
          <cell r="G1169" t="str">
            <v>448,36</v>
          </cell>
          <cell r="H1169">
            <v>0</v>
          </cell>
          <cell r="I1169">
            <v>344.95</v>
          </cell>
          <cell r="J1169">
            <v>103.42</v>
          </cell>
          <cell r="K1169">
            <v>448.36</v>
          </cell>
          <cell r="M1169">
            <v>92.101650000000006</v>
          </cell>
          <cell r="N1169">
            <v>437.05165</v>
          </cell>
        </row>
        <row r="1170">
          <cell r="B1170" t="str">
            <v>2 S 04 941 08</v>
          </cell>
          <cell r="C1170" t="str">
            <v>Descida d'água aterros em degraus - arm - DAD 08</v>
          </cell>
          <cell r="D1170" t="str">
            <v>m</v>
          </cell>
          <cell r="E1170" t="str">
            <v>483,86</v>
          </cell>
          <cell r="F1170" t="str">
            <v>145,06</v>
          </cell>
          <cell r="G1170" t="str">
            <v>628,92</v>
          </cell>
          <cell r="H1170">
            <v>0</v>
          </cell>
          <cell r="I1170">
            <v>483.86</v>
          </cell>
          <cell r="J1170">
            <v>145.06</v>
          </cell>
          <cell r="K1170">
            <v>628.91999999999996</v>
          </cell>
          <cell r="M1170">
            <v>129.19062000000002</v>
          </cell>
          <cell r="N1170">
            <v>613.05061999999998</v>
          </cell>
        </row>
        <row r="1171">
          <cell r="B1171" t="str">
            <v>2 S 04 941 09</v>
          </cell>
          <cell r="C1171" t="str">
            <v>Descida d'água aterros em degraus - DAD 09</v>
          </cell>
          <cell r="D1171" t="str">
            <v>m</v>
          </cell>
          <cell r="E1171" t="str">
            <v>394,83</v>
          </cell>
          <cell r="F1171" t="str">
            <v>118,37</v>
          </cell>
          <cell r="G1171" t="str">
            <v>513,21</v>
          </cell>
          <cell r="H1171">
            <v>0</v>
          </cell>
          <cell r="I1171">
            <v>394.83</v>
          </cell>
          <cell r="J1171">
            <v>118.37</v>
          </cell>
          <cell r="K1171">
            <v>513.21</v>
          </cell>
          <cell r="M1171">
            <v>105.41961000000001</v>
          </cell>
          <cell r="N1171">
            <v>500.24960999999996</v>
          </cell>
        </row>
        <row r="1172">
          <cell r="B1172" t="str">
            <v>2 S 04 941 10</v>
          </cell>
          <cell r="C1172" t="str">
            <v>Descida d'água aterros em degraus - arm - DAD 10</v>
          </cell>
          <cell r="D1172" t="str">
            <v>m</v>
          </cell>
          <cell r="E1172" t="str">
            <v>552,33</v>
          </cell>
          <cell r="F1172" t="str">
            <v>165,59</v>
          </cell>
          <cell r="G1172" t="str">
            <v>717,91</v>
          </cell>
          <cell r="H1172">
            <v>0</v>
          </cell>
          <cell r="I1172">
            <v>552.33000000000004</v>
          </cell>
          <cell r="J1172">
            <v>165.59</v>
          </cell>
          <cell r="K1172">
            <v>717.91</v>
          </cell>
          <cell r="M1172">
            <v>147.47211000000001</v>
          </cell>
          <cell r="N1172">
            <v>699.80211000000008</v>
          </cell>
        </row>
        <row r="1173">
          <cell r="B1173" t="str">
            <v>2 S 04 941 11</v>
          </cell>
          <cell r="C1173" t="str">
            <v>Descida d'água aterros em degraus - DAD 11</v>
          </cell>
          <cell r="D1173" t="str">
            <v>m</v>
          </cell>
          <cell r="E1173" t="str">
            <v>519,80</v>
          </cell>
          <cell r="F1173" t="str">
            <v>155,84</v>
          </cell>
          <cell r="G1173" t="str">
            <v>675,63</v>
          </cell>
          <cell r="H1173">
            <v>0</v>
          </cell>
          <cell r="I1173">
            <v>519.79999999999995</v>
          </cell>
          <cell r="J1173">
            <v>155.84</v>
          </cell>
          <cell r="K1173">
            <v>675.63</v>
          </cell>
          <cell r="M1173">
            <v>138.78659999999999</v>
          </cell>
          <cell r="N1173">
            <v>658.58659999999998</v>
          </cell>
        </row>
        <row r="1174">
          <cell r="B1174" t="str">
            <v>2 S 04 941 12</v>
          </cell>
          <cell r="C1174" t="str">
            <v>Descida d'água aterros em degraus - arm - dad 12</v>
          </cell>
          <cell r="D1174" t="str">
            <v>m</v>
          </cell>
          <cell r="E1174" t="str">
            <v>722,61</v>
          </cell>
          <cell r="F1174" t="str">
            <v>216,64</v>
          </cell>
          <cell r="G1174" t="str">
            <v>939,25</v>
          </cell>
          <cell r="H1174">
            <v>0</v>
          </cell>
          <cell r="I1174">
            <v>722.61</v>
          </cell>
          <cell r="J1174">
            <v>216.64</v>
          </cell>
          <cell r="K1174">
            <v>939.25</v>
          </cell>
          <cell r="M1174">
            <v>192.93687000000003</v>
          </cell>
          <cell r="N1174">
            <v>915.54687000000001</v>
          </cell>
        </row>
        <row r="1175">
          <cell r="B1175" t="str">
            <v>2 S 04 941 13</v>
          </cell>
          <cell r="C1175" t="str">
            <v>Descida d'água aterros em degraus - DAD 13</v>
          </cell>
          <cell r="D1175" t="str">
            <v>m</v>
          </cell>
          <cell r="E1175" t="str">
            <v>486,84</v>
          </cell>
          <cell r="F1175" t="str">
            <v>145,96</v>
          </cell>
          <cell r="G1175" t="str">
            <v>632,80</v>
          </cell>
          <cell r="H1175">
            <v>0</v>
          </cell>
          <cell r="I1175">
            <v>486.84</v>
          </cell>
          <cell r="J1175">
            <v>145.96</v>
          </cell>
          <cell r="K1175">
            <v>632.79999999999995</v>
          </cell>
          <cell r="M1175">
            <v>129.98627999999999</v>
          </cell>
          <cell r="N1175">
            <v>616.82628</v>
          </cell>
        </row>
        <row r="1176">
          <cell r="B1176" t="str">
            <v>2 S 04 941 14</v>
          </cell>
          <cell r="C1176" t="str">
            <v>Descida d'água aterros em degraus - arm - DAD 14</v>
          </cell>
          <cell r="D1176" t="str">
            <v>m</v>
          </cell>
          <cell r="E1176" t="str">
            <v>677,45</v>
          </cell>
          <cell r="F1176" t="str">
            <v>203,10</v>
          </cell>
          <cell r="G1176" t="str">
            <v>880,55</v>
          </cell>
          <cell r="H1176">
            <v>0</v>
          </cell>
          <cell r="I1176">
            <v>677.45</v>
          </cell>
          <cell r="J1176">
            <v>203.1</v>
          </cell>
          <cell r="K1176">
            <v>880.55</v>
          </cell>
          <cell r="M1176">
            <v>180.87915000000001</v>
          </cell>
          <cell r="N1176">
            <v>858.32915000000003</v>
          </cell>
        </row>
        <row r="1177">
          <cell r="B1177" t="str">
            <v>2 S 04 941 15</v>
          </cell>
          <cell r="C1177" t="str">
            <v>Descida d'água aterros em degraus - DAD 15</v>
          </cell>
          <cell r="D1177" t="str">
            <v>m</v>
          </cell>
          <cell r="E1177" t="str">
            <v>558,55</v>
          </cell>
          <cell r="F1177" t="str">
            <v>167,45</v>
          </cell>
          <cell r="G1177" t="str">
            <v>726,00</v>
          </cell>
          <cell r="H1177">
            <v>0</v>
          </cell>
          <cell r="I1177">
            <v>558.54999999999995</v>
          </cell>
          <cell r="J1177">
            <v>167.45</v>
          </cell>
          <cell r="K1177">
            <v>726</v>
          </cell>
          <cell r="M1177">
            <v>149.13284999999999</v>
          </cell>
          <cell r="N1177">
            <v>707.68284999999992</v>
          </cell>
        </row>
        <row r="1178">
          <cell r="B1178" t="str">
            <v>2 S 04 941 16</v>
          </cell>
          <cell r="C1178" t="str">
            <v>Descida d'água aterros em degraus - arm - DAD 16</v>
          </cell>
          <cell r="D1178" t="str">
            <v>m</v>
          </cell>
          <cell r="E1178" t="str">
            <v>774,80</v>
          </cell>
          <cell r="F1178" t="str">
            <v>232,29</v>
          </cell>
          <cell r="G1178" t="str">
            <v>1.007,09</v>
          </cell>
          <cell r="H1178">
            <v>0</v>
          </cell>
          <cell r="I1178">
            <v>774.8</v>
          </cell>
          <cell r="J1178">
            <v>232.29</v>
          </cell>
          <cell r="K1178">
            <v>1007.09</v>
          </cell>
          <cell r="M1178">
            <v>206.8716</v>
          </cell>
          <cell r="N1178">
            <v>981.6715999999999</v>
          </cell>
        </row>
        <row r="1179">
          <cell r="B1179" t="str">
            <v>2 S 04 941 17</v>
          </cell>
          <cell r="C1179" t="str">
            <v>Descida d'água aterros em degraus - DAD 17</v>
          </cell>
          <cell r="D1179" t="str">
            <v>m</v>
          </cell>
          <cell r="E1179" t="str">
            <v>715,82</v>
          </cell>
          <cell r="F1179" t="str">
            <v>214,60</v>
          </cell>
          <cell r="G1179" t="str">
            <v>930,43</v>
          </cell>
          <cell r="H1179">
            <v>0</v>
          </cell>
          <cell r="I1179">
            <v>715.82</v>
          </cell>
          <cell r="J1179">
            <v>214.6</v>
          </cell>
          <cell r="K1179">
            <v>930.43</v>
          </cell>
          <cell r="M1179">
            <v>191.12394000000003</v>
          </cell>
          <cell r="N1179">
            <v>906.94394000000011</v>
          </cell>
        </row>
        <row r="1180">
          <cell r="B1180" t="str">
            <v>2 S 04 941 18</v>
          </cell>
          <cell r="C1180" t="str">
            <v>Descida d'água aterros em degraus - arm - DAD 18</v>
          </cell>
          <cell r="D1180" t="str">
            <v>m</v>
          </cell>
          <cell r="E1180" t="str">
            <v>984,94</v>
          </cell>
          <cell r="F1180" t="str">
            <v>295,28</v>
          </cell>
          <cell r="G1180" t="str">
            <v>1.280,22</v>
          </cell>
          <cell r="H1180">
            <v>0</v>
          </cell>
          <cell r="I1180">
            <v>984.94</v>
          </cell>
          <cell r="J1180">
            <v>295.27999999999997</v>
          </cell>
          <cell r="K1180">
            <v>1280.22</v>
          </cell>
          <cell r="M1180">
            <v>262.97898000000004</v>
          </cell>
          <cell r="N1180">
            <v>1247.9189800000001</v>
          </cell>
        </row>
        <row r="1181">
          <cell r="B1181" t="str">
            <v>2 S 04 941 31</v>
          </cell>
          <cell r="C1181" t="str">
            <v>Descida d'água cortes em degraus - DCD 01</v>
          </cell>
          <cell r="D1181" t="str">
            <v>m</v>
          </cell>
          <cell r="E1181" t="str">
            <v>95,33</v>
          </cell>
          <cell r="F1181" t="str">
            <v>28,58</v>
          </cell>
          <cell r="G1181" t="str">
            <v>123,92</v>
          </cell>
          <cell r="H1181">
            <v>0</v>
          </cell>
          <cell r="I1181">
            <v>95.33</v>
          </cell>
          <cell r="J1181">
            <v>28.58</v>
          </cell>
          <cell r="K1181">
            <v>123.92</v>
          </cell>
          <cell r="M1181">
            <v>25.453110000000002</v>
          </cell>
          <cell r="N1181">
            <v>120.78310999999999</v>
          </cell>
        </row>
        <row r="1182">
          <cell r="B1182" t="str">
            <v>2 S 04 941 32</v>
          </cell>
          <cell r="C1182" t="str">
            <v>Descida d'água cortes em degraus - arm - DCD 02</v>
          </cell>
          <cell r="D1182" t="str">
            <v>m</v>
          </cell>
          <cell r="E1182" t="str">
            <v>137,57</v>
          </cell>
          <cell r="F1182" t="str">
            <v>41,24</v>
          </cell>
          <cell r="G1182" t="str">
            <v>178,81</v>
          </cell>
          <cell r="H1182">
            <v>0</v>
          </cell>
          <cell r="I1182">
            <v>137.57</v>
          </cell>
          <cell r="J1182">
            <v>41.24</v>
          </cell>
          <cell r="K1182">
            <v>178.81</v>
          </cell>
          <cell r="M1182">
            <v>36.731189999999998</v>
          </cell>
          <cell r="N1182">
            <v>174.30118999999999</v>
          </cell>
        </row>
        <row r="1183">
          <cell r="B1183" t="str">
            <v>2 S 04 941 33</v>
          </cell>
          <cell r="C1183" t="str">
            <v>Descida d'água cortes em degraus - DCD 03</v>
          </cell>
          <cell r="D1183" t="str">
            <v>m</v>
          </cell>
          <cell r="E1183" t="str">
            <v>149,27</v>
          </cell>
          <cell r="F1183" t="str">
            <v>44,75</v>
          </cell>
          <cell r="G1183" t="str">
            <v>194,02</v>
          </cell>
          <cell r="H1183">
            <v>0</v>
          </cell>
          <cell r="I1183">
            <v>149.27000000000001</v>
          </cell>
          <cell r="J1183">
            <v>44.75</v>
          </cell>
          <cell r="K1183">
            <v>194.02</v>
          </cell>
          <cell r="M1183">
            <v>39.855090000000004</v>
          </cell>
          <cell r="N1183">
            <v>189.12509</v>
          </cell>
        </row>
        <row r="1184">
          <cell r="B1184" t="str">
            <v>2 S 04 941 34</v>
          </cell>
          <cell r="C1184" t="str">
            <v>Descida d'água cortes em degraus - arm - DCD 04</v>
          </cell>
          <cell r="D1184" t="str">
            <v>m</v>
          </cell>
          <cell r="E1184" t="str">
            <v>216,26</v>
          </cell>
          <cell r="F1184" t="str">
            <v>64,83</v>
          </cell>
          <cell r="G1184" t="str">
            <v>281,09</v>
          </cell>
          <cell r="H1184">
            <v>0</v>
          </cell>
          <cell r="I1184">
            <v>216.26</v>
          </cell>
          <cell r="J1184">
            <v>64.83</v>
          </cell>
          <cell r="K1184">
            <v>281.08999999999997</v>
          </cell>
          <cell r="M1184">
            <v>57.741419999999998</v>
          </cell>
          <cell r="N1184">
            <v>274.00142</v>
          </cell>
        </row>
        <row r="1185">
          <cell r="B1185" t="str">
            <v>2 S 04 941 51</v>
          </cell>
          <cell r="C1185" t="str">
            <v>Descida d'água aterros em degraus - DAD 01 AC/BC</v>
          </cell>
          <cell r="D1185" t="str">
            <v>m</v>
          </cell>
          <cell r="E1185" t="str">
            <v>103,01</v>
          </cell>
          <cell r="F1185" t="str">
            <v>30,88</v>
          </cell>
          <cell r="G1185" t="str">
            <v>133,89</v>
          </cell>
          <cell r="H1185">
            <v>0</v>
          </cell>
          <cell r="I1185">
            <v>103.01</v>
          </cell>
          <cell r="J1185">
            <v>30.88</v>
          </cell>
          <cell r="K1185">
            <v>133.88999999999999</v>
          </cell>
          <cell r="M1185">
            <v>27.503670000000003</v>
          </cell>
          <cell r="N1185">
            <v>130.51367000000002</v>
          </cell>
        </row>
        <row r="1186">
          <cell r="B1186" t="str">
            <v>2 S 04 941 52</v>
          </cell>
          <cell r="C1186" t="str">
            <v>Descida d'água aterros em degraus arm-DAD 02 AC/BC</v>
          </cell>
          <cell r="D1186" t="str">
            <v>m</v>
          </cell>
          <cell r="E1186" t="str">
            <v>145,11</v>
          </cell>
          <cell r="F1186" t="str">
            <v>43,50</v>
          </cell>
          <cell r="G1186" t="str">
            <v>188,61</v>
          </cell>
          <cell r="H1186">
            <v>0</v>
          </cell>
          <cell r="I1186">
            <v>145.11000000000001</v>
          </cell>
          <cell r="J1186">
            <v>43.5</v>
          </cell>
          <cell r="K1186">
            <v>188.61</v>
          </cell>
          <cell r="M1186">
            <v>38.744370000000004</v>
          </cell>
          <cell r="N1186">
            <v>183.85437000000002</v>
          </cell>
        </row>
        <row r="1187">
          <cell r="B1187" t="str">
            <v>2 S 04 941 53</v>
          </cell>
          <cell r="C1187" t="str">
            <v>Descida d'água aterros em degraus - DAD 03 AC/BC</v>
          </cell>
          <cell r="D1187" t="str">
            <v>m</v>
          </cell>
          <cell r="E1187" t="str">
            <v>265,82</v>
          </cell>
          <cell r="F1187" t="str">
            <v>79,69</v>
          </cell>
          <cell r="G1187" t="str">
            <v>345,51</v>
          </cell>
          <cell r="H1187">
            <v>0</v>
          </cell>
          <cell r="I1187">
            <v>265.82</v>
          </cell>
          <cell r="J1187">
            <v>79.69</v>
          </cell>
          <cell r="K1187">
            <v>345.51</v>
          </cell>
          <cell r="M1187">
            <v>70.973939999999999</v>
          </cell>
          <cell r="N1187">
            <v>336.79394000000002</v>
          </cell>
        </row>
        <row r="1188">
          <cell r="B1188" t="str">
            <v>2 S 04 941 54</v>
          </cell>
          <cell r="C1188" t="str">
            <v>Descida d'água aterros em degraus arm-DAD 04 AC/BC</v>
          </cell>
          <cell r="D1188" t="str">
            <v>m</v>
          </cell>
          <cell r="E1188" t="str">
            <v>329,33</v>
          </cell>
          <cell r="F1188" t="str">
            <v>98,73</v>
          </cell>
          <cell r="G1188" t="str">
            <v>428,06</v>
          </cell>
          <cell r="H1188">
            <v>0</v>
          </cell>
          <cell r="I1188">
            <v>329.33</v>
          </cell>
          <cell r="J1188">
            <v>98.73</v>
          </cell>
          <cell r="K1188">
            <v>428.06</v>
          </cell>
          <cell r="M1188">
            <v>87.931110000000004</v>
          </cell>
          <cell r="N1188">
            <v>417.26110999999997</v>
          </cell>
        </row>
        <row r="1189">
          <cell r="B1189" t="str">
            <v>2 S 04 941 55</v>
          </cell>
          <cell r="C1189" t="str">
            <v>Descida d'água aterros em degraus-DAD 05 AC/BC</v>
          </cell>
          <cell r="D1189" t="str">
            <v>m</v>
          </cell>
          <cell r="E1189" t="str">
            <v>321,82</v>
          </cell>
          <cell r="F1189" t="str">
            <v>96,48</v>
          </cell>
          <cell r="G1189" t="str">
            <v>418,30</v>
          </cell>
          <cell r="H1189">
            <v>0</v>
          </cell>
          <cell r="I1189">
            <v>321.82</v>
          </cell>
          <cell r="J1189">
            <v>96.48</v>
          </cell>
          <cell r="K1189">
            <v>418.3</v>
          </cell>
          <cell r="M1189">
            <v>85.925939999999997</v>
          </cell>
          <cell r="N1189">
            <v>407.74594000000002</v>
          </cell>
        </row>
        <row r="1190">
          <cell r="B1190" t="str">
            <v>2 S 04 941 56</v>
          </cell>
          <cell r="C1190" t="str">
            <v>Descida d'água aterros em degraus - DAD 06 AC/BC</v>
          </cell>
          <cell r="D1190" t="str">
            <v>m</v>
          </cell>
          <cell r="E1190" t="str">
            <v>445,44</v>
          </cell>
          <cell r="F1190" t="str">
            <v>133,54</v>
          </cell>
          <cell r="G1190" t="str">
            <v>578,99</v>
          </cell>
          <cell r="H1190">
            <v>0</v>
          </cell>
          <cell r="I1190">
            <v>445.44</v>
          </cell>
          <cell r="J1190">
            <v>133.54</v>
          </cell>
          <cell r="K1190">
            <v>578.99</v>
          </cell>
          <cell r="M1190">
            <v>118.93248000000001</v>
          </cell>
          <cell r="N1190">
            <v>564.37248</v>
          </cell>
        </row>
        <row r="1191">
          <cell r="B1191" t="str">
            <v>2 S 04 941 57</v>
          </cell>
          <cell r="C1191" t="str">
            <v>Descida d'água aterros em degraus - DAD 07 AC/BC</v>
          </cell>
          <cell r="D1191" t="str">
            <v>m</v>
          </cell>
          <cell r="E1191" t="str">
            <v>379,46</v>
          </cell>
          <cell r="F1191" t="str">
            <v>113,76</v>
          </cell>
          <cell r="G1191" t="str">
            <v>493,22</v>
          </cell>
          <cell r="H1191">
            <v>0</v>
          </cell>
          <cell r="I1191">
            <v>379.46</v>
          </cell>
          <cell r="J1191">
            <v>113.76</v>
          </cell>
          <cell r="K1191">
            <v>493.22</v>
          </cell>
          <cell r="M1191">
            <v>101.31582</v>
          </cell>
          <cell r="N1191">
            <v>480.77581999999995</v>
          </cell>
        </row>
        <row r="1192">
          <cell r="B1192" t="str">
            <v>2 S 04 941 58</v>
          </cell>
          <cell r="C1192" t="str">
            <v>Descida d'água aterros em degraus arm-DAD 08 AC/BC</v>
          </cell>
          <cell r="D1192" t="str">
            <v>m</v>
          </cell>
          <cell r="E1192" t="str">
            <v>518,37</v>
          </cell>
          <cell r="F1192" t="str">
            <v>155,41</v>
          </cell>
          <cell r="G1192" t="str">
            <v>673,78</v>
          </cell>
          <cell r="H1192">
            <v>0</v>
          </cell>
          <cell r="I1192">
            <v>518.37</v>
          </cell>
          <cell r="J1192">
            <v>155.41</v>
          </cell>
          <cell r="K1192">
            <v>673.78</v>
          </cell>
          <cell r="M1192">
            <v>138.40479000000002</v>
          </cell>
          <cell r="N1192">
            <v>656.77479000000005</v>
          </cell>
        </row>
        <row r="1193">
          <cell r="B1193" t="str">
            <v>2 S 04 941 59</v>
          </cell>
          <cell r="C1193" t="str">
            <v>Descida d'água aterros em degraus - DAD 09 AC/BC</v>
          </cell>
          <cell r="D1193" t="str">
            <v>m</v>
          </cell>
          <cell r="E1193" t="str">
            <v>433,88</v>
          </cell>
          <cell r="F1193" t="str">
            <v>130,08</v>
          </cell>
          <cell r="G1193" t="str">
            <v>563,96</v>
          </cell>
          <cell r="H1193">
            <v>0</v>
          </cell>
          <cell r="I1193">
            <v>433.88</v>
          </cell>
          <cell r="J1193">
            <v>130.08000000000001</v>
          </cell>
          <cell r="K1193">
            <v>563.96</v>
          </cell>
          <cell r="M1193">
            <v>115.84596000000001</v>
          </cell>
          <cell r="N1193">
            <v>549.72595999999999</v>
          </cell>
        </row>
        <row r="1194">
          <cell r="B1194" t="str">
            <v>2 S 04 941 60</v>
          </cell>
          <cell r="C1194" t="str">
            <v>Descida d'água aterros em degraus arm-DAD 10 AC/BC</v>
          </cell>
          <cell r="D1194" t="str">
            <v>m</v>
          </cell>
          <cell r="E1194" t="str">
            <v>591,37</v>
          </cell>
          <cell r="F1194" t="str">
            <v>177,29</v>
          </cell>
          <cell r="G1194" t="str">
            <v>768,67</v>
          </cell>
          <cell r="H1194">
            <v>0</v>
          </cell>
          <cell r="I1194">
            <v>591.37</v>
          </cell>
          <cell r="J1194">
            <v>177.29</v>
          </cell>
          <cell r="K1194">
            <v>768.67</v>
          </cell>
          <cell r="M1194">
            <v>157.89579000000001</v>
          </cell>
          <cell r="N1194">
            <v>749.26579000000004</v>
          </cell>
        </row>
        <row r="1195">
          <cell r="B1195" t="str">
            <v>2 S 04 941 61</v>
          </cell>
          <cell r="C1195" t="str">
            <v>Descida d'água aterros em degraus - DAD 11 AC/BC</v>
          </cell>
          <cell r="D1195" t="str">
            <v>m</v>
          </cell>
          <cell r="E1195" t="str">
            <v>570,85</v>
          </cell>
          <cell r="F1195" t="str">
            <v>171,14</v>
          </cell>
          <cell r="G1195" t="str">
            <v>741,99</v>
          </cell>
          <cell r="H1195">
            <v>0</v>
          </cell>
          <cell r="I1195">
            <v>570.85</v>
          </cell>
          <cell r="J1195">
            <v>171.14</v>
          </cell>
          <cell r="K1195">
            <v>741.99</v>
          </cell>
          <cell r="M1195">
            <v>152.41695000000001</v>
          </cell>
          <cell r="N1195">
            <v>723.26695000000007</v>
          </cell>
        </row>
        <row r="1196">
          <cell r="B1196" t="str">
            <v>2 S 04 941 62</v>
          </cell>
          <cell r="C1196" t="str">
            <v>Descida d'água aterros em degraus arm-DAD 12 AC/BC</v>
          </cell>
          <cell r="D1196" t="str">
            <v>m</v>
          </cell>
          <cell r="E1196" t="str">
            <v>773,66</v>
          </cell>
          <cell r="F1196" t="str">
            <v>231,94</v>
          </cell>
          <cell r="G1196" t="str">
            <v>1.005,61</v>
          </cell>
          <cell r="H1196">
            <v>0</v>
          </cell>
          <cell r="I1196">
            <v>773.66</v>
          </cell>
          <cell r="J1196">
            <v>231.94</v>
          </cell>
          <cell r="K1196">
            <v>1005.61</v>
          </cell>
          <cell r="M1196">
            <v>206.56721999999999</v>
          </cell>
          <cell r="N1196">
            <v>980.22721999999999</v>
          </cell>
        </row>
        <row r="1197">
          <cell r="B1197" t="str">
            <v>2 S 04 941 63</v>
          </cell>
          <cell r="C1197" t="str">
            <v>Descida d'água aterros em degraus - DAD 13 AC/BC</v>
          </cell>
          <cell r="D1197" t="str">
            <v>m</v>
          </cell>
          <cell r="E1197" t="str">
            <v>535,33</v>
          </cell>
          <cell r="F1197" t="str">
            <v>160,49</v>
          </cell>
          <cell r="G1197" t="str">
            <v>695,83</v>
          </cell>
          <cell r="H1197">
            <v>0</v>
          </cell>
          <cell r="I1197">
            <v>535.33000000000004</v>
          </cell>
          <cell r="J1197">
            <v>160.49</v>
          </cell>
          <cell r="K1197">
            <v>695.83</v>
          </cell>
          <cell r="M1197">
            <v>142.93311000000003</v>
          </cell>
          <cell r="N1197">
            <v>678.2631100000001</v>
          </cell>
        </row>
        <row r="1198">
          <cell r="B1198" t="str">
            <v>2 S 04 941 64</v>
          </cell>
          <cell r="C1198" t="str">
            <v>Descida d'água aterros em degraus arm-DAD 14 AC/BC</v>
          </cell>
          <cell r="D1198" t="str">
            <v>m</v>
          </cell>
          <cell r="E1198" t="str">
            <v>725,94</v>
          </cell>
          <cell r="F1198" t="str">
            <v>217,64</v>
          </cell>
          <cell r="G1198" t="str">
            <v>943,58</v>
          </cell>
          <cell r="H1198">
            <v>0</v>
          </cell>
          <cell r="I1198">
            <v>725.94</v>
          </cell>
          <cell r="J1198">
            <v>217.64</v>
          </cell>
          <cell r="K1198">
            <v>943.58</v>
          </cell>
          <cell r="M1198">
            <v>193.82598000000002</v>
          </cell>
          <cell r="N1198">
            <v>919.76598000000013</v>
          </cell>
        </row>
        <row r="1199">
          <cell r="B1199" t="str">
            <v>2 S 04 941 65</v>
          </cell>
          <cell r="C1199" t="str">
            <v>Descida d'água aterros em degraus - DAD 15 AC/BC</v>
          </cell>
          <cell r="D1199" t="str">
            <v>m</v>
          </cell>
          <cell r="E1199" t="str">
            <v>613,50</v>
          </cell>
          <cell r="F1199" t="str">
            <v>183,93</v>
          </cell>
          <cell r="G1199" t="str">
            <v>797,42</v>
          </cell>
          <cell r="H1199">
            <v>0</v>
          </cell>
          <cell r="I1199">
            <v>613.5</v>
          </cell>
          <cell r="J1199">
            <v>183.93</v>
          </cell>
          <cell r="K1199">
            <v>797.42</v>
          </cell>
          <cell r="M1199">
            <v>163.80450000000002</v>
          </cell>
          <cell r="N1199">
            <v>777.30449999999996</v>
          </cell>
        </row>
        <row r="1200">
          <cell r="B1200" t="str">
            <v>2 S 04 941 66</v>
          </cell>
          <cell r="C1200" t="str">
            <v>Descida d'água aterros em degraus arm-DAD 16 AC/BC</v>
          </cell>
          <cell r="D1200" t="str">
            <v>m</v>
          </cell>
          <cell r="E1200" t="str">
            <v>829,75</v>
          </cell>
          <cell r="F1200" t="str">
            <v>248,76</v>
          </cell>
          <cell r="G1200" t="str">
            <v>1.078,50</v>
          </cell>
          <cell r="H1200">
            <v>0</v>
          </cell>
          <cell r="I1200">
            <v>829.75</v>
          </cell>
          <cell r="J1200">
            <v>248.76</v>
          </cell>
          <cell r="K1200">
            <v>1078.5</v>
          </cell>
          <cell r="M1200">
            <v>221.54325</v>
          </cell>
          <cell r="N1200">
            <v>1051.2932499999999</v>
          </cell>
        </row>
        <row r="1201">
          <cell r="B1201" t="str">
            <v>2 S 04 941 67</v>
          </cell>
          <cell r="C1201" t="str">
            <v>Descida d'água aterros em degraus - DAD 17 AC/BC</v>
          </cell>
          <cell r="D1201" t="str">
            <v>m</v>
          </cell>
          <cell r="E1201" t="str">
            <v>785,65</v>
          </cell>
          <cell r="F1201" t="str">
            <v>235,54</v>
          </cell>
          <cell r="G1201" t="str">
            <v>1.021,19</v>
          </cell>
          <cell r="H1201">
            <v>0</v>
          </cell>
          <cell r="I1201">
            <v>785.65</v>
          </cell>
          <cell r="J1201">
            <v>235.54</v>
          </cell>
          <cell r="K1201">
            <v>1021.19</v>
          </cell>
          <cell r="M1201">
            <v>209.76855</v>
          </cell>
          <cell r="N1201">
            <v>995.41854999999998</v>
          </cell>
        </row>
        <row r="1202">
          <cell r="B1202" t="str">
            <v>2 S 04 941 68</v>
          </cell>
          <cell r="C1202" t="str">
            <v>Descida d'água aterros em degraus arm-DAD 18 AC/BC</v>
          </cell>
          <cell r="D1202" t="str">
            <v>m</v>
          </cell>
          <cell r="E1202" t="str">
            <v>1.054,77</v>
          </cell>
          <cell r="F1202" t="str">
            <v>316,22</v>
          </cell>
          <cell r="G1202" t="str">
            <v>1.370,99</v>
          </cell>
          <cell r="H1202">
            <v>0</v>
          </cell>
          <cell r="I1202">
            <v>1054.77</v>
          </cell>
          <cell r="J1202">
            <v>316.22000000000003</v>
          </cell>
          <cell r="K1202">
            <v>1370.99</v>
          </cell>
          <cell r="M1202">
            <v>281.62359000000004</v>
          </cell>
          <cell r="N1202">
            <v>1336.3935900000001</v>
          </cell>
        </row>
        <row r="1203">
          <cell r="B1203" t="str">
            <v>2 S 04 941 81</v>
          </cell>
          <cell r="C1203" t="str">
            <v>Descida d'água cortes em degraus - DCD 01 AC/BC</v>
          </cell>
          <cell r="D1203" t="str">
            <v>m</v>
          </cell>
          <cell r="E1203" t="str">
            <v>104,30</v>
          </cell>
          <cell r="F1203" t="str">
            <v>31,27</v>
          </cell>
          <cell r="G1203" t="str">
            <v>135,57</v>
          </cell>
          <cell r="H1203">
            <v>0</v>
          </cell>
          <cell r="I1203">
            <v>104.3</v>
          </cell>
          <cell r="J1203">
            <v>31.27</v>
          </cell>
          <cell r="K1203">
            <v>135.57</v>
          </cell>
          <cell r="M1203">
            <v>27.848100000000002</v>
          </cell>
          <cell r="N1203">
            <v>132.1481</v>
          </cell>
        </row>
        <row r="1204">
          <cell r="B1204" t="str">
            <v>2 S 04 941 82</v>
          </cell>
          <cell r="C1204" t="str">
            <v>Descida d'água cortes em degraus arm-DCD 02 AC/BC</v>
          </cell>
          <cell r="D1204" t="str">
            <v>m</v>
          </cell>
          <cell r="E1204" t="str">
            <v>146,53</v>
          </cell>
          <cell r="F1204" t="str">
            <v>43,93</v>
          </cell>
          <cell r="G1204" t="str">
            <v>190,46</v>
          </cell>
          <cell r="H1204">
            <v>0</v>
          </cell>
          <cell r="I1204">
            <v>146.53</v>
          </cell>
          <cell r="J1204">
            <v>43.93</v>
          </cell>
          <cell r="K1204">
            <v>190.46</v>
          </cell>
          <cell r="M1204">
            <v>39.123510000000003</v>
          </cell>
          <cell r="N1204">
            <v>185.65351000000001</v>
          </cell>
        </row>
        <row r="1205">
          <cell r="B1205" t="str">
            <v>2 S 04 941 83</v>
          </cell>
          <cell r="C1205" t="str">
            <v>Descida d'água cortes em degraus - DCD 03 AC/BC</v>
          </cell>
          <cell r="D1205" t="str">
            <v>m</v>
          </cell>
          <cell r="E1205" t="str">
            <v>163,51</v>
          </cell>
          <cell r="F1205" t="str">
            <v>49,02</v>
          </cell>
          <cell r="G1205" t="str">
            <v>212,53</v>
          </cell>
          <cell r="H1205">
            <v>0</v>
          </cell>
          <cell r="I1205">
            <v>163.51</v>
          </cell>
          <cell r="J1205">
            <v>49.02</v>
          </cell>
          <cell r="K1205">
            <v>212.53</v>
          </cell>
          <cell r="M1205">
            <v>43.657170000000001</v>
          </cell>
          <cell r="N1205">
            <v>207.16717</v>
          </cell>
        </row>
        <row r="1206">
          <cell r="B1206" t="str">
            <v>2 S 04 941 84</v>
          </cell>
          <cell r="C1206" t="str">
            <v>Descida d'água cortes em degraus arm-DCD 04 AC/BC</v>
          </cell>
          <cell r="D1206" t="str">
            <v>m</v>
          </cell>
          <cell r="E1206" t="str">
            <v>230,50</v>
          </cell>
          <cell r="F1206" t="str">
            <v>69,10</v>
          </cell>
          <cell r="G1206" t="str">
            <v>299,60</v>
          </cell>
          <cell r="H1206">
            <v>0</v>
          </cell>
          <cell r="I1206">
            <v>230.5</v>
          </cell>
          <cell r="J1206">
            <v>69.099999999999994</v>
          </cell>
          <cell r="K1206">
            <v>299.60000000000002</v>
          </cell>
          <cell r="M1206">
            <v>61.543500000000002</v>
          </cell>
          <cell r="N1206">
            <v>292.04349999999999</v>
          </cell>
        </row>
        <row r="1207">
          <cell r="B1207" t="str">
            <v>2 S 04 942 01</v>
          </cell>
          <cell r="C1207" t="str">
            <v>Entrada d'água - EDA 01</v>
          </cell>
          <cell r="D1207" t="str">
            <v>und</v>
          </cell>
          <cell r="E1207" t="str">
            <v>33,19</v>
          </cell>
          <cell r="F1207" t="str">
            <v>9,95</v>
          </cell>
          <cell r="G1207" t="str">
            <v>43,14</v>
          </cell>
          <cell r="H1207">
            <v>0</v>
          </cell>
          <cell r="I1207">
            <v>33.19</v>
          </cell>
          <cell r="J1207">
            <v>9.9499999999999993</v>
          </cell>
          <cell r="K1207">
            <v>43.14</v>
          </cell>
          <cell r="M1207">
            <v>8.8617299999999997</v>
          </cell>
          <cell r="N1207">
            <v>42.051729999999999</v>
          </cell>
        </row>
        <row r="1208">
          <cell r="B1208" t="str">
            <v>2 S 04 942 02</v>
          </cell>
          <cell r="C1208" t="str">
            <v>Entrada d'água - EDA 02</v>
          </cell>
          <cell r="D1208" t="str">
            <v>und</v>
          </cell>
          <cell r="E1208" t="str">
            <v>39,03</v>
          </cell>
          <cell r="F1208" t="str">
            <v>11,70</v>
          </cell>
          <cell r="G1208" t="str">
            <v>50,73</v>
          </cell>
          <cell r="H1208">
            <v>0</v>
          </cell>
          <cell r="I1208">
            <v>39.03</v>
          </cell>
          <cell r="J1208">
            <v>11.7</v>
          </cell>
          <cell r="K1208">
            <v>50.73</v>
          </cell>
          <cell r="M1208">
            <v>10.421010000000001</v>
          </cell>
          <cell r="N1208">
            <v>49.451010000000004</v>
          </cell>
        </row>
        <row r="1209">
          <cell r="B1209" t="str">
            <v>2 S 04 942 51</v>
          </cell>
          <cell r="C1209" t="str">
            <v>Entrada d'água - EDA 01 AC/BC</v>
          </cell>
          <cell r="D1209" t="str">
            <v>und</v>
          </cell>
          <cell r="E1209" t="str">
            <v>39,06</v>
          </cell>
          <cell r="F1209" t="str">
            <v>11,71</v>
          </cell>
          <cell r="G1209" t="str">
            <v>50,77</v>
          </cell>
          <cell r="H1209">
            <v>0</v>
          </cell>
          <cell r="I1209">
            <v>39.06</v>
          </cell>
          <cell r="J1209">
            <v>11.71</v>
          </cell>
          <cell r="K1209">
            <v>50.77</v>
          </cell>
          <cell r="M1209">
            <v>10.429020000000001</v>
          </cell>
          <cell r="N1209">
            <v>49.489020000000004</v>
          </cell>
        </row>
        <row r="1210">
          <cell r="B1210" t="str">
            <v>2 S 04 942 52</v>
          </cell>
          <cell r="C1210" t="str">
            <v>Entrada d'água - EDA 02 AC/BC</v>
          </cell>
          <cell r="D1210" t="str">
            <v>und</v>
          </cell>
          <cell r="E1210" t="str">
            <v>46,50</v>
          </cell>
          <cell r="F1210" t="str">
            <v>13,94</v>
          </cell>
          <cell r="G1210" t="str">
            <v>60,44</v>
          </cell>
          <cell r="H1210">
            <v>0</v>
          </cell>
          <cell r="I1210">
            <v>46.5</v>
          </cell>
          <cell r="J1210">
            <v>13.94</v>
          </cell>
          <cell r="K1210">
            <v>60.44</v>
          </cell>
          <cell r="M1210">
            <v>12.415500000000002</v>
          </cell>
          <cell r="N1210">
            <v>58.915500000000002</v>
          </cell>
        </row>
        <row r="1211">
          <cell r="B1211" t="str">
            <v>2 S 04 950 01</v>
          </cell>
          <cell r="C1211" t="str">
            <v>Dissipador de energia - DES 01</v>
          </cell>
          <cell r="D1211" t="str">
            <v>und</v>
          </cell>
          <cell r="E1211" t="str">
            <v>165,37</v>
          </cell>
          <cell r="F1211" t="str">
            <v>49,58</v>
          </cell>
          <cell r="G1211" t="str">
            <v>214,95</v>
          </cell>
          <cell r="H1211">
            <v>0</v>
          </cell>
          <cell r="I1211">
            <v>165.37</v>
          </cell>
          <cell r="J1211">
            <v>49.58</v>
          </cell>
          <cell r="K1211">
            <v>214.95</v>
          </cell>
          <cell r="M1211">
            <v>44.153790000000001</v>
          </cell>
          <cell r="N1211">
            <v>209.52379000000002</v>
          </cell>
        </row>
        <row r="1212">
          <cell r="B1212" t="str">
            <v>2 S 04 950 02</v>
          </cell>
          <cell r="C1212" t="str">
            <v>Dissipador de energia - DES 02</v>
          </cell>
          <cell r="D1212" t="str">
            <v>und</v>
          </cell>
          <cell r="E1212" t="str">
            <v>196,64</v>
          </cell>
          <cell r="F1212" t="str">
            <v>58,95</v>
          </cell>
          <cell r="G1212" t="str">
            <v>255,59</v>
          </cell>
          <cell r="H1212">
            <v>0</v>
          </cell>
          <cell r="I1212">
            <v>196.64</v>
          </cell>
          <cell r="J1212">
            <v>58.95</v>
          </cell>
          <cell r="K1212">
            <v>255.59</v>
          </cell>
          <cell r="M1212">
            <v>52.502879999999998</v>
          </cell>
          <cell r="N1212">
            <v>249.14287999999999</v>
          </cell>
        </row>
        <row r="1213">
          <cell r="B1213" t="str">
            <v>2 S 04 950 03</v>
          </cell>
          <cell r="C1213" t="str">
            <v>Dissipador de energia - DES 03</v>
          </cell>
          <cell r="D1213" t="str">
            <v>und</v>
          </cell>
          <cell r="E1213" t="str">
            <v>234,42</v>
          </cell>
          <cell r="F1213" t="str">
            <v>70,28</v>
          </cell>
          <cell r="G1213" t="str">
            <v>304,70</v>
          </cell>
          <cell r="H1213">
            <v>0</v>
          </cell>
          <cell r="I1213">
            <v>234.42</v>
          </cell>
          <cell r="J1213">
            <v>70.28</v>
          </cell>
          <cell r="K1213">
            <v>304.7</v>
          </cell>
          <cell r="M1213">
            <v>62.590139999999998</v>
          </cell>
          <cell r="N1213">
            <v>297.01013999999998</v>
          </cell>
        </row>
        <row r="1214">
          <cell r="B1214" t="str">
            <v>2 S 04 950 04</v>
          </cell>
          <cell r="C1214" t="str">
            <v>Dissipador de energia - DES04</v>
          </cell>
          <cell r="D1214" t="str">
            <v>und</v>
          </cell>
          <cell r="E1214" t="str">
            <v>286,29</v>
          </cell>
          <cell r="F1214" t="str">
            <v>85,83</v>
          </cell>
          <cell r="G1214" t="str">
            <v>372,12</v>
          </cell>
          <cell r="H1214">
            <v>0</v>
          </cell>
          <cell r="I1214">
            <v>286.29000000000002</v>
          </cell>
          <cell r="J1214">
            <v>85.83</v>
          </cell>
          <cell r="K1214">
            <v>372.12</v>
          </cell>
          <cell r="M1214">
            <v>76.439430000000016</v>
          </cell>
          <cell r="N1214">
            <v>362.72943000000004</v>
          </cell>
        </row>
        <row r="1215">
          <cell r="B1215" t="str">
            <v>2 S 04 950 21</v>
          </cell>
          <cell r="C1215" t="str">
            <v>Dissipador de energia - DEB 01</v>
          </cell>
          <cell r="D1215" t="str">
            <v>und</v>
          </cell>
          <cell r="E1215" t="str">
            <v>207,84</v>
          </cell>
          <cell r="F1215" t="str">
            <v>62,31</v>
          </cell>
          <cell r="G1215" t="str">
            <v>270,15</v>
          </cell>
          <cell r="H1215">
            <v>0</v>
          </cell>
          <cell r="I1215">
            <v>207.84</v>
          </cell>
          <cell r="J1215">
            <v>62.31</v>
          </cell>
          <cell r="K1215">
            <v>270.14999999999998</v>
          </cell>
          <cell r="M1215">
            <v>55.493280000000006</v>
          </cell>
          <cell r="N1215">
            <v>263.33328</v>
          </cell>
        </row>
        <row r="1216">
          <cell r="B1216" t="str">
            <v>2 S 04 950 22</v>
          </cell>
          <cell r="C1216" t="str">
            <v>Dissipador de energia - DEB 02</v>
          </cell>
          <cell r="D1216" t="str">
            <v>und</v>
          </cell>
          <cell r="E1216" t="str">
            <v>657,11</v>
          </cell>
          <cell r="F1216" t="str">
            <v>197,00</v>
          </cell>
          <cell r="G1216" t="str">
            <v>854,12</v>
          </cell>
          <cell r="H1216">
            <v>0</v>
          </cell>
          <cell r="I1216">
            <v>657.11</v>
          </cell>
          <cell r="J1216">
            <v>197</v>
          </cell>
          <cell r="K1216">
            <v>854.12</v>
          </cell>
          <cell r="M1216">
            <v>175.44837000000001</v>
          </cell>
          <cell r="N1216">
            <v>832.55836999999997</v>
          </cell>
        </row>
        <row r="1217">
          <cell r="B1217" t="str">
            <v>2 S 04 950 23</v>
          </cell>
          <cell r="C1217" t="str">
            <v>Dissipador de energia - DEB 03</v>
          </cell>
          <cell r="D1217" t="str">
            <v>und</v>
          </cell>
          <cell r="E1217" t="str">
            <v>1.048,13</v>
          </cell>
          <cell r="F1217" t="str">
            <v>314,23</v>
          </cell>
          <cell r="G1217" t="str">
            <v>1.362,36</v>
          </cell>
          <cell r="H1217">
            <v>0</v>
          </cell>
          <cell r="I1217">
            <v>1048.1300000000001</v>
          </cell>
          <cell r="J1217">
            <v>314.23</v>
          </cell>
          <cell r="K1217">
            <v>1362.36</v>
          </cell>
          <cell r="M1217">
            <v>279.85071000000005</v>
          </cell>
          <cell r="N1217">
            <v>1327.9807100000003</v>
          </cell>
        </row>
        <row r="1218">
          <cell r="B1218" t="str">
            <v>2 S 04 950 24</v>
          </cell>
          <cell r="C1218" t="str">
            <v>Dissipador de energia - DEB 04</v>
          </cell>
          <cell r="D1218" t="str">
            <v>und</v>
          </cell>
          <cell r="E1218" t="str">
            <v>1.535,38</v>
          </cell>
          <cell r="F1218" t="str">
            <v>460,31</v>
          </cell>
          <cell r="G1218" t="str">
            <v>1.995,69</v>
          </cell>
          <cell r="H1218">
            <v>0</v>
          </cell>
          <cell r="I1218">
            <v>1535.38</v>
          </cell>
          <cell r="J1218">
            <v>460.31</v>
          </cell>
          <cell r="K1218">
            <v>1995.69</v>
          </cell>
          <cell r="M1218">
            <v>409.94646000000006</v>
          </cell>
          <cell r="N1218">
            <v>1945.3264600000002</v>
          </cell>
        </row>
        <row r="1219">
          <cell r="B1219" t="str">
            <v>2 S 04 950 25</v>
          </cell>
          <cell r="C1219" t="str">
            <v>Dissipador de energia - DEB 05</v>
          </cell>
          <cell r="D1219" t="str">
            <v>und</v>
          </cell>
          <cell r="E1219" t="str">
            <v>2.080,54</v>
          </cell>
          <cell r="F1219" t="str">
            <v>623,75</v>
          </cell>
          <cell r="G1219" t="str">
            <v>2.704,28</v>
          </cell>
          <cell r="H1219">
            <v>0</v>
          </cell>
          <cell r="I1219">
            <v>2080.54</v>
          </cell>
          <cell r="J1219">
            <v>623.75</v>
          </cell>
          <cell r="K1219">
            <v>2704.28</v>
          </cell>
          <cell r="M1219">
            <v>555.50418000000002</v>
          </cell>
          <cell r="N1219">
            <v>2636.0441799999999</v>
          </cell>
        </row>
        <row r="1220">
          <cell r="B1220" t="str">
            <v>2 S 04 950 26</v>
          </cell>
          <cell r="C1220" t="str">
            <v>Dissipador de energia - DEB 06</v>
          </cell>
          <cell r="D1220" t="str">
            <v>und</v>
          </cell>
          <cell r="E1220" t="str">
            <v>3.403,06</v>
          </cell>
          <cell r="F1220" t="str">
            <v>1.020,24</v>
          </cell>
          <cell r="G1220" t="str">
            <v>4.423,30</v>
          </cell>
          <cell r="H1220">
            <v>0</v>
          </cell>
          <cell r="I1220">
            <v>3403.06</v>
          </cell>
          <cell r="J1220">
            <v>1020.24</v>
          </cell>
          <cell r="K1220">
            <v>4423.3</v>
          </cell>
          <cell r="M1220">
            <v>908.61702000000002</v>
          </cell>
          <cell r="N1220">
            <v>4311.6770200000001</v>
          </cell>
        </row>
        <row r="1221">
          <cell r="B1221" t="str">
            <v>2 S 04 950 27</v>
          </cell>
          <cell r="C1221" t="str">
            <v>Dissipador de energia - DEB 07</v>
          </cell>
          <cell r="D1221" t="str">
            <v>und</v>
          </cell>
          <cell r="E1221" t="str">
            <v>2.165,95</v>
          </cell>
          <cell r="F1221" t="str">
            <v>649,35</v>
          </cell>
          <cell r="G1221" t="str">
            <v>2.815,30</v>
          </cell>
          <cell r="H1221">
            <v>0</v>
          </cell>
          <cell r="I1221">
            <v>2165.9499999999998</v>
          </cell>
          <cell r="J1221">
            <v>649.35</v>
          </cell>
          <cell r="K1221">
            <v>2815.3</v>
          </cell>
          <cell r="M1221">
            <v>578.30864999999994</v>
          </cell>
          <cell r="N1221">
            <v>2744.2586499999998</v>
          </cell>
        </row>
        <row r="1222">
          <cell r="B1222" t="str">
            <v>2 S 04 950 28</v>
          </cell>
          <cell r="C1222" t="str">
            <v>Dissipador de energia - DEB 08</v>
          </cell>
          <cell r="D1222" t="str">
            <v>und</v>
          </cell>
          <cell r="E1222" t="str">
            <v>2.940,69</v>
          </cell>
          <cell r="F1222" t="str">
            <v>881,62</v>
          </cell>
          <cell r="G1222" t="str">
            <v>3.822,30</v>
          </cell>
          <cell r="H1222">
            <v>0</v>
          </cell>
          <cell r="I1222">
            <v>2940.69</v>
          </cell>
          <cell r="J1222">
            <v>881.62</v>
          </cell>
          <cell r="K1222">
            <v>3822.3</v>
          </cell>
          <cell r="M1222">
            <v>785.16423000000009</v>
          </cell>
          <cell r="N1222">
            <v>3725.8542299999999</v>
          </cell>
        </row>
        <row r="1223">
          <cell r="B1223" t="str">
            <v>2 S 04 950 29</v>
          </cell>
          <cell r="C1223" t="str">
            <v>Dissipador de energia - DEB 09</v>
          </cell>
          <cell r="D1223" t="str">
            <v>und</v>
          </cell>
          <cell r="E1223" t="str">
            <v>4.662,24</v>
          </cell>
          <cell r="F1223" t="str">
            <v>1.397,74</v>
          </cell>
          <cell r="G1223" t="str">
            <v>6.059,98</v>
          </cell>
          <cell r="H1223">
            <v>0</v>
          </cell>
          <cell r="I1223">
            <v>4662.24</v>
          </cell>
          <cell r="J1223">
            <v>1397.74</v>
          </cell>
          <cell r="K1223">
            <v>6059.98</v>
          </cell>
          <cell r="M1223">
            <v>1244.81808</v>
          </cell>
          <cell r="N1223">
            <v>5907.0580799999998</v>
          </cell>
        </row>
        <row r="1224">
          <cell r="B1224" t="str">
            <v>2 S 04 950 30</v>
          </cell>
          <cell r="C1224" t="str">
            <v>Dissipador de energia - DEB 10</v>
          </cell>
          <cell r="D1224" t="str">
            <v>und</v>
          </cell>
          <cell r="E1224" t="str">
            <v>2.797,77</v>
          </cell>
          <cell r="F1224" t="str">
            <v>838,77</v>
          </cell>
          <cell r="G1224" t="str">
            <v>3.636,54</v>
          </cell>
          <cell r="H1224">
            <v>0</v>
          </cell>
          <cell r="I1224">
            <v>2797.77</v>
          </cell>
          <cell r="J1224">
            <v>838.77</v>
          </cell>
          <cell r="K1224">
            <v>3636.54</v>
          </cell>
          <cell r="M1224">
            <v>747.00459000000001</v>
          </cell>
          <cell r="N1224">
            <v>3544.77459</v>
          </cell>
        </row>
        <row r="1225">
          <cell r="B1225" t="str">
            <v>2 S 04 950 31</v>
          </cell>
          <cell r="C1225" t="str">
            <v>Dissipador de energia - DEB 11</v>
          </cell>
          <cell r="D1225" t="str">
            <v>und</v>
          </cell>
          <cell r="E1225" t="str">
            <v>3.802,04</v>
          </cell>
          <cell r="F1225" t="str">
            <v>1.139,85</v>
          </cell>
          <cell r="G1225" t="str">
            <v>4.941,89</v>
          </cell>
          <cell r="H1225">
            <v>0</v>
          </cell>
          <cell r="I1225">
            <v>3802.04</v>
          </cell>
          <cell r="J1225">
            <v>1139.8499999999999</v>
          </cell>
          <cell r="K1225">
            <v>4941.8900000000003</v>
          </cell>
          <cell r="M1225">
            <v>1015.14468</v>
          </cell>
          <cell r="N1225">
            <v>4817.1846800000003</v>
          </cell>
        </row>
        <row r="1226">
          <cell r="B1226" t="str">
            <v>2 S 04 950 32</v>
          </cell>
          <cell r="C1226" t="str">
            <v>Dissipador de energia - DEB 12</v>
          </cell>
          <cell r="D1226" t="str">
            <v>und</v>
          </cell>
          <cell r="E1226" t="str">
            <v>5.920,78</v>
          </cell>
          <cell r="F1226" t="str">
            <v>1.775,05</v>
          </cell>
          <cell r="G1226" t="str">
            <v>7.695,82</v>
          </cell>
          <cell r="H1226">
            <v>0</v>
          </cell>
          <cell r="I1226">
            <v>5920.78</v>
          </cell>
          <cell r="J1226">
            <v>1775.05</v>
          </cell>
          <cell r="K1226">
            <v>7695.82</v>
          </cell>
          <cell r="M1226">
            <v>1580.84826</v>
          </cell>
          <cell r="N1226">
            <v>7501.6282599999995</v>
          </cell>
        </row>
        <row r="1227">
          <cell r="B1227" t="str">
            <v>2 S 04 950 51</v>
          </cell>
          <cell r="C1227" t="str">
            <v>Dissipador de energia - DED 01</v>
          </cell>
          <cell r="D1227" t="str">
            <v>und</v>
          </cell>
          <cell r="E1227" t="str">
            <v>247,90</v>
          </cell>
          <cell r="F1227" t="str">
            <v>74,32</v>
          </cell>
          <cell r="G1227" t="str">
            <v>322,22</v>
          </cell>
          <cell r="H1227">
            <v>0</v>
          </cell>
          <cell r="I1227">
            <v>247.9</v>
          </cell>
          <cell r="J1227">
            <v>74.319999999999993</v>
          </cell>
          <cell r="K1227">
            <v>322.22000000000003</v>
          </cell>
          <cell r="M1227">
            <v>66.189300000000003</v>
          </cell>
          <cell r="N1227">
            <v>314.08929999999998</v>
          </cell>
        </row>
        <row r="1228">
          <cell r="B1228" t="str">
            <v>2 S 04 950 61</v>
          </cell>
          <cell r="C1228" t="str">
            <v>Dissipador de energia - DES 01 AC/PC</v>
          </cell>
          <cell r="D1228" t="str">
            <v>und</v>
          </cell>
          <cell r="E1228" t="str">
            <v>200,46</v>
          </cell>
          <cell r="F1228" t="str">
            <v>60,10</v>
          </cell>
          <cell r="G1228" t="str">
            <v>260,56</v>
          </cell>
          <cell r="H1228">
            <v>0</v>
          </cell>
          <cell r="I1228">
            <v>200.46</v>
          </cell>
          <cell r="J1228">
            <v>60.1</v>
          </cell>
          <cell r="K1228">
            <v>260.56</v>
          </cell>
          <cell r="M1228">
            <v>53.522820000000003</v>
          </cell>
          <cell r="N1228">
            <v>253.98282</v>
          </cell>
        </row>
        <row r="1229">
          <cell r="B1229" t="str">
            <v>2 S 04 950 62</v>
          </cell>
          <cell r="C1229" t="str">
            <v>Dissipador de energia - DES 02 AC/PC</v>
          </cell>
          <cell r="D1229" t="str">
            <v>und</v>
          </cell>
          <cell r="E1229" t="str">
            <v>238,39</v>
          </cell>
          <cell r="F1229" t="str">
            <v>71,47</v>
          </cell>
          <cell r="G1229" t="str">
            <v>309,86</v>
          </cell>
          <cell r="H1229">
            <v>0</v>
          </cell>
          <cell r="I1229">
            <v>238.39</v>
          </cell>
          <cell r="J1229">
            <v>71.47</v>
          </cell>
          <cell r="K1229">
            <v>309.86</v>
          </cell>
          <cell r="M1229">
            <v>63.650129999999997</v>
          </cell>
          <cell r="N1229">
            <v>302.04012999999998</v>
          </cell>
        </row>
        <row r="1230">
          <cell r="B1230" t="str">
            <v>2 S 04 950 63</v>
          </cell>
          <cell r="C1230" t="str">
            <v>Dissipador de energia - DES 03 AC/PC</v>
          </cell>
          <cell r="D1230" t="str">
            <v>und</v>
          </cell>
          <cell r="E1230" t="str">
            <v>284,17</v>
          </cell>
          <cell r="F1230" t="str">
            <v>85,19</v>
          </cell>
          <cell r="G1230" t="str">
            <v>369,36</v>
          </cell>
          <cell r="H1230">
            <v>0</v>
          </cell>
          <cell r="I1230">
            <v>284.17</v>
          </cell>
          <cell r="J1230">
            <v>85.19</v>
          </cell>
          <cell r="K1230">
            <v>369.36</v>
          </cell>
          <cell r="M1230">
            <v>75.873390000000015</v>
          </cell>
          <cell r="N1230">
            <v>360.04339000000004</v>
          </cell>
        </row>
        <row r="1231">
          <cell r="B1231" t="str">
            <v>2 S 04 950 64</v>
          </cell>
          <cell r="C1231" t="str">
            <v>Dissipador de energia - DES 04 AC/PC</v>
          </cell>
          <cell r="D1231" t="str">
            <v>und</v>
          </cell>
          <cell r="E1231" t="str">
            <v>347,15</v>
          </cell>
          <cell r="F1231" t="str">
            <v>104,08</v>
          </cell>
          <cell r="G1231" t="str">
            <v>451,23</v>
          </cell>
          <cell r="H1231">
            <v>0</v>
          </cell>
          <cell r="I1231">
            <v>347.15</v>
          </cell>
          <cell r="J1231">
            <v>104.08</v>
          </cell>
          <cell r="K1231">
            <v>451.23</v>
          </cell>
          <cell r="M1231">
            <v>92.689049999999995</v>
          </cell>
          <cell r="N1231">
            <v>439.83904999999999</v>
          </cell>
        </row>
        <row r="1232">
          <cell r="B1232" t="str">
            <v>2 S 04 950 71</v>
          </cell>
          <cell r="C1232" t="str">
            <v>Dissipador de energia - DEB 01 AC/BC/PC</v>
          </cell>
          <cell r="D1232" t="str">
            <v>und</v>
          </cell>
          <cell r="E1232" t="str">
            <v>237,05</v>
          </cell>
          <cell r="F1232" t="str">
            <v>71,07</v>
          </cell>
          <cell r="G1232" t="str">
            <v>308,11</v>
          </cell>
          <cell r="H1232">
            <v>0</v>
          </cell>
          <cell r="I1232">
            <v>237.05</v>
          </cell>
          <cell r="J1232">
            <v>71.069999999999993</v>
          </cell>
          <cell r="K1232">
            <v>308.11</v>
          </cell>
          <cell r="M1232">
            <v>63.292350000000006</v>
          </cell>
          <cell r="N1232">
            <v>300.34235000000001</v>
          </cell>
        </row>
        <row r="1233">
          <cell r="B1233" t="str">
            <v>2 S 04 950 72</v>
          </cell>
          <cell r="C1233" t="str">
            <v>Dissipador de energia - DEB 02 AC/BC/PC</v>
          </cell>
          <cell r="D1233" t="str">
            <v>und</v>
          </cell>
          <cell r="E1233" t="str">
            <v>767,70</v>
          </cell>
          <cell r="F1233" t="str">
            <v>230,16</v>
          </cell>
          <cell r="G1233" t="str">
            <v>997,86</v>
          </cell>
          <cell r="H1233">
            <v>0</v>
          </cell>
          <cell r="I1233">
            <v>767.7</v>
          </cell>
          <cell r="J1233">
            <v>230.16</v>
          </cell>
          <cell r="K1233">
            <v>997.86</v>
          </cell>
          <cell r="M1233">
            <v>204.97590000000002</v>
          </cell>
          <cell r="N1233">
            <v>972.67590000000007</v>
          </cell>
        </row>
        <row r="1234">
          <cell r="B1234" t="str">
            <v>2 S 04 950 73</v>
          </cell>
          <cell r="C1234" t="str">
            <v>Dissipador de energia - DEB 03 AC/BC/PC</v>
          </cell>
          <cell r="D1234" t="str">
            <v>und</v>
          </cell>
          <cell r="E1234" t="str">
            <v>1.227,63</v>
          </cell>
          <cell r="F1234" t="str">
            <v>368,04</v>
          </cell>
          <cell r="G1234" t="str">
            <v>1.595,67</v>
          </cell>
          <cell r="H1234">
            <v>0</v>
          </cell>
          <cell r="I1234">
            <v>1227.6300000000001</v>
          </cell>
          <cell r="J1234">
            <v>368.04</v>
          </cell>
          <cell r="K1234">
            <v>1595.67</v>
          </cell>
          <cell r="M1234">
            <v>327.77721000000003</v>
          </cell>
          <cell r="N1234">
            <v>1555.4072100000001</v>
          </cell>
        </row>
        <row r="1235">
          <cell r="B1235" t="str">
            <v>2 S 04 950 74</v>
          </cell>
          <cell r="C1235" t="str">
            <v>Dissipador de energia - DEB 04 AC/BC/PC</v>
          </cell>
          <cell r="D1235" t="str">
            <v>und</v>
          </cell>
          <cell r="E1235" t="str">
            <v>1.801,27</v>
          </cell>
          <cell r="F1235" t="str">
            <v>540,02</v>
          </cell>
          <cell r="G1235" t="str">
            <v>2.341,29</v>
          </cell>
          <cell r="H1235">
            <v>0</v>
          </cell>
          <cell r="I1235">
            <v>1801.27</v>
          </cell>
          <cell r="J1235">
            <v>540.02</v>
          </cell>
          <cell r="K1235">
            <v>2341.29</v>
          </cell>
          <cell r="M1235">
            <v>480.93909000000002</v>
          </cell>
          <cell r="N1235">
            <v>2282.2090899999998</v>
          </cell>
        </row>
        <row r="1236">
          <cell r="B1236" t="str">
            <v>2 S 04 950 75</v>
          </cell>
          <cell r="C1236" t="str">
            <v>Dissipador de energia - DEB 05 AC/BC/PC</v>
          </cell>
          <cell r="D1236" t="str">
            <v>und</v>
          </cell>
          <cell r="E1236" t="str">
            <v>2.443,29</v>
          </cell>
          <cell r="F1236" t="str">
            <v>732,50</v>
          </cell>
          <cell r="G1236" t="str">
            <v>3.175,79</v>
          </cell>
          <cell r="H1236">
            <v>0</v>
          </cell>
          <cell r="I1236">
            <v>2443.29</v>
          </cell>
          <cell r="J1236">
            <v>732.5</v>
          </cell>
          <cell r="K1236">
            <v>3175.79</v>
          </cell>
          <cell r="M1236">
            <v>652.35843</v>
          </cell>
          <cell r="N1236">
            <v>3095.6484300000002</v>
          </cell>
        </row>
        <row r="1237">
          <cell r="B1237" t="str">
            <v>2 S 04 950 76</v>
          </cell>
          <cell r="C1237" t="str">
            <v>Dissipador de energia - DEB 06 AC/BC/PC</v>
          </cell>
          <cell r="D1237" t="str">
            <v>und</v>
          </cell>
          <cell r="E1237" t="str">
            <v>4.007,07</v>
          </cell>
          <cell r="F1237" t="str">
            <v>1.201,32</v>
          </cell>
          <cell r="G1237" t="str">
            <v>5.208,39</v>
          </cell>
          <cell r="H1237">
            <v>0</v>
          </cell>
          <cell r="I1237">
            <v>4007.07</v>
          </cell>
          <cell r="J1237">
            <v>1201.32</v>
          </cell>
          <cell r="K1237">
            <v>5208.3900000000003</v>
          </cell>
          <cell r="M1237">
            <v>1069.88769</v>
          </cell>
          <cell r="N1237">
            <v>5076.9576900000002</v>
          </cell>
        </row>
        <row r="1238">
          <cell r="B1238" t="str">
            <v>2 S 04 950 77</v>
          </cell>
          <cell r="C1238" t="str">
            <v>Dissipador de energia - DEB 07 AC/BC/PC</v>
          </cell>
          <cell r="D1238" t="str">
            <v>und</v>
          </cell>
          <cell r="E1238" t="str">
            <v>2.548,11</v>
          </cell>
          <cell r="F1238" t="str">
            <v>763,92</v>
          </cell>
          <cell r="G1238" t="str">
            <v>3.312,03</v>
          </cell>
          <cell r="H1238">
            <v>0</v>
          </cell>
          <cell r="I1238">
            <v>2548.11</v>
          </cell>
          <cell r="J1238">
            <v>763.92</v>
          </cell>
          <cell r="K1238">
            <v>3312.03</v>
          </cell>
          <cell r="M1238">
            <v>680.34537000000012</v>
          </cell>
          <cell r="N1238">
            <v>3228.4553700000001</v>
          </cell>
        </row>
        <row r="1239">
          <cell r="B1239" t="str">
            <v>2 S 04 950 78</v>
          </cell>
          <cell r="C1239" t="str">
            <v>Dissipador de energia - DEB 08 AC/BC/PC</v>
          </cell>
          <cell r="D1239" t="str">
            <v>und</v>
          </cell>
          <cell r="E1239" t="str">
            <v>3.463,14</v>
          </cell>
          <cell r="F1239" t="str">
            <v>1.038,25</v>
          </cell>
          <cell r="G1239" t="str">
            <v>4.501,39</v>
          </cell>
          <cell r="H1239">
            <v>0</v>
          </cell>
          <cell r="I1239">
            <v>3463.14</v>
          </cell>
          <cell r="J1239">
            <v>1038.25</v>
          </cell>
          <cell r="K1239">
            <v>4501.3900000000003</v>
          </cell>
          <cell r="M1239">
            <v>924.65837999999997</v>
          </cell>
          <cell r="N1239">
            <v>4387.7983800000002</v>
          </cell>
        </row>
        <row r="1240">
          <cell r="B1240" t="str">
            <v>2 S 04 950 79</v>
          </cell>
          <cell r="C1240" t="str">
            <v>Dissipador de energia - DEB 09 AC/BC/PC</v>
          </cell>
          <cell r="D1240" t="str">
            <v>und</v>
          </cell>
          <cell r="E1240" t="str">
            <v>5.500,75</v>
          </cell>
          <cell r="F1240" t="str">
            <v>1.649,12</v>
          </cell>
          <cell r="G1240" t="str">
            <v>7.149,87</v>
          </cell>
          <cell r="H1240">
            <v>0</v>
          </cell>
          <cell r="I1240">
            <v>5500.75</v>
          </cell>
          <cell r="J1240">
            <v>1649.12</v>
          </cell>
          <cell r="K1240">
            <v>7149.87</v>
          </cell>
          <cell r="M1240">
            <v>1468.7002500000001</v>
          </cell>
          <cell r="N1240">
            <v>6969.4502499999999</v>
          </cell>
        </row>
        <row r="1241">
          <cell r="B1241" t="str">
            <v>2 S 04 950 80</v>
          </cell>
          <cell r="C1241" t="str">
            <v>Dissipador de energia - DEB 10 AC/BC/PC</v>
          </cell>
          <cell r="D1241" t="str">
            <v>und</v>
          </cell>
          <cell r="E1241" t="str">
            <v>3.296,19</v>
          </cell>
          <cell r="F1241" t="str">
            <v>988,20</v>
          </cell>
          <cell r="G1241" t="str">
            <v>4.284,39</v>
          </cell>
          <cell r="H1241">
            <v>0</v>
          </cell>
          <cell r="I1241">
            <v>3296.19</v>
          </cell>
          <cell r="J1241">
            <v>988.2</v>
          </cell>
          <cell r="K1241">
            <v>4284.3900000000003</v>
          </cell>
          <cell r="M1241">
            <v>880.08273000000008</v>
          </cell>
          <cell r="N1241">
            <v>4176.2727300000006</v>
          </cell>
        </row>
        <row r="1242">
          <cell r="B1242" t="str">
            <v>2 S 04 950 81</v>
          </cell>
          <cell r="C1242" t="str">
            <v>Dissipador de energia - DEB 11 AC/BC/PC</v>
          </cell>
          <cell r="D1242" t="str">
            <v>und</v>
          </cell>
          <cell r="E1242" t="str">
            <v>4.483,66</v>
          </cell>
          <cell r="F1242" t="str">
            <v>1.344,20</v>
          </cell>
          <cell r="G1242" t="str">
            <v>5.827,86</v>
          </cell>
          <cell r="H1242">
            <v>0</v>
          </cell>
          <cell r="I1242">
            <v>4483.66</v>
          </cell>
          <cell r="J1242">
            <v>1344.2</v>
          </cell>
          <cell r="K1242">
            <v>5827.86</v>
          </cell>
          <cell r="M1242">
            <v>1197.1372200000001</v>
          </cell>
          <cell r="N1242">
            <v>5680.7972200000004</v>
          </cell>
        </row>
        <row r="1243">
          <cell r="B1243" t="str">
            <v>2 S 04 950 82</v>
          </cell>
          <cell r="C1243" t="str">
            <v>Dissipador de energia - DEB 12 AC/BC/PC</v>
          </cell>
          <cell r="D1243" t="str">
            <v>und</v>
          </cell>
          <cell r="E1243" t="str">
            <v>6.993,72</v>
          </cell>
          <cell r="F1243" t="str">
            <v>2.096,72</v>
          </cell>
          <cell r="G1243" t="str">
            <v>9.090,43</v>
          </cell>
          <cell r="H1243">
            <v>0</v>
          </cell>
          <cell r="I1243">
            <v>6993.72</v>
          </cell>
          <cell r="J1243">
            <v>2096.7199999999998</v>
          </cell>
          <cell r="K1243">
            <v>9090.43</v>
          </cell>
          <cell r="M1243">
            <v>1867.3232400000002</v>
          </cell>
          <cell r="N1243">
            <v>8861.0432400000009</v>
          </cell>
        </row>
        <row r="1244">
          <cell r="B1244" t="str">
            <v>2 S 04 950 99</v>
          </cell>
          <cell r="C1244" t="str">
            <v>Dissipador de energia - DED 01 AC/BC</v>
          </cell>
          <cell r="D1244" t="str">
            <v>und</v>
          </cell>
          <cell r="E1244" t="str">
            <v>269,24</v>
          </cell>
          <cell r="F1244" t="str">
            <v>80,72</v>
          </cell>
          <cell r="G1244" t="str">
            <v>349,95</v>
          </cell>
          <cell r="H1244">
            <v>0</v>
          </cell>
          <cell r="I1244">
            <v>269.24</v>
          </cell>
          <cell r="J1244">
            <v>80.72</v>
          </cell>
          <cell r="K1244">
            <v>349.95</v>
          </cell>
          <cell r="M1244">
            <v>71.887080000000012</v>
          </cell>
          <cell r="N1244">
            <v>341.12708000000003</v>
          </cell>
        </row>
        <row r="1245">
          <cell r="B1245" t="str">
            <v>2 S 04 960 01</v>
          </cell>
          <cell r="C1245" t="str">
            <v>Boca de lobo simples grelha concr. - BLS 01</v>
          </cell>
          <cell r="D1245" t="str">
            <v>und</v>
          </cell>
          <cell r="E1245" t="str">
            <v>495,49</v>
          </cell>
          <cell r="F1245" t="str">
            <v>148,55</v>
          </cell>
          <cell r="G1245" t="str">
            <v>644,03</v>
          </cell>
          <cell r="H1245">
            <v>0</v>
          </cell>
          <cell r="I1245">
            <v>495.49</v>
          </cell>
          <cell r="J1245">
            <v>148.55000000000001</v>
          </cell>
          <cell r="K1245">
            <v>644.03</v>
          </cell>
          <cell r="M1245">
            <v>132.29583000000002</v>
          </cell>
          <cell r="N1245">
            <v>627.78583000000003</v>
          </cell>
        </row>
        <row r="1246">
          <cell r="B1246" t="str">
            <v>2 S 04 960 02</v>
          </cell>
          <cell r="C1246" t="str">
            <v>Boca de lobo simples grelha concr. - BLS 02</v>
          </cell>
          <cell r="D1246" t="str">
            <v>und</v>
          </cell>
          <cell r="E1246" t="str">
            <v>620,26</v>
          </cell>
          <cell r="F1246" t="str">
            <v>185,95</v>
          </cell>
          <cell r="G1246" t="str">
            <v>806,21</v>
          </cell>
          <cell r="H1246">
            <v>0</v>
          </cell>
          <cell r="I1246">
            <v>620.26</v>
          </cell>
          <cell r="J1246">
            <v>185.95</v>
          </cell>
          <cell r="K1246">
            <v>806.21</v>
          </cell>
          <cell r="M1246">
            <v>165.60942</v>
          </cell>
          <cell r="N1246">
            <v>785.86941999999999</v>
          </cell>
        </row>
        <row r="1247">
          <cell r="B1247" t="str">
            <v>2 S 04 960 03</v>
          </cell>
          <cell r="C1247" t="str">
            <v>Boca de lobo simples grelha concr. - BLS 03</v>
          </cell>
          <cell r="D1247" t="str">
            <v>und</v>
          </cell>
          <cell r="E1247" t="str">
            <v>745,27</v>
          </cell>
          <cell r="F1247" t="str">
            <v>223,43</v>
          </cell>
          <cell r="G1247" t="str">
            <v>968,70</v>
          </cell>
          <cell r="H1247">
            <v>0</v>
          </cell>
          <cell r="I1247">
            <v>745.27</v>
          </cell>
          <cell r="J1247">
            <v>223.43</v>
          </cell>
          <cell r="K1247">
            <v>968.7</v>
          </cell>
          <cell r="M1247">
            <v>198.98708999999999</v>
          </cell>
          <cell r="N1247">
            <v>944.25708999999995</v>
          </cell>
        </row>
        <row r="1248">
          <cell r="B1248" t="str">
            <v>2 S 04 960 04</v>
          </cell>
          <cell r="C1248" t="str">
            <v>Boca de lobo simples grelha concr. - BLS 04</v>
          </cell>
          <cell r="D1248" t="str">
            <v>und</v>
          </cell>
          <cell r="E1248" t="str">
            <v>850,44</v>
          </cell>
          <cell r="F1248" t="str">
            <v>254,96</v>
          </cell>
          <cell r="G1248" t="str">
            <v>1.105,40</v>
          </cell>
          <cell r="H1248">
            <v>0</v>
          </cell>
          <cell r="I1248">
            <v>850.44</v>
          </cell>
          <cell r="J1248">
            <v>254.96</v>
          </cell>
          <cell r="K1248">
            <v>1105.4000000000001</v>
          </cell>
          <cell r="M1248">
            <v>227.06748000000002</v>
          </cell>
          <cell r="N1248">
            <v>1077.50748</v>
          </cell>
        </row>
        <row r="1249">
          <cell r="B1249" t="str">
            <v>2 S 04 960 05</v>
          </cell>
          <cell r="C1249" t="str">
            <v>Boca de lobo simples grelha concr. - BLS 05</v>
          </cell>
          <cell r="D1249" t="str">
            <v>und</v>
          </cell>
          <cell r="E1249" t="str">
            <v>990,87</v>
          </cell>
          <cell r="F1249" t="str">
            <v>297,06</v>
          </cell>
          <cell r="G1249" t="str">
            <v>1.287,94</v>
          </cell>
          <cell r="H1249">
            <v>0</v>
          </cell>
          <cell r="I1249">
            <v>990.87</v>
          </cell>
          <cell r="J1249">
            <v>297.06</v>
          </cell>
          <cell r="K1249">
            <v>1287.94</v>
          </cell>
          <cell r="M1249">
            <v>264.56229000000002</v>
          </cell>
          <cell r="N1249">
            <v>1255.43229</v>
          </cell>
        </row>
        <row r="1250">
          <cell r="B1250" t="str">
            <v>2 S 04 960 06</v>
          </cell>
          <cell r="C1250" t="str">
            <v>Boca de lobo simples grelha concr. - BLS 06</v>
          </cell>
          <cell r="D1250" t="str">
            <v>und</v>
          </cell>
          <cell r="E1250" t="str">
            <v>1.115,65</v>
          </cell>
          <cell r="F1250" t="str">
            <v>334,47</v>
          </cell>
          <cell r="G1250" t="str">
            <v>1.450,12</v>
          </cell>
          <cell r="H1250">
            <v>0</v>
          </cell>
          <cell r="I1250">
            <v>1115.6500000000001</v>
          </cell>
          <cell r="J1250">
            <v>334.47</v>
          </cell>
          <cell r="K1250">
            <v>1450.12</v>
          </cell>
          <cell r="M1250">
            <v>297.87855000000002</v>
          </cell>
          <cell r="N1250">
            <v>1413.52855</v>
          </cell>
        </row>
        <row r="1251">
          <cell r="B1251" t="str">
            <v>2 S 04 960 07</v>
          </cell>
          <cell r="C1251" t="str">
            <v>Boca de lobo simples grelha concr. - BLS 07</v>
          </cell>
          <cell r="D1251" t="str">
            <v>und</v>
          </cell>
          <cell r="E1251" t="str">
            <v>1.240,66</v>
          </cell>
          <cell r="F1251" t="str">
            <v>371,95</v>
          </cell>
          <cell r="G1251" t="str">
            <v>1.612,61</v>
          </cell>
          <cell r="H1251">
            <v>0</v>
          </cell>
          <cell r="I1251">
            <v>1240.6600000000001</v>
          </cell>
          <cell r="J1251">
            <v>371.95</v>
          </cell>
          <cell r="K1251">
            <v>1612.61</v>
          </cell>
          <cell r="M1251">
            <v>331.25622000000004</v>
          </cell>
          <cell r="N1251">
            <v>1571.9162200000001</v>
          </cell>
        </row>
        <row r="1252">
          <cell r="B1252" t="str">
            <v>2 S 04 960 51</v>
          </cell>
          <cell r="C1252" t="str">
            <v>Boca de lobo simples grelha concr. BLS 01 AC/BC</v>
          </cell>
          <cell r="D1252" t="str">
            <v>und</v>
          </cell>
          <cell r="E1252" t="str">
            <v>523,05</v>
          </cell>
          <cell r="F1252" t="str">
            <v>156,81</v>
          </cell>
          <cell r="G1252" t="str">
            <v>679,86</v>
          </cell>
          <cell r="H1252">
            <v>0</v>
          </cell>
          <cell r="I1252">
            <v>523.04999999999995</v>
          </cell>
          <cell r="J1252">
            <v>156.81</v>
          </cell>
          <cell r="K1252">
            <v>679.86</v>
          </cell>
          <cell r="M1252">
            <v>139.65434999999999</v>
          </cell>
          <cell r="N1252">
            <v>662.70434999999998</v>
          </cell>
        </row>
        <row r="1253">
          <cell r="B1253" t="str">
            <v>2 S 04 960 52</v>
          </cell>
          <cell r="C1253" t="str">
            <v>Boca de lobo simples grelha concr. BLS 02 AC/BC</v>
          </cell>
          <cell r="D1253" t="str">
            <v>und</v>
          </cell>
          <cell r="E1253" t="str">
            <v>653,30</v>
          </cell>
          <cell r="F1253" t="str">
            <v>195,86</v>
          </cell>
          <cell r="G1253" t="str">
            <v>849,16</v>
          </cell>
          <cell r="H1253">
            <v>0</v>
          </cell>
          <cell r="I1253">
            <v>653.29999999999995</v>
          </cell>
          <cell r="J1253">
            <v>195.86</v>
          </cell>
          <cell r="K1253">
            <v>849.16</v>
          </cell>
          <cell r="M1253">
            <v>174.43109999999999</v>
          </cell>
          <cell r="N1253">
            <v>827.73109999999997</v>
          </cell>
        </row>
        <row r="1254">
          <cell r="B1254" t="str">
            <v>2 S 04 960 53</v>
          </cell>
          <cell r="C1254" t="str">
            <v>Boca de lobo simples grelha concr. BLS 03 AC/BC</v>
          </cell>
          <cell r="D1254" t="str">
            <v>und</v>
          </cell>
          <cell r="E1254" t="str">
            <v>783,79</v>
          </cell>
          <cell r="F1254" t="str">
            <v>234,98</v>
          </cell>
          <cell r="G1254" t="str">
            <v>1.018,77</v>
          </cell>
          <cell r="H1254">
            <v>0</v>
          </cell>
          <cell r="I1254">
            <v>783.79</v>
          </cell>
          <cell r="J1254">
            <v>234.98</v>
          </cell>
          <cell r="K1254">
            <v>1018.77</v>
          </cell>
          <cell r="M1254">
            <v>209.27193</v>
          </cell>
          <cell r="N1254">
            <v>993.06192999999996</v>
          </cell>
        </row>
        <row r="1255">
          <cell r="B1255" t="str">
            <v>2 S 04 960 54</v>
          </cell>
          <cell r="C1255" t="str">
            <v>Boca de lobo simples grelha concr. BLS 04 AC/BC</v>
          </cell>
          <cell r="D1255" t="str">
            <v>und</v>
          </cell>
          <cell r="E1255" t="str">
            <v>894,43</v>
          </cell>
          <cell r="F1255" t="str">
            <v>268,15</v>
          </cell>
          <cell r="G1255" t="str">
            <v>1.162,58</v>
          </cell>
          <cell r="H1255">
            <v>0</v>
          </cell>
          <cell r="I1255">
            <v>894.43</v>
          </cell>
          <cell r="J1255">
            <v>268.14999999999998</v>
          </cell>
          <cell r="K1255">
            <v>1162.58</v>
          </cell>
          <cell r="M1255">
            <v>238.81281000000001</v>
          </cell>
          <cell r="N1255">
            <v>1133.24281</v>
          </cell>
        </row>
        <row r="1256">
          <cell r="B1256" t="str">
            <v>2 S 04 960 55</v>
          </cell>
          <cell r="C1256" t="str">
            <v>Boca de lobo simples grelha concr. BLS 05 AC/BC</v>
          </cell>
          <cell r="D1256" t="str">
            <v>und</v>
          </cell>
          <cell r="E1256" t="str">
            <v>1.039,72</v>
          </cell>
          <cell r="F1256" t="str">
            <v>311,71</v>
          </cell>
          <cell r="G1256" t="str">
            <v>1.351,43</v>
          </cell>
          <cell r="H1256">
            <v>0</v>
          </cell>
          <cell r="I1256">
            <v>1039.72</v>
          </cell>
          <cell r="J1256">
            <v>311.70999999999998</v>
          </cell>
          <cell r="K1256">
            <v>1351.43</v>
          </cell>
          <cell r="M1256">
            <v>277.60524000000004</v>
          </cell>
          <cell r="N1256">
            <v>1317.3252400000001</v>
          </cell>
        </row>
        <row r="1257">
          <cell r="B1257" t="str">
            <v>2 S 04 960 56</v>
          </cell>
          <cell r="C1257" t="str">
            <v>Boca de lobo simples grelha concr. BLS 06 AC/BC</v>
          </cell>
          <cell r="D1257" t="str">
            <v>und</v>
          </cell>
          <cell r="E1257" t="str">
            <v>1.169,97</v>
          </cell>
          <cell r="F1257" t="str">
            <v>350,76</v>
          </cell>
          <cell r="G1257" t="str">
            <v>1.520,73</v>
          </cell>
          <cell r="H1257">
            <v>0</v>
          </cell>
          <cell r="I1257">
            <v>1169.97</v>
          </cell>
          <cell r="J1257">
            <v>350.76</v>
          </cell>
          <cell r="K1257">
            <v>1520.73</v>
          </cell>
          <cell r="M1257">
            <v>312.38199000000003</v>
          </cell>
          <cell r="N1257">
            <v>1482.3519900000001</v>
          </cell>
        </row>
        <row r="1258">
          <cell r="B1258" t="str">
            <v>2 S 04 960 57</v>
          </cell>
          <cell r="C1258" t="str">
            <v>Boca de lobo simples grelha concr. BLS 07 AC/BC</v>
          </cell>
          <cell r="D1258" t="str">
            <v>und</v>
          </cell>
          <cell r="E1258" t="str">
            <v>1.300,46</v>
          </cell>
          <cell r="F1258" t="str">
            <v>389,88</v>
          </cell>
          <cell r="G1258" t="str">
            <v>1.690,33</v>
          </cell>
          <cell r="H1258">
            <v>0</v>
          </cell>
          <cell r="I1258">
            <v>1300.46</v>
          </cell>
          <cell r="J1258">
            <v>389.88</v>
          </cell>
          <cell r="K1258">
            <v>1690.33</v>
          </cell>
          <cell r="M1258">
            <v>347.22282000000001</v>
          </cell>
          <cell r="N1258">
            <v>1647.68282</v>
          </cell>
        </row>
        <row r="1259">
          <cell r="B1259" t="str">
            <v>2 S 04 961 01</v>
          </cell>
          <cell r="C1259" t="str">
            <v>Boca de lobo dupla com grelha de concreto - BLD 01</v>
          </cell>
          <cell r="D1259" t="str">
            <v>und</v>
          </cell>
          <cell r="E1259" t="str">
            <v>958,28</v>
          </cell>
          <cell r="F1259" t="str">
            <v>287,29</v>
          </cell>
          <cell r="G1259" t="str">
            <v>1.245,57</v>
          </cell>
          <cell r="H1259">
            <v>0</v>
          </cell>
          <cell r="I1259">
            <v>958.28</v>
          </cell>
          <cell r="J1259">
            <v>287.29000000000002</v>
          </cell>
          <cell r="K1259">
            <v>1245.57</v>
          </cell>
          <cell r="M1259">
            <v>255.86076</v>
          </cell>
          <cell r="N1259">
            <v>1214.14076</v>
          </cell>
        </row>
        <row r="1260">
          <cell r="B1260" t="str">
            <v>2 S 04 961 02</v>
          </cell>
          <cell r="C1260" t="str">
            <v>Boca de lobo dupla com grelha de concreto - BLD 02</v>
          </cell>
          <cell r="D1260" t="str">
            <v>und</v>
          </cell>
          <cell r="E1260" t="str">
            <v>1.162,97</v>
          </cell>
          <cell r="F1260" t="str">
            <v>348,66</v>
          </cell>
          <cell r="G1260" t="str">
            <v>1.511,62</v>
          </cell>
          <cell r="H1260">
            <v>0</v>
          </cell>
          <cell r="I1260">
            <v>1162.97</v>
          </cell>
          <cell r="J1260">
            <v>348.66</v>
          </cell>
          <cell r="K1260">
            <v>1511.62</v>
          </cell>
          <cell r="M1260">
            <v>310.51299</v>
          </cell>
          <cell r="N1260">
            <v>1473.48299</v>
          </cell>
        </row>
        <row r="1261">
          <cell r="B1261" t="str">
            <v>2 S 04 961 03</v>
          </cell>
          <cell r="C1261" t="str">
            <v>Boca de lobo dupla com grelha de concreto - BLD 03</v>
          </cell>
          <cell r="D1261" t="str">
            <v>und</v>
          </cell>
          <cell r="E1261" t="str">
            <v>1.371,84</v>
          </cell>
          <cell r="F1261" t="str">
            <v>411,28</v>
          </cell>
          <cell r="G1261" t="str">
            <v>1.783,11</v>
          </cell>
          <cell r="H1261">
            <v>0</v>
          </cell>
          <cell r="I1261">
            <v>1371.84</v>
          </cell>
          <cell r="J1261">
            <v>411.28</v>
          </cell>
          <cell r="K1261">
            <v>1783.11</v>
          </cell>
          <cell r="M1261">
            <v>366.28127999999998</v>
          </cell>
          <cell r="N1261">
            <v>1738.1212799999998</v>
          </cell>
        </row>
        <row r="1262">
          <cell r="B1262" t="str">
            <v>2 S 04 961 04</v>
          </cell>
          <cell r="C1262" t="str">
            <v>Boca de lobo dupla com grelha de concreto - BLD 04</v>
          </cell>
          <cell r="D1262" t="str">
            <v>und</v>
          </cell>
          <cell r="E1262" t="str">
            <v>1.576,52</v>
          </cell>
          <cell r="F1262" t="str">
            <v>472,64</v>
          </cell>
          <cell r="G1262" t="str">
            <v>2.049,16</v>
          </cell>
          <cell r="H1262">
            <v>0</v>
          </cell>
          <cell r="I1262">
            <v>1576.52</v>
          </cell>
          <cell r="J1262">
            <v>472.64</v>
          </cell>
          <cell r="K1262">
            <v>2049.16</v>
          </cell>
          <cell r="M1262">
            <v>420.93084000000005</v>
          </cell>
          <cell r="N1262">
            <v>1997.45084</v>
          </cell>
        </row>
        <row r="1263">
          <cell r="B1263" t="str">
            <v>2 S 04 961 05</v>
          </cell>
          <cell r="C1263" t="str">
            <v>Boca de lobo dupla com grelha de concreto - BLD 05</v>
          </cell>
          <cell r="D1263" t="str">
            <v>und</v>
          </cell>
          <cell r="E1263" t="str">
            <v>1.781,21</v>
          </cell>
          <cell r="F1263" t="str">
            <v>534,01</v>
          </cell>
          <cell r="G1263" t="str">
            <v>2.315,21</v>
          </cell>
          <cell r="H1263">
            <v>0</v>
          </cell>
          <cell r="I1263">
            <v>1781.21</v>
          </cell>
          <cell r="J1263">
            <v>534.01</v>
          </cell>
          <cell r="K1263">
            <v>2315.21</v>
          </cell>
          <cell r="M1263">
            <v>475.58307000000002</v>
          </cell>
          <cell r="N1263">
            <v>2256.7930700000002</v>
          </cell>
        </row>
        <row r="1264">
          <cell r="B1264" t="str">
            <v>2 S 04 961 06</v>
          </cell>
          <cell r="C1264" t="str">
            <v>Boca de lobo dupla com grelha de concreto - BLD 06</v>
          </cell>
          <cell r="D1264" t="str">
            <v>und</v>
          </cell>
          <cell r="E1264" t="str">
            <v>1.990,08</v>
          </cell>
          <cell r="F1264" t="str">
            <v>596,63</v>
          </cell>
          <cell r="G1264" t="str">
            <v>2.586,70</v>
          </cell>
          <cell r="H1264">
            <v>0</v>
          </cell>
          <cell r="I1264">
            <v>1990.08</v>
          </cell>
          <cell r="J1264">
            <v>596.63</v>
          </cell>
          <cell r="K1264">
            <v>2586.6999999999998</v>
          </cell>
          <cell r="M1264">
            <v>531.35136</v>
          </cell>
          <cell r="N1264">
            <v>2521.43136</v>
          </cell>
        </row>
        <row r="1265">
          <cell r="B1265" t="str">
            <v>2 S 04 961 07</v>
          </cell>
          <cell r="C1265" t="str">
            <v>Boca de lobo dupla com grelha de concreto - BLD 07</v>
          </cell>
          <cell r="D1265" t="str">
            <v>und</v>
          </cell>
          <cell r="E1265" t="str">
            <v>2.194,76</v>
          </cell>
          <cell r="F1265" t="str">
            <v>657,99</v>
          </cell>
          <cell r="G1265" t="str">
            <v>2.852,75</v>
          </cell>
          <cell r="H1265">
            <v>0</v>
          </cell>
          <cell r="I1265">
            <v>2194.7600000000002</v>
          </cell>
          <cell r="J1265">
            <v>657.99</v>
          </cell>
          <cell r="K1265">
            <v>2852.75</v>
          </cell>
          <cell r="M1265">
            <v>586.00092000000006</v>
          </cell>
          <cell r="N1265">
            <v>2780.7609200000002</v>
          </cell>
        </row>
        <row r="1266">
          <cell r="B1266" t="str">
            <v>2 S 04 961 51</v>
          </cell>
          <cell r="C1266" t="str">
            <v>Boca de lobo dupla grelha concr. BLD 01 AC/BC</v>
          </cell>
          <cell r="D1266" t="str">
            <v>und</v>
          </cell>
          <cell r="E1266" t="str">
            <v>1.007,71</v>
          </cell>
          <cell r="F1266" t="str">
            <v>302,11</v>
          </cell>
          <cell r="G1266" t="str">
            <v>1.309,82</v>
          </cell>
          <cell r="H1266">
            <v>0</v>
          </cell>
          <cell r="I1266">
            <v>1007.71</v>
          </cell>
          <cell r="J1266">
            <v>302.11</v>
          </cell>
          <cell r="K1266">
            <v>1309.82</v>
          </cell>
          <cell r="M1266">
            <v>269.05857000000003</v>
          </cell>
          <cell r="N1266">
            <v>1276.7685700000002</v>
          </cell>
        </row>
        <row r="1267">
          <cell r="B1267" t="str">
            <v>2 S 04 961 52</v>
          </cell>
          <cell r="C1267" t="str">
            <v>Boca de lobo dupla grelha concr. BLD 02 AC/BC</v>
          </cell>
          <cell r="D1267" t="str">
            <v>und</v>
          </cell>
          <cell r="E1267" t="str">
            <v>1.221,42</v>
          </cell>
          <cell r="F1267" t="str">
            <v>366,18</v>
          </cell>
          <cell r="G1267" t="str">
            <v>1.587,60</v>
          </cell>
          <cell r="H1267">
            <v>0</v>
          </cell>
          <cell r="I1267">
            <v>1221.42</v>
          </cell>
          <cell r="J1267">
            <v>366.18</v>
          </cell>
          <cell r="K1267">
            <v>1587.6</v>
          </cell>
          <cell r="M1267">
            <v>326.11914000000002</v>
          </cell>
          <cell r="N1267">
            <v>1547.5391400000001</v>
          </cell>
        </row>
        <row r="1268">
          <cell r="B1268" t="str">
            <v>2 S 04 961 53</v>
          </cell>
          <cell r="C1268" t="str">
            <v>Boca de lobo dupla grelha concr. BLD 03 AC/BC</v>
          </cell>
          <cell r="D1268" t="str">
            <v>und</v>
          </cell>
          <cell r="E1268" t="str">
            <v>1.439,92</v>
          </cell>
          <cell r="F1268" t="str">
            <v>431,69</v>
          </cell>
          <cell r="G1268" t="str">
            <v>1.871,61</v>
          </cell>
          <cell r="H1268">
            <v>0</v>
          </cell>
          <cell r="I1268">
            <v>1439.92</v>
          </cell>
          <cell r="J1268">
            <v>431.69</v>
          </cell>
          <cell r="K1268">
            <v>1871.61</v>
          </cell>
          <cell r="M1268">
            <v>384.45864000000006</v>
          </cell>
          <cell r="N1268">
            <v>1824.3786400000001</v>
          </cell>
        </row>
        <row r="1269">
          <cell r="B1269" t="str">
            <v>2 S 04 961 54</v>
          </cell>
          <cell r="C1269" t="str">
            <v>Boca de lobo dupla grelha concr. BLD 04 AC/BC</v>
          </cell>
          <cell r="D1269" t="str">
            <v>und</v>
          </cell>
          <cell r="E1269" t="str">
            <v>1.653,63</v>
          </cell>
          <cell r="F1269" t="str">
            <v>495,76</v>
          </cell>
          <cell r="G1269" t="str">
            <v>2.149,39</v>
          </cell>
          <cell r="H1269">
            <v>0</v>
          </cell>
          <cell r="I1269">
            <v>1653.63</v>
          </cell>
          <cell r="J1269">
            <v>495.76</v>
          </cell>
          <cell r="K1269">
            <v>2149.39</v>
          </cell>
          <cell r="M1269">
            <v>441.51921000000004</v>
          </cell>
          <cell r="N1269">
            <v>2095.14921</v>
          </cell>
        </row>
        <row r="1270">
          <cell r="B1270" t="str">
            <v>2 S 04 961 55</v>
          </cell>
          <cell r="C1270" t="str">
            <v>Boca de lobo dupla grelha concr. BLD 05 AC/BC</v>
          </cell>
          <cell r="D1270" t="str">
            <v>und</v>
          </cell>
          <cell r="E1270" t="str">
            <v>1.867,33</v>
          </cell>
          <cell r="F1270" t="str">
            <v>559,83</v>
          </cell>
          <cell r="G1270" t="str">
            <v>2.427,16</v>
          </cell>
          <cell r="H1270">
            <v>0</v>
          </cell>
          <cell r="I1270">
            <v>1867.33</v>
          </cell>
          <cell r="J1270">
            <v>559.83000000000004</v>
          </cell>
          <cell r="K1270">
            <v>2427.16</v>
          </cell>
          <cell r="M1270">
            <v>498.57711</v>
          </cell>
          <cell r="N1270">
            <v>2365.9071100000001</v>
          </cell>
        </row>
        <row r="1271">
          <cell r="B1271" t="str">
            <v>2 S 04 961 56</v>
          </cell>
          <cell r="C1271" t="str">
            <v>Boca de lobo dupla grelha concr. BLD 06 AC/BC</v>
          </cell>
          <cell r="D1271" t="str">
            <v>und</v>
          </cell>
          <cell r="E1271" t="str">
            <v>2.085,84</v>
          </cell>
          <cell r="F1271" t="str">
            <v>625,34</v>
          </cell>
          <cell r="G1271" t="str">
            <v>2.711,18</v>
          </cell>
          <cell r="H1271">
            <v>0</v>
          </cell>
          <cell r="I1271">
            <v>2085.84</v>
          </cell>
          <cell r="J1271">
            <v>625.34</v>
          </cell>
          <cell r="K1271">
            <v>2711.18</v>
          </cell>
          <cell r="M1271">
            <v>556.91928000000007</v>
          </cell>
          <cell r="N1271">
            <v>2642.7592800000002</v>
          </cell>
        </row>
        <row r="1272">
          <cell r="B1272" t="str">
            <v>2 S 04 961 57</v>
          </cell>
          <cell r="C1272" t="str">
            <v>Boca de lobo dupla grelha concr. BLD 07 AC/BC</v>
          </cell>
          <cell r="D1272" t="str">
            <v>und</v>
          </cell>
          <cell r="E1272" t="str">
            <v>2.299,55</v>
          </cell>
          <cell r="F1272" t="str">
            <v>689,40</v>
          </cell>
          <cell r="G1272" t="str">
            <v>2.988,95</v>
          </cell>
          <cell r="H1272">
            <v>0</v>
          </cell>
          <cell r="I1272">
            <v>2299.5500000000002</v>
          </cell>
          <cell r="J1272">
            <v>689.4</v>
          </cell>
          <cell r="K1272">
            <v>2988.95</v>
          </cell>
          <cell r="M1272">
            <v>613.97985000000006</v>
          </cell>
          <cell r="N1272">
            <v>2913.5298500000004</v>
          </cell>
        </row>
        <row r="1273">
          <cell r="B1273" t="str">
            <v>2 S 04 962 01</v>
          </cell>
          <cell r="C1273" t="str">
            <v>Caixa de ligação e passagem - CLP 01</v>
          </cell>
          <cell r="D1273" t="str">
            <v>und</v>
          </cell>
          <cell r="E1273" t="str">
            <v>933,43</v>
          </cell>
          <cell r="F1273" t="str">
            <v>279,84</v>
          </cell>
          <cell r="G1273" t="str">
            <v>1.213,27</v>
          </cell>
          <cell r="H1273">
            <v>0</v>
          </cell>
          <cell r="I1273">
            <v>933.43</v>
          </cell>
          <cell r="J1273">
            <v>279.83999999999997</v>
          </cell>
          <cell r="K1273">
            <v>1213.27</v>
          </cell>
          <cell r="M1273">
            <v>249.22581</v>
          </cell>
          <cell r="N1273">
            <v>1182.65581</v>
          </cell>
        </row>
        <row r="1274">
          <cell r="B1274" t="str">
            <v>2 S 04 962 02</v>
          </cell>
          <cell r="C1274" t="str">
            <v>Caixa de ligação e passagem - CLP 02</v>
          </cell>
          <cell r="D1274" t="str">
            <v>und</v>
          </cell>
          <cell r="E1274" t="str">
            <v>909,82</v>
          </cell>
          <cell r="F1274" t="str">
            <v>272,76</v>
          </cell>
          <cell r="G1274" t="str">
            <v>1.182,59</v>
          </cell>
          <cell r="H1274">
            <v>0</v>
          </cell>
          <cell r="I1274">
            <v>909.82</v>
          </cell>
          <cell r="J1274">
            <v>272.76</v>
          </cell>
          <cell r="K1274">
            <v>1182.5899999999999</v>
          </cell>
          <cell r="M1274">
            <v>242.92194000000003</v>
          </cell>
          <cell r="N1274">
            <v>1152.7419400000001</v>
          </cell>
        </row>
        <row r="1275">
          <cell r="B1275" t="str">
            <v>2 S 04 962 03</v>
          </cell>
          <cell r="C1275" t="str">
            <v>Caixa de ligação e passagem - CLP 03</v>
          </cell>
          <cell r="D1275" t="str">
            <v>und</v>
          </cell>
          <cell r="E1275" t="str">
            <v>1.266,05</v>
          </cell>
          <cell r="F1275" t="str">
            <v>379,56</v>
          </cell>
          <cell r="G1275" t="str">
            <v>1.645,61</v>
          </cell>
          <cell r="H1275">
            <v>0</v>
          </cell>
          <cell r="I1275">
            <v>1266.05</v>
          </cell>
          <cell r="J1275">
            <v>379.56</v>
          </cell>
          <cell r="K1275">
            <v>1645.61</v>
          </cell>
          <cell r="M1275">
            <v>338.03534999999999</v>
          </cell>
          <cell r="N1275">
            <v>1604.0853499999998</v>
          </cell>
        </row>
        <row r="1276">
          <cell r="B1276" t="str">
            <v>2 S 04 962 04</v>
          </cell>
          <cell r="C1276" t="str">
            <v>Caixa de ligação e passagem - CLP 04</v>
          </cell>
          <cell r="D1276" t="str">
            <v>und</v>
          </cell>
          <cell r="E1276" t="str">
            <v>1.619,30</v>
          </cell>
          <cell r="F1276" t="str">
            <v>485,46</v>
          </cell>
          <cell r="G1276" t="str">
            <v>2.104,76</v>
          </cell>
          <cell r="H1276">
            <v>0</v>
          </cell>
          <cell r="I1276">
            <v>1619.3</v>
          </cell>
          <cell r="J1276">
            <v>485.46</v>
          </cell>
          <cell r="K1276">
            <v>2104.7600000000002</v>
          </cell>
          <cell r="M1276">
            <v>432.35310000000004</v>
          </cell>
          <cell r="N1276">
            <v>2051.6531</v>
          </cell>
        </row>
        <row r="1277">
          <cell r="B1277" t="str">
            <v>2 S 04 962 05</v>
          </cell>
          <cell r="C1277" t="str">
            <v>Caixa de ligação e passagem - CLP 05</v>
          </cell>
          <cell r="D1277" t="str">
            <v>und</v>
          </cell>
          <cell r="E1277" t="str">
            <v>1.913,38</v>
          </cell>
          <cell r="F1277" t="str">
            <v>573,63</v>
          </cell>
          <cell r="G1277" t="str">
            <v>2.487,01</v>
          </cell>
          <cell r="H1277">
            <v>0</v>
          </cell>
          <cell r="I1277">
            <v>1913.38</v>
          </cell>
          <cell r="J1277">
            <v>573.63</v>
          </cell>
          <cell r="K1277">
            <v>2487.0100000000002</v>
          </cell>
          <cell r="M1277">
            <v>510.87246000000005</v>
          </cell>
          <cell r="N1277">
            <v>2424.2524600000002</v>
          </cell>
        </row>
        <row r="1278">
          <cell r="B1278" t="str">
            <v>2 S 04 962 06</v>
          </cell>
          <cell r="C1278" t="str">
            <v>Caixa de ligação e passagem - CLP 06</v>
          </cell>
          <cell r="D1278" t="str">
            <v>und</v>
          </cell>
          <cell r="E1278" t="str">
            <v>2.413,62</v>
          </cell>
          <cell r="F1278" t="str">
            <v>723,60</v>
          </cell>
          <cell r="G1278" t="str">
            <v>3.137,22</v>
          </cell>
          <cell r="H1278">
            <v>0</v>
          </cell>
          <cell r="I1278">
            <v>2413.62</v>
          </cell>
          <cell r="J1278">
            <v>723.6</v>
          </cell>
          <cell r="K1278">
            <v>3137.22</v>
          </cell>
          <cell r="M1278">
            <v>644.43654000000004</v>
          </cell>
          <cell r="N1278">
            <v>3058.05654</v>
          </cell>
        </row>
        <row r="1279">
          <cell r="B1279" t="str">
            <v>2 S 04 962 07</v>
          </cell>
          <cell r="C1279" t="str">
            <v>Caixa de ligação e passagem - CLP 07</v>
          </cell>
          <cell r="D1279" t="str">
            <v>und</v>
          </cell>
          <cell r="E1279" t="str">
            <v>1.113,12</v>
          </cell>
          <cell r="F1279" t="str">
            <v>333,71</v>
          </cell>
          <cell r="G1279" t="str">
            <v>1.446,83</v>
          </cell>
          <cell r="H1279">
            <v>0</v>
          </cell>
          <cell r="I1279">
            <v>1113.1199999999999</v>
          </cell>
          <cell r="J1279">
            <v>333.71</v>
          </cell>
          <cell r="K1279">
            <v>1446.83</v>
          </cell>
          <cell r="M1279">
            <v>297.20303999999999</v>
          </cell>
          <cell r="N1279">
            <v>1410.3230399999998</v>
          </cell>
        </row>
        <row r="1280">
          <cell r="B1280" t="str">
            <v>2 S 04 962 08</v>
          </cell>
          <cell r="C1280" t="str">
            <v>Caixa de ligação e passagem - CLP 08</v>
          </cell>
          <cell r="D1280" t="str">
            <v>und</v>
          </cell>
          <cell r="E1280" t="str">
            <v>1.085,58</v>
          </cell>
          <cell r="F1280" t="str">
            <v>325,46</v>
          </cell>
          <cell r="G1280" t="str">
            <v>1.411,04</v>
          </cell>
          <cell r="H1280">
            <v>0</v>
          </cell>
          <cell r="I1280">
            <v>1085.58</v>
          </cell>
          <cell r="J1280">
            <v>325.45999999999998</v>
          </cell>
          <cell r="K1280">
            <v>1411.04</v>
          </cell>
          <cell r="M1280">
            <v>289.84985999999998</v>
          </cell>
          <cell r="N1280">
            <v>1375.42986</v>
          </cell>
        </row>
        <row r="1281">
          <cell r="B1281" t="str">
            <v>2 S 04 962 09</v>
          </cell>
          <cell r="C1281" t="str">
            <v>Caixa de ligação e passagem - CLP 09</v>
          </cell>
          <cell r="D1281" t="str">
            <v>und</v>
          </cell>
          <cell r="E1281" t="str">
            <v>1.476,69</v>
          </cell>
          <cell r="F1281" t="str">
            <v>442,71</v>
          </cell>
          <cell r="G1281" t="str">
            <v>1.919,40</v>
          </cell>
          <cell r="H1281">
            <v>0</v>
          </cell>
          <cell r="I1281">
            <v>1476.69</v>
          </cell>
          <cell r="J1281">
            <v>442.71</v>
          </cell>
          <cell r="K1281">
            <v>1919.4</v>
          </cell>
          <cell r="M1281">
            <v>394.27623000000006</v>
          </cell>
          <cell r="N1281">
            <v>1870.96623</v>
          </cell>
        </row>
        <row r="1282">
          <cell r="B1282" t="str">
            <v>2 S 04 962 10</v>
          </cell>
          <cell r="C1282" t="str">
            <v>Caixa de ligação e passagem - CLP 10</v>
          </cell>
          <cell r="D1282" t="str">
            <v>und</v>
          </cell>
          <cell r="E1282" t="str">
            <v>1.843,69</v>
          </cell>
          <cell r="F1282" t="str">
            <v>552,74</v>
          </cell>
          <cell r="G1282" t="str">
            <v>2.396,42</v>
          </cell>
          <cell r="H1282">
            <v>0</v>
          </cell>
          <cell r="I1282">
            <v>1843.69</v>
          </cell>
          <cell r="J1282">
            <v>552.74</v>
          </cell>
          <cell r="K1282">
            <v>2396.42</v>
          </cell>
          <cell r="M1282">
            <v>492.26523000000003</v>
          </cell>
          <cell r="N1282">
            <v>2335.95523</v>
          </cell>
        </row>
        <row r="1283">
          <cell r="B1283" t="str">
            <v>2 S 04 962 11</v>
          </cell>
          <cell r="C1283" t="str">
            <v>Caixa de ligação e passagem - CLP 11</v>
          </cell>
          <cell r="D1283" t="str">
            <v>und</v>
          </cell>
          <cell r="E1283" t="str">
            <v>2.155,45</v>
          </cell>
          <cell r="F1283" t="str">
            <v>646,20</v>
          </cell>
          <cell r="G1283" t="str">
            <v>2.801,66</v>
          </cell>
          <cell r="H1283">
            <v>0</v>
          </cell>
          <cell r="I1283">
            <v>2155.4499999999998</v>
          </cell>
          <cell r="J1283">
            <v>646.20000000000005</v>
          </cell>
          <cell r="K1283">
            <v>2801.66</v>
          </cell>
          <cell r="M1283">
            <v>575.50514999999996</v>
          </cell>
          <cell r="N1283">
            <v>2730.9551499999998</v>
          </cell>
        </row>
        <row r="1284">
          <cell r="B1284" t="str">
            <v>2 S 04 962 12</v>
          </cell>
          <cell r="C1284" t="str">
            <v>Caixa de ligação e passagem - CLP 12</v>
          </cell>
          <cell r="D1284" t="str">
            <v>und</v>
          </cell>
          <cell r="E1284" t="str">
            <v>2.637,22</v>
          </cell>
          <cell r="F1284" t="str">
            <v>790,64</v>
          </cell>
          <cell r="G1284" t="str">
            <v>3.427,85</v>
          </cell>
          <cell r="H1284">
            <v>0</v>
          </cell>
          <cell r="I1284">
            <v>2637.22</v>
          </cell>
          <cell r="J1284">
            <v>790.64</v>
          </cell>
          <cell r="K1284">
            <v>3427.85</v>
          </cell>
          <cell r="M1284">
            <v>704.13774000000001</v>
          </cell>
          <cell r="N1284">
            <v>3341.3577399999999</v>
          </cell>
        </row>
        <row r="1285">
          <cell r="B1285" t="str">
            <v>2 S 04 962 13</v>
          </cell>
          <cell r="C1285" t="str">
            <v>Caixa de ligação e passagem - CLP 13</v>
          </cell>
          <cell r="D1285" t="str">
            <v>und</v>
          </cell>
          <cell r="E1285" t="str">
            <v>1.296,75</v>
          </cell>
          <cell r="F1285" t="str">
            <v>388,76</v>
          </cell>
          <cell r="G1285" t="str">
            <v>1.685,51</v>
          </cell>
          <cell r="H1285">
            <v>0</v>
          </cell>
          <cell r="I1285">
            <v>1296.75</v>
          </cell>
          <cell r="J1285">
            <v>388.76</v>
          </cell>
          <cell r="K1285">
            <v>1685.51</v>
          </cell>
          <cell r="M1285">
            <v>346.23225000000002</v>
          </cell>
          <cell r="N1285">
            <v>1642.98225</v>
          </cell>
        </row>
        <row r="1286">
          <cell r="B1286" t="str">
            <v>2 S 04 962 14</v>
          </cell>
          <cell r="C1286" t="str">
            <v>Caixa de ligação e passagem - CLP 14</v>
          </cell>
          <cell r="D1286" t="str">
            <v>und</v>
          </cell>
          <cell r="E1286" t="str">
            <v>1.273,14</v>
          </cell>
          <cell r="F1286" t="str">
            <v>381,69</v>
          </cell>
          <cell r="G1286" t="str">
            <v>1.654,83</v>
          </cell>
          <cell r="H1286">
            <v>0</v>
          </cell>
          <cell r="I1286">
            <v>1273.1400000000001</v>
          </cell>
          <cell r="J1286">
            <v>381.69</v>
          </cell>
          <cell r="K1286">
            <v>1654.83</v>
          </cell>
          <cell r="M1286">
            <v>339.92838000000006</v>
          </cell>
          <cell r="N1286">
            <v>1613.0683800000002</v>
          </cell>
        </row>
        <row r="1287">
          <cell r="B1287" t="str">
            <v>2 S 04 962 15</v>
          </cell>
          <cell r="C1287" t="str">
            <v>Caixa de ligação e passagem - CLP 15</v>
          </cell>
          <cell r="D1287" t="str">
            <v>und</v>
          </cell>
          <cell r="E1287" t="str">
            <v>1.699,14</v>
          </cell>
          <cell r="F1287" t="str">
            <v>509,40</v>
          </cell>
          <cell r="G1287" t="str">
            <v>2.208,54</v>
          </cell>
          <cell r="H1287">
            <v>0</v>
          </cell>
          <cell r="I1287">
            <v>1699.14</v>
          </cell>
          <cell r="J1287">
            <v>509.4</v>
          </cell>
          <cell r="K1287">
            <v>2208.54</v>
          </cell>
          <cell r="M1287">
            <v>453.67038000000008</v>
          </cell>
          <cell r="N1287">
            <v>2152.8103800000004</v>
          </cell>
        </row>
        <row r="1288">
          <cell r="B1288" t="str">
            <v>2 S 04 962 16</v>
          </cell>
          <cell r="C1288" t="str">
            <v>Caixa de ligação e passagem - CLP 16</v>
          </cell>
          <cell r="D1288" t="str">
            <v>und</v>
          </cell>
          <cell r="E1288" t="str">
            <v>2.087,75</v>
          </cell>
          <cell r="F1288" t="str">
            <v>625,91</v>
          </cell>
          <cell r="G1288" t="str">
            <v>2.713,65</v>
          </cell>
          <cell r="H1288">
            <v>0</v>
          </cell>
          <cell r="I1288">
            <v>2087.75</v>
          </cell>
          <cell r="J1288">
            <v>625.91</v>
          </cell>
          <cell r="K1288">
            <v>2713.65</v>
          </cell>
          <cell r="M1288">
            <v>557.42925000000002</v>
          </cell>
          <cell r="N1288">
            <v>2645.1792500000001</v>
          </cell>
        </row>
        <row r="1289">
          <cell r="B1289" t="str">
            <v>2 S 04 962 17</v>
          </cell>
          <cell r="C1289" t="str">
            <v>Caixa de ligação e passagem - CLP 17</v>
          </cell>
          <cell r="D1289" t="str">
            <v>und</v>
          </cell>
          <cell r="E1289" t="str">
            <v>2.413,26</v>
          </cell>
          <cell r="F1289" t="str">
            <v>723,49</v>
          </cell>
          <cell r="G1289" t="str">
            <v>3.136,75</v>
          </cell>
          <cell r="H1289">
            <v>0</v>
          </cell>
          <cell r="I1289">
            <v>2413.2600000000002</v>
          </cell>
          <cell r="J1289">
            <v>723.49</v>
          </cell>
          <cell r="K1289">
            <v>3136.75</v>
          </cell>
          <cell r="M1289">
            <v>644.34042000000011</v>
          </cell>
          <cell r="N1289">
            <v>3057.6004200000002</v>
          </cell>
        </row>
        <row r="1290">
          <cell r="B1290" t="str">
            <v>2 S 04 962 18</v>
          </cell>
          <cell r="C1290" t="str">
            <v>Caixa de ligação e passagem - CLP 18</v>
          </cell>
          <cell r="D1290" t="str">
            <v>und</v>
          </cell>
          <cell r="E1290" t="str">
            <v>2.923,51</v>
          </cell>
          <cell r="F1290" t="str">
            <v>876,47</v>
          </cell>
          <cell r="G1290" t="str">
            <v>3.799,98</v>
          </cell>
          <cell r="H1290">
            <v>0</v>
          </cell>
          <cell r="I1290">
            <v>2923.51</v>
          </cell>
          <cell r="J1290">
            <v>876.47</v>
          </cell>
          <cell r="K1290">
            <v>3799.98</v>
          </cell>
          <cell r="M1290">
            <v>780.57717000000014</v>
          </cell>
          <cell r="N1290">
            <v>3704.0871700000002</v>
          </cell>
        </row>
        <row r="1291">
          <cell r="B1291" t="str">
            <v>2 S 04 962 51</v>
          </cell>
          <cell r="C1291" t="str">
            <v>Caixa de ligação e passagem - CLP 01 AC/BC</v>
          </cell>
          <cell r="D1291" t="str">
            <v>und</v>
          </cell>
          <cell r="E1291" t="str">
            <v>1.008,64</v>
          </cell>
          <cell r="F1291" t="str">
            <v>302,39</v>
          </cell>
          <cell r="G1291" t="str">
            <v>1.311,03</v>
          </cell>
          <cell r="H1291">
            <v>0</v>
          </cell>
          <cell r="I1291">
            <v>1008.64</v>
          </cell>
          <cell r="J1291">
            <v>302.39</v>
          </cell>
          <cell r="K1291">
            <v>1311.03</v>
          </cell>
          <cell r="M1291">
            <v>269.30688000000004</v>
          </cell>
          <cell r="N1291">
            <v>1277.94688</v>
          </cell>
        </row>
        <row r="1292">
          <cell r="B1292" t="str">
            <v>2 S 04 962 52</v>
          </cell>
          <cell r="C1292" t="str">
            <v>Caixa de ligação e passagem - CLP 02 AC/BC</v>
          </cell>
          <cell r="D1292" t="str">
            <v>und</v>
          </cell>
          <cell r="E1292" t="str">
            <v>981,84</v>
          </cell>
          <cell r="F1292" t="str">
            <v>294,36</v>
          </cell>
          <cell r="G1292" t="str">
            <v>1.276,19</v>
          </cell>
          <cell r="H1292">
            <v>0</v>
          </cell>
          <cell r="I1292">
            <v>981.84</v>
          </cell>
          <cell r="J1292">
            <v>294.36</v>
          </cell>
          <cell r="K1292">
            <v>1276.19</v>
          </cell>
          <cell r="M1292">
            <v>262.15128000000004</v>
          </cell>
          <cell r="N1292">
            <v>1243.9912800000002</v>
          </cell>
        </row>
        <row r="1293">
          <cell r="B1293" t="str">
            <v>2 S 04 962 53</v>
          </cell>
          <cell r="C1293" t="str">
            <v>Caixa de ligação e passagem - CLP 03 AC/BC</v>
          </cell>
          <cell r="D1293" t="str">
            <v>und</v>
          </cell>
          <cell r="E1293" t="str">
            <v>1.369,54</v>
          </cell>
          <cell r="F1293" t="str">
            <v>410,59</v>
          </cell>
          <cell r="G1293" t="str">
            <v>1.780,13</v>
          </cell>
          <cell r="H1293">
            <v>0</v>
          </cell>
          <cell r="I1293">
            <v>1369.54</v>
          </cell>
          <cell r="J1293">
            <v>410.59</v>
          </cell>
          <cell r="K1293">
            <v>1780.13</v>
          </cell>
          <cell r="M1293">
            <v>365.66718000000003</v>
          </cell>
          <cell r="N1293">
            <v>1735.2071799999999</v>
          </cell>
        </row>
        <row r="1294">
          <cell r="B1294" t="str">
            <v>2 S 04 962 54</v>
          </cell>
          <cell r="C1294" t="str">
            <v>Caixa de ligação e passagem - CLP 04 AC/BC</v>
          </cell>
          <cell r="D1294" t="str">
            <v>und</v>
          </cell>
          <cell r="E1294" t="str">
            <v>1.749,46</v>
          </cell>
          <cell r="F1294" t="str">
            <v>524,49</v>
          </cell>
          <cell r="G1294" t="str">
            <v>2.273,95</v>
          </cell>
          <cell r="H1294">
            <v>0</v>
          </cell>
          <cell r="I1294">
            <v>1749.46</v>
          </cell>
          <cell r="J1294">
            <v>524.49</v>
          </cell>
          <cell r="K1294">
            <v>2273.9499999999998</v>
          </cell>
          <cell r="M1294">
            <v>467.10582000000005</v>
          </cell>
          <cell r="N1294">
            <v>2216.5658200000003</v>
          </cell>
        </row>
        <row r="1295">
          <cell r="B1295" t="str">
            <v>2 S 04 962 55</v>
          </cell>
          <cell r="C1295" t="str">
            <v>Caixa de ligação e passagem - CLP 05 AC/BC</v>
          </cell>
          <cell r="D1295" t="str">
            <v>und</v>
          </cell>
          <cell r="E1295" t="str">
            <v>2.063,82</v>
          </cell>
          <cell r="F1295" t="str">
            <v>618,73</v>
          </cell>
          <cell r="G1295" t="str">
            <v>2.682,55</v>
          </cell>
          <cell r="H1295">
            <v>0</v>
          </cell>
          <cell r="I1295">
            <v>2063.8200000000002</v>
          </cell>
          <cell r="J1295">
            <v>618.73</v>
          </cell>
          <cell r="K1295">
            <v>2682.55</v>
          </cell>
          <cell r="M1295">
            <v>551.03994000000012</v>
          </cell>
          <cell r="N1295">
            <v>2614.8599400000003</v>
          </cell>
        </row>
        <row r="1296">
          <cell r="B1296" t="str">
            <v>2 S 04 962 56</v>
          </cell>
          <cell r="C1296" t="str">
            <v>Caixa de ligação e passagem - CLP 06 AC/BC</v>
          </cell>
          <cell r="D1296" t="str">
            <v>und</v>
          </cell>
          <cell r="E1296" t="str">
            <v>2.595,52</v>
          </cell>
          <cell r="F1296" t="str">
            <v>778,14</v>
          </cell>
          <cell r="G1296" t="str">
            <v>3.373,66</v>
          </cell>
          <cell r="H1296">
            <v>0</v>
          </cell>
          <cell r="I1296">
            <v>2595.52</v>
          </cell>
          <cell r="J1296">
            <v>778.14</v>
          </cell>
          <cell r="K1296">
            <v>3373.66</v>
          </cell>
          <cell r="M1296">
            <v>693.00384000000008</v>
          </cell>
          <cell r="N1296">
            <v>3288.5238399999998</v>
          </cell>
        </row>
        <row r="1297">
          <cell r="B1297" t="str">
            <v>2 S 04 962 57</v>
          </cell>
          <cell r="C1297" t="str">
            <v>Caixa de ligação e passagem - CLP 07 AC/BC</v>
          </cell>
          <cell r="D1297" t="str">
            <v>und</v>
          </cell>
          <cell r="E1297" t="str">
            <v>1.202,74</v>
          </cell>
          <cell r="F1297" t="str">
            <v>360,58</v>
          </cell>
          <cell r="G1297" t="str">
            <v>1.563,32</v>
          </cell>
          <cell r="H1297">
            <v>0</v>
          </cell>
          <cell r="I1297">
            <v>1202.74</v>
          </cell>
          <cell r="J1297">
            <v>360.58</v>
          </cell>
          <cell r="K1297">
            <v>1563.32</v>
          </cell>
          <cell r="M1297">
            <v>321.13158000000004</v>
          </cell>
          <cell r="N1297">
            <v>1523.87158</v>
          </cell>
        </row>
        <row r="1298">
          <cell r="B1298" t="str">
            <v>2 S 04 962 58</v>
          </cell>
          <cell r="C1298" t="str">
            <v>Caixa de ligação e passagem - CLP 08 AC/BC</v>
          </cell>
          <cell r="D1298" t="str">
            <v>und</v>
          </cell>
          <cell r="E1298" t="str">
            <v>1.171,47</v>
          </cell>
          <cell r="F1298" t="str">
            <v>351,21</v>
          </cell>
          <cell r="G1298" t="str">
            <v>1.522,67</v>
          </cell>
          <cell r="H1298">
            <v>0</v>
          </cell>
          <cell r="I1298">
            <v>1171.47</v>
          </cell>
          <cell r="J1298">
            <v>351.21</v>
          </cell>
          <cell r="K1298">
            <v>1522.67</v>
          </cell>
          <cell r="M1298">
            <v>312.78249000000005</v>
          </cell>
          <cell r="N1298">
            <v>1484.2524900000001</v>
          </cell>
        </row>
        <row r="1299">
          <cell r="B1299" t="str">
            <v>2 S 04 962 59</v>
          </cell>
          <cell r="C1299" t="str">
            <v>Caixa de ligação e passagem - CLP 09 AC/BC</v>
          </cell>
          <cell r="D1299" t="str">
            <v>und</v>
          </cell>
          <cell r="E1299" t="str">
            <v>1.597,79</v>
          </cell>
          <cell r="F1299" t="str">
            <v>479,02</v>
          </cell>
          <cell r="G1299" t="str">
            <v>2.076,80</v>
          </cell>
          <cell r="H1299">
            <v>0</v>
          </cell>
          <cell r="I1299">
            <v>1597.79</v>
          </cell>
          <cell r="J1299">
            <v>479.02</v>
          </cell>
          <cell r="K1299">
            <v>2076.8000000000002</v>
          </cell>
          <cell r="M1299">
            <v>426.60993000000002</v>
          </cell>
          <cell r="N1299">
            <v>2024.39993</v>
          </cell>
        </row>
        <row r="1300">
          <cell r="B1300" t="str">
            <v>2 S 04 962 60</v>
          </cell>
          <cell r="C1300" t="str">
            <v>Caixa de ligação e passagem - CLP 10 AC/BC</v>
          </cell>
          <cell r="D1300" t="str">
            <v>und</v>
          </cell>
          <cell r="E1300" t="str">
            <v>1.992,52</v>
          </cell>
          <cell r="F1300" t="str">
            <v>597,36</v>
          </cell>
          <cell r="G1300" t="str">
            <v>2.589,88</v>
          </cell>
          <cell r="H1300">
            <v>0</v>
          </cell>
          <cell r="I1300">
            <v>1992.52</v>
          </cell>
          <cell r="J1300">
            <v>597.36</v>
          </cell>
          <cell r="K1300">
            <v>2589.88</v>
          </cell>
          <cell r="M1300">
            <v>532.00283999999999</v>
          </cell>
          <cell r="N1300">
            <v>2524.5228400000001</v>
          </cell>
        </row>
        <row r="1301">
          <cell r="B1301" t="str">
            <v>2 S 04 962 61</v>
          </cell>
          <cell r="C1301" t="str">
            <v>Caixa de ligação e passagem - CLP 11 AC/BC</v>
          </cell>
          <cell r="D1301" t="str">
            <v>und</v>
          </cell>
          <cell r="E1301" t="str">
            <v>2.326,16</v>
          </cell>
          <cell r="F1301" t="str">
            <v>697,38</v>
          </cell>
          <cell r="G1301" t="str">
            <v>3.023,54</v>
          </cell>
          <cell r="H1301">
            <v>0</v>
          </cell>
          <cell r="I1301">
            <v>2326.16</v>
          </cell>
          <cell r="J1301">
            <v>697.38</v>
          </cell>
          <cell r="K1301">
            <v>3023.54</v>
          </cell>
          <cell r="M1301">
            <v>621.08471999999995</v>
          </cell>
          <cell r="N1301">
            <v>2947.2447199999997</v>
          </cell>
        </row>
        <row r="1302">
          <cell r="B1302" t="str">
            <v>2 S 04 962 62</v>
          </cell>
          <cell r="C1302" t="str">
            <v>Caixa de ligação e passagem - CLP 12 AC/BC</v>
          </cell>
          <cell r="D1302" t="str">
            <v>und</v>
          </cell>
          <cell r="E1302" t="str">
            <v>2.841,00</v>
          </cell>
          <cell r="F1302" t="str">
            <v>851,73</v>
          </cell>
          <cell r="G1302" t="str">
            <v>3.692,73</v>
          </cell>
          <cell r="H1302">
            <v>0</v>
          </cell>
          <cell r="I1302">
            <v>2841</v>
          </cell>
          <cell r="J1302">
            <v>851.73</v>
          </cell>
          <cell r="K1302">
            <v>3692.73</v>
          </cell>
          <cell r="M1302">
            <v>758.54700000000003</v>
          </cell>
          <cell r="N1302">
            <v>3599.547</v>
          </cell>
        </row>
        <row r="1303">
          <cell r="B1303" t="str">
            <v>2 S 04 962 63</v>
          </cell>
          <cell r="C1303" t="str">
            <v>Caixa de ligação e passagem - CLP 13 AC/BC</v>
          </cell>
          <cell r="D1303" t="str">
            <v>und</v>
          </cell>
          <cell r="E1303" t="str">
            <v>1.401,30</v>
          </cell>
          <cell r="F1303" t="str">
            <v>420,11</v>
          </cell>
          <cell r="G1303" t="str">
            <v>1.821,41</v>
          </cell>
          <cell r="H1303">
            <v>0</v>
          </cell>
          <cell r="I1303">
            <v>1401.3</v>
          </cell>
          <cell r="J1303">
            <v>420.11</v>
          </cell>
          <cell r="K1303">
            <v>1821.41</v>
          </cell>
          <cell r="M1303">
            <v>374.14710000000002</v>
          </cell>
          <cell r="N1303">
            <v>1775.4470999999999</v>
          </cell>
        </row>
        <row r="1304">
          <cell r="B1304" t="str">
            <v>2 S 04 962 64</v>
          </cell>
          <cell r="C1304" t="str">
            <v>Caixa de ligação e passagem - CLP 14 AC/BC</v>
          </cell>
          <cell r="D1304" t="str">
            <v>und</v>
          </cell>
          <cell r="E1304" t="str">
            <v>1.374,50</v>
          </cell>
          <cell r="F1304" t="str">
            <v>412,07</v>
          </cell>
          <cell r="G1304" t="str">
            <v>1.786,57</v>
          </cell>
          <cell r="H1304">
            <v>0</v>
          </cell>
          <cell r="I1304">
            <v>1374.5</v>
          </cell>
          <cell r="J1304">
            <v>412.07</v>
          </cell>
          <cell r="K1304">
            <v>1786.57</v>
          </cell>
          <cell r="M1304">
            <v>366.99150000000003</v>
          </cell>
          <cell r="N1304">
            <v>1741.4915000000001</v>
          </cell>
        </row>
        <row r="1305">
          <cell r="B1305" t="str">
            <v>2 S 04 962 65</v>
          </cell>
          <cell r="C1305" t="str">
            <v>Caixa de ligação e passagem - CLP 15 AC/BC</v>
          </cell>
          <cell r="D1305" t="str">
            <v>und</v>
          </cell>
          <cell r="E1305" t="str">
            <v>1.839,44</v>
          </cell>
          <cell r="F1305" t="str">
            <v>551,46</v>
          </cell>
          <cell r="G1305" t="str">
            <v>2.390,90</v>
          </cell>
          <cell r="H1305">
            <v>0</v>
          </cell>
          <cell r="I1305">
            <v>1839.44</v>
          </cell>
          <cell r="J1305">
            <v>551.46</v>
          </cell>
          <cell r="K1305">
            <v>2390.9</v>
          </cell>
          <cell r="M1305">
            <v>491.13048000000003</v>
          </cell>
          <cell r="N1305">
            <v>2330.5704800000003</v>
          </cell>
        </row>
        <row r="1306">
          <cell r="B1306" t="str">
            <v>2 S 04 962 66</v>
          </cell>
          <cell r="C1306" t="str">
            <v>Caixa de ligação e passagem - CLP 16 AC/BC</v>
          </cell>
          <cell r="D1306" t="str">
            <v>und</v>
          </cell>
          <cell r="E1306" t="str">
            <v>2.257,92</v>
          </cell>
          <cell r="F1306" t="str">
            <v>676,92</v>
          </cell>
          <cell r="G1306" t="str">
            <v>2.934,84</v>
          </cell>
          <cell r="H1306">
            <v>0</v>
          </cell>
          <cell r="I1306">
            <v>2257.92</v>
          </cell>
          <cell r="J1306">
            <v>676.92</v>
          </cell>
          <cell r="K1306">
            <v>2934.84</v>
          </cell>
          <cell r="M1306">
            <v>602.86464000000001</v>
          </cell>
          <cell r="N1306">
            <v>2860.7846399999999</v>
          </cell>
        </row>
        <row r="1307">
          <cell r="B1307" t="str">
            <v>2 S 04 962 67</v>
          </cell>
          <cell r="C1307" t="str">
            <v>Caixa de ligação e passagem - CLP 17 AC/BC</v>
          </cell>
          <cell r="D1307" t="str">
            <v>und</v>
          </cell>
          <cell r="E1307" t="str">
            <v>2.606,37</v>
          </cell>
          <cell r="F1307" t="str">
            <v>781,39</v>
          </cell>
          <cell r="G1307" t="str">
            <v>3.387,76</v>
          </cell>
          <cell r="H1307">
            <v>0</v>
          </cell>
          <cell r="I1307">
            <v>2606.37</v>
          </cell>
          <cell r="J1307">
            <v>781.39</v>
          </cell>
          <cell r="K1307">
            <v>3387.76</v>
          </cell>
          <cell r="M1307">
            <v>695.90079000000003</v>
          </cell>
          <cell r="N1307">
            <v>3302.27079</v>
          </cell>
        </row>
        <row r="1308">
          <cell r="B1308" t="str">
            <v>2 S 04 962 68</v>
          </cell>
          <cell r="C1308" t="str">
            <v>Caixa de ligação e passagem - CLP 18 AC/BC</v>
          </cell>
          <cell r="D1308" t="str">
            <v>und</v>
          </cell>
          <cell r="E1308" t="str">
            <v>3.152,36</v>
          </cell>
          <cell r="F1308" t="str">
            <v>945,08</v>
          </cell>
          <cell r="G1308" t="str">
            <v>4.097,44</v>
          </cell>
          <cell r="H1308">
            <v>0</v>
          </cell>
          <cell r="I1308">
            <v>3152.36</v>
          </cell>
          <cell r="J1308">
            <v>945.08</v>
          </cell>
          <cell r="K1308">
            <v>4097.4399999999996</v>
          </cell>
          <cell r="M1308">
            <v>841.6801200000001</v>
          </cell>
          <cell r="N1308">
            <v>3994.0401200000001</v>
          </cell>
        </row>
        <row r="1309">
          <cell r="B1309" t="str">
            <v>2 S 04 963 01</v>
          </cell>
          <cell r="C1309" t="str">
            <v>Poço de visita - PVI 01</v>
          </cell>
          <cell r="D1309" t="str">
            <v>und</v>
          </cell>
          <cell r="E1309" t="str">
            <v>1.248,12</v>
          </cell>
          <cell r="F1309" t="str">
            <v>374,19</v>
          </cell>
          <cell r="G1309" t="str">
            <v>1.622,30</v>
          </cell>
          <cell r="H1309">
            <v>0</v>
          </cell>
          <cell r="I1309">
            <v>1248.1199999999999</v>
          </cell>
          <cell r="J1309">
            <v>374.19</v>
          </cell>
          <cell r="K1309">
            <v>1622.3</v>
          </cell>
          <cell r="M1309">
            <v>333.24804</v>
          </cell>
          <cell r="N1309">
            <v>1581.3680399999998</v>
          </cell>
        </row>
        <row r="1310">
          <cell r="B1310" t="str">
            <v>2 S 04 963 02</v>
          </cell>
          <cell r="C1310" t="str">
            <v>Poço de visita - PVI 02</v>
          </cell>
          <cell r="D1310" t="str">
            <v>und</v>
          </cell>
          <cell r="E1310" t="str">
            <v>1.215,85</v>
          </cell>
          <cell r="F1310" t="str">
            <v>364,51</v>
          </cell>
          <cell r="G1310" t="str">
            <v>1.580,37</v>
          </cell>
          <cell r="H1310">
            <v>0</v>
          </cell>
          <cell r="I1310">
            <v>1215.8499999999999</v>
          </cell>
          <cell r="J1310">
            <v>364.51</v>
          </cell>
          <cell r="K1310">
            <v>1580.37</v>
          </cell>
          <cell r="M1310">
            <v>324.63195000000002</v>
          </cell>
          <cell r="N1310">
            <v>1540.4819499999999</v>
          </cell>
        </row>
        <row r="1311">
          <cell r="B1311" t="str">
            <v>2 S 04 963 03</v>
          </cell>
          <cell r="C1311" t="str">
            <v>Poço de visita - PVI 03</v>
          </cell>
          <cell r="D1311" t="str">
            <v>und</v>
          </cell>
          <cell r="E1311" t="str">
            <v>1.427,01</v>
          </cell>
          <cell r="F1311" t="str">
            <v>427,82</v>
          </cell>
          <cell r="G1311" t="str">
            <v>1.854,83</v>
          </cell>
          <cell r="H1311">
            <v>0</v>
          </cell>
          <cell r="I1311">
            <v>1427.01</v>
          </cell>
          <cell r="J1311">
            <v>427.82</v>
          </cell>
          <cell r="K1311">
            <v>1854.83</v>
          </cell>
          <cell r="M1311">
            <v>381.01167000000004</v>
          </cell>
          <cell r="N1311">
            <v>1808.0216700000001</v>
          </cell>
        </row>
        <row r="1312">
          <cell r="B1312" t="str">
            <v>2 S 04 963 04</v>
          </cell>
          <cell r="C1312" t="str">
            <v>Poço de visita - PVI 04</v>
          </cell>
          <cell r="D1312" t="str">
            <v>und</v>
          </cell>
          <cell r="E1312" t="str">
            <v>1.709,86</v>
          </cell>
          <cell r="F1312" t="str">
            <v>512,62</v>
          </cell>
          <cell r="G1312" t="str">
            <v>2.222,47</v>
          </cell>
          <cell r="H1312">
            <v>0</v>
          </cell>
          <cell r="I1312">
            <v>1709.86</v>
          </cell>
          <cell r="J1312">
            <v>512.62</v>
          </cell>
          <cell r="K1312">
            <v>2222.4699999999998</v>
          </cell>
          <cell r="M1312">
            <v>456.53262000000001</v>
          </cell>
          <cell r="N1312">
            <v>2166.3926200000001</v>
          </cell>
        </row>
        <row r="1313">
          <cell r="B1313" t="str">
            <v>2 S 04 963 05</v>
          </cell>
          <cell r="C1313" t="str">
            <v>Poço de visita - PVI 05</v>
          </cell>
          <cell r="D1313" t="str">
            <v>und</v>
          </cell>
          <cell r="E1313" t="str">
            <v>2.007,32</v>
          </cell>
          <cell r="F1313" t="str">
            <v>601,80</v>
          </cell>
          <cell r="G1313" t="str">
            <v>2.609,12</v>
          </cell>
          <cell r="H1313">
            <v>0</v>
          </cell>
          <cell r="I1313">
            <v>2007.32</v>
          </cell>
          <cell r="J1313">
            <v>601.79999999999995</v>
          </cell>
          <cell r="K1313">
            <v>2609.12</v>
          </cell>
          <cell r="M1313">
            <v>535.95443999999998</v>
          </cell>
          <cell r="N1313">
            <v>2543.2744400000001</v>
          </cell>
        </row>
        <row r="1314">
          <cell r="B1314" t="str">
            <v>2 S 04 963 06</v>
          </cell>
          <cell r="C1314" t="str">
            <v>Poço de visita - PVI 06</v>
          </cell>
          <cell r="D1314" t="str">
            <v>und</v>
          </cell>
          <cell r="E1314" t="str">
            <v>2.480,84</v>
          </cell>
          <cell r="F1314" t="str">
            <v>743,76</v>
          </cell>
          <cell r="G1314" t="str">
            <v>3.224,60</v>
          </cell>
          <cell r="H1314">
            <v>0</v>
          </cell>
          <cell r="I1314">
            <v>2480.84</v>
          </cell>
          <cell r="J1314">
            <v>743.76</v>
          </cell>
          <cell r="K1314">
            <v>3224.6</v>
          </cell>
          <cell r="M1314">
            <v>662.3842800000001</v>
          </cell>
          <cell r="N1314">
            <v>3143.2242800000004</v>
          </cell>
        </row>
        <row r="1315">
          <cell r="B1315" t="str">
            <v>2 S 04 963 07</v>
          </cell>
          <cell r="C1315" t="str">
            <v>Poço de visita - PVI 07</v>
          </cell>
          <cell r="D1315" t="str">
            <v>und</v>
          </cell>
          <cell r="E1315" t="str">
            <v>1.439,77</v>
          </cell>
          <cell r="F1315" t="str">
            <v>431,64</v>
          </cell>
          <cell r="G1315" t="str">
            <v>1.871,41</v>
          </cell>
          <cell r="H1315">
            <v>0</v>
          </cell>
          <cell r="I1315">
            <v>1439.77</v>
          </cell>
          <cell r="J1315">
            <v>431.64</v>
          </cell>
          <cell r="K1315">
            <v>1871.41</v>
          </cell>
          <cell r="M1315">
            <v>384.41858999999999</v>
          </cell>
          <cell r="N1315">
            <v>1824.18859</v>
          </cell>
        </row>
        <row r="1316">
          <cell r="B1316" t="str">
            <v>2 S 04 963 08</v>
          </cell>
          <cell r="C1316" t="str">
            <v>Poço de visita - PVI 08</v>
          </cell>
          <cell r="D1316" t="str">
            <v>und</v>
          </cell>
          <cell r="E1316" t="str">
            <v>1.416,17</v>
          </cell>
          <cell r="F1316" t="str">
            <v>424,57</v>
          </cell>
          <cell r="G1316" t="str">
            <v>1.840,73</v>
          </cell>
          <cell r="H1316">
            <v>0</v>
          </cell>
          <cell r="I1316">
            <v>1416.17</v>
          </cell>
          <cell r="J1316">
            <v>424.57</v>
          </cell>
          <cell r="K1316">
            <v>1840.73</v>
          </cell>
          <cell r="M1316">
            <v>378.11739000000006</v>
          </cell>
          <cell r="N1316">
            <v>1794.2873900000002</v>
          </cell>
        </row>
        <row r="1317">
          <cell r="B1317" t="str">
            <v>2 S 04 963 09</v>
          </cell>
          <cell r="C1317" t="str">
            <v>Poço de visita - PVI 09</v>
          </cell>
          <cell r="D1317" t="str">
            <v>und</v>
          </cell>
          <cell r="E1317" t="str">
            <v>1.644,53</v>
          </cell>
          <cell r="F1317" t="str">
            <v>493,03</v>
          </cell>
          <cell r="G1317" t="str">
            <v>2.137,56</v>
          </cell>
          <cell r="H1317">
            <v>0</v>
          </cell>
          <cell r="I1317">
            <v>1644.53</v>
          </cell>
          <cell r="J1317">
            <v>493.03</v>
          </cell>
          <cell r="K1317">
            <v>2137.56</v>
          </cell>
          <cell r="M1317">
            <v>439.08951000000002</v>
          </cell>
          <cell r="N1317">
            <v>2083.61951</v>
          </cell>
        </row>
        <row r="1318">
          <cell r="B1318" t="str">
            <v>2 S 04 963 10</v>
          </cell>
          <cell r="C1318" t="str">
            <v>Poço de visita - PVI 10</v>
          </cell>
          <cell r="D1318" t="str">
            <v>und</v>
          </cell>
          <cell r="E1318" t="str">
            <v>1.878,81</v>
          </cell>
          <cell r="F1318" t="str">
            <v>563,27</v>
          </cell>
          <cell r="G1318" t="str">
            <v>2.442,08</v>
          </cell>
          <cell r="H1318">
            <v>0</v>
          </cell>
          <cell r="I1318">
            <v>1878.81</v>
          </cell>
          <cell r="J1318">
            <v>563.27</v>
          </cell>
          <cell r="K1318">
            <v>2442.08</v>
          </cell>
          <cell r="M1318">
            <v>501.64227</v>
          </cell>
          <cell r="N1318">
            <v>2380.4522699999998</v>
          </cell>
        </row>
        <row r="1319">
          <cell r="B1319" t="str">
            <v>2 S 04 963 11</v>
          </cell>
          <cell r="C1319" t="str">
            <v>Poço de visita - PVI 11</v>
          </cell>
          <cell r="D1319" t="str">
            <v>und</v>
          </cell>
          <cell r="E1319" t="str">
            <v>2.249,39</v>
          </cell>
          <cell r="F1319" t="str">
            <v>674,37</v>
          </cell>
          <cell r="G1319" t="str">
            <v>2.923,76</v>
          </cell>
          <cell r="H1319">
            <v>0</v>
          </cell>
          <cell r="I1319">
            <v>2249.39</v>
          </cell>
          <cell r="J1319">
            <v>674.37</v>
          </cell>
          <cell r="K1319">
            <v>2923.76</v>
          </cell>
          <cell r="M1319">
            <v>600.58713</v>
          </cell>
          <cell r="N1319">
            <v>2849.9771299999998</v>
          </cell>
        </row>
        <row r="1320">
          <cell r="B1320" t="str">
            <v>2 S 04 963 12</v>
          </cell>
          <cell r="C1320" t="str">
            <v>Poço de visita - PVI 12</v>
          </cell>
          <cell r="D1320" t="str">
            <v>und</v>
          </cell>
          <cell r="E1320" t="str">
            <v>2.747,46</v>
          </cell>
          <cell r="F1320" t="str">
            <v>823,69</v>
          </cell>
          <cell r="G1320" t="str">
            <v>3.571,15</v>
          </cell>
          <cell r="H1320">
            <v>0</v>
          </cell>
          <cell r="I1320">
            <v>2747.46</v>
          </cell>
          <cell r="J1320">
            <v>823.69</v>
          </cell>
          <cell r="K1320">
            <v>3571.15</v>
          </cell>
          <cell r="M1320">
            <v>733.57182</v>
          </cell>
          <cell r="N1320">
            <v>3481.0318200000002</v>
          </cell>
        </row>
        <row r="1321">
          <cell r="B1321" t="str">
            <v>2 S 04 963 13</v>
          </cell>
          <cell r="C1321" t="str">
            <v>Poço de visita - PVI 13</v>
          </cell>
          <cell r="D1321" t="str">
            <v>und</v>
          </cell>
          <cell r="E1321" t="str">
            <v>1.735,54</v>
          </cell>
          <cell r="F1321" t="str">
            <v>520,31</v>
          </cell>
          <cell r="G1321" t="str">
            <v>2.255,85</v>
          </cell>
          <cell r="H1321">
            <v>0</v>
          </cell>
          <cell r="I1321">
            <v>1735.54</v>
          </cell>
          <cell r="J1321">
            <v>520.30999999999995</v>
          </cell>
          <cell r="K1321">
            <v>2255.85</v>
          </cell>
          <cell r="M1321">
            <v>463.38918000000001</v>
          </cell>
          <cell r="N1321">
            <v>2198.9291800000001</v>
          </cell>
        </row>
        <row r="1322">
          <cell r="B1322" t="str">
            <v>2 S 04 963 14</v>
          </cell>
          <cell r="C1322" t="str">
            <v>Poço de visita - PVI 14</v>
          </cell>
          <cell r="D1322" t="str">
            <v>und</v>
          </cell>
          <cell r="E1322" t="str">
            <v>1.628,28</v>
          </cell>
          <cell r="F1322" t="str">
            <v>488,16</v>
          </cell>
          <cell r="G1322" t="str">
            <v>2.116,44</v>
          </cell>
          <cell r="H1322">
            <v>0</v>
          </cell>
          <cell r="I1322">
            <v>1628.28</v>
          </cell>
          <cell r="J1322">
            <v>488.16</v>
          </cell>
          <cell r="K1322">
            <v>2116.44</v>
          </cell>
          <cell r="M1322">
            <v>434.75076000000001</v>
          </cell>
          <cell r="N1322">
            <v>2063.0307600000001</v>
          </cell>
        </row>
        <row r="1323">
          <cell r="B1323" t="str">
            <v>2 S 04 963 15</v>
          </cell>
          <cell r="C1323" t="str">
            <v>Poço de visita - PVI 15</v>
          </cell>
          <cell r="D1323" t="str">
            <v>und</v>
          </cell>
          <cell r="E1323" t="str">
            <v>1.877,78</v>
          </cell>
          <cell r="F1323" t="str">
            <v>562,96</v>
          </cell>
          <cell r="G1323" t="str">
            <v>2.440,74</v>
          </cell>
          <cell r="H1323">
            <v>0</v>
          </cell>
          <cell r="I1323">
            <v>1877.78</v>
          </cell>
          <cell r="J1323">
            <v>562.96</v>
          </cell>
          <cell r="K1323">
            <v>2440.7399999999998</v>
          </cell>
          <cell r="M1323">
            <v>501.36726000000004</v>
          </cell>
          <cell r="N1323">
            <v>2379.1472600000002</v>
          </cell>
        </row>
        <row r="1324">
          <cell r="B1324" t="str">
            <v>2 S 04 963 16</v>
          </cell>
          <cell r="C1324" t="str">
            <v>Poço de visita - PVI 16</v>
          </cell>
          <cell r="D1324" t="str">
            <v>und</v>
          </cell>
          <cell r="E1324" t="str">
            <v>2.182,24</v>
          </cell>
          <cell r="F1324" t="str">
            <v>654,24</v>
          </cell>
          <cell r="G1324" t="str">
            <v>2.836,48</v>
          </cell>
          <cell r="H1324">
            <v>0</v>
          </cell>
          <cell r="I1324">
            <v>2182.2399999999998</v>
          </cell>
          <cell r="J1324">
            <v>654.24</v>
          </cell>
          <cell r="K1324">
            <v>2836.48</v>
          </cell>
          <cell r="M1324">
            <v>582.65807999999993</v>
          </cell>
          <cell r="N1324">
            <v>2764.8980799999999</v>
          </cell>
        </row>
        <row r="1325">
          <cell r="B1325" t="str">
            <v>2 S 04 963 17</v>
          </cell>
          <cell r="C1325" t="str">
            <v>Poço de visita - PVI 17</v>
          </cell>
          <cell r="D1325" t="str">
            <v>und</v>
          </cell>
          <cell r="E1325" t="str">
            <v>2.507,20</v>
          </cell>
          <cell r="F1325" t="str">
            <v>751,66</v>
          </cell>
          <cell r="G1325" t="str">
            <v>3.258,86</v>
          </cell>
          <cell r="H1325">
            <v>0</v>
          </cell>
          <cell r="I1325">
            <v>2507.1999999999998</v>
          </cell>
          <cell r="J1325">
            <v>751.66</v>
          </cell>
          <cell r="K1325">
            <v>3258.86</v>
          </cell>
          <cell r="M1325">
            <v>669.42240000000004</v>
          </cell>
          <cell r="N1325">
            <v>3176.6223999999997</v>
          </cell>
        </row>
        <row r="1326">
          <cell r="B1326" t="str">
            <v>2 S 04 963 18</v>
          </cell>
          <cell r="C1326" t="str">
            <v>Poço de visita - PVI 18</v>
          </cell>
          <cell r="D1326" t="str">
            <v>und</v>
          </cell>
          <cell r="E1326" t="str">
            <v>3.029,82</v>
          </cell>
          <cell r="F1326" t="str">
            <v>908,34</v>
          </cell>
          <cell r="G1326" t="str">
            <v>3.938,16</v>
          </cell>
          <cell r="H1326">
            <v>0</v>
          </cell>
          <cell r="I1326">
            <v>3029.82</v>
          </cell>
          <cell r="J1326">
            <v>908.34</v>
          </cell>
          <cell r="K1326">
            <v>3938.16</v>
          </cell>
          <cell r="M1326">
            <v>808.96194000000014</v>
          </cell>
          <cell r="N1326">
            <v>3838.7819400000003</v>
          </cell>
        </row>
        <row r="1327">
          <cell r="B1327" t="str">
            <v>2 S 04 963 31</v>
          </cell>
          <cell r="C1327" t="str">
            <v>Chaminé dos poços de visita - CPV 01</v>
          </cell>
          <cell r="D1327" t="str">
            <v>und</v>
          </cell>
          <cell r="E1327" t="str">
            <v>839,77</v>
          </cell>
          <cell r="F1327" t="str">
            <v>251,76</v>
          </cell>
          <cell r="G1327" t="str">
            <v>1.091,53</v>
          </cell>
          <cell r="H1327">
            <v>0</v>
          </cell>
          <cell r="I1327">
            <v>839.77</v>
          </cell>
          <cell r="J1327">
            <v>251.76</v>
          </cell>
          <cell r="K1327">
            <v>1091.53</v>
          </cell>
          <cell r="M1327">
            <v>224.21859000000001</v>
          </cell>
          <cell r="N1327">
            <v>1063.9885899999999</v>
          </cell>
        </row>
        <row r="1328">
          <cell r="B1328" t="str">
            <v>2 S 04 963 32</v>
          </cell>
          <cell r="C1328" t="str">
            <v>Chaminé dos poços de visita - CPV 02</v>
          </cell>
          <cell r="D1328" t="str">
            <v>und</v>
          </cell>
          <cell r="E1328" t="str">
            <v>972,74</v>
          </cell>
          <cell r="F1328" t="str">
            <v>291,63</v>
          </cell>
          <cell r="G1328" t="str">
            <v>1.264,36</v>
          </cell>
          <cell r="H1328">
            <v>0</v>
          </cell>
          <cell r="I1328">
            <v>972.74</v>
          </cell>
          <cell r="J1328">
            <v>291.63</v>
          </cell>
          <cell r="K1328">
            <v>1264.3599999999999</v>
          </cell>
          <cell r="M1328">
            <v>259.72158000000002</v>
          </cell>
          <cell r="N1328">
            <v>1232.4615800000001</v>
          </cell>
        </row>
        <row r="1329">
          <cell r="B1329" t="str">
            <v>2 S 04 963 33</v>
          </cell>
          <cell r="C1329" t="str">
            <v>Chaminé dos poços de visita - CPV 03</v>
          </cell>
          <cell r="D1329" t="str">
            <v>und</v>
          </cell>
          <cell r="E1329" t="str">
            <v>1.100,73</v>
          </cell>
          <cell r="F1329" t="str">
            <v>330,00</v>
          </cell>
          <cell r="G1329" t="str">
            <v>1.430,73</v>
          </cell>
          <cell r="H1329">
            <v>0</v>
          </cell>
          <cell r="I1329">
            <v>1100.73</v>
          </cell>
          <cell r="J1329">
            <v>330</v>
          </cell>
          <cell r="K1329">
            <v>1430.73</v>
          </cell>
          <cell r="M1329">
            <v>293.89491000000004</v>
          </cell>
          <cell r="N1329">
            <v>1394.62491</v>
          </cell>
        </row>
        <row r="1330">
          <cell r="B1330" t="str">
            <v>2 S 04 963 34</v>
          </cell>
          <cell r="C1330" t="str">
            <v>Chaminé dos poços de visita - CPV 04</v>
          </cell>
          <cell r="D1330" t="str">
            <v>und</v>
          </cell>
          <cell r="E1330" t="str">
            <v>1.234,64</v>
          </cell>
          <cell r="F1330" t="str">
            <v>370,15</v>
          </cell>
          <cell r="G1330" t="str">
            <v>1.604,79</v>
          </cell>
          <cell r="H1330">
            <v>0</v>
          </cell>
          <cell r="I1330">
            <v>1234.6400000000001</v>
          </cell>
          <cell r="J1330">
            <v>370.15</v>
          </cell>
          <cell r="K1330">
            <v>1604.79</v>
          </cell>
          <cell r="M1330">
            <v>329.64888000000002</v>
          </cell>
          <cell r="N1330">
            <v>1564.2888800000001</v>
          </cell>
        </row>
        <row r="1331">
          <cell r="B1331" t="str">
            <v>2 S 04 963 35</v>
          </cell>
          <cell r="C1331" t="str">
            <v>Chaminé dos poços de visita - CPV 05</v>
          </cell>
          <cell r="D1331" t="str">
            <v>und</v>
          </cell>
          <cell r="E1331" t="str">
            <v>868,45</v>
          </cell>
          <cell r="F1331" t="str">
            <v>260,36</v>
          </cell>
          <cell r="G1331" t="str">
            <v>1.128,81</v>
          </cell>
          <cell r="H1331">
            <v>0</v>
          </cell>
          <cell r="I1331">
            <v>868.45</v>
          </cell>
          <cell r="J1331">
            <v>260.36</v>
          </cell>
          <cell r="K1331">
            <v>1128.81</v>
          </cell>
          <cell r="M1331">
            <v>231.87615000000002</v>
          </cell>
          <cell r="N1331">
            <v>1100.3261500000001</v>
          </cell>
        </row>
        <row r="1332">
          <cell r="B1332" t="str">
            <v>2 S 04 963 36</v>
          </cell>
          <cell r="C1332" t="str">
            <v>Chaminé dos poços de visita - CPV 06</v>
          </cell>
          <cell r="D1332" t="str">
            <v>und</v>
          </cell>
          <cell r="E1332" t="str">
            <v>1.495,61</v>
          </cell>
          <cell r="F1332" t="str">
            <v>448,38</v>
          </cell>
          <cell r="G1332" t="str">
            <v>1.943,99</v>
          </cell>
          <cell r="H1332">
            <v>0</v>
          </cell>
          <cell r="I1332">
            <v>1495.61</v>
          </cell>
          <cell r="J1332">
            <v>448.38</v>
          </cell>
          <cell r="K1332">
            <v>1943.99</v>
          </cell>
          <cell r="M1332">
            <v>399.32787000000002</v>
          </cell>
          <cell r="N1332">
            <v>1894.93787</v>
          </cell>
        </row>
        <row r="1333">
          <cell r="B1333" t="str">
            <v>2 S 04 963 37</v>
          </cell>
          <cell r="C1333" t="str">
            <v>Chaminé dos poços de visita - CPV 07</v>
          </cell>
          <cell r="D1333" t="str">
            <v>und</v>
          </cell>
          <cell r="E1333" t="str">
            <v>1.624,55</v>
          </cell>
          <cell r="F1333" t="str">
            <v>487,04</v>
          </cell>
          <cell r="G1333" t="str">
            <v>2.111,59</v>
          </cell>
          <cell r="H1333">
            <v>0</v>
          </cell>
          <cell r="I1333">
            <v>1624.55</v>
          </cell>
          <cell r="J1333">
            <v>487.04</v>
          </cell>
          <cell r="K1333">
            <v>2111.59</v>
          </cell>
          <cell r="M1333">
            <v>433.75485000000003</v>
          </cell>
          <cell r="N1333">
            <v>2058.30485</v>
          </cell>
        </row>
        <row r="1334">
          <cell r="B1334" t="str">
            <v>2 S 04 963 51</v>
          </cell>
          <cell r="C1334" t="str">
            <v>Poço de visita - PVI 01 AC/BC</v>
          </cell>
          <cell r="D1334" t="str">
            <v>und</v>
          </cell>
          <cell r="E1334" t="str">
            <v>1.340,94</v>
          </cell>
          <cell r="F1334" t="str">
            <v>402,01</v>
          </cell>
          <cell r="G1334" t="str">
            <v>1.742,95</v>
          </cell>
          <cell r="H1334">
            <v>0</v>
          </cell>
          <cell r="I1334">
            <v>1340.94</v>
          </cell>
          <cell r="J1334">
            <v>402.01</v>
          </cell>
          <cell r="K1334">
            <v>1742.95</v>
          </cell>
          <cell r="M1334">
            <v>358.03098000000006</v>
          </cell>
          <cell r="N1334">
            <v>1698.9709800000001</v>
          </cell>
        </row>
        <row r="1335">
          <cell r="B1335" t="str">
            <v>2 S 04 963 52</v>
          </cell>
          <cell r="C1335" t="str">
            <v>Poço de visita - PVI 02 AC/BC</v>
          </cell>
          <cell r="D1335" t="str">
            <v>und</v>
          </cell>
          <cell r="E1335" t="str">
            <v>1.304,94</v>
          </cell>
          <cell r="F1335" t="str">
            <v>391,22</v>
          </cell>
          <cell r="G1335" t="str">
            <v>1.696,16</v>
          </cell>
          <cell r="H1335">
            <v>0</v>
          </cell>
          <cell r="I1335">
            <v>1304.94</v>
          </cell>
          <cell r="J1335">
            <v>391.22</v>
          </cell>
          <cell r="K1335">
            <v>1696.16</v>
          </cell>
          <cell r="M1335">
            <v>348.41898000000003</v>
          </cell>
          <cell r="N1335">
            <v>1653.35898</v>
          </cell>
        </row>
        <row r="1336">
          <cell r="B1336" t="str">
            <v>2 S 04 963 53</v>
          </cell>
          <cell r="C1336" t="str">
            <v>Poço de visita - PVI 03 AC/BC</v>
          </cell>
          <cell r="D1336" t="str">
            <v>und</v>
          </cell>
          <cell r="E1336" t="str">
            <v>1.537,97</v>
          </cell>
          <cell r="F1336" t="str">
            <v>461,08</v>
          </cell>
          <cell r="G1336" t="str">
            <v>1.999,05</v>
          </cell>
          <cell r="H1336">
            <v>0</v>
          </cell>
          <cell r="I1336">
            <v>1537.97</v>
          </cell>
          <cell r="J1336">
            <v>461.08</v>
          </cell>
          <cell r="K1336">
            <v>1999.05</v>
          </cell>
          <cell r="M1336">
            <v>410.63799000000006</v>
          </cell>
          <cell r="N1336">
            <v>1948.60799</v>
          </cell>
        </row>
        <row r="1337">
          <cell r="B1337" t="str">
            <v>2 S 04 963 54</v>
          </cell>
          <cell r="C1337" t="str">
            <v>Poço de visita - PVI 04 AC/BC</v>
          </cell>
          <cell r="D1337" t="str">
            <v>und</v>
          </cell>
          <cell r="E1337" t="str">
            <v>1.842,16</v>
          </cell>
          <cell r="F1337" t="str">
            <v>552,28</v>
          </cell>
          <cell r="G1337" t="str">
            <v>2.394,43</v>
          </cell>
          <cell r="H1337">
            <v>0</v>
          </cell>
          <cell r="I1337">
            <v>1842.16</v>
          </cell>
          <cell r="J1337">
            <v>552.28</v>
          </cell>
          <cell r="K1337">
            <v>2394.4299999999998</v>
          </cell>
          <cell r="M1337">
            <v>491.85672000000005</v>
          </cell>
          <cell r="N1337">
            <v>2334.0167200000001</v>
          </cell>
        </row>
        <row r="1338">
          <cell r="B1338" t="str">
            <v>2 S 04 963 55</v>
          </cell>
          <cell r="C1338" t="str">
            <v>Poço de visita - PVI 05 AC/BC</v>
          </cell>
          <cell r="D1338" t="str">
            <v>und</v>
          </cell>
          <cell r="E1338" t="str">
            <v>2.161,49</v>
          </cell>
          <cell r="F1338" t="str">
            <v>648,01</v>
          </cell>
          <cell r="G1338" t="str">
            <v>2.809,51</v>
          </cell>
          <cell r="H1338">
            <v>0</v>
          </cell>
          <cell r="I1338">
            <v>2161.4899999999998</v>
          </cell>
          <cell r="J1338">
            <v>648.01</v>
          </cell>
          <cell r="K1338">
            <v>2809.51</v>
          </cell>
          <cell r="M1338">
            <v>577.11783000000003</v>
          </cell>
          <cell r="N1338">
            <v>2738.6078299999999</v>
          </cell>
        </row>
        <row r="1339">
          <cell r="B1339" t="str">
            <v>2 S 04 963 56</v>
          </cell>
          <cell r="C1339" t="str">
            <v>Poço de visita - PVI 06 AC/BC</v>
          </cell>
          <cell r="D1339" t="str">
            <v>und</v>
          </cell>
          <cell r="E1339" t="str">
            <v>2.667,55</v>
          </cell>
          <cell r="F1339" t="str">
            <v>799,73</v>
          </cell>
          <cell r="G1339" t="str">
            <v>3.467,28</v>
          </cell>
          <cell r="H1339">
            <v>0</v>
          </cell>
          <cell r="I1339">
            <v>2667.55</v>
          </cell>
          <cell r="J1339">
            <v>799.73</v>
          </cell>
          <cell r="K1339">
            <v>3467.28</v>
          </cell>
          <cell r="M1339">
            <v>712.23585000000014</v>
          </cell>
          <cell r="N1339">
            <v>3379.7858500000002</v>
          </cell>
        </row>
        <row r="1340">
          <cell r="B1340" t="str">
            <v>2 S 04 963 57</v>
          </cell>
          <cell r="C1340" t="str">
            <v>Poço de visita - PVI 07 AC/BC</v>
          </cell>
          <cell r="D1340" t="str">
            <v>und</v>
          </cell>
          <cell r="E1340" t="str">
            <v>1.548,06</v>
          </cell>
          <cell r="F1340" t="str">
            <v>464,11</v>
          </cell>
          <cell r="G1340" t="str">
            <v>2.012,17</v>
          </cell>
          <cell r="H1340">
            <v>0</v>
          </cell>
          <cell r="I1340">
            <v>1548.06</v>
          </cell>
          <cell r="J1340">
            <v>464.11</v>
          </cell>
          <cell r="K1340">
            <v>2012.17</v>
          </cell>
          <cell r="M1340">
            <v>413.33202</v>
          </cell>
          <cell r="N1340">
            <v>1961.39202</v>
          </cell>
        </row>
        <row r="1341">
          <cell r="B1341" t="str">
            <v>2 S 04 963 58</v>
          </cell>
          <cell r="C1341" t="str">
            <v>Poço de visita - PVI 08 AC/BC</v>
          </cell>
          <cell r="D1341" t="str">
            <v>und</v>
          </cell>
          <cell r="E1341" t="str">
            <v>1.521,26</v>
          </cell>
          <cell r="F1341" t="str">
            <v>456,07</v>
          </cell>
          <cell r="G1341" t="str">
            <v>1.977,33</v>
          </cell>
          <cell r="H1341">
            <v>0</v>
          </cell>
          <cell r="I1341">
            <v>1521.26</v>
          </cell>
          <cell r="J1341">
            <v>456.07</v>
          </cell>
          <cell r="K1341">
            <v>1977.33</v>
          </cell>
          <cell r="M1341">
            <v>406.17642000000001</v>
          </cell>
          <cell r="N1341">
            <v>1927.43642</v>
          </cell>
        </row>
        <row r="1342">
          <cell r="B1342" t="str">
            <v>2 S 04 963 59</v>
          </cell>
          <cell r="C1342" t="str">
            <v>Poço de visita - PVI 09 AC/BC</v>
          </cell>
          <cell r="D1342" t="str">
            <v>und</v>
          </cell>
          <cell r="E1342" t="str">
            <v>1.773,62</v>
          </cell>
          <cell r="F1342" t="str">
            <v>531,73</v>
          </cell>
          <cell r="G1342" t="str">
            <v>2.305,36</v>
          </cell>
          <cell r="H1342">
            <v>0</v>
          </cell>
          <cell r="I1342">
            <v>1773.62</v>
          </cell>
          <cell r="J1342">
            <v>531.73</v>
          </cell>
          <cell r="K1342">
            <v>2305.36</v>
          </cell>
          <cell r="M1342">
            <v>473.55653999999998</v>
          </cell>
          <cell r="N1342">
            <v>2247.1765399999999</v>
          </cell>
        </row>
        <row r="1343">
          <cell r="B1343" t="str">
            <v>2 S 04 963 60</v>
          </cell>
          <cell r="C1343" t="str">
            <v>Poço de visita - PVI 10 AC/BC</v>
          </cell>
          <cell r="D1343" t="str">
            <v>und</v>
          </cell>
          <cell r="E1343" t="str">
            <v>2.030,32</v>
          </cell>
          <cell r="F1343" t="str">
            <v>608,69</v>
          </cell>
          <cell r="G1343" t="str">
            <v>2.639,00</v>
          </cell>
          <cell r="H1343">
            <v>0</v>
          </cell>
          <cell r="I1343">
            <v>2030.32</v>
          </cell>
          <cell r="J1343">
            <v>608.69000000000005</v>
          </cell>
          <cell r="K1343">
            <v>2639</v>
          </cell>
          <cell r="M1343">
            <v>542.09544000000005</v>
          </cell>
          <cell r="N1343">
            <v>2572.4154399999998</v>
          </cell>
        </row>
        <row r="1344">
          <cell r="B1344" t="str">
            <v>2 S 04 963 61</v>
          </cell>
          <cell r="C1344" t="str">
            <v>Poço de visita - PVI 11 AC/BC</v>
          </cell>
          <cell r="D1344" t="str">
            <v>und</v>
          </cell>
          <cell r="E1344" t="str">
            <v>2.423,83</v>
          </cell>
          <cell r="F1344" t="str">
            <v>726,66</v>
          </cell>
          <cell r="G1344" t="str">
            <v>3.150,50</v>
          </cell>
          <cell r="H1344">
            <v>0</v>
          </cell>
          <cell r="I1344">
            <v>2423.83</v>
          </cell>
          <cell r="J1344">
            <v>726.66</v>
          </cell>
          <cell r="K1344">
            <v>3150.5</v>
          </cell>
          <cell r="M1344">
            <v>647.16260999999997</v>
          </cell>
          <cell r="N1344">
            <v>3070.9926099999998</v>
          </cell>
        </row>
        <row r="1345">
          <cell r="B1345" t="str">
            <v>2 S 04 963 62</v>
          </cell>
          <cell r="C1345" t="str">
            <v>Poço de visita - PVI 12 AC/BC</v>
          </cell>
          <cell r="D1345" t="str">
            <v>und</v>
          </cell>
          <cell r="E1345" t="str">
            <v>2.956,58</v>
          </cell>
          <cell r="F1345" t="str">
            <v>886,38</v>
          </cell>
          <cell r="G1345" t="str">
            <v>3.842,96</v>
          </cell>
          <cell r="H1345">
            <v>0</v>
          </cell>
          <cell r="I1345">
            <v>2956.58</v>
          </cell>
          <cell r="J1345">
            <v>886.38</v>
          </cell>
          <cell r="K1345">
            <v>3842.96</v>
          </cell>
          <cell r="M1345">
            <v>789.40686000000005</v>
          </cell>
          <cell r="N1345">
            <v>3745.98686</v>
          </cell>
        </row>
        <row r="1346">
          <cell r="B1346" t="str">
            <v>2 S 04 963 63</v>
          </cell>
          <cell r="C1346" t="str">
            <v>Poço de visita - PVI 13 AC/BC</v>
          </cell>
          <cell r="D1346" t="str">
            <v>und</v>
          </cell>
          <cell r="E1346" t="str">
            <v>1.861,43</v>
          </cell>
          <cell r="F1346" t="str">
            <v>558,06</v>
          </cell>
          <cell r="G1346" t="str">
            <v>2.419,49</v>
          </cell>
          <cell r="H1346">
            <v>0</v>
          </cell>
          <cell r="I1346">
            <v>1861.43</v>
          </cell>
          <cell r="J1346">
            <v>558.05999999999995</v>
          </cell>
          <cell r="K1346">
            <v>2419.4899999999998</v>
          </cell>
          <cell r="M1346">
            <v>497.00181000000003</v>
          </cell>
          <cell r="N1346">
            <v>2358.43181</v>
          </cell>
        </row>
        <row r="1347">
          <cell r="B1347" t="str">
            <v>2 S 04 963 64</v>
          </cell>
          <cell r="C1347" t="str">
            <v>Poço de visita - PVI 14 AC/BC</v>
          </cell>
          <cell r="D1347" t="str">
            <v>und</v>
          </cell>
          <cell r="E1347" t="str">
            <v>1.750,97</v>
          </cell>
          <cell r="F1347" t="str">
            <v>524,94</v>
          </cell>
          <cell r="G1347" t="str">
            <v>2.275,92</v>
          </cell>
          <cell r="H1347">
            <v>0</v>
          </cell>
          <cell r="I1347">
            <v>1750.97</v>
          </cell>
          <cell r="J1347">
            <v>524.94000000000005</v>
          </cell>
          <cell r="K1347">
            <v>2275.92</v>
          </cell>
          <cell r="M1347">
            <v>467.50899000000004</v>
          </cell>
          <cell r="N1347">
            <v>2218.4789900000001</v>
          </cell>
        </row>
        <row r="1348">
          <cell r="B1348" t="str">
            <v>2 S 04 963 65</v>
          </cell>
          <cell r="C1348" t="str">
            <v>Poço de visita - PVI 15 AC/BC</v>
          </cell>
          <cell r="D1348" t="str">
            <v>und</v>
          </cell>
          <cell r="E1348" t="str">
            <v>2.027,15</v>
          </cell>
          <cell r="F1348" t="str">
            <v>607,74</v>
          </cell>
          <cell r="G1348" t="str">
            <v>2.634,89</v>
          </cell>
          <cell r="H1348">
            <v>0</v>
          </cell>
          <cell r="I1348">
            <v>2027.15</v>
          </cell>
          <cell r="J1348">
            <v>607.74</v>
          </cell>
          <cell r="K1348">
            <v>2634.89</v>
          </cell>
          <cell r="M1348">
            <v>541.24905000000001</v>
          </cell>
          <cell r="N1348">
            <v>2568.39905</v>
          </cell>
        </row>
        <row r="1349">
          <cell r="B1349" t="str">
            <v>2 S 04 963 66</v>
          </cell>
          <cell r="C1349" t="str">
            <v>Poço de visita - PVI 16 AC/BC</v>
          </cell>
          <cell r="D1349" t="str">
            <v>und</v>
          </cell>
          <cell r="E1349" t="str">
            <v>2.355,08</v>
          </cell>
          <cell r="F1349" t="str">
            <v>706,05</v>
          </cell>
          <cell r="G1349" t="str">
            <v>3.061,13</v>
          </cell>
          <cell r="H1349">
            <v>0</v>
          </cell>
          <cell r="I1349">
            <v>2355.08</v>
          </cell>
          <cell r="J1349">
            <v>706.05</v>
          </cell>
          <cell r="K1349">
            <v>3061.13</v>
          </cell>
          <cell r="M1349">
            <v>628.80636000000004</v>
          </cell>
          <cell r="N1349">
            <v>2983.88636</v>
          </cell>
        </row>
        <row r="1350">
          <cell r="B1350" t="str">
            <v>2 S 04 963 67</v>
          </cell>
          <cell r="C1350" t="str">
            <v>Poço de visita - PVI 17 AC/BC</v>
          </cell>
          <cell r="D1350" t="str">
            <v>und</v>
          </cell>
          <cell r="E1350" t="str">
            <v>2.704,04</v>
          </cell>
          <cell r="F1350" t="str">
            <v>810,67</v>
          </cell>
          <cell r="G1350" t="str">
            <v>3.514,71</v>
          </cell>
          <cell r="H1350">
            <v>0</v>
          </cell>
          <cell r="I1350">
            <v>2704.04</v>
          </cell>
          <cell r="J1350">
            <v>810.67</v>
          </cell>
          <cell r="K1350">
            <v>3514.71</v>
          </cell>
          <cell r="M1350">
            <v>721.97868000000005</v>
          </cell>
          <cell r="N1350">
            <v>3426.0186800000001</v>
          </cell>
        </row>
        <row r="1351">
          <cell r="B1351" t="str">
            <v>2 S 04 963 68</v>
          </cell>
          <cell r="C1351" t="str">
            <v>Poço de visita - PVI 18 AC/BC</v>
          </cell>
          <cell r="D1351" t="str">
            <v>und</v>
          </cell>
          <cell r="E1351" t="str">
            <v>3.263,48</v>
          </cell>
          <cell r="F1351" t="str">
            <v>978,39</v>
          </cell>
          <cell r="G1351" t="str">
            <v>4.241,87</v>
          </cell>
          <cell r="H1351">
            <v>0</v>
          </cell>
          <cell r="I1351">
            <v>3263.48</v>
          </cell>
          <cell r="J1351">
            <v>978.39</v>
          </cell>
          <cell r="K1351">
            <v>4241.87</v>
          </cell>
          <cell r="M1351">
            <v>871.3491600000001</v>
          </cell>
          <cell r="N1351">
            <v>4134.8291600000002</v>
          </cell>
        </row>
        <row r="1352">
          <cell r="B1352" t="str">
            <v>2 S 04 963 81</v>
          </cell>
          <cell r="C1352" t="str">
            <v>Chaminé dos poços de visita - CPV 01 AC/BC</v>
          </cell>
          <cell r="D1352" t="str">
            <v>und</v>
          </cell>
          <cell r="E1352" t="str">
            <v>861,22</v>
          </cell>
          <cell r="F1352" t="str">
            <v>258,19</v>
          </cell>
          <cell r="G1352" t="str">
            <v>1.119,42</v>
          </cell>
          <cell r="H1352">
            <v>0</v>
          </cell>
          <cell r="I1352">
            <v>861.22</v>
          </cell>
          <cell r="J1352">
            <v>258.19</v>
          </cell>
          <cell r="K1352">
            <v>1119.42</v>
          </cell>
          <cell r="M1352">
            <v>229.94574000000003</v>
          </cell>
          <cell r="N1352">
            <v>1091.1657400000001</v>
          </cell>
        </row>
        <row r="1353">
          <cell r="B1353" t="str">
            <v>2 S 04 963 82</v>
          </cell>
          <cell r="C1353" t="str">
            <v>Chaminé dos poços de visita - CPV 02 AC/BC</v>
          </cell>
          <cell r="D1353" t="str">
            <v>und</v>
          </cell>
          <cell r="E1353" t="str">
            <v>999,22</v>
          </cell>
          <cell r="F1353" t="str">
            <v>299,57</v>
          </cell>
          <cell r="G1353" t="str">
            <v>1.298,79</v>
          </cell>
          <cell r="H1353">
            <v>0</v>
          </cell>
          <cell r="I1353">
            <v>999.22</v>
          </cell>
          <cell r="J1353">
            <v>299.57</v>
          </cell>
          <cell r="K1353">
            <v>1298.79</v>
          </cell>
          <cell r="M1353">
            <v>266.79174</v>
          </cell>
          <cell r="N1353">
            <v>1266.0117399999999</v>
          </cell>
        </row>
        <row r="1354">
          <cell r="B1354" t="str">
            <v>2 S 04 963 83</v>
          </cell>
          <cell r="C1354" t="str">
            <v>Chaminé dos poços de visita - CPV 03 AC/BC</v>
          </cell>
          <cell r="D1354" t="str">
            <v>und</v>
          </cell>
          <cell r="E1354" t="str">
            <v>1.131,61</v>
          </cell>
          <cell r="F1354" t="str">
            <v>339,26</v>
          </cell>
          <cell r="G1354" t="str">
            <v>1.470,87</v>
          </cell>
          <cell r="H1354">
            <v>0</v>
          </cell>
          <cell r="I1354">
            <v>1131.6099999999999</v>
          </cell>
          <cell r="J1354">
            <v>339.26</v>
          </cell>
          <cell r="K1354">
            <v>1470.87</v>
          </cell>
          <cell r="M1354">
            <v>302.13986999999997</v>
          </cell>
          <cell r="N1354">
            <v>1433.7498699999999</v>
          </cell>
        </row>
        <row r="1355">
          <cell r="B1355" t="str">
            <v>2 S 04 963 84</v>
          </cell>
          <cell r="C1355" t="str">
            <v>Chaminé dos poços de visita - CPV 04 AC/BC</v>
          </cell>
          <cell r="D1355" t="str">
            <v>und</v>
          </cell>
          <cell r="E1355" t="str">
            <v>1.270,55</v>
          </cell>
          <cell r="F1355" t="str">
            <v>380,91</v>
          </cell>
          <cell r="G1355" t="str">
            <v>1.651,47</v>
          </cell>
          <cell r="H1355">
            <v>0</v>
          </cell>
          <cell r="I1355">
            <v>1270.55</v>
          </cell>
          <cell r="J1355">
            <v>380.91</v>
          </cell>
          <cell r="K1355">
            <v>1651.47</v>
          </cell>
          <cell r="M1355">
            <v>339.23685</v>
          </cell>
          <cell r="N1355">
            <v>1609.78685</v>
          </cell>
        </row>
        <row r="1356">
          <cell r="B1356" t="str">
            <v>2 S 04 963 85</v>
          </cell>
          <cell r="C1356" t="str">
            <v>Chaminé dos poços de visita - CPV 05 AC/BC</v>
          </cell>
          <cell r="D1356" t="str">
            <v>und</v>
          </cell>
          <cell r="E1356" t="str">
            <v>891,46</v>
          </cell>
          <cell r="F1356" t="str">
            <v>267,26</v>
          </cell>
          <cell r="G1356" t="str">
            <v>1.158,72</v>
          </cell>
          <cell r="H1356">
            <v>0</v>
          </cell>
          <cell r="I1356">
            <v>891.46</v>
          </cell>
          <cell r="J1356">
            <v>267.26</v>
          </cell>
          <cell r="K1356">
            <v>1158.72</v>
          </cell>
          <cell r="M1356">
            <v>238.01982000000001</v>
          </cell>
          <cell r="N1356">
            <v>1129.47982</v>
          </cell>
        </row>
        <row r="1357">
          <cell r="B1357" t="str">
            <v>2 S 04 963 86</v>
          </cell>
          <cell r="C1357" t="str">
            <v>Chaminé dos poços de visita - CPV 06 AC/BC</v>
          </cell>
          <cell r="D1357" t="str">
            <v>und</v>
          </cell>
          <cell r="E1357" t="str">
            <v>1.540,95</v>
          </cell>
          <cell r="F1357" t="str">
            <v>461,98</v>
          </cell>
          <cell r="G1357" t="str">
            <v>2.002,92</v>
          </cell>
          <cell r="H1357">
            <v>0</v>
          </cell>
          <cell r="I1357">
            <v>1540.95</v>
          </cell>
          <cell r="J1357">
            <v>461.98</v>
          </cell>
          <cell r="K1357">
            <v>2002.92</v>
          </cell>
          <cell r="M1357">
            <v>411.43365000000006</v>
          </cell>
          <cell r="N1357">
            <v>1952.3836500000002</v>
          </cell>
        </row>
        <row r="1358">
          <cell r="B1358" t="str">
            <v>2 S 04 963 87</v>
          </cell>
          <cell r="C1358" t="str">
            <v>Chaminé dos poços de visita - CPV 07 AC/BC</v>
          </cell>
          <cell r="D1358" t="str">
            <v>und</v>
          </cell>
          <cell r="E1358" t="str">
            <v>1.674,27</v>
          </cell>
          <cell r="F1358" t="str">
            <v>501,95</v>
          </cell>
          <cell r="G1358" t="str">
            <v>2.176,22</v>
          </cell>
          <cell r="H1358">
            <v>0</v>
          </cell>
          <cell r="I1358">
            <v>1674.27</v>
          </cell>
          <cell r="J1358">
            <v>501.95</v>
          </cell>
          <cell r="K1358">
            <v>2176.2199999999998</v>
          </cell>
          <cell r="M1358">
            <v>447.03009000000003</v>
          </cell>
          <cell r="N1358">
            <v>2121.3000900000002</v>
          </cell>
        </row>
        <row r="1359">
          <cell r="B1359" t="str">
            <v>2 S 04 964 01</v>
          </cell>
          <cell r="C1359" t="str">
            <v>Tubulação de drenagem urbana - D=0,40 m s/ berço</v>
          </cell>
          <cell r="D1359" t="str">
            <v>m</v>
          </cell>
          <cell r="E1359" t="str">
            <v>116,68</v>
          </cell>
          <cell r="F1359" t="str">
            <v>34,98</v>
          </cell>
          <cell r="G1359" t="str">
            <v>151,66</v>
          </cell>
          <cell r="H1359">
            <v>0</v>
          </cell>
          <cell r="I1359">
            <v>116.68</v>
          </cell>
          <cell r="J1359">
            <v>34.979999999999997</v>
          </cell>
          <cell r="K1359">
            <v>151.66</v>
          </cell>
          <cell r="M1359">
            <v>31.153560000000002</v>
          </cell>
          <cell r="N1359">
            <v>147.83356000000001</v>
          </cell>
        </row>
        <row r="1360">
          <cell r="B1360" t="str">
            <v>2 S 04 964 02</v>
          </cell>
          <cell r="C1360" t="str">
            <v>Tubulação de drenagem urbana - D=0,60 m s/ berço</v>
          </cell>
          <cell r="D1360" t="str">
            <v>m</v>
          </cell>
          <cell r="E1360" t="str">
            <v>236,80</v>
          </cell>
          <cell r="F1360" t="str">
            <v>70,99</v>
          </cell>
          <cell r="G1360" t="str">
            <v>307,79</v>
          </cell>
          <cell r="H1360">
            <v>0</v>
          </cell>
          <cell r="I1360">
            <v>236.8</v>
          </cell>
          <cell r="J1360">
            <v>70.989999999999995</v>
          </cell>
          <cell r="K1360">
            <v>307.79000000000002</v>
          </cell>
          <cell r="M1360">
            <v>63.225600000000007</v>
          </cell>
          <cell r="N1360">
            <v>300.0256</v>
          </cell>
        </row>
        <row r="1361">
          <cell r="B1361" t="str">
            <v>2 S 04 964 03</v>
          </cell>
          <cell r="C1361" t="str">
            <v>Tubulação de drenagem urbana - D=0,80 m s/ berço</v>
          </cell>
          <cell r="D1361" t="str">
            <v>m</v>
          </cell>
          <cell r="E1361" t="str">
            <v>316,88</v>
          </cell>
          <cell r="F1361" t="str">
            <v>95,00</v>
          </cell>
          <cell r="G1361" t="str">
            <v>411,88</v>
          </cell>
          <cell r="H1361">
            <v>0</v>
          </cell>
          <cell r="I1361">
            <v>316.88</v>
          </cell>
          <cell r="J1361">
            <v>95</v>
          </cell>
          <cell r="K1361">
            <v>411.88</v>
          </cell>
          <cell r="M1361">
            <v>84.606960000000001</v>
          </cell>
          <cell r="N1361">
            <v>401.48696000000001</v>
          </cell>
        </row>
        <row r="1362">
          <cell r="B1362" t="str">
            <v>2 S 04 964 04</v>
          </cell>
          <cell r="C1362" t="str">
            <v>Tubulação de drenagem urbana - D=1,00 m s/ berço</v>
          </cell>
          <cell r="D1362" t="str">
            <v>m</v>
          </cell>
          <cell r="E1362" t="str">
            <v>444,68</v>
          </cell>
          <cell r="F1362" t="str">
            <v>133,31</v>
          </cell>
          <cell r="G1362" t="str">
            <v>577,99</v>
          </cell>
          <cell r="H1362">
            <v>0</v>
          </cell>
          <cell r="I1362">
            <v>444.68</v>
          </cell>
          <cell r="J1362">
            <v>133.31</v>
          </cell>
          <cell r="K1362">
            <v>577.99</v>
          </cell>
          <cell r="M1362">
            <v>118.72956000000001</v>
          </cell>
          <cell r="N1362">
            <v>563.40956000000006</v>
          </cell>
        </row>
        <row r="1363">
          <cell r="B1363" t="str">
            <v>2 S 04 964 05</v>
          </cell>
          <cell r="C1363" t="str">
            <v>Tubulação de drenagem urbana - D=1,20 m s/ berço</v>
          </cell>
          <cell r="D1363" t="str">
            <v>m</v>
          </cell>
          <cell r="E1363" t="str">
            <v>594,44</v>
          </cell>
          <cell r="F1363" t="str">
            <v>178,21</v>
          </cell>
          <cell r="G1363" t="str">
            <v>772,66</v>
          </cell>
          <cell r="H1363">
            <v>0</v>
          </cell>
          <cell r="I1363">
            <v>594.44000000000005</v>
          </cell>
          <cell r="J1363">
            <v>178.21</v>
          </cell>
          <cell r="K1363">
            <v>772.66</v>
          </cell>
          <cell r="M1363">
            <v>158.71548000000001</v>
          </cell>
          <cell r="N1363">
            <v>753.15548000000013</v>
          </cell>
        </row>
        <row r="1364">
          <cell r="B1364" t="str">
            <v>2 S 04 964 06</v>
          </cell>
          <cell r="C1364" t="str">
            <v>Tubulação de drenagem urbana - D=1,50 m s/ berço</v>
          </cell>
          <cell r="D1364" t="str">
            <v>m</v>
          </cell>
          <cell r="E1364" t="str">
            <v>888,14</v>
          </cell>
          <cell r="F1364" t="str">
            <v>266,26</v>
          </cell>
          <cell r="G1364" t="str">
            <v>1.154,40</v>
          </cell>
          <cell r="H1364">
            <v>0</v>
          </cell>
          <cell r="I1364">
            <v>888.14</v>
          </cell>
          <cell r="J1364">
            <v>266.26</v>
          </cell>
          <cell r="K1364">
            <v>1154.4000000000001</v>
          </cell>
          <cell r="M1364">
            <v>237.13338000000002</v>
          </cell>
          <cell r="N1364">
            <v>1125.2733800000001</v>
          </cell>
        </row>
        <row r="1365">
          <cell r="B1365" t="str">
            <v>2 S 04 964 51</v>
          </cell>
          <cell r="C1365" t="str">
            <v>Tubulação de drenagem urbana-D=0,40m s/berço AC/BC</v>
          </cell>
          <cell r="D1365" t="str">
            <v>m</v>
          </cell>
          <cell r="E1365" t="str">
            <v>121,49</v>
          </cell>
          <cell r="F1365" t="str">
            <v>36,42</v>
          </cell>
          <cell r="G1365" t="str">
            <v>157,91</v>
          </cell>
          <cell r="H1365">
            <v>0</v>
          </cell>
          <cell r="I1365">
            <v>121.49</v>
          </cell>
          <cell r="J1365">
            <v>36.42</v>
          </cell>
          <cell r="K1365">
            <v>157.91</v>
          </cell>
          <cell r="M1365">
            <v>32.437829999999998</v>
          </cell>
          <cell r="N1365">
            <v>153.92783</v>
          </cell>
        </row>
        <row r="1366">
          <cell r="B1366" t="str">
            <v>2 S 04 964 52</v>
          </cell>
          <cell r="C1366" t="str">
            <v>Tubulação de drenagem urbana-D=0,60m s/berço AC/BC</v>
          </cell>
          <cell r="D1366" t="str">
            <v>m</v>
          </cell>
          <cell r="E1366" t="str">
            <v>246,22</v>
          </cell>
          <cell r="F1366" t="str">
            <v>73,82</v>
          </cell>
          <cell r="G1366" t="str">
            <v>320,04</v>
          </cell>
          <cell r="H1366">
            <v>0</v>
          </cell>
          <cell r="I1366">
            <v>246.22</v>
          </cell>
          <cell r="J1366">
            <v>73.819999999999993</v>
          </cell>
          <cell r="K1366">
            <v>320.04000000000002</v>
          </cell>
          <cell r="M1366">
            <v>65.740740000000002</v>
          </cell>
          <cell r="N1366">
            <v>311.96073999999999</v>
          </cell>
        </row>
        <row r="1367">
          <cell r="B1367" t="str">
            <v>2 S 04 964 53</v>
          </cell>
          <cell r="C1367" t="str">
            <v>Tubulação de drenagem urbana-D=0,80m s/berço AC/BC</v>
          </cell>
          <cell r="D1367" t="str">
            <v>m</v>
          </cell>
          <cell r="E1367" t="str">
            <v>332,52</v>
          </cell>
          <cell r="F1367" t="str">
            <v>99,69</v>
          </cell>
          <cell r="G1367" t="str">
            <v>432,21</v>
          </cell>
          <cell r="H1367">
            <v>0</v>
          </cell>
          <cell r="I1367">
            <v>332.52</v>
          </cell>
          <cell r="J1367">
            <v>99.69</v>
          </cell>
          <cell r="K1367">
            <v>432.21</v>
          </cell>
          <cell r="M1367">
            <v>88.782839999999993</v>
          </cell>
          <cell r="N1367">
            <v>421.30283999999995</v>
          </cell>
        </row>
        <row r="1368">
          <cell r="B1368" t="str">
            <v>2 S 04 964 54</v>
          </cell>
          <cell r="C1368" t="str">
            <v>Tubulação de drenagem urbana-D=1,00m s/berço AC/BC</v>
          </cell>
          <cell r="D1368" t="str">
            <v>m</v>
          </cell>
          <cell r="E1368" t="str">
            <v>467,81</v>
          </cell>
          <cell r="F1368" t="str">
            <v>140,25</v>
          </cell>
          <cell r="G1368" t="str">
            <v>608,06</v>
          </cell>
          <cell r="H1368">
            <v>0</v>
          </cell>
          <cell r="I1368">
            <v>467.81</v>
          </cell>
          <cell r="J1368">
            <v>140.25</v>
          </cell>
          <cell r="K1368">
            <v>608.05999999999995</v>
          </cell>
          <cell r="M1368">
            <v>124.90527</v>
          </cell>
          <cell r="N1368">
            <v>592.71527000000003</v>
          </cell>
        </row>
        <row r="1369">
          <cell r="B1369" t="str">
            <v>2 S 04 964 55</v>
          </cell>
          <cell r="C1369" t="str">
            <v>Tubulação de drenagem urbana-D=1,20m s/berço AC/BC</v>
          </cell>
          <cell r="D1369" t="str">
            <v>m</v>
          </cell>
          <cell r="E1369" t="str">
            <v>624,66</v>
          </cell>
          <cell r="F1369" t="str">
            <v>187,27</v>
          </cell>
          <cell r="G1369" t="str">
            <v>811,93</v>
          </cell>
          <cell r="H1369">
            <v>0</v>
          </cell>
          <cell r="I1369">
            <v>624.66</v>
          </cell>
          <cell r="J1369">
            <v>187.27</v>
          </cell>
          <cell r="K1369">
            <v>811.93</v>
          </cell>
          <cell r="M1369">
            <v>166.78422</v>
          </cell>
          <cell r="N1369">
            <v>791.44421999999997</v>
          </cell>
        </row>
        <row r="1370">
          <cell r="B1370" t="str">
            <v>2 S 04 964 56</v>
          </cell>
          <cell r="C1370" t="str">
            <v>Tubulação de drenagem urbana-D=1,50m s/berço AC/BC</v>
          </cell>
          <cell r="D1370" t="str">
            <v>m</v>
          </cell>
          <cell r="E1370" t="str">
            <v>928,48</v>
          </cell>
          <cell r="F1370" t="str">
            <v>278,36</v>
          </cell>
          <cell r="G1370" t="str">
            <v>1.206,83</v>
          </cell>
          <cell r="H1370">
            <v>0</v>
          </cell>
          <cell r="I1370">
            <v>928.48</v>
          </cell>
          <cell r="J1370">
            <v>278.36</v>
          </cell>
          <cell r="K1370">
            <v>1206.83</v>
          </cell>
          <cell r="M1370">
            <v>247.90416000000002</v>
          </cell>
          <cell r="N1370">
            <v>1176.3841600000001</v>
          </cell>
        </row>
        <row r="1371">
          <cell r="B1371" t="str">
            <v>2 S 04 990 01</v>
          </cell>
          <cell r="C1371" t="str">
            <v>Transposição de segmento de sarjetas - TSS 01</v>
          </cell>
          <cell r="D1371" t="str">
            <v>m</v>
          </cell>
          <cell r="E1371" t="str">
            <v>121,23</v>
          </cell>
          <cell r="F1371" t="str">
            <v>36,35</v>
          </cell>
          <cell r="G1371" t="str">
            <v>157,58</v>
          </cell>
          <cell r="H1371">
            <v>0</v>
          </cell>
          <cell r="I1371">
            <v>121.23</v>
          </cell>
          <cell r="J1371">
            <v>36.35</v>
          </cell>
          <cell r="K1371">
            <v>157.58000000000001</v>
          </cell>
          <cell r="M1371">
            <v>32.368410000000004</v>
          </cell>
          <cell r="N1371">
            <v>153.59841</v>
          </cell>
        </row>
        <row r="1372">
          <cell r="B1372" t="str">
            <v>2 S 04 990 02</v>
          </cell>
          <cell r="C1372" t="str">
            <v>Transposição de segmento de sarjetas - TSS 02</v>
          </cell>
          <cell r="D1372" t="str">
            <v>m</v>
          </cell>
          <cell r="E1372" t="str">
            <v>145,21</v>
          </cell>
          <cell r="F1372" t="str">
            <v>43,53</v>
          </cell>
          <cell r="G1372" t="str">
            <v>188,74</v>
          </cell>
          <cell r="H1372">
            <v>0</v>
          </cell>
          <cell r="I1372">
            <v>145.21</v>
          </cell>
          <cell r="J1372">
            <v>43.53</v>
          </cell>
          <cell r="K1372">
            <v>188.74</v>
          </cell>
          <cell r="M1372">
            <v>38.771070000000002</v>
          </cell>
          <cell r="N1372">
            <v>183.98107000000002</v>
          </cell>
        </row>
        <row r="1373">
          <cell r="B1373" t="str">
            <v>2 S 04 990 03</v>
          </cell>
          <cell r="C1373" t="str">
            <v>Transposição de segmento de sarjetas - TSS 03</v>
          </cell>
          <cell r="D1373" t="str">
            <v>m</v>
          </cell>
          <cell r="E1373" t="str">
            <v>249,02</v>
          </cell>
          <cell r="F1373" t="str">
            <v>74,65</v>
          </cell>
          <cell r="G1373" t="str">
            <v>323,67</v>
          </cell>
          <cell r="H1373">
            <v>0</v>
          </cell>
          <cell r="I1373">
            <v>249.02</v>
          </cell>
          <cell r="J1373">
            <v>74.650000000000006</v>
          </cell>
          <cell r="K1373">
            <v>323.67</v>
          </cell>
          <cell r="M1373">
            <v>66.488340000000008</v>
          </cell>
          <cell r="N1373">
            <v>315.50834000000003</v>
          </cell>
        </row>
        <row r="1374">
          <cell r="B1374" t="str">
            <v>2 S 04 990 04</v>
          </cell>
          <cell r="C1374" t="str">
            <v>Transposição de segmento de sarjetas - TSS 04</v>
          </cell>
          <cell r="D1374" t="str">
            <v>m</v>
          </cell>
          <cell r="E1374" t="str">
            <v>214,90</v>
          </cell>
          <cell r="F1374" t="str">
            <v>64,43</v>
          </cell>
          <cell r="G1374" t="str">
            <v>279,33</v>
          </cell>
          <cell r="H1374">
            <v>0</v>
          </cell>
          <cell r="I1374">
            <v>214.9</v>
          </cell>
          <cell r="J1374">
            <v>64.430000000000007</v>
          </cell>
          <cell r="K1374">
            <v>279.33</v>
          </cell>
          <cell r="M1374">
            <v>57.378300000000003</v>
          </cell>
          <cell r="N1374">
            <v>272.2783</v>
          </cell>
        </row>
        <row r="1375">
          <cell r="B1375" t="str">
            <v>2 S 04 990 05</v>
          </cell>
          <cell r="C1375" t="str">
            <v>Transposição de segmento de sarjetas - TSS 05</v>
          </cell>
          <cell r="D1375" t="str">
            <v>m</v>
          </cell>
          <cell r="E1375" t="str">
            <v>192,22</v>
          </cell>
          <cell r="F1375" t="str">
            <v>57,63</v>
          </cell>
          <cell r="G1375" t="str">
            <v>249,85</v>
          </cell>
          <cell r="H1375">
            <v>0</v>
          </cell>
          <cell r="I1375">
            <v>192.22</v>
          </cell>
          <cell r="J1375">
            <v>57.63</v>
          </cell>
          <cell r="K1375">
            <v>249.85</v>
          </cell>
          <cell r="M1375">
            <v>51.322740000000003</v>
          </cell>
          <cell r="N1375">
            <v>243.54274000000001</v>
          </cell>
        </row>
        <row r="1376">
          <cell r="B1376" t="str">
            <v>2 S 04 990 06</v>
          </cell>
          <cell r="C1376" t="str">
            <v>Transposição de segmento de sarjetas - TSS 06</v>
          </cell>
          <cell r="D1376" t="str">
            <v>m</v>
          </cell>
          <cell r="E1376" t="str">
            <v>180,73</v>
          </cell>
          <cell r="F1376" t="str">
            <v>54,18</v>
          </cell>
          <cell r="G1376" t="str">
            <v>234,91</v>
          </cell>
          <cell r="H1376">
            <v>0</v>
          </cell>
          <cell r="I1376">
            <v>180.73</v>
          </cell>
          <cell r="J1376">
            <v>54.18</v>
          </cell>
          <cell r="K1376">
            <v>234.91</v>
          </cell>
          <cell r="M1376">
            <v>48.254910000000002</v>
          </cell>
          <cell r="N1376">
            <v>228.98490999999999</v>
          </cell>
        </row>
        <row r="1377">
          <cell r="B1377" t="str">
            <v>2 S 04 990 51</v>
          </cell>
          <cell r="C1377" t="str">
            <v>Transposição de segmentos de sarjetas-TSS 01 AC/BC</v>
          </cell>
          <cell r="D1377" t="str">
            <v>m</v>
          </cell>
          <cell r="E1377" t="str">
            <v>140,17</v>
          </cell>
          <cell r="F1377" t="str">
            <v>42,02</v>
          </cell>
          <cell r="G1377" t="str">
            <v>182,19</v>
          </cell>
          <cell r="H1377">
            <v>0</v>
          </cell>
          <cell r="I1377">
            <v>140.16999999999999</v>
          </cell>
          <cell r="J1377">
            <v>42.02</v>
          </cell>
          <cell r="K1377">
            <v>182.19</v>
          </cell>
          <cell r="M1377">
            <v>37.42539</v>
          </cell>
          <cell r="N1377">
            <v>177.59538999999998</v>
          </cell>
        </row>
        <row r="1378">
          <cell r="B1378" t="str">
            <v>2 S 04 990 52</v>
          </cell>
          <cell r="C1378" t="str">
            <v>Transposição de segmentos de sarjetas-TSS 02 AC/BC</v>
          </cell>
          <cell r="D1378" t="str">
            <v>m</v>
          </cell>
          <cell r="E1378" t="str">
            <v>168,50</v>
          </cell>
          <cell r="F1378" t="str">
            <v>50,52</v>
          </cell>
          <cell r="G1378" t="str">
            <v>219,01</v>
          </cell>
          <cell r="H1378">
            <v>0</v>
          </cell>
          <cell r="I1378">
            <v>168.5</v>
          </cell>
          <cell r="J1378">
            <v>50.52</v>
          </cell>
          <cell r="K1378">
            <v>219.01</v>
          </cell>
          <cell r="M1378">
            <v>44.9895</v>
          </cell>
          <cell r="N1378">
            <v>213.48949999999999</v>
          </cell>
        </row>
        <row r="1379">
          <cell r="B1379" t="str">
            <v>2 S 04 990 53</v>
          </cell>
          <cell r="C1379" t="str">
            <v>Transposição de segmento de sarjetas-TSS 03 AC/BC</v>
          </cell>
          <cell r="D1379" t="str">
            <v>m</v>
          </cell>
          <cell r="E1379" t="str">
            <v>266,62</v>
          </cell>
          <cell r="F1379" t="str">
            <v>79,93</v>
          </cell>
          <cell r="G1379" t="str">
            <v>346,55</v>
          </cell>
          <cell r="H1379">
            <v>0</v>
          </cell>
          <cell r="I1379">
            <v>266.62</v>
          </cell>
          <cell r="J1379">
            <v>79.930000000000007</v>
          </cell>
          <cell r="K1379">
            <v>346.55</v>
          </cell>
          <cell r="M1379">
            <v>71.187539999999998</v>
          </cell>
          <cell r="N1379">
            <v>337.80754000000002</v>
          </cell>
        </row>
        <row r="1380">
          <cell r="B1380" t="str">
            <v>2 S 04 990 54</v>
          </cell>
          <cell r="C1380" t="str">
            <v>Transposição de segmento de sarjetas-TSS 04 AC/BC</v>
          </cell>
          <cell r="D1380" t="str">
            <v>m</v>
          </cell>
          <cell r="E1380" t="str">
            <v>230,91</v>
          </cell>
          <cell r="F1380" t="str">
            <v>69,23</v>
          </cell>
          <cell r="G1380" t="str">
            <v>300,13</v>
          </cell>
          <cell r="H1380">
            <v>0</v>
          </cell>
          <cell r="I1380">
            <v>230.91</v>
          </cell>
          <cell r="J1380">
            <v>69.23</v>
          </cell>
          <cell r="K1380">
            <v>300.13</v>
          </cell>
          <cell r="M1380">
            <v>61.652970000000003</v>
          </cell>
          <cell r="N1380">
            <v>292.56297000000001</v>
          </cell>
        </row>
        <row r="1381">
          <cell r="B1381" t="str">
            <v>2 S 04 990 55</v>
          </cell>
          <cell r="C1381" t="str">
            <v>Transposição de segmento de sarjetas-TSS 05 AC/BC</v>
          </cell>
          <cell r="D1381" t="str">
            <v>m</v>
          </cell>
          <cell r="E1381" t="str">
            <v>207,16</v>
          </cell>
          <cell r="F1381" t="str">
            <v>62,11</v>
          </cell>
          <cell r="G1381" t="str">
            <v>269,26</v>
          </cell>
          <cell r="H1381">
            <v>0</v>
          </cell>
          <cell r="I1381">
            <v>207.16</v>
          </cell>
          <cell r="J1381">
            <v>62.11</v>
          </cell>
          <cell r="K1381">
            <v>269.26</v>
          </cell>
          <cell r="M1381">
            <v>55.311720000000001</v>
          </cell>
          <cell r="N1381">
            <v>262.47172</v>
          </cell>
        </row>
        <row r="1382">
          <cell r="B1382" t="str">
            <v>2 S 04 990 56</v>
          </cell>
          <cell r="C1382" t="str">
            <v>Transposição de segmento de sarjetas-TSS 06 AC/BC</v>
          </cell>
          <cell r="D1382" t="str">
            <v>m</v>
          </cell>
          <cell r="E1382" t="str">
            <v>195,13</v>
          </cell>
          <cell r="F1382" t="str">
            <v>58,50</v>
          </cell>
          <cell r="G1382" t="str">
            <v>253,63</v>
          </cell>
          <cell r="H1382">
            <v>0</v>
          </cell>
          <cell r="I1382">
            <v>195.13</v>
          </cell>
          <cell r="J1382">
            <v>58.5</v>
          </cell>
          <cell r="K1382">
            <v>253.63</v>
          </cell>
          <cell r="M1382">
            <v>52.099710000000002</v>
          </cell>
          <cell r="N1382">
            <v>247.22971000000001</v>
          </cell>
        </row>
        <row r="1383">
          <cell r="B1383" t="str">
            <v>2 S 04 991 01</v>
          </cell>
          <cell r="C1383" t="str">
            <v>Tampa concr. p/caixa colet. (4 nervuras) - TCC 01</v>
          </cell>
          <cell r="D1383" t="str">
            <v>und</v>
          </cell>
          <cell r="E1383" t="str">
            <v>129,11</v>
          </cell>
          <cell r="F1383" t="str">
            <v>38,71</v>
          </cell>
          <cell r="G1383" t="str">
            <v>167,82</v>
          </cell>
          <cell r="H1383">
            <v>0</v>
          </cell>
          <cell r="I1383">
            <v>129.11000000000001</v>
          </cell>
          <cell r="J1383">
            <v>38.71</v>
          </cell>
          <cell r="K1383">
            <v>167.82</v>
          </cell>
          <cell r="M1383">
            <v>34.472370000000005</v>
          </cell>
          <cell r="N1383">
            <v>163.58237000000003</v>
          </cell>
        </row>
        <row r="1384">
          <cell r="B1384" t="str">
            <v>2 S 04 991 02</v>
          </cell>
          <cell r="C1384" t="str">
            <v>Tampa de ferro p/ caixa coletora - TCC 02</v>
          </cell>
          <cell r="D1384" t="str">
            <v>und</v>
          </cell>
          <cell r="E1384" t="str">
            <v>233,98</v>
          </cell>
          <cell r="F1384" t="str">
            <v>70,15</v>
          </cell>
          <cell r="G1384" t="str">
            <v>304,13</v>
          </cell>
          <cell r="H1384">
            <v>0</v>
          </cell>
          <cell r="I1384">
            <v>233.98</v>
          </cell>
          <cell r="J1384">
            <v>70.150000000000006</v>
          </cell>
          <cell r="K1384">
            <v>304.13</v>
          </cell>
          <cell r="M1384">
            <v>62.472659999999998</v>
          </cell>
          <cell r="N1384">
            <v>296.45265999999998</v>
          </cell>
        </row>
        <row r="1385">
          <cell r="B1385" t="str">
            <v>2 S 04 991 51</v>
          </cell>
          <cell r="C1385" t="str">
            <v>Tampa concr.p/caixa colet(4 nervuras)-TCC 01 AC/BC</v>
          </cell>
          <cell r="D1385" t="str">
            <v>und</v>
          </cell>
          <cell r="E1385" t="str">
            <v>134,02</v>
          </cell>
          <cell r="F1385" t="str">
            <v>40,18</v>
          </cell>
          <cell r="G1385" t="str">
            <v>174,20</v>
          </cell>
          <cell r="H1385">
            <v>0</v>
          </cell>
          <cell r="I1385">
            <v>134.02000000000001</v>
          </cell>
          <cell r="J1385">
            <v>40.18</v>
          </cell>
          <cell r="K1385">
            <v>174.2</v>
          </cell>
          <cell r="M1385">
            <v>35.783340000000003</v>
          </cell>
          <cell r="N1385">
            <v>169.80334000000002</v>
          </cell>
        </row>
        <row r="1386">
          <cell r="B1386" t="str">
            <v>2 S 04 999 03</v>
          </cell>
          <cell r="C1386" t="str">
            <v>Escoramento de bueiros celulares</v>
          </cell>
          <cell r="D1386" t="str">
            <v>m3</v>
          </cell>
          <cell r="E1386" t="str">
            <v>49,65</v>
          </cell>
          <cell r="F1386" t="str">
            <v>14,88</v>
          </cell>
          <cell r="G1386" t="str">
            <v>64,53</v>
          </cell>
          <cell r="H1386">
            <v>0</v>
          </cell>
          <cell r="I1386">
            <v>49.65</v>
          </cell>
          <cell r="J1386">
            <v>14.88</v>
          </cell>
          <cell r="K1386">
            <v>64.53</v>
          </cell>
          <cell r="M1386">
            <v>13.256550000000001</v>
          </cell>
          <cell r="N1386">
            <v>62.906549999999996</v>
          </cell>
        </row>
        <row r="1387">
          <cell r="B1387" t="str">
            <v>2 S 04 999 06</v>
          </cell>
          <cell r="C1387" t="str">
            <v>Solo local / selo de argila apiloado</v>
          </cell>
          <cell r="D1387" t="str">
            <v>m3</v>
          </cell>
          <cell r="E1387" t="str">
            <v>17,73</v>
          </cell>
          <cell r="F1387" t="str">
            <v>5,31</v>
          </cell>
          <cell r="G1387" t="str">
            <v>23,04</v>
          </cell>
          <cell r="H1387">
            <v>0</v>
          </cell>
          <cell r="I1387">
            <v>17.73</v>
          </cell>
          <cell r="J1387">
            <v>5.31</v>
          </cell>
          <cell r="K1387">
            <v>23.04</v>
          </cell>
          <cell r="M1387">
            <v>4.7339100000000007</v>
          </cell>
          <cell r="N1387">
            <v>22.463910000000002</v>
          </cell>
        </row>
        <row r="1388">
          <cell r="B1388" t="str">
            <v>2 S 04 999 07</v>
          </cell>
          <cell r="C1388" t="str">
            <v>Lastro de brita</v>
          </cell>
          <cell r="D1388" t="str">
            <v>m3</v>
          </cell>
          <cell r="E1388" t="str">
            <v>43,72</v>
          </cell>
          <cell r="F1388" t="str">
            <v>13,11</v>
          </cell>
          <cell r="G1388" t="str">
            <v>56,82</v>
          </cell>
          <cell r="H1388">
            <v>0</v>
          </cell>
          <cell r="I1388">
            <v>43.72</v>
          </cell>
          <cell r="J1388">
            <v>13.11</v>
          </cell>
          <cell r="K1388">
            <v>56.82</v>
          </cell>
          <cell r="M1388">
            <v>11.67324</v>
          </cell>
          <cell r="N1388">
            <v>55.393239999999999</v>
          </cell>
        </row>
        <row r="1389">
          <cell r="B1389" t="str">
            <v>2 S 04 999 57</v>
          </cell>
          <cell r="C1389" t="str">
            <v>Lastro de brita BC</v>
          </cell>
          <cell r="D1389" t="str">
            <v>m3</v>
          </cell>
          <cell r="E1389" t="str">
            <v>78,83</v>
          </cell>
          <cell r="F1389" t="str">
            <v>23,63</v>
          </cell>
          <cell r="G1389" t="str">
            <v>102,46</v>
          </cell>
          <cell r="H1389">
            <v>0</v>
          </cell>
          <cell r="I1389">
            <v>78.83</v>
          </cell>
          <cell r="J1389">
            <v>23.63</v>
          </cell>
          <cell r="K1389">
            <v>102.46</v>
          </cell>
          <cell r="M1389">
            <v>21.047610000000002</v>
          </cell>
          <cell r="N1389">
            <v>99.877610000000004</v>
          </cell>
        </row>
        <row r="1390">
          <cell r="B1390" t="str">
            <v>2 S 05 000 06</v>
          </cell>
          <cell r="C1390" t="str">
            <v>Calha metálica semi-circular D=0,40 m</v>
          </cell>
          <cell r="D1390" t="str">
            <v>m</v>
          </cell>
          <cell r="E1390" t="str">
            <v>204,48</v>
          </cell>
          <cell r="F1390" t="str">
            <v>61,30</v>
          </cell>
          <cell r="G1390" t="str">
            <v>265,79</v>
          </cell>
          <cell r="H1390">
            <v>0</v>
          </cell>
          <cell r="I1390">
            <v>204.48</v>
          </cell>
          <cell r="J1390">
            <v>61.3</v>
          </cell>
          <cell r="K1390">
            <v>265.79000000000002</v>
          </cell>
          <cell r="M1390">
            <v>54.596159999999998</v>
          </cell>
          <cell r="N1390">
            <v>259.07615999999996</v>
          </cell>
        </row>
        <row r="1391">
          <cell r="B1391" t="str">
            <v>2 S 05 000 09</v>
          </cell>
          <cell r="C1391" t="str">
            <v>Dentes para bueiros simples D=0,60 m</v>
          </cell>
          <cell r="D1391" t="str">
            <v>und</v>
          </cell>
          <cell r="E1391" t="str">
            <v>42,66</v>
          </cell>
          <cell r="F1391" t="str">
            <v>12,79</v>
          </cell>
          <cell r="G1391" t="str">
            <v>55,45</v>
          </cell>
          <cell r="H1391">
            <v>0</v>
          </cell>
          <cell r="I1391">
            <v>42.66</v>
          </cell>
          <cell r="J1391">
            <v>12.79</v>
          </cell>
          <cell r="K1391">
            <v>55.45</v>
          </cell>
          <cell r="M1391">
            <v>11.390219999999999</v>
          </cell>
          <cell r="N1391">
            <v>54.050219999999996</v>
          </cell>
        </row>
        <row r="1392">
          <cell r="B1392" t="str">
            <v>2 S 05 000 10</v>
          </cell>
          <cell r="C1392" t="str">
            <v>Dentes para bueiros simples D=0,80 m</v>
          </cell>
          <cell r="D1392" t="str">
            <v>und</v>
          </cell>
          <cell r="E1392" t="str">
            <v>52,79</v>
          </cell>
          <cell r="F1392" t="str">
            <v>15,83</v>
          </cell>
          <cell r="G1392" t="str">
            <v>68,62</v>
          </cell>
          <cell r="H1392">
            <v>0</v>
          </cell>
          <cell r="I1392">
            <v>52.79</v>
          </cell>
          <cell r="J1392">
            <v>15.83</v>
          </cell>
          <cell r="K1392">
            <v>68.62</v>
          </cell>
          <cell r="M1392">
            <v>14.09493</v>
          </cell>
          <cell r="N1392">
            <v>66.884929999999997</v>
          </cell>
        </row>
        <row r="1393">
          <cell r="B1393" t="str">
            <v>2 S 05 000 11</v>
          </cell>
          <cell r="C1393" t="str">
            <v>Dentes para bueiros simples D=1,00 m</v>
          </cell>
          <cell r="D1393" t="str">
            <v>und</v>
          </cell>
          <cell r="E1393" t="str">
            <v>62,76</v>
          </cell>
          <cell r="F1393" t="str">
            <v>18,82</v>
          </cell>
          <cell r="G1393" t="str">
            <v>81,58</v>
          </cell>
          <cell r="H1393">
            <v>0</v>
          </cell>
          <cell r="I1393">
            <v>62.76</v>
          </cell>
          <cell r="J1393">
            <v>18.82</v>
          </cell>
          <cell r="K1393">
            <v>81.58</v>
          </cell>
          <cell r="M1393">
            <v>16.756920000000001</v>
          </cell>
          <cell r="N1393">
            <v>79.516919999999999</v>
          </cell>
        </row>
        <row r="1394">
          <cell r="B1394" t="str">
            <v>2 S 05 000 12</v>
          </cell>
          <cell r="C1394" t="str">
            <v>Dentes para bueiros simples D=1,20 m</v>
          </cell>
          <cell r="D1394" t="str">
            <v>und</v>
          </cell>
          <cell r="E1394" t="str">
            <v>70,72</v>
          </cell>
          <cell r="F1394" t="str">
            <v>21,20</v>
          </cell>
          <cell r="G1394" t="str">
            <v>91,92</v>
          </cell>
          <cell r="H1394">
            <v>0</v>
          </cell>
          <cell r="I1394">
            <v>70.72</v>
          </cell>
          <cell r="J1394">
            <v>21.2</v>
          </cell>
          <cell r="K1394">
            <v>91.92</v>
          </cell>
          <cell r="M1394">
            <v>18.882239999999999</v>
          </cell>
          <cell r="N1394">
            <v>89.602239999999995</v>
          </cell>
        </row>
        <row r="1395">
          <cell r="B1395" t="str">
            <v>2 S 05 000 13</v>
          </cell>
          <cell r="C1395" t="str">
            <v>Dentes para bueiros simples D=1,50 m</v>
          </cell>
          <cell r="D1395" t="str">
            <v>und</v>
          </cell>
          <cell r="E1395" t="str">
            <v>91,24</v>
          </cell>
          <cell r="F1395" t="str">
            <v>27,35</v>
          </cell>
          <cell r="G1395" t="str">
            <v>118,59</v>
          </cell>
          <cell r="H1395">
            <v>0</v>
          </cell>
          <cell r="I1395">
            <v>91.24</v>
          </cell>
          <cell r="J1395">
            <v>27.35</v>
          </cell>
          <cell r="K1395">
            <v>118.59</v>
          </cell>
          <cell r="M1395">
            <v>24.361080000000001</v>
          </cell>
          <cell r="N1395">
            <v>115.60108</v>
          </cell>
        </row>
        <row r="1396">
          <cell r="B1396" t="str">
            <v>2 S 05 000 14</v>
          </cell>
          <cell r="C1396" t="str">
            <v>Dentes para bueiros duplos D=1,00 m</v>
          </cell>
          <cell r="D1396" t="str">
            <v>und</v>
          </cell>
          <cell r="E1396" t="str">
            <v>125,72</v>
          </cell>
          <cell r="F1396" t="str">
            <v>37,69</v>
          </cell>
          <cell r="G1396" t="str">
            <v>163,41</v>
          </cell>
          <cell r="H1396">
            <v>0</v>
          </cell>
          <cell r="I1396">
            <v>125.72</v>
          </cell>
          <cell r="J1396">
            <v>37.69</v>
          </cell>
          <cell r="K1396">
            <v>163.41</v>
          </cell>
          <cell r="M1396">
            <v>33.567239999999998</v>
          </cell>
          <cell r="N1396">
            <v>159.28724</v>
          </cell>
        </row>
        <row r="1397">
          <cell r="B1397" t="str">
            <v>2 S 05 000 15</v>
          </cell>
          <cell r="C1397" t="str">
            <v>Dentes para bueiros duplos D=1,20 m</v>
          </cell>
          <cell r="D1397" t="str">
            <v>und</v>
          </cell>
          <cell r="E1397" t="str">
            <v>141,24</v>
          </cell>
          <cell r="F1397" t="str">
            <v>42,34</v>
          </cell>
          <cell r="G1397" t="str">
            <v>183,58</v>
          </cell>
          <cell r="H1397">
            <v>0</v>
          </cell>
          <cell r="I1397">
            <v>141.24</v>
          </cell>
          <cell r="J1397">
            <v>42.34</v>
          </cell>
          <cell r="K1397">
            <v>183.58</v>
          </cell>
          <cell r="M1397">
            <v>37.711080000000003</v>
          </cell>
          <cell r="N1397">
            <v>178.95108000000002</v>
          </cell>
        </row>
        <row r="1398">
          <cell r="B1398" t="str">
            <v>2 S 05 000 16</v>
          </cell>
          <cell r="C1398" t="str">
            <v>Dentes para bueiros duplos D=1,50 m</v>
          </cell>
          <cell r="D1398" t="str">
            <v>und</v>
          </cell>
          <cell r="E1398" t="str">
            <v>176,17</v>
          </cell>
          <cell r="F1398" t="str">
            <v>52,82</v>
          </cell>
          <cell r="G1398" t="str">
            <v>228,99</v>
          </cell>
          <cell r="H1398">
            <v>0</v>
          </cell>
          <cell r="I1398">
            <v>176.17</v>
          </cell>
          <cell r="J1398">
            <v>52.82</v>
          </cell>
          <cell r="K1398">
            <v>228.99</v>
          </cell>
          <cell r="M1398">
            <v>47.037390000000002</v>
          </cell>
          <cell r="N1398">
            <v>223.20738999999998</v>
          </cell>
        </row>
        <row r="1399">
          <cell r="B1399" t="str">
            <v>2 S 05 000 17</v>
          </cell>
          <cell r="C1399" t="str">
            <v>Dentes para bueiros triplos D=1,00 m</v>
          </cell>
          <cell r="D1399" t="str">
            <v>und</v>
          </cell>
          <cell r="E1399" t="str">
            <v>183,30</v>
          </cell>
          <cell r="F1399" t="str">
            <v>54,95</v>
          </cell>
          <cell r="G1399" t="str">
            <v>238,25</v>
          </cell>
          <cell r="H1399">
            <v>0</v>
          </cell>
          <cell r="I1399">
            <v>183.3</v>
          </cell>
          <cell r="J1399">
            <v>54.95</v>
          </cell>
          <cell r="K1399">
            <v>238.25</v>
          </cell>
          <cell r="M1399">
            <v>48.941100000000006</v>
          </cell>
          <cell r="N1399">
            <v>232.24110000000002</v>
          </cell>
        </row>
        <row r="1400">
          <cell r="B1400" t="str">
            <v>2 S 05 000 18</v>
          </cell>
          <cell r="C1400" t="str">
            <v>Dentes para bueiros triplos D=1,20</v>
          </cell>
          <cell r="D1400" t="str">
            <v>und</v>
          </cell>
          <cell r="E1400" t="str">
            <v>211,95</v>
          </cell>
          <cell r="F1400" t="str">
            <v>63,54</v>
          </cell>
          <cell r="G1400" t="str">
            <v>275,50</v>
          </cell>
          <cell r="H1400">
            <v>0</v>
          </cell>
          <cell r="I1400">
            <v>211.95</v>
          </cell>
          <cell r="J1400">
            <v>63.54</v>
          </cell>
          <cell r="K1400">
            <v>275.5</v>
          </cell>
          <cell r="M1400">
            <v>56.590650000000004</v>
          </cell>
          <cell r="N1400">
            <v>268.54064999999997</v>
          </cell>
        </row>
        <row r="1401">
          <cell r="B1401" t="str">
            <v>2 S 05 000 19</v>
          </cell>
          <cell r="C1401" t="str">
            <v>Dentes para bueiros triplos D=1,50 m</v>
          </cell>
          <cell r="D1401" t="str">
            <v>und</v>
          </cell>
          <cell r="E1401" t="str">
            <v>260,15</v>
          </cell>
          <cell r="F1401" t="str">
            <v>77,99</v>
          </cell>
          <cell r="G1401" t="str">
            <v>338,14</v>
          </cell>
          <cell r="H1401">
            <v>0</v>
          </cell>
          <cell r="I1401">
            <v>260.14999999999998</v>
          </cell>
          <cell r="J1401">
            <v>77.989999999999995</v>
          </cell>
          <cell r="K1401">
            <v>338.14</v>
          </cell>
          <cell r="M1401">
            <v>69.460049999999995</v>
          </cell>
          <cell r="N1401">
            <v>329.61005</v>
          </cell>
        </row>
        <row r="1402">
          <cell r="B1402" t="str">
            <v>2 S 05 000 59</v>
          </cell>
          <cell r="C1402" t="str">
            <v>Dentes para bueiros simples D=0,60 m AC/BC/PC</v>
          </cell>
          <cell r="D1402" t="str">
            <v>und</v>
          </cell>
          <cell r="E1402" t="str">
            <v>50,04</v>
          </cell>
          <cell r="F1402" t="str">
            <v>15,00</v>
          </cell>
          <cell r="G1402" t="str">
            <v>65,04</v>
          </cell>
          <cell r="H1402">
            <v>0</v>
          </cell>
          <cell r="I1402">
            <v>50.04</v>
          </cell>
          <cell r="J1402">
            <v>15</v>
          </cell>
          <cell r="K1402">
            <v>65.040000000000006</v>
          </cell>
          <cell r="M1402">
            <v>13.36068</v>
          </cell>
          <cell r="N1402">
            <v>63.400680000000001</v>
          </cell>
        </row>
        <row r="1403">
          <cell r="B1403" t="str">
            <v>2 S 05 000 60</v>
          </cell>
          <cell r="C1403" t="str">
            <v>Dentes para bueiros simples D=0,80 m AC/BC/PC</v>
          </cell>
          <cell r="D1403" t="str">
            <v>und</v>
          </cell>
          <cell r="E1403" t="str">
            <v>61,99</v>
          </cell>
          <cell r="F1403" t="str">
            <v>18,59</v>
          </cell>
          <cell r="G1403" t="str">
            <v>80,58</v>
          </cell>
          <cell r="H1403">
            <v>0</v>
          </cell>
          <cell r="I1403">
            <v>61.99</v>
          </cell>
          <cell r="J1403">
            <v>18.59</v>
          </cell>
          <cell r="K1403">
            <v>80.58</v>
          </cell>
          <cell r="M1403">
            <v>16.55133</v>
          </cell>
          <cell r="N1403">
            <v>78.541330000000002</v>
          </cell>
        </row>
        <row r="1404">
          <cell r="B1404" t="str">
            <v>2 S 05 000 61</v>
          </cell>
          <cell r="C1404" t="str">
            <v>Dentes para bueiros simples D=1,00 m AC/BC/PC</v>
          </cell>
          <cell r="D1404" t="str">
            <v>und</v>
          </cell>
          <cell r="E1404" t="str">
            <v>73,78</v>
          </cell>
          <cell r="F1404" t="str">
            <v>22,12</v>
          </cell>
          <cell r="G1404" t="str">
            <v>95,91</v>
          </cell>
          <cell r="H1404">
            <v>0</v>
          </cell>
          <cell r="I1404">
            <v>73.78</v>
          </cell>
          <cell r="J1404">
            <v>22.12</v>
          </cell>
          <cell r="K1404">
            <v>95.91</v>
          </cell>
          <cell r="M1404">
            <v>19.699260000000002</v>
          </cell>
          <cell r="N1404">
            <v>93.479260000000011</v>
          </cell>
        </row>
        <row r="1405">
          <cell r="B1405" t="str">
            <v>2 S 05 000 62</v>
          </cell>
          <cell r="C1405" t="str">
            <v>Dentes para bueiros simples D=1,20 m AC/BC/PC</v>
          </cell>
          <cell r="D1405" t="str">
            <v>und</v>
          </cell>
          <cell r="E1405" t="str">
            <v>83,46</v>
          </cell>
          <cell r="F1405" t="str">
            <v>25,02</v>
          </cell>
          <cell r="G1405" t="str">
            <v>108,49</v>
          </cell>
          <cell r="H1405">
            <v>0</v>
          </cell>
          <cell r="I1405">
            <v>83.46</v>
          </cell>
          <cell r="J1405">
            <v>25.02</v>
          </cell>
          <cell r="K1405">
            <v>108.49</v>
          </cell>
          <cell r="M1405">
            <v>22.283819999999999</v>
          </cell>
          <cell r="N1405">
            <v>105.74382</v>
          </cell>
        </row>
        <row r="1406">
          <cell r="B1406" t="str">
            <v>2 S 05 000 63</v>
          </cell>
          <cell r="C1406" t="str">
            <v>Dentes para bueiros simples D=1,50 m AC/BC/PC</v>
          </cell>
          <cell r="D1406" t="str">
            <v>und</v>
          </cell>
          <cell r="E1406" t="str">
            <v>106,43</v>
          </cell>
          <cell r="F1406" t="str">
            <v>31,91</v>
          </cell>
          <cell r="G1406" t="str">
            <v>138,33</v>
          </cell>
          <cell r="H1406">
            <v>0</v>
          </cell>
          <cell r="I1406">
            <v>106.43</v>
          </cell>
          <cell r="J1406">
            <v>31.91</v>
          </cell>
          <cell r="K1406">
            <v>138.33000000000001</v>
          </cell>
          <cell r="M1406">
            <v>28.416810000000002</v>
          </cell>
          <cell r="N1406">
            <v>134.84681</v>
          </cell>
        </row>
        <row r="1407">
          <cell r="B1407" t="str">
            <v>2 S 05 000 64</v>
          </cell>
          <cell r="C1407" t="str">
            <v>Dentes para bueiros duplos D=1,00 m AC/BC/PC</v>
          </cell>
          <cell r="D1407" t="str">
            <v>und</v>
          </cell>
          <cell r="E1407" t="str">
            <v>147,81</v>
          </cell>
          <cell r="F1407" t="str">
            <v>44,31</v>
          </cell>
          <cell r="G1407" t="str">
            <v>192,13</v>
          </cell>
          <cell r="H1407">
            <v>0</v>
          </cell>
          <cell r="I1407">
            <v>147.81</v>
          </cell>
          <cell r="J1407">
            <v>44.31</v>
          </cell>
          <cell r="K1407">
            <v>192.13</v>
          </cell>
          <cell r="M1407">
            <v>39.465270000000004</v>
          </cell>
          <cell r="N1407">
            <v>187.27527000000001</v>
          </cell>
        </row>
        <row r="1408">
          <cell r="B1408" t="str">
            <v>2 S 05 000 65</v>
          </cell>
          <cell r="C1408" t="str">
            <v>Dentes para bueiros duplos D=1,20 m AC/BC/PC</v>
          </cell>
          <cell r="D1408" t="str">
            <v>und</v>
          </cell>
          <cell r="E1408" t="str">
            <v>166,68</v>
          </cell>
          <cell r="F1408" t="str">
            <v>49,97</v>
          </cell>
          <cell r="G1408" t="str">
            <v>216,66</v>
          </cell>
          <cell r="H1408">
            <v>0</v>
          </cell>
          <cell r="I1408">
            <v>166.68</v>
          </cell>
          <cell r="J1408">
            <v>49.97</v>
          </cell>
          <cell r="K1408">
            <v>216.66</v>
          </cell>
          <cell r="M1408">
            <v>44.503560000000007</v>
          </cell>
          <cell r="N1408">
            <v>211.18356</v>
          </cell>
        </row>
        <row r="1409">
          <cell r="B1409" t="str">
            <v>2 S 05 000 66</v>
          </cell>
          <cell r="C1409" t="str">
            <v>Dentes para bueiros duplos D=1,50 m AC/BC/PC</v>
          </cell>
          <cell r="D1409" t="str">
            <v>und</v>
          </cell>
          <cell r="E1409" t="str">
            <v>206,55</v>
          </cell>
          <cell r="F1409" t="str">
            <v>61,92</v>
          </cell>
          <cell r="G1409" t="str">
            <v>268,48</v>
          </cell>
          <cell r="H1409">
            <v>0</v>
          </cell>
          <cell r="I1409">
            <v>206.55</v>
          </cell>
          <cell r="J1409">
            <v>61.92</v>
          </cell>
          <cell r="K1409">
            <v>268.48</v>
          </cell>
          <cell r="M1409">
            <v>55.148850000000003</v>
          </cell>
          <cell r="N1409">
            <v>261.69884999999999</v>
          </cell>
        </row>
        <row r="1410">
          <cell r="B1410" t="str">
            <v>2 S 05 000 67</v>
          </cell>
          <cell r="C1410" t="str">
            <v>Dentes para bueiros triplos D=1,00 m AC/BC/PC</v>
          </cell>
          <cell r="D1410" t="str">
            <v>und</v>
          </cell>
          <cell r="E1410" t="str">
            <v>216,41</v>
          </cell>
          <cell r="F1410" t="str">
            <v>64,88</v>
          </cell>
          <cell r="G1410" t="str">
            <v>281,30</v>
          </cell>
          <cell r="H1410">
            <v>0</v>
          </cell>
          <cell r="I1410">
            <v>216.41</v>
          </cell>
          <cell r="J1410">
            <v>64.88</v>
          </cell>
          <cell r="K1410">
            <v>281.3</v>
          </cell>
          <cell r="M1410">
            <v>57.781470000000006</v>
          </cell>
          <cell r="N1410">
            <v>274.19146999999998</v>
          </cell>
        </row>
        <row r="1411">
          <cell r="B1411" t="str">
            <v>2 S 05 000 68</v>
          </cell>
          <cell r="C1411" t="str">
            <v>Dentes para bueiros triplos D=1,20 AC/BC/PC</v>
          </cell>
          <cell r="D1411" t="str">
            <v>und</v>
          </cell>
          <cell r="E1411" t="str">
            <v>250,15</v>
          </cell>
          <cell r="F1411" t="str">
            <v>74,99</v>
          </cell>
          <cell r="G1411" t="str">
            <v>325,14</v>
          </cell>
          <cell r="H1411">
            <v>0</v>
          </cell>
          <cell r="I1411">
            <v>250.15</v>
          </cell>
          <cell r="J1411">
            <v>74.989999999999995</v>
          </cell>
          <cell r="K1411">
            <v>325.14</v>
          </cell>
          <cell r="M1411">
            <v>66.790050000000008</v>
          </cell>
          <cell r="N1411">
            <v>316.94005000000004</v>
          </cell>
        </row>
        <row r="1412">
          <cell r="B1412" t="str">
            <v>2 S 05 000 69</v>
          </cell>
          <cell r="C1412" t="str">
            <v>Dentes para bueiros triplos D=1,50 m AC/BC/PC</v>
          </cell>
          <cell r="D1412" t="str">
            <v>und</v>
          </cell>
          <cell r="E1412" t="str">
            <v>305,68</v>
          </cell>
          <cell r="F1412" t="str">
            <v>91,64</v>
          </cell>
          <cell r="G1412" t="str">
            <v>397,32</v>
          </cell>
          <cell r="H1412">
            <v>0</v>
          </cell>
          <cell r="I1412">
            <v>305.68</v>
          </cell>
          <cell r="J1412">
            <v>91.64</v>
          </cell>
          <cell r="K1412">
            <v>397.32</v>
          </cell>
          <cell r="M1412">
            <v>81.616560000000007</v>
          </cell>
          <cell r="N1412">
            <v>387.29656</v>
          </cell>
        </row>
        <row r="1413">
          <cell r="B1413" t="str">
            <v>2 S 05 100 00</v>
          </cell>
          <cell r="C1413" t="str">
            <v>Enleivamento</v>
          </cell>
          <cell r="D1413" t="str">
            <v>m2</v>
          </cell>
          <cell r="E1413" t="str">
            <v>6,05</v>
          </cell>
          <cell r="F1413" t="str">
            <v>1,81</v>
          </cell>
          <cell r="G1413" t="str">
            <v>7,87</v>
          </cell>
          <cell r="H1413">
            <v>0</v>
          </cell>
          <cell r="I1413">
            <v>6.05</v>
          </cell>
          <cell r="J1413">
            <v>1.81</v>
          </cell>
          <cell r="K1413">
            <v>7.87</v>
          </cell>
          <cell r="M1413">
            <v>1.6153500000000001</v>
          </cell>
          <cell r="N1413">
            <v>7.6653500000000001</v>
          </cell>
        </row>
        <row r="1414">
          <cell r="B1414" t="str">
            <v>2 S 05 102 00</v>
          </cell>
          <cell r="C1414" t="str">
            <v>Hidrossemeadura</v>
          </cell>
          <cell r="D1414" t="str">
            <v>m2</v>
          </cell>
          <cell r="E1414" t="str">
            <v>0,81</v>
          </cell>
          <cell r="F1414" t="str">
            <v>0,24</v>
          </cell>
          <cell r="G1414" t="str">
            <v>1,05</v>
          </cell>
          <cell r="H1414">
            <v>0</v>
          </cell>
          <cell r="I1414">
            <v>0.81</v>
          </cell>
          <cell r="J1414">
            <v>0.24</v>
          </cell>
          <cell r="K1414">
            <v>1.05</v>
          </cell>
          <cell r="M1414">
            <v>0.21627000000000002</v>
          </cell>
          <cell r="N1414">
            <v>1.02627</v>
          </cell>
        </row>
        <row r="1415">
          <cell r="B1415" t="str">
            <v>2 S 05 300 01</v>
          </cell>
          <cell r="C1415" t="str">
            <v>Alvenaria de pedra arrumada</v>
          </cell>
          <cell r="D1415" t="str">
            <v>m3</v>
          </cell>
          <cell r="E1415" t="str">
            <v>87,39</v>
          </cell>
          <cell r="F1415" t="str">
            <v>26,20</v>
          </cell>
          <cell r="G1415" t="str">
            <v>113,59</v>
          </cell>
          <cell r="H1415">
            <v>0</v>
          </cell>
          <cell r="I1415">
            <v>87.39</v>
          </cell>
          <cell r="J1415">
            <v>26.2</v>
          </cell>
          <cell r="K1415">
            <v>113.59</v>
          </cell>
          <cell r="M1415">
            <v>23.333130000000001</v>
          </cell>
          <cell r="N1415">
            <v>110.72313</v>
          </cell>
        </row>
        <row r="1416">
          <cell r="B1416" t="str">
            <v>2 S 05 300 02</v>
          </cell>
          <cell r="C1416" t="str">
            <v>Enrocamento de pedra jogada</v>
          </cell>
          <cell r="D1416" t="str">
            <v>m3</v>
          </cell>
          <cell r="E1416" t="str">
            <v>47,23</v>
          </cell>
          <cell r="F1416" t="str">
            <v>14,16</v>
          </cell>
          <cell r="G1416" t="str">
            <v>61,39</v>
          </cell>
          <cell r="H1416">
            <v>0</v>
          </cell>
          <cell r="I1416">
            <v>47.23</v>
          </cell>
          <cell r="J1416">
            <v>14.16</v>
          </cell>
          <cell r="K1416">
            <v>61.39</v>
          </cell>
          <cell r="M1416">
            <v>12.61041</v>
          </cell>
          <cell r="N1416">
            <v>59.840409999999999</v>
          </cell>
        </row>
        <row r="1417">
          <cell r="B1417" t="str">
            <v>2 S 05 301 00</v>
          </cell>
          <cell r="C1417" t="str">
            <v>Alvenaria de pedra argamassada</v>
          </cell>
          <cell r="D1417" t="str">
            <v>m3</v>
          </cell>
          <cell r="E1417" t="str">
            <v>171,69</v>
          </cell>
          <cell r="F1417" t="str">
            <v>51,47</v>
          </cell>
          <cell r="G1417" t="str">
            <v>223,17</v>
          </cell>
          <cell r="H1417">
            <v>0</v>
          </cell>
          <cell r="I1417">
            <v>171.69</v>
          </cell>
          <cell r="J1417">
            <v>51.47</v>
          </cell>
          <cell r="K1417">
            <v>223.17</v>
          </cell>
          <cell r="M1417">
            <v>45.841230000000003</v>
          </cell>
          <cell r="N1417">
            <v>217.53122999999999</v>
          </cell>
        </row>
        <row r="1418">
          <cell r="B1418" t="str">
            <v>2 S 05 301 01</v>
          </cell>
          <cell r="C1418" t="str">
            <v>Alvenaria tijolos de 20 cm de espessura</v>
          </cell>
          <cell r="D1418" t="str">
            <v>m2</v>
          </cell>
          <cell r="E1418" t="str">
            <v>54,96</v>
          </cell>
          <cell r="F1418" t="str">
            <v>16,48</v>
          </cell>
          <cell r="G1418" t="str">
            <v>71,43</v>
          </cell>
          <cell r="H1418">
            <v>0</v>
          </cell>
          <cell r="I1418">
            <v>54.96</v>
          </cell>
          <cell r="J1418">
            <v>16.48</v>
          </cell>
          <cell r="K1418">
            <v>71.430000000000007</v>
          </cell>
          <cell r="M1418">
            <v>14.674320000000002</v>
          </cell>
          <cell r="N1418">
            <v>69.634320000000002</v>
          </cell>
        </row>
        <row r="1419">
          <cell r="B1419" t="str">
            <v>2 S 05 301 50</v>
          </cell>
          <cell r="C1419" t="str">
            <v>Alvenaria de pedra argamassada AC/BC/PC</v>
          </cell>
          <cell r="D1419" t="str">
            <v>m3</v>
          </cell>
          <cell r="E1419" t="str">
            <v>216,12</v>
          </cell>
          <cell r="F1419" t="str">
            <v>64,79</v>
          </cell>
          <cell r="G1419" t="str">
            <v>280,91</v>
          </cell>
          <cell r="H1419">
            <v>0</v>
          </cell>
          <cell r="I1419">
            <v>216.12</v>
          </cell>
          <cell r="J1419">
            <v>64.790000000000006</v>
          </cell>
          <cell r="K1419">
            <v>280.91000000000003</v>
          </cell>
          <cell r="M1419">
            <v>57.704040000000006</v>
          </cell>
          <cell r="N1419">
            <v>273.82404000000002</v>
          </cell>
        </row>
        <row r="1420">
          <cell r="B1420" t="str">
            <v>2 S 05 301 51</v>
          </cell>
          <cell r="C1420" t="str">
            <v>Alvenaria tijolos de 0,20 cm de espessura AC</v>
          </cell>
          <cell r="D1420" t="str">
            <v>m2</v>
          </cell>
          <cell r="E1420" t="str">
            <v>56,89</v>
          </cell>
          <cell r="F1420" t="str">
            <v>17,06</v>
          </cell>
          <cell r="G1420" t="str">
            <v>73,94</v>
          </cell>
          <cell r="H1420">
            <v>0</v>
          </cell>
          <cell r="I1420">
            <v>56.89</v>
          </cell>
          <cell r="J1420">
            <v>17.059999999999999</v>
          </cell>
          <cell r="K1420">
            <v>73.94</v>
          </cell>
          <cell r="M1420">
            <v>15.189630000000001</v>
          </cell>
          <cell r="N1420">
            <v>72.079630000000009</v>
          </cell>
        </row>
        <row r="1421">
          <cell r="B1421" t="str">
            <v>2 S 05 302 02</v>
          </cell>
          <cell r="C1421" t="str">
            <v>Muro gabião cx 0,50 alt.8X10,ZN/AL+PVC D=2,4mm</v>
          </cell>
          <cell r="D1421" t="str">
            <v>m3</v>
          </cell>
          <cell r="E1421" t="str">
            <v>432,50</v>
          </cell>
          <cell r="F1421" t="str">
            <v>129,66</v>
          </cell>
          <cell r="G1421" t="str">
            <v>562,16</v>
          </cell>
          <cell r="H1421">
            <v>0</v>
          </cell>
          <cell r="I1421">
            <v>432.5</v>
          </cell>
          <cell r="J1421">
            <v>129.66</v>
          </cell>
          <cell r="K1421">
            <v>562.16</v>
          </cell>
          <cell r="M1421">
            <v>115.47750000000001</v>
          </cell>
          <cell r="N1421">
            <v>547.97749999999996</v>
          </cell>
        </row>
        <row r="1422">
          <cell r="B1422" t="str">
            <v>2 S 05 302 03</v>
          </cell>
          <cell r="C1422" t="str">
            <v>Muro gabião cx1,00 alt.8X10 ZN/AL+PVC D=2,4mm</v>
          </cell>
          <cell r="D1422" t="str">
            <v>m3</v>
          </cell>
          <cell r="E1422" t="str">
            <v>294,49</v>
          </cell>
          <cell r="F1422" t="str">
            <v>88,29</v>
          </cell>
          <cell r="G1422" t="str">
            <v>382,78</v>
          </cell>
          <cell r="H1422">
            <v>0</v>
          </cell>
          <cell r="I1422">
            <v>294.49</v>
          </cell>
          <cell r="J1422">
            <v>88.29</v>
          </cell>
          <cell r="K1422">
            <v>382.78</v>
          </cell>
          <cell r="M1422">
            <v>78.628830000000008</v>
          </cell>
          <cell r="N1422">
            <v>373.11883</v>
          </cell>
        </row>
        <row r="1423">
          <cell r="B1423" t="str">
            <v>2 S 05 302 04</v>
          </cell>
          <cell r="C1423" t="str">
            <v>Muro gabião cx 0,50 alt.8X10,ZN/AL D=2,7mm</v>
          </cell>
          <cell r="D1423" t="str">
            <v>m3</v>
          </cell>
          <cell r="E1423" t="str">
            <v>322,09</v>
          </cell>
          <cell r="F1423" t="str">
            <v>96,56</v>
          </cell>
          <cell r="G1423" t="str">
            <v>418,65</v>
          </cell>
          <cell r="H1423">
            <v>0</v>
          </cell>
          <cell r="I1423">
            <v>322.08999999999997</v>
          </cell>
          <cell r="J1423">
            <v>96.56</v>
          </cell>
          <cell r="K1423">
            <v>418.65</v>
          </cell>
          <cell r="M1423">
            <v>85.99803</v>
          </cell>
          <cell r="N1423">
            <v>408.08803</v>
          </cell>
        </row>
        <row r="1424">
          <cell r="B1424" t="str">
            <v>2 S 05 302 05</v>
          </cell>
          <cell r="C1424" t="str">
            <v>Muro gabião cx 1,00 alt.8X10,ZN/AL D=2,7mm</v>
          </cell>
          <cell r="D1424" t="str">
            <v>m3</v>
          </cell>
          <cell r="E1424" t="str">
            <v>278,53</v>
          </cell>
          <cell r="F1424" t="str">
            <v>83,50</v>
          </cell>
          <cell r="G1424" t="str">
            <v>362,03</v>
          </cell>
          <cell r="H1424">
            <v>0</v>
          </cell>
          <cell r="I1424">
            <v>278.52999999999997</v>
          </cell>
          <cell r="J1424">
            <v>83.5</v>
          </cell>
          <cell r="K1424">
            <v>362.03</v>
          </cell>
          <cell r="M1424">
            <v>74.367509999999996</v>
          </cell>
          <cell r="N1424">
            <v>352.89750999999995</v>
          </cell>
        </row>
        <row r="1425">
          <cell r="B1425" t="str">
            <v>2 S 05 302 06</v>
          </cell>
          <cell r="C1425" t="str">
            <v>Gabião colchão esp 0,23m 6X8ZN/AL+PVC D=2,00mm</v>
          </cell>
          <cell r="D1425" t="str">
            <v>m2</v>
          </cell>
          <cell r="E1425" t="str">
            <v>102,85</v>
          </cell>
          <cell r="F1425" t="str">
            <v>30,84</v>
          </cell>
          <cell r="G1425" t="str">
            <v>133,69</v>
          </cell>
          <cell r="H1425">
            <v>0</v>
          </cell>
          <cell r="I1425">
            <v>102.85</v>
          </cell>
          <cell r="J1425">
            <v>30.84</v>
          </cell>
          <cell r="K1425">
            <v>133.69</v>
          </cell>
          <cell r="M1425">
            <v>27.46095</v>
          </cell>
          <cell r="N1425">
            <v>130.31094999999999</v>
          </cell>
        </row>
        <row r="1426">
          <cell r="B1426" t="str">
            <v>2 S 05 302 07</v>
          </cell>
          <cell r="C1426" t="str">
            <v>Gabião colchão esp. 0,30m 6X8ZN/AL+PVC D=2,00mm</v>
          </cell>
          <cell r="D1426" t="str">
            <v>m2</v>
          </cell>
          <cell r="E1426" t="str">
            <v>118,76</v>
          </cell>
          <cell r="F1426" t="str">
            <v>35,60</v>
          </cell>
          <cell r="G1426" t="str">
            <v>154,36</v>
          </cell>
          <cell r="H1426">
            <v>0</v>
          </cell>
          <cell r="I1426">
            <v>118.76</v>
          </cell>
          <cell r="J1426">
            <v>35.6</v>
          </cell>
          <cell r="K1426">
            <v>154.36000000000001</v>
          </cell>
          <cell r="M1426">
            <v>31.708920000000003</v>
          </cell>
          <cell r="N1426">
            <v>150.46892</v>
          </cell>
        </row>
        <row r="1427">
          <cell r="B1427" t="str">
            <v>2 S 05 302 08</v>
          </cell>
          <cell r="C1427" t="str">
            <v>Gabião saco D=0,65m 8X10ZN/AL+PVC D=2,40mm</v>
          </cell>
          <cell r="D1427" t="str">
            <v>m3</v>
          </cell>
          <cell r="E1427" t="str">
            <v>306,25</v>
          </cell>
          <cell r="F1427" t="str">
            <v>91,81</v>
          </cell>
          <cell r="G1427" t="str">
            <v>398,06</v>
          </cell>
          <cell r="H1427">
            <v>0</v>
          </cell>
          <cell r="I1427">
            <v>306.25</v>
          </cell>
          <cell r="J1427">
            <v>91.81</v>
          </cell>
          <cell r="K1427">
            <v>398.06</v>
          </cell>
          <cell r="M1427">
            <v>81.768750000000011</v>
          </cell>
          <cell r="N1427">
            <v>388.01875000000001</v>
          </cell>
        </row>
        <row r="1428">
          <cell r="B1428" t="str">
            <v>2 S 05 303 01</v>
          </cell>
          <cell r="C1428" t="str">
            <v>Terra armada - ECE - greide 0,0&lt;h&lt;6,00m</v>
          </cell>
          <cell r="D1428" t="str">
            <v>m2</v>
          </cell>
          <cell r="E1428" t="str">
            <v>0,00</v>
          </cell>
          <cell r="F1428" t="str">
            <v>0,00</v>
          </cell>
          <cell r="G1428" t="str">
            <v>0,00</v>
          </cell>
          <cell r="H1428">
            <v>0</v>
          </cell>
          <cell r="I1428">
            <v>0</v>
          </cell>
          <cell r="J1428">
            <v>0</v>
          </cell>
          <cell r="K1428">
            <v>0</v>
          </cell>
          <cell r="M1428">
            <v>0</v>
          </cell>
          <cell r="N1428">
            <v>0</v>
          </cell>
        </row>
        <row r="1429">
          <cell r="B1429" t="str">
            <v>2 S 05 303 02</v>
          </cell>
          <cell r="C1429" t="str">
            <v>Terra armada - ECE - greide 6,0&lt;h&lt;9,00m</v>
          </cell>
          <cell r="D1429" t="str">
            <v>m2</v>
          </cell>
          <cell r="E1429" t="str">
            <v>0,00</v>
          </cell>
          <cell r="F1429" t="str">
            <v>0,00</v>
          </cell>
          <cell r="G1429" t="str">
            <v>0,00</v>
          </cell>
          <cell r="H1429">
            <v>0</v>
          </cell>
          <cell r="I1429">
            <v>0</v>
          </cell>
          <cell r="J1429">
            <v>0</v>
          </cell>
          <cell r="K1429">
            <v>0</v>
          </cell>
          <cell r="M1429">
            <v>0</v>
          </cell>
          <cell r="N1429">
            <v>0</v>
          </cell>
        </row>
        <row r="1430">
          <cell r="B1430" t="str">
            <v>2 S 05 303 03</v>
          </cell>
          <cell r="C1430" t="str">
            <v>Terra armada - ECE - greide 9,0&lt;h&lt;12,00m</v>
          </cell>
          <cell r="D1430" t="str">
            <v>m2</v>
          </cell>
          <cell r="E1430" t="str">
            <v>0,00</v>
          </cell>
          <cell r="F1430" t="str">
            <v>0,00</v>
          </cell>
          <cell r="G1430" t="str">
            <v>0,00</v>
          </cell>
          <cell r="H1430">
            <v>0</v>
          </cell>
          <cell r="I1430">
            <v>0</v>
          </cell>
          <cell r="J1430">
            <v>0</v>
          </cell>
          <cell r="K1430">
            <v>0</v>
          </cell>
          <cell r="M1430">
            <v>0</v>
          </cell>
          <cell r="N1430">
            <v>0</v>
          </cell>
        </row>
        <row r="1431">
          <cell r="B1431" t="str">
            <v>2 S 05 303 04</v>
          </cell>
          <cell r="C1431" t="str">
            <v>Terra armada - ECE - pé de talude 0,0&lt;h&lt;6,00m</v>
          </cell>
          <cell r="D1431" t="str">
            <v>m2</v>
          </cell>
          <cell r="E1431" t="str">
            <v>0,00</v>
          </cell>
          <cell r="F1431" t="str">
            <v>0,00</v>
          </cell>
          <cell r="G1431" t="str">
            <v>0,00</v>
          </cell>
          <cell r="H1431">
            <v>0</v>
          </cell>
          <cell r="I1431">
            <v>0</v>
          </cell>
          <cell r="J1431">
            <v>0</v>
          </cell>
          <cell r="K1431">
            <v>0</v>
          </cell>
          <cell r="M1431">
            <v>0</v>
          </cell>
          <cell r="N1431">
            <v>0</v>
          </cell>
        </row>
        <row r="1432">
          <cell r="B1432" t="str">
            <v>2 S 05 303 05</v>
          </cell>
          <cell r="C1432" t="str">
            <v>Terra armada - ECE - pé de talude 6,0&lt;h&lt;9,00m</v>
          </cell>
          <cell r="D1432" t="str">
            <v>m2</v>
          </cell>
          <cell r="E1432" t="str">
            <v>0,00</v>
          </cell>
          <cell r="F1432" t="str">
            <v>0,00</v>
          </cell>
          <cell r="G1432" t="str">
            <v>0,00</v>
          </cell>
          <cell r="H1432">
            <v>0</v>
          </cell>
          <cell r="I1432">
            <v>0</v>
          </cell>
          <cell r="J1432">
            <v>0</v>
          </cell>
          <cell r="K1432">
            <v>0</v>
          </cell>
          <cell r="M1432">
            <v>0</v>
          </cell>
          <cell r="N1432">
            <v>0</v>
          </cell>
        </row>
        <row r="1433">
          <cell r="B1433" t="str">
            <v>2 S 05 303 06</v>
          </cell>
          <cell r="C1433" t="str">
            <v>Terra armada - ECE - pé de talude 9,0&lt;h&lt;12,00m</v>
          </cell>
          <cell r="D1433" t="str">
            <v>m2</v>
          </cell>
          <cell r="E1433" t="str">
            <v>0,00</v>
          </cell>
          <cell r="F1433" t="str">
            <v>0,00</v>
          </cell>
          <cell r="G1433" t="str">
            <v>0,00</v>
          </cell>
          <cell r="H1433">
            <v>0</v>
          </cell>
          <cell r="I1433">
            <v>0</v>
          </cell>
          <cell r="J1433">
            <v>0</v>
          </cell>
          <cell r="K1433">
            <v>0</v>
          </cell>
          <cell r="M1433">
            <v>0</v>
          </cell>
          <cell r="N1433">
            <v>0</v>
          </cell>
        </row>
        <row r="1434">
          <cell r="B1434" t="str">
            <v>2 S 05 303 07</v>
          </cell>
          <cell r="C1434" t="str">
            <v>Terra armada - ECE - encontro portante 0,0&lt;h&lt;6,00m</v>
          </cell>
          <cell r="D1434" t="str">
            <v>m2</v>
          </cell>
          <cell r="E1434" t="str">
            <v>0,00</v>
          </cell>
          <cell r="F1434" t="str">
            <v>0,00</v>
          </cell>
          <cell r="G1434" t="str">
            <v>0,00</v>
          </cell>
          <cell r="H1434">
            <v>0</v>
          </cell>
          <cell r="I1434">
            <v>0</v>
          </cell>
          <cell r="J1434">
            <v>0</v>
          </cell>
          <cell r="K1434">
            <v>0</v>
          </cell>
          <cell r="M1434">
            <v>0</v>
          </cell>
          <cell r="N1434">
            <v>0</v>
          </cell>
        </row>
        <row r="1435">
          <cell r="B1435" t="str">
            <v>2 S 05 303 08</v>
          </cell>
          <cell r="C1435" t="str">
            <v>Terra armada - ECE - encontro portante 6,0&lt;h&lt;9,00m</v>
          </cell>
          <cell r="D1435" t="str">
            <v>m2</v>
          </cell>
          <cell r="E1435" t="str">
            <v>0,00</v>
          </cell>
          <cell r="F1435" t="str">
            <v>0,00</v>
          </cell>
          <cell r="G1435" t="str">
            <v>0,00</v>
          </cell>
          <cell r="H1435">
            <v>0</v>
          </cell>
          <cell r="I1435">
            <v>0</v>
          </cell>
          <cell r="J1435">
            <v>0</v>
          </cell>
          <cell r="K1435">
            <v>0</v>
          </cell>
          <cell r="M1435">
            <v>0</v>
          </cell>
          <cell r="N1435">
            <v>0</v>
          </cell>
        </row>
        <row r="1436">
          <cell r="B1436" t="str">
            <v>2 S 05 303 09</v>
          </cell>
          <cell r="C1436" t="str">
            <v>Escamas de concreto armado para terra armada</v>
          </cell>
          <cell r="D1436" t="str">
            <v>m3</v>
          </cell>
          <cell r="E1436" t="str">
            <v>616,56</v>
          </cell>
          <cell r="F1436" t="str">
            <v>184,84</v>
          </cell>
          <cell r="G1436" t="str">
            <v>801,40</v>
          </cell>
          <cell r="H1436">
            <v>0</v>
          </cell>
          <cell r="I1436">
            <v>616.55999999999995</v>
          </cell>
          <cell r="J1436">
            <v>184.84</v>
          </cell>
          <cell r="K1436">
            <v>801.4</v>
          </cell>
          <cell r="M1436">
            <v>164.62152</v>
          </cell>
          <cell r="N1436">
            <v>781.18151999999998</v>
          </cell>
        </row>
        <row r="1437">
          <cell r="B1437" t="str">
            <v>2 S 05 303 10</v>
          </cell>
          <cell r="C1437" t="str">
            <v>Concr. soleira e arremates de maciço terra armada</v>
          </cell>
          <cell r="D1437" t="str">
            <v>m3</v>
          </cell>
          <cell r="E1437" t="str">
            <v>256,42</v>
          </cell>
          <cell r="F1437" t="str">
            <v>76,87</v>
          </cell>
          <cell r="G1437" t="str">
            <v>333,29</v>
          </cell>
          <cell r="H1437">
            <v>0</v>
          </cell>
          <cell r="I1437">
            <v>256.42</v>
          </cell>
          <cell r="J1437">
            <v>76.87</v>
          </cell>
          <cell r="K1437">
            <v>333.29</v>
          </cell>
          <cell r="M1437">
            <v>68.464140000000015</v>
          </cell>
          <cell r="N1437">
            <v>324.88414</v>
          </cell>
        </row>
        <row r="1438">
          <cell r="B1438" t="str">
            <v>2 S 05 303 11</v>
          </cell>
          <cell r="C1438" t="str">
            <v>Montagem de maciço terra armada</v>
          </cell>
          <cell r="D1438" t="str">
            <v>m2</v>
          </cell>
          <cell r="E1438" t="str">
            <v>99,00</v>
          </cell>
          <cell r="F1438" t="str">
            <v>29,68</v>
          </cell>
          <cell r="G1438" t="str">
            <v>128,67</v>
          </cell>
          <cell r="H1438">
            <v>0</v>
          </cell>
          <cell r="I1438">
            <v>99</v>
          </cell>
          <cell r="J1438">
            <v>29.68</v>
          </cell>
          <cell r="K1438">
            <v>128.66999999999999</v>
          </cell>
          <cell r="M1438">
            <v>26.433</v>
          </cell>
          <cell r="N1438">
            <v>125.43299999999999</v>
          </cell>
        </row>
        <row r="1439">
          <cell r="B1439" t="str">
            <v>2 S 05 303 59</v>
          </cell>
          <cell r="C1439" t="str">
            <v>Escamas de concr.armado para terra armada AC/BC</v>
          </cell>
          <cell r="D1439" t="str">
            <v>m3</v>
          </cell>
          <cell r="E1439" t="str">
            <v>668,85</v>
          </cell>
          <cell r="F1439" t="str">
            <v>200,52</v>
          </cell>
          <cell r="G1439" t="str">
            <v>869,37</v>
          </cell>
          <cell r="H1439">
            <v>0</v>
          </cell>
          <cell r="I1439">
            <v>668.85</v>
          </cell>
          <cell r="J1439">
            <v>200.52</v>
          </cell>
          <cell r="K1439">
            <v>869.37</v>
          </cell>
          <cell r="M1439">
            <v>178.58295000000001</v>
          </cell>
          <cell r="N1439">
            <v>847.43295000000001</v>
          </cell>
        </row>
        <row r="1440">
          <cell r="B1440" t="str">
            <v>2 S 05 303 60</v>
          </cell>
          <cell r="C1440" t="str">
            <v>Concr.soleira/arremates de maciço terra arm.AC/BC</v>
          </cell>
          <cell r="D1440" t="str">
            <v>m3</v>
          </cell>
          <cell r="E1440" t="str">
            <v>309,76</v>
          </cell>
          <cell r="F1440" t="str">
            <v>92,87</v>
          </cell>
          <cell r="G1440" t="str">
            <v>402,63</v>
          </cell>
          <cell r="H1440">
            <v>0</v>
          </cell>
          <cell r="I1440">
            <v>309.76</v>
          </cell>
          <cell r="J1440">
            <v>92.87</v>
          </cell>
          <cell r="K1440">
            <v>402.63</v>
          </cell>
          <cell r="M1440">
            <v>82.705920000000006</v>
          </cell>
          <cell r="N1440">
            <v>392.46591999999998</v>
          </cell>
        </row>
        <row r="1441">
          <cell r="B1441" t="str">
            <v>2 S 05 340 01</v>
          </cell>
          <cell r="C1441" t="str">
            <v>Execução cortina atirantada conc.armado fck=15 MPa</v>
          </cell>
          <cell r="D1441" t="str">
            <v>m3</v>
          </cell>
          <cell r="E1441" t="str">
            <v>1.276,35</v>
          </cell>
          <cell r="F1441" t="str">
            <v>382,65</v>
          </cell>
          <cell r="G1441" t="str">
            <v>1.659,00</v>
          </cell>
          <cell r="H1441">
            <v>0</v>
          </cell>
          <cell r="I1441">
            <v>1276.3499999999999</v>
          </cell>
          <cell r="J1441">
            <v>382.65</v>
          </cell>
          <cell r="K1441">
            <v>1659</v>
          </cell>
          <cell r="M1441">
            <v>340.78544999999997</v>
          </cell>
          <cell r="N1441">
            <v>1617.1354499999998</v>
          </cell>
        </row>
        <row r="1442">
          <cell r="B1442" t="str">
            <v>2 S 05 340 51</v>
          </cell>
          <cell r="C1442" t="str">
            <v>Exec.cortina atirantada concr.arm.fck=15 MPa AC/BC</v>
          </cell>
          <cell r="D1442" t="str">
            <v>m3</v>
          </cell>
          <cell r="E1442" t="str">
            <v>1.329,70</v>
          </cell>
          <cell r="F1442" t="str">
            <v>398,64</v>
          </cell>
          <cell r="G1442" t="str">
            <v>1.728,34</v>
          </cell>
          <cell r="H1442">
            <v>0</v>
          </cell>
          <cell r="I1442">
            <v>1329.7</v>
          </cell>
          <cell r="J1442">
            <v>398.64</v>
          </cell>
          <cell r="K1442">
            <v>1728.34</v>
          </cell>
          <cell r="M1442">
            <v>355.02990000000005</v>
          </cell>
          <cell r="N1442">
            <v>1684.7299</v>
          </cell>
        </row>
        <row r="1443">
          <cell r="B1443" t="str">
            <v>2 S 05 900 01</v>
          </cell>
          <cell r="C1443" t="str">
            <v>Tirante protendido p/ cort. aço st 85/105 D= 32mm</v>
          </cell>
          <cell r="D1443" t="str">
            <v>m</v>
          </cell>
          <cell r="E1443" t="str">
            <v>156,24</v>
          </cell>
          <cell r="F1443" t="str">
            <v>46,84</v>
          </cell>
          <cell r="G1443" t="str">
            <v>203,08</v>
          </cell>
          <cell r="H1443">
            <v>0</v>
          </cell>
          <cell r="I1443">
            <v>156.24</v>
          </cell>
          <cell r="J1443">
            <v>46.84</v>
          </cell>
          <cell r="K1443">
            <v>203.08</v>
          </cell>
          <cell r="M1443">
            <v>41.716080000000005</v>
          </cell>
          <cell r="N1443">
            <v>197.95608000000001</v>
          </cell>
        </row>
        <row r="1444">
          <cell r="B1444" t="str">
            <v>2 S 06 210 01</v>
          </cell>
          <cell r="C1444" t="str">
            <v>Pórtico metálico</v>
          </cell>
          <cell r="D1444" t="str">
            <v>und</v>
          </cell>
          <cell r="E1444" t="str">
            <v>36.866,52</v>
          </cell>
          <cell r="F1444" t="str">
            <v>11.052,58</v>
          </cell>
          <cell r="G1444" t="str">
            <v>47.919,11</v>
          </cell>
          <cell r="H1444">
            <v>0</v>
          </cell>
          <cell r="I1444">
            <v>36866.519999999997</v>
          </cell>
          <cell r="J1444">
            <v>11052.58</v>
          </cell>
          <cell r="K1444">
            <v>47919.11</v>
          </cell>
          <cell r="M1444">
            <v>9843.3608399999994</v>
          </cell>
          <cell r="N1444">
            <v>46709.880839999998</v>
          </cell>
        </row>
        <row r="1445">
          <cell r="B1445" t="str">
            <v>2 S 06 210 51</v>
          </cell>
          <cell r="C1445" t="str">
            <v>Pórtico metálico AC/BC</v>
          </cell>
          <cell r="D1445" t="str">
            <v>und</v>
          </cell>
          <cell r="E1445" t="str">
            <v>37.116,57</v>
          </cell>
          <cell r="F1445" t="str">
            <v>11.127,55</v>
          </cell>
          <cell r="G1445" t="str">
            <v>48.244,11</v>
          </cell>
          <cell r="H1445">
            <v>0</v>
          </cell>
          <cell r="I1445">
            <v>37116.57</v>
          </cell>
          <cell r="J1445">
            <v>11127.55</v>
          </cell>
          <cell r="K1445">
            <v>48244.11</v>
          </cell>
          <cell r="M1445">
            <v>9910.1241900000005</v>
          </cell>
          <cell r="N1445">
            <v>47026.694190000002</v>
          </cell>
        </row>
        <row r="1446">
          <cell r="B1446" t="str">
            <v>2 S 06 400 01</v>
          </cell>
          <cell r="C1446" t="str">
            <v>Cerca arame farp. c/ mourão concr. seção quadrada</v>
          </cell>
          <cell r="D1446" t="str">
            <v>m</v>
          </cell>
          <cell r="E1446" t="str">
            <v>21,83</v>
          </cell>
          <cell r="F1446" t="str">
            <v>6,55</v>
          </cell>
          <cell r="G1446" t="str">
            <v>28,38</v>
          </cell>
          <cell r="H1446">
            <v>0</v>
          </cell>
          <cell r="I1446">
            <v>21.83</v>
          </cell>
          <cell r="J1446">
            <v>6.55</v>
          </cell>
          <cell r="K1446">
            <v>28.38</v>
          </cell>
          <cell r="M1446">
            <v>5.8286100000000003</v>
          </cell>
          <cell r="N1446">
            <v>27.658609999999999</v>
          </cell>
        </row>
        <row r="1447">
          <cell r="B1447" t="str">
            <v>2 S 06 400 02</v>
          </cell>
          <cell r="C1447" t="str">
            <v>Cerca arame farp. c/ mourão concr. seção triang.</v>
          </cell>
          <cell r="D1447" t="str">
            <v>m</v>
          </cell>
          <cell r="E1447" t="str">
            <v>18,01</v>
          </cell>
          <cell r="F1447" t="str">
            <v>5,40</v>
          </cell>
          <cell r="G1447" t="str">
            <v>23,41</v>
          </cell>
          <cell r="H1447">
            <v>0</v>
          </cell>
          <cell r="I1447">
            <v>18.010000000000002</v>
          </cell>
          <cell r="J1447">
            <v>5.4</v>
          </cell>
          <cell r="K1447">
            <v>23.41</v>
          </cell>
          <cell r="M1447">
            <v>4.8086700000000011</v>
          </cell>
          <cell r="N1447">
            <v>22.818670000000004</v>
          </cell>
        </row>
        <row r="1448">
          <cell r="B1448" t="str">
            <v>2 S 06 400 51</v>
          </cell>
          <cell r="C1448" t="str">
            <v>Cerca arame farp.c/mourão concr.seção quadr.AC/BC</v>
          </cell>
          <cell r="D1448" t="str">
            <v>m</v>
          </cell>
          <cell r="E1448" t="str">
            <v>22,43</v>
          </cell>
          <cell r="F1448" t="str">
            <v>6,72</v>
          </cell>
          <cell r="G1448" t="str">
            <v>29,15</v>
          </cell>
          <cell r="H1448">
            <v>0</v>
          </cell>
          <cell r="I1448">
            <v>22.43</v>
          </cell>
          <cell r="J1448">
            <v>6.72</v>
          </cell>
          <cell r="K1448">
            <v>29.15</v>
          </cell>
          <cell r="M1448">
            <v>5.98881</v>
          </cell>
          <cell r="N1448">
            <v>28.418810000000001</v>
          </cell>
        </row>
        <row r="1449">
          <cell r="B1449" t="str">
            <v>2 S 06 400 52</v>
          </cell>
          <cell r="C1449" t="str">
            <v>Cerca arame farp.c/mourão concr.seção triang.AC/BC</v>
          </cell>
          <cell r="D1449" t="str">
            <v>m</v>
          </cell>
          <cell r="E1449" t="str">
            <v>18,30</v>
          </cell>
          <cell r="F1449" t="str">
            <v>5,49</v>
          </cell>
          <cell r="G1449" t="str">
            <v>23,79</v>
          </cell>
          <cell r="H1449">
            <v>0</v>
          </cell>
          <cell r="I1449">
            <v>18.3</v>
          </cell>
          <cell r="J1449">
            <v>5.49</v>
          </cell>
          <cell r="K1449">
            <v>23.79</v>
          </cell>
          <cell r="M1449">
            <v>4.8861000000000008</v>
          </cell>
          <cell r="N1449">
            <v>23.186100000000003</v>
          </cell>
        </row>
        <row r="1450">
          <cell r="B1450" t="str">
            <v>2 S 06 410 00</v>
          </cell>
          <cell r="C1450" t="str">
            <v>Cercas de arame farpado com suportes de madeira</v>
          </cell>
          <cell r="D1450" t="str">
            <v>m</v>
          </cell>
          <cell r="E1450" t="str">
            <v>15,30</v>
          </cell>
          <cell r="F1450" t="str">
            <v>4,59</v>
          </cell>
          <cell r="G1450" t="str">
            <v>19,89</v>
          </cell>
          <cell r="H1450">
            <v>0</v>
          </cell>
          <cell r="I1450">
            <v>15.3</v>
          </cell>
          <cell r="J1450">
            <v>4.59</v>
          </cell>
          <cell r="K1450">
            <v>19.89</v>
          </cell>
          <cell r="M1450">
            <v>4.0851000000000006</v>
          </cell>
          <cell r="N1450">
            <v>19.385100000000001</v>
          </cell>
        </row>
        <row r="1451">
          <cell r="B1451" t="str">
            <v>2 S 09 001 05</v>
          </cell>
          <cell r="C1451" t="str">
            <v>Transporte local em rodov. não pav. (const.)</v>
          </cell>
          <cell r="D1451" t="str">
            <v>tkm</v>
          </cell>
          <cell r="E1451" t="str">
            <v>0,71</v>
          </cell>
          <cell r="F1451" t="str">
            <v>0,21</v>
          </cell>
          <cell r="G1451" t="str">
            <v>0,93</v>
          </cell>
          <cell r="H1451">
            <v>0</v>
          </cell>
          <cell r="I1451">
            <v>0.71</v>
          </cell>
          <cell r="J1451">
            <v>0.21</v>
          </cell>
          <cell r="K1451">
            <v>0.93</v>
          </cell>
          <cell r="M1451">
            <v>0.18956999999999999</v>
          </cell>
          <cell r="N1451">
            <v>0.89956999999999998</v>
          </cell>
        </row>
        <row r="1452">
          <cell r="B1452" t="str">
            <v>2 S 09 001 40</v>
          </cell>
          <cell r="C1452" t="str">
            <v>Transporte local c/ carroceria em rodovia não pav.</v>
          </cell>
          <cell r="D1452" t="str">
            <v>tkm</v>
          </cell>
          <cell r="E1452" t="str">
            <v>0,81</v>
          </cell>
          <cell r="F1452" t="str">
            <v>0,24</v>
          </cell>
          <cell r="G1452" t="str">
            <v>1,05</v>
          </cell>
          <cell r="H1452">
            <v>0</v>
          </cell>
          <cell r="I1452">
            <v>0.81</v>
          </cell>
          <cell r="J1452">
            <v>0.24</v>
          </cell>
          <cell r="K1452">
            <v>1.05</v>
          </cell>
          <cell r="M1452">
            <v>0.21627000000000002</v>
          </cell>
          <cell r="N1452">
            <v>1.02627</v>
          </cell>
        </row>
        <row r="1453">
          <cell r="B1453" t="str">
            <v>2 S 09 001 90</v>
          </cell>
          <cell r="C1453" t="str">
            <v>Transporte comercial c/ carr. rodov. não pav.</v>
          </cell>
          <cell r="D1453" t="str">
            <v>tkm</v>
          </cell>
          <cell r="E1453" t="str">
            <v>0,55</v>
          </cell>
          <cell r="F1453" t="str">
            <v>0,16</v>
          </cell>
          <cell r="G1453" t="str">
            <v>0,71</v>
          </cell>
          <cell r="H1453">
            <v>0</v>
          </cell>
          <cell r="I1453">
            <v>0.55000000000000004</v>
          </cell>
          <cell r="J1453">
            <v>0.16</v>
          </cell>
          <cell r="K1453">
            <v>0.71</v>
          </cell>
          <cell r="M1453">
            <v>0.14685000000000001</v>
          </cell>
          <cell r="N1453">
            <v>0.69685000000000008</v>
          </cell>
        </row>
        <row r="1454">
          <cell r="B1454" t="str">
            <v>2 S 09 001 91</v>
          </cell>
          <cell r="C1454" t="str">
            <v>Transporte comercial c/ basc. 10m3 rod. não pav.</v>
          </cell>
          <cell r="D1454" t="str">
            <v>tkm</v>
          </cell>
          <cell r="E1454" t="str">
            <v>0,57</v>
          </cell>
          <cell r="F1454" t="str">
            <v>0,17</v>
          </cell>
          <cell r="G1454" t="str">
            <v>0,73</v>
          </cell>
          <cell r="H1454">
            <v>0</v>
          </cell>
          <cell r="I1454">
            <v>0.56999999999999995</v>
          </cell>
          <cell r="J1454">
            <v>0.17</v>
          </cell>
          <cell r="K1454">
            <v>0.73</v>
          </cell>
          <cell r="M1454">
            <v>0.15218999999999999</v>
          </cell>
          <cell r="N1454">
            <v>0.72218999999999989</v>
          </cell>
        </row>
        <row r="1455">
          <cell r="B1455" t="str">
            <v>2 S 09 002 05</v>
          </cell>
          <cell r="C1455" t="str">
            <v>Transporte local em rodov. pavim. (const.)</v>
          </cell>
          <cell r="D1455" t="str">
            <v>tkm</v>
          </cell>
          <cell r="E1455" t="str">
            <v>0,56</v>
          </cell>
          <cell r="F1455" t="str">
            <v>0,17</v>
          </cell>
          <cell r="G1455" t="str">
            <v>0,72</v>
          </cell>
          <cell r="H1455">
            <v>0</v>
          </cell>
          <cell r="I1455">
            <v>0.56000000000000005</v>
          </cell>
          <cell r="J1455">
            <v>0.17</v>
          </cell>
          <cell r="K1455">
            <v>0.72</v>
          </cell>
          <cell r="M1455">
            <v>0.14952000000000001</v>
          </cell>
          <cell r="N1455">
            <v>0.70952000000000004</v>
          </cell>
        </row>
        <row r="1456">
          <cell r="B1456" t="str">
            <v>2 S 09 002 40</v>
          </cell>
          <cell r="C1456" t="str">
            <v>Transporte local c/ carroceria em rodov. pavim.</v>
          </cell>
          <cell r="D1456" t="str">
            <v>tkm</v>
          </cell>
          <cell r="E1456" t="str">
            <v>0,61</v>
          </cell>
          <cell r="F1456" t="str">
            <v>0,18</v>
          </cell>
          <cell r="G1456" t="str">
            <v>0,79</v>
          </cell>
          <cell r="H1456">
            <v>0</v>
          </cell>
          <cell r="I1456">
            <v>0.61</v>
          </cell>
          <cell r="J1456">
            <v>0.18</v>
          </cell>
          <cell r="K1456">
            <v>0.79</v>
          </cell>
          <cell r="M1456">
            <v>0.16287000000000001</v>
          </cell>
          <cell r="N1456">
            <v>0.77286999999999995</v>
          </cell>
        </row>
        <row r="1457">
          <cell r="B1457" t="str">
            <v>2 S 09 002 90</v>
          </cell>
          <cell r="C1457" t="str">
            <v>Transporte comerc. c/ carr. rodov. pavim.</v>
          </cell>
          <cell r="D1457" t="str">
            <v>tkm</v>
          </cell>
          <cell r="E1457" t="str">
            <v>0,37</v>
          </cell>
          <cell r="F1457" t="str">
            <v>0,11</v>
          </cell>
          <cell r="G1457" t="str">
            <v>0,48</v>
          </cell>
          <cell r="H1457">
            <v>0</v>
          </cell>
          <cell r="I1457">
            <v>0.37</v>
          </cell>
          <cell r="J1457">
            <v>0.11</v>
          </cell>
          <cell r="K1457">
            <v>0.48</v>
          </cell>
          <cell r="M1457">
            <v>9.8790000000000003E-2</v>
          </cell>
          <cell r="N1457">
            <v>0.46878999999999998</v>
          </cell>
        </row>
        <row r="1458">
          <cell r="B1458" t="str">
            <v>2 S 09 002 91</v>
          </cell>
          <cell r="C1458" t="str">
            <v>Transporte comercial c/ basc. 10m3 rod. pav.</v>
          </cell>
          <cell r="D1458" t="str">
            <v>tkm</v>
          </cell>
          <cell r="E1458" t="str">
            <v>0,38</v>
          </cell>
          <cell r="F1458" t="str">
            <v>0,11</v>
          </cell>
          <cell r="G1458" t="str">
            <v>0,49</v>
          </cell>
          <cell r="H1458">
            <v>0</v>
          </cell>
          <cell r="I1458">
            <v>0.38</v>
          </cell>
          <cell r="J1458">
            <v>0.11</v>
          </cell>
          <cell r="K1458">
            <v>0.49</v>
          </cell>
          <cell r="M1458">
            <v>0.10146000000000001</v>
          </cell>
          <cell r="N1458">
            <v>0.48146</v>
          </cell>
        </row>
        <row r="1459">
          <cell r="B1459" t="str">
            <v>3 S 01 200 00</v>
          </cell>
          <cell r="C1459" t="str">
            <v>Escavação e carga mat. jazida (consv)</v>
          </cell>
          <cell r="D1459" t="str">
            <v>m3</v>
          </cell>
          <cell r="E1459" t="str">
            <v>7,81</v>
          </cell>
          <cell r="F1459" t="str">
            <v>2,34</v>
          </cell>
          <cell r="G1459" t="str">
            <v>10,15</v>
          </cell>
          <cell r="H1459">
            <v>0</v>
          </cell>
          <cell r="I1459">
            <v>7.81</v>
          </cell>
          <cell r="J1459">
            <v>2.34</v>
          </cell>
          <cell r="K1459">
            <v>10.15</v>
          </cell>
          <cell r="M1459">
            <v>2.08527</v>
          </cell>
          <cell r="N1459">
            <v>9.89527</v>
          </cell>
        </row>
        <row r="1460">
          <cell r="B1460" t="str">
            <v>3 S 01 401 00</v>
          </cell>
          <cell r="C1460" t="str">
            <v>Recomposição de revestimento primário</v>
          </cell>
          <cell r="D1460" t="str">
            <v>m3</v>
          </cell>
          <cell r="E1460" t="str">
            <v>12,66</v>
          </cell>
          <cell r="F1460" t="str">
            <v>3,80</v>
          </cell>
          <cell r="G1460" t="str">
            <v>16,45</v>
          </cell>
          <cell r="H1460">
            <v>0</v>
          </cell>
          <cell r="I1460">
            <v>12.66</v>
          </cell>
          <cell r="J1460">
            <v>3.8</v>
          </cell>
          <cell r="K1460">
            <v>16.45</v>
          </cell>
          <cell r="M1460">
            <v>3.3802200000000004</v>
          </cell>
          <cell r="N1460">
            <v>16.040220000000001</v>
          </cell>
        </row>
        <row r="1461">
          <cell r="B1461" t="str">
            <v>3 S 01 930 00</v>
          </cell>
          <cell r="C1461" t="str">
            <v>Regularização mecânica da faixa de domínio</v>
          </cell>
          <cell r="D1461" t="str">
            <v>m2</v>
          </cell>
          <cell r="E1461" t="str">
            <v>0,21</v>
          </cell>
          <cell r="F1461" t="str">
            <v>0,06</v>
          </cell>
          <cell r="G1461" t="str">
            <v>0,27</v>
          </cell>
          <cell r="H1461">
            <v>0</v>
          </cell>
          <cell r="I1461">
            <v>0.21</v>
          </cell>
          <cell r="J1461">
            <v>0.06</v>
          </cell>
          <cell r="K1461">
            <v>0.27</v>
          </cell>
          <cell r="M1461">
            <v>5.6070000000000002E-2</v>
          </cell>
          <cell r="N1461">
            <v>0.26606999999999997</v>
          </cell>
        </row>
        <row r="1462">
          <cell r="B1462" t="str">
            <v>3 S 02 200 00</v>
          </cell>
          <cell r="C1462" t="str">
            <v>Solo p/ base de remendo profundo</v>
          </cell>
          <cell r="D1462" t="str">
            <v>m3</v>
          </cell>
          <cell r="E1462" t="str">
            <v>8,98</v>
          </cell>
          <cell r="F1462" t="str">
            <v>2,69</v>
          </cell>
          <cell r="G1462" t="str">
            <v>11,67</v>
          </cell>
          <cell r="H1462">
            <v>0</v>
          </cell>
          <cell r="I1462">
            <v>8.98</v>
          </cell>
          <cell r="J1462">
            <v>2.69</v>
          </cell>
          <cell r="K1462">
            <v>11.67</v>
          </cell>
          <cell r="M1462">
            <v>2.3976600000000001</v>
          </cell>
          <cell r="N1462">
            <v>11.377660000000001</v>
          </cell>
        </row>
        <row r="1463">
          <cell r="B1463" t="str">
            <v>3 S 02 200 01</v>
          </cell>
          <cell r="C1463" t="str">
            <v>Recomposição de camada granular do pavimento</v>
          </cell>
          <cell r="D1463" t="str">
            <v>m3</v>
          </cell>
          <cell r="E1463" t="str">
            <v>15,46</v>
          </cell>
          <cell r="F1463" t="str">
            <v>4,64</v>
          </cell>
          <cell r="G1463" t="str">
            <v>20,10</v>
          </cell>
          <cell r="H1463">
            <v>0</v>
          </cell>
          <cell r="I1463">
            <v>15.46</v>
          </cell>
          <cell r="J1463">
            <v>4.6399999999999997</v>
          </cell>
          <cell r="K1463">
            <v>20.100000000000001</v>
          </cell>
          <cell r="M1463">
            <v>4.1278200000000007</v>
          </cell>
          <cell r="N1463">
            <v>19.587820000000001</v>
          </cell>
        </row>
        <row r="1464">
          <cell r="B1464" t="str">
            <v>3 S 02 220 00</v>
          </cell>
          <cell r="C1464" t="str">
            <v>Solo brita p/ base de rem. profundo</v>
          </cell>
          <cell r="D1464" t="str">
            <v>m3</v>
          </cell>
          <cell r="E1464" t="str">
            <v>21,56</v>
          </cell>
          <cell r="F1464" t="str">
            <v>6,46</v>
          </cell>
          <cell r="G1464" t="str">
            <v>28,02</v>
          </cell>
          <cell r="H1464">
            <v>0</v>
          </cell>
          <cell r="I1464">
            <v>21.56</v>
          </cell>
          <cell r="J1464">
            <v>6.46</v>
          </cell>
          <cell r="K1464">
            <v>28.02</v>
          </cell>
          <cell r="M1464">
            <v>5.7565200000000001</v>
          </cell>
          <cell r="N1464">
            <v>27.316519999999997</v>
          </cell>
        </row>
        <row r="1465">
          <cell r="B1465" t="str">
            <v>3 S 02 220 50</v>
          </cell>
          <cell r="C1465" t="str">
            <v>Solo brita p/ base de remendo profundo BC</v>
          </cell>
          <cell r="D1465" t="str">
            <v>m3</v>
          </cell>
          <cell r="E1465" t="str">
            <v>37,06</v>
          </cell>
          <cell r="F1465" t="str">
            <v>11,11</v>
          </cell>
          <cell r="G1465" t="str">
            <v>48,17</v>
          </cell>
          <cell r="H1465">
            <v>0</v>
          </cell>
          <cell r="I1465">
            <v>37.06</v>
          </cell>
          <cell r="J1465">
            <v>11.11</v>
          </cell>
          <cell r="K1465">
            <v>48.17</v>
          </cell>
          <cell r="M1465">
            <v>9.8950200000000006</v>
          </cell>
          <cell r="N1465">
            <v>46.955020000000005</v>
          </cell>
        </row>
        <row r="1466">
          <cell r="B1466" t="str">
            <v>3 S 02 230 00</v>
          </cell>
          <cell r="C1466" t="str">
            <v>Brita para base de remendo profundo</v>
          </cell>
          <cell r="D1466" t="str">
            <v>m3</v>
          </cell>
          <cell r="E1466" t="str">
            <v>48,10</v>
          </cell>
          <cell r="F1466" t="str">
            <v>14,42</v>
          </cell>
          <cell r="G1466" t="str">
            <v>62,52</v>
          </cell>
          <cell r="H1466">
            <v>0</v>
          </cell>
          <cell r="I1466">
            <v>48.1</v>
          </cell>
          <cell r="J1466">
            <v>14.42</v>
          </cell>
          <cell r="K1466">
            <v>62.52</v>
          </cell>
          <cell r="M1466">
            <v>12.842700000000001</v>
          </cell>
          <cell r="N1466">
            <v>60.942700000000002</v>
          </cell>
        </row>
        <row r="1467">
          <cell r="B1467" t="str">
            <v>3 S 02 230 50</v>
          </cell>
          <cell r="C1467" t="str">
            <v>Brita para base de remendo profundo BC</v>
          </cell>
          <cell r="D1467" t="str">
            <v>m3</v>
          </cell>
          <cell r="E1467" t="str">
            <v>78,90</v>
          </cell>
          <cell r="F1467" t="str">
            <v>23,65</v>
          </cell>
          <cell r="G1467" t="str">
            <v>102,55</v>
          </cell>
          <cell r="H1467">
            <v>0</v>
          </cell>
          <cell r="I1467">
            <v>78.900000000000006</v>
          </cell>
          <cell r="J1467">
            <v>23.65</v>
          </cell>
          <cell r="K1467">
            <v>102.55</v>
          </cell>
          <cell r="M1467">
            <v>21.066300000000002</v>
          </cell>
          <cell r="N1467">
            <v>99.966300000000004</v>
          </cell>
        </row>
        <row r="1468">
          <cell r="B1468" t="str">
            <v>3 S 02 241 00</v>
          </cell>
          <cell r="C1468" t="str">
            <v>Solo melhorado c/ cimento p/ base rem. profundo</v>
          </cell>
          <cell r="D1468" t="str">
            <v>m3</v>
          </cell>
          <cell r="E1468" t="str">
            <v>35,14</v>
          </cell>
          <cell r="F1468" t="str">
            <v>10,54</v>
          </cell>
          <cell r="G1468" t="str">
            <v>45,68</v>
          </cell>
          <cell r="H1468">
            <v>0</v>
          </cell>
          <cell r="I1468">
            <v>35.14</v>
          </cell>
          <cell r="J1468">
            <v>10.54</v>
          </cell>
          <cell r="K1468">
            <v>45.68</v>
          </cell>
          <cell r="M1468">
            <v>9.3823800000000013</v>
          </cell>
          <cell r="N1468">
            <v>44.522379999999998</v>
          </cell>
        </row>
        <row r="1469">
          <cell r="B1469" t="str">
            <v>3 S 02 300 00</v>
          </cell>
          <cell r="C1469" t="str">
            <v>Imprimação</v>
          </cell>
          <cell r="D1469" t="str">
            <v>m2</v>
          </cell>
          <cell r="E1469" t="str">
            <v>0,25</v>
          </cell>
          <cell r="F1469" t="str">
            <v>0,07</v>
          </cell>
          <cell r="G1469" t="str">
            <v>0,32</v>
          </cell>
          <cell r="H1469">
            <v>0</v>
          </cell>
          <cell r="I1469">
            <v>0.25</v>
          </cell>
          <cell r="J1469">
            <v>7.0000000000000007E-2</v>
          </cell>
          <cell r="K1469">
            <v>0.32</v>
          </cell>
          <cell r="M1469">
            <v>6.6750000000000004E-2</v>
          </cell>
          <cell r="N1469">
            <v>0.31674999999999998</v>
          </cell>
        </row>
        <row r="1470">
          <cell r="B1470" t="str">
            <v>3 S 02 400 00</v>
          </cell>
          <cell r="C1470" t="str">
            <v>Pintura de ligação</v>
          </cell>
          <cell r="D1470" t="str">
            <v>m2</v>
          </cell>
          <cell r="E1470" t="str">
            <v>0,17</v>
          </cell>
          <cell r="F1470" t="str">
            <v>0,05</v>
          </cell>
          <cell r="G1470" t="str">
            <v>0,23</v>
          </cell>
          <cell r="H1470">
            <v>0</v>
          </cell>
          <cell r="I1470">
            <v>0.17</v>
          </cell>
          <cell r="J1470">
            <v>0.05</v>
          </cell>
          <cell r="K1470">
            <v>0.23</v>
          </cell>
          <cell r="M1470">
            <v>4.5390000000000007E-2</v>
          </cell>
          <cell r="N1470">
            <v>0.21539000000000003</v>
          </cell>
        </row>
        <row r="1471">
          <cell r="B1471" t="str">
            <v>3 S 02 500 00</v>
          </cell>
          <cell r="C1471" t="str">
            <v>Capa selante com pedrisco</v>
          </cell>
          <cell r="D1471" t="str">
            <v>m2</v>
          </cell>
          <cell r="E1471" t="str">
            <v>0,62</v>
          </cell>
          <cell r="F1471" t="str">
            <v>0,19</v>
          </cell>
          <cell r="G1471" t="str">
            <v>0,81</v>
          </cell>
          <cell r="H1471">
            <v>0</v>
          </cell>
          <cell r="I1471">
            <v>0.62</v>
          </cell>
          <cell r="J1471">
            <v>0.19</v>
          </cell>
          <cell r="K1471">
            <v>0.81</v>
          </cell>
          <cell r="M1471">
            <v>0.16554000000000002</v>
          </cell>
          <cell r="N1471">
            <v>0.78554000000000002</v>
          </cell>
        </row>
        <row r="1472">
          <cell r="B1472" t="str">
            <v>3 S 02 500 01</v>
          </cell>
          <cell r="C1472" t="str">
            <v>Capa selante com areia</v>
          </cell>
          <cell r="D1472" t="str">
            <v>m2</v>
          </cell>
          <cell r="E1472" t="str">
            <v>0,34</v>
          </cell>
          <cell r="F1472" t="str">
            <v>0,10</v>
          </cell>
          <cell r="G1472" t="str">
            <v>0,44</v>
          </cell>
          <cell r="H1472">
            <v>0</v>
          </cell>
          <cell r="I1472">
            <v>0.34</v>
          </cell>
          <cell r="J1472">
            <v>0.1</v>
          </cell>
          <cell r="K1472">
            <v>0.44</v>
          </cell>
          <cell r="M1472">
            <v>9.0780000000000013E-2</v>
          </cell>
          <cell r="N1472">
            <v>0.43078000000000005</v>
          </cell>
        </row>
        <row r="1473">
          <cell r="B1473" t="str">
            <v>3 S 02 500 03</v>
          </cell>
          <cell r="C1473" t="str">
            <v>Tratamento superficial simples com emulsão</v>
          </cell>
          <cell r="D1473" t="str">
            <v>m2</v>
          </cell>
          <cell r="E1473" t="str">
            <v>0,83</v>
          </cell>
          <cell r="F1473" t="str">
            <v>0,25</v>
          </cell>
          <cell r="G1473" t="str">
            <v>1,08</v>
          </cell>
          <cell r="H1473">
            <v>0</v>
          </cell>
          <cell r="I1473">
            <v>0.83</v>
          </cell>
          <cell r="J1473">
            <v>0.25</v>
          </cell>
          <cell r="K1473">
            <v>1.08</v>
          </cell>
          <cell r="M1473">
            <v>0.22161</v>
          </cell>
          <cell r="N1473">
            <v>1.0516099999999999</v>
          </cell>
        </row>
        <row r="1474">
          <cell r="B1474" t="str">
            <v>3 S 02 500 04</v>
          </cell>
          <cell r="C1474" t="str">
            <v>Tratamento superficial simples c/ banho diluído</v>
          </cell>
          <cell r="D1474" t="str">
            <v>m2</v>
          </cell>
          <cell r="E1474" t="str">
            <v>1,00</v>
          </cell>
          <cell r="F1474" t="str">
            <v>0,30</v>
          </cell>
          <cell r="G1474" t="str">
            <v>1,30</v>
          </cell>
          <cell r="H1474">
            <v>0</v>
          </cell>
          <cell r="I1474">
            <v>1</v>
          </cell>
          <cell r="J1474">
            <v>0.3</v>
          </cell>
          <cell r="K1474">
            <v>1.3</v>
          </cell>
          <cell r="M1474">
            <v>0.26700000000000002</v>
          </cell>
          <cell r="N1474">
            <v>1.2669999999999999</v>
          </cell>
        </row>
        <row r="1475">
          <cell r="B1475" t="str">
            <v>3 S 02 500 50</v>
          </cell>
          <cell r="C1475" t="str">
            <v>Capa selante com pedrisco BC</v>
          </cell>
          <cell r="D1475" t="str">
            <v>m2</v>
          </cell>
          <cell r="E1475" t="str">
            <v>0,80</v>
          </cell>
          <cell r="F1475" t="str">
            <v>0,24</v>
          </cell>
          <cell r="G1475" t="str">
            <v>1,04</v>
          </cell>
          <cell r="H1475">
            <v>0</v>
          </cell>
          <cell r="I1475">
            <v>0.8</v>
          </cell>
          <cell r="J1475">
            <v>0.24</v>
          </cell>
          <cell r="K1475">
            <v>1.04</v>
          </cell>
          <cell r="M1475">
            <v>0.21360000000000001</v>
          </cell>
          <cell r="N1475">
            <v>1.0136000000000001</v>
          </cell>
        </row>
        <row r="1476">
          <cell r="B1476" t="str">
            <v>3 S 02 500 51</v>
          </cell>
          <cell r="C1476" t="str">
            <v>Capa selante com areia AC</v>
          </cell>
          <cell r="D1476" t="str">
            <v>m2</v>
          </cell>
          <cell r="E1476" t="str">
            <v>0,66</v>
          </cell>
          <cell r="F1476" t="str">
            <v>0,20</v>
          </cell>
          <cell r="G1476" t="str">
            <v>0,86</v>
          </cell>
          <cell r="H1476">
            <v>0</v>
          </cell>
          <cell r="I1476">
            <v>0.66</v>
          </cell>
          <cell r="J1476">
            <v>0.2</v>
          </cell>
          <cell r="K1476">
            <v>0.86</v>
          </cell>
          <cell r="M1476">
            <v>0.17622000000000002</v>
          </cell>
          <cell r="N1476">
            <v>0.83622000000000007</v>
          </cell>
        </row>
        <row r="1477">
          <cell r="B1477" t="str">
            <v>3 S 02 500 52</v>
          </cell>
          <cell r="C1477" t="str">
            <v>Tratamento superficial simples com CAP BC</v>
          </cell>
          <cell r="D1477" t="str">
            <v>m2</v>
          </cell>
          <cell r="E1477" t="str">
            <v>1,14</v>
          </cell>
          <cell r="F1477" t="str">
            <v>0,34</v>
          </cell>
          <cell r="G1477" t="str">
            <v>1,48</v>
          </cell>
          <cell r="H1477">
            <v>0</v>
          </cell>
          <cell r="I1477">
            <v>1.1399999999999999</v>
          </cell>
          <cell r="J1477">
            <v>0.34</v>
          </cell>
          <cell r="K1477">
            <v>1.48</v>
          </cell>
          <cell r="M1477">
            <v>0.30437999999999998</v>
          </cell>
          <cell r="N1477">
            <v>1.4443799999999998</v>
          </cell>
        </row>
        <row r="1478">
          <cell r="B1478" t="str">
            <v>3 S 02 500 53</v>
          </cell>
          <cell r="C1478" t="str">
            <v>Tratamento superficial simples com emulsão BC</v>
          </cell>
          <cell r="D1478" t="str">
            <v>m2</v>
          </cell>
          <cell r="E1478" t="str">
            <v>1,06</v>
          </cell>
          <cell r="F1478" t="str">
            <v>0,32</v>
          </cell>
          <cell r="G1478" t="str">
            <v>1,38</v>
          </cell>
          <cell r="H1478">
            <v>0</v>
          </cell>
          <cell r="I1478">
            <v>1.06</v>
          </cell>
          <cell r="J1478">
            <v>0.32</v>
          </cell>
          <cell r="K1478">
            <v>1.38</v>
          </cell>
          <cell r="M1478">
            <v>0.28302000000000005</v>
          </cell>
          <cell r="N1478">
            <v>1.3430200000000001</v>
          </cell>
        </row>
        <row r="1479">
          <cell r="B1479" t="str">
            <v>3 S 02 500 54</v>
          </cell>
          <cell r="C1479" t="str">
            <v>Tratam.superficial simples c/banho diluído BC</v>
          </cell>
          <cell r="D1479" t="str">
            <v>m2</v>
          </cell>
          <cell r="E1479" t="str">
            <v>1,24</v>
          </cell>
          <cell r="F1479" t="str">
            <v>0,37</v>
          </cell>
          <cell r="G1479" t="str">
            <v>1,61</v>
          </cell>
          <cell r="H1479">
            <v>0</v>
          </cell>
          <cell r="I1479">
            <v>1.24</v>
          </cell>
          <cell r="J1479">
            <v>0.37</v>
          </cell>
          <cell r="K1479">
            <v>1.61</v>
          </cell>
          <cell r="M1479">
            <v>0.33108000000000004</v>
          </cell>
          <cell r="N1479">
            <v>1.57108</v>
          </cell>
        </row>
        <row r="1480">
          <cell r="B1480" t="str">
            <v>3 S 02 501 01</v>
          </cell>
          <cell r="C1480" t="str">
            <v>Tratamento superficial duplo com emulsão</v>
          </cell>
          <cell r="D1480" t="str">
            <v>m2</v>
          </cell>
          <cell r="E1480" t="str">
            <v>2,55</v>
          </cell>
          <cell r="F1480" t="str">
            <v>0,77</v>
          </cell>
          <cell r="G1480" t="str">
            <v>3,32</v>
          </cell>
          <cell r="H1480">
            <v>0</v>
          </cell>
          <cell r="I1480">
            <v>2.5499999999999998</v>
          </cell>
          <cell r="J1480">
            <v>0.77</v>
          </cell>
          <cell r="K1480">
            <v>3.32</v>
          </cell>
          <cell r="M1480">
            <v>0.68084999999999996</v>
          </cell>
          <cell r="N1480">
            <v>3.2308499999999998</v>
          </cell>
        </row>
        <row r="1481">
          <cell r="B1481" t="str">
            <v>3 S 02 501 02</v>
          </cell>
          <cell r="C1481" t="str">
            <v>Tratamento superficial duplo com banho diluído</v>
          </cell>
          <cell r="D1481" t="str">
            <v>m2</v>
          </cell>
          <cell r="E1481" t="str">
            <v>2,94</v>
          </cell>
          <cell r="F1481" t="str">
            <v>0,88</v>
          </cell>
          <cell r="G1481" t="str">
            <v>3,82</v>
          </cell>
          <cell r="H1481">
            <v>0</v>
          </cell>
          <cell r="I1481">
            <v>2.94</v>
          </cell>
          <cell r="J1481">
            <v>0.88</v>
          </cell>
          <cell r="K1481">
            <v>3.82</v>
          </cell>
          <cell r="M1481">
            <v>0.78498000000000001</v>
          </cell>
          <cell r="N1481">
            <v>3.72498</v>
          </cell>
        </row>
        <row r="1482">
          <cell r="B1482" t="str">
            <v>3 S 02 501 50</v>
          </cell>
          <cell r="C1482" t="str">
            <v>Tratamento superficial duplo c/ CAP BC</v>
          </cell>
          <cell r="D1482" t="str">
            <v>m2</v>
          </cell>
          <cell r="E1482" t="str">
            <v>3,30</v>
          </cell>
          <cell r="F1482" t="str">
            <v>0,99</v>
          </cell>
          <cell r="G1482" t="str">
            <v>4,29</v>
          </cell>
          <cell r="H1482">
            <v>0</v>
          </cell>
          <cell r="I1482">
            <v>3.3</v>
          </cell>
          <cell r="J1482">
            <v>0.99</v>
          </cell>
          <cell r="K1482">
            <v>4.29</v>
          </cell>
          <cell r="M1482">
            <v>0.88109999999999999</v>
          </cell>
          <cell r="N1482">
            <v>4.1810999999999998</v>
          </cell>
        </row>
        <row r="1483">
          <cell r="B1483" t="str">
            <v>3 S 02 501 51</v>
          </cell>
          <cell r="C1483" t="str">
            <v>Tratamento superficial duplo com emulsão BC</v>
          </cell>
          <cell r="D1483" t="str">
            <v>m2</v>
          </cell>
          <cell r="E1483" t="str">
            <v>3,27</v>
          </cell>
          <cell r="F1483" t="str">
            <v>0,98</v>
          </cell>
          <cell r="G1483" t="str">
            <v>4,26</v>
          </cell>
          <cell r="H1483">
            <v>0</v>
          </cell>
          <cell r="I1483">
            <v>3.27</v>
          </cell>
          <cell r="J1483">
            <v>0.98</v>
          </cell>
          <cell r="K1483">
            <v>4.26</v>
          </cell>
          <cell r="M1483">
            <v>0.87309000000000003</v>
          </cell>
          <cell r="N1483">
            <v>4.1430899999999999</v>
          </cell>
        </row>
        <row r="1484">
          <cell r="B1484" t="str">
            <v>3 S 02 501 52</v>
          </cell>
          <cell r="C1484" t="str">
            <v>Tratam.superficial duplo com banho diluído BC</v>
          </cell>
          <cell r="D1484" t="str">
            <v>m2</v>
          </cell>
          <cell r="E1484" t="str">
            <v>3,66</v>
          </cell>
          <cell r="F1484" t="str">
            <v>1,10</v>
          </cell>
          <cell r="G1484" t="str">
            <v>4,76</v>
          </cell>
          <cell r="H1484">
            <v>0</v>
          </cell>
          <cell r="I1484">
            <v>3.66</v>
          </cell>
          <cell r="J1484">
            <v>1.1000000000000001</v>
          </cell>
          <cell r="K1484">
            <v>4.76</v>
          </cell>
          <cell r="M1484">
            <v>0.97722000000000009</v>
          </cell>
          <cell r="N1484">
            <v>4.6372200000000001</v>
          </cell>
        </row>
        <row r="1485">
          <cell r="B1485" t="str">
            <v>3 S 02 502 01</v>
          </cell>
          <cell r="C1485" t="str">
            <v>Tratamento superficial triplo com emulsão</v>
          </cell>
          <cell r="D1485" t="str">
            <v>m2</v>
          </cell>
          <cell r="E1485" t="str">
            <v>3,75</v>
          </cell>
          <cell r="F1485" t="str">
            <v>1,12</v>
          </cell>
          <cell r="G1485" t="str">
            <v>4,87</v>
          </cell>
          <cell r="H1485">
            <v>0</v>
          </cell>
          <cell r="I1485">
            <v>3.75</v>
          </cell>
          <cell r="J1485">
            <v>1.1200000000000001</v>
          </cell>
          <cell r="K1485">
            <v>4.87</v>
          </cell>
          <cell r="M1485">
            <v>1.00125</v>
          </cell>
          <cell r="N1485">
            <v>4.7512499999999998</v>
          </cell>
        </row>
        <row r="1486">
          <cell r="B1486" t="str">
            <v>3 S 02 502 02</v>
          </cell>
          <cell r="C1486" t="str">
            <v>Tratamento superficial triplo com banho diluído</v>
          </cell>
          <cell r="D1486" t="str">
            <v>m2</v>
          </cell>
          <cell r="E1486" t="str">
            <v>4,20</v>
          </cell>
          <cell r="F1486" t="str">
            <v>1,26</v>
          </cell>
          <cell r="G1486" t="str">
            <v>5,46</v>
          </cell>
          <cell r="H1486">
            <v>0</v>
          </cell>
          <cell r="I1486">
            <v>4.2</v>
          </cell>
          <cell r="J1486">
            <v>1.26</v>
          </cell>
          <cell r="K1486">
            <v>5.46</v>
          </cell>
          <cell r="M1486">
            <v>1.1214000000000002</v>
          </cell>
          <cell r="N1486">
            <v>5.3214000000000006</v>
          </cell>
        </row>
        <row r="1487">
          <cell r="B1487" t="str">
            <v>3 S 02 502 50</v>
          </cell>
          <cell r="C1487" t="str">
            <v>Tratamento superficial triplo com CAP BC</v>
          </cell>
          <cell r="D1487" t="str">
            <v>m2</v>
          </cell>
          <cell r="E1487" t="str">
            <v>4,56</v>
          </cell>
          <cell r="F1487" t="str">
            <v>1,37</v>
          </cell>
          <cell r="G1487" t="str">
            <v>5,92</v>
          </cell>
          <cell r="H1487">
            <v>0</v>
          </cell>
          <cell r="I1487">
            <v>4.5599999999999996</v>
          </cell>
          <cell r="J1487">
            <v>1.37</v>
          </cell>
          <cell r="K1487">
            <v>5.92</v>
          </cell>
          <cell r="M1487">
            <v>1.2175199999999999</v>
          </cell>
          <cell r="N1487">
            <v>5.7775199999999991</v>
          </cell>
        </row>
        <row r="1488">
          <cell r="B1488" t="str">
            <v>3 S 02 502 51</v>
          </cell>
          <cell r="C1488" t="str">
            <v>Tratamento superficial triplo com emulsão BC</v>
          </cell>
          <cell r="D1488" t="str">
            <v>m2</v>
          </cell>
          <cell r="E1488" t="str">
            <v>4,61</v>
          </cell>
          <cell r="F1488" t="str">
            <v>1,38</v>
          </cell>
          <cell r="G1488" t="str">
            <v>5,99</v>
          </cell>
          <cell r="H1488">
            <v>0</v>
          </cell>
          <cell r="I1488">
            <v>4.6100000000000003</v>
          </cell>
          <cell r="J1488">
            <v>1.38</v>
          </cell>
          <cell r="K1488">
            <v>5.99</v>
          </cell>
          <cell r="M1488">
            <v>1.2308700000000001</v>
          </cell>
          <cell r="N1488">
            <v>5.8408700000000007</v>
          </cell>
        </row>
        <row r="1489">
          <cell r="B1489" t="str">
            <v>3 S 02 502 52</v>
          </cell>
          <cell r="C1489" t="str">
            <v>Tratam.superficial triplo com banho diluído BC</v>
          </cell>
          <cell r="D1489" t="str">
            <v>m2</v>
          </cell>
          <cell r="E1489" t="str">
            <v>5,06</v>
          </cell>
          <cell r="F1489" t="str">
            <v>1,52</v>
          </cell>
          <cell r="G1489" t="str">
            <v>6,57</v>
          </cell>
          <cell r="H1489">
            <v>0</v>
          </cell>
          <cell r="I1489">
            <v>5.0599999999999996</v>
          </cell>
          <cell r="J1489">
            <v>1.52</v>
          </cell>
          <cell r="K1489">
            <v>6.57</v>
          </cell>
          <cell r="M1489">
            <v>1.3510199999999999</v>
          </cell>
          <cell r="N1489">
            <v>6.4110199999999997</v>
          </cell>
        </row>
        <row r="1490">
          <cell r="B1490" t="str">
            <v>3 S 02 510 00</v>
          </cell>
          <cell r="C1490" t="str">
            <v>Lama asfáltica fina (granulometrias I e II )</v>
          </cell>
          <cell r="D1490" t="str">
            <v>m2</v>
          </cell>
          <cell r="E1490" t="str">
            <v>1,01</v>
          </cell>
          <cell r="F1490" t="str">
            <v>0,30</v>
          </cell>
          <cell r="G1490" t="str">
            <v>1,32</v>
          </cell>
          <cell r="H1490">
            <v>0</v>
          </cell>
          <cell r="I1490">
            <v>1.01</v>
          </cell>
          <cell r="J1490">
            <v>0.3</v>
          </cell>
          <cell r="K1490">
            <v>1.32</v>
          </cell>
          <cell r="M1490">
            <v>0.26967000000000002</v>
          </cell>
          <cell r="N1490">
            <v>1.2796700000000001</v>
          </cell>
        </row>
        <row r="1491">
          <cell r="B1491" t="str">
            <v>3 S 02 510 01</v>
          </cell>
          <cell r="C1491" t="str">
            <v>Lama asfáltica grossa (granulometrias III e IV)</v>
          </cell>
          <cell r="D1491" t="str">
            <v>m2</v>
          </cell>
          <cell r="E1491" t="str">
            <v>1,86</v>
          </cell>
          <cell r="F1491" t="str">
            <v>0,56</v>
          </cell>
          <cell r="G1491" t="str">
            <v>2,42</v>
          </cell>
          <cell r="H1491">
            <v>0</v>
          </cell>
          <cell r="I1491">
            <v>1.86</v>
          </cell>
          <cell r="J1491">
            <v>0.56000000000000005</v>
          </cell>
          <cell r="K1491">
            <v>2.42</v>
          </cell>
          <cell r="M1491">
            <v>0.49662000000000006</v>
          </cell>
          <cell r="N1491">
            <v>2.3566200000000004</v>
          </cell>
        </row>
        <row r="1492">
          <cell r="B1492" t="str">
            <v>3 S 02 510 50</v>
          </cell>
          <cell r="C1492" t="str">
            <v>Lama asfáltica fina (granulometrias I e II ) AC/BC</v>
          </cell>
          <cell r="D1492" t="str">
            <v>m2</v>
          </cell>
          <cell r="E1492" t="str">
            <v>1,12</v>
          </cell>
          <cell r="F1492" t="str">
            <v>0,34</v>
          </cell>
          <cell r="G1492" t="str">
            <v>1,46</v>
          </cell>
          <cell r="H1492">
            <v>0</v>
          </cell>
          <cell r="I1492">
            <v>1.1200000000000001</v>
          </cell>
          <cell r="J1492">
            <v>0.34</v>
          </cell>
          <cell r="K1492">
            <v>1.46</v>
          </cell>
          <cell r="M1492">
            <v>0.29904000000000003</v>
          </cell>
          <cell r="N1492">
            <v>1.4190400000000001</v>
          </cell>
        </row>
        <row r="1493">
          <cell r="B1493" t="str">
            <v>3 S 02 510 51</v>
          </cell>
          <cell r="C1493" t="str">
            <v>Lama asfált.grossa (granulometrias III e IV)AC/BC</v>
          </cell>
          <cell r="D1493" t="str">
            <v>m2</v>
          </cell>
          <cell r="E1493" t="str">
            <v>2,08</v>
          </cell>
          <cell r="F1493" t="str">
            <v>0,62</v>
          </cell>
          <cell r="G1493" t="str">
            <v>2,71</v>
          </cell>
          <cell r="H1493">
            <v>0</v>
          </cell>
          <cell r="I1493">
            <v>2.08</v>
          </cell>
          <cell r="J1493">
            <v>0.62</v>
          </cell>
          <cell r="K1493">
            <v>2.71</v>
          </cell>
          <cell r="M1493">
            <v>0.55536000000000008</v>
          </cell>
          <cell r="N1493">
            <v>2.6353600000000004</v>
          </cell>
        </row>
        <row r="1494">
          <cell r="B1494" t="str">
            <v>3 S 02 520 00</v>
          </cell>
          <cell r="C1494" t="str">
            <v>Mistura areia-asfalto em betoneira</v>
          </cell>
          <cell r="D1494" t="str">
            <v>m3</v>
          </cell>
          <cell r="E1494" t="str">
            <v>50,28</v>
          </cell>
          <cell r="F1494" t="str">
            <v>15,07</v>
          </cell>
          <cell r="G1494" t="str">
            <v>65,35</v>
          </cell>
          <cell r="H1494">
            <v>0</v>
          </cell>
          <cell r="I1494">
            <v>50.28</v>
          </cell>
          <cell r="J1494">
            <v>15.07</v>
          </cell>
          <cell r="K1494">
            <v>65.349999999999994</v>
          </cell>
          <cell r="M1494">
            <v>13.424760000000001</v>
          </cell>
          <cell r="N1494">
            <v>63.70476</v>
          </cell>
        </row>
        <row r="1495">
          <cell r="B1495" t="str">
            <v>3 S 02 520 01</v>
          </cell>
          <cell r="C1495" t="str">
            <v>Mistura areia-asfalto usinada a frio</v>
          </cell>
          <cell r="D1495" t="str">
            <v>m3</v>
          </cell>
          <cell r="E1495" t="str">
            <v>27,38</v>
          </cell>
          <cell r="F1495" t="str">
            <v>8,21</v>
          </cell>
          <cell r="G1495" t="str">
            <v>35,59</v>
          </cell>
          <cell r="H1495">
            <v>0</v>
          </cell>
          <cell r="I1495">
            <v>27.38</v>
          </cell>
          <cell r="J1495">
            <v>8.2100000000000009</v>
          </cell>
          <cell r="K1495">
            <v>35.590000000000003</v>
          </cell>
          <cell r="M1495">
            <v>7.31046</v>
          </cell>
          <cell r="N1495">
            <v>34.690460000000002</v>
          </cell>
        </row>
        <row r="1496">
          <cell r="B1496" t="str">
            <v>3 S 02 520 02</v>
          </cell>
          <cell r="C1496" t="str">
            <v>Rec.do rev. com areia asfalto a frio</v>
          </cell>
          <cell r="D1496" t="str">
            <v>m3</v>
          </cell>
          <cell r="E1496" t="str">
            <v>37,74</v>
          </cell>
          <cell r="F1496" t="str">
            <v>11,32</v>
          </cell>
          <cell r="G1496" t="str">
            <v>49,06</v>
          </cell>
          <cell r="H1496">
            <v>0</v>
          </cell>
          <cell r="I1496">
            <v>37.74</v>
          </cell>
          <cell r="J1496">
            <v>11.32</v>
          </cell>
          <cell r="K1496">
            <v>49.06</v>
          </cell>
          <cell r="M1496">
            <v>10.076580000000002</v>
          </cell>
          <cell r="N1496">
            <v>47.816580000000002</v>
          </cell>
        </row>
        <row r="1497">
          <cell r="B1497" t="str">
            <v>3 S 02 520 50</v>
          </cell>
          <cell r="C1497" t="str">
            <v>Mistura areia-asfalto em betoneira AC</v>
          </cell>
          <cell r="D1497" t="str">
            <v>m3</v>
          </cell>
          <cell r="E1497" t="str">
            <v>114,55</v>
          </cell>
          <cell r="F1497" t="str">
            <v>34,34</v>
          </cell>
          <cell r="G1497" t="str">
            <v>148,89</v>
          </cell>
          <cell r="H1497">
            <v>0</v>
          </cell>
          <cell r="I1497">
            <v>114.55</v>
          </cell>
          <cell r="J1497">
            <v>34.340000000000003</v>
          </cell>
          <cell r="K1497">
            <v>148.88999999999999</v>
          </cell>
          <cell r="M1497">
            <v>30.584849999999999</v>
          </cell>
          <cell r="N1497">
            <v>145.13485</v>
          </cell>
        </row>
        <row r="1498">
          <cell r="B1498" t="str">
            <v>3 S 02 520 51</v>
          </cell>
          <cell r="C1498" t="str">
            <v>Mistura areia-asfalto usinada a frio AC</v>
          </cell>
          <cell r="D1498" t="str">
            <v>m3</v>
          </cell>
          <cell r="E1498" t="str">
            <v>91,65</v>
          </cell>
          <cell r="F1498" t="str">
            <v>27,48</v>
          </cell>
          <cell r="G1498" t="str">
            <v>119,13</v>
          </cell>
          <cell r="H1498">
            <v>0</v>
          </cell>
          <cell r="I1498">
            <v>91.65</v>
          </cell>
          <cell r="J1498">
            <v>27.48</v>
          </cell>
          <cell r="K1498">
            <v>119.13</v>
          </cell>
          <cell r="M1498">
            <v>24.470550000000003</v>
          </cell>
          <cell r="N1498">
            <v>116.12055000000001</v>
          </cell>
        </row>
        <row r="1499">
          <cell r="B1499" t="str">
            <v>3 S 02 521 00</v>
          </cell>
          <cell r="C1499" t="str">
            <v>Mistura areia-asfalto usinada a quente</v>
          </cell>
          <cell r="D1499" t="str">
            <v>m3</v>
          </cell>
          <cell r="E1499" t="str">
            <v>112,59</v>
          </cell>
          <cell r="F1499" t="str">
            <v>33,75</v>
          </cell>
          <cell r="G1499" t="str">
            <v>146,35</v>
          </cell>
          <cell r="H1499">
            <v>0</v>
          </cell>
          <cell r="I1499">
            <v>112.59</v>
          </cell>
          <cell r="J1499">
            <v>33.75</v>
          </cell>
          <cell r="K1499">
            <v>146.35</v>
          </cell>
          <cell r="M1499">
            <v>30.061530000000001</v>
          </cell>
          <cell r="N1499">
            <v>142.65153000000001</v>
          </cell>
        </row>
        <row r="1500">
          <cell r="B1500" t="str">
            <v>3 S 02 521 01</v>
          </cell>
          <cell r="C1500" t="str">
            <v>Rec. do rev. com areia asfalto a quente</v>
          </cell>
          <cell r="D1500" t="str">
            <v>m3</v>
          </cell>
          <cell r="E1500" t="str">
            <v>27,44</v>
          </cell>
          <cell r="F1500" t="str">
            <v>8,23</v>
          </cell>
          <cell r="G1500" t="str">
            <v>35,66</v>
          </cell>
          <cell r="H1500">
            <v>0</v>
          </cell>
          <cell r="I1500">
            <v>27.44</v>
          </cell>
          <cell r="J1500">
            <v>8.23</v>
          </cell>
          <cell r="K1500">
            <v>35.659999999999997</v>
          </cell>
          <cell r="M1500">
            <v>7.326480000000001</v>
          </cell>
          <cell r="N1500">
            <v>34.766480000000001</v>
          </cell>
        </row>
        <row r="1501">
          <cell r="B1501" t="str">
            <v>3 S 02 521 50</v>
          </cell>
          <cell r="C1501" t="str">
            <v>Mistura areia-asfalto usinada a quente AC</v>
          </cell>
          <cell r="D1501" t="str">
            <v>m3</v>
          </cell>
          <cell r="E1501" t="str">
            <v>176,86</v>
          </cell>
          <cell r="F1501" t="str">
            <v>53,02</v>
          </cell>
          <cell r="G1501" t="str">
            <v>229,89</v>
          </cell>
          <cell r="H1501">
            <v>0</v>
          </cell>
          <cell r="I1501">
            <v>176.86</v>
          </cell>
          <cell r="J1501">
            <v>53.02</v>
          </cell>
          <cell r="K1501">
            <v>229.89</v>
          </cell>
          <cell r="M1501">
            <v>47.221620000000009</v>
          </cell>
          <cell r="N1501">
            <v>224.08162000000002</v>
          </cell>
        </row>
        <row r="1502">
          <cell r="B1502" t="str">
            <v>3 S 02 530 00</v>
          </cell>
          <cell r="C1502" t="str">
            <v>Mistura betuminosa em betoneira</v>
          </cell>
          <cell r="D1502" t="str">
            <v>m3</v>
          </cell>
          <cell r="E1502" t="str">
            <v>59,15</v>
          </cell>
          <cell r="F1502" t="str">
            <v>17,73</v>
          </cell>
          <cell r="G1502" t="str">
            <v>76,88</v>
          </cell>
          <cell r="H1502">
            <v>0</v>
          </cell>
          <cell r="I1502">
            <v>59.15</v>
          </cell>
          <cell r="J1502">
            <v>17.73</v>
          </cell>
          <cell r="K1502">
            <v>76.88</v>
          </cell>
          <cell r="M1502">
            <v>15.793050000000001</v>
          </cell>
          <cell r="N1502">
            <v>74.943049999999999</v>
          </cell>
        </row>
        <row r="1503">
          <cell r="B1503" t="str">
            <v>3 S 02 530 01</v>
          </cell>
          <cell r="C1503" t="str">
            <v>Mistura betuminosa usinada a frio</v>
          </cell>
          <cell r="D1503" t="str">
            <v>m3</v>
          </cell>
          <cell r="E1503" t="str">
            <v>51,89</v>
          </cell>
          <cell r="F1503" t="str">
            <v>15,56</v>
          </cell>
          <cell r="G1503" t="str">
            <v>67,45</v>
          </cell>
          <cell r="H1503">
            <v>0</v>
          </cell>
          <cell r="I1503">
            <v>51.89</v>
          </cell>
          <cell r="J1503">
            <v>15.56</v>
          </cell>
          <cell r="K1503">
            <v>67.45</v>
          </cell>
          <cell r="M1503">
            <v>13.85463</v>
          </cell>
          <cell r="N1503">
            <v>65.744630000000001</v>
          </cell>
        </row>
        <row r="1504">
          <cell r="B1504" t="str">
            <v>3 S 02 530 02</v>
          </cell>
          <cell r="C1504" t="str">
            <v>Rec.do rev. com mistura betuminosa a frio</v>
          </cell>
          <cell r="D1504" t="str">
            <v>m3</v>
          </cell>
          <cell r="E1504" t="str">
            <v>42,41</v>
          </cell>
          <cell r="F1504" t="str">
            <v>12,71</v>
          </cell>
          <cell r="G1504" t="str">
            <v>55,12</v>
          </cell>
          <cell r="H1504">
            <v>0</v>
          </cell>
          <cell r="I1504">
            <v>42.41</v>
          </cell>
          <cell r="J1504">
            <v>12.71</v>
          </cell>
          <cell r="K1504">
            <v>55.12</v>
          </cell>
          <cell r="M1504">
            <v>11.32347</v>
          </cell>
          <cell r="N1504">
            <v>53.733469999999997</v>
          </cell>
        </row>
        <row r="1505">
          <cell r="B1505" t="str">
            <v>3 S 02 530 50</v>
          </cell>
          <cell r="C1505" t="str">
            <v>Mistura betuminosa em betoneira AC/BC</v>
          </cell>
          <cell r="D1505" t="str">
            <v>m3</v>
          </cell>
          <cell r="E1505" t="str">
            <v>104,95</v>
          </cell>
          <cell r="F1505" t="str">
            <v>31,46</v>
          </cell>
          <cell r="G1505" t="str">
            <v>136,41</v>
          </cell>
          <cell r="H1505">
            <v>0</v>
          </cell>
          <cell r="I1505">
            <v>104.95</v>
          </cell>
          <cell r="J1505">
            <v>31.46</v>
          </cell>
          <cell r="K1505">
            <v>136.41</v>
          </cell>
          <cell r="M1505">
            <v>28.021650000000001</v>
          </cell>
          <cell r="N1505">
            <v>132.97165000000001</v>
          </cell>
        </row>
        <row r="1506">
          <cell r="B1506" t="str">
            <v>3 S 02 530 51</v>
          </cell>
          <cell r="C1506" t="str">
            <v>Mistura betuminosa usinada a frio AC/BC</v>
          </cell>
          <cell r="D1506" t="str">
            <v>m3</v>
          </cell>
          <cell r="E1506" t="str">
            <v>97,69</v>
          </cell>
          <cell r="F1506" t="str">
            <v>29,29</v>
          </cell>
          <cell r="G1506" t="str">
            <v>126,98</v>
          </cell>
          <cell r="H1506">
            <v>0</v>
          </cell>
          <cell r="I1506">
            <v>97.69</v>
          </cell>
          <cell r="J1506">
            <v>29.29</v>
          </cell>
          <cell r="K1506">
            <v>126.98</v>
          </cell>
          <cell r="M1506">
            <v>26.08323</v>
          </cell>
          <cell r="N1506">
            <v>123.77323</v>
          </cell>
        </row>
        <row r="1507">
          <cell r="B1507" t="str">
            <v>3 S 02 540 00</v>
          </cell>
          <cell r="C1507" t="str">
            <v>Mistura betuminosa usinada a quente</v>
          </cell>
          <cell r="D1507" t="str">
            <v>m3</v>
          </cell>
          <cell r="E1507" t="str">
            <v>139,84</v>
          </cell>
          <cell r="F1507" t="str">
            <v>41,92</v>
          </cell>
          <cell r="G1507" t="str">
            <v>181,77</v>
          </cell>
          <cell r="H1507">
            <v>0</v>
          </cell>
          <cell r="I1507">
            <v>139.84</v>
          </cell>
          <cell r="J1507">
            <v>41.92</v>
          </cell>
          <cell r="K1507">
            <v>181.77</v>
          </cell>
          <cell r="M1507">
            <v>37.33728</v>
          </cell>
          <cell r="N1507">
            <v>177.17728</v>
          </cell>
        </row>
        <row r="1508">
          <cell r="B1508" t="str">
            <v>3 S 02 540 01</v>
          </cell>
          <cell r="C1508" t="str">
            <v>Rec.do rev.com mistura betuminosa a quente</v>
          </cell>
          <cell r="D1508" t="str">
            <v>m3</v>
          </cell>
          <cell r="E1508" t="str">
            <v>31,38</v>
          </cell>
          <cell r="F1508" t="str">
            <v>9,41</v>
          </cell>
          <cell r="G1508" t="str">
            <v>40,79</v>
          </cell>
          <cell r="H1508">
            <v>0</v>
          </cell>
          <cell r="I1508">
            <v>31.38</v>
          </cell>
          <cell r="J1508">
            <v>9.41</v>
          </cell>
          <cell r="K1508">
            <v>40.79</v>
          </cell>
          <cell r="M1508">
            <v>8.3784600000000005</v>
          </cell>
          <cell r="N1508">
            <v>39.758459999999999</v>
          </cell>
        </row>
        <row r="1509">
          <cell r="B1509" t="str">
            <v>3 S 02 540 50</v>
          </cell>
          <cell r="C1509" t="str">
            <v>Mistura betuminosa usinada a quente AC/BC</v>
          </cell>
          <cell r="D1509" t="str">
            <v>m3</v>
          </cell>
          <cell r="E1509" t="str">
            <v>190,51</v>
          </cell>
          <cell r="F1509" t="str">
            <v>57,11</v>
          </cell>
          <cell r="G1509" t="str">
            <v>247,62</v>
          </cell>
          <cell r="H1509">
            <v>0</v>
          </cell>
          <cell r="I1509">
            <v>190.51</v>
          </cell>
          <cell r="J1509">
            <v>57.11</v>
          </cell>
          <cell r="K1509">
            <v>247.62</v>
          </cell>
          <cell r="M1509">
            <v>50.866170000000004</v>
          </cell>
          <cell r="N1509">
            <v>241.37617</v>
          </cell>
        </row>
        <row r="1510">
          <cell r="B1510" t="str">
            <v>3 S 02 601 00</v>
          </cell>
          <cell r="C1510" t="str">
            <v>Recomposição de placa de concreto</v>
          </cell>
          <cell r="D1510" t="str">
            <v>m3</v>
          </cell>
          <cell r="E1510" t="str">
            <v>239,57</v>
          </cell>
          <cell r="F1510" t="str">
            <v>71,82</v>
          </cell>
          <cell r="G1510" t="str">
            <v>311,40</v>
          </cell>
          <cell r="H1510">
            <v>0</v>
          </cell>
          <cell r="I1510">
            <v>239.57</v>
          </cell>
          <cell r="J1510">
            <v>71.819999999999993</v>
          </cell>
          <cell r="K1510">
            <v>311.39999999999998</v>
          </cell>
          <cell r="M1510">
            <v>63.96519</v>
          </cell>
          <cell r="N1510">
            <v>303.53519</v>
          </cell>
        </row>
        <row r="1511">
          <cell r="B1511" t="str">
            <v>3 S 02 601 50</v>
          </cell>
          <cell r="C1511" t="str">
            <v>Recomposição de placa de concreto AC/BC</v>
          </cell>
          <cell r="D1511" t="str">
            <v>m3</v>
          </cell>
          <cell r="E1511" t="str">
            <v>286,83</v>
          </cell>
          <cell r="F1511" t="str">
            <v>85,99</v>
          </cell>
          <cell r="G1511" t="str">
            <v>372,83</v>
          </cell>
          <cell r="H1511">
            <v>0</v>
          </cell>
          <cell r="I1511">
            <v>286.83</v>
          </cell>
          <cell r="J1511">
            <v>85.99</v>
          </cell>
          <cell r="K1511">
            <v>372.83</v>
          </cell>
          <cell r="M1511">
            <v>76.583609999999993</v>
          </cell>
          <cell r="N1511">
            <v>363.41360999999995</v>
          </cell>
        </row>
        <row r="1512">
          <cell r="B1512" t="str">
            <v>3 S 02 900 00</v>
          </cell>
          <cell r="C1512" t="str">
            <v>Remoção mecanizada de revestimento betuminoso</v>
          </cell>
          <cell r="D1512" t="str">
            <v>m3</v>
          </cell>
          <cell r="E1512" t="str">
            <v>9,89</v>
          </cell>
          <cell r="F1512" t="str">
            <v>2,97</v>
          </cell>
          <cell r="G1512" t="str">
            <v>12,86</v>
          </cell>
          <cell r="H1512">
            <v>0</v>
          </cell>
          <cell r="I1512">
            <v>9.89</v>
          </cell>
          <cell r="J1512">
            <v>2.97</v>
          </cell>
          <cell r="K1512">
            <v>12.86</v>
          </cell>
          <cell r="M1512">
            <v>2.6406300000000003</v>
          </cell>
          <cell r="N1512">
            <v>12.53063</v>
          </cell>
        </row>
        <row r="1513">
          <cell r="B1513" t="str">
            <v>3 S 02 901 00</v>
          </cell>
          <cell r="C1513" t="str">
            <v>Remoção manual de revestimento betuminoso</v>
          </cell>
          <cell r="D1513" t="str">
            <v>m3</v>
          </cell>
          <cell r="E1513" t="str">
            <v>184,12</v>
          </cell>
          <cell r="F1513" t="str">
            <v>55,20</v>
          </cell>
          <cell r="G1513" t="str">
            <v>239,32</v>
          </cell>
          <cell r="H1513">
            <v>0</v>
          </cell>
          <cell r="I1513">
            <v>184.12</v>
          </cell>
          <cell r="J1513">
            <v>55.2</v>
          </cell>
          <cell r="K1513">
            <v>239.32</v>
          </cell>
          <cell r="M1513">
            <v>49.160040000000002</v>
          </cell>
          <cell r="N1513">
            <v>233.28004000000001</v>
          </cell>
        </row>
        <row r="1514">
          <cell r="B1514" t="str">
            <v>3 S 02 902 00</v>
          </cell>
          <cell r="C1514" t="str">
            <v>Remoção mecanizada da camada granular do pavimento</v>
          </cell>
          <cell r="D1514" t="str">
            <v>m3</v>
          </cell>
          <cell r="E1514" t="str">
            <v>6,26</v>
          </cell>
          <cell r="F1514" t="str">
            <v>1,88</v>
          </cell>
          <cell r="G1514" t="str">
            <v>8,14</v>
          </cell>
          <cell r="H1514">
            <v>0</v>
          </cell>
          <cell r="I1514">
            <v>6.26</v>
          </cell>
          <cell r="J1514">
            <v>1.88</v>
          </cell>
          <cell r="K1514">
            <v>8.14</v>
          </cell>
          <cell r="M1514">
            <v>1.6714200000000001</v>
          </cell>
          <cell r="N1514">
            <v>7.9314200000000001</v>
          </cell>
        </row>
        <row r="1515">
          <cell r="B1515" t="str">
            <v>3 S 02 903 00</v>
          </cell>
          <cell r="C1515" t="str">
            <v>Remoção manual da camada granular do pavimento</v>
          </cell>
          <cell r="D1515" t="str">
            <v>m3</v>
          </cell>
          <cell r="E1515" t="str">
            <v>99,92</v>
          </cell>
          <cell r="F1515" t="str">
            <v>29,96</v>
          </cell>
          <cell r="G1515" t="str">
            <v>129,88</v>
          </cell>
          <cell r="H1515">
            <v>0</v>
          </cell>
          <cell r="I1515">
            <v>99.92</v>
          </cell>
          <cell r="J1515">
            <v>29.96</v>
          </cell>
          <cell r="K1515">
            <v>129.88</v>
          </cell>
          <cell r="M1515">
            <v>26.678640000000001</v>
          </cell>
          <cell r="N1515">
            <v>126.59864</v>
          </cell>
        </row>
        <row r="1516">
          <cell r="B1516" t="str">
            <v>3 S 02 999 00</v>
          </cell>
          <cell r="C1516" t="str">
            <v>Peneiramento</v>
          </cell>
          <cell r="D1516" t="str">
            <v>m3</v>
          </cell>
          <cell r="E1516" t="str">
            <v>12,61</v>
          </cell>
          <cell r="F1516" t="str">
            <v>3,78</v>
          </cell>
          <cell r="G1516" t="str">
            <v>16,39</v>
          </cell>
          <cell r="H1516">
            <v>0</v>
          </cell>
          <cell r="I1516">
            <v>12.61</v>
          </cell>
          <cell r="J1516">
            <v>3.78</v>
          </cell>
          <cell r="K1516">
            <v>16.39</v>
          </cell>
          <cell r="M1516">
            <v>3.36687</v>
          </cell>
          <cell r="N1516">
            <v>15.97687</v>
          </cell>
        </row>
        <row r="1517">
          <cell r="B1517" t="str">
            <v>3 S 03 310 00</v>
          </cell>
          <cell r="C1517" t="str">
            <v>Concreto ciclópico</v>
          </cell>
          <cell r="D1517" t="str">
            <v>m3</v>
          </cell>
          <cell r="E1517" t="str">
            <v>234,02</v>
          </cell>
          <cell r="F1517" t="str">
            <v>70,16</v>
          </cell>
          <cell r="G1517" t="str">
            <v>304,17</v>
          </cell>
          <cell r="H1517">
            <v>0</v>
          </cell>
          <cell r="I1517">
            <v>234.02</v>
          </cell>
          <cell r="J1517">
            <v>70.16</v>
          </cell>
          <cell r="K1517">
            <v>304.17</v>
          </cell>
          <cell r="M1517">
            <v>62.483340000000005</v>
          </cell>
          <cell r="N1517">
            <v>296.50334000000004</v>
          </cell>
        </row>
        <row r="1518">
          <cell r="B1518" t="str">
            <v>3 S 03 310 50</v>
          </cell>
          <cell r="C1518" t="str">
            <v>Concreto ciclópico  AC/BC/PC</v>
          </cell>
          <cell r="D1518" t="str">
            <v>m3</v>
          </cell>
          <cell r="E1518" t="str">
            <v>308,40</v>
          </cell>
          <cell r="F1518" t="str">
            <v>92,46</v>
          </cell>
          <cell r="G1518" t="str">
            <v>400,86</v>
          </cell>
          <cell r="H1518">
            <v>0</v>
          </cell>
          <cell r="I1518">
            <v>308.39999999999998</v>
          </cell>
          <cell r="J1518">
            <v>92.46</v>
          </cell>
          <cell r="K1518">
            <v>400.86</v>
          </cell>
          <cell r="M1518">
            <v>82.342799999999997</v>
          </cell>
          <cell r="N1518">
            <v>390.74279999999999</v>
          </cell>
        </row>
        <row r="1519">
          <cell r="B1519" t="str">
            <v>3 S 03 329 00</v>
          </cell>
          <cell r="C1519" t="str">
            <v>Concreto de cimento (confecção e lançamento)</v>
          </cell>
          <cell r="D1519" t="str">
            <v>m3</v>
          </cell>
          <cell r="E1519" t="str">
            <v>241,57</v>
          </cell>
          <cell r="F1519" t="str">
            <v>72,42</v>
          </cell>
          <cell r="G1519" t="str">
            <v>313,99</v>
          </cell>
          <cell r="H1519">
            <v>0</v>
          </cell>
          <cell r="I1519">
            <v>241.57</v>
          </cell>
          <cell r="J1519">
            <v>72.42</v>
          </cell>
          <cell r="K1519">
            <v>313.99</v>
          </cell>
          <cell r="M1519">
            <v>64.499189999999999</v>
          </cell>
          <cell r="N1519">
            <v>306.06918999999999</v>
          </cell>
        </row>
        <row r="1520">
          <cell r="B1520" t="str">
            <v>3 S 03 329 01</v>
          </cell>
          <cell r="C1520" t="str">
            <v>Concreto c/cimento CP32 (conf.man.lanç.)</v>
          </cell>
          <cell r="D1520" t="str">
            <v>m3</v>
          </cell>
          <cell r="E1520" t="str">
            <v>302,98</v>
          </cell>
          <cell r="F1520" t="str">
            <v>90,83</v>
          </cell>
          <cell r="G1520" t="str">
            <v>393,81</v>
          </cell>
          <cell r="H1520">
            <v>0</v>
          </cell>
          <cell r="I1520">
            <v>302.98</v>
          </cell>
          <cell r="J1520">
            <v>90.83</v>
          </cell>
          <cell r="K1520">
            <v>393.81</v>
          </cell>
          <cell r="M1520">
            <v>80.895660000000007</v>
          </cell>
          <cell r="N1520">
            <v>383.87566000000004</v>
          </cell>
        </row>
        <row r="1521">
          <cell r="B1521" t="str">
            <v>3 S 03 329 50</v>
          </cell>
          <cell r="C1521" t="str">
            <v>Concreto de cimento (confecção e lançamento) AC/BC</v>
          </cell>
          <cell r="D1521" t="str">
            <v>m3</v>
          </cell>
          <cell r="E1521" t="str">
            <v>300,72</v>
          </cell>
          <cell r="F1521" t="str">
            <v>90,16</v>
          </cell>
          <cell r="G1521" t="str">
            <v>390,88</v>
          </cell>
          <cell r="H1521">
            <v>0</v>
          </cell>
          <cell r="I1521">
            <v>300.72000000000003</v>
          </cell>
          <cell r="J1521">
            <v>90.16</v>
          </cell>
          <cell r="K1521">
            <v>390.88</v>
          </cell>
          <cell r="M1521">
            <v>80.292240000000007</v>
          </cell>
          <cell r="N1521">
            <v>381.01224000000002</v>
          </cell>
        </row>
        <row r="1522">
          <cell r="B1522" t="str">
            <v>3 S 03 329 51</v>
          </cell>
          <cell r="C1522" t="str">
            <v>Concreto c/cimento CP32 (conf.man.lanç.) AC/BC</v>
          </cell>
          <cell r="D1522" t="str">
            <v>m3</v>
          </cell>
          <cell r="E1522" t="str">
            <v>361,93</v>
          </cell>
          <cell r="F1522" t="str">
            <v>108,51</v>
          </cell>
          <cell r="G1522" t="str">
            <v>470,44</v>
          </cell>
          <cell r="H1522">
            <v>0</v>
          </cell>
          <cell r="I1522">
            <v>361.93</v>
          </cell>
          <cell r="J1522">
            <v>108.51</v>
          </cell>
          <cell r="K1522">
            <v>470.44</v>
          </cell>
          <cell r="M1522">
            <v>96.635310000000004</v>
          </cell>
          <cell r="N1522">
            <v>458.56531000000001</v>
          </cell>
        </row>
        <row r="1523">
          <cell r="B1523" t="str">
            <v>3 S 03 340 02</v>
          </cell>
          <cell r="C1523" t="str">
            <v>Argamassa cimento areia 1-6</v>
          </cell>
          <cell r="D1523" t="str">
            <v>m3</v>
          </cell>
          <cell r="E1523" t="str">
            <v>209,68</v>
          </cell>
          <cell r="F1523" t="str">
            <v>62,86</v>
          </cell>
          <cell r="G1523" t="str">
            <v>272,54</v>
          </cell>
          <cell r="H1523">
            <v>0</v>
          </cell>
          <cell r="I1523">
            <v>209.68</v>
          </cell>
          <cell r="J1523">
            <v>62.86</v>
          </cell>
          <cell r="K1523">
            <v>272.54000000000002</v>
          </cell>
          <cell r="M1523">
            <v>55.984560000000002</v>
          </cell>
          <cell r="N1523">
            <v>265.66455999999999</v>
          </cell>
        </row>
        <row r="1524">
          <cell r="B1524" t="str">
            <v>3 S 03 340 03</v>
          </cell>
          <cell r="C1524" t="str">
            <v>Argamassa cimento solo 1:10</v>
          </cell>
          <cell r="D1524" t="str">
            <v>m3</v>
          </cell>
          <cell r="E1524" t="str">
            <v>148,00</v>
          </cell>
          <cell r="F1524" t="str">
            <v>44,37</v>
          </cell>
          <cell r="G1524" t="str">
            <v>192,37</v>
          </cell>
          <cell r="H1524">
            <v>0</v>
          </cell>
          <cell r="I1524">
            <v>148</v>
          </cell>
          <cell r="J1524">
            <v>44.37</v>
          </cell>
          <cell r="K1524">
            <v>192.37</v>
          </cell>
          <cell r="M1524">
            <v>39.516000000000005</v>
          </cell>
          <cell r="N1524">
            <v>187.51600000000002</v>
          </cell>
        </row>
        <row r="1525">
          <cell r="B1525" t="str">
            <v>3 S 03 340 52</v>
          </cell>
          <cell r="C1525" t="str">
            <v>Argamassa cimento areia 1-6 AC</v>
          </cell>
          <cell r="D1525" t="str">
            <v>m3</v>
          </cell>
          <cell r="E1525" t="str">
            <v>273,95</v>
          </cell>
          <cell r="F1525" t="str">
            <v>82,13</v>
          </cell>
          <cell r="G1525" t="str">
            <v>356,08</v>
          </cell>
          <cell r="H1525">
            <v>0</v>
          </cell>
          <cell r="I1525">
            <v>273.95</v>
          </cell>
          <cell r="J1525">
            <v>82.13</v>
          </cell>
          <cell r="K1525">
            <v>356.08</v>
          </cell>
          <cell r="M1525">
            <v>73.144649999999999</v>
          </cell>
          <cell r="N1525">
            <v>347.09465</v>
          </cell>
        </row>
        <row r="1526">
          <cell r="B1526" t="str">
            <v>3 S 03 353 00</v>
          </cell>
          <cell r="C1526" t="str">
            <v>Dobragem e colocação de armadura</v>
          </cell>
          <cell r="D1526" t="str">
            <v>kg</v>
          </cell>
          <cell r="E1526" t="str">
            <v>6,32</v>
          </cell>
          <cell r="F1526" t="str">
            <v>1,89</v>
          </cell>
          <cell r="G1526" t="str">
            <v>8,21</v>
          </cell>
          <cell r="H1526">
            <v>0</v>
          </cell>
          <cell r="I1526">
            <v>6.32</v>
          </cell>
          <cell r="J1526">
            <v>1.89</v>
          </cell>
          <cell r="K1526">
            <v>8.2100000000000009</v>
          </cell>
          <cell r="M1526">
            <v>1.6874400000000003</v>
          </cell>
          <cell r="N1526">
            <v>8.0074400000000008</v>
          </cell>
        </row>
        <row r="1527">
          <cell r="B1527" t="str">
            <v>3 S 03 370 00</v>
          </cell>
          <cell r="C1527" t="str">
            <v>Forma comum de madeira</v>
          </cell>
          <cell r="D1527" t="str">
            <v>m2</v>
          </cell>
          <cell r="E1527" t="str">
            <v>74,06</v>
          </cell>
          <cell r="F1527" t="str">
            <v>22,20</v>
          </cell>
          <cell r="G1527" t="str">
            <v>96,27</v>
          </cell>
          <cell r="H1527">
            <v>0</v>
          </cell>
          <cell r="I1527">
            <v>74.06</v>
          </cell>
          <cell r="J1527">
            <v>22.2</v>
          </cell>
          <cell r="K1527">
            <v>96.27</v>
          </cell>
          <cell r="M1527">
            <v>19.77402</v>
          </cell>
          <cell r="N1527">
            <v>93.83402000000001</v>
          </cell>
        </row>
        <row r="1528">
          <cell r="B1528" t="str">
            <v>3 S 03 940 01</v>
          </cell>
          <cell r="C1528" t="str">
            <v>Reaterro e compactação p/ bueiro</v>
          </cell>
          <cell r="D1528" t="str">
            <v>m3</v>
          </cell>
          <cell r="E1528" t="str">
            <v>22,04</v>
          </cell>
          <cell r="F1528" t="str">
            <v>6,61</v>
          </cell>
          <cell r="G1528" t="str">
            <v>28,65</v>
          </cell>
          <cell r="H1528">
            <v>0</v>
          </cell>
          <cell r="I1528">
            <v>22.04</v>
          </cell>
          <cell r="J1528">
            <v>6.61</v>
          </cell>
          <cell r="K1528">
            <v>28.65</v>
          </cell>
          <cell r="M1528">
            <v>5.8846800000000004</v>
          </cell>
          <cell r="N1528">
            <v>27.924679999999999</v>
          </cell>
        </row>
        <row r="1529">
          <cell r="B1529" t="str">
            <v>3 S 03 940 02</v>
          </cell>
          <cell r="C1529" t="str">
            <v>Reaterro apiloado</v>
          </cell>
          <cell r="D1529" t="str">
            <v>m3</v>
          </cell>
          <cell r="E1529" t="str">
            <v>18,55</v>
          </cell>
          <cell r="F1529" t="str">
            <v>5,56</v>
          </cell>
          <cell r="G1529" t="str">
            <v>24,11</v>
          </cell>
          <cell r="H1529">
            <v>0</v>
          </cell>
          <cell r="I1529">
            <v>18.55</v>
          </cell>
          <cell r="J1529">
            <v>5.56</v>
          </cell>
          <cell r="K1529">
            <v>24.11</v>
          </cell>
          <cell r="M1529">
            <v>4.9528500000000006</v>
          </cell>
          <cell r="N1529">
            <v>23.502850000000002</v>
          </cell>
        </row>
        <row r="1530">
          <cell r="B1530" t="str">
            <v>3 S 03 950 00</v>
          </cell>
          <cell r="C1530" t="str">
            <v>Limpeza de ponte</v>
          </cell>
          <cell r="D1530" t="str">
            <v>m</v>
          </cell>
          <cell r="E1530" t="str">
            <v>4,13</v>
          </cell>
          <cell r="F1530" t="str">
            <v>1,24</v>
          </cell>
          <cell r="G1530" t="str">
            <v>5,37</v>
          </cell>
          <cell r="H1530">
            <v>0</v>
          </cell>
          <cell r="I1530">
            <v>4.13</v>
          </cell>
          <cell r="J1530">
            <v>1.24</v>
          </cell>
          <cell r="K1530">
            <v>5.37</v>
          </cell>
          <cell r="M1530">
            <v>1.1027100000000001</v>
          </cell>
          <cell r="N1530">
            <v>5.23271</v>
          </cell>
        </row>
        <row r="1531">
          <cell r="B1531" t="str">
            <v>3 S 04 000 00</v>
          </cell>
          <cell r="C1531" t="str">
            <v>Escavação manual em material de 1a categoria</v>
          </cell>
          <cell r="D1531" t="str">
            <v>m3</v>
          </cell>
          <cell r="E1531" t="str">
            <v>33,51</v>
          </cell>
          <cell r="F1531" t="str">
            <v>10,05</v>
          </cell>
          <cell r="G1531" t="str">
            <v>43,55</v>
          </cell>
          <cell r="H1531">
            <v>0</v>
          </cell>
          <cell r="I1531">
            <v>33.51</v>
          </cell>
          <cell r="J1531">
            <v>10.050000000000001</v>
          </cell>
          <cell r="K1531">
            <v>43.55</v>
          </cell>
          <cell r="M1531">
            <v>8.9471699999999998</v>
          </cell>
          <cell r="N1531">
            <v>42.457169999999998</v>
          </cell>
        </row>
        <row r="1532">
          <cell r="B1532" t="str">
            <v>3 S 04 000 01</v>
          </cell>
          <cell r="C1532" t="str">
            <v>Escavação manual em material de 2a categoria</v>
          </cell>
          <cell r="D1532" t="str">
            <v>m3</v>
          </cell>
          <cell r="E1532" t="str">
            <v>44,68</v>
          </cell>
          <cell r="F1532" t="str">
            <v>13,39</v>
          </cell>
          <cell r="G1532" t="str">
            <v>58,07</v>
          </cell>
          <cell r="H1532">
            <v>0</v>
          </cell>
          <cell r="I1532">
            <v>44.68</v>
          </cell>
          <cell r="J1532">
            <v>13.39</v>
          </cell>
          <cell r="K1532">
            <v>58.07</v>
          </cell>
          <cell r="M1532">
            <v>11.92956</v>
          </cell>
          <cell r="N1532">
            <v>56.609560000000002</v>
          </cell>
        </row>
        <row r="1533">
          <cell r="B1533" t="str">
            <v>3 S 04 001 00</v>
          </cell>
          <cell r="C1533" t="str">
            <v>Escavação mecaniz. de vala em mater. de 1a cat.</v>
          </cell>
          <cell r="D1533" t="str">
            <v>m3</v>
          </cell>
          <cell r="E1533" t="str">
            <v>6,22</v>
          </cell>
          <cell r="F1533" t="str">
            <v>1,86</v>
          </cell>
          <cell r="G1533" t="str">
            <v>8,08</v>
          </cell>
          <cell r="H1533">
            <v>0</v>
          </cell>
          <cell r="I1533">
            <v>6.22</v>
          </cell>
          <cell r="J1533">
            <v>1.86</v>
          </cell>
          <cell r="K1533">
            <v>8.08</v>
          </cell>
          <cell r="M1533">
            <v>1.6607400000000001</v>
          </cell>
          <cell r="N1533">
            <v>7.8807399999999994</v>
          </cell>
        </row>
        <row r="1534">
          <cell r="B1534" t="str">
            <v>3 S 04 010 00</v>
          </cell>
          <cell r="C1534" t="str">
            <v>Escavação mecaniz.de vala em material de 2a cat.</v>
          </cell>
          <cell r="D1534" t="str">
            <v>m3</v>
          </cell>
          <cell r="E1534" t="str">
            <v>7,77</v>
          </cell>
          <cell r="F1534" t="str">
            <v>2,33</v>
          </cell>
          <cell r="G1534" t="str">
            <v>10,10</v>
          </cell>
          <cell r="H1534">
            <v>0</v>
          </cell>
          <cell r="I1534">
            <v>7.77</v>
          </cell>
          <cell r="J1534">
            <v>2.33</v>
          </cell>
          <cell r="K1534">
            <v>10.1</v>
          </cell>
          <cell r="M1534">
            <v>2.0745900000000002</v>
          </cell>
          <cell r="N1534">
            <v>9.8445900000000002</v>
          </cell>
        </row>
        <row r="1535">
          <cell r="B1535" t="str">
            <v>3 S 04 020 00</v>
          </cell>
          <cell r="C1535" t="str">
            <v>Escavação e carga de material de 3a cat. em valas</v>
          </cell>
          <cell r="D1535" t="str">
            <v>m3</v>
          </cell>
          <cell r="E1535" t="str">
            <v>63,75</v>
          </cell>
          <cell r="F1535" t="str">
            <v>19,11</v>
          </cell>
          <cell r="G1535" t="str">
            <v>82,86</v>
          </cell>
          <cell r="H1535">
            <v>0</v>
          </cell>
          <cell r="I1535">
            <v>63.75</v>
          </cell>
          <cell r="J1535">
            <v>19.11</v>
          </cell>
          <cell r="K1535">
            <v>82.86</v>
          </cell>
          <cell r="M1535">
            <v>17.021250000000002</v>
          </cell>
          <cell r="N1535">
            <v>80.771250000000009</v>
          </cell>
        </row>
        <row r="1536">
          <cell r="B1536" t="str">
            <v>3 S 04 300 16</v>
          </cell>
          <cell r="C1536" t="str">
            <v>Bueiro met. chapa múltipla D=1,60m galv.</v>
          </cell>
          <cell r="D1536" t="str">
            <v>m</v>
          </cell>
          <cell r="E1536" t="str">
            <v>1.417,10</v>
          </cell>
          <cell r="F1536" t="str">
            <v>424,85</v>
          </cell>
          <cell r="G1536" t="str">
            <v>1.841,95</v>
          </cell>
          <cell r="H1536">
            <v>0</v>
          </cell>
          <cell r="I1536">
            <v>1417.1</v>
          </cell>
          <cell r="J1536">
            <v>424.85</v>
          </cell>
          <cell r="K1536">
            <v>1841.95</v>
          </cell>
          <cell r="M1536">
            <v>378.3657</v>
          </cell>
          <cell r="N1536">
            <v>1795.4657</v>
          </cell>
        </row>
        <row r="1537">
          <cell r="B1537" t="str">
            <v>3 S 04 300 20</v>
          </cell>
          <cell r="C1537" t="str">
            <v>Bueiro met. chapa múltipla D=2,00m galv.</v>
          </cell>
          <cell r="D1537" t="str">
            <v>m</v>
          </cell>
          <cell r="E1537" t="str">
            <v>1.929,05</v>
          </cell>
          <cell r="F1537" t="str">
            <v>578,33</v>
          </cell>
          <cell r="G1537" t="str">
            <v>2.507,38</v>
          </cell>
          <cell r="H1537">
            <v>0</v>
          </cell>
          <cell r="I1537">
            <v>1929.05</v>
          </cell>
          <cell r="J1537">
            <v>578.33000000000004</v>
          </cell>
          <cell r="K1537">
            <v>2507.38</v>
          </cell>
          <cell r="M1537">
            <v>515.05635000000007</v>
          </cell>
          <cell r="N1537">
            <v>2444.10635</v>
          </cell>
        </row>
        <row r="1538">
          <cell r="B1538" t="str">
            <v>3 S 04 300 66</v>
          </cell>
          <cell r="C1538" t="str">
            <v>Bueiro met. chapa múltipla D=1,60m galvan. BC</v>
          </cell>
          <cell r="D1538" t="str">
            <v>m</v>
          </cell>
          <cell r="E1538" t="str">
            <v>1.446,36</v>
          </cell>
          <cell r="F1538" t="str">
            <v>433,62</v>
          </cell>
          <cell r="G1538" t="str">
            <v>1.879,98</v>
          </cell>
          <cell r="H1538">
            <v>0</v>
          </cell>
          <cell r="I1538">
            <v>1446.36</v>
          </cell>
          <cell r="J1538">
            <v>433.62</v>
          </cell>
          <cell r="K1538">
            <v>1879.98</v>
          </cell>
          <cell r="M1538">
            <v>386.17811999999998</v>
          </cell>
          <cell r="N1538">
            <v>1832.5381199999999</v>
          </cell>
        </row>
        <row r="1539">
          <cell r="B1539" t="str">
            <v>3 S 04 300 70</v>
          </cell>
          <cell r="C1539" t="str">
            <v>Bueiro met. chapa múltipla D=2,00m galvan. BC</v>
          </cell>
          <cell r="D1539" t="str">
            <v>m</v>
          </cell>
          <cell r="E1539" t="str">
            <v>1.958,31</v>
          </cell>
          <cell r="F1539" t="str">
            <v>587,10</v>
          </cell>
          <cell r="G1539" t="str">
            <v>2.545,40</v>
          </cell>
          <cell r="H1539">
            <v>0</v>
          </cell>
          <cell r="I1539">
            <v>1958.31</v>
          </cell>
          <cell r="J1539">
            <v>587.1</v>
          </cell>
          <cell r="K1539">
            <v>2545.4</v>
          </cell>
          <cell r="M1539">
            <v>522.86877000000004</v>
          </cell>
          <cell r="N1539">
            <v>2481.17877</v>
          </cell>
        </row>
        <row r="1540">
          <cell r="B1540" t="str">
            <v>3 S 04 301 16</v>
          </cell>
          <cell r="C1540" t="str">
            <v>Bueiro met.chapas múlt. D=1,60 m rev. epoxy</v>
          </cell>
          <cell r="D1540" t="str">
            <v>m</v>
          </cell>
          <cell r="E1540" t="str">
            <v>1.705,59</v>
          </cell>
          <cell r="F1540" t="str">
            <v>511,34</v>
          </cell>
          <cell r="G1540" t="str">
            <v>2.216,93</v>
          </cell>
          <cell r="H1540">
            <v>0</v>
          </cell>
          <cell r="I1540">
            <v>1705.59</v>
          </cell>
          <cell r="J1540">
            <v>511.34</v>
          </cell>
          <cell r="K1540">
            <v>2216.9299999999998</v>
          </cell>
          <cell r="M1540">
            <v>455.39253000000002</v>
          </cell>
          <cell r="N1540">
            <v>2160.9825299999998</v>
          </cell>
        </row>
        <row r="1541">
          <cell r="B1541" t="str">
            <v>3 S 04 301 20</v>
          </cell>
          <cell r="C1541" t="str">
            <v>Bueiro met. chapas múlt. D=2,00 m rev. epoxy</v>
          </cell>
          <cell r="D1541" t="str">
            <v>m</v>
          </cell>
          <cell r="E1541" t="str">
            <v>2.118,76</v>
          </cell>
          <cell r="F1541" t="str">
            <v>635,20</v>
          </cell>
          <cell r="G1541" t="str">
            <v>2.753,96</v>
          </cell>
          <cell r="H1541">
            <v>0</v>
          </cell>
          <cell r="I1541">
            <v>2118.7600000000002</v>
          </cell>
          <cell r="J1541">
            <v>635.20000000000005</v>
          </cell>
          <cell r="K1541">
            <v>2753.96</v>
          </cell>
          <cell r="M1541">
            <v>565.70892000000003</v>
          </cell>
          <cell r="N1541">
            <v>2684.4689200000003</v>
          </cell>
        </row>
        <row r="1542">
          <cell r="B1542" t="str">
            <v>3 S 04 301 30</v>
          </cell>
          <cell r="C1542" t="str">
            <v>Bueiro met. D=3,05 m rev.epoxy Hmax. aterro 12,50m</v>
          </cell>
          <cell r="D1542" t="str">
            <v>m</v>
          </cell>
          <cell r="E1542" t="str">
            <v>5.119,61</v>
          </cell>
          <cell r="F1542" t="str">
            <v>1.534,86</v>
          </cell>
          <cell r="G1542" t="str">
            <v>6.654,47</v>
          </cell>
          <cell r="H1542">
            <v>0</v>
          </cell>
          <cell r="I1542">
            <v>5119.6099999999997</v>
          </cell>
          <cell r="J1542">
            <v>1534.86</v>
          </cell>
          <cell r="K1542">
            <v>6654.47</v>
          </cell>
          <cell r="M1542">
            <v>1366.93587</v>
          </cell>
          <cell r="N1542">
            <v>6486.5458699999999</v>
          </cell>
        </row>
        <row r="1543">
          <cell r="B1543" t="str">
            <v>3 S 04 301 66</v>
          </cell>
          <cell r="C1543" t="str">
            <v>Bueiro met. chapas múlt. D=1,60 m rev. Epoxy BC</v>
          </cell>
          <cell r="D1543" t="str">
            <v>m</v>
          </cell>
          <cell r="E1543" t="str">
            <v>1.734,85</v>
          </cell>
          <cell r="F1543" t="str">
            <v>520,11</v>
          </cell>
          <cell r="G1543" t="str">
            <v>2.254,96</v>
          </cell>
          <cell r="H1543">
            <v>0</v>
          </cell>
          <cell r="I1543">
            <v>1734.85</v>
          </cell>
          <cell r="J1543">
            <v>520.11</v>
          </cell>
          <cell r="K1543">
            <v>2254.96</v>
          </cell>
          <cell r="M1543">
            <v>463.20495</v>
          </cell>
          <cell r="N1543">
            <v>2198.0549499999997</v>
          </cell>
        </row>
        <row r="1544">
          <cell r="B1544" t="str">
            <v>3 S 04 301 70</v>
          </cell>
          <cell r="C1544" t="str">
            <v>Bueiro met. chapas múlt. D=2,00 m rev. epoxy BC</v>
          </cell>
          <cell r="D1544" t="str">
            <v>m</v>
          </cell>
          <cell r="E1544" t="str">
            <v>2.148,02</v>
          </cell>
          <cell r="F1544" t="str">
            <v>643,97</v>
          </cell>
          <cell r="G1544" t="str">
            <v>2.791,99</v>
          </cell>
          <cell r="H1544">
            <v>0</v>
          </cell>
          <cell r="I1544">
            <v>2148.02</v>
          </cell>
          <cell r="J1544">
            <v>643.97</v>
          </cell>
          <cell r="K1544">
            <v>2791.99</v>
          </cell>
          <cell r="M1544">
            <v>573.52134000000001</v>
          </cell>
          <cell r="N1544">
            <v>2721.5413399999998</v>
          </cell>
        </row>
        <row r="1545">
          <cell r="B1545" t="str">
            <v>3 S 04 301 71</v>
          </cell>
          <cell r="C1545" t="str">
            <v>Bueiro met.D=3,05m rev.epoxy Hmax.aterro 12,50m BC</v>
          </cell>
          <cell r="D1545" t="str">
            <v>m</v>
          </cell>
          <cell r="E1545" t="str">
            <v>5.168,76</v>
          </cell>
          <cell r="F1545" t="str">
            <v>1.549,59</v>
          </cell>
          <cell r="G1545" t="str">
            <v>6.718,36</v>
          </cell>
          <cell r="H1545">
            <v>0</v>
          </cell>
          <cell r="I1545">
            <v>5168.76</v>
          </cell>
          <cell r="J1545">
            <v>1549.59</v>
          </cell>
          <cell r="K1545">
            <v>6718.36</v>
          </cell>
          <cell r="M1545">
            <v>1380.0589200000002</v>
          </cell>
          <cell r="N1545">
            <v>6548.8189200000006</v>
          </cell>
        </row>
        <row r="1546">
          <cell r="B1546" t="str">
            <v>3 S 04 310 12</v>
          </cell>
          <cell r="C1546" t="str">
            <v>Bueiro met. s/interrupção tráf. D=1,20 m galv.</v>
          </cell>
          <cell r="D1546" t="str">
            <v>m</v>
          </cell>
          <cell r="E1546" t="str">
            <v>1.605,49</v>
          </cell>
          <cell r="F1546" t="str">
            <v>481,33</v>
          </cell>
          <cell r="G1546" t="str">
            <v>2.086,82</v>
          </cell>
          <cell r="H1546">
            <v>0</v>
          </cell>
          <cell r="I1546">
            <v>1605.49</v>
          </cell>
          <cell r="J1546">
            <v>481.33</v>
          </cell>
          <cell r="K1546">
            <v>2086.8200000000002</v>
          </cell>
          <cell r="M1546">
            <v>428.66583000000003</v>
          </cell>
          <cell r="N1546">
            <v>2034.1558300000002</v>
          </cell>
        </row>
        <row r="1547">
          <cell r="B1547" t="str">
            <v>3 S 04 310 16</v>
          </cell>
          <cell r="C1547" t="str">
            <v>Bueiro met. s/interrupção tráf. D=1,60 m galv.</v>
          </cell>
          <cell r="D1547" t="str">
            <v>m</v>
          </cell>
          <cell r="E1547" t="str">
            <v>2.151,56</v>
          </cell>
          <cell r="F1547" t="str">
            <v>645,04</v>
          </cell>
          <cell r="G1547" t="str">
            <v>2.796,60</v>
          </cell>
          <cell r="H1547">
            <v>0</v>
          </cell>
          <cell r="I1547">
            <v>2151.56</v>
          </cell>
          <cell r="J1547">
            <v>645.04</v>
          </cell>
          <cell r="K1547">
            <v>2796.6</v>
          </cell>
          <cell r="M1547">
            <v>574.46652000000006</v>
          </cell>
          <cell r="N1547">
            <v>2726.0265199999999</v>
          </cell>
        </row>
        <row r="1548">
          <cell r="B1548" t="str">
            <v>3 S 04 310 20</v>
          </cell>
          <cell r="C1548" t="str">
            <v>Bueiro met. s/interrupção tráf. D=2,00 m galv.</v>
          </cell>
          <cell r="D1548" t="str">
            <v>m</v>
          </cell>
          <cell r="E1548" t="str">
            <v>3.117,95</v>
          </cell>
          <cell r="F1548" t="str">
            <v>934,76</v>
          </cell>
          <cell r="G1548" t="str">
            <v>4.052,71</v>
          </cell>
          <cell r="H1548">
            <v>0</v>
          </cell>
          <cell r="I1548">
            <v>3117.95</v>
          </cell>
          <cell r="J1548">
            <v>934.76</v>
          </cell>
          <cell r="K1548">
            <v>4052.71</v>
          </cell>
          <cell r="M1548">
            <v>832.49265000000003</v>
          </cell>
          <cell r="N1548">
            <v>3950.44265</v>
          </cell>
        </row>
        <row r="1549">
          <cell r="B1549" t="str">
            <v>3 S 04 311 12</v>
          </cell>
          <cell r="C1549" t="str">
            <v>Bueiro met.s/interrupção tráf. D=1,20 m rev. epoxy</v>
          </cell>
          <cell r="D1549" t="str">
            <v>m</v>
          </cell>
          <cell r="E1549" t="str">
            <v>1.671,04</v>
          </cell>
          <cell r="F1549" t="str">
            <v>500,98</v>
          </cell>
          <cell r="G1549" t="str">
            <v>2.172,02</v>
          </cell>
          <cell r="H1549">
            <v>0</v>
          </cell>
          <cell r="I1549">
            <v>1671.04</v>
          </cell>
          <cell r="J1549">
            <v>500.98</v>
          </cell>
          <cell r="K1549">
            <v>2172.02</v>
          </cell>
          <cell r="M1549">
            <v>446.16768000000002</v>
          </cell>
          <cell r="N1549">
            <v>2117.20768</v>
          </cell>
        </row>
        <row r="1550">
          <cell r="B1550" t="str">
            <v>3 S 04 311 16</v>
          </cell>
          <cell r="C1550" t="str">
            <v>Bueiro met.s/interrupção tráf. D=1,60 m rev. epoxy</v>
          </cell>
          <cell r="D1550" t="str">
            <v>m</v>
          </cell>
          <cell r="E1550" t="str">
            <v>2.239,63</v>
          </cell>
          <cell r="F1550" t="str">
            <v>671,44</v>
          </cell>
          <cell r="G1550" t="str">
            <v>2.911,07</v>
          </cell>
          <cell r="H1550">
            <v>0</v>
          </cell>
          <cell r="I1550">
            <v>2239.63</v>
          </cell>
          <cell r="J1550">
            <v>671.44</v>
          </cell>
          <cell r="K1550">
            <v>2911.07</v>
          </cell>
          <cell r="M1550">
            <v>597.98121000000003</v>
          </cell>
          <cell r="N1550">
            <v>2837.61121</v>
          </cell>
        </row>
        <row r="1551">
          <cell r="B1551" t="str">
            <v>3 S 04 311 20</v>
          </cell>
          <cell r="C1551" t="str">
            <v>Bueiro met.s/interrupção tráf. D=2,00 m rev. epoxy</v>
          </cell>
          <cell r="D1551" t="str">
            <v>m</v>
          </cell>
          <cell r="E1551" t="str">
            <v>3.226,13</v>
          </cell>
          <cell r="F1551" t="str">
            <v>967,19</v>
          </cell>
          <cell r="G1551" t="str">
            <v>4.193,33</v>
          </cell>
          <cell r="H1551">
            <v>0</v>
          </cell>
          <cell r="I1551">
            <v>3226.13</v>
          </cell>
          <cell r="J1551">
            <v>967.19</v>
          </cell>
          <cell r="K1551">
            <v>4193.33</v>
          </cell>
          <cell r="M1551">
            <v>861.37671000000012</v>
          </cell>
          <cell r="N1551">
            <v>4087.5067100000001</v>
          </cell>
        </row>
        <row r="1552">
          <cell r="B1552" t="str">
            <v>3 S 04 590 00</v>
          </cell>
          <cell r="C1552" t="str">
            <v>Assentamento de dreno profundo</v>
          </cell>
          <cell r="D1552" t="str">
            <v>m</v>
          </cell>
          <cell r="E1552" t="str">
            <v>55,48</v>
          </cell>
          <cell r="F1552" t="str">
            <v>16,63</v>
          </cell>
          <cell r="G1552" t="str">
            <v>72,11</v>
          </cell>
          <cell r="H1552">
            <v>0</v>
          </cell>
          <cell r="I1552">
            <v>55.48</v>
          </cell>
          <cell r="J1552">
            <v>16.63</v>
          </cell>
          <cell r="K1552">
            <v>72.11</v>
          </cell>
          <cell r="M1552">
            <v>14.81316</v>
          </cell>
          <cell r="N1552">
            <v>70.29316</v>
          </cell>
        </row>
        <row r="1553">
          <cell r="B1553" t="str">
            <v>3 S 04 590 50</v>
          </cell>
          <cell r="C1553" t="str">
            <v>Assentamento de dreno profundo AC/BC</v>
          </cell>
          <cell r="D1553" t="str">
            <v>m</v>
          </cell>
          <cell r="E1553" t="str">
            <v>73,18</v>
          </cell>
          <cell r="F1553" t="str">
            <v>21,94</v>
          </cell>
          <cell r="G1553" t="str">
            <v>95,12</v>
          </cell>
          <cell r="H1553">
            <v>0</v>
          </cell>
          <cell r="I1553">
            <v>73.180000000000007</v>
          </cell>
          <cell r="J1553">
            <v>21.94</v>
          </cell>
          <cell r="K1553">
            <v>95.12</v>
          </cell>
          <cell r="M1553">
            <v>19.539060000000003</v>
          </cell>
          <cell r="N1553">
            <v>92.719060000000013</v>
          </cell>
        </row>
        <row r="1554">
          <cell r="B1554" t="str">
            <v>3 S 04 999 08</v>
          </cell>
          <cell r="C1554" t="str">
            <v>Selo de argila apiloado com solo local</v>
          </cell>
          <cell r="D1554" t="str">
            <v>m3</v>
          </cell>
          <cell r="E1554" t="str">
            <v>18,55</v>
          </cell>
          <cell r="F1554" t="str">
            <v>5,56</v>
          </cell>
          <cell r="G1554" t="str">
            <v>24,11</v>
          </cell>
          <cell r="H1554">
            <v>0</v>
          </cell>
          <cell r="I1554">
            <v>18.55</v>
          </cell>
          <cell r="J1554">
            <v>5.56</v>
          </cell>
          <cell r="K1554">
            <v>24.11</v>
          </cell>
          <cell r="M1554">
            <v>4.9528500000000006</v>
          </cell>
          <cell r="N1554">
            <v>23.502850000000002</v>
          </cell>
        </row>
        <row r="1555">
          <cell r="B1555" t="str">
            <v>3 S 05 000 00</v>
          </cell>
          <cell r="C1555" t="str">
            <v>Enrocamento de pedra arrumada</v>
          </cell>
          <cell r="D1555" t="str">
            <v>m3</v>
          </cell>
          <cell r="E1555" t="str">
            <v>113,42</v>
          </cell>
          <cell r="F1555" t="str">
            <v>34,00</v>
          </cell>
          <cell r="G1555" t="str">
            <v>147,42</v>
          </cell>
          <cell r="H1555">
            <v>0</v>
          </cell>
          <cell r="I1555">
            <v>113.42</v>
          </cell>
          <cell r="J1555">
            <v>34</v>
          </cell>
          <cell r="K1555">
            <v>147.41999999999999</v>
          </cell>
          <cell r="M1555">
            <v>30.283140000000003</v>
          </cell>
          <cell r="N1555">
            <v>143.70314000000002</v>
          </cell>
        </row>
        <row r="1556">
          <cell r="B1556" t="str">
            <v>3 S 05 001 00</v>
          </cell>
          <cell r="C1556" t="str">
            <v>Enrocamento de pedra jogada</v>
          </cell>
          <cell r="D1556" t="str">
            <v>m3</v>
          </cell>
          <cell r="E1556" t="str">
            <v>73,09</v>
          </cell>
          <cell r="F1556" t="str">
            <v>21,91</v>
          </cell>
          <cell r="G1556" t="str">
            <v>95,00</v>
          </cell>
          <cell r="H1556">
            <v>0</v>
          </cell>
          <cell r="I1556">
            <v>73.09</v>
          </cell>
          <cell r="J1556">
            <v>21.91</v>
          </cell>
          <cell r="K1556">
            <v>95</v>
          </cell>
          <cell r="M1556">
            <v>19.515030000000003</v>
          </cell>
          <cell r="N1556">
            <v>92.605029999999999</v>
          </cell>
        </row>
        <row r="1557">
          <cell r="B1557" t="str">
            <v>3 S 05 101 01</v>
          </cell>
          <cell r="C1557" t="str">
            <v>Revestimento vegetal com mudas</v>
          </cell>
          <cell r="D1557" t="str">
            <v>m2</v>
          </cell>
          <cell r="E1557" t="str">
            <v>5,57</v>
          </cell>
          <cell r="F1557" t="str">
            <v>1,67</v>
          </cell>
          <cell r="G1557" t="str">
            <v>7,24</v>
          </cell>
          <cell r="H1557">
            <v>0</v>
          </cell>
          <cell r="I1557">
            <v>5.57</v>
          </cell>
          <cell r="J1557">
            <v>1.67</v>
          </cell>
          <cell r="K1557">
            <v>7.24</v>
          </cell>
          <cell r="M1557">
            <v>1.4871900000000002</v>
          </cell>
          <cell r="N1557">
            <v>7.0571900000000003</v>
          </cell>
        </row>
        <row r="1558">
          <cell r="B1558" t="str">
            <v>3 S 05 101 02</v>
          </cell>
          <cell r="C1558" t="str">
            <v>Revestimento vegetal com grama em leivas</v>
          </cell>
          <cell r="D1558" t="str">
            <v>m2</v>
          </cell>
          <cell r="E1558" t="str">
            <v>5,91</v>
          </cell>
          <cell r="F1558" t="str">
            <v>1,77</v>
          </cell>
          <cell r="G1558" t="str">
            <v>7,68</v>
          </cell>
          <cell r="H1558">
            <v>0</v>
          </cell>
          <cell r="I1558">
            <v>5.91</v>
          </cell>
          <cell r="J1558">
            <v>1.77</v>
          </cell>
          <cell r="K1558">
            <v>7.68</v>
          </cell>
          <cell r="M1558">
            <v>1.5779700000000001</v>
          </cell>
          <cell r="N1558">
            <v>7.4879700000000007</v>
          </cell>
        </row>
        <row r="1559">
          <cell r="B1559" t="str">
            <v>3 S 08 001 00</v>
          </cell>
          <cell r="C1559" t="str">
            <v>Reconformação da plataforma</v>
          </cell>
          <cell r="D1559" t="str">
            <v>ha</v>
          </cell>
          <cell r="E1559" t="str">
            <v>176,84</v>
          </cell>
          <cell r="F1559" t="str">
            <v>53,02</v>
          </cell>
          <cell r="G1559" t="str">
            <v>229,85</v>
          </cell>
          <cell r="H1559">
            <v>0</v>
          </cell>
          <cell r="I1559">
            <v>176.84</v>
          </cell>
          <cell r="J1559">
            <v>53.02</v>
          </cell>
          <cell r="K1559">
            <v>229.85</v>
          </cell>
          <cell r="M1559">
            <v>47.216280000000005</v>
          </cell>
          <cell r="N1559">
            <v>224.05628000000002</v>
          </cell>
        </row>
        <row r="1560">
          <cell r="B1560" t="str">
            <v>3 S 08 100 00</v>
          </cell>
          <cell r="C1560" t="str">
            <v>Tapa buraco</v>
          </cell>
          <cell r="D1560" t="str">
            <v>m3</v>
          </cell>
          <cell r="E1560" t="str">
            <v>193,89</v>
          </cell>
          <cell r="F1560" t="str">
            <v>58,13</v>
          </cell>
          <cell r="G1560" t="str">
            <v>252,02</v>
          </cell>
          <cell r="H1560">
            <v>0</v>
          </cell>
          <cell r="I1560">
            <v>193.89</v>
          </cell>
          <cell r="J1560">
            <v>58.13</v>
          </cell>
          <cell r="K1560">
            <v>252.02</v>
          </cell>
          <cell r="M1560">
            <v>51.768630000000002</v>
          </cell>
          <cell r="N1560">
            <v>245.65862999999999</v>
          </cell>
        </row>
        <row r="1561">
          <cell r="B1561" t="str">
            <v>3 S 08 101 01</v>
          </cell>
          <cell r="C1561" t="str">
            <v>Remendo profundo com demolição manual</v>
          </cell>
          <cell r="D1561" t="str">
            <v>m3</v>
          </cell>
          <cell r="E1561" t="str">
            <v>217,62</v>
          </cell>
          <cell r="F1561" t="str">
            <v>65,24</v>
          </cell>
          <cell r="G1561" t="str">
            <v>282,86</v>
          </cell>
          <cell r="H1561">
            <v>0</v>
          </cell>
          <cell r="I1561">
            <v>217.62</v>
          </cell>
          <cell r="J1561">
            <v>65.239999999999995</v>
          </cell>
          <cell r="K1561">
            <v>282.86</v>
          </cell>
          <cell r="M1561">
            <v>58.104540000000007</v>
          </cell>
          <cell r="N1561">
            <v>275.72453999999999</v>
          </cell>
        </row>
        <row r="1562">
          <cell r="B1562" t="str">
            <v>3 S 08 101 02</v>
          </cell>
          <cell r="C1562" t="str">
            <v>Remendo profundo com demolição mecanica</v>
          </cell>
          <cell r="D1562" t="str">
            <v>m3</v>
          </cell>
          <cell r="E1562" t="str">
            <v>150,06</v>
          </cell>
          <cell r="F1562" t="str">
            <v>44,99</v>
          </cell>
          <cell r="G1562" t="str">
            <v>195,04</v>
          </cell>
          <cell r="H1562">
            <v>0</v>
          </cell>
          <cell r="I1562">
            <v>150.06</v>
          </cell>
          <cell r="J1562">
            <v>44.99</v>
          </cell>
          <cell r="K1562">
            <v>195.04</v>
          </cell>
          <cell r="M1562">
            <v>40.066020000000002</v>
          </cell>
          <cell r="N1562">
            <v>190.12602000000001</v>
          </cell>
        </row>
        <row r="1563">
          <cell r="B1563" t="str">
            <v>3 S 08 101 03</v>
          </cell>
          <cell r="C1563" t="str">
            <v>Remendo prof.com demol.mec.e serra</v>
          </cell>
          <cell r="D1563" t="str">
            <v>m3</v>
          </cell>
          <cell r="E1563" t="str">
            <v>155,68</v>
          </cell>
          <cell r="F1563" t="str">
            <v>46,67</v>
          </cell>
          <cell r="G1563" t="str">
            <v>202,35</v>
          </cell>
          <cell r="H1563">
            <v>0</v>
          </cell>
          <cell r="I1563">
            <v>155.68</v>
          </cell>
          <cell r="J1563">
            <v>46.67</v>
          </cell>
          <cell r="K1563">
            <v>202.35</v>
          </cell>
          <cell r="M1563">
            <v>41.566560000000003</v>
          </cell>
          <cell r="N1563">
            <v>197.24656000000002</v>
          </cell>
        </row>
        <row r="1564">
          <cell r="B1564" t="str">
            <v>3 S 08 101 04</v>
          </cell>
          <cell r="C1564" t="str">
            <v>Tapa buraco com serra corta piso</v>
          </cell>
          <cell r="D1564" t="str">
            <v>m3</v>
          </cell>
          <cell r="E1564" t="str">
            <v>181,05</v>
          </cell>
          <cell r="F1564" t="str">
            <v>54,28</v>
          </cell>
          <cell r="G1564" t="str">
            <v>235,32</v>
          </cell>
          <cell r="H1564">
            <v>0</v>
          </cell>
          <cell r="I1564">
            <v>181.05</v>
          </cell>
          <cell r="J1564">
            <v>54.28</v>
          </cell>
          <cell r="K1564">
            <v>235.32</v>
          </cell>
          <cell r="M1564">
            <v>48.340350000000008</v>
          </cell>
          <cell r="N1564">
            <v>229.39035000000001</v>
          </cell>
        </row>
        <row r="1565">
          <cell r="B1565" t="str">
            <v>3 S 08 102 00</v>
          </cell>
          <cell r="C1565" t="str">
            <v>Limpeza ench. juntas pav. concr. a quente (consv)</v>
          </cell>
          <cell r="D1565" t="str">
            <v>m</v>
          </cell>
          <cell r="E1565" t="str">
            <v>2,54</v>
          </cell>
          <cell r="F1565" t="str">
            <v>0,76</v>
          </cell>
          <cell r="G1565" t="str">
            <v>3,31</v>
          </cell>
          <cell r="H1565">
            <v>0</v>
          </cell>
          <cell r="I1565">
            <v>2.54</v>
          </cell>
          <cell r="J1565">
            <v>0.76</v>
          </cell>
          <cell r="K1565">
            <v>3.31</v>
          </cell>
          <cell r="M1565">
            <v>0.67818000000000001</v>
          </cell>
          <cell r="N1565">
            <v>3.2181800000000003</v>
          </cell>
        </row>
        <row r="1566">
          <cell r="B1566" t="str">
            <v>3 S 08 102 01</v>
          </cell>
          <cell r="C1566" t="str">
            <v>Limpeza ench. juntas pav. concr. a frio (consv)</v>
          </cell>
          <cell r="D1566" t="str">
            <v>m</v>
          </cell>
          <cell r="E1566" t="str">
            <v>1,96</v>
          </cell>
          <cell r="F1566" t="str">
            <v>0,59</v>
          </cell>
          <cell r="G1566" t="str">
            <v>2,54</v>
          </cell>
          <cell r="H1566">
            <v>0</v>
          </cell>
          <cell r="I1566">
            <v>1.96</v>
          </cell>
          <cell r="J1566">
            <v>0.59</v>
          </cell>
          <cell r="K1566">
            <v>2.54</v>
          </cell>
          <cell r="M1566">
            <v>0.52332000000000001</v>
          </cell>
          <cell r="N1566">
            <v>2.48332</v>
          </cell>
        </row>
        <row r="1567">
          <cell r="B1567" t="str">
            <v>3 S 08 102 51</v>
          </cell>
          <cell r="C1567" t="str">
            <v>Limpeza ench.juntas pav.concr.a frio(consv) AC</v>
          </cell>
          <cell r="D1567" t="str">
            <v>m</v>
          </cell>
          <cell r="E1567" t="str">
            <v>1,98</v>
          </cell>
          <cell r="F1567" t="str">
            <v>0,59</v>
          </cell>
          <cell r="G1567" t="str">
            <v>2,57</v>
          </cell>
          <cell r="H1567">
            <v>0</v>
          </cell>
          <cell r="I1567">
            <v>1.98</v>
          </cell>
          <cell r="J1567">
            <v>0.59</v>
          </cell>
          <cell r="K1567">
            <v>2.57</v>
          </cell>
          <cell r="M1567">
            <v>0.52866000000000002</v>
          </cell>
          <cell r="N1567">
            <v>2.5086599999999999</v>
          </cell>
        </row>
        <row r="1568">
          <cell r="B1568" t="str">
            <v>3 S 08 103 00</v>
          </cell>
          <cell r="C1568" t="str">
            <v>Selagem de trinca</v>
          </cell>
          <cell r="D1568" t="str">
            <v>l</v>
          </cell>
          <cell r="E1568" t="str">
            <v>1,48</v>
          </cell>
          <cell r="F1568" t="str">
            <v>0,44</v>
          </cell>
          <cell r="G1568" t="str">
            <v>1,92</v>
          </cell>
          <cell r="H1568">
            <v>0</v>
          </cell>
          <cell r="I1568">
            <v>1.48</v>
          </cell>
          <cell r="J1568">
            <v>0.44</v>
          </cell>
          <cell r="K1568">
            <v>1.92</v>
          </cell>
          <cell r="M1568">
            <v>0.39516000000000001</v>
          </cell>
          <cell r="N1568">
            <v>1.8751599999999999</v>
          </cell>
        </row>
        <row r="1569">
          <cell r="B1569" t="str">
            <v>3 S 08 103 50</v>
          </cell>
          <cell r="C1569" t="str">
            <v>Selagem de trinca  AC</v>
          </cell>
          <cell r="D1569" t="str">
            <v>l</v>
          </cell>
          <cell r="E1569" t="str">
            <v>1,58</v>
          </cell>
          <cell r="F1569" t="str">
            <v>0,47</v>
          </cell>
          <cell r="G1569" t="str">
            <v>2,06</v>
          </cell>
          <cell r="H1569">
            <v>0</v>
          </cell>
          <cell r="I1569">
            <v>1.58</v>
          </cell>
          <cell r="J1569">
            <v>0.47</v>
          </cell>
          <cell r="K1569">
            <v>2.06</v>
          </cell>
          <cell r="M1569">
            <v>0.42186000000000007</v>
          </cell>
          <cell r="N1569">
            <v>2.0018600000000002</v>
          </cell>
        </row>
        <row r="1570">
          <cell r="B1570" t="str">
            <v>3 S 08 104 01</v>
          </cell>
          <cell r="C1570" t="str">
            <v>Combate à exsudação com areia</v>
          </cell>
          <cell r="D1570" t="str">
            <v>m2</v>
          </cell>
          <cell r="E1570" t="str">
            <v>0,47</v>
          </cell>
          <cell r="F1570" t="str">
            <v>0,14</v>
          </cell>
          <cell r="G1570" t="str">
            <v>0,61</v>
          </cell>
          <cell r="H1570">
            <v>0</v>
          </cell>
          <cell r="I1570">
            <v>0.47</v>
          </cell>
          <cell r="J1570">
            <v>0.14000000000000001</v>
          </cell>
          <cell r="K1570">
            <v>0.61</v>
          </cell>
          <cell r="M1570">
            <v>0.12548999999999999</v>
          </cell>
          <cell r="N1570">
            <v>0.59548999999999996</v>
          </cell>
        </row>
        <row r="1571">
          <cell r="B1571" t="str">
            <v>3 S 08 104 02</v>
          </cell>
          <cell r="C1571" t="str">
            <v>Combate à exsudação com pedrisco</v>
          </cell>
          <cell r="D1571" t="str">
            <v>m2</v>
          </cell>
          <cell r="E1571" t="str">
            <v>0,54</v>
          </cell>
          <cell r="F1571" t="str">
            <v>0,16</v>
          </cell>
          <cell r="G1571" t="str">
            <v>0,70</v>
          </cell>
          <cell r="H1571">
            <v>0</v>
          </cell>
          <cell r="I1571">
            <v>0.54</v>
          </cell>
          <cell r="J1571">
            <v>0.16</v>
          </cell>
          <cell r="K1571">
            <v>0.7</v>
          </cell>
          <cell r="M1571">
            <v>0.14418000000000003</v>
          </cell>
          <cell r="N1571">
            <v>0.68418000000000001</v>
          </cell>
        </row>
        <row r="1572">
          <cell r="B1572" t="str">
            <v>3 S 08 104 51</v>
          </cell>
          <cell r="C1572" t="str">
            <v>Combate à exsudação com areia AC</v>
          </cell>
          <cell r="D1572" t="str">
            <v>m2</v>
          </cell>
          <cell r="E1572" t="str">
            <v>0,63</v>
          </cell>
          <cell r="F1572" t="str">
            <v>0,19</v>
          </cell>
          <cell r="G1572" t="str">
            <v>0,82</v>
          </cell>
          <cell r="H1572">
            <v>0</v>
          </cell>
          <cell r="I1572">
            <v>0.63</v>
          </cell>
          <cell r="J1572">
            <v>0.19</v>
          </cell>
          <cell r="K1572">
            <v>0.82</v>
          </cell>
          <cell r="M1572">
            <v>0.16821</v>
          </cell>
          <cell r="N1572">
            <v>0.79820999999999998</v>
          </cell>
        </row>
        <row r="1573">
          <cell r="B1573" t="str">
            <v>3 S 08 104 52</v>
          </cell>
          <cell r="C1573" t="str">
            <v>Combate à exsudação com pedrisco BC</v>
          </cell>
          <cell r="D1573" t="str">
            <v>m2</v>
          </cell>
          <cell r="E1573" t="str">
            <v>0,63</v>
          </cell>
          <cell r="F1573" t="str">
            <v>0,19</v>
          </cell>
          <cell r="G1573" t="str">
            <v>0,82</v>
          </cell>
          <cell r="H1573">
            <v>0</v>
          </cell>
          <cell r="I1573">
            <v>0.63</v>
          </cell>
          <cell r="J1573">
            <v>0.19</v>
          </cell>
          <cell r="K1573">
            <v>0.82</v>
          </cell>
          <cell r="M1573">
            <v>0.16821</v>
          </cell>
          <cell r="N1573">
            <v>0.79820999999999998</v>
          </cell>
        </row>
        <row r="1574">
          <cell r="B1574" t="str">
            <v>3 S 08 109 00</v>
          </cell>
          <cell r="C1574" t="str">
            <v>Correção de defeitos com mistura betuminosa</v>
          </cell>
          <cell r="D1574" t="str">
            <v>m3</v>
          </cell>
          <cell r="E1574" t="str">
            <v>108,66</v>
          </cell>
          <cell r="F1574" t="str">
            <v>32,58</v>
          </cell>
          <cell r="G1574" t="str">
            <v>141,24</v>
          </cell>
          <cell r="H1574">
            <v>0</v>
          </cell>
          <cell r="I1574">
            <v>108.66</v>
          </cell>
          <cell r="J1574">
            <v>32.58</v>
          </cell>
          <cell r="K1574">
            <v>141.24</v>
          </cell>
          <cell r="M1574">
            <v>29.012219999999999</v>
          </cell>
          <cell r="N1574">
            <v>137.67221999999998</v>
          </cell>
        </row>
        <row r="1575">
          <cell r="B1575" t="str">
            <v>3 S 08 109 03</v>
          </cell>
          <cell r="C1575" t="str">
            <v>Reparo Localizado (superficial)</v>
          </cell>
          <cell r="D1575" t="str">
            <v>M3</v>
          </cell>
          <cell r="E1575" t="str">
            <v>145,92</v>
          </cell>
          <cell r="F1575" t="str">
            <v>43,75</v>
          </cell>
          <cell r="G1575" t="str">
            <v>189,66</v>
          </cell>
          <cell r="H1575">
            <v>0</v>
          </cell>
          <cell r="I1575">
            <v>145.91999999999999</v>
          </cell>
          <cell r="J1575">
            <v>43.75</v>
          </cell>
          <cell r="K1575">
            <v>189.66</v>
          </cell>
          <cell r="M1575">
            <v>38.960639999999998</v>
          </cell>
          <cell r="N1575">
            <v>184.88063999999997</v>
          </cell>
        </row>
        <row r="1576">
          <cell r="B1576" t="str">
            <v>3 S 08 109 04</v>
          </cell>
          <cell r="C1576" t="str">
            <v>Reparo Localizado c/ CBUQ</v>
          </cell>
          <cell r="D1576" t="str">
            <v>m3</v>
          </cell>
          <cell r="E1576" t="str">
            <v>145,92</v>
          </cell>
          <cell r="F1576" t="str">
            <v>43,75</v>
          </cell>
          <cell r="G1576" t="str">
            <v>189,66</v>
          </cell>
          <cell r="H1576">
            <v>0</v>
          </cell>
          <cell r="I1576">
            <v>145.91999999999999</v>
          </cell>
          <cell r="J1576">
            <v>43.75</v>
          </cell>
          <cell r="K1576">
            <v>189.66</v>
          </cell>
          <cell r="M1576">
            <v>38.960639999999998</v>
          </cell>
          <cell r="N1576">
            <v>184.88063999999997</v>
          </cell>
        </row>
        <row r="1577">
          <cell r="B1577" t="str">
            <v>3 S 08 109 12</v>
          </cell>
          <cell r="C1577" t="str">
            <v>Correção de defeitos por fresagem descontínua</v>
          </cell>
          <cell r="D1577" t="str">
            <v>m3</v>
          </cell>
          <cell r="E1577" t="str">
            <v>169,52</v>
          </cell>
          <cell r="F1577" t="str">
            <v>50,82</v>
          </cell>
          <cell r="G1577" t="str">
            <v>220,34</v>
          </cell>
          <cell r="H1577">
            <v>0</v>
          </cell>
          <cell r="I1577">
            <v>169.52</v>
          </cell>
          <cell r="J1577">
            <v>50.82</v>
          </cell>
          <cell r="K1577">
            <v>220.34</v>
          </cell>
          <cell r="M1577">
            <v>45.261840000000007</v>
          </cell>
          <cell r="N1577">
            <v>214.78184000000002</v>
          </cell>
        </row>
        <row r="1578">
          <cell r="B1578" t="str">
            <v>3 S 08 110 00</v>
          </cell>
          <cell r="C1578" t="str">
            <v>Correção de defeitos por penetração</v>
          </cell>
          <cell r="D1578" t="str">
            <v>m2</v>
          </cell>
          <cell r="E1578" t="str">
            <v>11,88</v>
          </cell>
          <cell r="F1578" t="str">
            <v>3,56</v>
          </cell>
          <cell r="G1578" t="str">
            <v>15,45</v>
          </cell>
          <cell r="H1578">
            <v>0</v>
          </cell>
          <cell r="I1578">
            <v>11.88</v>
          </cell>
          <cell r="J1578">
            <v>3.56</v>
          </cell>
          <cell r="K1578">
            <v>15.45</v>
          </cell>
          <cell r="M1578">
            <v>3.1719600000000003</v>
          </cell>
          <cell r="N1578">
            <v>15.051960000000001</v>
          </cell>
        </row>
        <row r="1579">
          <cell r="B1579" t="str">
            <v>3 S 08 110 50</v>
          </cell>
          <cell r="C1579" t="str">
            <v>Correção de defeitos por penetração BC</v>
          </cell>
          <cell r="D1579" t="str">
            <v>m2</v>
          </cell>
          <cell r="E1579" t="str">
            <v>12,12</v>
          </cell>
          <cell r="F1579" t="str">
            <v>3,63</v>
          </cell>
          <cell r="G1579" t="str">
            <v>15,75</v>
          </cell>
          <cell r="H1579">
            <v>0</v>
          </cell>
          <cell r="I1579">
            <v>12.12</v>
          </cell>
          <cell r="J1579">
            <v>3.63</v>
          </cell>
          <cell r="K1579">
            <v>15.75</v>
          </cell>
          <cell r="M1579">
            <v>3.23604</v>
          </cell>
          <cell r="N1579">
            <v>15.35604</v>
          </cell>
        </row>
        <row r="1580">
          <cell r="B1580" t="str">
            <v>3 S 08 200 00</v>
          </cell>
          <cell r="C1580" t="str">
            <v>Recomp. de guarda corpo</v>
          </cell>
          <cell r="D1580" t="str">
            <v>m</v>
          </cell>
          <cell r="E1580" t="str">
            <v>96,04</v>
          </cell>
          <cell r="F1580" t="str">
            <v>28,79</v>
          </cell>
          <cell r="G1580" t="str">
            <v>124,83</v>
          </cell>
          <cell r="H1580">
            <v>0</v>
          </cell>
          <cell r="I1580">
            <v>96.04</v>
          </cell>
          <cell r="J1580">
            <v>28.79</v>
          </cell>
          <cell r="K1580">
            <v>124.83</v>
          </cell>
          <cell r="M1580">
            <v>25.642680000000002</v>
          </cell>
          <cell r="N1580">
            <v>121.68268</v>
          </cell>
        </row>
        <row r="1581">
          <cell r="B1581" t="str">
            <v>3 S 08 200 01</v>
          </cell>
          <cell r="C1581" t="str">
            <v>Recomposição de sarjeta em alvenaria de tijolo</v>
          </cell>
          <cell r="D1581" t="str">
            <v>m2</v>
          </cell>
          <cell r="E1581" t="str">
            <v>49,95</v>
          </cell>
          <cell r="F1581" t="str">
            <v>14,98</v>
          </cell>
          <cell r="G1581" t="str">
            <v>64,93</v>
          </cell>
          <cell r="H1581">
            <v>0</v>
          </cell>
          <cell r="I1581">
            <v>49.95</v>
          </cell>
          <cell r="J1581">
            <v>14.98</v>
          </cell>
          <cell r="K1581">
            <v>64.930000000000007</v>
          </cell>
          <cell r="M1581">
            <v>13.336650000000002</v>
          </cell>
          <cell r="N1581">
            <v>63.286650000000009</v>
          </cell>
        </row>
        <row r="1582">
          <cell r="B1582" t="str">
            <v>3 S 08 200 50</v>
          </cell>
          <cell r="C1582" t="str">
            <v>Recomp. de guarda corpo AC/BC</v>
          </cell>
          <cell r="D1582" t="str">
            <v>m</v>
          </cell>
          <cell r="E1582" t="str">
            <v>96,33</v>
          </cell>
          <cell r="F1582" t="str">
            <v>28,88</v>
          </cell>
          <cell r="G1582" t="str">
            <v>125,21</v>
          </cell>
          <cell r="H1582">
            <v>0</v>
          </cell>
          <cell r="I1582">
            <v>96.33</v>
          </cell>
          <cell r="J1582">
            <v>28.88</v>
          </cell>
          <cell r="K1582">
            <v>125.21</v>
          </cell>
          <cell r="M1582">
            <v>25.720110000000002</v>
          </cell>
          <cell r="N1582">
            <v>122.05011</v>
          </cell>
        </row>
        <row r="1583">
          <cell r="B1583" t="str">
            <v>3 S 08 200 50-A</v>
          </cell>
          <cell r="C1583" t="str">
            <v>Recomp. de guarda corpo AC/BC (Fabricação de Guarda-corpo AC/BC)</v>
          </cell>
          <cell r="D1583" t="str">
            <v>m</v>
          </cell>
          <cell r="E1583">
            <v>0</v>
          </cell>
          <cell r="F1583">
            <v>0</v>
          </cell>
          <cell r="G1583">
            <v>0</v>
          </cell>
          <cell r="H1583">
            <v>0</v>
          </cell>
          <cell r="I1583">
            <v>98.52</v>
          </cell>
          <cell r="J1583">
            <v>29.536296</v>
          </cell>
          <cell r="K1583">
            <v>0</v>
          </cell>
          <cell r="L1583">
            <v>0</v>
          </cell>
          <cell r="M1583">
            <v>26.304839999999999</v>
          </cell>
          <cell r="N1583">
            <v>124.82483999999999</v>
          </cell>
        </row>
        <row r="1584">
          <cell r="B1584" t="str">
            <v>3 S 08 200 51</v>
          </cell>
          <cell r="C1584" t="str">
            <v>Recomp.de sarjeta em alvenaria de tijolo AC</v>
          </cell>
          <cell r="D1584" t="str">
            <v>m2</v>
          </cell>
          <cell r="E1584" t="str">
            <v>50,58</v>
          </cell>
          <cell r="F1584" t="str">
            <v>15,16</v>
          </cell>
          <cell r="G1584" t="str">
            <v>65,74</v>
          </cell>
          <cell r="H1584">
            <v>0</v>
          </cell>
          <cell r="I1584">
            <v>50.58</v>
          </cell>
          <cell r="J1584">
            <v>15.16</v>
          </cell>
          <cell r="K1584">
            <v>65.739999999999995</v>
          </cell>
          <cell r="M1584">
            <v>13.504860000000001</v>
          </cell>
          <cell r="N1584">
            <v>64.084859999999992</v>
          </cell>
        </row>
        <row r="1585">
          <cell r="B1585" t="str">
            <v>3 S 08 300 01</v>
          </cell>
          <cell r="C1585" t="str">
            <v>Limpeza de sarjeta e meio fio</v>
          </cell>
          <cell r="D1585" t="str">
            <v>m</v>
          </cell>
          <cell r="E1585" t="str">
            <v>0,38</v>
          </cell>
          <cell r="F1585" t="str">
            <v>0,11</v>
          </cell>
          <cell r="G1585" t="str">
            <v>0,49</v>
          </cell>
          <cell r="H1585">
            <v>0</v>
          </cell>
          <cell r="I1585">
            <v>0.38</v>
          </cell>
          <cell r="J1585">
            <v>0.11</v>
          </cell>
          <cell r="K1585">
            <v>0.49</v>
          </cell>
          <cell r="M1585">
            <v>0.10146000000000001</v>
          </cell>
          <cell r="N1585">
            <v>0.48146</v>
          </cell>
        </row>
        <row r="1586">
          <cell r="B1586" t="str">
            <v>3 S 08 301 01</v>
          </cell>
          <cell r="C1586" t="str">
            <v>Limpeza de valeta de corte</v>
          </cell>
          <cell r="D1586" t="str">
            <v>m</v>
          </cell>
          <cell r="E1586" t="str">
            <v>0,57</v>
          </cell>
          <cell r="F1586" t="str">
            <v>0,17</v>
          </cell>
          <cell r="G1586" t="str">
            <v>0,74</v>
          </cell>
          <cell r="H1586">
            <v>0</v>
          </cell>
          <cell r="I1586">
            <v>0.56999999999999995</v>
          </cell>
          <cell r="J1586">
            <v>0.17</v>
          </cell>
          <cell r="K1586">
            <v>0.74</v>
          </cell>
          <cell r="M1586">
            <v>0.15218999999999999</v>
          </cell>
          <cell r="N1586">
            <v>0.72218999999999989</v>
          </cell>
        </row>
        <row r="1587">
          <cell r="B1587" t="str">
            <v>3 S 08 301 02</v>
          </cell>
          <cell r="C1587" t="str">
            <v>Limpeza de vala de drenagem</v>
          </cell>
          <cell r="D1587" t="str">
            <v>m</v>
          </cell>
          <cell r="E1587" t="str">
            <v>2,28</v>
          </cell>
          <cell r="F1587" t="str">
            <v>0,68</v>
          </cell>
          <cell r="G1587" t="str">
            <v>2,96</v>
          </cell>
          <cell r="H1587">
            <v>0</v>
          </cell>
          <cell r="I1587">
            <v>2.2799999999999998</v>
          </cell>
          <cell r="J1587">
            <v>0.68</v>
          </cell>
          <cell r="K1587">
            <v>2.96</v>
          </cell>
          <cell r="M1587">
            <v>0.60875999999999997</v>
          </cell>
          <cell r="N1587">
            <v>2.8887599999999996</v>
          </cell>
        </row>
        <row r="1588">
          <cell r="B1588" t="str">
            <v>3 S 08 301 03</v>
          </cell>
          <cell r="C1588" t="str">
            <v>Limpeza de descida d'água</v>
          </cell>
          <cell r="D1588" t="str">
            <v>m</v>
          </cell>
          <cell r="E1588" t="str">
            <v>0,76</v>
          </cell>
          <cell r="F1588" t="str">
            <v>0,23</v>
          </cell>
          <cell r="G1588" t="str">
            <v>0,99</v>
          </cell>
          <cell r="H1588">
            <v>0</v>
          </cell>
          <cell r="I1588">
            <v>0.76</v>
          </cell>
          <cell r="J1588">
            <v>0.23</v>
          </cell>
          <cell r="K1588">
            <v>0.99</v>
          </cell>
          <cell r="M1588">
            <v>0.20292000000000002</v>
          </cell>
          <cell r="N1588">
            <v>0.96292</v>
          </cell>
        </row>
        <row r="1589">
          <cell r="B1589" t="str">
            <v>3 S 08 302 01</v>
          </cell>
          <cell r="C1589" t="str">
            <v>Limpeza de bueiro</v>
          </cell>
          <cell r="D1589" t="str">
            <v>m3</v>
          </cell>
          <cell r="E1589" t="str">
            <v>12,61</v>
          </cell>
          <cell r="F1589" t="str">
            <v>3,78</v>
          </cell>
          <cell r="G1589" t="str">
            <v>16,39</v>
          </cell>
          <cell r="H1589">
            <v>0</v>
          </cell>
          <cell r="I1589">
            <v>12.61</v>
          </cell>
          <cell r="J1589">
            <v>3.78</v>
          </cell>
          <cell r="K1589">
            <v>16.39</v>
          </cell>
          <cell r="M1589">
            <v>3.36687</v>
          </cell>
          <cell r="N1589">
            <v>15.97687</v>
          </cell>
        </row>
        <row r="1590">
          <cell r="B1590" t="str">
            <v>3 S 08 302 02</v>
          </cell>
          <cell r="C1590" t="str">
            <v>Desobstrução de bueiro</v>
          </cell>
          <cell r="D1590" t="str">
            <v>m3</v>
          </cell>
          <cell r="E1590" t="str">
            <v>36,59</v>
          </cell>
          <cell r="F1590" t="str">
            <v>10,97</v>
          </cell>
          <cell r="G1590" t="str">
            <v>47,56</v>
          </cell>
          <cell r="H1590">
            <v>0</v>
          </cell>
          <cell r="I1590">
            <v>36.590000000000003</v>
          </cell>
          <cell r="J1590">
            <v>10.97</v>
          </cell>
          <cell r="K1590">
            <v>47.56</v>
          </cell>
          <cell r="M1590">
            <v>9.7695300000000014</v>
          </cell>
          <cell r="N1590">
            <v>46.359530000000007</v>
          </cell>
        </row>
        <row r="1591">
          <cell r="B1591" t="str">
            <v>3 S 08 302 03</v>
          </cell>
          <cell r="C1591" t="str">
            <v>Assentamento de tubo D=0,60 m</v>
          </cell>
          <cell r="D1591" t="str">
            <v>m</v>
          </cell>
          <cell r="E1591" t="str">
            <v>185,91</v>
          </cell>
          <cell r="F1591" t="str">
            <v>55,74</v>
          </cell>
          <cell r="G1591" t="str">
            <v>241,65</v>
          </cell>
          <cell r="H1591">
            <v>0</v>
          </cell>
          <cell r="I1591">
            <v>185.91</v>
          </cell>
          <cell r="J1591">
            <v>55.74</v>
          </cell>
          <cell r="K1591">
            <v>241.65</v>
          </cell>
          <cell r="M1591">
            <v>49.637970000000003</v>
          </cell>
          <cell r="N1591">
            <v>235.54796999999999</v>
          </cell>
        </row>
        <row r="1592">
          <cell r="B1592" t="str">
            <v>3 S 08 302 04</v>
          </cell>
          <cell r="C1592" t="str">
            <v>Assentamento de tubo D=0,80 m</v>
          </cell>
          <cell r="D1592" t="str">
            <v>m</v>
          </cell>
          <cell r="E1592" t="str">
            <v>276,52</v>
          </cell>
          <cell r="F1592" t="str">
            <v>82,90</v>
          </cell>
          <cell r="G1592" t="str">
            <v>359,42</v>
          </cell>
          <cell r="H1592">
            <v>0</v>
          </cell>
          <cell r="I1592">
            <v>276.52</v>
          </cell>
          <cell r="J1592">
            <v>82.9</v>
          </cell>
          <cell r="K1592">
            <v>359.42</v>
          </cell>
          <cell r="M1592">
            <v>73.830839999999995</v>
          </cell>
          <cell r="N1592">
            <v>350.35083999999995</v>
          </cell>
        </row>
        <row r="1593">
          <cell r="B1593" t="str">
            <v>3 S 08 302 05</v>
          </cell>
          <cell r="C1593" t="str">
            <v>Assentamento de tubo D=1,0 m</v>
          </cell>
          <cell r="D1593" t="str">
            <v>m</v>
          </cell>
          <cell r="E1593" t="str">
            <v>403,99</v>
          </cell>
          <cell r="F1593" t="str">
            <v>121,12</v>
          </cell>
          <cell r="G1593" t="str">
            <v>525,11</v>
          </cell>
          <cell r="H1593">
            <v>0</v>
          </cell>
          <cell r="I1593">
            <v>403.99</v>
          </cell>
          <cell r="J1593">
            <v>121.12</v>
          </cell>
          <cell r="K1593">
            <v>525.11</v>
          </cell>
          <cell r="M1593">
            <v>107.86533000000001</v>
          </cell>
          <cell r="N1593">
            <v>511.85533000000004</v>
          </cell>
        </row>
        <row r="1594">
          <cell r="B1594" t="str">
            <v>3 S 08 302 06</v>
          </cell>
          <cell r="C1594" t="str">
            <v>Assentamento de tubo D=1,20 m</v>
          </cell>
          <cell r="D1594" t="str">
            <v>m</v>
          </cell>
          <cell r="E1594" t="str">
            <v>595,15</v>
          </cell>
          <cell r="F1594" t="str">
            <v>178,42</v>
          </cell>
          <cell r="G1594" t="str">
            <v>773,57</v>
          </cell>
          <cell r="H1594">
            <v>0</v>
          </cell>
          <cell r="I1594">
            <v>595.15</v>
          </cell>
          <cell r="J1594">
            <v>178.42</v>
          </cell>
          <cell r="K1594">
            <v>773.57</v>
          </cell>
          <cell r="M1594">
            <v>158.90505000000002</v>
          </cell>
          <cell r="N1594">
            <v>754.05504999999994</v>
          </cell>
        </row>
        <row r="1595">
          <cell r="B1595" t="str">
            <v>3 S 08 302 08</v>
          </cell>
          <cell r="C1595" t="str">
            <v>Assent.de tubo D=0,60 m PA-1 comerc-junta rigida M</v>
          </cell>
          <cell r="D1595" t="str">
            <v>m</v>
          </cell>
          <cell r="E1595" t="str">
            <v>133,65</v>
          </cell>
          <cell r="F1595" t="str">
            <v>40,07</v>
          </cell>
          <cell r="G1595" t="str">
            <v>173,72</v>
          </cell>
          <cell r="H1595">
            <v>0</v>
          </cell>
          <cell r="I1595">
            <v>133.65</v>
          </cell>
          <cell r="J1595">
            <v>40.07</v>
          </cell>
          <cell r="K1595">
            <v>173.72</v>
          </cell>
          <cell r="M1595">
            <v>35.684550000000002</v>
          </cell>
          <cell r="N1595">
            <v>169.33455000000001</v>
          </cell>
        </row>
        <row r="1596">
          <cell r="B1596" t="str">
            <v>3 S 08 302 09</v>
          </cell>
          <cell r="C1596" t="str">
            <v>Assent.de tubo D=0,80 m PA-1 comerc-junta rigida M</v>
          </cell>
          <cell r="D1596" t="str">
            <v>m</v>
          </cell>
          <cell r="E1596" t="str">
            <v>335,91</v>
          </cell>
          <cell r="F1596" t="str">
            <v>100,71</v>
          </cell>
          <cell r="G1596" t="str">
            <v>436,62</v>
          </cell>
          <cell r="H1596">
            <v>0</v>
          </cell>
          <cell r="I1596">
            <v>335.91</v>
          </cell>
          <cell r="J1596">
            <v>100.71</v>
          </cell>
          <cell r="K1596">
            <v>436.62</v>
          </cell>
          <cell r="M1596">
            <v>89.687970000000007</v>
          </cell>
          <cell r="N1596">
            <v>425.59797000000003</v>
          </cell>
        </row>
        <row r="1597">
          <cell r="B1597" t="str">
            <v>3 S 08 302 10</v>
          </cell>
          <cell r="C1597" t="str">
            <v>Assent.de tubo D=1,00 m PA-1 comerc-junta rigida M</v>
          </cell>
          <cell r="D1597" t="str">
            <v>m</v>
          </cell>
          <cell r="E1597" t="str">
            <v>450,12</v>
          </cell>
          <cell r="F1597" t="str">
            <v>134,95</v>
          </cell>
          <cell r="G1597" t="str">
            <v>585,07</v>
          </cell>
          <cell r="H1597">
            <v>0</v>
          </cell>
          <cell r="I1597">
            <v>450.12</v>
          </cell>
          <cell r="J1597">
            <v>134.94999999999999</v>
          </cell>
          <cell r="K1597">
            <v>585.07000000000005</v>
          </cell>
          <cell r="M1597">
            <v>120.18204000000001</v>
          </cell>
          <cell r="N1597">
            <v>570.30204000000003</v>
          </cell>
        </row>
        <row r="1598">
          <cell r="B1598" t="str">
            <v>3 S 08 302 11</v>
          </cell>
          <cell r="C1598" t="str">
            <v>Assent.de tubo D=1,20 m PA-1 comerc-junta rigida M</v>
          </cell>
          <cell r="D1598" t="str">
            <v>m</v>
          </cell>
          <cell r="E1598" t="str">
            <v>607,36</v>
          </cell>
          <cell r="F1598" t="str">
            <v>182,09</v>
          </cell>
          <cell r="G1598" t="str">
            <v>789,44</v>
          </cell>
          <cell r="H1598">
            <v>0</v>
          </cell>
          <cell r="I1598">
            <v>607.36</v>
          </cell>
          <cell r="J1598">
            <v>182.09</v>
          </cell>
          <cell r="K1598">
            <v>789.44</v>
          </cell>
          <cell r="M1598">
            <v>162.16512</v>
          </cell>
          <cell r="N1598">
            <v>769.52512000000002</v>
          </cell>
        </row>
        <row r="1599">
          <cell r="B1599" t="str">
            <v>3 S 08 302 12</v>
          </cell>
          <cell r="C1599" t="str">
            <v>Assent.de tubo D=1,50 m PA-1 comerc-junta rigida M</v>
          </cell>
          <cell r="D1599" t="str">
            <v>m</v>
          </cell>
          <cell r="E1599" t="str">
            <v>975,99</v>
          </cell>
          <cell r="F1599" t="str">
            <v>292,60</v>
          </cell>
          <cell r="G1599" t="str">
            <v>1.268,60</v>
          </cell>
          <cell r="H1599">
            <v>0</v>
          </cell>
          <cell r="I1599">
            <v>975.99</v>
          </cell>
          <cell r="J1599">
            <v>292.60000000000002</v>
          </cell>
          <cell r="K1599">
            <v>1268.5999999999999</v>
          </cell>
          <cell r="M1599">
            <v>260.58933000000002</v>
          </cell>
          <cell r="N1599">
            <v>1236.57933</v>
          </cell>
        </row>
        <row r="1600">
          <cell r="B1600" t="str">
            <v>3 S 08 302 13</v>
          </cell>
          <cell r="C1600" t="str">
            <v>Assent.de tubo D=0,60m PA-2 comerc-junta rigida M</v>
          </cell>
          <cell r="D1600" t="str">
            <v>m</v>
          </cell>
          <cell r="E1600" t="str">
            <v>204,02</v>
          </cell>
          <cell r="F1600" t="str">
            <v>61,17</v>
          </cell>
          <cell r="G1600" t="str">
            <v>265,19</v>
          </cell>
          <cell r="H1600">
            <v>0</v>
          </cell>
          <cell r="I1600">
            <v>204.02</v>
          </cell>
          <cell r="J1600">
            <v>61.17</v>
          </cell>
          <cell r="K1600">
            <v>265.19</v>
          </cell>
          <cell r="M1600">
            <v>54.473340000000007</v>
          </cell>
          <cell r="N1600">
            <v>258.49333999999999</v>
          </cell>
        </row>
        <row r="1601">
          <cell r="B1601" t="str">
            <v>3 S 08 302 14</v>
          </cell>
          <cell r="C1601" t="str">
            <v>Assent.de tubo D=0,80m PA-2 comerc-junta rigida M</v>
          </cell>
          <cell r="D1601" t="str">
            <v>m</v>
          </cell>
          <cell r="E1601" t="str">
            <v>365,27</v>
          </cell>
          <cell r="F1601" t="str">
            <v>109,51</v>
          </cell>
          <cell r="G1601" t="str">
            <v>474,78</v>
          </cell>
          <cell r="H1601">
            <v>0</v>
          </cell>
          <cell r="I1601">
            <v>365.27</v>
          </cell>
          <cell r="J1601">
            <v>109.51</v>
          </cell>
          <cell r="K1601">
            <v>474.78</v>
          </cell>
          <cell r="M1601">
            <v>97.527090000000001</v>
          </cell>
          <cell r="N1601">
            <v>462.79708999999997</v>
          </cell>
        </row>
        <row r="1602">
          <cell r="B1602" t="str">
            <v>3 S 08 302 15</v>
          </cell>
          <cell r="C1602" t="str">
            <v>Assent.de tubo D=1,00m PA-2 comerc-junta rigida M</v>
          </cell>
          <cell r="D1602" t="str">
            <v>m</v>
          </cell>
          <cell r="E1602" t="str">
            <v>507,95</v>
          </cell>
          <cell r="F1602" t="str">
            <v>152,28</v>
          </cell>
          <cell r="G1602" t="str">
            <v>660,24</v>
          </cell>
          <cell r="H1602">
            <v>0</v>
          </cell>
          <cell r="I1602">
            <v>507.95</v>
          </cell>
          <cell r="J1602">
            <v>152.28</v>
          </cell>
          <cell r="K1602">
            <v>660.24</v>
          </cell>
          <cell r="M1602">
            <v>135.62264999999999</v>
          </cell>
          <cell r="N1602">
            <v>643.57264999999995</v>
          </cell>
        </row>
        <row r="1603">
          <cell r="B1603" t="str">
            <v>3 S 08 302 16</v>
          </cell>
          <cell r="C1603" t="str">
            <v>Assent.de tubo D=1,20m PA-2 comerc-junta rigida M</v>
          </cell>
          <cell r="D1603" t="str">
            <v>m</v>
          </cell>
          <cell r="E1603" t="str">
            <v>621,10</v>
          </cell>
          <cell r="F1603" t="str">
            <v>186,20</v>
          </cell>
          <cell r="G1603" t="str">
            <v>807,30</v>
          </cell>
          <cell r="H1603">
            <v>0</v>
          </cell>
          <cell r="I1603">
            <v>621.1</v>
          </cell>
          <cell r="J1603">
            <v>186.2</v>
          </cell>
          <cell r="K1603">
            <v>807.3</v>
          </cell>
          <cell r="M1603">
            <v>165.83370000000002</v>
          </cell>
          <cell r="N1603">
            <v>786.93370000000004</v>
          </cell>
        </row>
        <row r="1604">
          <cell r="B1604" t="str">
            <v>3 S 08 302 17</v>
          </cell>
          <cell r="C1604" t="str">
            <v>Assent.de tubo D=1,50m PA-2 comerc-junta rigida M</v>
          </cell>
          <cell r="D1604" t="str">
            <v>m</v>
          </cell>
          <cell r="E1604" t="str">
            <v>1.015,64</v>
          </cell>
          <cell r="F1604" t="str">
            <v>304,49</v>
          </cell>
          <cell r="G1604" t="str">
            <v>1.320,13</v>
          </cell>
          <cell r="H1604">
            <v>0</v>
          </cell>
          <cell r="I1604">
            <v>1015.64</v>
          </cell>
          <cell r="J1604">
            <v>304.49</v>
          </cell>
          <cell r="K1604">
            <v>1320.13</v>
          </cell>
          <cell r="M1604">
            <v>271.17588000000001</v>
          </cell>
          <cell r="N1604">
            <v>1286.8158800000001</v>
          </cell>
        </row>
        <row r="1605">
          <cell r="B1605" t="str">
            <v>3 S 08 302 18</v>
          </cell>
          <cell r="C1605" t="str">
            <v>Assent.de tubo D=0,60m PA-3 comerc-junta rigida M</v>
          </cell>
          <cell r="D1605" t="str">
            <v>m</v>
          </cell>
          <cell r="E1605" t="str">
            <v>227,75</v>
          </cell>
          <cell r="F1605" t="str">
            <v>68,28</v>
          </cell>
          <cell r="G1605" t="str">
            <v>296,04</v>
          </cell>
          <cell r="H1605">
            <v>0</v>
          </cell>
          <cell r="I1605">
            <v>227.75</v>
          </cell>
          <cell r="J1605">
            <v>68.28</v>
          </cell>
          <cell r="K1605">
            <v>296.04000000000002</v>
          </cell>
          <cell r="M1605">
            <v>60.809250000000006</v>
          </cell>
          <cell r="N1605">
            <v>288.55925000000002</v>
          </cell>
        </row>
        <row r="1606">
          <cell r="B1606" t="str">
            <v>3 S 08 302 19</v>
          </cell>
          <cell r="C1606" t="str">
            <v>Assent.de tubo D=0,80m PA-3 comerc-junta rigida M</v>
          </cell>
          <cell r="D1606" t="str">
            <v>m</v>
          </cell>
          <cell r="E1606" t="str">
            <v>387,74</v>
          </cell>
          <cell r="F1606" t="str">
            <v>116,25</v>
          </cell>
          <cell r="G1606" t="str">
            <v>503,99</v>
          </cell>
          <cell r="H1606">
            <v>0</v>
          </cell>
          <cell r="I1606">
            <v>387.74</v>
          </cell>
          <cell r="J1606">
            <v>116.25</v>
          </cell>
          <cell r="K1606">
            <v>503.99</v>
          </cell>
          <cell r="M1606">
            <v>103.52658000000001</v>
          </cell>
          <cell r="N1606">
            <v>491.26658000000003</v>
          </cell>
        </row>
        <row r="1607">
          <cell r="B1607" t="str">
            <v>3 S 08 302 20</v>
          </cell>
          <cell r="C1607" t="str">
            <v>Assent.de tubo D=1,00m PA-3 comerc-junta rigida M</v>
          </cell>
          <cell r="D1607" t="str">
            <v>m</v>
          </cell>
          <cell r="E1607" t="str">
            <v>576,36</v>
          </cell>
          <cell r="F1607" t="str">
            <v>172,79</v>
          </cell>
          <cell r="G1607" t="str">
            <v>749,16</v>
          </cell>
          <cell r="H1607">
            <v>0</v>
          </cell>
          <cell r="I1607">
            <v>576.36</v>
          </cell>
          <cell r="J1607">
            <v>172.79</v>
          </cell>
          <cell r="K1607">
            <v>749.16</v>
          </cell>
          <cell r="M1607">
            <v>153.88812000000001</v>
          </cell>
          <cell r="N1607">
            <v>730.24811999999997</v>
          </cell>
        </row>
        <row r="1608">
          <cell r="B1608" t="str">
            <v>3 S 08 302 21</v>
          </cell>
          <cell r="C1608" t="str">
            <v>Assent.de tubo D=1,20m PA-3 comerc-junta rigida M</v>
          </cell>
          <cell r="D1608" t="str">
            <v>m</v>
          </cell>
          <cell r="E1608" t="str">
            <v>718,56</v>
          </cell>
          <cell r="F1608" t="str">
            <v>215,42</v>
          </cell>
          <cell r="G1608" t="str">
            <v>933,98</v>
          </cell>
          <cell r="H1608">
            <v>0</v>
          </cell>
          <cell r="I1608">
            <v>718.56</v>
          </cell>
          <cell r="J1608">
            <v>215.42</v>
          </cell>
          <cell r="K1608">
            <v>933.98</v>
          </cell>
          <cell r="M1608">
            <v>191.85551999999998</v>
          </cell>
          <cell r="N1608">
            <v>910.4155199999999</v>
          </cell>
        </row>
        <row r="1609">
          <cell r="B1609" t="str">
            <v>3 S 08 302 22</v>
          </cell>
          <cell r="C1609" t="str">
            <v>Assent.de tubo D=1,50m PA-3 comerc-junta rigida M</v>
          </cell>
          <cell r="D1609" t="str">
            <v>m</v>
          </cell>
          <cell r="E1609" t="str">
            <v>1.140,74</v>
          </cell>
          <cell r="F1609" t="str">
            <v>342,00</v>
          </cell>
          <cell r="G1609" t="str">
            <v>1.482,74</v>
          </cell>
          <cell r="H1609">
            <v>0</v>
          </cell>
          <cell r="I1609">
            <v>1140.74</v>
          </cell>
          <cell r="J1609">
            <v>342</v>
          </cell>
          <cell r="K1609">
            <v>1482.74</v>
          </cell>
          <cell r="M1609">
            <v>304.57758000000001</v>
          </cell>
          <cell r="N1609">
            <v>1445.3175799999999</v>
          </cell>
        </row>
        <row r="1610">
          <cell r="B1610" t="str">
            <v>3 S 08 302 23</v>
          </cell>
          <cell r="C1610" t="str">
            <v>Assent.de tubo D=0,60m PA-4 comerc-junta rigida M</v>
          </cell>
          <cell r="D1610" t="str">
            <v>m</v>
          </cell>
          <cell r="E1610" t="str">
            <v>291,53</v>
          </cell>
          <cell r="F1610" t="str">
            <v>87,40</v>
          </cell>
          <cell r="G1610" t="str">
            <v>378,94</v>
          </cell>
          <cell r="H1610">
            <v>0</v>
          </cell>
          <cell r="I1610">
            <v>291.52999999999997</v>
          </cell>
          <cell r="J1610">
            <v>87.4</v>
          </cell>
          <cell r="K1610">
            <v>378.94</v>
          </cell>
          <cell r="M1610">
            <v>77.838509999999999</v>
          </cell>
          <cell r="N1610">
            <v>369.36850999999996</v>
          </cell>
        </row>
        <row r="1611">
          <cell r="B1611" t="str">
            <v>3 S 08 302 24</v>
          </cell>
          <cell r="C1611" t="str">
            <v>Assent.de tubo D=0,80m PA-4 comerc-junta rigida M</v>
          </cell>
          <cell r="D1611" t="str">
            <v>m</v>
          </cell>
          <cell r="E1611" t="str">
            <v>424,18</v>
          </cell>
          <cell r="F1611" t="str">
            <v>127,17</v>
          </cell>
          <cell r="G1611" t="str">
            <v>551,35</v>
          </cell>
          <cell r="H1611">
            <v>0</v>
          </cell>
          <cell r="I1611">
            <v>424.18</v>
          </cell>
          <cell r="J1611">
            <v>127.17</v>
          </cell>
          <cell r="K1611">
            <v>551.35</v>
          </cell>
          <cell r="M1611">
            <v>113.25606000000001</v>
          </cell>
          <cell r="N1611">
            <v>537.43606</v>
          </cell>
        </row>
        <row r="1612">
          <cell r="B1612" t="str">
            <v>3 S 08 302 25</v>
          </cell>
          <cell r="C1612" t="str">
            <v>Assent.de tubo D=1,00m PA-4 comerc-junta rigida M</v>
          </cell>
          <cell r="D1612" t="str">
            <v>m</v>
          </cell>
          <cell r="E1612" t="str">
            <v>586,83</v>
          </cell>
          <cell r="F1612" t="str">
            <v>175,93</v>
          </cell>
          <cell r="G1612" t="str">
            <v>762,76</v>
          </cell>
          <cell r="H1612">
            <v>0</v>
          </cell>
          <cell r="I1612">
            <v>586.83000000000004</v>
          </cell>
          <cell r="J1612">
            <v>175.93</v>
          </cell>
          <cell r="K1612">
            <v>762.76</v>
          </cell>
          <cell r="M1612">
            <v>156.68361000000002</v>
          </cell>
          <cell r="N1612">
            <v>743.51361000000009</v>
          </cell>
        </row>
        <row r="1613">
          <cell r="B1613" t="str">
            <v>3 S 08 302 26</v>
          </cell>
          <cell r="C1613" t="str">
            <v>Assent.de tubo D=1,20m PA-4 comerc-junta rigida M</v>
          </cell>
          <cell r="D1613" t="str">
            <v>m</v>
          </cell>
          <cell r="E1613" t="str">
            <v>835,86</v>
          </cell>
          <cell r="F1613" t="str">
            <v>250,59</v>
          </cell>
          <cell r="G1613" t="str">
            <v>1.086,45</v>
          </cell>
          <cell r="H1613">
            <v>0</v>
          </cell>
          <cell r="I1613">
            <v>835.86</v>
          </cell>
          <cell r="J1613">
            <v>250.59</v>
          </cell>
          <cell r="K1613">
            <v>1086.45</v>
          </cell>
          <cell r="M1613">
            <v>223.17462</v>
          </cell>
          <cell r="N1613">
            <v>1059.0346199999999</v>
          </cell>
        </row>
        <row r="1614">
          <cell r="B1614" t="str">
            <v>3 S 08 302 27</v>
          </cell>
          <cell r="C1614" t="str">
            <v>Assent.de tubo D=1,50m PA-4 comerc-junta rigida M</v>
          </cell>
          <cell r="D1614" t="str">
            <v>m</v>
          </cell>
          <cell r="E1614" t="str">
            <v>1.191,60</v>
          </cell>
          <cell r="F1614" t="str">
            <v>357,24</v>
          </cell>
          <cell r="G1614" t="str">
            <v>1.548,85</v>
          </cell>
          <cell r="H1614">
            <v>0</v>
          </cell>
          <cell r="I1614">
            <v>1191.5999999999999</v>
          </cell>
          <cell r="J1614">
            <v>357.24</v>
          </cell>
          <cell r="K1614">
            <v>1548.85</v>
          </cell>
          <cell r="M1614">
            <v>318.15719999999999</v>
          </cell>
          <cell r="N1614">
            <v>1509.7572</v>
          </cell>
        </row>
        <row r="1615">
          <cell r="B1615" t="str">
            <v>3 S 08 302 53</v>
          </cell>
          <cell r="C1615" t="str">
            <v>Assentamento de tubo D=0,60 m AC/BC</v>
          </cell>
          <cell r="D1615" t="str">
            <v>m</v>
          </cell>
          <cell r="E1615" t="str">
            <v>195,02</v>
          </cell>
          <cell r="F1615" t="str">
            <v>58,47</v>
          </cell>
          <cell r="G1615" t="str">
            <v>253,49</v>
          </cell>
          <cell r="H1615">
            <v>0</v>
          </cell>
          <cell r="I1615">
            <v>195.02</v>
          </cell>
          <cell r="J1615">
            <v>58.47</v>
          </cell>
          <cell r="K1615">
            <v>253.49</v>
          </cell>
          <cell r="M1615">
            <v>52.070340000000009</v>
          </cell>
          <cell r="N1615">
            <v>247.09034000000003</v>
          </cell>
        </row>
        <row r="1616">
          <cell r="B1616" t="str">
            <v>3 S 08 302 54</v>
          </cell>
          <cell r="C1616" t="str">
            <v>Assentamento de tubo D=0,80 m AC/BC</v>
          </cell>
          <cell r="D1616" t="str">
            <v>m</v>
          </cell>
          <cell r="E1616" t="str">
            <v>291,59</v>
          </cell>
          <cell r="F1616" t="str">
            <v>87,42</v>
          </cell>
          <cell r="G1616" t="str">
            <v>379,00</v>
          </cell>
          <cell r="H1616">
            <v>0</v>
          </cell>
          <cell r="I1616">
            <v>291.58999999999997</v>
          </cell>
          <cell r="J1616">
            <v>87.42</v>
          </cell>
          <cell r="K1616">
            <v>379</v>
          </cell>
          <cell r="M1616">
            <v>77.854529999999997</v>
          </cell>
          <cell r="N1616">
            <v>369.44452999999999</v>
          </cell>
        </row>
        <row r="1617">
          <cell r="B1617" t="str">
            <v>3 S 08 302 55</v>
          </cell>
          <cell r="C1617" t="str">
            <v>Assentamento de tubo D=1,0 m AC/BC</v>
          </cell>
          <cell r="D1617" t="str">
            <v>m</v>
          </cell>
          <cell r="E1617" t="str">
            <v>426,49</v>
          </cell>
          <cell r="F1617" t="str">
            <v>127,86</v>
          </cell>
          <cell r="G1617" t="str">
            <v>554,35</v>
          </cell>
          <cell r="H1617">
            <v>0</v>
          </cell>
          <cell r="I1617">
            <v>426.49</v>
          </cell>
          <cell r="J1617">
            <v>127.86</v>
          </cell>
          <cell r="K1617">
            <v>554.35</v>
          </cell>
          <cell r="M1617">
            <v>113.87283000000001</v>
          </cell>
          <cell r="N1617">
            <v>540.36283000000003</v>
          </cell>
        </row>
        <row r="1618">
          <cell r="B1618" t="str">
            <v>3 S 08 302 56</v>
          </cell>
          <cell r="C1618" t="str">
            <v>Assentamento de tubo D=1,20 m AC/BC</v>
          </cell>
          <cell r="D1618" t="str">
            <v>m</v>
          </cell>
          <cell r="E1618" t="str">
            <v>624,10</v>
          </cell>
          <cell r="F1618" t="str">
            <v>187,10</v>
          </cell>
          <cell r="G1618" t="str">
            <v>811,20</v>
          </cell>
          <cell r="H1618">
            <v>0</v>
          </cell>
          <cell r="I1618">
            <v>624.1</v>
          </cell>
          <cell r="J1618">
            <v>187.1</v>
          </cell>
          <cell r="K1618">
            <v>811.2</v>
          </cell>
          <cell r="M1618">
            <v>166.63470000000001</v>
          </cell>
          <cell r="N1618">
            <v>790.73469999999998</v>
          </cell>
        </row>
        <row r="1619">
          <cell r="B1619" t="str">
            <v>3 S 08 400 00</v>
          </cell>
          <cell r="C1619" t="str">
            <v>Limpeza de placa de sinalização</v>
          </cell>
          <cell r="D1619" t="str">
            <v>m2</v>
          </cell>
          <cell r="E1619" t="str">
            <v>4,92</v>
          </cell>
          <cell r="F1619" t="str">
            <v>1,47</v>
          </cell>
          <cell r="G1619" t="str">
            <v>6,39</v>
          </cell>
          <cell r="H1619">
            <v>0</v>
          </cell>
          <cell r="I1619">
            <v>4.92</v>
          </cell>
          <cell r="J1619">
            <v>1.47</v>
          </cell>
          <cell r="K1619">
            <v>6.39</v>
          </cell>
          <cell r="M1619">
            <v>1.3136400000000001</v>
          </cell>
          <cell r="N1619">
            <v>6.2336400000000003</v>
          </cell>
        </row>
        <row r="1620">
          <cell r="B1620" t="str">
            <v>3 S 08 400 01</v>
          </cell>
          <cell r="C1620" t="str">
            <v>Recomposição placa de sinalização</v>
          </cell>
          <cell r="D1620" t="str">
            <v>m2</v>
          </cell>
          <cell r="E1620" t="str">
            <v>21,11</v>
          </cell>
          <cell r="F1620" t="str">
            <v>6,33</v>
          </cell>
          <cell r="G1620" t="str">
            <v>27,44</v>
          </cell>
          <cell r="H1620">
            <v>0</v>
          </cell>
          <cell r="I1620">
            <v>21.11</v>
          </cell>
          <cell r="J1620">
            <v>6.33</v>
          </cell>
          <cell r="K1620">
            <v>27.44</v>
          </cell>
          <cell r="M1620">
            <v>5.6363700000000003</v>
          </cell>
          <cell r="N1620">
            <v>26.746369999999999</v>
          </cell>
        </row>
        <row r="1621">
          <cell r="B1621" t="str">
            <v>3 S 08 400 02</v>
          </cell>
          <cell r="C1621" t="str">
            <v>Substituição de balizador</v>
          </cell>
          <cell r="D1621" t="str">
            <v>un</v>
          </cell>
          <cell r="E1621" t="str">
            <v>23,78</v>
          </cell>
          <cell r="F1621" t="str">
            <v>7,13</v>
          </cell>
          <cell r="G1621" t="str">
            <v>30,91</v>
          </cell>
          <cell r="H1621">
            <v>0</v>
          </cell>
          <cell r="I1621">
            <v>23.78</v>
          </cell>
          <cell r="J1621">
            <v>7.13</v>
          </cell>
          <cell r="K1621">
            <v>30.91</v>
          </cell>
          <cell r="M1621">
            <v>6.349260000000001</v>
          </cell>
          <cell r="N1621">
            <v>30.129260000000002</v>
          </cell>
        </row>
        <row r="1622">
          <cell r="B1622" t="str">
            <v>3 S 08 400 52</v>
          </cell>
          <cell r="C1622" t="str">
            <v>Substituição de balizador AC/BC</v>
          </cell>
          <cell r="D1622" t="str">
            <v>un</v>
          </cell>
          <cell r="E1622" t="str">
            <v>24,33</v>
          </cell>
          <cell r="F1622" t="str">
            <v>7,30</v>
          </cell>
          <cell r="G1622" t="str">
            <v>31,63</v>
          </cell>
          <cell r="H1622">
            <v>0</v>
          </cell>
          <cell r="I1622">
            <v>24.33</v>
          </cell>
          <cell r="J1622">
            <v>7.3</v>
          </cell>
          <cell r="K1622">
            <v>31.63</v>
          </cell>
          <cell r="M1622">
            <v>6.4961099999999998</v>
          </cell>
          <cell r="N1622">
            <v>30.82611</v>
          </cell>
        </row>
        <row r="1623">
          <cell r="B1623" t="str">
            <v>3 S 08 401 00</v>
          </cell>
          <cell r="C1623" t="str">
            <v>Recomposição de defensa metálica</v>
          </cell>
          <cell r="D1623" t="str">
            <v>m</v>
          </cell>
          <cell r="E1623" t="str">
            <v>165,30</v>
          </cell>
          <cell r="F1623" t="str">
            <v>49,56</v>
          </cell>
          <cell r="G1623" t="str">
            <v>214,86</v>
          </cell>
          <cell r="H1623">
            <v>0</v>
          </cell>
          <cell r="I1623">
            <v>165.3</v>
          </cell>
          <cell r="J1623">
            <v>49.56</v>
          </cell>
          <cell r="K1623">
            <v>214.86</v>
          </cell>
          <cell r="M1623">
            <v>44.135100000000008</v>
          </cell>
          <cell r="N1623">
            <v>209.43510000000003</v>
          </cell>
        </row>
        <row r="1624">
          <cell r="B1624" t="str">
            <v>3 S 08 402 00</v>
          </cell>
          <cell r="C1624" t="str">
            <v>Caiação</v>
          </cell>
          <cell r="D1624" t="str">
            <v>m2</v>
          </cell>
          <cell r="E1624" t="str">
            <v>1,56</v>
          </cell>
          <cell r="F1624" t="str">
            <v>0,47</v>
          </cell>
          <cell r="G1624" t="str">
            <v>2,02</v>
          </cell>
          <cell r="H1624">
            <v>0</v>
          </cell>
          <cell r="I1624">
            <v>1.56</v>
          </cell>
          <cell r="J1624">
            <v>0.47</v>
          </cell>
          <cell r="K1624">
            <v>2.02</v>
          </cell>
          <cell r="M1624">
            <v>0.41652000000000006</v>
          </cell>
          <cell r="N1624">
            <v>1.9765200000000001</v>
          </cell>
        </row>
        <row r="1625">
          <cell r="B1625" t="str">
            <v>3 S 08 403 00</v>
          </cell>
          <cell r="C1625" t="str">
            <v>Renovação manual de sinalização horizontal</v>
          </cell>
          <cell r="D1625" t="str">
            <v>m2</v>
          </cell>
          <cell r="E1625" t="str">
            <v>32,20</v>
          </cell>
          <cell r="F1625" t="str">
            <v>9,65</v>
          </cell>
          <cell r="G1625" t="str">
            <v>41,86</v>
          </cell>
          <cell r="H1625">
            <v>0</v>
          </cell>
          <cell r="I1625">
            <v>32.200000000000003</v>
          </cell>
          <cell r="J1625">
            <v>9.65</v>
          </cell>
          <cell r="K1625">
            <v>41.86</v>
          </cell>
          <cell r="M1625">
            <v>8.5974000000000004</v>
          </cell>
          <cell r="N1625">
            <v>40.797400000000003</v>
          </cell>
        </row>
        <row r="1626">
          <cell r="B1626" t="str">
            <v>3 S 08 404 00</v>
          </cell>
          <cell r="C1626" t="str">
            <v>Recomp. tot. cerca c/ mourão de conc. secção quad.</v>
          </cell>
          <cell r="D1626" t="str">
            <v>m</v>
          </cell>
          <cell r="E1626" t="str">
            <v>20,63</v>
          </cell>
          <cell r="F1626" t="str">
            <v>6,19</v>
          </cell>
          <cell r="G1626" t="str">
            <v>26,82</v>
          </cell>
          <cell r="H1626">
            <v>0</v>
          </cell>
          <cell r="I1626">
            <v>20.63</v>
          </cell>
          <cell r="J1626">
            <v>6.19</v>
          </cell>
          <cell r="K1626">
            <v>26.82</v>
          </cell>
          <cell r="M1626">
            <v>5.5082100000000001</v>
          </cell>
          <cell r="N1626">
            <v>26.138210000000001</v>
          </cell>
        </row>
        <row r="1627">
          <cell r="B1627" t="str">
            <v>3 S 08 404 01</v>
          </cell>
          <cell r="C1627" t="str">
            <v>Recomp. parc. cerca de conc. seção quad. - mourão</v>
          </cell>
          <cell r="D1627" t="str">
            <v>m</v>
          </cell>
          <cell r="E1627" t="str">
            <v>17,20</v>
          </cell>
          <cell r="F1627" t="str">
            <v>5,16</v>
          </cell>
          <cell r="G1627" t="str">
            <v>22,35</v>
          </cell>
          <cell r="H1627">
            <v>0</v>
          </cell>
          <cell r="I1627">
            <v>17.2</v>
          </cell>
          <cell r="J1627">
            <v>5.16</v>
          </cell>
          <cell r="K1627">
            <v>22.35</v>
          </cell>
          <cell r="M1627">
            <v>4.5924000000000005</v>
          </cell>
          <cell r="N1627">
            <v>21.792400000000001</v>
          </cell>
        </row>
        <row r="1628">
          <cell r="B1628" t="str">
            <v>3 S 08 404 02</v>
          </cell>
          <cell r="C1628" t="str">
            <v>Recomp. parc. cerca c/ mourão de concr.-arame</v>
          </cell>
          <cell r="D1628" t="str">
            <v>m</v>
          </cell>
          <cell r="E1628" t="str">
            <v>4,75</v>
          </cell>
          <cell r="F1628" t="str">
            <v>1,42</v>
          </cell>
          <cell r="G1628" t="str">
            <v>6,17</v>
          </cell>
          <cell r="H1628">
            <v>0</v>
          </cell>
          <cell r="I1628">
            <v>4.75</v>
          </cell>
          <cell r="J1628">
            <v>1.42</v>
          </cell>
          <cell r="K1628">
            <v>6.17</v>
          </cell>
          <cell r="M1628">
            <v>1.2682500000000001</v>
          </cell>
          <cell r="N1628">
            <v>6.0182500000000001</v>
          </cell>
        </row>
        <row r="1629">
          <cell r="B1629" t="str">
            <v>3 S 08 404 03</v>
          </cell>
          <cell r="C1629" t="str">
            <v>Recomp. tot. cerca c/ mourão concr. seção triang.</v>
          </cell>
          <cell r="D1629" t="str">
            <v>m</v>
          </cell>
          <cell r="E1629" t="str">
            <v>18,46</v>
          </cell>
          <cell r="F1629" t="str">
            <v>5,54</v>
          </cell>
          <cell r="G1629" t="str">
            <v>24,00</v>
          </cell>
          <cell r="H1629">
            <v>0</v>
          </cell>
          <cell r="I1629">
            <v>18.46</v>
          </cell>
          <cell r="J1629">
            <v>5.54</v>
          </cell>
          <cell r="K1629">
            <v>24</v>
          </cell>
          <cell r="M1629">
            <v>4.9288200000000009</v>
          </cell>
          <cell r="N1629">
            <v>23.388820000000003</v>
          </cell>
        </row>
        <row r="1630">
          <cell r="B1630" t="str">
            <v>3 S 08 404 04</v>
          </cell>
          <cell r="C1630" t="str">
            <v>Recomp. parc. cerca c/ mourão concr. seção triang.</v>
          </cell>
          <cell r="D1630" t="str">
            <v>m</v>
          </cell>
          <cell r="E1630" t="str">
            <v>15,05</v>
          </cell>
          <cell r="F1630" t="str">
            <v>4,51</v>
          </cell>
          <cell r="G1630" t="str">
            <v>19,57</v>
          </cell>
          <cell r="H1630">
            <v>0</v>
          </cell>
          <cell r="I1630">
            <v>15.05</v>
          </cell>
          <cell r="J1630">
            <v>4.51</v>
          </cell>
          <cell r="K1630">
            <v>19.57</v>
          </cell>
          <cell r="M1630">
            <v>4.0183500000000008</v>
          </cell>
          <cell r="N1630">
            <v>19.068350000000002</v>
          </cell>
        </row>
        <row r="1631">
          <cell r="B1631" t="str">
            <v>3 S 08 404 50</v>
          </cell>
          <cell r="C1631" t="str">
            <v>Recomp.tot.cerca c/mourão conc.seção quad. AC/BC</v>
          </cell>
          <cell r="D1631" t="str">
            <v>m</v>
          </cell>
          <cell r="E1631" t="str">
            <v>21,22</v>
          </cell>
          <cell r="F1631" t="str">
            <v>6,36</v>
          </cell>
          <cell r="G1631" t="str">
            <v>27,59</v>
          </cell>
          <cell r="H1631">
            <v>0</v>
          </cell>
          <cell r="I1631">
            <v>21.22</v>
          </cell>
          <cell r="J1631">
            <v>6.36</v>
          </cell>
          <cell r="K1631">
            <v>27.59</v>
          </cell>
          <cell r="M1631">
            <v>5.6657400000000004</v>
          </cell>
          <cell r="N1631">
            <v>26.885739999999998</v>
          </cell>
        </row>
        <row r="1632">
          <cell r="B1632" t="str">
            <v>3 S 08 404 51</v>
          </cell>
          <cell r="C1632" t="str">
            <v>Recomp.parc.cerca mourão conc.seção quadrada AC/BC</v>
          </cell>
          <cell r="D1632" t="str">
            <v>m</v>
          </cell>
          <cell r="E1632" t="str">
            <v>17,79</v>
          </cell>
          <cell r="F1632" t="str">
            <v>5,33</v>
          </cell>
          <cell r="G1632" t="str">
            <v>23,12</v>
          </cell>
          <cell r="H1632">
            <v>0</v>
          </cell>
          <cell r="I1632">
            <v>17.79</v>
          </cell>
          <cell r="J1632">
            <v>5.33</v>
          </cell>
          <cell r="K1632">
            <v>23.12</v>
          </cell>
          <cell r="M1632">
            <v>4.74993</v>
          </cell>
          <cell r="N1632">
            <v>22.539929999999998</v>
          </cell>
        </row>
        <row r="1633">
          <cell r="B1633" t="str">
            <v>3 S 08 404 53</v>
          </cell>
          <cell r="C1633" t="str">
            <v>Recomp.tot.cerca c/mourão conc.seção triang. AC/BC</v>
          </cell>
          <cell r="D1633" t="str">
            <v>m</v>
          </cell>
          <cell r="E1633" t="str">
            <v>18,76</v>
          </cell>
          <cell r="F1633" t="str">
            <v>5,62</v>
          </cell>
          <cell r="G1633" t="str">
            <v>24,39</v>
          </cell>
          <cell r="H1633">
            <v>0</v>
          </cell>
          <cell r="I1633">
            <v>18.760000000000002</v>
          </cell>
          <cell r="J1633">
            <v>5.62</v>
          </cell>
          <cell r="K1633">
            <v>24.39</v>
          </cell>
          <cell r="M1633">
            <v>5.0089200000000007</v>
          </cell>
          <cell r="N1633">
            <v>23.768920000000001</v>
          </cell>
        </row>
        <row r="1634">
          <cell r="B1634" t="str">
            <v>3 S 08 404 54</v>
          </cell>
          <cell r="C1634" t="str">
            <v>Recomp.parc.cerca c/mourão conc.seção triang.AC/BC</v>
          </cell>
          <cell r="D1634" t="str">
            <v>m</v>
          </cell>
          <cell r="E1634" t="str">
            <v>15,35</v>
          </cell>
          <cell r="F1634" t="str">
            <v>4,60</v>
          </cell>
          <cell r="G1634" t="str">
            <v>19,95</v>
          </cell>
          <cell r="H1634">
            <v>0</v>
          </cell>
          <cell r="I1634">
            <v>15.35</v>
          </cell>
          <cell r="J1634">
            <v>4.5999999999999996</v>
          </cell>
          <cell r="K1634">
            <v>19.95</v>
          </cell>
          <cell r="M1634">
            <v>4.0984499999999997</v>
          </cell>
          <cell r="N1634">
            <v>19.448450000000001</v>
          </cell>
        </row>
        <row r="1635">
          <cell r="B1635" t="str">
            <v>3 S 08 414 00</v>
          </cell>
          <cell r="C1635" t="str">
            <v>Recomposição total de cerca com mourão de madeira</v>
          </cell>
          <cell r="D1635" t="str">
            <v>m</v>
          </cell>
          <cell r="E1635" t="str">
            <v>13,98</v>
          </cell>
          <cell r="F1635" t="str">
            <v>4,19</v>
          </cell>
          <cell r="G1635" t="str">
            <v>18,18</v>
          </cell>
          <cell r="H1635">
            <v>0</v>
          </cell>
          <cell r="I1635">
            <v>13.98</v>
          </cell>
          <cell r="J1635">
            <v>4.1900000000000004</v>
          </cell>
          <cell r="K1635">
            <v>18.18</v>
          </cell>
          <cell r="M1635">
            <v>3.7326600000000005</v>
          </cell>
          <cell r="N1635">
            <v>17.71266</v>
          </cell>
        </row>
        <row r="1636">
          <cell r="B1636" t="str">
            <v>3 S 08 414 01</v>
          </cell>
          <cell r="C1636" t="str">
            <v>Recomposição parcial cerca de madeira - mourão</v>
          </cell>
          <cell r="D1636" t="str">
            <v>m</v>
          </cell>
          <cell r="E1636" t="str">
            <v>11,71</v>
          </cell>
          <cell r="F1636" t="str">
            <v>3,51</v>
          </cell>
          <cell r="G1636" t="str">
            <v>15,21</v>
          </cell>
          <cell r="H1636">
            <v>0</v>
          </cell>
          <cell r="I1636">
            <v>11.71</v>
          </cell>
          <cell r="J1636">
            <v>3.51</v>
          </cell>
          <cell r="K1636">
            <v>15.21</v>
          </cell>
          <cell r="M1636">
            <v>3.1265700000000005</v>
          </cell>
          <cell r="N1636">
            <v>14.836570000000002</v>
          </cell>
        </row>
        <row r="1637">
          <cell r="B1637" t="str">
            <v>3 S 08 414 02</v>
          </cell>
          <cell r="C1637" t="str">
            <v>Recomp. parcial cerca c/ mourão de madeira - arame</v>
          </cell>
          <cell r="D1637" t="str">
            <v>m</v>
          </cell>
          <cell r="E1637" t="str">
            <v>3,62</v>
          </cell>
          <cell r="F1637" t="str">
            <v>1,08</v>
          </cell>
          <cell r="G1637" t="str">
            <v>4,70</v>
          </cell>
          <cell r="H1637">
            <v>0</v>
          </cell>
          <cell r="I1637">
            <v>3.62</v>
          </cell>
          <cell r="J1637">
            <v>1.08</v>
          </cell>
          <cell r="K1637">
            <v>4.7</v>
          </cell>
          <cell r="M1637">
            <v>0.96654000000000007</v>
          </cell>
          <cell r="N1637">
            <v>4.5865400000000003</v>
          </cell>
        </row>
        <row r="1638">
          <cell r="B1638" t="str">
            <v>3 S 08 500 00</v>
          </cell>
          <cell r="C1638" t="str">
            <v>Recomposição manual de aterro</v>
          </cell>
          <cell r="D1638" t="str">
            <v>m3</v>
          </cell>
          <cell r="E1638" t="str">
            <v>73,76</v>
          </cell>
          <cell r="F1638" t="str">
            <v>22,11</v>
          </cell>
          <cell r="G1638" t="str">
            <v>95,87</v>
          </cell>
          <cell r="H1638">
            <v>0</v>
          </cell>
          <cell r="I1638">
            <v>73.760000000000005</v>
          </cell>
          <cell r="J1638">
            <v>22.11</v>
          </cell>
          <cell r="K1638">
            <v>95.87</v>
          </cell>
          <cell r="M1638">
            <v>19.693920000000002</v>
          </cell>
          <cell r="N1638">
            <v>93.453920000000011</v>
          </cell>
        </row>
        <row r="1639">
          <cell r="B1639" t="str">
            <v>3 S 08 501 00</v>
          </cell>
          <cell r="C1639" t="str">
            <v>Recomposição mecanizada de aterro</v>
          </cell>
          <cell r="D1639" t="str">
            <v>m3</v>
          </cell>
          <cell r="E1639" t="str">
            <v>18,80</v>
          </cell>
          <cell r="F1639" t="str">
            <v>5,64</v>
          </cell>
          <cell r="G1639" t="str">
            <v>24,44</v>
          </cell>
          <cell r="H1639">
            <v>0</v>
          </cell>
          <cell r="I1639">
            <v>18.8</v>
          </cell>
          <cell r="J1639">
            <v>5.64</v>
          </cell>
          <cell r="K1639">
            <v>24.44</v>
          </cell>
          <cell r="M1639">
            <v>5.0196000000000005</v>
          </cell>
          <cell r="N1639">
            <v>23.819600000000001</v>
          </cell>
        </row>
        <row r="1640">
          <cell r="B1640" t="str">
            <v>3 S 08 510 00</v>
          </cell>
          <cell r="C1640" t="str">
            <v>Remoção manual de barreira em solo</v>
          </cell>
          <cell r="D1640" t="str">
            <v>m3</v>
          </cell>
          <cell r="E1640" t="str">
            <v>18,87</v>
          </cell>
          <cell r="F1640" t="str">
            <v>5,66</v>
          </cell>
          <cell r="G1640" t="str">
            <v>24,52</v>
          </cell>
          <cell r="H1640">
            <v>0</v>
          </cell>
          <cell r="I1640">
            <v>18.87</v>
          </cell>
          <cell r="J1640">
            <v>5.66</v>
          </cell>
          <cell r="K1640">
            <v>24.52</v>
          </cell>
          <cell r="M1640">
            <v>5.0382900000000008</v>
          </cell>
          <cell r="N1640">
            <v>23.908290000000001</v>
          </cell>
        </row>
        <row r="1641">
          <cell r="B1641" t="str">
            <v>3 S 08 510 01</v>
          </cell>
          <cell r="C1641" t="str">
            <v>Remoção manual de barreira em rocha</v>
          </cell>
          <cell r="D1641" t="str">
            <v>m3</v>
          </cell>
          <cell r="E1641" t="str">
            <v>23,58</v>
          </cell>
          <cell r="F1641" t="str">
            <v>7,07</v>
          </cell>
          <cell r="G1641" t="str">
            <v>30,65</v>
          </cell>
          <cell r="H1641">
            <v>0</v>
          </cell>
          <cell r="I1641">
            <v>23.58</v>
          </cell>
          <cell r="J1641">
            <v>7.07</v>
          </cell>
          <cell r="K1641">
            <v>30.65</v>
          </cell>
          <cell r="M1641">
            <v>6.2958600000000002</v>
          </cell>
          <cell r="N1641">
            <v>29.875859999999999</v>
          </cell>
        </row>
        <row r="1642">
          <cell r="B1642" t="str">
            <v>3 S 08 511 00</v>
          </cell>
          <cell r="C1642" t="str">
            <v>Remoção mecanizada de barreira - solo</v>
          </cell>
          <cell r="D1642" t="str">
            <v>m3</v>
          </cell>
          <cell r="E1642" t="str">
            <v>4,18</v>
          </cell>
          <cell r="F1642" t="str">
            <v>1,25</v>
          </cell>
          <cell r="G1642" t="str">
            <v>5,43</v>
          </cell>
          <cell r="H1642">
            <v>0</v>
          </cell>
          <cell r="I1642">
            <v>4.18</v>
          </cell>
          <cell r="J1642">
            <v>1.25</v>
          </cell>
          <cell r="K1642">
            <v>5.43</v>
          </cell>
          <cell r="M1642">
            <v>1.1160600000000001</v>
          </cell>
          <cell r="N1642">
            <v>5.2960599999999998</v>
          </cell>
        </row>
        <row r="1643">
          <cell r="B1643" t="str">
            <v>3 S 08 512 00</v>
          </cell>
          <cell r="C1643" t="str">
            <v>Remoção mecanizada de barreira - rocha</v>
          </cell>
          <cell r="D1643" t="str">
            <v>m3</v>
          </cell>
          <cell r="E1643" t="str">
            <v>6,40</v>
          </cell>
          <cell r="F1643" t="str">
            <v>1,92</v>
          </cell>
          <cell r="G1643" t="str">
            <v>8,32</v>
          </cell>
          <cell r="H1643">
            <v>0</v>
          </cell>
          <cell r="I1643">
            <v>6.4</v>
          </cell>
          <cell r="J1643">
            <v>1.92</v>
          </cell>
          <cell r="K1643">
            <v>8.32</v>
          </cell>
          <cell r="M1643">
            <v>1.7088000000000001</v>
          </cell>
          <cell r="N1643">
            <v>8.1088000000000005</v>
          </cell>
        </row>
        <row r="1644">
          <cell r="B1644" t="str">
            <v>3 S 08 513 00</v>
          </cell>
          <cell r="C1644" t="str">
            <v>Remoção de matacões</v>
          </cell>
          <cell r="D1644" t="str">
            <v>m3</v>
          </cell>
          <cell r="E1644" t="str">
            <v>53,65</v>
          </cell>
          <cell r="F1644" t="str">
            <v>16,08</v>
          </cell>
          <cell r="G1644" t="str">
            <v>69,73</v>
          </cell>
          <cell r="H1644">
            <v>0</v>
          </cell>
          <cell r="I1644">
            <v>53.65</v>
          </cell>
          <cell r="J1644">
            <v>16.079999999999998</v>
          </cell>
          <cell r="K1644">
            <v>69.73</v>
          </cell>
          <cell r="M1644">
            <v>14.32455</v>
          </cell>
          <cell r="N1644">
            <v>67.974549999999994</v>
          </cell>
        </row>
        <row r="1645">
          <cell r="B1645" t="str">
            <v>3 S 08 900 00</v>
          </cell>
          <cell r="C1645" t="str">
            <v>Roçada manual</v>
          </cell>
          <cell r="D1645" t="str">
            <v>ha</v>
          </cell>
          <cell r="E1645" t="str">
            <v>1.050,64</v>
          </cell>
          <cell r="F1645" t="str">
            <v>314,98</v>
          </cell>
          <cell r="G1645" t="str">
            <v>1.365,63</v>
          </cell>
          <cell r="H1645">
            <v>0</v>
          </cell>
          <cell r="I1645">
            <v>1050.6400000000001</v>
          </cell>
          <cell r="J1645">
            <v>314.98</v>
          </cell>
          <cell r="K1645">
            <v>1365.63</v>
          </cell>
          <cell r="M1645">
            <v>280.52088000000003</v>
          </cell>
          <cell r="N1645">
            <v>1331.1608800000001</v>
          </cell>
        </row>
        <row r="1646">
          <cell r="B1646" t="str">
            <v>3 S 08 900 01</v>
          </cell>
          <cell r="C1646" t="str">
            <v>Roçada de capim colonião</v>
          </cell>
          <cell r="D1646" t="str">
            <v>ha</v>
          </cell>
          <cell r="E1646" t="str">
            <v>2.521,54</v>
          </cell>
          <cell r="F1646" t="str">
            <v>755,96</v>
          </cell>
          <cell r="G1646" t="str">
            <v>3.277,50</v>
          </cell>
          <cell r="H1646">
            <v>0</v>
          </cell>
          <cell r="I1646">
            <v>2521.54</v>
          </cell>
          <cell r="J1646">
            <v>755.96</v>
          </cell>
          <cell r="K1646">
            <v>3277.5</v>
          </cell>
          <cell r="M1646">
            <v>673.25117999999998</v>
          </cell>
          <cell r="N1646">
            <v>3194.7911800000002</v>
          </cell>
        </row>
        <row r="1647">
          <cell r="B1647" t="str">
            <v>3 S 08 901 00</v>
          </cell>
          <cell r="C1647" t="str">
            <v>Roçada mecanizada</v>
          </cell>
          <cell r="D1647" t="str">
            <v>ha</v>
          </cell>
          <cell r="E1647" t="str">
            <v>245,96</v>
          </cell>
          <cell r="F1647" t="str">
            <v>73,74</v>
          </cell>
          <cell r="G1647" t="str">
            <v>319,69</v>
          </cell>
          <cell r="H1647">
            <v>0</v>
          </cell>
          <cell r="I1647">
            <v>245.96</v>
          </cell>
          <cell r="J1647">
            <v>73.739999999999995</v>
          </cell>
          <cell r="K1647">
            <v>319.69</v>
          </cell>
          <cell r="M1647">
            <v>65.671320000000009</v>
          </cell>
          <cell r="N1647">
            <v>311.63132000000002</v>
          </cell>
        </row>
        <row r="1648">
          <cell r="B1648" t="str">
            <v>3 S 08 901 01</v>
          </cell>
          <cell r="C1648" t="str">
            <v>Corte e limpeza de áreas gramadas</v>
          </cell>
          <cell r="D1648" t="str">
            <v>m2</v>
          </cell>
          <cell r="E1648" t="str">
            <v>0,09</v>
          </cell>
          <cell r="F1648" t="str">
            <v>0,03</v>
          </cell>
          <cell r="G1648" t="str">
            <v>0,12</v>
          </cell>
          <cell r="H1648">
            <v>0</v>
          </cell>
          <cell r="I1648">
            <v>0.09</v>
          </cell>
          <cell r="J1648">
            <v>0.03</v>
          </cell>
          <cell r="K1648">
            <v>0.12</v>
          </cell>
          <cell r="M1648">
            <v>2.4029999999999999E-2</v>
          </cell>
          <cell r="N1648">
            <v>0.11402999999999999</v>
          </cell>
        </row>
        <row r="1649">
          <cell r="B1649" t="str">
            <v>3 S 08 910 00</v>
          </cell>
          <cell r="C1649" t="str">
            <v>Capina manual</v>
          </cell>
          <cell r="D1649" t="str">
            <v>m2</v>
          </cell>
          <cell r="E1649" t="str">
            <v>0,42</v>
          </cell>
          <cell r="F1649" t="str">
            <v>0,13</v>
          </cell>
          <cell r="G1649" t="str">
            <v>0,55</v>
          </cell>
          <cell r="H1649">
            <v>0</v>
          </cell>
          <cell r="I1649">
            <v>0.42</v>
          </cell>
          <cell r="J1649">
            <v>0.13</v>
          </cell>
          <cell r="K1649">
            <v>0.55000000000000004</v>
          </cell>
          <cell r="M1649">
            <v>0.11214</v>
          </cell>
          <cell r="N1649">
            <v>0.53213999999999995</v>
          </cell>
        </row>
        <row r="1650">
          <cell r="B1650" t="str">
            <v>3 S 09 001 00</v>
          </cell>
          <cell r="C1650" t="str">
            <v>Transporte local c/ basc. 5m3 em rodov. não pav.</v>
          </cell>
          <cell r="D1650" t="str">
            <v>tkm</v>
          </cell>
          <cell r="E1650" t="str">
            <v>0,66</v>
          </cell>
          <cell r="F1650" t="str">
            <v>0,20</v>
          </cell>
          <cell r="G1650" t="str">
            <v>0,86</v>
          </cell>
          <cell r="H1650">
            <v>0</v>
          </cell>
          <cell r="I1650">
            <v>0.66</v>
          </cell>
          <cell r="J1650">
            <v>0.2</v>
          </cell>
          <cell r="K1650">
            <v>0.86</v>
          </cell>
          <cell r="M1650">
            <v>0.17622000000000002</v>
          </cell>
          <cell r="N1650">
            <v>0.83622000000000007</v>
          </cell>
        </row>
        <row r="1651">
          <cell r="B1651" t="str">
            <v>3 S 09 001 06</v>
          </cell>
          <cell r="C1651" t="str">
            <v>Transporte local c/ basc. 10m3 em rodov. não pav.</v>
          </cell>
          <cell r="D1651" t="str">
            <v>tkm</v>
          </cell>
          <cell r="E1651" t="str">
            <v>0,83</v>
          </cell>
          <cell r="F1651" t="str">
            <v>0,25</v>
          </cell>
          <cell r="G1651" t="str">
            <v>1,08</v>
          </cell>
          <cell r="H1651">
            <v>0</v>
          </cell>
          <cell r="I1651">
            <v>0.83</v>
          </cell>
          <cell r="J1651">
            <v>0.25</v>
          </cell>
          <cell r="K1651">
            <v>1.08</v>
          </cell>
          <cell r="M1651">
            <v>0.22161</v>
          </cell>
          <cell r="N1651">
            <v>1.0516099999999999</v>
          </cell>
        </row>
        <row r="1652">
          <cell r="B1652" t="str">
            <v>3 S 09 001 41</v>
          </cell>
          <cell r="C1652" t="str">
            <v>Transp. local c/ carroceria 4t em rodov. não pav.</v>
          </cell>
          <cell r="D1652" t="str">
            <v>tkm</v>
          </cell>
          <cell r="E1652" t="str">
            <v>1,15</v>
          </cell>
          <cell r="F1652" t="str">
            <v>0,35</v>
          </cell>
          <cell r="G1652" t="str">
            <v>1,50</v>
          </cell>
          <cell r="H1652">
            <v>0</v>
          </cell>
          <cell r="I1652">
            <v>1.1499999999999999</v>
          </cell>
          <cell r="J1652">
            <v>0.35</v>
          </cell>
          <cell r="K1652">
            <v>1.5</v>
          </cell>
          <cell r="M1652">
            <v>0.30704999999999999</v>
          </cell>
          <cell r="N1652">
            <v>1.45705</v>
          </cell>
        </row>
        <row r="1653">
          <cell r="B1653" t="str">
            <v>3 S 09 001 90</v>
          </cell>
          <cell r="C1653" t="str">
            <v>Transporte comercial c/ carroc. rodov. não pav.</v>
          </cell>
          <cell r="D1653" t="str">
            <v>tkm</v>
          </cell>
          <cell r="E1653" t="str">
            <v>0,55</v>
          </cell>
          <cell r="F1653" t="str">
            <v>0,16</v>
          </cell>
          <cell r="G1653" t="str">
            <v>0,71</v>
          </cell>
          <cell r="H1653">
            <v>0</v>
          </cell>
          <cell r="I1653">
            <v>0.55000000000000004</v>
          </cell>
          <cell r="J1653">
            <v>0.16</v>
          </cell>
          <cell r="K1653">
            <v>0.71</v>
          </cell>
          <cell r="M1653">
            <v>0.14685000000000001</v>
          </cell>
          <cell r="N1653">
            <v>0.69685000000000008</v>
          </cell>
        </row>
        <row r="1654">
          <cell r="B1654" t="str">
            <v>3 S 09 001 91</v>
          </cell>
          <cell r="C1654" t="str">
            <v>Transporte comercial c/ basc. 10m3 rod. não pav.</v>
          </cell>
          <cell r="D1654" t="str">
            <v>tkm</v>
          </cell>
          <cell r="E1654" t="str">
            <v>0,57</v>
          </cell>
          <cell r="F1654" t="str">
            <v>0,17</v>
          </cell>
          <cell r="G1654" t="str">
            <v>0,73</v>
          </cell>
          <cell r="H1654">
            <v>0</v>
          </cell>
          <cell r="I1654">
            <v>0.56999999999999995</v>
          </cell>
          <cell r="J1654">
            <v>0.17</v>
          </cell>
          <cell r="K1654">
            <v>0.73</v>
          </cell>
          <cell r="M1654">
            <v>0.15218999999999999</v>
          </cell>
          <cell r="N1654">
            <v>0.72218999999999989</v>
          </cell>
        </row>
        <row r="1655">
          <cell r="B1655" t="str">
            <v>3 S 09 002 00</v>
          </cell>
          <cell r="C1655" t="str">
            <v>Transporte local basc. 5m3 em rodov. pav.</v>
          </cell>
          <cell r="D1655" t="str">
            <v>tkm</v>
          </cell>
          <cell r="E1655" t="str">
            <v>0,53</v>
          </cell>
          <cell r="F1655" t="str">
            <v>0,16</v>
          </cell>
          <cell r="G1655" t="str">
            <v>0,69</v>
          </cell>
          <cell r="H1655">
            <v>0</v>
          </cell>
          <cell r="I1655">
            <v>0.53</v>
          </cell>
          <cell r="J1655">
            <v>0.16</v>
          </cell>
          <cell r="K1655">
            <v>0.69</v>
          </cell>
          <cell r="M1655">
            <v>0.14151000000000002</v>
          </cell>
          <cell r="N1655">
            <v>0.67151000000000005</v>
          </cell>
        </row>
        <row r="1656">
          <cell r="B1656" t="str">
            <v>3 S 09 002 03</v>
          </cell>
          <cell r="C1656" t="str">
            <v>Transporte local de material para remendos</v>
          </cell>
          <cell r="D1656" t="str">
            <v>tkm</v>
          </cell>
          <cell r="E1656" t="str">
            <v>0,97</v>
          </cell>
          <cell r="F1656" t="str">
            <v>0,29</v>
          </cell>
          <cell r="G1656" t="str">
            <v>1,26</v>
          </cell>
          <cell r="H1656">
            <v>0</v>
          </cell>
          <cell r="I1656">
            <v>0.97</v>
          </cell>
          <cell r="J1656">
            <v>0.28999999999999998</v>
          </cell>
          <cell r="K1656">
            <v>1.26</v>
          </cell>
          <cell r="M1656">
            <v>0.25899</v>
          </cell>
          <cell r="N1656">
            <v>1.22899</v>
          </cell>
        </row>
        <row r="1657">
          <cell r="B1657" t="str">
            <v>3 S 09 002 06</v>
          </cell>
          <cell r="C1657" t="str">
            <v>Transporte local c/ basc. 10m3 em rodov. pav.</v>
          </cell>
          <cell r="D1657" t="str">
            <v>tkm</v>
          </cell>
          <cell r="E1657" t="str">
            <v>0,63</v>
          </cell>
          <cell r="F1657" t="str">
            <v>0,19</v>
          </cell>
          <cell r="G1657" t="str">
            <v>0,81</v>
          </cell>
          <cell r="H1657">
            <v>0</v>
          </cell>
          <cell r="I1657">
            <v>0.63</v>
          </cell>
          <cell r="J1657">
            <v>0.19</v>
          </cell>
          <cell r="K1657">
            <v>0.81</v>
          </cell>
          <cell r="M1657">
            <v>0.16821</v>
          </cell>
          <cell r="N1657">
            <v>0.79820999999999998</v>
          </cell>
        </row>
        <row r="1658">
          <cell r="B1658" t="str">
            <v>3 S 09 002 41</v>
          </cell>
          <cell r="C1658" t="str">
            <v>Transp. local c/ carroceria 4t em rodov. pav.</v>
          </cell>
          <cell r="D1658" t="str">
            <v>tkm</v>
          </cell>
          <cell r="E1658" t="str">
            <v>0,90</v>
          </cell>
          <cell r="F1658" t="str">
            <v>0,27</v>
          </cell>
          <cell r="G1658" t="str">
            <v>1,17</v>
          </cell>
          <cell r="H1658">
            <v>0</v>
          </cell>
          <cell r="I1658">
            <v>0.9</v>
          </cell>
          <cell r="J1658">
            <v>0.27</v>
          </cell>
          <cell r="K1658">
            <v>1.17</v>
          </cell>
          <cell r="M1658">
            <v>0.24030000000000001</v>
          </cell>
          <cell r="N1658">
            <v>1.1403000000000001</v>
          </cell>
        </row>
        <row r="1659">
          <cell r="B1659" t="str">
            <v>3 S 09 002 90</v>
          </cell>
          <cell r="C1659" t="str">
            <v>Transporte comercial c/ carroceria rodov. pav.</v>
          </cell>
          <cell r="D1659" t="str">
            <v>tkm</v>
          </cell>
          <cell r="E1659" t="str">
            <v>0,37</v>
          </cell>
          <cell r="F1659" t="str">
            <v>0,11</v>
          </cell>
          <cell r="G1659" t="str">
            <v>0,48</v>
          </cell>
          <cell r="H1659">
            <v>0</v>
          </cell>
          <cell r="I1659">
            <v>0.37</v>
          </cell>
          <cell r="J1659">
            <v>0.11</v>
          </cell>
          <cell r="K1659">
            <v>0.48</v>
          </cell>
          <cell r="M1659">
            <v>9.8790000000000003E-2</v>
          </cell>
          <cell r="N1659">
            <v>0.46878999999999998</v>
          </cell>
        </row>
        <row r="1660">
          <cell r="B1660" t="str">
            <v>3 S 09 002 91</v>
          </cell>
          <cell r="C1660" t="str">
            <v>Transporte comercial c/ basc. 10m3 rod. pav.</v>
          </cell>
          <cell r="D1660" t="str">
            <v>tkm</v>
          </cell>
          <cell r="E1660" t="str">
            <v>0,38</v>
          </cell>
          <cell r="F1660" t="str">
            <v>0,11</v>
          </cell>
          <cell r="G1660" t="str">
            <v>0,49</v>
          </cell>
          <cell r="H1660">
            <v>0</v>
          </cell>
          <cell r="I1660">
            <v>0.38</v>
          </cell>
          <cell r="J1660">
            <v>0.11</v>
          </cell>
          <cell r="K1660">
            <v>0.49</v>
          </cell>
          <cell r="M1660">
            <v>0.10146000000000001</v>
          </cell>
          <cell r="N1660">
            <v>0.48146</v>
          </cell>
        </row>
        <row r="1661">
          <cell r="B1661" t="str">
            <v>3 S 09 102 00</v>
          </cell>
          <cell r="C1661" t="str">
            <v>Transporte local material betuminoso</v>
          </cell>
          <cell r="D1661" t="str">
            <v>tkm</v>
          </cell>
          <cell r="E1661" t="str">
            <v>1,49</v>
          </cell>
          <cell r="F1661" t="str">
            <v>0,45</v>
          </cell>
          <cell r="G1661" t="str">
            <v>1,93</v>
          </cell>
          <cell r="H1661">
            <v>0</v>
          </cell>
          <cell r="I1661">
            <v>1.49</v>
          </cell>
          <cell r="J1661">
            <v>0.45</v>
          </cell>
          <cell r="K1661">
            <v>1.93</v>
          </cell>
          <cell r="M1661">
            <v>0.39783000000000002</v>
          </cell>
          <cell r="N1661">
            <v>1.8878300000000001</v>
          </cell>
        </row>
        <row r="1662">
          <cell r="B1662" t="str">
            <v>3 S 09 201 70</v>
          </cell>
          <cell r="C1662" t="str">
            <v>Transp. local água c/ cam. tanque rodov. não pav.</v>
          </cell>
          <cell r="D1662" t="str">
            <v>tkm</v>
          </cell>
          <cell r="E1662" t="str">
            <v>1,37</v>
          </cell>
          <cell r="F1662" t="str">
            <v>0,41</v>
          </cell>
          <cell r="G1662" t="str">
            <v>1,79</v>
          </cell>
          <cell r="H1662">
            <v>0</v>
          </cell>
          <cell r="I1662">
            <v>1.37</v>
          </cell>
          <cell r="J1662">
            <v>0.41</v>
          </cell>
          <cell r="K1662">
            <v>1.79</v>
          </cell>
          <cell r="M1662">
            <v>0.36579000000000006</v>
          </cell>
          <cell r="N1662">
            <v>1.7357900000000002</v>
          </cell>
        </row>
        <row r="1663">
          <cell r="B1663" t="str">
            <v>3 S 09 202 70</v>
          </cell>
          <cell r="C1663" t="str">
            <v>Transp. local água c/ cam. tanque em rodov. pav.</v>
          </cell>
          <cell r="D1663" t="str">
            <v>tkm</v>
          </cell>
          <cell r="E1663" t="str">
            <v>1,08</v>
          </cell>
          <cell r="F1663" t="str">
            <v>0,32</v>
          </cell>
          <cell r="G1663" t="str">
            <v>1,40</v>
          </cell>
          <cell r="H1663">
            <v>0</v>
          </cell>
          <cell r="I1663">
            <v>1.08</v>
          </cell>
          <cell r="J1663">
            <v>0.32</v>
          </cell>
          <cell r="K1663">
            <v>1.4</v>
          </cell>
          <cell r="M1663">
            <v>0.28836000000000006</v>
          </cell>
          <cell r="N1663">
            <v>1.36836</v>
          </cell>
        </row>
        <row r="1664">
          <cell r="B1664" t="str">
            <v>4 S 03 300 01</v>
          </cell>
          <cell r="C1664" t="str">
            <v>Confecção e lanç. de concreto magro em betoneira</v>
          </cell>
          <cell r="D1664" t="str">
            <v>m3</v>
          </cell>
          <cell r="E1664" t="str">
            <v>209,96</v>
          </cell>
          <cell r="F1664" t="str">
            <v>62,94</v>
          </cell>
          <cell r="G1664" t="str">
            <v>272,90</v>
          </cell>
          <cell r="H1664">
            <v>0</v>
          </cell>
          <cell r="I1664">
            <v>209.96</v>
          </cell>
          <cell r="J1664">
            <v>62.94</v>
          </cell>
          <cell r="K1664">
            <v>272.89999999999998</v>
          </cell>
          <cell r="M1664">
            <v>56.059320000000007</v>
          </cell>
          <cell r="N1664">
            <v>266.01931999999999</v>
          </cell>
        </row>
        <row r="1665">
          <cell r="B1665" t="str">
            <v>4 S 03 300 51</v>
          </cell>
          <cell r="C1665" t="str">
            <v>Conf.lançamento de concreto magro em beton.AC/BC</v>
          </cell>
          <cell r="D1665" t="str">
            <v>m3</v>
          </cell>
          <cell r="E1665" t="str">
            <v>273,49</v>
          </cell>
          <cell r="F1665" t="str">
            <v>81,99</v>
          </cell>
          <cell r="G1665" t="str">
            <v>355,48</v>
          </cell>
          <cell r="H1665">
            <v>0</v>
          </cell>
          <cell r="I1665">
            <v>273.49</v>
          </cell>
          <cell r="J1665">
            <v>81.99</v>
          </cell>
          <cell r="K1665">
            <v>355.48</v>
          </cell>
          <cell r="M1665">
            <v>73.021830000000008</v>
          </cell>
          <cell r="N1665">
            <v>346.51183000000003</v>
          </cell>
        </row>
        <row r="1666">
          <cell r="B1666" t="str">
            <v>4 S 03 323 01</v>
          </cell>
          <cell r="C1666" t="str">
            <v>Conc.estr.fck=25 MPa contr.raz.uso ger.conf.e lanç</v>
          </cell>
          <cell r="D1666" t="str">
            <v>m3</v>
          </cell>
          <cell r="E1666" t="str">
            <v>270,23</v>
          </cell>
          <cell r="F1666" t="str">
            <v>81,02</v>
          </cell>
          <cell r="G1666" t="str">
            <v>351,25</v>
          </cell>
          <cell r="H1666">
            <v>0</v>
          </cell>
          <cell r="I1666">
            <v>270.23</v>
          </cell>
          <cell r="J1666">
            <v>81.02</v>
          </cell>
          <cell r="K1666">
            <v>351.25</v>
          </cell>
          <cell r="M1666">
            <v>72.151410000000013</v>
          </cell>
          <cell r="N1666">
            <v>342.38141000000002</v>
          </cell>
        </row>
        <row r="1667">
          <cell r="B1667" t="str">
            <v>4 S 03 323 51</v>
          </cell>
          <cell r="C1667" t="str">
            <v>Concr.estr.fck=25MPa c.raz.uso ger.conf.lanç.AC/BC</v>
          </cell>
          <cell r="D1667" t="str">
            <v>m3</v>
          </cell>
          <cell r="E1667" t="str">
            <v>323,58</v>
          </cell>
          <cell r="F1667" t="str">
            <v>97,01</v>
          </cell>
          <cell r="G1667" t="str">
            <v>420,59</v>
          </cell>
          <cell r="H1667">
            <v>0</v>
          </cell>
          <cell r="I1667">
            <v>323.58</v>
          </cell>
          <cell r="J1667">
            <v>97.01</v>
          </cell>
          <cell r="K1667">
            <v>420.59</v>
          </cell>
          <cell r="M1667">
            <v>86.395859999999999</v>
          </cell>
          <cell r="N1667">
            <v>409.97586000000001</v>
          </cell>
        </row>
        <row r="1668">
          <cell r="B1668" t="str">
            <v>4 S 03 353 00</v>
          </cell>
          <cell r="C1668" t="str">
            <v>Fornecimento, preparo colocação aço CA-50</v>
          </cell>
          <cell r="D1668" t="str">
            <v>kg</v>
          </cell>
          <cell r="E1668" t="str">
            <v>6,86</v>
          </cell>
          <cell r="F1668" t="str">
            <v>2,06</v>
          </cell>
          <cell r="G1668" t="str">
            <v>8,91</v>
          </cell>
          <cell r="H1668">
            <v>0</v>
          </cell>
          <cell r="I1668">
            <v>6.86</v>
          </cell>
          <cell r="J1668">
            <v>2.06</v>
          </cell>
          <cell r="K1668">
            <v>8.91</v>
          </cell>
          <cell r="M1668">
            <v>1.8316200000000002</v>
          </cell>
          <cell r="N1668">
            <v>8.6916200000000003</v>
          </cell>
        </row>
        <row r="1669">
          <cell r="B1669" t="str">
            <v>4 S 03 370 00</v>
          </cell>
          <cell r="C1669" t="str">
            <v>Forma comum de madeira</v>
          </cell>
          <cell r="D1669" t="str">
            <v>m2</v>
          </cell>
          <cell r="E1669" t="str">
            <v>74,06</v>
          </cell>
          <cell r="F1669" t="str">
            <v>22,20</v>
          </cell>
          <cell r="G1669" t="str">
            <v>96,27</v>
          </cell>
          <cell r="H1669">
            <v>0</v>
          </cell>
          <cell r="I1669">
            <v>74.06</v>
          </cell>
          <cell r="J1669">
            <v>22.2</v>
          </cell>
          <cell r="K1669">
            <v>96.27</v>
          </cell>
          <cell r="M1669">
            <v>19.77402</v>
          </cell>
          <cell r="N1669">
            <v>93.83402000000001</v>
          </cell>
        </row>
        <row r="1670">
          <cell r="B1670" t="str">
            <v>4 S 06 000 01</v>
          </cell>
          <cell r="C1670" t="str">
            <v>Defensa maleável simples (forn./ impl.)</v>
          </cell>
          <cell r="D1670" t="str">
            <v>m</v>
          </cell>
          <cell r="E1670" t="str">
            <v>249,65</v>
          </cell>
          <cell r="F1670" t="str">
            <v>74,85</v>
          </cell>
          <cell r="G1670" t="str">
            <v>324,50</v>
          </cell>
          <cell r="H1670">
            <v>0</v>
          </cell>
          <cell r="I1670">
            <v>249.65</v>
          </cell>
          <cell r="J1670">
            <v>74.849999999999994</v>
          </cell>
          <cell r="K1670">
            <v>324.5</v>
          </cell>
          <cell r="M1670">
            <v>66.65655000000001</v>
          </cell>
          <cell r="N1670">
            <v>316.30655000000002</v>
          </cell>
        </row>
        <row r="1671">
          <cell r="B1671" t="str">
            <v>4 S 06 000 02</v>
          </cell>
          <cell r="C1671" t="str">
            <v>Ancoragem de defensa maleável simples (forn/ impl)</v>
          </cell>
          <cell r="D1671" t="str">
            <v>m</v>
          </cell>
          <cell r="E1671" t="str">
            <v>277,75</v>
          </cell>
          <cell r="F1671" t="str">
            <v>83,27</v>
          </cell>
          <cell r="G1671" t="str">
            <v>361,02</v>
          </cell>
          <cell r="H1671">
            <v>0</v>
          </cell>
          <cell r="I1671">
            <v>277.75</v>
          </cell>
          <cell r="J1671">
            <v>83.27</v>
          </cell>
          <cell r="K1671">
            <v>361.02</v>
          </cell>
          <cell r="M1671">
            <v>74.15925</v>
          </cell>
          <cell r="N1671">
            <v>351.90924999999999</v>
          </cell>
        </row>
        <row r="1672">
          <cell r="B1672" t="str">
            <v>4 S 06 000 11</v>
          </cell>
          <cell r="C1672" t="str">
            <v>Defensa maleável dupla (forn./ impl.)</v>
          </cell>
          <cell r="D1672" t="str">
            <v>m</v>
          </cell>
          <cell r="E1672" t="str">
            <v>396,15</v>
          </cell>
          <cell r="F1672" t="str">
            <v>118,77</v>
          </cell>
          <cell r="G1672" t="str">
            <v>514,92</v>
          </cell>
          <cell r="H1672">
            <v>0</v>
          </cell>
          <cell r="I1672">
            <v>396.15</v>
          </cell>
          <cell r="J1672">
            <v>118.77</v>
          </cell>
          <cell r="K1672">
            <v>514.91999999999996</v>
          </cell>
          <cell r="M1672">
            <v>105.77204999999999</v>
          </cell>
          <cell r="N1672">
            <v>501.92204999999996</v>
          </cell>
        </row>
        <row r="1673">
          <cell r="B1673" t="str">
            <v>4 S 06 000 12</v>
          </cell>
          <cell r="C1673" t="str">
            <v>Ancoragem de defensa maleável dupla (forn./ impl.)</v>
          </cell>
          <cell r="D1673" t="str">
            <v>m</v>
          </cell>
          <cell r="E1673" t="str">
            <v>429,43</v>
          </cell>
          <cell r="F1673" t="str">
            <v>128,74</v>
          </cell>
          <cell r="G1673" t="str">
            <v>558,17</v>
          </cell>
          <cell r="H1673">
            <v>0</v>
          </cell>
          <cell r="I1673">
            <v>429.43</v>
          </cell>
          <cell r="J1673">
            <v>128.74</v>
          </cell>
          <cell r="K1673">
            <v>558.16999999999996</v>
          </cell>
          <cell r="M1673">
            <v>114.65781000000001</v>
          </cell>
          <cell r="N1673">
            <v>544.08780999999999</v>
          </cell>
        </row>
        <row r="1674">
          <cell r="B1674" t="str">
            <v>4 S 06 010 01</v>
          </cell>
          <cell r="C1674" t="str">
            <v>Defensa semi-maleável simples (forn./ impl.)</v>
          </cell>
          <cell r="D1674" t="str">
            <v>m</v>
          </cell>
          <cell r="E1674" t="str">
            <v>163,90</v>
          </cell>
          <cell r="F1674" t="str">
            <v>49,14</v>
          </cell>
          <cell r="G1674" t="str">
            <v>213,04</v>
          </cell>
          <cell r="H1674">
            <v>0</v>
          </cell>
          <cell r="I1674">
            <v>163.9</v>
          </cell>
          <cell r="J1674">
            <v>49.14</v>
          </cell>
          <cell r="K1674">
            <v>213.04</v>
          </cell>
          <cell r="M1674">
            <v>43.761300000000006</v>
          </cell>
          <cell r="N1674">
            <v>207.66130000000001</v>
          </cell>
        </row>
        <row r="1675">
          <cell r="B1675" t="str">
            <v>4 S 06 010 02</v>
          </cell>
          <cell r="C1675" t="str">
            <v>Ancoragem defensa semi-maleável simples (forn/imp)</v>
          </cell>
          <cell r="D1675" t="str">
            <v>m</v>
          </cell>
          <cell r="E1675" t="str">
            <v>184,23</v>
          </cell>
          <cell r="F1675" t="str">
            <v>55,23</v>
          </cell>
          <cell r="G1675" t="str">
            <v>239,47</v>
          </cell>
          <cell r="H1675">
            <v>0</v>
          </cell>
          <cell r="I1675">
            <v>184.23</v>
          </cell>
          <cell r="J1675">
            <v>55.23</v>
          </cell>
          <cell r="K1675">
            <v>239.47</v>
          </cell>
          <cell r="M1675">
            <v>49.189410000000002</v>
          </cell>
          <cell r="N1675">
            <v>233.41941</v>
          </cell>
        </row>
        <row r="1676">
          <cell r="B1676" t="str">
            <v>4 S 06 010 11</v>
          </cell>
          <cell r="C1676" t="str">
            <v>Defensa semi-maleável dupla (forn./ impl.)</v>
          </cell>
          <cell r="D1676" t="str">
            <v>m</v>
          </cell>
          <cell r="E1676" t="str">
            <v>321,71</v>
          </cell>
          <cell r="F1676" t="str">
            <v>96,45</v>
          </cell>
          <cell r="G1676" t="str">
            <v>418,15</v>
          </cell>
          <cell r="H1676">
            <v>0</v>
          </cell>
          <cell r="I1676">
            <v>321.70999999999998</v>
          </cell>
          <cell r="J1676">
            <v>96.45</v>
          </cell>
          <cell r="K1676">
            <v>418.15</v>
          </cell>
          <cell r="M1676">
            <v>85.896569999999997</v>
          </cell>
          <cell r="N1676">
            <v>407.60656999999998</v>
          </cell>
        </row>
        <row r="1677">
          <cell r="B1677" t="str">
            <v>4 S 06 010 12</v>
          </cell>
          <cell r="C1677" t="str">
            <v>Ancoragem defensa semi-maleável dupla (forn/ impl)</v>
          </cell>
          <cell r="D1677" t="str">
            <v>m</v>
          </cell>
          <cell r="E1677" t="str">
            <v>354,12</v>
          </cell>
          <cell r="F1677" t="str">
            <v>106,16</v>
          </cell>
          <cell r="G1677" t="str">
            <v>460,28</v>
          </cell>
          <cell r="H1677">
            <v>0</v>
          </cell>
          <cell r="I1677">
            <v>354.12</v>
          </cell>
          <cell r="J1677">
            <v>106.16</v>
          </cell>
          <cell r="K1677">
            <v>460.28</v>
          </cell>
          <cell r="M1677">
            <v>94.55004000000001</v>
          </cell>
          <cell r="N1677">
            <v>448.67004000000003</v>
          </cell>
        </row>
        <row r="1678">
          <cell r="B1678" t="str">
            <v>4 S 06 030 11</v>
          </cell>
          <cell r="C1678" t="str">
            <v>Barreira de segurança dupla DNER PRO 176/86</v>
          </cell>
          <cell r="D1678" t="str">
            <v>m</v>
          </cell>
          <cell r="E1678" t="str">
            <v>294,36</v>
          </cell>
          <cell r="F1678" t="str">
            <v>88,25</v>
          </cell>
          <cell r="G1678" t="str">
            <v>382,60</v>
          </cell>
          <cell r="H1678">
            <v>0</v>
          </cell>
          <cell r="I1678">
            <v>294.36</v>
          </cell>
          <cell r="J1678">
            <v>88.25</v>
          </cell>
          <cell r="K1678">
            <v>382.6</v>
          </cell>
          <cell r="M1678">
            <v>78.594120000000004</v>
          </cell>
          <cell r="N1678">
            <v>372.95411999999999</v>
          </cell>
        </row>
        <row r="1679">
          <cell r="B1679" t="str">
            <v>4 S 06 030 61</v>
          </cell>
          <cell r="C1679" t="str">
            <v>Barreira de segurança dupla DNER PRO 176/86 AC/BC</v>
          </cell>
          <cell r="D1679" t="str">
            <v>m</v>
          </cell>
          <cell r="E1679" t="str">
            <v>319,42</v>
          </cell>
          <cell r="F1679" t="str">
            <v>95,76</v>
          </cell>
          <cell r="G1679" t="str">
            <v>415,18</v>
          </cell>
          <cell r="H1679">
            <v>0</v>
          </cell>
          <cell r="I1679">
            <v>319.42</v>
          </cell>
          <cell r="J1679">
            <v>95.76</v>
          </cell>
          <cell r="K1679">
            <v>415.18</v>
          </cell>
          <cell r="M1679">
            <v>85.285140000000013</v>
          </cell>
          <cell r="N1679">
            <v>404.70514000000003</v>
          </cell>
        </row>
        <row r="1680">
          <cell r="B1680" t="str">
            <v>4 S 06 100 13</v>
          </cell>
          <cell r="C1680" t="str">
            <v>Pintura faixa-tinta b.acrílica emuls. água - 1 ano</v>
          </cell>
          <cell r="D1680" t="str">
            <v>m2</v>
          </cell>
          <cell r="E1680" t="str">
            <v>9,88</v>
          </cell>
          <cell r="F1680" t="str">
            <v>2,96</v>
          </cell>
          <cell r="G1680" t="str">
            <v>12,84</v>
          </cell>
          <cell r="H1680">
            <v>0</v>
          </cell>
          <cell r="I1680">
            <v>9.8800000000000008</v>
          </cell>
          <cell r="J1680">
            <v>2.96</v>
          </cell>
          <cell r="K1680">
            <v>12.84</v>
          </cell>
          <cell r="M1680">
            <v>2.6379600000000005</v>
          </cell>
          <cell r="N1680">
            <v>12.517960000000002</v>
          </cell>
        </row>
        <row r="1681">
          <cell r="B1681" t="str">
            <v>4 S 06 100 14</v>
          </cell>
          <cell r="C1681" t="str">
            <v>Pint. setas/zebrado-tinta b.acríl. emuls. água-1a.</v>
          </cell>
          <cell r="D1681" t="str">
            <v>m2</v>
          </cell>
          <cell r="E1681" t="str">
            <v>17,64</v>
          </cell>
          <cell r="F1681" t="str">
            <v>5,29</v>
          </cell>
          <cell r="G1681" t="str">
            <v>22,92</v>
          </cell>
          <cell r="H1681">
            <v>0</v>
          </cell>
          <cell r="I1681">
            <v>17.64</v>
          </cell>
          <cell r="J1681">
            <v>5.29</v>
          </cell>
          <cell r="K1681">
            <v>22.92</v>
          </cell>
          <cell r="M1681">
            <v>4.7098800000000001</v>
          </cell>
          <cell r="N1681">
            <v>22.349879999999999</v>
          </cell>
        </row>
        <row r="1682">
          <cell r="B1682" t="str">
            <v>4 S 06 100 21</v>
          </cell>
          <cell r="C1682" t="str">
            <v>Pint. faixa-tinta base acríl. e=0,6mm-NBR 11862/92</v>
          </cell>
          <cell r="D1682" t="str">
            <v>m2</v>
          </cell>
          <cell r="E1682" t="str">
            <v>15,83</v>
          </cell>
          <cell r="F1682" t="str">
            <v>4,75</v>
          </cell>
          <cell r="G1682" t="str">
            <v>20,58</v>
          </cell>
          <cell r="H1682">
            <v>0</v>
          </cell>
          <cell r="I1682">
            <v>15.83</v>
          </cell>
          <cell r="J1682">
            <v>4.75</v>
          </cell>
          <cell r="K1682">
            <v>20.58</v>
          </cell>
          <cell r="M1682">
            <v>4.22661</v>
          </cell>
          <cell r="N1682">
            <v>20.056609999999999</v>
          </cell>
        </row>
        <row r="1683">
          <cell r="B1683" t="str">
            <v>4 S 06 100 22</v>
          </cell>
          <cell r="C1683" t="str">
            <v>Pint.setas.zeb.-tinta b.acríl e=0,6mm-NBR 11862/92</v>
          </cell>
          <cell r="D1683" t="str">
            <v>m2</v>
          </cell>
          <cell r="E1683" t="str">
            <v>22,51</v>
          </cell>
          <cell r="F1683" t="str">
            <v>6,75</v>
          </cell>
          <cell r="G1683" t="str">
            <v>29,26</v>
          </cell>
          <cell r="H1683">
            <v>0</v>
          </cell>
          <cell r="I1683">
            <v>22.51</v>
          </cell>
          <cell r="J1683">
            <v>6.75</v>
          </cell>
          <cell r="K1683">
            <v>29.26</v>
          </cell>
          <cell r="M1683">
            <v>6.0101700000000005</v>
          </cell>
          <cell r="N1683">
            <v>28.52017</v>
          </cell>
        </row>
        <row r="1684">
          <cell r="B1684" t="str">
            <v>4 S 06 100 31</v>
          </cell>
          <cell r="C1684" t="str">
            <v>Pintura faixa-tinta b.acrílica emuls. água -2 anos</v>
          </cell>
          <cell r="D1684" t="str">
            <v>m2</v>
          </cell>
          <cell r="E1684" t="str">
            <v>12,94</v>
          </cell>
          <cell r="F1684" t="str">
            <v>3,88</v>
          </cell>
          <cell r="G1684" t="str">
            <v>16,81</v>
          </cell>
          <cell r="H1684">
            <v>0</v>
          </cell>
          <cell r="I1684">
            <v>12.94</v>
          </cell>
          <cell r="J1684">
            <v>3.88</v>
          </cell>
          <cell r="K1684">
            <v>16.809999999999999</v>
          </cell>
          <cell r="M1684">
            <v>3.4549799999999999</v>
          </cell>
          <cell r="N1684">
            <v>16.39498</v>
          </cell>
        </row>
        <row r="1685">
          <cell r="B1685" t="str">
            <v>4 S 06 100 32</v>
          </cell>
          <cell r="C1685" t="str">
            <v>Pint. setas/zebrado-tinta b.acríl. emuls. água-2a.</v>
          </cell>
          <cell r="D1685" t="str">
            <v>m2</v>
          </cell>
          <cell r="E1685" t="str">
            <v>20,38</v>
          </cell>
          <cell r="F1685" t="str">
            <v>6,11</v>
          </cell>
          <cell r="G1685" t="str">
            <v>26,48</v>
          </cell>
          <cell r="H1685">
            <v>0</v>
          </cell>
          <cell r="I1685">
            <v>20.38</v>
          </cell>
          <cell r="J1685">
            <v>6.11</v>
          </cell>
          <cell r="K1685">
            <v>26.48</v>
          </cell>
          <cell r="M1685">
            <v>5.4414600000000002</v>
          </cell>
          <cell r="N1685">
            <v>25.821459999999998</v>
          </cell>
        </row>
        <row r="1686">
          <cell r="B1686" t="str">
            <v>4 S 06 110 01</v>
          </cell>
          <cell r="C1686" t="str">
            <v>Pintura faixa c/termoplástico-3 anos (p/ aspersão)</v>
          </cell>
          <cell r="D1686" t="str">
            <v>m2</v>
          </cell>
          <cell r="E1686" t="str">
            <v>35,06</v>
          </cell>
          <cell r="F1686" t="str">
            <v>10,51</v>
          </cell>
          <cell r="G1686" t="str">
            <v>45,57</v>
          </cell>
          <cell r="H1686">
            <v>0</v>
          </cell>
          <cell r="I1686">
            <v>35.06</v>
          </cell>
          <cell r="J1686">
            <v>10.51</v>
          </cell>
          <cell r="K1686">
            <v>45.57</v>
          </cell>
          <cell r="M1686">
            <v>9.3610200000000017</v>
          </cell>
          <cell r="N1686">
            <v>44.421020000000006</v>
          </cell>
        </row>
        <row r="1687">
          <cell r="B1687" t="str">
            <v>4 S 06 110 02</v>
          </cell>
          <cell r="C1687" t="str">
            <v>Pintura setas e zebrado term.-3 anos (p/ aspersão)</v>
          </cell>
          <cell r="D1687" t="str">
            <v>m2</v>
          </cell>
          <cell r="E1687" t="str">
            <v>47,47</v>
          </cell>
          <cell r="F1687" t="str">
            <v>14,23</v>
          </cell>
          <cell r="G1687" t="str">
            <v>61,71</v>
          </cell>
          <cell r="H1687">
            <v>0</v>
          </cell>
          <cell r="I1687">
            <v>47.47</v>
          </cell>
          <cell r="J1687">
            <v>14.23</v>
          </cell>
          <cell r="K1687">
            <v>61.71</v>
          </cell>
          <cell r="M1687">
            <v>12.67449</v>
          </cell>
          <cell r="N1687">
            <v>60.144489999999998</v>
          </cell>
        </row>
        <row r="1688">
          <cell r="B1688" t="str">
            <v>4 S 06 110 03</v>
          </cell>
          <cell r="C1688" t="str">
            <v>Pintura setas e zebrado term.-5 anos (p/ extrusão)</v>
          </cell>
          <cell r="D1688" t="str">
            <v>m2</v>
          </cell>
          <cell r="E1688" t="str">
            <v>48,22</v>
          </cell>
          <cell r="F1688" t="str">
            <v>14,46</v>
          </cell>
          <cell r="G1688" t="str">
            <v>62,68</v>
          </cell>
          <cell r="H1688">
            <v>0</v>
          </cell>
          <cell r="I1688">
            <v>48.22</v>
          </cell>
          <cell r="J1688">
            <v>14.46</v>
          </cell>
          <cell r="K1688">
            <v>62.68</v>
          </cell>
          <cell r="M1688">
            <v>12.874740000000001</v>
          </cell>
          <cell r="N1688">
            <v>61.094740000000002</v>
          </cell>
        </row>
        <row r="1689">
          <cell r="B1689" t="str">
            <v>4 S 06 111 01</v>
          </cell>
          <cell r="C1689" t="str">
            <v>Sinalização horizontal c/termoplástico pré-formado</v>
          </cell>
          <cell r="D1689" t="str">
            <v>m2</v>
          </cell>
          <cell r="E1689" t="str">
            <v>80,25</v>
          </cell>
          <cell r="F1689" t="str">
            <v>24,06</v>
          </cell>
          <cell r="G1689" t="str">
            <v>104,31</v>
          </cell>
          <cell r="H1689">
            <v>0</v>
          </cell>
          <cell r="I1689">
            <v>80.25</v>
          </cell>
          <cell r="J1689">
            <v>24.06</v>
          </cell>
          <cell r="K1689">
            <v>104.31</v>
          </cell>
          <cell r="M1689">
            <v>21.426750000000002</v>
          </cell>
          <cell r="N1689">
            <v>101.67675</v>
          </cell>
        </row>
        <row r="1690">
          <cell r="B1690" t="str">
            <v>4 S 06 120 01</v>
          </cell>
          <cell r="C1690" t="str">
            <v>Forn. e colocação de tacha reflet. monodirecional</v>
          </cell>
          <cell r="D1690" t="str">
            <v>und</v>
          </cell>
          <cell r="E1690" t="str">
            <v>11,12</v>
          </cell>
          <cell r="F1690" t="str">
            <v>3,34</v>
          </cell>
          <cell r="G1690" t="str">
            <v>14,46</v>
          </cell>
          <cell r="H1690">
            <v>0</v>
          </cell>
          <cell r="I1690">
            <v>11.12</v>
          </cell>
          <cell r="J1690">
            <v>3.34</v>
          </cell>
          <cell r="K1690">
            <v>14.46</v>
          </cell>
          <cell r="M1690">
            <v>2.9690400000000001</v>
          </cell>
          <cell r="N1690">
            <v>14.089039999999999</v>
          </cell>
        </row>
        <row r="1691">
          <cell r="B1691" t="str">
            <v>4 S 06 120 11</v>
          </cell>
          <cell r="C1691" t="str">
            <v>Forn. e colocação de tachão reflet. monodirecional</v>
          </cell>
          <cell r="D1691" t="str">
            <v>und</v>
          </cell>
          <cell r="E1691" t="str">
            <v>41,68</v>
          </cell>
          <cell r="F1691" t="str">
            <v>12,50</v>
          </cell>
          <cell r="G1691" t="str">
            <v>54,18</v>
          </cell>
          <cell r="H1691">
            <v>0</v>
          </cell>
          <cell r="I1691">
            <v>41.68</v>
          </cell>
          <cell r="J1691">
            <v>12.5</v>
          </cell>
          <cell r="K1691">
            <v>54.18</v>
          </cell>
          <cell r="M1691">
            <v>11.12856</v>
          </cell>
          <cell r="N1691">
            <v>52.80856</v>
          </cell>
        </row>
        <row r="1692">
          <cell r="B1692" t="str">
            <v>4 S 06 120 20</v>
          </cell>
          <cell r="C1692" t="str">
            <v>Forn. e coloc. de disp.refl. vidro temp. 180° bran</v>
          </cell>
          <cell r="D1692" t="str">
            <v>und</v>
          </cell>
          <cell r="E1692" t="str">
            <v>21,38</v>
          </cell>
          <cell r="F1692" t="str">
            <v>6,41</v>
          </cell>
          <cell r="G1692" t="str">
            <v>27,79</v>
          </cell>
          <cell r="H1692">
            <v>0</v>
          </cell>
          <cell r="I1692">
            <v>21.38</v>
          </cell>
          <cell r="J1692">
            <v>6.41</v>
          </cell>
          <cell r="K1692">
            <v>27.79</v>
          </cell>
          <cell r="M1692">
            <v>5.7084599999999996</v>
          </cell>
          <cell r="N1692">
            <v>27.088459999999998</v>
          </cell>
        </row>
        <row r="1693">
          <cell r="B1693" t="str">
            <v>4 S 06 120 21</v>
          </cell>
          <cell r="C1693" t="str">
            <v>Forn. e coloc. de disp.refl. vidro temp. 360° bran</v>
          </cell>
          <cell r="D1693" t="str">
            <v>und</v>
          </cell>
          <cell r="E1693" t="str">
            <v>21,38</v>
          </cell>
          <cell r="F1693" t="str">
            <v>6,41</v>
          </cell>
          <cell r="G1693" t="str">
            <v>27,79</v>
          </cell>
          <cell r="H1693">
            <v>0</v>
          </cell>
          <cell r="I1693">
            <v>21.38</v>
          </cell>
          <cell r="J1693">
            <v>6.41</v>
          </cell>
          <cell r="K1693">
            <v>27.79</v>
          </cell>
          <cell r="M1693">
            <v>5.7084599999999996</v>
          </cell>
          <cell r="N1693">
            <v>27.088459999999998</v>
          </cell>
        </row>
        <row r="1694">
          <cell r="B1694" t="str">
            <v>4 S 06 120 22</v>
          </cell>
          <cell r="C1694" t="str">
            <v>Forn. e coloc. de disp.refl. vidro temp. 360° amar</v>
          </cell>
          <cell r="D1694" t="str">
            <v>und</v>
          </cell>
          <cell r="E1694" t="str">
            <v>23,73</v>
          </cell>
          <cell r="F1694" t="str">
            <v>7,11</v>
          </cell>
          <cell r="G1694" t="str">
            <v>30,84</v>
          </cell>
          <cell r="H1694">
            <v>0</v>
          </cell>
          <cell r="I1694">
            <v>23.73</v>
          </cell>
          <cell r="J1694">
            <v>7.11</v>
          </cell>
          <cell r="K1694">
            <v>30.84</v>
          </cell>
          <cell r="M1694">
            <v>6.3359100000000002</v>
          </cell>
          <cell r="N1694">
            <v>30.065910000000002</v>
          </cell>
        </row>
        <row r="1695">
          <cell r="B1695" t="str">
            <v>4 S 06 121 01</v>
          </cell>
          <cell r="C1695" t="str">
            <v>Forn. e colocação de tacha reflet. bidirecional</v>
          </cell>
          <cell r="D1695" t="str">
            <v>und</v>
          </cell>
          <cell r="E1695" t="str">
            <v>16,67</v>
          </cell>
          <cell r="F1695" t="str">
            <v>5,00</v>
          </cell>
          <cell r="G1695" t="str">
            <v>21,67</v>
          </cell>
          <cell r="H1695">
            <v>0</v>
          </cell>
          <cell r="I1695">
            <v>16.670000000000002</v>
          </cell>
          <cell r="J1695">
            <v>5</v>
          </cell>
          <cell r="K1695">
            <v>21.67</v>
          </cell>
          <cell r="M1695">
            <v>4.4508900000000011</v>
          </cell>
          <cell r="N1695">
            <v>21.120890000000003</v>
          </cell>
        </row>
        <row r="1696">
          <cell r="B1696" t="str">
            <v>4 S 06 121 11</v>
          </cell>
          <cell r="C1696" t="str">
            <v>Forn. e colocação de tachão reflet. bidirecional</v>
          </cell>
          <cell r="D1696" t="str">
            <v>und</v>
          </cell>
          <cell r="E1696" t="str">
            <v>42,88</v>
          </cell>
          <cell r="F1696" t="str">
            <v>12,86</v>
          </cell>
          <cell r="G1696" t="str">
            <v>55,74</v>
          </cell>
          <cell r="H1696">
            <v>0</v>
          </cell>
          <cell r="I1696">
            <v>42.88</v>
          </cell>
          <cell r="J1696">
            <v>12.86</v>
          </cell>
          <cell r="K1696">
            <v>55.74</v>
          </cell>
          <cell r="M1696">
            <v>11.448960000000001</v>
          </cell>
          <cell r="N1696">
            <v>54.328960000000002</v>
          </cell>
        </row>
        <row r="1697">
          <cell r="B1697" t="str">
            <v>4 S 06 200 01</v>
          </cell>
          <cell r="C1697" t="str">
            <v>Forn. e implantação placa sinaliz. semi-refletiva</v>
          </cell>
          <cell r="D1697" t="str">
            <v>m2</v>
          </cell>
          <cell r="E1697" t="str">
            <v>221,53</v>
          </cell>
          <cell r="F1697" t="str">
            <v>66,41</v>
          </cell>
          <cell r="G1697" t="str">
            <v>287,95</v>
          </cell>
          <cell r="H1697">
            <v>0</v>
          </cell>
          <cell r="I1697">
            <v>221.53</v>
          </cell>
          <cell r="J1697">
            <v>66.41</v>
          </cell>
          <cell r="K1697">
            <v>287.95</v>
          </cell>
          <cell r="M1697">
            <v>59.148510000000002</v>
          </cell>
          <cell r="N1697">
            <v>280.67851000000002</v>
          </cell>
        </row>
        <row r="1698">
          <cell r="B1698" t="str">
            <v>4 S 06 200 02</v>
          </cell>
          <cell r="C1698" t="str">
            <v>Forn. e implantação placa sinaliz. tot.refletiva</v>
          </cell>
          <cell r="D1698" t="str">
            <v>m2</v>
          </cell>
          <cell r="E1698" t="str">
            <v>311,45</v>
          </cell>
          <cell r="F1698" t="str">
            <v>93,37</v>
          </cell>
          <cell r="G1698" t="str">
            <v>404,83</v>
          </cell>
          <cell r="H1698">
            <v>0</v>
          </cell>
          <cell r="I1698">
            <v>311.45</v>
          </cell>
          <cell r="J1698">
            <v>93.37</v>
          </cell>
          <cell r="K1698">
            <v>404.83</v>
          </cell>
          <cell r="M1698">
            <v>83.157150000000001</v>
          </cell>
          <cell r="N1698">
            <v>394.60714999999999</v>
          </cell>
        </row>
        <row r="1699">
          <cell r="B1699" t="str">
            <v>4 S 06 200 91</v>
          </cell>
          <cell r="C1699" t="str">
            <v>Remoção de placa de sinalização</v>
          </cell>
          <cell r="D1699" t="str">
            <v>m2</v>
          </cell>
          <cell r="E1699" t="str">
            <v>18,28</v>
          </cell>
          <cell r="F1699" t="str">
            <v>5,48</v>
          </cell>
          <cell r="G1699" t="str">
            <v>23,76</v>
          </cell>
          <cell r="H1699">
            <v>0</v>
          </cell>
          <cell r="I1699">
            <v>18.28</v>
          </cell>
          <cell r="J1699">
            <v>5.48</v>
          </cell>
          <cell r="K1699">
            <v>23.76</v>
          </cell>
          <cell r="M1699">
            <v>4.8807600000000004</v>
          </cell>
          <cell r="N1699">
            <v>23.160760000000003</v>
          </cell>
        </row>
        <row r="1700">
          <cell r="B1700" t="str">
            <v>4 S 06 200 92</v>
          </cell>
          <cell r="C1700" t="str">
            <v>Recuperação de chapa p/placa de sinalização</v>
          </cell>
          <cell r="D1700" t="str">
            <v>m2</v>
          </cell>
          <cell r="E1700" t="str">
            <v>36,48</v>
          </cell>
          <cell r="F1700" t="str">
            <v>10,94</v>
          </cell>
          <cell r="G1700" t="str">
            <v>47,41</v>
          </cell>
          <cell r="H1700">
            <v>0</v>
          </cell>
          <cell r="I1700">
            <v>36.479999999999997</v>
          </cell>
          <cell r="J1700">
            <v>10.94</v>
          </cell>
          <cell r="K1700">
            <v>47.41</v>
          </cell>
          <cell r="M1700">
            <v>9.7401599999999995</v>
          </cell>
          <cell r="N1700">
            <v>46.220159999999993</v>
          </cell>
        </row>
        <row r="1701">
          <cell r="B1701" t="str">
            <v>4 S 06 202 01</v>
          </cell>
          <cell r="C1701" t="str">
            <v>Confecção de placa sinalização semi-refletiva</v>
          </cell>
          <cell r="D1701" t="str">
            <v>m2</v>
          </cell>
          <cell r="E1701" t="str">
            <v>119,90</v>
          </cell>
          <cell r="F1701" t="str">
            <v>35,95</v>
          </cell>
          <cell r="G1701" t="str">
            <v>155,84</v>
          </cell>
          <cell r="H1701">
            <v>0</v>
          </cell>
          <cell r="I1701">
            <v>119.9</v>
          </cell>
          <cell r="J1701">
            <v>35.950000000000003</v>
          </cell>
          <cell r="K1701">
            <v>155.84</v>
          </cell>
          <cell r="M1701">
            <v>32.013300000000001</v>
          </cell>
          <cell r="N1701">
            <v>151.91329999999999</v>
          </cell>
        </row>
        <row r="1702">
          <cell r="B1702" t="str">
            <v>4 S 06 202 11</v>
          </cell>
          <cell r="C1702" t="str">
            <v>Confecção placa sinalização tot.refletiva</v>
          </cell>
          <cell r="D1702" t="str">
            <v>m2</v>
          </cell>
          <cell r="E1702" t="str">
            <v>209,82</v>
          </cell>
          <cell r="F1702" t="str">
            <v>62,90</v>
          </cell>
          <cell r="G1702" t="str">
            <v>272,72</v>
          </cell>
          <cell r="H1702">
            <v>0</v>
          </cell>
          <cell r="I1702">
            <v>209.82</v>
          </cell>
          <cell r="J1702">
            <v>62.9</v>
          </cell>
          <cell r="K1702">
            <v>272.72000000000003</v>
          </cell>
          <cell r="M1702">
            <v>56.021940000000001</v>
          </cell>
          <cell r="N1702">
            <v>265.84194000000002</v>
          </cell>
        </row>
        <row r="1703">
          <cell r="B1703" t="str">
            <v>4 S 06 202 21</v>
          </cell>
          <cell r="C1703" t="str">
            <v>Conf.placa sinal.semi-refletiva chapa recuperada</v>
          </cell>
          <cell r="D1703" t="str">
            <v>m2</v>
          </cell>
          <cell r="E1703" t="str">
            <v>102,50</v>
          </cell>
          <cell r="F1703" t="str">
            <v>30,73</v>
          </cell>
          <cell r="G1703" t="str">
            <v>133,23</v>
          </cell>
          <cell r="H1703">
            <v>0</v>
          </cell>
          <cell r="I1703">
            <v>102.5</v>
          </cell>
          <cell r="J1703">
            <v>30.73</v>
          </cell>
          <cell r="K1703">
            <v>133.22999999999999</v>
          </cell>
          <cell r="M1703">
            <v>27.367500000000003</v>
          </cell>
          <cell r="N1703">
            <v>129.86750000000001</v>
          </cell>
        </row>
        <row r="1704">
          <cell r="B1704" t="str">
            <v>4 S 06 202 31</v>
          </cell>
          <cell r="C1704" t="str">
            <v>Conf.placa sinal.tot.refletiva - chapa recuperada</v>
          </cell>
          <cell r="D1704" t="str">
            <v>m2</v>
          </cell>
          <cell r="E1704" t="str">
            <v>187,97</v>
          </cell>
          <cell r="F1704" t="str">
            <v>56,35</v>
          </cell>
          <cell r="G1704" t="str">
            <v>244,32</v>
          </cell>
          <cell r="H1704">
            <v>0</v>
          </cell>
          <cell r="I1704">
            <v>187.97</v>
          </cell>
          <cell r="J1704">
            <v>56.35</v>
          </cell>
          <cell r="K1704">
            <v>244.32</v>
          </cell>
          <cell r="M1704">
            <v>50.187989999999999</v>
          </cell>
          <cell r="N1704">
            <v>238.15798999999998</v>
          </cell>
        </row>
        <row r="1705">
          <cell r="B1705" t="str">
            <v>4 S 06 203 01</v>
          </cell>
          <cell r="C1705" t="str">
            <v>Confecção suporte e travessa p/placa sinaliz.</v>
          </cell>
          <cell r="D1705" t="str">
            <v>und</v>
          </cell>
          <cell r="E1705" t="str">
            <v>78,31</v>
          </cell>
          <cell r="F1705" t="str">
            <v>23,48</v>
          </cell>
          <cell r="G1705" t="str">
            <v>101,79</v>
          </cell>
          <cell r="H1705">
            <v>0</v>
          </cell>
          <cell r="I1705">
            <v>78.31</v>
          </cell>
          <cell r="J1705">
            <v>23.48</v>
          </cell>
          <cell r="K1705">
            <v>101.79</v>
          </cell>
          <cell r="M1705">
            <v>20.908770000000001</v>
          </cell>
          <cell r="N1705">
            <v>99.218770000000006</v>
          </cell>
        </row>
        <row r="1706">
          <cell r="B1706" t="str">
            <v>4 S 06 230 01</v>
          </cell>
          <cell r="C1706" t="str">
            <v>Forn. e implantação de balizador de concreto</v>
          </cell>
          <cell r="D1706" t="str">
            <v>und</v>
          </cell>
          <cell r="E1706" t="str">
            <v>26,88</v>
          </cell>
          <cell r="F1706" t="str">
            <v>8,06</v>
          </cell>
          <cell r="G1706" t="str">
            <v>34,94</v>
          </cell>
          <cell r="H1706">
            <v>0</v>
          </cell>
          <cell r="I1706">
            <v>26.88</v>
          </cell>
          <cell r="J1706">
            <v>8.06</v>
          </cell>
          <cell r="K1706">
            <v>34.94</v>
          </cell>
          <cell r="M1706">
            <v>7.1769600000000002</v>
          </cell>
          <cell r="N1706">
            <v>34.056959999999997</v>
          </cell>
        </row>
        <row r="1707">
          <cell r="B1707" t="str">
            <v>4 S 06 230 02</v>
          </cell>
          <cell r="C1707" t="str">
            <v>Forn. e impl. sup. ecol. sec. quadrad. placa sin.</v>
          </cell>
          <cell r="D1707" t="str">
            <v>und</v>
          </cell>
          <cell r="E1707" t="str">
            <v>129,00</v>
          </cell>
          <cell r="F1707" t="str">
            <v>38,67</v>
          </cell>
          <cell r="G1707" t="str">
            <v>167,67</v>
          </cell>
          <cell r="H1707">
            <v>0</v>
          </cell>
          <cell r="I1707">
            <v>129</v>
          </cell>
          <cell r="J1707">
            <v>38.67</v>
          </cell>
          <cell r="K1707">
            <v>167.67</v>
          </cell>
          <cell r="M1707">
            <v>34.443000000000005</v>
          </cell>
          <cell r="N1707">
            <v>163.44300000000001</v>
          </cell>
        </row>
        <row r="1708">
          <cell r="B1708" t="str">
            <v>4 S 06 230 03</v>
          </cell>
          <cell r="C1708" t="str">
            <v>Forn. impl. sup. ecol. s. cilindrica placa sin.</v>
          </cell>
          <cell r="D1708" t="str">
            <v>und</v>
          </cell>
          <cell r="E1708" t="str">
            <v>116,92</v>
          </cell>
          <cell r="F1708" t="str">
            <v>35,05</v>
          </cell>
          <cell r="G1708" t="str">
            <v>151,98</v>
          </cell>
          <cell r="H1708">
            <v>0</v>
          </cell>
          <cell r="I1708">
            <v>116.92</v>
          </cell>
          <cell r="J1708">
            <v>35.049999999999997</v>
          </cell>
          <cell r="K1708">
            <v>151.97999999999999</v>
          </cell>
          <cell r="M1708">
            <v>31.217640000000003</v>
          </cell>
          <cell r="N1708">
            <v>148.13764</v>
          </cell>
        </row>
        <row r="1709">
          <cell r="B1709" t="str">
            <v>4 S 06 230 51</v>
          </cell>
          <cell r="C1709" t="str">
            <v>Forn. e implantação de balizador de concreto AC/BC</v>
          </cell>
          <cell r="D1709" t="str">
            <v>und</v>
          </cell>
          <cell r="E1709" t="str">
            <v>27,44</v>
          </cell>
          <cell r="F1709" t="str">
            <v>8,23</v>
          </cell>
          <cell r="G1709" t="str">
            <v>35,66</v>
          </cell>
          <cell r="H1709">
            <v>0</v>
          </cell>
          <cell r="I1709">
            <v>27.44</v>
          </cell>
          <cell r="J1709">
            <v>8.23</v>
          </cell>
          <cell r="K1709">
            <v>35.659999999999997</v>
          </cell>
          <cell r="M1709">
            <v>7.326480000000001</v>
          </cell>
          <cell r="N1709">
            <v>34.766480000000001</v>
          </cell>
        </row>
        <row r="1710">
          <cell r="B1710" t="str">
            <v>4 S 08 100 13</v>
          </cell>
          <cell r="C1710" t="str">
            <v>Manut/recomp.sinal-pint.faixa-tin.acril em água-1a</v>
          </cell>
          <cell r="D1710" t="str">
            <v>m2</v>
          </cell>
          <cell r="E1710" t="str">
            <v>11,03</v>
          </cell>
          <cell r="F1710" t="str">
            <v>3,31</v>
          </cell>
          <cell r="G1710" t="str">
            <v>14,33</v>
          </cell>
          <cell r="H1710">
            <v>0</v>
          </cell>
          <cell r="I1710">
            <v>11.03</v>
          </cell>
          <cell r="J1710">
            <v>3.31</v>
          </cell>
          <cell r="K1710">
            <v>14.33</v>
          </cell>
          <cell r="M1710">
            <v>2.9450099999999999</v>
          </cell>
          <cell r="N1710">
            <v>13.975009999999999</v>
          </cell>
        </row>
        <row r="1711">
          <cell r="B1711" t="str">
            <v>4 S 08 100 21</v>
          </cell>
          <cell r="C1711" t="str">
            <v>Manut./recomp. sinal.-pint.faixa-tinta acrilica</v>
          </cell>
          <cell r="D1711" t="str">
            <v>m2</v>
          </cell>
          <cell r="E1711" t="str">
            <v>17,26</v>
          </cell>
          <cell r="F1711" t="str">
            <v>5,18</v>
          </cell>
          <cell r="G1711" t="str">
            <v>22,44</v>
          </cell>
          <cell r="H1711">
            <v>0</v>
          </cell>
          <cell r="I1711">
            <v>17.260000000000002</v>
          </cell>
          <cell r="J1711">
            <v>5.18</v>
          </cell>
          <cell r="K1711">
            <v>22.44</v>
          </cell>
          <cell r="M1711">
            <v>4.6084200000000006</v>
          </cell>
          <cell r="N1711">
            <v>21.86842</v>
          </cell>
        </row>
        <row r="1712">
          <cell r="B1712" t="str">
            <v>4 S 08 100 23</v>
          </cell>
          <cell r="C1712" t="str">
            <v>Manut/recomp.sinal-pint.faixa-tin.acril em água-2a</v>
          </cell>
          <cell r="D1712" t="str">
            <v>m2</v>
          </cell>
          <cell r="E1712" t="str">
            <v>14,37</v>
          </cell>
          <cell r="F1712" t="str">
            <v>4,31</v>
          </cell>
          <cell r="G1712" t="str">
            <v>18,68</v>
          </cell>
          <cell r="H1712">
            <v>0</v>
          </cell>
          <cell r="I1712">
            <v>14.37</v>
          </cell>
          <cell r="J1712">
            <v>4.3099999999999996</v>
          </cell>
          <cell r="K1712">
            <v>18.68</v>
          </cell>
          <cell r="M1712">
            <v>3.8367900000000001</v>
          </cell>
          <cell r="N1712">
            <v>18.206789999999998</v>
          </cell>
        </row>
        <row r="1713">
          <cell r="B1713" t="str">
            <v>4 S 08 110 01</v>
          </cell>
          <cell r="C1713" t="str">
            <v>Man/recomp.sin-pint.faixa-c/termopl-3a(p/aspersão)</v>
          </cell>
          <cell r="D1713" t="str">
            <v>m2</v>
          </cell>
          <cell r="E1713" t="str">
            <v>37,30</v>
          </cell>
          <cell r="F1713" t="str">
            <v>11,18</v>
          </cell>
          <cell r="G1713" t="str">
            <v>48,48</v>
          </cell>
          <cell r="H1713">
            <v>0</v>
          </cell>
          <cell r="I1713">
            <v>37.299999999999997</v>
          </cell>
          <cell r="J1713">
            <v>11.18</v>
          </cell>
          <cell r="K1713">
            <v>48.48</v>
          </cell>
          <cell r="M1713">
            <v>9.9590999999999994</v>
          </cell>
          <cell r="N1713">
            <v>47.259099999999997</v>
          </cell>
        </row>
        <row r="1714">
          <cell r="B1714" t="str">
            <v>4 S 09 001 90</v>
          </cell>
          <cell r="C1714" t="str">
            <v>Transporte comercial c/ carroc 15t rodov. não pav.</v>
          </cell>
          <cell r="D1714" t="str">
            <v>tkm</v>
          </cell>
          <cell r="E1714" t="str">
            <v>0,55</v>
          </cell>
          <cell r="F1714" t="str">
            <v>0,16</v>
          </cell>
          <cell r="G1714" t="str">
            <v>0,71</v>
          </cell>
          <cell r="H1714">
            <v>0</v>
          </cell>
          <cell r="I1714">
            <v>0.55000000000000004</v>
          </cell>
          <cell r="J1714">
            <v>0.16</v>
          </cell>
          <cell r="K1714">
            <v>0.71</v>
          </cell>
          <cell r="M1714">
            <v>0.14685000000000001</v>
          </cell>
          <cell r="N1714">
            <v>0.69685000000000008</v>
          </cell>
        </row>
        <row r="1715">
          <cell r="B1715" t="str">
            <v>4 S 09 001 91</v>
          </cell>
          <cell r="C1715" t="str">
            <v>Transporte comercial c/ basc. 10m3 rod. não pav.</v>
          </cell>
          <cell r="D1715" t="str">
            <v>tkm</v>
          </cell>
          <cell r="E1715" t="str">
            <v>0,57</v>
          </cell>
          <cell r="F1715" t="str">
            <v>0,17</v>
          </cell>
          <cell r="G1715" t="str">
            <v>0,73</v>
          </cell>
          <cell r="H1715">
            <v>0</v>
          </cell>
          <cell r="I1715">
            <v>0.56999999999999995</v>
          </cell>
          <cell r="J1715">
            <v>0.17</v>
          </cell>
          <cell r="K1715">
            <v>0.73</v>
          </cell>
          <cell r="M1715">
            <v>0.15218999999999999</v>
          </cell>
          <cell r="N1715">
            <v>0.72218999999999989</v>
          </cell>
        </row>
        <row r="1716">
          <cell r="B1716" t="str">
            <v>4 S 09 002 00</v>
          </cell>
          <cell r="C1716" t="str">
            <v>Transporte local c/ basc. 5 m3 rodov. pav.</v>
          </cell>
          <cell r="D1716" t="str">
            <v>tkm</v>
          </cell>
          <cell r="E1716" t="str">
            <v>0,53</v>
          </cell>
          <cell r="F1716" t="str">
            <v>0,16</v>
          </cell>
          <cell r="G1716" t="str">
            <v>0,69</v>
          </cell>
          <cell r="H1716">
            <v>0</v>
          </cell>
          <cell r="I1716">
            <v>0.53</v>
          </cell>
          <cell r="J1716">
            <v>0.16</v>
          </cell>
          <cell r="K1716">
            <v>0.69</v>
          </cell>
          <cell r="M1716">
            <v>0.14151000000000002</v>
          </cell>
          <cell r="N1716">
            <v>0.67151000000000005</v>
          </cell>
        </row>
        <row r="1717">
          <cell r="B1717" t="str">
            <v>4 S 09 002 41</v>
          </cell>
          <cell r="C1717" t="str">
            <v>Transporte local c/ carroceria 4t rodov. pav.</v>
          </cell>
          <cell r="D1717" t="str">
            <v>tkm</v>
          </cell>
          <cell r="E1717" t="str">
            <v>0,90</v>
          </cell>
          <cell r="F1717" t="str">
            <v>0,27</v>
          </cell>
          <cell r="G1717" t="str">
            <v>1,17</v>
          </cell>
          <cell r="H1717">
            <v>0</v>
          </cell>
          <cell r="I1717">
            <v>0.9</v>
          </cell>
          <cell r="J1717">
            <v>0.27</v>
          </cell>
          <cell r="K1717">
            <v>1.17</v>
          </cell>
          <cell r="M1717">
            <v>0.24030000000000001</v>
          </cell>
          <cell r="N1717">
            <v>1.1403000000000001</v>
          </cell>
        </row>
        <row r="1718">
          <cell r="B1718" t="str">
            <v>4 S 09 002 90</v>
          </cell>
          <cell r="C1718" t="str">
            <v>Transporte comercial c/ carroc 15t rodov. pav.</v>
          </cell>
          <cell r="D1718" t="str">
            <v>tkm</v>
          </cell>
          <cell r="E1718" t="str">
            <v>0,37</v>
          </cell>
          <cell r="F1718" t="str">
            <v>0,11</v>
          </cell>
          <cell r="G1718" t="str">
            <v>0,48</v>
          </cell>
          <cell r="H1718">
            <v>0</v>
          </cell>
          <cell r="I1718">
            <v>0.37</v>
          </cell>
          <cell r="J1718">
            <v>0.11</v>
          </cell>
          <cell r="K1718">
            <v>0.48</v>
          </cell>
          <cell r="M1718">
            <v>9.8790000000000003E-2</v>
          </cell>
          <cell r="N1718">
            <v>0.46878999999999998</v>
          </cell>
        </row>
        <row r="1719">
          <cell r="B1719" t="str">
            <v>4 S 09 002 91</v>
          </cell>
          <cell r="C1719" t="str">
            <v>Transporte comercial c/ basc. 10m3 rod. pav.</v>
          </cell>
          <cell r="D1719" t="str">
            <v>tkm</v>
          </cell>
          <cell r="E1719" t="str">
            <v>0,38</v>
          </cell>
          <cell r="F1719" t="str">
            <v>0,11</v>
          </cell>
          <cell r="G1719" t="str">
            <v>0,49</v>
          </cell>
          <cell r="H1719">
            <v>0</v>
          </cell>
          <cell r="I1719">
            <v>0.38</v>
          </cell>
          <cell r="J1719">
            <v>0.11</v>
          </cell>
          <cell r="K1719">
            <v>0.49</v>
          </cell>
          <cell r="M1719">
            <v>0.10146000000000001</v>
          </cell>
          <cell r="N1719">
            <v>0.48146</v>
          </cell>
        </row>
        <row r="1720">
          <cell r="B1720" t="str">
            <v>4 S 09 202 70</v>
          </cell>
          <cell r="C1720" t="str">
            <v>Transp. local de água c/ cam. tanque rodov. pav.</v>
          </cell>
          <cell r="D1720" t="str">
            <v>tkm</v>
          </cell>
          <cell r="E1720" t="str">
            <v>1,08</v>
          </cell>
          <cell r="F1720" t="str">
            <v>0,32</v>
          </cell>
          <cell r="G1720" t="str">
            <v>1,40</v>
          </cell>
          <cell r="H1720">
            <v>0</v>
          </cell>
          <cell r="I1720">
            <v>1.08</v>
          </cell>
          <cell r="J1720">
            <v>0.32</v>
          </cell>
          <cell r="K1720">
            <v>1.4</v>
          </cell>
          <cell r="M1720">
            <v>0.28836000000000006</v>
          </cell>
          <cell r="N1720">
            <v>1.36836</v>
          </cell>
        </row>
        <row r="1721">
          <cell r="B1721" t="str">
            <v>5 S 01 000 00</v>
          </cell>
          <cell r="C1721" t="str">
            <v>Desm. dest. e limp. áreas c/ arv. diam. até 0,15m</v>
          </cell>
          <cell r="D1721" t="str">
            <v>m2</v>
          </cell>
          <cell r="E1721" t="str">
            <v>0,33</v>
          </cell>
          <cell r="F1721" t="str">
            <v>0,10</v>
          </cell>
          <cell r="G1721" t="str">
            <v>0,43</v>
          </cell>
          <cell r="H1721">
            <v>0</v>
          </cell>
          <cell r="I1721">
            <v>0.33</v>
          </cell>
          <cell r="J1721">
            <v>0.1</v>
          </cell>
          <cell r="K1721">
            <v>0.43</v>
          </cell>
          <cell r="M1721">
            <v>8.8110000000000008E-2</v>
          </cell>
          <cell r="N1721">
            <v>0.41811000000000004</v>
          </cell>
        </row>
        <row r="1722">
          <cell r="B1722" t="str">
            <v>5 S 01 010 00</v>
          </cell>
          <cell r="C1722" t="str">
            <v>Destocamento de árvores c/ diâm. 0,15 a 030m</v>
          </cell>
          <cell r="D1722" t="str">
            <v>und</v>
          </cell>
          <cell r="E1722" t="str">
            <v>28,51</v>
          </cell>
          <cell r="F1722" t="str">
            <v>8,55</v>
          </cell>
          <cell r="G1722" t="str">
            <v>37,06</v>
          </cell>
          <cell r="H1722">
            <v>0</v>
          </cell>
          <cell r="I1722">
            <v>28.51</v>
          </cell>
          <cell r="J1722">
            <v>8.5500000000000007</v>
          </cell>
          <cell r="K1722">
            <v>37.06</v>
          </cell>
          <cell r="M1722">
            <v>7.6121700000000008</v>
          </cell>
          <cell r="N1722">
            <v>36.122170000000004</v>
          </cell>
        </row>
        <row r="1723">
          <cell r="B1723" t="str">
            <v>5 S 01 011 00</v>
          </cell>
          <cell r="C1723" t="str">
            <v>Destocamento de árvores c/ diâm. &gt; 0,30m</v>
          </cell>
          <cell r="D1723" t="str">
            <v>und</v>
          </cell>
          <cell r="E1723" t="str">
            <v>71,28</v>
          </cell>
          <cell r="F1723" t="str">
            <v>21,37</v>
          </cell>
          <cell r="G1723" t="str">
            <v>92,65</v>
          </cell>
          <cell r="H1723">
            <v>0</v>
          </cell>
          <cell r="I1723">
            <v>71.28</v>
          </cell>
          <cell r="J1723">
            <v>21.37</v>
          </cell>
          <cell r="K1723">
            <v>92.65</v>
          </cell>
          <cell r="M1723">
            <v>19.031760000000002</v>
          </cell>
          <cell r="N1723">
            <v>90.311760000000007</v>
          </cell>
        </row>
        <row r="1724">
          <cell r="B1724" t="str">
            <v>5 S 01 100 01</v>
          </cell>
          <cell r="C1724" t="str">
            <v>Esc. carga transp. mat 1a cat DMT 50m</v>
          </cell>
          <cell r="D1724" t="str">
            <v>m3</v>
          </cell>
          <cell r="E1724" t="str">
            <v>1,67</v>
          </cell>
          <cell r="F1724" t="str">
            <v>0,50</v>
          </cell>
          <cell r="G1724" t="str">
            <v>2,17</v>
          </cell>
          <cell r="H1724">
            <v>0</v>
          </cell>
          <cell r="I1724">
            <v>1.67</v>
          </cell>
          <cell r="J1724">
            <v>0.5</v>
          </cell>
          <cell r="K1724">
            <v>2.17</v>
          </cell>
          <cell r="M1724">
            <v>0.44589000000000001</v>
          </cell>
          <cell r="N1724">
            <v>2.1158899999999998</v>
          </cell>
        </row>
        <row r="1725">
          <cell r="B1725" t="str">
            <v>5 S 01 100 09</v>
          </cell>
          <cell r="C1725" t="str">
            <v>Esc. carga tr. mat 1a c. DMT 50 a 200m c/carreg</v>
          </cell>
          <cell r="D1725" t="str">
            <v>m3</v>
          </cell>
          <cell r="E1725" t="str">
            <v>6,53</v>
          </cell>
          <cell r="F1725" t="str">
            <v>1,96</v>
          </cell>
          <cell r="G1725" t="str">
            <v>8,49</v>
          </cell>
          <cell r="H1725">
            <v>0</v>
          </cell>
          <cell r="I1725">
            <v>6.53</v>
          </cell>
          <cell r="J1725">
            <v>1.96</v>
          </cell>
          <cell r="K1725">
            <v>8.49</v>
          </cell>
          <cell r="M1725">
            <v>1.7435100000000001</v>
          </cell>
          <cell r="N1725">
            <v>8.2735099999999999</v>
          </cell>
        </row>
        <row r="1726">
          <cell r="B1726" t="str">
            <v>5 S 01 100 10</v>
          </cell>
          <cell r="C1726" t="str">
            <v>Esc. carga tr. mat 1a c. DMT 200 a 400m c/carreg</v>
          </cell>
          <cell r="D1726" t="str">
            <v>m3</v>
          </cell>
          <cell r="E1726" t="str">
            <v>7,11</v>
          </cell>
          <cell r="F1726" t="str">
            <v>2,13</v>
          </cell>
          <cell r="G1726" t="str">
            <v>9,24</v>
          </cell>
          <cell r="H1726">
            <v>0</v>
          </cell>
          <cell r="I1726">
            <v>7.11</v>
          </cell>
          <cell r="J1726">
            <v>2.13</v>
          </cell>
          <cell r="K1726">
            <v>9.24</v>
          </cell>
          <cell r="M1726">
            <v>1.8983700000000001</v>
          </cell>
          <cell r="N1726">
            <v>9.0083700000000011</v>
          </cell>
        </row>
        <row r="1727">
          <cell r="B1727" t="str">
            <v>5 S 01 100 11</v>
          </cell>
          <cell r="C1727" t="str">
            <v>Esc. carga tr. mat 1a c. DMT 400 a 600m c/carreg</v>
          </cell>
          <cell r="D1727" t="str">
            <v>m3</v>
          </cell>
          <cell r="E1727" t="str">
            <v>7,45</v>
          </cell>
          <cell r="F1727" t="str">
            <v>2,23</v>
          </cell>
          <cell r="G1727" t="str">
            <v>9,68</v>
          </cell>
          <cell r="H1727">
            <v>0</v>
          </cell>
          <cell r="I1727">
            <v>7.45</v>
          </cell>
          <cell r="J1727">
            <v>2.23</v>
          </cell>
          <cell r="K1727">
            <v>9.68</v>
          </cell>
          <cell r="M1727">
            <v>1.9891500000000002</v>
          </cell>
          <cell r="N1727">
            <v>9.4391499999999997</v>
          </cell>
        </row>
        <row r="1728">
          <cell r="B1728" t="str">
            <v>5 S 01 100 12</v>
          </cell>
          <cell r="C1728" t="str">
            <v>Esc. carga tr. mat 1a c. DMT 600 a 800m c/carreg</v>
          </cell>
          <cell r="D1728" t="str">
            <v>m3</v>
          </cell>
          <cell r="E1728" t="str">
            <v>7,75</v>
          </cell>
          <cell r="F1728" t="str">
            <v>2,32</v>
          </cell>
          <cell r="G1728" t="str">
            <v>10,08</v>
          </cell>
          <cell r="H1728">
            <v>0</v>
          </cell>
          <cell r="I1728">
            <v>7.75</v>
          </cell>
          <cell r="J1728">
            <v>2.3199999999999998</v>
          </cell>
          <cell r="K1728">
            <v>10.08</v>
          </cell>
          <cell r="M1728">
            <v>2.0692500000000003</v>
          </cell>
          <cell r="N1728">
            <v>9.8192500000000003</v>
          </cell>
        </row>
        <row r="1729">
          <cell r="B1729" t="str">
            <v>5 S 01 100 13</v>
          </cell>
          <cell r="C1729" t="str">
            <v>Esc. carga tr. mat 1a c. DMT 800 a 1000m c/carreg</v>
          </cell>
          <cell r="D1729" t="str">
            <v>m3</v>
          </cell>
          <cell r="E1729" t="str">
            <v>8,25</v>
          </cell>
          <cell r="F1729" t="str">
            <v>2,47</v>
          </cell>
          <cell r="G1729" t="str">
            <v>10,72</v>
          </cell>
          <cell r="H1729">
            <v>0</v>
          </cell>
          <cell r="I1729">
            <v>8.25</v>
          </cell>
          <cell r="J1729">
            <v>2.4700000000000002</v>
          </cell>
          <cell r="K1729">
            <v>10.72</v>
          </cell>
          <cell r="M1729">
            <v>2.20275</v>
          </cell>
          <cell r="N1729">
            <v>10.45275</v>
          </cell>
        </row>
        <row r="1730">
          <cell r="B1730" t="str">
            <v>5 S 01 100 14</v>
          </cell>
          <cell r="C1730" t="str">
            <v>Esc. carga tr. mat 1a c. DMT 1000 a 1200m c/carreg</v>
          </cell>
          <cell r="D1730" t="str">
            <v>m3</v>
          </cell>
          <cell r="E1730" t="str">
            <v>8,72</v>
          </cell>
          <cell r="F1730" t="str">
            <v>2,61</v>
          </cell>
          <cell r="G1730" t="str">
            <v>11,33</v>
          </cell>
          <cell r="H1730">
            <v>0</v>
          </cell>
          <cell r="I1730">
            <v>8.7200000000000006</v>
          </cell>
          <cell r="J1730">
            <v>2.61</v>
          </cell>
          <cell r="K1730">
            <v>11.33</v>
          </cell>
          <cell r="M1730">
            <v>2.3282400000000001</v>
          </cell>
          <cell r="N1730">
            <v>11.04824</v>
          </cell>
        </row>
        <row r="1731">
          <cell r="B1731" t="str">
            <v>5 S 01 100 15</v>
          </cell>
          <cell r="C1731" t="str">
            <v>Esc. carga tr. mat 1a c. DMT 1200 a 1400m c/carreg</v>
          </cell>
          <cell r="D1731" t="str">
            <v>m3</v>
          </cell>
          <cell r="E1731" t="str">
            <v>8,90</v>
          </cell>
          <cell r="F1731" t="str">
            <v>2,67</v>
          </cell>
          <cell r="G1731" t="str">
            <v>11,57</v>
          </cell>
          <cell r="H1731">
            <v>0</v>
          </cell>
          <cell r="I1731">
            <v>8.9</v>
          </cell>
          <cell r="J1731">
            <v>2.67</v>
          </cell>
          <cell r="K1731">
            <v>11.57</v>
          </cell>
          <cell r="M1731">
            <v>2.3763000000000001</v>
          </cell>
          <cell r="N1731">
            <v>11.276300000000001</v>
          </cell>
        </row>
        <row r="1732">
          <cell r="B1732" t="str">
            <v>5 S 01 100 16</v>
          </cell>
          <cell r="C1732" t="str">
            <v>Esc. carga tr. mat 1a c. DMT 1400 a 1600m c/carreg</v>
          </cell>
          <cell r="D1732" t="str">
            <v>m3</v>
          </cell>
          <cell r="E1732" t="str">
            <v>9,22</v>
          </cell>
          <cell r="F1732" t="str">
            <v>2,76</v>
          </cell>
          <cell r="G1732" t="str">
            <v>11,98</v>
          </cell>
          <cell r="H1732">
            <v>0</v>
          </cell>
          <cell r="I1732">
            <v>9.2200000000000006</v>
          </cell>
          <cell r="J1732">
            <v>2.76</v>
          </cell>
          <cell r="K1732">
            <v>11.98</v>
          </cell>
          <cell r="M1732">
            <v>2.4617400000000003</v>
          </cell>
          <cell r="N1732">
            <v>11.681740000000001</v>
          </cell>
        </row>
        <row r="1733">
          <cell r="B1733" t="str">
            <v>5 S 01 100 17</v>
          </cell>
          <cell r="C1733" t="str">
            <v>Esc. carga tr. mat 1a c. DMT 1600 a 1800m c/carreg</v>
          </cell>
          <cell r="D1733" t="str">
            <v>m3</v>
          </cell>
          <cell r="E1733" t="str">
            <v>9,71</v>
          </cell>
          <cell r="F1733" t="str">
            <v>2,91</v>
          </cell>
          <cell r="G1733" t="str">
            <v>12,63</v>
          </cell>
          <cell r="H1733">
            <v>0</v>
          </cell>
          <cell r="I1733">
            <v>9.7100000000000009</v>
          </cell>
          <cell r="J1733">
            <v>2.91</v>
          </cell>
          <cell r="K1733">
            <v>12.63</v>
          </cell>
          <cell r="M1733">
            <v>2.5925700000000003</v>
          </cell>
          <cell r="N1733">
            <v>12.302570000000001</v>
          </cell>
        </row>
        <row r="1734">
          <cell r="B1734" t="str">
            <v>5 S 01 100 18</v>
          </cell>
          <cell r="C1734" t="str">
            <v>Esc. carga tr. mat 1a c. DMT 1800 a 2000m c/carreg</v>
          </cell>
          <cell r="D1734" t="str">
            <v>m3</v>
          </cell>
          <cell r="E1734" t="str">
            <v>9,92</v>
          </cell>
          <cell r="F1734" t="str">
            <v>2,97</v>
          </cell>
          <cell r="G1734" t="str">
            <v>12,90</v>
          </cell>
          <cell r="H1734">
            <v>0</v>
          </cell>
          <cell r="I1734">
            <v>9.92</v>
          </cell>
          <cell r="J1734">
            <v>2.97</v>
          </cell>
          <cell r="K1734">
            <v>12.9</v>
          </cell>
          <cell r="M1734">
            <v>2.6486400000000003</v>
          </cell>
          <cell r="N1734">
            <v>12.56864</v>
          </cell>
        </row>
        <row r="1735">
          <cell r="B1735" t="str">
            <v>5 S 01 100 19</v>
          </cell>
          <cell r="C1735" t="str">
            <v>Esc. carga tr. mat 1a c. DMT 2000 a 3000m c/carreg</v>
          </cell>
          <cell r="D1735" t="str">
            <v>m3</v>
          </cell>
          <cell r="E1735" t="str">
            <v>11,45</v>
          </cell>
          <cell r="F1735" t="str">
            <v>3,43</v>
          </cell>
          <cell r="G1735" t="str">
            <v>14,88</v>
          </cell>
          <cell r="H1735">
            <v>0</v>
          </cell>
          <cell r="I1735">
            <v>11.45</v>
          </cell>
          <cell r="J1735">
            <v>3.43</v>
          </cell>
          <cell r="K1735">
            <v>14.88</v>
          </cell>
          <cell r="M1735">
            <v>3.05715</v>
          </cell>
          <cell r="N1735">
            <v>14.507149999999999</v>
          </cell>
        </row>
        <row r="1736">
          <cell r="B1736" t="str">
            <v>5 S 01 100 20</v>
          </cell>
          <cell r="C1736" t="str">
            <v>Esc. carga tr. mat 1a c. DMT 3000 a 5000m c/carreg</v>
          </cell>
          <cell r="D1736" t="str">
            <v>m3</v>
          </cell>
          <cell r="E1736" t="str">
            <v>14,87</v>
          </cell>
          <cell r="F1736" t="str">
            <v>4,46</v>
          </cell>
          <cell r="G1736" t="str">
            <v>19,33</v>
          </cell>
          <cell r="H1736">
            <v>0</v>
          </cell>
          <cell r="I1736">
            <v>14.87</v>
          </cell>
          <cell r="J1736">
            <v>4.46</v>
          </cell>
          <cell r="K1736">
            <v>19.329999999999998</v>
          </cell>
          <cell r="M1736">
            <v>3.9702899999999999</v>
          </cell>
          <cell r="N1736">
            <v>18.84029</v>
          </cell>
        </row>
        <row r="1737">
          <cell r="B1737" t="str">
            <v>5 S 01 100 22</v>
          </cell>
          <cell r="C1737" t="str">
            <v>Esc. carga transp. mat 1a cat DMT 50 a 200m c/e</v>
          </cell>
          <cell r="D1737" t="str">
            <v>m3</v>
          </cell>
          <cell r="E1737" t="str">
            <v>5,22</v>
          </cell>
          <cell r="F1737" t="str">
            <v>1,56</v>
          </cell>
          <cell r="G1737" t="str">
            <v>6,78</v>
          </cell>
          <cell r="H1737">
            <v>0</v>
          </cell>
          <cell r="I1737">
            <v>5.22</v>
          </cell>
          <cell r="J1737">
            <v>1.56</v>
          </cell>
          <cell r="K1737">
            <v>6.78</v>
          </cell>
          <cell r="M1737">
            <v>1.39374</v>
          </cell>
          <cell r="N1737">
            <v>6.61374</v>
          </cell>
        </row>
        <row r="1738">
          <cell r="B1738" t="str">
            <v>5 S 01 100 23</v>
          </cell>
          <cell r="C1738" t="str">
            <v>Esc. carga transp. mat 1a cat DMT 200 a 400m c/e</v>
          </cell>
          <cell r="D1738" t="str">
            <v>m3</v>
          </cell>
          <cell r="E1738" t="str">
            <v>5,67</v>
          </cell>
          <cell r="F1738" t="str">
            <v>1,70</v>
          </cell>
          <cell r="G1738" t="str">
            <v>7,37</v>
          </cell>
          <cell r="H1738">
            <v>0</v>
          </cell>
          <cell r="I1738">
            <v>5.67</v>
          </cell>
          <cell r="J1738">
            <v>1.7</v>
          </cell>
          <cell r="K1738">
            <v>7.37</v>
          </cell>
          <cell r="M1738">
            <v>1.51389</v>
          </cell>
          <cell r="N1738">
            <v>7.1838899999999999</v>
          </cell>
        </row>
        <row r="1739">
          <cell r="B1739" t="str">
            <v>5 S 01 100 24</v>
          </cell>
          <cell r="C1739" t="str">
            <v>Esc. carga transp. mat 1a cat DMT 400 a 600m c/e</v>
          </cell>
          <cell r="D1739" t="str">
            <v>m3</v>
          </cell>
          <cell r="E1739" t="str">
            <v>6,08</v>
          </cell>
          <cell r="F1739" t="str">
            <v>1,82</v>
          </cell>
          <cell r="G1739" t="str">
            <v>7,91</v>
          </cell>
          <cell r="H1739">
            <v>0</v>
          </cell>
          <cell r="I1739">
            <v>6.08</v>
          </cell>
          <cell r="J1739">
            <v>1.82</v>
          </cell>
          <cell r="K1739">
            <v>7.91</v>
          </cell>
          <cell r="M1739">
            <v>1.6233600000000001</v>
          </cell>
          <cell r="N1739">
            <v>7.70336</v>
          </cell>
        </row>
        <row r="1740">
          <cell r="B1740" t="str">
            <v>5 S 01 100 25</v>
          </cell>
          <cell r="C1740" t="str">
            <v>Esc. carga transp. mat 1a cat DMT 600 a 800m c/e</v>
          </cell>
          <cell r="D1740" t="str">
            <v>m3</v>
          </cell>
          <cell r="E1740" t="str">
            <v>6,56</v>
          </cell>
          <cell r="F1740" t="str">
            <v>1,97</v>
          </cell>
          <cell r="G1740" t="str">
            <v>8,53</v>
          </cell>
          <cell r="H1740">
            <v>0</v>
          </cell>
          <cell r="I1740">
            <v>6.56</v>
          </cell>
          <cell r="J1740">
            <v>1.97</v>
          </cell>
          <cell r="K1740">
            <v>8.5299999999999994</v>
          </cell>
          <cell r="M1740">
            <v>1.75152</v>
          </cell>
          <cell r="N1740">
            <v>8.3115199999999998</v>
          </cell>
        </row>
        <row r="1741">
          <cell r="B1741" t="str">
            <v>5 S 01 100 26</v>
          </cell>
          <cell r="C1741" t="str">
            <v>Esc. carga transp. mat 1a cat DMT 800 a 1000m c/e</v>
          </cell>
          <cell r="D1741" t="str">
            <v>m3</v>
          </cell>
          <cell r="E1741" t="str">
            <v>6,86</v>
          </cell>
          <cell r="F1741" t="str">
            <v>2,06</v>
          </cell>
          <cell r="G1741" t="str">
            <v>8,92</v>
          </cell>
          <cell r="H1741">
            <v>0</v>
          </cell>
          <cell r="I1741">
            <v>6.86</v>
          </cell>
          <cell r="J1741">
            <v>2.06</v>
          </cell>
          <cell r="K1741">
            <v>8.92</v>
          </cell>
          <cell r="M1741">
            <v>1.8316200000000002</v>
          </cell>
          <cell r="N1741">
            <v>8.6916200000000003</v>
          </cell>
        </row>
        <row r="1742">
          <cell r="B1742" t="str">
            <v>5 S 01 100 27</v>
          </cell>
          <cell r="C1742" t="str">
            <v>Esc. carga transp. mat 1a cat DMT 1000 a 1200m c/e</v>
          </cell>
          <cell r="D1742" t="str">
            <v>m3</v>
          </cell>
          <cell r="E1742" t="str">
            <v>7,39</v>
          </cell>
          <cell r="F1742" t="str">
            <v>2,22</v>
          </cell>
          <cell r="G1742" t="str">
            <v>9,61</v>
          </cell>
          <cell r="H1742">
            <v>0</v>
          </cell>
          <cell r="I1742">
            <v>7.39</v>
          </cell>
          <cell r="J1742">
            <v>2.2200000000000002</v>
          </cell>
          <cell r="K1742">
            <v>9.61</v>
          </cell>
          <cell r="M1742">
            <v>1.9731300000000001</v>
          </cell>
          <cell r="N1742">
            <v>9.36313</v>
          </cell>
        </row>
        <row r="1743">
          <cell r="B1743" t="str">
            <v>5 S 01 100 28</v>
          </cell>
          <cell r="C1743" t="str">
            <v>Esc. carga transp. mat 1a cat DMT 1200 a 1400m c/e</v>
          </cell>
          <cell r="D1743" t="str">
            <v>m3</v>
          </cell>
          <cell r="E1743" t="str">
            <v>7,71</v>
          </cell>
          <cell r="F1743" t="str">
            <v>2,31</v>
          </cell>
          <cell r="G1743" t="str">
            <v>10,02</v>
          </cell>
          <cell r="H1743">
            <v>0</v>
          </cell>
          <cell r="I1743">
            <v>7.71</v>
          </cell>
          <cell r="J1743">
            <v>2.31</v>
          </cell>
          <cell r="K1743">
            <v>10.02</v>
          </cell>
          <cell r="M1743">
            <v>2.05857</v>
          </cell>
          <cell r="N1743">
            <v>9.7685700000000004</v>
          </cell>
        </row>
        <row r="1744">
          <cell r="B1744" t="str">
            <v>5 S 01 100 29</v>
          </cell>
          <cell r="C1744" t="str">
            <v>Esc. carga transp. mat 1a cat DMT 1400 a 1600m c/e</v>
          </cell>
          <cell r="D1744" t="str">
            <v>m3</v>
          </cell>
          <cell r="E1744" t="str">
            <v>8,01</v>
          </cell>
          <cell r="F1744" t="str">
            <v>2,40</v>
          </cell>
          <cell r="G1744" t="str">
            <v>10,41</v>
          </cell>
          <cell r="H1744">
            <v>0</v>
          </cell>
          <cell r="I1744">
            <v>8.01</v>
          </cell>
          <cell r="J1744">
            <v>2.4</v>
          </cell>
          <cell r="K1744">
            <v>10.41</v>
          </cell>
          <cell r="M1744">
            <v>2.1386699999999998</v>
          </cell>
          <cell r="N1744">
            <v>10.148669999999999</v>
          </cell>
        </row>
        <row r="1745">
          <cell r="B1745" t="str">
            <v>5 S 01 100 30</v>
          </cell>
          <cell r="C1745" t="str">
            <v>Esc. carga transp .mat 1a cat DMT 1600 a 1800m c/e</v>
          </cell>
          <cell r="D1745" t="str">
            <v>m3</v>
          </cell>
          <cell r="E1745" t="str">
            <v>8,26</v>
          </cell>
          <cell r="F1745" t="str">
            <v>2,48</v>
          </cell>
          <cell r="G1745" t="str">
            <v>10,74</v>
          </cell>
          <cell r="H1745">
            <v>0</v>
          </cell>
          <cell r="I1745">
            <v>8.26</v>
          </cell>
          <cell r="J1745">
            <v>2.48</v>
          </cell>
          <cell r="K1745">
            <v>10.74</v>
          </cell>
          <cell r="M1745">
            <v>2.2054200000000002</v>
          </cell>
          <cell r="N1745">
            <v>10.46542</v>
          </cell>
        </row>
        <row r="1746">
          <cell r="B1746" t="str">
            <v>5 S 01 100 31</v>
          </cell>
          <cell r="C1746" t="str">
            <v>Esc. carga transp. mat 1a cat DMT 1800 a 2000m c/e</v>
          </cell>
          <cell r="D1746" t="str">
            <v>m3</v>
          </cell>
          <cell r="E1746" t="str">
            <v>8,62</v>
          </cell>
          <cell r="F1746" t="str">
            <v>2,58</v>
          </cell>
          <cell r="G1746" t="str">
            <v>11,20</v>
          </cell>
          <cell r="H1746">
            <v>0</v>
          </cell>
          <cell r="I1746">
            <v>8.6199999999999992</v>
          </cell>
          <cell r="J1746">
            <v>2.58</v>
          </cell>
          <cell r="K1746">
            <v>11.2</v>
          </cell>
          <cell r="M1746">
            <v>2.3015400000000001</v>
          </cell>
          <cell r="N1746">
            <v>10.92154</v>
          </cell>
        </row>
        <row r="1747">
          <cell r="B1747" t="str">
            <v>5 S 01 100 32</v>
          </cell>
          <cell r="C1747" t="str">
            <v>Esc. carga transp. mat 1a cat DMT 2000 a 3000m c/e</v>
          </cell>
          <cell r="D1747" t="str">
            <v>m3</v>
          </cell>
          <cell r="E1747" t="str">
            <v>10,14</v>
          </cell>
          <cell r="F1747" t="str">
            <v>3,04</v>
          </cell>
          <cell r="G1747" t="str">
            <v>13,18</v>
          </cell>
          <cell r="H1747">
            <v>0</v>
          </cell>
          <cell r="I1747">
            <v>10.14</v>
          </cell>
          <cell r="J1747">
            <v>3.04</v>
          </cell>
          <cell r="K1747">
            <v>13.18</v>
          </cell>
          <cell r="M1747">
            <v>2.7073800000000001</v>
          </cell>
          <cell r="N1747">
            <v>12.847380000000001</v>
          </cell>
        </row>
        <row r="1748">
          <cell r="B1748" t="str">
            <v>5 S 01 100 33</v>
          </cell>
          <cell r="C1748" t="str">
            <v>Esc. carga transp. mat 1a cat DMT 3000 a 5000m c/e</v>
          </cell>
          <cell r="D1748" t="str">
            <v>m3</v>
          </cell>
          <cell r="E1748" t="str">
            <v>13,38</v>
          </cell>
          <cell r="F1748" t="str">
            <v>4,01</v>
          </cell>
          <cell r="G1748" t="str">
            <v>17,39</v>
          </cell>
          <cell r="H1748">
            <v>0</v>
          </cell>
          <cell r="I1748">
            <v>13.38</v>
          </cell>
          <cell r="J1748">
            <v>4.01</v>
          </cell>
          <cell r="K1748">
            <v>17.39</v>
          </cell>
          <cell r="M1748">
            <v>3.5724600000000004</v>
          </cell>
          <cell r="N1748">
            <v>16.952460000000002</v>
          </cell>
        </row>
        <row r="1749">
          <cell r="B1749" t="str">
            <v>5 S 01 101 01</v>
          </cell>
          <cell r="C1749" t="str">
            <v>Esc. carga transp. mat 2a cat DMT 50m</v>
          </cell>
          <cell r="D1749" t="str">
            <v>m3</v>
          </cell>
          <cell r="E1749" t="str">
            <v>2,90</v>
          </cell>
          <cell r="F1749" t="str">
            <v>0,87</v>
          </cell>
          <cell r="G1749" t="str">
            <v>3,77</v>
          </cell>
          <cell r="H1749">
            <v>0</v>
          </cell>
          <cell r="I1749">
            <v>2.9</v>
          </cell>
          <cell r="J1749">
            <v>0.87</v>
          </cell>
          <cell r="K1749">
            <v>3.77</v>
          </cell>
          <cell r="M1749">
            <v>0.77429999999999999</v>
          </cell>
          <cell r="N1749">
            <v>3.6742999999999997</v>
          </cell>
        </row>
        <row r="1750">
          <cell r="B1750" t="str">
            <v>5 S 01 101 09</v>
          </cell>
          <cell r="C1750" t="str">
            <v>Esc. carga tr. mat 2a c. DMT 50 a 200m c/carreg</v>
          </cell>
          <cell r="D1750" t="str">
            <v>m3</v>
          </cell>
          <cell r="E1750" t="str">
            <v>9,83</v>
          </cell>
          <cell r="F1750" t="str">
            <v>2,95</v>
          </cell>
          <cell r="G1750" t="str">
            <v>12,78</v>
          </cell>
          <cell r="H1750">
            <v>0</v>
          </cell>
          <cell r="I1750">
            <v>9.83</v>
          </cell>
          <cell r="J1750">
            <v>2.95</v>
          </cell>
          <cell r="K1750">
            <v>12.78</v>
          </cell>
          <cell r="M1750">
            <v>2.6246100000000001</v>
          </cell>
          <cell r="N1750">
            <v>12.454610000000001</v>
          </cell>
        </row>
        <row r="1751">
          <cell r="B1751" t="str">
            <v>5 S 01 101 10</v>
          </cell>
          <cell r="C1751" t="str">
            <v>Esc. carga tr. mat 2a c. DMT 200 a 400m c/carreg</v>
          </cell>
          <cell r="D1751" t="str">
            <v>m3</v>
          </cell>
          <cell r="E1751" t="str">
            <v>10,52</v>
          </cell>
          <cell r="F1751" t="str">
            <v>3,15</v>
          </cell>
          <cell r="G1751" t="str">
            <v>13,68</v>
          </cell>
          <cell r="H1751">
            <v>0</v>
          </cell>
          <cell r="I1751">
            <v>10.52</v>
          </cell>
          <cell r="J1751">
            <v>3.15</v>
          </cell>
          <cell r="K1751">
            <v>13.68</v>
          </cell>
          <cell r="M1751">
            <v>2.80884</v>
          </cell>
          <cell r="N1751">
            <v>13.32884</v>
          </cell>
        </row>
        <row r="1752">
          <cell r="B1752" t="str">
            <v>5 S 01 101 11</v>
          </cell>
          <cell r="C1752" t="str">
            <v>Esc. carga tr. mat 2a c. DMT 400 a 600m c/carreg</v>
          </cell>
          <cell r="D1752" t="str">
            <v>m3</v>
          </cell>
          <cell r="E1752" t="str">
            <v>11,17</v>
          </cell>
          <cell r="F1752" t="str">
            <v>3,35</v>
          </cell>
          <cell r="G1752" t="str">
            <v>14,52</v>
          </cell>
          <cell r="H1752">
            <v>0</v>
          </cell>
          <cell r="I1752">
            <v>11.17</v>
          </cell>
          <cell r="J1752">
            <v>3.35</v>
          </cell>
          <cell r="K1752">
            <v>14.52</v>
          </cell>
          <cell r="M1752">
            <v>2.9823900000000001</v>
          </cell>
          <cell r="N1752">
            <v>14.15239</v>
          </cell>
        </row>
        <row r="1753">
          <cell r="B1753" t="str">
            <v>5 S 01 101 12</v>
          </cell>
          <cell r="C1753" t="str">
            <v>Esc. carga tr. mat 2a c. DMT 600 a 800m c/carreg</v>
          </cell>
          <cell r="D1753" t="str">
            <v>m3</v>
          </cell>
          <cell r="E1753" t="str">
            <v>11,69</v>
          </cell>
          <cell r="F1753" t="str">
            <v>3,50</v>
          </cell>
          <cell r="G1753" t="str">
            <v>15,19</v>
          </cell>
          <cell r="H1753">
            <v>0</v>
          </cell>
          <cell r="I1753">
            <v>11.69</v>
          </cell>
          <cell r="J1753">
            <v>3.5</v>
          </cell>
          <cell r="K1753">
            <v>15.19</v>
          </cell>
          <cell r="M1753">
            <v>3.1212300000000002</v>
          </cell>
          <cell r="N1753">
            <v>14.81123</v>
          </cell>
        </row>
        <row r="1754">
          <cell r="B1754" t="str">
            <v>5 S 01 101 13</v>
          </cell>
          <cell r="C1754" t="str">
            <v>Esc. carga tr. mat 2a c. DMT 800 a 1000m c/carreg</v>
          </cell>
          <cell r="D1754" t="str">
            <v>m3</v>
          </cell>
          <cell r="E1754" t="str">
            <v>12,04</v>
          </cell>
          <cell r="F1754" t="str">
            <v>3,61</v>
          </cell>
          <cell r="G1754" t="str">
            <v>15,65</v>
          </cell>
          <cell r="H1754">
            <v>0</v>
          </cell>
          <cell r="I1754">
            <v>12.04</v>
          </cell>
          <cell r="J1754">
            <v>3.61</v>
          </cell>
          <cell r="K1754">
            <v>15.65</v>
          </cell>
          <cell r="M1754">
            <v>3.21468</v>
          </cell>
          <cell r="N1754">
            <v>15.254679999999999</v>
          </cell>
        </row>
        <row r="1755">
          <cell r="B1755" t="str">
            <v>5 S 01 101 14</v>
          </cell>
          <cell r="C1755" t="str">
            <v>Esc. carga tr. mat 2a c. DMT 1000 a 1200m c/carreg</v>
          </cell>
          <cell r="D1755" t="str">
            <v>m3</v>
          </cell>
          <cell r="E1755" t="str">
            <v>12,56</v>
          </cell>
          <cell r="F1755" t="str">
            <v>3,77</v>
          </cell>
          <cell r="G1755" t="str">
            <v>16,33</v>
          </cell>
          <cell r="H1755">
            <v>0</v>
          </cell>
          <cell r="I1755">
            <v>12.56</v>
          </cell>
          <cell r="J1755">
            <v>3.77</v>
          </cell>
          <cell r="K1755">
            <v>16.329999999999998</v>
          </cell>
          <cell r="M1755">
            <v>3.3535200000000005</v>
          </cell>
          <cell r="N1755">
            <v>15.913520000000002</v>
          </cell>
        </row>
        <row r="1756">
          <cell r="B1756" t="str">
            <v>5 S 01 101 15</v>
          </cell>
          <cell r="C1756" t="str">
            <v>Esc. carga tr. mat 2a c. DMT 1200 a 1400m c/carreg</v>
          </cell>
          <cell r="D1756" t="str">
            <v>m3</v>
          </cell>
          <cell r="E1756" t="str">
            <v>12,94</v>
          </cell>
          <cell r="F1756" t="str">
            <v>3,88</v>
          </cell>
          <cell r="G1756" t="str">
            <v>16,82</v>
          </cell>
          <cell r="H1756">
            <v>0</v>
          </cell>
          <cell r="I1756">
            <v>12.94</v>
          </cell>
          <cell r="J1756">
            <v>3.88</v>
          </cell>
          <cell r="K1756">
            <v>16.82</v>
          </cell>
          <cell r="M1756">
            <v>3.4549799999999999</v>
          </cell>
          <cell r="N1756">
            <v>16.39498</v>
          </cell>
        </row>
        <row r="1757">
          <cell r="B1757" t="str">
            <v>5 S 01 101 16</v>
          </cell>
          <cell r="C1757" t="str">
            <v>Esc. carga tr. mat 2a c. DMT 1400 a 1600m c/carreg</v>
          </cell>
          <cell r="D1757" t="str">
            <v>m3</v>
          </cell>
          <cell r="E1757" t="str">
            <v>13,36</v>
          </cell>
          <cell r="F1757" t="str">
            <v>4,01</v>
          </cell>
          <cell r="G1757" t="str">
            <v>17,37</v>
          </cell>
          <cell r="H1757">
            <v>0</v>
          </cell>
          <cell r="I1757">
            <v>13.36</v>
          </cell>
          <cell r="J1757">
            <v>4.01</v>
          </cell>
          <cell r="K1757">
            <v>17.37</v>
          </cell>
          <cell r="M1757">
            <v>3.5671200000000001</v>
          </cell>
          <cell r="N1757">
            <v>16.927119999999999</v>
          </cell>
        </row>
        <row r="1758">
          <cell r="B1758" t="str">
            <v>5 S 01 101 17</v>
          </cell>
          <cell r="C1758" t="str">
            <v>Esc. carga tr. mat 2a c. DMT 1600 a 1800m c/carreg</v>
          </cell>
          <cell r="D1758" t="str">
            <v>m3</v>
          </cell>
          <cell r="E1758" t="str">
            <v>13,59</v>
          </cell>
          <cell r="F1758" t="str">
            <v>4,07</v>
          </cell>
          <cell r="G1758" t="str">
            <v>17,67</v>
          </cell>
          <cell r="H1758">
            <v>0</v>
          </cell>
          <cell r="I1758">
            <v>13.59</v>
          </cell>
          <cell r="J1758">
            <v>4.07</v>
          </cell>
          <cell r="K1758">
            <v>17.670000000000002</v>
          </cell>
          <cell r="M1758">
            <v>3.62853</v>
          </cell>
          <cell r="N1758">
            <v>17.218530000000001</v>
          </cell>
        </row>
        <row r="1759">
          <cell r="B1759" t="str">
            <v>5 S 01 101 18</v>
          </cell>
          <cell r="C1759" t="str">
            <v>Esc. carga tr. mat 2a c. DMT 1800 a 2000m c/carreg</v>
          </cell>
          <cell r="D1759" t="str">
            <v>m3</v>
          </cell>
          <cell r="E1759" t="str">
            <v>14,25</v>
          </cell>
          <cell r="F1759" t="str">
            <v>4,27</v>
          </cell>
          <cell r="G1759" t="str">
            <v>18,53</v>
          </cell>
          <cell r="H1759">
            <v>0</v>
          </cell>
          <cell r="I1759">
            <v>14.25</v>
          </cell>
          <cell r="J1759">
            <v>4.2699999999999996</v>
          </cell>
          <cell r="K1759">
            <v>18.53</v>
          </cell>
          <cell r="M1759">
            <v>3.8047500000000003</v>
          </cell>
          <cell r="N1759">
            <v>18.054749999999999</v>
          </cell>
        </row>
        <row r="1760">
          <cell r="B1760" t="str">
            <v>5 S 01 101 19</v>
          </cell>
          <cell r="C1760" t="str">
            <v>Esc. carga tr. mat 2a c. DMT 2000 a 3000m c/carreg</v>
          </cell>
          <cell r="D1760" t="str">
            <v>m3</v>
          </cell>
          <cell r="E1760" t="str">
            <v>15,72</v>
          </cell>
          <cell r="F1760" t="str">
            <v>4,71</v>
          </cell>
          <cell r="G1760" t="str">
            <v>20,44</v>
          </cell>
          <cell r="H1760">
            <v>0</v>
          </cell>
          <cell r="I1760">
            <v>15.72</v>
          </cell>
          <cell r="J1760">
            <v>4.71</v>
          </cell>
          <cell r="K1760">
            <v>20.440000000000001</v>
          </cell>
          <cell r="M1760">
            <v>4.1972400000000007</v>
          </cell>
          <cell r="N1760">
            <v>19.91724</v>
          </cell>
        </row>
        <row r="1761">
          <cell r="B1761" t="str">
            <v>5 S 01 101 20</v>
          </cell>
          <cell r="C1761" t="str">
            <v>Esc. carga tr. mat 2a c. DMT 3000 a 5000m c/carreg</v>
          </cell>
          <cell r="D1761" t="str">
            <v>m3</v>
          </cell>
          <cell r="E1761" t="str">
            <v>19,65</v>
          </cell>
          <cell r="F1761" t="str">
            <v>5,89</v>
          </cell>
          <cell r="G1761" t="str">
            <v>25,55</v>
          </cell>
          <cell r="H1761">
            <v>0</v>
          </cell>
          <cell r="I1761">
            <v>19.649999999999999</v>
          </cell>
          <cell r="J1761">
            <v>5.89</v>
          </cell>
          <cell r="K1761">
            <v>25.55</v>
          </cell>
          <cell r="M1761">
            <v>5.24655</v>
          </cell>
          <cell r="N1761">
            <v>24.896549999999998</v>
          </cell>
        </row>
        <row r="1762">
          <cell r="B1762" t="str">
            <v>5 S 01 101 22</v>
          </cell>
          <cell r="C1762" t="str">
            <v>Esc. carga transp. mat 2a cat DMT 50 a 200m c/e</v>
          </cell>
          <cell r="D1762" t="str">
            <v>m3</v>
          </cell>
          <cell r="E1762" t="str">
            <v>7,26</v>
          </cell>
          <cell r="F1762" t="str">
            <v>2,18</v>
          </cell>
          <cell r="G1762" t="str">
            <v>9,44</v>
          </cell>
          <cell r="H1762">
            <v>0</v>
          </cell>
          <cell r="I1762">
            <v>7.26</v>
          </cell>
          <cell r="J1762">
            <v>2.1800000000000002</v>
          </cell>
          <cell r="K1762">
            <v>9.44</v>
          </cell>
          <cell r="M1762">
            <v>1.93842</v>
          </cell>
          <cell r="N1762">
            <v>9.1984200000000005</v>
          </cell>
        </row>
        <row r="1763">
          <cell r="B1763" t="str">
            <v>5 S 01 101 23</v>
          </cell>
          <cell r="C1763" t="str">
            <v>Esc. carga transp. mat 2a cat DMT 200 a 400m c/e</v>
          </cell>
          <cell r="D1763" t="str">
            <v>m3</v>
          </cell>
          <cell r="E1763" t="str">
            <v>7,79</v>
          </cell>
          <cell r="F1763" t="str">
            <v>2,34</v>
          </cell>
          <cell r="G1763" t="str">
            <v>10,13</v>
          </cell>
          <cell r="H1763">
            <v>0</v>
          </cell>
          <cell r="I1763">
            <v>7.79</v>
          </cell>
          <cell r="J1763">
            <v>2.34</v>
          </cell>
          <cell r="K1763">
            <v>10.130000000000001</v>
          </cell>
          <cell r="M1763">
            <v>2.0799300000000001</v>
          </cell>
          <cell r="N1763">
            <v>9.8699300000000001</v>
          </cell>
        </row>
        <row r="1764">
          <cell r="B1764" t="str">
            <v>5 S 01 101 24</v>
          </cell>
          <cell r="C1764" t="str">
            <v>Esc. carga transp. mat 2a cat DMT 400 a 600m c/e</v>
          </cell>
          <cell r="D1764" t="str">
            <v>m3</v>
          </cell>
          <cell r="E1764" t="str">
            <v>8,29</v>
          </cell>
          <cell r="F1764" t="str">
            <v>2,48</v>
          </cell>
          <cell r="G1764" t="str">
            <v>10,77</v>
          </cell>
          <cell r="H1764">
            <v>0</v>
          </cell>
          <cell r="I1764">
            <v>8.2899999999999991</v>
          </cell>
          <cell r="J1764">
            <v>2.48</v>
          </cell>
          <cell r="K1764">
            <v>10.77</v>
          </cell>
          <cell r="M1764">
            <v>2.2134299999999998</v>
          </cell>
          <cell r="N1764">
            <v>10.503429999999998</v>
          </cell>
        </row>
        <row r="1765">
          <cell r="B1765" t="str">
            <v>5 S 01 101 25</v>
          </cell>
          <cell r="C1765" t="str">
            <v>Esc. carga transp. mat 2a cat DMT 600 a 800m c/e</v>
          </cell>
          <cell r="D1765" t="str">
            <v>m3</v>
          </cell>
          <cell r="E1765" t="str">
            <v>8,69</v>
          </cell>
          <cell r="F1765" t="str">
            <v>2,61</v>
          </cell>
          <cell r="G1765" t="str">
            <v>11,30</v>
          </cell>
          <cell r="H1765">
            <v>0</v>
          </cell>
          <cell r="I1765">
            <v>8.69</v>
          </cell>
          <cell r="J1765">
            <v>2.61</v>
          </cell>
          <cell r="K1765">
            <v>11.3</v>
          </cell>
          <cell r="M1765">
            <v>2.32023</v>
          </cell>
          <cell r="N1765">
            <v>11.01023</v>
          </cell>
        </row>
        <row r="1766">
          <cell r="B1766" t="str">
            <v>5 S 01 101 26</v>
          </cell>
          <cell r="C1766" t="str">
            <v>Esc. carga transp. mat 2a cat DMT 800 a 1000m c/e</v>
          </cell>
          <cell r="D1766" t="str">
            <v>m3</v>
          </cell>
          <cell r="E1766" t="str">
            <v>9,47</v>
          </cell>
          <cell r="F1766" t="str">
            <v>2,84</v>
          </cell>
          <cell r="G1766" t="str">
            <v>12,31</v>
          </cell>
          <cell r="H1766">
            <v>0</v>
          </cell>
          <cell r="I1766">
            <v>9.4700000000000006</v>
          </cell>
          <cell r="J1766">
            <v>2.84</v>
          </cell>
          <cell r="K1766">
            <v>12.31</v>
          </cell>
          <cell r="M1766">
            <v>2.5284900000000001</v>
          </cell>
          <cell r="N1766">
            <v>11.99849</v>
          </cell>
        </row>
        <row r="1767">
          <cell r="B1767" t="str">
            <v>5 S 01 101 27</v>
          </cell>
          <cell r="C1767" t="str">
            <v>Esc. carga transp. mat 2a cat DMT 1000 a 1200m c/e</v>
          </cell>
          <cell r="D1767" t="str">
            <v>m3</v>
          </cell>
          <cell r="E1767" t="str">
            <v>9,85</v>
          </cell>
          <cell r="F1767" t="str">
            <v>2,95</v>
          </cell>
          <cell r="G1767" t="str">
            <v>12,80</v>
          </cell>
          <cell r="H1767">
            <v>0</v>
          </cell>
          <cell r="I1767">
            <v>9.85</v>
          </cell>
          <cell r="J1767">
            <v>2.95</v>
          </cell>
          <cell r="K1767">
            <v>12.8</v>
          </cell>
          <cell r="M1767">
            <v>2.62995</v>
          </cell>
          <cell r="N1767">
            <v>12.479949999999999</v>
          </cell>
        </row>
        <row r="1768">
          <cell r="B1768" t="str">
            <v>5 S 01 101 28</v>
          </cell>
          <cell r="C1768" t="str">
            <v>Esc. carga transp. mat 2a cat DMT 1200 a 1400m c/e</v>
          </cell>
          <cell r="D1768" t="str">
            <v>m3</v>
          </cell>
          <cell r="E1768" t="str">
            <v>10,31</v>
          </cell>
          <cell r="F1768" t="str">
            <v>3,09</v>
          </cell>
          <cell r="G1768" t="str">
            <v>13,41</v>
          </cell>
          <cell r="H1768">
            <v>0</v>
          </cell>
          <cell r="I1768">
            <v>10.31</v>
          </cell>
          <cell r="J1768">
            <v>3.09</v>
          </cell>
          <cell r="K1768">
            <v>13.41</v>
          </cell>
          <cell r="M1768">
            <v>2.7527700000000004</v>
          </cell>
          <cell r="N1768">
            <v>13.06277</v>
          </cell>
        </row>
        <row r="1769">
          <cell r="B1769" t="str">
            <v>5 S 01 101 29</v>
          </cell>
          <cell r="C1769" t="str">
            <v>Esc. carga transp. mat 2a cat DMT 1400 a 1600m c/e</v>
          </cell>
          <cell r="D1769" t="str">
            <v>m3</v>
          </cell>
          <cell r="E1769" t="str">
            <v>10,56</v>
          </cell>
          <cell r="F1769" t="str">
            <v>3,16</v>
          </cell>
          <cell r="G1769" t="str">
            <v>13,72</v>
          </cell>
          <cell r="H1769">
            <v>0</v>
          </cell>
          <cell r="I1769">
            <v>10.56</v>
          </cell>
          <cell r="J1769">
            <v>3.16</v>
          </cell>
          <cell r="K1769">
            <v>13.72</v>
          </cell>
          <cell r="M1769">
            <v>2.8195200000000002</v>
          </cell>
          <cell r="N1769">
            <v>13.379520000000001</v>
          </cell>
        </row>
        <row r="1770">
          <cell r="B1770" t="str">
            <v>5 S 01 101 30</v>
          </cell>
          <cell r="C1770" t="str">
            <v>Esc. carga transp. mat 2a cat DMT 1600 a 1800m c/e</v>
          </cell>
          <cell r="D1770" t="str">
            <v>m3</v>
          </cell>
          <cell r="E1770" t="str">
            <v>10,73</v>
          </cell>
          <cell r="F1770" t="str">
            <v>3,22</v>
          </cell>
          <cell r="G1770" t="str">
            <v>13,95</v>
          </cell>
          <cell r="H1770">
            <v>0</v>
          </cell>
          <cell r="I1770">
            <v>10.73</v>
          </cell>
          <cell r="J1770">
            <v>3.22</v>
          </cell>
          <cell r="K1770">
            <v>13.95</v>
          </cell>
          <cell r="M1770">
            <v>2.8649100000000001</v>
          </cell>
          <cell r="N1770">
            <v>13.59491</v>
          </cell>
        </row>
        <row r="1771">
          <cell r="B1771" t="str">
            <v>5 S 01 101 31</v>
          </cell>
          <cell r="C1771" t="str">
            <v>Esc. carga transp. mat 2a cat DMT 1800 a 2000m c/e</v>
          </cell>
          <cell r="D1771" t="str">
            <v>m3</v>
          </cell>
          <cell r="E1771" t="str">
            <v>11,57</v>
          </cell>
          <cell r="F1771" t="str">
            <v>3,47</v>
          </cell>
          <cell r="G1771" t="str">
            <v>15,04</v>
          </cell>
          <cell r="H1771">
            <v>0</v>
          </cell>
          <cell r="I1771">
            <v>11.57</v>
          </cell>
          <cell r="J1771">
            <v>3.47</v>
          </cell>
          <cell r="K1771">
            <v>15.04</v>
          </cell>
          <cell r="M1771">
            <v>3.0891900000000003</v>
          </cell>
          <cell r="N1771">
            <v>14.659190000000001</v>
          </cell>
        </row>
        <row r="1772">
          <cell r="B1772" t="str">
            <v>5 S 01 101 32</v>
          </cell>
          <cell r="C1772" t="str">
            <v>Esc. carga transp. mat 2a cat DMT 2000 a 3000m c/e</v>
          </cell>
          <cell r="D1772" t="str">
            <v>m3</v>
          </cell>
          <cell r="E1772" t="str">
            <v>13,10</v>
          </cell>
          <cell r="F1772" t="str">
            <v>3,93</v>
          </cell>
          <cell r="G1772" t="str">
            <v>17,03</v>
          </cell>
          <cell r="H1772">
            <v>0</v>
          </cell>
          <cell r="I1772">
            <v>13.1</v>
          </cell>
          <cell r="J1772">
            <v>3.93</v>
          </cell>
          <cell r="K1772">
            <v>17.03</v>
          </cell>
          <cell r="M1772">
            <v>3.4977</v>
          </cell>
          <cell r="N1772">
            <v>16.5977</v>
          </cell>
        </row>
        <row r="1773">
          <cell r="B1773" t="str">
            <v>5 S 01 101 33</v>
          </cell>
          <cell r="C1773" t="str">
            <v>Esc. carga transp. mat 2a cat DMT 3000 a 5000m c/e</v>
          </cell>
          <cell r="D1773" t="str">
            <v>m3</v>
          </cell>
          <cell r="E1773" t="str">
            <v>16,68</v>
          </cell>
          <cell r="F1773" t="str">
            <v>5,00</v>
          </cell>
          <cell r="G1773" t="str">
            <v>21,69</v>
          </cell>
          <cell r="H1773">
            <v>0</v>
          </cell>
          <cell r="I1773">
            <v>16.68</v>
          </cell>
          <cell r="J1773">
            <v>5</v>
          </cell>
          <cell r="K1773">
            <v>21.69</v>
          </cell>
          <cell r="M1773">
            <v>4.4535600000000004</v>
          </cell>
          <cell r="N1773">
            <v>21.133559999999999</v>
          </cell>
        </row>
        <row r="1774">
          <cell r="B1774" t="str">
            <v>5 S 01 102 01</v>
          </cell>
          <cell r="C1774" t="str">
            <v>Esc. carga transp. mat 3a cat DMT até 50m</v>
          </cell>
          <cell r="D1774" t="str">
            <v>m3</v>
          </cell>
          <cell r="E1774" t="str">
            <v>17,71</v>
          </cell>
          <cell r="F1774" t="str">
            <v>5,31</v>
          </cell>
          <cell r="G1774" t="str">
            <v>23,02</v>
          </cell>
          <cell r="H1774">
            <v>0</v>
          </cell>
          <cell r="I1774">
            <v>17.71</v>
          </cell>
          <cell r="J1774">
            <v>5.31</v>
          </cell>
          <cell r="K1774">
            <v>23.02</v>
          </cell>
          <cell r="M1774">
            <v>4.7285700000000004</v>
          </cell>
          <cell r="N1774">
            <v>22.438570000000002</v>
          </cell>
        </row>
        <row r="1775">
          <cell r="B1775" t="str">
            <v>5 S 01 102 02</v>
          </cell>
          <cell r="C1775" t="str">
            <v>Esc. carga transp. mat 3a cat DMT 50 a 200m</v>
          </cell>
          <cell r="D1775" t="str">
            <v>m3</v>
          </cell>
          <cell r="E1775" t="str">
            <v>23,05</v>
          </cell>
          <cell r="F1775" t="str">
            <v>6,91</v>
          </cell>
          <cell r="G1775" t="str">
            <v>29,96</v>
          </cell>
          <cell r="H1775">
            <v>0</v>
          </cell>
          <cell r="I1775">
            <v>23.05</v>
          </cell>
          <cell r="J1775">
            <v>6.91</v>
          </cell>
          <cell r="K1775">
            <v>29.96</v>
          </cell>
          <cell r="M1775">
            <v>6.1543500000000009</v>
          </cell>
          <cell r="N1775">
            <v>29.204350000000002</v>
          </cell>
        </row>
        <row r="1776">
          <cell r="B1776" t="str">
            <v>5 S 01 102 03</v>
          </cell>
          <cell r="C1776" t="str">
            <v>Esc. carga transp. mat 3a cat DMT 200 a 400m</v>
          </cell>
          <cell r="D1776" t="str">
            <v>m3</v>
          </cell>
          <cell r="E1776" t="str">
            <v>25,04</v>
          </cell>
          <cell r="F1776" t="str">
            <v>7,51</v>
          </cell>
          <cell r="G1776" t="str">
            <v>32,54</v>
          </cell>
          <cell r="H1776">
            <v>0</v>
          </cell>
          <cell r="I1776">
            <v>25.04</v>
          </cell>
          <cell r="J1776">
            <v>7.51</v>
          </cell>
          <cell r="K1776">
            <v>32.54</v>
          </cell>
          <cell r="M1776">
            <v>6.6856800000000005</v>
          </cell>
          <cell r="N1776">
            <v>31.725680000000001</v>
          </cell>
        </row>
        <row r="1777">
          <cell r="B1777" t="str">
            <v>5 S 01 102 04</v>
          </cell>
          <cell r="C1777" t="str">
            <v>Esc. carga transp. mat 3a cat DMT 400 a 600m</v>
          </cell>
          <cell r="D1777" t="str">
            <v>m3</v>
          </cell>
          <cell r="E1777" t="str">
            <v>25,42</v>
          </cell>
          <cell r="F1777" t="str">
            <v>7,62</v>
          </cell>
          <cell r="G1777" t="str">
            <v>33,04</v>
          </cell>
          <cell r="H1777">
            <v>0</v>
          </cell>
          <cell r="I1777">
            <v>25.42</v>
          </cell>
          <cell r="J1777">
            <v>7.62</v>
          </cell>
          <cell r="K1777">
            <v>33.04</v>
          </cell>
          <cell r="M1777">
            <v>6.7871400000000008</v>
          </cell>
          <cell r="N1777">
            <v>32.207140000000003</v>
          </cell>
        </row>
        <row r="1778">
          <cell r="B1778" t="str">
            <v>5 S 01 102 05</v>
          </cell>
          <cell r="C1778" t="str">
            <v>Esc. carga transp. mat 3a cat DMT 600 a 800m</v>
          </cell>
          <cell r="D1778" t="str">
            <v>m3</v>
          </cell>
          <cell r="E1778" t="str">
            <v>26,58</v>
          </cell>
          <cell r="F1778" t="str">
            <v>7,97</v>
          </cell>
          <cell r="G1778" t="str">
            <v>34,55</v>
          </cell>
          <cell r="H1778">
            <v>0</v>
          </cell>
          <cell r="I1778">
            <v>26.58</v>
          </cell>
          <cell r="J1778">
            <v>7.97</v>
          </cell>
          <cell r="K1778">
            <v>34.549999999999997</v>
          </cell>
          <cell r="M1778">
            <v>7.0968599999999995</v>
          </cell>
          <cell r="N1778">
            <v>33.676859999999998</v>
          </cell>
        </row>
        <row r="1779">
          <cell r="B1779" t="str">
            <v>5 S 01 102 06</v>
          </cell>
          <cell r="C1779" t="str">
            <v>Esc. carga transp. mat 3a cat DMT 800 a 1000m</v>
          </cell>
          <cell r="D1779" t="str">
            <v>m3</v>
          </cell>
          <cell r="E1779" t="str">
            <v>27,10</v>
          </cell>
          <cell r="F1779" t="str">
            <v>8,12</v>
          </cell>
          <cell r="G1779" t="str">
            <v>35,22</v>
          </cell>
          <cell r="H1779">
            <v>0</v>
          </cell>
          <cell r="I1779">
            <v>27.1</v>
          </cell>
          <cell r="J1779">
            <v>8.1199999999999992</v>
          </cell>
          <cell r="K1779">
            <v>35.22</v>
          </cell>
          <cell r="M1779">
            <v>7.2357000000000005</v>
          </cell>
          <cell r="N1779">
            <v>34.335700000000003</v>
          </cell>
        </row>
        <row r="1780">
          <cell r="B1780" t="str">
            <v>5 S 01 102 07</v>
          </cell>
          <cell r="C1780" t="str">
            <v>Esc. carga transp. mat 3a cat DMT 1000 a 1200m</v>
          </cell>
          <cell r="D1780" t="str">
            <v>m3</v>
          </cell>
          <cell r="E1780" t="str">
            <v>28,13</v>
          </cell>
          <cell r="F1780" t="str">
            <v>8,43</v>
          </cell>
          <cell r="G1780" t="str">
            <v>36,56</v>
          </cell>
          <cell r="H1780">
            <v>0</v>
          </cell>
          <cell r="I1780">
            <v>28.13</v>
          </cell>
          <cell r="J1780">
            <v>8.43</v>
          </cell>
          <cell r="K1780">
            <v>36.56</v>
          </cell>
          <cell r="M1780">
            <v>7.5107100000000004</v>
          </cell>
          <cell r="N1780">
            <v>35.640709999999999</v>
          </cell>
        </row>
        <row r="1781">
          <cell r="B1781" t="str">
            <v>5 S 01 510 00</v>
          </cell>
          <cell r="C1781" t="str">
            <v>Compactação de aterros a 95% proctor normal</v>
          </cell>
          <cell r="D1781" t="str">
            <v>m3</v>
          </cell>
          <cell r="E1781" t="str">
            <v>2,46</v>
          </cell>
          <cell r="F1781" t="str">
            <v>0,74</v>
          </cell>
          <cell r="G1781" t="str">
            <v>3,20</v>
          </cell>
          <cell r="H1781">
            <v>0</v>
          </cell>
          <cell r="I1781">
            <v>2.46</v>
          </cell>
          <cell r="J1781">
            <v>0.74</v>
          </cell>
          <cell r="K1781">
            <v>3.2</v>
          </cell>
          <cell r="M1781">
            <v>0.65682000000000007</v>
          </cell>
          <cell r="N1781">
            <v>3.1168200000000001</v>
          </cell>
        </row>
        <row r="1782">
          <cell r="B1782" t="str">
            <v>5 S 01 511 00</v>
          </cell>
          <cell r="C1782" t="str">
            <v>Compactação de aterros a 100% proctor normal</v>
          </cell>
          <cell r="D1782" t="str">
            <v>m3</v>
          </cell>
          <cell r="E1782" t="str">
            <v>2,92</v>
          </cell>
          <cell r="F1782" t="str">
            <v>0,87</v>
          </cell>
          <cell r="G1782" t="str">
            <v>3,79</v>
          </cell>
          <cell r="H1782">
            <v>0</v>
          </cell>
          <cell r="I1782">
            <v>2.92</v>
          </cell>
          <cell r="J1782">
            <v>0.87</v>
          </cell>
          <cell r="K1782">
            <v>3.79</v>
          </cell>
          <cell r="M1782">
            <v>0.77964</v>
          </cell>
          <cell r="N1782">
            <v>3.69964</v>
          </cell>
        </row>
        <row r="1783">
          <cell r="B1783" t="str">
            <v>5 S 01 513 01</v>
          </cell>
          <cell r="C1783" t="str">
            <v>Compactação de material de "bota-fora"</v>
          </cell>
          <cell r="D1783" t="str">
            <v>m3</v>
          </cell>
          <cell r="E1783" t="str">
            <v>1,91</v>
          </cell>
          <cell r="F1783" t="str">
            <v>0,57</v>
          </cell>
          <cell r="G1783" t="str">
            <v>2,48</v>
          </cell>
          <cell r="H1783">
            <v>0</v>
          </cell>
          <cell r="I1783">
            <v>1.91</v>
          </cell>
          <cell r="J1783">
            <v>0.56999999999999995</v>
          </cell>
          <cell r="K1783">
            <v>2.48</v>
          </cell>
          <cell r="M1783">
            <v>0.50997000000000003</v>
          </cell>
          <cell r="N1783">
            <v>2.4199700000000002</v>
          </cell>
        </row>
        <row r="1784">
          <cell r="B1784" t="str">
            <v>5 S 02 100 00</v>
          </cell>
          <cell r="C1784" t="str">
            <v>Reforço do subleito</v>
          </cell>
          <cell r="D1784" t="str">
            <v>m3</v>
          </cell>
          <cell r="E1784" t="str">
            <v>10,08</v>
          </cell>
          <cell r="F1784" t="str">
            <v>3,02</v>
          </cell>
          <cell r="G1784" t="str">
            <v>13,11</v>
          </cell>
          <cell r="H1784">
            <v>0</v>
          </cell>
          <cell r="I1784">
            <v>10.08</v>
          </cell>
          <cell r="J1784">
            <v>3.02</v>
          </cell>
          <cell r="K1784">
            <v>13.11</v>
          </cell>
          <cell r="M1784">
            <v>2.69136</v>
          </cell>
          <cell r="N1784">
            <v>12.77136</v>
          </cell>
        </row>
        <row r="1785">
          <cell r="B1785" t="str">
            <v>5 S 02 110 00</v>
          </cell>
          <cell r="C1785" t="str">
            <v>Regularização do subleito</v>
          </cell>
          <cell r="D1785" t="str">
            <v>m2</v>
          </cell>
          <cell r="E1785" t="str">
            <v>0,77</v>
          </cell>
          <cell r="F1785" t="str">
            <v>0,23</v>
          </cell>
          <cell r="G1785" t="str">
            <v>1,00</v>
          </cell>
          <cell r="H1785">
            <v>0</v>
          </cell>
          <cell r="I1785">
            <v>0.77</v>
          </cell>
          <cell r="J1785">
            <v>0.23</v>
          </cell>
          <cell r="K1785">
            <v>1</v>
          </cell>
          <cell r="M1785">
            <v>0.20559000000000002</v>
          </cell>
          <cell r="N1785">
            <v>0.97559000000000007</v>
          </cell>
        </row>
        <row r="1786">
          <cell r="B1786" t="str">
            <v>5 S 02 110 01</v>
          </cell>
          <cell r="C1786" t="str">
            <v>Regul. subleito c/ fresa. corte contr. aut. greide</v>
          </cell>
          <cell r="D1786" t="str">
            <v>m2</v>
          </cell>
          <cell r="E1786" t="str">
            <v>1,03</v>
          </cell>
          <cell r="F1786" t="str">
            <v>0,31</v>
          </cell>
          <cell r="G1786" t="str">
            <v>1,34</v>
          </cell>
          <cell r="H1786">
            <v>0</v>
          </cell>
          <cell r="I1786">
            <v>1.03</v>
          </cell>
          <cell r="J1786">
            <v>0.31</v>
          </cell>
          <cell r="K1786">
            <v>1.34</v>
          </cell>
          <cell r="M1786">
            <v>0.27501000000000003</v>
          </cell>
          <cell r="N1786">
            <v>1.30501</v>
          </cell>
        </row>
        <row r="1787">
          <cell r="B1787" t="str">
            <v>5 S 02 200 00</v>
          </cell>
          <cell r="C1787" t="str">
            <v>Sub-base solo estabilizado granul. s/ mistura</v>
          </cell>
          <cell r="D1787" t="str">
            <v>m3</v>
          </cell>
          <cell r="E1787" t="str">
            <v>10,08</v>
          </cell>
          <cell r="F1787" t="str">
            <v>3,02</v>
          </cell>
          <cell r="G1787" t="str">
            <v>13,11</v>
          </cell>
          <cell r="H1787">
            <v>0</v>
          </cell>
          <cell r="I1787">
            <v>10.08</v>
          </cell>
          <cell r="J1787">
            <v>3.02</v>
          </cell>
          <cell r="K1787">
            <v>13.11</v>
          </cell>
          <cell r="M1787">
            <v>2.69136</v>
          </cell>
          <cell r="N1787">
            <v>12.77136</v>
          </cell>
        </row>
        <row r="1788">
          <cell r="B1788" t="str">
            <v>5 S 02 200 01</v>
          </cell>
          <cell r="C1788" t="str">
            <v>Base solo estabilizado granul. s/ mistura</v>
          </cell>
          <cell r="D1788" t="str">
            <v>m3</v>
          </cell>
          <cell r="E1788" t="str">
            <v>10,08</v>
          </cell>
          <cell r="F1788" t="str">
            <v>3,02</v>
          </cell>
          <cell r="G1788" t="str">
            <v>13,11</v>
          </cell>
          <cell r="H1788">
            <v>0</v>
          </cell>
          <cell r="I1788">
            <v>10.08</v>
          </cell>
          <cell r="J1788">
            <v>3.02</v>
          </cell>
          <cell r="K1788">
            <v>13.11</v>
          </cell>
          <cell r="M1788">
            <v>2.69136</v>
          </cell>
          <cell r="N1788">
            <v>12.77136</v>
          </cell>
        </row>
        <row r="1789">
          <cell r="B1789" t="str">
            <v>5 S 02 201 00</v>
          </cell>
          <cell r="C1789" t="str">
            <v>Recomposição camada de base s/ adição de material</v>
          </cell>
          <cell r="D1789" t="str">
            <v>m2</v>
          </cell>
          <cell r="E1789" t="str">
            <v>0,77</v>
          </cell>
          <cell r="F1789" t="str">
            <v>0,23</v>
          </cell>
          <cell r="G1789" t="str">
            <v>1,00</v>
          </cell>
          <cell r="H1789">
            <v>0</v>
          </cell>
          <cell r="I1789">
            <v>0.77</v>
          </cell>
          <cell r="J1789">
            <v>0.23</v>
          </cell>
          <cell r="K1789">
            <v>1</v>
          </cell>
          <cell r="M1789">
            <v>0.20559000000000002</v>
          </cell>
          <cell r="N1789">
            <v>0.97559000000000007</v>
          </cell>
        </row>
        <row r="1790">
          <cell r="B1790" t="str">
            <v>5 S 02 210 00</v>
          </cell>
          <cell r="C1790" t="str">
            <v>Sub-base estabiliz. granul. c/ mist. solo na pista</v>
          </cell>
          <cell r="D1790" t="str">
            <v>m3</v>
          </cell>
          <cell r="E1790" t="str">
            <v>10,82</v>
          </cell>
          <cell r="F1790" t="str">
            <v>3,24</v>
          </cell>
          <cell r="G1790" t="str">
            <v>14,06</v>
          </cell>
          <cell r="H1790">
            <v>0</v>
          </cell>
          <cell r="I1790">
            <v>10.82</v>
          </cell>
          <cell r="J1790">
            <v>3.24</v>
          </cell>
          <cell r="K1790">
            <v>14.06</v>
          </cell>
          <cell r="M1790">
            <v>2.8889400000000003</v>
          </cell>
          <cell r="N1790">
            <v>13.70894</v>
          </cell>
        </row>
        <row r="1791">
          <cell r="B1791" t="str">
            <v>5 S 02 210 01</v>
          </cell>
          <cell r="C1791" t="str">
            <v>Sub-base estab. granul.c/mist. solo-areia na pista</v>
          </cell>
          <cell r="D1791" t="str">
            <v>m3</v>
          </cell>
          <cell r="E1791" t="str">
            <v>12,64</v>
          </cell>
          <cell r="F1791" t="str">
            <v>3,79</v>
          </cell>
          <cell r="G1791" t="str">
            <v>16,43</v>
          </cell>
          <cell r="H1791">
            <v>0</v>
          </cell>
          <cell r="I1791">
            <v>12.64</v>
          </cell>
          <cell r="J1791">
            <v>3.79</v>
          </cell>
          <cell r="K1791">
            <v>16.43</v>
          </cell>
          <cell r="M1791">
            <v>3.3748800000000005</v>
          </cell>
          <cell r="N1791">
            <v>16.014880000000002</v>
          </cell>
        </row>
        <row r="1792">
          <cell r="B1792" t="str">
            <v>5 S 02 210 02</v>
          </cell>
          <cell r="C1792" t="str">
            <v>Base estabiliz.granul.c/ mist. solo areia na pista</v>
          </cell>
          <cell r="D1792" t="str">
            <v>m3</v>
          </cell>
          <cell r="E1792" t="str">
            <v>12,64</v>
          </cell>
          <cell r="F1792" t="str">
            <v>3,79</v>
          </cell>
          <cell r="G1792" t="str">
            <v>16,43</v>
          </cell>
          <cell r="H1792">
            <v>0</v>
          </cell>
          <cell r="I1792">
            <v>12.64</v>
          </cell>
          <cell r="J1792">
            <v>3.79</v>
          </cell>
          <cell r="K1792">
            <v>16.43</v>
          </cell>
          <cell r="M1792">
            <v>3.3748800000000005</v>
          </cell>
          <cell r="N1792">
            <v>16.014880000000002</v>
          </cell>
        </row>
        <row r="1793">
          <cell r="B1793" t="str">
            <v>5 S 02 210 51</v>
          </cell>
          <cell r="C1793" t="str">
            <v>Sub-base est.gran.c/mist.solo-areia na pista AC</v>
          </cell>
          <cell r="D1793" t="str">
            <v>m3</v>
          </cell>
          <cell r="E1793" t="str">
            <v>30,77</v>
          </cell>
          <cell r="F1793" t="str">
            <v>9,22</v>
          </cell>
          <cell r="G1793" t="str">
            <v>39,99</v>
          </cell>
          <cell r="H1793">
            <v>0</v>
          </cell>
          <cell r="I1793">
            <v>30.77</v>
          </cell>
          <cell r="J1793">
            <v>9.2200000000000006</v>
          </cell>
          <cell r="K1793">
            <v>39.99</v>
          </cell>
          <cell r="M1793">
            <v>8.2155900000000006</v>
          </cell>
          <cell r="N1793">
            <v>38.985590000000002</v>
          </cell>
        </row>
        <row r="1794">
          <cell r="B1794" t="str">
            <v>5 S 02 210 52</v>
          </cell>
          <cell r="C1794" t="str">
            <v>Base estab.gran.c/mist.solo areia na pista AC</v>
          </cell>
          <cell r="D1794" t="str">
            <v>m3</v>
          </cell>
          <cell r="E1794" t="str">
            <v>30,77</v>
          </cell>
          <cell r="F1794" t="str">
            <v>9,22</v>
          </cell>
          <cell r="G1794" t="str">
            <v>39,99</v>
          </cell>
          <cell r="H1794">
            <v>0</v>
          </cell>
          <cell r="I1794">
            <v>30.77</v>
          </cell>
          <cell r="J1794">
            <v>9.2200000000000006</v>
          </cell>
          <cell r="K1794">
            <v>39.99</v>
          </cell>
          <cell r="M1794">
            <v>8.2155900000000006</v>
          </cell>
          <cell r="N1794">
            <v>38.985590000000002</v>
          </cell>
        </row>
        <row r="1795">
          <cell r="B1795" t="str">
            <v>5 S 02 220 00</v>
          </cell>
          <cell r="C1795" t="str">
            <v>Base estabilizada granul. c/ mistura solo-brita</v>
          </cell>
          <cell r="D1795" t="str">
            <v>m3</v>
          </cell>
          <cell r="E1795" t="str">
            <v>37,55</v>
          </cell>
          <cell r="F1795" t="str">
            <v>11,26</v>
          </cell>
          <cell r="G1795" t="str">
            <v>48,81</v>
          </cell>
          <cell r="H1795">
            <v>0</v>
          </cell>
          <cell r="I1795">
            <v>37.549999999999997</v>
          </cell>
          <cell r="J1795">
            <v>11.26</v>
          </cell>
          <cell r="K1795">
            <v>48.81</v>
          </cell>
          <cell r="M1795">
            <v>10.02585</v>
          </cell>
          <cell r="N1795">
            <v>47.575849999999996</v>
          </cell>
        </row>
        <row r="1796">
          <cell r="B1796" t="str">
            <v>5 S 02 220 50</v>
          </cell>
          <cell r="C1796" t="str">
            <v>Base estabilizada granul.c/mist. solo-brita BC</v>
          </cell>
          <cell r="D1796" t="str">
            <v>m3</v>
          </cell>
          <cell r="E1796" t="str">
            <v>56,27</v>
          </cell>
          <cell r="F1796" t="str">
            <v>16,87</v>
          </cell>
          <cell r="G1796" t="str">
            <v>73,15</v>
          </cell>
          <cell r="H1796">
            <v>0</v>
          </cell>
          <cell r="I1796">
            <v>56.27</v>
          </cell>
          <cell r="J1796">
            <v>16.87</v>
          </cell>
          <cell r="K1796">
            <v>73.150000000000006</v>
          </cell>
          <cell r="M1796">
            <v>15.024090000000001</v>
          </cell>
          <cell r="N1796">
            <v>71.294090000000011</v>
          </cell>
        </row>
        <row r="1797">
          <cell r="B1797" t="str">
            <v>5 S 02 230 00</v>
          </cell>
          <cell r="C1797" t="str">
            <v>Base de brita graduada</v>
          </cell>
          <cell r="D1797" t="str">
            <v>m3</v>
          </cell>
          <cell r="E1797" t="str">
            <v>61,32</v>
          </cell>
          <cell r="F1797" t="str">
            <v>18,38</v>
          </cell>
          <cell r="G1797" t="str">
            <v>79,70</v>
          </cell>
          <cell r="H1797">
            <v>0</v>
          </cell>
          <cell r="I1797">
            <v>61.32</v>
          </cell>
          <cell r="J1797">
            <v>18.38</v>
          </cell>
          <cell r="K1797">
            <v>79.7</v>
          </cell>
          <cell r="M1797">
            <v>16.372440000000001</v>
          </cell>
          <cell r="N1797">
            <v>77.692440000000005</v>
          </cell>
        </row>
        <row r="1798">
          <cell r="B1798" t="str">
            <v>5 S 02 230 01</v>
          </cell>
          <cell r="C1798" t="str">
            <v>Base brita grad.c/distr.agreg. contr. autom.greide</v>
          </cell>
          <cell r="D1798" t="str">
            <v>m3</v>
          </cell>
          <cell r="E1798" t="str">
            <v>61,29</v>
          </cell>
          <cell r="F1798" t="str">
            <v>18,38</v>
          </cell>
          <cell r="G1798" t="str">
            <v>79,67</v>
          </cell>
          <cell r="H1798">
            <v>0</v>
          </cell>
          <cell r="I1798">
            <v>61.29</v>
          </cell>
          <cell r="J1798">
            <v>18.38</v>
          </cell>
          <cell r="K1798">
            <v>79.67</v>
          </cell>
          <cell r="M1798">
            <v>16.364430000000002</v>
          </cell>
          <cell r="N1798">
            <v>77.654430000000005</v>
          </cell>
        </row>
        <row r="1799">
          <cell r="B1799" t="str">
            <v>5 S 02 230 50</v>
          </cell>
          <cell r="C1799" t="str">
            <v>Base de brita graduada BC</v>
          </cell>
          <cell r="D1799" t="str">
            <v>m3</v>
          </cell>
          <cell r="E1799" t="str">
            <v>108,13</v>
          </cell>
          <cell r="F1799" t="str">
            <v>32,42</v>
          </cell>
          <cell r="G1799" t="str">
            <v>140,55</v>
          </cell>
          <cell r="H1799">
            <v>0</v>
          </cell>
          <cell r="I1799">
            <v>108.13</v>
          </cell>
          <cell r="J1799">
            <v>32.42</v>
          </cell>
          <cell r="K1799">
            <v>140.55000000000001</v>
          </cell>
          <cell r="M1799">
            <v>28.870709999999999</v>
          </cell>
          <cell r="N1799">
            <v>137.00071</v>
          </cell>
        </row>
        <row r="1800">
          <cell r="B1800" t="str">
            <v>5 S 02 230 51</v>
          </cell>
          <cell r="C1800" t="str">
            <v>Base brita grad.c/dist.agreg.contr.aut.greide BC</v>
          </cell>
          <cell r="D1800" t="str">
            <v>m3</v>
          </cell>
          <cell r="E1800" t="str">
            <v>108,11</v>
          </cell>
          <cell r="F1800" t="str">
            <v>32,41</v>
          </cell>
          <cell r="G1800" t="str">
            <v>140,52</v>
          </cell>
          <cell r="H1800">
            <v>0</v>
          </cell>
          <cell r="I1800">
            <v>108.11</v>
          </cell>
          <cell r="J1800">
            <v>32.409999999999997</v>
          </cell>
          <cell r="K1800">
            <v>140.52000000000001</v>
          </cell>
          <cell r="M1800">
            <v>28.865370000000002</v>
          </cell>
          <cell r="N1800">
            <v>136.97537</v>
          </cell>
        </row>
        <row r="1801">
          <cell r="B1801" t="str">
            <v>5 S 02 231 00</v>
          </cell>
          <cell r="C1801" t="str">
            <v>Base de macadame hidraúlico</v>
          </cell>
          <cell r="D1801" t="str">
            <v>m3</v>
          </cell>
          <cell r="E1801" t="str">
            <v>53,91</v>
          </cell>
          <cell r="F1801" t="str">
            <v>16,16</v>
          </cell>
          <cell r="G1801" t="str">
            <v>70,07</v>
          </cell>
          <cell r="H1801">
            <v>0</v>
          </cell>
          <cell r="I1801">
            <v>53.91</v>
          </cell>
          <cell r="J1801">
            <v>16.16</v>
          </cell>
          <cell r="K1801">
            <v>70.069999999999993</v>
          </cell>
          <cell r="M1801">
            <v>14.393969999999999</v>
          </cell>
          <cell r="N1801">
            <v>68.303969999999993</v>
          </cell>
        </row>
        <row r="1802">
          <cell r="B1802" t="str">
            <v>5 S 02 231 50</v>
          </cell>
          <cell r="C1802" t="str">
            <v>Base de macadame hidraúlico BC</v>
          </cell>
          <cell r="D1802" t="str">
            <v>m3</v>
          </cell>
          <cell r="E1802" t="str">
            <v>97,79</v>
          </cell>
          <cell r="F1802" t="str">
            <v>29,32</v>
          </cell>
          <cell r="G1802" t="str">
            <v>127,11</v>
          </cell>
          <cell r="H1802">
            <v>0</v>
          </cell>
          <cell r="I1802">
            <v>97.79</v>
          </cell>
          <cell r="J1802">
            <v>29.32</v>
          </cell>
          <cell r="K1802">
            <v>127.11</v>
          </cell>
          <cell r="M1802">
            <v>26.109930000000002</v>
          </cell>
          <cell r="N1802">
            <v>123.89993000000001</v>
          </cell>
        </row>
        <row r="1803">
          <cell r="B1803" t="str">
            <v>5 S 02 240 11</v>
          </cell>
          <cell r="C1803" t="str">
            <v>Recomposição camada de base c/ adição de cimento</v>
          </cell>
          <cell r="D1803" t="str">
            <v>m3</v>
          </cell>
          <cell r="E1803" t="str">
            <v>49,06</v>
          </cell>
          <cell r="F1803" t="str">
            <v>14,71</v>
          </cell>
          <cell r="G1803" t="str">
            <v>63,76</v>
          </cell>
          <cell r="H1803">
            <v>0</v>
          </cell>
          <cell r="I1803">
            <v>49.06</v>
          </cell>
          <cell r="J1803">
            <v>14.71</v>
          </cell>
          <cell r="K1803">
            <v>63.76</v>
          </cell>
          <cell r="M1803">
            <v>13.099020000000001</v>
          </cell>
          <cell r="N1803">
            <v>62.159020000000005</v>
          </cell>
        </row>
        <row r="1804">
          <cell r="B1804" t="str">
            <v>5 S 02 241 01</v>
          </cell>
          <cell r="C1804" t="str">
            <v>Base de solo cimento com mistura em usina</v>
          </cell>
          <cell r="D1804" t="str">
            <v>m3</v>
          </cell>
          <cell r="E1804" t="str">
            <v>101,82</v>
          </cell>
          <cell r="F1804" t="str">
            <v>30,52</v>
          </cell>
          <cell r="G1804" t="str">
            <v>132,34</v>
          </cell>
          <cell r="H1804">
            <v>0</v>
          </cell>
          <cell r="I1804">
            <v>101.82</v>
          </cell>
          <cell r="J1804">
            <v>30.52</v>
          </cell>
          <cell r="K1804">
            <v>132.34</v>
          </cell>
          <cell r="M1804">
            <v>27.185939999999999</v>
          </cell>
          <cell r="N1804">
            <v>129.00593999999998</v>
          </cell>
        </row>
        <row r="1805">
          <cell r="B1805" t="str">
            <v>5 S 02 243 01</v>
          </cell>
          <cell r="C1805" t="str">
            <v>Sub-base solo melhorado c/cimento c/mist. em usina</v>
          </cell>
          <cell r="D1805" t="str">
            <v>m3</v>
          </cell>
          <cell r="E1805" t="str">
            <v>63,67</v>
          </cell>
          <cell r="F1805" t="str">
            <v>19,09</v>
          </cell>
          <cell r="G1805" t="str">
            <v>82,75</v>
          </cell>
          <cell r="H1805">
            <v>0</v>
          </cell>
          <cell r="I1805">
            <v>63.67</v>
          </cell>
          <cell r="J1805">
            <v>19.09</v>
          </cell>
          <cell r="K1805">
            <v>82.75</v>
          </cell>
          <cell r="M1805">
            <v>16.999890000000001</v>
          </cell>
          <cell r="N1805">
            <v>80.669890000000009</v>
          </cell>
        </row>
        <row r="1806">
          <cell r="B1806" t="str">
            <v>5 S 02 300 00</v>
          </cell>
          <cell r="C1806" t="str">
            <v>Imprimação</v>
          </cell>
          <cell r="D1806" t="str">
            <v>m2</v>
          </cell>
          <cell r="E1806" t="str">
            <v>0,24</v>
          </cell>
          <cell r="F1806" t="str">
            <v>0,07</v>
          </cell>
          <cell r="G1806" t="str">
            <v>0,32</v>
          </cell>
          <cell r="H1806">
            <v>0</v>
          </cell>
          <cell r="I1806">
            <v>0.24</v>
          </cell>
          <cell r="J1806">
            <v>7.0000000000000007E-2</v>
          </cell>
          <cell r="K1806">
            <v>0.32</v>
          </cell>
          <cell r="M1806">
            <v>6.4079999999999998E-2</v>
          </cell>
          <cell r="N1806">
            <v>0.30408000000000002</v>
          </cell>
        </row>
        <row r="1807">
          <cell r="B1807" t="str">
            <v>5 S 02 400 00</v>
          </cell>
          <cell r="C1807" t="str">
            <v>Pintura de ligação</v>
          </cell>
          <cell r="D1807" t="str">
            <v>m2</v>
          </cell>
          <cell r="E1807" t="str">
            <v>0,17</v>
          </cell>
          <cell r="F1807" t="str">
            <v>0,05</v>
          </cell>
          <cell r="G1807" t="str">
            <v>0,22</v>
          </cell>
          <cell r="H1807">
            <v>0</v>
          </cell>
          <cell r="I1807">
            <v>0.17</v>
          </cell>
          <cell r="J1807">
            <v>0.05</v>
          </cell>
          <cell r="K1807">
            <v>0.22</v>
          </cell>
          <cell r="M1807">
            <v>4.5390000000000007E-2</v>
          </cell>
          <cell r="N1807">
            <v>0.21539000000000003</v>
          </cell>
        </row>
        <row r="1808">
          <cell r="B1808" t="str">
            <v>5 S 02 500 01</v>
          </cell>
          <cell r="C1808" t="str">
            <v>Tratamento superficial simples c/ emulsão</v>
          </cell>
          <cell r="D1808" t="str">
            <v>m2</v>
          </cell>
          <cell r="E1808" t="str">
            <v>0,81</v>
          </cell>
          <cell r="F1808" t="str">
            <v>0,24</v>
          </cell>
          <cell r="G1808" t="str">
            <v>1,06</v>
          </cell>
          <cell r="H1808">
            <v>0</v>
          </cell>
          <cell r="I1808">
            <v>0.81</v>
          </cell>
          <cell r="J1808">
            <v>0.24</v>
          </cell>
          <cell r="K1808">
            <v>1.06</v>
          </cell>
          <cell r="M1808">
            <v>0.21627000000000002</v>
          </cell>
          <cell r="N1808">
            <v>1.02627</v>
          </cell>
        </row>
        <row r="1809">
          <cell r="B1809" t="str">
            <v>5 S 02 500 02</v>
          </cell>
          <cell r="C1809" t="str">
            <v>Tratamento superficial simples c/ banho diluído</v>
          </cell>
          <cell r="D1809" t="str">
            <v>m2</v>
          </cell>
          <cell r="E1809" t="str">
            <v>0,99</v>
          </cell>
          <cell r="F1809" t="str">
            <v>0,30</v>
          </cell>
          <cell r="G1809" t="str">
            <v>1,28</v>
          </cell>
          <cell r="H1809">
            <v>0</v>
          </cell>
          <cell r="I1809">
            <v>0.99</v>
          </cell>
          <cell r="J1809">
            <v>0.3</v>
          </cell>
          <cell r="K1809">
            <v>1.28</v>
          </cell>
          <cell r="M1809">
            <v>0.26433000000000001</v>
          </cell>
          <cell r="N1809">
            <v>1.2543299999999999</v>
          </cell>
        </row>
        <row r="1810">
          <cell r="B1810" t="str">
            <v>5 S 02 500 50</v>
          </cell>
          <cell r="C1810" t="str">
            <v>Tratamento superficial simples c/ CAP BC</v>
          </cell>
          <cell r="D1810" t="str">
            <v>m2</v>
          </cell>
          <cell r="E1810" t="str">
            <v>1,12</v>
          </cell>
          <cell r="F1810" t="str">
            <v>0,34</v>
          </cell>
          <cell r="G1810" t="str">
            <v>1,46</v>
          </cell>
          <cell r="H1810">
            <v>0</v>
          </cell>
          <cell r="I1810">
            <v>1.1200000000000001</v>
          </cell>
          <cell r="J1810">
            <v>0.34</v>
          </cell>
          <cell r="K1810">
            <v>1.46</v>
          </cell>
          <cell r="M1810">
            <v>0.29904000000000003</v>
          </cell>
          <cell r="N1810">
            <v>1.4190400000000001</v>
          </cell>
        </row>
        <row r="1811">
          <cell r="B1811" t="str">
            <v>5 S 02 500 51</v>
          </cell>
          <cell r="C1811" t="str">
            <v>Tratamento superficial simples c/ emulsão BC</v>
          </cell>
          <cell r="D1811" t="str">
            <v>m2</v>
          </cell>
          <cell r="E1811" t="str">
            <v>1,05</v>
          </cell>
          <cell r="F1811" t="str">
            <v>0,31</v>
          </cell>
          <cell r="G1811" t="str">
            <v>1,36</v>
          </cell>
          <cell r="H1811">
            <v>0</v>
          </cell>
          <cell r="I1811">
            <v>1.05</v>
          </cell>
          <cell r="J1811">
            <v>0.31</v>
          </cell>
          <cell r="K1811">
            <v>1.36</v>
          </cell>
          <cell r="M1811">
            <v>0.28035000000000004</v>
          </cell>
          <cell r="N1811">
            <v>1.3303500000000001</v>
          </cell>
        </row>
        <row r="1812">
          <cell r="B1812" t="str">
            <v>5 S 02 500 52</v>
          </cell>
          <cell r="C1812" t="str">
            <v>Tratamento superficial simples c/banho diluído BC</v>
          </cell>
          <cell r="D1812" t="str">
            <v>m2</v>
          </cell>
          <cell r="E1812" t="str">
            <v>1,22</v>
          </cell>
          <cell r="F1812" t="str">
            <v>0,37</v>
          </cell>
          <cell r="G1812" t="str">
            <v>1,58</v>
          </cell>
          <cell r="H1812">
            <v>0</v>
          </cell>
          <cell r="I1812">
            <v>1.22</v>
          </cell>
          <cell r="J1812">
            <v>0.37</v>
          </cell>
          <cell r="K1812">
            <v>1.58</v>
          </cell>
          <cell r="M1812">
            <v>0.32574000000000003</v>
          </cell>
          <cell r="N1812">
            <v>1.5457399999999999</v>
          </cell>
        </row>
        <row r="1813">
          <cell r="B1813" t="str">
            <v>5 S 02 501 01</v>
          </cell>
          <cell r="C1813" t="str">
            <v>Tratamento superficial duplo c/ emulsão</v>
          </cell>
          <cell r="D1813" t="str">
            <v>m2</v>
          </cell>
          <cell r="E1813" t="str">
            <v>2,52</v>
          </cell>
          <cell r="F1813" t="str">
            <v>0,76</v>
          </cell>
          <cell r="G1813" t="str">
            <v>3,28</v>
          </cell>
          <cell r="H1813">
            <v>0</v>
          </cell>
          <cell r="I1813">
            <v>2.52</v>
          </cell>
          <cell r="J1813">
            <v>0.76</v>
          </cell>
          <cell r="K1813">
            <v>3.28</v>
          </cell>
          <cell r="M1813">
            <v>0.67283999999999999</v>
          </cell>
          <cell r="N1813">
            <v>3.1928399999999999</v>
          </cell>
        </row>
        <row r="1814">
          <cell r="B1814" t="str">
            <v>5 S 02 501 02</v>
          </cell>
          <cell r="C1814" t="str">
            <v>Tratamento superficial duplo c/ banho diluído</v>
          </cell>
          <cell r="D1814" t="str">
            <v>m2</v>
          </cell>
          <cell r="E1814" t="str">
            <v>2,88</v>
          </cell>
          <cell r="F1814" t="str">
            <v>0,86</v>
          </cell>
          <cell r="G1814" t="str">
            <v>3,75</v>
          </cell>
          <cell r="H1814">
            <v>0</v>
          </cell>
          <cell r="I1814">
            <v>2.88</v>
          </cell>
          <cell r="J1814">
            <v>0.86</v>
          </cell>
          <cell r="K1814">
            <v>3.75</v>
          </cell>
          <cell r="M1814">
            <v>0.76895999999999998</v>
          </cell>
          <cell r="N1814">
            <v>3.6489599999999998</v>
          </cell>
        </row>
        <row r="1815">
          <cell r="B1815" t="str">
            <v>5 S 02 501 50</v>
          </cell>
          <cell r="C1815" t="str">
            <v>Tratamento superficial duplo c/ CAP BC</v>
          </cell>
          <cell r="D1815" t="str">
            <v>m2</v>
          </cell>
          <cell r="E1815" t="str">
            <v>3,26</v>
          </cell>
          <cell r="F1815" t="str">
            <v>0,98</v>
          </cell>
          <cell r="G1815" t="str">
            <v>4,23</v>
          </cell>
          <cell r="H1815">
            <v>0</v>
          </cell>
          <cell r="I1815">
            <v>3.26</v>
          </cell>
          <cell r="J1815">
            <v>0.98</v>
          </cell>
          <cell r="K1815">
            <v>4.2300000000000004</v>
          </cell>
          <cell r="M1815">
            <v>0.87041999999999997</v>
          </cell>
          <cell r="N1815">
            <v>4.13042</v>
          </cell>
        </row>
        <row r="1816">
          <cell r="B1816" t="str">
            <v>5 S 02 501 51</v>
          </cell>
          <cell r="C1816" t="str">
            <v>Tratamento superficial duplo c/ emulsão BC</v>
          </cell>
          <cell r="D1816" t="str">
            <v>m2</v>
          </cell>
          <cell r="E1816" t="str">
            <v>3,24</v>
          </cell>
          <cell r="F1816" t="str">
            <v>0,97</v>
          </cell>
          <cell r="G1816" t="str">
            <v>4,22</v>
          </cell>
          <cell r="H1816">
            <v>0</v>
          </cell>
          <cell r="I1816">
            <v>3.24</v>
          </cell>
          <cell r="J1816">
            <v>0.97</v>
          </cell>
          <cell r="K1816">
            <v>4.22</v>
          </cell>
          <cell r="M1816">
            <v>0.86508000000000007</v>
          </cell>
          <cell r="N1816">
            <v>4.1050800000000001</v>
          </cell>
        </row>
        <row r="1817">
          <cell r="B1817" t="str">
            <v>5 S 02 501 52</v>
          </cell>
          <cell r="C1817" t="str">
            <v>Tratamento superficial duplo c/banho diluído BC</v>
          </cell>
          <cell r="D1817" t="str">
            <v>m2</v>
          </cell>
          <cell r="E1817" t="str">
            <v>3,61</v>
          </cell>
          <cell r="F1817" t="str">
            <v>1,08</v>
          </cell>
          <cell r="G1817" t="str">
            <v>4,69</v>
          </cell>
          <cell r="H1817">
            <v>0</v>
          </cell>
          <cell r="I1817">
            <v>3.61</v>
          </cell>
          <cell r="J1817">
            <v>1.08</v>
          </cell>
          <cell r="K1817">
            <v>4.6900000000000004</v>
          </cell>
          <cell r="M1817">
            <v>0.96387</v>
          </cell>
          <cell r="N1817">
            <v>4.5738699999999994</v>
          </cell>
        </row>
        <row r="1818">
          <cell r="B1818" t="str">
            <v>5 S 02 502 01</v>
          </cell>
          <cell r="C1818" t="str">
            <v>Tratamento superficial triplo c/ emulsão</v>
          </cell>
          <cell r="D1818" t="str">
            <v>m2</v>
          </cell>
          <cell r="E1818" t="str">
            <v>3,67</v>
          </cell>
          <cell r="F1818" t="str">
            <v>1,10</v>
          </cell>
          <cell r="G1818" t="str">
            <v>4,77</v>
          </cell>
          <cell r="H1818">
            <v>0</v>
          </cell>
          <cell r="I1818">
            <v>3.67</v>
          </cell>
          <cell r="J1818">
            <v>1.1000000000000001</v>
          </cell>
          <cell r="K1818">
            <v>4.7699999999999996</v>
          </cell>
          <cell r="M1818">
            <v>0.97989000000000004</v>
          </cell>
          <cell r="N1818">
            <v>4.6498900000000001</v>
          </cell>
        </row>
        <row r="1819">
          <cell r="B1819" t="str">
            <v>5 S 02 502 02</v>
          </cell>
          <cell r="C1819" t="str">
            <v>Tratamento superficial triplo c/ banho diluído</v>
          </cell>
          <cell r="D1819" t="str">
            <v>m2</v>
          </cell>
          <cell r="E1819" t="str">
            <v>4,15</v>
          </cell>
          <cell r="F1819" t="str">
            <v>1,24</v>
          </cell>
          <cell r="G1819" t="str">
            <v>5,39</v>
          </cell>
          <cell r="H1819">
            <v>0</v>
          </cell>
          <cell r="I1819">
            <v>4.1500000000000004</v>
          </cell>
          <cell r="J1819">
            <v>1.24</v>
          </cell>
          <cell r="K1819">
            <v>5.39</v>
          </cell>
          <cell r="M1819">
            <v>1.1080500000000002</v>
          </cell>
          <cell r="N1819">
            <v>5.2580500000000008</v>
          </cell>
        </row>
        <row r="1820">
          <cell r="B1820" t="str">
            <v>5 S 02 502 50</v>
          </cell>
          <cell r="C1820" t="str">
            <v>Tratamento superficial triplo c/ CAP BC</v>
          </cell>
          <cell r="D1820" t="str">
            <v>m2</v>
          </cell>
          <cell r="E1820" t="str">
            <v>4,48</v>
          </cell>
          <cell r="F1820" t="str">
            <v>1,34</v>
          </cell>
          <cell r="G1820" t="str">
            <v>5,83</v>
          </cell>
          <cell r="H1820">
            <v>0</v>
          </cell>
          <cell r="I1820">
            <v>4.4800000000000004</v>
          </cell>
          <cell r="J1820">
            <v>1.34</v>
          </cell>
          <cell r="K1820">
            <v>5.83</v>
          </cell>
          <cell r="M1820">
            <v>1.1961600000000001</v>
          </cell>
          <cell r="N1820">
            <v>5.6761600000000003</v>
          </cell>
        </row>
        <row r="1821">
          <cell r="B1821" t="str">
            <v>5 S 02 502 51</v>
          </cell>
          <cell r="C1821" t="str">
            <v>Tratamento superficial triplo c/ emulsão BC</v>
          </cell>
          <cell r="D1821" t="str">
            <v>m2</v>
          </cell>
          <cell r="E1821" t="str">
            <v>4,53</v>
          </cell>
          <cell r="F1821" t="str">
            <v>1,36</v>
          </cell>
          <cell r="G1821" t="str">
            <v>5,88</v>
          </cell>
          <cell r="H1821">
            <v>0</v>
          </cell>
          <cell r="I1821">
            <v>4.53</v>
          </cell>
          <cell r="J1821">
            <v>1.36</v>
          </cell>
          <cell r="K1821">
            <v>5.88</v>
          </cell>
          <cell r="M1821">
            <v>1.2095100000000001</v>
          </cell>
          <cell r="N1821">
            <v>5.7395100000000001</v>
          </cell>
        </row>
        <row r="1822">
          <cell r="B1822" t="str">
            <v>5 S 02 502 52</v>
          </cell>
          <cell r="C1822" t="str">
            <v>Tratamento superficial triplo c/ banho diluído BC</v>
          </cell>
          <cell r="D1822" t="str">
            <v>m2</v>
          </cell>
          <cell r="E1822" t="str">
            <v>5,00</v>
          </cell>
          <cell r="F1822" t="str">
            <v>1,50</v>
          </cell>
          <cell r="G1822" t="str">
            <v>6,50</v>
          </cell>
          <cell r="H1822">
            <v>0</v>
          </cell>
          <cell r="I1822">
            <v>5</v>
          </cell>
          <cell r="J1822">
            <v>1.5</v>
          </cell>
          <cell r="K1822">
            <v>6.5</v>
          </cell>
          <cell r="M1822">
            <v>1.335</v>
          </cell>
          <cell r="N1822">
            <v>6.335</v>
          </cell>
        </row>
        <row r="1823">
          <cell r="B1823" t="str">
            <v>5 S 02 511 01</v>
          </cell>
          <cell r="C1823" t="str">
            <v>Micro-revestimento a frio - Microflex 0,8cm</v>
          </cell>
          <cell r="D1823" t="str">
            <v>m2</v>
          </cell>
          <cell r="E1823" t="str">
            <v>0,91</v>
          </cell>
          <cell r="F1823" t="str">
            <v>0,27</v>
          </cell>
          <cell r="G1823" t="str">
            <v>1,18</v>
          </cell>
          <cell r="H1823">
            <v>0</v>
          </cell>
          <cell r="I1823">
            <v>0.91</v>
          </cell>
          <cell r="J1823">
            <v>0.27</v>
          </cell>
          <cell r="K1823">
            <v>1.18</v>
          </cell>
          <cell r="M1823">
            <v>0.24297000000000002</v>
          </cell>
          <cell r="N1823">
            <v>1.1529700000000001</v>
          </cell>
        </row>
        <row r="1824">
          <cell r="B1824" t="str">
            <v>5 S 02 511 02</v>
          </cell>
          <cell r="C1824" t="str">
            <v>Micro-revestimento a frio-Microflex 0,8cm c/filler</v>
          </cell>
          <cell r="D1824" t="str">
            <v>m2</v>
          </cell>
          <cell r="E1824" t="str">
            <v>1,08</v>
          </cell>
          <cell r="F1824" t="str">
            <v>0,32</v>
          </cell>
          <cell r="G1824" t="str">
            <v>1,40</v>
          </cell>
          <cell r="H1824">
            <v>0</v>
          </cell>
          <cell r="I1824">
            <v>1.08</v>
          </cell>
          <cell r="J1824">
            <v>0.32</v>
          </cell>
          <cell r="K1824">
            <v>1.4</v>
          </cell>
          <cell r="M1824">
            <v>0.28836000000000006</v>
          </cell>
          <cell r="N1824">
            <v>1.36836</v>
          </cell>
        </row>
        <row r="1825">
          <cell r="B1825" t="str">
            <v>5 S 02 511 03</v>
          </cell>
          <cell r="C1825" t="str">
            <v>Micro-revestimento a frio - Microflex 2,0 cm</v>
          </cell>
          <cell r="D1825" t="str">
            <v>m2</v>
          </cell>
          <cell r="E1825" t="str">
            <v>2,15</v>
          </cell>
          <cell r="F1825" t="str">
            <v>0,65</v>
          </cell>
          <cell r="G1825" t="str">
            <v>2,80</v>
          </cell>
          <cell r="H1825">
            <v>0</v>
          </cell>
          <cell r="I1825">
            <v>2.15</v>
          </cell>
          <cell r="J1825">
            <v>0.65</v>
          </cell>
          <cell r="K1825">
            <v>2.8</v>
          </cell>
          <cell r="M1825">
            <v>0.57405000000000006</v>
          </cell>
          <cell r="N1825">
            <v>2.7240500000000001</v>
          </cell>
        </row>
        <row r="1826">
          <cell r="B1826" t="str">
            <v>5 S 02 511 04</v>
          </cell>
          <cell r="C1826" t="str">
            <v>Micro-revestimento a frio - Microflex - 2,5 cm</v>
          </cell>
          <cell r="D1826" t="str">
            <v>m2</v>
          </cell>
          <cell r="E1826" t="str">
            <v>2,66</v>
          </cell>
          <cell r="F1826" t="str">
            <v>0,80</v>
          </cell>
          <cell r="G1826" t="str">
            <v>3,46</v>
          </cell>
          <cell r="H1826">
            <v>0</v>
          </cell>
          <cell r="I1826">
            <v>2.66</v>
          </cell>
          <cell r="J1826">
            <v>0.8</v>
          </cell>
          <cell r="K1826">
            <v>3.46</v>
          </cell>
          <cell r="M1826">
            <v>0.71022000000000007</v>
          </cell>
          <cell r="N1826">
            <v>3.3702200000000002</v>
          </cell>
        </row>
        <row r="1827">
          <cell r="B1827" t="str">
            <v>5 S 02 511 05</v>
          </cell>
          <cell r="C1827" t="str">
            <v>Micro-revest. a frio-Microflex 0,8cm c/filler cal</v>
          </cell>
          <cell r="D1827" t="str">
            <v>m2</v>
          </cell>
          <cell r="E1827" t="str">
            <v>0,82</v>
          </cell>
          <cell r="F1827" t="str">
            <v>0,25</v>
          </cell>
          <cell r="G1827" t="str">
            <v>1,06</v>
          </cell>
          <cell r="H1827">
            <v>0</v>
          </cell>
          <cell r="I1827">
            <v>0.82</v>
          </cell>
          <cell r="J1827">
            <v>0.25</v>
          </cell>
          <cell r="K1827">
            <v>1.06</v>
          </cell>
          <cell r="M1827">
            <v>0.21894</v>
          </cell>
          <cell r="N1827">
            <v>1.03894</v>
          </cell>
        </row>
        <row r="1828">
          <cell r="B1828" t="str">
            <v>5 S 02 511 06</v>
          </cell>
          <cell r="C1828" t="str">
            <v>Micro-revest.a frio-Microflex 0,8cm c/filler cimen</v>
          </cell>
          <cell r="D1828" t="str">
            <v>m2</v>
          </cell>
          <cell r="E1828" t="str">
            <v>0,82</v>
          </cell>
          <cell r="F1828" t="str">
            <v>0,25</v>
          </cell>
          <cell r="G1828" t="str">
            <v>1,07</v>
          </cell>
          <cell r="H1828">
            <v>0</v>
          </cell>
          <cell r="I1828">
            <v>0.82</v>
          </cell>
          <cell r="J1828">
            <v>0.25</v>
          </cell>
          <cell r="K1828">
            <v>1.07</v>
          </cell>
          <cell r="M1828">
            <v>0.21894</v>
          </cell>
          <cell r="N1828">
            <v>1.03894</v>
          </cell>
        </row>
        <row r="1829">
          <cell r="B1829" t="str">
            <v>5 S 02 511 07</v>
          </cell>
          <cell r="C1829" t="str">
            <v>Micro-revest.frio-Microflex 0,8cm c/fibra c/cal</v>
          </cell>
          <cell r="D1829" t="str">
            <v>m2</v>
          </cell>
          <cell r="E1829" t="str">
            <v>0,82</v>
          </cell>
          <cell r="F1829" t="str">
            <v>0,25</v>
          </cell>
          <cell r="G1829" t="str">
            <v>1,06</v>
          </cell>
          <cell r="H1829">
            <v>0</v>
          </cell>
          <cell r="I1829">
            <v>0.82</v>
          </cell>
          <cell r="J1829">
            <v>0.25</v>
          </cell>
          <cell r="K1829">
            <v>1.06</v>
          </cell>
          <cell r="M1829">
            <v>0.21894</v>
          </cell>
          <cell r="N1829">
            <v>1.03894</v>
          </cell>
        </row>
        <row r="1830">
          <cell r="B1830" t="str">
            <v>5 S 02 511 08</v>
          </cell>
          <cell r="C1830" t="str">
            <v>Micro-revest.frio-Microflex 0,8cm c/fibra c/ciment</v>
          </cell>
          <cell r="D1830" t="str">
            <v>m2</v>
          </cell>
          <cell r="E1830" t="str">
            <v>0,82</v>
          </cell>
          <cell r="F1830" t="str">
            <v>0,25</v>
          </cell>
          <cell r="G1830" t="str">
            <v>1,07</v>
          </cell>
          <cell r="H1830">
            <v>0</v>
          </cell>
          <cell r="I1830">
            <v>0.82</v>
          </cell>
          <cell r="J1830">
            <v>0.25</v>
          </cell>
          <cell r="K1830">
            <v>1.07</v>
          </cell>
          <cell r="M1830">
            <v>0.21894</v>
          </cell>
          <cell r="N1830">
            <v>1.03894</v>
          </cell>
        </row>
        <row r="1831">
          <cell r="B1831" t="str">
            <v>5 S 02 511 09</v>
          </cell>
          <cell r="C1831" t="str">
            <v>Micro-revest. a frio-Microflex 1,5cm c/filler cal</v>
          </cell>
          <cell r="D1831" t="str">
            <v>m2</v>
          </cell>
          <cell r="E1831" t="str">
            <v>1,11</v>
          </cell>
          <cell r="F1831" t="str">
            <v>0,33</v>
          </cell>
          <cell r="G1831" t="str">
            <v>1,44</v>
          </cell>
          <cell r="H1831">
            <v>0</v>
          </cell>
          <cell r="I1831">
            <v>1.1100000000000001</v>
          </cell>
          <cell r="J1831">
            <v>0.33</v>
          </cell>
          <cell r="K1831">
            <v>1.44</v>
          </cell>
          <cell r="M1831">
            <v>0.29637000000000002</v>
          </cell>
          <cell r="N1831">
            <v>1.4063700000000001</v>
          </cell>
        </row>
        <row r="1832">
          <cell r="B1832" t="str">
            <v>5 S 02 511 10</v>
          </cell>
          <cell r="C1832" t="str">
            <v>Micro-revest.a frio-Microflex 1,5cm c/filler cimen</v>
          </cell>
          <cell r="D1832" t="str">
            <v>m2</v>
          </cell>
          <cell r="E1832" t="str">
            <v>1,11</v>
          </cell>
          <cell r="F1832" t="str">
            <v>0,33</v>
          </cell>
          <cell r="G1832" t="str">
            <v>1,44</v>
          </cell>
          <cell r="H1832">
            <v>0</v>
          </cell>
          <cell r="I1832">
            <v>1.1100000000000001</v>
          </cell>
          <cell r="J1832">
            <v>0.33</v>
          </cell>
          <cell r="K1832">
            <v>1.44</v>
          </cell>
          <cell r="M1832">
            <v>0.29637000000000002</v>
          </cell>
          <cell r="N1832">
            <v>1.4063700000000001</v>
          </cell>
        </row>
        <row r="1833">
          <cell r="B1833" t="str">
            <v>5 S 02 511 11</v>
          </cell>
          <cell r="C1833" t="str">
            <v>Micro-revest.frio-Microflex1,5cm c/filler,fibr,cal</v>
          </cell>
          <cell r="D1833" t="str">
            <v>m2</v>
          </cell>
          <cell r="E1833" t="str">
            <v>1,11</v>
          </cell>
          <cell r="F1833" t="str">
            <v>0,33</v>
          </cell>
          <cell r="G1833" t="str">
            <v>1,44</v>
          </cell>
          <cell r="H1833">
            <v>0</v>
          </cell>
          <cell r="I1833">
            <v>1.1100000000000001</v>
          </cell>
          <cell r="J1833">
            <v>0.33</v>
          </cell>
          <cell r="K1833">
            <v>1.44</v>
          </cell>
          <cell r="M1833">
            <v>0.29637000000000002</v>
          </cell>
          <cell r="N1833">
            <v>1.4063700000000001</v>
          </cell>
        </row>
        <row r="1834">
          <cell r="B1834" t="str">
            <v>5 S 02 511 12</v>
          </cell>
          <cell r="C1834" t="str">
            <v>Micro-revest.frio-Microflex1,5cm c/filler,fibr,cim</v>
          </cell>
          <cell r="D1834" t="str">
            <v>m2</v>
          </cell>
          <cell r="E1834" t="str">
            <v>1,11</v>
          </cell>
          <cell r="F1834" t="str">
            <v>0,33</v>
          </cell>
          <cell r="G1834" t="str">
            <v>1,44</v>
          </cell>
          <cell r="H1834">
            <v>0</v>
          </cell>
          <cell r="I1834">
            <v>1.1100000000000001</v>
          </cell>
          <cell r="J1834">
            <v>0.33</v>
          </cell>
          <cell r="K1834">
            <v>1.44</v>
          </cell>
          <cell r="M1834">
            <v>0.29637000000000002</v>
          </cell>
          <cell r="N1834">
            <v>1.4063700000000001</v>
          </cell>
        </row>
        <row r="1835">
          <cell r="B1835" t="str">
            <v>5 S 02 511 51</v>
          </cell>
          <cell r="C1835" t="str">
            <v>Micro-revestimento a frio - Microflex 0,8cm BC</v>
          </cell>
          <cell r="D1835" t="str">
            <v>m2</v>
          </cell>
          <cell r="E1835" t="str">
            <v>1,14</v>
          </cell>
          <cell r="F1835" t="str">
            <v>0,34</v>
          </cell>
          <cell r="G1835" t="str">
            <v>1,49</v>
          </cell>
          <cell r="H1835">
            <v>0</v>
          </cell>
          <cell r="I1835">
            <v>1.1399999999999999</v>
          </cell>
          <cell r="J1835">
            <v>0.34</v>
          </cell>
          <cell r="K1835">
            <v>1.49</v>
          </cell>
          <cell r="M1835">
            <v>0.30437999999999998</v>
          </cell>
          <cell r="N1835">
            <v>1.4443799999999998</v>
          </cell>
        </row>
        <row r="1836">
          <cell r="B1836" t="str">
            <v>5 S 02 511 52</v>
          </cell>
          <cell r="C1836" t="str">
            <v>Micro-revestimento a frio - Microflex 1,5 cm BC</v>
          </cell>
          <cell r="D1836" t="str">
            <v>m2</v>
          </cell>
          <cell r="E1836" t="str">
            <v>2,09</v>
          </cell>
          <cell r="F1836" t="str">
            <v>0,63</v>
          </cell>
          <cell r="G1836" t="str">
            <v>2,72</v>
          </cell>
          <cell r="H1836">
            <v>0</v>
          </cell>
          <cell r="I1836">
            <v>2.09</v>
          </cell>
          <cell r="J1836">
            <v>0.63</v>
          </cell>
          <cell r="K1836">
            <v>2.72</v>
          </cell>
          <cell r="M1836">
            <v>0.55803000000000003</v>
          </cell>
          <cell r="N1836">
            <v>2.6480299999999999</v>
          </cell>
        </row>
        <row r="1837">
          <cell r="B1837" t="str">
            <v>5 S 02 511 53</v>
          </cell>
          <cell r="C1837" t="str">
            <v>Micro-revestimento a frio - Microflex 2,0 cm BC</v>
          </cell>
          <cell r="D1837" t="str">
            <v>m2</v>
          </cell>
          <cell r="E1837" t="str">
            <v>2,74</v>
          </cell>
          <cell r="F1837" t="str">
            <v>0,82</v>
          </cell>
          <cell r="G1837" t="str">
            <v>3,56</v>
          </cell>
          <cell r="H1837">
            <v>0</v>
          </cell>
          <cell r="I1837">
            <v>2.74</v>
          </cell>
          <cell r="J1837">
            <v>0.82</v>
          </cell>
          <cell r="K1837">
            <v>3.56</v>
          </cell>
          <cell r="M1837">
            <v>0.73158000000000012</v>
          </cell>
          <cell r="N1837">
            <v>3.4715800000000003</v>
          </cell>
        </row>
        <row r="1838">
          <cell r="B1838" t="str">
            <v>5 S 02 511 54</v>
          </cell>
          <cell r="C1838" t="str">
            <v>Micro-revestimento a frio-Microflex-2,5 cm BC</v>
          </cell>
          <cell r="D1838" t="str">
            <v>m2</v>
          </cell>
          <cell r="E1838" t="str">
            <v>3,39</v>
          </cell>
          <cell r="F1838" t="str">
            <v>1,02</v>
          </cell>
          <cell r="G1838" t="str">
            <v>4,41</v>
          </cell>
          <cell r="H1838">
            <v>0</v>
          </cell>
          <cell r="I1838">
            <v>3.39</v>
          </cell>
          <cell r="J1838">
            <v>1.02</v>
          </cell>
          <cell r="K1838">
            <v>4.41</v>
          </cell>
          <cell r="M1838">
            <v>0.9051300000000001</v>
          </cell>
          <cell r="N1838">
            <v>4.2951300000000003</v>
          </cell>
        </row>
        <row r="1839">
          <cell r="B1839" t="str">
            <v>5 S 02 511 55</v>
          </cell>
          <cell r="C1839" t="str">
            <v>Micro-revest.a frio - Microflex 0,8cm BC c/ cal</v>
          </cell>
          <cell r="D1839" t="str">
            <v>m2</v>
          </cell>
          <cell r="E1839" t="str">
            <v>1,05</v>
          </cell>
          <cell r="F1839" t="str">
            <v>0,32</v>
          </cell>
          <cell r="G1839" t="str">
            <v>1,37</v>
          </cell>
          <cell r="H1839">
            <v>0</v>
          </cell>
          <cell r="I1839">
            <v>1.05</v>
          </cell>
          <cell r="J1839">
            <v>0.32</v>
          </cell>
          <cell r="K1839">
            <v>1.37</v>
          </cell>
          <cell r="M1839">
            <v>0.28035000000000004</v>
          </cell>
          <cell r="N1839">
            <v>1.3303500000000001</v>
          </cell>
        </row>
        <row r="1840">
          <cell r="B1840" t="str">
            <v>5 S 02 511 56</v>
          </cell>
          <cell r="C1840" t="str">
            <v>Micro-revest.a frio - Microflex 0,8cm BC c/cimento</v>
          </cell>
          <cell r="D1840" t="str">
            <v>m2</v>
          </cell>
          <cell r="E1840" t="str">
            <v>1,06</v>
          </cell>
          <cell r="F1840" t="str">
            <v>0,32</v>
          </cell>
          <cell r="G1840" t="str">
            <v>1,37</v>
          </cell>
          <cell r="H1840">
            <v>0</v>
          </cell>
          <cell r="I1840">
            <v>1.06</v>
          </cell>
          <cell r="J1840">
            <v>0.32</v>
          </cell>
          <cell r="K1840">
            <v>1.37</v>
          </cell>
          <cell r="M1840">
            <v>0.28302000000000005</v>
          </cell>
          <cell r="N1840">
            <v>1.3430200000000001</v>
          </cell>
        </row>
        <row r="1841">
          <cell r="B1841" t="str">
            <v>5 S 02 511 57</v>
          </cell>
          <cell r="C1841" t="str">
            <v>Micro-revest.a frio-Microflex 0,8cm BC c/fibra cal</v>
          </cell>
          <cell r="D1841" t="str">
            <v>m2</v>
          </cell>
          <cell r="E1841" t="str">
            <v>1,05</v>
          </cell>
          <cell r="F1841" t="str">
            <v>0,32</v>
          </cell>
          <cell r="G1841" t="str">
            <v>1,37</v>
          </cell>
          <cell r="H1841">
            <v>0</v>
          </cell>
          <cell r="I1841">
            <v>1.05</v>
          </cell>
          <cell r="J1841">
            <v>0.32</v>
          </cell>
          <cell r="K1841">
            <v>1.37</v>
          </cell>
          <cell r="M1841">
            <v>0.28035000000000004</v>
          </cell>
          <cell r="N1841">
            <v>1.3303500000000001</v>
          </cell>
        </row>
        <row r="1842">
          <cell r="B1842" t="str">
            <v>5 S 02 511 58</v>
          </cell>
          <cell r="C1842" t="str">
            <v>Micro-revest.a frio-Microflex 0,8cm BC c/fibra cim</v>
          </cell>
          <cell r="D1842" t="str">
            <v>m2</v>
          </cell>
          <cell r="E1842" t="str">
            <v>1,06</v>
          </cell>
          <cell r="F1842" t="str">
            <v>0,32</v>
          </cell>
          <cell r="G1842" t="str">
            <v>1,37</v>
          </cell>
          <cell r="H1842">
            <v>0</v>
          </cell>
          <cell r="I1842">
            <v>1.06</v>
          </cell>
          <cell r="J1842">
            <v>0.32</v>
          </cell>
          <cell r="K1842">
            <v>1.37</v>
          </cell>
          <cell r="M1842">
            <v>0.28302000000000005</v>
          </cell>
          <cell r="N1842">
            <v>1.3430200000000001</v>
          </cell>
        </row>
        <row r="1843">
          <cell r="B1843" t="str">
            <v>5 S 02 511 59</v>
          </cell>
          <cell r="C1843" t="str">
            <v>Micro-revest. a frio-Microflex 1,5 cm BC c/cal</v>
          </cell>
          <cell r="D1843" t="str">
            <v>m2</v>
          </cell>
          <cell r="E1843" t="str">
            <v>1,96</v>
          </cell>
          <cell r="F1843" t="str">
            <v>0,59</v>
          </cell>
          <cell r="G1843" t="str">
            <v>2,54</v>
          </cell>
          <cell r="H1843">
            <v>0</v>
          </cell>
          <cell r="I1843">
            <v>1.96</v>
          </cell>
          <cell r="J1843">
            <v>0.59</v>
          </cell>
          <cell r="K1843">
            <v>2.54</v>
          </cell>
          <cell r="M1843">
            <v>0.52332000000000001</v>
          </cell>
          <cell r="N1843">
            <v>2.48332</v>
          </cell>
        </row>
        <row r="1844">
          <cell r="B1844" t="str">
            <v>5 S 02 511 60</v>
          </cell>
          <cell r="C1844" t="str">
            <v>Micro-revest. a frio-Microflex 1,5 cm BC c/cimento</v>
          </cell>
          <cell r="D1844" t="str">
            <v>m2</v>
          </cell>
          <cell r="E1844" t="str">
            <v>1,96</v>
          </cell>
          <cell r="F1844" t="str">
            <v>0,59</v>
          </cell>
          <cell r="G1844" t="str">
            <v>2,55</v>
          </cell>
          <cell r="H1844">
            <v>0</v>
          </cell>
          <cell r="I1844">
            <v>1.96</v>
          </cell>
          <cell r="J1844">
            <v>0.59</v>
          </cell>
          <cell r="K1844">
            <v>2.5499999999999998</v>
          </cell>
          <cell r="M1844">
            <v>0.52332000000000001</v>
          </cell>
          <cell r="N1844">
            <v>2.48332</v>
          </cell>
        </row>
        <row r="1845">
          <cell r="B1845" t="str">
            <v>5 S 02 511 61</v>
          </cell>
          <cell r="C1845" t="str">
            <v>Micro-revest. frio-Microflex 1,5 cm BC fibra c/cal</v>
          </cell>
          <cell r="D1845" t="str">
            <v>m2</v>
          </cell>
          <cell r="E1845" t="str">
            <v>1,96</v>
          </cell>
          <cell r="F1845" t="str">
            <v>0,59</v>
          </cell>
          <cell r="G1845" t="str">
            <v>2,54</v>
          </cell>
          <cell r="H1845">
            <v>0</v>
          </cell>
          <cell r="I1845">
            <v>1.96</v>
          </cell>
          <cell r="J1845">
            <v>0.59</v>
          </cell>
          <cell r="K1845">
            <v>2.54</v>
          </cell>
          <cell r="M1845">
            <v>0.52332000000000001</v>
          </cell>
          <cell r="N1845">
            <v>2.48332</v>
          </cell>
        </row>
        <row r="1846">
          <cell r="B1846" t="str">
            <v>5 S 02 511 62</v>
          </cell>
          <cell r="C1846" t="str">
            <v>Micro-revest. frio-Microflex 1,5 cm BC fibra c/cim</v>
          </cell>
          <cell r="D1846" t="str">
            <v>m2</v>
          </cell>
          <cell r="E1846" t="str">
            <v>1,96</v>
          </cell>
          <cell r="F1846" t="str">
            <v>0,59</v>
          </cell>
          <cell r="G1846" t="str">
            <v>2,55</v>
          </cell>
          <cell r="H1846">
            <v>0</v>
          </cell>
          <cell r="I1846">
            <v>1.96</v>
          </cell>
          <cell r="J1846">
            <v>0.59</v>
          </cell>
          <cell r="K1846">
            <v>2.5499999999999998</v>
          </cell>
          <cell r="M1846">
            <v>0.52332000000000001</v>
          </cell>
          <cell r="N1846">
            <v>2.48332</v>
          </cell>
        </row>
        <row r="1847">
          <cell r="B1847" t="str">
            <v>5 S 02 511 63</v>
          </cell>
          <cell r="C1847" t="str">
            <v>Micro-revestimento a frio - Microflex 2,0 cm c/cal</v>
          </cell>
          <cell r="D1847" t="str">
            <v>m2</v>
          </cell>
          <cell r="E1847" t="str">
            <v>2,02</v>
          </cell>
          <cell r="F1847" t="str">
            <v>0,60</v>
          </cell>
          <cell r="G1847" t="str">
            <v>2,62</v>
          </cell>
          <cell r="H1847">
            <v>0</v>
          </cell>
          <cell r="I1847">
            <v>2.02</v>
          </cell>
          <cell r="J1847">
            <v>0.6</v>
          </cell>
          <cell r="K1847">
            <v>2.62</v>
          </cell>
          <cell r="M1847">
            <v>0.53934000000000004</v>
          </cell>
          <cell r="N1847">
            <v>2.5593400000000002</v>
          </cell>
        </row>
        <row r="1848">
          <cell r="B1848" t="str">
            <v>5 S 02 511 64</v>
          </cell>
          <cell r="C1848" t="str">
            <v>Micro-revestimento a frio - Microflex 2,0 cm c/cim</v>
          </cell>
          <cell r="D1848" t="str">
            <v>m2</v>
          </cell>
          <cell r="E1848" t="str">
            <v>2,02</v>
          </cell>
          <cell r="F1848" t="str">
            <v>0,61</v>
          </cell>
          <cell r="G1848" t="str">
            <v>2,63</v>
          </cell>
          <cell r="H1848">
            <v>0</v>
          </cell>
          <cell r="I1848">
            <v>2.02</v>
          </cell>
          <cell r="J1848">
            <v>0.61</v>
          </cell>
          <cell r="K1848">
            <v>2.63</v>
          </cell>
          <cell r="M1848">
            <v>0.53934000000000004</v>
          </cell>
          <cell r="N1848">
            <v>2.5593400000000002</v>
          </cell>
        </row>
        <row r="1849">
          <cell r="B1849" t="str">
            <v>5 S 02 511 65</v>
          </cell>
          <cell r="C1849" t="str">
            <v>Micro-revest. a frio-Microflex 2,0 cm c/fibra cal</v>
          </cell>
          <cell r="D1849" t="str">
            <v>m2</v>
          </cell>
          <cell r="E1849" t="str">
            <v>2,02</v>
          </cell>
          <cell r="F1849" t="str">
            <v>0,60</v>
          </cell>
          <cell r="G1849" t="str">
            <v>2,62</v>
          </cell>
          <cell r="H1849">
            <v>0</v>
          </cell>
          <cell r="I1849">
            <v>2.02</v>
          </cell>
          <cell r="J1849">
            <v>0.6</v>
          </cell>
          <cell r="K1849">
            <v>2.62</v>
          </cell>
          <cell r="M1849">
            <v>0.53934000000000004</v>
          </cell>
          <cell r="N1849">
            <v>2.5593400000000002</v>
          </cell>
        </row>
        <row r="1850">
          <cell r="B1850" t="str">
            <v>5 S 02 511 66</v>
          </cell>
          <cell r="C1850" t="str">
            <v>Micro-revest. a frio-Microflex 2,0 cm c/fibra cim</v>
          </cell>
          <cell r="D1850" t="str">
            <v>m2</v>
          </cell>
          <cell r="E1850" t="str">
            <v>2,02</v>
          </cell>
          <cell r="F1850" t="str">
            <v>0,61</v>
          </cell>
          <cell r="G1850" t="str">
            <v>2,63</v>
          </cell>
          <cell r="H1850">
            <v>0</v>
          </cell>
          <cell r="I1850">
            <v>2.02</v>
          </cell>
          <cell r="J1850">
            <v>0.61</v>
          </cell>
          <cell r="K1850">
            <v>2.63</v>
          </cell>
          <cell r="M1850">
            <v>0.53934000000000004</v>
          </cell>
          <cell r="N1850">
            <v>2.5593400000000002</v>
          </cell>
        </row>
        <row r="1851">
          <cell r="B1851" t="str">
            <v>5 S 02 511 67</v>
          </cell>
          <cell r="C1851" t="str">
            <v>Micro-revestimento a frio-Microflex 2,0 cm BC cal</v>
          </cell>
          <cell r="D1851" t="str">
            <v>m2</v>
          </cell>
          <cell r="E1851" t="str">
            <v>2,60</v>
          </cell>
          <cell r="F1851" t="str">
            <v>0,78</v>
          </cell>
          <cell r="G1851" t="str">
            <v>3,38</v>
          </cell>
          <cell r="H1851">
            <v>0</v>
          </cell>
          <cell r="I1851">
            <v>2.6</v>
          </cell>
          <cell r="J1851">
            <v>0.78</v>
          </cell>
          <cell r="K1851">
            <v>3.38</v>
          </cell>
          <cell r="M1851">
            <v>0.69420000000000004</v>
          </cell>
          <cell r="N1851">
            <v>3.2942</v>
          </cell>
        </row>
        <row r="1852">
          <cell r="B1852" t="str">
            <v>5 S 02 511 68</v>
          </cell>
          <cell r="C1852" t="str">
            <v>Micro-revestimento a frio-Microflex 2,0 cm BC cim</v>
          </cell>
          <cell r="D1852" t="str">
            <v>m2</v>
          </cell>
          <cell r="E1852" t="str">
            <v>2,61</v>
          </cell>
          <cell r="F1852" t="str">
            <v>0,78</v>
          </cell>
          <cell r="G1852" t="str">
            <v>3,39</v>
          </cell>
          <cell r="H1852">
            <v>0</v>
          </cell>
          <cell r="I1852">
            <v>2.61</v>
          </cell>
          <cell r="J1852">
            <v>0.78</v>
          </cell>
          <cell r="K1852">
            <v>3.39</v>
          </cell>
          <cell r="M1852">
            <v>0.69686999999999999</v>
          </cell>
          <cell r="N1852">
            <v>3.30687</v>
          </cell>
        </row>
        <row r="1853">
          <cell r="B1853" t="str">
            <v>5 S 02 511 69</v>
          </cell>
          <cell r="C1853" t="str">
            <v>Micro-revest. frio-Microflex 2,0 cm BC c/fibra cal</v>
          </cell>
          <cell r="D1853" t="str">
            <v>m2</v>
          </cell>
          <cell r="E1853" t="str">
            <v>2,60</v>
          </cell>
          <cell r="F1853" t="str">
            <v>0,78</v>
          </cell>
          <cell r="G1853" t="str">
            <v>3,38</v>
          </cell>
          <cell r="H1853">
            <v>0</v>
          </cell>
          <cell r="I1853">
            <v>2.6</v>
          </cell>
          <cell r="J1853">
            <v>0.78</v>
          </cell>
          <cell r="K1853">
            <v>3.38</v>
          </cell>
          <cell r="M1853">
            <v>0.69420000000000004</v>
          </cell>
          <cell r="N1853">
            <v>3.2942</v>
          </cell>
        </row>
        <row r="1854">
          <cell r="B1854" t="str">
            <v>5 S 02 511 70</v>
          </cell>
          <cell r="C1854" t="str">
            <v>Micro-revest. frio-Microflex 2,0 cm BC c/fibra cim</v>
          </cell>
          <cell r="D1854" t="str">
            <v>m2</v>
          </cell>
          <cell r="E1854" t="str">
            <v>2,56</v>
          </cell>
          <cell r="F1854" t="str">
            <v>0,77</v>
          </cell>
          <cell r="G1854" t="str">
            <v>3,33</v>
          </cell>
          <cell r="H1854">
            <v>0</v>
          </cell>
          <cell r="I1854">
            <v>2.56</v>
          </cell>
          <cell r="J1854">
            <v>0.77</v>
          </cell>
          <cell r="K1854">
            <v>3.33</v>
          </cell>
          <cell r="M1854">
            <v>0.68352000000000002</v>
          </cell>
          <cell r="N1854">
            <v>3.2435200000000002</v>
          </cell>
        </row>
        <row r="1855">
          <cell r="B1855" t="str">
            <v>5 S 02 511 71</v>
          </cell>
          <cell r="C1855" t="str">
            <v>Micro-revest. a frio-Microflex-2,5cm c/ filler cal</v>
          </cell>
          <cell r="D1855" t="str">
            <v>m2</v>
          </cell>
          <cell r="E1855" t="str">
            <v>2,46</v>
          </cell>
          <cell r="F1855" t="str">
            <v>0,74</v>
          </cell>
          <cell r="G1855" t="str">
            <v>3,20</v>
          </cell>
          <cell r="H1855">
            <v>0</v>
          </cell>
          <cell r="I1855">
            <v>2.46</v>
          </cell>
          <cell r="J1855">
            <v>0.74</v>
          </cell>
          <cell r="K1855">
            <v>3.2</v>
          </cell>
          <cell r="M1855">
            <v>0.65682000000000007</v>
          </cell>
          <cell r="N1855">
            <v>3.1168200000000001</v>
          </cell>
        </row>
        <row r="1856">
          <cell r="B1856" t="str">
            <v>5 S 02 511 72</v>
          </cell>
          <cell r="C1856" t="str">
            <v>Micro-revest. a frio-Microflex-2,5cm c/ filler cim</v>
          </cell>
          <cell r="D1856" t="str">
            <v>m2</v>
          </cell>
          <cell r="E1856" t="str">
            <v>2,52</v>
          </cell>
          <cell r="F1856" t="str">
            <v>0,76</v>
          </cell>
          <cell r="G1856" t="str">
            <v>3,28</v>
          </cell>
          <cell r="H1856">
            <v>0</v>
          </cell>
          <cell r="I1856">
            <v>2.52</v>
          </cell>
          <cell r="J1856">
            <v>0.76</v>
          </cell>
          <cell r="K1856">
            <v>3.28</v>
          </cell>
          <cell r="M1856">
            <v>0.67283999999999999</v>
          </cell>
          <cell r="N1856">
            <v>3.1928399999999999</v>
          </cell>
        </row>
        <row r="1857">
          <cell r="B1857" t="str">
            <v>5 S 02 511 73</v>
          </cell>
          <cell r="C1857" t="str">
            <v>Micro-revest. frio-Microflex-2,5cm c/fibra cal</v>
          </cell>
          <cell r="D1857" t="str">
            <v>m2</v>
          </cell>
          <cell r="E1857" t="str">
            <v>2,46</v>
          </cell>
          <cell r="F1857" t="str">
            <v>0,74</v>
          </cell>
          <cell r="G1857" t="str">
            <v>3,20</v>
          </cell>
          <cell r="H1857">
            <v>0</v>
          </cell>
          <cell r="I1857">
            <v>2.46</v>
          </cell>
          <cell r="J1857">
            <v>0.74</v>
          </cell>
          <cell r="K1857">
            <v>3.2</v>
          </cell>
          <cell r="M1857">
            <v>0.65682000000000007</v>
          </cell>
          <cell r="N1857">
            <v>3.1168200000000001</v>
          </cell>
        </row>
        <row r="1858">
          <cell r="B1858" t="str">
            <v>5 S 02 511 74</v>
          </cell>
          <cell r="C1858" t="str">
            <v>Micro-revest. frio-Microflex-2,5cm c/fibra cim</v>
          </cell>
          <cell r="D1858" t="str">
            <v>m2</v>
          </cell>
          <cell r="E1858" t="str">
            <v>2,47</v>
          </cell>
          <cell r="F1858" t="str">
            <v>0,74</v>
          </cell>
          <cell r="G1858" t="str">
            <v>3,21</v>
          </cell>
          <cell r="H1858">
            <v>0</v>
          </cell>
          <cell r="I1858">
            <v>2.4700000000000002</v>
          </cell>
          <cell r="J1858">
            <v>0.74</v>
          </cell>
          <cell r="K1858">
            <v>3.21</v>
          </cell>
          <cell r="M1858">
            <v>0.65949000000000013</v>
          </cell>
          <cell r="N1858">
            <v>3.1294900000000005</v>
          </cell>
        </row>
        <row r="1859">
          <cell r="B1859" t="str">
            <v>5 S 02 511 75</v>
          </cell>
          <cell r="C1859" t="str">
            <v>Micro-revest. a frio-Microflex-2,5 cm BC c/ cal</v>
          </cell>
          <cell r="D1859" t="str">
            <v>m2</v>
          </cell>
          <cell r="E1859" t="str">
            <v>3,25</v>
          </cell>
          <cell r="F1859" t="str">
            <v>0,97</v>
          </cell>
          <cell r="G1859" t="str">
            <v>4,22</v>
          </cell>
          <cell r="H1859">
            <v>0</v>
          </cell>
          <cell r="I1859">
            <v>3.25</v>
          </cell>
          <cell r="J1859">
            <v>0.97</v>
          </cell>
          <cell r="K1859">
            <v>4.22</v>
          </cell>
          <cell r="M1859">
            <v>0.86775000000000002</v>
          </cell>
          <cell r="N1859">
            <v>4.11775</v>
          </cell>
        </row>
        <row r="1860">
          <cell r="B1860" t="str">
            <v>5 S 02 511 76</v>
          </cell>
          <cell r="C1860" t="str">
            <v>Micro-revest. a frio-Microflex-2,5 cm BC c/ cim</v>
          </cell>
          <cell r="D1860" t="str">
            <v>m2</v>
          </cell>
          <cell r="E1860" t="str">
            <v>3,25</v>
          </cell>
          <cell r="F1860" t="str">
            <v>0,98</v>
          </cell>
          <cell r="G1860" t="str">
            <v>4,23</v>
          </cell>
          <cell r="H1860">
            <v>0</v>
          </cell>
          <cell r="I1860">
            <v>3.25</v>
          </cell>
          <cell r="J1860">
            <v>0.98</v>
          </cell>
          <cell r="K1860">
            <v>4.2300000000000004</v>
          </cell>
          <cell r="M1860">
            <v>0.86775000000000002</v>
          </cell>
          <cell r="N1860">
            <v>4.11775</v>
          </cell>
        </row>
        <row r="1861">
          <cell r="B1861" t="str">
            <v>5 S 02 511 77</v>
          </cell>
          <cell r="C1861" t="str">
            <v>Micro-revest. frio-Microflex-2,5 cm BC c/fibra cal</v>
          </cell>
          <cell r="D1861" t="str">
            <v>m2</v>
          </cell>
          <cell r="E1861" t="str">
            <v>3,25</v>
          </cell>
          <cell r="F1861" t="str">
            <v>0,97</v>
          </cell>
          <cell r="G1861" t="str">
            <v>4,22</v>
          </cell>
          <cell r="H1861">
            <v>0</v>
          </cell>
          <cell r="I1861">
            <v>3.25</v>
          </cell>
          <cell r="J1861">
            <v>0.97</v>
          </cell>
          <cell r="K1861">
            <v>4.22</v>
          </cell>
          <cell r="M1861">
            <v>0.86775000000000002</v>
          </cell>
          <cell r="N1861">
            <v>4.11775</v>
          </cell>
        </row>
        <row r="1862">
          <cell r="B1862" t="str">
            <v>5 S 02 511 78</v>
          </cell>
          <cell r="C1862" t="str">
            <v>Micro-revest. frio-Microflex-2,5 cm BC c/fibra cim</v>
          </cell>
          <cell r="D1862" t="str">
            <v>m2</v>
          </cell>
          <cell r="E1862" t="str">
            <v>3,25</v>
          </cell>
          <cell r="F1862" t="str">
            <v>0,98</v>
          </cell>
          <cell r="G1862" t="str">
            <v>4,23</v>
          </cell>
          <cell r="H1862">
            <v>0</v>
          </cell>
          <cell r="I1862">
            <v>3.25</v>
          </cell>
          <cell r="J1862">
            <v>0.98</v>
          </cell>
          <cell r="K1862">
            <v>4.2300000000000004</v>
          </cell>
          <cell r="M1862">
            <v>0.86775000000000002</v>
          </cell>
          <cell r="N1862">
            <v>4.11775</v>
          </cell>
        </row>
        <row r="1863">
          <cell r="B1863" t="str">
            <v>5 S 02 512 01</v>
          </cell>
          <cell r="C1863" t="str">
            <v>Lama asfáltica fina (granulometrias I e II)</v>
          </cell>
          <cell r="D1863" t="str">
            <v>m2</v>
          </cell>
          <cell r="E1863" t="str">
            <v>0,91</v>
          </cell>
          <cell r="F1863" t="str">
            <v>0,27</v>
          </cell>
          <cell r="G1863" t="str">
            <v>1,19</v>
          </cell>
          <cell r="H1863">
            <v>0</v>
          </cell>
          <cell r="I1863">
            <v>0.91</v>
          </cell>
          <cell r="J1863">
            <v>0.27</v>
          </cell>
          <cell r="K1863">
            <v>1.19</v>
          </cell>
          <cell r="M1863">
            <v>0.24297000000000002</v>
          </cell>
          <cell r="N1863">
            <v>1.1529700000000001</v>
          </cell>
        </row>
        <row r="1864">
          <cell r="B1864" t="str">
            <v>5 S 02 512 02</v>
          </cell>
          <cell r="C1864" t="str">
            <v>Lama asfáltica grossa (granulometrias III e IV)</v>
          </cell>
          <cell r="D1864" t="str">
            <v>m2</v>
          </cell>
          <cell r="E1864" t="str">
            <v>1,68</v>
          </cell>
          <cell r="F1864" t="str">
            <v>0,50</v>
          </cell>
          <cell r="G1864" t="str">
            <v>2,18</v>
          </cell>
          <cell r="H1864">
            <v>0</v>
          </cell>
          <cell r="I1864">
            <v>1.68</v>
          </cell>
          <cell r="J1864">
            <v>0.5</v>
          </cell>
          <cell r="K1864">
            <v>2.1800000000000002</v>
          </cell>
          <cell r="M1864">
            <v>0.44856000000000001</v>
          </cell>
          <cell r="N1864">
            <v>2.1285599999999998</v>
          </cell>
        </row>
        <row r="1865">
          <cell r="B1865" t="str">
            <v>5 S 02 512 51</v>
          </cell>
          <cell r="C1865" t="str">
            <v>Lama asfáltica fina (granulometrias I e II) AC/BC</v>
          </cell>
          <cell r="D1865" t="str">
            <v>m2</v>
          </cell>
          <cell r="E1865" t="str">
            <v>1,02</v>
          </cell>
          <cell r="F1865" t="str">
            <v>0,31</v>
          </cell>
          <cell r="G1865" t="str">
            <v>1,33</v>
          </cell>
          <cell r="H1865">
            <v>0</v>
          </cell>
          <cell r="I1865">
            <v>1.02</v>
          </cell>
          <cell r="J1865">
            <v>0.31</v>
          </cell>
          <cell r="K1865">
            <v>1.33</v>
          </cell>
          <cell r="M1865">
            <v>0.27234000000000003</v>
          </cell>
          <cell r="N1865">
            <v>1.29234</v>
          </cell>
        </row>
        <row r="1866">
          <cell r="B1866" t="str">
            <v>5 S 02 512 52</v>
          </cell>
          <cell r="C1866" t="str">
            <v>Lama asfált.grossa (granulometrias III e IV) AC/BC</v>
          </cell>
          <cell r="D1866" t="str">
            <v>m2</v>
          </cell>
          <cell r="E1866" t="str">
            <v>1,90</v>
          </cell>
          <cell r="F1866" t="str">
            <v>0,57</v>
          </cell>
          <cell r="G1866" t="str">
            <v>2,47</v>
          </cell>
          <cell r="H1866">
            <v>0</v>
          </cell>
          <cell r="I1866">
            <v>1.9</v>
          </cell>
          <cell r="J1866">
            <v>0.56999999999999995</v>
          </cell>
          <cell r="K1866">
            <v>2.4700000000000002</v>
          </cell>
          <cell r="M1866">
            <v>0.50729999999999997</v>
          </cell>
          <cell r="N1866">
            <v>2.4072999999999998</v>
          </cell>
        </row>
        <row r="1867">
          <cell r="B1867" t="str">
            <v>5 S 02 530 00</v>
          </cell>
          <cell r="C1867" t="str">
            <v>Pré-misturado a frio</v>
          </cell>
          <cell r="D1867" t="str">
            <v>m3</v>
          </cell>
          <cell r="E1867" t="str">
            <v>85,88</v>
          </cell>
          <cell r="F1867" t="str">
            <v>25,75</v>
          </cell>
          <cell r="G1867" t="str">
            <v>111,63</v>
          </cell>
          <cell r="H1867">
            <v>0</v>
          </cell>
          <cell r="I1867">
            <v>85.88</v>
          </cell>
          <cell r="J1867">
            <v>25.75</v>
          </cell>
          <cell r="K1867">
            <v>111.63</v>
          </cell>
          <cell r="M1867">
            <v>22.929960000000001</v>
          </cell>
          <cell r="N1867">
            <v>108.80995999999999</v>
          </cell>
        </row>
        <row r="1868">
          <cell r="B1868" t="str">
            <v>5 S 02 530 50</v>
          </cell>
          <cell r="C1868" t="str">
            <v>Pré-misturado a frio AC/BC</v>
          </cell>
          <cell r="D1868" t="str">
            <v>m3</v>
          </cell>
          <cell r="E1868" t="str">
            <v>132,07</v>
          </cell>
          <cell r="F1868" t="str">
            <v>39,59</v>
          </cell>
          <cell r="G1868" t="str">
            <v>171,66</v>
          </cell>
          <cell r="H1868">
            <v>0</v>
          </cell>
          <cell r="I1868">
            <v>132.07</v>
          </cell>
          <cell r="J1868">
            <v>39.590000000000003</v>
          </cell>
          <cell r="K1868">
            <v>171.66</v>
          </cell>
          <cell r="M1868">
            <v>35.262689999999999</v>
          </cell>
          <cell r="N1868">
            <v>167.33268999999999</v>
          </cell>
        </row>
        <row r="1869">
          <cell r="B1869" t="str">
            <v>5 S 02 531 00</v>
          </cell>
          <cell r="C1869" t="str">
            <v>Macadame betuminoso por penetração</v>
          </cell>
          <cell r="D1869" t="str">
            <v>m3</v>
          </cell>
          <cell r="E1869" t="str">
            <v>82,84</v>
          </cell>
          <cell r="F1869" t="str">
            <v>24,84</v>
          </cell>
          <cell r="G1869" t="str">
            <v>107,68</v>
          </cell>
          <cell r="H1869">
            <v>0</v>
          </cell>
          <cell r="I1869">
            <v>82.84</v>
          </cell>
          <cell r="J1869">
            <v>24.84</v>
          </cell>
          <cell r="K1869">
            <v>107.68</v>
          </cell>
          <cell r="M1869">
            <v>22.118280000000002</v>
          </cell>
          <cell r="N1869">
            <v>104.95828</v>
          </cell>
        </row>
        <row r="1870">
          <cell r="B1870" t="str">
            <v>5 S 02 531 50</v>
          </cell>
          <cell r="C1870" t="str">
            <v>Macadame betuminoso por penetração BC</v>
          </cell>
          <cell r="D1870" t="str">
            <v>m3</v>
          </cell>
          <cell r="E1870" t="str">
            <v>123,80</v>
          </cell>
          <cell r="F1870" t="str">
            <v>37,12</v>
          </cell>
          <cell r="G1870" t="str">
            <v>160,92</v>
          </cell>
          <cell r="H1870">
            <v>0</v>
          </cell>
          <cell r="I1870">
            <v>123.8</v>
          </cell>
          <cell r="J1870">
            <v>37.119999999999997</v>
          </cell>
          <cell r="K1870">
            <v>160.91999999999999</v>
          </cell>
          <cell r="M1870">
            <v>33.054600000000001</v>
          </cell>
          <cell r="N1870">
            <v>156.8546</v>
          </cell>
        </row>
        <row r="1871">
          <cell r="B1871" t="str">
            <v>5 S 02 532 00</v>
          </cell>
          <cell r="C1871" t="str">
            <v>Areia-asfalto a quente</v>
          </cell>
          <cell r="D1871" t="str">
            <v>t</v>
          </cell>
          <cell r="E1871" t="str">
            <v>63,18</v>
          </cell>
          <cell r="F1871" t="str">
            <v>18,94</v>
          </cell>
          <cell r="G1871" t="str">
            <v>82,12</v>
          </cell>
          <cell r="H1871">
            <v>0</v>
          </cell>
          <cell r="I1871">
            <v>63.18</v>
          </cell>
          <cell r="J1871">
            <v>18.940000000000001</v>
          </cell>
          <cell r="K1871">
            <v>82.12</v>
          </cell>
          <cell r="M1871">
            <v>16.869060000000001</v>
          </cell>
          <cell r="N1871">
            <v>80.049059999999997</v>
          </cell>
        </row>
        <row r="1872">
          <cell r="B1872" t="str">
            <v>5 S 02 532 50</v>
          </cell>
          <cell r="C1872" t="str">
            <v>Areia-asfalto a quente AC</v>
          </cell>
          <cell r="D1872" t="str">
            <v>t</v>
          </cell>
          <cell r="E1872" t="str">
            <v>100,47</v>
          </cell>
          <cell r="F1872" t="str">
            <v>30,12</v>
          </cell>
          <cell r="G1872" t="str">
            <v>130,58</v>
          </cell>
          <cell r="H1872">
            <v>0</v>
          </cell>
          <cell r="I1872">
            <v>100.47</v>
          </cell>
          <cell r="J1872">
            <v>30.12</v>
          </cell>
          <cell r="K1872">
            <v>130.58000000000001</v>
          </cell>
          <cell r="M1872">
            <v>26.825490000000002</v>
          </cell>
          <cell r="N1872">
            <v>127.29549</v>
          </cell>
        </row>
        <row r="1873">
          <cell r="B1873" t="str">
            <v>5 S 02 540 01</v>
          </cell>
          <cell r="C1873" t="str">
            <v>Conc. betumin.usinado a quente - capa de rolamento</v>
          </cell>
          <cell r="D1873" t="str">
            <v>t</v>
          </cell>
          <cell r="E1873" t="str">
            <v>58,07</v>
          </cell>
          <cell r="F1873" t="str">
            <v>17,41</v>
          </cell>
          <cell r="G1873" t="str">
            <v>75,48</v>
          </cell>
          <cell r="H1873">
            <v>0</v>
          </cell>
          <cell r="I1873">
            <v>58.07</v>
          </cell>
          <cell r="J1873">
            <v>17.41</v>
          </cell>
          <cell r="K1873">
            <v>75.48</v>
          </cell>
          <cell r="M1873">
            <v>15.50469</v>
          </cell>
          <cell r="N1873">
            <v>73.574690000000004</v>
          </cell>
        </row>
        <row r="1874">
          <cell r="B1874" t="str">
            <v>5 S 02 540 02</v>
          </cell>
          <cell r="C1874" t="str">
            <v>Concreto betuminoso usinado a quente - binder</v>
          </cell>
          <cell r="D1874" t="str">
            <v>t</v>
          </cell>
          <cell r="E1874" t="str">
            <v>51,61</v>
          </cell>
          <cell r="F1874" t="str">
            <v>15,47</v>
          </cell>
          <cell r="G1874" t="str">
            <v>67,08</v>
          </cell>
          <cell r="H1874">
            <v>0</v>
          </cell>
          <cell r="I1874">
            <v>51.61</v>
          </cell>
          <cell r="J1874">
            <v>15.47</v>
          </cell>
          <cell r="K1874">
            <v>67.08</v>
          </cell>
          <cell r="M1874">
            <v>13.779870000000001</v>
          </cell>
          <cell r="N1874">
            <v>65.389870000000002</v>
          </cell>
        </row>
        <row r="1875">
          <cell r="B1875" t="str">
            <v>5 S 02 540 12</v>
          </cell>
          <cell r="C1875" t="str">
            <v>CBUQ reciclado em usina fixa</v>
          </cell>
          <cell r="D1875" t="str">
            <v>t</v>
          </cell>
          <cell r="E1875" t="str">
            <v>45,81</v>
          </cell>
          <cell r="F1875" t="str">
            <v>13,74</v>
          </cell>
          <cell r="G1875" t="str">
            <v>59,55</v>
          </cell>
          <cell r="H1875">
            <v>0</v>
          </cell>
          <cell r="I1875">
            <v>45.81</v>
          </cell>
          <cell r="J1875">
            <v>13.74</v>
          </cell>
          <cell r="K1875">
            <v>59.55</v>
          </cell>
          <cell r="M1875">
            <v>12.231270000000002</v>
          </cell>
          <cell r="N1875">
            <v>58.041270000000004</v>
          </cell>
        </row>
        <row r="1876">
          <cell r="B1876" t="str">
            <v>5 S 02 540 21</v>
          </cell>
          <cell r="C1876" t="str">
            <v>CBUQ c/ cal hidratada - capa de rolamento</v>
          </cell>
          <cell r="D1876" t="str">
            <v>t</v>
          </cell>
          <cell r="E1876" t="str">
            <v>62,19</v>
          </cell>
          <cell r="F1876" t="str">
            <v>18,64</v>
          </cell>
          <cell r="G1876" t="str">
            <v>80,83</v>
          </cell>
          <cell r="H1876">
            <v>0</v>
          </cell>
          <cell r="I1876">
            <v>62.19</v>
          </cell>
          <cell r="J1876">
            <v>18.64</v>
          </cell>
          <cell r="K1876">
            <v>80.83</v>
          </cell>
          <cell r="M1876">
            <v>16.60473</v>
          </cell>
          <cell r="N1876">
            <v>78.794730000000001</v>
          </cell>
        </row>
        <row r="1877">
          <cell r="B1877" t="str">
            <v>5 S 02 540 51</v>
          </cell>
          <cell r="C1877" t="str">
            <v>CBUQ -capa de rolamento AC/BC</v>
          </cell>
          <cell r="D1877" t="str">
            <v>t</v>
          </cell>
          <cell r="E1877" t="str">
            <v>77,15</v>
          </cell>
          <cell r="F1877" t="str">
            <v>23,13</v>
          </cell>
          <cell r="G1877" t="str">
            <v>100,29</v>
          </cell>
          <cell r="H1877">
            <v>0</v>
          </cell>
          <cell r="I1877">
            <v>77.150000000000006</v>
          </cell>
          <cell r="J1877">
            <v>23.13</v>
          </cell>
          <cell r="K1877">
            <v>100.29</v>
          </cell>
          <cell r="M1877">
            <v>20.599050000000002</v>
          </cell>
          <cell r="N1877">
            <v>97.749050000000011</v>
          </cell>
        </row>
        <row r="1878">
          <cell r="B1878" t="str">
            <v>5 S 02 540 52</v>
          </cell>
          <cell r="C1878" t="str">
            <v>CBUQ -binder AC/BC</v>
          </cell>
          <cell r="D1878" t="str">
            <v>t</v>
          </cell>
          <cell r="E1878" t="str">
            <v>73,79</v>
          </cell>
          <cell r="F1878" t="str">
            <v>22,12</v>
          </cell>
          <cell r="G1878" t="str">
            <v>95,91</v>
          </cell>
          <cell r="H1878">
            <v>0</v>
          </cell>
          <cell r="I1878">
            <v>73.790000000000006</v>
          </cell>
          <cell r="J1878">
            <v>22.12</v>
          </cell>
          <cell r="K1878">
            <v>95.91</v>
          </cell>
          <cell r="M1878">
            <v>19.701930000000004</v>
          </cell>
          <cell r="N1878">
            <v>93.491930000000011</v>
          </cell>
        </row>
        <row r="1879">
          <cell r="B1879" t="str">
            <v>5 S 02 540 62</v>
          </cell>
          <cell r="C1879" t="str">
            <v>CBUQ reciclado em usina fixa AC/BC</v>
          </cell>
          <cell r="D1879" t="str">
            <v>t</v>
          </cell>
          <cell r="E1879" t="str">
            <v>55,35</v>
          </cell>
          <cell r="F1879" t="str">
            <v>16,59</v>
          </cell>
          <cell r="G1879" t="str">
            <v>71,95</v>
          </cell>
          <cell r="H1879">
            <v>0</v>
          </cell>
          <cell r="I1879">
            <v>55.35</v>
          </cell>
          <cell r="J1879">
            <v>16.59</v>
          </cell>
          <cell r="K1879">
            <v>71.95</v>
          </cell>
          <cell r="M1879">
            <v>14.778450000000001</v>
          </cell>
          <cell r="N1879">
            <v>70.128450000000001</v>
          </cell>
        </row>
        <row r="1880">
          <cell r="B1880" t="str">
            <v>5 S 02 540 71</v>
          </cell>
          <cell r="C1880" t="str">
            <v>CBUQ capa de rolam. AC/BC c/ cal hidratada</v>
          </cell>
          <cell r="D1880" t="str">
            <v>t</v>
          </cell>
          <cell r="E1880" t="str">
            <v>81,42</v>
          </cell>
          <cell r="F1880" t="str">
            <v>24,41</v>
          </cell>
          <cell r="G1880" t="str">
            <v>105,83</v>
          </cell>
          <cell r="H1880">
            <v>0</v>
          </cell>
          <cell r="I1880">
            <v>81.42</v>
          </cell>
          <cell r="J1880">
            <v>24.41</v>
          </cell>
          <cell r="K1880">
            <v>105.83</v>
          </cell>
          <cell r="M1880">
            <v>21.739140000000003</v>
          </cell>
          <cell r="N1880">
            <v>103.15914000000001</v>
          </cell>
        </row>
        <row r="1881">
          <cell r="B1881" t="str">
            <v>5 S 02 600 00</v>
          </cell>
          <cell r="C1881" t="str">
            <v>Manta sintét. p/ recap.asfál.- fornec. e aplicação</v>
          </cell>
          <cell r="D1881" t="str">
            <v>m2</v>
          </cell>
          <cell r="E1881" t="str">
            <v>3,96</v>
          </cell>
          <cell r="F1881" t="str">
            <v>1,19</v>
          </cell>
          <cell r="G1881" t="str">
            <v>5,14</v>
          </cell>
          <cell r="H1881">
            <v>0</v>
          </cell>
          <cell r="I1881">
            <v>3.96</v>
          </cell>
          <cell r="J1881">
            <v>1.19</v>
          </cell>
          <cell r="K1881">
            <v>5.14</v>
          </cell>
          <cell r="M1881">
            <v>1.05732</v>
          </cell>
          <cell r="N1881">
            <v>5.0173199999999998</v>
          </cell>
        </row>
        <row r="1882">
          <cell r="B1882" t="str">
            <v>5 S 02 607 00</v>
          </cell>
          <cell r="C1882" t="str">
            <v>Concreto cimento portland c/ equip. pequeno porte</v>
          </cell>
          <cell r="D1882" t="str">
            <v>m3</v>
          </cell>
          <cell r="E1882" t="str">
            <v>314,07</v>
          </cell>
          <cell r="F1882" t="str">
            <v>94,16</v>
          </cell>
          <cell r="G1882" t="str">
            <v>408,22</v>
          </cell>
          <cell r="H1882">
            <v>0</v>
          </cell>
          <cell r="I1882">
            <v>314.07</v>
          </cell>
          <cell r="J1882">
            <v>94.16</v>
          </cell>
          <cell r="K1882">
            <v>408.22</v>
          </cell>
          <cell r="M1882">
            <v>83.85669</v>
          </cell>
          <cell r="N1882">
            <v>397.92669000000001</v>
          </cell>
        </row>
        <row r="1883">
          <cell r="B1883" t="str">
            <v>5 S 02 607 50</v>
          </cell>
          <cell r="C1883" t="str">
            <v>Concr.cimento portland c/equip.pequeno porte AC/BC</v>
          </cell>
          <cell r="D1883" t="str">
            <v>m3</v>
          </cell>
          <cell r="E1883" t="str">
            <v>365,33</v>
          </cell>
          <cell r="F1883" t="str">
            <v>109,53</v>
          </cell>
          <cell r="G1883" t="str">
            <v>474,85</v>
          </cell>
          <cell r="H1883">
            <v>0</v>
          </cell>
          <cell r="I1883">
            <v>365.33</v>
          </cell>
          <cell r="J1883">
            <v>109.53</v>
          </cell>
          <cell r="K1883">
            <v>474.85</v>
          </cell>
          <cell r="M1883">
            <v>97.543109999999999</v>
          </cell>
          <cell r="N1883">
            <v>462.87311</v>
          </cell>
        </row>
        <row r="1884">
          <cell r="B1884" t="str">
            <v>5 S 02 702 00</v>
          </cell>
          <cell r="C1884" t="str">
            <v>Limpeza e enchimento de junta de pavimento de conc</v>
          </cell>
          <cell r="D1884" t="str">
            <v>m</v>
          </cell>
          <cell r="E1884" t="str">
            <v>3,20</v>
          </cell>
          <cell r="F1884" t="str">
            <v>0,96</v>
          </cell>
          <cell r="G1884" t="str">
            <v>4,16</v>
          </cell>
          <cell r="H1884">
            <v>0</v>
          </cell>
          <cell r="I1884">
            <v>3.2</v>
          </cell>
          <cell r="J1884">
            <v>0.96</v>
          </cell>
          <cell r="K1884">
            <v>4.16</v>
          </cell>
          <cell r="M1884">
            <v>0.85440000000000005</v>
          </cell>
          <cell r="N1884">
            <v>4.0544000000000002</v>
          </cell>
        </row>
        <row r="1885">
          <cell r="B1885" t="str">
            <v>5 S 02 905 00</v>
          </cell>
          <cell r="C1885" t="str">
            <v>Remoção mecanizada de revestimento betuminoso</v>
          </cell>
          <cell r="D1885" t="str">
            <v>m3</v>
          </cell>
          <cell r="E1885" t="str">
            <v>9,44</v>
          </cell>
          <cell r="F1885" t="str">
            <v>2,83</v>
          </cell>
          <cell r="G1885" t="str">
            <v>12,27</v>
          </cell>
          <cell r="H1885">
            <v>0</v>
          </cell>
          <cell r="I1885">
            <v>9.44</v>
          </cell>
          <cell r="J1885">
            <v>2.83</v>
          </cell>
          <cell r="K1885">
            <v>12.27</v>
          </cell>
          <cell r="M1885">
            <v>2.5204800000000001</v>
          </cell>
          <cell r="N1885">
            <v>11.96048</v>
          </cell>
        </row>
        <row r="1886">
          <cell r="B1886" t="str">
            <v>5 S 02 905 01</v>
          </cell>
          <cell r="C1886" t="str">
            <v>Remoção manual de revestimento betuminoso</v>
          </cell>
          <cell r="D1886" t="str">
            <v>m3</v>
          </cell>
          <cell r="E1886" t="str">
            <v>174,27</v>
          </cell>
          <cell r="F1886" t="str">
            <v>52,25</v>
          </cell>
          <cell r="G1886" t="str">
            <v>226,51</v>
          </cell>
          <cell r="H1886">
            <v>0</v>
          </cell>
          <cell r="I1886">
            <v>174.27</v>
          </cell>
          <cell r="J1886">
            <v>52.25</v>
          </cell>
          <cell r="K1886">
            <v>226.51</v>
          </cell>
          <cell r="M1886">
            <v>46.530090000000008</v>
          </cell>
          <cell r="N1886">
            <v>220.80009000000001</v>
          </cell>
        </row>
        <row r="1887">
          <cell r="B1887" t="str">
            <v>5 S 02 906 00</v>
          </cell>
          <cell r="C1887" t="str">
            <v>Remoção mecanizada da camada granular pavimento</v>
          </cell>
          <cell r="D1887" t="str">
            <v>m3</v>
          </cell>
          <cell r="E1887" t="str">
            <v>6,00</v>
          </cell>
          <cell r="F1887" t="str">
            <v>1,80</v>
          </cell>
          <cell r="G1887" t="str">
            <v>7,80</v>
          </cell>
          <cell r="H1887">
            <v>0</v>
          </cell>
          <cell r="I1887">
            <v>6</v>
          </cell>
          <cell r="J1887">
            <v>1.8</v>
          </cell>
          <cell r="K1887">
            <v>7.8</v>
          </cell>
          <cell r="M1887">
            <v>1.6020000000000001</v>
          </cell>
          <cell r="N1887">
            <v>7.6020000000000003</v>
          </cell>
        </row>
        <row r="1888">
          <cell r="B1888" t="str">
            <v>5 S 02 906 01</v>
          </cell>
          <cell r="C1888" t="str">
            <v>Remoção manual da camada granular do pavimento</v>
          </cell>
          <cell r="D1888" t="str">
            <v>m3</v>
          </cell>
          <cell r="E1888" t="str">
            <v>97,11</v>
          </cell>
          <cell r="F1888" t="str">
            <v>29,11</v>
          </cell>
          <cell r="G1888" t="str">
            <v>126,22</v>
          </cell>
          <cell r="H1888">
            <v>0</v>
          </cell>
          <cell r="I1888">
            <v>97.11</v>
          </cell>
          <cell r="J1888">
            <v>29.11</v>
          </cell>
          <cell r="K1888">
            <v>126.22</v>
          </cell>
          <cell r="M1888">
            <v>25.928370000000001</v>
          </cell>
          <cell r="N1888">
            <v>123.03837</v>
          </cell>
        </row>
        <row r="1889">
          <cell r="B1889" t="str">
            <v>5 S 02 907 00</v>
          </cell>
          <cell r="C1889" t="str">
            <v>Remoção mecanizada material de baixa capac.suporte</v>
          </cell>
          <cell r="D1889" t="str">
            <v>m3</v>
          </cell>
          <cell r="E1889" t="str">
            <v>5,92</v>
          </cell>
          <cell r="F1889" t="str">
            <v>1,77</v>
          </cell>
          <cell r="G1889" t="str">
            <v>7,69</v>
          </cell>
          <cell r="H1889">
            <v>0</v>
          </cell>
          <cell r="I1889">
            <v>5.92</v>
          </cell>
          <cell r="J1889">
            <v>1.77</v>
          </cell>
          <cell r="K1889">
            <v>7.69</v>
          </cell>
          <cell r="M1889">
            <v>1.58064</v>
          </cell>
          <cell r="N1889">
            <v>7.5006399999999998</v>
          </cell>
        </row>
        <row r="1890">
          <cell r="B1890" t="str">
            <v>5 S 02 907 01</v>
          </cell>
          <cell r="C1890" t="str">
            <v>Remoção manual de material de baixa capac.suporte</v>
          </cell>
          <cell r="D1890" t="str">
            <v>m3</v>
          </cell>
          <cell r="E1890" t="str">
            <v>82,74</v>
          </cell>
          <cell r="F1890" t="str">
            <v>24,81</v>
          </cell>
          <cell r="G1890" t="str">
            <v>107,55</v>
          </cell>
          <cell r="H1890">
            <v>0</v>
          </cell>
          <cell r="I1890">
            <v>82.74</v>
          </cell>
          <cell r="J1890">
            <v>24.81</v>
          </cell>
          <cell r="K1890">
            <v>107.55</v>
          </cell>
          <cell r="M1890">
            <v>22.09158</v>
          </cell>
          <cell r="N1890">
            <v>104.83158</v>
          </cell>
        </row>
        <row r="1891">
          <cell r="B1891" t="str">
            <v>5 S 02 908 00</v>
          </cell>
          <cell r="C1891" t="str">
            <v>Arrancamento e remoção de paralelepípedos</v>
          </cell>
          <cell r="D1891" t="str">
            <v>m2</v>
          </cell>
          <cell r="E1891" t="str">
            <v>18,78</v>
          </cell>
          <cell r="F1891" t="str">
            <v>5,63</v>
          </cell>
          <cell r="G1891" t="str">
            <v>24,41</v>
          </cell>
          <cell r="H1891">
            <v>0</v>
          </cell>
          <cell r="I1891">
            <v>18.78</v>
          </cell>
          <cell r="J1891">
            <v>5.63</v>
          </cell>
          <cell r="K1891">
            <v>24.41</v>
          </cell>
          <cell r="M1891">
            <v>5.0142600000000002</v>
          </cell>
          <cell r="N1891">
            <v>23.794260000000001</v>
          </cell>
        </row>
        <row r="1892">
          <cell r="B1892" t="str">
            <v>5 S 02 909 00</v>
          </cell>
          <cell r="C1892" t="str">
            <v>Arrancamento e remoção de meios-fios</v>
          </cell>
          <cell r="D1892" t="str">
            <v>m3</v>
          </cell>
          <cell r="E1892" t="str">
            <v>104,04</v>
          </cell>
          <cell r="F1892" t="str">
            <v>31,19</v>
          </cell>
          <cell r="G1892" t="str">
            <v>135,24</v>
          </cell>
          <cell r="H1892">
            <v>0</v>
          </cell>
          <cell r="I1892">
            <v>104.04</v>
          </cell>
          <cell r="J1892">
            <v>31.19</v>
          </cell>
          <cell r="K1892">
            <v>135.24</v>
          </cell>
          <cell r="M1892">
            <v>27.778680000000005</v>
          </cell>
          <cell r="N1892">
            <v>131.81868</v>
          </cell>
        </row>
        <row r="1893">
          <cell r="B1893" t="str">
            <v>5 S 02 990 11</v>
          </cell>
          <cell r="C1893" t="str">
            <v>Fresagem contínua do revest. betuminoso</v>
          </cell>
          <cell r="D1893" t="str">
            <v>m3</v>
          </cell>
          <cell r="E1893" t="str">
            <v>106,60</v>
          </cell>
          <cell r="F1893" t="str">
            <v>31,96</v>
          </cell>
          <cell r="G1893" t="str">
            <v>138,56</v>
          </cell>
          <cell r="H1893">
            <v>0</v>
          </cell>
          <cell r="I1893">
            <v>106.6</v>
          </cell>
          <cell r="J1893">
            <v>31.96</v>
          </cell>
          <cell r="K1893">
            <v>138.56</v>
          </cell>
          <cell r="M1893">
            <v>28.462199999999999</v>
          </cell>
          <cell r="N1893">
            <v>135.06219999999999</v>
          </cell>
        </row>
        <row r="1894">
          <cell r="B1894" t="str">
            <v>5 S 02 990 12</v>
          </cell>
          <cell r="C1894" t="str">
            <v>Fresagem descontínua revest. betuminoso</v>
          </cell>
          <cell r="D1894" t="str">
            <v>m3</v>
          </cell>
          <cell r="E1894" t="str">
            <v>159,06</v>
          </cell>
          <cell r="F1894" t="str">
            <v>47,69</v>
          </cell>
          <cell r="G1894" t="str">
            <v>206,75</v>
          </cell>
          <cell r="H1894">
            <v>0</v>
          </cell>
          <cell r="I1894">
            <v>159.06</v>
          </cell>
          <cell r="J1894">
            <v>47.69</v>
          </cell>
          <cell r="K1894">
            <v>206.75</v>
          </cell>
          <cell r="M1894">
            <v>42.46902</v>
          </cell>
          <cell r="N1894">
            <v>201.52902</v>
          </cell>
        </row>
        <row r="1895">
          <cell r="B1895" t="str">
            <v>5 S 02 993 01</v>
          </cell>
          <cell r="C1895" t="str">
            <v>Reciclagem simples c/ incorp. rev. asfáltico</v>
          </cell>
          <cell r="D1895" t="str">
            <v>m3</v>
          </cell>
          <cell r="E1895" t="str">
            <v>34,73</v>
          </cell>
          <cell r="F1895" t="str">
            <v>10,41</v>
          </cell>
          <cell r="G1895" t="str">
            <v>45,15</v>
          </cell>
          <cell r="H1895">
            <v>0</v>
          </cell>
          <cell r="I1895">
            <v>34.729999999999997</v>
          </cell>
          <cell r="J1895">
            <v>10.41</v>
          </cell>
          <cell r="K1895">
            <v>45.15</v>
          </cell>
          <cell r="M1895">
            <v>9.2729099999999995</v>
          </cell>
          <cell r="N1895">
            <v>44.00291</v>
          </cell>
        </row>
        <row r="1896">
          <cell r="B1896" t="str">
            <v>5 S 02 993 04</v>
          </cell>
          <cell r="C1896" t="str">
            <v>Reciclagem c/ cimento e incorp. rev. asfáltico</v>
          </cell>
          <cell r="D1896" t="str">
            <v>m3</v>
          </cell>
          <cell r="E1896" t="str">
            <v>68,93</v>
          </cell>
          <cell r="F1896" t="str">
            <v>20,67</v>
          </cell>
          <cell r="G1896" t="str">
            <v>89,60</v>
          </cell>
          <cell r="H1896">
            <v>0</v>
          </cell>
          <cell r="I1896">
            <v>68.930000000000007</v>
          </cell>
          <cell r="J1896">
            <v>20.67</v>
          </cell>
          <cell r="K1896">
            <v>89.6</v>
          </cell>
          <cell r="M1896">
            <v>18.404310000000002</v>
          </cell>
          <cell r="N1896">
            <v>87.334310000000016</v>
          </cell>
        </row>
        <row r="1897">
          <cell r="B1897" t="str">
            <v>5 S 02 993 07</v>
          </cell>
          <cell r="C1897" t="str">
            <v>Reciclagem c/ brita e incorp. de rev. asfáltico</v>
          </cell>
          <cell r="D1897" t="str">
            <v>m3</v>
          </cell>
          <cell r="E1897" t="str">
            <v>47,85</v>
          </cell>
          <cell r="F1897" t="str">
            <v>14,35</v>
          </cell>
          <cell r="G1897" t="str">
            <v>62,20</v>
          </cell>
          <cell r="H1897">
            <v>0</v>
          </cell>
          <cell r="I1897">
            <v>47.85</v>
          </cell>
          <cell r="J1897">
            <v>14.35</v>
          </cell>
          <cell r="K1897">
            <v>62.2</v>
          </cell>
          <cell r="M1897">
            <v>12.775950000000002</v>
          </cell>
          <cell r="N1897">
            <v>60.625950000000003</v>
          </cell>
        </row>
        <row r="1898">
          <cell r="B1898" t="str">
            <v>5 S 02 993 10</v>
          </cell>
          <cell r="C1898" t="str">
            <v>Reciclagem c/ cimento e brita e incorp. rev.</v>
          </cell>
          <cell r="D1898" t="str">
            <v>m3</v>
          </cell>
          <cell r="E1898" t="str">
            <v>82,40</v>
          </cell>
          <cell r="F1898" t="str">
            <v>24,70</v>
          </cell>
          <cell r="G1898" t="str">
            <v>107,10</v>
          </cell>
          <cell r="H1898">
            <v>0</v>
          </cell>
          <cell r="I1898">
            <v>82.4</v>
          </cell>
          <cell r="J1898">
            <v>24.7</v>
          </cell>
          <cell r="K1898">
            <v>107.1</v>
          </cell>
          <cell r="M1898">
            <v>22.000800000000002</v>
          </cell>
          <cell r="N1898">
            <v>104.4008</v>
          </cell>
        </row>
        <row r="1899">
          <cell r="B1899" t="str">
            <v>5 S 02 993 13</v>
          </cell>
          <cell r="C1899" t="str">
            <v>Reciclagem c/ espuma asfáltica e incorp. rev. asf.</v>
          </cell>
          <cell r="D1899" t="str">
            <v>m3</v>
          </cell>
          <cell r="E1899" t="str">
            <v>53,85</v>
          </cell>
          <cell r="F1899" t="str">
            <v>16,14</v>
          </cell>
          <cell r="G1899" t="str">
            <v>69,99</v>
          </cell>
          <cell r="H1899">
            <v>0</v>
          </cell>
          <cell r="I1899">
            <v>53.85</v>
          </cell>
          <cell r="J1899">
            <v>16.14</v>
          </cell>
          <cell r="K1899">
            <v>69.989999999999995</v>
          </cell>
          <cell r="M1899">
            <v>14.377950000000002</v>
          </cell>
          <cell r="N1899">
            <v>68.227950000000007</v>
          </cell>
        </row>
        <row r="1900">
          <cell r="B1900" t="str">
            <v>5 S 04 300 16</v>
          </cell>
          <cell r="C1900" t="str">
            <v>Bueiro met. chapas múltiplas D=1,60m galv.</v>
          </cell>
          <cell r="D1900" t="str">
            <v>m</v>
          </cell>
          <cell r="E1900" t="str">
            <v>1.414,61</v>
          </cell>
          <cell r="F1900" t="str">
            <v>424,10</v>
          </cell>
          <cell r="G1900" t="str">
            <v>1.838,71</v>
          </cell>
          <cell r="H1900">
            <v>0</v>
          </cell>
          <cell r="I1900">
            <v>1414.61</v>
          </cell>
          <cell r="J1900">
            <v>424.1</v>
          </cell>
          <cell r="K1900">
            <v>1838.71</v>
          </cell>
          <cell r="M1900">
            <v>377.70087000000001</v>
          </cell>
          <cell r="N1900">
            <v>1792.3108699999998</v>
          </cell>
        </row>
        <row r="1901">
          <cell r="B1901" t="str">
            <v>5 S 04 300 20</v>
          </cell>
          <cell r="C1901" t="str">
            <v>Bueiro met. chapas múltiplas D=2,00m galv.</v>
          </cell>
          <cell r="D1901" t="str">
            <v>m</v>
          </cell>
          <cell r="E1901" t="str">
            <v>1.929,56</v>
          </cell>
          <cell r="F1901" t="str">
            <v>578,48</v>
          </cell>
          <cell r="G1901" t="str">
            <v>2.508,04</v>
          </cell>
          <cell r="H1901">
            <v>0</v>
          </cell>
          <cell r="I1901">
            <v>1929.56</v>
          </cell>
          <cell r="J1901">
            <v>578.48</v>
          </cell>
          <cell r="K1901">
            <v>2508.04</v>
          </cell>
          <cell r="M1901">
            <v>515.19252000000006</v>
          </cell>
          <cell r="N1901">
            <v>2444.75252</v>
          </cell>
        </row>
        <row r="1902">
          <cell r="B1902" t="str">
            <v>5 S 04 300 30</v>
          </cell>
          <cell r="C1902" t="str">
            <v>Bueiro met. D=3,05 m rev.epoxy Hmax. aterro 12,50m</v>
          </cell>
          <cell r="D1902" t="str">
            <v>m</v>
          </cell>
          <cell r="E1902" t="str">
            <v>5.119,61</v>
          </cell>
          <cell r="F1902" t="str">
            <v>1.534,86</v>
          </cell>
          <cell r="G1902" t="str">
            <v>6.654,47</v>
          </cell>
          <cell r="H1902">
            <v>0</v>
          </cell>
          <cell r="I1902">
            <v>5119.6099999999997</v>
          </cell>
          <cell r="J1902">
            <v>1534.86</v>
          </cell>
          <cell r="K1902">
            <v>6654.47</v>
          </cell>
          <cell r="M1902">
            <v>1366.93587</v>
          </cell>
          <cell r="N1902">
            <v>6486.5458699999999</v>
          </cell>
        </row>
        <row r="1903">
          <cell r="B1903" t="str">
            <v>5 S 04 300 66</v>
          </cell>
          <cell r="C1903" t="str">
            <v>Bueiro met. chapas múltiplas D=1,60m galv. BC</v>
          </cell>
          <cell r="D1903" t="str">
            <v>m</v>
          </cell>
          <cell r="E1903" t="str">
            <v>1.440,94</v>
          </cell>
          <cell r="F1903" t="str">
            <v>431,99</v>
          </cell>
          <cell r="G1903" t="str">
            <v>1.872,94</v>
          </cell>
          <cell r="H1903">
            <v>0</v>
          </cell>
          <cell r="I1903">
            <v>1440.94</v>
          </cell>
          <cell r="J1903">
            <v>431.99</v>
          </cell>
          <cell r="K1903">
            <v>1872.94</v>
          </cell>
          <cell r="M1903">
            <v>384.73098000000005</v>
          </cell>
          <cell r="N1903">
            <v>1825.6709800000001</v>
          </cell>
        </row>
        <row r="1904">
          <cell r="B1904" t="str">
            <v>5 S 04 300 70</v>
          </cell>
          <cell r="C1904" t="str">
            <v>Bueiro met. chapas múltiplas D=2,00m galv. BC</v>
          </cell>
          <cell r="D1904" t="str">
            <v>m</v>
          </cell>
          <cell r="E1904" t="str">
            <v>1.958,82</v>
          </cell>
          <cell r="F1904" t="str">
            <v>587,25</v>
          </cell>
          <cell r="G1904" t="str">
            <v>2.546,07</v>
          </cell>
          <cell r="H1904">
            <v>0</v>
          </cell>
          <cell r="I1904">
            <v>1958.82</v>
          </cell>
          <cell r="J1904">
            <v>587.25</v>
          </cell>
          <cell r="K1904">
            <v>2546.0700000000002</v>
          </cell>
          <cell r="M1904">
            <v>523.00494000000003</v>
          </cell>
          <cell r="N1904">
            <v>2481.82494</v>
          </cell>
        </row>
        <row r="1905">
          <cell r="B1905" t="str">
            <v>5 S 04 300 71</v>
          </cell>
          <cell r="C1905" t="str">
            <v>Bueiro met.D=3,05m rev.epoxy Hmax.aterro 12,50m BC</v>
          </cell>
          <cell r="D1905" t="str">
            <v>m</v>
          </cell>
          <cell r="E1905" t="str">
            <v>5.168,76</v>
          </cell>
          <cell r="F1905" t="str">
            <v>1.549,59</v>
          </cell>
          <cell r="G1905" t="str">
            <v>6.718,36</v>
          </cell>
          <cell r="H1905">
            <v>0</v>
          </cell>
          <cell r="I1905">
            <v>5168.76</v>
          </cell>
          <cell r="J1905">
            <v>1549.59</v>
          </cell>
          <cell r="K1905">
            <v>6718.36</v>
          </cell>
          <cell r="M1905">
            <v>1380.0589200000002</v>
          </cell>
          <cell r="N1905">
            <v>6548.8189200000006</v>
          </cell>
        </row>
        <row r="1906">
          <cell r="B1906" t="str">
            <v>5 S 04 301 16</v>
          </cell>
          <cell r="C1906" t="str">
            <v>Bueiro met. chapas múltiplas D=1,60m rev. epoxy</v>
          </cell>
          <cell r="D1906" t="str">
            <v>m</v>
          </cell>
          <cell r="E1906" t="str">
            <v>1.703,10</v>
          </cell>
          <cell r="F1906" t="str">
            <v>510,59</v>
          </cell>
          <cell r="G1906" t="str">
            <v>2.213,69</v>
          </cell>
          <cell r="H1906">
            <v>0</v>
          </cell>
          <cell r="I1906">
            <v>1703.1</v>
          </cell>
          <cell r="J1906">
            <v>510.59</v>
          </cell>
          <cell r="K1906">
            <v>2213.69</v>
          </cell>
          <cell r="M1906">
            <v>454.72770000000003</v>
          </cell>
          <cell r="N1906">
            <v>2157.8276999999998</v>
          </cell>
        </row>
        <row r="1907">
          <cell r="B1907" t="str">
            <v>5 S 04 301 20</v>
          </cell>
          <cell r="C1907" t="str">
            <v>Bueiro met. chapas múltiplas D=2,00m rev. epoxy</v>
          </cell>
          <cell r="D1907" t="str">
            <v>m</v>
          </cell>
          <cell r="E1907" t="str">
            <v>2.119,27</v>
          </cell>
          <cell r="F1907" t="str">
            <v>635,36</v>
          </cell>
          <cell r="G1907" t="str">
            <v>2.754,63</v>
          </cell>
          <cell r="H1907">
            <v>0</v>
          </cell>
          <cell r="I1907">
            <v>2119.27</v>
          </cell>
          <cell r="J1907">
            <v>635.36</v>
          </cell>
          <cell r="K1907">
            <v>2754.63</v>
          </cell>
          <cell r="M1907">
            <v>565.84509000000003</v>
          </cell>
          <cell r="N1907">
            <v>2685.1150900000002</v>
          </cell>
        </row>
        <row r="1908">
          <cell r="B1908" t="str">
            <v>5 S 04 301 66</v>
          </cell>
          <cell r="C1908" t="str">
            <v>Bueiro met. chapas múlt. D=1,60m rev. epoxy BC</v>
          </cell>
          <cell r="D1908" t="str">
            <v>m</v>
          </cell>
          <cell r="E1908" t="str">
            <v>1.729,43</v>
          </cell>
          <cell r="F1908" t="str">
            <v>518,48</v>
          </cell>
          <cell r="G1908" t="str">
            <v>2.247,92</v>
          </cell>
          <cell r="H1908">
            <v>0</v>
          </cell>
          <cell r="I1908">
            <v>1729.43</v>
          </cell>
          <cell r="J1908">
            <v>518.48</v>
          </cell>
          <cell r="K1908">
            <v>2247.92</v>
          </cell>
          <cell r="M1908">
            <v>461.75781000000006</v>
          </cell>
          <cell r="N1908">
            <v>2191.1878100000004</v>
          </cell>
        </row>
        <row r="1909">
          <cell r="B1909" t="str">
            <v>5 S 04 301 70</v>
          </cell>
          <cell r="C1909" t="str">
            <v>Bueiro met. chapas múlt. D=2,00m rev. epoxy BC</v>
          </cell>
          <cell r="D1909" t="str">
            <v>m</v>
          </cell>
          <cell r="E1909" t="str">
            <v>2.148,53</v>
          </cell>
          <cell r="F1909" t="str">
            <v>644,13</v>
          </cell>
          <cell r="G1909" t="str">
            <v>2.792,66</v>
          </cell>
          <cell r="H1909">
            <v>0</v>
          </cell>
          <cell r="I1909">
            <v>2148.5300000000002</v>
          </cell>
          <cell r="J1909">
            <v>644.13</v>
          </cell>
          <cell r="K1909">
            <v>2792.66</v>
          </cell>
          <cell r="M1909">
            <v>573.65751000000012</v>
          </cell>
          <cell r="N1909">
            <v>2722.1875100000002</v>
          </cell>
        </row>
        <row r="1910">
          <cell r="B1910" t="str">
            <v>5 S 04 310 12</v>
          </cell>
          <cell r="C1910" t="str">
            <v>Bueiro met. s/interrupção traf. D=1,20m galv.</v>
          </cell>
          <cell r="D1910" t="str">
            <v>m</v>
          </cell>
          <cell r="E1910" t="str">
            <v>1.605,49</v>
          </cell>
          <cell r="F1910" t="str">
            <v>481,33</v>
          </cell>
          <cell r="G1910" t="str">
            <v>2.086,82</v>
          </cell>
          <cell r="H1910">
            <v>0</v>
          </cell>
          <cell r="I1910">
            <v>1605.49</v>
          </cell>
          <cell r="J1910">
            <v>481.33</v>
          </cell>
          <cell r="K1910">
            <v>2086.8200000000002</v>
          </cell>
          <cell r="M1910">
            <v>428.66583000000003</v>
          </cell>
          <cell r="N1910">
            <v>2034.1558300000002</v>
          </cell>
        </row>
        <row r="1911">
          <cell r="B1911" t="str">
            <v>5 S 04 310 16</v>
          </cell>
          <cell r="C1911" t="str">
            <v>Bueiro met. s/ interrup. de tráf. D=1,60m galv.</v>
          </cell>
          <cell r="D1911" t="str">
            <v>m</v>
          </cell>
          <cell r="E1911" t="str">
            <v>2.151,56</v>
          </cell>
          <cell r="F1911" t="str">
            <v>645,04</v>
          </cell>
          <cell r="G1911" t="str">
            <v>2.796,60</v>
          </cell>
          <cell r="H1911">
            <v>0</v>
          </cell>
          <cell r="I1911">
            <v>2151.56</v>
          </cell>
          <cell r="J1911">
            <v>645.04</v>
          </cell>
          <cell r="K1911">
            <v>2796.6</v>
          </cell>
          <cell r="M1911">
            <v>574.46652000000006</v>
          </cell>
          <cell r="N1911">
            <v>2726.0265199999999</v>
          </cell>
        </row>
        <row r="1912">
          <cell r="B1912" t="str">
            <v>5 S 04 310 20</v>
          </cell>
          <cell r="C1912" t="str">
            <v>Bueiro met. s/ interrup. de tráf. D=2,00m galv.</v>
          </cell>
          <cell r="D1912" t="str">
            <v>m</v>
          </cell>
          <cell r="E1912" t="str">
            <v>3.117,95</v>
          </cell>
          <cell r="F1912" t="str">
            <v>934,76</v>
          </cell>
          <cell r="G1912" t="str">
            <v>4.052,71</v>
          </cell>
          <cell r="H1912">
            <v>0</v>
          </cell>
          <cell r="I1912">
            <v>3117.95</v>
          </cell>
          <cell r="J1912">
            <v>934.76</v>
          </cell>
          <cell r="K1912">
            <v>4052.71</v>
          </cell>
          <cell r="M1912">
            <v>832.49265000000003</v>
          </cell>
          <cell r="N1912">
            <v>3950.44265</v>
          </cell>
        </row>
        <row r="1913">
          <cell r="B1913" t="str">
            <v>5 S 04 311 12</v>
          </cell>
          <cell r="C1913" t="str">
            <v>Bueiro met. s/interrupção traf. D=1,20m rev. epoxy</v>
          </cell>
          <cell r="D1913" t="str">
            <v>m</v>
          </cell>
          <cell r="E1913" t="str">
            <v>1.671,04</v>
          </cell>
          <cell r="F1913" t="str">
            <v>500,98</v>
          </cell>
          <cell r="G1913" t="str">
            <v>2.172,02</v>
          </cell>
          <cell r="H1913">
            <v>0</v>
          </cell>
          <cell r="I1913">
            <v>1671.04</v>
          </cell>
          <cell r="J1913">
            <v>500.98</v>
          </cell>
          <cell r="K1913">
            <v>2172.02</v>
          </cell>
          <cell r="M1913">
            <v>446.16768000000002</v>
          </cell>
          <cell r="N1913">
            <v>2117.20768</v>
          </cell>
        </row>
        <row r="1914">
          <cell r="B1914" t="str">
            <v>5 S 04 311 16</v>
          </cell>
          <cell r="C1914" t="str">
            <v>Bueiro met.s/interrupção traf. D=1,60 m rev.epoxy</v>
          </cell>
          <cell r="D1914" t="str">
            <v>m</v>
          </cell>
          <cell r="E1914" t="str">
            <v>2.239,63</v>
          </cell>
          <cell r="F1914" t="str">
            <v>671,44</v>
          </cell>
          <cell r="G1914" t="str">
            <v>2.911,07</v>
          </cell>
          <cell r="H1914">
            <v>0</v>
          </cell>
          <cell r="I1914">
            <v>2239.63</v>
          </cell>
          <cell r="J1914">
            <v>671.44</v>
          </cell>
          <cell r="K1914">
            <v>2911.07</v>
          </cell>
          <cell r="M1914">
            <v>597.98121000000003</v>
          </cell>
          <cell r="N1914">
            <v>2837.61121</v>
          </cell>
        </row>
        <row r="1915">
          <cell r="B1915" t="str">
            <v>5 S 04 311 20</v>
          </cell>
          <cell r="C1915" t="str">
            <v>Bueiro met.s/interrupção tráf. D=2,00 m rev. epoxy</v>
          </cell>
          <cell r="D1915" t="str">
            <v>m</v>
          </cell>
          <cell r="E1915" t="str">
            <v>3.226,13</v>
          </cell>
          <cell r="F1915" t="str">
            <v>967,19</v>
          </cell>
          <cell r="G1915" t="str">
            <v>4.193,33</v>
          </cell>
          <cell r="H1915">
            <v>0</v>
          </cell>
          <cell r="I1915">
            <v>3226.13</v>
          </cell>
          <cell r="J1915">
            <v>967.19</v>
          </cell>
          <cell r="K1915">
            <v>4193.33</v>
          </cell>
          <cell r="M1915">
            <v>861.37671000000012</v>
          </cell>
          <cell r="N1915">
            <v>4087.5067100000001</v>
          </cell>
        </row>
        <row r="1916">
          <cell r="B1916" t="str">
            <v>5 S 04 999 01</v>
          </cell>
          <cell r="C1916" t="str">
            <v>Remoção de bueiros existentes</v>
          </cell>
          <cell r="D1916" t="str">
            <v>m</v>
          </cell>
          <cell r="E1916" t="str">
            <v>62,23</v>
          </cell>
          <cell r="F1916" t="str">
            <v>18,66</v>
          </cell>
          <cell r="G1916" t="str">
            <v>80,89</v>
          </cell>
          <cell r="H1916">
            <v>0</v>
          </cell>
          <cell r="I1916">
            <v>62.23</v>
          </cell>
          <cell r="J1916">
            <v>18.66</v>
          </cell>
          <cell r="K1916">
            <v>80.89</v>
          </cell>
          <cell r="M1916">
            <v>16.615410000000001</v>
          </cell>
          <cell r="N1916">
            <v>78.845410000000001</v>
          </cell>
        </row>
        <row r="1917">
          <cell r="B1917" t="str">
            <v>5 S 04 999 04</v>
          </cell>
          <cell r="C1917" t="str">
            <v>Restauração de disp. danif. com concr. fck=15 MPa</v>
          </cell>
          <cell r="D1917" t="str">
            <v>m3</v>
          </cell>
          <cell r="E1917" t="str">
            <v>270,51</v>
          </cell>
          <cell r="F1917" t="str">
            <v>81,10</v>
          </cell>
          <cell r="G1917" t="str">
            <v>351,61</v>
          </cell>
          <cell r="H1917">
            <v>0</v>
          </cell>
          <cell r="I1917">
            <v>270.51</v>
          </cell>
          <cell r="J1917">
            <v>81.099999999999994</v>
          </cell>
          <cell r="K1917">
            <v>351.61</v>
          </cell>
          <cell r="M1917">
            <v>72.226169999999996</v>
          </cell>
          <cell r="N1917">
            <v>342.73617000000002</v>
          </cell>
        </row>
        <row r="1918">
          <cell r="B1918" t="str">
            <v>5 S 04 999 07</v>
          </cell>
          <cell r="C1918" t="str">
            <v>Demolição de dispositivos de concreto simples</v>
          </cell>
          <cell r="D1918" t="str">
            <v>m3</v>
          </cell>
          <cell r="E1918" t="str">
            <v>119,87</v>
          </cell>
          <cell r="F1918" t="str">
            <v>35,94</v>
          </cell>
          <cell r="G1918" t="str">
            <v>155,80</v>
          </cell>
          <cell r="H1918">
            <v>0</v>
          </cell>
          <cell r="I1918">
            <v>119.87</v>
          </cell>
          <cell r="J1918">
            <v>35.94</v>
          </cell>
          <cell r="K1918">
            <v>155.80000000000001</v>
          </cell>
          <cell r="M1918">
            <v>32.005290000000002</v>
          </cell>
          <cell r="N1918">
            <v>151.87529000000001</v>
          </cell>
        </row>
        <row r="1919">
          <cell r="B1919" t="str">
            <v>5 S 04 999 08</v>
          </cell>
          <cell r="C1919" t="str">
            <v>Demolição de dispositivos de concreto armado</v>
          </cell>
          <cell r="D1919" t="str">
            <v>m3</v>
          </cell>
          <cell r="E1919" t="str">
            <v>400,38</v>
          </cell>
          <cell r="F1919" t="str">
            <v>120,03</v>
          </cell>
          <cell r="G1919" t="str">
            <v>520,41</v>
          </cell>
          <cell r="H1919">
            <v>0</v>
          </cell>
          <cell r="I1919">
            <v>400.38</v>
          </cell>
          <cell r="J1919">
            <v>120.03</v>
          </cell>
          <cell r="K1919">
            <v>520.41</v>
          </cell>
          <cell r="M1919">
            <v>106.90146</v>
          </cell>
          <cell r="N1919">
            <v>507.28145999999998</v>
          </cell>
        </row>
        <row r="1920">
          <cell r="B1920" t="str">
            <v>5 S 04 999 54</v>
          </cell>
          <cell r="C1920" t="str">
            <v>Restaur.de disp.danif.com concr. fck=15 MPa AC/BC</v>
          </cell>
          <cell r="D1920" t="str">
            <v>m3</v>
          </cell>
          <cell r="E1920" t="str">
            <v>323,86</v>
          </cell>
          <cell r="F1920" t="str">
            <v>97,09</v>
          </cell>
          <cell r="G1920" t="str">
            <v>420,95</v>
          </cell>
          <cell r="H1920">
            <v>0</v>
          </cell>
          <cell r="I1920">
            <v>323.86</v>
          </cell>
          <cell r="J1920">
            <v>97.09</v>
          </cell>
          <cell r="K1920">
            <v>420.95</v>
          </cell>
          <cell r="M1920">
            <v>86.470620000000011</v>
          </cell>
          <cell r="N1920">
            <v>410.33062000000001</v>
          </cell>
        </row>
        <row r="1921">
          <cell r="B1921" t="str">
            <v>5 S 05 100 00</v>
          </cell>
          <cell r="C1921" t="str">
            <v>Enleivamento</v>
          </cell>
          <cell r="D1921" t="str">
            <v>m2</v>
          </cell>
          <cell r="E1921" t="str">
            <v>6,05</v>
          </cell>
          <cell r="F1921" t="str">
            <v>1,81</v>
          </cell>
          <cell r="G1921" t="str">
            <v>7,87</v>
          </cell>
          <cell r="H1921">
            <v>0</v>
          </cell>
          <cell r="I1921">
            <v>6.05</v>
          </cell>
          <cell r="J1921">
            <v>1.81</v>
          </cell>
          <cell r="K1921">
            <v>7.87</v>
          </cell>
          <cell r="M1921">
            <v>1.6153500000000001</v>
          </cell>
          <cell r="N1921">
            <v>7.6653500000000001</v>
          </cell>
        </row>
        <row r="1922">
          <cell r="B1922" t="str">
            <v>5 S 05 102 00</v>
          </cell>
          <cell r="C1922" t="str">
            <v>Hidrossemeadura</v>
          </cell>
          <cell r="D1922" t="str">
            <v>m2</v>
          </cell>
          <cell r="E1922" t="str">
            <v>0,81</v>
          </cell>
          <cell r="F1922" t="str">
            <v>0,24</v>
          </cell>
          <cell r="G1922" t="str">
            <v>1,05</v>
          </cell>
          <cell r="H1922">
            <v>0</v>
          </cell>
          <cell r="I1922">
            <v>0.81</v>
          </cell>
          <cell r="J1922">
            <v>0.24</v>
          </cell>
          <cell r="K1922">
            <v>1.05</v>
          </cell>
          <cell r="M1922">
            <v>0.21627000000000002</v>
          </cell>
          <cell r="N1922">
            <v>1.02627</v>
          </cell>
        </row>
        <row r="1923">
          <cell r="B1923" t="str">
            <v>5 S 05 300 01</v>
          </cell>
          <cell r="C1923" t="str">
            <v>Alvenaria de pedra arrumada</v>
          </cell>
          <cell r="D1923" t="str">
            <v>m3</v>
          </cell>
          <cell r="E1923" t="str">
            <v>87,39</v>
          </cell>
          <cell r="F1923" t="str">
            <v>26,20</v>
          </cell>
          <cell r="G1923" t="str">
            <v>113,59</v>
          </cell>
          <cell r="H1923">
            <v>0</v>
          </cell>
          <cell r="I1923">
            <v>87.39</v>
          </cell>
          <cell r="J1923">
            <v>26.2</v>
          </cell>
          <cell r="K1923">
            <v>113.59</v>
          </cell>
          <cell r="M1923">
            <v>23.333130000000001</v>
          </cell>
          <cell r="N1923">
            <v>110.72313</v>
          </cell>
        </row>
        <row r="1924">
          <cell r="B1924" t="str">
            <v>5 S 05 300 02</v>
          </cell>
          <cell r="C1924" t="str">
            <v>Enrocamento de pedra jogada</v>
          </cell>
          <cell r="D1924" t="str">
            <v>m3</v>
          </cell>
          <cell r="E1924" t="str">
            <v>47,23</v>
          </cell>
          <cell r="F1924" t="str">
            <v>14,16</v>
          </cell>
          <cell r="G1924" t="str">
            <v>61,39</v>
          </cell>
          <cell r="H1924">
            <v>0</v>
          </cell>
          <cell r="I1924">
            <v>47.23</v>
          </cell>
          <cell r="J1924">
            <v>14.16</v>
          </cell>
          <cell r="K1924">
            <v>61.39</v>
          </cell>
          <cell r="M1924">
            <v>12.61041</v>
          </cell>
          <cell r="N1924">
            <v>59.840409999999999</v>
          </cell>
        </row>
        <row r="1925">
          <cell r="B1925" t="str">
            <v>5 S 05 301 00</v>
          </cell>
          <cell r="C1925" t="str">
            <v>Alvenaria de pedra argamassada</v>
          </cell>
          <cell r="D1925" t="str">
            <v>m3</v>
          </cell>
          <cell r="E1925" t="str">
            <v>171,69</v>
          </cell>
          <cell r="F1925" t="str">
            <v>51,47</v>
          </cell>
          <cell r="G1925" t="str">
            <v>223,17</v>
          </cell>
          <cell r="H1925">
            <v>0</v>
          </cell>
          <cell r="I1925">
            <v>171.69</v>
          </cell>
          <cell r="J1925">
            <v>51.47</v>
          </cell>
          <cell r="K1925">
            <v>223.17</v>
          </cell>
          <cell r="M1925">
            <v>45.841230000000003</v>
          </cell>
          <cell r="N1925">
            <v>217.53122999999999</v>
          </cell>
        </row>
        <row r="1926">
          <cell r="B1926" t="str">
            <v>5 S 05 301 50</v>
          </cell>
          <cell r="C1926" t="str">
            <v>Alvenaria de pedra argamassada AC/PC</v>
          </cell>
          <cell r="D1926" t="str">
            <v>m3</v>
          </cell>
          <cell r="E1926" t="str">
            <v>216,12</v>
          </cell>
          <cell r="F1926" t="str">
            <v>64,79</v>
          </cell>
          <cell r="G1926" t="str">
            <v>280,91</v>
          </cell>
          <cell r="H1926">
            <v>0</v>
          </cell>
          <cell r="I1926">
            <v>216.12</v>
          </cell>
          <cell r="J1926">
            <v>64.790000000000006</v>
          </cell>
          <cell r="K1926">
            <v>280.91000000000003</v>
          </cell>
          <cell r="M1926">
            <v>57.704040000000006</v>
          </cell>
          <cell r="N1926">
            <v>273.82404000000002</v>
          </cell>
        </row>
        <row r="1927">
          <cell r="B1927" t="str">
            <v>5 S 05 303 01</v>
          </cell>
          <cell r="C1927" t="str">
            <v>Terra armada - ECE - greide 0,0&lt;h&lt;6,00m</v>
          </cell>
          <cell r="D1927" t="str">
            <v>m2</v>
          </cell>
          <cell r="E1927" t="str">
            <v>0,00</v>
          </cell>
          <cell r="F1927" t="str">
            <v>0,00</v>
          </cell>
          <cell r="G1927" t="str">
            <v>0,00</v>
          </cell>
          <cell r="H1927">
            <v>0</v>
          </cell>
          <cell r="I1927">
            <v>0</v>
          </cell>
          <cell r="J1927">
            <v>0</v>
          </cell>
          <cell r="K1927">
            <v>0</v>
          </cell>
          <cell r="M1927">
            <v>0</v>
          </cell>
          <cell r="N1927">
            <v>0</v>
          </cell>
        </row>
        <row r="1928">
          <cell r="B1928" t="str">
            <v>5 S 05 303 02</v>
          </cell>
          <cell r="C1928" t="str">
            <v>Terra armada - ECE - greide 6,0&lt;h&lt;9,00</v>
          </cell>
          <cell r="D1928" t="str">
            <v>m2</v>
          </cell>
          <cell r="E1928" t="str">
            <v>0,00</v>
          </cell>
          <cell r="F1928" t="str">
            <v>0,00</v>
          </cell>
          <cell r="G1928" t="str">
            <v>0,00</v>
          </cell>
          <cell r="H1928">
            <v>0</v>
          </cell>
          <cell r="I1928">
            <v>0</v>
          </cell>
          <cell r="J1928">
            <v>0</v>
          </cell>
          <cell r="K1928">
            <v>0</v>
          </cell>
          <cell r="M1928">
            <v>0</v>
          </cell>
          <cell r="N1928">
            <v>0</v>
          </cell>
        </row>
        <row r="1929">
          <cell r="B1929" t="str">
            <v>5 S 05 303 03</v>
          </cell>
          <cell r="C1929" t="str">
            <v>Terra armada - ECE - greide 9,0&lt;h&lt;12,00m</v>
          </cell>
          <cell r="D1929" t="str">
            <v>m2</v>
          </cell>
          <cell r="E1929" t="str">
            <v>0,00</v>
          </cell>
          <cell r="F1929" t="str">
            <v>0,00</v>
          </cell>
          <cell r="G1929" t="str">
            <v>0,00</v>
          </cell>
          <cell r="H1929">
            <v>0</v>
          </cell>
          <cell r="I1929">
            <v>0</v>
          </cell>
          <cell r="J1929">
            <v>0</v>
          </cell>
          <cell r="K1929">
            <v>0</v>
          </cell>
          <cell r="M1929">
            <v>0</v>
          </cell>
          <cell r="N1929">
            <v>0</v>
          </cell>
        </row>
        <row r="1930">
          <cell r="B1930" t="str">
            <v>5 S 05 303 04</v>
          </cell>
          <cell r="C1930" t="str">
            <v>Terra armada - ECE - pé de talude 0,0&lt;h&lt;6,00m</v>
          </cell>
          <cell r="D1930" t="str">
            <v>m2</v>
          </cell>
          <cell r="E1930" t="str">
            <v>0,00</v>
          </cell>
          <cell r="F1930" t="str">
            <v>0,00</v>
          </cell>
          <cell r="G1930" t="str">
            <v>0,00</v>
          </cell>
          <cell r="H1930">
            <v>0</v>
          </cell>
          <cell r="I1930">
            <v>0</v>
          </cell>
          <cell r="J1930">
            <v>0</v>
          </cell>
          <cell r="K1930">
            <v>0</v>
          </cell>
          <cell r="M1930">
            <v>0</v>
          </cell>
          <cell r="N1930">
            <v>0</v>
          </cell>
        </row>
        <row r="1931">
          <cell r="B1931" t="str">
            <v>5 S 05 303 05</v>
          </cell>
          <cell r="C1931" t="str">
            <v>Terra armada - ECE - pé de talude 6,0&lt;h&lt;9,00m</v>
          </cell>
          <cell r="D1931" t="str">
            <v>m2</v>
          </cell>
          <cell r="E1931" t="str">
            <v>0,00</v>
          </cell>
          <cell r="F1931" t="str">
            <v>0,00</v>
          </cell>
          <cell r="G1931" t="str">
            <v>0,00</v>
          </cell>
          <cell r="H1931">
            <v>0</v>
          </cell>
          <cell r="I1931">
            <v>0</v>
          </cell>
          <cell r="J1931">
            <v>0</v>
          </cell>
          <cell r="K1931">
            <v>0</v>
          </cell>
          <cell r="M1931">
            <v>0</v>
          </cell>
          <cell r="N1931">
            <v>0</v>
          </cell>
        </row>
        <row r="1932">
          <cell r="B1932" t="str">
            <v>5 S 05 303 06</v>
          </cell>
          <cell r="C1932" t="str">
            <v>Terra armada - ECE - pé de talude 9,0&lt;h&lt;12,00m</v>
          </cell>
          <cell r="D1932" t="str">
            <v>m2</v>
          </cell>
          <cell r="E1932" t="str">
            <v>0,00</v>
          </cell>
          <cell r="F1932" t="str">
            <v>0,00</v>
          </cell>
          <cell r="G1932" t="str">
            <v>0,00</v>
          </cell>
          <cell r="H1932">
            <v>0</v>
          </cell>
          <cell r="I1932">
            <v>0</v>
          </cell>
          <cell r="J1932">
            <v>0</v>
          </cell>
          <cell r="K1932">
            <v>0</v>
          </cell>
          <cell r="M1932">
            <v>0</v>
          </cell>
          <cell r="N1932">
            <v>0</v>
          </cell>
        </row>
        <row r="1933">
          <cell r="B1933" t="str">
            <v>5 S 05 303 07</v>
          </cell>
          <cell r="C1933" t="str">
            <v>Terra armada - ECE - encontro portante 0,0&lt;h&lt;6,0m</v>
          </cell>
          <cell r="D1933" t="str">
            <v>m2</v>
          </cell>
          <cell r="E1933" t="str">
            <v>0,00</v>
          </cell>
          <cell r="F1933" t="str">
            <v>0,00</v>
          </cell>
          <cell r="G1933" t="str">
            <v>0,00</v>
          </cell>
          <cell r="H1933">
            <v>0</v>
          </cell>
          <cell r="I1933">
            <v>0</v>
          </cell>
          <cell r="J1933">
            <v>0</v>
          </cell>
          <cell r="K1933">
            <v>0</v>
          </cell>
          <cell r="M1933">
            <v>0</v>
          </cell>
          <cell r="N1933">
            <v>0</v>
          </cell>
        </row>
        <row r="1934">
          <cell r="B1934" t="str">
            <v>5 S 05 303 08</v>
          </cell>
          <cell r="C1934" t="str">
            <v>Terra armada - ECE - encontro portante 6,0&lt;h&lt;9,00m</v>
          </cell>
          <cell r="D1934" t="str">
            <v>m2</v>
          </cell>
          <cell r="E1934" t="str">
            <v>0,00</v>
          </cell>
          <cell r="F1934" t="str">
            <v>0,00</v>
          </cell>
          <cell r="G1934" t="str">
            <v>0,00</v>
          </cell>
          <cell r="H1934">
            <v>0</v>
          </cell>
          <cell r="I1934">
            <v>0</v>
          </cell>
          <cell r="J1934">
            <v>0</v>
          </cell>
          <cell r="K1934">
            <v>0</v>
          </cell>
          <cell r="M1934">
            <v>0</v>
          </cell>
          <cell r="N1934">
            <v>0</v>
          </cell>
        </row>
        <row r="1935">
          <cell r="B1935" t="str">
            <v>5 S 05 303 09</v>
          </cell>
          <cell r="C1935" t="str">
            <v>Escamas de concreto armado para terra armada</v>
          </cell>
          <cell r="D1935" t="str">
            <v>m3</v>
          </cell>
          <cell r="E1935" t="str">
            <v>616,56</v>
          </cell>
          <cell r="F1935" t="str">
            <v>184,84</v>
          </cell>
          <cell r="G1935" t="str">
            <v>801,40</v>
          </cell>
          <cell r="H1935">
            <v>0</v>
          </cell>
          <cell r="I1935">
            <v>616.55999999999995</v>
          </cell>
          <cell r="J1935">
            <v>184.84</v>
          </cell>
          <cell r="K1935">
            <v>801.4</v>
          </cell>
          <cell r="M1935">
            <v>164.62152</v>
          </cell>
          <cell r="N1935">
            <v>781.18151999999998</v>
          </cell>
        </row>
        <row r="1936">
          <cell r="B1936" t="str">
            <v>5 S 05 303 10</v>
          </cell>
          <cell r="C1936" t="str">
            <v>Conc. de soleira e arrem. de maciço de terra arm.</v>
          </cell>
          <cell r="D1936" t="str">
            <v>m3</v>
          </cell>
          <cell r="E1936" t="str">
            <v>256,42</v>
          </cell>
          <cell r="F1936" t="str">
            <v>76,87</v>
          </cell>
          <cell r="G1936" t="str">
            <v>333,29</v>
          </cell>
          <cell r="H1936">
            <v>0</v>
          </cell>
          <cell r="I1936">
            <v>256.42</v>
          </cell>
          <cell r="J1936">
            <v>76.87</v>
          </cell>
          <cell r="K1936">
            <v>333.29</v>
          </cell>
          <cell r="M1936">
            <v>68.464140000000015</v>
          </cell>
          <cell r="N1936">
            <v>324.88414</v>
          </cell>
        </row>
        <row r="1937">
          <cell r="B1937" t="str">
            <v>5 S 05 303 11</v>
          </cell>
          <cell r="C1937" t="str">
            <v>Montagem de maciço terra armada</v>
          </cell>
          <cell r="D1937" t="str">
            <v>m2</v>
          </cell>
          <cell r="E1937" t="str">
            <v>96,16</v>
          </cell>
          <cell r="F1937" t="str">
            <v>28,83</v>
          </cell>
          <cell r="G1937" t="str">
            <v>124,99</v>
          </cell>
          <cell r="H1937">
            <v>0</v>
          </cell>
          <cell r="I1937">
            <v>96.16</v>
          </cell>
          <cell r="J1937">
            <v>28.83</v>
          </cell>
          <cell r="K1937">
            <v>124.99</v>
          </cell>
          <cell r="M1937">
            <v>25.674720000000001</v>
          </cell>
          <cell r="N1937">
            <v>121.83472</v>
          </cell>
        </row>
        <row r="1938">
          <cell r="B1938" t="str">
            <v>5 S 05 303 59</v>
          </cell>
          <cell r="C1938" t="str">
            <v>Escamas de concreto armado para terra armada AC/BC</v>
          </cell>
          <cell r="D1938" t="str">
            <v>m3</v>
          </cell>
          <cell r="E1938" t="str">
            <v>668,85</v>
          </cell>
          <cell r="F1938" t="str">
            <v>200,52</v>
          </cell>
          <cell r="G1938" t="str">
            <v>869,37</v>
          </cell>
          <cell r="H1938">
            <v>0</v>
          </cell>
          <cell r="I1938">
            <v>668.85</v>
          </cell>
          <cell r="J1938">
            <v>200.52</v>
          </cell>
          <cell r="K1938">
            <v>869.37</v>
          </cell>
          <cell r="M1938">
            <v>178.58295000000001</v>
          </cell>
          <cell r="N1938">
            <v>847.43295000000001</v>
          </cell>
        </row>
        <row r="1939">
          <cell r="B1939" t="str">
            <v>5 S 05 303 60</v>
          </cell>
          <cell r="C1939" t="str">
            <v>Concr. soleira arremate de maciço terra arm. AC/BC</v>
          </cell>
          <cell r="D1939" t="str">
            <v>m3</v>
          </cell>
          <cell r="E1939" t="str">
            <v>309,76</v>
          </cell>
          <cell r="F1939" t="str">
            <v>92,87</v>
          </cell>
          <cell r="G1939" t="str">
            <v>402,63</v>
          </cell>
          <cell r="H1939">
            <v>0</v>
          </cell>
          <cell r="I1939">
            <v>309.76</v>
          </cell>
          <cell r="J1939">
            <v>92.87</v>
          </cell>
          <cell r="K1939">
            <v>402.63</v>
          </cell>
          <cell r="M1939">
            <v>82.705920000000006</v>
          </cell>
          <cell r="N1939">
            <v>392.46591999999998</v>
          </cell>
        </row>
        <row r="1940">
          <cell r="B1940" t="str">
            <v>5 S 05 340 01</v>
          </cell>
          <cell r="C1940" t="str">
            <v>Execução cortina atirantada conc.armado fck=15 MPa</v>
          </cell>
          <cell r="D1940" t="str">
            <v>m3</v>
          </cell>
          <cell r="E1940" t="str">
            <v>1.276,35</v>
          </cell>
          <cell r="F1940" t="str">
            <v>382,65</v>
          </cell>
          <cell r="G1940" t="str">
            <v>1.659,00</v>
          </cell>
          <cell r="H1940">
            <v>0</v>
          </cell>
          <cell r="I1940">
            <v>1276.3499999999999</v>
          </cell>
          <cell r="J1940">
            <v>382.65</v>
          </cell>
          <cell r="K1940">
            <v>1659</v>
          </cell>
          <cell r="M1940">
            <v>340.78544999999997</v>
          </cell>
          <cell r="N1940">
            <v>1617.1354499999998</v>
          </cell>
        </row>
        <row r="1941">
          <cell r="B1941" t="str">
            <v>5 S 05 340 51</v>
          </cell>
          <cell r="C1941" t="str">
            <v>Exec.cortina atirant.concr.armado fck=15 MPa AC/BC</v>
          </cell>
          <cell r="D1941" t="str">
            <v>m3</v>
          </cell>
          <cell r="E1941" t="str">
            <v>1.329,70</v>
          </cell>
          <cell r="F1941" t="str">
            <v>398,64</v>
          </cell>
          <cell r="G1941" t="str">
            <v>1.728,34</v>
          </cell>
          <cell r="H1941">
            <v>0</v>
          </cell>
          <cell r="I1941">
            <v>1329.7</v>
          </cell>
          <cell r="J1941">
            <v>398.64</v>
          </cell>
          <cell r="K1941">
            <v>1728.34</v>
          </cell>
          <cell r="M1941">
            <v>355.02990000000005</v>
          </cell>
          <cell r="N1941">
            <v>1684.7299</v>
          </cell>
        </row>
        <row r="1942">
          <cell r="B1942" t="str">
            <v>5 S 05 900 01</v>
          </cell>
          <cell r="C1942" t="str">
            <v>Execução tirante protendido cortina atirantada</v>
          </cell>
          <cell r="D1942" t="str">
            <v>m</v>
          </cell>
          <cell r="E1942" t="str">
            <v>140,67</v>
          </cell>
          <cell r="F1942" t="str">
            <v>42,17</v>
          </cell>
          <cell r="G1942" t="str">
            <v>182,84</v>
          </cell>
          <cell r="H1942">
            <v>0</v>
          </cell>
          <cell r="I1942">
            <v>140.66999999999999</v>
          </cell>
          <cell r="J1942">
            <v>42.17</v>
          </cell>
          <cell r="K1942">
            <v>182.84</v>
          </cell>
          <cell r="M1942">
            <v>37.558889999999998</v>
          </cell>
          <cell r="N1942">
            <v>178.22888999999998</v>
          </cell>
        </row>
        <row r="1943">
          <cell r="B1943" t="str">
            <v>5 S 06 400 01</v>
          </cell>
          <cell r="C1943" t="str">
            <v>Cêrcas arame farp. c/ mourão conc. seção quadr.</v>
          </cell>
          <cell r="D1943" t="str">
            <v>m</v>
          </cell>
          <cell r="E1943" t="str">
            <v>21,83</v>
          </cell>
          <cell r="F1943" t="str">
            <v>6,55</v>
          </cell>
          <cell r="G1943" t="str">
            <v>28,38</v>
          </cell>
          <cell r="H1943">
            <v>0</v>
          </cell>
          <cell r="I1943">
            <v>21.83</v>
          </cell>
          <cell r="J1943">
            <v>6.55</v>
          </cell>
          <cell r="K1943">
            <v>28.38</v>
          </cell>
          <cell r="M1943">
            <v>5.8286100000000003</v>
          </cell>
          <cell r="N1943">
            <v>27.658609999999999</v>
          </cell>
        </row>
        <row r="1944">
          <cell r="B1944" t="str">
            <v>5 S 06 400 02</v>
          </cell>
          <cell r="C1944" t="str">
            <v>Cerca arame farp. c/ mourão de conc. seção triang</v>
          </cell>
          <cell r="D1944" t="str">
            <v>m</v>
          </cell>
          <cell r="E1944" t="str">
            <v>18,01</v>
          </cell>
          <cell r="F1944" t="str">
            <v>5,40</v>
          </cell>
          <cell r="G1944" t="str">
            <v>23,41</v>
          </cell>
          <cell r="H1944">
            <v>0</v>
          </cell>
          <cell r="I1944">
            <v>18.010000000000002</v>
          </cell>
          <cell r="J1944">
            <v>5.4</v>
          </cell>
          <cell r="K1944">
            <v>23.41</v>
          </cell>
          <cell r="M1944">
            <v>4.8086700000000011</v>
          </cell>
          <cell r="N1944">
            <v>22.818670000000004</v>
          </cell>
        </row>
        <row r="1945">
          <cell r="B1945" t="str">
            <v>5 S 06 400 51</v>
          </cell>
          <cell r="C1945" t="str">
            <v>Cercas arame farp. c/mourão conc.seção quadr.AC/BC</v>
          </cell>
          <cell r="D1945" t="str">
            <v>m</v>
          </cell>
          <cell r="E1945" t="str">
            <v>22,43</v>
          </cell>
          <cell r="F1945" t="str">
            <v>6,72</v>
          </cell>
          <cell r="G1945" t="str">
            <v>29,15</v>
          </cell>
          <cell r="H1945">
            <v>0</v>
          </cell>
          <cell r="I1945">
            <v>22.43</v>
          </cell>
          <cell r="J1945">
            <v>6.72</v>
          </cell>
          <cell r="K1945">
            <v>29.15</v>
          </cell>
          <cell r="M1945">
            <v>5.98881</v>
          </cell>
          <cell r="N1945">
            <v>28.418810000000001</v>
          </cell>
        </row>
        <row r="1946">
          <cell r="B1946" t="str">
            <v>5 S 06 400 52</v>
          </cell>
          <cell r="C1946" t="str">
            <v>Cerca arame farp. c/mourão concr.sec. triang.AC/BC</v>
          </cell>
          <cell r="D1946" t="str">
            <v>m</v>
          </cell>
          <cell r="E1946" t="str">
            <v>18,30</v>
          </cell>
          <cell r="F1946" t="str">
            <v>5,49</v>
          </cell>
          <cell r="G1946" t="str">
            <v>23,79</v>
          </cell>
          <cell r="H1946">
            <v>0</v>
          </cell>
          <cell r="I1946">
            <v>18.3</v>
          </cell>
          <cell r="J1946">
            <v>5.49</v>
          </cell>
          <cell r="K1946">
            <v>23.79</v>
          </cell>
          <cell r="M1946">
            <v>4.8861000000000008</v>
          </cell>
          <cell r="N1946">
            <v>23.186100000000003</v>
          </cell>
        </row>
        <row r="1947">
          <cell r="B1947" t="str">
            <v>5 S 06 410 00</v>
          </cell>
          <cell r="C1947" t="str">
            <v>Cêrcas arame farpado com suporte madeira</v>
          </cell>
          <cell r="D1947" t="str">
            <v>m</v>
          </cell>
          <cell r="E1947" t="str">
            <v>15,09</v>
          </cell>
          <cell r="F1947" t="str">
            <v>4,52</v>
          </cell>
          <cell r="G1947" t="str">
            <v>19,61</v>
          </cell>
          <cell r="H1947">
            <v>0</v>
          </cell>
          <cell r="I1947">
            <v>15.09</v>
          </cell>
          <cell r="J1947">
            <v>4.5199999999999996</v>
          </cell>
          <cell r="K1947">
            <v>19.61</v>
          </cell>
          <cell r="M1947">
            <v>4.0290300000000006</v>
          </cell>
          <cell r="N1947">
            <v>19.119030000000002</v>
          </cell>
        </row>
        <row r="1948">
          <cell r="B1948" t="str">
            <v>5 S 09 001 07</v>
          </cell>
          <cell r="C1948" t="str">
            <v>Transporte local em rodov. não pavim.</v>
          </cell>
          <cell r="D1948" t="str">
            <v>tkm</v>
          </cell>
          <cell r="E1948" t="str">
            <v>0,83</v>
          </cell>
          <cell r="F1948" t="str">
            <v>0,25</v>
          </cell>
          <cell r="G1948" t="str">
            <v>1,08</v>
          </cell>
          <cell r="H1948">
            <v>0</v>
          </cell>
          <cell r="I1948">
            <v>0.83</v>
          </cell>
          <cell r="J1948">
            <v>0.25</v>
          </cell>
          <cell r="K1948">
            <v>1.08</v>
          </cell>
          <cell r="M1948">
            <v>0.22161</v>
          </cell>
          <cell r="N1948">
            <v>1.0516099999999999</v>
          </cell>
        </row>
        <row r="1949">
          <cell r="B1949" t="str">
            <v>5 S 09 001 90</v>
          </cell>
          <cell r="C1949" t="str">
            <v>Transporte comercial c/ carroc. rodov. não pav.</v>
          </cell>
          <cell r="D1949" t="str">
            <v>tkm</v>
          </cell>
          <cell r="E1949" t="str">
            <v>0,55</v>
          </cell>
          <cell r="F1949" t="str">
            <v>0,16</v>
          </cell>
          <cell r="G1949" t="str">
            <v>0,71</v>
          </cell>
          <cell r="H1949">
            <v>0</v>
          </cell>
          <cell r="I1949">
            <v>0.55000000000000004</v>
          </cell>
          <cell r="J1949">
            <v>0.16</v>
          </cell>
          <cell r="K1949">
            <v>0.71</v>
          </cell>
          <cell r="M1949">
            <v>0.14685000000000001</v>
          </cell>
          <cell r="N1949">
            <v>0.69685000000000008</v>
          </cell>
        </row>
        <row r="1950">
          <cell r="B1950" t="str">
            <v>5 S 09 001 91</v>
          </cell>
          <cell r="C1950" t="str">
            <v>Transporte comercial c/ basc. 10m3 rod. não pav.</v>
          </cell>
          <cell r="D1950" t="str">
            <v>tkm</v>
          </cell>
          <cell r="E1950" t="str">
            <v>0,57</v>
          </cell>
          <cell r="F1950" t="str">
            <v>0,17</v>
          </cell>
          <cell r="G1950" t="str">
            <v>0,73</v>
          </cell>
          <cell r="H1950">
            <v>0</v>
          </cell>
          <cell r="I1950">
            <v>0.56999999999999995</v>
          </cell>
          <cell r="J1950">
            <v>0.17</v>
          </cell>
          <cell r="K1950">
            <v>0.73</v>
          </cell>
          <cell r="M1950">
            <v>0.15218999999999999</v>
          </cell>
          <cell r="N1950">
            <v>0.72218999999999989</v>
          </cell>
        </row>
        <row r="1951">
          <cell r="B1951" t="str">
            <v>5 S 09 002 07</v>
          </cell>
          <cell r="C1951" t="str">
            <v>Transporte local em rodov. pavim.</v>
          </cell>
          <cell r="D1951" t="str">
            <v>tkm</v>
          </cell>
          <cell r="E1951" t="str">
            <v>0,63</v>
          </cell>
          <cell r="F1951" t="str">
            <v>0,19</v>
          </cell>
          <cell r="G1951" t="str">
            <v>0,81</v>
          </cell>
          <cell r="H1951">
            <v>0</v>
          </cell>
          <cell r="I1951">
            <v>0.63</v>
          </cell>
          <cell r="J1951">
            <v>0.19</v>
          </cell>
          <cell r="K1951">
            <v>0.81</v>
          </cell>
          <cell r="M1951">
            <v>0.16821</v>
          </cell>
          <cell r="N1951">
            <v>0.79820999999999998</v>
          </cell>
        </row>
        <row r="1952">
          <cell r="B1952" t="str">
            <v>5 S 09 002 90</v>
          </cell>
          <cell r="C1952" t="str">
            <v>Transporte comercial c/ carroceria rodov. pav.</v>
          </cell>
          <cell r="D1952" t="str">
            <v>tkm</v>
          </cell>
          <cell r="E1952" t="str">
            <v>0,37</v>
          </cell>
          <cell r="F1952" t="str">
            <v>0,11</v>
          </cell>
          <cell r="G1952" t="str">
            <v>0,48</v>
          </cell>
          <cell r="H1952">
            <v>0</v>
          </cell>
          <cell r="I1952">
            <v>0.37</v>
          </cell>
          <cell r="J1952">
            <v>0.11</v>
          </cell>
          <cell r="K1952">
            <v>0.48</v>
          </cell>
          <cell r="M1952">
            <v>9.8790000000000003E-2</v>
          </cell>
          <cell r="N1952">
            <v>0.46878999999999998</v>
          </cell>
        </row>
        <row r="1953">
          <cell r="B1953" t="str">
            <v>5 S 09 002 91</v>
          </cell>
          <cell r="C1953" t="str">
            <v>Transporte comercial c/ basc. 10m3 rod. pav.</v>
          </cell>
          <cell r="D1953" t="str">
            <v>tkm</v>
          </cell>
          <cell r="E1953" t="str">
            <v>0,38</v>
          </cell>
          <cell r="F1953" t="str">
            <v>0,11</v>
          </cell>
          <cell r="G1953" t="str">
            <v>0,49</v>
          </cell>
          <cell r="H1953">
            <v>0</v>
          </cell>
          <cell r="I1953">
            <v>0.38</v>
          </cell>
          <cell r="J1953">
            <v>0.11</v>
          </cell>
          <cell r="K1953">
            <v>0.49</v>
          </cell>
          <cell r="M1953">
            <v>0.10146000000000001</v>
          </cell>
          <cell r="N1953">
            <v>0.48146</v>
          </cell>
        </row>
      </sheetData>
      <sheetData sheetId="68"/>
      <sheetData sheetId="69"/>
      <sheetData sheetId="70"/>
      <sheetData sheetId="71"/>
      <sheetData sheetId="72"/>
      <sheetData sheetId="73"/>
      <sheetData sheetId="74"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 MED.08"/>
      <sheetName val="PROG. MED.08 (2)"/>
      <sheetName val="CAPA"/>
      <sheetName val="PATO - Ano 1"/>
      <sheetName val="TRANSP-Ano 1"/>
      <sheetName val="listagem 1"/>
      <sheetName val="LISTAGEM1 ARRUMADA"/>
      <sheetName val="RESUMO LIST 1"/>
      <sheetName val="PATO - Ano 2"/>
      <sheetName val="TRANSP-Ano 2"/>
      <sheetName val="listagem 2"/>
      <sheetName val="LISTAGEM2 ARRUMADA"/>
      <sheetName val="RESUMO LIST 2"/>
      <sheetName val="QuantPreços_2anos"/>
      <sheetName val="Plan1"/>
      <sheetName val="Cronograma"/>
      <sheetName val="Cronograma (2)"/>
      <sheetName val="ÍNDICES REAJUSTAMENTO"/>
      <sheetName val="DIAGRAMA"/>
      <sheetName val="MATERIALBETUMINOSO-Ano 1"/>
      <sheetName val="MATERIALBETUMINOSO-Ano 2"/>
      <sheetName val="MATERIALBETUMINOSO-Total"/>
      <sheetName val="TARIFATRANSPASF"/>
      <sheetName val="InstCanteiro"/>
      <sheetName val="InstCanteiro (TCU) - Modelo"/>
      <sheetName val="MobiDesmob (TCU)"/>
      <sheetName val="MobiDesmob"/>
      <sheetName val="MobiDesmob (TCU) - Modelo"/>
      <sheetName val="MO"/>
      <sheetName val="InstCanteiro (TCU)-ASTEP"/>
      <sheetName val="InstCanteiro (TCU)-BRUNO"/>
      <sheetName val="Layout Canteiro(TCU)"/>
      <sheetName val="CavaloMec"/>
      <sheetName val="Montagem da Usina"/>
      <sheetName val="Manutenção Canteiro"/>
      <sheetName val="Canteiro"/>
      <sheetName val="Aluguel Container"/>
      <sheetName val="Aluguel Canteiro"/>
      <sheetName val="VeiculoLeve"/>
      <sheetName val="QuantPreços_2anos(2)"/>
      <sheetName val="LayOut"/>
      <sheetName val="PROG. MED."/>
      <sheetName val="indices de reajustes"/>
      <sheetName val="Fórmula de transporte"/>
      <sheetName val="Memor calculo trans lig quente"/>
      <sheetName val="CAP 20 MBUQ"/>
      <sheetName val="Transp CAP 20 MBUQ"/>
      <sheetName val="Memor calculo transp lig frio"/>
      <sheetName val="RR1C PL"/>
      <sheetName val="Transp RR1C PL"/>
      <sheetName val="RM 1C - MBUF"/>
      <sheetName val="Transp RM 1C - MBUF"/>
      <sheetName val="RM 1C - S.Trincas"/>
      <sheetName val="Transp RM 1C - S.Trincas"/>
      <sheetName val="CM-30 T. BURACO (2)"/>
      <sheetName val="Transp CM-30 T. BURACO (2)"/>
      <sheetName val="CM 30 - R.Pofundo (2)"/>
      <sheetName val="Transp CM 30 - R. Profundo (2)"/>
      <sheetName val="Apicoamento"/>
      <sheetName val="Sikadur"/>
      <sheetName val="Pingadeira"/>
      <sheetName val="Apoio Freyssinet"/>
      <sheetName val="ComparativaPreços"/>
      <sheetName val="Acabamento"/>
      <sheetName val="Corte de Concreto"/>
      <sheetName val="Licitação"/>
      <sheetName val="SE"/>
      <sheetName val="SE_SicroPE_201511_ONER"/>
      <sheetName val="MO_SicroPE_201511_ONER"/>
      <sheetName val="MA_SICROPE_201511_ONER"/>
      <sheetName val="EQ_SicroPE_201511_ONER"/>
      <sheetName val="Composições_ONER"/>
      <sheetName val="SE_SicroPE_201511_DES"/>
      <sheetName val="MO_SicroPE_201511_DES"/>
      <sheetName val="EQ_SicroPE_201511_DES"/>
      <sheetName val="MA_SICROPE_201511_DES"/>
      <sheetName val="Composições_TR"/>
      <sheetName val="Composições_DESON"/>
      <sheetName val="SERVIÇOS COMPOR 201511_des"/>
      <sheetName val="SERVIÇOS COMPOR 201511_one"/>
      <sheetName val="Teor"/>
      <sheetName val="Equipamentos"/>
      <sheetName val="20160510-PATO_BR-104_km 0,00 -k"/>
      <sheetName val="alphaville"/>
      <sheetName val="PROJE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ow r="1">
          <cell r="M1" t="str">
            <v>MO Desonerada</v>
          </cell>
          <cell r="N1">
            <v>0</v>
          </cell>
        </row>
        <row r="2">
          <cell r="B2">
            <v>1</v>
          </cell>
          <cell r="C2">
            <v>2</v>
          </cell>
          <cell r="D2">
            <v>3</v>
          </cell>
          <cell r="E2">
            <v>4</v>
          </cell>
          <cell r="F2">
            <v>5</v>
          </cell>
          <cell r="G2">
            <v>6</v>
          </cell>
          <cell r="H2">
            <v>7</v>
          </cell>
          <cell r="I2">
            <v>8</v>
          </cell>
          <cell r="J2">
            <v>9</v>
          </cell>
          <cell r="K2">
            <v>10</v>
          </cell>
          <cell r="L2">
            <v>11</v>
          </cell>
          <cell r="M2">
            <v>12</v>
          </cell>
          <cell r="N2">
            <v>13</v>
          </cell>
        </row>
        <row r="3">
          <cell r="E3" t="str">
            <v>Custo Unitário</v>
          </cell>
          <cell r="F3">
            <v>0</v>
          </cell>
          <cell r="G3" t="str">
            <v>Preço Unitário</v>
          </cell>
          <cell r="I3" t="str">
            <v>Custo Unitário</v>
          </cell>
          <cell r="J3">
            <v>0.26700000000000002</v>
          </cell>
          <cell r="K3" t="str">
            <v>Preço Unitário</v>
          </cell>
          <cell r="M3">
            <v>0.26700000000000002</v>
          </cell>
          <cell r="N3" t="str">
            <v>Preço Unitário</v>
          </cell>
        </row>
        <row r="4">
          <cell r="B4" t="str">
            <v>Código</v>
          </cell>
          <cell r="C4" t="str">
            <v>Atividade / Serviço</v>
          </cell>
          <cell r="D4" t="str">
            <v>Und</v>
          </cell>
          <cell r="E4" t="str">
            <v>Direto</v>
          </cell>
          <cell r="F4" t="str">
            <v>LDI</v>
          </cell>
          <cell r="G4" t="str">
            <v>Total</v>
          </cell>
          <cell r="H4">
            <v>0</v>
          </cell>
          <cell r="I4" t="str">
            <v>Direto</v>
          </cell>
          <cell r="J4" t="str">
            <v>LDI</v>
          </cell>
          <cell r="K4" t="str">
            <v>Total</v>
          </cell>
          <cell r="M4" t="str">
            <v>LDI</v>
          </cell>
          <cell r="N4" t="str">
            <v>Total</v>
          </cell>
        </row>
        <row r="5">
          <cell r="B5" t="str">
            <v>1 A 00 001 05</v>
          </cell>
          <cell r="C5" t="str">
            <v>Transp. local c/ basc. 10m3 rodov. não pav (const)</v>
          </cell>
          <cell r="D5" t="str">
            <v>tkm</v>
          </cell>
          <cell r="E5" t="str">
            <v>0,73</v>
          </cell>
          <cell r="F5" t="str">
            <v>0,00</v>
          </cell>
          <cell r="G5" t="str">
            <v>0,73</v>
          </cell>
          <cell r="H5">
            <v>0</v>
          </cell>
          <cell r="I5">
            <v>0.73</v>
          </cell>
          <cell r="J5">
            <v>0</v>
          </cell>
          <cell r="K5">
            <v>0.73</v>
          </cell>
          <cell r="L5">
            <v>0</v>
          </cell>
          <cell r="M5">
            <v>0</v>
          </cell>
          <cell r="N5">
            <v>0.73</v>
          </cell>
        </row>
        <row r="6">
          <cell r="B6" t="str">
            <v>1 A 00 001 06</v>
          </cell>
          <cell r="C6" t="str">
            <v>Transp. local c/ basc. 10m3 rodov. não pav (consv)</v>
          </cell>
          <cell r="D6" t="str">
            <v>tkm</v>
          </cell>
          <cell r="E6" t="str">
            <v>0,88</v>
          </cell>
          <cell r="F6" t="str">
            <v>0,00</v>
          </cell>
          <cell r="G6" t="str">
            <v>0,88</v>
          </cell>
          <cell r="H6">
            <v>0</v>
          </cell>
          <cell r="I6">
            <v>0.88</v>
          </cell>
          <cell r="J6">
            <v>0</v>
          </cell>
          <cell r="K6">
            <v>0.88</v>
          </cell>
          <cell r="L6">
            <v>0</v>
          </cell>
          <cell r="M6">
            <v>0</v>
          </cell>
          <cell r="N6">
            <v>0.88</v>
          </cell>
        </row>
        <row r="7">
          <cell r="B7" t="str">
            <v>1 A 00 001 07</v>
          </cell>
          <cell r="C7" t="str">
            <v>Transp. local c/ basc. 10m3 rodov. não pav (restr)</v>
          </cell>
          <cell r="D7" t="str">
            <v>tkm</v>
          </cell>
          <cell r="E7" t="str">
            <v>0,85</v>
          </cell>
          <cell r="F7" t="str">
            <v>0,00</v>
          </cell>
          <cell r="G7" t="str">
            <v>0,85</v>
          </cell>
          <cell r="H7">
            <v>0</v>
          </cell>
          <cell r="I7">
            <v>0.85</v>
          </cell>
          <cell r="J7">
            <v>0</v>
          </cell>
          <cell r="K7">
            <v>0.85</v>
          </cell>
          <cell r="L7">
            <v>0</v>
          </cell>
          <cell r="M7">
            <v>0</v>
          </cell>
          <cell r="N7">
            <v>0.85</v>
          </cell>
        </row>
        <row r="8">
          <cell r="B8" t="str">
            <v>1 A 00 001 08</v>
          </cell>
          <cell r="C8" t="str">
            <v>Transporte local c/ basc. p/ rocha rodov. não pav.</v>
          </cell>
          <cell r="D8" t="str">
            <v>tkm</v>
          </cell>
          <cell r="E8" t="str">
            <v>1,01</v>
          </cell>
          <cell r="F8" t="str">
            <v>0,00</v>
          </cell>
          <cell r="G8" t="str">
            <v>1,01</v>
          </cell>
          <cell r="H8">
            <v>0</v>
          </cell>
          <cell r="I8">
            <v>1.01</v>
          </cell>
          <cell r="J8">
            <v>0</v>
          </cell>
          <cell r="K8">
            <v>1.01</v>
          </cell>
          <cell r="L8">
            <v>0</v>
          </cell>
          <cell r="M8">
            <v>0</v>
          </cell>
          <cell r="N8">
            <v>1.01</v>
          </cell>
        </row>
        <row r="9">
          <cell r="B9" t="str">
            <v>1 A 00 001 40</v>
          </cell>
          <cell r="C9" t="str">
            <v>Transp. local c/ carroceria 15 t rodov. não pav.</v>
          </cell>
          <cell r="D9" t="str">
            <v>tkm</v>
          </cell>
          <cell r="E9" t="str">
            <v>0,96</v>
          </cell>
          <cell r="F9" t="str">
            <v>0,00</v>
          </cell>
          <cell r="G9" t="str">
            <v>0,96</v>
          </cell>
          <cell r="H9">
            <v>0</v>
          </cell>
          <cell r="I9">
            <v>0.96</v>
          </cell>
          <cell r="J9">
            <v>0</v>
          </cell>
          <cell r="K9">
            <v>0.96</v>
          </cell>
          <cell r="L9">
            <v>0</v>
          </cell>
          <cell r="M9">
            <v>0</v>
          </cell>
          <cell r="N9">
            <v>0.96</v>
          </cell>
        </row>
        <row r="10">
          <cell r="B10" t="str">
            <v>1 A 00 001 41</v>
          </cell>
          <cell r="C10" t="str">
            <v>Transporte local c/ carroceria 4t rodov. não pav.</v>
          </cell>
          <cell r="D10" t="str">
            <v>tkm</v>
          </cell>
          <cell r="E10" t="str">
            <v>1,22</v>
          </cell>
          <cell r="F10" t="str">
            <v>0,00</v>
          </cell>
          <cell r="G10" t="str">
            <v>1,22</v>
          </cell>
          <cell r="H10">
            <v>0</v>
          </cell>
          <cell r="I10">
            <v>1.22</v>
          </cell>
          <cell r="J10">
            <v>0</v>
          </cell>
          <cell r="K10">
            <v>1.22</v>
          </cell>
          <cell r="L10">
            <v>0</v>
          </cell>
          <cell r="M10">
            <v>0</v>
          </cell>
          <cell r="N10">
            <v>1.22</v>
          </cell>
        </row>
        <row r="11">
          <cell r="B11" t="str">
            <v>1 A 00 001 50</v>
          </cell>
          <cell r="C11" t="str">
            <v>Transporte local c/ betoneira rodov. não pav.</v>
          </cell>
          <cell r="D11" t="str">
            <v>tkm</v>
          </cell>
          <cell r="E11" t="str">
            <v>1,15</v>
          </cell>
          <cell r="F11" t="str">
            <v>0,00</v>
          </cell>
          <cell r="G11" t="str">
            <v>1,15</v>
          </cell>
          <cell r="H11">
            <v>0</v>
          </cell>
          <cell r="I11">
            <v>1.1499999999999999</v>
          </cell>
          <cell r="J11">
            <v>0</v>
          </cell>
          <cell r="K11">
            <v>1.1499999999999999</v>
          </cell>
          <cell r="L11">
            <v>0</v>
          </cell>
          <cell r="M11">
            <v>0</v>
          </cell>
          <cell r="N11">
            <v>1.1499999999999999</v>
          </cell>
        </row>
        <row r="12">
          <cell r="B12" t="str">
            <v>1 A 00 001 60</v>
          </cell>
          <cell r="C12" t="str">
            <v>Transp. local c/ carroc. c/ guind. rodov. não pav.</v>
          </cell>
          <cell r="D12" t="str">
            <v>tkm</v>
          </cell>
          <cell r="E12" t="str">
            <v>0,93</v>
          </cell>
          <cell r="F12" t="str">
            <v>0,00</v>
          </cell>
          <cell r="G12" t="str">
            <v>0,93</v>
          </cell>
          <cell r="H12">
            <v>0</v>
          </cell>
          <cell r="I12">
            <v>0.93</v>
          </cell>
          <cell r="J12">
            <v>0</v>
          </cell>
          <cell r="K12">
            <v>0.93</v>
          </cell>
          <cell r="L12">
            <v>0</v>
          </cell>
          <cell r="M12">
            <v>0</v>
          </cell>
          <cell r="N12">
            <v>0.93</v>
          </cell>
        </row>
        <row r="13">
          <cell r="B13" t="str">
            <v>1 A 00 001 90</v>
          </cell>
          <cell r="C13" t="str">
            <v>Transporte comercial c/ carroc. rodov. não pav.</v>
          </cell>
          <cell r="D13" t="str">
            <v>tkm</v>
          </cell>
          <cell r="E13" t="str">
            <v>0,56</v>
          </cell>
          <cell r="F13" t="str">
            <v>0,00</v>
          </cell>
          <cell r="G13" t="str">
            <v>0,56</v>
          </cell>
          <cell r="H13">
            <v>0</v>
          </cell>
          <cell r="I13">
            <v>0.56000000000000005</v>
          </cell>
          <cell r="J13">
            <v>0</v>
          </cell>
          <cell r="K13">
            <v>0.56000000000000005</v>
          </cell>
          <cell r="L13">
            <v>0</v>
          </cell>
          <cell r="M13">
            <v>0</v>
          </cell>
          <cell r="N13">
            <v>0.56000000000000005</v>
          </cell>
        </row>
        <row r="14">
          <cell r="B14" t="str">
            <v>1 A 00 001 91</v>
          </cell>
          <cell r="C14" t="str">
            <v>Transporte comercial c/ basc. 10m3 rod. não pav.</v>
          </cell>
          <cell r="D14" t="str">
            <v>tkm</v>
          </cell>
          <cell r="E14" t="str">
            <v>0,57</v>
          </cell>
          <cell r="F14" t="str">
            <v>0,00</v>
          </cell>
          <cell r="G14" t="str">
            <v>0,57</v>
          </cell>
          <cell r="H14">
            <v>0</v>
          </cell>
          <cell r="I14">
            <v>0.56999999999999995</v>
          </cell>
          <cell r="J14">
            <v>0</v>
          </cell>
          <cell r="K14">
            <v>0.56999999999999995</v>
          </cell>
          <cell r="L14">
            <v>0</v>
          </cell>
          <cell r="M14">
            <v>0</v>
          </cell>
          <cell r="N14">
            <v>0.56999999999999995</v>
          </cell>
        </row>
        <row r="15">
          <cell r="B15" t="str">
            <v>1 A 00 002 00</v>
          </cell>
          <cell r="C15" t="str">
            <v>Transporte local c/ basc. 5m3 rodov. pav.</v>
          </cell>
          <cell r="D15" t="str">
            <v>tkm</v>
          </cell>
          <cell r="E15" t="str">
            <v>0,54</v>
          </cell>
          <cell r="F15" t="str">
            <v>0,00</v>
          </cell>
          <cell r="G15" t="str">
            <v>0,54</v>
          </cell>
          <cell r="H15">
            <v>0</v>
          </cell>
          <cell r="I15">
            <v>0.54</v>
          </cell>
          <cell r="J15">
            <v>0</v>
          </cell>
          <cell r="K15">
            <v>0.54</v>
          </cell>
          <cell r="L15">
            <v>0</v>
          </cell>
          <cell r="M15">
            <v>0</v>
          </cell>
          <cell r="N15">
            <v>0.54</v>
          </cell>
        </row>
        <row r="16">
          <cell r="B16" t="str">
            <v>1 A 00 002 03</v>
          </cell>
          <cell r="C16" t="str">
            <v>Transp. local material para remendos</v>
          </cell>
          <cell r="D16" t="str">
            <v>tkm</v>
          </cell>
          <cell r="E16" t="str">
            <v>1,46</v>
          </cell>
          <cell r="F16" t="str">
            <v>0,00</v>
          </cell>
          <cell r="G16" t="str">
            <v>1,46</v>
          </cell>
          <cell r="H16">
            <v>0</v>
          </cell>
          <cell r="I16">
            <v>1.46</v>
          </cell>
          <cell r="J16">
            <v>0</v>
          </cell>
          <cell r="K16">
            <v>1.46</v>
          </cell>
          <cell r="L16">
            <v>0</v>
          </cell>
          <cell r="M16">
            <v>0</v>
          </cell>
          <cell r="N16">
            <v>1.46</v>
          </cell>
        </row>
        <row r="17">
          <cell r="B17" t="str">
            <v>1 A 00 002 04</v>
          </cell>
          <cell r="C17" t="str">
            <v>Transporte Local CBUQ c/ caçamba térmica</v>
          </cell>
          <cell r="D17" t="str">
            <v>tkm</v>
          </cell>
          <cell r="E17" t="str">
            <v>1,06</v>
          </cell>
          <cell r="F17" t="str">
            <v>0,00</v>
          </cell>
          <cell r="G17" t="str">
            <v>1,06</v>
          </cell>
          <cell r="H17">
            <v>0</v>
          </cell>
          <cell r="I17">
            <v>1.06</v>
          </cell>
          <cell r="J17">
            <v>0</v>
          </cell>
          <cell r="K17">
            <v>1.06</v>
          </cell>
          <cell r="L17">
            <v>0</v>
          </cell>
          <cell r="M17">
            <v>0</v>
          </cell>
          <cell r="N17">
            <v>1.06</v>
          </cell>
        </row>
        <row r="18">
          <cell r="B18" t="str">
            <v>1 A 00 002 05</v>
          </cell>
          <cell r="C18" t="str">
            <v>Transp. local c/ basc. 10m3 rodov. pav. (const)</v>
          </cell>
          <cell r="D18" t="str">
            <v>tkm</v>
          </cell>
          <cell r="E18" t="str">
            <v>0,56</v>
          </cell>
          <cell r="F18" t="str">
            <v>0,00</v>
          </cell>
          <cell r="G18" t="str">
            <v>0,56</v>
          </cell>
          <cell r="H18">
            <v>0</v>
          </cell>
          <cell r="I18">
            <v>0.56000000000000005</v>
          </cell>
          <cell r="J18">
            <v>0</v>
          </cell>
          <cell r="K18">
            <v>0.56000000000000005</v>
          </cell>
          <cell r="L18">
            <v>0</v>
          </cell>
          <cell r="M18">
            <v>0</v>
          </cell>
          <cell r="N18">
            <v>0.56000000000000005</v>
          </cell>
        </row>
        <row r="19">
          <cell r="B19" t="str">
            <v>1 A 00 002 06</v>
          </cell>
          <cell r="C19" t="str">
            <v>Transp. local c/ basc. 10m3 rodov. pav. (consv)</v>
          </cell>
          <cell r="D19" t="str">
            <v>tkm</v>
          </cell>
          <cell r="E19" t="str">
            <v>0,66</v>
          </cell>
          <cell r="F19" t="str">
            <v>0,00</v>
          </cell>
          <cell r="G19" t="str">
            <v>0,66</v>
          </cell>
          <cell r="H19">
            <v>0</v>
          </cell>
          <cell r="I19">
            <v>0.66</v>
          </cell>
          <cell r="J19">
            <v>0</v>
          </cell>
          <cell r="K19">
            <v>0.66</v>
          </cell>
          <cell r="L19">
            <v>0</v>
          </cell>
          <cell r="M19">
            <v>0</v>
          </cell>
          <cell r="N19">
            <v>0.66</v>
          </cell>
        </row>
        <row r="20">
          <cell r="B20" t="str">
            <v>1 A 00 002 07</v>
          </cell>
          <cell r="C20" t="str">
            <v>Transp. local c/ basc. 10m3 rodov. pav. (restr)</v>
          </cell>
          <cell r="D20" t="str">
            <v>tkm</v>
          </cell>
          <cell r="E20" t="str">
            <v>0,64</v>
          </cell>
          <cell r="F20" t="str">
            <v>0,00</v>
          </cell>
          <cell r="G20" t="str">
            <v>0,64</v>
          </cell>
          <cell r="H20">
            <v>0</v>
          </cell>
          <cell r="I20">
            <v>0.64</v>
          </cell>
          <cell r="J20">
            <v>0</v>
          </cell>
          <cell r="K20">
            <v>0.64</v>
          </cell>
          <cell r="L20">
            <v>0</v>
          </cell>
          <cell r="M20">
            <v>0</v>
          </cell>
          <cell r="N20">
            <v>0.64</v>
          </cell>
        </row>
        <row r="21">
          <cell r="B21" t="str">
            <v>1 A 00 002 08</v>
          </cell>
          <cell r="C21" t="str">
            <v>Transporte local c/ basc. p/ rocha rodov. pav.</v>
          </cell>
          <cell r="D21" t="str">
            <v>tkm</v>
          </cell>
          <cell r="E21" t="str">
            <v>0,76</v>
          </cell>
          <cell r="F21" t="str">
            <v>0,00</v>
          </cell>
          <cell r="G21" t="str">
            <v>0,76</v>
          </cell>
          <cell r="H21">
            <v>0</v>
          </cell>
          <cell r="I21">
            <v>0.76</v>
          </cell>
          <cell r="J21">
            <v>0</v>
          </cell>
          <cell r="K21">
            <v>0.76</v>
          </cell>
          <cell r="L21">
            <v>0</v>
          </cell>
          <cell r="M21">
            <v>0</v>
          </cell>
          <cell r="N21">
            <v>0.76</v>
          </cell>
        </row>
        <row r="22">
          <cell r="B22" t="str">
            <v>1 A 00 002 40</v>
          </cell>
          <cell r="C22" t="str">
            <v>Transporte local c/ carroceria 15 t rodov. pav.</v>
          </cell>
          <cell r="D22" t="str">
            <v>tkm</v>
          </cell>
          <cell r="E22" t="str">
            <v>0,72</v>
          </cell>
          <cell r="F22" t="str">
            <v>0,00</v>
          </cell>
          <cell r="G22" t="str">
            <v>0,72</v>
          </cell>
          <cell r="H22">
            <v>0</v>
          </cell>
          <cell r="I22">
            <v>0.72</v>
          </cell>
          <cell r="J22">
            <v>0</v>
          </cell>
          <cell r="K22">
            <v>0.72</v>
          </cell>
          <cell r="L22">
            <v>0</v>
          </cell>
          <cell r="M22">
            <v>0</v>
          </cell>
          <cell r="N22">
            <v>0.72</v>
          </cell>
        </row>
        <row r="23">
          <cell r="B23" t="str">
            <v>1 A 00 002 41</v>
          </cell>
          <cell r="C23" t="str">
            <v>Transporte local c/ carroceria 4t rodov. pav.</v>
          </cell>
          <cell r="D23" t="str">
            <v>tkm</v>
          </cell>
          <cell r="E23" t="str">
            <v>0,95</v>
          </cell>
          <cell r="F23" t="str">
            <v>0,00</v>
          </cell>
          <cell r="G23" t="str">
            <v>0,95</v>
          </cell>
          <cell r="H23">
            <v>0</v>
          </cell>
          <cell r="I23">
            <v>0.95</v>
          </cell>
          <cell r="J23">
            <v>0</v>
          </cell>
          <cell r="K23">
            <v>0.95</v>
          </cell>
          <cell r="L23">
            <v>0</v>
          </cell>
          <cell r="M23">
            <v>0</v>
          </cell>
          <cell r="N23">
            <v>0.95</v>
          </cell>
        </row>
        <row r="24">
          <cell r="B24" t="str">
            <v>1 A 00 002 50</v>
          </cell>
          <cell r="C24" t="str">
            <v>Transporte local c/ betoneira rodov. pav.</v>
          </cell>
          <cell r="D24" t="str">
            <v>tkm</v>
          </cell>
          <cell r="E24" t="str">
            <v>0,86</v>
          </cell>
          <cell r="F24" t="str">
            <v>0,00</v>
          </cell>
          <cell r="G24" t="str">
            <v>0,86</v>
          </cell>
          <cell r="H24">
            <v>0</v>
          </cell>
          <cell r="I24">
            <v>0.86</v>
          </cell>
          <cell r="J24">
            <v>0</v>
          </cell>
          <cell r="K24">
            <v>0.86</v>
          </cell>
          <cell r="L24">
            <v>0</v>
          </cell>
          <cell r="M24">
            <v>0</v>
          </cell>
          <cell r="N24">
            <v>0.86</v>
          </cell>
        </row>
        <row r="25">
          <cell r="B25" t="str">
            <v>1 A 00 002 60</v>
          </cell>
          <cell r="C25" t="str">
            <v>Transp. local c/ carroceria c/ guind. rodov. pav.</v>
          </cell>
          <cell r="D25" t="str">
            <v>tkm</v>
          </cell>
          <cell r="E25" t="str">
            <v>0,83</v>
          </cell>
          <cell r="F25" t="str">
            <v>0,00</v>
          </cell>
          <cell r="G25" t="str">
            <v>0,83</v>
          </cell>
          <cell r="H25">
            <v>0</v>
          </cell>
          <cell r="I25">
            <v>0.83</v>
          </cell>
          <cell r="J25">
            <v>0</v>
          </cell>
          <cell r="K25">
            <v>0.83</v>
          </cell>
          <cell r="L25">
            <v>0</v>
          </cell>
          <cell r="M25">
            <v>0</v>
          </cell>
          <cell r="N25">
            <v>0.83</v>
          </cell>
        </row>
        <row r="26">
          <cell r="B26" t="str">
            <v>1 A 00 002 90</v>
          </cell>
          <cell r="C26" t="str">
            <v>Transporte comercial c/ carroceria rodov. pav.</v>
          </cell>
          <cell r="D26" t="str">
            <v>tkm</v>
          </cell>
          <cell r="E26" t="str">
            <v>0,37</v>
          </cell>
          <cell r="F26" t="str">
            <v>0,00</v>
          </cell>
          <cell r="G26" t="str">
            <v>0,37</v>
          </cell>
          <cell r="H26">
            <v>0</v>
          </cell>
          <cell r="I26">
            <v>0.37</v>
          </cell>
          <cell r="J26">
            <v>0</v>
          </cell>
          <cell r="K26">
            <v>0.37</v>
          </cell>
          <cell r="L26">
            <v>0</v>
          </cell>
          <cell r="M26">
            <v>0</v>
          </cell>
          <cell r="N26">
            <v>0.37</v>
          </cell>
        </row>
        <row r="27">
          <cell r="B27" t="str">
            <v>1 A 00 002 91</v>
          </cell>
          <cell r="C27" t="str">
            <v>Transporte comercial c/ basc. 10m3 rod. pav.</v>
          </cell>
          <cell r="D27" t="str">
            <v>tkm</v>
          </cell>
          <cell r="E27" t="str">
            <v>0,38</v>
          </cell>
          <cell r="F27" t="str">
            <v>0,00</v>
          </cell>
          <cell r="G27" t="str">
            <v>0,38</v>
          </cell>
          <cell r="H27">
            <v>0</v>
          </cell>
          <cell r="I27">
            <v>0.38</v>
          </cell>
          <cell r="J27">
            <v>0</v>
          </cell>
          <cell r="K27">
            <v>0.38</v>
          </cell>
          <cell r="L27">
            <v>0</v>
          </cell>
          <cell r="M27">
            <v>0</v>
          </cell>
          <cell r="N27">
            <v>0.38</v>
          </cell>
        </row>
        <row r="28">
          <cell r="B28" t="str">
            <v>1 A 00 102 00</v>
          </cell>
          <cell r="C28" t="str">
            <v>Transporte local de material betuminoso</v>
          </cell>
          <cell r="D28" t="str">
            <v>tkm</v>
          </cell>
          <cell r="E28" t="str">
            <v>1,40</v>
          </cell>
          <cell r="F28" t="str">
            <v>0,00</v>
          </cell>
          <cell r="G28" t="str">
            <v>1,40</v>
          </cell>
          <cell r="H28">
            <v>0</v>
          </cell>
          <cell r="I28">
            <v>1.4</v>
          </cell>
          <cell r="J28">
            <v>0</v>
          </cell>
          <cell r="K28">
            <v>1.4</v>
          </cell>
          <cell r="L28">
            <v>0</v>
          </cell>
          <cell r="M28">
            <v>0</v>
          </cell>
          <cell r="N28">
            <v>1.4</v>
          </cell>
        </row>
        <row r="29">
          <cell r="B29" t="str">
            <v>1 A 00 112 90</v>
          </cell>
          <cell r="C29" t="str">
            <v>Transporte comercial material betuminoso a quente</v>
          </cell>
          <cell r="D29" t="str">
            <v>tkm</v>
          </cell>
          <cell r="E29" t="str">
            <v>0,00</v>
          </cell>
          <cell r="F29" t="str">
            <v>0,00</v>
          </cell>
          <cell r="G29" t="str">
            <v>0,00</v>
          </cell>
          <cell r="H29">
            <v>0</v>
          </cell>
          <cell r="I29">
            <v>0</v>
          </cell>
          <cell r="J29">
            <v>0</v>
          </cell>
          <cell r="K29">
            <v>0</v>
          </cell>
          <cell r="L29">
            <v>0</v>
          </cell>
          <cell r="M29">
            <v>0</v>
          </cell>
          <cell r="N29">
            <v>0</v>
          </cell>
        </row>
        <row r="30">
          <cell r="B30" t="str">
            <v>1 A 00 112 91</v>
          </cell>
          <cell r="C30" t="str">
            <v>Transporte comercial material betuminoso a frio</v>
          </cell>
          <cell r="D30" t="str">
            <v>tkm</v>
          </cell>
          <cell r="E30" t="str">
            <v>0,00</v>
          </cell>
          <cell r="F30" t="str">
            <v>0,00</v>
          </cell>
          <cell r="G30" t="str">
            <v>0,00</v>
          </cell>
          <cell r="H30">
            <v>0</v>
          </cell>
          <cell r="I30">
            <v>0</v>
          </cell>
          <cell r="J30">
            <v>0</v>
          </cell>
          <cell r="K30">
            <v>0</v>
          </cell>
          <cell r="L30">
            <v>0</v>
          </cell>
          <cell r="M30">
            <v>0</v>
          </cell>
          <cell r="N30">
            <v>0</v>
          </cell>
        </row>
        <row r="31">
          <cell r="B31" t="str">
            <v>1 A 00 201 70</v>
          </cell>
          <cell r="C31" t="str">
            <v>Transp. local água c/ cam. tanque rodov. não pav.</v>
          </cell>
          <cell r="D31" t="str">
            <v>tkm</v>
          </cell>
          <cell r="E31" t="str">
            <v>1,08</v>
          </cell>
          <cell r="F31" t="str">
            <v>0,00</v>
          </cell>
          <cell r="G31" t="str">
            <v>1,08</v>
          </cell>
          <cell r="H31">
            <v>0</v>
          </cell>
          <cell r="I31">
            <v>1.08</v>
          </cell>
          <cell r="J31">
            <v>0</v>
          </cell>
          <cell r="K31">
            <v>1.08</v>
          </cell>
          <cell r="L31">
            <v>0</v>
          </cell>
          <cell r="M31">
            <v>0</v>
          </cell>
          <cell r="N31">
            <v>1.08</v>
          </cell>
        </row>
        <row r="32">
          <cell r="B32" t="str">
            <v>1 A 00 202 70</v>
          </cell>
          <cell r="C32" t="str">
            <v>Transp. local de água c/ cam. tanque rodov. pav.</v>
          </cell>
          <cell r="D32" t="str">
            <v>tkm</v>
          </cell>
          <cell r="E32" t="str">
            <v>0,81</v>
          </cell>
          <cell r="F32" t="str">
            <v>0,00</v>
          </cell>
          <cell r="G32" t="str">
            <v>0,81</v>
          </cell>
          <cell r="H32">
            <v>0</v>
          </cell>
          <cell r="I32">
            <v>0.81</v>
          </cell>
          <cell r="J32">
            <v>0</v>
          </cell>
          <cell r="K32">
            <v>0.81</v>
          </cell>
          <cell r="L32">
            <v>0</v>
          </cell>
          <cell r="M32">
            <v>0</v>
          </cell>
          <cell r="N32">
            <v>0.81</v>
          </cell>
        </row>
        <row r="33">
          <cell r="B33" t="str">
            <v>1 A 00 301 00</v>
          </cell>
          <cell r="C33" t="str">
            <v>Fornecimento de Aço CA-25</v>
          </cell>
          <cell r="D33" t="str">
            <v>kg</v>
          </cell>
          <cell r="E33" t="str">
            <v>3,49</v>
          </cell>
          <cell r="F33" t="str">
            <v>0,00</v>
          </cell>
          <cell r="G33" t="str">
            <v>3,49</v>
          </cell>
          <cell r="H33">
            <v>0</v>
          </cell>
          <cell r="I33">
            <v>3.49</v>
          </cell>
          <cell r="J33">
            <v>0</v>
          </cell>
          <cell r="K33">
            <v>3.49</v>
          </cell>
          <cell r="L33">
            <v>0</v>
          </cell>
          <cell r="M33">
            <v>0</v>
          </cell>
          <cell r="N33">
            <v>3.49</v>
          </cell>
        </row>
        <row r="34">
          <cell r="B34" t="str">
            <v>1 A 00 302 00</v>
          </cell>
          <cell r="C34" t="str">
            <v>Fornecimento de Aço CA-50</v>
          </cell>
          <cell r="D34" t="str">
            <v>kg</v>
          </cell>
          <cell r="E34" t="str">
            <v>3,34</v>
          </cell>
          <cell r="F34" t="str">
            <v>0,00</v>
          </cell>
          <cell r="G34" t="str">
            <v>3,34</v>
          </cell>
          <cell r="H34">
            <v>0</v>
          </cell>
          <cell r="I34">
            <v>3.34</v>
          </cell>
          <cell r="J34">
            <v>0</v>
          </cell>
          <cell r="K34">
            <v>3.34</v>
          </cell>
          <cell r="L34">
            <v>0</v>
          </cell>
          <cell r="M34">
            <v>0</v>
          </cell>
          <cell r="N34">
            <v>3.34</v>
          </cell>
        </row>
        <row r="35">
          <cell r="B35" t="str">
            <v>1 A 00 303 00</v>
          </cell>
          <cell r="C35" t="str">
            <v>Fornecimento de Aço CA-60</v>
          </cell>
          <cell r="D35" t="str">
            <v>kg</v>
          </cell>
          <cell r="E35" t="str">
            <v>3,50</v>
          </cell>
          <cell r="F35" t="str">
            <v>0,00</v>
          </cell>
          <cell r="G35" t="str">
            <v>3,50</v>
          </cell>
          <cell r="H35">
            <v>0</v>
          </cell>
          <cell r="I35">
            <v>3.5</v>
          </cell>
          <cell r="J35">
            <v>0</v>
          </cell>
          <cell r="K35">
            <v>3.5</v>
          </cell>
          <cell r="L35">
            <v>0</v>
          </cell>
          <cell r="M35">
            <v>0</v>
          </cell>
          <cell r="N35">
            <v>3.5</v>
          </cell>
        </row>
        <row r="36">
          <cell r="B36" t="str">
            <v>1 A 00 716 00</v>
          </cell>
          <cell r="C36" t="str">
            <v>Areia comercial</v>
          </cell>
          <cell r="D36" t="str">
            <v>m3</v>
          </cell>
          <cell r="E36" t="str">
            <v>58,75</v>
          </cell>
          <cell r="F36" t="str">
            <v>0,00</v>
          </cell>
          <cell r="G36" t="str">
            <v>58,75</v>
          </cell>
          <cell r="H36">
            <v>0</v>
          </cell>
          <cell r="I36">
            <v>58.75</v>
          </cell>
          <cell r="J36">
            <v>0</v>
          </cell>
          <cell r="K36">
            <v>58.75</v>
          </cell>
          <cell r="L36">
            <v>0</v>
          </cell>
          <cell r="M36">
            <v>0</v>
          </cell>
          <cell r="N36">
            <v>58.75</v>
          </cell>
        </row>
        <row r="37">
          <cell r="B37" t="str">
            <v>1 A 00 716 00-A</v>
          </cell>
          <cell r="C37" t="str">
            <v>Areia comercial</v>
          </cell>
          <cell r="D37" t="str">
            <v>m3</v>
          </cell>
          <cell r="E37">
            <v>20</v>
          </cell>
          <cell r="F37">
            <v>0</v>
          </cell>
          <cell r="G37">
            <v>20</v>
          </cell>
          <cell r="H37">
            <v>0</v>
          </cell>
          <cell r="I37">
            <v>20</v>
          </cell>
          <cell r="J37">
            <v>0</v>
          </cell>
          <cell r="K37">
            <v>25.34</v>
          </cell>
          <cell r="L37">
            <v>0</v>
          </cell>
          <cell r="M37">
            <v>0</v>
          </cell>
          <cell r="N37">
            <v>20</v>
          </cell>
        </row>
        <row r="38">
          <cell r="B38" t="str">
            <v>1 A 00 717 00-A</v>
          </cell>
          <cell r="C38" t="str">
            <v>Brita Comercial</v>
          </cell>
          <cell r="D38" t="str">
            <v>m3</v>
          </cell>
          <cell r="E38">
            <v>45</v>
          </cell>
          <cell r="F38">
            <v>0</v>
          </cell>
          <cell r="G38">
            <v>45</v>
          </cell>
          <cell r="H38">
            <v>0</v>
          </cell>
          <cell r="I38">
            <v>45</v>
          </cell>
          <cell r="J38">
            <v>0</v>
          </cell>
          <cell r="K38">
            <v>57.02</v>
          </cell>
          <cell r="L38">
            <v>0</v>
          </cell>
          <cell r="M38">
            <v>0</v>
          </cell>
          <cell r="N38">
            <v>45</v>
          </cell>
        </row>
        <row r="39">
          <cell r="B39" t="str">
            <v>1 A 00 717 00</v>
          </cell>
          <cell r="C39" t="str">
            <v>Brita Comercial</v>
          </cell>
          <cell r="D39" t="str">
            <v>m3</v>
          </cell>
          <cell r="E39" t="str">
            <v>59,32</v>
          </cell>
          <cell r="F39" t="str">
            <v>0,00</v>
          </cell>
          <cell r="G39" t="str">
            <v>59,32</v>
          </cell>
          <cell r="H39">
            <v>0</v>
          </cell>
          <cell r="I39">
            <v>59.32</v>
          </cell>
          <cell r="J39">
            <v>0</v>
          </cell>
          <cell r="K39">
            <v>59.32</v>
          </cell>
          <cell r="L39">
            <v>0</v>
          </cell>
          <cell r="M39">
            <v>0</v>
          </cell>
          <cell r="N39">
            <v>59.32</v>
          </cell>
        </row>
        <row r="40">
          <cell r="B40" t="str">
            <v>1 A 00 901 01</v>
          </cell>
          <cell r="C40" t="str">
            <v>Alvenaria de pedra argamassada</v>
          </cell>
          <cell r="D40" t="str">
            <v>m3</v>
          </cell>
          <cell r="E40" t="str">
            <v>184,53</v>
          </cell>
          <cell r="F40" t="str">
            <v>0,00</v>
          </cell>
          <cell r="G40" t="str">
            <v>184,53</v>
          </cell>
          <cell r="H40">
            <v>0</v>
          </cell>
          <cell r="I40">
            <v>184.53</v>
          </cell>
          <cell r="J40">
            <v>0</v>
          </cell>
          <cell r="K40">
            <v>184.53</v>
          </cell>
          <cell r="L40">
            <v>0</v>
          </cell>
          <cell r="M40">
            <v>0</v>
          </cell>
          <cell r="N40">
            <v>184.53</v>
          </cell>
        </row>
        <row r="41">
          <cell r="B41" t="str">
            <v>1 A 00 901 51</v>
          </cell>
          <cell r="C41" t="str">
            <v>Alvenaria de pedra argamassada AC/PC</v>
          </cell>
          <cell r="D41" t="str">
            <v>m3</v>
          </cell>
          <cell r="E41" t="str">
            <v>228,20</v>
          </cell>
          <cell r="F41" t="str">
            <v>0,00</v>
          </cell>
          <cell r="G41" t="str">
            <v>228,20</v>
          </cell>
          <cell r="H41">
            <v>0</v>
          </cell>
          <cell r="I41">
            <v>228.2</v>
          </cell>
          <cell r="J41">
            <v>0</v>
          </cell>
          <cell r="K41">
            <v>228.2</v>
          </cell>
          <cell r="L41">
            <v>0</v>
          </cell>
          <cell r="M41">
            <v>0</v>
          </cell>
          <cell r="N41">
            <v>228.2</v>
          </cell>
        </row>
        <row r="42">
          <cell r="B42" t="str">
            <v>1 A 00 902 01</v>
          </cell>
          <cell r="C42" t="str">
            <v>Alvenaria de tijolos</v>
          </cell>
          <cell r="D42" t="str">
            <v>m2</v>
          </cell>
          <cell r="E42" t="str">
            <v>58,99</v>
          </cell>
          <cell r="F42" t="str">
            <v>0,00</v>
          </cell>
          <cell r="G42" t="str">
            <v>58,99</v>
          </cell>
          <cell r="H42">
            <v>0</v>
          </cell>
          <cell r="I42">
            <v>58.99</v>
          </cell>
          <cell r="J42">
            <v>0</v>
          </cell>
          <cell r="K42">
            <v>58.99</v>
          </cell>
          <cell r="L42">
            <v>0</v>
          </cell>
          <cell r="M42">
            <v>0</v>
          </cell>
          <cell r="N42">
            <v>58.99</v>
          </cell>
        </row>
        <row r="43">
          <cell r="B43" t="str">
            <v>1 A 00 902 51</v>
          </cell>
          <cell r="C43" t="str">
            <v>Alvenaria de tijolos AC</v>
          </cell>
          <cell r="D43" t="str">
            <v>m2</v>
          </cell>
          <cell r="E43" t="str">
            <v>60,91</v>
          </cell>
          <cell r="F43" t="str">
            <v>0,00</v>
          </cell>
          <cell r="G43" t="str">
            <v>60,91</v>
          </cell>
          <cell r="H43">
            <v>0</v>
          </cell>
          <cell r="I43">
            <v>60.91</v>
          </cell>
          <cell r="J43">
            <v>0</v>
          </cell>
          <cell r="K43">
            <v>60.91</v>
          </cell>
          <cell r="L43">
            <v>0</v>
          </cell>
          <cell r="M43">
            <v>0</v>
          </cell>
          <cell r="N43">
            <v>60.91</v>
          </cell>
        </row>
        <row r="44">
          <cell r="B44" t="str">
            <v>1 A 00 903 01</v>
          </cell>
          <cell r="C44" t="str">
            <v>Dentes para bueiros duplos D=1,00 m</v>
          </cell>
          <cell r="D44" t="str">
            <v>und</v>
          </cell>
          <cell r="E44" t="str">
            <v>134,59</v>
          </cell>
          <cell r="F44" t="str">
            <v>0,00</v>
          </cell>
          <cell r="G44" t="str">
            <v>134,59</v>
          </cell>
          <cell r="H44">
            <v>0</v>
          </cell>
          <cell r="I44">
            <v>134.59</v>
          </cell>
          <cell r="J44">
            <v>0</v>
          </cell>
          <cell r="K44">
            <v>134.59</v>
          </cell>
          <cell r="L44">
            <v>0</v>
          </cell>
          <cell r="M44">
            <v>0</v>
          </cell>
          <cell r="N44">
            <v>134.59</v>
          </cell>
        </row>
        <row r="45">
          <cell r="B45" t="str">
            <v>1 A 00 903 51</v>
          </cell>
          <cell r="C45" t="str">
            <v>Dentes para bueiros duplos D=1,00 m AC/BC/PC</v>
          </cell>
          <cell r="D45" t="str">
            <v>und</v>
          </cell>
          <cell r="E45" t="str">
            <v>156,31</v>
          </cell>
          <cell r="F45" t="str">
            <v>0,00</v>
          </cell>
          <cell r="G45" t="str">
            <v>156,31</v>
          </cell>
          <cell r="H45">
            <v>0</v>
          </cell>
          <cell r="I45">
            <v>156.31</v>
          </cell>
          <cell r="J45">
            <v>0</v>
          </cell>
          <cell r="K45">
            <v>156.31</v>
          </cell>
          <cell r="L45">
            <v>0</v>
          </cell>
          <cell r="M45">
            <v>0</v>
          </cell>
          <cell r="N45">
            <v>156.31</v>
          </cell>
        </row>
        <row r="46">
          <cell r="B46" t="str">
            <v>1 A 00 904 01</v>
          </cell>
          <cell r="C46" t="str">
            <v>Dentes para bueiros duplos D=1,20 m</v>
          </cell>
          <cell r="D46" t="str">
            <v>und</v>
          </cell>
          <cell r="E46" t="str">
            <v>151,01</v>
          </cell>
          <cell r="F46" t="str">
            <v>0,00</v>
          </cell>
          <cell r="G46" t="str">
            <v>151,01</v>
          </cell>
          <cell r="H46">
            <v>0</v>
          </cell>
          <cell r="I46">
            <v>151.01</v>
          </cell>
          <cell r="J46">
            <v>0</v>
          </cell>
          <cell r="K46">
            <v>151.01</v>
          </cell>
          <cell r="L46">
            <v>0</v>
          </cell>
          <cell r="M46">
            <v>0</v>
          </cell>
          <cell r="N46">
            <v>151.01</v>
          </cell>
        </row>
        <row r="47">
          <cell r="B47" t="str">
            <v>1 A 00 904 51</v>
          </cell>
          <cell r="C47" t="str">
            <v>Dentes para bueiros duplos D=1,20 m AC/BC/PC</v>
          </cell>
          <cell r="D47" t="str">
            <v>und</v>
          </cell>
          <cell r="E47" t="str">
            <v>176,03</v>
          </cell>
          <cell r="F47" t="str">
            <v>0,00</v>
          </cell>
          <cell r="G47" t="str">
            <v>176,03</v>
          </cell>
          <cell r="H47">
            <v>0</v>
          </cell>
          <cell r="I47">
            <v>176.03</v>
          </cell>
          <cell r="J47">
            <v>0</v>
          </cell>
          <cell r="K47">
            <v>176.03</v>
          </cell>
          <cell r="L47">
            <v>0</v>
          </cell>
          <cell r="M47">
            <v>0</v>
          </cell>
          <cell r="N47">
            <v>176.03</v>
          </cell>
        </row>
        <row r="48">
          <cell r="B48" t="str">
            <v>1 A 00 905 01</v>
          </cell>
          <cell r="C48" t="str">
            <v>Dentes para bueiros duplos D=1,50 m</v>
          </cell>
          <cell r="D48" t="str">
            <v>und</v>
          </cell>
          <cell r="E48" t="str">
            <v>188,62</v>
          </cell>
          <cell r="F48" t="str">
            <v>0,00</v>
          </cell>
          <cell r="G48" t="str">
            <v>188,62</v>
          </cell>
          <cell r="H48">
            <v>0</v>
          </cell>
          <cell r="I48">
            <v>188.62</v>
          </cell>
          <cell r="J48">
            <v>0</v>
          </cell>
          <cell r="K48">
            <v>188.62</v>
          </cell>
          <cell r="L48">
            <v>0</v>
          </cell>
          <cell r="M48">
            <v>0</v>
          </cell>
          <cell r="N48">
            <v>188.62</v>
          </cell>
        </row>
        <row r="49">
          <cell r="B49" t="str">
            <v>1 A 00 905 51</v>
          </cell>
          <cell r="C49" t="str">
            <v>Dentes para bueiros duplos D=1,50 m AC/BC/PC</v>
          </cell>
          <cell r="D49" t="str">
            <v>und</v>
          </cell>
          <cell r="E49" t="str">
            <v>218,49</v>
          </cell>
          <cell r="F49" t="str">
            <v>0,00</v>
          </cell>
          <cell r="G49" t="str">
            <v>218,49</v>
          </cell>
          <cell r="H49">
            <v>0</v>
          </cell>
          <cell r="I49">
            <v>218.49</v>
          </cell>
          <cell r="J49">
            <v>0</v>
          </cell>
          <cell r="K49">
            <v>218.49</v>
          </cell>
          <cell r="L49">
            <v>0</v>
          </cell>
          <cell r="M49">
            <v>0</v>
          </cell>
          <cell r="N49">
            <v>218.49</v>
          </cell>
        </row>
        <row r="50">
          <cell r="B50" t="str">
            <v>1 A 00 906 01</v>
          </cell>
          <cell r="C50" t="str">
            <v>Dentes para bueiros simples D=0,60 m</v>
          </cell>
          <cell r="D50" t="str">
            <v>und</v>
          </cell>
          <cell r="E50" t="str">
            <v>45,73</v>
          </cell>
          <cell r="F50" t="str">
            <v>0,00</v>
          </cell>
          <cell r="G50" t="str">
            <v>45,73</v>
          </cell>
          <cell r="H50">
            <v>0</v>
          </cell>
          <cell r="I50">
            <v>45.73</v>
          </cell>
          <cell r="J50">
            <v>0</v>
          </cell>
          <cell r="K50">
            <v>45.73</v>
          </cell>
          <cell r="L50">
            <v>0</v>
          </cell>
          <cell r="M50">
            <v>0</v>
          </cell>
          <cell r="N50">
            <v>45.73</v>
          </cell>
        </row>
        <row r="51">
          <cell r="B51" t="str">
            <v>1 A 00 906 51</v>
          </cell>
          <cell r="C51" t="str">
            <v>Dentes para bueiros simples D=0,60 m AC/BC/PC</v>
          </cell>
          <cell r="D51" t="str">
            <v>und</v>
          </cell>
          <cell r="E51" t="str">
            <v>52,99</v>
          </cell>
          <cell r="F51" t="str">
            <v>0,00</v>
          </cell>
          <cell r="G51" t="str">
            <v>52,99</v>
          </cell>
          <cell r="H51">
            <v>0</v>
          </cell>
          <cell r="I51">
            <v>52.99</v>
          </cell>
          <cell r="J51">
            <v>0</v>
          </cell>
          <cell r="K51">
            <v>52.99</v>
          </cell>
          <cell r="L51">
            <v>0</v>
          </cell>
          <cell r="M51">
            <v>0</v>
          </cell>
          <cell r="N51">
            <v>52.99</v>
          </cell>
        </row>
        <row r="52">
          <cell r="B52" t="str">
            <v>1 A 00 907 01</v>
          </cell>
          <cell r="C52" t="str">
            <v>Dentes para bueiros simples D=0,80 m</v>
          </cell>
          <cell r="D52" t="str">
            <v>und</v>
          </cell>
          <cell r="E52" t="str">
            <v>56,48</v>
          </cell>
          <cell r="F52" t="str">
            <v>0,00</v>
          </cell>
          <cell r="G52" t="str">
            <v>56,48</v>
          </cell>
          <cell r="H52">
            <v>0</v>
          </cell>
          <cell r="I52">
            <v>56.48</v>
          </cell>
          <cell r="J52">
            <v>0</v>
          </cell>
          <cell r="K52">
            <v>56.48</v>
          </cell>
          <cell r="L52">
            <v>0</v>
          </cell>
          <cell r="M52">
            <v>0</v>
          </cell>
          <cell r="N52">
            <v>56.48</v>
          </cell>
        </row>
        <row r="53">
          <cell r="B53" t="str">
            <v>1 A 00 907 51</v>
          </cell>
          <cell r="C53" t="str">
            <v>Dentes para bueiros simples D=0,80 m AC/BC/PC</v>
          </cell>
          <cell r="D53" t="str">
            <v>und</v>
          </cell>
          <cell r="E53" t="str">
            <v>65,52</v>
          </cell>
          <cell r="F53" t="str">
            <v>0,00</v>
          </cell>
          <cell r="G53" t="str">
            <v>65,52</v>
          </cell>
          <cell r="H53">
            <v>0</v>
          </cell>
          <cell r="I53">
            <v>65.52</v>
          </cell>
          <cell r="J53">
            <v>0</v>
          </cell>
          <cell r="K53">
            <v>65.52</v>
          </cell>
          <cell r="L53">
            <v>0</v>
          </cell>
          <cell r="M53">
            <v>0</v>
          </cell>
          <cell r="N53">
            <v>65.52</v>
          </cell>
        </row>
        <row r="54">
          <cell r="B54" t="str">
            <v>1 A 00 908 01</v>
          </cell>
          <cell r="C54" t="str">
            <v>Dentes para bueiros simples D=1,00 m</v>
          </cell>
          <cell r="D54" t="str">
            <v>und</v>
          </cell>
          <cell r="E54" t="str">
            <v>67,19</v>
          </cell>
          <cell r="F54" t="str">
            <v>0,00</v>
          </cell>
          <cell r="G54" t="str">
            <v>67,19</v>
          </cell>
          <cell r="H54">
            <v>0</v>
          </cell>
          <cell r="I54">
            <v>67.19</v>
          </cell>
          <cell r="J54">
            <v>0</v>
          </cell>
          <cell r="K54">
            <v>67.19</v>
          </cell>
          <cell r="L54">
            <v>0</v>
          </cell>
          <cell r="M54">
            <v>0</v>
          </cell>
          <cell r="N54">
            <v>67.19</v>
          </cell>
        </row>
        <row r="55">
          <cell r="B55" t="str">
            <v>1 A 00 908 51</v>
          </cell>
          <cell r="C55" t="str">
            <v>Dentes para bueiros simples D=1,00 m AC/BC/PC</v>
          </cell>
          <cell r="D55" t="str">
            <v>und</v>
          </cell>
          <cell r="E55" t="str">
            <v>78,03</v>
          </cell>
          <cell r="F55" t="str">
            <v>0,00</v>
          </cell>
          <cell r="G55" t="str">
            <v>78,03</v>
          </cell>
          <cell r="H55">
            <v>0</v>
          </cell>
          <cell r="I55">
            <v>78.03</v>
          </cell>
          <cell r="J55">
            <v>0</v>
          </cell>
          <cell r="K55">
            <v>78.03</v>
          </cell>
          <cell r="L55">
            <v>0</v>
          </cell>
          <cell r="M55">
            <v>0</v>
          </cell>
          <cell r="N55">
            <v>78.03</v>
          </cell>
        </row>
        <row r="56">
          <cell r="B56" t="str">
            <v>1 A 00 909 01</v>
          </cell>
          <cell r="C56" t="str">
            <v>Dentes para bueiros simples D=1,20 m</v>
          </cell>
          <cell r="D56" t="str">
            <v>und</v>
          </cell>
          <cell r="E56" t="str">
            <v>75,61</v>
          </cell>
          <cell r="F56" t="str">
            <v>0,00</v>
          </cell>
          <cell r="G56" t="str">
            <v>75,61</v>
          </cell>
          <cell r="H56">
            <v>0</v>
          </cell>
          <cell r="I56">
            <v>75.61</v>
          </cell>
          <cell r="J56">
            <v>0</v>
          </cell>
          <cell r="K56">
            <v>75.61</v>
          </cell>
          <cell r="L56">
            <v>0</v>
          </cell>
          <cell r="M56">
            <v>0</v>
          </cell>
          <cell r="N56">
            <v>75.61</v>
          </cell>
        </row>
        <row r="57">
          <cell r="B57" t="str">
            <v>1 A 00 909 51</v>
          </cell>
          <cell r="C57" t="str">
            <v>Dentes para bueiros simples D=1,20 m AC/BC/PC</v>
          </cell>
          <cell r="D57" t="str">
            <v>und</v>
          </cell>
          <cell r="E57" t="str">
            <v>88,14</v>
          </cell>
          <cell r="F57" t="str">
            <v>0,00</v>
          </cell>
          <cell r="G57" t="str">
            <v>88,14</v>
          </cell>
          <cell r="H57">
            <v>0</v>
          </cell>
          <cell r="I57">
            <v>88.14</v>
          </cell>
          <cell r="J57">
            <v>0</v>
          </cell>
          <cell r="K57">
            <v>88.14</v>
          </cell>
          <cell r="L57">
            <v>0</v>
          </cell>
          <cell r="M57">
            <v>0</v>
          </cell>
          <cell r="N57">
            <v>88.14</v>
          </cell>
        </row>
        <row r="58">
          <cell r="B58" t="str">
            <v>1 A 00 910 01</v>
          </cell>
          <cell r="C58" t="str">
            <v>Dentes para bueiros simples D=1,50 m</v>
          </cell>
          <cell r="D58" t="str">
            <v>und</v>
          </cell>
          <cell r="E58" t="str">
            <v>97,68</v>
          </cell>
          <cell r="F58" t="str">
            <v>0,00</v>
          </cell>
          <cell r="G58" t="str">
            <v>97,68</v>
          </cell>
          <cell r="H58">
            <v>0</v>
          </cell>
          <cell r="I58">
            <v>97.68</v>
          </cell>
          <cell r="J58">
            <v>0</v>
          </cell>
          <cell r="K58">
            <v>97.68</v>
          </cell>
          <cell r="L58">
            <v>0</v>
          </cell>
          <cell r="M58">
            <v>0</v>
          </cell>
          <cell r="N58">
            <v>97.68</v>
          </cell>
        </row>
        <row r="59">
          <cell r="B59" t="str">
            <v>1 A 00 910 51</v>
          </cell>
          <cell r="C59" t="str">
            <v>Dentes para bueiros simples D=1,50 m AC/BC/PC</v>
          </cell>
          <cell r="D59" t="str">
            <v>und</v>
          </cell>
          <cell r="E59" t="str">
            <v>112,62</v>
          </cell>
          <cell r="F59" t="str">
            <v>0,00</v>
          </cell>
          <cell r="G59" t="str">
            <v>112,62</v>
          </cell>
          <cell r="H59">
            <v>0</v>
          </cell>
          <cell r="I59">
            <v>112.62</v>
          </cell>
          <cell r="J59">
            <v>0</v>
          </cell>
          <cell r="K59">
            <v>112.62</v>
          </cell>
          <cell r="L59">
            <v>0</v>
          </cell>
          <cell r="M59">
            <v>0</v>
          </cell>
          <cell r="N59">
            <v>112.62</v>
          </cell>
        </row>
        <row r="60">
          <cell r="B60" t="str">
            <v>1 A 00 911 01</v>
          </cell>
          <cell r="C60" t="str">
            <v>Dentes para bueiros triplos D=1,00 m</v>
          </cell>
          <cell r="D60" t="str">
            <v>und</v>
          </cell>
          <cell r="E60" t="str">
            <v>196,23</v>
          </cell>
          <cell r="F60" t="str">
            <v>0,00</v>
          </cell>
          <cell r="G60" t="str">
            <v>196,23</v>
          </cell>
          <cell r="H60">
            <v>0</v>
          </cell>
          <cell r="I60">
            <v>196.23</v>
          </cell>
          <cell r="J60">
            <v>0</v>
          </cell>
          <cell r="K60">
            <v>196.23</v>
          </cell>
          <cell r="L60">
            <v>0</v>
          </cell>
          <cell r="M60">
            <v>0</v>
          </cell>
          <cell r="N60">
            <v>196.23</v>
          </cell>
        </row>
        <row r="61">
          <cell r="B61" t="str">
            <v>1 A 00 911 51</v>
          </cell>
          <cell r="C61" t="str">
            <v>Dentes para bueiros triplos D=1,00 m AC/BC/PC</v>
          </cell>
          <cell r="D61" t="str">
            <v>und</v>
          </cell>
          <cell r="E61" t="str">
            <v>228,78</v>
          </cell>
          <cell r="F61" t="str">
            <v>0,00</v>
          </cell>
          <cell r="G61" t="str">
            <v>228,78</v>
          </cell>
          <cell r="H61">
            <v>0</v>
          </cell>
          <cell r="I61">
            <v>228.78</v>
          </cell>
          <cell r="J61">
            <v>0</v>
          </cell>
          <cell r="K61">
            <v>228.78</v>
          </cell>
          <cell r="L61">
            <v>0</v>
          </cell>
          <cell r="M61">
            <v>0</v>
          </cell>
          <cell r="N61">
            <v>228.78</v>
          </cell>
        </row>
        <row r="62">
          <cell r="B62" t="str">
            <v>1 A 00 912 01</v>
          </cell>
          <cell r="C62" t="str">
            <v>Dentes para bueiros triplos D=1,20 m</v>
          </cell>
          <cell r="D62" t="str">
            <v>und</v>
          </cell>
          <cell r="E62" t="str">
            <v>226,63</v>
          </cell>
          <cell r="F62" t="str">
            <v>0,00</v>
          </cell>
          <cell r="G62" t="str">
            <v>226,63</v>
          </cell>
          <cell r="H62">
            <v>0</v>
          </cell>
          <cell r="I62">
            <v>226.63</v>
          </cell>
          <cell r="J62">
            <v>0</v>
          </cell>
          <cell r="K62">
            <v>226.63</v>
          </cell>
          <cell r="L62">
            <v>0</v>
          </cell>
          <cell r="M62">
            <v>0</v>
          </cell>
          <cell r="N62">
            <v>226.63</v>
          </cell>
        </row>
        <row r="63">
          <cell r="B63" t="str">
            <v>1 A 00 912 51</v>
          </cell>
          <cell r="C63" t="str">
            <v>Dentes para bueiros triplos D=1,20 m AC/BC/PC</v>
          </cell>
          <cell r="D63" t="str">
            <v>und</v>
          </cell>
          <cell r="E63" t="str">
            <v>264,17</v>
          </cell>
          <cell r="F63" t="str">
            <v>0,00</v>
          </cell>
          <cell r="G63" t="str">
            <v>264,17</v>
          </cell>
          <cell r="H63">
            <v>0</v>
          </cell>
          <cell r="I63">
            <v>264.17</v>
          </cell>
          <cell r="J63">
            <v>0</v>
          </cell>
          <cell r="K63">
            <v>264.17</v>
          </cell>
          <cell r="L63">
            <v>0</v>
          </cell>
          <cell r="M63">
            <v>0</v>
          </cell>
          <cell r="N63">
            <v>264.17</v>
          </cell>
        </row>
        <row r="64">
          <cell r="B64" t="str">
            <v>1 A 00 913 01</v>
          </cell>
          <cell r="C64" t="str">
            <v>Dentes para bueiros triplos D=1,50 m</v>
          </cell>
          <cell r="D64" t="str">
            <v>und</v>
          </cell>
          <cell r="E64" t="str">
            <v>278,47</v>
          </cell>
          <cell r="F64" t="str">
            <v>0,00</v>
          </cell>
          <cell r="G64" t="str">
            <v>278,47</v>
          </cell>
          <cell r="H64">
            <v>0</v>
          </cell>
          <cell r="I64">
            <v>278.47000000000003</v>
          </cell>
          <cell r="J64">
            <v>0</v>
          </cell>
          <cell r="K64">
            <v>278.47000000000003</v>
          </cell>
          <cell r="L64">
            <v>0</v>
          </cell>
          <cell r="M64">
            <v>0</v>
          </cell>
          <cell r="N64">
            <v>278.47000000000003</v>
          </cell>
        </row>
        <row r="65">
          <cell r="B65" t="str">
            <v>1 A 00 913 51</v>
          </cell>
          <cell r="C65" t="str">
            <v>Dentes para bueiros triplos D=1,50 m AC/BC/PC</v>
          </cell>
          <cell r="D65" t="str">
            <v>und</v>
          </cell>
          <cell r="E65" t="str">
            <v>323,22</v>
          </cell>
          <cell r="F65" t="str">
            <v>0,00</v>
          </cell>
          <cell r="G65" t="str">
            <v>323,22</v>
          </cell>
          <cell r="H65">
            <v>0</v>
          </cell>
          <cell r="I65">
            <v>323.22000000000003</v>
          </cell>
          <cell r="J65">
            <v>0</v>
          </cell>
          <cell r="K65">
            <v>323.22000000000003</v>
          </cell>
          <cell r="L65">
            <v>0</v>
          </cell>
          <cell r="M65">
            <v>0</v>
          </cell>
          <cell r="N65">
            <v>323.22000000000003</v>
          </cell>
        </row>
        <row r="66">
          <cell r="B66" t="str">
            <v>1 A 00 963 00</v>
          </cell>
          <cell r="C66" t="str">
            <v>Peças de Desgaste do Britador 80m3/h</v>
          </cell>
          <cell r="D66" t="str">
            <v>cjh</v>
          </cell>
          <cell r="E66" t="str">
            <v>154,36</v>
          </cell>
          <cell r="F66" t="str">
            <v>0,00</v>
          </cell>
          <cell r="G66" t="str">
            <v>154,36</v>
          </cell>
          <cell r="H66">
            <v>0</v>
          </cell>
          <cell r="I66">
            <v>154.36000000000001</v>
          </cell>
          <cell r="J66">
            <v>0</v>
          </cell>
          <cell r="K66">
            <v>154.36000000000001</v>
          </cell>
          <cell r="L66">
            <v>0</v>
          </cell>
          <cell r="M66">
            <v>0</v>
          </cell>
          <cell r="N66">
            <v>154.36000000000001</v>
          </cell>
        </row>
        <row r="67">
          <cell r="B67" t="str">
            <v>1 A 00 964 00</v>
          </cell>
          <cell r="C67" t="str">
            <v>Peças de desgaste britador prod. de rachão</v>
          </cell>
          <cell r="D67" t="str">
            <v>cjh</v>
          </cell>
          <cell r="E67" t="str">
            <v>64,23</v>
          </cell>
          <cell r="F67" t="str">
            <v>0,00</v>
          </cell>
          <cell r="G67" t="str">
            <v>64,23</v>
          </cell>
          <cell r="H67">
            <v>0</v>
          </cell>
          <cell r="I67">
            <v>64.23</v>
          </cell>
          <cell r="J67">
            <v>0</v>
          </cell>
          <cell r="K67">
            <v>64.23</v>
          </cell>
          <cell r="L67">
            <v>0</v>
          </cell>
          <cell r="M67">
            <v>0</v>
          </cell>
          <cell r="N67">
            <v>64.23</v>
          </cell>
        </row>
        <row r="68">
          <cell r="B68" t="str">
            <v>1 A 00 999 06</v>
          </cell>
          <cell r="C68" t="str">
            <v>Solo local / selo de argila apiloado</v>
          </cell>
          <cell r="D68" t="str">
            <v>m3</v>
          </cell>
          <cell r="E68" t="str">
            <v>20,48</v>
          </cell>
          <cell r="F68" t="str">
            <v>0,00</v>
          </cell>
          <cell r="G68" t="str">
            <v>20,48</v>
          </cell>
          <cell r="H68">
            <v>0</v>
          </cell>
          <cell r="I68">
            <v>20.48</v>
          </cell>
          <cell r="J68">
            <v>0</v>
          </cell>
          <cell r="K68">
            <v>20.48</v>
          </cell>
          <cell r="L68">
            <v>0</v>
          </cell>
          <cell r="M68">
            <v>0</v>
          </cell>
          <cell r="N68">
            <v>20.48</v>
          </cell>
        </row>
        <row r="69">
          <cell r="B69" t="str">
            <v>1 A 01 100 01</v>
          </cell>
          <cell r="C69" t="str">
            <v>Limpeza camada vegetal em jazida (const e restr.)</v>
          </cell>
          <cell r="D69" t="str">
            <v>m2</v>
          </cell>
          <cell r="E69" t="str">
            <v>0,43</v>
          </cell>
          <cell r="F69" t="str">
            <v>0,00</v>
          </cell>
          <cell r="G69" t="str">
            <v>0,43</v>
          </cell>
          <cell r="H69">
            <v>0</v>
          </cell>
          <cell r="I69">
            <v>0.43</v>
          </cell>
          <cell r="J69">
            <v>0</v>
          </cell>
          <cell r="K69">
            <v>0.43</v>
          </cell>
          <cell r="L69">
            <v>0</v>
          </cell>
          <cell r="M69">
            <v>0</v>
          </cell>
          <cell r="N69">
            <v>0.43</v>
          </cell>
        </row>
        <row r="70">
          <cell r="B70" t="str">
            <v>1 A 01 100 02</v>
          </cell>
          <cell r="C70" t="str">
            <v>Limpeza de camada vegetal em jazida (consv)</v>
          </cell>
          <cell r="D70" t="str">
            <v>m2</v>
          </cell>
          <cell r="E70" t="str">
            <v>0,91</v>
          </cell>
          <cell r="F70" t="str">
            <v>0,00</v>
          </cell>
          <cell r="G70" t="str">
            <v>0,91</v>
          </cell>
          <cell r="H70">
            <v>0</v>
          </cell>
          <cell r="I70">
            <v>0.91</v>
          </cell>
          <cell r="J70">
            <v>0</v>
          </cell>
          <cell r="K70">
            <v>0.91</v>
          </cell>
          <cell r="L70">
            <v>0</v>
          </cell>
          <cell r="M70">
            <v>0</v>
          </cell>
          <cell r="N70">
            <v>0.91</v>
          </cell>
        </row>
        <row r="71">
          <cell r="B71" t="str">
            <v>1 A 01 105 01</v>
          </cell>
          <cell r="C71" t="str">
            <v>Expurgo de jazida (const e restr)</v>
          </cell>
          <cell r="D71" t="str">
            <v>m3</v>
          </cell>
          <cell r="E71" t="str">
            <v>2,27</v>
          </cell>
          <cell r="F71" t="str">
            <v>0,00</v>
          </cell>
          <cell r="G71" t="str">
            <v>2,27</v>
          </cell>
          <cell r="H71">
            <v>0</v>
          </cell>
          <cell r="I71">
            <v>2.27</v>
          </cell>
          <cell r="J71">
            <v>0</v>
          </cell>
          <cell r="K71">
            <v>2.27</v>
          </cell>
          <cell r="L71">
            <v>0</v>
          </cell>
          <cell r="M71">
            <v>0</v>
          </cell>
          <cell r="N71">
            <v>2.27</v>
          </cell>
        </row>
        <row r="72">
          <cell r="B72" t="str">
            <v>1 A 01 105 02</v>
          </cell>
          <cell r="C72" t="str">
            <v>Expurgo de jazida (consv)</v>
          </cell>
          <cell r="D72" t="str">
            <v>m3</v>
          </cell>
          <cell r="E72" t="str">
            <v>4,94</v>
          </cell>
          <cell r="F72" t="str">
            <v>0,00</v>
          </cell>
          <cell r="G72" t="str">
            <v>4,94</v>
          </cell>
          <cell r="H72">
            <v>0</v>
          </cell>
          <cell r="I72">
            <v>4.9400000000000004</v>
          </cell>
          <cell r="J72">
            <v>0</v>
          </cell>
          <cell r="K72">
            <v>4.9400000000000004</v>
          </cell>
          <cell r="L72">
            <v>0</v>
          </cell>
          <cell r="M72">
            <v>0</v>
          </cell>
          <cell r="N72">
            <v>4.9400000000000004</v>
          </cell>
        </row>
        <row r="73">
          <cell r="B73" t="str">
            <v>1 A 01 111 00</v>
          </cell>
          <cell r="C73" t="str">
            <v>Material de base (conserv)</v>
          </cell>
          <cell r="D73" t="str">
            <v>m3</v>
          </cell>
          <cell r="E73" t="str">
            <v>0,00</v>
          </cell>
          <cell r="F73" t="str">
            <v>0,00</v>
          </cell>
          <cell r="G73" t="str">
            <v>0,00</v>
          </cell>
          <cell r="H73">
            <v>0</v>
          </cell>
          <cell r="I73">
            <v>0</v>
          </cell>
          <cell r="J73">
            <v>0</v>
          </cell>
          <cell r="K73">
            <v>0</v>
          </cell>
          <cell r="L73">
            <v>0</v>
          </cell>
          <cell r="M73">
            <v>0</v>
          </cell>
          <cell r="N73">
            <v>0</v>
          </cell>
        </row>
        <row r="74">
          <cell r="B74" t="str">
            <v>1 A 01 111 01</v>
          </cell>
          <cell r="C74" t="str">
            <v>Esc. e carga material de jazida (consv)</v>
          </cell>
          <cell r="D74" t="str">
            <v>m3</v>
          </cell>
          <cell r="E74" t="str">
            <v>8,23</v>
          </cell>
          <cell r="F74" t="str">
            <v>0,00</v>
          </cell>
          <cell r="G74" t="str">
            <v>8,23</v>
          </cell>
          <cell r="H74">
            <v>0</v>
          </cell>
          <cell r="I74">
            <v>8.23</v>
          </cell>
          <cell r="J74">
            <v>0</v>
          </cell>
          <cell r="K74">
            <v>8.23</v>
          </cell>
          <cell r="L74">
            <v>0</v>
          </cell>
          <cell r="M74">
            <v>0</v>
          </cell>
          <cell r="N74">
            <v>8.23</v>
          </cell>
        </row>
        <row r="75">
          <cell r="B75" t="str">
            <v>1 A 01 120 01</v>
          </cell>
          <cell r="C75" t="str">
            <v>Escav. e carga de mater. de jazida(const e restr)</v>
          </cell>
          <cell r="D75" t="str">
            <v>m3</v>
          </cell>
          <cell r="E75" t="str">
            <v>3,53</v>
          </cell>
          <cell r="F75" t="str">
            <v>0,00</v>
          </cell>
          <cell r="G75" t="str">
            <v>3,53</v>
          </cell>
          <cell r="H75">
            <v>0</v>
          </cell>
          <cell r="I75">
            <v>3.53</v>
          </cell>
          <cell r="J75">
            <v>0</v>
          </cell>
          <cell r="K75">
            <v>3.53</v>
          </cell>
          <cell r="L75">
            <v>0</v>
          </cell>
          <cell r="M75">
            <v>0</v>
          </cell>
          <cell r="N75">
            <v>3.53</v>
          </cell>
        </row>
        <row r="76">
          <cell r="B76" t="str">
            <v>1 A 01 150 01</v>
          </cell>
          <cell r="C76" t="str">
            <v>Rocha p/ britagem c/ perfur. sobre esteira</v>
          </cell>
          <cell r="D76" t="str">
            <v>m3</v>
          </cell>
          <cell r="E76" t="str">
            <v>25,22</v>
          </cell>
          <cell r="F76" t="str">
            <v>0,00</v>
          </cell>
          <cell r="G76" t="str">
            <v>25,22</v>
          </cell>
          <cell r="H76">
            <v>0</v>
          </cell>
          <cell r="I76">
            <v>25.22</v>
          </cell>
          <cell r="J76">
            <v>0</v>
          </cell>
          <cell r="K76">
            <v>25.22</v>
          </cell>
          <cell r="L76">
            <v>0</v>
          </cell>
          <cell r="M76">
            <v>0</v>
          </cell>
          <cell r="N76">
            <v>25.22</v>
          </cell>
        </row>
        <row r="77">
          <cell r="B77" t="str">
            <v>1 A 01 150 02</v>
          </cell>
          <cell r="C77" t="str">
            <v>Rocha p/ britagem com perfuratriz manual</v>
          </cell>
          <cell r="D77" t="str">
            <v>m3</v>
          </cell>
          <cell r="E77" t="str">
            <v>26,51</v>
          </cell>
          <cell r="F77" t="str">
            <v>0,00</v>
          </cell>
          <cell r="G77" t="str">
            <v>26,51</v>
          </cell>
          <cell r="H77">
            <v>0</v>
          </cell>
          <cell r="I77">
            <v>26.51</v>
          </cell>
          <cell r="J77">
            <v>0</v>
          </cell>
          <cell r="K77">
            <v>26.51</v>
          </cell>
          <cell r="L77">
            <v>0</v>
          </cell>
          <cell r="M77">
            <v>0</v>
          </cell>
          <cell r="N77">
            <v>26.51</v>
          </cell>
        </row>
        <row r="78">
          <cell r="B78" t="str">
            <v>1 A 01 155 01</v>
          </cell>
          <cell r="C78" t="str">
            <v>Rachão ou pedra-de-mão produzidos-(const e rest)</v>
          </cell>
          <cell r="D78" t="str">
            <v>m3</v>
          </cell>
          <cell r="E78" t="str">
            <v>23,86</v>
          </cell>
          <cell r="F78" t="str">
            <v>0,00</v>
          </cell>
          <cell r="G78" t="str">
            <v>23,86</v>
          </cell>
          <cell r="H78">
            <v>0</v>
          </cell>
          <cell r="I78">
            <v>23.86</v>
          </cell>
          <cell r="J78">
            <v>0</v>
          </cell>
          <cell r="K78">
            <v>23.86</v>
          </cell>
          <cell r="L78">
            <v>0</v>
          </cell>
          <cell r="M78">
            <v>0</v>
          </cell>
          <cell r="N78">
            <v>23.86</v>
          </cell>
        </row>
        <row r="79">
          <cell r="B79" t="str">
            <v>1 A 01 155 51</v>
          </cell>
          <cell r="C79" t="str">
            <v>Rachão ou pedra-de-mão comercial (cont e rest)/ PC</v>
          </cell>
          <cell r="D79" t="str">
            <v>m3</v>
          </cell>
          <cell r="E79" t="str">
            <v>53,74</v>
          </cell>
          <cell r="F79" t="str">
            <v>0,00</v>
          </cell>
          <cell r="G79" t="str">
            <v>53,74</v>
          </cell>
          <cell r="H79">
            <v>0</v>
          </cell>
          <cell r="I79">
            <v>53.74</v>
          </cell>
          <cell r="J79">
            <v>0</v>
          </cell>
          <cell r="K79">
            <v>53.74</v>
          </cell>
          <cell r="L79">
            <v>0</v>
          </cell>
          <cell r="M79">
            <v>0</v>
          </cell>
          <cell r="N79">
            <v>53.74</v>
          </cell>
        </row>
        <row r="80">
          <cell r="B80" t="str">
            <v>1 A 01 170 01</v>
          </cell>
          <cell r="C80" t="str">
            <v>Areia extraída com escavadeira hidráulica</v>
          </cell>
          <cell r="D80" t="str">
            <v>m3</v>
          </cell>
          <cell r="E80" t="str">
            <v>7,29</v>
          </cell>
          <cell r="F80" t="str">
            <v>0,00</v>
          </cell>
          <cell r="G80" t="str">
            <v>7,29</v>
          </cell>
          <cell r="H80">
            <v>0</v>
          </cell>
          <cell r="I80">
            <v>7.29</v>
          </cell>
          <cell r="J80">
            <v>0</v>
          </cell>
          <cell r="K80">
            <v>7.29</v>
          </cell>
          <cell r="L80">
            <v>0</v>
          </cell>
          <cell r="M80">
            <v>0</v>
          </cell>
          <cell r="N80">
            <v>7.29</v>
          </cell>
        </row>
        <row r="81">
          <cell r="B81" t="str">
            <v>1 A 01 170 02</v>
          </cell>
          <cell r="C81" t="str">
            <v>Areia extraída com trator e carregadeira</v>
          </cell>
          <cell r="D81" t="str">
            <v>m3</v>
          </cell>
          <cell r="E81" t="str">
            <v>5,47</v>
          </cell>
          <cell r="F81" t="str">
            <v>0,00</v>
          </cell>
          <cell r="G81" t="str">
            <v>5,47</v>
          </cell>
          <cell r="H81">
            <v>0</v>
          </cell>
          <cell r="I81">
            <v>5.47</v>
          </cell>
          <cell r="J81">
            <v>0</v>
          </cell>
          <cell r="K81">
            <v>5.47</v>
          </cell>
          <cell r="L81">
            <v>0</v>
          </cell>
          <cell r="M81">
            <v>0</v>
          </cell>
          <cell r="N81">
            <v>5.47</v>
          </cell>
        </row>
        <row r="82">
          <cell r="B82" t="str">
            <v>1 A 01 170 03</v>
          </cell>
          <cell r="C82" t="str">
            <v>Areia extraída com draga de sucção (tipo bomba)</v>
          </cell>
          <cell r="D82" t="str">
            <v>m3</v>
          </cell>
          <cell r="E82" t="str">
            <v>27,91</v>
          </cell>
          <cell r="F82" t="str">
            <v>0,00</v>
          </cell>
          <cell r="G82" t="str">
            <v>27,91</v>
          </cell>
          <cell r="H82">
            <v>0</v>
          </cell>
          <cell r="I82">
            <v>27.91</v>
          </cell>
          <cell r="J82">
            <v>0</v>
          </cell>
          <cell r="K82">
            <v>27.91</v>
          </cell>
          <cell r="L82">
            <v>0</v>
          </cell>
          <cell r="M82">
            <v>0</v>
          </cell>
          <cell r="N82">
            <v>27.91</v>
          </cell>
        </row>
        <row r="83">
          <cell r="B83" t="str">
            <v>1 A 01 200 01</v>
          </cell>
          <cell r="C83" t="str">
            <v>Brita produzida em central de britagem de 80 m3/h</v>
          </cell>
          <cell r="D83" t="str">
            <v>m3</v>
          </cell>
          <cell r="E83" t="str">
            <v>30,85</v>
          </cell>
          <cell r="F83" t="str">
            <v>0,00</v>
          </cell>
          <cell r="G83" t="str">
            <v>30,85</v>
          </cell>
          <cell r="H83">
            <v>0</v>
          </cell>
          <cell r="I83">
            <v>30.85</v>
          </cell>
          <cell r="J83">
            <v>0</v>
          </cell>
          <cell r="K83">
            <v>30.85</v>
          </cell>
          <cell r="L83">
            <v>0</v>
          </cell>
          <cell r="M83">
            <v>0</v>
          </cell>
          <cell r="N83">
            <v>30.85</v>
          </cell>
        </row>
        <row r="84">
          <cell r="B84" t="str">
            <v>1 A 01 200 04</v>
          </cell>
          <cell r="C84" t="str">
            <v>Pedra de mão produzida manualmente (consv)</v>
          </cell>
          <cell r="D84" t="str">
            <v>m3</v>
          </cell>
          <cell r="E84" t="str">
            <v>50,27</v>
          </cell>
          <cell r="F84" t="str">
            <v>0,00</v>
          </cell>
          <cell r="G84" t="str">
            <v>50,27</v>
          </cell>
          <cell r="H84">
            <v>0</v>
          </cell>
          <cell r="I84">
            <v>50.27</v>
          </cell>
          <cell r="J84">
            <v>0</v>
          </cell>
          <cell r="K84">
            <v>50.27</v>
          </cell>
          <cell r="L84">
            <v>0</v>
          </cell>
          <cell r="M84">
            <v>0</v>
          </cell>
          <cell r="N84">
            <v>50.27</v>
          </cell>
        </row>
        <row r="85">
          <cell r="B85" t="str">
            <v>1 A 01 390 02</v>
          </cell>
          <cell r="C85" t="str">
            <v>Usinagem de CBUQ (capa de rolamento)</v>
          </cell>
          <cell r="D85" t="str">
            <v>t</v>
          </cell>
          <cell r="E85" t="str">
            <v>49,20</v>
          </cell>
          <cell r="F85" t="str">
            <v>0,00</v>
          </cell>
          <cell r="G85" t="str">
            <v>49,20</v>
          </cell>
          <cell r="H85">
            <v>0</v>
          </cell>
          <cell r="I85">
            <v>49.2</v>
          </cell>
          <cell r="J85">
            <v>0</v>
          </cell>
          <cell r="K85">
            <v>49.2</v>
          </cell>
          <cell r="L85">
            <v>0</v>
          </cell>
          <cell r="M85">
            <v>0</v>
          </cell>
          <cell r="N85">
            <v>49.2</v>
          </cell>
        </row>
        <row r="86">
          <cell r="B86" t="str">
            <v>1 A 01 390 03</v>
          </cell>
          <cell r="C86" t="str">
            <v>Usinagem de CBUQ (binder)</v>
          </cell>
          <cell r="D86" t="str">
            <v>t</v>
          </cell>
          <cell r="E86" t="str">
            <v>42,91</v>
          </cell>
          <cell r="F86" t="str">
            <v>0,00</v>
          </cell>
          <cell r="G86" t="str">
            <v>42,91</v>
          </cell>
          <cell r="H86">
            <v>0</v>
          </cell>
          <cell r="I86">
            <v>42.91</v>
          </cell>
          <cell r="J86">
            <v>0</v>
          </cell>
          <cell r="K86">
            <v>42.91</v>
          </cell>
          <cell r="L86">
            <v>0</v>
          </cell>
          <cell r="M86">
            <v>0</v>
          </cell>
          <cell r="N86">
            <v>42.91</v>
          </cell>
        </row>
        <row r="87">
          <cell r="B87" t="str">
            <v>1 A 01 390 22</v>
          </cell>
          <cell r="C87" t="str">
            <v>Usinagem de CBUQ c/ cal hidr. (capa de rolamento)</v>
          </cell>
          <cell r="D87" t="str">
            <v>t</v>
          </cell>
          <cell r="E87" t="str">
            <v>53,33</v>
          </cell>
          <cell r="F87" t="str">
            <v>0,00</v>
          </cell>
          <cell r="G87" t="str">
            <v>53,33</v>
          </cell>
          <cell r="H87">
            <v>0</v>
          </cell>
          <cell r="I87">
            <v>53.33</v>
          </cell>
          <cell r="J87">
            <v>0</v>
          </cell>
          <cell r="K87">
            <v>53.33</v>
          </cell>
          <cell r="L87">
            <v>0</v>
          </cell>
          <cell r="M87">
            <v>0</v>
          </cell>
          <cell r="N87">
            <v>53.33</v>
          </cell>
        </row>
        <row r="88">
          <cell r="B88" t="str">
            <v>1 A 01 390 52</v>
          </cell>
          <cell r="C88" t="str">
            <v>Usinagem de CBUQ (capa de rolamento) AC/BC</v>
          </cell>
          <cell r="D88" t="str">
            <v>t</v>
          </cell>
          <cell r="E88" t="str">
            <v>67,83</v>
          </cell>
          <cell r="F88" t="str">
            <v>0,00</v>
          </cell>
          <cell r="G88" t="str">
            <v>67,83</v>
          </cell>
          <cell r="H88">
            <v>0</v>
          </cell>
          <cell r="I88">
            <v>67.83</v>
          </cell>
          <cell r="J88">
            <v>0</v>
          </cell>
          <cell r="K88">
            <v>67.83</v>
          </cell>
          <cell r="L88">
            <v>0</v>
          </cell>
          <cell r="M88">
            <v>0</v>
          </cell>
          <cell r="N88">
            <v>67.83</v>
          </cell>
        </row>
        <row r="89">
          <cell r="B89" t="str">
            <v>1 A 01 390 53</v>
          </cell>
          <cell r="C89" t="str">
            <v>Usinagem de CBUQ (binder) AC/BC</v>
          </cell>
          <cell r="D89" t="str">
            <v>t</v>
          </cell>
          <cell r="E89" t="str">
            <v>64,67</v>
          </cell>
          <cell r="F89" t="str">
            <v>0,00</v>
          </cell>
          <cell r="G89" t="str">
            <v>64,67</v>
          </cell>
          <cell r="H89">
            <v>0</v>
          </cell>
          <cell r="I89">
            <v>64.67</v>
          </cell>
          <cell r="J89">
            <v>0</v>
          </cell>
          <cell r="K89">
            <v>64.67</v>
          </cell>
          <cell r="L89">
            <v>0</v>
          </cell>
          <cell r="M89">
            <v>0</v>
          </cell>
          <cell r="N89">
            <v>64.67</v>
          </cell>
        </row>
        <row r="90">
          <cell r="B90" t="str">
            <v>1 A 01 390 72</v>
          </cell>
          <cell r="C90" t="str">
            <v>Usinagem de CBUQ (capa de rolam.) AC/BC c cal hidr</v>
          </cell>
          <cell r="D90" t="str">
            <v>t</v>
          </cell>
          <cell r="E90" t="str">
            <v>72,10</v>
          </cell>
          <cell r="F90" t="str">
            <v>0,00</v>
          </cell>
          <cell r="G90" t="str">
            <v>72,10</v>
          </cell>
          <cell r="H90">
            <v>0</v>
          </cell>
          <cell r="I90">
            <v>72.099999999999994</v>
          </cell>
          <cell r="J90">
            <v>0</v>
          </cell>
          <cell r="K90">
            <v>72.099999999999994</v>
          </cell>
          <cell r="L90">
            <v>0</v>
          </cell>
          <cell r="M90">
            <v>0</v>
          </cell>
          <cell r="N90">
            <v>72.099999999999994</v>
          </cell>
        </row>
        <row r="91">
          <cell r="B91" t="str">
            <v>1 A 01 391 02</v>
          </cell>
          <cell r="C91" t="str">
            <v>Usinagem de areia-asfalto</v>
          </cell>
          <cell r="D91" t="str">
            <v>t</v>
          </cell>
          <cell r="E91" t="str">
            <v>53,26</v>
          </cell>
          <cell r="F91" t="str">
            <v>0,00</v>
          </cell>
          <cell r="G91" t="str">
            <v>53,26</v>
          </cell>
          <cell r="H91">
            <v>0</v>
          </cell>
          <cell r="I91">
            <v>53.26</v>
          </cell>
          <cell r="J91">
            <v>0</v>
          </cell>
          <cell r="K91">
            <v>53.26</v>
          </cell>
          <cell r="L91">
            <v>0</v>
          </cell>
          <cell r="M91">
            <v>0</v>
          </cell>
          <cell r="N91">
            <v>53.26</v>
          </cell>
        </row>
        <row r="92">
          <cell r="B92" t="str">
            <v>1 A 01 391 52</v>
          </cell>
          <cell r="C92" t="str">
            <v>Usinagem de areia-asfalto AC</v>
          </cell>
          <cell r="D92" t="str">
            <v>t</v>
          </cell>
          <cell r="E92" t="str">
            <v>90,31</v>
          </cell>
          <cell r="F92" t="str">
            <v>0,00</v>
          </cell>
          <cell r="G92" t="str">
            <v>90,31</v>
          </cell>
          <cell r="H92">
            <v>0</v>
          </cell>
          <cell r="I92">
            <v>90.31</v>
          </cell>
          <cell r="J92">
            <v>0</v>
          </cell>
          <cell r="K92">
            <v>90.31</v>
          </cell>
          <cell r="L92">
            <v>0</v>
          </cell>
          <cell r="M92">
            <v>0</v>
          </cell>
          <cell r="N92">
            <v>90.31</v>
          </cell>
        </row>
        <row r="93">
          <cell r="B93" t="str">
            <v>1 A 01 395 01</v>
          </cell>
          <cell r="C93" t="str">
            <v>Usinagem de brita graduada</v>
          </cell>
          <cell r="D93" t="str">
            <v>m3</v>
          </cell>
          <cell r="E93" t="str">
            <v>53,53</v>
          </cell>
          <cell r="F93" t="str">
            <v>0,00</v>
          </cell>
          <cell r="G93" t="str">
            <v>53,53</v>
          </cell>
          <cell r="H93">
            <v>0</v>
          </cell>
          <cell r="I93">
            <v>53.53</v>
          </cell>
          <cell r="J93">
            <v>0</v>
          </cell>
          <cell r="K93">
            <v>53.53</v>
          </cell>
          <cell r="L93">
            <v>0</v>
          </cell>
          <cell r="M93">
            <v>0</v>
          </cell>
          <cell r="N93">
            <v>53.53</v>
          </cell>
        </row>
        <row r="94">
          <cell r="B94" t="str">
            <v>1 A 01 395 02</v>
          </cell>
          <cell r="C94" t="str">
            <v>Usinagem de solo-brita</v>
          </cell>
          <cell r="D94" t="str">
            <v>m3</v>
          </cell>
          <cell r="E94" t="str">
            <v>27,98</v>
          </cell>
          <cell r="F94" t="str">
            <v>0,00</v>
          </cell>
          <cell r="G94" t="str">
            <v>27,98</v>
          </cell>
          <cell r="H94">
            <v>0</v>
          </cell>
          <cell r="I94">
            <v>27.98</v>
          </cell>
          <cell r="J94">
            <v>0</v>
          </cell>
          <cell r="K94">
            <v>27.98</v>
          </cell>
          <cell r="L94">
            <v>0</v>
          </cell>
          <cell r="M94">
            <v>0</v>
          </cell>
          <cell r="N94">
            <v>27.98</v>
          </cell>
        </row>
        <row r="95">
          <cell r="B95" t="str">
            <v>1 A 01 395 03</v>
          </cell>
          <cell r="C95" t="str">
            <v>Usinagem de agregados p/ micro-revestimento</v>
          </cell>
          <cell r="D95" t="str">
            <v>m3</v>
          </cell>
          <cell r="E95" t="str">
            <v>33,66</v>
          </cell>
          <cell r="F95" t="str">
            <v>0,00</v>
          </cell>
          <cell r="G95" t="str">
            <v>33,66</v>
          </cell>
          <cell r="H95">
            <v>0</v>
          </cell>
          <cell r="I95">
            <v>33.659999999999997</v>
          </cell>
          <cell r="J95">
            <v>0</v>
          </cell>
          <cell r="K95">
            <v>33.659999999999997</v>
          </cell>
          <cell r="L95">
            <v>0</v>
          </cell>
          <cell r="M95">
            <v>0</v>
          </cell>
          <cell r="N95">
            <v>33.659999999999997</v>
          </cell>
        </row>
        <row r="96">
          <cell r="B96" t="str">
            <v>1 A 01 395 51</v>
          </cell>
          <cell r="C96" t="str">
            <v>Usinagem de brita graduada BC</v>
          </cell>
          <cell r="D96" t="str">
            <v>m3</v>
          </cell>
          <cell r="E96" t="str">
            <v>99,09</v>
          </cell>
          <cell r="F96" t="str">
            <v>0,00</v>
          </cell>
          <cell r="G96" t="str">
            <v>99,09</v>
          </cell>
          <cell r="H96">
            <v>0</v>
          </cell>
          <cell r="I96">
            <v>99.09</v>
          </cell>
          <cell r="J96">
            <v>0</v>
          </cell>
          <cell r="K96">
            <v>99.09</v>
          </cell>
          <cell r="L96">
            <v>0</v>
          </cell>
          <cell r="M96">
            <v>0</v>
          </cell>
          <cell r="N96">
            <v>99.09</v>
          </cell>
        </row>
        <row r="97">
          <cell r="B97" t="str">
            <v>1 A 01 395 52</v>
          </cell>
          <cell r="C97" t="str">
            <v>Usinagem de solo-brita BC</v>
          </cell>
          <cell r="D97" t="str">
            <v>m3</v>
          </cell>
          <cell r="E97" t="str">
            <v>46,20</v>
          </cell>
          <cell r="F97" t="str">
            <v>0,00</v>
          </cell>
          <cell r="G97" t="str">
            <v>46,20</v>
          </cell>
          <cell r="H97">
            <v>0</v>
          </cell>
          <cell r="I97">
            <v>46.2</v>
          </cell>
          <cell r="J97">
            <v>0</v>
          </cell>
          <cell r="K97">
            <v>46.2</v>
          </cell>
          <cell r="L97">
            <v>0</v>
          </cell>
          <cell r="M97">
            <v>0</v>
          </cell>
          <cell r="N97">
            <v>46.2</v>
          </cell>
        </row>
        <row r="98">
          <cell r="B98" t="str">
            <v>1 A 01 395 53</v>
          </cell>
          <cell r="C98" t="str">
            <v>Usinagem de agregados p/ micro-revestimento BC</v>
          </cell>
          <cell r="D98" t="str">
            <v>m3</v>
          </cell>
          <cell r="E98" t="str">
            <v>62,14</v>
          </cell>
          <cell r="F98" t="str">
            <v>0,00</v>
          </cell>
          <cell r="G98" t="str">
            <v>62,14</v>
          </cell>
          <cell r="H98">
            <v>0</v>
          </cell>
          <cell r="I98">
            <v>62.14</v>
          </cell>
          <cell r="J98">
            <v>0</v>
          </cell>
          <cell r="K98">
            <v>62.14</v>
          </cell>
          <cell r="L98">
            <v>0</v>
          </cell>
          <cell r="M98">
            <v>0</v>
          </cell>
          <cell r="N98">
            <v>62.14</v>
          </cell>
        </row>
        <row r="99">
          <cell r="B99" t="str">
            <v>1 A 01 396 01</v>
          </cell>
          <cell r="C99" t="str">
            <v>Usinagem de solo-cimento</v>
          </cell>
          <cell r="D99" t="str">
            <v>m3</v>
          </cell>
          <cell r="E99" t="str">
            <v>85,72</v>
          </cell>
          <cell r="F99" t="str">
            <v>0,00</v>
          </cell>
          <cell r="G99" t="str">
            <v>85,72</v>
          </cell>
          <cell r="H99">
            <v>0</v>
          </cell>
          <cell r="I99">
            <v>85.72</v>
          </cell>
          <cell r="J99">
            <v>0</v>
          </cell>
          <cell r="K99">
            <v>85.72</v>
          </cell>
          <cell r="L99">
            <v>0</v>
          </cell>
          <cell r="M99">
            <v>0</v>
          </cell>
          <cell r="N99">
            <v>85.72</v>
          </cell>
        </row>
        <row r="100">
          <cell r="B100" t="str">
            <v>1 A 01 396 02</v>
          </cell>
          <cell r="C100" t="str">
            <v>Usinagem de solo melhorado com cimento.</v>
          </cell>
          <cell r="D100" t="str">
            <v>m3</v>
          </cell>
          <cell r="E100" t="str">
            <v>47,06</v>
          </cell>
          <cell r="F100" t="str">
            <v>0,00</v>
          </cell>
          <cell r="G100" t="str">
            <v>47,06</v>
          </cell>
          <cell r="H100">
            <v>0</v>
          </cell>
          <cell r="I100">
            <v>47.06</v>
          </cell>
          <cell r="J100">
            <v>0</v>
          </cell>
          <cell r="K100">
            <v>47.06</v>
          </cell>
          <cell r="L100">
            <v>0</v>
          </cell>
          <cell r="M100">
            <v>0</v>
          </cell>
          <cell r="N100">
            <v>47.06</v>
          </cell>
        </row>
        <row r="101">
          <cell r="B101" t="str">
            <v>1 A 01 397 02</v>
          </cell>
          <cell r="C101" t="str">
            <v>Usinagem de P.M.F.</v>
          </cell>
          <cell r="D101" t="str">
            <v>m3</v>
          </cell>
          <cell r="E101" t="str">
            <v>53,24</v>
          </cell>
          <cell r="F101" t="str">
            <v>0,00</v>
          </cell>
          <cell r="G101" t="str">
            <v>53,24</v>
          </cell>
          <cell r="H101">
            <v>0</v>
          </cell>
          <cell r="I101">
            <v>53.24</v>
          </cell>
          <cell r="J101">
            <v>0</v>
          </cell>
          <cell r="K101">
            <v>53.24</v>
          </cell>
          <cell r="L101">
            <v>0</v>
          </cell>
          <cell r="M101">
            <v>0</v>
          </cell>
          <cell r="N101">
            <v>53.24</v>
          </cell>
        </row>
        <row r="102">
          <cell r="B102" t="str">
            <v>1 A 01 397 52</v>
          </cell>
          <cell r="C102" t="str">
            <v>Usinagem de P.M.F. AC/BC</v>
          </cell>
          <cell r="D102" t="str">
            <v>m3</v>
          </cell>
          <cell r="E102" t="str">
            <v>98,38</v>
          </cell>
          <cell r="F102" t="str">
            <v>0,00</v>
          </cell>
          <cell r="G102" t="str">
            <v>98,38</v>
          </cell>
          <cell r="H102">
            <v>0</v>
          </cell>
          <cell r="I102">
            <v>98.38</v>
          </cell>
          <cell r="J102">
            <v>0</v>
          </cell>
          <cell r="K102">
            <v>98.38</v>
          </cell>
          <cell r="L102">
            <v>0</v>
          </cell>
          <cell r="M102">
            <v>0</v>
          </cell>
          <cell r="N102">
            <v>98.38</v>
          </cell>
        </row>
        <row r="103">
          <cell r="B103" t="str">
            <v>1 A 01 398 02</v>
          </cell>
          <cell r="C103" t="str">
            <v>Usinagem de CBUQ p/ reciclagem em usina fixa.</v>
          </cell>
          <cell r="D103" t="str">
            <v>t</v>
          </cell>
          <cell r="E103" t="str">
            <v>37,18</v>
          </cell>
          <cell r="F103" t="str">
            <v>0,00</v>
          </cell>
          <cell r="G103" t="str">
            <v>37,18</v>
          </cell>
          <cell r="H103">
            <v>0</v>
          </cell>
          <cell r="I103">
            <v>37.18</v>
          </cell>
          <cell r="J103">
            <v>0</v>
          </cell>
          <cell r="K103">
            <v>37.18</v>
          </cell>
          <cell r="L103">
            <v>0</v>
          </cell>
          <cell r="M103">
            <v>0</v>
          </cell>
          <cell r="N103">
            <v>37.18</v>
          </cell>
        </row>
        <row r="104">
          <cell r="B104" t="str">
            <v>1 A 01 398 52</v>
          </cell>
          <cell r="C104" t="str">
            <v>Usinagem de CBUQ p/ reciclagem em usina fixa BC</v>
          </cell>
          <cell r="D104" t="str">
            <v>t</v>
          </cell>
          <cell r="E104" t="str">
            <v>46,46</v>
          </cell>
          <cell r="F104" t="str">
            <v>0,00</v>
          </cell>
          <cell r="G104" t="str">
            <v>46,46</v>
          </cell>
          <cell r="H104">
            <v>0</v>
          </cell>
          <cell r="I104">
            <v>46.46</v>
          </cell>
          <cell r="J104">
            <v>0</v>
          </cell>
          <cell r="K104">
            <v>46.46</v>
          </cell>
          <cell r="L104">
            <v>0</v>
          </cell>
          <cell r="M104">
            <v>0</v>
          </cell>
          <cell r="N104">
            <v>46.46</v>
          </cell>
        </row>
        <row r="105">
          <cell r="B105" t="str">
            <v>1 A 01 401 01</v>
          </cell>
          <cell r="C105" t="str">
            <v>Forma comum de madeira</v>
          </cell>
          <cell r="D105" t="str">
            <v>m2</v>
          </cell>
          <cell r="E105" t="str">
            <v>77,41</v>
          </cell>
          <cell r="F105" t="str">
            <v>0,00</v>
          </cell>
          <cell r="G105" t="str">
            <v>77,41</v>
          </cell>
          <cell r="H105">
            <v>0</v>
          </cell>
          <cell r="I105">
            <v>77.41</v>
          </cell>
          <cell r="J105">
            <v>0</v>
          </cell>
          <cell r="K105">
            <v>77.41</v>
          </cell>
          <cell r="L105">
            <v>0</v>
          </cell>
          <cell r="M105">
            <v>0</v>
          </cell>
          <cell r="N105">
            <v>77.41</v>
          </cell>
        </row>
        <row r="106">
          <cell r="B106" t="str">
            <v>1 A 01 402 01</v>
          </cell>
          <cell r="C106" t="str">
            <v>Forma de placa compensada resinada</v>
          </cell>
          <cell r="D106" t="str">
            <v>m2</v>
          </cell>
          <cell r="E106" t="str">
            <v>49,69</v>
          </cell>
          <cell r="F106" t="str">
            <v>0,00</v>
          </cell>
          <cell r="G106" t="str">
            <v>49,69</v>
          </cell>
          <cell r="H106">
            <v>0</v>
          </cell>
          <cell r="I106">
            <v>49.69</v>
          </cell>
          <cell r="J106">
            <v>0</v>
          </cell>
          <cell r="K106">
            <v>49.69</v>
          </cell>
          <cell r="L106">
            <v>0</v>
          </cell>
          <cell r="M106">
            <v>0</v>
          </cell>
          <cell r="N106">
            <v>49.69</v>
          </cell>
        </row>
        <row r="107">
          <cell r="B107" t="str">
            <v>1 A 01 403 01</v>
          </cell>
          <cell r="C107" t="str">
            <v>Forma de placa compensada plastificada</v>
          </cell>
          <cell r="D107" t="str">
            <v>m2</v>
          </cell>
          <cell r="E107" t="str">
            <v>53,69</v>
          </cell>
          <cell r="F107" t="str">
            <v>0,00</v>
          </cell>
          <cell r="G107" t="str">
            <v>53,69</v>
          </cell>
          <cell r="H107">
            <v>0</v>
          </cell>
          <cell r="I107">
            <v>53.69</v>
          </cell>
          <cell r="J107">
            <v>0</v>
          </cell>
          <cell r="K107">
            <v>53.69</v>
          </cell>
          <cell r="L107">
            <v>0</v>
          </cell>
          <cell r="M107">
            <v>0</v>
          </cell>
          <cell r="N107">
            <v>53.69</v>
          </cell>
        </row>
        <row r="108">
          <cell r="B108" t="str">
            <v>1 A 01 404 01</v>
          </cell>
          <cell r="C108" t="str">
            <v>Forma para tubulão</v>
          </cell>
          <cell r="D108" t="str">
            <v>m2</v>
          </cell>
          <cell r="E108" t="str">
            <v>29,21</v>
          </cell>
          <cell r="F108" t="str">
            <v>0,00</v>
          </cell>
          <cell r="G108" t="str">
            <v>29,21</v>
          </cell>
          <cell r="H108">
            <v>0</v>
          </cell>
          <cell r="I108">
            <v>29.21</v>
          </cell>
          <cell r="J108">
            <v>0</v>
          </cell>
          <cell r="K108">
            <v>29.21</v>
          </cell>
          <cell r="L108">
            <v>0</v>
          </cell>
          <cell r="M108">
            <v>0</v>
          </cell>
          <cell r="N108">
            <v>29.21</v>
          </cell>
        </row>
        <row r="109">
          <cell r="B109" t="str">
            <v>1 A 01 405 01</v>
          </cell>
          <cell r="C109" t="str">
            <v>Andaime de madeira</v>
          </cell>
          <cell r="D109" t="str">
            <v>m3</v>
          </cell>
          <cell r="E109" t="str">
            <v>27,50</v>
          </cell>
          <cell r="F109" t="str">
            <v>0,00</v>
          </cell>
          <cell r="G109" t="str">
            <v>27,50</v>
          </cell>
          <cell r="H109">
            <v>0</v>
          </cell>
          <cell r="I109">
            <v>27.5</v>
          </cell>
          <cell r="J109">
            <v>0</v>
          </cell>
          <cell r="K109">
            <v>27.5</v>
          </cell>
          <cell r="L109">
            <v>0</v>
          </cell>
          <cell r="M109">
            <v>0</v>
          </cell>
          <cell r="N109">
            <v>27.5</v>
          </cell>
        </row>
        <row r="110">
          <cell r="B110" t="str">
            <v>1 A 01 407 01</v>
          </cell>
          <cell r="C110" t="str">
            <v>Confecção e lançam. de concreto magro em betoneira</v>
          </cell>
          <cell r="D110" t="str">
            <v>m3</v>
          </cell>
          <cell r="E110" t="str">
            <v>215,14</v>
          </cell>
          <cell r="F110" t="str">
            <v>0,00</v>
          </cell>
          <cell r="G110" t="str">
            <v>215,14</v>
          </cell>
          <cell r="H110">
            <v>0</v>
          </cell>
          <cell r="I110">
            <v>215.14</v>
          </cell>
          <cell r="J110">
            <v>0</v>
          </cell>
          <cell r="K110">
            <v>215.14</v>
          </cell>
          <cell r="L110">
            <v>0</v>
          </cell>
          <cell r="M110">
            <v>0</v>
          </cell>
          <cell r="N110">
            <v>215.14</v>
          </cell>
        </row>
        <row r="111">
          <cell r="B111" t="str">
            <v>1 A 01 407 51</v>
          </cell>
          <cell r="C111" t="str">
            <v>Conf.e lanç. de concreto magro em betoneira AC/BC</v>
          </cell>
          <cell r="D111" t="str">
            <v>m3</v>
          </cell>
          <cell r="E111" t="str">
            <v>272,75</v>
          </cell>
          <cell r="F111" t="str">
            <v>0,00</v>
          </cell>
          <cell r="G111" t="str">
            <v>272,75</v>
          </cell>
          <cell r="H111">
            <v>0</v>
          </cell>
          <cell r="I111">
            <v>272.75</v>
          </cell>
          <cell r="J111">
            <v>0</v>
          </cell>
          <cell r="K111">
            <v>272.75</v>
          </cell>
          <cell r="L111">
            <v>0</v>
          </cell>
          <cell r="M111">
            <v>0</v>
          </cell>
          <cell r="N111">
            <v>272.75</v>
          </cell>
        </row>
        <row r="112">
          <cell r="B112" t="str">
            <v>1 A 01 410 01</v>
          </cell>
          <cell r="C112" t="str">
            <v>Concreto fck=10MPa contr raz uso geral conf e lanç</v>
          </cell>
          <cell r="D112" t="str">
            <v>m3</v>
          </cell>
          <cell r="E112" t="str">
            <v>264,41</v>
          </cell>
          <cell r="F112" t="str">
            <v>0,00</v>
          </cell>
          <cell r="G112" t="str">
            <v>264,41</v>
          </cell>
          <cell r="H112">
            <v>0</v>
          </cell>
          <cell r="I112">
            <v>264.41000000000003</v>
          </cell>
          <cell r="J112">
            <v>0</v>
          </cell>
          <cell r="K112">
            <v>264.41000000000003</v>
          </cell>
          <cell r="L112">
            <v>0</v>
          </cell>
          <cell r="M112">
            <v>0</v>
          </cell>
          <cell r="N112">
            <v>264.41000000000003</v>
          </cell>
        </row>
        <row r="113">
          <cell r="B113" t="str">
            <v>1 A 01 410 51</v>
          </cell>
          <cell r="C113" t="str">
            <v>Concr.fck=10MPa c.raz uso ger conf/lanç AC/BC</v>
          </cell>
          <cell r="D113" t="str">
            <v>m3</v>
          </cell>
          <cell r="E113" t="str">
            <v>316,84</v>
          </cell>
          <cell r="F113" t="str">
            <v>0,00</v>
          </cell>
          <cell r="G113" t="str">
            <v>316,84</v>
          </cell>
          <cell r="H113">
            <v>0</v>
          </cell>
          <cell r="I113">
            <v>316.83999999999997</v>
          </cell>
          <cell r="J113">
            <v>0</v>
          </cell>
          <cell r="K113">
            <v>316.83999999999997</v>
          </cell>
          <cell r="L113">
            <v>0</v>
          </cell>
          <cell r="M113">
            <v>0</v>
          </cell>
          <cell r="N113">
            <v>316.83999999999997</v>
          </cell>
        </row>
        <row r="114">
          <cell r="B114" t="str">
            <v>1 A 01 412 01</v>
          </cell>
          <cell r="C114" t="str">
            <v>Concreto fck=15MPa contr raz uso geral conf e lanç</v>
          </cell>
          <cell r="D114" t="str">
            <v>m3</v>
          </cell>
          <cell r="E114" t="str">
            <v>264,43</v>
          </cell>
          <cell r="F114" t="str">
            <v>0,00</v>
          </cell>
          <cell r="G114" t="str">
            <v>264,43</v>
          </cell>
          <cell r="H114">
            <v>0</v>
          </cell>
          <cell r="I114">
            <v>264.43</v>
          </cell>
          <cell r="J114">
            <v>0</v>
          </cell>
          <cell r="K114">
            <v>264.43</v>
          </cell>
          <cell r="L114">
            <v>0</v>
          </cell>
          <cell r="M114">
            <v>0</v>
          </cell>
          <cell r="N114">
            <v>264.43</v>
          </cell>
        </row>
        <row r="115">
          <cell r="B115" t="str">
            <v>1 A 01 412 51</v>
          </cell>
          <cell r="C115" t="str">
            <v>Concr.fck=15MPa c.raz uso ger conf/lanç AC/BC</v>
          </cell>
          <cell r="D115" t="str">
            <v>m3</v>
          </cell>
          <cell r="E115" t="str">
            <v>317,00</v>
          </cell>
          <cell r="F115" t="str">
            <v>0,00</v>
          </cell>
          <cell r="G115" t="str">
            <v>317,00</v>
          </cell>
          <cell r="H115">
            <v>0</v>
          </cell>
          <cell r="I115">
            <v>317</v>
          </cell>
          <cell r="J115">
            <v>0</v>
          </cell>
          <cell r="K115">
            <v>317</v>
          </cell>
          <cell r="L115">
            <v>0</v>
          </cell>
          <cell r="M115">
            <v>0</v>
          </cell>
          <cell r="N115">
            <v>317</v>
          </cell>
        </row>
        <row r="116">
          <cell r="B116" t="str">
            <v>1 A 01 415 01</v>
          </cell>
          <cell r="C116" t="str">
            <v>Concr estr fck=15MPa contr raz uso ger conf e lanç</v>
          </cell>
          <cell r="D116" t="str">
            <v>m3</v>
          </cell>
          <cell r="E116" t="str">
            <v>264,43</v>
          </cell>
          <cell r="F116" t="str">
            <v>0,00</v>
          </cell>
          <cell r="G116" t="str">
            <v>264,43</v>
          </cell>
          <cell r="H116">
            <v>0</v>
          </cell>
          <cell r="I116">
            <v>264.43</v>
          </cell>
          <cell r="J116">
            <v>0</v>
          </cell>
          <cell r="K116">
            <v>264.43</v>
          </cell>
          <cell r="L116">
            <v>0</v>
          </cell>
          <cell r="M116">
            <v>0</v>
          </cell>
          <cell r="N116">
            <v>264.43</v>
          </cell>
        </row>
        <row r="117">
          <cell r="B117" t="str">
            <v>1 A 01 415 51</v>
          </cell>
          <cell r="C117" t="str">
            <v>Concr estr fck=15MPa c.raz uso ger conf/lanç AC/BC</v>
          </cell>
          <cell r="D117" t="str">
            <v>m3</v>
          </cell>
          <cell r="E117" t="str">
            <v>317,00</v>
          </cell>
          <cell r="F117" t="str">
            <v>0,00</v>
          </cell>
          <cell r="G117" t="str">
            <v>317,00</v>
          </cell>
          <cell r="H117">
            <v>0</v>
          </cell>
          <cell r="I117">
            <v>317</v>
          </cell>
          <cell r="J117">
            <v>0</v>
          </cell>
          <cell r="K117">
            <v>317</v>
          </cell>
          <cell r="L117">
            <v>0</v>
          </cell>
          <cell r="M117">
            <v>0</v>
          </cell>
          <cell r="N117">
            <v>317</v>
          </cell>
        </row>
        <row r="118">
          <cell r="B118" t="str">
            <v>1 A 01 418 01</v>
          </cell>
          <cell r="C118" t="str">
            <v>Concr estr fck=18MPa contr raz uso ger conf e lanç</v>
          </cell>
          <cell r="D118" t="str">
            <v>m3</v>
          </cell>
          <cell r="E118" t="str">
            <v>265,22</v>
          </cell>
          <cell r="F118" t="str">
            <v>0,00</v>
          </cell>
          <cell r="G118" t="str">
            <v>265,22</v>
          </cell>
          <cell r="H118">
            <v>0</v>
          </cell>
          <cell r="I118">
            <v>265.22000000000003</v>
          </cell>
          <cell r="J118">
            <v>0</v>
          </cell>
          <cell r="K118">
            <v>265.22000000000003</v>
          </cell>
          <cell r="L118">
            <v>0</v>
          </cell>
          <cell r="M118">
            <v>0</v>
          </cell>
          <cell r="N118">
            <v>265.22000000000003</v>
          </cell>
        </row>
        <row r="119">
          <cell r="B119" t="str">
            <v>1 A 01 418 51</v>
          </cell>
          <cell r="C119" t="str">
            <v>Concr.estr fck=18MPa c.raz uso ger conf/lanç AC/BC</v>
          </cell>
          <cell r="D119" t="str">
            <v>m3</v>
          </cell>
          <cell r="E119" t="str">
            <v>317,75</v>
          </cell>
          <cell r="F119" t="str">
            <v>0,00</v>
          </cell>
          <cell r="G119" t="str">
            <v>317,75</v>
          </cell>
          <cell r="H119">
            <v>0</v>
          </cell>
          <cell r="I119">
            <v>317.75</v>
          </cell>
          <cell r="J119">
            <v>0</v>
          </cell>
          <cell r="K119">
            <v>317.75</v>
          </cell>
          <cell r="L119">
            <v>0</v>
          </cell>
          <cell r="M119">
            <v>0</v>
          </cell>
          <cell r="N119">
            <v>317.75</v>
          </cell>
        </row>
        <row r="120">
          <cell r="B120" t="str">
            <v>1 A 01 422 01</v>
          </cell>
          <cell r="C120" t="str">
            <v>Concr estr fck=25MPa contr raz uso ger conf e lanç</v>
          </cell>
          <cell r="D120" t="str">
            <v>m3</v>
          </cell>
          <cell r="E120" t="str">
            <v>279,69</v>
          </cell>
          <cell r="F120" t="str">
            <v>0,00</v>
          </cell>
          <cell r="G120" t="str">
            <v>279,69</v>
          </cell>
          <cell r="H120">
            <v>0</v>
          </cell>
          <cell r="I120">
            <v>279.69</v>
          </cell>
          <cell r="J120">
            <v>0</v>
          </cell>
          <cell r="K120">
            <v>279.69</v>
          </cell>
          <cell r="L120">
            <v>0</v>
          </cell>
          <cell r="M120">
            <v>0</v>
          </cell>
          <cell r="N120">
            <v>279.69</v>
          </cell>
        </row>
        <row r="121">
          <cell r="B121" t="str">
            <v>1 A 01 422 51</v>
          </cell>
          <cell r="C121" t="str">
            <v>Concr.estr.fck=25MPa c.raz uso ger conf/lanç AC/BC</v>
          </cell>
          <cell r="D121" t="str">
            <v>m3</v>
          </cell>
          <cell r="E121" t="str">
            <v>331,22</v>
          </cell>
          <cell r="F121" t="str">
            <v>0,00</v>
          </cell>
          <cell r="G121" t="str">
            <v>331,22</v>
          </cell>
          <cell r="H121">
            <v>0</v>
          </cell>
          <cell r="I121">
            <v>331.22</v>
          </cell>
          <cell r="J121">
            <v>0</v>
          </cell>
          <cell r="K121">
            <v>331.22</v>
          </cell>
          <cell r="L121">
            <v>0</v>
          </cell>
          <cell r="M121">
            <v>0</v>
          </cell>
          <cell r="N121">
            <v>331.22</v>
          </cell>
        </row>
        <row r="122">
          <cell r="B122" t="str">
            <v>1 A 01 423 00</v>
          </cell>
          <cell r="C122" t="str">
            <v>Concreto fck=18MPa para pré-moldados (tubos)</v>
          </cell>
          <cell r="D122" t="str">
            <v>m3</v>
          </cell>
          <cell r="E122" t="str">
            <v>265,75</v>
          </cell>
          <cell r="F122" t="str">
            <v>0,00</v>
          </cell>
          <cell r="G122" t="str">
            <v>265,75</v>
          </cell>
          <cell r="H122">
            <v>0</v>
          </cell>
          <cell r="I122">
            <v>265.75</v>
          </cell>
          <cell r="J122">
            <v>0</v>
          </cell>
          <cell r="K122">
            <v>265.75</v>
          </cell>
          <cell r="L122">
            <v>0</v>
          </cell>
          <cell r="M122">
            <v>0</v>
          </cell>
          <cell r="N122">
            <v>265.75</v>
          </cell>
        </row>
        <row r="123">
          <cell r="B123" t="str">
            <v>1 A 01 423 50</v>
          </cell>
          <cell r="C123" t="str">
            <v>Concr.fck=18MPa para pré-moldados (tubos) AC/BC</v>
          </cell>
          <cell r="D123" t="str">
            <v>m3</v>
          </cell>
          <cell r="E123" t="str">
            <v>318,28</v>
          </cell>
          <cell r="F123" t="str">
            <v>0,00</v>
          </cell>
          <cell r="G123" t="str">
            <v>318,28</v>
          </cell>
          <cell r="H123">
            <v>0</v>
          </cell>
          <cell r="I123">
            <v>318.27999999999997</v>
          </cell>
          <cell r="J123">
            <v>0</v>
          </cell>
          <cell r="K123">
            <v>318.27999999999997</v>
          </cell>
          <cell r="L123">
            <v>0</v>
          </cell>
          <cell r="M123">
            <v>0</v>
          </cell>
          <cell r="N123">
            <v>318.27999999999997</v>
          </cell>
        </row>
        <row r="124">
          <cell r="B124" t="str">
            <v>1 A 01 424 00</v>
          </cell>
          <cell r="C124" t="str">
            <v>Concreto poroso para pré-moldados (tubos)</v>
          </cell>
          <cell r="D124" t="str">
            <v>m3</v>
          </cell>
          <cell r="E124" t="str">
            <v>288,32</v>
          </cell>
          <cell r="F124" t="str">
            <v>0,00</v>
          </cell>
          <cell r="G124" t="str">
            <v>288,32</v>
          </cell>
          <cell r="H124">
            <v>0</v>
          </cell>
          <cell r="I124">
            <v>288.32</v>
          </cell>
          <cell r="J124">
            <v>0</v>
          </cell>
          <cell r="K124">
            <v>288.32</v>
          </cell>
          <cell r="L124">
            <v>0</v>
          </cell>
          <cell r="M124">
            <v>0</v>
          </cell>
          <cell r="N124">
            <v>288.32</v>
          </cell>
        </row>
        <row r="125">
          <cell r="B125" t="str">
            <v>1 A 01 424 50</v>
          </cell>
          <cell r="C125" t="str">
            <v>Concreto poroso para pré-moldados (tubos) AC/BC</v>
          </cell>
          <cell r="D125" t="str">
            <v>m3</v>
          </cell>
          <cell r="E125" t="str">
            <v>334,99</v>
          </cell>
          <cell r="F125" t="str">
            <v>0,00</v>
          </cell>
          <cell r="G125" t="str">
            <v>334,99</v>
          </cell>
          <cell r="H125">
            <v>0</v>
          </cell>
          <cell r="I125">
            <v>334.99</v>
          </cell>
          <cell r="J125">
            <v>0</v>
          </cell>
          <cell r="K125">
            <v>334.99</v>
          </cell>
          <cell r="L125">
            <v>0</v>
          </cell>
          <cell r="M125">
            <v>0</v>
          </cell>
          <cell r="N125">
            <v>334.99</v>
          </cell>
        </row>
        <row r="126">
          <cell r="B126" t="str">
            <v>1 A 01 450 01</v>
          </cell>
          <cell r="C126" t="str">
            <v>Escoramento de bueiros celulares</v>
          </cell>
          <cell r="D126" t="str">
            <v>m3</v>
          </cell>
          <cell r="E126" t="str">
            <v>53,43</v>
          </cell>
          <cell r="F126" t="str">
            <v>0,00</v>
          </cell>
          <cell r="G126" t="str">
            <v>53,43</v>
          </cell>
          <cell r="H126">
            <v>0</v>
          </cell>
          <cell r="I126">
            <v>53.43</v>
          </cell>
          <cell r="J126">
            <v>0</v>
          </cell>
          <cell r="K126">
            <v>53.43</v>
          </cell>
          <cell r="L126">
            <v>0</v>
          </cell>
          <cell r="M126">
            <v>0</v>
          </cell>
          <cell r="N126">
            <v>53.43</v>
          </cell>
        </row>
        <row r="127">
          <cell r="B127" t="str">
            <v>1 A 01 512 10</v>
          </cell>
          <cell r="C127" t="str">
            <v>Concreto ciclópico fck=15 MPa</v>
          </cell>
          <cell r="D127" t="str">
            <v>m3</v>
          </cell>
          <cell r="E127" t="str">
            <v>208,23</v>
          </cell>
          <cell r="F127" t="str">
            <v>0,00</v>
          </cell>
          <cell r="G127" t="str">
            <v>208,23</v>
          </cell>
          <cell r="H127">
            <v>0</v>
          </cell>
          <cell r="I127">
            <v>208.23</v>
          </cell>
          <cell r="J127">
            <v>0</v>
          </cell>
          <cell r="K127">
            <v>208.23</v>
          </cell>
          <cell r="L127">
            <v>0</v>
          </cell>
          <cell r="M127">
            <v>0</v>
          </cell>
          <cell r="N127">
            <v>208.23</v>
          </cell>
        </row>
        <row r="128">
          <cell r="B128" t="str">
            <v>1 A 01 512 60</v>
          </cell>
          <cell r="C128" t="str">
            <v>Concreto ciclópico fck=15 MPa AC/BC/PC</v>
          </cell>
          <cell r="D128" t="str">
            <v>m3</v>
          </cell>
          <cell r="E128" t="str">
            <v>255,34</v>
          </cell>
          <cell r="F128" t="str">
            <v>0,00</v>
          </cell>
          <cell r="G128" t="str">
            <v>255,34</v>
          </cell>
          <cell r="H128">
            <v>0</v>
          </cell>
          <cell r="I128">
            <v>255.34</v>
          </cell>
          <cell r="J128">
            <v>0</v>
          </cell>
          <cell r="K128">
            <v>255.34</v>
          </cell>
          <cell r="L128">
            <v>0</v>
          </cell>
          <cell r="M128">
            <v>0</v>
          </cell>
          <cell r="N128">
            <v>255.34</v>
          </cell>
        </row>
        <row r="129">
          <cell r="B129" t="str">
            <v>1 A 01 515 10</v>
          </cell>
          <cell r="C129" t="str">
            <v>Concreto ciclópico fck=15 MPa</v>
          </cell>
          <cell r="D129" t="str">
            <v>m3</v>
          </cell>
          <cell r="E129" t="str">
            <v>208,23</v>
          </cell>
          <cell r="F129" t="str">
            <v>0,00</v>
          </cell>
          <cell r="G129" t="str">
            <v>208,23</v>
          </cell>
          <cell r="H129">
            <v>0</v>
          </cell>
          <cell r="I129">
            <v>208.23</v>
          </cell>
          <cell r="J129">
            <v>0</v>
          </cell>
          <cell r="K129">
            <v>208.23</v>
          </cell>
          <cell r="L129">
            <v>0</v>
          </cell>
          <cell r="M129">
            <v>0</v>
          </cell>
          <cell r="N129">
            <v>208.23</v>
          </cell>
        </row>
        <row r="130">
          <cell r="B130" t="str">
            <v>1 A 01 515 60</v>
          </cell>
          <cell r="C130" t="str">
            <v>Concreto ciclópico fck=15 MPa AC/BC/PC</v>
          </cell>
          <cell r="D130" t="str">
            <v>m3</v>
          </cell>
          <cell r="E130" t="str">
            <v>255,34</v>
          </cell>
          <cell r="F130" t="str">
            <v>0,00</v>
          </cell>
          <cell r="G130" t="str">
            <v>255,34</v>
          </cell>
          <cell r="H130">
            <v>0</v>
          </cell>
          <cell r="I130">
            <v>255.34</v>
          </cell>
          <cell r="J130">
            <v>0</v>
          </cell>
          <cell r="K130">
            <v>255.34</v>
          </cell>
          <cell r="L130">
            <v>0</v>
          </cell>
          <cell r="M130">
            <v>0</v>
          </cell>
          <cell r="N130">
            <v>255.34</v>
          </cell>
        </row>
        <row r="131">
          <cell r="B131" t="str">
            <v>1 A 01 580 01</v>
          </cell>
          <cell r="C131" t="str">
            <v>Fornecimento, preparo e colocação formas aço CA 60</v>
          </cell>
          <cell r="D131" t="str">
            <v>kg</v>
          </cell>
          <cell r="E131" t="str">
            <v>7,52</v>
          </cell>
          <cell r="F131" t="str">
            <v>0,00</v>
          </cell>
          <cell r="G131" t="str">
            <v>7,52</v>
          </cell>
          <cell r="H131">
            <v>0</v>
          </cell>
          <cell r="I131">
            <v>7.52</v>
          </cell>
          <cell r="J131">
            <v>0</v>
          </cell>
          <cell r="K131">
            <v>7.52</v>
          </cell>
          <cell r="L131">
            <v>0</v>
          </cell>
          <cell r="M131">
            <v>0</v>
          </cell>
          <cell r="N131">
            <v>7.52</v>
          </cell>
        </row>
        <row r="132">
          <cell r="B132" t="str">
            <v>1 A 01 580 02</v>
          </cell>
          <cell r="C132" t="str">
            <v>Fornecimento, preparo e colocação formas aço CA 50</v>
          </cell>
          <cell r="D132" t="str">
            <v>kg</v>
          </cell>
          <cell r="E132" t="str">
            <v>7,34</v>
          </cell>
          <cell r="F132" t="str">
            <v>0,00</v>
          </cell>
          <cell r="G132" t="str">
            <v>7,34</v>
          </cell>
          <cell r="H132">
            <v>0</v>
          </cell>
          <cell r="I132">
            <v>7.34</v>
          </cell>
          <cell r="J132">
            <v>0</v>
          </cell>
          <cell r="K132">
            <v>7.34</v>
          </cell>
          <cell r="L132">
            <v>0</v>
          </cell>
          <cell r="M132">
            <v>0</v>
          </cell>
          <cell r="N132">
            <v>7.34</v>
          </cell>
        </row>
        <row r="133">
          <cell r="B133" t="str">
            <v>1 A 01 580 03</v>
          </cell>
          <cell r="C133" t="str">
            <v>Fornecimento, preparo e colocação formas aço CA 25</v>
          </cell>
          <cell r="D133" t="str">
            <v>kg</v>
          </cell>
          <cell r="E133" t="str">
            <v>7,51</v>
          </cell>
          <cell r="F133" t="str">
            <v>0,00</v>
          </cell>
          <cell r="G133" t="str">
            <v>7,51</v>
          </cell>
          <cell r="H133">
            <v>0</v>
          </cell>
          <cell r="I133">
            <v>7.51</v>
          </cell>
          <cell r="J133">
            <v>0</v>
          </cell>
          <cell r="K133">
            <v>7.51</v>
          </cell>
          <cell r="L133">
            <v>0</v>
          </cell>
          <cell r="M133">
            <v>0</v>
          </cell>
          <cell r="N133">
            <v>7.51</v>
          </cell>
        </row>
        <row r="134">
          <cell r="B134" t="str">
            <v>1 A 01 603 01</v>
          </cell>
          <cell r="C134" t="str">
            <v>Argamassa cimento-areia 1:3</v>
          </cell>
          <cell r="D134" t="str">
            <v>m3</v>
          </cell>
          <cell r="E134" t="str">
            <v>311,38</v>
          </cell>
          <cell r="F134" t="str">
            <v>0,00</v>
          </cell>
          <cell r="G134" t="str">
            <v>311,38</v>
          </cell>
          <cell r="H134">
            <v>0</v>
          </cell>
          <cell r="I134">
            <v>311.38</v>
          </cell>
          <cell r="J134">
            <v>0</v>
          </cell>
          <cell r="K134">
            <v>311.38</v>
          </cell>
          <cell r="L134">
            <v>0</v>
          </cell>
          <cell r="M134">
            <v>0</v>
          </cell>
          <cell r="N134">
            <v>311.38</v>
          </cell>
        </row>
        <row r="135">
          <cell r="B135" t="str">
            <v>1 A 01 603 51</v>
          </cell>
          <cell r="C135" t="str">
            <v>Argamassa cimento-areia 1:3 AC</v>
          </cell>
          <cell r="D135" t="str">
            <v>m3</v>
          </cell>
          <cell r="E135" t="str">
            <v>373,14</v>
          </cell>
          <cell r="F135" t="str">
            <v>0,00</v>
          </cell>
          <cell r="G135" t="str">
            <v>373,14</v>
          </cell>
          <cell r="H135">
            <v>0</v>
          </cell>
          <cell r="I135">
            <v>373.14</v>
          </cell>
          <cell r="J135">
            <v>0</v>
          </cell>
          <cell r="K135">
            <v>373.14</v>
          </cell>
          <cell r="L135">
            <v>0</v>
          </cell>
          <cell r="M135">
            <v>0</v>
          </cell>
          <cell r="N135">
            <v>373.14</v>
          </cell>
        </row>
        <row r="136">
          <cell r="B136" t="str">
            <v>1 A 01 604 01</v>
          </cell>
          <cell r="C136" t="str">
            <v>Argamassa cimento-areia 1:4</v>
          </cell>
          <cell r="D136" t="str">
            <v>m3</v>
          </cell>
          <cell r="E136" t="str">
            <v>259,21</v>
          </cell>
          <cell r="F136" t="str">
            <v>0,00</v>
          </cell>
          <cell r="G136" t="str">
            <v>259,21</v>
          </cell>
          <cell r="H136">
            <v>0</v>
          </cell>
          <cell r="I136">
            <v>259.20999999999998</v>
          </cell>
          <cell r="J136">
            <v>0</v>
          </cell>
          <cell r="K136">
            <v>259.20999999999998</v>
          </cell>
          <cell r="L136">
            <v>0</v>
          </cell>
          <cell r="M136">
            <v>0</v>
          </cell>
          <cell r="N136">
            <v>259.20999999999998</v>
          </cell>
        </row>
        <row r="137">
          <cell r="B137" t="str">
            <v>1 A 01 604 51</v>
          </cell>
          <cell r="C137" t="str">
            <v>Argamassa cimento-areia 1:4 AC</v>
          </cell>
          <cell r="D137" t="str">
            <v>m3</v>
          </cell>
          <cell r="E137" t="str">
            <v>321,99</v>
          </cell>
          <cell r="F137" t="str">
            <v>0,00</v>
          </cell>
          <cell r="G137" t="str">
            <v>321,99</v>
          </cell>
          <cell r="H137">
            <v>0</v>
          </cell>
          <cell r="I137">
            <v>321.99</v>
          </cell>
          <cell r="J137">
            <v>0</v>
          </cell>
          <cell r="K137">
            <v>321.99</v>
          </cell>
          <cell r="L137">
            <v>0</v>
          </cell>
          <cell r="M137">
            <v>0</v>
          </cell>
          <cell r="N137">
            <v>321.99</v>
          </cell>
        </row>
        <row r="138">
          <cell r="B138" t="str">
            <v>1 A 01 606 01</v>
          </cell>
          <cell r="C138" t="str">
            <v>Argamassa cimento-areia 1:6</v>
          </cell>
          <cell r="D138" t="str">
            <v>m3</v>
          </cell>
          <cell r="E138" t="str">
            <v>217,64</v>
          </cell>
          <cell r="F138" t="str">
            <v>0,00</v>
          </cell>
          <cell r="G138" t="str">
            <v>217,64</v>
          </cell>
          <cell r="H138">
            <v>0</v>
          </cell>
          <cell r="I138">
            <v>217.64</v>
          </cell>
          <cell r="J138">
            <v>0</v>
          </cell>
          <cell r="K138">
            <v>217.64</v>
          </cell>
          <cell r="L138">
            <v>0</v>
          </cell>
          <cell r="M138">
            <v>0</v>
          </cell>
          <cell r="N138">
            <v>217.64</v>
          </cell>
        </row>
        <row r="139">
          <cell r="B139" t="str">
            <v>1 A 01 606 51</v>
          </cell>
          <cell r="C139" t="str">
            <v>Argamassa cimento-areia 1:6 AC</v>
          </cell>
          <cell r="D139" t="str">
            <v>m3</v>
          </cell>
          <cell r="E139" t="str">
            <v>279,40</v>
          </cell>
          <cell r="F139" t="str">
            <v>0,00</v>
          </cell>
          <cell r="G139" t="str">
            <v>279,40</v>
          </cell>
          <cell r="H139">
            <v>0</v>
          </cell>
          <cell r="I139">
            <v>279.39999999999998</v>
          </cell>
          <cell r="J139">
            <v>0</v>
          </cell>
          <cell r="K139">
            <v>279.39999999999998</v>
          </cell>
          <cell r="L139">
            <v>0</v>
          </cell>
          <cell r="M139">
            <v>0</v>
          </cell>
          <cell r="N139">
            <v>279.39999999999998</v>
          </cell>
        </row>
        <row r="140">
          <cell r="B140" t="str">
            <v>1 A 01 620 01</v>
          </cell>
          <cell r="C140" t="str">
            <v>Argamassa cimento-solo 1:10</v>
          </cell>
          <cell r="D140" t="str">
            <v>m3</v>
          </cell>
          <cell r="E140" t="str">
            <v>152,53</v>
          </cell>
          <cell r="F140" t="str">
            <v>0,00</v>
          </cell>
          <cell r="G140" t="str">
            <v>152,53</v>
          </cell>
          <cell r="H140">
            <v>0</v>
          </cell>
          <cell r="I140">
            <v>152.53</v>
          </cell>
          <cell r="J140">
            <v>0</v>
          </cell>
          <cell r="K140">
            <v>152.53</v>
          </cell>
          <cell r="L140">
            <v>0</v>
          </cell>
          <cell r="M140">
            <v>0</v>
          </cell>
          <cell r="N140">
            <v>152.53</v>
          </cell>
        </row>
        <row r="141">
          <cell r="B141" t="str">
            <v>1 A 01 653 00</v>
          </cell>
          <cell r="C141" t="str">
            <v>Usinagem para sub-base de concreto rolado</v>
          </cell>
          <cell r="D141" t="str">
            <v>m3</v>
          </cell>
          <cell r="E141" t="str">
            <v>98,94</v>
          </cell>
          <cell r="F141" t="str">
            <v>0,00</v>
          </cell>
          <cell r="G141" t="str">
            <v>98,94</v>
          </cell>
          <cell r="H141">
            <v>0</v>
          </cell>
          <cell r="I141">
            <v>98.94</v>
          </cell>
          <cell r="J141">
            <v>0</v>
          </cell>
          <cell r="K141">
            <v>98.94</v>
          </cell>
          <cell r="L141">
            <v>0</v>
          </cell>
          <cell r="M141">
            <v>0</v>
          </cell>
          <cell r="N141">
            <v>98.94</v>
          </cell>
        </row>
        <row r="142">
          <cell r="B142" t="str">
            <v>1 A 01 653 50</v>
          </cell>
          <cell r="C142" t="str">
            <v>Usinagem p/ sub-base de concreto rolado AC/BC</v>
          </cell>
          <cell r="D142" t="str">
            <v>m3</v>
          </cell>
          <cell r="E142" t="str">
            <v>142,22</v>
          </cell>
          <cell r="F142" t="str">
            <v>0,00</v>
          </cell>
          <cell r="G142" t="str">
            <v>142,22</v>
          </cell>
          <cell r="H142">
            <v>0</v>
          </cell>
          <cell r="I142">
            <v>142.22</v>
          </cell>
          <cell r="J142">
            <v>0</v>
          </cell>
          <cell r="K142">
            <v>142.22</v>
          </cell>
          <cell r="L142">
            <v>0</v>
          </cell>
          <cell r="M142">
            <v>0</v>
          </cell>
          <cell r="N142">
            <v>142.22</v>
          </cell>
        </row>
        <row r="143">
          <cell r="B143" t="str">
            <v>1 A 01 654 00</v>
          </cell>
          <cell r="C143" t="str">
            <v>Usinagem p/ sub-base de concr. de cimento portland</v>
          </cell>
          <cell r="D143" t="str">
            <v>m3</v>
          </cell>
          <cell r="E143" t="str">
            <v>140,04</v>
          </cell>
          <cell r="F143" t="str">
            <v>0,00</v>
          </cell>
          <cell r="G143" t="str">
            <v>140,04</v>
          </cell>
          <cell r="H143">
            <v>0</v>
          </cell>
          <cell r="I143">
            <v>140.04</v>
          </cell>
          <cell r="J143">
            <v>0</v>
          </cell>
          <cell r="K143">
            <v>140.04</v>
          </cell>
          <cell r="L143">
            <v>0</v>
          </cell>
          <cell r="M143">
            <v>0</v>
          </cell>
          <cell r="N143">
            <v>140.04</v>
          </cell>
        </row>
        <row r="144">
          <cell r="B144" t="str">
            <v>1 A 01 654 50</v>
          </cell>
          <cell r="C144" t="str">
            <v>Usinagem p/sub-base de concr.cimento portl. AC/BC</v>
          </cell>
          <cell r="D144" t="str">
            <v>m3</v>
          </cell>
          <cell r="E144" t="str">
            <v>183,32</v>
          </cell>
          <cell r="F144" t="str">
            <v>0,00</v>
          </cell>
          <cell r="G144" t="str">
            <v>183,32</v>
          </cell>
          <cell r="H144">
            <v>0</v>
          </cell>
          <cell r="I144">
            <v>183.32</v>
          </cell>
          <cell r="J144">
            <v>0</v>
          </cell>
          <cell r="K144">
            <v>183.32</v>
          </cell>
          <cell r="L144">
            <v>0</v>
          </cell>
          <cell r="M144">
            <v>0</v>
          </cell>
          <cell r="N144">
            <v>183.32</v>
          </cell>
        </row>
        <row r="145">
          <cell r="B145" t="str">
            <v>1 A 01 656 00</v>
          </cell>
          <cell r="C145" t="str">
            <v>Usinagem p/ conc. de cim. portland c/ forma desliz</v>
          </cell>
          <cell r="D145" t="str">
            <v>m3</v>
          </cell>
          <cell r="E145" t="str">
            <v>182,33</v>
          </cell>
          <cell r="F145" t="str">
            <v>0,00</v>
          </cell>
          <cell r="G145" t="str">
            <v>182,33</v>
          </cell>
          <cell r="H145">
            <v>0</v>
          </cell>
          <cell r="I145">
            <v>182.33</v>
          </cell>
          <cell r="J145">
            <v>0</v>
          </cell>
          <cell r="K145">
            <v>182.33</v>
          </cell>
          <cell r="L145">
            <v>0</v>
          </cell>
          <cell r="M145">
            <v>0</v>
          </cell>
          <cell r="N145">
            <v>182.33</v>
          </cell>
        </row>
        <row r="146">
          <cell r="B146" t="str">
            <v>1 A 01 656 01</v>
          </cell>
          <cell r="C146" t="str">
            <v>Usinagem de conc. c/ cim. portland p/ pav. rígido</v>
          </cell>
          <cell r="D146" t="str">
            <v>m3</v>
          </cell>
          <cell r="E146" t="str">
            <v>210,14</v>
          </cell>
          <cell r="F146" t="str">
            <v>0,00</v>
          </cell>
          <cell r="G146" t="str">
            <v>210,14</v>
          </cell>
          <cell r="H146">
            <v>0</v>
          </cell>
          <cell r="I146">
            <v>210.14</v>
          </cell>
          <cell r="J146">
            <v>0</v>
          </cell>
          <cell r="K146">
            <v>210.14</v>
          </cell>
          <cell r="L146">
            <v>0</v>
          </cell>
          <cell r="M146">
            <v>0</v>
          </cell>
          <cell r="N146">
            <v>210.14</v>
          </cell>
        </row>
        <row r="147">
          <cell r="B147" t="str">
            <v>1 A 01 656 50</v>
          </cell>
          <cell r="C147" t="str">
            <v>Usinagem p/ conc.cim.portl.c/ forma desliz AC/BC</v>
          </cell>
          <cell r="D147" t="str">
            <v>m3</v>
          </cell>
          <cell r="E147" t="str">
            <v>234,55</v>
          </cell>
          <cell r="F147" t="str">
            <v>0,00</v>
          </cell>
          <cell r="G147" t="str">
            <v>234,55</v>
          </cell>
          <cell r="H147">
            <v>0</v>
          </cell>
          <cell r="I147">
            <v>234.55</v>
          </cell>
          <cell r="J147">
            <v>0</v>
          </cell>
          <cell r="K147">
            <v>234.55</v>
          </cell>
          <cell r="L147">
            <v>0</v>
          </cell>
          <cell r="M147">
            <v>0</v>
          </cell>
          <cell r="N147">
            <v>234.55</v>
          </cell>
        </row>
        <row r="148">
          <cell r="B148" t="str">
            <v>1 A 01 656 51</v>
          </cell>
          <cell r="C148" t="str">
            <v>Usinagem de conc. c/ cim. port.p/ pav.rígido AC/BC</v>
          </cell>
          <cell r="D148" t="str">
            <v>m3</v>
          </cell>
          <cell r="E148" t="str">
            <v>261,04</v>
          </cell>
          <cell r="F148" t="str">
            <v>0,00</v>
          </cell>
          <cell r="G148" t="str">
            <v>261,04</v>
          </cell>
          <cell r="H148">
            <v>0</v>
          </cell>
          <cell r="I148">
            <v>261.04000000000002</v>
          </cell>
          <cell r="J148">
            <v>0</v>
          </cell>
          <cell r="K148">
            <v>261.04000000000002</v>
          </cell>
          <cell r="L148">
            <v>0</v>
          </cell>
          <cell r="M148">
            <v>0</v>
          </cell>
          <cell r="N148">
            <v>261.04000000000002</v>
          </cell>
        </row>
        <row r="149">
          <cell r="B149" t="str">
            <v>1 A 01 657 00</v>
          </cell>
          <cell r="C149" t="str">
            <v>Usinagem p/ conc.cim. portland c/ equip. peq. por.</v>
          </cell>
          <cell r="D149" t="str">
            <v>m3</v>
          </cell>
          <cell r="E149" t="str">
            <v>261,06</v>
          </cell>
          <cell r="F149" t="str">
            <v>0,00</v>
          </cell>
          <cell r="G149" t="str">
            <v>261,06</v>
          </cell>
          <cell r="H149">
            <v>0</v>
          </cell>
          <cell r="I149">
            <v>261.06</v>
          </cell>
          <cell r="J149">
            <v>0</v>
          </cell>
          <cell r="K149">
            <v>261.06</v>
          </cell>
          <cell r="L149">
            <v>0</v>
          </cell>
          <cell r="M149">
            <v>0</v>
          </cell>
          <cell r="N149">
            <v>261.06</v>
          </cell>
        </row>
        <row r="150">
          <cell r="B150" t="str">
            <v>1 A 01 657 50</v>
          </cell>
          <cell r="C150" t="str">
            <v>Usinagem p/conc.cim. portl.c/ equip.peq.por.AC/BC</v>
          </cell>
          <cell r="D150" t="str">
            <v>m3</v>
          </cell>
          <cell r="E150" t="str">
            <v>311,55</v>
          </cell>
          <cell r="F150" t="str">
            <v>0,00</v>
          </cell>
          <cell r="G150" t="str">
            <v>311,55</v>
          </cell>
          <cell r="H150">
            <v>0</v>
          </cell>
          <cell r="I150">
            <v>311.55</v>
          </cell>
          <cell r="J150">
            <v>0</v>
          </cell>
          <cell r="K150">
            <v>311.55</v>
          </cell>
          <cell r="L150">
            <v>0</v>
          </cell>
          <cell r="M150">
            <v>0</v>
          </cell>
          <cell r="N150">
            <v>311.55</v>
          </cell>
        </row>
        <row r="151">
          <cell r="B151" t="str">
            <v>1 A 01 700 00</v>
          </cell>
          <cell r="C151" t="str">
            <v>Fabricação de peças pré mold. de conc. p/ pavim.</v>
          </cell>
          <cell r="D151" t="str">
            <v>m3</v>
          </cell>
          <cell r="E151" t="str">
            <v>308,36</v>
          </cell>
          <cell r="F151" t="str">
            <v>0,00</v>
          </cell>
          <cell r="G151" t="str">
            <v>308,36</v>
          </cell>
          <cell r="H151">
            <v>0</v>
          </cell>
          <cell r="I151">
            <v>308.36</v>
          </cell>
          <cell r="J151">
            <v>0</v>
          </cell>
          <cell r="K151">
            <v>308.36</v>
          </cell>
          <cell r="L151">
            <v>0</v>
          </cell>
          <cell r="M151">
            <v>0</v>
          </cell>
          <cell r="N151">
            <v>308.36</v>
          </cell>
        </row>
        <row r="152">
          <cell r="B152" t="str">
            <v>1 A 01 700 50</v>
          </cell>
          <cell r="C152" t="str">
            <v>Fabric.de peças pré mold.de conc. p/pavim.AC/BC</v>
          </cell>
          <cell r="D152" t="str">
            <v>m3</v>
          </cell>
          <cell r="E152" t="str">
            <v>357,25</v>
          </cell>
          <cell r="F152" t="str">
            <v>0,00</v>
          </cell>
          <cell r="G152" t="str">
            <v>357,25</v>
          </cell>
          <cell r="H152">
            <v>0</v>
          </cell>
          <cell r="I152">
            <v>357.25</v>
          </cell>
          <cell r="J152">
            <v>0</v>
          </cell>
          <cell r="K152">
            <v>357.25</v>
          </cell>
          <cell r="L152">
            <v>0</v>
          </cell>
          <cell r="M152">
            <v>0</v>
          </cell>
          <cell r="N152">
            <v>357.25</v>
          </cell>
        </row>
        <row r="153">
          <cell r="B153" t="str">
            <v>1 A 01 720 00</v>
          </cell>
          <cell r="C153" t="str">
            <v>Concreto fck=18MPa p/ pré-moldados (guarda-corpo)</v>
          </cell>
          <cell r="D153" t="str">
            <v>m3</v>
          </cell>
          <cell r="E153" t="str">
            <v>267,51</v>
          </cell>
          <cell r="F153" t="str">
            <v>0,00</v>
          </cell>
          <cell r="G153" t="str">
            <v>267,51</v>
          </cell>
          <cell r="H153">
            <v>0</v>
          </cell>
          <cell r="I153">
            <v>267.51</v>
          </cell>
          <cell r="J153">
            <v>0</v>
          </cell>
          <cell r="K153">
            <v>267.51</v>
          </cell>
          <cell r="L153">
            <v>0</v>
          </cell>
          <cell r="M153">
            <v>0</v>
          </cell>
          <cell r="N153">
            <v>267.51</v>
          </cell>
        </row>
        <row r="154">
          <cell r="B154" t="str">
            <v>1 A 01 720 01</v>
          </cell>
          <cell r="C154" t="str">
            <v>Guarda-corpo tipo GM, moldado no local</v>
          </cell>
          <cell r="D154" t="str">
            <v>m</v>
          </cell>
          <cell r="E154" t="str">
            <v>267,27</v>
          </cell>
          <cell r="F154" t="str">
            <v>0,00</v>
          </cell>
          <cell r="G154" t="str">
            <v>267,27</v>
          </cell>
          <cell r="H154">
            <v>0</v>
          </cell>
          <cell r="I154">
            <v>267.27</v>
          </cell>
          <cell r="J154">
            <v>0</v>
          </cell>
          <cell r="K154">
            <v>267.27</v>
          </cell>
          <cell r="L154">
            <v>0</v>
          </cell>
          <cell r="M154">
            <v>0</v>
          </cell>
          <cell r="N154">
            <v>267.27</v>
          </cell>
        </row>
        <row r="155">
          <cell r="B155" t="str">
            <v>1 A 01 720 02</v>
          </cell>
          <cell r="C155" t="str">
            <v>Fabricação de Guarda-corpo</v>
          </cell>
          <cell r="D155" t="str">
            <v>m</v>
          </cell>
          <cell r="E155" t="str">
            <v>46,09</v>
          </cell>
          <cell r="F155" t="str">
            <v>0,00</v>
          </cell>
          <cell r="G155" t="str">
            <v>46,09</v>
          </cell>
          <cell r="H155">
            <v>0</v>
          </cell>
          <cell r="I155">
            <v>46.09</v>
          </cell>
          <cell r="J155">
            <v>0</v>
          </cell>
          <cell r="K155">
            <v>46.09</v>
          </cell>
          <cell r="L155">
            <v>0</v>
          </cell>
          <cell r="M155">
            <v>0</v>
          </cell>
          <cell r="N155">
            <v>46.09</v>
          </cell>
        </row>
        <row r="156">
          <cell r="B156" t="str">
            <v>1 A 01 720 50</v>
          </cell>
          <cell r="C156" t="str">
            <v>Concr.fck = 18 mPa p/pré-mold.(guarda-corpo)AC/BC</v>
          </cell>
          <cell r="D156" t="str">
            <v>m3</v>
          </cell>
          <cell r="E156" t="str">
            <v>320,03</v>
          </cell>
          <cell r="F156" t="str">
            <v>0,00</v>
          </cell>
          <cell r="G156" t="str">
            <v>320,03</v>
          </cell>
          <cell r="H156">
            <v>0</v>
          </cell>
          <cell r="I156">
            <v>320.02999999999997</v>
          </cell>
          <cell r="J156">
            <v>0</v>
          </cell>
          <cell r="K156">
            <v>320.02999999999997</v>
          </cell>
          <cell r="L156">
            <v>0</v>
          </cell>
          <cell r="M156">
            <v>0</v>
          </cell>
          <cell r="N156">
            <v>320.02999999999997</v>
          </cell>
        </row>
        <row r="157">
          <cell r="B157" t="str">
            <v>1 A 01 720 51</v>
          </cell>
          <cell r="C157" t="str">
            <v>Guarda-corpo tipo GM, moldado no local AC/BC</v>
          </cell>
          <cell r="D157" t="str">
            <v>m</v>
          </cell>
          <cell r="E157" t="str">
            <v>279,46</v>
          </cell>
          <cell r="F157" t="str">
            <v>0,00</v>
          </cell>
          <cell r="G157" t="str">
            <v>279,46</v>
          </cell>
          <cell r="H157">
            <v>0</v>
          </cell>
          <cell r="I157">
            <v>279.45999999999998</v>
          </cell>
          <cell r="J157">
            <v>0</v>
          </cell>
          <cell r="K157">
            <v>279.45999999999998</v>
          </cell>
          <cell r="L157">
            <v>0</v>
          </cell>
          <cell r="M157">
            <v>0</v>
          </cell>
          <cell r="N157">
            <v>279.45999999999998</v>
          </cell>
        </row>
        <row r="158">
          <cell r="B158" t="str">
            <v>1 A 01 720 52</v>
          </cell>
          <cell r="C158" t="str">
            <v>Fabricação de guarda - corpo AC/BC</v>
          </cell>
          <cell r="D158" t="str">
            <v>m</v>
          </cell>
          <cell r="E158" t="str">
            <v>48,25</v>
          </cell>
          <cell r="F158" t="str">
            <v>0,00</v>
          </cell>
          <cell r="G158" t="str">
            <v>48,25</v>
          </cell>
          <cell r="H158">
            <v>0</v>
          </cell>
          <cell r="I158">
            <v>48.25</v>
          </cell>
          <cell r="J158">
            <v>0</v>
          </cell>
          <cell r="K158">
            <v>48.25</v>
          </cell>
          <cell r="L158">
            <v>0</v>
          </cell>
          <cell r="M158">
            <v>0</v>
          </cell>
          <cell r="N158">
            <v>48.25</v>
          </cell>
        </row>
        <row r="159">
          <cell r="B159" t="str">
            <v>1 A 01 725 01</v>
          </cell>
          <cell r="C159" t="str">
            <v>Fabricação de balizador de concreto</v>
          </cell>
          <cell r="D159" t="str">
            <v>un</v>
          </cell>
          <cell r="E159" t="str">
            <v>16,27</v>
          </cell>
          <cell r="F159" t="str">
            <v>0,00</v>
          </cell>
          <cell r="G159" t="str">
            <v>16,27</v>
          </cell>
          <cell r="H159">
            <v>0</v>
          </cell>
          <cell r="I159">
            <v>16.27</v>
          </cell>
          <cell r="J159">
            <v>0</v>
          </cell>
          <cell r="K159">
            <v>16.27</v>
          </cell>
          <cell r="L159">
            <v>0</v>
          </cell>
          <cell r="M159">
            <v>0</v>
          </cell>
          <cell r="N159">
            <v>16.27</v>
          </cell>
        </row>
        <row r="160">
          <cell r="B160" t="str">
            <v>1 A 01 725 51</v>
          </cell>
          <cell r="C160" t="str">
            <v>Fabricação de balizador de concreto AC/BC</v>
          </cell>
          <cell r="D160" t="str">
            <v>un</v>
          </cell>
          <cell r="E160" t="str">
            <v>16,82</v>
          </cell>
          <cell r="F160" t="str">
            <v>0,00</v>
          </cell>
          <cell r="G160" t="str">
            <v>16,82</v>
          </cell>
          <cell r="H160">
            <v>0</v>
          </cell>
          <cell r="I160">
            <v>16.82</v>
          </cell>
          <cell r="J160">
            <v>0</v>
          </cell>
          <cell r="K160">
            <v>16.82</v>
          </cell>
          <cell r="L160">
            <v>0</v>
          </cell>
          <cell r="M160">
            <v>0</v>
          </cell>
          <cell r="N160">
            <v>16.82</v>
          </cell>
        </row>
        <row r="161">
          <cell r="B161" t="str">
            <v>1 A 01 730 00</v>
          </cell>
          <cell r="C161" t="str">
            <v>Concreto fck=18MPa p/ pré moldados (mourões)</v>
          </cell>
          <cell r="D161" t="str">
            <v>m3</v>
          </cell>
          <cell r="E161" t="str">
            <v>223,75</v>
          </cell>
          <cell r="F161" t="str">
            <v>0,00</v>
          </cell>
          <cell r="G161" t="str">
            <v>223,75</v>
          </cell>
          <cell r="H161">
            <v>0</v>
          </cell>
          <cell r="I161">
            <v>223.75</v>
          </cell>
          <cell r="J161">
            <v>0</v>
          </cell>
          <cell r="K161">
            <v>223.75</v>
          </cell>
          <cell r="L161">
            <v>0</v>
          </cell>
          <cell r="M161">
            <v>0</v>
          </cell>
          <cell r="N161">
            <v>223.75</v>
          </cell>
        </row>
        <row r="162">
          <cell r="B162" t="str">
            <v>1 A 01 730 01</v>
          </cell>
          <cell r="C162" t="str">
            <v>Fabr. mourão de concr. esticador seção quad. 15cm</v>
          </cell>
          <cell r="D162" t="str">
            <v>un</v>
          </cell>
          <cell r="E162" t="str">
            <v>38,81</v>
          </cell>
          <cell r="F162" t="str">
            <v>0,00</v>
          </cell>
          <cell r="G162" t="str">
            <v>38,81</v>
          </cell>
          <cell r="H162">
            <v>0</v>
          </cell>
          <cell r="I162">
            <v>38.81</v>
          </cell>
          <cell r="J162">
            <v>0</v>
          </cell>
          <cell r="K162">
            <v>38.81</v>
          </cell>
          <cell r="L162">
            <v>0</v>
          </cell>
          <cell r="M162">
            <v>0</v>
          </cell>
          <cell r="N162">
            <v>38.81</v>
          </cell>
        </row>
        <row r="163">
          <cell r="B163" t="str">
            <v>1 A 01 730 02</v>
          </cell>
          <cell r="C163" t="str">
            <v>Fabr. mourão de concr esticador seção triang. 15cm</v>
          </cell>
          <cell r="D163" t="str">
            <v>un</v>
          </cell>
          <cell r="E163" t="str">
            <v>26,26</v>
          </cell>
          <cell r="F163" t="str">
            <v>0,00</v>
          </cell>
          <cell r="G163" t="str">
            <v>26,26</v>
          </cell>
          <cell r="H163">
            <v>0</v>
          </cell>
          <cell r="I163">
            <v>26.26</v>
          </cell>
          <cell r="J163">
            <v>0</v>
          </cell>
          <cell r="K163">
            <v>26.26</v>
          </cell>
          <cell r="L163">
            <v>0</v>
          </cell>
          <cell r="M163">
            <v>0</v>
          </cell>
          <cell r="N163">
            <v>26.26</v>
          </cell>
        </row>
        <row r="164">
          <cell r="B164" t="str">
            <v>1 A 01 730 50</v>
          </cell>
          <cell r="C164" t="str">
            <v>Concreto fck=18MPa p/pré moldados (mourões) AC/BC</v>
          </cell>
          <cell r="D164" t="str">
            <v>m3</v>
          </cell>
          <cell r="E164" t="str">
            <v>276,28</v>
          </cell>
          <cell r="F164" t="str">
            <v>0,00</v>
          </cell>
          <cell r="G164" t="str">
            <v>276,28</v>
          </cell>
          <cell r="H164">
            <v>0</v>
          </cell>
          <cell r="I164">
            <v>276.27999999999997</v>
          </cell>
          <cell r="J164">
            <v>0</v>
          </cell>
          <cell r="K164">
            <v>276.27999999999997</v>
          </cell>
          <cell r="L164">
            <v>0</v>
          </cell>
          <cell r="M164">
            <v>0</v>
          </cell>
          <cell r="N164">
            <v>276.27999999999997</v>
          </cell>
        </row>
        <row r="165">
          <cell r="B165" t="str">
            <v>1 A 01 730 51</v>
          </cell>
          <cell r="C165" t="str">
            <v>Fabric.Mourão concr.estic.seção quadr.15cm AC/BC</v>
          </cell>
          <cell r="D165" t="str">
            <v>un</v>
          </cell>
          <cell r="E165" t="str">
            <v>41,41</v>
          </cell>
          <cell r="F165" t="str">
            <v>0,00</v>
          </cell>
          <cell r="G165" t="str">
            <v>41,41</v>
          </cell>
          <cell r="H165">
            <v>0</v>
          </cell>
          <cell r="I165">
            <v>41.41</v>
          </cell>
          <cell r="J165">
            <v>0</v>
          </cell>
          <cell r="K165">
            <v>41.41</v>
          </cell>
          <cell r="L165">
            <v>0</v>
          </cell>
          <cell r="M165">
            <v>0</v>
          </cell>
          <cell r="N165">
            <v>41.41</v>
          </cell>
        </row>
        <row r="166">
          <cell r="B166" t="str">
            <v>1 A 01 730 52</v>
          </cell>
          <cell r="C166" t="str">
            <v>Fabric.Mourão concr.estic.seção triang.15cm AC/BC</v>
          </cell>
          <cell r="D166" t="str">
            <v>un</v>
          </cell>
          <cell r="E166" t="str">
            <v>27,56</v>
          </cell>
          <cell r="F166" t="str">
            <v>0,00</v>
          </cell>
          <cell r="G166" t="str">
            <v>27,56</v>
          </cell>
          <cell r="H166">
            <v>0</v>
          </cell>
          <cell r="I166">
            <v>27.56</v>
          </cell>
          <cell r="J166">
            <v>0</v>
          </cell>
          <cell r="K166">
            <v>27.56</v>
          </cell>
          <cell r="L166">
            <v>0</v>
          </cell>
          <cell r="M166">
            <v>0</v>
          </cell>
          <cell r="N166">
            <v>27.56</v>
          </cell>
        </row>
        <row r="167">
          <cell r="B167" t="str">
            <v>1 A 01 735 01</v>
          </cell>
          <cell r="C167" t="str">
            <v>Fabr. mourão de concreto suporte seção quad. 11cm</v>
          </cell>
          <cell r="D167" t="str">
            <v>un</v>
          </cell>
          <cell r="E167" t="str">
            <v>28,89</v>
          </cell>
          <cell r="F167" t="str">
            <v>0,00</v>
          </cell>
          <cell r="G167" t="str">
            <v>28,89</v>
          </cell>
          <cell r="H167">
            <v>0</v>
          </cell>
          <cell r="I167">
            <v>28.89</v>
          </cell>
          <cell r="J167">
            <v>0</v>
          </cell>
          <cell r="K167">
            <v>28.89</v>
          </cell>
          <cell r="L167">
            <v>0</v>
          </cell>
          <cell r="M167">
            <v>0</v>
          </cell>
          <cell r="N167">
            <v>28.89</v>
          </cell>
        </row>
        <row r="168">
          <cell r="B168" t="str">
            <v>1 A 01 735 02</v>
          </cell>
          <cell r="C168" t="str">
            <v>Fabr. mourão de concr. suporte seção triang. 11cm</v>
          </cell>
          <cell r="D168" t="str">
            <v>un</v>
          </cell>
          <cell r="E168" t="str">
            <v>20,16</v>
          </cell>
          <cell r="F168" t="str">
            <v>0,00</v>
          </cell>
          <cell r="G168" t="str">
            <v>20,16</v>
          </cell>
          <cell r="H168">
            <v>0</v>
          </cell>
          <cell r="I168">
            <v>20.16</v>
          </cell>
          <cell r="J168">
            <v>0</v>
          </cell>
          <cell r="K168">
            <v>20.16</v>
          </cell>
          <cell r="L168">
            <v>0</v>
          </cell>
          <cell r="M168">
            <v>0</v>
          </cell>
          <cell r="N168">
            <v>20.16</v>
          </cell>
        </row>
        <row r="169">
          <cell r="B169" t="str">
            <v>1 A 01 735 51</v>
          </cell>
          <cell r="C169" t="str">
            <v>Fabric.Mourão concr.suporte seção quadr.11cm AC/BC</v>
          </cell>
          <cell r="D169" t="str">
            <v>un</v>
          </cell>
          <cell r="E169" t="str">
            <v>30,23</v>
          </cell>
          <cell r="F169" t="str">
            <v>0,00</v>
          </cell>
          <cell r="G169" t="str">
            <v>30,23</v>
          </cell>
          <cell r="H169">
            <v>0</v>
          </cell>
          <cell r="I169">
            <v>30.23</v>
          </cell>
          <cell r="J169">
            <v>0</v>
          </cell>
          <cell r="K169">
            <v>30.23</v>
          </cell>
          <cell r="L169">
            <v>0</v>
          </cell>
          <cell r="M169">
            <v>0</v>
          </cell>
          <cell r="N169">
            <v>30.23</v>
          </cell>
        </row>
        <row r="170">
          <cell r="B170" t="str">
            <v>1 A 01 735 52</v>
          </cell>
          <cell r="C170" t="str">
            <v>Fabric.Mourão concr.suporte sec.triang.11cm AC/BC</v>
          </cell>
          <cell r="D170" t="str">
            <v>un</v>
          </cell>
          <cell r="E170" t="str">
            <v>20,82</v>
          </cell>
          <cell r="F170" t="str">
            <v>0,00</v>
          </cell>
          <cell r="G170" t="str">
            <v>20,82</v>
          </cell>
          <cell r="H170">
            <v>0</v>
          </cell>
          <cell r="I170">
            <v>20.82</v>
          </cell>
          <cell r="J170">
            <v>0</v>
          </cell>
          <cell r="K170">
            <v>20.82</v>
          </cell>
          <cell r="L170">
            <v>0</v>
          </cell>
          <cell r="M170">
            <v>0</v>
          </cell>
          <cell r="N170">
            <v>20.82</v>
          </cell>
        </row>
        <row r="171">
          <cell r="B171" t="str">
            <v>1 A 01 739 01</v>
          </cell>
          <cell r="C171" t="str">
            <v>Confecção de tubos de concreto D=0,20m</v>
          </cell>
          <cell r="D171" t="str">
            <v>m</v>
          </cell>
          <cell r="E171" t="str">
            <v>17,56</v>
          </cell>
          <cell r="F171" t="str">
            <v>0,00</v>
          </cell>
          <cell r="G171" t="str">
            <v>17,56</v>
          </cell>
          <cell r="H171">
            <v>0</v>
          </cell>
          <cell r="I171">
            <v>17.559999999999999</v>
          </cell>
          <cell r="J171">
            <v>0</v>
          </cell>
          <cell r="K171">
            <v>17.559999999999999</v>
          </cell>
          <cell r="L171">
            <v>0</v>
          </cell>
          <cell r="M171">
            <v>0</v>
          </cell>
          <cell r="N171">
            <v>17.559999999999999</v>
          </cell>
        </row>
        <row r="172">
          <cell r="B172" t="str">
            <v>1 A 01 739 51</v>
          </cell>
          <cell r="C172" t="str">
            <v>Confecção de tubos de concreto D=0,20m AC/BC</v>
          </cell>
          <cell r="D172" t="str">
            <v>m</v>
          </cell>
          <cell r="E172" t="str">
            <v>19,14</v>
          </cell>
          <cell r="F172" t="str">
            <v>0,00</v>
          </cell>
          <cell r="G172" t="str">
            <v>19,14</v>
          </cell>
          <cell r="H172">
            <v>0</v>
          </cell>
          <cell r="I172">
            <v>19.14</v>
          </cell>
          <cell r="J172">
            <v>0</v>
          </cell>
          <cell r="K172">
            <v>19.14</v>
          </cell>
          <cell r="L172">
            <v>0</v>
          </cell>
          <cell r="M172">
            <v>0</v>
          </cell>
          <cell r="N172">
            <v>19.14</v>
          </cell>
        </row>
        <row r="173">
          <cell r="B173" t="str">
            <v>1 A 01 740 01</v>
          </cell>
          <cell r="C173" t="str">
            <v>Confecção de tubos de concreto perfurado D=0,20m</v>
          </cell>
          <cell r="D173" t="str">
            <v>m</v>
          </cell>
          <cell r="E173" t="str">
            <v>18,14</v>
          </cell>
          <cell r="F173" t="str">
            <v>0,00</v>
          </cell>
          <cell r="G173" t="str">
            <v>18,14</v>
          </cell>
          <cell r="H173">
            <v>0</v>
          </cell>
          <cell r="I173">
            <v>18.14</v>
          </cell>
          <cell r="J173">
            <v>0</v>
          </cell>
          <cell r="K173">
            <v>18.14</v>
          </cell>
          <cell r="L173">
            <v>0</v>
          </cell>
          <cell r="M173">
            <v>0</v>
          </cell>
          <cell r="N173">
            <v>18.14</v>
          </cell>
        </row>
        <row r="174">
          <cell r="B174" t="str">
            <v>1 A 01 740 51</v>
          </cell>
          <cell r="C174" t="str">
            <v>Confecção tubos concr.perfurado D=0,20m AC/BC</v>
          </cell>
          <cell r="D174" t="str">
            <v>m</v>
          </cell>
          <cell r="E174" t="str">
            <v>19,73</v>
          </cell>
          <cell r="F174" t="str">
            <v>0,00</v>
          </cell>
          <cell r="G174" t="str">
            <v>19,73</v>
          </cell>
          <cell r="H174">
            <v>0</v>
          </cell>
          <cell r="I174">
            <v>19.73</v>
          </cell>
          <cell r="J174">
            <v>0</v>
          </cell>
          <cell r="K174">
            <v>19.73</v>
          </cell>
          <cell r="L174">
            <v>0</v>
          </cell>
          <cell r="M174">
            <v>0</v>
          </cell>
          <cell r="N174">
            <v>19.73</v>
          </cell>
        </row>
        <row r="175">
          <cell r="B175" t="str">
            <v>1 A 01 741 01</v>
          </cell>
          <cell r="C175" t="str">
            <v>Confecção de tubos de concreto poroso D=0,20m</v>
          </cell>
          <cell r="D175" t="str">
            <v>m</v>
          </cell>
          <cell r="E175" t="str">
            <v>18,24</v>
          </cell>
          <cell r="F175" t="str">
            <v>0,00</v>
          </cell>
          <cell r="G175" t="str">
            <v>18,24</v>
          </cell>
          <cell r="H175">
            <v>0</v>
          </cell>
          <cell r="I175">
            <v>18.239999999999998</v>
          </cell>
          <cell r="J175">
            <v>0</v>
          </cell>
          <cell r="K175">
            <v>18.239999999999998</v>
          </cell>
          <cell r="L175">
            <v>0</v>
          </cell>
          <cell r="M175">
            <v>0</v>
          </cell>
          <cell r="N175">
            <v>18.239999999999998</v>
          </cell>
        </row>
        <row r="176">
          <cell r="B176" t="str">
            <v>1 A 01 741 51</v>
          </cell>
          <cell r="C176" t="str">
            <v>Confecção de tubos de concr.poroso D=0,20m AC/BC</v>
          </cell>
          <cell r="D176" t="str">
            <v>m</v>
          </cell>
          <cell r="E176" t="str">
            <v>19,65</v>
          </cell>
          <cell r="F176" t="str">
            <v>0,00</v>
          </cell>
          <cell r="G176" t="str">
            <v>19,65</v>
          </cell>
          <cell r="H176">
            <v>0</v>
          </cell>
          <cell r="I176">
            <v>19.649999999999999</v>
          </cell>
          <cell r="J176">
            <v>0</v>
          </cell>
          <cell r="K176">
            <v>19.649999999999999</v>
          </cell>
          <cell r="L176">
            <v>0</v>
          </cell>
          <cell r="M176">
            <v>0</v>
          </cell>
          <cell r="N176">
            <v>19.649999999999999</v>
          </cell>
        </row>
        <row r="177">
          <cell r="B177" t="str">
            <v>1 A 01 745 01</v>
          </cell>
          <cell r="C177" t="str">
            <v>Confecção de tubos de concreto D=0,30m</v>
          </cell>
          <cell r="D177" t="str">
            <v>m</v>
          </cell>
          <cell r="E177" t="str">
            <v>27,23</v>
          </cell>
          <cell r="F177" t="str">
            <v>0,00</v>
          </cell>
          <cell r="G177" t="str">
            <v>27,23</v>
          </cell>
          <cell r="H177">
            <v>0</v>
          </cell>
          <cell r="I177">
            <v>27.23</v>
          </cell>
          <cell r="J177">
            <v>0</v>
          </cell>
          <cell r="K177">
            <v>27.23</v>
          </cell>
          <cell r="L177">
            <v>0</v>
          </cell>
          <cell r="M177">
            <v>0</v>
          </cell>
          <cell r="N177">
            <v>27.23</v>
          </cell>
        </row>
        <row r="178">
          <cell r="B178" t="str">
            <v>1 A 01 745 51</v>
          </cell>
          <cell r="C178" t="str">
            <v>Confecção de tubos de concreto D=0,30m AC/BC</v>
          </cell>
          <cell r="D178" t="str">
            <v>m</v>
          </cell>
          <cell r="E178" t="str">
            <v>30,12</v>
          </cell>
          <cell r="F178" t="str">
            <v>0,00</v>
          </cell>
          <cell r="G178" t="str">
            <v>30,12</v>
          </cell>
          <cell r="H178">
            <v>0</v>
          </cell>
          <cell r="I178">
            <v>30.12</v>
          </cell>
          <cell r="J178">
            <v>0</v>
          </cell>
          <cell r="K178">
            <v>30.12</v>
          </cell>
          <cell r="L178">
            <v>0</v>
          </cell>
          <cell r="M178">
            <v>0</v>
          </cell>
          <cell r="N178">
            <v>30.12</v>
          </cell>
        </row>
        <row r="179">
          <cell r="B179" t="str">
            <v>1 A 01 746 01</v>
          </cell>
          <cell r="C179" t="str">
            <v>Confecção de tubos de concreto perfurado D=0,30m</v>
          </cell>
          <cell r="D179" t="str">
            <v>m</v>
          </cell>
          <cell r="E179" t="str">
            <v>27,82</v>
          </cell>
          <cell r="F179" t="str">
            <v>0,00</v>
          </cell>
          <cell r="G179" t="str">
            <v>27,82</v>
          </cell>
          <cell r="H179">
            <v>0</v>
          </cell>
          <cell r="I179">
            <v>27.82</v>
          </cell>
          <cell r="J179">
            <v>0</v>
          </cell>
          <cell r="K179">
            <v>27.82</v>
          </cell>
          <cell r="L179">
            <v>0</v>
          </cell>
          <cell r="M179">
            <v>0</v>
          </cell>
          <cell r="N179">
            <v>27.82</v>
          </cell>
        </row>
        <row r="180">
          <cell r="B180" t="str">
            <v>1 A 01 746 51</v>
          </cell>
          <cell r="C180" t="str">
            <v>Confecção de tubos concr.perfurado D=0,30m AC/BC</v>
          </cell>
          <cell r="D180" t="str">
            <v>m</v>
          </cell>
          <cell r="E180" t="str">
            <v>30,71</v>
          </cell>
          <cell r="F180" t="str">
            <v>0,00</v>
          </cell>
          <cell r="G180" t="str">
            <v>30,71</v>
          </cell>
          <cell r="H180">
            <v>0</v>
          </cell>
          <cell r="I180">
            <v>30.71</v>
          </cell>
          <cell r="J180">
            <v>0</v>
          </cell>
          <cell r="K180">
            <v>30.71</v>
          </cell>
          <cell r="L180">
            <v>0</v>
          </cell>
          <cell r="M180">
            <v>0</v>
          </cell>
          <cell r="N180">
            <v>30.71</v>
          </cell>
        </row>
        <row r="181">
          <cell r="B181" t="str">
            <v>1 A 01 747 01</v>
          </cell>
          <cell r="C181" t="str">
            <v>Confecção de tubos de concreto poroso D=0,30m</v>
          </cell>
          <cell r="D181" t="str">
            <v>m</v>
          </cell>
          <cell r="E181" t="str">
            <v>28,47</v>
          </cell>
          <cell r="F181" t="str">
            <v>0,00</v>
          </cell>
          <cell r="G181" t="str">
            <v>28,47</v>
          </cell>
          <cell r="H181">
            <v>0</v>
          </cell>
          <cell r="I181">
            <v>28.47</v>
          </cell>
          <cell r="J181">
            <v>0</v>
          </cell>
          <cell r="K181">
            <v>28.47</v>
          </cell>
          <cell r="L181">
            <v>0</v>
          </cell>
          <cell r="M181">
            <v>0</v>
          </cell>
          <cell r="N181">
            <v>28.47</v>
          </cell>
        </row>
        <row r="182">
          <cell r="B182" t="str">
            <v>1 A 01 747 51</v>
          </cell>
          <cell r="C182" t="str">
            <v>Confecção de tubos concr.poroso D=0,30m AC/BC</v>
          </cell>
          <cell r="D182" t="str">
            <v>m</v>
          </cell>
          <cell r="E182" t="str">
            <v>31,04</v>
          </cell>
          <cell r="F182" t="str">
            <v>0,00</v>
          </cell>
          <cell r="G182" t="str">
            <v>31,04</v>
          </cell>
          <cell r="H182">
            <v>0</v>
          </cell>
          <cell r="I182">
            <v>31.04</v>
          </cell>
          <cell r="J182">
            <v>0</v>
          </cell>
          <cell r="K182">
            <v>31.04</v>
          </cell>
          <cell r="L182">
            <v>0</v>
          </cell>
          <cell r="M182">
            <v>0</v>
          </cell>
          <cell r="N182">
            <v>31.04</v>
          </cell>
        </row>
        <row r="183">
          <cell r="B183" t="str">
            <v>1 A 01 751 01</v>
          </cell>
          <cell r="C183" t="str">
            <v>Confecção de tubos de concreto D=0,40m</v>
          </cell>
          <cell r="D183" t="str">
            <v>m</v>
          </cell>
          <cell r="E183" t="str">
            <v>39,55</v>
          </cell>
          <cell r="F183" t="str">
            <v>0,00</v>
          </cell>
          <cell r="G183" t="str">
            <v>39,55</v>
          </cell>
          <cell r="H183">
            <v>0</v>
          </cell>
          <cell r="I183">
            <v>39.549999999999997</v>
          </cell>
          <cell r="J183">
            <v>0</v>
          </cell>
          <cell r="K183">
            <v>39.549999999999997</v>
          </cell>
          <cell r="L183">
            <v>0</v>
          </cell>
          <cell r="M183">
            <v>0</v>
          </cell>
          <cell r="N183">
            <v>39.549999999999997</v>
          </cell>
        </row>
        <row r="184">
          <cell r="B184" t="str">
            <v>1 A 01 751 51</v>
          </cell>
          <cell r="C184" t="str">
            <v>Confecção de tubos de concreto D=0,40m AC/BC</v>
          </cell>
          <cell r="D184" t="str">
            <v>m</v>
          </cell>
          <cell r="E184" t="str">
            <v>44,10</v>
          </cell>
          <cell r="F184" t="str">
            <v>0,00</v>
          </cell>
          <cell r="G184" t="str">
            <v>44,10</v>
          </cell>
          <cell r="H184">
            <v>0</v>
          </cell>
          <cell r="I184">
            <v>44.1</v>
          </cell>
          <cell r="J184">
            <v>0</v>
          </cell>
          <cell r="K184">
            <v>44.1</v>
          </cell>
          <cell r="L184">
            <v>0</v>
          </cell>
          <cell r="M184">
            <v>0</v>
          </cell>
          <cell r="N184">
            <v>44.1</v>
          </cell>
        </row>
        <row r="185">
          <cell r="B185" t="str">
            <v>1 A 01 752 01</v>
          </cell>
          <cell r="C185" t="str">
            <v>Confecção de tubos de concreto perfurado D=0,40m</v>
          </cell>
          <cell r="D185" t="str">
            <v>m</v>
          </cell>
          <cell r="E185" t="str">
            <v>40,13</v>
          </cell>
          <cell r="F185" t="str">
            <v>0,00</v>
          </cell>
          <cell r="G185" t="str">
            <v>40,13</v>
          </cell>
          <cell r="H185">
            <v>0</v>
          </cell>
          <cell r="I185">
            <v>40.130000000000003</v>
          </cell>
          <cell r="J185">
            <v>0</v>
          </cell>
          <cell r="K185">
            <v>40.130000000000003</v>
          </cell>
          <cell r="L185">
            <v>0</v>
          </cell>
          <cell r="M185">
            <v>0</v>
          </cell>
          <cell r="N185">
            <v>40.130000000000003</v>
          </cell>
        </row>
        <row r="186">
          <cell r="B186" t="str">
            <v>1 A 01 752 51</v>
          </cell>
          <cell r="C186" t="str">
            <v>Confecção de tubos concr.perfurado D=0,40m AC/BC</v>
          </cell>
          <cell r="D186" t="str">
            <v>m</v>
          </cell>
          <cell r="E186" t="str">
            <v>44,69</v>
          </cell>
          <cell r="F186" t="str">
            <v>0,00</v>
          </cell>
          <cell r="G186" t="str">
            <v>44,69</v>
          </cell>
          <cell r="H186">
            <v>0</v>
          </cell>
          <cell r="I186">
            <v>44.69</v>
          </cell>
          <cell r="J186">
            <v>0</v>
          </cell>
          <cell r="K186">
            <v>44.69</v>
          </cell>
          <cell r="L186">
            <v>0</v>
          </cell>
          <cell r="M186">
            <v>0</v>
          </cell>
          <cell r="N186">
            <v>44.69</v>
          </cell>
        </row>
        <row r="187">
          <cell r="B187" t="str">
            <v>1 A 01 753 01</v>
          </cell>
          <cell r="C187" t="str">
            <v>Confecção de tubos de concreto poroso D=0,40m</v>
          </cell>
          <cell r="D187" t="str">
            <v>m</v>
          </cell>
          <cell r="E187" t="str">
            <v>41,50</v>
          </cell>
          <cell r="F187" t="str">
            <v>0,00</v>
          </cell>
          <cell r="G187" t="str">
            <v>41,50</v>
          </cell>
          <cell r="H187">
            <v>0</v>
          </cell>
          <cell r="I187">
            <v>41.5</v>
          </cell>
          <cell r="J187">
            <v>0</v>
          </cell>
          <cell r="K187">
            <v>41.5</v>
          </cell>
          <cell r="L187">
            <v>0</v>
          </cell>
          <cell r="M187">
            <v>0</v>
          </cell>
          <cell r="N187">
            <v>41.5</v>
          </cell>
        </row>
        <row r="188">
          <cell r="B188" t="str">
            <v>1 A 01 753 51</v>
          </cell>
          <cell r="C188" t="str">
            <v>Confecção de tubos concr.poroso D=0,40m AC/BC</v>
          </cell>
          <cell r="D188" t="str">
            <v>m</v>
          </cell>
          <cell r="E188" t="str">
            <v>45,55</v>
          </cell>
          <cell r="F188" t="str">
            <v>0,00</v>
          </cell>
          <cell r="G188" t="str">
            <v>45,55</v>
          </cell>
          <cell r="H188">
            <v>0</v>
          </cell>
          <cell r="I188">
            <v>45.55</v>
          </cell>
          <cell r="J188">
            <v>0</v>
          </cell>
          <cell r="K188">
            <v>45.55</v>
          </cell>
          <cell r="L188">
            <v>0</v>
          </cell>
          <cell r="M188">
            <v>0</v>
          </cell>
          <cell r="N188">
            <v>45.55</v>
          </cell>
        </row>
        <row r="189">
          <cell r="B189" t="str">
            <v>1 A 01 755 01</v>
          </cell>
          <cell r="C189" t="str">
            <v>Confecção de tubos de concreto armado D=0,60m CA-4</v>
          </cell>
          <cell r="D189" t="str">
            <v>m</v>
          </cell>
          <cell r="E189" t="str">
            <v>165,57</v>
          </cell>
          <cell r="F189" t="str">
            <v>0,00</v>
          </cell>
          <cell r="G189" t="str">
            <v>165,57</v>
          </cell>
          <cell r="H189">
            <v>0</v>
          </cell>
          <cell r="I189">
            <v>165.57</v>
          </cell>
          <cell r="J189">
            <v>0</v>
          </cell>
          <cell r="K189">
            <v>165.57</v>
          </cell>
          <cell r="L189">
            <v>0</v>
          </cell>
          <cell r="M189">
            <v>0</v>
          </cell>
          <cell r="N189">
            <v>165.57</v>
          </cell>
        </row>
        <row r="190">
          <cell r="B190" t="str">
            <v>1 A 01 755 51</v>
          </cell>
          <cell r="C190" t="str">
            <v>Confecção de tubos concr.armado D=0,60m CA-4 AC/BC</v>
          </cell>
          <cell r="D190" t="str">
            <v>m</v>
          </cell>
          <cell r="E190" t="str">
            <v>174,54</v>
          </cell>
          <cell r="F190" t="str">
            <v>0,00</v>
          </cell>
          <cell r="G190" t="str">
            <v>174,54</v>
          </cell>
          <cell r="H190">
            <v>0</v>
          </cell>
          <cell r="I190">
            <v>174.54</v>
          </cell>
          <cell r="J190">
            <v>0</v>
          </cell>
          <cell r="K190">
            <v>174.54</v>
          </cell>
          <cell r="L190">
            <v>0</v>
          </cell>
          <cell r="M190">
            <v>0</v>
          </cell>
          <cell r="N190">
            <v>174.54</v>
          </cell>
        </row>
        <row r="191">
          <cell r="B191" t="str">
            <v>1 A 01 760 01</v>
          </cell>
          <cell r="C191" t="str">
            <v>Confecção de tubos de concreto armado D=0,80m CA-4</v>
          </cell>
          <cell r="D191" t="str">
            <v>m</v>
          </cell>
          <cell r="E191" t="str">
            <v>248,06</v>
          </cell>
          <cell r="F191" t="str">
            <v>0,00</v>
          </cell>
          <cell r="G191" t="str">
            <v>248,06</v>
          </cell>
          <cell r="H191">
            <v>0</v>
          </cell>
          <cell r="I191">
            <v>248.06</v>
          </cell>
          <cell r="J191">
            <v>0</v>
          </cell>
          <cell r="K191">
            <v>248.06</v>
          </cell>
          <cell r="L191">
            <v>0</v>
          </cell>
          <cell r="M191">
            <v>0</v>
          </cell>
          <cell r="N191">
            <v>248.06</v>
          </cell>
        </row>
        <row r="192">
          <cell r="B192" t="str">
            <v>1 A 01 760 51</v>
          </cell>
          <cell r="C192" t="str">
            <v>Confecção de tubos concr.armado D=0,80m CA-4 AC/BC</v>
          </cell>
          <cell r="D192" t="str">
            <v>m</v>
          </cell>
          <cell r="E192" t="str">
            <v>262,91</v>
          </cell>
          <cell r="F192" t="str">
            <v>0,00</v>
          </cell>
          <cell r="G192" t="str">
            <v>262,91</v>
          </cell>
          <cell r="H192">
            <v>0</v>
          </cell>
          <cell r="I192">
            <v>262.91000000000003</v>
          </cell>
          <cell r="J192">
            <v>0</v>
          </cell>
          <cell r="K192">
            <v>262.91000000000003</v>
          </cell>
          <cell r="L192">
            <v>0</v>
          </cell>
          <cell r="M192">
            <v>0</v>
          </cell>
          <cell r="N192">
            <v>262.91000000000003</v>
          </cell>
        </row>
        <row r="193">
          <cell r="B193" t="str">
            <v>1 A 01 765 01</v>
          </cell>
          <cell r="C193" t="str">
            <v>Confecção de tubos de concreto armado D=1,00m CA-4</v>
          </cell>
          <cell r="D193" t="str">
            <v>m</v>
          </cell>
          <cell r="E193" t="str">
            <v>372,92</v>
          </cell>
          <cell r="F193" t="str">
            <v>0,00</v>
          </cell>
          <cell r="G193" t="str">
            <v>372,92</v>
          </cell>
          <cell r="H193">
            <v>0</v>
          </cell>
          <cell r="I193">
            <v>372.92</v>
          </cell>
          <cell r="J193">
            <v>0</v>
          </cell>
          <cell r="K193">
            <v>372.92</v>
          </cell>
          <cell r="L193">
            <v>0</v>
          </cell>
          <cell r="M193">
            <v>0</v>
          </cell>
          <cell r="N193">
            <v>372.92</v>
          </cell>
        </row>
        <row r="194">
          <cell r="B194" t="str">
            <v>1 A 01 765 51</v>
          </cell>
          <cell r="C194" t="str">
            <v>Confecção de tubos concr.armado D=1,00m CA-4 AC/BC</v>
          </cell>
          <cell r="D194" t="str">
            <v>m</v>
          </cell>
          <cell r="E194" t="str">
            <v>395,10</v>
          </cell>
          <cell r="F194" t="str">
            <v>0,00</v>
          </cell>
          <cell r="G194" t="str">
            <v>395,10</v>
          </cell>
          <cell r="H194">
            <v>0</v>
          </cell>
          <cell r="I194">
            <v>395.1</v>
          </cell>
          <cell r="J194">
            <v>0</v>
          </cell>
          <cell r="K194">
            <v>395.1</v>
          </cell>
          <cell r="L194">
            <v>0</v>
          </cell>
          <cell r="M194">
            <v>0</v>
          </cell>
          <cell r="N194">
            <v>395.1</v>
          </cell>
        </row>
        <row r="195">
          <cell r="B195" t="str">
            <v>1 A 01 770 01</v>
          </cell>
          <cell r="C195" t="str">
            <v>Confecção de tubos de concreto armado D=1,20m CA-4</v>
          </cell>
          <cell r="D195" t="str">
            <v>m</v>
          </cell>
          <cell r="E195" t="str">
            <v>525,07</v>
          </cell>
          <cell r="F195" t="str">
            <v>0,00</v>
          </cell>
          <cell r="G195" t="str">
            <v>525,07</v>
          </cell>
          <cell r="H195">
            <v>0</v>
          </cell>
          <cell r="I195">
            <v>525.07000000000005</v>
          </cell>
          <cell r="J195">
            <v>0</v>
          </cell>
          <cell r="K195">
            <v>525.07000000000005</v>
          </cell>
          <cell r="L195">
            <v>0</v>
          </cell>
          <cell r="M195">
            <v>0</v>
          </cell>
          <cell r="N195">
            <v>525.07000000000005</v>
          </cell>
        </row>
        <row r="196">
          <cell r="B196" t="str">
            <v>1 A 01 770 51</v>
          </cell>
          <cell r="C196" t="str">
            <v>Confecção de tubos concr.armado D=1,20m CA-4 AC/BC</v>
          </cell>
          <cell r="D196" t="str">
            <v>m</v>
          </cell>
          <cell r="E196" t="str">
            <v>553,60</v>
          </cell>
          <cell r="F196" t="str">
            <v>0,00</v>
          </cell>
          <cell r="G196" t="str">
            <v>553,60</v>
          </cell>
          <cell r="H196">
            <v>0</v>
          </cell>
          <cell r="I196">
            <v>553.6</v>
          </cell>
          <cell r="J196">
            <v>0</v>
          </cell>
          <cell r="K196">
            <v>553.6</v>
          </cell>
          <cell r="L196">
            <v>0</v>
          </cell>
          <cell r="M196">
            <v>0</v>
          </cell>
          <cell r="N196">
            <v>553.6</v>
          </cell>
        </row>
        <row r="197">
          <cell r="B197" t="str">
            <v>1 A 01 775 01</v>
          </cell>
          <cell r="C197" t="str">
            <v>Confecção de tubos de concreto armado D=1,50m CA-4</v>
          </cell>
          <cell r="D197" t="str">
            <v>m</v>
          </cell>
          <cell r="E197" t="str">
            <v>832,91</v>
          </cell>
          <cell r="F197" t="str">
            <v>0,00</v>
          </cell>
          <cell r="G197" t="str">
            <v>832,91</v>
          </cell>
          <cell r="H197">
            <v>0</v>
          </cell>
          <cell r="I197">
            <v>832.91</v>
          </cell>
          <cell r="J197">
            <v>0</v>
          </cell>
          <cell r="K197">
            <v>832.91</v>
          </cell>
          <cell r="L197">
            <v>0</v>
          </cell>
          <cell r="M197">
            <v>0</v>
          </cell>
          <cell r="N197">
            <v>832.91</v>
          </cell>
        </row>
        <row r="198">
          <cell r="B198" t="str">
            <v>1 A 01 775 51</v>
          </cell>
          <cell r="C198" t="str">
            <v>Confecção de tubos concr.armado D=1,50m CA-4 AC/BC</v>
          </cell>
          <cell r="D198" t="str">
            <v>m</v>
          </cell>
          <cell r="E198" t="str">
            <v>870,79</v>
          </cell>
          <cell r="F198" t="str">
            <v>0,00</v>
          </cell>
          <cell r="G198" t="str">
            <v>870,79</v>
          </cell>
          <cell r="H198">
            <v>0</v>
          </cell>
          <cell r="I198">
            <v>870.79</v>
          </cell>
          <cell r="J198">
            <v>0</v>
          </cell>
          <cell r="K198">
            <v>870.79</v>
          </cell>
          <cell r="L198">
            <v>0</v>
          </cell>
          <cell r="M198">
            <v>0</v>
          </cell>
          <cell r="N198">
            <v>870.79</v>
          </cell>
        </row>
        <row r="199">
          <cell r="B199" t="str">
            <v>1 A 01 780 01</v>
          </cell>
          <cell r="C199" t="str">
            <v>Obtenção de grama para replantio</v>
          </cell>
          <cell r="D199" t="str">
            <v>m2</v>
          </cell>
          <cell r="E199" t="str">
            <v>1,75</v>
          </cell>
          <cell r="F199" t="str">
            <v>0,00</v>
          </cell>
          <cell r="G199" t="str">
            <v>1,75</v>
          </cell>
          <cell r="H199">
            <v>0</v>
          </cell>
          <cell r="I199">
            <v>1.75</v>
          </cell>
          <cell r="J199">
            <v>0</v>
          </cell>
          <cell r="K199">
            <v>1.75</v>
          </cell>
          <cell r="L199">
            <v>0</v>
          </cell>
          <cell r="M199">
            <v>0</v>
          </cell>
          <cell r="N199">
            <v>1.75</v>
          </cell>
        </row>
        <row r="200">
          <cell r="B200" t="str">
            <v>1 A 01 790 01</v>
          </cell>
          <cell r="C200" t="str">
            <v>Guia de madeira - 2,5 x 7,0 cm</v>
          </cell>
          <cell r="D200" t="str">
            <v>m</v>
          </cell>
          <cell r="E200" t="str">
            <v>8,42</v>
          </cell>
          <cell r="F200" t="str">
            <v>0,00</v>
          </cell>
          <cell r="G200" t="str">
            <v>8,42</v>
          </cell>
          <cell r="H200">
            <v>0</v>
          </cell>
          <cell r="I200">
            <v>8.42</v>
          </cell>
          <cell r="J200">
            <v>0</v>
          </cell>
          <cell r="K200">
            <v>8.42</v>
          </cell>
          <cell r="L200">
            <v>0</v>
          </cell>
          <cell r="M200">
            <v>0</v>
          </cell>
          <cell r="N200">
            <v>8.42</v>
          </cell>
        </row>
        <row r="201">
          <cell r="B201" t="str">
            <v>1 A 01 790 02</v>
          </cell>
          <cell r="C201" t="str">
            <v>Guia de madeira - 2,5 x 10,0 cm</v>
          </cell>
          <cell r="D201" t="str">
            <v>m</v>
          </cell>
          <cell r="E201" t="str">
            <v>3,69</v>
          </cell>
          <cell r="F201" t="str">
            <v>0,00</v>
          </cell>
          <cell r="G201" t="str">
            <v>3,69</v>
          </cell>
          <cell r="H201">
            <v>0</v>
          </cell>
          <cell r="I201">
            <v>3.69</v>
          </cell>
          <cell r="J201">
            <v>0</v>
          </cell>
          <cell r="K201">
            <v>3.69</v>
          </cell>
          <cell r="L201">
            <v>0</v>
          </cell>
          <cell r="M201">
            <v>0</v>
          </cell>
          <cell r="N201">
            <v>3.69</v>
          </cell>
        </row>
        <row r="202">
          <cell r="B202" t="str">
            <v>1 A 01 800 01</v>
          </cell>
          <cell r="C202" t="str">
            <v>Recuperação de chapa para placa de sinalização</v>
          </cell>
          <cell r="D202" t="str">
            <v>m2</v>
          </cell>
          <cell r="E202" t="str">
            <v>38,27</v>
          </cell>
          <cell r="F202" t="str">
            <v>0,00</v>
          </cell>
          <cell r="G202" t="str">
            <v>38,27</v>
          </cell>
          <cell r="H202">
            <v>0</v>
          </cell>
          <cell r="I202">
            <v>38.270000000000003</v>
          </cell>
          <cell r="J202">
            <v>0</v>
          </cell>
          <cell r="K202">
            <v>38.270000000000003</v>
          </cell>
          <cell r="L202">
            <v>0</v>
          </cell>
          <cell r="M202">
            <v>0</v>
          </cell>
          <cell r="N202">
            <v>38.270000000000003</v>
          </cell>
        </row>
        <row r="203">
          <cell r="B203" t="str">
            <v>1 A 01 810 01</v>
          </cell>
          <cell r="C203" t="str">
            <v>Calha metálica semi-circular D=0,40 m</v>
          </cell>
          <cell r="D203" t="str">
            <v>m</v>
          </cell>
          <cell r="E203" t="str">
            <v>206,46</v>
          </cell>
          <cell r="F203" t="str">
            <v>0,00</v>
          </cell>
          <cell r="G203" t="str">
            <v>206,46</v>
          </cell>
          <cell r="H203">
            <v>0</v>
          </cell>
          <cell r="I203">
            <v>206.46</v>
          </cell>
          <cell r="J203">
            <v>0</v>
          </cell>
          <cell r="K203">
            <v>206.46</v>
          </cell>
          <cell r="L203">
            <v>0</v>
          </cell>
          <cell r="M203">
            <v>0</v>
          </cell>
          <cell r="N203">
            <v>206.46</v>
          </cell>
        </row>
        <row r="204">
          <cell r="B204" t="str">
            <v>1 A 01 850 01</v>
          </cell>
          <cell r="C204" t="str">
            <v>Confecção de placa de sinalização semi-refletiva</v>
          </cell>
          <cell r="D204" t="str">
            <v>m2</v>
          </cell>
          <cell r="E204" t="str">
            <v>122,98</v>
          </cell>
          <cell r="F204" t="str">
            <v>0,00</v>
          </cell>
          <cell r="G204" t="str">
            <v>122,98</v>
          </cell>
          <cell r="H204">
            <v>0</v>
          </cell>
          <cell r="I204">
            <v>122.98</v>
          </cell>
          <cell r="J204">
            <v>0</v>
          </cell>
          <cell r="K204">
            <v>122.98</v>
          </cell>
          <cell r="L204">
            <v>0</v>
          </cell>
          <cell r="M204">
            <v>0</v>
          </cell>
          <cell r="N204">
            <v>122.98</v>
          </cell>
        </row>
        <row r="205">
          <cell r="B205" t="str">
            <v>1 A 01 860 01</v>
          </cell>
          <cell r="C205" t="str">
            <v>Confecção de placa de sinalização tot. refletiva</v>
          </cell>
          <cell r="D205" t="str">
            <v>m2</v>
          </cell>
          <cell r="E205" t="str">
            <v>213,18</v>
          </cell>
          <cell r="F205" t="str">
            <v>0,00</v>
          </cell>
          <cell r="G205" t="str">
            <v>213,18</v>
          </cell>
          <cell r="H205">
            <v>0</v>
          </cell>
          <cell r="I205">
            <v>213.18</v>
          </cell>
          <cell r="J205">
            <v>0</v>
          </cell>
          <cell r="K205">
            <v>213.18</v>
          </cell>
          <cell r="L205">
            <v>0</v>
          </cell>
          <cell r="M205">
            <v>0</v>
          </cell>
          <cell r="N205">
            <v>213.18</v>
          </cell>
        </row>
        <row r="206">
          <cell r="B206" t="str">
            <v>1 A 01 870 01</v>
          </cell>
          <cell r="C206" t="str">
            <v>Confecção de suporte e travessa p/ placa de sinal.</v>
          </cell>
          <cell r="D206" t="str">
            <v>un</v>
          </cell>
          <cell r="E206" t="str">
            <v>80,46</v>
          </cell>
          <cell r="F206" t="str">
            <v>0,00</v>
          </cell>
          <cell r="G206" t="str">
            <v>80,46</v>
          </cell>
          <cell r="H206">
            <v>0</v>
          </cell>
          <cell r="I206">
            <v>80.459999999999994</v>
          </cell>
          <cell r="J206">
            <v>0</v>
          </cell>
          <cell r="K206">
            <v>80.459999999999994</v>
          </cell>
          <cell r="L206">
            <v>0</v>
          </cell>
          <cell r="M206">
            <v>0</v>
          </cell>
          <cell r="N206">
            <v>80.459999999999994</v>
          </cell>
        </row>
        <row r="207">
          <cell r="B207" t="str">
            <v>1 A 01 890 01</v>
          </cell>
          <cell r="C207" t="str">
            <v>Escavação manual em material de 1a categoria</v>
          </cell>
          <cell r="D207" t="str">
            <v>m3</v>
          </cell>
          <cell r="E207" t="str">
            <v>38,01</v>
          </cell>
          <cell r="F207" t="str">
            <v>0,00</v>
          </cell>
          <cell r="G207" t="str">
            <v>38,01</v>
          </cell>
          <cell r="H207">
            <v>0</v>
          </cell>
          <cell r="I207">
            <v>38.01</v>
          </cell>
          <cell r="J207">
            <v>0</v>
          </cell>
          <cell r="K207">
            <v>38.01</v>
          </cell>
          <cell r="L207">
            <v>0</v>
          </cell>
          <cell r="M207">
            <v>0</v>
          </cell>
          <cell r="N207">
            <v>38.01</v>
          </cell>
        </row>
        <row r="208">
          <cell r="B208" t="str">
            <v>1 A 01 891 01</v>
          </cell>
          <cell r="C208" t="str">
            <v>Escavação manual de vala em material de 1a cat.</v>
          </cell>
          <cell r="D208" t="str">
            <v>m3</v>
          </cell>
          <cell r="E208" t="str">
            <v>43,87</v>
          </cell>
          <cell r="F208" t="str">
            <v>0,00</v>
          </cell>
          <cell r="G208" t="str">
            <v>43,87</v>
          </cell>
          <cell r="H208">
            <v>0</v>
          </cell>
          <cell r="I208">
            <v>43.87</v>
          </cell>
          <cell r="J208">
            <v>0</v>
          </cell>
          <cell r="K208">
            <v>43.87</v>
          </cell>
          <cell r="L208">
            <v>0</v>
          </cell>
          <cell r="M208">
            <v>0</v>
          </cell>
          <cell r="N208">
            <v>43.87</v>
          </cell>
        </row>
        <row r="209">
          <cell r="B209" t="str">
            <v>1 A 01 892 01</v>
          </cell>
          <cell r="C209" t="str">
            <v>Escavação mecânica de vala em material de 1a cat.</v>
          </cell>
          <cell r="D209" t="str">
            <v>m3</v>
          </cell>
          <cell r="E209" t="str">
            <v>5,45</v>
          </cell>
          <cell r="F209" t="str">
            <v>0,00</v>
          </cell>
          <cell r="G209" t="str">
            <v>5,45</v>
          </cell>
          <cell r="H209">
            <v>0</v>
          </cell>
          <cell r="I209">
            <v>5.45</v>
          </cell>
          <cell r="J209">
            <v>0</v>
          </cell>
          <cell r="K209">
            <v>5.45</v>
          </cell>
          <cell r="L209">
            <v>0</v>
          </cell>
          <cell r="M209">
            <v>0</v>
          </cell>
          <cell r="N209">
            <v>5.45</v>
          </cell>
        </row>
        <row r="210">
          <cell r="B210" t="str">
            <v>1 A 01 893 01</v>
          </cell>
          <cell r="C210" t="str">
            <v>Compactação manual</v>
          </cell>
          <cell r="D210" t="str">
            <v>m3</v>
          </cell>
          <cell r="E210" t="str">
            <v>11,37</v>
          </cell>
          <cell r="F210" t="str">
            <v>0,00</v>
          </cell>
          <cell r="G210" t="str">
            <v>11,37</v>
          </cell>
          <cell r="H210">
            <v>0</v>
          </cell>
          <cell r="I210">
            <v>11.37</v>
          </cell>
          <cell r="J210">
            <v>0</v>
          </cell>
          <cell r="K210">
            <v>11.37</v>
          </cell>
          <cell r="L210">
            <v>0</v>
          </cell>
          <cell r="M210">
            <v>0</v>
          </cell>
          <cell r="N210">
            <v>11.37</v>
          </cell>
        </row>
        <row r="211">
          <cell r="B211" t="str">
            <v>1 A 01 893 02</v>
          </cell>
          <cell r="C211" t="str">
            <v>Reaterro e compactação</v>
          </cell>
          <cell r="D211" t="str">
            <v>m3</v>
          </cell>
          <cell r="E211" t="str">
            <v>24,99</v>
          </cell>
          <cell r="F211" t="str">
            <v>0,00</v>
          </cell>
          <cell r="G211" t="str">
            <v>24,99</v>
          </cell>
          <cell r="H211">
            <v>0</v>
          </cell>
          <cell r="I211">
            <v>24.99</v>
          </cell>
          <cell r="J211">
            <v>0</v>
          </cell>
          <cell r="K211">
            <v>24.99</v>
          </cell>
          <cell r="L211">
            <v>0</v>
          </cell>
          <cell r="M211">
            <v>0</v>
          </cell>
          <cell r="N211">
            <v>24.99</v>
          </cell>
        </row>
        <row r="212">
          <cell r="B212" t="str">
            <v>1 A 01 894 01</v>
          </cell>
          <cell r="C212" t="str">
            <v>Lastro de brita</v>
          </cell>
          <cell r="D212" t="str">
            <v>m3</v>
          </cell>
          <cell r="E212" t="str">
            <v>45,60</v>
          </cell>
          <cell r="F212" t="str">
            <v>0,00</v>
          </cell>
          <cell r="G212" t="str">
            <v>45,60</v>
          </cell>
          <cell r="H212">
            <v>0</v>
          </cell>
          <cell r="I212">
            <v>45.6</v>
          </cell>
          <cell r="J212">
            <v>0</v>
          </cell>
          <cell r="K212">
            <v>45.6</v>
          </cell>
          <cell r="L212">
            <v>0</v>
          </cell>
          <cell r="M212">
            <v>0</v>
          </cell>
          <cell r="N212">
            <v>45.6</v>
          </cell>
        </row>
        <row r="213">
          <cell r="B213" t="str">
            <v>1 A 01 894 51</v>
          </cell>
          <cell r="C213" t="str">
            <v>Lastro de brita BC</v>
          </cell>
          <cell r="D213" t="str">
            <v>m3</v>
          </cell>
          <cell r="E213" t="str">
            <v>79,77</v>
          </cell>
          <cell r="F213" t="str">
            <v>0,00</v>
          </cell>
          <cell r="G213" t="str">
            <v>79,77</v>
          </cell>
          <cell r="H213">
            <v>0</v>
          </cell>
          <cell r="I213">
            <v>79.77</v>
          </cell>
          <cell r="J213">
            <v>0</v>
          </cell>
          <cell r="K213">
            <v>79.77</v>
          </cell>
          <cell r="L213">
            <v>0</v>
          </cell>
          <cell r="M213">
            <v>0</v>
          </cell>
          <cell r="N213">
            <v>79.77</v>
          </cell>
        </row>
        <row r="214">
          <cell r="B214" t="str">
            <v>1 A 02 702 00</v>
          </cell>
          <cell r="C214" t="str">
            <v>Limpeza e enchim. junta pav. concr.(const e rest)</v>
          </cell>
          <cell r="D214" t="str">
            <v>m</v>
          </cell>
          <cell r="E214" t="str">
            <v>3,26</v>
          </cell>
          <cell r="F214" t="str">
            <v>0,00</v>
          </cell>
          <cell r="G214" t="str">
            <v>3,26</v>
          </cell>
          <cell r="H214">
            <v>0</v>
          </cell>
          <cell r="I214">
            <v>3.26</v>
          </cell>
          <cell r="J214">
            <v>0</v>
          </cell>
          <cell r="K214">
            <v>3.26</v>
          </cell>
          <cell r="L214">
            <v>0</v>
          </cell>
          <cell r="M214">
            <v>0</v>
          </cell>
          <cell r="N214">
            <v>3.26</v>
          </cell>
        </row>
        <row r="215">
          <cell r="B215" t="str">
            <v>1 A 99 001 00</v>
          </cell>
          <cell r="C215" t="str">
            <v>Mistura areia-asfalto usinada a frio</v>
          </cell>
          <cell r="D215" t="str">
            <v>m3</v>
          </cell>
          <cell r="E215" t="str">
            <v>0,00</v>
          </cell>
          <cell r="F215" t="str">
            <v>0,00</v>
          </cell>
          <cell r="G215" t="str">
            <v>0,00</v>
          </cell>
          <cell r="H215">
            <v>0</v>
          </cell>
          <cell r="I215">
            <v>0</v>
          </cell>
          <cell r="J215">
            <v>0</v>
          </cell>
          <cell r="K215">
            <v>0</v>
          </cell>
          <cell r="L215">
            <v>0</v>
          </cell>
          <cell r="M215">
            <v>0</v>
          </cell>
          <cell r="N215">
            <v>0</v>
          </cell>
        </row>
        <row r="216">
          <cell r="B216" t="str">
            <v>1 A 99 002 00</v>
          </cell>
          <cell r="C216" t="str">
            <v>Mistura areia-asfalto usinada a quente</v>
          </cell>
          <cell r="D216" t="str">
            <v>m3</v>
          </cell>
          <cell r="E216" t="str">
            <v>0,00</v>
          </cell>
          <cell r="F216" t="str">
            <v>0,00</v>
          </cell>
          <cell r="G216" t="str">
            <v>0,00</v>
          </cell>
          <cell r="H216">
            <v>0</v>
          </cell>
          <cell r="I216">
            <v>0</v>
          </cell>
          <cell r="J216">
            <v>0</v>
          </cell>
          <cell r="K216">
            <v>0</v>
          </cell>
          <cell r="L216">
            <v>0</v>
          </cell>
          <cell r="M216">
            <v>0</v>
          </cell>
          <cell r="N216">
            <v>0</v>
          </cell>
        </row>
        <row r="217">
          <cell r="B217" t="str">
            <v>1 A 99 003 00</v>
          </cell>
          <cell r="C217" t="str">
            <v>Mistura betuminosa usinada a frio</v>
          </cell>
          <cell r="D217" t="str">
            <v>m3</v>
          </cell>
          <cell r="E217" t="str">
            <v>0,00</v>
          </cell>
          <cell r="F217" t="str">
            <v>0,00</v>
          </cell>
          <cell r="G217" t="str">
            <v>0,00</v>
          </cell>
          <cell r="H217">
            <v>0</v>
          </cell>
          <cell r="I217">
            <v>0</v>
          </cell>
          <cell r="J217">
            <v>0</v>
          </cell>
          <cell r="K217">
            <v>0</v>
          </cell>
          <cell r="L217">
            <v>0</v>
          </cell>
          <cell r="M217">
            <v>0</v>
          </cell>
          <cell r="N217">
            <v>0</v>
          </cell>
        </row>
        <row r="218">
          <cell r="B218" t="str">
            <v>1 A 99 004 00</v>
          </cell>
          <cell r="C218" t="str">
            <v>Mistura betuminosa usinada a quente</v>
          </cell>
          <cell r="D218" t="str">
            <v>m3</v>
          </cell>
          <cell r="E218" t="str">
            <v>0,00</v>
          </cell>
          <cell r="F218" t="str">
            <v>0,00</v>
          </cell>
          <cell r="G218" t="str">
            <v>0,00</v>
          </cell>
          <cell r="H218">
            <v>0</v>
          </cell>
          <cell r="I218">
            <v>0</v>
          </cell>
          <cell r="J218">
            <v>0</v>
          </cell>
          <cell r="K218">
            <v>0</v>
          </cell>
          <cell r="L218">
            <v>0</v>
          </cell>
          <cell r="M218">
            <v>0</v>
          </cell>
          <cell r="N218">
            <v>0</v>
          </cell>
        </row>
        <row r="219">
          <cell r="B219" t="str">
            <v>1 A 99 005 00</v>
          </cell>
          <cell r="C219" t="str">
            <v>Mistura betuminosa</v>
          </cell>
          <cell r="D219" t="str">
            <v>m3</v>
          </cell>
          <cell r="E219" t="str">
            <v>0,00</v>
          </cell>
          <cell r="F219" t="str">
            <v>0,00</v>
          </cell>
          <cell r="G219" t="str">
            <v>0,00</v>
          </cell>
          <cell r="H219">
            <v>0</v>
          </cell>
          <cell r="I219">
            <v>0</v>
          </cell>
          <cell r="J219">
            <v>0</v>
          </cell>
          <cell r="K219">
            <v>0</v>
          </cell>
          <cell r="L219">
            <v>0</v>
          </cell>
          <cell r="M219">
            <v>0</v>
          </cell>
          <cell r="N219">
            <v>0</v>
          </cell>
        </row>
        <row r="220">
          <cell r="B220" t="str">
            <v>2 S 01 000 00</v>
          </cell>
          <cell r="C220" t="str">
            <v>Desm. dest. limpeza áreas c/arv. diam. até 0,15 m</v>
          </cell>
          <cell r="D220" t="str">
            <v>m2</v>
          </cell>
          <cell r="E220" t="str">
            <v>0,30</v>
          </cell>
          <cell r="F220" t="str">
            <v>0,08</v>
          </cell>
          <cell r="G220" t="str">
            <v>0,38</v>
          </cell>
          <cell r="H220">
            <v>0</v>
          </cell>
          <cell r="I220">
            <v>0.3</v>
          </cell>
          <cell r="J220">
            <v>0.08</v>
          </cell>
          <cell r="K220">
            <v>0.38</v>
          </cell>
          <cell r="L220">
            <v>0</v>
          </cell>
          <cell r="M220">
            <v>8.0100000000000005E-2</v>
          </cell>
          <cell r="N220">
            <v>0.38009999999999999</v>
          </cell>
        </row>
        <row r="221">
          <cell r="B221" t="str">
            <v>2 S 01 010 00</v>
          </cell>
          <cell r="C221" t="str">
            <v>Destocamento de árvores D=0,15 a 0,30 m</v>
          </cell>
          <cell r="D221" t="str">
            <v>und</v>
          </cell>
          <cell r="E221" t="str">
            <v>29,03</v>
          </cell>
          <cell r="F221" t="str">
            <v>7,75</v>
          </cell>
          <cell r="G221" t="str">
            <v>36,78</v>
          </cell>
          <cell r="H221">
            <v>0</v>
          </cell>
          <cell r="I221">
            <v>29.03</v>
          </cell>
          <cell r="J221">
            <v>7.75</v>
          </cell>
          <cell r="K221">
            <v>36.78</v>
          </cell>
          <cell r="L221">
            <v>0</v>
          </cell>
          <cell r="M221">
            <v>7.7510100000000008</v>
          </cell>
          <cell r="N221">
            <v>36.781010000000002</v>
          </cell>
        </row>
        <row r="222">
          <cell r="B222" t="str">
            <v>2 S 01 012 00</v>
          </cell>
          <cell r="C222" t="str">
            <v>Destocamento de árvores c/diâm. &gt; 0,30 m</v>
          </cell>
          <cell r="D222" t="str">
            <v>und</v>
          </cell>
          <cell r="E222" t="str">
            <v>72,57</v>
          </cell>
          <cell r="F222" t="str">
            <v>19,38</v>
          </cell>
          <cell r="G222" t="str">
            <v>91,94</v>
          </cell>
          <cell r="H222">
            <v>0</v>
          </cell>
          <cell r="I222">
            <v>72.569999999999993</v>
          </cell>
          <cell r="J222">
            <v>19.38</v>
          </cell>
          <cell r="K222">
            <v>91.94</v>
          </cell>
          <cell r="L222">
            <v>0</v>
          </cell>
          <cell r="M222">
            <v>19.376189999999998</v>
          </cell>
          <cell r="N222">
            <v>91.946189999999987</v>
          </cell>
        </row>
        <row r="223">
          <cell r="B223" t="str">
            <v>2 S 01 100 01</v>
          </cell>
          <cell r="C223" t="str">
            <v>Esc. carga transp. mat 1ª cat DMT 50 m</v>
          </cell>
          <cell r="D223" t="str">
            <v>m3</v>
          </cell>
          <cell r="E223" t="str">
            <v>1,52</v>
          </cell>
          <cell r="F223" t="str">
            <v>0,41</v>
          </cell>
          <cell r="G223" t="str">
            <v>1,93</v>
          </cell>
          <cell r="H223">
            <v>0</v>
          </cell>
          <cell r="I223">
            <v>1.52</v>
          </cell>
          <cell r="J223">
            <v>0.41</v>
          </cell>
          <cell r="K223">
            <v>1.93</v>
          </cell>
          <cell r="L223">
            <v>0</v>
          </cell>
          <cell r="M223">
            <v>0.40584000000000003</v>
          </cell>
          <cell r="N223">
            <v>1.92584</v>
          </cell>
        </row>
        <row r="224">
          <cell r="B224" t="str">
            <v>2 S 01 100 02</v>
          </cell>
          <cell r="C224" t="str">
            <v>Esc. carga transp. mat 1ª cat DMT 50 a 200m c/m</v>
          </cell>
          <cell r="D224" t="str">
            <v>m3</v>
          </cell>
          <cell r="E224" t="str">
            <v>6,20</v>
          </cell>
          <cell r="F224" t="str">
            <v>1,66</v>
          </cell>
          <cell r="G224" t="str">
            <v>7,86</v>
          </cell>
          <cell r="H224">
            <v>0</v>
          </cell>
          <cell r="I224">
            <v>6.2</v>
          </cell>
          <cell r="J224">
            <v>1.66</v>
          </cell>
          <cell r="K224">
            <v>7.86</v>
          </cell>
          <cell r="L224">
            <v>0</v>
          </cell>
          <cell r="M224">
            <v>1.6554000000000002</v>
          </cell>
          <cell r="N224">
            <v>7.8554000000000004</v>
          </cell>
        </row>
        <row r="225">
          <cell r="B225" t="str">
            <v>2 S 01 100 03</v>
          </cell>
          <cell r="C225" t="str">
            <v>Esc. carga transp. mat 1ª cat DMT 200 a 400m c/m</v>
          </cell>
          <cell r="D225" t="str">
            <v>m3</v>
          </cell>
          <cell r="E225" t="str">
            <v>7,63</v>
          </cell>
          <cell r="F225" t="str">
            <v>2,04</v>
          </cell>
          <cell r="G225" t="str">
            <v>9,67</v>
          </cell>
          <cell r="H225">
            <v>0</v>
          </cell>
          <cell r="I225">
            <v>7.63</v>
          </cell>
          <cell r="J225">
            <v>2.04</v>
          </cell>
          <cell r="K225">
            <v>9.67</v>
          </cell>
          <cell r="L225">
            <v>0</v>
          </cell>
          <cell r="M225">
            <v>2.03721</v>
          </cell>
          <cell r="N225">
            <v>9.6672100000000007</v>
          </cell>
        </row>
        <row r="226">
          <cell r="B226" t="str">
            <v>2 S 01 100 04</v>
          </cell>
          <cell r="C226" t="str">
            <v>Esc. carga transp. mat 1ª cat DMT 400 a 600m c/m</v>
          </cell>
          <cell r="D226" t="str">
            <v>m3</v>
          </cell>
          <cell r="E226" t="str">
            <v>9,16</v>
          </cell>
          <cell r="F226" t="str">
            <v>2,45</v>
          </cell>
          <cell r="G226" t="str">
            <v>11,60</v>
          </cell>
          <cell r="H226">
            <v>0</v>
          </cell>
          <cell r="I226">
            <v>9.16</v>
          </cell>
          <cell r="J226">
            <v>2.4500000000000002</v>
          </cell>
          <cell r="K226">
            <v>11.6</v>
          </cell>
          <cell r="L226">
            <v>0</v>
          </cell>
          <cell r="M226">
            <v>2.4457200000000001</v>
          </cell>
          <cell r="N226">
            <v>11.60572</v>
          </cell>
        </row>
        <row r="227">
          <cell r="B227" t="str">
            <v>2 S 01 100 05</v>
          </cell>
          <cell r="C227" t="str">
            <v>Esc. carga transp. mat 1ª cat DMT 600 a 800m c/m</v>
          </cell>
          <cell r="D227" t="str">
            <v>m3</v>
          </cell>
          <cell r="E227" t="str">
            <v>10,51</v>
          </cell>
          <cell r="F227" t="str">
            <v>2,81</v>
          </cell>
          <cell r="G227" t="str">
            <v>13,31</v>
          </cell>
          <cell r="H227">
            <v>0</v>
          </cell>
          <cell r="I227">
            <v>10.51</v>
          </cell>
          <cell r="J227">
            <v>2.81</v>
          </cell>
          <cell r="K227">
            <v>13.31</v>
          </cell>
          <cell r="L227">
            <v>0</v>
          </cell>
          <cell r="M227">
            <v>2.8061700000000003</v>
          </cell>
          <cell r="N227">
            <v>13.31617</v>
          </cell>
        </row>
        <row r="228">
          <cell r="B228" t="str">
            <v>2 S 01 100 06</v>
          </cell>
          <cell r="C228" t="str">
            <v>Esc. carga transp. mat 1ª cat DMT 800 a 1000m c/m</v>
          </cell>
          <cell r="D228" t="str">
            <v>m3</v>
          </cell>
          <cell r="E228" t="str">
            <v>12,20</v>
          </cell>
          <cell r="F228" t="str">
            <v>3,26</v>
          </cell>
          <cell r="G228" t="str">
            <v>15,45</v>
          </cell>
          <cell r="H228">
            <v>0</v>
          </cell>
          <cell r="I228">
            <v>12.2</v>
          </cell>
          <cell r="J228">
            <v>3.26</v>
          </cell>
          <cell r="K228">
            <v>15.45</v>
          </cell>
          <cell r="L228">
            <v>0</v>
          </cell>
          <cell r="M228">
            <v>3.2574000000000001</v>
          </cell>
          <cell r="N228">
            <v>15.4574</v>
          </cell>
        </row>
        <row r="229">
          <cell r="B229" t="str">
            <v>2 S 01 100 07</v>
          </cell>
          <cell r="C229" t="str">
            <v>Esc. carga transp. mat 1ª cat DMT 1000 a 1200m c/m</v>
          </cell>
          <cell r="D229" t="str">
            <v>m3</v>
          </cell>
          <cell r="E229" t="str">
            <v>13,98</v>
          </cell>
          <cell r="F229" t="str">
            <v>3,73</v>
          </cell>
          <cell r="G229" t="str">
            <v>17,71</v>
          </cell>
          <cell r="H229">
            <v>0</v>
          </cell>
          <cell r="I229">
            <v>13.98</v>
          </cell>
          <cell r="J229">
            <v>3.73</v>
          </cell>
          <cell r="K229">
            <v>17.71</v>
          </cell>
          <cell r="L229">
            <v>0</v>
          </cell>
          <cell r="M229">
            <v>3.7326600000000005</v>
          </cell>
          <cell r="N229">
            <v>17.71266</v>
          </cell>
        </row>
        <row r="230">
          <cell r="B230" t="str">
            <v>2 S 01 100 08</v>
          </cell>
          <cell r="C230" t="str">
            <v>Esc. carga transp. mat 1ª cat DMT 1200 a 1400m c/m</v>
          </cell>
          <cell r="D230" t="str">
            <v>m3</v>
          </cell>
          <cell r="E230" t="str">
            <v>15,61</v>
          </cell>
          <cell r="F230" t="str">
            <v>4,17</v>
          </cell>
          <cell r="G230" t="str">
            <v>19,78</v>
          </cell>
          <cell r="H230">
            <v>0</v>
          </cell>
          <cell r="I230">
            <v>15.61</v>
          </cell>
          <cell r="J230">
            <v>4.17</v>
          </cell>
          <cell r="K230">
            <v>19.78</v>
          </cell>
          <cell r="L230">
            <v>0</v>
          </cell>
          <cell r="M230">
            <v>4.1678699999999997</v>
          </cell>
          <cell r="N230">
            <v>19.77787</v>
          </cell>
        </row>
        <row r="231">
          <cell r="B231" t="str">
            <v>2 S 01 100 09</v>
          </cell>
          <cell r="C231" t="str">
            <v>Esc. carga tr. mat 1ª c. DMT 50 a 200m c/carreg</v>
          </cell>
          <cell r="D231" t="str">
            <v>m3</v>
          </cell>
          <cell r="E231" t="str">
            <v>6,01</v>
          </cell>
          <cell r="F231" t="str">
            <v>1,61</v>
          </cell>
          <cell r="G231" t="str">
            <v>7,62</v>
          </cell>
          <cell r="H231">
            <v>0</v>
          </cell>
          <cell r="I231">
            <v>6.01</v>
          </cell>
          <cell r="J231">
            <v>1.61</v>
          </cell>
          <cell r="K231">
            <v>7.62</v>
          </cell>
          <cell r="L231">
            <v>0</v>
          </cell>
          <cell r="M231">
            <v>1.60467</v>
          </cell>
          <cell r="N231">
            <v>7.6146700000000003</v>
          </cell>
        </row>
        <row r="232">
          <cell r="B232" t="str">
            <v>2 S 01 100 10</v>
          </cell>
          <cell r="C232" t="str">
            <v>Esc. carga tr. mat 1ª c. DMT 200 a 400m c/carreg</v>
          </cell>
          <cell r="D232" t="str">
            <v>m3</v>
          </cell>
          <cell r="E232" t="str">
            <v>6,54</v>
          </cell>
          <cell r="F232" t="str">
            <v>1,75</v>
          </cell>
          <cell r="G232" t="str">
            <v>8,29</v>
          </cell>
          <cell r="H232">
            <v>0</v>
          </cell>
          <cell r="I232">
            <v>6.54</v>
          </cell>
          <cell r="J232">
            <v>1.75</v>
          </cell>
          <cell r="K232">
            <v>8.2899999999999991</v>
          </cell>
          <cell r="L232">
            <v>0</v>
          </cell>
          <cell r="M232">
            <v>1.7461800000000001</v>
          </cell>
          <cell r="N232">
            <v>8.2861799999999999</v>
          </cell>
        </row>
        <row r="233">
          <cell r="B233" t="str">
            <v>2 S 01 100 11</v>
          </cell>
          <cell r="C233" t="str">
            <v>Esc. carga tr. mat 1ª c. DMT 400 a 600m c/carreg</v>
          </cell>
          <cell r="D233" t="str">
            <v>m3</v>
          </cell>
          <cell r="E233" t="str">
            <v>6,81</v>
          </cell>
          <cell r="F233" t="str">
            <v>1,82</v>
          </cell>
          <cell r="G233" t="str">
            <v>8,63</v>
          </cell>
          <cell r="H233">
            <v>0</v>
          </cell>
          <cell r="I233">
            <v>6.81</v>
          </cell>
          <cell r="J233">
            <v>1.82</v>
          </cell>
          <cell r="K233">
            <v>8.6300000000000008</v>
          </cell>
          <cell r="L233">
            <v>0</v>
          </cell>
          <cell r="M233">
            <v>1.8182700000000001</v>
          </cell>
          <cell r="N233">
            <v>8.6282700000000006</v>
          </cell>
        </row>
        <row r="234">
          <cell r="B234" t="str">
            <v>2 S 01 100 12</v>
          </cell>
          <cell r="C234" t="str">
            <v>Esc. carga tr. mat 1ª c. DMT 600 a 800m c/carreg</v>
          </cell>
          <cell r="D234" t="str">
            <v>m3</v>
          </cell>
          <cell r="E234" t="str">
            <v>7,13</v>
          </cell>
          <cell r="F234" t="str">
            <v>1,90</v>
          </cell>
          <cell r="G234" t="str">
            <v>9,03</v>
          </cell>
          <cell r="H234">
            <v>0</v>
          </cell>
          <cell r="I234">
            <v>7.13</v>
          </cell>
          <cell r="J234">
            <v>1.9</v>
          </cell>
          <cell r="K234">
            <v>9.0299999999999994</v>
          </cell>
          <cell r="L234">
            <v>0</v>
          </cell>
          <cell r="M234">
            <v>1.90371</v>
          </cell>
          <cell r="N234">
            <v>9.0337099999999992</v>
          </cell>
        </row>
        <row r="235">
          <cell r="B235" t="str">
            <v>2 S 01 100 13</v>
          </cell>
          <cell r="C235" t="str">
            <v>Esc. carga tr. mat 1ª c. DMT 800 a 1000m c/carreg</v>
          </cell>
          <cell r="D235" t="str">
            <v>m3</v>
          </cell>
          <cell r="E235" t="str">
            <v>7,64</v>
          </cell>
          <cell r="F235" t="str">
            <v>2,04</v>
          </cell>
          <cell r="G235" t="str">
            <v>9,67</v>
          </cell>
          <cell r="H235">
            <v>0</v>
          </cell>
          <cell r="I235">
            <v>7.64</v>
          </cell>
          <cell r="J235">
            <v>2.04</v>
          </cell>
          <cell r="K235">
            <v>9.67</v>
          </cell>
          <cell r="L235">
            <v>0</v>
          </cell>
          <cell r="M235">
            <v>2.0398800000000001</v>
          </cell>
          <cell r="N235">
            <v>9.6798800000000007</v>
          </cell>
        </row>
        <row r="236">
          <cell r="B236" t="str">
            <v>2 S 01 100 14</v>
          </cell>
          <cell r="C236" t="str">
            <v>Esc. carga tr. mat 1ª c. DMT 1000 a 1200m c/carreg</v>
          </cell>
          <cell r="D236" t="str">
            <v>m3</v>
          </cell>
          <cell r="E236" t="str">
            <v>7,92</v>
          </cell>
          <cell r="F236" t="str">
            <v>2,12</v>
          </cell>
          <cell r="G236" t="str">
            <v>10,04</v>
          </cell>
          <cell r="H236">
            <v>0</v>
          </cell>
          <cell r="I236">
            <v>7.92</v>
          </cell>
          <cell r="J236">
            <v>2.12</v>
          </cell>
          <cell r="K236">
            <v>10.039999999999999</v>
          </cell>
          <cell r="L236">
            <v>0</v>
          </cell>
          <cell r="M236">
            <v>2.1146400000000001</v>
          </cell>
          <cell r="N236">
            <v>10.03464</v>
          </cell>
        </row>
        <row r="237">
          <cell r="B237" t="str">
            <v>2 S 01 100 15</v>
          </cell>
          <cell r="C237" t="str">
            <v>Esc. carga tr. mat 1ª c. DMT 1200 a 1400m c/carreg</v>
          </cell>
          <cell r="D237" t="str">
            <v>m3</v>
          </cell>
          <cell r="E237" t="str">
            <v>8,18</v>
          </cell>
          <cell r="F237" t="str">
            <v>2,19</v>
          </cell>
          <cell r="G237" t="str">
            <v>10,37</v>
          </cell>
          <cell r="H237">
            <v>0</v>
          </cell>
          <cell r="I237">
            <v>8.18</v>
          </cell>
          <cell r="J237">
            <v>2.19</v>
          </cell>
          <cell r="K237">
            <v>10.37</v>
          </cell>
          <cell r="L237">
            <v>0</v>
          </cell>
          <cell r="M237">
            <v>2.1840600000000001</v>
          </cell>
          <cell r="N237">
            <v>10.36406</v>
          </cell>
        </row>
        <row r="238">
          <cell r="B238" t="str">
            <v>2 S 01 100 16</v>
          </cell>
          <cell r="C238" t="str">
            <v>Esc. carga tr. mat 1ª c. DMT 1400 a 1600m c/carreg</v>
          </cell>
          <cell r="D238" t="str">
            <v>m3</v>
          </cell>
          <cell r="E238" t="str">
            <v>8,58</v>
          </cell>
          <cell r="F238" t="str">
            <v>2,29</v>
          </cell>
          <cell r="G238" t="str">
            <v>10,88</v>
          </cell>
          <cell r="H238">
            <v>0</v>
          </cell>
          <cell r="I238">
            <v>8.58</v>
          </cell>
          <cell r="J238">
            <v>2.29</v>
          </cell>
          <cell r="K238">
            <v>10.88</v>
          </cell>
          <cell r="L238">
            <v>0</v>
          </cell>
          <cell r="M238">
            <v>2.2908600000000003</v>
          </cell>
          <cell r="N238">
            <v>10.87086</v>
          </cell>
        </row>
        <row r="239">
          <cell r="B239" t="str">
            <v>2 S 01 100 17</v>
          </cell>
          <cell r="C239" t="str">
            <v>Esc. carga tr. mat 1ª c. DMT 1600 a 1800m c/carreg</v>
          </cell>
          <cell r="D239" t="str">
            <v>m3</v>
          </cell>
          <cell r="E239" t="str">
            <v>8,71</v>
          </cell>
          <cell r="F239" t="str">
            <v>2,33</v>
          </cell>
          <cell r="G239" t="str">
            <v>11,04</v>
          </cell>
          <cell r="H239">
            <v>0</v>
          </cell>
          <cell r="I239">
            <v>8.7100000000000009</v>
          </cell>
          <cell r="J239">
            <v>2.33</v>
          </cell>
          <cell r="K239">
            <v>11.04</v>
          </cell>
          <cell r="L239">
            <v>0</v>
          </cell>
          <cell r="M239">
            <v>2.3255700000000004</v>
          </cell>
          <cell r="N239">
            <v>11.035570000000002</v>
          </cell>
        </row>
        <row r="240">
          <cell r="B240" t="str">
            <v>2 S 01 100 18</v>
          </cell>
          <cell r="C240" t="str">
            <v>Esc. carga tr. mat 1ª c. DMT 1800 a 2000m c/carreg</v>
          </cell>
          <cell r="D240" t="str">
            <v>m3</v>
          </cell>
          <cell r="E240" t="str">
            <v>9,22</v>
          </cell>
          <cell r="F240" t="str">
            <v>2,46</v>
          </cell>
          <cell r="G240" t="str">
            <v>11,69</v>
          </cell>
          <cell r="H240">
            <v>0</v>
          </cell>
          <cell r="I240">
            <v>9.2200000000000006</v>
          </cell>
          <cell r="J240">
            <v>2.46</v>
          </cell>
          <cell r="K240">
            <v>11.69</v>
          </cell>
          <cell r="L240">
            <v>0</v>
          </cell>
          <cell r="M240">
            <v>2.4617400000000003</v>
          </cell>
          <cell r="N240">
            <v>11.681740000000001</v>
          </cell>
        </row>
        <row r="241">
          <cell r="B241" t="str">
            <v>2 S 01 100 19</v>
          </cell>
          <cell r="C241" t="str">
            <v>Esc. carga tr. mat 1ª c. DMT 2000 a 3000m c/carreg</v>
          </cell>
          <cell r="D241" t="str">
            <v>m3</v>
          </cell>
          <cell r="E241" t="str">
            <v>10,26</v>
          </cell>
          <cell r="F241" t="str">
            <v>2,74</v>
          </cell>
          <cell r="G241" t="str">
            <v>13,00</v>
          </cell>
          <cell r="H241">
            <v>0</v>
          </cell>
          <cell r="I241">
            <v>10.26</v>
          </cell>
          <cell r="J241">
            <v>2.74</v>
          </cell>
          <cell r="K241">
            <v>13</v>
          </cell>
          <cell r="L241">
            <v>0</v>
          </cell>
          <cell r="M241">
            <v>2.73942</v>
          </cell>
          <cell r="N241">
            <v>12.999420000000001</v>
          </cell>
        </row>
        <row r="242">
          <cell r="B242" t="str">
            <v>2 S 01 100 20</v>
          </cell>
          <cell r="C242" t="str">
            <v>Esc. carga tr. mat 1ª c. DMT 3000 a 5000m c/carreg</v>
          </cell>
          <cell r="D242" t="str">
            <v>m3</v>
          </cell>
          <cell r="E242" t="str">
            <v>13,10</v>
          </cell>
          <cell r="F242" t="str">
            <v>3,50</v>
          </cell>
          <cell r="G242" t="str">
            <v>16,60</v>
          </cell>
          <cell r="H242">
            <v>0</v>
          </cell>
          <cell r="I242">
            <v>13.1</v>
          </cell>
          <cell r="J242">
            <v>3.5</v>
          </cell>
          <cell r="K242">
            <v>16.600000000000001</v>
          </cell>
          <cell r="L242">
            <v>0</v>
          </cell>
          <cell r="M242">
            <v>3.4977</v>
          </cell>
          <cell r="N242">
            <v>16.5977</v>
          </cell>
        </row>
        <row r="243">
          <cell r="B243" t="str">
            <v>2 S 01 100 21</v>
          </cell>
          <cell r="C243" t="str">
            <v>Escavação carga transp. manual mat.1a cat. DT=20m</v>
          </cell>
          <cell r="D243" t="str">
            <v>m3</v>
          </cell>
          <cell r="E243" t="str">
            <v>32,32</v>
          </cell>
          <cell r="F243" t="str">
            <v>8,63</v>
          </cell>
          <cell r="G243" t="str">
            <v>40,94</v>
          </cell>
          <cell r="H243">
            <v>0</v>
          </cell>
          <cell r="I243">
            <v>32.32</v>
          </cell>
          <cell r="J243">
            <v>8.6300000000000008</v>
          </cell>
          <cell r="K243">
            <v>40.94</v>
          </cell>
          <cell r="L243">
            <v>0</v>
          </cell>
          <cell r="M243">
            <v>8.6294400000000007</v>
          </cell>
          <cell r="N243">
            <v>40.949440000000003</v>
          </cell>
        </row>
        <row r="244">
          <cell r="B244" t="str">
            <v>2 S 01 100 22</v>
          </cell>
          <cell r="C244" t="str">
            <v>Esc. carga transp. mat 1ª cat DMT 50 a 200m c/e</v>
          </cell>
          <cell r="D244" t="str">
            <v>m3</v>
          </cell>
          <cell r="E244" t="str">
            <v>4,81</v>
          </cell>
          <cell r="F244" t="str">
            <v>1,28</v>
          </cell>
          <cell r="G244" t="str">
            <v>6,09</v>
          </cell>
          <cell r="H244">
            <v>0</v>
          </cell>
          <cell r="I244">
            <v>4.8099999999999996</v>
          </cell>
          <cell r="J244">
            <v>1.28</v>
          </cell>
          <cell r="K244">
            <v>6.09</v>
          </cell>
          <cell r="L244">
            <v>0</v>
          </cell>
          <cell r="M244">
            <v>1.28427</v>
          </cell>
          <cell r="N244">
            <v>6.0942699999999999</v>
          </cell>
        </row>
        <row r="245">
          <cell r="B245" t="str">
            <v>2 S 01 100 23</v>
          </cell>
          <cell r="C245" t="str">
            <v>Esc. carga transp. mat 1ª cat DMT 200 a 400m c/e</v>
          </cell>
          <cell r="D245" t="str">
            <v>m3</v>
          </cell>
          <cell r="E245" t="str">
            <v>5,22</v>
          </cell>
          <cell r="F245" t="str">
            <v>1,39</v>
          </cell>
          <cell r="G245" t="str">
            <v>6,61</v>
          </cell>
          <cell r="H245">
            <v>0</v>
          </cell>
          <cell r="I245">
            <v>5.22</v>
          </cell>
          <cell r="J245">
            <v>1.39</v>
          </cell>
          <cell r="K245">
            <v>6.61</v>
          </cell>
          <cell r="L245">
            <v>0</v>
          </cell>
          <cell r="M245">
            <v>1.39374</v>
          </cell>
          <cell r="N245">
            <v>6.61374</v>
          </cell>
        </row>
        <row r="246">
          <cell r="B246" t="str">
            <v>2 S 01 100 24</v>
          </cell>
          <cell r="C246" t="str">
            <v>Esc. carga transp. mat 1ª cat DMT 400 a 600m c/e</v>
          </cell>
          <cell r="D246" t="str">
            <v>m3</v>
          </cell>
          <cell r="E246" t="str">
            <v>5,64</v>
          </cell>
          <cell r="F246" t="str">
            <v>1,51</v>
          </cell>
          <cell r="G246" t="str">
            <v>7,15</v>
          </cell>
          <cell r="H246">
            <v>0</v>
          </cell>
          <cell r="I246">
            <v>5.64</v>
          </cell>
          <cell r="J246">
            <v>1.51</v>
          </cell>
          <cell r="K246">
            <v>7.15</v>
          </cell>
          <cell r="L246">
            <v>0</v>
          </cell>
          <cell r="M246">
            <v>1.5058800000000001</v>
          </cell>
          <cell r="N246">
            <v>7.14588</v>
          </cell>
        </row>
        <row r="247">
          <cell r="B247" t="str">
            <v>2 S 01 100 25</v>
          </cell>
          <cell r="C247" t="str">
            <v>Esc. carga transp. mat 1ª cat DMT 600 a 800m c/e</v>
          </cell>
          <cell r="D247" t="str">
            <v>m3</v>
          </cell>
          <cell r="E247" t="str">
            <v>6,03</v>
          </cell>
          <cell r="F247" t="str">
            <v>1,61</v>
          </cell>
          <cell r="G247" t="str">
            <v>7,64</v>
          </cell>
          <cell r="H247">
            <v>0</v>
          </cell>
          <cell r="I247">
            <v>6.03</v>
          </cell>
          <cell r="J247">
            <v>1.61</v>
          </cell>
          <cell r="K247">
            <v>7.64</v>
          </cell>
          <cell r="L247">
            <v>0</v>
          </cell>
          <cell r="M247">
            <v>1.6100100000000002</v>
          </cell>
          <cell r="N247">
            <v>7.6400100000000002</v>
          </cell>
        </row>
        <row r="248">
          <cell r="B248" t="str">
            <v>2 S 01 100 26</v>
          </cell>
          <cell r="C248" t="str">
            <v>Esc. carga transp. mat 1ª cat DMT 800 a 1000m c/e</v>
          </cell>
          <cell r="D248" t="str">
            <v>m3</v>
          </cell>
          <cell r="E248" t="str">
            <v>6,38</v>
          </cell>
          <cell r="F248" t="str">
            <v>1,70</v>
          </cell>
          <cell r="G248" t="str">
            <v>8,09</v>
          </cell>
          <cell r="H248">
            <v>0</v>
          </cell>
          <cell r="I248">
            <v>6.38</v>
          </cell>
          <cell r="J248">
            <v>1.7</v>
          </cell>
          <cell r="K248">
            <v>8.09</v>
          </cell>
          <cell r="L248">
            <v>0</v>
          </cell>
          <cell r="M248">
            <v>1.70346</v>
          </cell>
          <cell r="N248">
            <v>8.0834600000000005</v>
          </cell>
        </row>
        <row r="249">
          <cell r="B249" t="str">
            <v>2 S 01 100 27</v>
          </cell>
          <cell r="C249" t="str">
            <v>Esc. carga transp. mat 1ª cat DMT 1000 a 1200m c/e</v>
          </cell>
          <cell r="D249" t="str">
            <v>m3</v>
          </cell>
          <cell r="E249" t="str">
            <v>6,74</v>
          </cell>
          <cell r="F249" t="str">
            <v>1,80</v>
          </cell>
          <cell r="G249" t="str">
            <v>8,54</v>
          </cell>
          <cell r="H249">
            <v>0</v>
          </cell>
          <cell r="I249">
            <v>6.74</v>
          </cell>
          <cell r="J249">
            <v>1.8</v>
          </cell>
          <cell r="K249">
            <v>8.5399999999999991</v>
          </cell>
          <cell r="L249">
            <v>0</v>
          </cell>
          <cell r="M249">
            <v>1.7995800000000002</v>
          </cell>
          <cell r="N249">
            <v>8.5395800000000008</v>
          </cell>
        </row>
        <row r="250">
          <cell r="B250" t="str">
            <v>2 S 01 100 28</v>
          </cell>
          <cell r="C250" t="str">
            <v>Esc. carga transp. mat 1ª cat DMT 1200 a 1400m c/e</v>
          </cell>
          <cell r="D250" t="str">
            <v>m3</v>
          </cell>
          <cell r="E250" t="str">
            <v>7,08</v>
          </cell>
          <cell r="F250" t="str">
            <v>1,89</v>
          </cell>
          <cell r="G250" t="str">
            <v>8,97</v>
          </cell>
          <cell r="H250">
            <v>0</v>
          </cell>
          <cell r="I250">
            <v>7.08</v>
          </cell>
          <cell r="J250">
            <v>1.89</v>
          </cell>
          <cell r="K250">
            <v>8.9700000000000006</v>
          </cell>
          <cell r="L250">
            <v>0</v>
          </cell>
          <cell r="M250">
            <v>1.89036</v>
          </cell>
          <cell r="N250">
            <v>8.9703599999999994</v>
          </cell>
        </row>
        <row r="251">
          <cell r="B251" t="str">
            <v>2 S 01 100 29</v>
          </cell>
          <cell r="C251" t="str">
            <v>Esc. carga transp. mat 1ª cat DMT 1400 a 1600m c/e</v>
          </cell>
          <cell r="D251" t="str">
            <v>m3</v>
          </cell>
          <cell r="E251" t="str">
            <v>7,35</v>
          </cell>
          <cell r="F251" t="str">
            <v>1,96</v>
          </cell>
          <cell r="G251" t="str">
            <v>9,31</v>
          </cell>
          <cell r="H251">
            <v>0</v>
          </cell>
          <cell r="I251">
            <v>7.35</v>
          </cell>
          <cell r="J251">
            <v>1.96</v>
          </cell>
          <cell r="K251">
            <v>9.31</v>
          </cell>
          <cell r="L251">
            <v>0</v>
          </cell>
          <cell r="M251">
            <v>1.96245</v>
          </cell>
          <cell r="N251">
            <v>9.3124500000000001</v>
          </cell>
        </row>
        <row r="252">
          <cell r="B252" t="str">
            <v>2 S 01 100 30</v>
          </cell>
          <cell r="C252" t="str">
            <v>Esc. carga transp. mat 1ª cat DMT 1600 a 1800m c/e</v>
          </cell>
          <cell r="D252" t="str">
            <v>m3</v>
          </cell>
          <cell r="E252" t="str">
            <v>7,47</v>
          </cell>
          <cell r="F252" t="str">
            <v>2,00</v>
          </cell>
          <cell r="G252" t="str">
            <v>9,47</v>
          </cell>
          <cell r="H252">
            <v>0</v>
          </cell>
          <cell r="I252">
            <v>7.47</v>
          </cell>
          <cell r="J252">
            <v>2</v>
          </cell>
          <cell r="K252">
            <v>9.4700000000000006</v>
          </cell>
          <cell r="L252">
            <v>0</v>
          </cell>
          <cell r="M252">
            <v>1.9944900000000001</v>
          </cell>
          <cell r="N252">
            <v>9.4644899999999996</v>
          </cell>
        </row>
        <row r="253">
          <cell r="B253" t="str">
            <v>2 S 01 100 31</v>
          </cell>
          <cell r="C253" t="str">
            <v>Esc. carga transp. mat 1ª cat DMT 1800 a 2000m c/e</v>
          </cell>
          <cell r="D253" t="str">
            <v>m3</v>
          </cell>
          <cell r="E253" t="str">
            <v>8,03</v>
          </cell>
          <cell r="F253" t="str">
            <v>2,14</v>
          </cell>
          <cell r="G253" t="str">
            <v>10,17</v>
          </cell>
          <cell r="H253">
            <v>0</v>
          </cell>
          <cell r="I253">
            <v>8.0299999999999994</v>
          </cell>
          <cell r="J253">
            <v>2.14</v>
          </cell>
          <cell r="K253">
            <v>10.17</v>
          </cell>
          <cell r="L253">
            <v>0</v>
          </cell>
          <cell r="M253">
            <v>2.1440099999999997</v>
          </cell>
          <cell r="N253">
            <v>10.174009999999999</v>
          </cell>
        </row>
        <row r="254">
          <cell r="B254" t="str">
            <v>2 S 01 100 32</v>
          </cell>
          <cell r="C254" t="str">
            <v>Esc. carga transp. mat 1ª cat DMT 2000 a 3000m c/e</v>
          </cell>
          <cell r="D254" t="str">
            <v>m3</v>
          </cell>
          <cell r="E254" t="str">
            <v>9,01</v>
          </cell>
          <cell r="F254" t="str">
            <v>2,40</v>
          </cell>
          <cell r="G254" t="str">
            <v>11,41</v>
          </cell>
          <cell r="H254">
            <v>0</v>
          </cell>
          <cell r="I254">
            <v>9.01</v>
          </cell>
          <cell r="J254">
            <v>2.4</v>
          </cell>
          <cell r="K254">
            <v>11.41</v>
          </cell>
          <cell r="L254">
            <v>0</v>
          </cell>
          <cell r="M254">
            <v>2.4056700000000002</v>
          </cell>
          <cell r="N254">
            <v>11.41567</v>
          </cell>
        </row>
        <row r="255">
          <cell r="B255" t="str">
            <v>2 S 01 100 33</v>
          </cell>
          <cell r="C255" t="str">
            <v>Esc. carga transp. mat 1ª cat DMT 3000 a 5000m c/e</v>
          </cell>
          <cell r="D255" t="str">
            <v>m3</v>
          </cell>
          <cell r="E255" t="str">
            <v>11,96</v>
          </cell>
          <cell r="F255" t="str">
            <v>3,19</v>
          </cell>
          <cell r="G255" t="str">
            <v>15,15</v>
          </cell>
          <cell r="H255">
            <v>0</v>
          </cell>
          <cell r="I255">
            <v>11.96</v>
          </cell>
          <cell r="J255">
            <v>3.19</v>
          </cell>
          <cell r="K255">
            <v>15.15</v>
          </cell>
          <cell r="L255">
            <v>0</v>
          </cell>
          <cell r="M255">
            <v>3.1933200000000004</v>
          </cell>
          <cell r="N255">
            <v>15.153320000000001</v>
          </cell>
        </row>
        <row r="256">
          <cell r="B256" t="str">
            <v>2 S 01 101 01</v>
          </cell>
          <cell r="C256" t="str">
            <v>Esc. carga transp. mat 2ª cat DMT 50m</v>
          </cell>
          <cell r="D256" t="str">
            <v>m3</v>
          </cell>
          <cell r="E256" t="str">
            <v>3,24</v>
          </cell>
          <cell r="F256" t="str">
            <v>0,86</v>
          </cell>
          <cell r="G256" t="str">
            <v>4,10</v>
          </cell>
          <cell r="H256">
            <v>0</v>
          </cell>
          <cell r="I256">
            <v>3.24</v>
          </cell>
          <cell r="J256">
            <v>0.86</v>
          </cell>
          <cell r="K256">
            <v>4.0999999999999996</v>
          </cell>
          <cell r="L256">
            <v>0</v>
          </cell>
          <cell r="M256">
            <v>0.86508000000000007</v>
          </cell>
          <cell r="N256">
            <v>4.1050800000000001</v>
          </cell>
        </row>
        <row r="257">
          <cell r="B257" t="str">
            <v>2 S 01 101 02</v>
          </cell>
          <cell r="C257" t="str">
            <v>Esc. carga transp. mat 2ª cat DMT 50 a 200m c/m</v>
          </cell>
          <cell r="D257" t="str">
            <v>m3</v>
          </cell>
          <cell r="E257" t="str">
            <v>10,52</v>
          </cell>
          <cell r="F257" t="str">
            <v>2,81</v>
          </cell>
          <cell r="G257" t="str">
            <v>13,32</v>
          </cell>
          <cell r="H257">
            <v>0</v>
          </cell>
          <cell r="I257">
            <v>10.52</v>
          </cell>
          <cell r="J257">
            <v>2.81</v>
          </cell>
          <cell r="K257">
            <v>13.32</v>
          </cell>
          <cell r="L257">
            <v>0</v>
          </cell>
          <cell r="M257">
            <v>2.80884</v>
          </cell>
          <cell r="N257">
            <v>13.32884</v>
          </cell>
        </row>
        <row r="258">
          <cell r="B258" t="str">
            <v>2 S 01 101 03</v>
          </cell>
          <cell r="C258" t="str">
            <v>Esc. carga transp. mat 2ª cat DMT 200 a 400m c/m</v>
          </cell>
          <cell r="D258" t="str">
            <v>m3</v>
          </cell>
          <cell r="E258" t="str">
            <v>10,55</v>
          </cell>
          <cell r="F258" t="str">
            <v>2,82</v>
          </cell>
          <cell r="G258" t="str">
            <v>13,37</v>
          </cell>
          <cell r="H258">
            <v>0</v>
          </cell>
          <cell r="I258">
            <v>10.55</v>
          </cell>
          <cell r="J258">
            <v>2.82</v>
          </cell>
          <cell r="K258">
            <v>13.37</v>
          </cell>
          <cell r="L258">
            <v>0</v>
          </cell>
          <cell r="M258">
            <v>2.8168500000000005</v>
          </cell>
          <cell r="N258">
            <v>13.366850000000001</v>
          </cell>
        </row>
        <row r="259">
          <cell r="B259" t="str">
            <v>2 S 01 101 04</v>
          </cell>
          <cell r="C259" t="str">
            <v>Esc. carga transp. mat 2ª cat DMT 400 a 600m c/m</v>
          </cell>
          <cell r="D259" t="str">
            <v>m3</v>
          </cell>
          <cell r="E259" t="str">
            <v>13,05</v>
          </cell>
          <cell r="F259" t="str">
            <v>3,48</v>
          </cell>
          <cell r="G259" t="str">
            <v>16,53</v>
          </cell>
          <cell r="H259">
            <v>0</v>
          </cell>
          <cell r="I259">
            <v>13.05</v>
          </cell>
          <cell r="J259">
            <v>3.48</v>
          </cell>
          <cell r="K259">
            <v>16.53</v>
          </cell>
          <cell r="L259">
            <v>0</v>
          </cell>
          <cell r="M259">
            <v>3.4843500000000005</v>
          </cell>
          <cell r="N259">
            <v>16.53435</v>
          </cell>
        </row>
        <row r="260">
          <cell r="B260" t="str">
            <v>2 S 01 101 05</v>
          </cell>
          <cell r="C260" t="str">
            <v>Esc. carga transp. mat 2ª cat DMT 600 a 800m c/m</v>
          </cell>
          <cell r="D260" t="str">
            <v>m3</v>
          </cell>
          <cell r="E260" t="str">
            <v>15,55</v>
          </cell>
          <cell r="F260" t="str">
            <v>4,15</v>
          </cell>
          <cell r="G260" t="str">
            <v>19,71</v>
          </cell>
          <cell r="H260">
            <v>0</v>
          </cell>
          <cell r="I260">
            <v>15.55</v>
          </cell>
          <cell r="J260">
            <v>4.1500000000000004</v>
          </cell>
          <cell r="K260">
            <v>19.71</v>
          </cell>
          <cell r="L260">
            <v>0</v>
          </cell>
          <cell r="M260">
            <v>4.1518500000000005</v>
          </cell>
          <cell r="N260">
            <v>19.70185</v>
          </cell>
        </row>
        <row r="261">
          <cell r="B261" t="str">
            <v>2 S 01 101 06</v>
          </cell>
          <cell r="C261" t="str">
            <v>Esc. carga transp. mat 2ª cat DMT 800 a 1000m c/m</v>
          </cell>
          <cell r="D261" t="str">
            <v>m3</v>
          </cell>
          <cell r="E261" t="str">
            <v>18,06</v>
          </cell>
          <cell r="F261" t="str">
            <v>4,82</v>
          </cell>
          <cell r="G261" t="str">
            <v>22,88</v>
          </cell>
          <cell r="H261">
            <v>0</v>
          </cell>
          <cell r="I261">
            <v>18.059999999999999</v>
          </cell>
          <cell r="J261">
            <v>4.82</v>
          </cell>
          <cell r="K261">
            <v>22.88</v>
          </cell>
          <cell r="L261">
            <v>0</v>
          </cell>
          <cell r="M261">
            <v>4.8220200000000002</v>
          </cell>
          <cell r="N261">
            <v>22.882019999999997</v>
          </cell>
        </row>
        <row r="262">
          <cell r="B262" t="str">
            <v>2 S 01 101 07</v>
          </cell>
          <cell r="C262" t="str">
            <v>Esc. carga transp. mat 2ª cat DMT 1000 a 1200m c/m</v>
          </cell>
          <cell r="D262" t="str">
            <v>m3</v>
          </cell>
          <cell r="E262" t="str">
            <v>18,08</v>
          </cell>
          <cell r="F262" t="str">
            <v>4,83</v>
          </cell>
          <cell r="G262" t="str">
            <v>22,90</v>
          </cell>
          <cell r="H262">
            <v>0</v>
          </cell>
          <cell r="I262">
            <v>18.079999999999998</v>
          </cell>
          <cell r="J262">
            <v>4.83</v>
          </cell>
          <cell r="K262">
            <v>22.9</v>
          </cell>
          <cell r="L262">
            <v>0</v>
          </cell>
          <cell r="M262">
            <v>4.8273599999999997</v>
          </cell>
          <cell r="N262">
            <v>22.907359999999997</v>
          </cell>
        </row>
        <row r="263">
          <cell r="B263" t="str">
            <v>2 S 01 101 08</v>
          </cell>
          <cell r="C263" t="str">
            <v>Esc. carga transp. mat 2ª cat DMT 1200 a 1400m c/m</v>
          </cell>
          <cell r="D263" t="str">
            <v>m3</v>
          </cell>
          <cell r="E263" t="str">
            <v>20,59</v>
          </cell>
          <cell r="F263" t="str">
            <v>5,50</v>
          </cell>
          <cell r="G263" t="str">
            <v>26,08</v>
          </cell>
          <cell r="H263">
            <v>0</v>
          </cell>
          <cell r="I263">
            <v>20.59</v>
          </cell>
          <cell r="J263">
            <v>5.5</v>
          </cell>
          <cell r="K263">
            <v>26.08</v>
          </cell>
          <cell r="L263">
            <v>0</v>
          </cell>
          <cell r="M263">
            <v>5.4975300000000002</v>
          </cell>
          <cell r="N263">
            <v>26.087530000000001</v>
          </cell>
        </row>
        <row r="264">
          <cell r="B264" t="str">
            <v>2 S 01 101 09</v>
          </cell>
          <cell r="C264" t="str">
            <v>Esc. carga tr. mat 2ª c. DMT 50 a 200m c/carreg</v>
          </cell>
          <cell r="D264" t="str">
            <v>m3</v>
          </cell>
          <cell r="E264" t="str">
            <v>9,24</v>
          </cell>
          <cell r="F264" t="str">
            <v>2,47</v>
          </cell>
          <cell r="G264" t="str">
            <v>11,71</v>
          </cell>
          <cell r="H264">
            <v>0</v>
          </cell>
          <cell r="I264">
            <v>9.24</v>
          </cell>
          <cell r="J264">
            <v>2.4700000000000002</v>
          </cell>
          <cell r="K264">
            <v>11.71</v>
          </cell>
          <cell r="L264">
            <v>0</v>
          </cell>
          <cell r="M264">
            <v>2.4670800000000002</v>
          </cell>
          <cell r="N264">
            <v>11.707080000000001</v>
          </cell>
        </row>
        <row r="265">
          <cell r="B265" t="str">
            <v>2 S 01 101 10</v>
          </cell>
          <cell r="C265" t="str">
            <v>Esc. carga tr. mat 2ª c. DMT 200 a 400m c/carreg</v>
          </cell>
          <cell r="D265" t="str">
            <v>m3</v>
          </cell>
          <cell r="E265" t="str">
            <v>9,69</v>
          </cell>
          <cell r="F265" t="str">
            <v>2,59</v>
          </cell>
          <cell r="G265" t="str">
            <v>12,28</v>
          </cell>
          <cell r="H265">
            <v>0</v>
          </cell>
          <cell r="I265">
            <v>9.69</v>
          </cell>
          <cell r="J265">
            <v>2.59</v>
          </cell>
          <cell r="K265">
            <v>12.28</v>
          </cell>
          <cell r="L265">
            <v>0</v>
          </cell>
          <cell r="M265">
            <v>2.5872299999999999</v>
          </cell>
          <cell r="N265">
            <v>12.277229999999999</v>
          </cell>
        </row>
        <row r="266">
          <cell r="B266" t="str">
            <v>2 S 01 101 11</v>
          </cell>
          <cell r="C266" t="str">
            <v>Esc. carga tr. mat 2a c. DMT 400 a 600m c/carreg</v>
          </cell>
          <cell r="D266" t="str">
            <v>m3</v>
          </cell>
          <cell r="E266" t="str">
            <v>10,24</v>
          </cell>
          <cell r="F266" t="str">
            <v>2,73</v>
          </cell>
          <cell r="G266" t="str">
            <v>12,98</v>
          </cell>
          <cell r="H266">
            <v>0</v>
          </cell>
          <cell r="I266">
            <v>10.24</v>
          </cell>
          <cell r="J266">
            <v>2.73</v>
          </cell>
          <cell r="K266">
            <v>12.98</v>
          </cell>
          <cell r="L266">
            <v>0</v>
          </cell>
          <cell r="M266">
            <v>2.7340800000000001</v>
          </cell>
          <cell r="N266">
            <v>12.974080000000001</v>
          </cell>
        </row>
        <row r="267">
          <cell r="B267" t="str">
            <v>2 S 01 101 12</v>
          </cell>
          <cell r="C267" t="str">
            <v>Esc. carga tr. mat 2a c. DMT 600 a 800m c/carreg</v>
          </cell>
          <cell r="D267" t="str">
            <v>m3</v>
          </cell>
          <cell r="E267" t="str">
            <v>10,75</v>
          </cell>
          <cell r="F267" t="str">
            <v>2,87</v>
          </cell>
          <cell r="G267" t="str">
            <v>13,62</v>
          </cell>
          <cell r="H267">
            <v>0</v>
          </cell>
          <cell r="I267">
            <v>10.75</v>
          </cell>
          <cell r="J267">
            <v>2.87</v>
          </cell>
          <cell r="K267">
            <v>13.62</v>
          </cell>
          <cell r="L267">
            <v>0</v>
          </cell>
          <cell r="M267">
            <v>2.87025</v>
          </cell>
          <cell r="N267">
            <v>13.62025</v>
          </cell>
        </row>
        <row r="268">
          <cell r="B268" t="str">
            <v>2 S 01 101 13</v>
          </cell>
          <cell r="C268" t="str">
            <v>Esc. carga tr. mat 2a c. DMT 800 a 1000m c/carreg</v>
          </cell>
          <cell r="D268" t="str">
            <v>m3</v>
          </cell>
          <cell r="E268" t="str">
            <v>11,07</v>
          </cell>
          <cell r="F268" t="str">
            <v>2,96</v>
          </cell>
          <cell r="G268" t="str">
            <v>14,03</v>
          </cell>
          <cell r="H268">
            <v>0</v>
          </cell>
          <cell r="I268">
            <v>11.07</v>
          </cell>
          <cell r="J268">
            <v>2.96</v>
          </cell>
          <cell r="K268">
            <v>14.03</v>
          </cell>
          <cell r="L268">
            <v>0</v>
          </cell>
          <cell r="M268">
            <v>2.9556900000000002</v>
          </cell>
          <cell r="N268">
            <v>14.025690000000001</v>
          </cell>
        </row>
        <row r="269">
          <cell r="B269" t="str">
            <v>2 S 01 101 14</v>
          </cell>
          <cell r="C269" t="str">
            <v>Esc. carga tr. mat 2a c. DMT 1000 a 1200m c/carreg</v>
          </cell>
          <cell r="D269" t="str">
            <v>m3</v>
          </cell>
          <cell r="E269" t="str">
            <v>11,67</v>
          </cell>
          <cell r="F269" t="str">
            <v>3,12</v>
          </cell>
          <cell r="G269" t="str">
            <v>14,79</v>
          </cell>
          <cell r="H269">
            <v>0</v>
          </cell>
          <cell r="I269">
            <v>11.67</v>
          </cell>
          <cell r="J269">
            <v>3.12</v>
          </cell>
          <cell r="K269">
            <v>14.79</v>
          </cell>
          <cell r="L269">
            <v>0</v>
          </cell>
          <cell r="M269">
            <v>3.1158900000000003</v>
          </cell>
          <cell r="N269">
            <v>14.78589</v>
          </cell>
        </row>
        <row r="270">
          <cell r="B270" t="str">
            <v>2 S 01 101 15</v>
          </cell>
          <cell r="C270" t="str">
            <v>Esc. carga tr. mat 2a c. DMT 1200 a 1400m c/carreg</v>
          </cell>
          <cell r="D270" t="str">
            <v>m3</v>
          </cell>
          <cell r="E270" t="str">
            <v>12,01</v>
          </cell>
          <cell r="F270" t="str">
            <v>3,21</v>
          </cell>
          <cell r="G270" t="str">
            <v>15,22</v>
          </cell>
          <cell r="H270">
            <v>0</v>
          </cell>
          <cell r="I270">
            <v>12.01</v>
          </cell>
          <cell r="J270">
            <v>3.21</v>
          </cell>
          <cell r="K270">
            <v>15.22</v>
          </cell>
          <cell r="L270">
            <v>0</v>
          </cell>
          <cell r="M270">
            <v>3.2066699999999999</v>
          </cell>
          <cell r="N270">
            <v>15.216670000000001</v>
          </cell>
        </row>
        <row r="271">
          <cell r="B271" t="str">
            <v>2 S 01 101 16</v>
          </cell>
          <cell r="C271" t="str">
            <v>Esc. carga tr. mat 2a c. DMT 1400 a 1600m c/carreg</v>
          </cell>
          <cell r="D271" t="str">
            <v>m3</v>
          </cell>
          <cell r="E271" t="str">
            <v>12,34</v>
          </cell>
          <cell r="F271" t="str">
            <v>3,29</v>
          </cell>
          <cell r="G271" t="str">
            <v>15,63</v>
          </cell>
          <cell r="H271">
            <v>0</v>
          </cell>
          <cell r="I271">
            <v>12.34</v>
          </cell>
          <cell r="J271">
            <v>3.29</v>
          </cell>
          <cell r="K271">
            <v>15.63</v>
          </cell>
          <cell r="L271">
            <v>0</v>
          </cell>
          <cell r="M271">
            <v>3.2947800000000003</v>
          </cell>
          <cell r="N271">
            <v>15.634779999999999</v>
          </cell>
        </row>
        <row r="272">
          <cell r="B272" t="str">
            <v>2 S 01 101 17</v>
          </cell>
          <cell r="C272" t="str">
            <v>Esc. carga tr. mat 2a c. DMT 1600 a 1800m c/carreg</v>
          </cell>
          <cell r="D272" t="str">
            <v>m3</v>
          </cell>
          <cell r="E272" t="str">
            <v>12,48</v>
          </cell>
          <cell r="F272" t="str">
            <v>3,33</v>
          </cell>
          <cell r="G272" t="str">
            <v>15,82</v>
          </cell>
          <cell r="H272">
            <v>0</v>
          </cell>
          <cell r="I272">
            <v>12.48</v>
          </cell>
          <cell r="J272">
            <v>3.33</v>
          </cell>
          <cell r="K272">
            <v>15.82</v>
          </cell>
          <cell r="L272">
            <v>0</v>
          </cell>
          <cell r="M272">
            <v>3.3321600000000005</v>
          </cell>
          <cell r="N272">
            <v>15.81216</v>
          </cell>
        </row>
        <row r="273">
          <cell r="B273" t="str">
            <v>2 S 01 101 18</v>
          </cell>
          <cell r="C273" t="str">
            <v>Esc. carga tr. mat 2a c. DMT 1800 a 2000m c/carreg</v>
          </cell>
          <cell r="D273" t="str">
            <v>m3</v>
          </cell>
          <cell r="E273" t="str">
            <v>13,09</v>
          </cell>
          <cell r="F273" t="str">
            <v>3,50</v>
          </cell>
          <cell r="G273" t="str">
            <v>16,59</v>
          </cell>
          <cell r="H273">
            <v>0</v>
          </cell>
          <cell r="I273">
            <v>13.09</v>
          </cell>
          <cell r="J273">
            <v>3.5</v>
          </cell>
          <cell r="K273">
            <v>16.59</v>
          </cell>
          <cell r="L273">
            <v>0</v>
          </cell>
          <cell r="M273">
            <v>3.4950300000000003</v>
          </cell>
          <cell r="N273">
            <v>16.58503</v>
          </cell>
        </row>
        <row r="274">
          <cell r="B274" t="str">
            <v>2 S 01 101 19</v>
          </cell>
          <cell r="C274" t="str">
            <v>Esc. carga tr. mat 2a c. DMT 2000 a 3000m c/carreg</v>
          </cell>
          <cell r="D274" t="str">
            <v>m3</v>
          </cell>
          <cell r="E274" t="str">
            <v>14,26</v>
          </cell>
          <cell r="F274" t="str">
            <v>3,81</v>
          </cell>
          <cell r="G274" t="str">
            <v>18,07</v>
          </cell>
          <cell r="H274">
            <v>0</v>
          </cell>
          <cell r="I274">
            <v>14.26</v>
          </cell>
          <cell r="J274">
            <v>3.81</v>
          </cell>
          <cell r="K274">
            <v>18.07</v>
          </cell>
          <cell r="L274">
            <v>0</v>
          </cell>
          <cell r="M274">
            <v>3.80742</v>
          </cell>
          <cell r="N274">
            <v>18.067419999999998</v>
          </cell>
        </row>
        <row r="275">
          <cell r="B275" t="str">
            <v>2 S 01 101 20</v>
          </cell>
          <cell r="C275" t="str">
            <v>Esc. carga tr. mat 2a c. DMT 3000 a 5000m c/carreg</v>
          </cell>
          <cell r="D275" t="str">
            <v>m3</v>
          </cell>
          <cell r="E275" t="str">
            <v>18,00</v>
          </cell>
          <cell r="F275" t="str">
            <v>4,81</v>
          </cell>
          <cell r="G275" t="str">
            <v>22,80</v>
          </cell>
          <cell r="H275">
            <v>0</v>
          </cell>
          <cell r="I275">
            <v>18</v>
          </cell>
          <cell r="J275">
            <v>4.8099999999999996</v>
          </cell>
          <cell r="K275">
            <v>22.8</v>
          </cell>
          <cell r="L275">
            <v>0</v>
          </cell>
          <cell r="M275">
            <v>4.806</v>
          </cell>
          <cell r="N275">
            <v>22.806000000000001</v>
          </cell>
        </row>
        <row r="276">
          <cell r="B276" t="str">
            <v>2 S 01 101 22</v>
          </cell>
          <cell r="C276" t="str">
            <v>Esc. carga transp. mat 2a cat DMT 50 a 200m c/e</v>
          </cell>
          <cell r="D276" t="str">
            <v>m3</v>
          </cell>
          <cell r="E276" t="str">
            <v>6,73</v>
          </cell>
          <cell r="F276" t="str">
            <v>1,80</v>
          </cell>
          <cell r="G276" t="str">
            <v>8,52</v>
          </cell>
          <cell r="H276">
            <v>0</v>
          </cell>
          <cell r="I276">
            <v>6.73</v>
          </cell>
          <cell r="J276">
            <v>1.8</v>
          </cell>
          <cell r="K276">
            <v>8.52</v>
          </cell>
          <cell r="L276">
            <v>0</v>
          </cell>
          <cell r="M276">
            <v>1.7969100000000002</v>
          </cell>
          <cell r="N276">
            <v>8.5269100000000009</v>
          </cell>
        </row>
        <row r="277">
          <cell r="B277" t="str">
            <v>2 S 01 101 23</v>
          </cell>
          <cell r="C277" t="str">
            <v>Esc. carga transp. mat 2a cat DMT 200 a 400m c/e</v>
          </cell>
          <cell r="D277" t="str">
            <v>m3</v>
          </cell>
          <cell r="E277" t="str">
            <v>7,25</v>
          </cell>
          <cell r="F277" t="str">
            <v>1,94</v>
          </cell>
          <cell r="G277" t="str">
            <v>9,18</v>
          </cell>
          <cell r="H277">
            <v>0</v>
          </cell>
          <cell r="I277">
            <v>7.25</v>
          </cell>
          <cell r="J277">
            <v>1.94</v>
          </cell>
          <cell r="K277">
            <v>9.18</v>
          </cell>
          <cell r="L277">
            <v>0</v>
          </cell>
          <cell r="M277">
            <v>1.9357500000000001</v>
          </cell>
          <cell r="N277">
            <v>9.1857500000000005</v>
          </cell>
        </row>
        <row r="278">
          <cell r="B278" t="str">
            <v>2 S 01 101 24</v>
          </cell>
          <cell r="C278" t="str">
            <v>Esc. carga transp. mat 2a cat DMT 400 a 600m c/e</v>
          </cell>
          <cell r="D278" t="str">
            <v>m3</v>
          </cell>
          <cell r="E278" t="str">
            <v>7,65</v>
          </cell>
          <cell r="F278" t="str">
            <v>2,04</v>
          </cell>
          <cell r="G278" t="str">
            <v>9,69</v>
          </cell>
          <cell r="H278">
            <v>0</v>
          </cell>
          <cell r="I278">
            <v>7.65</v>
          </cell>
          <cell r="J278">
            <v>2.04</v>
          </cell>
          <cell r="K278">
            <v>9.69</v>
          </cell>
          <cell r="L278">
            <v>0</v>
          </cell>
          <cell r="M278">
            <v>2.0425500000000003</v>
          </cell>
          <cell r="N278">
            <v>9.6925500000000007</v>
          </cell>
        </row>
        <row r="279">
          <cell r="B279" t="str">
            <v>2 S 01 101 25</v>
          </cell>
          <cell r="C279" t="str">
            <v>Esc. carga transp. mat 2a cat DMT 600 a 800m c/e</v>
          </cell>
          <cell r="D279" t="str">
            <v>m3</v>
          </cell>
          <cell r="E279" t="str">
            <v>7,97</v>
          </cell>
          <cell r="F279" t="str">
            <v>2,13</v>
          </cell>
          <cell r="G279" t="str">
            <v>10,09</v>
          </cell>
          <cell r="H279">
            <v>0</v>
          </cell>
          <cell r="I279">
            <v>7.97</v>
          </cell>
          <cell r="J279">
            <v>2.13</v>
          </cell>
          <cell r="K279">
            <v>10.09</v>
          </cell>
          <cell r="L279">
            <v>0</v>
          </cell>
          <cell r="M279">
            <v>2.12799</v>
          </cell>
          <cell r="N279">
            <v>10.097989999999999</v>
          </cell>
        </row>
        <row r="280">
          <cell r="B280" t="str">
            <v>2 S 01 101 26</v>
          </cell>
          <cell r="C280" t="str">
            <v>Esc. carga transp. mat 2a cat DMT 800 a 1000m c/e</v>
          </cell>
          <cell r="D280" t="str">
            <v>m3</v>
          </cell>
          <cell r="E280" t="str">
            <v>8,68</v>
          </cell>
          <cell r="F280" t="str">
            <v>2,32</v>
          </cell>
          <cell r="G280" t="str">
            <v>11,00</v>
          </cell>
          <cell r="H280">
            <v>0</v>
          </cell>
          <cell r="I280">
            <v>8.68</v>
          </cell>
          <cell r="J280">
            <v>2.3199999999999998</v>
          </cell>
          <cell r="K280">
            <v>11</v>
          </cell>
          <cell r="L280">
            <v>0</v>
          </cell>
          <cell r="M280">
            <v>2.3175599999999998</v>
          </cell>
          <cell r="N280">
            <v>10.99756</v>
          </cell>
        </row>
        <row r="281">
          <cell r="B281" t="str">
            <v>2 S 01 101 27</v>
          </cell>
          <cell r="C281" t="str">
            <v>Esc. carga transp. mat 2a cat DMT 1000 a 1200m c/e</v>
          </cell>
          <cell r="D281" t="str">
            <v>m3</v>
          </cell>
          <cell r="E281" t="str">
            <v>9,14</v>
          </cell>
          <cell r="F281" t="str">
            <v>2,44</v>
          </cell>
          <cell r="G281" t="str">
            <v>11,58</v>
          </cell>
          <cell r="H281">
            <v>0</v>
          </cell>
          <cell r="I281">
            <v>9.14</v>
          </cell>
          <cell r="J281">
            <v>2.44</v>
          </cell>
          <cell r="K281">
            <v>11.58</v>
          </cell>
          <cell r="L281">
            <v>0</v>
          </cell>
          <cell r="M281">
            <v>2.4403800000000002</v>
          </cell>
          <cell r="N281">
            <v>11.580380000000002</v>
          </cell>
        </row>
        <row r="282">
          <cell r="B282" t="str">
            <v>2 S 01 101 28</v>
          </cell>
          <cell r="C282" t="str">
            <v>Esc. carga transp. mat 2a cat DMT 1200 a 1400m c/e</v>
          </cell>
          <cell r="D282" t="str">
            <v>m3</v>
          </cell>
          <cell r="E282" t="str">
            <v>9,50</v>
          </cell>
          <cell r="F282" t="str">
            <v>2,54</v>
          </cell>
          <cell r="G282" t="str">
            <v>12,04</v>
          </cell>
          <cell r="H282">
            <v>0</v>
          </cell>
          <cell r="I282">
            <v>9.5</v>
          </cell>
          <cell r="J282">
            <v>2.54</v>
          </cell>
          <cell r="K282">
            <v>12.04</v>
          </cell>
          <cell r="L282">
            <v>0</v>
          </cell>
          <cell r="M282">
            <v>2.5365000000000002</v>
          </cell>
          <cell r="N282">
            <v>12.0365</v>
          </cell>
        </row>
        <row r="283">
          <cell r="B283" t="str">
            <v>2 S 01 101 29</v>
          </cell>
          <cell r="C283" t="str">
            <v>Esc. carga transp. mat 2a cat DMT 1400 a 1600m c/e</v>
          </cell>
          <cell r="D283" t="str">
            <v>m3</v>
          </cell>
          <cell r="E283" t="str">
            <v>9,78</v>
          </cell>
          <cell r="F283" t="str">
            <v>2,61</v>
          </cell>
          <cell r="G283" t="str">
            <v>12,39</v>
          </cell>
          <cell r="H283">
            <v>0</v>
          </cell>
          <cell r="I283">
            <v>9.7799999999999994</v>
          </cell>
          <cell r="J283">
            <v>2.61</v>
          </cell>
          <cell r="K283">
            <v>12.39</v>
          </cell>
          <cell r="L283">
            <v>0</v>
          </cell>
          <cell r="M283">
            <v>2.6112600000000001</v>
          </cell>
          <cell r="N283">
            <v>12.391259999999999</v>
          </cell>
        </row>
        <row r="284">
          <cell r="B284" t="str">
            <v>2 S 01 101 30</v>
          </cell>
          <cell r="C284" t="str">
            <v>Esc. carga transp. mat 2a cat DMT 1600 a 1800m c/e</v>
          </cell>
          <cell r="D284" t="str">
            <v>m3</v>
          </cell>
          <cell r="E284" t="str">
            <v>10,09</v>
          </cell>
          <cell r="F284" t="str">
            <v>2,69</v>
          </cell>
          <cell r="G284" t="str">
            <v>12,78</v>
          </cell>
          <cell r="H284">
            <v>0</v>
          </cell>
          <cell r="I284">
            <v>10.09</v>
          </cell>
          <cell r="J284">
            <v>2.69</v>
          </cell>
          <cell r="K284">
            <v>12.78</v>
          </cell>
          <cell r="L284">
            <v>0</v>
          </cell>
          <cell r="M284">
            <v>2.6940300000000001</v>
          </cell>
          <cell r="N284">
            <v>12.78403</v>
          </cell>
        </row>
        <row r="285">
          <cell r="B285" t="str">
            <v>2 S 01 101 31</v>
          </cell>
          <cell r="C285" t="str">
            <v>Esc. carga transp. mat 2a cat DMT 1800 a 2000m c/e</v>
          </cell>
          <cell r="D285" t="str">
            <v>m3</v>
          </cell>
          <cell r="E285" t="str">
            <v>10,59</v>
          </cell>
          <cell r="F285" t="str">
            <v>2,83</v>
          </cell>
          <cell r="G285" t="str">
            <v>13,41</v>
          </cell>
          <cell r="H285">
            <v>0</v>
          </cell>
          <cell r="I285">
            <v>10.59</v>
          </cell>
          <cell r="J285">
            <v>2.83</v>
          </cell>
          <cell r="K285">
            <v>13.41</v>
          </cell>
          <cell r="L285">
            <v>0</v>
          </cell>
          <cell r="M285">
            <v>2.8275300000000003</v>
          </cell>
          <cell r="N285">
            <v>13.417529999999999</v>
          </cell>
        </row>
        <row r="286">
          <cell r="B286" t="str">
            <v>2 S 01 101 32</v>
          </cell>
          <cell r="C286" t="str">
            <v>Esc. carga transp. mat 2a cat DMT 2000 a 3000m c/e</v>
          </cell>
          <cell r="D286" t="str">
            <v>m3</v>
          </cell>
          <cell r="E286" t="str">
            <v>11,61</v>
          </cell>
          <cell r="F286" t="str">
            <v>3,10</v>
          </cell>
          <cell r="G286" t="str">
            <v>14,71</v>
          </cell>
          <cell r="H286">
            <v>0</v>
          </cell>
          <cell r="I286">
            <v>11.61</v>
          </cell>
          <cell r="J286">
            <v>3.1</v>
          </cell>
          <cell r="K286">
            <v>14.71</v>
          </cell>
          <cell r="L286">
            <v>0</v>
          </cell>
          <cell r="M286">
            <v>3.0998700000000001</v>
          </cell>
          <cell r="N286">
            <v>14.709869999999999</v>
          </cell>
        </row>
        <row r="287">
          <cell r="B287" t="str">
            <v>2 S 01 101 33</v>
          </cell>
          <cell r="C287" t="str">
            <v>Esc. carga transp. mat 2a cat DMT 3000 a 5000m c/e</v>
          </cell>
          <cell r="D287" t="str">
            <v>m3</v>
          </cell>
          <cell r="E287" t="str">
            <v>15,21</v>
          </cell>
          <cell r="F287" t="str">
            <v>4,06</v>
          </cell>
          <cell r="G287" t="str">
            <v>19,27</v>
          </cell>
          <cell r="H287">
            <v>0</v>
          </cell>
          <cell r="I287">
            <v>15.21</v>
          </cell>
          <cell r="J287">
            <v>4.0599999999999996</v>
          </cell>
          <cell r="K287">
            <v>19.27</v>
          </cell>
          <cell r="L287">
            <v>0</v>
          </cell>
          <cell r="M287">
            <v>4.0610700000000008</v>
          </cell>
          <cell r="N287">
            <v>19.271070000000002</v>
          </cell>
        </row>
        <row r="288">
          <cell r="B288" t="str">
            <v>2 S 01 102 01</v>
          </cell>
          <cell r="C288" t="str">
            <v>Esc. carga transp. mat 3a cat DMT até 50m</v>
          </cell>
          <cell r="D288" t="str">
            <v>m3</v>
          </cell>
          <cell r="E288" t="str">
            <v>16,42</v>
          </cell>
          <cell r="F288" t="str">
            <v>4,38</v>
          </cell>
          <cell r="G288" t="str">
            <v>20,80</v>
          </cell>
          <cell r="H288">
            <v>0</v>
          </cell>
          <cell r="I288">
            <v>16.420000000000002</v>
          </cell>
          <cell r="J288">
            <v>4.38</v>
          </cell>
          <cell r="K288">
            <v>20.8</v>
          </cell>
          <cell r="L288">
            <v>0</v>
          </cell>
          <cell r="M288">
            <v>4.3841400000000004</v>
          </cell>
          <cell r="N288">
            <v>20.804140000000004</v>
          </cell>
        </row>
        <row r="289">
          <cell r="B289" t="str">
            <v>2 S 01 102 02</v>
          </cell>
          <cell r="C289" t="str">
            <v>Esc. carga transp. mat 3a cat DMT 50 a 200m</v>
          </cell>
          <cell r="D289" t="str">
            <v>m3</v>
          </cell>
          <cell r="E289" t="str">
            <v>20,40</v>
          </cell>
          <cell r="F289" t="str">
            <v>5,45</v>
          </cell>
          <cell r="G289" t="str">
            <v>25,85</v>
          </cell>
          <cell r="H289">
            <v>0</v>
          </cell>
          <cell r="I289">
            <v>20.399999999999999</v>
          </cell>
          <cell r="J289">
            <v>5.45</v>
          </cell>
          <cell r="K289">
            <v>25.85</v>
          </cell>
          <cell r="L289">
            <v>0</v>
          </cell>
          <cell r="M289">
            <v>5.4467999999999996</v>
          </cell>
          <cell r="N289">
            <v>25.846799999999998</v>
          </cell>
        </row>
        <row r="290">
          <cell r="B290" t="str">
            <v>2 S 01 102 03</v>
          </cell>
          <cell r="C290" t="str">
            <v>Esc. carga transp. mat 3a cat DMT 200 a 400m</v>
          </cell>
          <cell r="D290" t="str">
            <v>m3</v>
          </cell>
          <cell r="E290" t="str">
            <v>21,18</v>
          </cell>
          <cell r="F290" t="str">
            <v>5,66</v>
          </cell>
          <cell r="G290" t="str">
            <v>26,84</v>
          </cell>
          <cell r="H290">
            <v>0</v>
          </cell>
          <cell r="I290">
            <v>21.18</v>
          </cell>
          <cell r="J290">
            <v>5.66</v>
          </cell>
          <cell r="K290">
            <v>26.84</v>
          </cell>
          <cell r="L290">
            <v>0</v>
          </cell>
          <cell r="M290">
            <v>5.6550600000000006</v>
          </cell>
          <cell r="N290">
            <v>26.835059999999999</v>
          </cell>
        </row>
        <row r="291">
          <cell r="B291" t="str">
            <v>2 S 01 102 04</v>
          </cell>
          <cell r="C291" t="str">
            <v>Esc. carga transp. mat 3a cat DMT 400 a 600m</v>
          </cell>
          <cell r="D291" t="str">
            <v>m3</v>
          </cell>
          <cell r="E291" t="str">
            <v>22,29</v>
          </cell>
          <cell r="F291" t="str">
            <v>5,95</v>
          </cell>
          <cell r="G291" t="str">
            <v>28,24</v>
          </cell>
          <cell r="H291">
            <v>0</v>
          </cell>
          <cell r="I291">
            <v>22.29</v>
          </cell>
          <cell r="J291">
            <v>5.95</v>
          </cell>
          <cell r="K291">
            <v>28.24</v>
          </cell>
          <cell r="L291">
            <v>0</v>
          </cell>
          <cell r="M291">
            <v>5.9514300000000002</v>
          </cell>
          <cell r="N291">
            <v>28.241430000000001</v>
          </cell>
        </row>
        <row r="292">
          <cell r="B292" t="str">
            <v>2 S 01 102 05</v>
          </cell>
          <cell r="C292" t="str">
            <v>Esc. carga transp. mat 3a cat DMT 600 a 800m</v>
          </cell>
          <cell r="D292" t="str">
            <v>m3</v>
          </cell>
          <cell r="E292" t="str">
            <v>23,06</v>
          </cell>
          <cell r="F292" t="str">
            <v>6,16</v>
          </cell>
          <cell r="G292" t="str">
            <v>29,22</v>
          </cell>
          <cell r="H292">
            <v>0</v>
          </cell>
          <cell r="I292">
            <v>23.06</v>
          </cell>
          <cell r="J292">
            <v>6.16</v>
          </cell>
          <cell r="K292">
            <v>29.22</v>
          </cell>
          <cell r="L292">
            <v>0</v>
          </cell>
          <cell r="M292">
            <v>6.1570200000000002</v>
          </cell>
          <cell r="N292">
            <v>29.217019999999998</v>
          </cell>
        </row>
        <row r="293">
          <cell r="B293" t="str">
            <v>2 S 01 102 06</v>
          </cell>
          <cell r="C293" t="str">
            <v>Esc. carga transp. mat 3a cat DMT 800 a 1000m</v>
          </cell>
          <cell r="D293" t="str">
            <v>m3</v>
          </cell>
          <cell r="E293" t="str">
            <v>23,84</v>
          </cell>
          <cell r="F293" t="str">
            <v>6,37</v>
          </cell>
          <cell r="G293" t="str">
            <v>30,21</v>
          </cell>
          <cell r="H293">
            <v>0</v>
          </cell>
          <cell r="I293">
            <v>23.84</v>
          </cell>
          <cell r="J293">
            <v>6.37</v>
          </cell>
          <cell r="K293">
            <v>30.21</v>
          </cell>
          <cell r="L293">
            <v>0</v>
          </cell>
          <cell r="M293">
            <v>6.3652800000000003</v>
          </cell>
          <cell r="N293">
            <v>30.205280000000002</v>
          </cell>
        </row>
        <row r="294">
          <cell r="B294" t="str">
            <v>2 S 01 102 07</v>
          </cell>
          <cell r="C294" t="str">
            <v>Esc. carga transp. mat 3a cat DMT 1000 a 1200m</v>
          </cell>
          <cell r="D294" t="str">
            <v>m3</v>
          </cell>
          <cell r="E294" t="str">
            <v>24,17</v>
          </cell>
          <cell r="F294" t="str">
            <v>6,45</v>
          </cell>
          <cell r="G294" t="str">
            <v>30,63</v>
          </cell>
          <cell r="H294">
            <v>0</v>
          </cell>
          <cell r="I294">
            <v>24.17</v>
          </cell>
          <cell r="J294">
            <v>6.45</v>
          </cell>
          <cell r="K294">
            <v>30.63</v>
          </cell>
          <cell r="L294">
            <v>0</v>
          </cell>
          <cell r="M294">
            <v>6.4533900000000006</v>
          </cell>
          <cell r="N294">
            <v>30.623390000000001</v>
          </cell>
        </row>
        <row r="295">
          <cell r="B295" t="str">
            <v>2 S 01 300 01</v>
          </cell>
          <cell r="C295" t="str">
            <v>Esc. carga transp. solos moles DMT 0 a 200m</v>
          </cell>
          <cell r="D295" t="str">
            <v>m3</v>
          </cell>
          <cell r="E295" t="str">
            <v>15,37</v>
          </cell>
          <cell r="F295" t="str">
            <v>4,10</v>
          </cell>
          <cell r="G295" t="str">
            <v>19,47</v>
          </cell>
          <cell r="H295">
            <v>0</v>
          </cell>
          <cell r="I295">
            <v>15.37</v>
          </cell>
          <cell r="J295">
            <v>4.0999999999999996</v>
          </cell>
          <cell r="K295">
            <v>19.47</v>
          </cell>
          <cell r="L295">
            <v>0</v>
          </cell>
          <cell r="M295">
            <v>4.10379</v>
          </cell>
          <cell r="N295">
            <v>19.473790000000001</v>
          </cell>
        </row>
        <row r="296">
          <cell r="B296" t="str">
            <v>2 S 01 300 02</v>
          </cell>
          <cell r="C296" t="str">
            <v>Esc. carga transp. solos moles DMT 200 a 400m</v>
          </cell>
          <cell r="D296" t="str">
            <v>m3</v>
          </cell>
          <cell r="E296" t="str">
            <v>16,52</v>
          </cell>
          <cell r="F296" t="str">
            <v>4,41</v>
          </cell>
          <cell r="G296" t="str">
            <v>20,93</v>
          </cell>
          <cell r="H296">
            <v>0</v>
          </cell>
          <cell r="I296">
            <v>16.52</v>
          </cell>
          <cell r="J296">
            <v>4.41</v>
          </cell>
          <cell r="K296">
            <v>20.93</v>
          </cell>
          <cell r="L296">
            <v>0</v>
          </cell>
          <cell r="M296">
            <v>4.4108400000000003</v>
          </cell>
          <cell r="N296">
            <v>20.93084</v>
          </cell>
        </row>
        <row r="297">
          <cell r="B297" t="str">
            <v>2 S 01 300 03</v>
          </cell>
          <cell r="C297" t="str">
            <v>Esc. carga transp. solos moles DMT 400 a 600m</v>
          </cell>
          <cell r="D297" t="str">
            <v>m3</v>
          </cell>
          <cell r="E297" t="str">
            <v>17,01</v>
          </cell>
          <cell r="F297" t="str">
            <v>4,54</v>
          </cell>
          <cell r="G297" t="str">
            <v>21,55</v>
          </cell>
          <cell r="H297">
            <v>0</v>
          </cell>
          <cell r="I297">
            <v>17.010000000000002</v>
          </cell>
          <cell r="J297">
            <v>4.54</v>
          </cell>
          <cell r="K297">
            <v>21.55</v>
          </cell>
          <cell r="L297">
            <v>0</v>
          </cell>
          <cell r="M297">
            <v>4.5416700000000008</v>
          </cell>
          <cell r="N297">
            <v>21.551670000000001</v>
          </cell>
        </row>
        <row r="298">
          <cell r="B298" t="str">
            <v>2 S 01 300 04</v>
          </cell>
          <cell r="C298" t="str">
            <v>Esc. carga transp. solos moles DMT 600 a 800m</v>
          </cell>
          <cell r="D298" t="str">
            <v>m3</v>
          </cell>
          <cell r="E298" t="str">
            <v>17,59</v>
          </cell>
          <cell r="F298" t="str">
            <v>4,70</v>
          </cell>
          <cell r="G298" t="str">
            <v>22,28</v>
          </cell>
          <cell r="H298">
            <v>0</v>
          </cell>
          <cell r="I298">
            <v>17.59</v>
          </cell>
          <cell r="J298">
            <v>4.7</v>
          </cell>
          <cell r="K298">
            <v>22.28</v>
          </cell>
          <cell r="L298">
            <v>0</v>
          </cell>
          <cell r="M298">
            <v>4.6965300000000001</v>
          </cell>
          <cell r="N298">
            <v>22.286529999999999</v>
          </cell>
        </row>
        <row r="299">
          <cell r="B299" t="str">
            <v>2 S 01 300 05</v>
          </cell>
          <cell r="C299" t="str">
            <v>Esc. carga transp. solos moles DMT 800 a 1000m</v>
          </cell>
          <cell r="D299" t="str">
            <v>m3</v>
          </cell>
          <cell r="E299" t="str">
            <v>18,69</v>
          </cell>
          <cell r="F299" t="str">
            <v>4,99</v>
          </cell>
          <cell r="G299" t="str">
            <v>23,68</v>
          </cell>
          <cell r="H299">
            <v>0</v>
          </cell>
          <cell r="I299">
            <v>18.690000000000001</v>
          </cell>
          <cell r="J299">
            <v>4.99</v>
          </cell>
          <cell r="K299">
            <v>23.68</v>
          </cell>
          <cell r="L299">
            <v>0</v>
          </cell>
          <cell r="M299">
            <v>4.9902300000000004</v>
          </cell>
          <cell r="N299">
            <v>23.680230000000002</v>
          </cell>
        </row>
        <row r="300">
          <cell r="B300" t="str">
            <v>2 S 01 510 00</v>
          </cell>
          <cell r="C300" t="str">
            <v>Compactação de aterros a 95% proctor normal</v>
          </cell>
          <cell r="D300" t="str">
            <v>m3</v>
          </cell>
          <cell r="E300" t="str">
            <v>2,32</v>
          </cell>
          <cell r="F300" t="str">
            <v>0,62</v>
          </cell>
          <cell r="G300" t="str">
            <v>2,94</v>
          </cell>
          <cell r="H300">
            <v>0</v>
          </cell>
          <cell r="I300">
            <v>2.3199999999999998</v>
          </cell>
          <cell r="J300">
            <v>0.62</v>
          </cell>
          <cell r="K300">
            <v>2.94</v>
          </cell>
          <cell r="L300">
            <v>0</v>
          </cell>
          <cell r="M300">
            <v>0.61943999999999999</v>
          </cell>
          <cell r="N300">
            <v>2.9394399999999998</v>
          </cell>
        </row>
        <row r="301">
          <cell r="B301" t="str">
            <v>2 S 01 511 00</v>
          </cell>
          <cell r="C301" t="str">
            <v>Compactação de aterros a 100% proctor normal</v>
          </cell>
          <cell r="D301" t="str">
            <v>m3</v>
          </cell>
          <cell r="E301" t="str">
            <v>2,71</v>
          </cell>
          <cell r="F301" t="str">
            <v>0,72</v>
          </cell>
          <cell r="G301" t="str">
            <v>3,43</v>
          </cell>
          <cell r="H301">
            <v>0</v>
          </cell>
          <cell r="I301">
            <v>2.71</v>
          </cell>
          <cell r="J301">
            <v>0.72</v>
          </cell>
          <cell r="K301">
            <v>3.43</v>
          </cell>
          <cell r="L301">
            <v>0</v>
          </cell>
          <cell r="M301">
            <v>0.72357000000000005</v>
          </cell>
          <cell r="N301">
            <v>3.43357</v>
          </cell>
        </row>
        <row r="302">
          <cell r="B302" t="str">
            <v>2 S 01 512 01</v>
          </cell>
          <cell r="C302" t="str">
            <v>Construção de corpo de aterro em rocha</v>
          </cell>
          <cell r="D302" t="str">
            <v>m3</v>
          </cell>
          <cell r="E302" t="str">
            <v>7,13</v>
          </cell>
          <cell r="F302" t="str">
            <v>1,90</v>
          </cell>
          <cell r="G302" t="str">
            <v>9,03</v>
          </cell>
          <cell r="H302">
            <v>0</v>
          </cell>
          <cell r="I302">
            <v>7.13</v>
          </cell>
          <cell r="J302">
            <v>1.9</v>
          </cell>
          <cell r="K302">
            <v>9.0299999999999994</v>
          </cell>
          <cell r="L302">
            <v>0</v>
          </cell>
          <cell r="M302">
            <v>1.90371</v>
          </cell>
          <cell r="N302">
            <v>9.0337099999999992</v>
          </cell>
        </row>
        <row r="303">
          <cell r="B303" t="str">
            <v>2 S 01 512 02</v>
          </cell>
          <cell r="C303" t="str">
            <v>Compactação de camada final de aterro de rocha</v>
          </cell>
          <cell r="D303" t="str">
            <v>m3</v>
          </cell>
          <cell r="E303" t="str">
            <v>56,77</v>
          </cell>
          <cell r="F303" t="str">
            <v>15,16</v>
          </cell>
          <cell r="G303" t="str">
            <v>71,93</v>
          </cell>
          <cell r="H303">
            <v>0</v>
          </cell>
          <cell r="I303">
            <v>56.77</v>
          </cell>
          <cell r="J303">
            <v>15.16</v>
          </cell>
          <cell r="K303">
            <v>71.930000000000007</v>
          </cell>
          <cell r="L303">
            <v>0</v>
          </cell>
          <cell r="M303">
            <v>15.157590000000003</v>
          </cell>
          <cell r="N303">
            <v>71.927590000000009</v>
          </cell>
        </row>
        <row r="304">
          <cell r="B304" t="str">
            <v>2 S 01 512 52</v>
          </cell>
          <cell r="C304" t="str">
            <v>Compactação camada final de aterro de rocha BC</v>
          </cell>
          <cell r="D304" t="str">
            <v>m3</v>
          </cell>
          <cell r="E304" t="str">
            <v>98,69</v>
          </cell>
          <cell r="F304" t="str">
            <v>26,35</v>
          </cell>
          <cell r="G304" t="str">
            <v>125,04</v>
          </cell>
          <cell r="H304">
            <v>0</v>
          </cell>
          <cell r="I304">
            <v>98.69</v>
          </cell>
          <cell r="J304">
            <v>26.35</v>
          </cell>
          <cell r="K304">
            <v>125.04</v>
          </cell>
          <cell r="L304">
            <v>0</v>
          </cell>
          <cell r="M304">
            <v>26.35023</v>
          </cell>
          <cell r="N304">
            <v>125.04022999999999</v>
          </cell>
        </row>
        <row r="305">
          <cell r="B305" t="str">
            <v>2 S 01 513 01</v>
          </cell>
          <cell r="C305" t="str">
            <v>Compactação de material de "bota-fora"</v>
          </cell>
          <cell r="D305" t="str">
            <v>m3</v>
          </cell>
          <cell r="E305" t="str">
            <v>1,84</v>
          </cell>
          <cell r="F305" t="str">
            <v>0,49</v>
          </cell>
          <cell r="G305" t="str">
            <v>2,33</v>
          </cell>
          <cell r="H305">
            <v>0</v>
          </cell>
          <cell r="I305">
            <v>1.84</v>
          </cell>
          <cell r="J305">
            <v>0.49</v>
          </cell>
          <cell r="K305">
            <v>2.33</v>
          </cell>
          <cell r="L305">
            <v>0</v>
          </cell>
          <cell r="M305">
            <v>0.49128000000000005</v>
          </cell>
          <cell r="N305">
            <v>2.33128</v>
          </cell>
        </row>
        <row r="306">
          <cell r="B306" t="str">
            <v>2 S 02 100 00</v>
          </cell>
          <cell r="C306" t="str">
            <v>Reforço do subleito</v>
          </cell>
          <cell r="D306" t="str">
            <v>m3</v>
          </cell>
          <cell r="E306" t="str">
            <v>10,07</v>
          </cell>
          <cell r="F306" t="str">
            <v>2,69</v>
          </cell>
          <cell r="G306" t="str">
            <v>12,76</v>
          </cell>
          <cell r="H306">
            <v>0</v>
          </cell>
          <cell r="I306">
            <v>10.07</v>
          </cell>
          <cell r="J306">
            <v>2.69</v>
          </cell>
          <cell r="K306">
            <v>12.76</v>
          </cell>
          <cell r="L306">
            <v>0</v>
          </cell>
          <cell r="M306">
            <v>2.6886900000000002</v>
          </cell>
          <cell r="N306">
            <v>12.758690000000001</v>
          </cell>
        </row>
        <row r="307">
          <cell r="B307" t="str">
            <v>2 S 02 110 00</v>
          </cell>
          <cell r="C307" t="str">
            <v>Regularização do subleito</v>
          </cell>
          <cell r="D307" t="str">
            <v>m2</v>
          </cell>
          <cell r="E307" t="str">
            <v>0,72</v>
          </cell>
          <cell r="F307" t="str">
            <v>0,19</v>
          </cell>
          <cell r="G307" t="str">
            <v>0,92</v>
          </cell>
          <cell r="H307">
            <v>0</v>
          </cell>
          <cell r="I307">
            <v>0.72</v>
          </cell>
          <cell r="J307">
            <v>0.19</v>
          </cell>
          <cell r="K307">
            <v>0.92</v>
          </cell>
          <cell r="L307">
            <v>0</v>
          </cell>
          <cell r="M307">
            <v>0.19223999999999999</v>
          </cell>
          <cell r="N307">
            <v>0.91223999999999994</v>
          </cell>
        </row>
        <row r="308">
          <cell r="B308" t="str">
            <v>2 S 02 110 01</v>
          </cell>
          <cell r="C308" t="str">
            <v>Regul. subleito c/ fres. corte contr.autom. greide</v>
          </cell>
          <cell r="D308" t="str">
            <v>m2</v>
          </cell>
          <cell r="E308" t="str">
            <v>0,96</v>
          </cell>
          <cell r="F308" t="str">
            <v>0,26</v>
          </cell>
          <cell r="G308" t="str">
            <v>1,22</v>
          </cell>
          <cell r="H308">
            <v>0</v>
          </cell>
          <cell r="I308">
            <v>0.96</v>
          </cell>
          <cell r="J308">
            <v>0.26</v>
          </cell>
          <cell r="K308">
            <v>1.22</v>
          </cell>
          <cell r="L308">
            <v>0</v>
          </cell>
          <cell r="M308">
            <v>0.25631999999999999</v>
          </cell>
          <cell r="N308">
            <v>1.2163200000000001</v>
          </cell>
        </row>
        <row r="309">
          <cell r="B309" t="str">
            <v>2 S 02 200 00</v>
          </cell>
          <cell r="C309" t="str">
            <v>Sub-base solo estabilizado granul. s/ mistura</v>
          </cell>
          <cell r="D309" t="str">
            <v>m3</v>
          </cell>
          <cell r="E309" t="str">
            <v>10,07</v>
          </cell>
          <cell r="F309" t="str">
            <v>2,69</v>
          </cell>
          <cell r="G309" t="str">
            <v>12,76</v>
          </cell>
          <cell r="H309">
            <v>0</v>
          </cell>
          <cell r="I309">
            <v>10.07</v>
          </cell>
          <cell r="J309">
            <v>2.69</v>
          </cell>
          <cell r="K309">
            <v>12.76</v>
          </cell>
          <cell r="L309">
            <v>0</v>
          </cell>
          <cell r="M309">
            <v>2.6886900000000002</v>
          </cell>
          <cell r="N309">
            <v>12.758690000000001</v>
          </cell>
        </row>
        <row r="310">
          <cell r="B310" t="str">
            <v>2 S 02 200 01</v>
          </cell>
          <cell r="C310" t="str">
            <v>Base solo estabilizado granul. s/ mistura</v>
          </cell>
          <cell r="D310" t="str">
            <v>m3</v>
          </cell>
          <cell r="E310" t="str">
            <v>10,07</v>
          </cell>
          <cell r="F310" t="str">
            <v>2,69</v>
          </cell>
          <cell r="G310" t="str">
            <v>12,76</v>
          </cell>
          <cell r="H310">
            <v>0</v>
          </cell>
          <cell r="I310">
            <v>10.07</v>
          </cell>
          <cell r="J310">
            <v>2.69</v>
          </cell>
          <cell r="K310">
            <v>12.76</v>
          </cell>
          <cell r="L310">
            <v>0</v>
          </cell>
          <cell r="M310">
            <v>2.6886900000000002</v>
          </cell>
          <cell r="N310">
            <v>12.758690000000001</v>
          </cell>
        </row>
        <row r="311">
          <cell r="B311" t="str">
            <v>2 S 02 210 00</v>
          </cell>
          <cell r="C311" t="str">
            <v>Sub-base estab. granul. c/ mistura solo na pista</v>
          </cell>
          <cell r="D311" t="str">
            <v>m3</v>
          </cell>
          <cell r="E311" t="str">
            <v>10,77</v>
          </cell>
          <cell r="F311" t="str">
            <v>2,87</v>
          </cell>
          <cell r="G311" t="str">
            <v>13,64</v>
          </cell>
          <cell r="H311">
            <v>0</v>
          </cell>
          <cell r="I311">
            <v>10.77</v>
          </cell>
          <cell r="J311">
            <v>2.87</v>
          </cell>
          <cell r="K311">
            <v>13.64</v>
          </cell>
          <cell r="L311">
            <v>0</v>
          </cell>
          <cell r="M311">
            <v>2.8755899999999999</v>
          </cell>
          <cell r="N311">
            <v>13.645589999999999</v>
          </cell>
        </row>
        <row r="312">
          <cell r="B312" t="str">
            <v>2 S 02 210 01</v>
          </cell>
          <cell r="C312" t="str">
            <v>Sub-base estab. granul. c/ mist. solo-areia pista</v>
          </cell>
          <cell r="D312" t="str">
            <v>m3</v>
          </cell>
          <cell r="E312" t="str">
            <v>12,45</v>
          </cell>
          <cell r="F312" t="str">
            <v>3,32</v>
          </cell>
          <cell r="G312" t="str">
            <v>15,77</v>
          </cell>
          <cell r="H312">
            <v>0</v>
          </cell>
          <cell r="I312">
            <v>12.45</v>
          </cell>
          <cell r="J312">
            <v>3.32</v>
          </cell>
          <cell r="K312">
            <v>15.77</v>
          </cell>
          <cell r="L312">
            <v>0</v>
          </cell>
          <cell r="M312">
            <v>3.3241499999999999</v>
          </cell>
          <cell r="N312">
            <v>15.774149999999999</v>
          </cell>
        </row>
        <row r="313">
          <cell r="B313" t="str">
            <v>2 S 02 210 02</v>
          </cell>
          <cell r="C313" t="str">
            <v>Base estab.granul.c/ mist.solo - areia na pista</v>
          </cell>
          <cell r="D313" t="str">
            <v>m3</v>
          </cell>
          <cell r="E313" t="str">
            <v>12,45</v>
          </cell>
          <cell r="F313" t="str">
            <v>3,32</v>
          </cell>
          <cell r="G313" t="str">
            <v>15,77</v>
          </cell>
          <cell r="H313">
            <v>0</v>
          </cell>
          <cell r="I313">
            <v>12.45</v>
          </cell>
          <cell r="J313">
            <v>3.32</v>
          </cell>
          <cell r="K313">
            <v>15.77</v>
          </cell>
          <cell r="L313">
            <v>0</v>
          </cell>
          <cell r="M313">
            <v>3.3241499999999999</v>
          </cell>
          <cell r="N313">
            <v>15.774149999999999</v>
          </cell>
        </row>
        <row r="314">
          <cell r="B314" t="str">
            <v>2 S 02 210 51</v>
          </cell>
          <cell r="C314" t="str">
            <v>Sub-base estab.granul.c/mist.soloareia pista AC</v>
          </cell>
          <cell r="D314" t="str">
            <v>m3</v>
          </cell>
          <cell r="E314" t="str">
            <v>30,46</v>
          </cell>
          <cell r="F314" t="str">
            <v>8,13</v>
          </cell>
          <cell r="G314" t="str">
            <v>38,60</v>
          </cell>
          <cell r="H314">
            <v>0</v>
          </cell>
          <cell r="I314">
            <v>30.46</v>
          </cell>
          <cell r="J314">
            <v>8.1300000000000008</v>
          </cell>
          <cell r="K314">
            <v>38.6</v>
          </cell>
          <cell r="L314">
            <v>0</v>
          </cell>
          <cell r="M314">
            <v>8.1328200000000006</v>
          </cell>
          <cell r="N314">
            <v>38.592820000000003</v>
          </cell>
        </row>
        <row r="315">
          <cell r="B315" t="str">
            <v>2 S 02 210 52</v>
          </cell>
          <cell r="C315" t="str">
            <v>Base estab.granul.c/mist.soloareia na pista AC</v>
          </cell>
          <cell r="D315" t="str">
            <v>m3</v>
          </cell>
          <cell r="E315" t="str">
            <v>30,46</v>
          </cell>
          <cell r="F315" t="str">
            <v>8,13</v>
          </cell>
          <cell r="G315" t="str">
            <v>38,60</v>
          </cell>
          <cell r="H315">
            <v>0</v>
          </cell>
          <cell r="I315">
            <v>30.46</v>
          </cell>
          <cell r="J315">
            <v>8.1300000000000008</v>
          </cell>
          <cell r="K315">
            <v>38.6</v>
          </cell>
          <cell r="L315">
            <v>0</v>
          </cell>
          <cell r="M315">
            <v>8.1328200000000006</v>
          </cell>
          <cell r="N315">
            <v>38.592820000000003</v>
          </cell>
        </row>
        <row r="316">
          <cell r="B316" t="str">
            <v>2 S 02 220 00</v>
          </cell>
          <cell r="C316" t="str">
            <v>Base estab.granul.c/ mistura solo - brita</v>
          </cell>
          <cell r="D316" t="str">
            <v>m3</v>
          </cell>
          <cell r="E316" t="str">
            <v>37,98</v>
          </cell>
          <cell r="F316" t="str">
            <v>10,14</v>
          </cell>
          <cell r="G316" t="str">
            <v>48,12</v>
          </cell>
          <cell r="H316">
            <v>0</v>
          </cell>
          <cell r="I316">
            <v>37.979999999999997</v>
          </cell>
          <cell r="J316">
            <v>10.14</v>
          </cell>
          <cell r="K316">
            <v>48.12</v>
          </cell>
          <cell r="L316">
            <v>0</v>
          </cell>
          <cell r="M316">
            <v>10.14066</v>
          </cell>
          <cell r="N316">
            <v>48.120660000000001</v>
          </cell>
        </row>
        <row r="317">
          <cell r="B317" t="str">
            <v>2 S 02 220 50</v>
          </cell>
          <cell r="C317" t="str">
            <v>Base estab.granul.c/ mistura solo - brita BC</v>
          </cell>
          <cell r="D317" t="str">
            <v>m3</v>
          </cell>
          <cell r="E317" t="str">
            <v>56,21</v>
          </cell>
          <cell r="F317" t="str">
            <v>15,01</v>
          </cell>
          <cell r="G317" t="str">
            <v>71,21</v>
          </cell>
          <cell r="H317">
            <v>0</v>
          </cell>
          <cell r="I317">
            <v>56.21</v>
          </cell>
          <cell r="J317">
            <v>15.01</v>
          </cell>
          <cell r="K317">
            <v>71.209999999999994</v>
          </cell>
          <cell r="L317">
            <v>0</v>
          </cell>
          <cell r="M317">
            <v>15.008070000000002</v>
          </cell>
          <cell r="N317">
            <v>71.218069999999997</v>
          </cell>
        </row>
        <row r="318">
          <cell r="B318" t="str">
            <v>2 S 02 230 00</v>
          </cell>
          <cell r="C318" t="str">
            <v>Base de brita graduada</v>
          </cell>
          <cell r="D318" t="str">
            <v>m3</v>
          </cell>
          <cell r="E318" t="str">
            <v>62,21</v>
          </cell>
          <cell r="F318" t="str">
            <v>16,61</v>
          </cell>
          <cell r="G318" t="str">
            <v>78,82</v>
          </cell>
          <cell r="H318">
            <v>0</v>
          </cell>
          <cell r="I318">
            <v>62.21</v>
          </cell>
          <cell r="J318">
            <v>16.61</v>
          </cell>
          <cell r="K318">
            <v>78.819999999999993</v>
          </cell>
          <cell r="L318">
            <v>0</v>
          </cell>
          <cell r="M318">
            <v>16.61007</v>
          </cell>
          <cell r="N318">
            <v>78.820070000000001</v>
          </cell>
        </row>
        <row r="319">
          <cell r="B319" t="str">
            <v>2 S 02 230 01</v>
          </cell>
          <cell r="C319" t="str">
            <v>Base brita grad. c/ dist. agreg. contr. de greide</v>
          </cell>
          <cell r="D319" t="str">
            <v>m3</v>
          </cell>
          <cell r="E319" t="str">
            <v>62,19</v>
          </cell>
          <cell r="F319" t="str">
            <v>16,60</v>
          </cell>
          <cell r="G319" t="str">
            <v>78,79</v>
          </cell>
          <cell r="H319">
            <v>0</v>
          </cell>
          <cell r="I319">
            <v>62.19</v>
          </cell>
          <cell r="J319">
            <v>16.600000000000001</v>
          </cell>
          <cell r="K319">
            <v>78.790000000000006</v>
          </cell>
          <cell r="L319">
            <v>0</v>
          </cell>
          <cell r="M319">
            <v>16.60473</v>
          </cell>
          <cell r="N319">
            <v>78.794730000000001</v>
          </cell>
        </row>
        <row r="320">
          <cell r="B320" t="str">
            <v>2 S 02 230 50</v>
          </cell>
          <cell r="C320" t="str">
            <v>Base de brita graduada BC</v>
          </cell>
          <cell r="D320" t="str">
            <v>m3</v>
          </cell>
          <cell r="E320" t="str">
            <v>107,77</v>
          </cell>
          <cell r="F320" t="str">
            <v>28,77</v>
          </cell>
          <cell r="G320" t="str">
            <v>136,54</v>
          </cell>
          <cell r="H320">
            <v>0</v>
          </cell>
          <cell r="I320">
            <v>107.77</v>
          </cell>
          <cell r="J320">
            <v>28.77</v>
          </cell>
          <cell r="K320">
            <v>136.54</v>
          </cell>
          <cell r="L320">
            <v>0</v>
          </cell>
          <cell r="M320">
            <v>28.77459</v>
          </cell>
          <cell r="N320">
            <v>136.54459</v>
          </cell>
        </row>
        <row r="321">
          <cell r="B321" t="str">
            <v>2 S 02 230 51</v>
          </cell>
          <cell r="C321" t="str">
            <v>Base brita grad.c/dist.agreg.contr.de greide BC</v>
          </cell>
          <cell r="D321" t="str">
            <v>m3</v>
          </cell>
          <cell r="E321" t="str">
            <v>107,75</v>
          </cell>
          <cell r="F321" t="str">
            <v>28,77</v>
          </cell>
          <cell r="G321" t="str">
            <v>136,52</v>
          </cell>
          <cell r="H321">
            <v>0</v>
          </cell>
          <cell r="I321">
            <v>107.75</v>
          </cell>
          <cell r="J321">
            <v>28.77</v>
          </cell>
          <cell r="K321">
            <v>136.52000000000001</v>
          </cell>
          <cell r="L321">
            <v>0</v>
          </cell>
          <cell r="M321">
            <v>28.769250000000003</v>
          </cell>
          <cell r="N321">
            <v>136.51925</v>
          </cell>
        </row>
        <row r="322">
          <cell r="B322" t="str">
            <v>2 S 02 231 00</v>
          </cell>
          <cell r="C322" t="str">
            <v>Base de macadame hidráulico</v>
          </cell>
          <cell r="D322" t="str">
            <v>m3</v>
          </cell>
          <cell r="E322" t="str">
            <v>54,43</v>
          </cell>
          <cell r="F322" t="str">
            <v>14,53</v>
          </cell>
          <cell r="G322" t="str">
            <v>68,96</v>
          </cell>
          <cell r="H322">
            <v>0</v>
          </cell>
          <cell r="I322">
            <v>54.43</v>
          </cell>
          <cell r="J322">
            <v>14.53</v>
          </cell>
          <cell r="K322">
            <v>68.959999999999994</v>
          </cell>
          <cell r="L322">
            <v>0</v>
          </cell>
          <cell r="M322">
            <v>14.532810000000001</v>
          </cell>
          <cell r="N322">
            <v>68.962810000000005</v>
          </cell>
        </row>
        <row r="323">
          <cell r="B323" t="str">
            <v>2 S 02 231 50</v>
          </cell>
          <cell r="C323" t="str">
            <v>Base de macadame hidráulico BC</v>
          </cell>
          <cell r="D323" t="str">
            <v>m3</v>
          </cell>
          <cell r="E323" t="str">
            <v>97,14</v>
          </cell>
          <cell r="F323" t="str">
            <v>25,94</v>
          </cell>
          <cell r="G323" t="str">
            <v>123,07</v>
          </cell>
          <cell r="H323">
            <v>0</v>
          </cell>
          <cell r="I323">
            <v>97.14</v>
          </cell>
          <cell r="J323">
            <v>25.94</v>
          </cell>
          <cell r="K323">
            <v>123.07</v>
          </cell>
          <cell r="L323">
            <v>0</v>
          </cell>
          <cell r="M323">
            <v>25.936380000000003</v>
          </cell>
          <cell r="N323">
            <v>123.07638</v>
          </cell>
        </row>
        <row r="324">
          <cell r="B324" t="str">
            <v>2 S 02 241 01</v>
          </cell>
          <cell r="C324" t="str">
            <v>Base de solo cimento c/ mistura em usina</v>
          </cell>
          <cell r="D324" t="str">
            <v>m3</v>
          </cell>
          <cell r="E324" t="str">
            <v>102,01</v>
          </cell>
          <cell r="F324" t="str">
            <v>27,24</v>
          </cell>
          <cell r="G324" t="str">
            <v>129,25</v>
          </cell>
          <cell r="H324">
            <v>0</v>
          </cell>
          <cell r="I324">
            <v>102.01</v>
          </cell>
          <cell r="J324">
            <v>27.24</v>
          </cell>
          <cell r="K324">
            <v>129.25</v>
          </cell>
          <cell r="L324">
            <v>0</v>
          </cell>
          <cell r="M324">
            <v>27.236670000000004</v>
          </cell>
          <cell r="N324">
            <v>129.24666999999999</v>
          </cell>
        </row>
        <row r="325">
          <cell r="B325" t="str">
            <v>2 S 02 243 01</v>
          </cell>
          <cell r="C325" t="str">
            <v>Sub-base de solo melhor. c/ cimento mist. em usina</v>
          </cell>
          <cell r="D325" t="str">
            <v>m3</v>
          </cell>
          <cell r="E325" t="str">
            <v>62,06</v>
          </cell>
          <cell r="F325" t="str">
            <v>16,57</v>
          </cell>
          <cell r="G325" t="str">
            <v>78,63</v>
          </cell>
          <cell r="H325">
            <v>0</v>
          </cell>
          <cell r="I325">
            <v>62.06</v>
          </cell>
          <cell r="J325">
            <v>16.57</v>
          </cell>
          <cell r="K325">
            <v>78.63</v>
          </cell>
          <cell r="L325">
            <v>0</v>
          </cell>
          <cell r="M325">
            <v>16.570020000000003</v>
          </cell>
          <cell r="N325">
            <v>78.630020000000002</v>
          </cell>
        </row>
        <row r="326">
          <cell r="B326" t="str">
            <v>2 S 02 300 00</v>
          </cell>
          <cell r="C326" t="str">
            <v>Imprimação</v>
          </cell>
          <cell r="D326" t="str">
            <v>m2</v>
          </cell>
          <cell r="E326" t="str">
            <v>0,26</v>
          </cell>
          <cell r="F326" t="str">
            <v>0,07</v>
          </cell>
          <cell r="G326" t="str">
            <v>0,32</v>
          </cell>
          <cell r="H326">
            <v>0</v>
          </cell>
          <cell r="I326">
            <v>0.26</v>
          </cell>
          <cell r="J326">
            <v>7.0000000000000007E-2</v>
          </cell>
          <cell r="K326">
            <v>0.32</v>
          </cell>
          <cell r="L326">
            <v>0</v>
          </cell>
          <cell r="M326">
            <v>6.9420000000000009E-2</v>
          </cell>
          <cell r="N326">
            <v>0.32942000000000005</v>
          </cell>
        </row>
        <row r="327">
          <cell r="B327" t="str">
            <v>2 S 02 400 00</v>
          </cell>
          <cell r="C327" t="str">
            <v>Pintura de ligação</v>
          </cell>
          <cell r="D327" t="str">
            <v>m2</v>
          </cell>
          <cell r="E327" t="str">
            <v>0,18</v>
          </cell>
          <cell r="F327" t="str">
            <v>0,05</v>
          </cell>
          <cell r="G327" t="str">
            <v>0,22</v>
          </cell>
          <cell r="H327">
            <v>0</v>
          </cell>
          <cell r="I327">
            <v>0.18</v>
          </cell>
          <cell r="J327">
            <v>0.05</v>
          </cell>
          <cell r="K327">
            <v>0.22</v>
          </cell>
          <cell r="L327">
            <v>0</v>
          </cell>
          <cell r="M327">
            <v>4.8059999999999999E-2</v>
          </cell>
          <cell r="N327">
            <v>0.22805999999999998</v>
          </cell>
        </row>
        <row r="328">
          <cell r="B328" t="str">
            <v>2 S 02 500 01</v>
          </cell>
          <cell r="C328" t="str">
            <v>Tratamento superficial simples c/ emulsão</v>
          </cell>
          <cell r="D328" t="str">
            <v>m2</v>
          </cell>
          <cell r="E328" t="str">
            <v>0,84</v>
          </cell>
          <cell r="F328" t="str">
            <v>0,22</v>
          </cell>
          <cell r="G328" t="str">
            <v>1,07</v>
          </cell>
          <cell r="H328">
            <v>0</v>
          </cell>
          <cell r="I328">
            <v>0.84</v>
          </cell>
          <cell r="J328">
            <v>0.22</v>
          </cell>
          <cell r="K328">
            <v>1.07</v>
          </cell>
          <cell r="L328">
            <v>0</v>
          </cell>
          <cell r="M328">
            <v>0.22428000000000001</v>
          </cell>
          <cell r="N328">
            <v>1.0642799999999999</v>
          </cell>
        </row>
        <row r="329">
          <cell r="B329" t="str">
            <v>2 S 02 500 02</v>
          </cell>
          <cell r="C329" t="str">
            <v>Tratamento superficial simples c/ banho diluído</v>
          </cell>
          <cell r="D329" t="str">
            <v>m2</v>
          </cell>
          <cell r="E329" t="str">
            <v>1,02</v>
          </cell>
          <cell r="F329" t="str">
            <v>0,27</v>
          </cell>
          <cell r="G329" t="str">
            <v>1,29</v>
          </cell>
          <cell r="H329">
            <v>0</v>
          </cell>
          <cell r="I329">
            <v>1.02</v>
          </cell>
          <cell r="J329">
            <v>0.27</v>
          </cell>
          <cell r="K329">
            <v>1.29</v>
          </cell>
          <cell r="L329">
            <v>0</v>
          </cell>
          <cell r="M329">
            <v>0.27234000000000003</v>
          </cell>
          <cell r="N329">
            <v>1.29234</v>
          </cell>
        </row>
        <row r="330">
          <cell r="B330" t="str">
            <v>2 S 02 500 50</v>
          </cell>
          <cell r="C330" t="str">
            <v>Tratamento superficial simples c/cap BC</v>
          </cell>
          <cell r="D330" t="str">
            <v>m2</v>
          </cell>
          <cell r="E330" t="str">
            <v>1,15</v>
          </cell>
          <cell r="F330" t="str">
            <v>0,31</v>
          </cell>
          <cell r="G330" t="str">
            <v>1,45</v>
          </cell>
          <cell r="H330">
            <v>0</v>
          </cell>
          <cell r="I330">
            <v>1.1499999999999999</v>
          </cell>
          <cell r="J330">
            <v>0.31</v>
          </cell>
          <cell r="K330">
            <v>1.45</v>
          </cell>
          <cell r="L330">
            <v>0</v>
          </cell>
          <cell r="M330">
            <v>0.30704999999999999</v>
          </cell>
          <cell r="N330">
            <v>1.45705</v>
          </cell>
        </row>
        <row r="331">
          <cell r="B331" t="str">
            <v>2 S 02 500 51</v>
          </cell>
          <cell r="C331" t="str">
            <v>Tratamento superficial simples c/emulsão BC</v>
          </cell>
          <cell r="D331" t="str">
            <v>m2</v>
          </cell>
          <cell r="E331" t="str">
            <v>1,07</v>
          </cell>
          <cell r="F331" t="str">
            <v>0,29</v>
          </cell>
          <cell r="G331" t="str">
            <v>1,35</v>
          </cell>
          <cell r="H331">
            <v>0</v>
          </cell>
          <cell r="I331">
            <v>1.07</v>
          </cell>
          <cell r="J331">
            <v>0.28999999999999998</v>
          </cell>
          <cell r="K331">
            <v>1.35</v>
          </cell>
          <cell r="L331">
            <v>0</v>
          </cell>
          <cell r="M331">
            <v>0.28569000000000006</v>
          </cell>
          <cell r="N331">
            <v>1.3556900000000001</v>
          </cell>
        </row>
        <row r="332">
          <cell r="B332" t="str">
            <v>2 S 02 500 52</v>
          </cell>
          <cell r="C332" t="str">
            <v>Tratamento superf.simples c/banho diluído BC</v>
          </cell>
          <cell r="D332" t="str">
            <v>m2</v>
          </cell>
          <cell r="E332" t="str">
            <v>1,25</v>
          </cell>
          <cell r="F332" t="str">
            <v>0,33</v>
          </cell>
          <cell r="G332" t="str">
            <v>1,58</v>
          </cell>
          <cell r="H332">
            <v>0</v>
          </cell>
          <cell r="I332">
            <v>1.25</v>
          </cell>
          <cell r="J332">
            <v>0.33</v>
          </cell>
          <cell r="K332">
            <v>1.58</v>
          </cell>
          <cell r="L332">
            <v>0</v>
          </cell>
          <cell r="M332">
            <v>0.33374999999999999</v>
          </cell>
          <cell r="N332">
            <v>1.58375</v>
          </cell>
        </row>
        <row r="333">
          <cell r="B333" t="str">
            <v>2 S 02 501 01</v>
          </cell>
          <cell r="C333" t="str">
            <v>Tratamento superficial duplo c/ emulsão</v>
          </cell>
          <cell r="D333" t="str">
            <v>m2</v>
          </cell>
          <cell r="E333" t="str">
            <v>2,57</v>
          </cell>
          <cell r="F333" t="str">
            <v>0,69</v>
          </cell>
          <cell r="G333" t="str">
            <v>3,25</v>
          </cell>
          <cell r="H333">
            <v>0</v>
          </cell>
          <cell r="I333">
            <v>2.57</v>
          </cell>
          <cell r="J333">
            <v>0.69</v>
          </cell>
          <cell r="K333">
            <v>3.25</v>
          </cell>
          <cell r="L333">
            <v>0</v>
          </cell>
          <cell r="M333">
            <v>0.68618999999999997</v>
          </cell>
          <cell r="N333">
            <v>3.2561899999999997</v>
          </cell>
        </row>
        <row r="334">
          <cell r="B334" t="str">
            <v>2 S 02 501 02</v>
          </cell>
          <cell r="C334" t="str">
            <v>Tratamento superficial duplo c/ banho diluído</v>
          </cell>
          <cell r="D334" t="str">
            <v>m2</v>
          </cell>
          <cell r="E334" t="str">
            <v>2,97</v>
          </cell>
          <cell r="F334" t="str">
            <v>0,79</v>
          </cell>
          <cell r="G334" t="str">
            <v>3,76</v>
          </cell>
          <cell r="H334">
            <v>0</v>
          </cell>
          <cell r="I334">
            <v>2.97</v>
          </cell>
          <cell r="J334">
            <v>0.79</v>
          </cell>
          <cell r="K334">
            <v>3.76</v>
          </cell>
          <cell r="L334">
            <v>0</v>
          </cell>
          <cell r="M334">
            <v>0.79299000000000008</v>
          </cell>
          <cell r="N334">
            <v>3.7629900000000003</v>
          </cell>
        </row>
        <row r="335">
          <cell r="B335" t="str">
            <v>2 S 02 501 50</v>
          </cell>
          <cell r="C335" t="str">
            <v>Tratamento superficial duplo c/cap BC</v>
          </cell>
          <cell r="D335" t="str">
            <v>m2</v>
          </cell>
          <cell r="E335" t="str">
            <v>3,30</v>
          </cell>
          <cell r="F335" t="str">
            <v>0,88</v>
          </cell>
          <cell r="G335" t="str">
            <v>4,18</v>
          </cell>
          <cell r="H335">
            <v>0</v>
          </cell>
          <cell r="I335">
            <v>3.3</v>
          </cell>
          <cell r="J335">
            <v>0.88</v>
          </cell>
          <cell r="K335">
            <v>4.18</v>
          </cell>
          <cell r="L335">
            <v>0</v>
          </cell>
          <cell r="M335">
            <v>0.88109999999999999</v>
          </cell>
          <cell r="N335">
            <v>4.1810999999999998</v>
          </cell>
        </row>
        <row r="336">
          <cell r="B336" t="str">
            <v>2 S 02 501 51</v>
          </cell>
          <cell r="C336" t="str">
            <v>Tratamento superficial duplo c/ emulsão BC</v>
          </cell>
          <cell r="D336" t="str">
            <v>m2</v>
          </cell>
          <cell r="E336" t="str">
            <v>3,27</v>
          </cell>
          <cell r="F336" t="str">
            <v>0,87</v>
          </cell>
          <cell r="G336" t="str">
            <v>4,14</v>
          </cell>
          <cell r="H336">
            <v>0</v>
          </cell>
          <cell r="I336">
            <v>3.27</v>
          </cell>
          <cell r="J336">
            <v>0.87</v>
          </cell>
          <cell r="K336">
            <v>4.1399999999999997</v>
          </cell>
          <cell r="L336">
            <v>0</v>
          </cell>
          <cell r="M336">
            <v>0.87309000000000003</v>
          </cell>
          <cell r="N336">
            <v>4.1430899999999999</v>
          </cell>
        </row>
        <row r="337">
          <cell r="B337" t="str">
            <v>2 S 02 501 52</v>
          </cell>
          <cell r="C337" t="str">
            <v>Tratamento superficial duplo c/banho diluído BC</v>
          </cell>
          <cell r="D337" t="str">
            <v>m2</v>
          </cell>
          <cell r="E337" t="str">
            <v>3,67</v>
          </cell>
          <cell r="F337" t="str">
            <v>0,98</v>
          </cell>
          <cell r="G337" t="str">
            <v>4,65</v>
          </cell>
          <cell r="H337">
            <v>0</v>
          </cell>
          <cell r="I337">
            <v>3.67</v>
          </cell>
          <cell r="J337">
            <v>0.98</v>
          </cell>
          <cell r="K337">
            <v>4.6500000000000004</v>
          </cell>
          <cell r="L337">
            <v>0</v>
          </cell>
          <cell r="M337">
            <v>0.97989000000000004</v>
          </cell>
          <cell r="N337">
            <v>4.6498900000000001</v>
          </cell>
        </row>
        <row r="338">
          <cell r="B338" t="str">
            <v>2 S 02 502 01</v>
          </cell>
          <cell r="C338" t="str">
            <v>Tratamento superficial triplo c/ emulsão</v>
          </cell>
          <cell r="D338" t="str">
            <v>m2</v>
          </cell>
          <cell r="E338" t="str">
            <v>3,75</v>
          </cell>
          <cell r="F338" t="str">
            <v>1,00</v>
          </cell>
          <cell r="G338" t="str">
            <v>4,75</v>
          </cell>
          <cell r="H338">
            <v>0</v>
          </cell>
          <cell r="I338">
            <v>3.75</v>
          </cell>
          <cell r="J338">
            <v>1</v>
          </cell>
          <cell r="K338">
            <v>4.75</v>
          </cell>
          <cell r="L338">
            <v>0</v>
          </cell>
          <cell r="M338">
            <v>1.00125</v>
          </cell>
          <cell r="N338">
            <v>4.7512499999999998</v>
          </cell>
        </row>
        <row r="339">
          <cell r="B339" t="str">
            <v>2 S 02 502 02</v>
          </cell>
          <cell r="C339" t="str">
            <v>Tratamento superficial triplo c/ banho diluído</v>
          </cell>
          <cell r="D339" t="str">
            <v>m2</v>
          </cell>
          <cell r="E339" t="str">
            <v>4,25</v>
          </cell>
          <cell r="F339" t="str">
            <v>1,13</v>
          </cell>
          <cell r="G339" t="str">
            <v>5,38</v>
          </cell>
          <cell r="H339">
            <v>0</v>
          </cell>
          <cell r="I339">
            <v>4.25</v>
          </cell>
          <cell r="J339">
            <v>1.1299999999999999</v>
          </cell>
          <cell r="K339">
            <v>5.38</v>
          </cell>
          <cell r="L339">
            <v>0</v>
          </cell>
          <cell r="M339">
            <v>1.1347500000000001</v>
          </cell>
          <cell r="N339">
            <v>5.3847500000000004</v>
          </cell>
        </row>
        <row r="340">
          <cell r="B340" t="str">
            <v>2 S 02 502 50</v>
          </cell>
          <cell r="C340" t="str">
            <v>Tratamento superficial triplo c/ cap BC</v>
          </cell>
          <cell r="D340" t="str">
            <v>m2</v>
          </cell>
          <cell r="E340" t="str">
            <v>4,53</v>
          </cell>
          <cell r="F340" t="str">
            <v>1,21</v>
          </cell>
          <cell r="G340" t="str">
            <v>5,74</v>
          </cell>
          <cell r="H340">
            <v>0</v>
          </cell>
          <cell r="I340">
            <v>4.53</v>
          </cell>
          <cell r="J340">
            <v>1.21</v>
          </cell>
          <cell r="K340">
            <v>5.74</v>
          </cell>
          <cell r="L340">
            <v>0</v>
          </cell>
          <cell r="M340">
            <v>1.2095100000000001</v>
          </cell>
          <cell r="N340">
            <v>5.7395100000000001</v>
          </cell>
        </row>
        <row r="341">
          <cell r="B341" t="str">
            <v>2 S 02 502 51</v>
          </cell>
          <cell r="C341" t="str">
            <v>Tratamento superficial triplo c/ emulsão BC</v>
          </cell>
          <cell r="D341" t="str">
            <v>m2</v>
          </cell>
          <cell r="E341" t="str">
            <v>4,58</v>
          </cell>
          <cell r="F341" t="str">
            <v>1,22</v>
          </cell>
          <cell r="G341" t="str">
            <v>5,81</v>
          </cell>
          <cell r="H341">
            <v>0</v>
          </cell>
          <cell r="I341">
            <v>4.58</v>
          </cell>
          <cell r="J341">
            <v>1.22</v>
          </cell>
          <cell r="K341">
            <v>5.81</v>
          </cell>
          <cell r="L341">
            <v>0</v>
          </cell>
          <cell r="M341">
            <v>1.2228600000000001</v>
          </cell>
          <cell r="N341">
            <v>5.8028599999999999</v>
          </cell>
        </row>
        <row r="342">
          <cell r="B342" t="str">
            <v>2 S 02 502 52</v>
          </cell>
          <cell r="C342" t="str">
            <v>Tratamento superficial triplo c/banho diluído BC</v>
          </cell>
          <cell r="D342" t="str">
            <v>m2</v>
          </cell>
          <cell r="E342" t="str">
            <v>5,08</v>
          </cell>
          <cell r="F342" t="str">
            <v>1,36</v>
          </cell>
          <cell r="G342" t="str">
            <v>6,44</v>
          </cell>
          <cell r="H342">
            <v>0</v>
          </cell>
          <cell r="I342">
            <v>5.08</v>
          </cell>
          <cell r="J342">
            <v>1.36</v>
          </cell>
          <cell r="K342">
            <v>6.44</v>
          </cell>
          <cell r="L342">
            <v>0</v>
          </cell>
          <cell r="M342">
            <v>1.35636</v>
          </cell>
          <cell r="N342">
            <v>6.4363600000000005</v>
          </cell>
        </row>
        <row r="343">
          <cell r="B343" t="str">
            <v>2 S 02 530 00</v>
          </cell>
          <cell r="C343" t="str">
            <v>Pré-misturado a frio</v>
          </cell>
          <cell r="D343" t="str">
            <v>m3</v>
          </cell>
          <cell r="E343" t="str">
            <v>87,05</v>
          </cell>
          <cell r="F343" t="str">
            <v>23,24</v>
          </cell>
          <cell r="G343" t="str">
            <v>110,29</v>
          </cell>
          <cell r="H343">
            <v>0</v>
          </cell>
          <cell r="I343">
            <v>87.05</v>
          </cell>
          <cell r="J343">
            <v>23.24</v>
          </cell>
          <cell r="K343">
            <v>110.29</v>
          </cell>
          <cell r="L343">
            <v>0</v>
          </cell>
          <cell r="M343">
            <v>23.242350000000002</v>
          </cell>
          <cell r="N343">
            <v>110.29235</v>
          </cell>
        </row>
        <row r="344">
          <cell r="B344" t="str">
            <v>2 S 02 530 50</v>
          </cell>
          <cell r="C344" t="str">
            <v>Pré-misturado a frio AC/BC</v>
          </cell>
          <cell r="D344" t="str">
            <v>m3</v>
          </cell>
          <cell r="E344" t="str">
            <v>132,19</v>
          </cell>
          <cell r="F344" t="str">
            <v>35,29</v>
          </cell>
          <cell r="G344" t="str">
            <v>167,49</v>
          </cell>
          <cell r="H344">
            <v>0</v>
          </cell>
          <cell r="I344">
            <v>132.19</v>
          </cell>
          <cell r="J344">
            <v>35.29</v>
          </cell>
          <cell r="K344">
            <v>167.49</v>
          </cell>
          <cell r="L344">
            <v>0</v>
          </cell>
          <cell r="M344">
            <v>35.294730000000001</v>
          </cell>
          <cell r="N344">
            <v>167.48473000000001</v>
          </cell>
        </row>
        <row r="345">
          <cell r="B345" t="str">
            <v>2 S 02 531 00</v>
          </cell>
          <cell r="C345" t="str">
            <v>Macadame betuminoso por penetração</v>
          </cell>
          <cell r="D345" t="str">
            <v>m3</v>
          </cell>
          <cell r="E345" t="str">
            <v>85,42</v>
          </cell>
          <cell r="F345" t="str">
            <v>22,81</v>
          </cell>
          <cell r="G345" t="str">
            <v>108,23</v>
          </cell>
          <cell r="H345">
            <v>0</v>
          </cell>
          <cell r="I345">
            <v>85.42</v>
          </cell>
          <cell r="J345">
            <v>22.81</v>
          </cell>
          <cell r="K345">
            <v>108.23</v>
          </cell>
          <cell r="L345">
            <v>0</v>
          </cell>
          <cell r="M345">
            <v>22.80714</v>
          </cell>
          <cell r="N345">
            <v>108.22714000000001</v>
          </cell>
        </row>
        <row r="346">
          <cell r="B346" t="str">
            <v>2 S 02 531 50</v>
          </cell>
          <cell r="C346" t="str">
            <v>Macadame betuminoso por penetração BC</v>
          </cell>
          <cell r="D346" t="str">
            <v>m3</v>
          </cell>
          <cell r="E346" t="str">
            <v>125,29</v>
          </cell>
          <cell r="F346" t="str">
            <v>33,45</v>
          </cell>
          <cell r="G346" t="str">
            <v>158,74</v>
          </cell>
          <cell r="H346">
            <v>0</v>
          </cell>
          <cell r="I346">
            <v>125.29</v>
          </cell>
          <cell r="J346">
            <v>33.450000000000003</v>
          </cell>
          <cell r="K346">
            <v>158.74</v>
          </cell>
          <cell r="L346">
            <v>0</v>
          </cell>
          <cell r="M346">
            <v>33.452430000000007</v>
          </cell>
          <cell r="N346">
            <v>158.74243000000001</v>
          </cell>
        </row>
        <row r="347">
          <cell r="B347" t="str">
            <v>2 S 02 532 00</v>
          </cell>
          <cell r="C347" t="str">
            <v>Areia-asfalto a quente</v>
          </cell>
          <cell r="D347" t="str">
            <v>t</v>
          </cell>
          <cell r="E347" t="str">
            <v>63,41</v>
          </cell>
          <cell r="F347" t="str">
            <v>16,93</v>
          </cell>
          <cell r="G347" t="str">
            <v>80,34</v>
          </cell>
          <cell r="H347">
            <v>0</v>
          </cell>
          <cell r="I347">
            <v>63.41</v>
          </cell>
          <cell r="J347">
            <v>16.93</v>
          </cell>
          <cell r="K347">
            <v>80.34</v>
          </cell>
          <cell r="L347">
            <v>0</v>
          </cell>
          <cell r="M347">
            <v>16.93047</v>
          </cell>
          <cell r="N347">
            <v>80.340469999999996</v>
          </cell>
        </row>
        <row r="348">
          <cell r="B348" t="str">
            <v>2 S 02 532 50</v>
          </cell>
          <cell r="C348" t="str">
            <v>Areia-asfalto a quente AC</v>
          </cell>
          <cell r="D348" t="str">
            <v>t</v>
          </cell>
          <cell r="E348" t="str">
            <v>100,46</v>
          </cell>
          <cell r="F348" t="str">
            <v>26,82</v>
          </cell>
          <cell r="G348" t="str">
            <v>127,29</v>
          </cell>
          <cell r="H348">
            <v>0</v>
          </cell>
          <cell r="I348">
            <v>100.46</v>
          </cell>
          <cell r="J348">
            <v>26.82</v>
          </cell>
          <cell r="K348">
            <v>127.29</v>
          </cell>
          <cell r="L348">
            <v>0</v>
          </cell>
          <cell r="M348">
            <v>26.82282</v>
          </cell>
          <cell r="N348">
            <v>127.28281999999999</v>
          </cell>
        </row>
        <row r="349">
          <cell r="B349" t="str">
            <v>2 S 02 540 01</v>
          </cell>
          <cell r="C349" t="str">
            <v>Conc. betuminoso usinado a quente - capa rolamento</v>
          </cell>
          <cell r="D349" t="str">
            <v>t</v>
          </cell>
          <cell r="E349" t="str">
            <v>58,56</v>
          </cell>
          <cell r="F349" t="str">
            <v>15,63</v>
          </cell>
          <cell r="G349" t="str">
            <v>74,19</v>
          </cell>
          <cell r="H349">
            <v>0</v>
          </cell>
          <cell r="I349">
            <v>58.56</v>
          </cell>
          <cell r="J349">
            <v>15.63</v>
          </cell>
          <cell r="K349">
            <v>74.19</v>
          </cell>
          <cell r="L349">
            <v>0</v>
          </cell>
          <cell r="M349">
            <v>15.635520000000001</v>
          </cell>
          <cell r="N349">
            <v>74.195520000000002</v>
          </cell>
        </row>
        <row r="350">
          <cell r="B350" t="str">
            <v>2 S 02 540 02</v>
          </cell>
          <cell r="C350" t="str">
            <v>Concreto betuminoso usinado a quente - "binder"</v>
          </cell>
          <cell r="D350" t="str">
            <v>t</v>
          </cell>
          <cell r="E350" t="str">
            <v>52,03</v>
          </cell>
          <cell r="F350" t="str">
            <v>13,89</v>
          </cell>
          <cell r="G350" t="str">
            <v>65,93</v>
          </cell>
          <cell r="H350">
            <v>0</v>
          </cell>
          <cell r="I350">
            <v>52.03</v>
          </cell>
          <cell r="J350">
            <v>13.89</v>
          </cell>
          <cell r="K350">
            <v>65.930000000000007</v>
          </cell>
          <cell r="L350">
            <v>0</v>
          </cell>
          <cell r="M350">
            <v>13.892010000000001</v>
          </cell>
          <cell r="N350">
            <v>65.92201</v>
          </cell>
        </row>
        <row r="351">
          <cell r="B351" t="str">
            <v>2 S 02 540 21</v>
          </cell>
          <cell r="C351" t="str">
            <v>CBUQ c/ cal hidratada - capa de rolamento</v>
          </cell>
          <cell r="D351" t="str">
            <v>t</v>
          </cell>
          <cell r="E351" t="str">
            <v>62,68</v>
          </cell>
          <cell r="F351" t="str">
            <v>16,74</v>
          </cell>
          <cell r="G351" t="str">
            <v>79,42</v>
          </cell>
          <cell r="H351">
            <v>0</v>
          </cell>
          <cell r="I351">
            <v>62.68</v>
          </cell>
          <cell r="J351">
            <v>16.739999999999998</v>
          </cell>
          <cell r="K351">
            <v>79.42</v>
          </cell>
          <cell r="L351">
            <v>0</v>
          </cell>
          <cell r="M351">
            <v>16.73556</v>
          </cell>
          <cell r="N351">
            <v>79.415559999999999</v>
          </cell>
        </row>
        <row r="352">
          <cell r="B352" t="str">
            <v>2 S 02 540 51</v>
          </cell>
          <cell r="C352" t="str">
            <v>CBUQ - capa rolamento AC/BC</v>
          </cell>
          <cell r="D352" t="str">
            <v>t</v>
          </cell>
          <cell r="E352" t="str">
            <v>77,19</v>
          </cell>
          <cell r="F352" t="str">
            <v>20,61</v>
          </cell>
          <cell r="G352" t="str">
            <v>97,80</v>
          </cell>
          <cell r="H352">
            <v>0</v>
          </cell>
          <cell r="I352">
            <v>77.19</v>
          </cell>
          <cell r="J352">
            <v>20.61</v>
          </cell>
          <cell r="K352">
            <v>97.8</v>
          </cell>
          <cell r="L352">
            <v>0</v>
          </cell>
          <cell r="M352">
            <v>20.609729999999999</v>
          </cell>
          <cell r="N352">
            <v>97.799729999999997</v>
          </cell>
        </row>
        <row r="353">
          <cell r="B353" t="str">
            <v>2 S 02 540 52</v>
          </cell>
          <cell r="C353" t="str">
            <v>CBUQ - "binder" AC/BC</v>
          </cell>
          <cell r="D353" t="str">
            <v>t</v>
          </cell>
          <cell r="E353" t="str">
            <v>73,79</v>
          </cell>
          <cell r="F353" t="str">
            <v>19,70</v>
          </cell>
          <cell r="G353" t="str">
            <v>93,49</v>
          </cell>
          <cell r="H353">
            <v>0</v>
          </cell>
          <cell r="I353">
            <v>73.790000000000006</v>
          </cell>
          <cell r="J353">
            <v>19.7</v>
          </cell>
          <cell r="K353">
            <v>93.49</v>
          </cell>
          <cell r="L353">
            <v>0</v>
          </cell>
          <cell r="M353">
            <v>19.701930000000004</v>
          </cell>
          <cell r="N353">
            <v>93.491930000000011</v>
          </cell>
        </row>
        <row r="354">
          <cell r="B354" t="str">
            <v>2 S 02 540 71</v>
          </cell>
          <cell r="C354" t="str">
            <v>Conc. betum. usin. a quente c cal hidr. capa rolam</v>
          </cell>
          <cell r="D354" t="str">
            <v>t</v>
          </cell>
          <cell r="E354" t="str">
            <v>81,45</v>
          </cell>
          <cell r="F354" t="str">
            <v>21,75</v>
          </cell>
          <cell r="G354" t="str">
            <v>103,20</v>
          </cell>
          <cell r="H354">
            <v>0</v>
          </cell>
          <cell r="I354">
            <v>81.45</v>
          </cell>
          <cell r="J354">
            <v>21.75</v>
          </cell>
          <cell r="K354">
            <v>103.2</v>
          </cell>
          <cell r="L354">
            <v>0</v>
          </cell>
          <cell r="M354">
            <v>21.747150000000001</v>
          </cell>
          <cell r="N354">
            <v>103.19715000000001</v>
          </cell>
        </row>
        <row r="355">
          <cell r="B355" t="str">
            <v>2 S 02 603 00</v>
          </cell>
          <cell r="C355" t="str">
            <v>Sub-base de concreto rolado</v>
          </cell>
          <cell r="D355" t="str">
            <v>m3</v>
          </cell>
          <cell r="E355" t="str">
            <v>104,98</v>
          </cell>
          <cell r="F355" t="str">
            <v>28,03</v>
          </cell>
          <cell r="G355" t="str">
            <v>133,01</v>
          </cell>
          <cell r="H355">
            <v>0</v>
          </cell>
          <cell r="I355">
            <v>104.98</v>
          </cell>
          <cell r="J355">
            <v>28.03</v>
          </cell>
          <cell r="K355">
            <v>133.01</v>
          </cell>
          <cell r="L355">
            <v>0</v>
          </cell>
          <cell r="M355">
            <v>28.029660000000003</v>
          </cell>
          <cell r="N355">
            <v>133.00966</v>
          </cell>
        </row>
        <row r="356">
          <cell r="B356" t="str">
            <v>2 S 02 603 50</v>
          </cell>
          <cell r="C356" t="str">
            <v>Sub-base de concreto rolado AC/BC</v>
          </cell>
          <cell r="D356" t="str">
            <v>m3</v>
          </cell>
          <cell r="E356" t="str">
            <v>148,26</v>
          </cell>
          <cell r="F356" t="str">
            <v>39,59</v>
          </cell>
          <cell r="G356" t="str">
            <v>187,85</v>
          </cell>
          <cell r="H356">
            <v>0</v>
          </cell>
          <cell r="I356">
            <v>148.26</v>
          </cell>
          <cell r="J356">
            <v>39.590000000000003</v>
          </cell>
          <cell r="K356">
            <v>187.85</v>
          </cell>
          <cell r="L356">
            <v>0</v>
          </cell>
          <cell r="M356">
            <v>39.585419999999999</v>
          </cell>
          <cell r="N356">
            <v>187.84541999999999</v>
          </cell>
        </row>
        <row r="357">
          <cell r="B357" t="str">
            <v>2 S 02 604 00</v>
          </cell>
          <cell r="C357" t="str">
            <v>Sub-base de concreto de cimento portland</v>
          </cell>
          <cell r="D357" t="str">
            <v>m3</v>
          </cell>
          <cell r="E357" t="str">
            <v>194,28</v>
          </cell>
          <cell r="F357" t="str">
            <v>51,87</v>
          </cell>
          <cell r="G357" t="str">
            <v>246,15</v>
          </cell>
          <cell r="H357">
            <v>0</v>
          </cell>
          <cell r="I357">
            <v>194.28</v>
          </cell>
          <cell r="J357">
            <v>51.87</v>
          </cell>
          <cell r="K357">
            <v>246.15</v>
          </cell>
          <cell r="L357">
            <v>0</v>
          </cell>
          <cell r="M357">
            <v>51.872760000000007</v>
          </cell>
          <cell r="N357">
            <v>246.15276</v>
          </cell>
        </row>
        <row r="358">
          <cell r="B358" t="str">
            <v>2 S 02 604 50</v>
          </cell>
          <cell r="C358" t="str">
            <v>Sub-base de concreto de cimento portland AC/BC</v>
          </cell>
          <cell r="D358" t="str">
            <v>m3</v>
          </cell>
          <cell r="E358" t="str">
            <v>237,56</v>
          </cell>
          <cell r="F358" t="str">
            <v>63,43</v>
          </cell>
          <cell r="G358" t="str">
            <v>300,99</v>
          </cell>
          <cell r="H358">
            <v>0</v>
          </cell>
          <cell r="I358">
            <v>237.56</v>
          </cell>
          <cell r="J358">
            <v>63.43</v>
          </cell>
          <cell r="K358">
            <v>300.99</v>
          </cell>
          <cell r="L358">
            <v>0</v>
          </cell>
          <cell r="M358">
            <v>63.428520000000006</v>
          </cell>
          <cell r="N358">
            <v>300.98851999999999</v>
          </cell>
        </row>
        <row r="359">
          <cell r="B359" t="str">
            <v>2 S 02 606 00</v>
          </cell>
          <cell r="C359" t="str">
            <v>Concreto de cimento portland com fôrma deslizante</v>
          </cell>
          <cell r="D359" t="str">
            <v>m3</v>
          </cell>
          <cell r="E359" t="str">
            <v>234,06</v>
          </cell>
          <cell r="F359" t="str">
            <v>62,49</v>
          </cell>
          <cell r="G359" t="str">
            <v>296,56</v>
          </cell>
          <cell r="H359">
            <v>0</v>
          </cell>
          <cell r="I359">
            <v>234.06</v>
          </cell>
          <cell r="J359">
            <v>62.49</v>
          </cell>
          <cell r="K359">
            <v>296.56</v>
          </cell>
          <cell r="L359">
            <v>0</v>
          </cell>
          <cell r="M359">
            <v>62.494020000000006</v>
          </cell>
          <cell r="N359">
            <v>296.55402000000004</v>
          </cell>
        </row>
        <row r="360">
          <cell r="B360" t="str">
            <v>2 S 02 606 50</v>
          </cell>
          <cell r="C360" t="str">
            <v>Concr.de cimento portl.com fôrma deslizante AC/BC</v>
          </cell>
          <cell r="D360" t="str">
            <v>m3</v>
          </cell>
          <cell r="E360" t="str">
            <v>284,96</v>
          </cell>
          <cell r="F360" t="str">
            <v>76,09</v>
          </cell>
          <cell r="G360" t="str">
            <v>361,05</v>
          </cell>
          <cell r="H360">
            <v>0</v>
          </cell>
          <cell r="I360">
            <v>284.95999999999998</v>
          </cell>
          <cell r="J360">
            <v>76.09</v>
          </cell>
          <cell r="K360">
            <v>361.05</v>
          </cell>
          <cell r="L360">
            <v>0</v>
          </cell>
          <cell r="M360">
            <v>76.084320000000005</v>
          </cell>
          <cell r="N360">
            <v>361.04431999999997</v>
          </cell>
        </row>
        <row r="361">
          <cell r="B361" t="str">
            <v>2 S 02 607 00</v>
          </cell>
          <cell r="C361" t="str">
            <v>Concreto cimento portland c/ equip. pequeno porte</v>
          </cell>
          <cell r="D361" t="str">
            <v>m3</v>
          </cell>
          <cell r="E361" t="str">
            <v>321,50</v>
          </cell>
          <cell r="F361" t="str">
            <v>85,84</v>
          </cell>
          <cell r="G361" t="str">
            <v>407,34</v>
          </cell>
          <cell r="H361">
            <v>0</v>
          </cell>
          <cell r="I361">
            <v>321.5</v>
          </cell>
          <cell r="J361">
            <v>85.84</v>
          </cell>
          <cell r="K361">
            <v>407.34</v>
          </cell>
          <cell r="L361">
            <v>0</v>
          </cell>
          <cell r="M361">
            <v>85.840500000000006</v>
          </cell>
          <cell r="N361">
            <v>407.34050000000002</v>
          </cell>
        </row>
        <row r="362">
          <cell r="B362" t="str">
            <v>2 S 02 607 50</v>
          </cell>
          <cell r="C362" t="str">
            <v>Concr.cimento portl.c/equip.pequeno porte AC/BC</v>
          </cell>
          <cell r="D362" t="str">
            <v>m3</v>
          </cell>
          <cell r="E362" t="str">
            <v>371,99</v>
          </cell>
          <cell r="F362" t="str">
            <v>99,32</v>
          </cell>
          <cell r="G362" t="str">
            <v>471,31</v>
          </cell>
          <cell r="H362">
            <v>0</v>
          </cell>
          <cell r="I362">
            <v>371.99</v>
          </cell>
          <cell r="J362">
            <v>99.32</v>
          </cell>
          <cell r="K362">
            <v>471.31</v>
          </cell>
          <cell r="L362">
            <v>0</v>
          </cell>
          <cell r="M362">
            <v>99.321330000000003</v>
          </cell>
          <cell r="N362">
            <v>471.31133</v>
          </cell>
        </row>
        <row r="363">
          <cell r="B363" t="str">
            <v>2 S 02 700 01</v>
          </cell>
          <cell r="C363" t="str">
            <v>Execução pavim. c/ peças pré-moldadas concr.</v>
          </cell>
          <cell r="D363" t="str">
            <v>m2</v>
          </cell>
          <cell r="E363" t="str">
            <v>59,70</v>
          </cell>
          <cell r="F363" t="str">
            <v>15,94</v>
          </cell>
          <cell r="G363" t="str">
            <v>75,63</v>
          </cell>
          <cell r="H363">
            <v>0</v>
          </cell>
          <cell r="I363">
            <v>59.7</v>
          </cell>
          <cell r="J363">
            <v>15.94</v>
          </cell>
          <cell r="K363">
            <v>75.63</v>
          </cell>
          <cell r="L363">
            <v>0</v>
          </cell>
          <cell r="M363">
            <v>15.939900000000002</v>
          </cell>
          <cell r="N363">
            <v>75.639900000000011</v>
          </cell>
        </row>
        <row r="364">
          <cell r="B364" t="str">
            <v>2 S 02 700 51</v>
          </cell>
          <cell r="C364" t="str">
            <v>Execução pavim.c/peças pré-moldadas concr. AC/BC</v>
          </cell>
          <cell r="D364" t="str">
            <v>m2</v>
          </cell>
          <cell r="E364" t="str">
            <v>66,66</v>
          </cell>
          <cell r="F364" t="str">
            <v>17,80</v>
          </cell>
          <cell r="G364" t="str">
            <v>84,45</v>
          </cell>
          <cell r="H364">
            <v>0</v>
          </cell>
          <cell r="I364">
            <v>66.66</v>
          </cell>
          <cell r="J364">
            <v>17.8</v>
          </cell>
          <cell r="K364">
            <v>84.45</v>
          </cell>
          <cell r="L364">
            <v>0</v>
          </cell>
          <cell r="M364">
            <v>17.798220000000001</v>
          </cell>
          <cell r="N364">
            <v>84.458219999999997</v>
          </cell>
        </row>
        <row r="365">
          <cell r="B365" t="str">
            <v>2 S 02 702 00</v>
          </cell>
          <cell r="C365" t="str">
            <v>Limpeza e enchimento de junta de pavimento de conc</v>
          </cell>
          <cell r="D365" t="str">
            <v>m</v>
          </cell>
          <cell r="E365" t="str">
            <v>3,25</v>
          </cell>
          <cell r="F365" t="str">
            <v>0,87</v>
          </cell>
          <cell r="G365" t="str">
            <v>4,12</v>
          </cell>
          <cell r="H365">
            <v>0</v>
          </cell>
          <cell r="I365">
            <v>3.25</v>
          </cell>
          <cell r="J365">
            <v>0.87</v>
          </cell>
          <cell r="K365">
            <v>4.12</v>
          </cell>
          <cell r="L365">
            <v>0</v>
          </cell>
          <cell r="M365">
            <v>0.86775000000000002</v>
          </cell>
          <cell r="N365">
            <v>4.11775</v>
          </cell>
        </row>
        <row r="366">
          <cell r="B366" t="str">
            <v>2 S 03 000 02</v>
          </cell>
          <cell r="C366" t="str">
            <v>Escavação manual de cavas em material 1a cat</v>
          </cell>
          <cell r="D366" t="str">
            <v>m3</v>
          </cell>
          <cell r="E366" t="str">
            <v>52,74</v>
          </cell>
          <cell r="F366" t="str">
            <v>14,08</v>
          </cell>
          <cell r="G366" t="str">
            <v>66,82</v>
          </cell>
          <cell r="H366">
            <v>0</v>
          </cell>
          <cell r="I366">
            <v>52.74</v>
          </cell>
          <cell r="J366">
            <v>14.08</v>
          </cell>
          <cell r="K366">
            <v>66.819999999999993</v>
          </cell>
          <cell r="L366">
            <v>0</v>
          </cell>
          <cell r="M366">
            <v>14.081580000000001</v>
          </cell>
          <cell r="N366">
            <v>66.821579999999997</v>
          </cell>
        </row>
        <row r="367">
          <cell r="B367" t="str">
            <v>2 S 03 000 03</v>
          </cell>
          <cell r="C367" t="str">
            <v>Escavação manual de cavas em material 2a cat</v>
          </cell>
          <cell r="D367" t="str">
            <v>m3</v>
          </cell>
          <cell r="E367" t="str">
            <v>70,32</v>
          </cell>
          <cell r="F367" t="str">
            <v>18,78</v>
          </cell>
          <cell r="G367" t="str">
            <v>89,10</v>
          </cell>
          <cell r="H367">
            <v>0</v>
          </cell>
          <cell r="I367">
            <v>70.319999999999993</v>
          </cell>
          <cell r="J367">
            <v>18.78</v>
          </cell>
          <cell r="K367">
            <v>89.1</v>
          </cell>
          <cell r="L367">
            <v>0</v>
          </cell>
          <cell r="M367">
            <v>18.77544</v>
          </cell>
          <cell r="N367">
            <v>89.095439999999996</v>
          </cell>
        </row>
        <row r="368">
          <cell r="B368" t="str">
            <v>2 S 03 010 01</v>
          </cell>
          <cell r="C368" t="str">
            <v>Escavação em cavas de fundação com esgotamento</v>
          </cell>
          <cell r="D368" t="str">
            <v>m3</v>
          </cell>
          <cell r="E368" t="str">
            <v>59,54</v>
          </cell>
          <cell r="F368" t="str">
            <v>15,90</v>
          </cell>
          <cell r="G368" t="str">
            <v>75,44</v>
          </cell>
          <cell r="H368">
            <v>0</v>
          </cell>
          <cell r="I368">
            <v>59.54</v>
          </cell>
          <cell r="J368">
            <v>15.9</v>
          </cell>
          <cell r="K368">
            <v>75.44</v>
          </cell>
          <cell r="L368">
            <v>0</v>
          </cell>
          <cell r="M368">
            <v>15.897180000000001</v>
          </cell>
          <cell r="N368">
            <v>75.437179999999998</v>
          </cell>
        </row>
        <row r="369">
          <cell r="B369" t="str">
            <v>2 S 03 119 01</v>
          </cell>
          <cell r="C369" t="str">
            <v>Escoramento com madeira de OAE</v>
          </cell>
          <cell r="D369" t="str">
            <v>m3</v>
          </cell>
          <cell r="E369" t="str">
            <v>60,65</v>
          </cell>
          <cell r="F369" t="str">
            <v>16,19</v>
          </cell>
          <cell r="G369" t="str">
            <v>76,84</v>
          </cell>
          <cell r="H369">
            <v>0</v>
          </cell>
          <cell r="I369">
            <v>60.65</v>
          </cell>
          <cell r="J369">
            <v>16.190000000000001</v>
          </cell>
          <cell r="K369">
            <v>76.84</v>
          </cell>
          <cell r="L369">
            <v>0</v>
          </cell>
          <cell r="M369">
            <v>16.193550000000002</v>
          </cell>
          <cell r="N369">
            <v>76.843549999999993</v>
          </cell>
        </row>
        <row r="370">
          <cell r="B370" t="str">
            <v>2 S 03 300 01</v>
          </cell>
          <cell r="C370" t="str">
            <v>Confecção e lançamento concr. magro em betoneira</v>
          </cell>
          <cell r="D370" t="str">
            <v>m3</v>
          </cell>
          <cell r="E370" t="str">
            <v>224,17</v>
          </cell>
          <cell r="F370" t="str">
            <v>59,85</v>
          </cell>
          <cell r="G370" t="str">
            <v>284,03</v>
          </cell>
          <cell r="H370">
            <v>0</v>
          </cell>
          <cell r="I370">
            <v>224.17</v>
          </cell>
          <cell r="J370">
            <v>59.85</v>
          </cell>
          <cell r="K370">
            <v>284.02999999999997</v>
          </cell>
          <cell r="L370">
            <v>0</v>
          </cell>
          <cell r="M370">
            <v>59.853389999999997</v>
          </cell>
          <cell r="N370">
            <v>284.02339000000001</v>
          </cell>
        </row>
        <row r="371">
          <cell r="B371" t="str">
            <v>2 S 03 300 51</v>
          </cell>
          <cell r="C371" t="str">
            <v>Confecção e lanç.de concr.magro em betoneira AC/BC</v>
          </cell>
          <cell r="D371" t="str">
            <v>m3</v>
          </cell>
          <cell r="E371" t="str">
            <v>285,54</v>
          </cell>
          <cell r="F371" t="str">
            <v>76,24</v>
          </cell>
          <cell r="G371" t="str">
            <v>361,78</v>
          </cell>
          <cell r="H371">
            <v>0</v>
          </cell>
          <cell r="I371">
            <v>285.54000000000002</v>
          </cell>
          <cell r="J371">
            <v>76.239999999999995</v>
          </cell>
          <cell r="K371">
            <v>361.78</v>
          </cell>
          <cell r="L371">
            <v>0</v>
          </cell>
          <cell r="M371">
            <v>76.239180000000005</v>
          </cell>
          <cell r="N371">
            <v>361.77918</v>
          </cell>
        </row>
        <row r="372">
          <cell r="B372" t="str">
            <v>2 S 03 322 00</v>
          </cell>
          <cell r="C372" t="str">
            <v>Conc.estr.fck=10 MPa-contr.raz.uso ger.conf.e lanç</v>
          </cell>
          <cell r="D372" t="str">
            <v>m3</v>
          </cell>
          <cell r="E372" t="str">
            <v>268,89</v>
          </cell>
          <cell r="F372" t="str">
            <v>71,79</v>
          </cell>
          <cell r="G372" t="str">
            <v>340,69</v>
          </cell>
          <cell r="H372">
            <v>0</v>
          </cell>
          <cell r="I372">
            <v>268.89</v>
          </cell>
          <cell r="J372">
            <v>71.790000000000006</v>
          </cell>
          <cell r="K372">
            <v>340.69</v>
          </cell>
          <cell r="L372">
            <v>0</v>
          </cell>
          <cell r="M372">
            <v>71.793630000000007</v>
          </cell>
          <cell r="N372">
            <v>340.68362999999999</v>
          </cell>
        </row>
        <row r="373">
          <cell r="B373" t="str">
            <v>2 S 03 322 50</v>
          </cell>
          <cell r="C373" t="str">
            <v>Concr.estr.fck=10MPa-c.raz.uso ger.conf.lanç.AC/BC</v>
          </cell>
          <cell r="D373" t="str">
            <v>m3</v>
          </cell>
          <cell r="E373" t="str">
            <v>321,27</v>
          </cell>
          <cell r="F373" t="str">
            <v>85,78</v>
          </cell>
          <cell r="G373" t="str">
            <v>407,05</v>
          </cell>
          <cell r="H373">
            <v>0</v>
          </cell>
          <cell r="I373">
            <v>321.27</v>
          </cell>
          <cell r="J373">
            <v>85.78</v>
          </cell>
          <cell r="K373">
            <v>407.05</v>
          </cell>
          <cell r="L373">
            <v>0</v>
          </cell>
          <cell r="M373">
            <v>85.779089999999997</v>
          </cell>
          <cell r="N373">
            <v>407.04908999999998</v>
          </cell>
        </row>
        <row r="374">
          <cell r="B374" t="str">
            <v>2 S 03 323 00</v>
          </cell>
          <cell r="C374" t="str">
            <v>Conc.estr.fck=15 MPa-contr.raz.uso ger.conf.e lanç</v>
          </cell>
          <cell r="D374" t="str">
            <v>m3</v>
          </cell>
          <cell r="E374" t="str">
            <v>268,91</v>
          </cell>
          <cell r="F374" t="str">
            <v>71,80</v>
          </cell>
          <cell r="G374" t="str">
            <v>340,71</v>
          </cell>
          <cell r="H374">
            <v>0</v>
          </cell>
          <cell r="I374">
            <v>268.91000000000003</v>
          </cell>
          <cell r="J374">
            <v>71.8</v>
          </cell>
          <cell r="K374">
            <v>340.71</v>
          </cell>
          <cell r="L374">
            <v>0</v>
          </cell>
          <cell r="M374">
            <v>71.798970000000011</v>
          </cell>
          <cell r="N374">
            <v>340.70897000000002</v>
          </cell>
        </row>
        <row r="375">
          <cell r="B375" t="str">
            <v>2 S 03 323 50</v>
          </cell>
          <cell r="C375" t="str">
            <v>Concr.estr.fck=15MPa-c.raz.uso ger.conf.lanç.AC/BC</v>
          </cell>
          <cell r="D375" t="str">
            <v>m3</v>
          </cell>
          <cell r="E375" t="str">
            <v>321,48</v>
          </cell>
          <cell r="F375" t="str">
            <v>85,84</v>
          </cell>
          <cell r="G375" t="str">
            <v>407,32</v>
          </cell>
          <cell r="H375">
            <v>0</v>
          </cell>
          <cell r="I375">
            <v>321.48</v>
          </cell>
          <cell r="J375">
            <v>85.84</v>
          </cell>
          <cell r="K375">
            <v>407.32</v>
          </cell>
          <cell r="L375">
            <v>0</v>
          </cell>
          <cell r="M375">
            <v>85.835160000000016</v>
          </cell>
          <cell r="N375">
            <v>407.31516000000005</v>
          </cell>
        </row>
        <row r="376">
          <cell r="B376" t="str">
            <v>2 S 03 324 00</v>
          </cell>
          <cell r="C376" t="str">
            <v>Conc.estr.fck=15 MPa-contr.raz.uso ger.conf.e lanç</v>
          </cell>
          <cell r="D376" t="str">
            <v>m3</v>
          </cell>
          <cell r="E376" t="str">
            <v>268,91</v>
          </cell>
          <cell r="F376" t="str">
            <v>71,80</v>
          </cell>
          <cell r="G376" t="str">
            <v>340,71</v>
          </cell>
          <cell r="H376">
            <v>0</v>
          </cell>
          <cell r="I376">
            <v>268.91000000000003</v>
          </cell>
          <cell r="J376">
            <v>71.8</v>
          </cell>
          <cell r="K376">
            <v>340.71</v>
          </cell>
          <cell r="L376">
            <v>0</v>
          </cell>
          <cell r="M376">
            <v>71.798970000000011</v>
          </cell>
          <cell r="N376">
            <v>340.70897000000002</v>
          </cell>
        </row>
        <row r="377">
          <cell r="B377" t="str">
            <v>2 S 03 324 01</v>
          </cell>
          <cell r="C377" t="str">
            <v>Conc.estr.fck=15 MPa-contr.raz.c/adit.conf. e lanç</v>
          </cell>
          <cell r="D377" t="str">
            <v>m3</v>
          </cell>
          <cell r="E377" t="str">
            <v>253,48</v>
          </cell>
          <cell r="F377" t="str">
            <v>67,68</v>
          </cell>
          <cell r="G377" t="str">
            <v>321,16</v>
          </cell>
          <cell r="H377">
            <v>0</v>
          </cell>
          <cell r="I377">
            <v>253.48</v>
          </cell>
          <cell r="J377">
            <v>67.680000000000007</v>
          </cell>
          <cell r="K377">
            <v>321.16000000000003</v>
          </cell>
          <cell r="L377">
            <v>0</v>
          </cell>
          <cell r="M377">
            <v>67.679159999999996</v>
          </cell>
          <cell r="N377">
            <v>321.15915999999999</v>
          </cell>
        </row>
        <row r="378">
          <cell r="B378" t="str">
            <v>2 S 03 324 50</v>
          </cell>
          <cell r="C378" t="str">
            <v>Concr.estr.fck=15MPa-c.raz.c/adit conf.lanç.AC/BC</v>
          </cell>
          <cell r="D378" t="str">
            <v>m3</v>
          </cell>
          <cell r="E378" t="str">
            <v>323,75</v>
          </cell>
          <cell r="F378" t="str">
            <v>86,44</v>
          </cell>
          <cell r="G378" t="str">
            <v>410,19</v>
          </cell>
          <cell r="H378">
            <v>0</v>
          </cell>
          <cell r="I378">
            <v>323.75</v>
          </cell>
          <cell r="J378">
            <v>86.44</v>
          </cell>
          <cell r="K378">
            <v>410.19</v>
          </cell>
          <cell r="L378">
            <v>0</v>
          </cell>
          <cell r="M378">
            <v>86.441250000000011</v>
          </cell>
          <cell r="N378">
            <v>410.19125000000003</v>
          </cell>
        </row>
        <row r="379">
          <cell r="B379" t="str">
            <v>2 S 03 324 51</v>
          </cell>
          <cell r="C379" t="str">
            <v>Concr.estr.fck=15MPa-c.raz.uso ger conf.lançAC/BC</v>
          </cell>
          <cell r="D379" t="str">
            <v>m3</v>
          </cell>
          <cell r="E379" t="str">
            <v>303,78</v>
          </cell>
          <cell r="F379" t="str">
            <v>81,11</v>
          </cell>
          <cell r="G379" t="str">
            <v>384,89</v>
          </cell>
          <cell r="H379">
            <v>0</v>
          </cell>
          <cell r="I379">
            <v>303.77999999999997</v>
          </cell>
          <cell r="J379">
            <v>81.11</v>
          </cell>
          <cell r="K379">
            <v>384.89</v>
          </cell>
          <cell r="L379">
            <v>0</v>
          </cell>
          <cell r="M379">
            <v>81.109259999999992</v>
          </cell>
          <cell r="N379">
            <v>384.88925999999998</v>
          </cell>
        </row>
        <row r="380">
          <cell r="B380" t="str">
            <v>2 S 03 325 00</v>
          </cell>
          <cell r="C380" t="str">
            <v>Conc.estr.fck=18 MPa-contr.raz.uso ger.conf.e lanç</v>
          </cell>
          <cell r="D380" t="str">
            <v>m3</v>
          </cell>
          <cell r="E380" t="str">
            <v>269,70</v>
          </cell>
          <cell r="F380" t="str">
            <v>72,01</v>
          </cell>
          <cell r="G380" t="str">
            <v>341,71</v>
          </cell>
          <cell r="H380">
            <v>0</v>
          </cell>
          <cell r="I380">
            <v>269.7</v>
          </cell>
          <cell r="J380">
            <v>72.010000000000005</v>
          </cell>
          <cell r="K380">
            <v>341.71</v>
          </cell>
          <cell r="L380">
            <v>0</v>
          </cell>
          <cell r="M380">
            <v>72.009900000000002</v>
          </cell>
          <cell r="N380">
            <v>341.7099</v>
          </cell>
        </row>
        <row r="381">
          <cell r="B381" t="str">
            <v>2 S 03 325 01</v>
          </cell>
          <cell r="C381" t="str">
            <v>Conc.estr.fck=18 MPa-contr.raz.c/adit.conf. e lanç</v>
          </cell>
          <cell r="D381" t="str">
            <v>m3</v>
          </cell>
          <cell r="E381" t="str">
            <v>254,28</v>
          </cell>
          <cell r="F381" t="str">
            <v>67,89</v>
          </cell>
          <cell r="G381" t="str">
            <v>322,17</v>
          </cell>
          <cell r="H381">
            <v>0</v>
          </cell>
          <cell r="I381">
            <v>254.28</v>
          </cell>
          <cell r="J381">
            <v>67.89</v>
          </cell>
          <cell r="K381">
            <v>322.17</v>
          </cell>
          <cell r="L381">
            <v>0</v>
          </cell>
          <cell r="M381">
            <v>67.89276000000001</v>
          </cell>
          <cell r="N381">
            <v>322.17276000000004</v>
          </cell>
        </row>
        <row r="382">
          <cell r="B382" t="str">
            <v>2 S 03 325 50</v>
          </cell>
          <cell r="C382" t="str">
            <v>Concr.estr.fck=18MPa-c.raz.uso ger.conf.lanç.AC/BC</v>
          </cell>
          <cell r="D382" t="str">
            <v>m3</v>
          </cell>
          <cell r="E382" t="str">
            <v>322,23</v>
          </cell>
          <cell r="F382" t="str">
            <v>86,04</v>
          </cell>
          <cell r="G382" t="str">
            <v>408,26</v>
          </cell>
          <cell r="H382">
            <v>0</v>
          </cell>
          <cell r="I382">
            <v>322.23</v>
          </cell>
          <cell r="J382">
            <v>86.04</v>
          </cell>
          <cell r="K382">
            <v>408.26</v>
          </cell>
          <cell r="L382">
            <v>0</v>
          </cell>
          <cell r="M382">
            <v>86.035410000000013</v>
          </cell>
          <cell r="N382">
            <v>408.26541000000003</v>
          </cell>
        </row>
        <row r="383">
          <cell r="B383" t="str">
            <v>2 S 03 325 51</v>
          </cell>
          <cell r="C383" t="str">
            <v>Concr.estr.fck=18MPa-c.raz.c/adit conf. lanç.AC/BC</v>
          </cell>
          <cell r="D383" t="str">
            <v>m3</v>
          </cell>
          <cell r="E383" t="str">
            <v>306,81</v>
          </cell>
          <cell r="F383" t="str">
            <v>81,92</v>
          </cell>
          <cell r="G383" t="str">
            <v>388,72</v>
          </cell>
          <cell r="H383">
            <v>0</v>
          </cell>
          <cell r="I383">
            <v>306.81</v>
          </cell>
          <cell r="J383">
            <v>81.92</v>
          </cell>
          <cell r="K383">
            <v>388.72</v>
          </cell>
          <cell r="L383">
            <v>0</v>
          </cell>
          <cell r="M383">
            <v>81.918270000000007</v>
          </cell>
          <cell r="N383">
            <v>388.72827000000001</v>
          </cell>
        </row>
        <row r="384">
          <cell r="B384" t="str">
            <v>2 S 03 326 00</v>
          </cell>
          <cell r="C384" t="str">
            <v>Conc.estr.fck=20 MPa-contr.raz.uso ger.conf.e lanç</v>
          </cell>
          <cell r="D384" t="str">
            <v>m3</v>
          </cell>
          <cell r="E384" t="str">
            <v>275,92</v>
          </cell>
          <cell r="F384" t="str">
            <v>73,67</v>
          </cell>
          <cell r="G384" t="str">
            <v>349,59</v>
          </cell>
          <cell r="H384">
            <v>0</v>
          </cell>
          <cell r="I384">
            <v>275.92</v>
          </cell>
          <cell r="J384">
            <v>73.67</v>
          </cell>
          <cell r="K384">
            <v>349.59</v>
          </cell>
          <cell r="L384">
            <v>0</v>
          </cell>
          <cell r="M384">
            <v>73.670640000000006</v>
          </cell>
          <cell r="N384">
            <v>349.59064000000001</v>
          </cell>
        </row>
        <row r="385">
          <cell r="B385" t="str">
            <v>2 S 03 326 01</v>
          </cell>
          <cell r="C385" t="str">
            <v>Conc.estr.fck=20 MPa-contr.raz.c/adit.conf. e lanç</v>
          </cell>
          <cell r="D385" t="str">
            <v>m3</v>
          </cell>
          <cell r="E385" t="str">
            <v>260,60</v>
          </cell>
          <cell r="F385" t="str">
            <v>69,58</v>
          </cell>
          <cell r="G385" t="str">
            <v>330,18</v>
          </cell>
          <cell r="H385">
            <v>0</v>
          </cell>
          <cell r="I385">
            <v>260.60000000000002</v>
          </cell>
          <cell r="J385">
            <v>69.58</v>
          </cell>
          <cell r="K385">
            <v>330.18</v>
          </cell>
          <cell r="L385">
            <v>0</v>
          </cell>
          <cell r="M385">
            <v>69.580200000000005</v>
          </cell>
          <cell r="N385">
            <v>330.18020000000001</v>
          </cell>
        </row>
        <row r="386">
          <cell r="B386" t="str">
            <v>2 S 03 326 50</v>
          </cell>
          <cell r="C386" t="str">
            <v>Concr.estr.fck=20MPa-c.raz.uso ger.conf.lanç AC/BC</v>
          </cell>
          <cell r="D386" t="str">
            <v>m3</v>
          </cell>
          <cell r="E386">
            <v>328.01</v>
          </cell>
          <cell r="F386">
            <v>87.58</v>
          </cell>
          <cell r="G386">
            <v>415.59</v>
          </cell>
          <cell r="H386">
            <v>0</v>
          </cell>
          <cell r="I386">
            <v>328.01</v>
          </cell>
          <cell r="J386">
            <v>87.58</v>
          </cell>
          <cell r="K386">
            <v>415.59</v>
          </cell>
          <cell r="L386">
            <v>0</v>
          </cell>
          <cell r="M386">
            <v>87.578670000000002</v>
          </cell>
          <cell r="N386">
            <v>415.58866999999998</v>
          </cell>
        </row>
        <row r="387">
          <cell r="B387" t="str">
            <v>2 S 03 326 50-A</v>
          </cell>
          <cell r="C387" t="str">
            <v>Concr.estr.fck=20MPa-c.raz.uso ger.conf.lanç AC/BC</v>
          </cell>
          <cell r="D387" t="str">
            <v>m3</v>
          </cell>
          <cell r="E387">
            <v>294.02</v>
          </cell>
          <cell r="F387">
            <v>78.5</v>
          </cell>
          <cell r="G387">
            <v>372.52</v>
          </cell>
          <cell r="H387">
            <v>0</v>
          </cell>
          <cell r="I387">
            <v>294.02</v>
          </cell>
          <cell r="J387">
            <v>78.5</v>
          </cell>
          <cell r="K387">
            <v>372.52</v>
          </cell>
          <cell r="L387">
            <v>0</v>
          </cell>
          <cell r="M387">
            <v>78.503339999999994</v>
          </cell>
          <cell r="N387">
            <v>372.52333999999996</v>
          </cell>
        </row>
        <row r="388">
          <cell r="B388" t="str">
            <v>2 S 03 326 51</v>
          </cell>
          <cell r="C388" t="str">
            <v>Concr.estr.fck=20MPa-c.raz.c/adit conf.lanç.AC/BC</v>
          </cell>
          <cell r="D388" t="str">
            <v>m3</v>
          </cell>
          <cell r="E388" t="str">
            <v>312,69</v>
          </cell>
          <cell r="F388" t="str">
            <v>83,49</v>
          </cell>
          <cell r="G388" t="str">
            <v>396,18</v>
          </cell>
          <cell r="H388">
            <v>0</v>
          </cell>
          <cell r="I388">
            <v>312.69</v>
          </cell>
          <cell r="J388">
            <v>83.49</v>
          </cell>
          <cell r="K388">
            <v>396.18</v>
          </cell>
          <cell r="L388">
            <v>0</v>
          </cell>
          <cell r="M388">
            <v>83.488230000000001</v>
          </cell>
          <cell r="N388">
            <v>396.17822999999999</v>
          </cell>
        </row>
        <row r="389">
          <cell r="B389" t="str">
            <v>2 S 03 327 00</v>
          </cell>
          <cell r="C389" t="str">
            <v>Conc.estr.fck=25 MPa-contr.raz.uso ger.conf.e lanç</v>
          </cell>
          <cell r="D389" t="str">
            <v>m3</v>
          </cell>
          <cell r="E389" t="str">
            <v>284,17</v>
          </cell>
          <cell r="F389" t="str">
            <v>75,87</v>
          </cell>
          <cell r="G389" t="str">
            <v>360,05</v>
          </cell>
          <cell r="H389">
            <v>0</v>
          </cell>
          <cell r="I389">
            <v>284.17</v>
          </cell>
          <cell r="J389">
            <v>75.87</v>
          </cell>
          <cell r="K389">
            <v>360.05</v>
          </cell>
          <cell r="L389">
            <v>0</v>
          </cell>
          <cell r="M389">
            <v>75.873390000000015</v>
          </cell>
          <cell r="N389">
            <v>360.04339000000004</v>
          </cell>
        </row>
        <row r="390">
          <cell r="B390" t="str">
            <v>2 S 03 327 50</v>
          </cell>
          <cell r="C390" t="str">
            <v>Concr estr.fck=25MPa-c.raz.uso ger conf.lanç.AC/BC</v>
          </cell>
          <cell r="D390" t="str">
            <v>m3</v>
          </cell>
          <cell r="E390" t="str">
            <v>335,70</v>
          </cell>
          <cell r="F390" t="str">
            <v>89,63</v>
          </cell>
          <cell r="G390" t="str">
            <v>425,33</v>
          </cell>
          <cell r="H390">
            <v>0</v>
          </cell>
          <cell r="I390">
            <v>335.7</v>
          </cell>
          <cell r="J390">
            <v>89.63</v>
          </cell>
          <cell r="K390">
            <v>425.33</v>
          </cell>
          <cell r="L390">
            <v>0</v>
          </cell>
          <cell r="M390">
            <v>89.631900000000002</v>
          </cell>
          <cell r="N390">
            <v>425.33190000000002</v>
          </cell>
        </row>
        <row r="391">
          <cell r="B391" t="str">
            <v>2 S 03 328 00</v>
          </cell>
          <cell r="C391" t="str">
            <v>Conc.estr.fck=25 MPa-contr.raz.uso ger.conf.e lanç</v>
          </cell>
          <cell r="D391" t="str">
            <v>m3</v>
          </cell>
          <cell r="E391" t="str">
            <v>284,17</v>
          </cell>
          <cell r="F391" t="str">
            <v>75,87</v>
          </cell>
          <cell r="G391" t="str">
            <v>360,05</v>
          </cell>
          <cell r="H391">
            <v>0</v>
          </cell>
          <cell r="I391">
            <v>284.17</v>
          </cell>
          <cell r="J391">
            <v>75.87</v>
          </cell>
          <cell r="K391">
            <v>360.05</v>
          </cell>
          <cell r="L391">
            <v>0</v>
          </cell>
          <cell r="M391">
            <v>75.873390000000015</v>
          </cell>
          <cell r="N391">
            <v>360.04339000000004</v>
          </cell>
        </row>
        <row r="392">
          <cell r="B392" t="str">
            <v>2 S 03 328 50</v>
          </cell>
          <cell r="C392" t="str">
            <v>Concr.estr.fck=25MPa-c.raz.c/adit conf.lanç.AC/BC</v>
          </cell>
          <cell r="D392" t="str">
            <v>m3</v>
          </cell>
          <cell r="E392" t="str">
            <v>338,22</v>
          </cell>
          <cell r="F392" t="str">
            <v>90,30</v>
          </cell>
          <cell r="G392" t="str">
            <v>428,52</v>
          </cell>
          <cell r="H392">
            <v>0</v>
          </cell>
          <cell r="I392">
            <v>338.22</v>
          </cell>
          <cell r="J392">
            <v>90.3</v>
          </cell>
          <cell r="K392">
            <v>428.52</v>
          </cell>
          <cell r="L392">
            <v>0</v>
          </cell>
          <cell r="M392">
            <v>90.30474000000001</v>
          </cell>
          <cell r="N392">
            <v>428.52474000000007</v>
          </cell>
        </row>
        <row r="393">
          <cell r="B393" t="str">
            <v>2 S 03 329 00</v>
          </cell>
          <cell r="C393" t="str">
            <v>Conc.estr.fck=25 MPa-contr.raz.c/adit.conf. e lanç</v>
          </cell>
          <cell r="D393" t="str">
            <v>m3</v>
          </cell>
          <cell r="E393" t="str">
            <v>268,99</v>
          </cell>
          <cell r="F393" t="str">
            <v>71,82</v>
          </cell>
          <cell r="G393" t="str">
            <v>340,81</v>
          </cell>
          <cell r="H393">
            <v>0</v>
          </cell>
          <cell r="I393">
            <v>268.99</v>
          </cell>
          <cell r="J393">
            <v>71.819999999999993</v>
          </cell>
          <cell r="K393">
            <v>340.81</v>
          </cell>
          <cell r="L393">
            <v>0</v>
          </cell>
          <cell r="M393">
            <v>71.820330000000013</v>
          </cell>
          <cell r="N393">
            <v>340.81033000000002</v>
          </cell>
        </row>
        <row r="394">
          <cell r="B394" t="str">
            <v>2 S 03 329 01</v>
          </cell>
          <cell r="C394" t="str">
            <v>Conc.estr.fck=25 MPa-contr.raz.uso ger.conf.e lanç</v>
          </cell>
          <cell r="D394" t="str">
            <v>m3</v>
          </cell>
          <cell r="E394" t="str">
            <v>284,17</v>
          </cell>
          <cell r="F394" t="str">
            <v>75,87</v>
          </cell>
          <cell r="G394" t="str">
            <v>360,05</v>
          </cell>
          <cell r="H394">
            <v>0</v>
          </cell>
          <cell r="I394">
            <v>284.17</v>
          </cell>
          <cell r="J394">
            <v>75.87</v>
          </cell>
          <cell r="K394">
            <v>360.05</v>
          </cell>
          <cell r="L394">
            <v>0</v>
          </cell>
          <cell r="M394">
            <v>75.873390000000015</v>
          </cell>
          <cell r="N394">
            <v>360.04339000000004</v>
          </cell>
        </row>
        <row r="395">
          <cell r="B395" t="str">
            <v>2 S 03 329 02</v>
          </cell>
          <cell r="C395" t="str">
            <v>Conc.estr.fck=30 MPa-contr.raz.uso ger.conf.e lanç</v>
          </cell>
          <cell r="D395" t="str">
            <v>m3</v>
          </cell>
          <cell r="E395" t="str">
            <v>301,95</v>
          </cell>
          <cell r="F395" t="str">
            <v>80,62</v>
          </cell>
          <cell r="G395" t="str">
            <v>382,57</v>
          </cell>
          <cell r="H395">
            <v>0</v>
          </cell>
          <cell r="I395">
            <v>301.95</v>
          </cell>
          <cell r="J395">
            <v>80.62</v>
          </cell>
          <cell r="K395">
            <v>382.57</v>
          </cell>
          <cell r="L395">
            <v>0</v>
          </cell>
          <cell r="M395">
            <v>80.620649999999998</v>
          </cell>
          <cell r="N395">
            <v>382.57065</v>
          </cell>
        </row>
        <row r="396">
          <cell r="B396" t="str">
            <v>2 S 03 329 03</v>
          </cell>
          <cell r="C396" t="str">
            <v>Conc.estr.fck=30 MPa-contr.raz. c/adit.conf.e lanç</v>
          </cell>
          <cell r="D396" t="str">
            <v>m3</v>
          </cell>
          <cell r="E396" t="str">
            <v>287,07</v>
          </cell>
          <cell r="F396" t="str">
            <v>76,65</v>
          </cell>
          <cell r="G396" t="str">
            <v>363,71</v>
          </cell>
          <cell r="H396">
            <v>0</v>
          </cell>
          <cell r="I396">
            <v>287.07</v>
          </cell>
          <cell r="J396">
            <v>76.650000000000006</v>
          </cell>
          <cell r="K396">
            <v>363.71</v>
          </cell>
          <cell r="L396">
            <v>0</v>
          </cell>
          <cell r="M396">
            <v>76.647689999999997</v>
          </cell>
          <cell r="N396">
            <v>363.71769</v>
          </cell>
        </row>
        <row r="397">
          <cell r="B397" t="str">
            <v>2 S 03 329 04</v>
          </cell>
          <cell r="C397" t="str">
            <v>Conc.estr.fck=35 MPa-contr.raz.c/adit.conf. e lanç</v>
          </cell>
          <cell r="D397" t="str">
            <v>m3</v>
          </cell>
          <cell r="E397" t="str">
            <v>307,26</v>
          </cell>
          <cell r="F397" t="str">
            <v>82,04</v>
          </cell>
          <cell r="G397" t="str">
            <v>389,30</v>
          </cell>
          <cell r="H397">
            <v>0</v>
          </cell>
          <cell r="I397">
            <v>307.26</v>
          </cell>
          <cell r="J397">
            <v>82.04</v>
          </cell>
          <cell r="K397">
            <v>389.3</v>
          </cell>
          <cell r="L397">
            <v>0</v>
          </cell>
          <cell r="M397">
            <v>82.038420000000002</v>
          </cell>
          <cell r="N397">
            <v>389.29841999999996</v>
          </cell>
        </row>
        <row r="398">
          <cell r="B398" t="str">
            <v>2 S 03 329 50</v>
          </cell>
          <cell r="C398" t="str">
            <v>Concr.estr.fck=25MPa-c.raz.c/adit.conf.lanc.AC/BC</v>
          </cell>
          <cell r="D398" t="str">
            <v>m3</v>
          </cell>
          <cell r="E398" t="str">
            <v>320,51</v>
          </cell>
          <cell r="F398" t="str">
            <v>85,58</v>
          </cell>
          <cell r="G398" t="str">
            <v>406,09</v>
          </cell>
          <cell r="H398">
            <v>0</v>
          </cell>
          <cell r="I398">
            <v>320.51</v>
          </cell>
          <cell r="J398">
            <v>85.58</v>
          </cell>
          <cell r="K398">
            <v>406.09</v>
          </cell>
          <cell r="L398">
            <v>0</v>
          </cell>
          <cell r="M398">
            <v>85.576170000000005</v>
          </cell>
          <cell r="N398">
            <v>406.08616999999998</v>
          </cell>
        </row>
        <row r="399">
          <cell r="B399" t="str">
            <v>2 S 03 329 51</v>
          </cell>
          <cell r="C399" t="str">
            <v>Concr.estr.fck=30MPa-c.raz.uso ger.conf.lanc.AC/BC</v>
          </cell>
          <cell r="D399" t="str">
            <v>m3</v>
          </cell>
          <cell r="E399" t="str">
            <v>352,24</v>
          </cell>
          <cell r="F399" t="str">
            <v>94,05</v>
          </cell>
          <cell r="G399" t="str">
            <v>446,29</v>
          </cell>
          <cell r="H399">
            <v>0</v>
          </cell>
          <cell r="I399">
            <v>352.24</v>
          </cell>
          <cell r="J399">
            <v>94.05</v>
          </cell>
          <cell r="K399">
            <v>446.29</v>
          </cell>
          <cell r="L399">
            <v>0</v>
          </cell>
          <cell r="M399">
            <v>94.048080000000013</v>
          </cell>
          <cell r="N399">
            <v>446.28808000000004</v>
          </cell>
        </row>
        <row r="400">
          <cell r="B400" t="str">
            <v>2 S 03 329 52</v>
          </cell>
          <cell r="C400" t="str">
            <v>Concr.estr.fck=30MPa-c.raz.c/adit.conf.lanc.AC/BC</v>
          </cell>
          <cell r="D400" t="str">
            <v>m3</v>
          </cell>
          <cell r="E400" t="str">
            <v>355,06</v>
          </cell>
          <cell r="F400" t="str">
            <v>94,80</v>
          </cell>
          <cell r="G400" t="str">
            <v>449,86</v>
          </cell>
          <cell r="H400">
            <v>0</v>
          </cell>
          <cell r="I400">
            <v>355.06</v>
          </cell>
          <cell r="J400">
            <v>94.8</v>
          </cell>
          <cell r="K400">
            <v>449.86</v>
          </cell>
          <cell r="L400">
            <v>0</v>
          </cell>
          <cell r="M400">
            <v>94.801020000000008</v>
          </cell>
          <cell r="N400">
            <v>449.86102</v>
          </cell>
        </row>
        <row r="401">
          <cell r="B401" t="str">
            <v>2 S 03 329 53</v>
          </cell>
          <cell r="C401" t="str">
            <v>Concr.estr.fck=35MPa-c.raz.c/adit.conf.lanc.AC/BC</v>
          </cell>
          <cell r="D401" t="str">
            <v>m3</v>
          </cell>
          <cell r="E401" t="str">
            <v>356,18</v>
          </cell>
          <cell r="F401" t="str">
            <v>95,10</v>
          </cell>
          <cell r="G401" t="str">
            <v>451,28</v>
          </cell>
          <cell r="H401">
            <v>0</v>
          </cell>
          <cell r="I401">
            <v>356.18</v>
          </cell>
          <cell r="J401">
            <v>95.1</v>
          </cell>
          <cell r="K401">
            <v>451.28</v>
          </cell>
          <cell r="L401">
            <v>0</v>
          </cell>
          <cell r="M401">
            <v>95.100060000000013</v>
          </cell>
          <cell r="N401">
            <v>451.28006000000005</v>
          </cell>
        </row>
        <row r="402">
          <cell r="B402" t="str">
            <v>2 S 03 329 54</v>
          </cell>
          <cell r="C402" t="str">
            <v>Concr.estr.fck=35Mpa-c.raz c/adit.conf.lanc.AC/BC</v>
          </cell>
          <cell r="D402" t="str">
            <v>m3</v>
          </cell>
          <cell r="E402" t="str">
            <v>356,18</v>
          </cell>
          <cell r="F402" t="str">
            <v>95,10</v>
          </cell>
          <cell r="G402" t="str">
            <v>451,28</v>
          </cell>
          <cell r="H402">
            <v>0</v>
          </cell>
          <cell r="I402">
            <v>356.18</v>
          </cell>
          <cell r="J402">
            <v>95.1</v>
          </cell>
          <cell r="K402">
            <v>451.28</v>
          </cell>
          <cell r="L402">
            <v>0</v>
          </cell>
          <cell r="M402">
            <v>95.100060000000013</v>
          </cell>
          <cell r="N402">
            <v>451.28006000000005</v>
          </cell>
        </row>
        <row r="403">
          <cell r="B403" t="str">
            <v>2 S 03 370 00</v>
          </cell>
          <cell r="C403" t="str">
            <v>Forma comum de madeira</v>
          </cell>
          <cell r="D403" t="str">
            <v>m2</v>
          </cell>
          <cell r="E403" t="str">
            <v>77,41</v>
          </cell>
          <cell r="F403" t="str">
            <v>20,67</v>
          </cell>
          <cell r="G403" t="str">
            <v>98,08</v>
          </cell>
          <cell r="H403">
            <v>0</v>
          </cell>
          <cell r="I403">
            <v>77.41</v>
          </cell>
          <cell r="J403">
            <v>20.67</v>
          </cell>
          <cell r="K403">
            <v>98.08</v>
          </cell>
          <cell r="L403">
            <v>0</v>
          </cell>
          <cell r="M403">
            <v>20.668469999999999</v>
          </cell>
          <cell r="N403">
            <v>98.078469999999996</v>
          </cell>
        </row>
        <row r="404">
          <cell r="B404" t="str">
            <v>2 S 03 371 01</v>
          </cell>
          <cell r="C404" t="str">
            <v>Forma de placa compensada resinada</v>
          </cell>
          <cell r="D404" t="str">
            <v>m2</v>
          </cell>
          <cell r="E404" t="str">
            <v>49,69</v>
          </cell>
          <cell r="F404" t="str">
            <v>13,27</v>
          </cell>
          <cell r="G404" t="str">
            <v>62,96</v>
          </cell>
          <cell r="H404">
            <v>0</v>
          </cell>
          <cell r="I404">
            <v>49.69</v>
          </cell>
          <cell r="J404">
            <v>13.27</v>
          </cell>
          <cell r="K404">
            <v>62.96</v>
          </cell>
          <cell r="L404">
            <v>0</v>
          </cell>
          <cell r="M404">
            <v>13.26723</v>
          </cell>
          <cell r="N404">
            <v>62.957229999999996</v>
          </cell>
        </row>
        <row r="405">
          <cell r="B405" t="str">
            <v>2 S 03 371 02</v>
          </cell>
          <cell r="C405" t="str">
            <v>Forma de placa compensada plastificada</v>
          </cell>
          <cell r="D405" t="str">
            <v>m2</v>
          </cell>
          <cell r="E405" t="str">
            <v>53,69</v>
          </cell>
          <cell r="F405" t="str">
            <v>14,34</v>
          </cell>
          <cell r="G405" t="str">
            <v>68,03</v>
          </cell>
          <cell r="H405">
            <v>0</v>
          </cell>
          <cell r="I405">
            <v>53.69</v>
          </cell>
          <cell r="J405">
            <v>14.34</v>
          </cell>
          <cell r="K405">
            <v>68.03</v>
          </cell>
          <cell r="L405">
            <v>0</v>
          </cell>
          <cell r="M405">
            <v>14.335230000000001</v>
          </cell>
          <cell r="N405">
            <v>68.025229999999993</v>
          </cell>
        </row>
        <row r="406">
          <cell r="B406" t="str">
            <v>2 S 03 372 01</v>
          </cell>
          <cell r="C406" t="str">
            <v>Formas para tubulão</v>
          </cell>
          <cell r="D406" t="str">
            <v>m2</v>
          </cell>
          <cell r="E406" t="str">
            <v>32,80</v>
          </cell>
          <cell r="F406" t="str">
            <v>8,76</v>
          </cell>
          <cell r="G406" t="str">
            <v>41,55</v>
          </cell>
          <cell r="H406">
            <v>0</v>
          </cell>
          <cell r="I406">
            <v>32.799999999999997</v>
          </cell>
          <cell r="J406">
            <v>8.76</v>
          </cell>
          <cell r="K406">
            <v>41.55</v>
          </cell>
          <cell r="L406">
            <v>0</v>
          </cell>
          <cell r="M406">
            <v>8.7576000000000001</v>
          </cell>
          <cell r="N406">
            <v>41.557599999999994</v>
          </cell>
        </row>
        <row r="407">
          <cell r="B407" t="str">
            <v>2 S 03 401 01</v>
          </cell>
          <cell r="C407" t="str">
            <v>Estaca tipo Franki D=350 mm</v>
          </cell>
          <cell r="D407" t="str">
            <v>m</v>
          </cell>
          <cell r="E407" t="str">
            <v>202,18</v>
          </cell>
          <cell r="F407" t="str">
            <v>53,98</v>
          </cell>
          <cell r="G407" t="str">
            <v>256,17</v>
          </cell>
          <cell r="H407">
            <v>0</v>
          </cell>
          <cell r="I407">
            <v>202.18</v>
          </cell>
          <cell r="J407">
            <v>53.98</v>
          </cell>
          <cell r="K407">
            <v>256.17</v>
          </cell>
          <cell r="L407">
            <v>0</v>
          </cell>
          <cell r="M407">
            <v>53.982060000000004</v>
          </cell>
          <cell r="N407">
            <v>256.16206</v>
          </cell>
        </row>
        <row r="408">
          <cell r="B408" t="str">
            <v>2 S 03 401 02</v>
          </cell>
          <cell r="C408" t="str">
            <v>Estaca tipo Franki D=400 mm</v>
          </cell>
          <cell r="D408" t="str">
            <v>m</v>
          </cell>
          <cell r="E408" t="str">
            <v>221,37</v>
          </cell>
          <cell r="F408" t="str">
            <v>59,11</v>
          </cell>
          <cell r="G408" t="str">
            <v>280,47</v>
          </cell>
          <cell r="H408">
            <v>0</v>
          </cell>
          <cell r="I408">
            <v>221.37</v>
          </cell>
          <cell r="J408">
            <v>59.11</v>
          </cell>
          <cell r="K408">
            <v>280.47000000000003</v>
          </cell>
          <cell r="L408">
            <v>0</v>
          </cell>
          <cell r="M408">
            <v>59.105790000000006</v>
          </cell>
          <cell r="N408">
            <v>280.47579000000002</v>
          </cell>
        </row>
        <row r="409">
          <cell r="B409" t="str">
            <v>2 S 03 401 03</v>
          </cell>
          <cell r="C409" t="str">
            <v>Estaca tipo Franki D=520 mm</v>
          </cell>
          <cell r="D409" t="str">
            <v>m</v>
          </cell>
          <cell r="E409" t="str">
            <v>293,93</v>
          </cell>
          <cell r="F409" t="str">
            <v>78,48</v>
          </cell>
          <cell r="G409" t="str">
            <v>372,41</v>
          </cell>
          <cell r="H409">
            <v>0</v>
          </cell>
          <cell r="I409">
            <v>293.93</v>
          </cell>
          <cell r="J409">
            <v>78.48</v>
          </cell>
          <cell r="K409">
            <v>372.41</v>
          </cell>
          <cell r="L409">
            <v>0</v>
          </cell>
          <cell r="M409">
            <v>78.479310000000012</v>
          </cell>
          <cell r="N409">
            <v>372.40931</v>
          </cell>
        </row>
        <row r="410">
          <cell r="B410" t="str">
            <v>2 S 03 401 04</v>
          </cell>
          <cell r="C410" t="str">
            <v>Estaca tipo Franki D=600 mm</v>
          </cell>
          <cell r="D410" t="str">
            <v>m</v>
          </cell>
          <cell r="E410" t="str">
            <v>362,23</v>
          </cell>
          <cell r="F410" t="str">
            <v>96,72</v>
          </cell>
          <cell r="G410" t="str">
            <v>458,95</v>
          </cell>
          <cell r="H410">
            <v>0</v>
          </cell>
          <cell r="I410">
            <v>362.23</v>
          </cell>
          <cell r="J410">
            <v>96.72</v>
          </cell>
          <cell r="K410">
            <v>458.95</v>
          </cell>
          <cell r="L410">
            <v>0</v>
          </cell>
          <cell r="M410">
            <v>96.715410000000006</v>
          </cell>
          <cell r="N410">
            <v>458.94541000000004</v>
          </cell>
        </row>
        <row r="411">
          <cell r="B411" t="str">
            <v>2 S 03 401 51</v>
          </cell>
          <cell r="C411" t="str">
            <v>Estaca tipo Franki D=350 mm AC/BC</v>
          </cell>
          <cell r="D411" t="str">
            <v>m</v>
          </cell>
          <cell r="E411" t="str">
            <v>207,44</v>
          </cell>
          <cell r="F411" t="str">
            <v>55,39</v>
          </cell>
          <cell r="G411" t="str">
            <v>262,83</v>
          </cell>
          <cell r="H411">
            <v>0</v>
          </cell>
          <cell r="I411">
            <v>207.44</v>
          </cell>
          <cell r="J411">
            <v>55.39</v>
          </cell>
          <cell r="K411">
            <v>262.83</v>
          </cell>
          <cell r="L411">
            <v>0</v>
          </cell>
          <cell r="M411">
            <v>55.386480000000006</v>
          </cell>
          <cell r="N411">
            <v>262.82648</v>
          </cell>
        </row>
        <row r="412">
          <cell r="B412" t="str">
            <v>2 S 03 401 52</v>
          </cell>
          <cell r="C412" t="str">
            <v>Estaca tipo Franki D=400 mm AC/BC</v>
          </cell>
          <cell r="D412" t="str">
            <v>m</v>
          </cell>
          <cell r="E412" t="str">
            <v>227,68</v>
          </cell>
          <cell r="F412" t="str">
            <v>60,79</v>
          </cell>
          <cell r="G412" t="str">
            <v>288,47</v>
          </cell>
          <cell r="H412">
            <v>0</v>
          </cell>
          <cell r="I412">
            <v>227.68</v>
          </cell>
          <cell r="J412">
            <v>60.79</v>
          </cell>
          <cell r="K412">
            <v>288.47000000000003</v>
          </cell>
          <cell r="L412">
            <v>0</v>
          </cell>
          <cell r="M412">
            <v>60.790560000000006</v>
          </cell>
          <cell r="N412">
            <v>288.47056000000003</v>
          </cell>
        </row>
        <row r="413">
          <cell r="B413" t="str">
            <v>2 S 03 401 53</v>
          </cell>
          <cell r="C413" t="str">
            <v>Estaca tipo Franki D=520 mm AC/BC</v>
          </cell>
          <cell r="D413" t="str">
            <v>m</v>
          </cell>
          <cell r="E413" t="str">
            <v>304,97</v>
          </cell>
          <cell r="F413" t="str">
            <v>81,43</v>
          </cell>
          <cell r="G413" t="str">
            <v>386,40</v>
          </cell>
          <cell r="H413">
            <v>0</v>
          </cell>
          <cell r="I413">
            <v>304.97000000000003</v>
          </cell>
          <cell r="J413">
            <v>81.430000000000007</v>
          </cell>
          <cell r="K413">
            <v>386.4</v>
          </cell>
          <cell r="L413">
            <v>0</v>
          </cell>
          <cell r="M413">
            <v>81.426990000000018</v>
          </cell>
          <cell r="N413">
            <v>386.39699000000007</v>
          </cell>
        </row>
        <row r="414">
          <cell r="B414" t="str">
            <v>2 S 03 401 54</v>
          </cell>
          <cell r="C414" t="str">
            <v>Estaca tipo Franki D=600 mm AC/BC</v>
          </cell>
          <cell r="D414" t="str">
            <v>m</v>
          </cell>
          <cell r="E414" t="str">
            <v>376,95</v>
          </cell>
          <cell r="F414" t="str">
            <v>100,65</v>
          </cell>
          <cell r="G414" t="str">
            <v>477,60</v>
          </cell>
          <cell r="H414">
            <v>0</v>
          </cell>
          <cell r="I414">
            <v>376.95</v>
          </cell>
          <cell r="J414">
            <v>100.65</v>
          </cell>
          <cell r="K414">
            <v>477.6</v>
          </cell>
          <cell r="L414">
            <v>0</v>
          </cell>
          <cell r="M414">
            <v>100.64565</v>
          </cell>
          <cell r="N414">
            <v>477.59564999999998</v>
          </cell>
        </row>
        <row r="415">
          <cell r="B415" t="str">
            <v>2 S 03 402 01</v>
          </cell>
          <cell r="C415" t="str">
            <v>Cravação estacas pré-mold. de concreto 30 x 30 cm</v>
          </cell>
          <cell r="D415" t="str">
            <v>m</v>
          </cell>
          <cell r="E415" t="str">
            <v>223,61</v>
          </cell>
          <cell r="F415" t="str">
            <v>59,70</v>
          </cell>
          <cell r="G415" t="str">
            <v>283,32</v>
          </cell>
          <cell r="H415">
            <v>0</v>
          </cell>
          <cell r="I415">
            <v>223.61</v>
          </cell>
          <cell r="J415">
            <v>59.7</v>
          </cell>
          <cell r="K415">
            <v>283.32</v>
          </cell>
          <cell r="L415">
            <v>0</v>
          </cell>
          <cell r="M415">
            <v>59.703870000000009</v>
          </cell>
          <cell r="N415">
            <v>283.31387000000001</v>
          </cell>
        </row>
        <row r="416">
          <cell r="B416" t="str">
            <v>2 S 03 402 51</v>
          </cell>
          <cell r="C416" t="str">
            <v>Cravação estacas pré-mold. concreto 30x30 cm AC/BC</v>
          </cell>
          <cell r="D416" t="str">
            <v>m</v>
          </cell>
          <cell r="E416" t="str">
            <v>228,34</v>
          </cell>
          <cell r="F416" t="str">
            <v>60,97</v>
          </cell>
          <cell r="G416" t="str">
            <v>289,31</v>
          </cell>
          <cell r="H416">
            <v>0</v>
          </cell>
          <cell r="I416">
            <v>228.34</v>
          </cell>
          <cell r="J416">
            <v>60.97</v>
          </cell>
          <cell r="K416">
            <v>289.31</v>
          </cell>
          <cell r="L416">
            <v>0</v>
          </cell>
          <cell r="M416">
            <v>60.966780000000007</v>
          </cell>
          <cell r="N416">
            <v>289.30678</v>
          </cell>
        </row>
        <row r="417">
          <cell r="B417" t="str">
            <v>2 S 03 404 01</v>
          </cell>
          <cell r="C417" t="str">
            <v>Forn. e crav. estacas perfil met. I de 10" simples</v>
          </cell>
          <cell r="D417" t="str">
            <v>m</v>
          </cell>
          <cell r="E417" t="str">
            <v>391,18</v>
          </cell>
          <cell r="F417" t="str">
            <v>104,45</v>
          </cell>
          <cell r="G417" t="str">
            <v>495,63</v>
          </cell>
          <cell r="H417">
            <v>0</v>
          </cell>
          <cell r="I417">
            <v>391.18</v>
          </cell>
          <cell r="J417">
            <v>104.45</v>
          </cell>
          <cell r="K417">
            <v>495.63</v>
          </cell>
          <cell r="L417">
            <v>0</v>
          </cell>
          <cell r="M417">
            <v>104.44506000000001</v>
          </cell>
          <cell r="N417">
            <v>495.62506000000002</v>
          </cell>
        </row>
        <row r="418">
          <cell r="B418" t="str">
            <v>2 S 03 404 04</v>
          </cell>
          <cell r="C418" t="str">
            <v>Forn. e crav. estacas perfil met. I de 10" duplo</v>
          </cell>
          <cell r="D418" t="str">
            <v>m</v>
          </cell>
          <cell r="E418" t="str">
            <v>544,73</v>
          </cell>
          <cell r="F418" t="str">
            <v>145,44</v>
          </cell>
          <cell r="G418" t="str">
            <v>690,18</v>
          </cell>
          <cell r="H418">
            <v>0</v>
          </cell>
          <cell r="I418">
            <v>544.73</v>
          </cell>
          <cell r="J418">
            <v>145.44</v>
          </cell>
          <cell r="K418">
            <v>690.18</v>
          </cell>
          <cell r="L418">
            <v>0</v>
          </cell>
          <cell r="M418">
            <v>145.44291000000001</v>
          </cell>
          <cell r="N418">
            <v>690.17291</v>
          </cell>
        </row>
        <row r="419">
          <cell r="B419" t="str">
            <v>2 S 03 404 11</v>
          </cell>
          <cell r="C419" t="str">
            <v>Cravação estacas met. trilhos soldados - estrela</v>
          </cell>
          <cell r="D419" t="str">
            <v>m</v>
          </cell>
          <cell r="E419" t="str">
            <v>639,05</v>
          </cell>
          <cell r="F419" t="str">
            <v>170,63</v>
          </cell>
          <cell r="G419" t="str">
            <v>809,68</v>
          </cell>
          <cell r="H419">
            <v>0</v>
          </cell>
          <cell r="I419">
            <v>639.04999999999995</v>
          </cell>
          <cell r="J419">
            <v>170.63</v>
          </cell>
          <cell r="K419">
            <v>809.68</v>
          </cell>
          <cell r="L419">
            <v>0</v>
          </cell>
          <cell r="M419">
            <v>170.62635</v>
          </cell>
          <cell r="N419">
            <v>809.67634999999996</v>
          </cell>
        </row>
        <row r="420">
          <cell r="B420" t="str">
            <v>2 S 03 410 01</v>
          </cell>
          <cell r="C420" t="str">
            <v>Tubulão a céu aberto diâmetro externo = 1,00 m</v>
          </cell>
          <cell r="D420" t="str">
            <v>m</v>
          </cell>
          <cell r="E420" t="str">
            <v>1.231,71</v>
          </cell>
          <cell r="F420" t="str">
            <v>328,87</v>
          </cell>
          <cell r="G420" t="str">
            <v>1.560,57</v>
          </cell>
          <cell r="H420">
            <v>0</v>
          </cell>
          <cell r="I420">
            <v>1231.71</v>
          </cell>
          <cell r="J420">
            <v>328.87</v>
          </cell>
          <cell r="K420">
            <v>1560.57</v>
          </cell>
          <cell r="L420">
            <v>0</v>
          </cell>
          <cell r="M420">
            <v>328.86657000000002</v>
          </cell>
          <cell r="N420">
            <v>1560.5765700000002</v>
          </cell>
        </row>
        <row r="421">
          <cell r="B421" t="str">
            <v>2 S 03 410 11</v>
          </cell>
          <cell r="C421" t="str">
            <v>Tubulão a céu aberto diâmetro externo = 1,20 m</v>
          </cell>
          <cell r="D421" t="str">
            <v>m</v>
          </cell>
          <cell r="E421" t="str">
            <v>1.606,65</v>
          </cell>
          <cell r="F421" t="str">
            <v>428,98</v>
          </cell>
          <cell r="G421" t="str">
            <v>2.035,62</v>
          </cell>
          <cell r="H421">
            <v>0</v>
          </cell>
          <cell r="I421">
            <v>1606.65</v>
          </cell>
          <cell r="J421">
            <v>428.98</v>
          </cell>
          <cell r="K421">
            <v>2035.62</v>
          </cell>
          <cell r="L421">
            <v>0</v>
          </cell>
          <cell r="M421">
            <v>428.97555000000006</v>
          </cell>
          <cell r="N421">
            <v>2035.6255500000002</v>
          </cell>
        </row>
        <row r="422">
          <cell r="B422" t="str">
            <v>2 S 03 410 21</v>
          </cell>
          <cell r="C422" t="str">
            <v>Tubulão a céu aberto diâmetro externo = 1,40 m</v>
          </cell>
          <cell r="D422" t="str">
            <v>m</v>
          </cell>
          <cell r="E422" t="str">
            <v>2.014,08</v>
          </cell>
          <cell r="F422" t="str">
            <v>537,76</v>
          </cell>
          <cell r="G422" t="str">
            <v>2.551,84</v>
          </cell>
          <cell r="H422">
            <v>0</v>
          </cell>
          <cell r="I422">
            <v>2014.08</v>
          </cell>
          <cell r="J422">
            <v>537.76</v>
          </cell>
          <cell r="K422">
            <v>2551.84</v>
          </cell>
          <cell r="L422">
            <v>0</v>
          </cell>
          <cell r="M422">
            <v>537.75936000000002</v>
          </cell>
          <cell r="N422">
            <v>2551.8393599999999</v>
          </cell>
        </row>
        <row r="423">
          <cell r="B423" t="str">
            <v>2 S 03 410 31</v>
          </cell>
          <cell r="C423" t="str">
            <v>Tubulão a céu aberto diâmetro externo = 1,60 m</v>
          </cell>
          <cell r="D423" t="str">
            <v>m</v>
          </cell>
          <cell r="E423" t="str">
            <v>2.441,47</v>
          </cell>
          <cell r="F423" t="str">
            <v>651,87</v>
          </cell>
          <cell r="G423" t="str">
            <v>3.093,34</v>
          </cell>
          <cell r="H423">
            <v>0</v>
          </cell>
          <cell r="I423">
            <v>2441.4699999999998</v>
          </cell>
          <cell r="J423">
            <v>651.87</v>
          </cell>
          <cell r="K423">
            <v>3093.34</v>
          </cell>
          <cell r="L423">
            <v>0</v>
          </cell>
          <cell r="M423">
            <v>651.87248999999997</v>
          </cell>
          <cell r="N423">
            <v>3093.34249</v>
          </cell>
        </row>
        <row r="424">
          <cell r="B424" t="str">
            <v>2 S 03 410 41</v>
          </cell>
          <cell r="C424" t="str">
            <v>Tubulão a céu aberto diâmetro externo = 1,80 m</v>
          </cell>
          <cell r="D424" t="str">
            <v>m</v>
          </cell>
          <cell r="E424" t="str">
            <v>2.947,69</v>
          </cell>
          <cell r="F424" t="str">
            <v>787,03</v>
          </cell>
          <cell r="G424" t="str">
            <v>3.734,73</v>
          </cell>
          <cell r="H424">
            <v>0</v>
          </cell>
          <cell r="I424">
            <v>2947.69</v>
          </cell>
          <cell r="J424">
            <v>787.03</v>
          </cell>
          <cell r="K424">
            <v>3734.73</v>
          </cell>
          <cell r="L424">
            <v>0</v>
          </cell>
          <cell r="M424">
            <v>787.03323</v>
          </cell>
          <cell r="N424">
            <v>3734.7232300000001</v>
          </cell>
        </row>
        <row r="425">
          <cell r="B425" t="str">
            <v>2 S 03 410 51</v>
          </cell>
          <cell r="C425" t="str">
            <v>Tubulão a céu aberto diâmetro externo = 2,00 m</v>
          </cell>
          <cell r="D425" t="str">
            <v>m</v>
          </cell>
          <cell r="E425" t="str">
            <v>3.500,52</v>
          </cell>
          <cell r="F425" t="str">
            <v>934,64</v>
          </cell>
          <cell r="G425" t="str">
            <v>4.435,16</v>
          </cell>
          <cell r="H425">
            <v>0</v>
          </cell>
          <cell r="I425">
            <v>3500.52</v>
          </cell>
          <cell r="J425">
            <v>934.64</v>
          </cell>
          <cell r="K425">
            <v>4435.16</v>
          </cell>
          <cell r="L425">
            <v>0</v>
          </cell>
          <cell r="M425">
            <v>934.63884000000007</v>
          </cell>
          <cell r="N425">
            <v>4435.1588400000001</v>
          </cell>
        </row>
        <row r="426">
          <cell r="B426" t="str">
            <v>2 S 03 410 61</v>
          </cell>
          <cell r="C426" t="str">
            <v>Tubulão a céu aberto diâmetro externo = 2,20 m</v>
          </cell>
          <cell r="D426" t="str">
            <v>m</v>
          </cell>
          <cell r="E426" t="str">
            <v>4.179,68</v>
          </cell>
          <cell r="F426" t="str">
            <v>1.115,98</v>
          </cell>
          <cell r="G426" t="str">
            <v>5.295,66</v>
          </cell>
          <cell r="H426">
            <v>0</v>
          </cell>
          <cell r="I426">
            <v>4179.68</v>
          </cell>
          <cell r="J426">
            <v>1115.98</v>
          </cell>
          <cell r="K426">
            <v>5295.66</v>
          </cell>
          <cell r="L426">
            <v>0</v>
          </cell>
          <cell r="M426">
            <v>1115.9745600000001</v>
          </cell>
          <cell r="N426">
            <v>5295.6545600000009</v>
          </cell>
        </row>
        <row r="427">
          <cell r="B427" t="str">
            <v>2 S 03 411 11</v>
          </cell>
          <cell r="C427" t="str">
            <v>Tub.ar comp.D=1,2 m prof.até 12 m lâmina d'água LF</v>
          </cell>
          <cell r="D427" t="str">
            <v>m</v>
          </cell>
          <cell r="E427" t="str">
            <v>3.635,58</v>
          </cell>
          <cell r="F427" t="str">
            <v>970,70</v>
          </cell>
          <cell r="G427" t="str">
            <v>4.606,28</v>
          </cell>
          <cell r="H427">
            <v>0</v>
          </cell>
          <cell r="I427">
            <v>3635.58</v>
          </cell>
          <cell r="J427">
            <v>970.7</v>
          </cell>
          <cell r="K427">
            <v>4606.28</v>
          </cell>
          <cell r="L427">
            <v>0</v>
          </cell>
          <cell r="M427">
            <v>970.69986000000006</v>
          </cell>
          <cell r="N427">
            <v>4606.2798599999996</v>
          </cell>
        </row>
        <row r="428">
          <cell r="B428" t="str">
            <v>2 S 03 411 12</v>
          </cell>
          <cell r="C428" t="str">
            <v>Tub.ar comp.D=1,2 m prof. 12/18 m lâmina d'água LF</v>
          </cell>
          <cell r="D428" t="str">
            <v>m</v>
          </cell>
          <cell r="E428" t="str">
            <v>4.063,71</v>
          </cell>
          <cell r="F428" t="str">
            <v>1.085,01</v>
          </cell>
          <cell r="G428" t="str">
            <v>5.148,72</v>
          </cell>
          <cell r="H428">
            <v>0</v>
          </cell>
          <cell r="I428">
            <v>4063.71</v>
          </cell>
          <cell r="J428">
            <v>1085.01</v>
          </cell>
          <cell r="K428">
            <v>5148.72</v>
          </cell>
          <cell r="L428">
            <v>0</v>
          </cell>
          <cell r="M428">
            <v>1085.0105700000001</v>
          </cell>
          <cell r="N428">
            <v>5148.7205700000004</v>
          </cell>
        </row>
        <row r="429">
          <cell r="B429" t="str">
            <v>2 S 03 411 13</v>
          </cell>
          <cell r="C429" t="str">
            <v>Tub.ar comp.D=1,2 m prof. 18/24 m lâmina d'água LF</v>
          </cell>
          <cell r="D429" t="str">
            <v>m</v>
          </cell>
          <cell r="E429" t="str">
            <v>4.538,48</v>
          </cell>
          <cell r="F429" t="str">
            <v>1.211,77</v>
          </cell>
          <cell r="G429" t="str">
            <v>5.750,26</v>
          </cell>
          <cell r="H429">
            <v>0</v>
          </cell>
          <cell r="I429">
            <v>4538.4799999999996</v>
          </cell>
          <cell r="J429">
            <v>1211.77</v>
          </cell>
          <cell r="K429">
            <v>5750.26</v>
          </cell>
          <cell r="L429">
            <v>0</v>
          </cell>
          <cell r="M429">
            <v>1211.7741599999999</v>
          </cell>
          <cell r="N429">
            <v>5750.2541599999995</v>
          </cell>
        </row>
        <row r="430">
          <cell r="B430" t="str">
            <v>2 S 03 411 14</v>
          </cell>
          <cell r="C430" t="str">
            <v>Tub.ar comp.D=1,2 m prof. 24/27 m lâmina d'água LF</v>
          </cell>
          <cell r="D430" t="str">
            <v>m</v>
          </cell>
          <cell r="E430" t="str">
            <v>5.249,53</v>
          </cell>
          <cell r="F430" t="str">
            <v>1.401,62</v>
          </cell>
          <cell r="G430" t="str">
            <v>6.651,15</v>
          </cell>
          <cell r="H430">
            <v>0</v>
          </cell>
          <cell r="I430">
            <v>5249.53</v>
          </cell>
          <cell r="J430">
            <v>1401.62</v>
          </cell>
          <cell r="K430">
            <v>6651.15</v>
          </cell>
          <cell r="L430">
            <v>0</v>
          </cell>
          <cell r="M430">
            <v>1401.6245100000001</v>
          </cell>
          <cell r="N430">
            <v>6651.1545100000003</v>
          </cell>
        </row>
        <row r="431">
          <cell r="B431" t="str">
            <v>2 S 03 411 15</v>
          </cell>
          <cell r="C431" t="str">
            <v>Tub.ar.comp.D=1,2 m prof. 27/31 m lâmina d'água LF</v>
          </cell>
          <cell r="D431" t="str">
            <v>m</v>
          </cell>
          <cell r="E431" t="str">
            <v>6.325,15</v>
          </cell>
          <cell r="F431" t="str">
            <v>1.688,81</v>
          </cell>
          <cell r="G431" t="str">
            <v>8.013,96</v>
          </cell>
          <cell r="H431">
            <v>0</v>
          </cell>
          <cell r="I431">
            <v>6325.15</v>
          </cell>
          <cell r="J431">
            <v>1688.81</v>
          </cell>
          <cell r="K431">
            <v>8013.96</v>
          </cell>
          <cell r="L431">
            <v>0</v>
          </cell>
          <cell r="M431">
            <v>1688.8150499999999</v>
          </cell>
          <cell r="N431">
            <v>8013.9650499999998</v>
          </cell>
        </row>
        <row r="432">
          <cell r="B432" t="str">
            <v>2 S 03 411 21</v>
          </cell>
          <cell r="C432" t="str">
            <v>Tub.ar.comp.D=1,4 m prof.até 12 m lâmina d'água LF</v>
          </cell>
          <cell r="D432" t="str">
            <v>m</v>
          </cell>
          <cell r="E432" t="str">
            <v>4.690,45</v>
          </cell>
          <cell r="F432" t="str">
            <v>1.252,35</v>
          </cell>
          <cell r="G432" t="str">
            <v>5.942,80</v>
          </cell>
          <cell r="H432">
            <v>0</v>
          </cell>
          <cell r="I432">
            <v>4690.45</v>
          </cell>
          <cell r="J432">
            <v>1252.3499999999999</v>
          </cell>
          <cell r="K432">
            <v>5942.8</v>
          </cell>
          <cell r="L432">
            <v>0</v>
          </cell>
          <cell r="M432">
            <v>1252.35015</v>
          </cell>
          <cell r="N432">
            <v>5942.80015</v>
          </cell>
        </row>
        <row r="433">
          <cell r="B433" t="str">
            <v>2 S 03 411 22</v>
          </cell>
          <cell r="C433" t="str">
            <v>Tub.ar comp.D=1,4 m prof. 12/18 m lâmina d'água LF</v>
          </cell>
          <cell r="D433" t="str">
            <v>m</v>
          </cell>
          <cell r="E433" t="str">
            <v>5.265,50</v>
          </cell>
          <cell r="F433" t="str">
            <v>1.405,89</v>
          </cell>
          <cell r="G433" t="str">
            <v>6.671,39</v>
          </cell>
          <cell r="H433">
            <v>0</v>
          </cell>
          <cell r="I433">
            <v>5265.5</v>
          </cell>
          <cell r="J433">
            <v>1405.89</v>
          </cell>
          <cell r="K433">
            <v>6671.39</v>
          </cell>
          <cell r="L433">
            <v>0</v>
          </cell>
          <cell r="M433">
            <v>1405.8885</v>
          </cell>
          <cell r="N433">
            <v>6671.3885</v>
          </cell>
        </row>
        <row r="434">
          <cell r="B434" t="str">
            <v>2 S 03 411 23</v>
          </cell>
          <cell r="C434" t="str">
            <v>Tub.ar comp.D=1,4 m prof. 18/24 m lâmina d'água LF</v>
          </cell>
          <cell r="D434" t="str">
            <v>m</v>
          </cell>
          <cell r="E434" t="str">
            <v>5.902,15</v>
          </cell>
          <cell r="F434" t="str">
            <v>1.575,87</v>
          </cell>
          <cell r="G434" t="str">
            <v>7.478,02</v>
          </cell>
          <cell r="H434">
            <v>0</v>
          </cell>
          <cell r="I434">
            <v>5902.15</v>
          </cell>
          <cell r="J434">
            <v>1575.87</v>
          </cell>
          <cell r="K434">
            <v>7478.02</v>
          </cell>
          <cell r="L434">
            <v>0</v>
          </cell>
          <cell r="M434">
            <v>1575.8740499999999</v>
          </cell>
          <cell r="N434">
            <v>7478.02405</v>
          </cell>
        </row>
        <row r="435">
          <cell r="B435" t="str">
            <v>2 S 03 411 24</v>
          </cell>
          <cell r="C435" t="str">
            <v>Tub.ar comp.D=1,4 m prof. 24/27 m lâmina d'água LF</v>
          </cell>
          <cell r="D435" t="str">
            <v>m</v>
          </cell>
          <cell r="E435" t="str">
            <v>6.856,28</v>
          </cell>
          <cell r="F435" t="str">
            <v>1.830,63</v>
          </cell>
          <cell r="G435" t="str">
            <v>8.686,91</v>
          </cell>
          <cell r="H435">
            <v>0</v>
          </cell>
          <cell r="I435">
            <v>6856.28</v>
          </cell>
          <cell r="J435">
            <v>1830.63</v>
          </cell>
          <cell r="K435">
            <v>8686.91</v>
          </cell>
          <cell r="L435">
            <v>0</v>
          </cell>
          <cell r="M435">
            <v>1830.6267600000001</v>
          </cell>
          <cell r="N435">
            <v>8686.9067599999998</v>
          </cell>
        </row>
        <row r="436">
          <cell r="B436" t="str">
            <v>2 S 03 411 25</v>
          </cell>
          <cell r="C436" t="str">
            <v>Tub.ar comp.D=1,4 m prof. 27/31 m lâmina d'água LF</v>
          </cell>
          <cell r="D436" t="str">
            <v>m</v>
          </cell>
          <cell r="E436" t="str">
            <v>8.507,00</v>
          </cell>
          <cell r="F436" t="str">
            <v>2.271,37</v>
          </cell>
          <cell r="G436" t="str">
            <v>10.778,37</v>
          </cell>
          <cell r="H436">
            <v>0</v>
          </cell>
          <cell r="I436">
            <v>8507</v>
          </cell>
          <cell r="J436">
            <v>2271.37</v>
          </cell>
          <cell r="K436">
            <v>10778.37</v>
          </cell>
          <cell r="L436">
            <v>0</v>
          </cell>
          <cell r="M436">
            <v>2271.3690000000001</v>
          </cell>
          <cell r="N436">
            <v>10778.369000000001</v>
          </cell>
        </row>
        <row r="437">
          <cell r="B437" t="str">
            <v>2 S 03 411 31</v>
          </cell>
          <cell r="C437" t="str">
            <v>Tub.ar comp.D=1,6 m prof.até 12 m lâmina d'água LF</v>
          </cell>
          <cell r="D437" t="str">
            <v>m</v>
          </cell>
          <cell r="E437" t="str">
            <v>5.955,37</v>
          </cell>
          <cell r="F437" t="str">
            <v>1.590,08</v>
          </cell>
          <cell r="G437" t="str">
            <v>7.545,45</v>
          </cell>
          <cell r="H437">
            <v>0</v>
          </cell>
          <cell r="I437">
            <v>5955.37</v>
          </cell>
          <cell r="J437">
            <v>1590.08</v>
          </cell>
          <cell r="K437">
            <v>7545.45</v>
          </cell>
          <cell r="L437">
            <v>0</v>
          </cell>
          <cell r="M437">
            <v>1590.0837900000001</v>
          </cell>
          <cell r="N437">
            <v>7545.4537899999996</v>
          </cell>
        </row>
        <row r="438">
          <cell r="B438" t="str">
            <v>2 S 03 411 32</v>
          </cell>
          <cell r="C438" t="str">
            <v>Tub.ar comp.D=1,6 m prof. 12/18 m lâmina d'água LF</v>
          </cell>
          <cell r="D438" t="str">
            <v>m</v>
          </cell>
          <cell r="E438" t="str">
            <v>6.714,84</v>
          </cell>
          <cell r="F438" t="str">
            <v>1.792,86</v>
          </cell>
          <cell r="G438" t="str">
            <v>8.507,70</v>
          </cell>
          <cell r="H438">
            <v>0</v>
          </cell>
          <cell r="I438">
            <v>6714.84</v>
          </cell>
          <cell r="J438">
            <v>1792.86</v>
          </cell>
          <cell r="K438">
            <v>8507.7000000000007</v>
          </cell>
          <cell r="L438">
            <v>0</v>
          </cell>
          <cell r="M438">
            <v>1792.8622800000001</v>
          </cell>
          <cell r="N438">
            <v>8507.7022799999995</v>
          </cell>
        </row>
        <row r="439">
          <cell r="B439" t="str">
            <v>2 S 03 411 33</v>
          </cell>
          <cell r="C439" t="str">
            <v>Tub.ar comp.D=1,6 m prof. 18/24 m lâmina d'água LF</v>
          </cell>
          <cell r="D439" t="str">
            <v>m</v>
          </cell>
          <cell r="E439" t="str">
            <v>7.556,35</v>
          </cell>
          <cell r="F439" t="str">
            <v>2.017,55</v>
          </cell>
          <cell r="G439" t="str">
            <v>9.573,90</v>
          </cell>
          <cell r="H439">
            <v>0</v>
          </cell>
          <cell r="I439">
            <v>7556.35</v>
          </cell>
          <cell r="J439">
            <v>2017.55</v>
          </cell>
          <cell r="K439">
            <v>9573.9</v>
          </cell>
          <cell r="L439">
            <v>0</v>
          </cell>
          <cell r="M439">
            <v>2017.5454500000003</v>
          </cell>
          <cell r="N439">
            <v>9573.89545</v>
          </cell>
        </row>
        <row r="440">
          <cell r="B440" t="str">
            <v>2 S 03 411 34</v>
          </cell>
          <cell r="C440" t="str">
            <v>Tub.ar comp.D=1,6 m prof. 24/27 m lâmina d'água LF</v>
          </cell>
          <cell r="D440" t="str">
            <v>m</v>
          </cell>
          <cell r="E440" t="str">
            <v>8.817,85</v>
          </cell>
          <cell r="F440" t="str">
            <v>2.354,37</v>
          </cell>
          <cell r="G440" t="str">
            <v>11.172,21</v>
          </cell>
          <cell r="H440">
            <v>0</v>
          </cell>
          <cell r="I440">
            <v>8817.85</v>
          </cell>
          <cell r="J440">
            <v>2354.37</v>
          </cell>
          <cell r="K440">
            <v>11172.21</v>
          </cell>
          <cell r="L440">
            <v>0</v>
          </cell>
          <cell r="M440">
            <v>2354.3659500000003</v>
          </cell>
          <cell r="N440">
            <v>11172.215950000002</v>
          </cell>
        </row>
        <row r="441">
          <cell r="B441" t="str">
            <v>2 S 03 411 35</v>
          </cell>
          <cell r="C441" t="str">
            <v>Tub.ar comp.D=1,6 m prof. 27/31 m lâmina d'água LF</v>
          </cell>
          <cell r="D441" t="str">
            <v>m</v>
          </cell>
          <cell r="E441" t="str">
            <v>10.999,04</v>
          </cell>
          <cell r="F441" t="str">
            <v>2.936,74</v>
          </cell>
          <cell r="G441" t="str">
            <v>13.935,79</v>
          </cell>
          <cell r="H441">
            <v>0</v>
          </cell>
          <cell r="I441">
            <v>10999.04</v>
          </cell>
          <cell r="J441">
            <v>2936.74</v>
          </cell>
          <cell r="K441">
            <v>13935.79</v>
          </cell>
          <cell r="L441">
            <v>0</v>
          </cell>
          <cell r="M441">
            <v>2936.7436800000005</v>
          </cell>
          <cell r="N441">
            <v>13935.78368</v>
          </cell>
        </row>
        <row r="442">
          <cell r="B442" t="str">
            <v>2 S 03 411 41</v>
          </cell>
          <cell r="C442" t="str">
            <v>Tub.ar comp.D=1,8 m prof.até 12 m lâmina d'água LF</v>
          </cell>
          <cell r="D442" t="str">
            <v>m</v>
          </cell>
          <cell r="E442" t="str">
            <v>7.460,87</v>
          </cell>
          <cell r="F442" t="str">
            <v>1.992,05</v>
          </cell>
          <cell r="G442" t="str">
            <v>9.452,92</v>
          </cell>
          <cell r="H442">
            <v>0</v>
          </cell>
          <cell r="I442">
            <v>7460.87</v>
          </cell>
          <cell r="J442">
            <v>1992.05</v>
          </cell>
          <cell r="K442">
            <v>9452.92</v>
          </cell>
          <cell r="L442">
            <v>0</v>
          </cell>
          <cell r="M442">
            <v>1992.0522900000001</v>
          </cell>
          <cell r="N442">
            <v>9452.9222900000004</v>
          </cell>
        </row>
        <row r="443">
          <cell r="B443" t="str">
            <v>2 S 03 411 42</v>
          </cell>
          <cell r="C443" t="str">
            <v>Tub.ar comp.D=1,8 m prof. 12/18 m lâmina d'água LF</v>
          </cell>
          <cell r="D443" t="str">
            <v>m</v>
          </cell>
          <cell r="E443" t="str">
            <v>8.434,78</v>
          </cell>
          <cell r="F443" t="str">
            <v>2.252,09</v>
          </cell>
          <cell r="G443" t="str">
            <v>10.686,87</v>
          </cell>
          <cell r="H443">
            <v>0</v>
          </cell>
          <cell r="I443">
            <v>8434.7800000000007</v>
          </cell>
          <cell r="J443">
            <v>2252.09</v>
          </cell>
          <cell r="K443">
            <v>10686.87</v>
          </cell>
          <cell r="L443">
            <v>0</v>
          </cell>
          <cell r="M443">
            <v>2252.0862600000005</v>
          </cell>
          <cell r="N443">
            <v>10686.866260000001</v>
          </cell>
        </row>
        <row r="444">
          <cell r="B444" t="str">
            <v>2 S 03 411 43</v>
          </cell>
          <cell r="C444" t="str">
            <v>Tub.ar comp.D=1,8 m prof. 18/24 m lâmina d'água LF</v>
          </cell>
          <cell r="D444" t="str">
            <v>m</v>
          </cell>
          <cell r="E444" t="str">
            <v>9.522,07</v>
          </cell>
          <cell r="F444" t="str">
            <v>2.542,39</v>
          </cell>
          <cell r="G444" t="str">
            <v>12.064,46</v>
          </cell>
          <cell r="H444">
            <v>0</v>
          </cell>
          <cell r="I444">
            <v>9522.07</v>
          </cell>
          <cell r="J444">
            <v>2542.39</v>
          </cell>
          <cell r="K444">
            <v>12064.46</v>
          </cell>
          <cell r="L444">
            <v>0</v>
          </cell>
          <cell r="M444">
            <v>2542.3926900000001</v>
          </cell>
          <cell r="N444">
            <v>12064.46269</v>
          </cell>
        </row>
        <row r="445">
          <cell r="B445" t="str">
            <v>2 S 03 411 44</v>
          </cell>
          <cell r="C445" t="str">
            <v>Tub.ar comp.D=1,8 m prof. 24/27 m lâmina d'água LF</v>
          </cell>
          <cell r="D445" t="str">
            <v>m</v>
          </cell>
          <cell r="E445" t="str">
            <v>11.158,91</v>
          </cell>
          <cell r="F445" t="str">
            <v>2.979,43</v>
          </cell>
          <cell r="G445" t="str">
            <v>14.138,34</v>
          </cell>
          <cell r="H445">
            <v>0</v>
          </cell>
          <cell r="I445">
            <v>11158.91</v>
          </cell>
          <cell r="J445">
            <v>2979.43</v>
          </cell>
          <cell r="K445">
            <v>14138.34</v>
          </cell>
          <cell r="L445">
            <v>0</v>
          </cell>
          <cell r="M445">
            <v>2979.4289699999999</v>
          </cell>
          <cell r="N445">
            <v>14138.338970000001</v>
          </cell>
        </row>
        <row r="446">
          <cell r="B446" t="str">
            <v>2 S 03 411 45</v>
          </cell>
          <cell r="C446" t="str">
            <v>Tub.ar comp.D=1,8 m prof. 27/31 m lâmina d'água LF</v>
          </cell>
          <cell r="D446" t="str">
            <v>m</v>
          </cell>
          <cell r="E446" t="str">
            <v>13.976,82</v>
          </cell>
          <cell r="F446" t="str">
            <v>3.731,81</v>
          </cell>
          <cell r="G446" t="str">
            <v>17.708,63</v>
          </cell>
          <cell r="H446">
            <v>0</v>
          </cell>
          <cell r="I446">
            <v>13976.82</v>
          </cell>
          <cell r="J446">
            <v>3731.81</v>
          </cell>
          <cell r="K446">
            <v>17708.63</v>
          </cell>
          <cell r="L446">
            <v>0</v>
          </cell>
          <cell r="M446">
            <v>3731.8109400000003</v>
          </cell>
          <cell r="N446">
            <v>17708.630939999999</v>
          </cell>
        </row>
        <row r="447">
          <cell r="B447" t="str">
            <v>2 S 03 411 51</v>
          </cell>
          <cell r="C447" t="str">
            <v>Tub.ar comp.D=2,0 m até 12 m lâmina d'água LF</v>
          </cell>
          <cell r="D447" t="str">
            <v>m</v>
          </cell>
          <cell r="E447" t="str">
            <v>8.875,53</v>
          </cell>
          <cell r="F447" t="str">
            <v>2.369,77</v>
          </cell>
          <cell r="G447" t="str">
            <v>11.245,30</v>
          </cell>
          <cell r="H447">
            <v>0</v>
          </cell>
          <cell r="I447">
            <v>8875.5300000000007</v>
          </cell>
          <cell r="J447">
            <v>2369.77</v>
          </cell>
          <cell r="K447">
            <v>11245.3</v>
          </cell>
          <cell r="L447">
            <v>0</v>
          </cell>
          <cell r="M447">
            <v>2369.7665100000004</v>
          </cell>
          <cell r="N447">
            <v>11245.29651</v>
          </cell>
        </row>
        <row r="448">
          <cell r="B448" t="str">
            <v>2 S 03 411 52</v>
          </cell>
          <cell r="C448" t="str">
            <v>Tub.ar comp.D=2,0 m prof. 12/18 m lâmina d'água LF</v>
          </cell>
          <cell r="D448" t="str">
            <v>m</v>
          </cell>
          <cell r="E448" t="str">
            <v>10.052,44</v>
          </cell>
          <cell r="F448" t="str">
            <v>2.684,00</v>
          </cell>
          <cell r="G448" t="str">
            <v>12.736,45</v>
          </cell>
          <cell r="H448">
            <v>0</v>
          </cell>
          <cell r="I448">
            <v>10052.44</v>
          </cell>
          <cell r="J448">
            <v>2684</v>
          </cell>
          <cell r="K448">
            <v>12736.45</v>
          </cell>
          <cell r="L448">
            <v>0</v>
          </cell>
          <cell r="M448">
            <v>2684.0014800000004</v>
          </cell>
          <cell r="N448">
            <v>12736.441480000001</v>
          </cell>
        </row>
        <row r="449">
          <cell r="B449" t="str">
            <v>2 S 03 411 53</v>
          </cell>
          <cell r="C449" t="str">
            <v>Tub.ar comp.D=2,0 m prof.18/24 m lâmina d'água LF</v>
          </cell>
          <cell r="D449" t="str">
            <v>m</v>
          </cell>
          <cell r="E449" t="str">
            <v>11.459,21</v>
          </cell>
          <cell r="F449" t="str">
            <v>3.059,61</v>
          </cell>
          <cell r="G449" t="str">
            <v>14.518,82</v>
          </cell>
          <cell r="H449">
            <v>0</v>
          </cell>
          <cell r="I449">
            <v>11459.21</v>
          </cell>
          <cell r="J449">
            <v>3059.61</v>
          </cell>
          <cell r="K449">
            <v>14518.82</v>
          </cell>
          <cell r="L449">
            <v>0</v>
          </cell>
          <cell r="M449">
            <v>3059.60907</v>
          </cell>
          <cell r="N449">
            <v>14518.81907</v>
          </cell>
        </row>
        <row r="450">
          <cell r="B450" t="str">
            <v>2 S 03 411 54</v>
          </cell>
          <cell r="C450" t="str">
            <v>Tub.ar comp.D=2,0 m prof.24/27 m lâmina d'água LF</v>
          </cell>
          <cell r="D450" t="str">
            <v>m</v>
          </cell>
          <cell r="E450" t="str">
            <v>13.312,52</v>
          </cell>
          <cell r="F450" t="str">
            <v>3.554,44</v>
          </cell>
          <cell r="G450" t="str">
            <v>16.866,96</v>
          </cell>
          <cell r="H450">
            <v>0</v>
          </cell>
          <cell r="I450">
            <v>13312.52</v>
          </cell>
          <cell r="J450">
            <v>3554.44</v>
          </cell>
          <cell r="K450">
            <v>16866.96</v>
          </cell>
          <cell r="L450">
            <v>0</v>
          </cell>
          <cell r="M450">
            <v>3554.4428400000002</v>
          </cell>
          <cell r="N450">
            <v>16866.96284</v>
          </cell>
        </row>
        <row r="451">
          <cell r="B451" t="str">
            <v>2 S 03 411 55</v>
          </cell>
          <cell r="C451" t="str">
            <v>Tub.ar comp.D=2,0 m prof.27/31 m lâmina d'água LF</v>
          </cell>
          <cell r="D451" t="str">
            <v>m</v>
          </cell>
          <cell r="E451" t="str">
            <v>16.694,05</v>
          </cell>
          <cell r="F451" t="str">
            <v>4.457,31</v>
          </cell>
          <cell r="G451" t="str">
            <v>21.151,36</v>
          </cell>
          <cell r="H451">
            <v>0</v>
          </cell>
          <cell r="I451">
            <v>16694.05</v>
          </cell>
          <cell r="J451">
            <v>4457.3100000000004</v>
          </cell>
          <cell r="K451">
            <v>21151.360000000001</v>
          </cell>
          <cell r="L451">
            <v>0</v>
          </cell>
          <cell r="M451">
            <v>4457.3113499999999</v>
          </cell>
          <cell r="N451">
            <v>21151.361349999999</v>
          </cell>
        </row>
        <row r="452">
          <cell r="B452" t="str">
            <v>2 S 03 411 61</v>
          </cell>
          <cell r="C452" t="str">
            <v>Tub.ar comp.D=2,2 m prof.até 12 m lâmina d'água LF</v>
          </cell>
          <cell r="D452" t="str">
            <v>m</v>
          </cell>
          <cell r="E452" t="str">
            <v>10.896,91</v>
          </cell>
          <cell r="F452" t="str">
            <v>2.909,47</v>
          </cell>
          <cell r="G452" t="str">
            <v>13.806,38</v>
          </cell>
          <cell r="H452">
            <v>0</v>
          </cell>
          <cell r="I452">
            <v>10896.91</v>
          </cell>
          <cell r="J452">
            <v>2909.47</v>
          </cell>
          <cell r="K452">
            <v>13806.38</v>
          </cell>
          <cell r="L452">
            <v>0</v>
          </cell>
          <cell r="M452">
            <v>2909.4749700000002</v>
          </cell>
          <cell r="N452">
            <v>13806.384969999999</v>
          </cell>
        </row>
        <row r="453">
          <cell r="B453" t="str">
            <v>2 S 03 411 62</v>
          </cell>
          <cell r="C453" t="str">
            <v>Tub.ar comp.D=2,2 m prof.12/18 m lâmina d'água LF</v>
          </cell>
          <cell r="D453" t="str">
            <v>m</v>
          </cell>
          <cell r="E453" t="str">
            <v>12.367,77</v>
          </cell>
          <cell r="F453" t="str">
            <v>3.302,19</v>
          </cell>
          <cell r="G453" t="str">
            <v>15.669,96</v>
          </cell>
          <cell r="H453">
            <v>0</v>
          </cell>
          <cell r="I453">
            <v>12367.77</v>
          </cell>
          <cell r="J453">
            <v>3302.19</v>
          </cell>
          <cell r="K453">
            <v>15669.96</v>
          </cell>
          <cell r="L453">
            <v>0</v>
          </cell>
          <cell r="M453">
            <v>3302.1945900000005</v>
          </cell>
          <cell r="N453">
            <v>15669.964590000001</v>
          </cell>
        </row>
        <row r="454">
          <cell r="B454" t="str">
            <v>2 S 03 411 63</v>
          </cell>
          <cell r="C454" t="str">
            <v>Tub.ar comp.D=2,2 m prof.18/24 m lâmina d'água LF</v>
          </cell>
          <cell r="D454" t="str">
            <v>m</v>
          </cell>
          <cell r="E454" t="str">
            <v>14.000,17</v>
          </cell>
          <cell r="F454" t="str">
            <v>3.738,04</v>
          </cell>
          <cell r="G454" t="str">
            <v>17.738,21</v>
          </cell>
          <cell r="H454">
            <v>0</v>
          </cell>
          <cell r="I454">
            <v>14000.17</v>
          </cell>
          <cell r="J454">
            <v>3738.04</v>
          </cell>
          <cell r="K454">
            <v>17738.21</v>
          </cell>
          <cell r="L454">
            <v>0</v>
          </cell>
          <cell r="M454">
            <v>3738.0453900000002</v>
          </cell>
          <cell r="N454">
            <v>17738.215390000001</v>
          </cell>
        </row>
        <row r="455">
          <cell r="B455" t="str">
            <v>2 S 03 411 64</v>
          </cell>
          <cell r="C455" t="str">
            <v>Tub.ar comp.D=2,2 m prof.24/27 m lâmina d'água LF</v>
          </cell>
          <cell r="D455" t="str">
            <v>m</v>
          </cell>
          <cell r="E455" t="str">
            <v>16.443,80</v>
          </cell>
          <cell r="F455" t="str">
            <v>4.390,50</v>
          </cell>
          <cell r="G455" t="str">
            <v>20.834,30</v>
          </cell>
          <cell r="H455">
            <v>0</v>
          </cell>
          <cell r="I455">
            <v>16443.8</v>
          </cell>
          <cell r="J455">
            <v>4390.5</v>
          </cell>
          <cell r="K455">
            <v>20834.3</v>
          </cell>
          <cell r="L455">
            <v>0</v>
          </cell>
          <cell r="M455">
            <v>4390.4946</v>
          </cell>
          <cell r="N455">
            <v>20834.294600000001</v>
          </cell>
        </row>
        <row r="456">
          <cell r="B456" t="str">
            <v>2 S 03 411 65</v>
          </cell>
          <cell r="C456" t="str">
            <v>Tub.ar comp.D=2,2 m prof.27/31m lâmina d'água LF</v>
          </cell>
          <cell r="D456" t="str">
            <v>m</v>
          </cell>
          <cell r="E456" t="str">
            <v>20.670,37</v>
          </cell>
          <cell r="F456" t="str">
            <v>5.518,99</v>
          </cell>
          <cell r="G456" t="str">
            <v>26.189,36</v>
          </cell>
          <cell r="H456">
            <v>0</v>
          </cell>
          <cell r="I456">
            <v>20670.37</v>
          </cell>
          <cell r="J456">
            <v>5518.99</v>
          </cell>
          <cell r="K456">
            <v>26189.360000000001</v>
          </cell>
          <cell r="L456">
            <v>0</v>
          </cell>
          <cell r="M456">
            <v>5518.9887900000003</v>
          </cell>
          <cell r="N456">
            <v>26189.358789999998</v>
          </cell>
        </row>
        <row r="457">
          <cell r="B457" t="str">
            <v>2 S 03 412 01</v>
          </cell>
          <cell r="C457" t="str">
            <v>Esc.p/alarg. base tub.ar comp.prof. até 12 m LF</v>
          </cell>
          <cell r="D457" t="str">
            <v>m3</v>
          </cell>
          <cell r="E457" t="str">
            <v>2.077,36</v>
          </cell>
          <cell r="F457" t="str">
            <v>554,66</v>
          </cell>
          <cell r="G457" t="str">
            <v>2.632,02</v>
          </cell>
          <cell r="H457">
            <v>0</v>
          </cell>
          <cell r="I457">
            <v>2077.36</v>
          </cell>
          <cell r="J457">
            <v>554.66</v>
          </cell>
          <cell r="K457">
            <v>2632.02</v>
          </cell>
          <cell r="L457">
            <v>0</v>
          </cell>
          <cell r="M457">
            <v>554.65512000000001</v>
          </cell>
          <cell r="N457">
            <v>2632.01512</v>
          </cell>
        </row>
        <row r="458">
          <cell r="B458" t="str">
            <v>2 S 03 412 02</v>
          </cell>
          <cell r="C458" t="str">
            <v>Esc.p/alarg. base tub.ar comp.prof.12/18 m LF</v>
          </cell>
          <cell r="D458" t="str">
            <v>m3</v>
          </cell>
          <cell r="E458" t="str">
            <v>2.450,44</v>
          </cell>
          <cell r="F458" t="str">
            <v>654,27</v>
          </cell>
          <cell r="G458" t="str">
            <v>3.104,71</v>
          </cell>
          <cell r="H458">
            <v>0</v>
          </cell>
          <cell r="I458">
            <v>2450.44</v>
          </cell>
          <cell r="J458">
            <v>654.27</v>
          </cell>
          <cell r="K458">
            <v>3104.71</v>
          </cell>
          <cell r="L458">
            <v>0</v>
          </cell>
          <cell r="M458">
            <v>654.26748000000009</v>
          </cell>
          <cell r="N458">
            <v>3104.70748</v>
          </cell>
        </row>
        <row r="459">
          <cell r="B459" t="str">
            <v>2 S 03 412 03</v>
          </cell>
          <cell r="C459" t="str">
            <v>Esc.p/alarg. base tub.ar comp.prof.18/24 m LF</v>
          </cell>
          <cell r="D459" t="str">
            <v>m3</v>
          </cell>
          <cell r="E459" t="str">
            <v>2.863,66</v>
          </cell>
          <cell r="F459" t="str">
            <v>764,60</v>
          </cell>
          <cell r="G459" t="str">
            <v>3.628,25</v>
          </cell>
          <cell r="H459">
            <v>0</v>
          </cell>
          <cell r="I459">
            <v>2863.66</v>
          </cell>
          <cell r="J459">
            <v>764.6</v>
          </cell>
          <cell r="K459">
            <v>3628.25</v>
          </cell>
          <cell r="L459">
            <v>0</v>
          </cell>
          <cell r="M459">
            <v>764.59721999999999</v>
          </cell>
          <cell r="N459">
            <v>3628.25722</v>
          </cell>
        </row>
        <row r="460">
          <cell r="B460" t="str">
            <v>2 S 03 412 04</v>
          </cell>
          <cell r="C460" t="str">
            <v>Esc.p/alarg. base tub.ar comp.prof.24/27 m LF</v>
          </cell>
          <cell r="D460" t="str">
            <v>m3</v>
          </cell>
          <cell r="E460" t="str">
            <v>3.482,41</v>
          </cell>
          <cell r="F460" t="str">
            <v>929,80</v>
          </cell>
          <cell r="G460" t="str">
            <v>4.412,22</v>
          </cell>
          <cell r="H460">
            <v>0</v>
          </cell>
          <cell r="I460">
            <v>3482.41</v>
          </cell>
          <cell r="J460">
            <v>929.8</v>
          </cell>
          <cell r="K460">
            <v>4412.22</v>
          </cell>
          <cell r="L460">
            <v>0</v>
          </cell>
          <cell r="M460">
            <v>929.80347000000006</v>
          </cell>
          <cell r="N460">
            <v>4412.2134699999997</v>
          </cell>
        </row>
        <row r="461">
          <cell r="B461" t="str">
            <v>2 S 03 412 05</v>
          </cell>
          <cell r="C461" t="str">
            <v>Esc.p/alarg. base tub.ar comp.prof.27/31m LF</v>
          </cell>
          <cell r="D461" t="str">
            <v>m3</v>
          </cell>
          <cell r="E461" t="str">
            <v>4.554,38</v>
          </cell>
          <cell r="F461" t="str">
            <v>1.216,02</v>
          </cell>
          <cell r="G461" t="str">
            <v>5.770,41</v>
          </cell>
          <cell r="H461">
            <v>0</v>
          </cell>
          <cell r="I461">
            <v>4554.38</v>
          </cell>
          <cell r="J461">
            <v>1216.02</v>
          </cell>
          <cell r="K461">
            <v>5770.41</v>
          </cell>
          <cell r="L461">
            <v>0</v>
          </cell>
          <cell r="M461">
            <v>1216.0194600000002</v>
          </cell>
          <cell r="N461">
            <v>5770.3994600000005</v>
          </cell>
        </row>
        <row r="462">
          <cell r="B462" t="str">
            <v>2 S 03 412 11</v>
          </cell>
          <cell r="C462" t="str">
            <v>Forn.lanç.conc. base tub.ar comp.até 12m LF</v>
          </cell>
          <cell r="D462" t="str">
            <v>m3</v>
          </cell>
          <cell r="E462" t="str">
            <v>365,25</v>
          </cell>
          <cell r="F462" t="str">
            <v>97,52</v>
          </cell>
          <cell r="G462" t="str">
            <v>462,78</v>
          </cell>
          <cell r="H462">
            <v>0</v>
          </cell>
          <cell r="I462">
            <v>365.25</v>
          </cell>
          <cell r="J462">
            <v>97.52</v>
          </cell>
          <cell r="K462">
            <v>462.78</v>
          </cell>
          <cell r="L462">
            <v>0</v>
          </cell>
          <cell r="M462">
            <v>97.521750000000011</v>
          </cell>
          <cell r="N462">
            <v>462.77175</v>
          </cell>
        </row>
        <row r="463">
          <cell r="B463" t="str">
            <v>2 S 03 412 12</v>
          </cell>
          <cell r="C463" t="str">
            <v>Forn.lanc.conc.base tub.ar comp.prof.12/18m LF</v>
          </cell>
          <cell r="D463" t="str">
            <v>m3</v>
          </cell>
          <cell r="E463" t="str">
            <v>397,01</v>
          </cell>
          <cell r="F463" t="str">
            <v>106,00</v>
          </cell>
          <cell r="G463" t="str">
            <v>503,02</v>
          </cell>
          <cell r="H463">
            <v>0</v>
          </cell>
          <cell r="I463">
            <v>397.01</v>
          </cell>
          <cell r="J463">
            <v>106</v>
          </cell>
          <cell r="K463">
            <v>503.02</v>
          </cell>
          <cell r="L463">
            <v>0</v>
          </cell>
          <cell r="M463">
            <v>106.00167</v>
          </cell>
          <cell r="N463">
            <v>503.01166999999998</v>
          </cell>
        </row>
        <row r="464">
          <cell r="B464" t="str">
            <v>2 S 03 412 13</v>
          </cell>
          <cell r="C464" t="str">
            <v>Forn.lanç.conc.base tub.ar comp.prof.18/24m LF</v>
          </cell>
          <cell r="D464" t="str">
            <v>m3</v>
          </cell>
          <cell r="E464" t="str">
            <v>432,28</v>
          </cell>
          <cell r="F464" t="str">
            <v>115,42</v>
          </cell>
          <cell r="G464" t="str">
            <v>547,70</v>
          </cell>
          <cell r="H464">
            <v>0</v>
          </cell>
          <cell r="I464">
            <v>432.28</v>
          </cell>
          <cell r="J464">
            <v>115.42</v>
          </cell>
          <cell r="K464">
            <v>547.70000000000005</v>
          </cell>
          <cell r="L464">
            <v>0</v>
          </cell>
          <cell r="M464">
            <v>115.41876000000001</v>
          </cell>
          <cell r="N464">
            <v>547.69875999999999</v>
          </cell>
        </row>
        <row r="465">
          <cell r="B465" t="str">
            <v>2 S 03 412 14</v>
          </cell>
          <cell r="C465" t="str">
            <v>Forn.lanç.conc.base tub.ar comp.prof.24/27m LF</v>
          </cell>
          <cell r="D465" t="str">
            <v>m3</v>
          </cell>
          <cell r="E465" t="str">
            <v>484,20</v>
          </cell>
          <cell r="F465" t="str">
            <v>129,28</v>
          </cell>
          <cell r="G465" t="str">
            <v>613,48</v>
          </cell>
          <cell r="H465">
            <v>0</v>
          </cell>
          <cell r="I465">
            <v>484.2</v>
          </cell>
          <cell r="J465">
            <v>129.28</v>
          </cell>
          <cell r="K465">
            <v>613.48</v>
          </cell>
          <cell r="L465">
            <v>0</v>
          </cell>
          <cell r="M465">
            <v>129.28139999999999</v>
          </cell>
          <cell r="N465">
            <v>613.48140000000001</v>
          </cell>
        </row>
        <row r="466">
          <cell r="B466" t="str">
            <v>2 S 03 412 15</v>
          </cell>
          <cell r="C466" t="str">
            <v>Forn.lanç.conc.base tub.ar comp.prof. 27/31m LF</v>
          </cell>
          <cell r="D466" t="str">
            <v>m3</v>
          </cell>
          <cell r="E466" t="str">
            <v>572,92</v>
          </cell>
          <cell r="F466" t="str">
            <v>152,97</v>
          </cell>
          <cell r="G466" t="str">
            <v>725,89</v>
          </cell>
          <cell r="H466">
            <v>0</v>
          </cell>
          <cell r="I466">
            <v>572.91999999999996</v>
          </cell>
          <cell r="J466">
            <v>152.97</v>
          </cell>
          <cell r="K466">
            <v>725.89</v>
          </cell>
          <cell r="L466">
            <v>0</v>
          </cell>
          <cell r="M466">
            <v>152.96964</v>
          </cell>
          <cell r="N466">
            <v>725.88963999999999</v>
          </cell>
        </row>
        <row r="467">
          <cell r="B467" t="str">
            <v>2 S 03 412 61</v>
          </cell>
          <cell r="C467" t="str">
            <v>Forn.lanç.c. base tub.ar comp.até 12m LF/AC/BC/PC</v>
          </cell>
          <cell r="D467" t="str">
            <v>m3</v>
          </cell>
          <cell r="E467" t="str">
            <v>412,36</v>
          </cell>
          <cell r="F467" t="str">
            <v>110,10</v>
          </cell>
          <cell r="G467" t="str">
            <v>522,47</v>
          </cell>
          <cell r="H467">
            <v>0</v>
          </cell>
          <cell r="I467">
            <v>412.36</v>
          </cell>
          <cell r="J467">
            <v>110.1</v>
          </cell>
          <cell r="K467">
            <v>522.47</v>
          </cell>
          <cell r="L467">
            <v>0</v>
          </cell>
          <cell r="M467">
            <v>110.10012</v>
          </cell>
          <cell r="N467">
            <v>522.46011999999996</v>
          </cell>
        </row>
        <row r="468">
          <cell r="B468" t="str">
            <v>2 S 03 412 62</v>
          </cell>
          <cell r="C468" t="str">
            <v>Forn.lanc.c.base tub.ar comp.pr.12/18m LF/AC/BC/PC</v>
          </cell>
          <cell r="D468" t="str">
            <v>m3</v>
          </cell>
          <cell r="E468" t="str">
            <v>444,13</v>
          </cell>
          <cell r="F468" t="str">
            <v>118,58</v>
          </cell>
          <cell r="G468" t="str">
            <v>562,71</v>
          </cell>
          <cell r="H468">
            <v>0</v>
          </cell>
          <cell r="I468">
            <v>444.13</v>
          </cell>
          <cell r="J468">
            <v>118.58</v>
          </cell>
          <cell r="K468">
            <v>562.71</v>
          </cell>
          <cell r="L468">
            <v>0</v>
          </cell>
          <cell r="M468">
            <v>118.58271000000001</v>
          </cell>
          <cell r="N468">
            <v>562.71271000000002</v>
          </cell>
        </row>
        <row r="469">
          <cell r="B469" t="str">
            <v>2 S 03 412 63</v>
          </cell>
          <cell r="C469" t="str">
            <v>Forn.lanç.c.base tub.ar comp.pr.18/24m LF/AC/BC/PC</v>
          </cell>
          <cell r="D469" t="str">
            <v>m3</v>
          </cell>
          <cell r="E469" t="str">
            <v>479,39</v>
          </cell>
          <cell r="F469" t="str">
            <v>128,00</v>
          </cell>
          <cell r="G469" t="str">
            <v>607,39</v>
          </cell>
          <cell r="H469">
            <v>0</v>
          </cell>
          <cell r="I469">
            <v>479.39</v>
          </cell>
          <cell r="J469">
            <v>128</v>
          </cell>
          <cell r="K469">
            <v>607.39</v>
          </cell>
          <cell r="L469">
            <v>0</v>
          </cell>
          <cell r="M469">
            <v>127.99713</v>
          </cell>
          <cell r="N469">
            <v>607.38712999999996</v>
          </cell>
        </row>
        <row r="470">
          <cell r="B470" t="str">
            <v>2 S 03 412 64</v>
          </cell>
          <cell r="C470" t="str">
            <v>Forn.lanç.c.base tub.ar comp.pr.24/27m LF/AC/BC/PC</v>
          </cell>
          <cell r="D470" t="str">
            <v>m3</v>
          </cell>
          <cell r="E470" t="str">
            <v>531,31</v>
          </cell>
          <cell r="F470" t="str">
            <v>141,86</v>
          </cell>
          <cell r="G470" t="str">
            <v>673,17</v>
          </cell>
          <cell r="H470">
            <v>0</v>
          </cell>
          <cell r="I470">
            <v>531.30999999999995</v>
          </cell>
          <cell r="J470">
            <v>141.86000000000001</v>
          </cell>
          <cell r="K470">
            <v>673.17</v>
          </cell>
          <cell r="L470">
            <v>0</v>
          </cell>
          <cell r="M470">
            <v>141.85977</v>
          </cell>
          <cell r="N470">
            <v>673.16976999999997</v>
          </cell>
        </row>
        <row r="471">
          <cell r="B471" t="str">
            <v>2 S 03 412 65</v>
          </cell>
          <cell r="C471" t="str">
            <v>Forn.lanç.c.base tub.ar comp.pr.27/31m LF/AC/BC/PC</v>
          </cell>
          <cell r="D471" t="str">
            <v>m3</v>
          </cell>
          <cell r="E471" t="str">
            <v>620,03</v>
          </cell>
          <cell r="F471" t="str">
            <v>165,55</v>
          </cell>
          <cell r="G471" t="str">
            <v>785,58</v>
          </cell>
          <cell r="H471">
            <v>0</v>
          </cell>
          <cell r="I471">
            <v>620.03</v>
          </cell>
          <cell r="J471">
            <v>165.55</v>
          </cell>
          <cell r="K471">
            <v>785.58</v>
          </cell>
          <cell r="L471">
            <v>0</v>
          </cell>
          <cell r="M471">
            <v>165.54801</v>
          </cell>
          <cell r="N471">
            <v>785.57800999999995</v>
          </cell>
        </row>
        <row r="472">
          <cell r="B472" t="str">
            <v>2 S 03 415 01</v>
          </cell>
          <cell r="C472" t="str">
            <v>Tub.céu aberto diâmetro externo=1,00 m c/AC/BC/PC</v>
          </cell>
          <cell r="D472" t="str">
            <v>m</v>
          </cell>
          <cell r="E472" t="str">
            <v>1.270,87</v>
          </cell>
          <cell r="F472" t="str">
            <v>339,32</v>
          </cell>
          <cell r="G472" t="str">
            <v>1.610,20</v>
          </cell>
          <cell r="H472">
            <v>0</v>
          </cell>
          <cell r="I472">
            <v>1270.8699999999999</v>
          </cell>
          <cell r="J472">
            <v>339.32</v>
          </cell>
          <cell r="K472">
            <v>1610.2</v>
          </cell>
          <cell r="L472">
            <v>0</v>
          </cell>
          <cell r="M472">
            <v>339.32229000000001</v>
          </cell>
          <cell r="N472">
            <v>1610.19229</v>
          </cell>
        </row>
        <row r="473">
          <cell r="B473" t="str">
            <v>2 S 03 415 11</v>
          </cell>
          <cell r="C473" t="str">
            <v>Tub.céu aberto diâmetro externo =1,20 m c/AC/BC/PC</v>
          </cell>
          <cell r="D473" t="str">
            <v>m</v>
          </cell>
          <cell r="E473" t="str">
            <v>1.663,31</v>
          </cell>
          <cell r="F473" t="str">
            <v>444,10</v>
          </cell>
          <cell r="G473" t="str">
            <v>2.107,42</v>
          </cell>
          <cell r="H473">
            <v>0</v>
          </cell>
          <cell r="I473">
            <v>1663.31</v>
          </cell>
          <cell r="J473">
            <v>444.1</v>
          </cell>
          <cell r="K473">
            <v>2107.42</v>
          </cell>
          <cell r="L473">
            <v>0</v>
          </cell>
          <cell r="M473">
            <v>444.10377</v>
          </cell>
          <cell r="N473">
            <v>2107.4137700000001</v>
          </cell>
        </row>
        <row r="474">
          <cell r="B474" t="str">
            <v>2 S 03 415 21</v>
          </cell>
          <cell r="C474" t="str">
            <v>Tub.céu aberto diâmetro externo=1,40 m c/AC/BC/PC</v>
          </cell>
          <cell r="D474" t="str">
            <v>m</v>
          </cell>
          <cell r="E474" t="str">
            <v>2.090,70</v>
          </cell>
          <cell r="F474" t="str">
            <v>558,22</v>
          </cell>
          <cell r="G474" t="str">
            <v>2.648,92</v>
          </cell>
          <cell r="H474">
            <v>0</v>
          </cell>
          <cell r="I474">
            <v>2090.6999999999998</v>
          </cell>
          <cell r="J474">
            <v>558.22</v>
          </cell>
          <cell r="K474">
            <v>2648.92</v>
          </cell>
          <cell r="L474">
            <v>0</v>
          </cell>
          <cell r="M474">
            <v>558.21690000000001</v>
          </cell>
          <cell r="N474">
            <v>2648.9168999999997</v>
          </cell>
        </row>
        <row r="475">
          <cell r="B475" t="str">
            <v>2 S 03 415 31</v>
          </cell>
          <cell r="C475" t="str">
            <v>Tub.céu aberto diâmetro externo=1,60 m c/AC/BC/PC</v>
          </cell>
          <cell r="D475" t="str">
            <v>m</v>
          </cell>
          <cell r="E475" t="str">
            <v>2.540,91</v>
          </cell>
          <cell r="F475" t="str">
            <v>678,42</v>
          </cell>
          <cell r="G475" t="str">
            <v>3.219,34</v>
          </cell>
          <cell r="H475">
            <v>0</v>
          </cell>
          <cell r="I475">
            <v>2540.91</v>
          </cell>
          <cell r="J475">
            <v>678.42</v>
          </cell>
          <cell r="K475">
            <v>3219.34</v>
          </cell>
          <cell r="L475">
            <v>0</v>
          </cell>
          <cell r="M475">
            <v>678.42296999999996</v>
          </cell>
          <cell r="N475">
            <v>3219.3329699999999</v>
          </cell>
        </row>
        <row r="476">
          <cell r="B476" t="str">
            <v>2 S 03 415 41</v>
          </cell>
          <cell r="C476" t="str">
            <v>Tub.céu aberto diâmetro externo=1,80 m c/AC/BC/PC</v>
          </cell>
          <cell r="D476" t="str">
            <v>m</v>
          </cell>
          <cell r="E476" t="str">
            <v>3.074,19</v>
          </cell>
          <cell r="F476" t="str">
            <v>820,81</v>
          </cell>
          <cell r="G476" t="str">
            <v>3.895,00</v>
          </cell>
          <cell r="H476">
            <v>0</v>
          </cell>
          <cell r="I476">
            <v>3074.19</v>
          </cell>
          <cell r="J476">
            <v>820.81</v>
          </cell>
          <cell r="K476">
            <v>3895</v>
          </cell>
          <cell r="L476">
            <v>0</v>
          </cell>
          <cell r="M476">
            <v>820.80873000000008</v>
          </cell>
          <cell r="N476">
            <v>3894.9987300000003</v>
          </cell>
        </row>
        <row r="477">
          <cell r="B477" t="str">
            <v>2 S 03 415 51</v>
          </cell>
          <cell r="C477" t="str">
            <v>Tub.céu aberto diâmetro externo=2,00 m c/AC/BC/PC</v>
          </cell>
          <cell r="D477" t="str">
            <v>m</v>
          </cell>
          <cell r="E477" t="str">
            <v>3.657,19</v>
          </cell>
          <cell r="F477" t="str">
            <v>976,47</v>
          </cell>
          <cell r="G477" t="str">
            <v>4.633,66</v>
          </cell>
          <cell r="H477">
            <v>0</v>
          </cell>
          <cell r="I477">
            <v>3657.19</v>
          </cell>
          <cell r="J477">
            <v>976.47</v>
          </cell>
          <cell r="K477">
            <v>4633.66</v>
          </cell>
          <cell r="L477">
            <v>0</v>
          </cell>
          <cell r="M477">
            <v>976.46973000000003</v>
          </cell>
          <cell r="N477">
            <v>4633.6597300000003</v>
          </cell>
        </row>
        <row r="478">
          <cell r="B478" t="str">
            <v>2 S 03 415 61</v>
          </cell>
          <cell r="C478" t="str">
            <v>Tub.céu aberto diâmetro externo=2,20 m c/AC/BC/PC</v>
          </cell>
          <cell r="D478" t="str">
            <v>m</v>
          </cell>
          <cell r="E478" t="str">
            <v>4.368,48</v>
          </cell>
          <cell r="F478" t="str">
            <v>1.166,38</v>
          </cell>
          <cell r="G478" t="str">
            <v>5.534,86</v>
          </cell>
          <cell r="H478">
            <v>0</v>
          </cell>
          <cell r="I478">
            <v>4368.4799999999996</v>
          </cell>
          <cell r="J478">
            <v>1166.3800000000001</v>
          </cell>
          <cell r="K478">
            <v>5534.86</v>
          </cell>
          <cell r="L478">
            <v>0</v>
          </cell>
          <cell r="M478">
            <v>1166.3841599999998</v>
          </cell>
          <cell r="N478">
            <v>5534.8641599999992</v>
          </cell>
        </row>
        <row r="479">
          <cell r="B479" t="str">
            <v>2 S 03 416 11</v>
          </cell>
          <cell r="C479" t="str">
            <v>Tub.ar comp.D=1,2m prof.12m lâm.d'água LF/AC/BC/PC</v>
          </cell>
          <cell r="D479" t="str">
            <v>m</v>
          </cell>
          <cell r="E479" t="str">
            <v>3.692,25</v>
          </cell>
          <cell r="F479" t="str">
            <v>985,83</v>
          </cell>
          <cell r="G479" t="str">
            <v>4.678,07</v>
          </cell>
          <cell r="H479">
            <v>0</v>
          </cell>
          <cell r="I479">
            <v>3692.25</v>
          </cell>
          <cell r="J479">
            <v>985.83</v>
          </cell>
          <cell r="K479">
            <v>4678.07</v>
          </cell>
          <cell r="L479">
            <v>0</v>
          </cell>
          <cell r="M479">
            <v>985.83075000000008</v>
          </cell>
          <cell r="N479">
            <v>4678.0807500000001</v>
          </cell>
        </row>
        <row r="480">
          <cell r="B480" t="str">
            <v>2 S 03 416 12</v>
          </cell>
          <cell r="C480" t="str">
            <v>Tub.ar c.D=1,2m prof.12/18m lâm.d'água LF/AC/BC/PC</v>
          </cell>
          <cell r="D480" t="str">
            <v>m</v>
          </cell>
          <cell r="E480" t="str">
            <v>4.120,38</v>
          </cell>
          <cell r="F480" t="str">
            <v>1.100,14</v>
          </cell>
          <cell r="G480" t="str">
            <v>5.220,52</v>
          </cell>
          <cell r="H480">
            <v>0</v>
          </cell>
          <cell r="I480">
            <v>4120.38</v>
          </cell>
          <cell r="J480">
            <v>1100.1400000000001</v>
          </cell>
          <cell r="K480">
            <v>5220.5200000000004</v>
          </cell>
          <cell r="L480">
            <v>0</v>
          </cell>
          <cell r="M480">
            <v>1100.1414600000001</v>
          </cell>
          <cell r="N480">
            <v>5220.5214599999999</v>
          </cell>
        </row>
        <row r="481">
          <cell r="B481" t="str">
            <v>2 S 03 416 13</v>
          </cell>
          <cell r="C481" t="str">
            <v>Tub.ar c.D=1,2m prof.18/24m lâm.d'água LF/AC/BC/PC</v>
          </cell>
          <cell r="D481" t="str">
            <v>m</v>
          </cell>
          <cell r="E481" t="str">
            <v>4.595,15</v>
          </cell>
          <cell r="F481" t="str">
            <v>1.226,90</v>
          </cell>
          <cell r="G481" t="str">
            <v>5.822,05</v>
          </cell>
          <cell r="H481">
            <v>0</v>
          </cell>
          <cell r="I481">
            <v>4595.1499999999996</v>
          </cell>
          <cell r="J481">
            <v>1226.9000000000001</v>
          </cell>
          <cell r="K481">
            <v>5822.05</v>
          </cell>
          <cell r="L481">
            <v>0</v>
          </cell>
          <cell r="M481">
            <v>1226.9050500000001</v>
          </cell>
          <cell r="N481">
            <v>5822.0550499999999</v>
          </cell>
        </row>
        <row r="482">
          <cell r="B482" t="str">
            <v>2 S 03 416 14</v>
          </cell>
          <cell r="C482" t="str">
            <v>Tub.ar c.D=1,2m prof.24/27m lâm.d'água LF/AC/BC/PC</v>
          </cell>
          <cell r="D482" t="str">
            <v>m</v>
          </cell>
          <cell r="E482" t="str">
            <v>5.306,19</v>
          </cell>
          <cell r="F482" t="str">
            <v>1.416,75</v>
          </cell>
          <cell r="G482" t="str">
            <v>6.722,95</v>
          </cell>
          <cell r="H482">
            <v>0</v>
          </cell>
          <cell r="I482">
            <v>5306.19</v>
          </cell>
          <cell r="J482">
            <v>1416.75</v>
          </cell>
          <cell r="K482">
            <v>6722.95</v>
          </cell>
          <cell r="L482">
            <v>0</v>
          </cell>
          <cell r="M482">
            <v>1416.7527299999999</v>
          </cell>
          <cell r="N482">
            <v>6722.9427299999998</v>
          </cell>
        </row>
        <row r="483">
          <cell r="B483" t="str">
            <v>2 S 03 416 15</v>
          </cell>
          <cell r="C483" t="str">
            <v>Tub.ar.c.D=1,2m prof.27/31m lâm.d'água LF/AC/BC/PC</v>
          </cell>
          <cell r="D483" t="str">
            <v>m</v>
          </cell>
          <cell r="E483" t="str">
            <v>6.381,81</v>
          </cell>
          <cell r="F483" t="str">
            <v>1.703,94</v>
          </cell>
          <cell r="G483" t="str">
            <v>8.085,76</v>
          </cell>
          <cell r="H483">
            <v>0</v>
          </cell>
          <cell r="I483">
            <v>6381.81</v>
          </cell>
          <cell r="J483">
            <v>1703.94</v>
          </cell>
          <cell r="K483">
            <v>8085.76</v>
          </cell>
          <cell r="L483">
            <v>0</v>
          </cell>
          <cell r="M483">
            <v>1703.9432700000002</v>
          </cell>
          <cell r="N483">
            <v>8085.7532700000011</v>
          </cell>
        </row>
        <row r="484">
          <cell r="B484" t="str">
            <v>2 S 03 416 21</v>
          </cell>
          <cell r="C484" t="str">
            <v>Tub.ar c.D=1,4m prof.até12m lâm.d'água LF/AC/BC/PC</v>
          </cell>
          <cell r="D484" t="str">
            <v>m</v>
          </cell>
          <cell r="E484" t="str">
            <v>4.767,07</v>
          </cell>
          <cell r="F484" t="str">
            <v>1.272,81</v>
          </cell>
          <cell r="G484" t="str">
            <v>6.039,88</v>
          </cell>
          <cell r="H484">
            <v>0</v>
          </cell>
          <cell r="I484">
            <v>4767.07</v>
          </cell>
          <cell r="J484">
            <v>1272.81</v>
          </cell>
          <cell r="K484">
            <v>6039.88</v>
          </cell>
          <cell r="L484">
            <v>0</v>
          </cell>
          <cell r="M484">
            <v>1272.8076900000001</v>
          </cell>
          <cell r="N484">
            <v>6039.8776899999993</v>
          </cell>
        </row>
        <row r="485">
          <cell r="B485" t="str">
            <v>2 S 03 416 22</v>
          </cell>
          <cell r="C485" t="str">
            <v>Tub.ar c.D=1,4m prof.12/18m lâm.d'água LF/AC/BC/PC</v>
          </cell>
          <cell r="D485" t="str">
            <v>m</v>
          </cell>
          <cell r="E485" t="str">
            <v>5.342,12</v>
          </cell>
          <cell r="F485" t="str">
            <v>1.426,35</v>
          </cell>
          <cell r="G485" t="str">
            <v>6.768,47</v>
          </cell>
          <cell r="H485">
            <v>0</v>
          </cell>
          <cell r="I485">
            <v>5342.12</v>
          </cell>
          <cell r="J485">
            <v>1426.35</v>
          </cell>
          <cell r="K485">
            <v>6768.47</v>
          </cell>
          <cell r="L485">
            <v>0</v>
          </cell>
          <cell r="M485">
            <v>1426.3460400000001</v>
          </cell>
          <cell r="N485">
            <v>6768.4660400000002</v>
          </cell>
        </row>
        <row r="486">
          <cell r="B486" t="str">
            <v>2 S 03 416 23</v>
          </cell>
          <cell r="C486" t="str">
            <v>Tub.ar c.D=1,4m prof.18/24m lâm.d'água LF/AC/BC/PC</v>
          </cell>
          <cell r="D486" t="str">
            <v>m</v>
          </cell>
          <cell r="E486" t="str">
            <v>5.978,77</v>
          </cell>
          <cell r="F486" t="str">
            <v>1.596,33</v>
          </cell>
          <cell r="G486" t="str">
            <v>7.575,10</v>
          </cell>
          <cell r="H486">
            <v>0</v>
          </cell>
          <cell r="I486">
            <v>5978.77</v>
          </cell>
          <cell r="J486">
            <v>1596.33</v>
          </cell>
          <cell r="K486">
            <v>7575.1</v>
          </cell>
          <cell r="L486">
            <v>0</v>
          </cell>
          <cell r="M486">
            <v>1596.3315900000002</v>
          </cell>
          <cell r="N486">
            <v>7575.1015900000002</v>
          </cell>
        </row>
        <row r="487">
          <cell r="B487" t="str">
            <v>2 S 03 416 24</v>
          </cell>
          <cell r="C487" t="str">
            <v>Tub.ar c.D=1,4m prof.24/27m lâm.d'água LF/AC/BC/PC</v>
          </cell>
          <cell r="D487" t="str">
            <v>m</v>
          </cell>
          <cell r="E487" t="str">
            <v>6.932,90</v>
          </cell>
          <cell r="F487" t="str">
            <v>1.851,09</v>
          </cell>
          <cell r="G487" t="str">
            <v>8.783,99</v>
          </cell>
          <cell r="H487">
            <v>0</v>
          </cell>
          <cell r="I487">
            <v>6932.9</v>
          </cell>
          <cell r="J487">
            <v>1851.09</v>
          </cell>
          <cell r="K487">
            <v>8783.99</v>
          </cell>
          <cell r="L487">
            <v>0</v>
          </cell>
          <cell r="M487">
            <v>1851.0843</v>
          </cell>
          <cell r="N487">
            <v>8783.9843000000001</v>
          </cell>
        </row>
        <row r="488">
          <cell r="B488" t="str">
            <v>2 S 03 416 25</v>
          </cell>
          <cell r="C488" t="str">
            <v>Tub.ar c.D=1,4m prof.27/31m lâm.d'água LF/AC/BC/PC</v>
          </cell>
          <cell r="D488" t="str">
            <v>m</v>
          </cell>
          <cell r="E488" t="str">
            <v>8.583,62</v>
          </cell>
          <cell r="F488" t="str">
            <v>2.291,83</v>
          </cell>
          <cell r="G488" t="str">
            <v>10.875,44</v>
          </cell>
          <cell r="H488">
            <v>0</v>
          </cell>
          <cell r="I488">
            <v>8583.6200000000008</v>
          </cell>
          <cell r="J488">
            <v>2291.83</v>
          </cell>
          <cell r="K488">
            <v>10875.44</v>
          </cell>
          <cell r="L488">
            <v>0</v>
          </cell>
          <cell r="M488">
            <v>2291.8265400000005</v>
          </cell>
          <cell r="N488">
            <v>10875.446540000001</v>
          </cell>
        </row>
        <row r="489">
          <cell r="B489" t="str">
            <v>2 S 03 416 31</v>
          </cell>
          <cell r="C489" t="str">
            <v>Tub.ar c.D=1,6m prof.até12m lâm.d'água LF/AC/BC/PC</v>
          </cell>
          <cell r="D489" t="str">
            <v>m</v>
          </cell>
          <cell r="E489" t="str">
            <v>6.054,81</v>
          </cell>
          <cell r="F489" t="str">
            <v>1.616,63</v>
          </cell>
          <cell r="G489" t="str">
            <v>7.671,45</v>
          </cell>
          <cell r="H489">
            <v>0</v>
          </cell>
          <cell r="I489">
            <v>6054.81</v>
          </cell>
          <cell r="J489">
            <v>1616.63</v>
          </cell>
          <cell r="K489">
            <v>7671.45</v>
          </cell>
          <cell r="L489">
            <v>0</v>
          </cell>
          <cell r="M489">
            <v>1616.6342700000002</v>
          </cell>
          <cell r="N489">
            <v>7671.4442700000009</v>
          </cell>
        </row>
        <row r="490">
          <cell r="B490" t="str">
            <v>2 S 03 416 32</v>
          </cell>
          <cell r="C490" t="str">
            <v>Tub.ar c.D=1,6m prof.12/18m lâm.d'água LF/AC/BC/PC</v>
          </cell>
          <cell r="D490" t="str">
            <v>m</v>
          </cell>
          <cell r="E490" t="str">
            <v>6.814,28</v>
          </cell>
          <cell r="F490" t="str">
            <v>1.819,41</v>
          </cell>
          <cell r="G490" t="str">
            <v>8.633,70</v>
          </cell>
          <cell r="H490">
            <v>0</v>
          </cell>
          <cell r="I490">
            <v>6814.28</v>
          </cell>
          <cell r="J490">
            <v>1819.41</v>
          </cell>
          <cell r="K490">
            <v>8633.7000000000007</v>
          </cell>
          <cell r="L490">
            <v>0</v>
          </cell>
          <cell r="M490">
            <v>1819.4127599999999</v>
          </cell>
          <cell r="N490">
            <v>8633.6927599999999</v>
          </cell>
        </row>
        <row r="491">
          <cell r="B491" t="str">
            <v>2 S 03 416 33</v>
          </cell>
          <cell r="C491" t="str">
            <v>Tub.ar c.D=1,6m prof.18/24m lâm.d'água LF/AC/BC/PC</v>
          </cell>
          <cell r="D491" t="str">
            <v>m</v>
          </cell>
          <cell r="E491" t="str">
            <v>7.655,80</v>
          </cell>
          <cell r="F491" t="str">
            <v>2.044,10</v>
          </cell>
          <cell r="G491" t="str">
            <v>9.699,90</v>
          </cell>
          <cell r="H491">
            <v>0</v>
          </cell>
          <cell r="I491">
            <v>7655.8</v>
          </cell>
          <cell r="J491">
            <v>2044.1</v>
          </cell>
          <cell r="K491">
            <v>9699.9</v>
          </cell>
          <cell r="L491">
            <v>0</v>
          </cell>
          <cell r="M491">
            <v>2044.0986000000003</v>
          </cell>
          <cell r="N491">
            <v>9699.8986000000004</v>
          </cell>
        </row>
        <row r="492">
          <cell r="B492" t="str">
            <v>2 S 03 416 34</v>
          </cell>
          <cell r="C492" t="str">
            <v>Tub.ar c.D=1,6m prof.24/27m lâm.d'água LF/AC/BC/PC</v>
          </cell>
          <cell r="D492" t="str">
            <v>m</v>
          </cell>
          <cell r="E492" t="str">
            <v>8.917,29</v>
          </cell>
          <cell r="F492" t="str">
            <v>2.380,92</v>
          </cell>
          <cell r="G492" t="str">
            <v>11.298,21</v>
          </cell>
          <cell r="H492">
            <v>0</v>
          </cell>
          <cell r="I492">
            <v>8917.2900000000009</v>
          </cell>
          <cell r="J492">
            <v>2380.92</v>
          </cell>
          <cell r="K492">
            <v>11298.21</v>
          </cell>
          <cell r="L492">
            <v>0</v>
          </cell>
          <cell r="M492">
            <v>2380.9164300000002</v>
          </cell>
          <cell r="N492">
            <v>11298.206430000002</v>
          </cell>
        </row>
        <row r="493">
          <cell r="B493" t="str">
            <v>2 S 03 416 35</v>
          </cell>
          <cell r="C493" t="str">
            <v>Tub.ar c.D=1,6m prof.27/31m lâm.d'água LF/AC/BC/PC</v>
          </cell>
          <cell r="D493" t="str">
            <v>m</v>
          </cell>
          <cell r="E493" t="str">
            <v>11.098,49</v>
          </cell>
          <cell r="F493" t="str">
            <v>2.963,30</v>
          </cell>
          <cell r="G493" t="str">
            <v>14.061,78</v>
          </cell>
          <cell r="H493">
            <v>0</v>
          </cell>
          <cell r="I493">
            <v>11098.49</v>
          </cell>
          <cell r="J493">
            <v>2963.3</v>
          </cell>
          <cell r="K493">
            <v>14061.78</v>
          </cell>
          <cell r="L493">
            <v>0</v>
          </cell>
          <cell r="M493">
            <v>2963.2968300000002</v>
          </cell>
          <cell r="N493">
            <v>14061.786830000001</v>
          </cell>
        </row>
        <row r="494">
          <cell r="B494" t="str">
            <v>2 S 03 416 41</v>
          </cell>
          <cell r="C494" t="str">
            <v>Tub.ar c.D=1,8m prof.até12m lâm.d'água LF/AC/BC/PC</v>
          </cell>
          <cell r="D494" t="str">
            <v>m</v>
          </cell>
          <cell r="E494" t="str">
            <v>7.587,36</v>
          </cell>
          <cell r="F494" t="str">
            <v>2.025,83</v>
          </cell>
          <cell r="G494" t="str">
            <v>9.613,19</v>
          </cell>
          <cell r="H494">
            <v>0</v>
          </cell>
          <cell r="I494">
            <v>7587.36</v>
          </cell>
          <cell r="J494">
            <v>2025.83</v>
          </cell>
          <cell r="K494">
            <v>9613.19</v>
          </cell>
          <cell r="L494">
            <v>0</v>
          </cell>
          <cell r="M494">
            <v>2025.82512</v>
          </cell>
          <cell r="N494">
            <v>9613.1851200000001</v>
          </cell>
        </row>
        <row r="495">
          <cell r="B495" t="str">
            <v>2 S 03 416 42</v>
          </cell>
          <cell r="C495" t="str">
            <v>Tub.ar c.D=1,8m prof.12/18m lâm.d'água LF AC/BC/PC</v>
          </cell>
          <cell r="D495" t="str">
            <v>m</v>
          </cell>
          <cell r="E495" t="str">
            <v>8.561,27</v>
          </cell>
          <cell r="F495" t="str">
            <v>2.285,86</v>
          </cell>
          <cell r="G495" t="str">
            <v>10.847,13</v>
          </cell>
          <cell r="H495">
            <v>0</v>
          </cell>
          <cell r="I495">
            <v>8561.27</v>
          </cell>
          <cell r="J495">
            <v>2285.86</v>
          </cell>
          <cell r="K495">
            <v>10847.13</v>
          </cell>
          <cell r="L495">
            <v>0</v>
          </cell>
          <cell r="M495">
            <v>2285.8590900000004</v>
          </cell>
          <cell r="N495">
            <v>10847.12909</v>
          </cell>
        </row>
        <row r="496">
          <cell r="B496" t="str">
            <v>2 S 03 416 43</v>
          </cell>
          <cell r="C496" t="str">
            <v>Tub.ar c.D=1,8m prof.18/24m lâm.d'água LF/AC/BC/PC</v>
          </cell>
          <cell r="D496" t="str">
            <v>m</v>
          </cell>
          <cell r="E496" t="str">
            <v>9.648,56</v>
          </cell>
          <cell r="F496" t="str">
            <v>2.576,17</v>
          </cell>
          <cell r="G496" t="str">
            <v>12.224,73</v>
          </cell>
          <cell r="H496">
            <v>0</v>
          </cell>
          <cell r="I496">
            <v>9648.56</v>
          </cell>
          <cell r="J496">
            <v>2576.17</v>
          </cell>
          <cell r="K496">
            <v>12224.73</v>
          </cell>
          <cell r="L496">
            <v>0</v>
          </cell>
          <cell r="M496">
            <v>2576.16552</v>
          </cell>
          <cell r="N496">
            <v>12224.72552</v>
          </cell>
        </row>
        <row r="497">
          <cell r="B497" t="str">
            <v>2 S 03 416 44</v>
          </cell>
          <cell r="C497" t="str">
            <v>Tub.ar c.D=1,8m prof.24/27m lâm.d'água LF/AC/BC/PC</v>
          </cell>
          <cell r="D497" t="str">
            <v>m</v>
          </cell>
          <cell r="E497" t="str">
            <v>11.285,41</v>
          </cell>
          <cell r="F497" t="str">
            <v>3.013,20</v>
          </cell>
          <cell r="G497" t="str">
            <v>14.298,61</v>
          </cell>
          <cell r="H497">
            <v>0</v>
          </cell>
          <cell r="I497">
            <v>11285.41</v>
          </cell>
          <cell r="J497">
            <v>3013.2</v>
          </cell>
          <cell r="K497">
            <v>14298.61</v>
          </cell>
          <cell r="L497">
            <v>0</v>
          </cell>
          <cell r="M497">
            <v>3013.2044700000001</v>
          </cell>
          <cell r="N497">
            <v>14298.61447</v>
          </cell>
        </row>
        <row r="498">
          <cell r="B498" t="str">
            <v>2 S 03 416 45</v>
          </cell>
          <cell r="C498" t="str">
            <v>Tub.ar c.D=1,8m prof.27/31m lâm.d'água LF/AC/BC/PC</v>
          </cell>
          <cell r="D498" t="str">
            <v>m</v>
          </cell>
          <cell r="E498" t="str">
            <v>14.103,31</v>
          </cell>
          <cell r="F498" t="str">
            <v>3.765,58</v>
          </cell>
          <cell r="G498" t="str">
            <v>17.868,90</v>
          </cell>
          <cell r="H498">
            <v>0</v>
          </cell>
          <cell r="I498">
            <v>14103.31</v>
          </cell>
          <cell r="J498">
            <v>3765.58</v>
          </cell>
          <cell r="K498">
            <v>17868.900000000001</v>
          </cell>
          <cell r="L498">
            <v>0</v>
          </cell>
          <cell r="M498">
            <v>3765.5837700000002</v>
          </cell>
          <cell r="N498">
            <v>17868.893769999999</v>
          </cell>
        </row>
        <row r="499">
          <cell r="B499" t="str">
            <v>2 S 03 416 51</v>
          </cell>
          <cell r="C499" t="str">
            <v>Tub.ar c.D=2,0m prof.até12m lâm.d'água LF/AC/BC/PC</v>
          </cell>
          <cell r="D499" t="str">
            <v>m</v>
          </cell>
          <cell r="E499" t="str">
            <v>9.032,20</v>
          </cell>
          <cell r="F499" t="str">
            <v>2.411,60</v>
          </cell>
          <cell r="G499" t="str">
            <v>11.443,80</v>
          </cell>
          <cell r="H499">
            <v>0</v>
          </cell>
          <cell r="I499">
            <v>9032.2000000000007</v>
          </cell>
          <cell r="J499">
            <v>2411.6</v>
          </cell>
          <cell r="K499">
            <v>11443.8</v>
          </cell>
          <cell r="L499">
            <v>0</v>
          </cell>
          <cell r="M499">
            <v>2411.5974000000001</v>
          </cell>
          <cell r="N499">
            <v>11443.797400000001</v>
          </cell>
        </row>
        <row r="500">
          <cell r="B500" t="str">
            <v>2 S 03 416 52</v>
          </cell>
          <cell r="C500" t="str">
            <v>Tub.ar c.D=2,0m prof.12/18m lâm.d'água LF/AC/BC/PC</v>
          </cell>
          <cell r="D500" t="str">
            <v>m</v>
          </cell>
          <cell r="E500" t="str">
            <v>10.209,11</v>
          </cell>
          <cell r="F500" t="str">
            <v>2.725,83</v>
          </cell>
          <cell r="G500" t="str">
            <v>12.934,95</v>
          </cell>
          <cell r="H500">
            <v>0</v>
          </cell>
          <cell r="I500">
            <v>10209.11</v>
          </cell>
          <cell r="J500">
            <v>2725.83</v>
          </cell>
          <cell r="K500">
            <v>12934.95</v>
          </cell>
          <cell r="L500">
            <v>0</v>
          </cell>
          <cell r="M500">
            <v>2725.8323700000001</v>
          </cell>
          <cell r="N500">
            <v>12934.942370000001</v>
          </cell>
        </row>
        <row r="501">
          <cell r="B501" t="str">
            <v>2 S 03 416 53</v>
          </cell>
          <cell r="C501" t="str">
            <v>Tub.ar c.D=2,0m prof.18/24m lâm.d'água LF/AC/BC/PC</v>
          </cell>
          <cell r="D501" t="str">
            <v>m</v>
          </cell>
          <cell r="E501" t="str">
            <v>11.615,88</v>
          </cell>
          <cell r="F501" t="str">
            <v>3.101,44</v>
          </cell>
          <cell r="G501" t="str">
            <v>14.717,32</v>
          </cell>
          <cell r="H501">
            <v>0</v>
          </cell>
          <cell r="I501">
            <v>11615.88</v>
          </cell>
          <cell r="J501">
            <v>3101.44</v>
          </cell>
          <cell r="K501">
            <v>14717.32</v>
          </cell>
          <cell r="L501">
            <v>0</v>
          </cell>
          <cell r="M501">
            <v>3101.4399600000002</v>
          </cell>
          <cell r="N501">
            <v>14717.319959999999</v>
          </cell>
        </row>
        <row r="502">
          <cell r="B502" t="str">
            <v>2 S 03 416 54</v>
          </cell>
          <cell r="C502" t="str">
            <v>Tub.ar c.D=2,0m prof.24/27m lâm.d'água LF/AC/BC/PC</v>
          </cell>
          <cell r="D502" t="str">
            <v>m</v>
          </cell>
          <cell r="E502" t="str">
            <v>13.469,19</v>
          </cell>
          <cell r="F502" t="str">
            <v>3.596,27</v>
          </cell>
          <cell r="G502" t="str">
            <v>17.065,46</v>
          </cell>
          <cell r="H502">
            <v>0</v>
          </cell>
          <cell r="I502">
            <v>13469.19</v>
          </cell>
          <cell r="J502">
            <v>3596.27</v>
          </cell>
          <cell r="K502">
            <v>17065.46</v>
          </cell>
          <cell r="L502">
            <v>0</v>
          </cell>
          <cell r="M502">
            <v>3596.2737300000003</v>
          </cell>
          <cell r="N502">
            <v>17065.463729999999</v>
          </cell>
        </row>
        <row r="503">
          <cell r="B503" t="str">
            <v>2 S 03 416 55</v>
          </cell>
          <cell r="C503" t="str">
            <v>Tub.ar c.D=2,0m prof.27/31m lâm.d'água LF/AC/BC/PC</v>
          </cell>
          <cell r="D503" t="str">
            <v>m</v>
          </cell>
          <cell r="E503" t="str">
            <v>16.850,71</v>
          </cell>
          <cell r="F503" t="str">
            <v>4.499,14</v>
          </cell>
          <cell r="G503" t="str">
            <v>21.349,86</v>
          </cell>
          <cell r="H503">
            <v>0</v>
          </cell>
          <cell r="I503">
            <v>16850.71</v>
          </cell>
          <cell r="J503">
            <v>4499.1400000000003</v>
          </cell>
          <cell r="K503">
            <v>21349.86</v>
          </cell>
          <cell r="L503">
            <v>0</v>
          </cell>
          <cell r="M503">
            <v>4499.1395700000003</v>
          </cell>
          <cell r="N503">
            <v>21349.849569999998</v>
          </cell>
        </row>
        <row r="504">
          <cell r="B504" t="str">
            <v>2 S 03 416 61</v>
          </cell>
          <cell r="C504" t="str">
            <v>Tub.ar c.D=2,2m prof.até12m lâm.d'água LF/AC/BC/PC</v>
          </cell>
          <cell r="D504" t="str">
            <v>m</v>
          </cell>
          <cell r="E504" t="str">
            <v>11.085,70</v>
          </cell>
          <cell r="F504" t="str">
            <v>2.959,88</v>
          </cell>
          <cell r="G504" t="str">
            <v>14.045,59</v>
          </cell>
          <cell r="H504">
            <v>0</v>
          </cell>
          <cell r="I504">
            <v>11085.7</v>
          </cell>
          <cell r="J504">
            <v>2959.88</v>
          </cell>
          <cell r="K504">
            <v>14045.59</v>
          </cell>
          <cell r="L504">
            <v>0</v>
          </cell>
          <cell r="M504">
            <v>2959.8819000000003</v>
          </cell>
          <cell r="N504">
            <v>14045.581900000001</v>
          </cell>
        </row>
        <row r="505">
          <cell r="B505" t="str">
            <v>2 S 03 416 62</v>
          </cell>
          <cell r="C505" t="str">
            <v>Tub.ar c.D=2,2m prof.12/18m lâm.d'água LF/AC/BC/PC</v>
          </cell>
          <cell r="D505" t="str">
            <v>m</v>
          </cell>
          <cell r="E505" t="str">
            <v>12.556,56</v>
          </cell>
          <cell r="F505" t="str">
            <v>3.352,60</v>
          </cell>
          <cell r="G505" t="str">
            <v>15.909,16</v>
          </cell>
          <cell r="H505">
            <v>0</v>
          </cell>
          <cell r="I505">
            <v>12556.56</v>
          </cell>
          <cell r="J505">
            <v>3352.6</v>
          </cell>
          <cell r="K505">
            <v>15909.16</v>
          </cell>
          <cell r="L505">
            <v>0</v>
          </cell>
          <cell r="M505">
            <v>3352.6015200000002</v>
          </cell>
          <cell r="N505">
            <v>15909.16152</v>
          </cell>
        </row>
        <row r="506">
          <cell r="B506" t="str">
            <v>2 S 03 416 63</v>
          </cell>
          <cell r="C506" t="str">
            <v>Tub.ar c.D=2,2m prof.18/24m lâm.d'água LF/AC/BC/PC</v>
          </cell>
          <cell r="D506" t="str">
            <v>m</v>
          </cell>
          <cell r="E506" t="str">
            <v>14.188,96</v>
          </cell>
          <cell r="F506" t="str">
            <v>3.788,45</v>
          </cell>
          <cell r="G506" t="str">
            <v>17.977,42</v>
          </cell>
          <cell r="H506">
            <v>0</v>
          </cell>
          <cell r="I506">
            <v>14188.96</v>
          </cell>
          <cell r="J506">
            <v>3788.45</v>
          </cell>
          <cell r="K506">
            <v>17977.419999999998</v>
          </cell>
          <cell r="L506">
            <v>0</v>
          </cell>
          <cell r="M506">
            <v>3788.4523199999999</v>
          </cell>
          <cell r="N506">
            <v>17977.412319999999</v>
          </cell>
        </row>
        <row r="507">
          <cell r="B507" t="str">
            <v>2 S 03 416 64</v>
          </cell>
          <cell r="C507" t="str">
            <v>Tub.ar c.D=2,2m prof.24/27m lâm.d'água LF/AC/BC/PC</v>
          </cell>
          <cell r="D507" t="str">
            <v>m</v>
          </cell>
          <cell r="E507" t="str">
            <v>16.632,60</v>
          </cell>
          <cell r="F507" t="str">
            <v>4.440,90</v>
          </cell>
          <cell r="G507" t="str">
            <v>21.073,50</v>
          </cell>
          <cell r="H507">
            <v>0</v>
          </cell>
          <cell r="I507">
            <v>16632.599999999999</v>
          </cell>
          <cell r="J507">
            <v>4440.8999999999996</v>
          </cell>
          <cell r="K507">
            <v>21073.5</v>
          </cell>
          <cell r="L507">
            <v>0</v>
          </cell>
          <cell r="M507">
            <v>4440.9041999999999</v>
          </cell>
          <cell r="N507">
            <v>21073.504199999999</v>
          </cell>
        </row>
        <row r="508">
          <cell r="B508" t="str">
            <v>2 S 03 416 65</v>
          </cell>
          <cell r="C508" t="str">
            <v>Tub.ar c.D=2,2m prof.27/31m lâm.d'água LF/AC/BC/PC</v>
          </cell>
          <cell r="D508" t="str">
            <v>m</v>
          </cell>
          <cell r="E508" t="str">
            <v>19.598,42</v>
          </cell>
          <cell r="F508" t="str">
            <v>5.232,78</v>
          </cell>
          <cell r="G508" t="str">
            <v>24.831,20</v>
          </cell>
          <cell r="H508">
            <v>0</v>
          </cell>
          <cell r="I508">
            <v>19598.419999999998</v>
          </cell>
          <cell r="J508">
            <v>5232.78</v>
          </cell>
          <cell r="K508">
            <v>24831.200000000001</v>
          </cell>
          <cell r="L508">
            <v>0</v>
          </cell>
          <cell r="M508">
            <v>5232.7781399999994</v>
          </cell>
          <cell r="N508">
            <v>24831.198139999997</v>
          </cell>
        </row>
        <row r="509">
          <cell r="B509" t="str">
            <v>2 S 03 510 00</v>
          </cell>
          <cell r="C509" t="str">
            <v>Aparelho apoio em neoprene fretado-forn. e aplic.</v>
          </cell>
          <cell r="D509" t="str">
            <v>kg</v>
          </cell>
          <cell r="E509" t="str">
            <v>30,51</v>
          </cell>
          <cell r="F509" t="str">
            <v>8,15</v>
          </cell>
          <cell r="G509" t="str">
            <v>38,65</v>
          </cell>
          <cell r="H509">
            <v>0</v>
          </cell>
          <cell r="I509">
            <v>30.51</v>
          </cell>
          <cell r="J509">
            <v>8.15</v>
          </cell>
          <cell r="K509">
            <v>38.65</v>
          </cell>
          <cell r="L509">
            <v>0</v>
          </cell>
          <cell r="M509">
            <v>8.1461700000000015</v>
          </cell>
          <cell r="N509">
            <v>38.656170000000003</v>
          </cell>
        </row>
        <row r="510">
          <cell r="B510" t="str">
            <v>2 S 03 510 50</v>
          </cell>
          <cell r="C510" t="str">
            <v>Fabric.guarda-corpo tipo GM,moldado no local AC/BC</v>
          </cell>
          <cell r="D510" t="str">
            <v>m</v>
          </cell>
          <cell r="E510" t="str">
            <v>279,82</v>
          </cell>
          <cell r="F510" t="str">
            <v>74,71</v>
          </cell>
          <cell r="G510" t="str">
            <v>354,54</v>
          </cell>
          <cell r="H510">
            <v>0</v>
          </cell>
          <cell r="I510">
            <v>279.82</v>
          </cell>
          <cell r="J510">
            <v>74.709999999999994</v>
          </cell>
          <cell r="K510">
            <v>354.54</v>
          </cell>
          <cell r="L510">
            <v>0</v>
          </cell>
          <cell r="M510">
            <v>74.711939999999998</v>
          </cell>
          <cell r="N510">
            <v>354.53193999999996</v>
          </cell>
        </row>
        <row r="511">
          <cell r="B511" t="str">
            <v>2 S 03 580 01</v>
          </cell>
          <cell r="C511" t="str">
            <v>Fornecimento, preparo e colocação formas aço CA 60</v>
          </cell>
          <cell r="D511" t="str">
            <v>kg</v>
          </cell>
          <cell r="E511" t="str">
            <v>7,52</v>
          </cell>
          <cell r="F511" t="str">
            <v>2,01</v>
          </cell>
          <cell r="G511" t="str">
            <v>9,52</v>
          </cell>
          <cell r="H511">
            <v>0</v>
          </cell>
          <cell r="I511">
            <v>7.52</v>
          </cell>
          <cell r="J511">
            <v>2.0099999999999998</v>
          </cell>
          <cell r="K511">
            <v>9.52</v>
          </cell>
          <cell r="L511">
            <v>0</v>
          </cell>
          <cell r="M511">
            <v>2.0078399999999998</v>
          </cell>
          <cell r="N511">
            <v>9.5278399999999994</v>
          </cell>
        </row>
        <row r="512">
          <cell r="B512" t="str">
            <v>2 S 03 580 02</v>
          </cell>
          <cell r="C512" t="str">
            <v>Fornecimento, preparo e colocação formas aço CA 50</v>
          </cell>
          <cell r="D512" t="str">
            <v>kg</v>
          </cell>
          <cell r="E512" t="str">
            <v>7,34</v>
          </cell>
          <cell r="F512" t="str">
            <v>1,96</v>
          </cell>
          <cell r="G512" t="str">
            <v>9,30</v>
          </cell>
          <cell r="H512">
            <v>0</v>
          </cell>
          <cell r="I512">
            <v>7.34</v>
          </cell>
          <cell r="J512">
            <v>1.96</v>
          </cell>
          <cell r="K512">
            <v>9.3000000000000007</v>
          </cell>
          <cell r="L512">
            <v>0</v>
          </cell>
          <cell r="M512">
            <v>1.9597800000000001</v>
          </cell>
          <cell r="N512">
            <v>9.2997800000000002</v>
          </cell>
        </row>
        <row r="513">
          <cell r="B513" t="str">
            <v>2 S 03 580 03</v>
          </cell>
          <cell r="C513" t="str">
            <v>Fornecimento, preparo e colocação formas aço CA 25</v>
          </cell>
          <cell r="D513" t="str">
            <v>kg</v>
          </cell>
          <cell r="E513" t="str">
            <v>7,51</v>
          </cell>
          <cell r="F513" t="str">
            <v>2,00</v>
          </cell>
          <cell r="G513" t="str">
            <v>9,51</v>
          </cell>
          <cell r="H513">
            <v>0</v>
          </cell>
          <cell r="I513">
            <v>7.51</v>
          </cell>
          <cell r="J513">
            <v>2</v>
          </cell>
          <cell r="K513">
            <v>9.51</v>
          </cell>
          <cell r="L513">
            <v>0</v>
          </cell>
          <cell r="M513">
            <v>2.0051700000000001</v>
          </cell>
          <cell r="N513">
            <v>9.5151699999999995</v>
          </cell>
        </row>
        <row r="514">
          <cell r="B514" t="str">
            <v>2 S 03 700 01</v>
          </cell>
          <cell r="C514" t="str">
            <v>Fabricação guarda-corpo tipo GM, moldado no local</v>
          </cell>
          <cell r="D514" t="str">
            <v>m</v>
          </cell>
          <cell r="E514" t="str">
            <v>270,24</v>
          </cell>
          <cell r="F514" t="str">
            <v>72,15</v>
          </cell>
          <cell r="G514" t="str">
            <v>342,39</v>
          </cell>
          <cell r="H514">
            <v>0</v>
          </cell>
          <cell r="I514">
            <v>270.24</v>
          </cell>
          <cell r="J514">
            <v>72.150000000000006</v>
          </cell>
          <cell r="K514">
            <v>342.39</v>
          </cell>
          <cell r="L514">
            <v>0</v>
          </cell>
          <cell r="M514">
            <v>72.154080000000008</v>
          </cell>
          <cell r="N514">
            <v>342.39408000000003</v>
          </cell>
        </row>
        <row r="515">
          <cell r="B515" t="str">
            <v>2 S 03 700 51</v>
          </cell>
          <cell r="C515" t="str">
            <v>Abertura concretag.bases tubulões céu aberto AC/BC</v>
          </cell>
          <cell r="D515" t="str">
            <v>m</v>
          </cell>
          <cell r="E515" t="str">
            <v>282,43</v>
          </cell>
          <cell r="F515" t="str">
            <v>75,41</v>
          </cell>
          <cell r="G515" t="str">
            <v>357,83</v>
          </cell>
          <cell r="H515">
            <v>0</v>
          </cell>
          <cell r="I515">
            <v>282.43</v>
          </cell>
          <cell r="J515">
            <v>75.41</v>
          </cell>
          <cell r="K515">
            <v>357.83</v>
          </cell>
          <cell r="L515">
            <v>0</v>
          </cell>
          <cell r="M515">
            <v>75.408810000000003</v>
          </cell>
          <cell r="N515">
            <v>357.83881000000002</v>
          </cell>
        </row>
        <row r="516">
          <cell r="B516" t="str">
            <v>2 S 03 920 01</v>
          </cell>
          <cell r="C516" t="str">
            <v>Abertura concretagem bases tubulões céu aberto</v>
          </cell>
          <cell r="D516" t="str">
            <v>m3</v>
          </cell>
          <cell r="E516" t="str">
            <v>902,74</v>
          </cell>
          <cell r="F516" t="str">
            <v>241,03</v>
          </cell>
          <cell r="G516" t="str">
            <v>1.143,77</v>
          </cell>
          <cell r="H516">
            <v>0</v>
          </cell>
          <cell r="I516">
            <v>902.74</v>
          </cell>
          <cell r="J516">
            <v>241.03</v>
          </cell>
          <cell r="K516">
            <v>1143.77</v>
          </cell>
          <cell r="L516">
            <v>0</v>
          </cell>
          <cell r="M516">
            <v>241.03158000000002</v>
          </cell>
          <cell r="N516">
            <v>1143.7715800000001</v>
          </cell>
        </row>
        <row r="517">
          <cell r="B517" t="str">
            <v>2 S 03 940 00</v>
          </cell>
          <cell r="C517" t="str">
            <v>Compactação manual</v>
          </cell>
          <cell r="D517" t="str">
            <v>m3</v>
          </cell>
          <cell r="E517" t="str">
            <v>11,37</v>
          </cell>
          <cell r="F517" t="str">
            <v>3,04</v>
          </cell>
          <cell r="G517" t="str">
            <v>14,41</v>
          </cell>
          <cell r="H517">
            <v>0</v>
          </cell>
          <cell r="I517">
            <v>11.37</v>
          </cell>
          <cell r="J517">
            <v>3.04</v>
          </cell>
          <cell r="K517">
            <v>14.41</v>
          </cell>
          <cell r="L517">
            <v>0</v>
          </cell>
          <cell r="M517">
            <v>3.03579</v>
          </cell>
          <cell r="N517">
            <v>14.40579</v>
          </cell>
        </row>
        <row r="518">
          <cell r="B518" t="str">
            <v>2 S 03 940 01</v>
          </cell>
          <cell r="C518" t="str">
            <v>Reaterro e compactação</v>
          </cell>
          <cell r="D518" t="str">
            <v>m3</v>
          </cell>
          <cell r="E518" t="str">
            <v>24,99</v>
          </cell>
          <cell r="F518" t="str">
            <v>6,67</v>
          </cell>
          <cell r="G518" t="str">
            <v>31,67</v>
          </cell>
          <cell r="H518">
            <v>0</v>
          </cell>
          <cell r="I518">
            <v>24.99</v>
          </cell>
          <cell r="J518">
            <v>6.67</v>
          </cell>
          <cell r="K518">
            <v>31.67</v>
          </cell>
          <cell r="L518">
            <v>0</v>
          </cell>
          <cell r="M518">
            <v>6.6723299999999997</v>
          </cell>
          <cell r="N518">
            <v>31.662329999999997</v>
          </cell>
        </row>
        <row r="519">
          <cell r="B519" t="str">
            <v>2 S 03 951 01</v>
          </cell>
          <cell r="C519" t="str">
            <v>Pintura com nata de cimento</v>
          </cell>
          <cell r="D519" t="str">
            <v>m2</v>
          </cell>
          <cell r="E519" t="str">
            <v>7,45</v>
          </cell>
          <cell r="F519" t="str">
            <v>1,99</v>
          </cell>
          <cell r="G519" t="str">
            <v>9,44</v>
          </cell>
          <cell r="H519">
            <v>0</v>
          </cell>
          <cell r="I519">
            <v>7.45</v>
          </cell>
          <cell r="J519">
            <v>1.99</v>
          </cell>
          <cell r="K519">
            <v>9.44</v>
          </cell>
          <cell r="L519">
            <v>0</v>
          </cell>
          <cell r="M519">
            <v>1.9891500000000002</v>
          </cell>
          <cell r="N519">
            <v>9.4391499999999997</v>
          </cell>
        </row>
        <row r="520">
          <cell r="B520" t="str">
            <v>2 S 03 990 01</v>
          </cell>
          <cell r="C520" t="str">
            <v>Confecção e colocação cabo 4 cord de 12,7 mm - MAC</v>
          </cell>
          <cell r="D520" t="str">
            <v>kg</v>
          </cell>
          <cell r="E520" t="str">
            <v>17,23</v>
          </cell>
          <cell r="F520" t="str">
            <v>4,60</v>
          </cell>
          <cell r="G520" t="str">
            <v>21,83</v>
          </cell>
          <cell r="H520">
            <v>0</v>
          </cell>
          <cell r="I520">
            <v>17.23</v>
          </cell>
          <cell r="J520">
            <v>4.5999999999999996</v>
          </cell>
          <cell r="K520">
            <v>21.83</v>
          </cell>
          <cell r="L520">
            <v>0</v>
          </cell>
          <cell r="M520">
            <v>4.6004100000000001</v>
          </cell>
          <cell r="N520">
            <v>21.830410000000001</v>
          </cell>
        </row>
        <row r="521">
          <cell r="B521" t="str">
            <v>2 S 03 990 02</v>
          </cell>
          <cell r="C521" t="str">
            <v>Confecção e colocação cabo 6 cord de 12,7 mm - MAC</v>
          </cell>
          <cell r="D521" t="str">
            <v>kg</v>
          </cell>
          <cell r="E521" t="str">
            <v>15,02</v>
          </cell>
          <cell r="F521" t="str">
            <v>4,01</v>
          </cell>
          <cell r="G521" t="str">
            <v>19,03</v>
          </cell>
          <cell r="H521">
            <v>0</v>
          </cell>
          <cell r="I521">
            <v>15.02</v>
          </cell>
          <cell r="J521">
            <v>4.01</v>
          </cell>
          <cell r="K521">
            <v>19.03</v>
          </cell>
          <cell r="L521">
            <v>0</v>
          </cell>
          <cell r="M521">
            <v>4.0103400000000002</v>
          </cell>
          <cell r="N521">
            <v>19.030339999999999</v>
          </cell>
        </row>
        <row r="522">
          <cell r="B522" t="str">
            <v>2 S 03 990 03</v>
          </cell>
          <cell r="C522" t="str">
            <v>Confecção e colocação cabo 7 cord de 12,7 mm - MAC</v>
          </cell>
          <cell r="D522" t="str">
            <v>kg</v>
          </cell>
          <cell r="E522" t="str">
            <v>15,00</v>
          </cell>
          <cell r="F522" t="str">
            <v>4,01</v>
          </cell>
          <cell r="G522" t="str">
            <v>19,01</v>
          </cell>
          <cell r="H522">
            <v>0</v>
          </cell>
          <cell r="I522">
            <v>15</v>
          </cell>
          <cell r="J522">
            <v>4.01</v>
          </cell>
          <cell r="K522">
            <v>19.010000000000002</v>
          </cell>
          <cell r="L522">
            <v>0</v>
          </cell>
          <cell r="M522">
            <v>4.0049999999999999</v>
          </cell>
          <cell r="N522">
            <v>19.004999999999999</v>
          </cell>
        </row>
        <row r="523">
          <cell r="B523" t="str">
            <v>2 S 03 990 04</v>
          </cell>
          <cell r="C523" t="str">
            <v>Confecção e colocação cabo 12 cord de 12,7 mm -MAC</v>
          </cell>
          <cell r="D523" t="str">
            <v>kg</v>
          </cell>
          <cell r="E523" t="str">
            <v>14,59</v>
          </cell>
          <cell r="F523" t="str">
            <v>3,89</v>
          </cell>
          <cell r="G523" t="str">
            <v>18,48</v>
          </cell>
          <cell r="H523">
            <v>0</v>
          </cell>
          <cell r="I523">
            <v>14.59</v>
          </cell>
          <cell r="J523">
            <v>3.89</v>
          </cell>
          <cell r="K523">
            <v>18.48</v>
          </cell>
          <cell r="L523">
            <v>0</v>
          </cell>
          <cell r="M523">
            <v>3.8955300000000004</v>
          </cell>
          <cell r="N523">
            <v>18.485530000000001</v>
          </cell>
        </row>
        <row r="524">
          <cell r="B524" t="str">
            <v>2 S 03 990 05</v>
          </cell>
          <cell r="C524" t="str">
            <v>Confecção e colocação cabo 4 cord. D=12,7mm FREYSS</v>
          </cell>
          <cell r="D524" t="str">
            <v>kg</v>
          </cell>
          <cell r="E524" t="str">
            <v>17,16</v>
          </cell>
          <cell r="F524" t="str">
            <v>4,58</v>
          </cell>
          <cell r="G524" t="str">
            <v>21,75</v>
          </cell>
          <cell r="H524">
            <v>0</v>
          </cell>
          <cell r="I524">
            <v>17.16</v>
          </cell>
          <cell r="J524">
            <v>4.58</v>
          </cell>
          <cell r="K524">
            <v>21.75</v>
          </cell>
          <cell r="L524">
            <v>0</v>
          </cell>
          <cell r="M524">
            <v>4.5817200000000007</v>
          </cell>
          <cell r="N524">
            <v>21.741720000000001</v>
          </cell>
        </row>
        <row r="525">
          <cell r="B525" t="str">
            <v>2 S 03 990 06</v>
          </cell>
          <cell r="C525" t="str">
            <v>Confecção e colocação cabo 6 cord. D=12,7mm FREYSS</v>
          </cell>
          <cell r="D525" t="str">
            <v>kg</v>
          </cell>
          <cell r="E525" t="str">
            <v>15,44</v>
          </cell>
          <cell r="F525" t="str">
            <v>4,12</v>
          </cell>
          <cell r="G525" t="str">
            <v>19,56</v>
          </cell>
          <cell r="H525">
            <v>0</v>
          </cell>
          <cell r="I525">
            <v>15.44</v>
          </cell>
          <cell r="J525">
            <v>4.12</v>
          </cell>
          <cell r="K525">
            <v>19.559999999999999</v>
          </cell>
          <cell r="L525">
            <v>0</v>
          </cell>
          <cell r="M525">
            <v>4.1224800000000004</v>
          </cell>
          <cell r="N525">
            <v>19.562480000000001</v>
          </cell>
        </row>
        <row r="526">
          <cell r="B526" t="str">
            <v>2 S 03 990 07</v>
          </cell>
          <cell r="C526" t="str">
            <v>Confecção e colocação cabo 7 cord. D=12,7mm FREYSS</v>
          </cell>
          <cell r="D526" t="str">
            <v>kg</v>
          </cell>
          <cell r="E526" t="str">
            <v>15,33</v>
          </cell>
          <cell r="F526" t="str">
            <v>4,09</v>
          </cell>
          <cell r="G526" t="str">
            <v>19,42</v>
          </cell>
          <cell r="H526">
            <v>0</v>
          </cell>
          <cell r="I526">
            <v>15.33</v>
          </cell>
          <cell r="J526">
            <v>4.09</v>
          </cell>
          <cell r="K526">
            <v>19.420000000000002</v>
          </cell>
          <cell r="L526">
            <v>0</v>
          </cell>
          <cell r="M526">
            <v>4.0931100000000002</v>
          </cell>
          <cell r="N526">
            <v>19.423110000000001</v>
          </cell>
        </row>
        <row r="527">
          <cell r="B527" t="str">
            <v>2 S 03 990 08</v>
          </cell>
          <cell r="C527" t="str">
            <v>Confecção e colocação cabo 12cord. D=12,7mm FREYSS</v>
          </cell>
          <cell r="D527" t="str">
            <v>kg</v>
          </cell>
          <cell r="E527" t="str">
            <v>13,20</v>
          </cell>
          <cell r="F527" t="str">
            <v>3,53</v>
          </cell>
          <cell r="G527" t="str">
            <v>16,73</v>
          </cell>
          <cell r="H527">
            <v>0</v>
          </cell>
          <cell r="I527">
            <v>13.2</v>
          </cell>
          <cell r="J527">
            <v>3.53</v>
          </cell>
          <cell r="K527">
            <v>16.73</v>
          </cell>
          <cell r="L527">
            <v>0</v>
          </cell>
          <cell r="M527">
            <v>3.5244</v>
          </cell>
          <cell r="N527">
            <v>16.724399999999999</v>
          </cell>
        </row>
        <row r="528">
          <cell r="B528" t="str">
            <v>2 S 03 991 01</v>
          </cell>
          <cell r="C528" t="str">
            <v>Dreno de PVC D=75 mm</v>
          </cell>
          <cell r="D528" t="str">
            <v>und</v>
          </cell>
          <cell r="E528" t="str">
            <v>14,45</v>
          </cell>
          <cell r="F528" t="str">
            <v>3,86</v>
          </cell>
          <cell r="G528" t="str">
            <v>18,31</v>
          </cell>
          <cell r="H528">
            <v>0</v>
          </cell>
          <cell r="I528">
            <v>14.45</v>
          </cell>
          <cell r="J528">
            <v>3.86</v>
          </cell>
          <cell r="K528">
            <v>18.309999999999999</v>
          </cell>
          <cell r="L528">
            <v>0</v>
          </cell>
          <cell r="M528">
            <v>3.8581500000000002</v>
          </cell>
          <cell r="N528">
            <v>18.308149999999998</v>
          </cell>
        </row>
        <row r="529">
          <cell r="B529" t="str">
            <v>2 S 03 991 02</v>
          </cell>
          <cell r="C529" t="str">
            <v>Dreno de PVC D=100 mm</v>
          </cell>
          <cell r="D529" t="str">
            <v>und</v>
          </cell>
          <cell r="E529" t="str">
            <v>15,16</v>
          </cell>
          <cell r="F529" t="str">
            <v>4,05</v>
          </cell>
          <cell r="G529" t="str">
            <v>19,21</v>
          </cell>
          <cell r="H529">
            <v>0</v>
          </cell>
          <cell r="I529">
            <v>15.16</v>
          </cell>
          <cell r="J529">
            <v>4.05</v>
          </cell>
          <cell r="K529">
            <v>19.21</v>
          </cell>
          <cell r="L529">
            <v>0</v>
          </cell>
          <cell r="M529">
            <v>4.04772</v>
          </cell>
          <cell r="N529">
            <v>19.207720000000002</v>
          </cell>
        </row>
        <row r="530">
          <cell r="B530" t="str">
            <v>2 S 03 999 01</v>
          </cell>
          <cell r="C530" t="str">
            <v>Protensão e injeção cabo 4 cord. D=12,7 mm - MAC</v>
          </cell>
          <cell r="D530" t="str">
            <v>und</v>
          </cell>
          <cell r="E530" t="str">
            <v>554,18</v>
          </cell>
          <cell r="F530" t="str">
            <v>147,97</v>
          </cell>
          <cell r="G530" t="str">
            <v>702,15</v>
          </cell>
          <cell r="H530">
            <v>0</v>
          </cell>
          <cell r="I530">
            <v>554.17999999999995</v>
          </cell>
          <cell r="J530">
            <v>147.97</v>
          </cell>
          <cell r="K530">
            <v>702.15</v>
          </cell>
          <cell r="L530">
            <v>0</v>
          </cell>
          <cell r="M530">
            <v>147.96606</v>
          </cell>
          <cell r="N530">
            <v>702.14605999999992</v>
          </cell>
        </row>
        <row r="531">
          <cell r="B531" t="str">
            <v>2 S 03 999 02</v>
          </cell>
          <cell r="C531" t="str">
            <v>Protensão e injeção cabo 6 cord. D=12,7 mm - MAC</v>
          </cell>
          <cell r="D531" t="str">
            <v>und</v>
          </cell>
          <cell r="E531" t="str">
            <v>785,93</v>
          </cell>
          <cell r="F531" t="str">
            <v>209,84</v>
          </cell>
          <cell r="G531" t="str">
            <v>995,78</v>
          </cell>
          <cell r="H531">
            <v>0</v>
          </cell>
          <cell r="I531">
            <v>785.93</v>
          </cell>
          <cell r="J531">
            <v>209.84</v>
          </cell>
          <cell r="K531">
            <v>995.78</v>
          </cell>
          <cell r="L531">
            <v>0</v>
          </cell>
          <cell r="M531">
            <v>209.84331</v>
          </cell>
          <cell r="N531">
            <v>995.77330999999992</v>
          </cell>
        </row>
        <row r="532">
          <cell r="B532" t="str">
            <v>2 S 03 999 03</v>
          </cell>
          <cell r="C532" t="str">
            <v>Protensão e injeção cabo 7 cord. D=12,7 mm - MAC</v>
          </cell>
          <cell r="D532" t="str">
            <v>und</v>
          </cell>
          <cell r="E532" t="str">
            <v>890,06</v>
          </cell>
          <cell r="F532" t="str">
            <v>237,65</v>
          </cell>
          <cell r="G532" t="str">
            <v>1.127,70</v>
          </cell>
          <cell r="H532">
            <v>0</v>
          </cell>
          <cell r="I532">
            <v>890.06</v>
          </cell>
          <cell r="J532">
            <v>237.65</v>
          </cell>
          <cell r="K532">
            <v>1127.7</v>
          </cell>
          <cell r="L532">
            <v>0</v>
          </cell>
          <cell r="M532">
            <v>237.64601999999999</v>
          </cell>
          <cell r="N532">
            <v>1127.7060199999999</v>
          </cell>
        </row>
        <row r="533">
          <cell r="B533" t="str">
            <v>2 S 03 999 04</v>
          </cell>
          <cell r="C533" t="str">
            <v>Protensão e injeção cabo 12 cord. D=12,7 mm - MAC</v>
          </cell>
          <cell r="D533" t="str">
            <v>und</v>
          </cell>
          <cell r="E533" t="str">
            <v>1.288,46</v>
          </cell>
          <cell r="F533" t="str">
            <v>344,02</v>
          </cell>
          <cell r="G533" t="str">
            <v>1.632,48</v>
          </cell>
          <cell r="H533">
            <v>0</v>
          </cell>
          <cell r="I533">
            <v>1288.46</v>
          </cell>
          <cell r="J533">
            <v>344.02</v>
          </cell>
          <cell r="K533">
            <v>1632.48</v>
          </cell>
          <cell r="L533">
            <v>0</v>
          </cell>
          <cell r="M533">
            <v>344.01882000000001</v>
          </cell>
          <cell r="N533">
            <v>1632.47882</v>
          </cell>
        </row>
        <row r="534">
          <cell r="B534" t="str">
            <v>2 S 03 999 05</v>
          </cell>
          <cell r="C534" t="str">
            <v>Protensão e injeção cabo 4 cord. D=12,7mm - FREYSS</v>
          </cell>
          <cell r="D534" t="str">
            <v>und</v>
          </cell>
          <cell r="E534" t="str">
            <v>568,31</v>
          </cell>
          <cell r="F534" t="str">
            <v>151,74</v>
          </cell>
          <cell r="G534" t="str">
            <v>720,05</v>
          </cell>
          <cell r="H534">
            <v>0</v>
          </cell>
          <cell r="I534">
            <v>568.30999999999995</v>
          </cell>
          <cell r="J534">
            <v>151.74</v>
          </cell>
          <cell r="K534">
            <v>720.05</v>
          </cell>
          <cell r="L534">
            <v>0</v>
          </cell>
          <cell r="M534">
            <v>151.73876999999999</v>
          </cell>
          <cell r="N534">
            <v>720.04876999999988</v>
          </cell>
        </row>
        <row r="535">
          <cell r="B535" t="str">
            <v>2 S 03 999 06</v>
          </cell>
          <cell r="C535" t="str">
            <v>Protensão e injeção cabo 6 cord. D=12,7mm - FREYSS</v>
          </cell>
          <cell r="D535" t="str">
            <v>und</v>
          </cell>
          <cell r="E535" t="str">
            <v>788,12</v>
          </cell>
          <cell r="F535" t="str">
            <v>210,43</v>
          </cell>
          <cell r="G535" t="str">
            <v>998,55</v>
          </cell>
          <cell r="H535">
            <v>0</v>
          </cell>
          <cell r="I535">
            <v>788.12</v>
          </cell>
          <cell r="J535">
            <v>210.43</v>
          </cell>
          <cell r="K535">
            <v>998.55</v>
          </cell>
          <cell r="L535">
            <v>0</v>
          </cell>
          <cell r="M535">
            <v>210.42804000000001</v>
          </cell>
          <cell r="N535">
            <v>998.54804000000001</v>
          </cell>
        </row>
        <row r="536">
          <cell r="B536" t="str">
            <v>2 S 03 999 07</v>
          </cell>
          <cell r="C536" t="str">
            <v>Protensão e injeção cabo 7 cord. D=12,7mm - FREYSS</v>
          </cell>
          <cell r="D536" t="str">
            <v>und</v>
          </cell>
          <cell r="E536" t="str">
            <v>856,40</v>
          </cell>
          <cell r="F536" t="str">
            <v>228,66</v>
          </cell>
          <cell r="G536" t="str">
            <v>1.085,05</v>
          </cell>
          <cell r="H536">
            <v>0</v>
          </cell>
          <cell r="I536">
            <v>856.4</v>
          </cell>
          <cell r="J536">
            <v>228.66</v>
          </cell>
          <cell r="K536">
            <v>1085.05</v>
          </cell>
          <cell r="L536">
            <v>0</v>
          </cell>
          <cell r="M536">
            <v>228.65880000000001</v>
          </cell>
          <cell r="N536">
            <v>1085.0588</v>
          </cell>
        </row>
        <row r="537">
          <cell r="B537" t="str">
            <v>2 S 03 999 08</v>
          </cell>
          <cell r="C537" t="str">
            <v>Protensão e injeção cabo 12 cord. D=12,7mm FREYSS</v>
          </cell>
          <cell r="D537" t="str">
            <v>und</v>
          </cell>
          <cell r="E537" t="str">
            <v>1.353,41</v>
          </cell>
          <cell r="F537" t="str">
            <v>361,36</v>
          </cell>
          <cell r="G537" t="str">
            <v>1.714,77</v>
          </cell>
          <cell r="H537">
            <v>0</v>
          </cell>
          <cell r="I537">
            <v>1353.41</v>
          </cell>
          <cell r="J537">
            <v>361.36</v>
          </cell>
          <cell r="K537">
            <v>1714.77</v>
          </cell>
          <cell r="L537">
            <v>0</v>
          </cell>
          <cell r="M537">
            <v>361.36047000000002</v>
          </cell>
          <cell r="N537">
            <v>1714.7704700000002</v>
          </cell>
        </row>
        <row r="538">
          <cell r="B538" t="str">
            <v>2 S 04 000 00</v>
          </cell>
          <cell r="C538" t="str">
            <v>Escavação manual em material de 1a cat</v>
          </cell>
          <cell r="D538" t="str">
            <v>m3</v>
          </cell>
          <cell r="E538" t="str">
            <v>46,88</v>
          </cell>
          <cell r="F538" t="str">
            <v>12,52</v>
          </cell>
          <cell r="G538" t="str">
            <v>59,40</v>
          </cell>
          <cell r="H538">
            <v>0</v>
          </cell>
          <cell r="I538">
            <v>46.88</v>
          </cell>
          <cell r="J538">
            <v>12.52</v>
          </cell>
          <cell r="K538">
            <v>59.4</v>
          </cell>
          <cell r="L538">
            <v>0</v>
          </cell>
          <cell r="M538">
            <v>12.516960000000001</v>
          </cell>
          <cell r="N538">
            <v>59.396960000000007</v>
          </cell>
        </row>
        <row r="539">
          <cell r="B539" t="str">
            <v>2 S 04 000 01</v>
          </cell>
          <cell r="C539" t="str">
            <v>Escavação manual reat.compact.mat.1a cat.</v>
          </cell>
          <cell r="D539" t="str">
            <v>m3</v>
          </cell>
          <cell r="E539" t="str">
            <v>50,29</v>
          </cell>
          <cell r="F539" t="str">
            <v>13,43</v>
          </cell>
          <cell r="G539" t="str">
            <v>63,72</v>
          </cell>
          <cell r="H539">
            <v>0</v>
          </cell>
          <cell r="I539">
            <v>50.29</v>
          </cell>
          <cell r="J539">
            <v>13.43</v>
          </cell>
          <cell r="K539">
            <v>63.72</v>
          </cell>
          <cell r="L539">
            <v>0</v>
          </cell>
          <cell r="M539">
            <v>13.427430000000001</v>
          </cell>
          <cell r="N539">
            <v>63.71743</v>
          </cell>
        </row>
        <row r="540">
          <cell r="B540" t="str">
            <v>2 S 04 001 00</v>
          </cell>
          <cell r="C540" t="str">
            <v>Escavação mecânica de vala em mat.1a cat.</v>
          </cell>
          <cell r="D540" t="str">
            <v>m3</v>
          </cell>
          <cell r="E540" t="str">
            <v>5,45</v>
          </cell>
          <cell r="F540" t="str">
            <v>1,45</v>
          </cell>
          <cell r="G540" t="str">
            <v>6,90</v>
          </cell>
          <cell r="H540">
            <v>0</v>
          </cell>
          <cell r="I540">
            <v>5.45</v>
          </cell>
          <cell r="J540">
            <v>1.45</v>
          </cell>
          <cell r="K540">
            <v>6.9</v>
          </cell>
          <cell r="L540">
            <v>0</v>
          </cell>
          <cell r="M540">
            <v>1.4551500000000002</v>
          </cell>
          <cell r="N540">
            <v>6.9051500000000008</v>
          </cell>
        </row>
        <row r="541">
          <cell r="B541" t="str">
            <v>2 S 04 001 01</v>
          </cell>
          <cell r="C541" t="str">
            <v>Escavação mecânica reat. e comp. vala  mat.1a cat.</v>
          </cell>
          <cell r="D541" t="str">
            <v>m3</v>
          </cell>
          <cell r="E541" t="str">
            <v>8,29</v>
          </cell>
          <cell r="F541" t="str">
            <v>2,21</v>
          </cell>
          <cell r="G541" t="str">
            <v>10,50</v>
          </cell>
          <cell r="H541">
            <v>0</v>
          </cell>
          <cell r="I541">
            <v>8.2899999999999991</v>
          </cell>
          <cell r="J541">
            <v>2.21</v>
          </cell>
          <cell r="K541">
            <v>10.5</v>
          </cell>
          <cell r="L541">
            <v>0</v>
          </cell>
          <cell r="M541">
            <v>2.2134299999999998</v>
          </cell>
          <cell r="N541">
            <v>10.503429999999998</v>
          </cell>
        </row>
        <row r="542">
          <cell r="B542" t="str">
            <v>2 S 04 002 01</v>
          </cell>
          <cell r="C542" t="str">
            <v>Perfuração para dreno sub-horizontal mat. 1a cat.</v>
          </cell>
          <cell r="D542" t="str">
            <v>m</v>
          </cell>
          <cell r="E542" t="str">
            <v>153,67</v>
          </cell>
          <cell r="F542" t="str">
            <v>41,03</v>
          </cell>
          <cell r="G542" t="str">
            <v>194,70</v>
          </cell>
          <cell r="H542">
            <v>0</v>
          </cell>
          <cell r="I542">
            <v>153.66999999999999</v>
          </cell>
          <cell r="J542">
            <v>41.03</v>
          </cell>
          <cell r="K542">
            <v>194.7</v>
          </cell>
          <cell r="L542">
            <v>0</v>
          </cell>
          <cell r="M542">
            <v>41.029890000000002</v>
          </cell>
          <cell r="N542">
            <v>194.69988999999998</v>
          </cell>
        </row>
        <row r="543">
          <cell r="B543" t="str">
            <v>2 S 04 010 00</v>
          </cell>
          <cell r="C543" t="str">
            <v>Escavação manual material 2a categoria</v>
          </cell>
          <cell r="D543" t="str">
            <v>m3</v>
          </cell>
          <cell r="E543" t="str">
            <v>49,73</v>
          </cell>
          <cell r="F543" t="str">
            <v>13,28</v>
          </cell>
          <cell r="G543" t="str">
            <v>63,01</v>
          </cell>
          <cell r="H543">
            <v>0</v>
          </cell>
          <cell r="I543">
            <v>49.73</v>
          </cell>
          <cell r="J543">
            <v>13.28</v>
          </cell>
          <cell r="K543">
            <v>63.01</v>
          </cell>
          <cell r="L543">
            <v>0</v>
          </cell>
          <cell r="M543">
            <v>13.27791</v>
          </cell>
          <cell r="N543">
            <v>63.007909999999995</v>
          </cell>
        </row>
        <row r="544">
          <cell r="B544" t="str">
            <v>2 S 04 010 01</v>
          </cell>
          <cell r="C544" t="str">
            <v>Escavação manual reat.compactação em mat.2a cat.</v>
          </cell>
          <cell r="D544" t="str">
            <v>m3</v>
          </cell>
          <cell r="E544" t="str">
            <v>63,22</v>
          </cell>
          <cell r="F544" t="str">
            <v>16,88</v>
          </cell>
          <cell r="G544" t="str">
            <v>80,10</v>
          </cell>
          <cell r="H544">
            <v>0</v>
          </cell>
          <cell r="I544">
            <v>63.22</v>
          </cell>
          <cell r="J544">
            <v>16.88</v>
          </cell>
          <cell r="K544">
            <v>80.099999999999994</v>
          </cell>
          <cell r="L544">
            <v>0</v>
          </cell>
          <cell r="M544">
            <v>16.879740000000002</v>
          </cell>
          <cell r="N544">
            <v>80.099739999999997</v>
          </cell>
        </row>
        <row r="545">
          <cell r="B545" t="str">
            <v>2 S 04 011 00</v>
          </cell>
          <cell r="C545" t="str">
            <v>Escavação mecânica de vala em mat. 2a categoria</v>
          </cell>
          <cell r="D545" t="str">
            <v>m3</v>
          </cell>
          <cell r="E545" t="str">
            <v>6,54</v>
          </cell>
          <cell r="F545" t="str">
            <v>1,75</v>
          </cell>
          <cell r="G545" t="str">
            <v>8,28</v>
          </cell>
          <cell r="H545">
            <v>0</v>
          </cell>
          <cell r="I545">
            <v>6.54</v>
          </cell>
          <cell r="J545">
            <v>1.75</v>
          </cell>
          <cell r="K545">
            <v>8.2799999999999994</v>
          </cell>
          <cell r="L545">
            <v>0</v>
          </cell>
          <cell r="M545">
            <v>1.7461800000000001</v>
          </cell>
          <cell r="N545">
            <v>8.2861799999999999</v>
          </cell>
        </row>
        <row r="546">
          <cell r="B546" t="str">
            <v>2 S 04 011 01</v>
          </cell>
          <cell r="C546" t="str">
            <v>Escavação mecânica reat.compact. vala mat.2a cat.</v>
          </cell>
          <cell r="D546" t="str">
            <v>m3</v>
          </cell>
          <cell r="E546" t="str">
            <v>9,95</v>
          </cell>
          <cell r="F546" t="str">
            <v>2,66</v>
          </cell>
          <cell r="G546" t="str">
            <v>12,61</v>
          </cell>
          <cell r="H546">
            <v>0</v>
          </cell>
          <cell r="I546">
            <v>9.9499999999999993</v>
          </cell>
          <cell r="J546">
            <v>2.66</v>
          </cell>
          <cell r="K546">
            <v>12.61</v>
          </cell>
          <cell r="L546">
            <v>0</v>
          </cell>
          <cell r="M546">
            <v>2.65665</v>
          </cell>
          <cell r="N546">
            <v>12.606649999999998</v>
          </cell>
        </row>
        <row r="547">
          <cell r="B547" t="str">
            <v>2 S 04 012 01</v>
          </cell>
          <cell r="C547" t="str">
            <v>Perfuração para dreno sub-horizontal mat 2a cat.</v>
          </cell>
          <cell r="D547" t="str">
            <v>m</v>
          </cell>
          <cell r="E547" t="str">
            <v>275,48</v>
          </cell>
          <cell r="F547" t="str">
            <v>73,55</v>
          </cell>
          <cell r="G547" t="str">
            <v>349,03</v>
          </cell>
          <cell r="H547">
            <v>0</v>
          </cell>
          <cell r="I547">
            <v>275.48</v>
          </cell>
          <cell r="J547">
            <v>73.55</v>
          </cell>
          <cell r="K547">
            <v>349.03</v>
          </cell>
          <cell r="L547">
            <v>0</v>
          </cell>
          <cell r="M547">
            <v>73.553160000000005</v>
          </cell>
          <cell r="N547">
            <v>349.03316000000001</v>
          </cell>
        </row>
        <row r="548">
          <cell r="B548" t="str">
            <v>2 S 04 020 00</v>
          </cell>
          <cell r="C548" t="str">
            <v>Escavação em vala material de 3a categoria</v>
          </cell>
          <cell r="D548" t="str">
            <v>m3</v>
          </cell>
          <cell r="E548" t="str">
            <v>66,60</v>
          </cell>
          <cell r="F548" t="str">
            <v>17,78</v>
          </cell>
          <cell r="G548" t="str">
            <v>84,38</v>
          </cell>
          <cell r="H548">
            <v>0</v>
          </cell>
          <cell r="I548">
            <v>66.599999999999994</v>
          </cell>
          <cell r="J548">
            <v>17.78</v>
          </cell>
          <cell r="K548">
            <v>84.38</v>
          </cell>
          <cell r="L548">
            <v>0</v>
          </cell>
          <cell r="M548">
            <v>17.7822</v>
          </cell>
          <cell r="N548">
            <v>84.382199999999997</v>
          </cell>
        </row>
        <row r="549">
          <cell r="B549" t="str">
            <v>2 S 04 100 01</v>
          </cell>
          <cell r="C549" t="str">
            <v>Corpo BSTC D=0,60m</v>
          </cell>
          <cell r="D549" t="str">
            <v>m</v>
          </cell>
          <cell r="E549" t="str">
            <v>332,62</v>
          </cell>
          <cell r="F549" t="str">
            <v>88,81</v>
          </cell>
          <cell r="G549" t="str">
            <v>421,43</v>
          </cell>
          <cell r="H549">
            <v>0</v>
          </cell>
          <cell r="I549">
            <v>332.62</v>
          </cell>
          <cell r="J549">
            <v>88.81</v>
          </cell>
          <cell r="K549">
            <v>421.43</v>
          </cell>
          <cell r="L549">
            <v>0</v>
          </cell>
          <cell r="M549">
            <v>88.809540000000013</v>
          </cell>
          <cell r="N549">
            <v>421.42954000000003</v>
          </cell>
        </row>
        <row r="550">
          <cell r="B550" t="str">
            <v>2 S 04 100 02</v>
          </cell>
          <cell r="C550" t="str">
            <v>Corpo BSTC D=0,80m</v>
          </cell>
          <cell r="D550" t="str">
            <v>m</v>
          </cell>
          <cell r="E550" t="str">
            <v>460,16</v>
          </cell>
          <cell r="F550" t="str">
            <v>122,86</v>
          </cell>
          <cell r="G550" t="str">
            <v>583,03</v>
          </cell>
          <cell r="H550">
            <v>0</v>
          </cell>
          <cell r="I550">
            <v>460.16</v>
          </cell>
          <cell r="J550">
            <v>122.86</v>
          </cell>
          <cell r="K550">
            <v>583.03</v>
          </cell>
          <cell r="L550">
            <v>0</v>
          </cell>
          <cell r="M550">
            <v>122.86272000000001</v>
          </cell>
          <cell r="N550">
            <v>583.02272000000005</v>
          </cell>
        </row>
        <row r="551">
          <cell r="B551" t="str">
            <v>2 S 04 100 03</v>
          </cell>
          <cell r="C551" t="str">
            <v>Corpo BSTC D=1,00m</v>
          </cell>
          <cell r="D551" t="str">
            <v>m</v>
          </cell>
          <cell r="E551" t="str">
            <v>637,56</v>
          </cell>
          <cell r="F551" t="str">
            <v>170,23</v>
          </cell>
          <cell r="G551" t="str">
            <v>807,78</v>
          </cell>
          <cell r="H551">
            <v>0</v>
          </cell>
          <cell r="I551">
            <v>637.55999999999995</v>
          </cell>
          <cell r="J551">
            <v>170.23</v>
          </cell>
          <cell r="K551">
            <v>807.78</v>
          </cell>
          <cell r="L551">
            <v>0</v>
          </cell>
          <cell r="M551">
            <v>170.22852</v>
          </cell>
          <cell r="N551">
            <v>807.78851999999995</v>
          </cell>
        </row>
        <row r="552">
          <cell r="B552" t="str">
            <v>2 S 04 100 04</v>
          </cell>
          <cell r="C552" t="str">
            <v>Corpo BSTC D=1,20m</v>
          </cell>
          <cell r="D552" t="str">
            <v>m</v>
          </cell>
          <cell r="E552" t="str">
            <v>847,98</v>
          </cell>
          <cell r="F552" t="str">
            <v>226,41</v>
          </cell>
          <cell r="G552" t="str">
            <v>1.074,39</v>
          </cell>
          <cell r="H552">
            <v>0</v>
          </cell>
          <cell r="I552">
            <v>847.98</v>
          </cell>
          <cell r="J552">
            <v>226.41</v>
          </cell>
          <cell r="K552">
            <v>1074.3900000000001</v>
          </cell>
          <cell r="L552">
            <v>0</v>
          </cell>
          <cell r="M552">
            <v>226.41066000000001</v>
          </cell>
          <cell r="N552">
            <v>1074.39066</v>
          </cell>
        </row>
        <row r="553">
          <cell r="B553" t="str">
            <v>2 S 04 100 05</v>
          </cell>
          <cell r="C553" t="str">
            <v>Corpo BSTC D=1,50m</v>
          </cell>
          <cell r="D553" t="str">
            <v>m</v>
          </cell>
          <cell r="E553" t="str">
            <v>1.253,07</v>
          </cell>
          <cell r="F553" t="str">
            <v>334,57</v>
          </cell>
          <cell r="G553" t="str">
            <v>1.587,64</v>
          </cell>
          <cell r="H553">
            <v>0</v>
          </cell>
          <cell r="I553">
            <v>1253.07</v>
          </cell>
          <cell r="J553">
            <v>334.57</v>
          </cell>
          <cell r="K553">
            <v>1587.64</v>
          </cell>
          <cell r="L553">
            <v>0</v>
          </cell>
          <cell r="M553">
            <v>334.56968999999998</v>
          </cell>
          <cell r="N553">
            <v>1587.63969</v>
          </cell>
        </row>
        <row r="554">
          <cell r="B554" t="str">
            <v>2 S 04 100 51</v>
          </cell>
          <cell r="C554" t="str">
            <v>Corpo BSTC D=0,60 m AC/BC/PC</v>
          </cell>
          <cell r="D554" t="str">
            <v>m</v>
          </cell>
          <cell r="E554" t="str">
            <v>354,57</v>
          </cell>
          <cell r="F554" t="str">
            <v>94,67</v>
          </cell>
          <cell r="G554" t="str">
            <v>449,25</v>
          </cell>
          <cell r="H554">
            <v>0</v>
          </cell>
          <cell r="I554">
            <v>354.57</v>
          </cell>
          <cell r="J554">
            <v>94.67</v>
          </cell>
          <cell r="K554">
            <v>449.25</v>
          </cell>
          <cell r="L554">
            <v>0</v>
          </cell>
          <cell r="M554">
            <v>94.670190000000005</v>
          </cell>
          <cell r="N554">
            <v>449.24018999999998</v>
          </cell>
        </row>
        <row r="555">
          <cell r="B555" t="str">
            <v>2 S 04 100 52</v>
          </cell>
          <cell r="C555" t="str">
            <v>Corpo BSTC D=0,80 m AC/BC/PC</v>
          </cell>
          <cell r="D555" t="str">
            <v>m</v>
          </cell>
          <cell r="E555" t="str">
            <v>495,57</v>
          </cell>
          <cell r="F555" t="str">
            <v>132,32</v>
          </cell>
          <cell r="G555" t="str">
            <v>627,89</v>
          </cell>
          <cell r="H555">
            <v>0</v>
          </cell>
          <cell r="I555">
            <v>495.57</v>
          </cell>
          <cell r="J555">
            <v>132.32</v>
          </cell>
          <cell r="K555">
            <v>627.89</v>
          </cell>
          <cell r="L555">
            <v>0</v>
          </cell>
          <cell r="M555">
            <v>132.31719000000001</v>
          </cell>
          <cell r="N555">
            <v>627.88719000000003</v>
          </cell>
        </row>
        <row r="556">
          <cell r="B556" t="str">
            <v>2 S 04 100 53</v>
          </cell>
          <cell r="C556" t="str">
            <v>Corpo BSTC D=1,00 m AC/BC/PC</v>
          </cell>
          <cell r="D556" t="str">
            <v>m</v>
          </cell>
          <cell r="E556" t="str">
            <v>689,57</v>
          </cell>
          <cell r="F556" t="str">
            <v>184,11</v>
          </cell>
          <cell r="G556" t="str">
            <v>873,68</v>
          </cell>
          <cell r="H556">
            <v>0</v>
          </cell>
          <cell r="I556">
            <v>689.57</v>
          </cell>
          <cell r="J556">
            <v>184.11</v>
          </cell>
          <cell r="K556">
            <v>873.68</v>
          </cell>
          <cell r="L556">
            <v>0</v>
          </cell>
          <cell r="M556">
            <v>184.11519000000001</v>
          </cell>
          <cell r="N556">
            <v>873.68519000000003</v>
          </cell>
        </row>
        <row r="557">
          <cell r="B557" t="str">
            <v>2 S 04 100 54</v>
          </cell>
          <cell r="C557" t="str">
            <v>Corpo BSTC D=1,20 m AC/BC/PC</v>
          </cell>
          <cell r="D557" t="str">
            <v>m</v>
          </cell>
          <cell r="E557" t="str">
            <v>917,00</v>
          </cell>
          <cell r="F557" t="str">
            <v>244,84</v>
          </cell>
          <cell r="G557" t="str">
            <v>1.161,84</v>
          </cell>
          <cell r="H557">
            <v>0</v>
          </cell>
          <cell r="I557">
            <v>917</v>
          </cell>
          <cell r="J557">
            <v>244.84</v>
          </cell>
          <cell r="K557">
            <v>1161.8399999999999</v>
          </cell>
          <cell r="L557">
            <v>0</v>
          </cell>
          <cell r="M557">
            <v>244.83900000000003</v>
          </cell>
          <cell r="N557">
            <v>1161.8389999999999</v>
          </cell>
        </row>
        <row r="558">
          <cell r="B558" t="str">
            <v>2 S 04 100 55</v>
          </cell>
          <cell r="C558" t="str">
            <v>Corpo BSTC D=1,50 m AC/BC/PC</v>
          </cell>
          <cell r="D558" t="str">
            <v>m</v>
          </cell>
          <cell r="E558" t="str">
            <v>1.349,70</v>
          </cell>
          <cell r="F558" t="str">
            <v>360,37</v>
          </cell>
          <cell r="G558" t="str">
            <v>1.710,08</v>
          </cell>
          <cell r="H558">
            <v>0</v>
          </cell>
          <cell r="I558">
            <v>1349.7</v>
          </cell>
          <cell r="J558">
            <v>360.37</v>
          </cell>
          <cell r="K558">
            <v>1710.08</v>
          </cell>
          <cell r="L558">
            <v>0</v>
          </cell>
          <cell r="M558">
            <v>360.36990000000003</v>
          </cell>
          <cell r="N558">
            <v>1710.0699</v>
          </cell>
        </row>
        <row r="559">
          <cell r="B559" t="str">
            <v>2 S 04 101 01</v>
          </cell>
          <cell r="C559" t="str">
            <v>Boca BSTC D=0,60 m normal</v>
          </cell>
          <cell r="D559" t="str">
            <v>und</v>
          </cell>
          <cell r="E559" t="str">
            <v>877,48</v>
          </cell>
          <cell r="F559" t="str">
            <v>234,29</v>
          </cell>
          <cell r="G559" t="str">
            <v>1.111,77</v>
          </cell>
          <cell r="H559">
            <v>0</v>
          </cell>
          <cell r="I559">
            <v>877.48</v>
          </cell>
          <cell r="J559">
            <v>234.29</v>
          </cell>
          <cell r="K559">
            <v>1111.77</v>
          </cell>
          <cell r="L559">
            <v>0</v>
          </cell>
          <cell r="M559">
            <v>234.28716000000003</v>
          </cell>
          <cell r="N559">
            <v>1111.7671600000001</v>
          </cell>
        </row>
        <row r="560">
          <cell r="B560" t="str">
            <v>2 S 04 101 02</v>
          </cell>
          <cell r="C560" t="str">
            <v>Boca BSTC D=0,80m normal</v>
          </cell>
          <cell r="D560" t="str">
            <v>und</v>
          </cell>
          <cell r="E560" t="str">
            <v>1.411,19</v>
          </cell>
          <cell r="F560" t="str">
            <v>376,79</v>
          </cell>
          <cell r="G560" t="str">
            <v>1.787,98</v>
          </cell>
          <cell r="H560">
            <v>0</v>
          </cell>
          <cell r="I560">
            <v>1411.19</v>
          </cell>
          <cell r="J560">
            <v>376.79</v>
          </cell>
          <cell r="K560">
            <v>1787.98</v>
          </cell>
          <cell r="L560">
            <v>0</v>
          </cell>
          <cell r="M560">
            <v>376.78773000000001</v>
          </cell>
          <cell r="N560">
            <v>1787.9777300000001</v>
          </cell>
        </row>
        <row r="561">
          <cell r="B561" t="str">
            <v>2 S 04 101 03</v>
          </cell>
          <cell r="C561" t="str">
            <v>Boca BSTC D=1,00m normal</v>
          </cell>
          <cell r="D561" t="str">
            <v>und</v>
          </cell>
          <cell r="E561" t="str">
            <v>2.117,31</v>
          </cell>
          <cell r="F561" t="str">
            <v>565,32</v>
          </cell>
          <cell r="G561" t="str">
            <v>2.682,63</v>
          </cell>
          <cell r="H561">
            <v>0</v>
          </cell>
          <cell r="I561">
            <v>2117.31</v>
          </cell>
          <cell r="J561">
            <v>565.32000000000005</v>
          </cell>
          <cell r="K561">
            <v>2682.63</v>
          </cell>
          <cell r="L561">
            <v>0</v>
          </cell>
          <cell r="M561">
            <v>565.32177000000001</v>
          </cell>
          <cell r="N561">
            <v>2682.63177</v>
          </cell>
        </row>
        <row r="562">
          <cell r="B562" t="str">
            <v>2 S 04 101 04</v>
          </cell>
          <cell r="C562" t="str">
            <v>Boca BSTC D=1,20m normal</v>
          </cell>
          <cell r="D562" t="str">
            <v>und</v>
          </cell>
          <cell r="E562" t="str">
            <v>2.979,94</v>
          </cell>
          <cell r="F562" t="str">
            <v>795,64</v>
          </cell>
          <cell r="G562" t="str">
            <v>3.775,59</v>
          </cell>
          <cell r="H562">
            <v>0</v>
          </cell>
          <cell r="I562">
            <v>2979.94</v>
          </cell>
          <cell r="J562">
            <v>795.64</v>
          </cell>
          <cell r="K562">
            <v>3775.59</v>
          </cell>
          <cell r="L562">
            <v>0</v>
          </cell>
          <cell r="M562">
            <v>795.64398000000006</v>
          </cell>
          <cell r="N562">
            <v>3775.5839800000003</v>
          </cell>
        </row>
        <row r="563">
          <cell r="B563" t="str">
            <v>2 S 04 101 05</v>
          </cell>
          <cell r="C563" t="str">
            <v>Boca BSTC D=1,50m normal</v>
          </cell>
          <cell r="D563" t="str">
            <v>und</v>
          </cell>
          <cell r="E563" t="str">
            <v>5.184,70</v>
          </cell>
          <cell r="F563" t="str">
            <v>1.384,31</v>
          </cell>
          <cell r="G563" t="str">
            <v>6.569,01</v>
          </cell>
          <cell r="H563">
            <v>0</v>
          </cell>
          <cell r="I563">
            <v>5184.7</v>
          </cell>
          <cell r="J563">
            <v>1384.31</v>
          </cell>
          <cell r="K563">
            <v>6569.01</v>
          </cell>
          <cell r="L563">
            <v>0</v>
          </cell>
          <cell r="M563">
            <v>1384.3149000000001</v>
          </cell>
          <cell r="N563">
            <v>6569.0149000000001</v>
          </cell>
        </row>
        <row r="564">
          <cell r="B564" t="str">
            <v>2 S 04 101 06</v>
          </cell>
          <cell r="C564" t="str">
            <v>Boca BSTC D=0,60m - esc.=15</v>
          </cell>
          <cell r="D564" t="str">
            <v>und</v>
          </cell>
          <cell r="E564" t="str">
            <v>921,57</v>
          </cell>
          <cell r="F564" t="str">
            <v>246,06</v>
          </cell>
          <cell r="G564" t="str">
            <v>1.167,63</v>
          </cell>
          <cell r="H564">
            <v>0</v>
          </cell>
          <cell r="I564">
            <v>921.57</v>
          </cell>
          <cell r="J564">
            <v>246.06</v>
          </cell>
          <cell r="K564">
            <v>1167.6300000000001</v>
          </cell>
          <cell r="L564">
            <v>0</v>
          </cell>
          <cell r="M564">
            <v>246.05919000000003</v>
          </cell>
          <cell r="N564">
            <v>1167.6291900000001</v>
          </cell>
        </row>
        <row r="565">
          <cell r="B565" t="str">
            <v>2 S 04 101 07</v>
          </cell>
          <cell r="C565" t="str">
            <v>Boca BSTC D=0,80 m - esc.=15</v>
          </cell>
          <cell r="D565" t="str">
            <v>und</v>
          </cell>
          <cell r="E565" t="str">
            <v>1.483,77</v>
          </cell>
          <cell r="F565" t="str">
            <v>396,17</v>
          </cell>
          <cell r="G565" t="str">
            <v>1.879,94</v>
          </cell>
          <cell r="H565">
            <v>0</v>
          </cell>
          <cell r="I565">
            <v>1483.77</v>
          </cell>
          <cell r="J565">
            <v>396.17</v>
          </cell>
          <cell r="K565">
            <v>1879.94</v>
          </cell>
          <cell r="L565">
            <v>0</v>
          </cell>
          <cell r="M565">
            <v>396.16659000000004</v>
          </cell>
          <cell r="N565">
            <v>1879.93659</v>
          </cell>
        </row>
        <row r="566">
          <cell r="B566" t="str">
            <v>2 S 04 101 08</v>
          </cell>
          <cell r="C566" t="str">
            <v>Boca BSTC D=1,00 m - esc.=15</v>
          </cell>
          <cell r="D566" t="str">
            <v>und</v>
          </cell>
          <cell r="E566" t="str">
            <v>2.218,57</v>
          </cell>
          <cell r="F566" t="str">
            <v>592,36</v>
          </cell>
          <cell r="G566" t="str">
            <v>2.810,93</v>
          </cell>
          <cell r="H566">
            <v>0</v>
          </cell>
          <cell r="I566">
            <v>2218.5700000000002</v>
          </cell>
          <cell r="J566">
            <v>592.36</v>
          </cell>
          <cell r="K566">
            <v>2810.93</v>
          </cell>
          <cell r="L566">
            <v>0</v>
          </cell>
          <cell r="M566">
            <v>592.35819000000004</v>
          </cell>
          <cell r="N566">
            <v>2810.9281900000001</v>
          </cell>
        </row>
        <row r="567">
          <cell r="B567" t="str">
            <v>2 S 04 101 09</v>
          </cell>
          <cell r="C567" t="str">
            <v>Boca BSTC D=1,20 m - esc.=15</v>
          </cell>
          <cell r="D567" t="str">
            <v>und</v>
          </cell>
          <cell r="E567" t="str">
            <v>3.130,84</v>
          </cell>
          <cell r="F567" t="str">
            <v>835,93</v>
          </cell>
          <cell r="G567" t="str">
            <v>3.966,78</v>
          </cell>
          <cell r="H567">
            <v>0</v>
          </cell>
          <cell r="I567">
            <v>3130.84</v>
          </cell>
          <cell r="J567">
            <v>835.93</v>
          </cell>
          <cell r="K567">
            <v>3966.78</v>
          </cell>
          <cell r="L567">
            <v>0</v>
          </cell>
          <cell r="M567">
            <v>835.93428000000006</v>
          </cell>
          <cell r="N567">
            <v>3966.7742800000001</v>
          </cell>
        </row>
        <row r="568">
          <cell r="B568" t="str">
            <v>2 S 04 101 10</v>
          </cell>
          <cell r="C568" t="str">
            <v>Boca BSTC D=1,50 m - esc.=15</v>
          </cell>
          <cell r="D568" t="str">
            <v>und</v>
          </cell>
          <cell r="E568" t="str">
            <v>5.457,81</v>
          </cell>
          <cell r="F568" t="str">
            <v>1.457,24</v>
          </cell>
          <cell r="G568" t="str">
            <v>6.915,05</v>
          </cell>
          <cell r="H568">
            <v>0</v>
          </cell>
          <cell r="I568">
            <v>5457.81</v>
          </cell>
          <cell r="J568">
            <v>1457.24</v>
          </cell>
          <cell r="K568">
            <v>6915.05</v>
          </cell>
          <cell r="L568">
            <v>0</v>
          </cell>
          <cell r="M568">
            <v>1457.2352700000001</v>
          </cell>
          <cell r="N568">
            <v>6915.0452700000005</v>
          </cell>
        </row>
        <row r="569">
          <cell r="B569" t="str">
            <v>2 S 04 101 11</v>
          </cell>
          <cell r="C569" t="str">
            <v>Boca BSTC D=0,60 m - esc.=30</v>
          </cell>
          <cell r="D569" t="str">
            <v>und</v>
          </cell>
          <cell r="E569" t="str">
            <v>1.028,13</v>
          </cell>
          <cell r="F569" t="str">
            <v>274,51</v>
          </cell>
          <cell r="G569" t="str">
            <v>1.302,64</v>
          </cell>
          <cell r="H569">
            <v>0</v>
          </cell>
          <cell r="I569">
            <v>1028.1300000000001</v>
          </cell>
          <cell r="J569">
            <v>274.51</v>
          </cell>
          <cell r="K569">
            <v>1302.6400000000001</v>
          </cell>
          <cell r="L569">
            <v>0</v>
          </cell>
          <cell r="M569">
            <v>274.51071000000002</v>
          </cell>
          <cell r="N569">
            <v>1302.6407100000001</v>
          </cell>
        </row>
        <row r="570">
          <cell r="B570" t="str">
            <v>2 S 04 101 12</v>
          </cell>
          <cell r="C570" t="str">
            <v>Boca BSTC D=0,80 m - esc.=30</v>
          </cell>
          <cell r="D570" t="str">
            <v>und</v>
          </cell>
          <cell r="E570" t="str">
            <v>1.650,24</v>
          </cell>
          <cell r="F570" t="str">
            <v>440,61</v>
          </cell>
          <cell r="G570" t="str">
            <v>2.090,85</v>
          </cell>
          <cell r="H570">
            <v>0</v>
          </cell>
          <cell r="I570">
            <v>1650.24</v>
          </cell>
          <cell r="J570">
            <v>440.61</v>
          </cell>
          <cell r="K570">
            <v>2090.85</v>
          </cell>
          <cell r="L570">
            <v>0</v>
          </cell>
          <cell r="M570">
            <v>440.61408</v>
          </cell>
          <cell r="N570">
            <v>2090.8540800000001</v>
          </cell>
        </row>
        <row r="571">
          <cell r="B571" t="str">
            <v>2 S 04 101 13</v>
          </cell>
          <cell r="C571" t="str">
            <v>Boca BSTC D=1,00 m - esc.=30</v>
          </cell>
          <cell r="D571" t="str">
            <v>und</v>
          </cell>
          <cell r="E571" t="str">
            <v>2.465,59</v>
          </cell>
          <cell r="F571" t="str">
            <v>658,31</v>
          </cell>
          <cell r="G571" t="str">
            <v>3.123,90</v>
          </cell>
          <cell r="H571">
            <v>0</v>
          </cell>
          <cell r="I571">
            <v>2465.59</v>
          </cell>
          <cell r="J571">
            <v>658.31</v>
          </cell>
          <cell r="K571">
            <v>3123.9</v>
          </cell>
          <cell r="L571">
            <v>0</v>
          </cell>
          <cell r="M571">
            <v>658.31253000000004</v>
          </cell>
          <cell r="N571">
            <v>3123.9025300000003</v>
          </cell>
        </row>
        <row r="572">
          <cell r="B572" t="str">
            <v>2 S 04 101 14</v>
          </cell>
          <cell r="C572" t="str">
            <v>Boca BSTC D=1,20 m - esc.=30</v>
          </cell>
          <cell r="D572" t="str">
            <v>und</v>
          </cell>
          <cell r="E572" t="str">
            <v>3.486,79</v>
          </cell>
          <cell r="F572" t="str">
            <v>930,97</v>
          </cell>
          <cell r="G572" t="str">
            <v>4.417,76</v>
          </cell>
          <cell r="H572">
            <v>0</v>
          </cell>
          <cell r="I572">
            <v>3486.79</v>
          </cell>
          <cell r="J572">
            <v>930.97</v>
          </cell>
          <cell r="K572">
            <v>4417.76</v>
          </cell>
          <cell r="L572">
            <v>0</v>
          </cell>
          <cell r="M572">
            <v>930.97293000000002</v>
          </cell>
          <cell r="N572">
            <v>4417.7629299999999</v>
          </cell>
        </row>
        <row r="573">
          <cell r="B573" t="str">
            <v>2 S 04 101 15</v>
          </cell>
          <cell r="C573" t="str">
            <v>Boca BSTC D=1,50 m - esc.=30</v>
          </cell>
          <cell r="D573" t="str">
            <v>und</v>
          </cell>
          <cell r="E573" t="str">
            <v>6.094,50</v>
          </cell>
          <cell r="F573" t="str">
            <v>1.627,23</v>
          </cell>
          <cell r="G573" t="str">
            <v>7.721,73</v>
          </cell>
          <cell r="H573">
            <v>0</v>
          </cell>
          <cell r="I573">
            <v>6094.5</v>
          </cell>
          <cell r="J573">
            <v>1627.23</v>
          </cell>
          <cell r="K573">
            <v>7721.73</v>
          </cell>
          <cell r="L573">
            <v>0</v>
          </cell>
          <cell r="M573">
            <v>1627.2315000000001</v>
          </cell>
          <cell r="N573">
            <v>7721.7314999999999</v>
          </cell>
        </row>
        <row r="574">
          <cell r="B574" t="str">
            <v>2 S 04 101 16</v>
          </cell>
          <cell r="C574" t="str">
            <v>Boca BSTC D=0,60 m - esc.=45</v>
          </cell>
          <cell r="D574" t="str">
            <v>und</v>
          </cell>
          <cell r="E574" t="str">
            <v>1.267,26</v>
          </cell>
          <cell r="F574" t="str">
            <v>338,36</v>
          </cell>
          <cell r="G574" t="str">
            <v>1.605,62</v>
          </cell>
          <cell r="H574">
            <v>0</v>
          </cell>
          <cell r="I574">
            <v>1267.26</v>
          </cell>
          <cell r="J574">
            <v>338.36</v>
          </cell>
          <cell r="K574">
            <v>1605.62</v>
          </cell>
          <cell r="L574">
            <v>0</v>
          </cell>
          <cell r="M574">
            <v>338.35842000000002</v>
          </cell>
          <cell r="N574">
            <v>1605.61842</v>
          </cell>
        </row>
        <row r="575">
          <cell r="B575" t="str">
            <v>2 S 04 101 17</v>
          </cell>
          <cell r="C575" t="str">
            <v>Boca BSTC D=0,80 m - esc.=45</v>
          </cell>
          <cell r="D575" t="str">
            <v>und</v>
          </cell>
          <cell r="E575" t="str">
            <v>2.185,96</v>
          </cell>
          <cell r="F575" t="str">
            <v>583,65</v>
          </cell>
          <cell r="G575" t="str">
            <v>2.769,61</v>
          </cell>
          <cell r="H575">
            <v>0</v>
          </cell>
          <cell r="I575">
            <v>2185.96</v>
          </cell>
          <cell r="J575">
            <v>583.65</v>
          </cell>
          <cell r="K575">
            <v>2769.61</v>
          </cell>
          <cell r="L575">
            <v>0</v>
          </cell>
          <cell r="M575">
            <v>583.65132000000006</v>
          </cell>
          <cell r="N575">
            <v>2769.61132</v>
          </cell>
        </row>
        <row r="576">
          <cell r="B576" t="str">
            <v>2 S 04 101 18</v>
          </cell>
          <cell r="C576" t="str">
            <v>Boca BSTC D=1,00 m - esc.=45</v>
          </cell>
          <cell r="D576" t="str">
            <v>und</v>
          </cell>
          <cell r="E576" t="str">
            <v>3.047,32</v>
          </cell>
          <cell r="F576" t="str">
            <v>813,63</v>
          </cell>
          <cell r="G576" t="str">
            <v>3.860,95</v>
          </cell>
          <cell r="H576">
            <v>0</v>
          </cell>
          <cell r="I576">
            <v>3047.32</v>
          </cell>
          <cell r="J576">
            <v>813.63</v>
          </cell>
          <cell r="K576">
            <v>3860.95</v>
          </cell>
          <cell r="L576">
            <v>0</v>
          </cell>
          <cell r="M576">
            <v>813.63444000000004</v>
          </cell>
          <cell r="N576">
            <v>3860.9544400000004</v>
          </cell>
        </row>
        <row r="577">
          <cell r="B577" t="str">
            <v>2 S 04 101 19</v>
          </cell>
          <cell r="C577" t="str">
            <v>Boca BSTC D=1,20 m - esc.=45</v>
          </cell>
          <cell r="D577" t="str">
            <v>und</v>
          </cell>
          <cell r="E577" t="str">
            <v>4.308,90</v>
          </cell>
          <cell r="F577" t="str">
            <v>1.150,48</v>
          </cell>
          <cell r="G577" t="str">
            <v>5.459,37</v>
          </cell>
          <cell r="H577">
            <v>0</v>
          </cell>
          <cell r="I577">
            <v>4308.8999999999996</v>
          </cell>
          <cell r="J577">
            <v>1150.48</v>
          </cell>
          <cell r="K577">
            <v>5459.37</v>
          </cell>
          <cell r="L577">
            <v>0</v>
          </cell>
          <cell r="M577">
            <v>1150.4763</v>
          </cell>
          <cell r="N577">
            <v>5459.3762999999999</v>
          </cell>
        </row>
        <row r="578">
          <cell r="B578" t="str">
            <v>2 S 04 101 20</v>
          </cell>
          <cell r="C578" t="str">
            <v>Boca BSTC D=1,50 m - esc.=45</v>
          </cell>
          <cell r="D578" t="str">
            <v>und</v>
          </cell>
          <cell r="E578" t="str">
            <v>7.655,09</v>
          </cell>
          <cell r="F578" t="str">
            <v>2.043,91</v>
          </cell>
          <cell r="G578" t="str">
            <v>9.699,00</v>
          </cell>
          <cell r="H578">
            <v>0</v>
          </cell>
          <cell r="I578">
            <v>7655.09</v>
          </cell>
          <cell r="J578">
            <v>2043.91</v>
          </cell>
          <cell r="K578">
            <v>9699</v>
          </cell>
          <cell r="L578">
            <v>0</v>
          </cell>
          <cell r="M578">
            <v>2043.9090300000003</v>
          </cell>
          <cell r="N578">
            <v>9698.9990300000009</v>
          </cell>
        </row>
        <row r="579">
          <cell r="B579" t="str">
            <v>2 S 04 101 51</v>
          </cell>
          <cell r="C579" t="str">
            <v>Boca BSTC D=0,60 m normal AC/BC/PC</v>
          </cell>
          <cell r="D579" t="str">
            <v>und</v>
          </cell>
          <cell r="E579" t="str">
            <v>934,27</v>
          </cell>
          <cell r="F579" t="str">
            <v>249,45</v>
          </cell>
          <cell r="G579" t="str">
            <v>1.183,72</v>
          </cell>
          <cell r="H579">
            <v>0</v>
          </cell>
          <cell r="I579">
            <v>934.27</v>
          </cell>
          <cell r="J579">
            <v>249.45</v>
          </cell>
          <cell r="K579">
            <v>1183.72</v>
          </cell>
          <cell r="L579">
            <v>0</v>
          </cell>
          <cell r="M579">
            <v>249.45009000000002</v>
          </cell>
          <cell r="N579">
            <v>1183.72009</v>
          </cell>
        </row>
        <row r="580">
          <cell r="B580" t="str">
            <v>2 S 04 101 52</v>
          </cell>
          <cell r="C580" t="str">
            <v>Boca BSTC D=0,80 m normal AC/BC/PC</v>
          </cell>
          <cell r="D580" t="str">
            <v>und</v>
          </cell>
          <cell r="E580" t="str">
            <v>1.515,71</v>
          </cell>
          <cell r="F580" t="str">
            <v>404,70</v>
          </cell>
          <cell r="G580" t="str">
            <v>1.920,41</v>
          </cell>
          <cell r="H580">
            <v>0</v>
          </cell>
          <cell r="I580">
            <v>1515.71</v>
          </cell>
          <cell r="J580">
            <v>404.7</v>
          </cell>
          <cell r="K580">
            <v>1920.41</v>
          </cell>
          <cell r="L580">
            <v>0</v>
          </cell>
          <cell r="M580">
            <v>404.69457000000006</v>
          </cell>
          <cell r="N580">
            <v>1920.4045700000001</v>
          </cell>
        </row>
        <row r="581">
          <cell r="B581" t="str">
            <v>2 S 04 101 53</v>
          </cell>
          <cell r="C581" t="str">
            <v>Boca BSTC D=1,00 m normal AC/BC/PC</v>
          </cell>
          <cell r="D581" t="str">
            <v>und</v>
          </cell>
          <cell r="E581" t="str">
            <v>2.291,53</v>
          </cell>
          <cell r="F581" t="str">
            <v>611,84</v>
          </cell>
          <cell r="G581" t="str">
            <v>2.903,37</v>
          </cell>
          <cell r="H581">
            <v>0</v>
          </cell>
          <cell r="I581">
            <v>2291.5300000000002</v>
          </cell>
          <cell r="J581">
            <v>611.84</v>
          </cell>
          <cell r="K581">
            <v>2903.37</v>
          </cell>
          <cell r="L581">
            <v>0</v>
          </cell>
          <cell r="M581">
            <v>611.83851000000004</v>
          </cell>
          <cell r="N581">
            <v>2903.3685100000002</v>
          </cell>
        </row>
        <row r="582">
          <cell r="B582" t="str">
            <v>2 S 04 101 54</v>
          </cell>
          <cell r="C582" t="str">
            <v>Boca BSTC D=1,20 m normal AC/BC/PC</v>
          </cell>
          <cell r="D582" t="str">
            <v>und</v>
          </cell>
          <cell r="E582" t="str">
            <v>3.247,98</v>
          </cell>
          <cell r="F582" t="str">
            <v>867,21</v>
          </cell>
          <cell r="G582" t="str">
            <v>4.115,19</v>
          </cell>
          <cell r="H582">
            <v>0</v>
          </cell>
          <cell r="I582">
            <v>3247.98</v>
          </cell>
          <cell r="J582">
            <v>867.21</v>
          </cell>
          <cell r="K582">
            <v>4115.1899999999996</v>
          </cell>
          <cell r="L582">
            <v>0</v>
          </cell>
          <cell r="M582">
            <v>867.21066000000008</v>
          </cell>
          <cell r="N582">
            <v>4115.1906600000002</v>
          </cell>
        </row>
        <row r="583">
          <cell r="B583" t="str">
            <v>2 S 04 101 55</v>
          </cell>
          <cell r="C583" t="str">
            <v>Boca BSTC D=1,50 m normal AC/BC/PC</v>
          </cell>
          <cell r="D583" t="str">
            <v>und</v>
          </cell>
          <cell r="E583" t="str">
            <v>5.706,31</v>
          </cell>
          <cell r="F583" t="str">
            <v>1.523,59</v>
          </cell>
          <cell r="G583" t="str">
            <v>7.229,90</v>
          </cell>
          <cell r="H583">
            <v>0</v>
          </cell>
          <cell r="I583">
            <v>5706.31</v>
          </cell>
          <cell r="J583">
            <v>1523.59</v>
          </cell>
          <cell r="K583">
            <v>7229.9</v>
          </cell>
          <cell r="L583">
            <v>0</v>
          </cell>
          <cell r="M583">
            <v>1523.5847700000002</v>
          </cell>
          <cell r="N583">
            <v>7229.8947700000008</v>
          </cell>
        </row>
        <row r="584">
          <cell r="B584" t="str">
            <v>2 S 04 101 56</v>
          </cell>
          <cell r="C584" t="str">
            <v>Boca BSTC D=0,60 m - esc=15 AC/BC/PC</v>
          </cell>
          <cell r="D584" t="str">
            <v>und</v>
          </cell>
          <cell r="E584" t="str">
            <v>981,42</v>
          </cell>
          <cell r="F584" t="str">
            <v>262,04</v>
          </cell>
          <cell r="G584" t="str">
            <v>1.243,46</v>
          </cell>
          <cell r="H584">
            <v>0</v>
          </cell>
          <cell r="I584">
            <v>981.42</v>
          </cell>
          <cell r="J584">
            <v>262.04000000000002</v>
          </cell>
          <cell r="K584">
            <v>1243.46</v>
          </cell>
          <cell r="L584">
            <v>0</v>
          </cell>
          <cell r="M584">
            <v>262.03914000000003</v>
          </cell>
          <cell r="N584">
            <v>1243.4591399999999</v>
          </cell>
        </row>
        <row r="585">
          <cell r="B585" t="str">
            <v>2 S 04 101 57</v>
          </cell>
          <cell r="C585" t="str">
            <v>Boca BSTC D=0,80 m - esc=15 AC/BC/PC</v>
          </cell>
          <cell r="D585" t="str">
            <v>und</v>
          </cell>
          <cell r="E585" t="str">
            <v>1.594,04</v>
          </cell>
          <cell r="F585" t="str">
            <v>425,61</v>
          </cell>
          <cell r="G585" t="str">
            <v>2.019,65</v>
          </cell>
          <cell r="H585">
            <v>0</v>
          </cell>
          <cell r="I585">
            <v>1594.04</v>
          </cell>
          <cell r="J585">
            <v>425.61</v>
          </cell>
          <cell r="K585">
            <v>2019.65</v>
          </cell>
          <cell r="L585">
            <v>0</v>
          </cell>
          <cell r="M585">
            <v>425.60867999999999</v>
          </cell>
          <cell r="N585">
            <v>2019.64868</v>
          </cell>
        </row>
        <row r="586">
          <cell r="B586" t="str">
            <v>2 S 04 101 58</v>
          </cell>
          <cell r="C586" t="str">
            <v>Boca BSTC D=1,00 m - esc=15 AC/BC/PC</v>
          </cell>
          <cell r="D586" t="str">
            <v>und</v>
          </cell>
          <cell r="E586" t="str">
            <v>2.401,74</v>
          </cell>
          <cell r="F586" t="str">
            <v>641,27</v>
          </cell>
          <cell r="G586" t="str">
            <v>3.043,01</v>
          </cell>
          <cell r="H586">
            <v>0</v>
          </cell>
          <cell r="I586">
            <v>2401.7399999999998</v>
          </cell>
          <cell r="J586">
            <v>641.27</v>
          </cell>
          <cell r="K586">
            <v>3043.01</v>
          </cell>
          <cell r="L586">
            <v>0</v>
          </cell>
          <cell r="M586">
            <v>641.26458000000002</v>
          </cell>
          <cell r="N586">
            <v>3043.0045799999998</v>
          </cell>
        </row>
        <row r="587">
          <cell r="B587" t="str">
            <v>2 S 04 101 59</v>
          </cell>
          <cell r="C587" t="str">
            <v>Boca BSTC D=1,20 m - esc=15 AC/BC/PC</v>
          </cell>
          <cell r="D587" t="str">
            <v>und</v>
          </cell>
          <cell r="E587" t="str">
            <v>3.413,62</v>
          </cell>
          <cell r="F587" t="str">
            <v>911,44</v>
          </cell>
          <cell r="G587" t="str">
            <v>4.325,06</v>
          </cell>
          <cell r="H587">
            <v>0</v>
          </cell>
          <cell r="I587">
            <v>3413.62</v>
          </cell>
          <cell r="J587">
            <v>911.44</v>
          </cell>
          <cell r="K587">
            <v>4325.0600000000004</v>
          </cell>
          <cell r="L587">
            <v>0</v>
          </cell>
          <cell r="M587">
            <v>911.43654000000004</v>
          </cell>
          <cell r="N587">
            <v>4325.0565399999996</v>
          </cell>
        </row>
        <row r="588">
          <cell r="B588" t="str">
            <v>2 S 04 101 60</v>
          </cell>
          <cell r="C588" t="str">
            <v>Boca BSTC D=1,50 m - esc=15 AC/BC/PC</v>
          </cell>
          <cell r="D588" t="str">
            <v>und</v>
          </cell>
          <cell r="E588" t="str">
            <v>6.008,68</v>
          </cell>
          <cell r="F588" t="str">
            <v>1.604,32</v>
          </cell>
          <cell r="G588" t="str">
            <v>7.613,00</v>
          </cell>
          <cell r="H588">
            <v>0</v>
          </cell>
          <cell r="I588">
            <v>6008.68</v>
          </cell>
          <cell r="J588">
            <v>1604.32</v>
          </cell>
          <cell r="K588">
            <v>7613</v>
          </cell>
          <cell r="L588">
            <v>0</v>
          </cell>
          <cell r="M588">
            <v>1604.3175600000002</v>
          </cell>
          <cell r="N588">
            <v>7612.9975600000007</v>
          </cell>
        </row>
        <row r="589">
          <cell r="B589" t="str">
            <v>2 S 04 101 61</v>
          </cell>
          <cell r="C589" t="str">
            <v>Boca BSTC D=0,60 m - esc=30 AC/BC/PC</v>
          </cell>
          <cell r="D589" t="str">
            <v>und</v>
          </cell>
          <cell r="E589" t="str">
            <v>1.095,14</v>
          </cell>
          <cell r="F589" t="str">
            <v>292,40</v>
          </cell>
          <cell r="G589" t="str">
            <v>1.387,54</v>
          </cell>
          <cell r="H589">
            <v>0</v>
          </cell>
          <cell r="I589">
            <v>1095.1400000000001</v>
          </cell>
          <cell r="J589">
            <v>292.39999999999998</v>
          </cell>
          <cell r="K589">
            <v>1387.54</v>
          </cell>
          <cell r="L589">
            <v>0</v>
          </cell>
          <cell r="M589">
            <v>292.40238000000005</v>
          </cell>
          <cell r="N589">
            <v>1387.5423800000001</v>
          </cell>
        </row>
        <row r="590">
          <cell r="B590" t="str">
            <v>2 S 04 101 62</v>
          </cell>
          <cell r="C590" t="str">
            <v>Boca BSTC D=0,80 m - esc=30 AC/BC/PC</v>
          </cell>
          <cell r="D590" t="str">
            <v>und</v>
          </cell>
          <cell r="E590" t="str">
            <v>1.773,17</v>
          </cell>
          <cell r="F590" t="str">
            <v>473,44</v>
          </cell>
          <cell r="G590" t="str">
            <v>2.246,60</v>
          </cell>
          <cell r="H590">
            <v>0</v>
          </cell>
          <cell r="I590">
            <v>1773.17</v>
          </cell>
          <cell r="J590">
            <v>473.44</v>
          </cell>
          <cell r="K590">
            <v>2246.6</v>
          </cell>
          <cell r="L590">
            <v>0</v>
          </cell>
          <cell r="M590">
            <v>473.43639000000007</v>
          </cell>
          <cell r="N590">
            <v>2246.6063899999999</v>
          </cell>
        </row>
        <row r="591">
          <cell r="B591" t="str">
            <v>2 S 04 101 63</v>
          </cell>
          <cell r="C591" t="str">
            <v>Boca BSTC D=1,00 m - esc=30 AC/BC/PC</v>
          </cell>
          <cell r="D591" t="str">
            <v>und</v>
          </cell>
          <cell r="E591" t="str">
            <v>2.669,86</v>
          </cell>
          <cell r="F591" t="str">
            <v>712,85</v>
          </cell>
          <cell r="G591" t="str">
            <v>3.382,71</v>
          </cell>
          <cell r="H591">
            <v>0</v>
          </cell>
          <cell r="I591">
            <v>2669.86</v>
          </cell>
          <cell r="J591">
            <v>712.85</v>
          </cell>
          <cell r="K591">
            <v>3382.71</v>
          </cell>
          <cell r="L591">
            <v>0</v>
          </cell>
          <cell r="M591">
            <v>712.85262000000012</v>
          </cell>
          <cell r="N591">
            <v>3382.7126200000002</v>
          </cell>
        </row>
        <row r="592">
          <cell r="B592" t="str">
            <v>2 S 04 101 64</v>
          </cell>
          <cell r="C592" t="str">
            <v>Boca BSTC D=1,20 m - esc=30 AC/BC/PC</v>
          </cell>
          <cell r="D592" t="str">
            <v>und</v>
          </cell>
          <cell r="E592" t="str">
            <v>3.803,44</v>
          </cell>
          <cell r="F592" t="str">
            <v>1.015,52</v>
          </cell>
          <cell r="G592" t="str">
            <v>4.818,96</v>
          </cell>
          <cell r="H592">
            <v>0</v>
          </cell>
          <cell r="I592">
            <v>3803.44</v>
          </cell>
          <cell r="J592">
            <v>1015.52</v>
          </cell>
          <cell r="K592">
            <v>4818.96</v>
          </cell>
          <cell r="L592">
            <v>0</v>
          </cell>
          <cell r="M592">
            <v>1015.5184800000001</v>
          </cell>
          <cell r="N592">
            <v>4818.9584800000002</v>
          </cell>
        </row>
        <row r="593">
          <cell r="B593" t="str">
            <v>2 S 04 101 65</v>
          </cell>
          <cell r="C593" t="str">
            <v>Boca BSTC D=1,50 m - esc=30 AC/BC/PC</v>
          </cell>
          <cell r="D593" t="str">
            <v>und</v>
          </cell>
          <cell r="E593" t="str">
            <v>6.713,07</v>
          </cell>
          <cell r="F593" t="str">
            <v>1.792,39</v>
          </cell>
          <cell r="G593" t="str">
            <v>8.505,46</v>
          </cell>
          <cell r="H593">
            <v>0</v>
          </cell>
          <cell r="I593">
            <v>6713.07</v>
          </cell>
          <cell r="J593">
            <v>1792.39</v>
          </cell>
          <cell r="K593">
            <v>8505.4599999999991</v>
          </cell>
          <cell r="L593">
            <v>0</v>
          </cell>
          <cell r="M593">
            <v>1792.38969</v>
          </cell>
          <cell r="N593">
            <v>8505.4596899999997</v>
          </cell>
        </row>
        <row r="594">
          <cell r="B594" t="str">
            <v>2 S 04 101 66</v>
          </cell>
          <cell r="C594" t="str">
            <v>Boca BSTC D=0,60 m - esc=45 AC/BC/PC</v>
          </cell>
          <cell r="D594" t="str">
            <v>und</v>
          </cell>
          <cell r="E594" t="str">
            <v>1.350,76</v>
          </cell>
          <cell r="F594" t="str">
            <v>360,65</v>
          </cell>
          <cell r="G594" t="str">
            <v>1.711,41</v>
          </cell>
          <cell r="H594">
            <v>0</v>
          </cell>
          <cell r="I594">
            <v>1350.76</v>
          </cell>
          <cell r="J594">
            <v>360.65</v>
          </cell>
          <cell r="K594">
            <v>1711.41</v>
          </cell>
          <cell r="L594">
            <v>0</v>
          </cell>
          <cell r="M594">
            <v>360.65291999999999</v>
          </cell>
          <cell r="N594">
            <v>1711.41292</v>
          </cell>
        </row>
        <row r="595">
          <cell r="B595" t="str">
            <v>2 S 04 101 67</v>
          </cell>
          <cell r="C595" t="str">
            <v>Boca BSTC D=0,80 m - esc=45 AC/BC/PC</v>
          </cell>
          <cell r="D595" t="str">
            <v>und</v>
          </cell>
          <cell r="E595" t="str">
            <v>2.339,85</v>
          </cell>
          <cell r="F595" t="str">
            <v>624,74</v>
          </cell>
          <cell r="G595" t="str">
            <v>2.964,59</v>
          </cell>
          <cell r="H595">
            <v>0</v>
          </cell>
          <cell r="I595">
            <v>2339.85</v>
          </cell>
          <cell r="J595">
            <v>624.74</v>
          </cell>
          <cell r="K595">
            <v>2964.59</v>
          </cell>
          <cell r="L595">
            <v>0</v>
          </cell>
          <cell r="M595">
            <v>624.73995000000002</v>
          </cell>
          <cell r="N595">
            <v>2964.58995</v>
          </cell>
        </row>
        <row r="596">
          <cell r="B596" t="str">
            <v>2 S 04 101 68</v>
          </cell>
          <cell r="C596" t="str">
            <v>Boca BSTC D=1,00 m - esc=45 AC/BC/PC</v>
          </cell>
          <cell r="D596" t="str">
            <v>und</v>
          </cell>
          <cell r="E596" t="str">
            <v>3.302,85</v>
          </cell>
          <cell r="F596" t="str">
            <v>881,86</v>
          </cell>
          <cell r="G596" t="str">
            <v>4.184,71</v>
          </cell>
          <cell r="H596">
            <v>0</v>
          </cell>
          <cell r="I596">
            <v>3302.85</v>
          </cell>
          <cell r="J596">
            <v>881.86</v>
          </cell>
          <cell r="K596">
            <v>4184.71</v>
          </cell>
          <cell r="L596">
            <v>0</v>
          </cell>
          <cell r="M596">
            <v>881.86095</v>
          </cell>
          <cell r="N596">
            <v>4184.7109499999997</v>
          </cell>
        </row>
        <row r="597">
          <cell r="B597" t="str">
            <v>2 S 04 101 69</v>
          </cell>
          <cell r="C597" t="str">
            <v>Boca BSTC D=1,20 m - esc=45 AC/BC/PC</v>
          </cell>
          <cell r="D597" t="str">
            <v>und</v>
          </cell>
          <cell r="E597" t="str">
            <v>4.705,87</v>
          </cell>
          <cell r="F597" t="str">
            <v>1.256,47</v>
          </cell>
          <cell r="G597" t="str">
            <v>5.962,34</v>
          </cell>
          <cell r="H597">
            <v>0</v>
          </cell>
          <cell r="I597">
            <v>4705.87</v>
          </cell>
          <cell r="J597">
            <v>1256.47</v>
          </cell>
          <cell r="K597">
            <v>5962.34</v>
          </cell>
          <cell r="L597">
            <v>0</v>
          </cell>
          <cell r="M597">
            <v>1256.46729</v>
          </cell>
          <cell r="N597">
            <v>5962.3372899999995</v>
          </cell>
        </row>
        <row r="598">
          <cell r="B598" t="str">
            <v>2 S 04 101 70</v>
          </cell>
          <cell r="C598" t="str">
            <v>Boca BSTC D=1,50 m - esc=45 AC/BC/PC</v>
          </cell>
          <cell r="D598" t="str">
            <v>und</v>
          </cell>
          <cell r="E598" t="str">
            <v>8.435,48</v>
          </cell>
          <cell r="F598" t="str">
            <v>2.252,27</v>
          </cell>
          <cell r="G598" t="str">
            <v>10.687,75</v>
          </cell>
          <cell r="H598">
            <v>0</v>
          </cell>
          <cell r="I598">
            <v>8435.48</v>
          </cell>
          <cell r="J598">
            <v>2252.27</v>
          </cell>
          <cell r="K598">
            <v>10687.75</v>
          </cell>
          <cell r="L598">
            <v>0</v>
          </cell>
          <cell r="M598">
            <v>2252.2731600000002</v>
          </cell>
          <cell r="N598">
            <v>10687.75316</v>
          </cell>
        </row>
        <row r="599">
          <cell r="B599" t="str">
            <v>2 S 04 110 01</v>
          </cell>
          <cell r="C599" t="str">
            <v>Corpo BDTC D=1,00m</v>
          </cell>
          <cell r="D599" t="str">
            <v>m</v>
          </cell>
          <cell r="E599" t="str">
            <v>1.275,12</v>
          </cell>
          <cell r="F599" t="str">
            <v>340,46</v>
          </cell>
          <cell r="G599" t="str">
            <v>1.615,58</v>
          </cell>
          <cell r="H599">
            <v>0</v>
          </cell>
          <cell r="I599">
            <v>1275.1199999999999</v>
          </cell>
          <cell r="J599">
            <v>340.46</v>
          </cell>
          <cell r="K599">
            <v>1615.58</v>
          </cell>
          <cell r="L599">
            <v>0</v>
          </cell>
          <cell r="M599">
            <v>340.45704000000001</v>
          </cell>
          <cell r="N599">
            <v>1615.5770399999999</v>
          </cell>
        </row>
        <row r="600">
          <cell r="B600" t="str">
            <v>2 S 04 110 02</v>
          </cell>
          <cell r="C600" t="str">
            <v>Corpo BDTC D=1,20m</v>
          </cell>
          <cell r="D600" t="str">
            <v>m</v>
          </cell>
          <cell r="E600" t="str">
            <v>1.635,29</v>
          </cell>
          <cell r="F600" t="str">
            <v>436,62</v>
          </cell>
          <cell r="G600" t="str">
            <v>2.071,91</v>
          </cell>
          <cell r="H600">
            <v>0</v>
          </cell>
          <cell r="I600">
            <v>1635.29</v>
          </cell>
          <cell r="J600">
            <v>436.62</v>
          </cell>
          <cell r="K600">
            <v>2071.91</v>
          </cell>
          <cell r="L600">
            <v>0</v>
          </cell>
          <cell r="M600">
            <v>436.62243000000001</v>
          </cell>
          <cell r="N600">
            <v>2071.9124299999999</v>
          </cell>
        </row>
        <row r="601">
          <cell r="B601" t="str">
            <v>2 S 04 110 03</v>
          </cell>
          <cell r="C601" t="str">
            <v>Corpo BDTC D=1,50m</v>
          </cell>
          <cell r="D601" t="str">
            <v>m</v>
          </cell>
          <cell r="E601" t="str">
            <v>2.558,75</v>
          </cell>
          <cell r="F601" t="str">
            <v>683,19</v>
          </cell>
          <cell r="G601" t="str">
            <v>3.241,94</v>
          </cell>
          <cell r="H601">
            <v>0</v>
          </cell>
          <cell r="I601">
            <v>2558.75</v>
          </cell>
          <cell r="J601">
            <v>683.19</v>
          </cell>
          <cell r="K601">
            <v>3241.94</v>
          </cell>
          <cell r="L601">
            <v>0</v>
          </cell>
          <cell r="M601">
            <v>683.18625000000009</v>
          </cell>
          <cell r="N601">
            <v>3241.9362500000002</v>
          </cell>
        </row>
        <row r="602">
          <cell r="B602" t="str">
            <v>2 S 04 110 51</v>
          </cell>
          <cell r="C602" t="str">
            <v>Corpo BDTC D=1,00 m AC/BC/PC</v>
          </cell>
          <cell r="D602" t="str">
            <v>m</v>
          </cell>
          <cell r="E602" t="str">
            <v>1.391,88</v>
          </cell>
          <cell r="F602" t="str">
            <v>371,63</v>
          </cell>
          <cell r="G602" t="str">
            <v>1.763,51</v>
          </cell>
          <cell r="H602">
            <v>0</v>
          </cell>
          <cell r="I602">
            <v>1391.88</v>
          </cell>
          <cell r="J602">
            <v>371.63</v>
          </cell>
          <cell r="K602">
            <v>1763.51</v>
          </cell>
          <cell r="L602">
            <v>0</v>
          </cell>
          <cell r="M602">
            <v>371.63196000000005</v>
          </cell>
          <cell r="N602">
            <v>1763.5119600000003</v>
          </cell>
        </row>
        <row r="603">
          <cell r="B603" t="str">
            <v>2 S 04 110 52</v>
          </cell>
          <cell r="C603" t="str">
            <v>Corpo BDTC D=1,20 m AC/BC/PC</v>
          </cell>
          <cell r="D603" t="str">
            <v>m</v>
          </cell>
          <cell r="E603" t="str">
            <v>1.773,32</v>
          </cell>
          <cell r="F603" t="str">
            <v>473,48</v>
          </cell>
          <cell r="G603" t="str">
            <v>2.246,80</v>
          </cell>
          <cell r="H603">
            <v>0</v>
          </cell>
          <cell r="I603">
            <v>1773.32</v>
          </cell>
          <cell r="J603">
            <v>473.48</v>
          </cell>
          <cell r="K603">
            <v>2246.8000000000002</v>
          </cell>
          <cell r="L603">
            <v>0</v>
          </cell>
          <cell r="M603">
            <v>473.47644000000003</v>
          </cell>
          <cell r="N603">
            <v>2246.7964400000001</v>
          </cell>
        </row>
        <row r="604">
          <cell r="B604" t="str">
            <v>2 S 04 110 53</v>
          </cell>
          <cell r="C604" t="str">
            <v>Corpo BDTC D=1,50 m AC/BC/PC</v>
          </cell>
          <cell r="D604" t="str">
            <v>m</v>
          </cell>
          <cell r="E604" t="str">
            <v>2.764,41</v>
          </cell>
          <cell r="F604" t="str">
            <v>738,10</v>
          </cell>
          <cell r="G604" t="str">
            <v>3.502,51</v>
          </cell>
          <cell r="H604">
            <v>0</v>
          </cell>
          <cell r="I604">
            <v>2764.41</v>
          </cell>
          <cell r="J604">
            <v>738.1</v>
          </cell>
          <cell r="K604">
            <v>3502.51</v>
          </cell>
          <cell r="L604">
            <v>0</v>
          </cell>
          <cell r="M604">
            <v>738.09747000000004</v>
          </cell>
          <cell r="N604">
            <v>3502.50747</v>
          </cell>
        </row>
        <row r="605">
          <cell r="B605" t="str">
            <v>2 S 04 111 01</v>
          </cell>
          <cell r="C605" t="str">
            <v>Boca BDTC D=1,00m normal</v>
          </cell>
          <cell r="D605" t="str">
            <v>und</v>
          </cell>
          <cell r="E605" t="str">
            <v>2.928,77</v>
          </cell>
          <cell r="F605" t="str">
            <v>781,98</v>
          </cell>
          <cell r="G605" t="str">
            <v>3.710,75</v>
          </cell>
          <cell r="H605">
            <v>0</v>
          </cell>
          <cell r="I605">
            <v>2928.77</v>
          </cell>
          <cell r="J605">
            <v>781.98</v>
          </cell>
          <cell r="K605">
            <v>3710.75</v>
          </cell>
          <cell r="L605">
            <v>0</v>
          </cell>
          <cell r="M605">
            <v>781.98158999999998</v>
          </cell>
          <cell r="N605">
            <v>3710.7515899999999</v>
          </cell>
        </row>
        <row r="606">
          <cell r="B606" t="str">
            <v>2 S 04 111 02</v>
          </cell>
          <cell r="C606" t="str">
            <v>Boca BDTC D=1,20m normal</v>
          </cell>
          <cell r="D606" t="str">
            <v>und</v>
          </cell>
          <cell r="E606" t="str">
            <v>4.134,09</v>
          </cell>
          <cell r="F606" t="str">
            <v>1.103,80</v>
          </cell>
          <cell r="G606" t="str">
            <v>5.237,89</v>
          </cell>
          <cell r="H606">
            <v>0</v>
          </cell>
          <cell r="I606">
            <v>4134.09</v>
          </cell>
          <cell r="J606">
            <v>1103.8</v>
          </cell>
          <cell r="K606">
            <v>5237.8900000000003</v>
          </cell>
          <cell r="L606">
            <v>0</v>
          </cell>
          <cell r="M606">
            <v>1103.8020300000001</v>
          </cell>
          <cell r="N606">
            <v>5237.89203</v>
          </cell>
        </row>
        <row r="607">
          <cell r="B607" t="str">
            <v>2 S 04 111 03</v>
          </cell>
          <cell r="C607" t="str">
            <v>Boca BDTC D=1,50m normal</v>
          </cell>
          <cell r="D607" t="str">
            <v>und</v>
          </cell>
          <cell r="E607" t="str">
            <v>6.982,45</v>
          </cell>
          <cell r="F607" t="str">
            <v>1.864,31</v>
          </cell>
          <cell r="G607" t="str">
            <v>8.846,76</v>
          </cell>
          <cell r="H607">
            <v>0</v>
          </cell>
          <cell r="I607">
            <v>6982.45</v>
          </cell>
          <cell r="J607">
            <v>1864.31</v>
          </cell>
          <cell r="K607">
            <v>8846.76</v>
          </cell>
          <cell r="L607">
            <v>0</v>
          </cell>
          <cell r="M607">
            <v>1864.3141500000002</v>
          </cell>
          <cell r="N607">
            <v>8846.7641499999991</v>
          </cell>
        </row>
        <row r="608">
          <cell r="B608" t="str">
            <v>2 S 04 111 05</v>
          </cell>
          <cell r="C608" t="str">
            <v>Boca BDTC D=1,00 m - esc.=15</v>
          </cell>
          <cell r="D608" t="str">
            <v>und</v>
          </cell>
          <cell r="E608" t="str">
            <v>3.059,29</v>
          </cell>
          <cell r="F608" t="str">
            <v>816,83</v>
          </cell>
          <cell r="G608" t="str">
            <v>3.876,12</v>
          </cell>
          <cell r="H608">
            <v>0</v>
          </cell>
          <cell r="I608">
            <v>3059.29</v>
          </cell>
          <cell r="J608">
            <v>816.83</v>
          </cell>
          <cell r="K608">
            <v>3876.12</v>
          </cell>
          <cell r="L608">
            <v>0</v>
          </cell>
          <cell r="M608">
            <v>816.83043000000009</v>
          </cell>
          <cell r="N608">
            <v>3876.1204299999999</v>
          </cell>
        </row>
        <row r="609">
          <cell r="B609" t="str">
            <v>2 S 04 111 06</v>
          </cell>
          <cell r="C609" t="str">
            <v>Boca BDTC D=1,20 m - esc.=15</v>
          </cell>
          <cell r="D609" t="str">
            <v>und</v>
          </cell>
          <cell r="E609" t="str">
            <v>4.325,41</v>
          </cell>
          <cell r="F609" t="str">
            <v>1.154,89</v>
          </cell>
          <cell r="G609" t="str">
            <v>5.480,30</v>
          </cell>
          <cell r="H609">
            <v>0</v>
          </cell>
          <cell r="I609">
            <v>4325.41</v>
          </cell>
          <cell r="J609">
            <v>1154.8900000000001</v>
          </cell>
          <cell r="K609">
            <v>5480.3</v>
          </cell>
          <cell r="L609">
            <v>0</v>
          </cell>
          <cell r="M609">
            <v>1154.88447</v>
          </cell>
          <cell r="N609">
            <v>5480.2944699999998</v>
          </cell>
        </row>
        <row r="610">
          <cell r="B610" t="str">
            <v>2 S 04 111 07</v>
          </cell>
          <cell r="C610" t="str">
            <v>Boca BDTC D=1,50 m - esc.=15</v>
          </cell>
          <cell r="D610" t="str">
            <v>und</v>
          </cell>
          <cell r="E610" t="str">
            <v>7.333,85</v>
          </cell>
          <cell r="F610" t="str">
            <v>1.958,14</v>
          </cell>
          <cell r="G610" t="str">
            <v>9.291,99</v>
          </cell>
          <cell r="H610">
            <v>0</v>
          </cell>
          <cell r="I610">
            <v>7333.85</v>
          </cell>
          <cell r="J610">
            <v>1958.14</v>
          </cell>
          <cell r="K610">
            <v>9291.99</v>
          </cell>
          <cell r="L610">
            <v>0</v>
          </cell>
          <cell r="M610">
            <v>1958.1379500000003</v>
          </cell>
          <cell r="N610">
            <v>9291.9879500000006</v>
          </cell>
        </row>
        <row r="611">
          <cell r="B611" t="str">
            <v>2 S 04 111 08</v>
          </cell>
          <cell r="C611" t="str">
            <v>Boca BDTC D=1,00 - esc.=30</v>
          </cell>
          <cell r="D611" t="str">
            <v>und</v>
          </cell>
          <cell r="E611" t="str">
            <v>3.401,28</v>
          </cell>
          <cell r="F611" t="str">
            <v>908,14</v>
          </cell>
          <cell r="G611" t="str">
            <v>4.309,43</v>
          </cell>
          <cell r="H611">
            <v>0</v>
          </cell>
          <cell r="I611">
            <v>3401.28</v>
          </cell>
          <cell r="J611">
            <v>908.14</v>
          </cell>
          <cell r="K611">
            <v>4309.43</v>
          </cell>
          <cell r="L611">
            <v>0</v>
          </cell>
          <cell r="M611">
            <v>908.14176000000009</v>
          </cell>
          <cell r="N611">
            <v>4309.4217600000002</v>
          </cell>
        </row>
        <row r="612">
          <cell r="B612" t="str">
            <v>2 S 04 111 09</v>
          </cell>
          <cell r="C612" t="str">
            <v>Boca BDTC D=1,20 m - esc.=30</v>
          </cell>
          <cell r="D612" t="str">
            <v>und</v>
          </cell>
          <cell r="E612" t="str">
            <v>4.810,51</v>
          </cell>
          <cell r="F612" t="str">
            <v>1.284,41</v>
          </cell>
          <cell r="G612" t="str">
            <v>6.094,91</v>
          </cell>
          <cell r="H612">
            <v>0</v>
          </cell>
          <cell r="I612">
            <v>4810.51</v>
          </cell>
          <cell r="J612">
            <v>1284.4100000000001</v>
          </cell>
          <cell r="K612">
            <v>6094.91</v>
          </cell>
          <cell r="L612">
            <v>0</v>
          </cell>
          <cell r="M612">
            <v>1284.4061700000002</v>
          </cell>
          <cell r="N612">
            <v>6094.9161700000004</v>
          </cell>
        </row>
        <row r="613">
          <cell r="B613" t="str">
            <v>2 S 04 111 10</v>
          </cell>
          <cell r="C613" t="str">
            <v>Boca BDTC D=1,50 m - esc.=30</v>
          </cell>
          <cell r="D613" t="str">
            <v>und</v>
          </cell>
          <cell r="E613" t="str">
            <v>8.187,05</v>
          </cell>
          <cell r="F613" t="str">
            <v>2.185,94</v>
          </cell>
          <cell r="G613" t="str">
            <v>10.372,99</v>
          </cell>
          <cell r="H613">
            <v>0</v>
          </cell>
          <cell r="I613">
            <v>8187.05</v>
          </cell>
          <cell r="J613">
            <v>2185.94</v>
          </cell>
          <cell r="K613">
            <v>10372.99</v>
          </cell>
          <cell r="L613">
            <v>0</v>
          </cell>
          <cell r="M613">
            <v>2185.9423500000003</v>
          </cell>
          <cell r="N613">
            <v>10372.99235</v>
          </cell>
        </row>
        <row r="614">
          <cell r="B614" t="str">
            <v>2 S 04 111 11</v>
          </cell>
          <cell r="C614" t="str">
            <v>Boca BDTC D=1,00 m - esc.=45</v>
          </cell>
          <cell r="D614" t="str">
            <v>und</v>
          </cell>
          <cell r="E614" t="str">
            <v>4.194,28</v>
          </cell>
          <cell r="F614" t="str">
            <v>1.119,87</v>
          </cell>
          <cell r="G614" t="str">
            <v>5.314,15</v>
          </cell>
          <cell r="H614">
            <v>0</v>
          </cell>
          <cell r="I614">
            <v>4194.28</v>
          </cell>
          <cell r="J614">
            <v>1119.8699999999999</v>
          </cell>
          <cell r="K614">
            <v>5314.15</v>
          </cell>
          <cell r="L614">
            <v>0</v>
          </cell>
          <cell r="M614">
            <v>1119.87276</v>
          </cell>
          <cell r="N614">
            <v>5314.1527599999999</v>
          </cell>
        </row>
        <row r="615">
          <cell r="B615" t="str">
            <v>2 S 04 111 12</v>
          </cell>
          <cell r="C615" t="str">
            <v>Boca BDTC D=1,20 m - esc.=45</v>
          </cell>
          <cell r="D615" t="str">
            <v>und</v>
          </cell>
          <cell r="E615" t="str">
            <v>5.923,29</v>
          </cell>
          <cell r="F615" t="str">
            <v>1.581,52</v>
          </cell>
          <cell r="G615" t="str">
            <v>7.504,81</v>
          </cell>
          <cell r="H615">
            <v>0</v>
          </cell>
          <cell r="I615">
            <v>5923.29</v>
          </cell>
          <cell r="J615">
            <v>1581.52</v>
          </cell>
          <cell r="K615">
            <v>7504.81</v>
          </cell>
          <cell r="L615">
            <v>0</v>
          </cell>
          <cell r="M615">
            <v>1581.5184300000001</v>
          </cell>
          <cell r="N615">
            <v>7504.80843</v>
          </cell>
        </row>
        <row r="616">
          <cell r="B616" t="str">
            <v>2 S 04 111 13</v>
          </cell>
          <cell r="C616" t="str">
            <v>Boca BDTC D=1,50 m - esc.=45</v>
          </cell>
          <cell r="D616" t="str">
            <v>und</v>
          </cell>
          <cell r="E616" t="str">
            <v>10.085,26</v>
          </cell>
          <cell r="F616" t="str">
            <v>2.692,76</v>
          </cell>
          <cell r="G616" t="str">
            <v>12.778,02</v>
          </cell>
          <cell r="H616">
            <v>0</v>
          </cell>
          <cell r="I616">
            <v>10085.26</v>
          </cell>
          <cell r="J616">
            <v>2692.76</v>
          </cell>
          <cell r="K616">
            <v>12778.02</v>
          </cell>
          <cell r="L616">
            <v>0</v>
          </cell>
          <cell r="M616">
            <v>2692.7644200000004</v>
          </cell>
          <cell r="N616">
            <v>12778.024420000002</v>
          </cell>
        </row>
        <row r="617">
          <cell r="B617" t="str">
            <v>2 S 04 111 51</v>
          </cell>
          <cell r="C617" t="str">
            <v>Boca BDTC D=1,00 m normal AC/BC/PC</v>
          </cell>
          <cell r="D617" t="str">
            <v>und</v>
          </cell>
          <cell r="E617" t="str">
            <v>3.179,20</v>
          </cell>
          <cell r="F617" t="str">
            <v>848,85</v>
          </cell>
          <cell r="G617" t="str">
            <v>4.028,04</v>
          </cell>
          <cell r="H617">
            <v>0</v>
          </cell>
          <cell r="I617">
            <v>3179.2</v>
          </cell>
          <cell r="J617">
            <v>848.85</v>
          </cell>
          <cell r="K617">
            <v>4028.04</v>
          </cell>
          <cell r="L617">
            <v>0</v>
          </cell>
          <cell r="M617">
            <v>848.84640000000002</v>
          </cell>
          <cell r="N617">
            <v>4028.0463999999997</v>
          </cell>
        </row>
        <row r="618">
          <cell r="B618" t="str">
            <v>2 S 04 111 52</v>
          </cell>
          <cell r="C618" t="str">
            <v>Boca BDTC D=1,20 m normal AC/BC/PC</v>
          </cell>
          <cell r="D618" t="str">
            <v>und</v>
          </cell>
          <cell r="E618" t="str">
            <v>4.519,94</v>
          </cell>
          <cell r="F618" t="str">
            <v>1.206,83</v>
          </cell>
          <cell r="G618" t="str">
            <v>5.726,77</v>
          </cell>
          <cell r="H618">
            <v>0</v>
          </cell>
          <cell r="I618">
            <v>4519.9399999999996</v>
          </cell>
          <cell r="J618">
            <v>1206.83</v>
          </cell>
          <cell r="K618">
            <v>5726.77</v>
          </cell>
          <cell r="L618">
            <v>0</v>
          </cell>
          <cell r="M618">
            <v>1206.8239799999999</v>
          </cell>
          <cell r="N618">
            <v>5726.7639799999997</v>
          </cell>
        </row>
        <row r="619">
          <cell r="B619" t="str">
            <v>2 S 04 111 53</v>
          </cell>
          <cell r="C619" t="str">
            <v>Boca BDTC D=1,50 m normal AC/BC/PC</v>
          </cell>
          <cell r="D619" t="str">
            <v>und</v>
          </cell>
          <cell r="E619" t="str">
            <v>7.714,75</v>
          </cell>
          <cell r="F619" t="str">
            <v>2.059,84</v>
          </cell>
          <cell r="G619" t="str">
            <v>9.774,59</v>
          </cell>
          <cell r="H619">
            <v>0</v>
          </cell>
          <cell r="I619">
            <v>7714.75</v>
          </cell>
          <cell r="J619">
            <v>2059.84</v>
          </cell>
          <cell r="K619">
            <v>9774.59</v>
          </cell>
          <cell r="L619">
            <v>0</v>
          </cell>
          <cell r="M619">
            <v>2059.8382500000002</v>
          </cell>
          <cell r="N619">
            <v>9774.5882500000007</v>
          </cell>
        </row>
        <row r="620">
          <cell r="B620" t="str">
            <v>2 S 04 111 55</v>
          </cell>
          <cell r="C620" t="str">
            <v>Boca BDTC D=1,00 m - esc=15 AC/BC/PC</v>
          </cell>
          <cell r="D620" t="str">
            <v>und</v>
          </cell>
          <cell r="E620" t="str">
            <v>3.321,21</v>
          </cell>
          <cell r="F620" t="str">
            <v>886,76</v>
          </cell>
          <cell r="G620" t="str">
            <v>4.207,97</v>
          </cell>
          <cell r="H620">
            <v>0</v>
          </cell>
          <cell r="I620">
            <v>3321.21</v>
          </cell>
          <cell r="J620">
            <v>886.76</v>
          </cell>
          <cell r="K620">
            <v>4207.97</v>
          </cell>
          <cell r="L620">
            <v>0</v>
          </cell>
          <cell r="M620">
            <v>886.76307000000008</v>
          </cell>
          <cell r="N620">
            <v>4207.97307</v>
          </cell>
        </row>
        <row r="621">
          <cell r="B621" t="str">
            <v>2 S 04 111 56</v>
          </cell>
          <cell r="C621" t="str">
            <v>Boca BDTC D=1,20 m - esc=15 AC/BC/PC</v>
          </cell>
          <cell r="D621" t="str">
            <v>und</v>
          </cell>
          <cell r="E621" t="str">
            <v>4.730,11</v>
          </cell>
          <cell r="F621" t="str">
            <v>1.262,94</v>
          </cell>
          <cell r="G621" t="str">
            <v>5.993,06</v>
          </cell>
          <cell r="H621">
            <v>0</v>
          </cell>
          <cell r="I621">
            <v>4730.1099999999997</v>
          </cell>
          <cell r="J621">
            <v>1262.94</v>
          </cell>
          <cell r="K621">
            <v>5993.06</v>
          </cell>
          <cell r="L621">
            <v>0</v>
          </cell>
          <cell r="M621">
            <v>1262.9393700000001</v>
          </cell>
          <cell r="N621">
            <v>5993.0493699999997</v>
          </cell>
        </row>
        <row r="622">
          <cell r="B622" t="str">
            <v>2 S 04 111 57</v>
          </cell>
          <cell r="C622" t="str">
            <v>Boca BDTC D=1,50 m - esc=15 AC/BC/PC</v>
          </cell>
          <cell r="D622" t="str">
            <v>und</v>
          </cell>
          <cell r="E622" t="str">
            <v>8.102,61</v>
          </cell>
          <cell r="F622" t="str">
            <v>2.163,40</v>
          </cell>
          <cell r="G622" t="str">
            <v>10.266,01</v>
          </cell>
          <cell r="H622">
            <v>0</v>
          </cell>
          <cell r="I622">
            <v>8102.61</v>
          </cell>
          <cell r="J622">
            <v>2163.4</v>
          </cell>
          <cell r="K622">
            <v>10266.01</v>
          </cell>
          <cell r="L622">
            <v>0</v>
          </cell>
          <cell r="M622">
            <v>2163.39687</v>
          </cell>
          <cell r="N622">
            <v>10266.006869999999</v>
          </cell>
        </row>
        <row r="623">
          <cell r="B623" t="str">
            <v>2 S 04 111 58</v>
          </cell>
          <cell r="C623" t="str">
            <v>Boca BDTC D=1,00 m - esc=30 AC/BC/PC</v>
          </cell>
          <cell r="D623" t="str">
            <v>und</v>
          </cell>
          <cell r="E623" t="str">
            <v>3.693,21</v>
          </cell>
          <cell r="F623" t="str">
            <v>986,09</v>
          </cell>
          <cell r="G623" t="str">
            <v>4.679,30</v>
          </cell>
          <cell r="H623">
            <v>0</v>
          </cell>
          <cell r="I623">
            <v>3693.21</v>
          </cell>
          <cell r="J623">
            <v>986.09</v>
          </cell>
          <cell r="K623">
            <v>4679.3</v>
          </cell>
          <cell r="L623">
            <v>0</v>
          </cell>
          <cell r="M623">
            <v>986.08707000000004</v>
          </cell>
          <cell r="N623">
            <v>4679.2970700000005</v>
          </cell>
        </row>
        <row r="624">
          <cell r="B624" t="str">
            <v>2 S 04 111 59</v>
          </cell>
          <cell r="C624" t="str">
            <v>Boca BDTC D=1,20 m - esc=30 AC/BC/PC</v>
          </cell>
          <cell r="D624" t="str">
            <v>und</v>
          </cell>
          <cell r="E624" t="str">
            <v>5.262,13</v>
          </cell>
          <cell r="F624" t="str">
            <v>1.404,99</v>
          </cell>
          <cell r="G624" t="str">
            <v>6.667,12</v>
          </cell>
          <cell r="H624">
            <v>0</v>
          </cell>
          <cell r="I624">
            <v>5262.13</v>
          </cell>
          <cell r="J624">
            <v>1404.99</v>
          </cell>
          <cell r="K624">
            <v>6667.12</v>
          </cell>
          <cell r="L624">
            <v>0</v>
          </cell>
          <cell r="M624">
            <v>1404.9887100000001</v>
          </cell>
          <cell r="N624">
            <v>6667.1187100000006</v>
          </cell>
        </row>
        <row r="625">
          <cell r="B625" t="str">
            <v>2 S 04 111 60</v>
          </cell>
          <cell r="C625" t="str">
            <v>Boca BDTC D=1,50 m - esc=30 AC/BC/PC</v>
          </cell>
          <cell r="D625" t="str">
            <v>und</v>
          </cell>
          <cell r="E625" t="str">
            <v>9.048,34</v>
          </cell>
          <cell r="F625" t="str">
            <v>2.415,91</v>
          </cell>
          <cell r="G625" t="str">
            <v>11.464,24</v>
          </cell>
          <cell r="H625">
            <v>0</v>
          </cell>
          <cell r="I625">
            <v>9048.34</v>
          </cell>
          <cell r="J625">
            <v>2415.91</v>
          </cell>
          <cell r="K625">
            <v>11464.24</v>
          </cell>
          <cell r="L625">
            <v>0</v>
          </cell>
          <cell r="M625">
            <v>2415.9067800000003</v>
          </cell>
          <cell r="N625">
            <v>11464.246780000001</v>
          </cell>
        </row>
        <row r="626">
          <cell r="B626" t="str">
            <v>2 S 04 111 61</v>
          </cell>
          <cell r="C626" t="str">
            <v>Boca BDTC D=1,00 m - esc=45 AC/BC/PC</v>
          </cell>
          <cell r="D626" t="str">
            <v>und</v>
          </cell>
          <cell r="E626" t="str">
            <v>4.556,08</v>
          </cell>
          <cell r="F626" t="str">
            <v>1.216,47</v>
          </cell>
          <cell r="G626" t="str">
            <v>5.772,55</v>
          </cell>
          <cell r="H626">
            <v>0</v>
          </cell>
          <cell r="I626">
            <v>4556.08</v>
          </cell>
          <cell r="J626">
            <v>1216.47</v>
          </cell>
          <cell r="K626">
            <v>5772.55</v>
          </cell>
          <cell r="L626">
            <v>0</v>
          </cell>
          <cell r="M626">
            <v>1216.47336</v>
          </cell>
          <cell r="N626">
            <v>5772.5533599999999</v>
          </cell>
        </row>
        <row r="627">
          <cell r="B627" t="str">
            <v>2 S 04 111 62</v>
          </cell>
          <cell r="C627" t="str">
            <v>Boca BDTC D=1,20 m - esc=45 AC/BC/PC</v>
          </cell>
          <cell r="D627" t="str">
            <v>und</v>
          </cell>
          <cell r="E627" t="str">
            <v>6.484,30</v>
          </cell>
          <cell r="F627" t="str">
            <v>1.731,31</v>
          </cell>
          <cell r="G627" t="str">
            <v>8.215,61</v>
          </cell>
          <cell r="H627">
            <v>0</v>
          </cell>
          <cell r="I627">
            <v>6484.3</v>
          </cell>
          <cell r="J627">
            <v>1731.31</v>
          </cell>
          <cell r="K627">
            <v>8215.61</v>
          </cell>
          <cell r="L627">
            <v>0</v>
          </cell>
          <cell r="M627">
            <v>1731.3081000000002</v>
          </cell>
          <cell r="N627">
            <v>8215.6081000000013</v>
          </cell>
        </row>
        <row r="628">
          <cell r="B628" t="str">
            <v>2 S 04 111 63</v>
          </cell>
          <cell r="C628" t="str">
            <v>Boca BDTC D=1,50 m - esc=45 AC/BC/PC</v>
          </cell>
          <cell r="D628" t="str">
            <v>und</v>
          </cell>
          <cell r="E628" t="str">
            <v>11.160,62</v>
          </cell>
          <cell r="F628" t="str">
            <v>2.979,88</v>
          </cell>
          <cell r="G628" t="str">
            <v>14.140,50</v>
          </cell>
          <cell r="H628">
            <v>0</v>
          </cell>
          <cell r="I628">
            <v>11160.62</v>
          </cell>
          <cell r="J628">
            <v>2979.88</v>
          </cell>
          <cell r="K628">
            <v>14140.5</v>
          </cell>
          <cell r="L628">
            <v>0</v>
          </cell>
          <cell r="M628">
            <v>2979.8855400000002</v>
          </cell>
          <cell r="N628">
            <v>14140.505540000002</v>
          </cell>
        </row>
        <row r="629">
          <cell r="B629" t="str">
            <v>2 S 04 120 01</v>
          </cell>
          <cell r="C629" t="str">
            <v>Corpo BTTC D=1,00m</v>
          </cell>
          <cell r="D629" t="str">
            <v>m</v>
          </cell>
          <cell r="E629" t="str">
            <v>1.802,53</v>
          </cell>
          <cell r="F629" t="str">
            <v>481,27</v>
          </cell>
          <cell r="G629" t="str">
            <v>2.283,80</v>
          </cell>
          <cell r="H629">
            <v>0</v>
          </cell>
          <cell r="I629">
            <v>1802.53</v>
          </cell>
          <cell r="J629">
            <v>481.27</v>
          </cell>
          <cell r="K629">
            <v>2283.8000000000002</v>
          </cell>
          <cell r="L629">
            <v>0</v>
          </cell>
          <cell r="M629">
            <v>481.27551</v>
          </cell>
          <cell r="N629">
            <v>2283.8055100000001</v>
          </cell>
        </row>
        <row r="630">
          <cell r="B630" t="str">
            <v>2 S 04 120 02</v>
          </cell>
          <cell r="C630" t="str">
            <v>Corpo BTTC D=1,20m</v>
          </cell>
          <cell r="D630" t="str">
            <v>m</v>
          </cell>
          <cell r="E630" t="str">
            <v>2.425,07</v>
          </cell>
          <cell r="F630" t="str">
            <v>647,49</v>
          </cell>
          <cell r="G630" t="str">
            <v>3.072,56</v>
          </cell>
          <cell r="H630">
            <v>0</v>
          </cell>
          <cell r="I630">
            <v>2425.0700000000002</v>
          </cell>
          <cell r="J630">
            <v>647.49</v>
          </cell>
          <cell r="K630">
            <v>3072.56</v>
          </cell>
          <cell r="L630">
            <v>0</v>
          </cell>
          <cell r="M630">
            <v>647.49369000000013</v>
          </cell>
          <cell r="N630">
            <v>3072.5636900000004</v>
          </cell>
        </row>
        <row r="631">
          <cell r="B631" t="str">
            <v>2 S 04 120 03</v>
          </cell>
          <cell r="C631" t="str">
            <v>Corpo BTTC D=1,50m</v>
          </cell>
          <cell r="D631" t="str">
            <v>m</v>
          </cell>
          <cell r="E631" t="str">
            <v>3.620,65</v>
          </cell>
          <cell r="F631" t="str">
            <v>966,71</v>
          </cell>
          <cell r="G631" t="str">
            <v>4.587,36</v>
          </cell>
          <cell r="H631">
            <v>0</v>
          </cell>
          <cell r="I631">
            <v>3620.65</v>
          </cell>
          <cell r="J631">
            <v>966.71</v>
          </cell>
          <cell r="K631">
            <v>4587.3599999999997</v>
          </cell>
          <cell r="L631">
            <v>0</v>
          </cell>
          <cell r="M631">
            <v>966.71355000000005</v>
          </cell>
          <cell r="N631">
            <v>4587.36355</v>
          </cell>
        </row>
        <row r="632">
          <cell r="B632" t="str">
            <v>2 S 04 120 51</v>
          </cell>
          <cell r="C632" t="str">
            <v>Corpo BTTC D=1,00 m AC/BC/PC</v>
          </cell>
          <cell r="D632" t="str">
            <v>m</v>
          </cell>
          <cell r="E632" t="str">
            <v>1.958,62</v>
          </cell>
          <cell r="F632" t="str">
            <v>522,95</v>
          </cell>
          <cell r="G632" t="str">
            <v>2.481,57</v>
          </cell>
          <cell r="H632">
            <v>0</v>
          </cell>
          <cell r="I632">
            <v>1958.62</v>
          </cell>
          <cell r="J632">
            <v>522.95000000000005</v>
          </cell>
          <cell r="K632">
            <v>2481.5700000000002</v>
          </cell>
          <cell r="L632">
            <v>0</v>
          </cell>
          <cell r="M632">
            <v>522.95154000000002</v>
          </cell>
          <cell r="N632">
            <v>2481.5715399999999</v>
          </cell>
        </row>
        <row r="633">
          <cell r="B633" t="str">
            <v>2 S 04 120 52</v>
          </cell>
          <cell r="C633" t="str">
            <v>Corpo BTTC D=1,20 m AC/BC/PC</v>
          </cell>
          <cell r="D633" t="str">
            <v>m</v>
          </cell>
          <cell r="E633" t="str">
            <v>2.632,13</v>
          </cell>
          <cell r="F633" t="str">
            <v>702,78</v>
          </cell>
          <cell r="G633" t="str">
            <v>3.334,91</v>
          </cell>
          <cell r="H633">
            <v>0</v>
          </cell>
          <cell r="I633">
            <v>2632.13</v>
          </cell>
          <cell r="J633">
            <v>702.78</v>
          </cell>
          <cell r="K633">
            <v>3334.91</v>
          </cell>
          <cell r="L633">
            <v>0</v>
          </cell>
          <cell r="M633">
            <v>702.77871000000005</v>
          </cell>
          <cell r="N633">
            <v>3334.9087100000002</v>
          </cell>
        </row>
        <row r="634">
          <cell r="B634" t="str">
            <v>2 S 04 120 53</v>
          </cell>
          <cell r="C634" t="str">
            <v>Corpo BTTC D=1,50 m AC/BC/PC</v>
          </cell>
          <cell r="D634" t="str">
            <v>m</v>
          </cell>
          <cell r="E634" t="str">
            <v>3.910,54</v>
          </cell>
          <cell r="F634" t="str">
            <v>1.044,12</v>
          </cell>
          <cell r="G634" t="str">
            <v>4.954,66</v>
          </cell>
          <cell r="H634">
            <v>0</v>
          </cell>
          <cell r="I634">
            <v>3910.54</v>
          </cell>
          <cell r="J634">
            <v>1044.1199999999999</v>
          </cell>
          <cell r="K634">
            <v>4954.66</v>
          </cell>
          <cell r="L634">
            <v>0</v>
          </cell>
          <cell r="M634">
            <v>1044.11418</v>
          </cell>
          <cell r="N634">
            <v>4954.6541799999995</v>
          </cell>
        </row>
        <row r="635">
          <cell r="B635" t="str">
            <v>2 S 04 121 01</v>
          </cell>
          <cell r="C635" t="str">
            <v>Boca BTTC D=1,00m normal</v>
          </cell>
          <cell r="D635" t="str">
            <v>und</v>
          </cell>
          <cell r="E635" t="str">
            <v>3.750,80</v>
          </cell>
          <cell r="F635" t="str">
            <v>1.001,46</v>
          </cell>
          <cell r="G635" t="str">
            <v>4.752,27</v>
          </cell>
          <cell r="H635">
            <v>0</v>
          </cell>
          <cell r="I635">
            <v>3750.8</v>
          </cell>
          <cell r="J635">
            <v>1001.46</v>
          </cell>
          <cell r="K635">
            <v>4752.2700000000004</v>
          </cell>
          <cell r="L635">
            <v>0</v>
          </cell>
          <cell r="M635">
            <v>1001.4636000000002</v>
          </cell>
          <cell r="N635">
            <v>4752.2636000000002</v>
          </cell>
        </row>
        <row r="636">
          <cell r="B636" t="str">
            <v>2 S 04 121 02</v>
          </cell>
          <cell r="C636" t="str">
            <v>Boca BTTC D=1,20m normal</v>
          </cell>
          <cell r="D636" t="str">
            <v>und</v>
          </cell>
          <cell r="E636" t="str">
            <v>5.298,31</v>
          </cell>
          <cell r="F636" t="str">
            <v>1.414,65</v>
          </cell>
          <cell r="G636" t="str">
            <v>6.712,96</v>
          </cell>
          <cell r="H636">
            <v>0</v>
          </cell>
          <cell r="I636">
            <v>5298.31</v>
          </cell>
          <cell r="J636">
            <v>1414.65</v>
          </cell>
          <cell r="K636">
            <v>6712.96</v>
          </cell>
          <cell r="L636">
            <v>0</v>
          </cell>
          <cell r="M636">
            <v>1414.6487700000002</v>
          </cell>
          <cell r="N636">
            <v>6712.9587700000011</v>
          </cell>
        </row>
        <row r="637">
          <cell r="B637" t="str">
            <v>2 S 04 121 03</v>
          </cell>
          <cell r="C637" t="str">
            <v>Boca BTTC D=1,50m normal</v>
          </cell>
          <cell r="D637" t="str">
            <v>und</v>
          </cell>
          <cell r="E637" t="str">
            <v>8.865,62</v>
          </cell>
          <cell r="F637" t="str">
            <v>2.367,12</v>
          </cell>
          <cell r="G637" t="str">
            <v>11.232,74</v>
          </cell>
          <cell r="H637">
            <v>0</v>
          </cell>
          <cell r="I637">
            <v>8865.6200000000008</v>
          </cell>
          <cell r="J637">
            <v>2367.12</v>
          </cell>
          <cell r="K637">
            <v>11232.74</v>
          </cell>
          <cell r="L637">
            <v>0</v>
          </cell>
          <cell r="M637">
            <v>2367.1205400000003</v>
          </cell>
          <cell r="N637">
            <v>11232.740540000001</v>
          </cell>
        </row>
        <row r="638">
          <cell r="B638" t="str">
            <v>2 S 04 121 04</v>
          </cell>
          <cell r="C638" t="str">
            <v>Boca BTTC D=1,00 m - esc.=15</v>
          </cell>
          <cell r="D638" t="str">
            <v>und</v>
          </cell>
          <cell r="E638" t="str">
            <v>3.908,43</v>
          </cell>
          <cell r="F638" t="str">
            <v>1.043,55</v>
          </cell>
          <cell r="G638" t="str">
            <v>4.951,98</v>
          </cell>
          <cell r="H638">
            <v>0</v>
          </cell>
          <cell r="I638">
            <v>3908.43</v>
          </cell>
          <cell r="J638">
            <v>1043.55</v>
          </cell>
          <cell r="K638">
            <v>4951.9799999999996</v>
          </cell>
          <cell r="L638">
            <v>0</v>
          </cell>
          <cell r="M638">
            <v>1043.55081</v>
          </cell>
          <cell r="N638">
            <v>4951.98081</v>
          </cell>
        </row>
        <row r="639">
          <cell r="B639" t="str">
            <v>2 S 04 121 05</v>
          </cell>
          <cell r="C639" t="str">
            <v>Boca BTTC D=1,20 m - esc.=15</v>
          </cell>
          <cell r="D639" t="str">
            <v>und</v>
          </cell>
          <cell r="E639" t="str">
            <v>5.532,54</v>
          </cell>
          <cell r="F639" t="str">
            <v>1.477,19</v>
          </cell>
          <cell r="G639" t="str">
            <v>7.009,73</v>
          </cell>
          <cell r="H639">
            <v>0</v>
          </cell>
          <cell r="I639">
            <v>5532.54</v>
          </cell>
          <cell r="J639">
            <v>1477.19</v>
          </cell>
          <cell r="K639">
            <v>7009.73</v>
          </cell>
          <cell r="L639">
            <v>0</v>
          </cell>
          <cell r="M639">
            <v>1477.1881800000001</v>
          </cell>
          <cell r="N639">
            <v>7009.7281800000001</v>
          </cell>
        </row>
        <row r="640">
          <cell r="B640" t="str">
            <v>2 S 04 121 06</v>
          </cell>
          <cell r="C640" t="str">
            <v>Boca BTTC D=1,50 m - esc.=15</v>
          </cell>
          <cell r="D640" t="str">
            <v>und</v>
          </cell>
          <cell r="E640" t="str">
            <v>9.265,57</v>
          </cell>
          <cell r="F640" t="str">
            <v>2.473,91</v>
          </cell>
          <cell r="G640" t="str">
            <v>11.739,47</v>
          </cell>
          <cell r="H640">
            <v>0</v>
          </cell>
          <cell r="I640">
            <v>9265.57</v>
          </cell>
          <cell r="J640">
            <v>2473.91</v>
          </cell>
          <cell r="K640">
            <v>11739.47</v>
          </cell>
          <cell r="L640">
            <v>0</v>
          </cell>
          <cell r="M640">
            <v>2473.9071899999999</v>
          </cell>
          <cell r="N640">
            <v>11739.47719</v>
          </cell>
        </row>
        <row r="641">
          <cell r="B641" t="str">
            <v>2 S 04 121 07</v>
          </cell>
          <cell r="C641" t="str">
            <v>Boca BTTC D=1,00 m - esc.=30</v>
          </cell>
          <cell r="D641" t="str">
            <v>und</v>
          </cell>
          <cell r="E641" t="str">
            <v>4.348,58</v>
          </cell>
          <cell r="F641" t="str">
            <v>1.161,07</v>
          </cell>
          <cell r="G641" t="str">
            <v>5.509,65</v>
          </cell>
          <cell r="H641">
            <v>0</v>
          </cell>
          <cell r="I641">
            <v>4348.58</v>
          </cell>
          <cell r="J641">
            <v>1161.07</v>
          </cell>
          <cell r="K641">
            <v>5509.65</v>
          </cell>
          <cell r="L641">
            <v>0</v>
          </cell>
          <cell r="M641">
            <v>1161.07086</v>
          </cell>
          <cell r="N641">
            <v>5509.6508599999997</v>
          </cell>
        </row>
        <row r="642">
          <cell r="B642" t="str">
            <v>2 S 04 121 08</v>
          </cell>
          <cell r="C642" t="str">
            <v>Boca BTTC D=1,20 m - esc.=30</v>
          </cell>
          <cell r="D642" t="str">
            <v>und</v>
          </cell>
          <cell r="E642" t="str">
            <v>6.151,81</v>
          </cell>
          <cell r="F642" t="str">
            <v>1.642,53</v>
          </cell>
          <cell r="G642" t="str">
            <v>7.794,34</v>
          </cell>
          <cell r="H642">
            <v>0</v>
          </cell>
          <cell r="I642">
            <v>6151.81</v>
          </cell>
          <cell r="J642">
            <v>1642.53</v>
          </cell>
          <cell r="K642">
            <v>7794.34</v>
          </cell>
          <cell r="L642">
            <v>0</v>
          </cell>
          <cell r="M642">
            <v>1642.5332700000001</v>
          </cell>
          <cell r="N642">
            <v>7794.3432700000003</v>
          </cell>
        </row>
        <row r="643">
          <cell r="B643" t="str">
            <v>2 S 04 121 09</v>
          </cell>
          <cell r="C643" t="str">
            <v>Boca BTTC D=1,50 m - esc.=30</v>
          </cell>
          <cell r="D643" t="str">
            <v>und</v>
          </cell>
          <cell r="E643" t="str">
            <v>10.329,45</v>
          </cell>
          <cell r="F643" t="str">
            <v>2.757,96</v>
          </cell>
          <cell r="G643" t="str">
            <v>13.087,42</v>
          </cell>
          <cell r="H643">
            <v>0</v>
          </cell>
          <cell r="I643">
            <v>10329.450000000001</v>
          </cell>
          <cell r="J643">
            <v>2757.96</v>
          </cell>
          <cell r="K643">
            <v>13087.42</v>
          </cell>
          <cell r="L643">
            <v>0</v>
          </cell>
          <cell r="M643">
            <v>2757.9631500000005</v>
          </cell>
          <cell r="N643">
            <v>13087.41315</v>
          </cell>
        </row>
        <row r="644">
          <cell r="B644" t="str">
            <v>2 S 04 121 10</v>
          </cell>
          <cell r="C644" t="str">
            <v>Boca BTTC D=1,00 m - esc.=45</v>
          </cell>
          <cell r="D644" t="str">
            <v>und</v>
          </cell>
          <cell r="E644" t="str">
            <v>5.340,05</v>
          </cell>
          <cell r="F644" t="str">
            <v>1.425,79</v>
          </cell>
          <cell r="G644" t="str">
            <v>6.765,85</v>
          </cell>
          <cell r="H644">
            <v>0</v>
          </cell>
          <cell r="I644">
            <v>5340.05</v>
          </cell>
          <cell r="J644">
            <v>1425.79</v>
          </cell>
          <cell r="K644">
            <v>6765.85</v>
          </cell>
          <cell r="L644">
            <v>0</v>
          </cell>
          <cell r="M644">
            <v>1425.7933500000001</v>
          </cell>
          <cell r="N644">
            <v>6765.8433500000001</v>
          </cell>
        </row>
        <row r="645">
          <cell r="B645" t="str">
            <v>2 S 04 121 11</v>
          </cell>
          <cell r="C645" t="str">
            <v>Boca BTTC D=1,20 m - esc.=45</v>
          </cell>
          <cell r="D645" t="str">
            <v>und</v>
          </cell>
          <cell r="E645" t="str">
            <v>7.557,80</v>
          </cell>
          <cell r="F645" t="str">
            <v>2.017,93</v>
          </cell>
          <cell r="G645" t="str">
            <v>9.575,73</v>
          </cell>
          <cell r="H645">
            <v>0</v>
          </cell>
          <cell r="I645">
            <v>7557.8</v>
          </cell>
          <cell r="J645">
            <v>2017.93</v>
          </cell>
          <cell r="K645">
            <v>9575.73</v>
          </cell>
          <cell r="L645">
            <v>0</v>
          </cell>
          <cell r="M645">
            <v>2017.9326000000001</v>
          </cell>
          <cell r="N645">
            <v>9575.7325999999994</v>
          </cell>
        </row>
        <row r="646">
          <cell r="B646" t="str">
            <v>2 S 04 121 12</v>
          </cell>
          <cell r="C646" t="str">
            <v>Boca BTTC D=1,50 m - esc.=45</v>
          </cell>
          <cell r="D646" t="str">
            <v>und</v>
          </cell>
          <cell r="E646" t="str">
            <v>12.754,05</v>
          </cell>
          <cell r="F646" t="str">
            <v>3.405,33</v>
          </cell>
          <cell r="G646" t="str">
            <v>16.159,38</v>
          </cell>
          <cell r="H646">
            <v>0</v>
          </cell>
          <cell r="I646">
            <v>12754.05</v>
          </cell>
          <cell r="J646">
            <v>3405.33</v>
          </cell>
          <cell r="K646">
            <v>16159.38</v>
          </cell>
          <cell r="L646">
            <v>0</v>
          </cell>
          <cell r="M646">
            <v>3405.3313499999999</v>
          </cell>
          <cell r="N646">
            <v>16159.38135</v>
          </cell>
        </row>
        <row r="647">
          <cell r="B647" t="str">
            <v>2 S 04 121 51</v>
          </cell>
          <cell r="C647" t="str">
            <v>Boca BTTC D=1,00 m normal AC/BC/PC</v>
          </cell>
          <cell r="D647" t="str">
            <v>und</v>
          </cell>
          <cell r="E647" t="str">
            <v>4.078,05</v>
          </cell>
          <cell r="F647" t="str">
            <v>1.088,84</v>
          </cell>
          <cell r="G647" t="str">
            <v>5.166,89</v>
          </cell>
          <cell r="H647">
            <v>0</v>
          </cell>
          <cell r="I647">
            <v>4078.05</v>
          </cell>
          <cell r="J647">
            <v>1088.8399999999999</v>
          </cell>
          <cell r="K647">
            <v>5166.8900000000003</v>
          </cell>
          <cell r="L647">
            <v>0</v>
          </cell>
          <cell r="M647">
            <v>1088.8393500000002</v>
          </cell>
          <cell r="N647">
            <v>5166.8893500000004</v>
          </cell>
        </row>
        <row r="648">
          <cell r="B648" t="str">
            <v>2 S 04 121 52</v>
          </cell>
          <cell r="C648" t="str">
            <v>Boca BTTC D=1,20 m normal AC/BC/PC</v>
          </cell>
          <cell r="D648" t="str">
            <v>und</v>
          </cell>
          <cell r="E648" t="str">
            <v>5.801,99</v>
          </cell>
          <cell r="F648" t="str">
            <v>1.549,13</v>
          </cell>
          <cell r="G648" t="str">
            <v>7.351,12</v>
          </cell>
          <cell r="H648">
            <v>0</v>
          </cell>
          <cell r="I648">
            <v>5801.99</v>
          </cell>
          <cell r="J648">
            <v>1549.13</v>
          </cell>
          <cell r="K648">
            <v>7351.12</v>
          </cell>
          <cell r="L648">
            <v>0</v>
          </cell>
          <cell r="M648">
            <v>1549.1313299999999</v>
          </cell>
          <cell r="N648">
            <v>7351.1213299999999</v>
          </cell>
        </row>
        <row r="649">
          <cell r="B649" t="str">
            <v>2 S 04 121 53</v>
          </cell>
          <cell r="C649" t="str">
            <v>Boca BTTC D=1,50 m normal AC/BC/PC</v>
          </cell>
          <cell r="D649" t="str">
            <v>und</v>
          </cell>
          <cell r="E649" t="str">
            <v>9.810,96</v>
          </cell>
          <cell r="F649" t="str">
            <v>2.619,53</v>
          </cell>
          <cell r="G649" t="str">
            <v>12.430,49</v>
          </cell>
          <cell r="H649">
            <v>0</v>
          </cell>
          <cell r="I649">
            <v>9810.9599999999991</v>
          </cell>
          <cell r="J649">
            <v>2619.5300000000002</v>
          </cell>
          <cell r="K649">
            <v>12430.49</v>
          </cell>
          <cell r="L649">
            <v>0</v>
          </cell>
          <cell r="M649">
            <v>2619.5263199999999</v>
          </cell>
          <cell r="N649">
            <v>12430.48632</v>
          </cell>
        </row>
        <row r="650">
          <cell r="B650" t="str">
            <v>2 S 04 121 54</v>
          </cell>
          <cell r="C650" t="str">
            <v>Boca BTTC D=1,00 m - esc=15 AC/BC/PC</v>
          </cell>
          <cell r="D650" t="str">
            <v>und</v>
          </cell>
          <cell r="E650" t="str">
            <v>4.249,68</v>
          </cell>
          <cell r="F650" t="str">
            <v>1.134,66</v>
          </cell>
          <cell r="G650" t="str">
            <v>5.384,34</v>
          </cell>
          <cell r="H650">
            <v>0</v>
          </cell>
          <cell r="I650">
            <v>4249.68</v>
          </cell>
          <cell r="J650">
            <v>1134.6600000000001</v>
          </cell>
          <cell r="K650">
            <v>5384.34</v>
          </cell>
          <cell r="L650">
            <v>0</v>
          </cell>
          <cell r="M650">
            <v>1134.6645600000002</v>
          </cell>
          <cell r="N650">
            <v>5384.3445600000005</v>
          </cell>
        </row>
        <row r="651">
          <cell r="B651" t="str">
            <v>2 S 04 121 55</v>
          </cell>
          <cell r="C651" t="str">
            <v>Boca BTTC D=1,20 m - esc=15 AC/BC/PC</v>
          </cell>
          <cell r="D651" t="str">
            <v>und</v>
          </cell>
          <cell r="E651" t="str">
            <v>6.059,16</v>
          </cell>
          <cell r="F651" t="str">
            <v>1.617,80</v>
          </cell>
          <cell r="G651" t="str">
            <v>7.676,96</v>
          </cell>
          <cell r="H651">
            <v>0</v>
          </cell>
          <cell r="I651">
            <v>6059.16</v>
          </cell>
          <cell r="J651">
            <v>1617.8</v>
          </cell>
          <cell r="K651">
            <v>7676.96</v>
          </cell>
          <cell r="L651">
            <v>0</v>
          </cell>
          <cell r="M651">
            <v>1617.7957200000001</v>
          </cell>
          <cell r="N651">
            <v>7676.9557199999999</v>
          </cell>
        </row>
        <row r="652">
          <cell r="B652" t="str">
            <v>2 S 04 121 56</v>
          </cell>
          <cell r="C652" t="str">
            <v>Boca BTTC D=1,50 m - esc=15 AC/BC/PC</v>
          </cell>
          <cell r="D652" t="str">
            <v>und</v>
          </cell>
          <cell r="E652" t="str">
            <v>10.254,72</v>
          </cell>
          <cell r="F652" t="str">
            <v>2.738,01</v>
          </cell>
          <cell r="G652" t="str">
            <v>12.992,73</v>
          </cell>
          <cell r="H652">
            <v>0</v>
          </cell>
          <cell r="I652">
            <v>10254.719999999999</v>
          </cell>
          <cell r="J652">
            <v>2738.01</v>
          </cell>
          <cell r="K652">
            <v>12992.73</v>
          </cell>
          <cell r="L652">
            <v>0</v>
          </cell>
          <cell r="M652">
            <v>2738.0102400000001</v>
          </cell>
          <cell r="N652">
            <v>12992.730239999999</v>
          </cell>
        </row>
        <row r="653">
          <cell r="B653" t="str">
            <v>2 S 04 121 57</v>
          </cell>
          <cell r="C653" t="str">
            <v>Boca BTTC D=1,00 m - esc=30 AC/BC/PC</v>
          </cell>
          <cell r="D653" t="str">
            <v>und</v>
          </cell>
          <cell r="E653" t="str">
            <v>4.728,65</v>
          </cell>
          <cell r="F653" t="str">
            <v>1.262,55</v>
          </cell>
          <cell r="G653" t="str">
            <v>5.991,19</v>
          </cell>
          <cell r="H653">
            <v>0</v>
          </cell>
          <cell r="I653">
            <v>4728.6499999999996</v>
          </cell>
          <cell r="J653">
            <v>1262.55</v>
          </cell>
          <cell r="K653">
            <v>5991.19</v>
          </cell>
          <cell r="L653">
            <v>0</v>
          </cell>
          <cell r="M653">
            <v>1262.54955</v>
          </cell>
          <cell r="N653">
            <v>5991.1995499999994</v>
          </cell>
        </row>
        <row r="654">
          <cell r="B654" t="str">
            <v>2 S 04 121 58</v>
          </cell>
          <cell r="C654" t="str">
            <v>Boca BTTC D=1,20 m - esc=30 AC/BC/PC</v>
          </cell>
          <cell r="D654" t="str">
            <v>und</v>
          </cell>
          <cell r="E654" t="str">
            <v>6.738,64</v>
          </cell>
          <cell r="F654" t="str">
            <v>1.799,22</v>
          </cell>
          <cell r="G654" t="str">
            <v>8.537,85</v>
          </cell>
          <cell r="H654">
            <v>0</v>
          </cell>
          <cell r="I654">
            <v>6738.64</v>
          </cell>
          <cell r="J654">
            <v>1799.22</v>
          </cell>
          <cell r="K654">
            <v>8537.85</v>
          </cell>
          <cell r="L654">
            <v>0</v>
          </cell>
          <cell r="M654">
            <v>1799.2168800000002</v>
          </cell>
          <cell r="N654">
            <v>8537.8568800000012</v>
          </cell>
        </row>
        <row r="655">
          <cell r="B655" t="str">
            <v>2 S 04 121 59</v>
          </cell>
          <cell r="C655" t="str">
            <v>Boca BTTC D=1,50 m - esc=30 AC/BC/PC</v>
          </cell>
          <cell r="D655" t="str">
            <v>und</v>
          </cell>
          <cell r="E655" t="str">
            <v>11.434,92</v>
          </cell>
          <cell r="F655" t="str">
            <v>3.053,12</v>
          </cell>
          <cell r="G655" t="str">
            <v>14.488,05</v>
          </cell>
          <cell r="H655">
            <v>0</v>
          </cell>
          <cell r="I655">
            <v>11434.92</v>
          </cell>
          <cell r="J655">
            <v>3053.12</v>
          </cell>
          <cell r="K655">
            <v>14488.05</v>
          </cell>
          <cell r="L655">
            <v>0</v>
          </cell>
          <cell r="M655">
            <v>3053.1236400000003</v>
          </cell>
          <cell r="N655">
            <v>14488.04364</v>
          </cell>
        </row>
        <row r="656">
          <cell r="B656" t="str">
            <v>2 S 04 121 60</v>
          </cell>
          <cell r="C656" t="str">
            <v>Boca BTTC D=1,00 m - esc=45 AC/BC/PC</v>
          </cell>
          <cell r="D656" t="str">
            <v>und</v>
          </cell>
          <cell r="E656" t="str">
            <v>5.809,01</v>
          </cell>
          <cell r="F656" t="str">
            <v>1.551,01</v>
          </cell>
          <cell r="G656" t="str">
            <v>7.360,02</v>
          </cell>
          <cell r="H656">
            <v>0</v>
          </cell>
          <cell r="I656">
            <v>5809.01</v>
          </cell>
          <cell r="J656">
            <v>1551.01</v>
          </cell>
          <cell r="K656">
            <v>7360.02</v>
          </cell>
          <cell r="L656">
            <v>0</v>
          </cell>
          <cell r="M656">
            <v>1551.0056700000002</v>
          </cell>
          <cell r="N656">
            <v>7360.0156700000007</v>
          </cell>
        </row>
        <row r="657">
          <cell r="B657" t="str">
            <v>2 S 04 121 61</v>
          </cell>
          <cell r="C657" t="str">
            <v>Boca BTTC D=1,20 m - esc=45 AC/BC/PC</v>
          </cell>
          <cell r="D657" t="str">
            <v>und</v>
          </cell>
          <cell r="E657" t="str">
            <v>8.283,41</v>
          </cell>
          <cell r="F657" t="str">
            <v>2.211,67</v>
          </cell>
          <cell r="G657" t="str">
            <v>10.495,09</v>
          </cell>
          <cell r="H657">
            <v>0</v>
          </cell>
          <cell r="I657">
            <v>8283.41</v>
          </cell>
          <cell r="J657">
            <v>2211.67</v>
          </cell>
          <cell r="K657">
            <v>10495.09</v>
          </cell>
          <cell r="L657">
            <v>0</v>
          </cell>
          <cell r="M657">
            <v>2211.67047</v>
          </cell>
          <cell r="N657">
            <v>10495.080470000001</v>
          </cell>
        </row>
        <row r="658">
          <cell r="B658" t="str">
            <v>2 S 04 121 62</v>
          </cell>
          <cell r="C658" t="str">
            <v>Boca BTTC D=1,50 m - esc=45 AC/BC/PC</v>
          </cell>
          <cell r="D658" t="str">
            <v>und</v>
          </cell>
          <cell r="E658" t="str">
            <v>14.128,09</v>
          </cell>
          <cell r="F658" t="str">
            <v>3.772,20</v>
          </cell>
          <cell r="G658" t="str">
            <v>17.900,29</v>
          </cell>
          <cell r="H658">
            <v>0</v>
          </cell>
          <cell r="I658">
            <v>14128.09</v>
          </cell>
          <cell r="J658">
            <v>3772.2</v>
          </cell>
          <cell r="K658">
            <v>17900.29</v>
          </cell>
          <cell r="L658">
            <v>0</v>
          </cell>
          <cell r="M658">
            <v>3772.2000300000004</v>
          </cell>
          <cell r="N658">
            <v>17900.29003</v>
          </cell>
        </row>
        <row r="659">
          <cell r="B659" t="str">
            <v>2 S 04 200 01</v>
          </cell>
          <cell r="C659" t="str">
            <v>Corpo BSCC 1,50 x 1,50 m alt. 0 a 1,00 m</v>
          </cell>
          <cell r="D659" t="str">
            <v>m</v>
          </cell>
          <cell r="E659" t="str">
            <v>1.427,00</v>
          </cell>
          <cell r="F659" t="str">
            <v>381,01</v>
          </cell>
          <cell r="G659" t="str">
            <v>1.808,01</v>
          </cell>
          <cell r="H659">
            <v>0</v>
          </cell>
          <cell r="I659">
            <v>1427</v>
          </cell>
          <cell r="J659">
            <v>381.01</v>
          </cell>
          <cell r="K659">
            <v>1808.01</v>
          </cell>
          <cell r="L659">
            <v>0</v>
          </cell>
          <cell r="M659">
            <v>381.00900000000001</v>
          </cell>
          <cell r="N659">
            <v>1808.009</v>
          </cell>
        </row>
        <row r="660">
          <cell r="B660" t="str">
            <v>2 S 04 200 02</v>
          </cell>
          <cell r="C660" t="str">
            <v>Corpo BSCC 2,00 x 2,00 m alt. 0 a 1,00 m</v>
          </cell>
          <cell r="D660" t="str">
            <v>m</v>
          </cell>
          <cell r="E660" t="str">
            <v>2.083,06</v>
          </cell>
          <cell r="F660" t="str">
            <v>556,18</v>
          </cell>
          <cell r="G660" t="str">
            <v>2.639,24</v>
          </cell>
          <cell r="H660">
            <v>0</v>
          </cell>
          <cell r="I660">
            <v>2083.06</v>
          </cell>
          <cell r="J660">
            <v>556.17999999999995</v>
          </cell>
          <cell r="K660">
            <v>2639.24</v>
          </cell>
          <cell r="L660">
            <v>0</v>
          </cell>
          <cell r="M660">
            <v>556.17701999999997</v>
          </cell>
          <cell r="N660">
            <v>2639.23702</v>
          </cell>
        </row>
        <row r="661">
          <cell r="B661" t="str">
            <v>2 S 04 200 03</v>
          </cell>
          <cell r="C661" t="str">
            <v>Corpo BSCC 2,50 x 2,50 m alt. 0 a 1,00 m</v>
          </cell>
          <cell r="D661" t="str">
            <v>m</v>
          </cell>
          <cell r="E661" t="str">
            <v>2.905,55</v>
          </cell>
          <cell r="F661" t="str">
            <v>775,78</v>
          </cell>
          <cell r="G661" t="str">
            <v>3.681,34</v>
          </cell>
          <cell r="H661">
            <v>0</v>
          </cell>
          <cell r="I661">
            <v>2905.55</v>
          </cell>
          <cell r="J661">
            <v>775.78</v>
          </cell>
          <cell r="K661">
            <v>3681.34</v>
          </cell>
          <cell r="L661">
            <v>0</v>
          </cell>
          <cell r="M661">
            <v>775.78185000000008</v>
          </cell>
          <cell r="N661">
            <v>3681.3318500000005</v>
          </cell>
        </row>
        <row r="662">
          <cell r="B662" t="str">
            <v>2 S 04 200 04</v>
          </cell>
          <cell r="C662" t="str">
            <v>Corpo BSCC 3,00 x 3,00 m alt. 0 a 1,00 m</v>
          </cell>
          <cell r="D662" t="str">
            <v>m</v>
          </cell>
          <cell r="E662" t="str">
            <v>3.817,89</v>
          </cell>
          <cell r="F662" t="str">
            <v>1.019,38</v>
          </cell>
          <cell r="G662" t="str">
            <v>4.837,26</v>
          </cell>
          <cell r="H662">
            <v>0</v>
          </cell>
          <cell r="I662">
            <v>3817.89</v>
          </cell>
          <cell r="J662">
            <v>1019.38</v>
          </cell>
          <cell r="K662">
            <v>4837.26</v>
          </cell>
          <cell r="L662">
            <v>0</v>
          </cell>
          <cell r="M662">
            <v>1019.37663</v>
          </cell>
          <cell r="N662">
            <v>4837.2666300000001</v>
          </cell>
        </row>
        <row r="663">
          <cell r="B663" t="str">
            <v>2 S 04 200 05</v>
          </cell>
          <cell r="C663" t="str">
            <v>Corpo BSCC 1,50 x 1,50 m alt. 1,00 a 2,50 m</v>
          </cell>
          <cell r="D663" t="str">
            <v>m</v>
          </cell>
          <cell r="E663" t="str">
            <v>1.273,52</v>
          </cell>
          <cell r="F663" t="str">
            <v>340,03</v>
          </cell>
          <cell r="G663" t="str">
            <v>1.613,55</v>
          </cell>
          <cell r="H663">
            <v>0</v>
          </cell>
          <cell r="I663">
            <v>1273.52</v>
          </cell>
          <cell r="J663">
            <v>340.03</v>
          </cell>
          <cell r="K663">
            <v>1613.55</v>
          </cell>
          <cell r="L663">
            <v>0</v>
          </cell>
          <cell r="M663">
            <v>340.02984000000004</v>
          </cell>
          <cell r="N663">
            <v>1613.5498400000001</v>
          </cell>
        </row>
        <row r="664">
          <cell r="B664" t="str">
            <v>2 S 04 200 06</v>
          </cell>
          <cell r="C664" t="str">
            <v>Corpo BSCC 2,00 x 2,00 m alt. 1,00 a 2,50 m</v>
          </cell>
          <cell r="D664" t="str">
            <v>m</v>
          </cell>
          <cell r="E664" t="str">
            <v>1.836,75</v>
          </cell>
          <cell r="F664" t="str">
            <v>490,41</v>
          </cell>
          <cell r="G664" t="str">
            <v>2.327,17</v>
          </cell>
          <cell r="H664">
            <v>0</v>
          </cell>
          <cell r="I664">
            <v>1836.75</v>
          </cell>
          <cell r="J664">
            <v>490.41</v>
          </cell>
          <cell r="K664">
            <v>2327.17</v>
          </cell>
          <cell r="L664">
            <v>0</v>
          </cell>
          <cell r="M664">
            <v>490.41225000000003</v>
          </cell>
          <cell r="N664">
            <v>2327.1622499999999</v>
          </cell>
        </row>
        <row r="665">
          <cell r="B665" t="str">
            <v>2 S 04 200 07</v>
          </cell>
          <cell r="C665" t="str">
            <v>Corpo BSCC 2,50 x 2,50 m alt. 1,00 a 2,50 m</v>
          </cell>
          <cell r="D665" t="str">
            <v>m</v>
          </cell>
          <cell r="E665" t="str">
            <v>2.744,01</v>
          </cell>
          <cell r="F665" t="str">
            <v>732,65</v>
          </cell>
          <cell r="G665" t="str">
            <v>3.476,66</v>
          </cell>
          <cell r="H665">
            <v>0</v>
          </cell>
          <cell r="I665">
            <v>2744.01</v>
          </cell>
          <cell r="J665">
            <v>732.65</v>
          </cell>
          <cell r="K665">
            <v>3476.66</v>
          </cell>
          <cell r="L665">
            <v>0</v>
          </cell>
          <cell r="M665">
            <v>732.6506700000001</v>
          </cell>
          <cell r="N665">
            <v>3476.6606700000002</v>
          </cell>
        </row>
        <row r="666">
          <cell r="B666" t="str">
            <v>2 S 04 200 08</v>
          </cell>
          <cell r="C666" t="str">
            <v>Corpo BSCC 3,00 x 3,00 m alt. 1,00 a 2,50 m</v>
          </cell>
          <cell r="D666" t="str">
            <v>m</v>
          </cell>
          <cell r="E666" t="str">
            <v>3.667,48</v>
          </cell>
          <cell r="F666" t="str">
            <v>979,22</v>
          </cell>
          <cell r="G666" t="str">
            <v>4.646,70</v>
          </cell>
          <cell r="H666">
            <v>0</v>
          </cell>
          <cell r="I666">
            <v>3667.48</v>
          </cell>
          <cell r="J666">
            <v>979.22</v>
          </cell>
          <cell r="K666">
            <v>4646.7</v>
          </cell>
          <cell r="L666">
            <v>0</v>
          </cell>
          <cell r="M666">
            <v>979.21716000000004</v>
          </cell>
          <cell r="N666">
            <v>4646.6971599999997</v>
          </cell>
        </row>
        <row r="667">
          <cell r="B667" t="str">
            <v>2 S 04 200 09</v>
          </cell>
          <cell r="C667" t="str">
            <v>Corpo BSCC 1,50 x 1,50 m alt. 2,50 a 5,00 m</v>
          </cell>
          <cell r="D667" t="str">
            <v>m</v>
          </cell>
          <cell r="E667" t="str">
            <v>1.398,41</v>
          </cell>
          <cell r="F667" t="str">
            <v>373,37</v>
          </cell>
          <cell r="G667" t="str">
            <v>1.771,78</v>
          </cell>
          <cell r="H667">
            <v>0</v>
          </cell>
          <cell r="I667">
            <v>1398.41</v>
          </cell>
          <cell r="J667">
            <v>373.37</v>
          </cell>
          <cell r="K667">
            <v>1771.78</v>
          </cell>
          <cell r="L667">
            <v>0</v>
          </cell>
          <cell r="M667">
            <v>373.37547000000006</v>
          </cell>
          <cell r="N667">
            <v>1771.7854700000003</v>
          </cell>
        </row>
        <row r="668">
          <cell r="B668" t="str">
            <v>2 S 04 200 10</v>
          </cell>
          <cell r="C668" t="str">
            <v>Corpo BSCC 2,00 x 2,00 m alt. 2,50 a 5,00 m</v>
          </cell>
          <cell r="D668" t="str">
            <v>m</v>
          </cell>
          <cell r="E668" t="str">
            <v>2.146,60</v>
          </cell>
          <cell r="F668" t="str">
            <v>573,14</v>
          </cell>
          <cell r="G668" t="str">
            <v>2.719,74</v>
          </cell>
          <cell r="H668">
            <v>0</v>
          </cell>
          <cell r="I668">
            <v>2146.6</v>
          </cell>
          <cell r="J668">
            <v>573.14</v>
          </cell>
          <cell r="K668">
            <v>2719.74</v>
          </cell>
          <cell r="L668">
            <v>0</v>
          </cell>
          <cell r="M668">
            <v>573.1422</v>
          </cell>
          <cell r="N668">
            <v>2719.7421999999997</v>
          </cell>
        </row>
        <row r="669">
          <cell r="B669" t="str">
            <v>2 S 04 200 11</v>
          </cell>
          <cell r="C669" t="str">
            <v>Corpo BSCC 2,50 x 2,50 m alt. 2,50 a 5,00 m</v>
          </cell>
          <cell r="D669" t="str">
            <v>m</v>
          </cell>
          <cell r="E669" t="str">
            <v>3.201,75</v>
          </cell>
          <cell r="F669" t="str">
            <v>854,87</v>
          </cell>
          <cell r="G669" t="str">
            <v>4.056,62</v>
          </cell>
          <cell r="H669">
            <v>0</v>
          </cell>
          <cell r="I669">
            <v>3201.75</v>
          </cell>
          <cell r="J669">
            <v>854.87</v>
          </cell>
          <cell r="K669">
            <v>4056.62</v>
          </cell>
          <cell r="L669">
            <v>0</v>
          </cell>
          <cell r="M669">
            <v>854.86725000000001</v>
          </cell>
          <cell r="N669">
            <v>4056.6172500000002</v>
          </cell>
        </row>
        <row r="670">
          <cell r="B670" t="str">
            <v>2 S 04 200 12</v>
          </cell>
          <cell r="C670" t="str">
            <v>Corpo BSCC 3,00 x 3,00 m alt. 2,50 a 5,00 m</v>
          </cell>
          <cell r="D670" t="str">
            <v>m</v>
          </cell>
          <cell r="E670" t="str">
            <v>4.557,54</v>
          </cell>
          <cell r="F670" t="str">
            <v>1.216,86</v>
          </cell>
          <cell r="G670" t="str">
            <v>5.774,41</v>
          </cell>
          <cell r="H670">
            <v>0</v>
          </cell>
          <cell r="I670">
            <v>4557.54</v>
          </cell>
          <cell r="J670">
            <v>1216.8599999999999</v>
          </cell>
          <cell r="K670">
            <v>5774.41</v>
          </cell>
          <cell r="L670">
            <v>0</v>
          </cell>
          <cell r="M670">
            <v>1216.8631800000001</v>
          </cell>
          <cell r="N670">
            <v>5774.4031800000002</v>
          </cell>
        </row>
        <row r="671">
          <cell r="B671" t="str">
            <v>2 S 04 200 13</v>
          </cell>
          <cell r="C671" t="str">
            <v>Corpo BSCC 1,50 x 1,50 m alt. 5,00 a 7,50 m</v>
          </cell>
          <cell r="D671" t="str">
            <v>m</v>
          </cell>
          <cell r="E671" t="str">
            <v>1.619,00</v>
          </cell>
          <cell r="F671" t="str">
            <v>432,27</v>
          </cell>
          <cell r="G671" t="str">
            <v>2.051,28</v>
          </cell>
          <cell r="H671">
            <v>0</v>
          </cell>
          <cell r="I671">
            <v>1619</v>
          </cell>
          <cell r="J671">
            <v>432.27</v>
          </cell>
          <cell r="K671">
            <v>2051.2800000000002</v>
          </cell>
          <cell r="L671">
            <v>0</v>
          </cell>
          <cell r="M671">
            <v>432.27300000000002</v>
          </cell>
          <cell r="N671">
            <v>2051.2730000000001</v>
          </cell>
        </row>
        <row r="672">
          <cell r="B672" t="str">
            <v>2 S 04 200 14</v>
          </cell>
          <cell r="C672" t="str">
            <v>Corpo BSCC 2,00 x 2,00 m alt. 5,00 a 7,50 m</v>
          </cell>
          <cell r="D672" t="str">
            <v>m</v>
          </cell>
          <cell r="E672" t="str">
            <v>2.433,64</v>
          </cell>
          <cell r="F672" t="str">
            <v>649,78</v>
          </cell>
          <cell r="G672" t="str">
            <v>3.083,42</v>
          </cell>
          <cell r="H672">
            <v>0</v>
          </cell>
          <cell r="I672">
            <v>2433.64</v>
          </cell>
          <cell r="J672">
            <v>649.78</v>
          </cell>
          <cell r="K672">
            <v>3083.42</v>
          </cell>
          <cell r="L672">
            <v>0</v>
          </cell>
          <cell r="M672">
            <v>649.78188</v>
          </cell>
          <cell r="N672">
            <v>3083.4218799999999</v>
          </cell>
        </row>
        <row r="673">
          <cell r="B673" t="str">
            <v>2 S 04 200 15</v>
          </cell>
          <cell r="C673" t="str">
            <v>Corpo BSCC 2,50 x 2,50 m alt. 5,00 a 7,50 m</v>
          </cell>
          <cell r="D673" t="str">
            <v>m</v>
          </cell>
          <cell r="E673" t="str">
            <v>3.542,98</v>
          </cell>
          <cell r="F673" t="str">
            <v>945,98</v>
          </cell>
          <cell r="G673" t="str">
            <v>4.488,96</v>
          </cell>
          <cell r="H673">
            <v>0</v>
          </cell>
          <cell r="I673">
            <v>3542.98</v>
          </cell>
          <cell r="J673">
            <v>945.98</v>
          </cell>
          <cell r="K673">
            <v>4488.96</v>
          </cell>
          <cell r="L673">
            <v>0</v>
          </cell>
          <cell r="M673">
            <v>945.97566000000006</v>
          </cell>
          <cell r="N673">
            <v>4488.9556599999996</v>
          </cell>
        </row>
        <row r="674">
          <cell r="B674" t="str">
            <v>2 S 04 200 16</v>
          </cell>
          <cell r="C674" t="str">
            <v>Corpo BSCC 3,00 x 3,00 m alt. 5,00 a 7,50 m</v>
          </cell>
          <cell r="D674" t="str">
            <v>m</v>
          </cell>
          <cell r="E674" t="str">
            <v>5.008,49</v>
          </cell>
          <cell r="F674" t="str">
            <v>1.337,27</v>
          </cell>
          <cell r="G674" t="str">
            <v>6.345,76</v>
          </cell>
          <cell r="H674">
            <v>0</v>
          </cell>
          <cell r="I674">
            <v>5008.49</v>
          </cell>
          <cell r="J674">
            <v>1337.27</v>
          </cell>
          <cell r="K674">
            <v>6345.76</v>
          </cell>
          <cell r="L674">
            <v>0</v>
          </cell>
          <cell r="M674">
            <v>1337.26683</v>
          </cell>
          <cell r="N674">
            <v>6345.7568300000003</v>
          </cell>
        </row>
        <row r="675">
          <cell r="B675" t="str">
            <v>2 S 04 200 17</v>
          </cell>
          <cell r="C675" t="str">
            <v>Corpo BSCC 1,50 x 1,50 m alt. 7,50 a 10,00 m</v>
          </cell>
          <cell r="D675" t="str">
            <v>m</v>
          </cell>
          <cell r="E675" t="str">
            <v>1.825,10</v>
          </cell>
          <cell r="F675" t="str">
            <v>487,30</v>
          </cell>
          <cell r="G675" t="str">
            <v>2.312,41</v>
          </cell>
          <cell r="H675">
            <v>0</v>
          </cell>
          <cell r="I675">
            <v>1825.1</v>
          </cell>
          <cell r="J675">
            <v>487.3</v>
          </cell>
          <cell r="K675">
            <v>2312.41</v>
          </cell>
          <cell r="L675">
            <v>0</v>
          </cell>
          <cell r="M675">
            <v>487.30169999999998</v>
          </cell>
          <cell r="N675">
            <v>2312.4016999999999</v>
          </cell>
        </row>
        <row r="676">
          <cell r="B676" t="str">
            <v>2 S 04 200 18</v>
          </cell>
          <cell r="C676" t="str">
            <v>Corpo BSCC 2,00 x 2,00 m alt. 7,50 a 10,00 m</v>
          </cell>
          <cell r="D676" t="str">
            <v>m</v>
          </cell>
          <cell r="E676" t="str">
            <v>2.708,69</v>
          </cell>
          <cell r="F676" t="str">
            <v>723,22</v>
          </cell>
          <cell r="G676" t="str">
            <v>3.431,91</v>
          </cell>
          <cell r="H676">
            <v>0</v>
          </cell>
          <cell r="I676">
            <v>2708.69</v>
          </cell>
          <cell r="J676">
            <v>723.22</v>
          </cell>
          <cell r="K676">
            <v>3431.91</v>
          </cell>
          <cell r="L676">
            <v>0</v>
          </cell>
          <cell r="M676">
            <v>723.22023000000002</v>
          </cell>
          <cell r="N676">
            <v>3431.91023</v>
          </cell>
        </row>
        <row r="677">
          <cell r="B677" t="str">
            <v>2 S 04 200 19</v>
          </cell>
          <cell r="C677" t="str">
            <v>Corpo BSCC 2,50 x 2,50 m alt. 7,50 a 10,00 m</v>
          </cell>
          <cell r="D677" t="str">
            <v>m</v>
          </cell>
          <cell r="E677" t="str">
            <v>3.954,60</v>
          </cell>
          <cell r="F677" t="str">
            <v>1.055,88</v>
          </cell>
          <cell r="G677" t="str">
            <v>5.010,48</v>
          </cell>
          <cell r="H677">
            <v>0</v>
          </cell>
          <cell r="I677">
            <v>3954.6</v>
          </cell>
          <cell r="J677">
            <v>1055.8800000000001</v>
          </cell>
          <cell r="K677">
            <v>5010.4799999999996</v>
          </cell>
          <cell r="L677">
            <v>0</v>
          </cell>
          <cell r="M677">
            <v>1055.8782000000001</v>
          </cell>
          <cell r="N677">
            <v>5010.4781999999996</v>
          </cell>
        </row>
        <row r="678">
          <cell r="B678" t="str">
            <v>2 S 04 200 20</v>
          </cell>
          <cell r="C678" t="str">
            <v>Corpo BSCC 3,00 x 3,00 m alt. 7,50 a 10,00 m</v>
          </cell>
          <cell r="D678" t="str">
            <v>m</v>
          </cell>
          <cell r="E678" t="str">
            <v>5.454,16</v>
          </cell>
          <cell r="F678" t="str">
            <v>1.456,26</v>
          </cell>
          <cell r="G678" t="str">
            <v>6.910,42</v>
          </cell>
          <cell r="H678">
            <v>0</v>
          </cell>
          <cell r="I678">
            <v>5454.16</v>
          </cell>
          <cell r="J678">
            <v>1456.26</v>
          </cell>
          <cell r="K678">
            <v>6910.42</v>
          </cell>
          <cell r="L678">
            <v>0</v>
          </cell>
          <cell r="M678">
            <v>1456.26072</v>
          </cell>
          <cell r="N678">
            <v>6910.4207200000001</v>
          </cell>
        </row>
        <row r="679">
          <cell r="B679" t="str">
            <v>2 S 04 200 21</v>
          </cell>
          <cell r="C679" t="str">
            <v>Corpo BSCC 1,50 x 1,50 m alt. 10,00 a 12,50 m</v>
          </cell>
          <cell r="D679" t="str">
            <v>m</v>
          </cell>
          <cell r="E679" t="str">
            <v>1.910,85</v>
          </cell>
          <cell r="F679" t="str">
            <v>510,20</v>
          </cell>
          <cell r="G679" t="str">
            <v>2.421,05</v>
          </cell>
          <cell r="H679">
            <v>0</v>
          </cell>
          <cell r="I679">
            <v>1910.85</v>
          </cell>
          <cell r="J679">
            <v>510.2</v>
          </cell>
          <cell r="K679">
            <v>2421.0500000000002</v>
          </cell>
          <cell r="L679">
            <v>0</v>
          </cell>
          <cell r="M679">
            <v>510.19695000000002</v>
          </cell>
          <cell r="N679">
            <v>2421.0469499999999</v>
          </cell>
        </row>
        <row r="680">
          <cell r="B680" t="str">
            <v>2 S 04 200 22</v>
          </cell>
          <cell r="C680" t="str">
            <v>Corpo BSCC 2,00 x 2,00 m alt. 10,00 a 12,50 m</v>
          </cell>
          <cell r="D680" t="str">
            <v>m</v>
          </cell>
          <cell r="E680" t="str">
            <v>2.985,54</v>
          </cell>
          <cell r="F680" t="str">
            <v>797,14</v>
          </cell>
          <cell r="G680" t="str">
            <v>3.782,67</v>
          </cell>
          <cell r="H680">
            <v>0</v>
          </cell>
          <cell r="I680">
            <v>2985.54</v>
          </cell>
          <cell r="J680">
            <v>797.14</v>
          </cell>
          <cell r="K680">
            <v>3782.67</v>
          </cell>
          <cell r="L680">
            <v>0</v>
          </cell>
          <cell r="M680">
            <v>797.13918000000001</v>
          </cell>
          <cell r="N680">
            <v>3782.6791800000001</v>
          </cell>
        </row>
        <row r="681">
          <cell r="B681" t="str">
            <v>2 S 04 200 23</v>
          </cell>
          <cell r="C681" t="str">
            <v>Corpo BSCC 2,50 x 2,50 m alt. 10,00 a 12,50 m</v>
          </cell>
          <cell r="D681" t="str">
            <v>m</v>
          </cell>
          <cell r="E681" t="str">
            <v>4.286,86</v>
          </cell>
          <cell r="F681" t="str">
            <v>1.144,59</v>
          </cell>
          <cell r="G681" t="str">
            <v>5.431,45</v>
          </cell>
          <cell r="H681">
            <v>0</v>
          </cell>
          <cell r="I681">
            <v>4286.8599999999997</v>
          </cell>
          <cell r="J681">
            <v>1144.5899999999999</v>
          </cell>
          <cell r="K681">
            <v>5431.45</v>
          </cell>
          <cell r="L681">
            <v>0</v>
          </cell>
          <cell r="M681">
            <v>1144.5916199999999</v>
          </cell>
          <cell r="N681">
            <v>5431.4516199999998</v>
          </cell>
        </row>
        <row r="682">
          <cell r="B682" t="str">
            <v>2 S 04 200 24</v>
          </cell>
          <cell r="C682" t="str">
            <v>Corpo BSCC 3,00 a 3,00 m alt. 10,00 a 12,50 m</v>
          </cell>
          <cell r="D682" t="str">
            <v>m</v>
          </cell>
          <cell r="E682" t="str">
            <v>5.993,49</v>
          </cell>
          <cell r="F682" t="str">
            <v>1.600,26</v>
          </cell>
          <cell r="G682" t="str">
            <v>7.593,75</v>
          </cell>
          <cell r="H682">
            <v>0</v>
          </cell>
          <cell r="I682">
            <v>5993.49</v>
          </cell>
          <cell r="J682">
            <v>1600.26</v>
          </cell>
          <cell r="K682">
            <v>7593.75</v>
          </cell>
          <cell r="L682">
            <v>0</v>
          </cell>
          <cell r="M682">
            <v>1600.2618300000001</v>
          </cell>
          <cell r="N682">
            <v>7593.7518300000002</v>
          </cell>
        </row>
        <row r="683">
          <cell r="B683" t="str">
            <v>2 S 04 200 25</v>
          </cell>
          <cell r="C683" t="str">
            <v>Corpo BSCC 1,50 x 1,50 m alt. 12,50 a 15,00 m</v>
          </cell>
          <cell r="D683" t="str">
            <v>m</v>
          </cell>
          <cell r="E683" t="str">
            <v>2.025,24</v>
          </cell>
          <cell r="F683" t="str">
            <v>540,74</v>
          </cell>
          <cell r="G683" t="str">
            <v>2.565,98</v>
          </cell>
          <cell r="H683">
            <v>0</v>
          </cell>
          <cell r="I683">
            <v>2025.24</v>
          </cell>
          <cell r="J683">
            <v>540.74</v>
          </cell>
          <cell r="K683">
            <v>2565.98</v>
          </cell>
          <cell r="L683">
            <v>0</v>
          </cell>
          <cell r="M683">
            <v>540.73908000000006</v>
          </cell>
          <cell r="N683">
            <v>2565.9790800000001</v>
          </cell>
        </row>
        <row r="684">
          <cell r="B684" t="str">
            <v>2 S 04 200 26</v>
          </cell>
          <cell r="C684" t="str">
            <v>Corpo BSCC 2,00 a 2,00 m alt. 12,50 a 15,00 m</v>
          </cell>
          <cell r="D684" t="str">
            <v>m</v>
          </cell>
          <cell r="E684" t="str">
            <v>3.239,26</v>
          </cell>
          <cell r="F684" t="str">
            <v>864,88</v>
          </cell>
          <cell r="G684" t="str">
            <v>4.104,14</v>
          </cell>
          <cell r="H684">
            <v>0</v>
          </cell>
          <cell r="I684">
            <v>3239.26</v>
          </cell>
          <cell r="J684">
            <v>864.88</v>
          </cell>
          <cell r="K684">
            <v>4104.1400000000003</v>
          </cell>
          <cell r="L684">
            <v>0</v>
          </cell>
          <cell r="M684">
            <v>864.88242000000014</v>
          </cell>
          <cell r="N684">
            <v>4104.1424200000001</v>
          </cell>
        </row>
        <row r="685">
          <cell r="B685" t="str">
            <v>2 S 04 200 27</v>
          </cell>
          <cell r="C685" t="str">
            <v>Corpo BSCC 2,50 x 2,50 m alt. 12,50 a 15,00 m</v>
          </cell>
          <cell r="D685" t="str">
            <v>m</v>
          </cell>
          <cell r="E685" t="str">
            <v>4.797,03</v>
          </cell>
          <cell r="F685" t="str">
            <v>1.280,81</v>
          </cell>
          <cell r="G685" t="str">
            <v>6.077,83</v>
          </cell>
          <cell r="H685">
            <v>0</v>
          </cell>
          <cell r="I685">
            <v>4797.03</v>
          </cell>
          <cell r="J685">
            <v>1280.81</v>
          </cell>
          <cell r="K685">
            <v>6077.83</v>
          </cell>
          <cell r="L685">
            <v>0</v>
          </cell>
          <cell r="M685">
            <v>1280.80701</v>
          </cell>
          <cell r="N685">
            <v>6077.8370099999993</v>
          </cell>
        </row>
        <row r="686">
          <cell r="B686" t="str">
            <v>2 S 04 200 28</v>
          </cell>
          <cell r="C686" t="str">
            <v>Corpo BSCC 3,00 x 3,00 m alt. 12,50 a 15,00 m</v>
          </cell>
          <cell r="D686" t="str">
            <v>m</v>
          </cell>
          <cell r="E686" t="str">
            <v>6.413,15</v>
          </cell>
          <cell r="F686" t="str">
            <v>1.712,31</v>
          </cell>
          <cell r="G686" t="str">
            <v>8.125,47</v>
          </cell>
          <cell r="H686">
            <v>0</v>
          </cell>
          <cell r="I686">
            <v>6413.15</v>
          </cell>
          <cell r="J686">
            <v>1712.31</v>
          </cell>
          <cell r="K686">
            <v>8125.47</v>
          </cell>
          <cell r="L686">
            <v>0</v>
          </cell>
          <cell r="M686">
            <v>1712.31105</v>
          </cell>
          <cell r="N686">
            <v>8125.4610499999999</v>
          </cell>
        </row>
        <row r="687">
          <cell r="B687" t="str">
            <v>2 S 04 200 51</v>
          </cell>
          <cell r="C687" t="str">
            <v>Corpo BSCC 1,50 x 1,50 m alt. 0 a 1,00 m AC/BC</v>
          </cell>
          <cell r="D687" t="str">
            <v>m</v>
          </cell>
          <cell r="E687" t="str">
            <v>1.506,36</v>
          </cell>
          <cell r="F687" t="str">
            <v>402,20</v>
          </cell>
          <cell r="G687" t="str">
            <v>1.908,56</v>
          </cell>
          <cell r="H687">
            <v>0</v>
          </cell>
          <cell r="I687">
            <v>1506.36</v>
          </cell>
          <cell r="J687">
            <v>402.2</v>
          </cell>
          <cell r="K687">
            <v>1908.56</v>
          </cell>
          <cell r="L687">
            <v>0</v>
          </cell>
          <cell r="M687">
            <v>402.19812000000002</v>
          </cell>
          <cell r="N687">
            <v>1908.5581199999999</v>
          </cell>
        </row>
        <row r="688">
          <cell r="B688" t="str">
            <v>2 S 04 200 52</v>
          </cell>
          <cell r="C688" t="str">
            <v>Corpo BSCC 2,00 x 2,00 m alt. 0 a 1,00 m AC/BC</v>
          </cell>
          <cell r="D688" t="str">
            <v>m</v>
          </cell>
          <cell r="E688" t="str">
            <v>2.173,09</v>
          </cell>
          <cell r="F688" t="str">
            <v>580,21</v>
          </cell>
          <cell r="G688" t="str">
            <v>2.753,30</v>
          </cell>
          <cell r="H688">
            <v>0</v>
          </cell>
          <cell r="I688">
            <v>2173.09</v>
          </cell>
          <cell r="J688">
            <v>580.21</v>
          </cell>
          <cell r="K688">
            <v>2753.3</v>
          </cell>
          <cell r="L688">
            <v>0</v>
          </cell>
          <cell r="M688">
            <v>580.21503000000007</v>
          </cell>
          <cell r="N688">
            <v>2753.3050300000004</v>
          </cell>
        </row>
        <row r="689">
          <cell r="B689" t="str">
            <v>2 S 04 200 53</v>
          </cell>
          <cell r="C689" t="str">
            <v>Corpo BSCC 2,50 x 2,50 m alt. 0 a 1,00 m AC/BC</v>
          </cell>
          <cell r="D689" t="str">
            <v>m</v>
          </cell>
          <cell r="E689" t="str">
            <v>3.046,54</v>
          </cell>
          <cell r="F689" t="str">
            <v>813,43</v>
          </cell>
          <cell r="G689" t="str">
            <v>3.859,97</v>
          </cell>
          <cell r="H689">
            <v>0</v>
          </cell>
          <cell r="I689">
            <v>3046.54</v>
          </cell>
          <cell r="J689">
            <v>813.43</v>
          </cell>
          <cell r="K689">
            <v>3859.97</v>
          </cell>
          <cell r="L689">
            <v>0</v>
          </cell>
          <cell r="M689">
            <v>813.42618000000004</v>
          </cell>
          <cell r="N689">
            <v>3859.9661799999999</v>
          </cell>
        </row>
        <row r="690">
          <cell r="B690" t="str">
            <v>2 S 04 200 54</v>
          </cell>
          <cell r="C690" t="str">
            <v>Corpo BSCC 3,00 x 3,00 m alt. 0 a 1,00 m AC/BC</v>
          </cell>
          <cell r="D690" t="str">
            <v>m</v>
          </cell>
          <cell r="E690" t="str">
            <v>4.022,53</v>
          </cell>
          <cell r="F690" t="str">
            <v>1.074,02</v>
          </cell>
          <cell r="G690" t="str">
            <v>5.096,54</v>
          </cell>
          <cell r="H690">
            <v>0</v>
          </cell>
          <cell r="I690">
            <v>4022.53</v>
          </cell>
          <cell r="J690">
            <v>1074.02</v>
          </cell>
          <cell r="K690">
            <v>5096.54</v>
          </cell>
          <cell r="L690">
            <v>0</v>
          </cell>
          <cell r="M690">
            <v>1074.0155100000002</v>
          </cell>
          <cell r="N690">
            <v>5096.5455099999999</v>
          </cell>
        </row>
        <row r="691">
          <cell r="B691" t="str">
            <v>2 S 04 200 55</v>
          </cell>
          <cell r="C691" t="str">
            <v>Corpo BSCC 1,50 x 1,50 m alt. 1,00 a 2,50 m AC/BC</v>
          </cell>
          <cell r="D691" t="str">
            <v>m</v>
          </cell>
          <cell r="E691" t="str">
            <v>1.342,56</v>
          </cell>
          <cell r="F691" t="str">
            <v>358,46</v>
          </cell>
          <cell r="G691" t="str">
            <v>1.701,03</v>
          </cell>
          <cell r="H691">
            <v>0</v>
          </cell>
          <cell r="I691">
            <v>1342.56</v>
          </cell>
          <cell r="J691">
            <v>358.46</v>
          </cell>
          <cell r="K691">
            <v>1701.03</v>
          </cell>
          <cell r="L691">
            <v>0</v>
          </cell>
          <cell r="M691">
            <v>358.46352000000002</v>
          </cell>
          <cell r="N691">
            <v>1701.02352</v>
          </cell>
        </row>
        <row r="692">
          <cell r="B692" t="str">
            <v>2 S 04 200 56</v>
          </cell>
          <cell r="C692" t="str">
            <v>Corpo BSCC 2,00 x 2,00 m alt. 1,00 a 2,50 m AC/BC</v>
          </cell>
          <cell r="D692" t="str">
            <v>m</v>
          </cell>
          <cell r="E692" t="str">
            <v>1.925,43</v>
          </cell>
          <cell r="F692" t="str">
            <v>514,09</v>
          </cell>
          <cell r="G692" t="str">
            <v>2.439,52</v>
          </cell>
          <cell r="H692">
            <v>0</v>
          </cell>
          <cell r="I692">
            <v>1925.43</v>
          </cell>
          <cell r="J692">
            <v>514.09</v>
          </cell>
          <cell r="K692">
            <v>2439.52</v>
          </cell>
          <cell r="L692">
            <v>0</v>
          </cell>
          <cell r="M692">
            <v>514.08981000000006</v>
          </cell>
          <cell r="N692">
            <v>2439.5198100000002</v>
          </cell>
        </row>
        <row r="693">
          <cell r="B693" t="str">
            <v>2 S 04 200 57</v>
          </cell>
          <cell r="C693" t="str">
            <v>Corpo BSCC 2,50 x 2,50 m alt. 1,00 a 2,50 m AC/BC</v>
          </cell>
          <cell r="D693" t="str">
            <v>m</v>
          </cell>
          <cell r="E693" t="str">
            <v>2.885,00</v>
          </cell>
          <cell r="F693" t="str">
            <v>770,30</v>
          </cell>
          <cell r="G693" t="str">
            <v>3.655,30</v>
          </cell>
          <cell r="H693">
            <v>0</v>
          </cell>
          <cell r="I693">
            <v>2885</v>
          </cell>
          <cell r="J693">
            <v>770.3</v>
          </cell>
          <cell r="K693">
            <v>3655.3</v>
          </cell>
          <cell r="L693">
            <v>0</v>
          </cell>
          <cell r="M693">
            <v>770.29500000000007</v>
          </cell>
          <cell r="N693">
            <v>3655.2950000000001</v>
          </cell>
        </row>
        <row r="694">
          <cell r="B694" t="str">
            <v>2 S 04 200 58</v>
          </cell>
          <cell r="C694" t="str">
            <v>Corpo BSCC 3,00 x 3,00 m alt. 1,00 a 2,50 m AC/BC</v>
          </cell>
          <cell r="D694" t="str">
            <v>m</v>
          </cell>
          <cell r="E694" t="str">
            <v>3.870,16</v>
          </cell>
          <cell r="F694" t="str">
            <v>1.033,33</v>
          </cell>
          <cell r="G694" t="str">
            <v>4.903,49</v>
          </cell>
          <cell r="H694">
            <v>0</v>
          </cell>
          <cell r="I694">
            <v>3870.16</v>
          </cell>
          <cell r="J694">
            <v>1033.33</v>
          </cell>
          <cell r="K694">
            <v>4903.49</v>
          </cell>
          <cell r="L694">
            <v>0</v>
          </cell>
          <cell r="M694">
            <v>1033.3327200000001</v>
          </cell>
          <cell r="N694">
            <v>4903.4927200000002</v>
          </cell>
        </row>
        <row r="695">
          <cell r="B695" t="str">
            <v>2 S 04 200 59</v>
          </cell>
          <cell r="C695" t="str">
            <v>Corpo BSCC 1,50 x 1,50 m alt. 2,50 a 5,00 m AC/BC</v>
          </cell>
          <cell r="D695" t="str">
            <v>m</v>
          </cell>
          <cell r="E695" t="str">
            <v>1.467,45</v>
          </cell>
          <cell r="F695" t="str">
            <v>391,81</v>
          </cell>
          <cell r="G695" t="str">
            <v>1.859,26</v>
          </cell>
          <cell r="H695">
            <v>0</v>
          </cell>
          <cell r="I695">
            <v>1467.45</v>
          </cell>
          <cell r="J695">
            <v>391.81</v>
          </cell>
          <cell r="K695">
            <v>1859.26</v>
          </cell>
          <cell r="L695">
            <v>0</v>
          </cell>
          <cell r="M695">
            <v>391.80915000000005</v>
          </cell>
          <cell r="N695">
            <v>1859.2591500000001</v>
          </cell>
        </row>
        <row r="696">
          <cell r="B696" t="str">
            <v>2 S 04 200 60</v>
          </cell>
          <cell r="C696" t="str">
            <v>Corpo BSCC 2,00 x 2,00 m alt. 2,50 a 5,00 m AC/BC</v>
          </cell>
          <cell r="D696" t="str">
            <v>m</v>
          </cell>
          <cell r="E696" t="str">
            <v>2.262,08</v>
          </cell>
          <cell r="F696" t="str">
            <v>603,98</v>
          </cell>
          <cell r="G696" t="str">
            <v>2.866,06</v>
          </cell>
          <cell r="H696">
            <v>0</v>
          </cell>
          <cell r="I696">
            <v>2262.08</v>
          </cell>
          <cell r="J696">
            <v>603.98</v>
          </cell>
          <cell r="K696">
            <v>2866.06</v>
          </cell>
          <cell r="L696">
            <v>0</v>
          </cell>
          <cell r="M696">
            <v>603.97536000000002</v>
          </cell>
          <cell r="N696">
            <v>2866.0553599999998</v>
          </cell>
        </row>
        <row r="697">
          <cell r="B697" t="str">
            <v>2 S 04 200 61</v>
          </cell>
          <cell r="C697" t="str">
            <v>Corpo BSCC 2,50 x 2,50 m alt. 2,50 a 5,00 m AC/BC</v>
          </cell>
          <cell r="D697" t="str">
            <v>m</v>
          </cell>
          <cell r="E697" t="str">
            <v>3.342,74</v>
          </cell>
          <cell r="F697" t="str">
            <v>892,51</v>
          </cell>
          <cell r="G697" t="str">
            <v>4.235,25</v>
          </cell>
          <cell r="H697">
            <v>0</v>
          </cell>
          <cell r="I697">
            <v>3342.74</v>
          </cell>
          <cell r="J697">
            <v>892.51</v>
          </cell>
          <cell r="K697">
            <v>4235.25</v>
          </cell>
          <cell r="L697">
            <v>0</v>
          </cell>
          <cell r="M697">
            <v>892.51157999999998</v>
          </cell>
          <cell r="N697">
            <v>4235.2515800000001</v>
          </cell>
        </row>
        <row r="698">
          <cell r="B698" t="str">
            <v>2 S 04 200 62</v>
          </cell>
          <cell r="C698" t="str">
            <v>Corpo BSCC 3,00 x 3,00 m alt. 2,50 a 5,00 m AC/BC</v>
          </cell>
          <cell r="D698" t="str">
            <v>m</v>
          </cell>
          <cell r="E698" t="str">
            <v>4.802,27</v>
          </cell>
          <cell r="F698" t="str">
            <v>1.282,21</v>
          </cell>
          <cell r="G698" t="str">
            <v>6.084,48</v>
          </cell>
          <cell r="H698">
            <v>0</v>
          </cell>
          <cell r="I698">
            <v>4802.2700000000004</v>
          </cell>
          <cell r="J698">
            <v>1282.21</v>
          </cell>
          <cell r="K698">
            <v>6084.48</v>
          </cell>
          <cell r="L698">
            <v>0</v>
          </cell>
          <cell r="M698">
            <v>1282.2060900000001</v>
          </cell>
          <cell r="N698">
            <v>6084.4760900000001</v>
          </cell>
        </row>
        <row r="699">
          <cell r="B699" t="str">
            <v>2 S 04 200 63</v>
          </cell>
          <cell r="C699" t="str">
            <v>Corpo BSCC 1,50 a 1,50 m alt. 5,00 a 7,50 m AC/BC</v>
          </cell>
          <cell r="D699" t="str">
            <v>m</v>
          </cell>
          <cell r="E699" t="str">
            <v>1.688,05</v>
          </cell>
          <cell r="F699" t="str">
            <v>450,71</v>
          </cell>
          <cell r="G699" t="str">
            <v>2.138,76</v>
          </cell>
          <cell r="H699">
            <v>0</v>
          </cell>
          <cell r="I699">
            <v>1688.05</v>
          </cell>
          <cell r="J699">
            <v>450.71</v>
          </cell>
          <cell r="K699">
            <v>2138.7600000000002</v>
          </cell>
          <cell r="L699">
            <v>0</v>
          </cell>
          <cell r="M699">
            <v>450.70935000000003</v>
          </cell>
          <cell r="N699">
            <v>2138.7593499999998</v>
          </cell>
        </row>
        <row r="700">
          <cell r="B700" t="str">
            <v>2 S 04 200 64</v>
          </cell>
          <cell r="C700" t="str">
            <v>Corpo BSCC 2,00 x 2,00 m alt. 5,00 a 7,50 m AC/BC</v>
          </cell>
          <cell r="D700" t="str">
            <v>m</v>
          </cell>
          <cell r="E700" t="str">
            <v>2.549,12</v>
          </cell>
          <cell r="F700" t="str">
            <v>680,62</v>
          </cell>
          <cell r="G700" t="str">
            <v>3.229,74</v>
          </cell>
          <cell r="H700">
            <v>0</v>
          </cell>
          <cell r="I700">
            <v>2549.12</v>
          </cell>
          <cell r="J700">
            <v>680.62</v>
          </cell>
          <cell r="K700">
            <v>3229.74</v>
          </cell>
          <cell r="L700">
            <v>0</v>
          </cell>
          <cell r="M700">
            <v>680.61504000000002</v>
          </cell>
          <cell r="N700">
            <v>3229.73504</v>
          </cell>
        </row>
        <row r="701">
          <cell r="B701" t="str">
            <v>2 S 04 200 65</v>
          </cell>
          <cell r="C701" t="str">
            <v>Corpo BSCC 2,50 x 2,50 m alt. 5,00 a 7,50 m AC/BC</v>
          </cell>
          <cell r="D701" t="str">
            <v>m</v>
          </cell>
          <cell r="E701" t="str">
            <v>3.715,51</v>
          </cell>
          <cell r="F701" t="str">
            <v>992,04</v>
          </cell>
          <cell r="G701" t="str">
            <v>4.707,55</v>
          </cell>
          <cell r="H701">
            <v>0</v>
          </cell>
          <cell r="I701">
            <v>3715.51</v>
          </cell>
          <cell r="J701">
            <v>992.04</v>
          </cell>
          <cell r="K701">
            <v>4707.55</v>
          </cell>
          <cell r="L701">
            <v>0</v>
          </cell>
          <cell r="M701">
            <v>992.04117000000008</v>
          </cell>
          <cell r="N701">
            <v>4707.5511700000006</v>
          </cell>
        </row>
        <row r="702">
          <cell r="B702" t="str">
            <v>2 S 04 200 66</v>
          </cell>
          <cell r="C702" t="str">
            <v>Corpo BSCC 3,00 x 3,00 m alt. 5,00 a 7,50 m AC/BC</v>
          </cell>
          <cell r="D702" t="str">
            <v>m</v>
          </cell>
          <cell r="E702" t="str">
            <v>5.253,22</v>
          </cell>
          <cell r="F702" t="str">
            <v>1.402,61</v>
          </cell>
          <cell r="G702" t="str">
            <v>6.655,83</v>
          </cell>
          <cell r="H702">
            <v>0</v>
          </cell>
          <cell r="I702">
            <v>5253.22</v>
          </cell>
          <cell r="J702">
            <v>1402.61</v>
          </cell>
          <cell r="K702">
            <v>6655.83</v>
          </cell>
          <cell r="L702">
            <v>0</v>
          </cell>
          <cell r="M702">
            <v>1402.6097400000001</v>
          </cell>
          <cell r="N702">
            <v>6655.8297400000001</v>
          </cell>
        </row>
        <row r="703">
          <cell r="B703" t="str">
            <v>2 S 04 200 67</v>
          </cell>
          <cell r="C703" t="str">
            <v>Corpo BSCC 1,50 x 1,50 m alt. 7,50 a 10,00 m AC/BC</v>
          </cell>
          <cell r="D703" t="str">
            <v>m</v>
          </cell>
          <cell r="E703" t="str">
            <v>1.915,70</v>
          </cell>
          <cell r="F703" t="str">
            <v>511,49</v>
          </cell>
          <cell r="G703" t="str">
            <v>2.427,20</v>
          </cell>
          <cell r="H703">
            <v>0</v>
          </cell>
          <cell r="I703">
            <v>1915.7</v>
          </cell>
          <cell r="J703">
            <v>511.49</v>
          </cell>
          <cell r="K703">
            <v>2427.1999999999998</v>
          </cell>
          <cell r="L703">
            <v>0</v>
          </cell>
          <cell r="M703">
            <v>511.49190000000004</v>
          </cell>
          <cell r="N703">
            <v>2427.1919000000003</v>
          </cell>
        </row>
        <row r="704">
          <cell r="B704" t="str">
            <v>2 S 04 200 68</v>
          </cell>
          <cell r="C704" t="str">
            <v>Corpo BSCC 2,00 x 2,00 m alt. 7,50 a 10,00 m AC/BC</v>
          </cell>
          <cell r="D704" t="str">
            <v>m</v>
          </cell>
          <cell r="E704" t="str">
            <v>2.850,46</v>
          </cell>
          <cell r="F704" t="str">
            <v>761,07</v>
          </cell>
          <cell r="G704" t="str">
            <v>3.611,53</v>
          </cell>
          <cell r="H704">
            <v>0</v>
          </cell>
          <cell r="I704">
            <v>2850.46</v>
          </cell>
          <cell r="J704">
            <v>761.07</v>
          </cell>
          <cell r="K704">
            <v>3611.53</v>
          </cell>
          <cell r="L704">
            <v>0</v>
          </cell>
          <cell r="M704">
            <v>761.07282000000009</v>
          </cell>
          <cell r="N704">
            <v>3611.5328200000004</v>
          </cell>
        </row>
        <row r="705">
          <cell r="B705" t="str">
            <v>2 S 04 200 69</v>
          </cell>
          <cell r="C705" t="str">
            <v>Corpo BSCC 2,50 x 2,50 m alt. 7,50 a 10,00 m AC/BC</v>
          </cell>
          <cell r="D705" t="str">
            <v>m</v>
          </cell>
          <cell r="E705" t="str">
            <v>4.127,13</v>
          </cell>
          <cell r="F705" t="str">
            <v>1.101,94</v>
          </cell>
          <cell r="G705" t="str">
            <v>5.229,08</v>
          </cell>
          <cell r="H705">
            <v>0</v>
          </cell>
          <cell r="I705">
            <v>4127.13</v>
          </cell>
          <cell r="J705">
            <v>1101.94</v>
          </cell>
          <cell r="K705">
            <v>5229.08</v>
          </cell>
          <cell r="L705">
            <v>0</v>
          </cell>
          <cell r="M705">
            <v>1101.94371</v>
          </cell>
          <cell r="N705">
            <v>5229.0737100000006</v>
          </cell>
        </row>
        <row r="706">
          <cell r="B706" t="str">
            <v>2 S 04 200 70</v>
          </cell>
          <cell r="C706" t="str">
            <v>Corpo BSCC 3,00 x 3,00 m alt. 7,50 a 10,00 m AC/BC</v>
          </cell>
          <cell r="D706" t="str">
            <v>m</v>
          </cell>
          <cell r="E706" t="str">
            <v>5.737,78</v>
          </cell>
          <cell r="F706" t="str">
            <v>1.531,99</v>
          </cell>
          <cell r="G706" t="str">
            <v>7.269,77</v>
          </cell>
          <cell r="H706">
            <v>0</v>
          </cell>
          <cell r="I706">
            <v>5737.78</v>
          </cell>
          <cell r="J706">
            <v>1531.99</v>
          </cell>
          <cell r="K706">
            <v>7269.77</v>
          </cell>
          <cell r="L706">
            <v>0</v>
          </cell>
          <cell r="M706">
            <v>1531.9872600000001</v>
          </cell>
          <cell r="N706">
            <v>7269.7672599999996</v>
          </cell>
        </row>
        <row r="707">
          <cell r="B707" t="str">
            <v>2 S 04 200 71</v>
          </cell>
          <cell r="C707" t="str">
            <v>Corpo BSCC 1,50 x 1,50 m alt.10,00 a 12,50 m AC/BC</v>
          </cell>
          <cell r="D707" t="str">
            <v>m</v>
          </cell>
          <cell r="E707" t="str">
            <v>2.001,45</v>
          </cell>
          <cell r="F707" t="str">
            <v>534,39</v>
          </cell>
          <cell r="G707" t="str">
            <v>2.535,84</v>
          </cell>
          <cell r="H707">
            <v>0</v>
          </cell>
          <cell r="I707">
            <v>2001.45</v>
          </cell>
          <cell r="J707">
            <v>534.39</v>
          </cell>
          <cell r="K707">
            <v>2535.84</v>
          </cell>
          <cell r="L707">
            <v>0</v>
          </cell>
          <cell r="M707">
            <v>534.38715000000002</v>
          </cell>
          <cell r="N707">
            <v>2535.8371500000003</v>
          </cell>
        </row>
        <row r="708">
          <cell r="B708" t="str">
            <v>2 S 04 200 72</v>
          </cell>
          <cell r="C708" t="str">
            <v>Corpo BSCC 2,00 a 2,00 m alt.10,00 a 12,50 m AC/BC</v>
          </cell>
          <cell r="D708" t="str">
            <v>m</v>
          </cell>
          <cell r="E708" t="str">
            <v>3.127,30</v>
          </cell>
          <cell r="F708" t="str">
            <v>834,99</v>
          </cell>
          <cell r="G708" t="str">
            <v>3.962,30</v>
          </cell>
          <cell r="H708">
            <v>0</v>
          </cell>
          <cell r="I708">
            <v>3127.3</v>
          </cell>
          <cell r="J708">
            <v>834.99</v>
          </cell>
          <cell r="K708">
            <v>3962.3</v>
          </cell>
          <cell r="L708">
            <v>0</v>
          </cell>
          <cell r="M708">
            <v>834.98910000000012</v>
          </cell>
          <cell r="N708">
            <v>3962.2891000000004</v>
          </cell>
        </row>
        <row r="709">
          <cell r="B709" t="str">
            <v>2 S 04 200 73</v>
          </cell>
          <cell r="C709" t="str">
            <v>Corpo BSCC 2,50 x 2,50 m alt.10,00 a 12,50 m AC/BC</v>
          </cell>
          <cell r="D709" t="str">
            <v>m</v>
          </cell>
          <cell r="E709" t="str">
            <v>4.495,66</v>
          </cell>
          <cell r="F709" t="str">
            <v>1.200,34</v>
          </cell>
          <cell r="G709" t="str">
            <v>5.696,00</v>
          </cell>
          <cell r="H709">
            <v>0</v>
          </cell>
          <cell r="I709">
            <v>4495.66</v>
          </cell>
          <cell r="J709">
            <v>1200.3399999999999</v>
          </cell>
          <cell r="K709">
            <v>5696</v>
          </cell>
          <cell r="L709">
            <v>0</v>
          </cell>
          <cell r="M709">
            <v>1200.34122</v>
          </cell>
          <cell r="N709">
            <v>5696.0012200000001</v>
          </cell>
        </row>
        <row r="710">
          <cell r="B710" t="str">
            <v>2 S 04 200 74</v>
          </cell>
          <cell r="C710" t="str">
            <v>Corpo BSCC 3,00 x 3,00 m alt.10,00 a 12,50 m AC/BC</v>
          </cell>
          <cell r="D710" t="str">
            <v>m</v>
          </cell>
          <cell r="E710" t="str">
            <v>6.277,12</v>
          </cell>
          <cell r="F710" t="str">
            <v>1.675,99</v>
          </cell>
          <cell r="G710" t="str">
            <v>7.953,11</v>
          </cell>
          <cell r="H710">
            <v>0</v>
          </cell>
          <cell r="I710">
            <v>6277.12</v>
          </cell>
          <cell r="J710">
            <v>1675.99</v>
          </cell>
          <cell r="K710">
            <v>7953.11</v>
          </cell>
          <cell r="L710">
            <v>0</v>
          </cell>
          <cell r="M710">
            <v>1675.9910400000001</v>
          </cell>
          <cell r="N710">
            <v>7953.1110399999998</v>
          </cell>
        </row>
        <row r="711">
          <cell r="B711" t="str">
            <v>2 S 04 200 75</v>
          </cell>
          <cell r="C711" t="str">
            <v>Corpo BSCC 1,50 x 1,50 m alt.12,50 a 15,00 m AC/BC</v>
          </cell>
          <cell r="D711" t="str">
            <v>m</v>
          </cell>
          <cell r="E711" t="str">
            <v>2.115,84</v>
          </cell>
          <cell r="F711" t="str">
            <v>564,93</v>
          </cell>
          <cell r="G711" t="str">
            <v>2.680,77</v>
          </cell>
          <cell r="H711">
            <v>0</v>
          </cell>
          <cell r="I711">
            <v>2115.84</v>
          </cell>
          <cell r="J711">
            <v>564.92999999999995</v>
          </cell>
          <cell r="K711">
            <v>2680.77</v>
          </cell>
          <cell r="L711">
            <v>0</v>
          </cell>
          <cell r="M711">
            <v>564.92928000000006</v>
          </cell>
          <cell r="N711">
            <v>2680.7692800000004</v>
          </cell>
        </row>
        <row r="712">
          <cell r="B712" t="str">
            <v>2 S 04 200 76</v>
          </cell>
          <cell r="C712" t="str">
            <v>Corpo BSCC 2,00 x 2,00 m alt.12,50 a 15,00 m AC/BC</v>
          </cell>
          <cell r="D712" t="str">
            <v>m</v>
          </cell>
          <cell r="E712" t="str">
            <v>3.381,03</v>
          </cell>
          <cell r="F712" t="str">
            <v>902,73</v>
          </cell>
          <cell r="G712" t="str">
            <v>4.283,76</v>
          </cell>
          <cell r="H712">
            <v>0</v>
          </cell>
          <cell r="I712">
            <v>3381.03</v>
          </cell>
          <cell r="J712">
            <v>902.73</v>
          </cell>
          <cell r="K712">
            <v>4283.76</v>
          </cell>
          <cell r="L712">
            <v>0</v>
          </cell>
          <cell r="M712">
            <v>902.7350100000001</v>
          </cell>
          <cell r="N712">
            <v>4283.7650100000001</v>
          </cell>
        </row>
        <row r="713">
          <cell r="B713" t="str">
            <v>2 S 04 200 77</v>
          </cell>
          <cell r="C713" t="str">
            <v>Corpo BSCC 2,50 a 2,50 m alt.12,50 a 15,00 m AC/BC</v>
          </cell>
          <cell r="D713" t="str">
            <v>m</v>
          </cell>
          <cell r="E713" t="str">
            <v>5.040,00</v>
          </cell>
          <cell r="F713" t="str">
            <v>1.345,68</v>
          </cell>
          <cell r="G713" t="str">
            <v>6.385,68</v>
          </cell>
          <cell r="H713">
            <v>0</v>
          </cell>
          <cell r="I713">
            <v>5040</v>
          </cell>
          <cell r="J713">
            <v>1345.68</v>
          </cell>
          <cell r="K713">
            <v>6385.68</v>
          </cell>
          <cell r="L713">
            <v>0</v>
          </cell>
          <cell r="M713">
            <v>1345.68</v>
          </cell>
          <cell r="N713">
            <v>6385.68</v>
          </cell>
        </row>
        <row r="714">
          <cell r="B714" t="str">
            <v>2 S 04 200 78</v>
          </cell>
          <cell r="C714" t="str">
            <v>Corpo BSCC 3,00 x 3,00 m alt.12,50 a 15,00 m AC/BC</v>
          </cell>
          <cell r="D714" t="str">
            <v>m</v>
          </cell>
          <cell r="E714" t="str">
            <v>6.739,36</v>
          </cell>
          <cell r="F714" t="str">
            <v>1.799,41</v>
          </cell>
          <cell r="G714" t="str">
            <v>8.538,77</v>
          </cell>
          <cell r="H714">
            <v>0</v>
          </cell>
          <cell r="I714">
            <v>6739.36</v>
          </cell>
          <cell r="J714">
            <v>1799.41</v>
          </cell>
          <cell r="K714">
            <v>8538.77</v>
          </cell>
          <cell r="L714">
            <v>0</v>
          </cell>
          <cell r="M714">
            <v>1799.40912</v>
          </cell>
          <cell r="N714">
            <v>8538.769119999999</v>
          </cell>
        </row>
        <row r="715">
          <cell r="B715" t="str">
            <v>2 S 04 201 01</v>
          </cell>
          <cell r="C715" t="str">
            <v>Boca BSCC 1,50 x 1,50 m normal</v>
          </cell>
          <cell r="D715" t="str">
            <v>und</v>
          </cell>
          <cell r="E715" t="str">
            <v>9.051,54</v>
          </cell>
          <cell r="F715" t="str">
            <v>2.416,76</v>
          </cell>
          <cell r="G715" t="str">
            <v>11.468,30</v>
          </cell>
          <cell r="H715">
            <v>0</v>
          </cell>
          <cell r="I715">
            <v>9051.5400000000009</v>
          </cell>
          <cell r="J715">
            <v>2416.7600000000002</v>
          </cell>
          <cell r="K715">
            <v>11468.3</v>
          </cell>
          <cell r="L715">
            <v>0</v>
          </cell>
          <cell r="M715">
            <v>2416.7611800000004</v>
          </cell>
          <cell r="N715">
            <v>11468.301180000002</v>
          </cell>
        </row>
        <row r="716">
          <cell r="B716" t="str">
            <v>2 S 04 201 02</v>
          </cell>
          <cell r="C716" t="str">
            <v>Boca BSCC 2,00 x 2,00 m normal</v>
          </cell>
          <cell r="D716" t="str">
            <v>und</v>
          </cell>
          <cell r="E716" t="str">
            <v>13.897,31</v>
          </cell>
          <cell r="F716" t="str">
            <v>3.710,58</v>
          </cell>
          <cell r="G716" t="str">
            <v>17.607,89</v>
          </cell>
          <cell r="H716">
            <v>0</v>
          </cell>
          <cell r="I716">
            <v>13897.31</v>
          </cell>
          <cell r="J716">
            <v>3710.58</v>
          </cell>
          <cell r="K716">
            <v>17607.89</v>
          </cell>
          <cell r="L716">
            <v>0</v>
          </cell>
          <cell r="M716">
            <v>3710.5817700000002</v>
          </cell>
          <cell r="N716">
            <v>17607.891769999998</v>
          </cell>
        </row>
        <row r="717">
          <cell r="B717" t="str">
            <v>2 S 04 201 03</v>
          </cell>
          <cell r="C717" t="str">
            <v>Boca BSCC 2,50 x 2,50 m normal</v>
          </cell>
          <cell r="D717" t="str">
            <v>und</v>
          </cell>
          <cell r="E717" t="str">
            <v>18.584,67</v>
          </cell>
          <cell r="F717" t="str">
            <v>4.962,11</v>
          </cell>
          <cell r="G717" t="str">
            <v>23.546,77</v>
          </cell>
          <cell r="H717">
            <v>0</v>
          </cell>
          <cell r="I717">
            <v>18584.669999999998</v>
          </cell>
          <cell r="J717">
            <v>4962.1099999999997</v>
          </cell>
          <cell r="K717">
            <v>23546.77</v>
          </cell>
          <cell r="L717">
            <v>0</v>
          </cell>
          <cell r="M717">
            <v>4962.10689</v>
          </cell>
          <cell r="N717">
            <v>23546.776889999997</v>
          </cell>
        </row>
        <row r="718">
          <cell r="B718" t="str">
            <v>2 S 04 201 04</v>
          </cell>
          <cell r="C718" t="str">
            <v>Boca BSCC 3,00 x 3,00 m normal</v>
          </cell>
          <cell r="D718" t="str">
            <v>und</v>
          </cell>
          <cell r="E718" t="str">
            <v>26.280,45</v>
          </cell>
          <cell r="F718" t="str">
            <v>7.016,88</v>
          </cell>
          <cell r="G718" t="str">
            <v>33.297,33</v>
          </cell>
          <cell r="H718">
            <v>0</v>
          </cell>
          <cell r="I718">
            <v>26280.45</v>
          </cell>
          <cell r="J718">
            <v>7016.88</v>
          </cell>
          <cell r="K718">
            <v>33297.33</v>
          </cell>
          <cell r="L718">
            <v>0</v>
          </cell>
          <cell r="M718">
            <v>7016.8801500000009</v>
          </cell>
          <cell r="N718">
            <v>33297.330150000002</v>
          </cell>
        </row>
        <row r="719">
          <cell r="B719" t="str">
            <v>2 S 04 201 05</v>
          </cell>
          <cell r="C719" t="str">
            <v>Boca BSCC 1,50 x 1,50 m - esc.=15</v>
          </cell>
          <cell r="D719" t="str">
            <v>und</v>
          </cell>
          <cell r="E719" t="str">
            <v>9.335,28</v>
          </cell>
          <cell r="F719" t="str">
            <v>2.492,52</v>
          </cell>
          <cell r="G719" t="str">
            <v>11.827,80</v>
          </cell>
          <cell r="H719">
            <v>0</v>
          </cell>
          <cell r="I719">
            <v>9335.2800000000007</v>
          </cell>
          <cell r="J719">
            <v>2492.52</v>
          </cell>
          <cell r="K719">
            <v>11827.8</v>
          </cell>
          <cell r="L719">
            <v>0</v>
          </cell>
          <cell r="M719">
            <v>2492.5197600000001</v>
          </cell>
          <cell r="N719">
            <v>11827.799760000002</v>
          </cell>
        </row>
        <row r="720">
          <cell r="B720" t="str">
            <v>2 S 04 201 06</v>
          </cell>
          <cell r="C720" t="str">
            <v>Boca BSCC 2,00 x 2,00 m - esc.=15</v>
          </cell>
          <cell r="D720" t="str">
            <v>und</v>
          </cell>
          <cell r="E720" t="str">
            <v>14.178,10</v>
          </cell>
          <cell r="F720" t="str">
            <v>3.785,55</v>
          </cell>
          <cell r="G720" t="str">
            <v>17.963,65</v>
          </cell>
          <cell r="H720">
            <v>0</v>
          </cell>
          <cell r="I720">
            <v>14178.1</v>
          </cell>
          <cell r="J720">
            <v>3785.55</v>
          </cell>
          <cell r="K720">
            <v>17963.650000000001</v>
          </cell>
          <cell r="L720">
            <v>0</v>
          </cell>
          <cell r="M720">
            <v>3785.5527000000002</v>
          </cell>
          <cell r="N720">
            <v>17963.652699999999</v>
          </cell>
        </row>
        <row r="721">
          <cell r="B721" t="str">
            <v>2 S 04 201 07</v>
          </cell>
          <cell r="C721" t="str">
            <v>Boca BSCC 2,50 x 2,50 m - esc.=15</v>
          </cell>
          <cell r="D721" t="str">
            <v>und</v>
          </cell>
          <cell r="E721" t="str">
            <v>19.683,56</v>
          </cell>
          <cell r="F721" t="str">
            <v>5.255,51</v>
          </cell>
          <cell r="G721" t="str">
            <v>24.939,07</v>
          </cell>
          <cell r="H721">
            <v>0</v>
          </cell>
          <cell r="I721">
            <v>19683.560000000001</v>
          </cell>
          <cell r="J721">
            <v>5255.51</v>
          </cell>
          <cell r="K721">
            <v>24939.07</v>
          </cell>
          <cell r="L721">
            <v>0</v>
          </cell>
          <cell r="M721">
            <v>5255.5105200000007</v>
          </cell>
          <cell r="N721">
            <v>24939.070520000001</v>
          </cell>
        </row>
        <row r="722">
          <cell r="B722" t="str">
            <v>2 S 04 201 08</v>
          </cell>
          <cell r="C722" t="str">
            <v>Boca BSCC 3,00 x 3,00 m - esc.=15</v>
          </cell>
          <cell r="D722" t="str">
            <v>und</v>
          </cell>
          <cell r="E722" t="str">
            <v>27.641,92</v>
          </cell>
          <cell r="F722" t="str">
            <v>7.380,39</v>
          </cell>
          <cell r="G722" t="str">
            <v>35.022,31</v>
          </cell>
          <cell r="H722">
            <v>0</v>
          </cell>
          <cell r="I722">
            <v>27641.919999999998</v>
          </cell>
          <cell r="J722">
            <v>7380.39</v>
          </cell>
          <cell r="K722">
            <v>35022.31</v>
          </cell>
          <cell r="L722">
            <v>0</v>
          </cell>
          <cell r="M722">
            <v>7380.39264</v>
          </cell>
          <cell r="N722">
            <v>35022.312639999996</v>
          </cell>
        </row>
        <row r="723">
          <cell r="B723" t="str">
            <v>2 S 04 201 09</v>
          </cell>
          <cell r="C723" t="str">
            <v>Boca BSCC 1,50 x 1,50 m - esc.=30</v>
          </cell>
          <cell r="D723" t="str">
            <v>und</v>
          </cell>
          <cell r="E723" t="str">
            <v>10.108,50</v>
          </cell>
          <cell r="F723" t="str">
            <v>2.698,97</v>
          </cell>
          <cell r="G723" t="str">
            <v>12.807,47</v>
          </cell>
          <cell r="H723">
            <v>0</v>
          </cell>
          <cell r="I723">
            <v>10108.5</v>
          </cell>
          <cell r="J723">
            <v>2698.97</v>
          </cell>
          <cell r="K723">
            <v>12807.47</v>
          </cell>
          <cell r="L723">
            <v>0</v>
          </cell>
          <cell r="M723">
            <v>2698.9695000000002</v>
          </cell>
          <cell r="N723">
            <v>12807.469499999999</v>
          </cell>
        </row>
        <row r="724">
          <cell r="B724" t="str">
            <v>2 S 04 201 10</v>
          </cell>
          <cell r="C724" t="str">
            <v>Boca BSCC 2,00 x 2,00 m - esc.=30</v>
          </cell>
          <cell r="D724" t="str">
            <v>und</v>
          </cell>
          <cell r="E724" t="str">
            <v>15.430,75</v>
          </cell>
          <cell r="F724" t="str">
            <v>4.120,01</v>
          </cell>
          <cell r="G724" t="str">
            <v>19.550,75</v>
          </cell>
          <cell r="H724">
            <v>0</v>
          </cell>
          <cell r="I724">
            <v>15430.75</v>
          </cell>
          <cell r="J724">
            <v>4120.01</v>
          </cell>
          <cell r="K724">
            <v>19550.75</v>
          </cell>
          <cell r="L724">
            <v>0</v>
          </cell>
          <cell r="M724">
            <v>4120.0102500000003</v>
          </cell>
          <cell r="N724">
            <v>19550.760249999999</v>
          </cell>
        </row>
        <row r="725">
          <cell r="B725" t="str">
            <v>2 S 04 201 11</v>
          </cell>
          <cell r="C725" t="str">
            <v>Boca BSCC 2,50 x 2,50 m - esc.=30</v>
          </cell>
          <cell r="D725" t="str">
            <v>und</v>
          </cell>
          <cell r="E725" t="str">
            <v>21.908,60</v>
          </cell>
          <cell r="F725" t="str">
            <v>5.849,60</v>
          </cell>
          <cell r="G725" t="str">
            <v>27.758,20</v>
          </cell>
          <cell r="H725">
            <v>0</v>
          </cell>
          <cell r="I725">
            <v>21908.6</v>
          </cell>
          <cell r="J725">
            <v>5849.6</v>
          </cell>
          <cell r="K725">
            <v>27758.2</v>
          </cell>
          <cell r="L725">
            <v>0</v>
          </cell>
          <cell r="M725">
            <v>5849.5962</v>
          </cell>
          <cell r="N725">
            <v>27758.196199999998</v>
          </cell>
        </row>
        <row r="726">
          <cell r="B726" t="str">
            <v>2 S 04 201 12</v>
          </cell>
          <cell r="C726" t="str">
            <v>Boca BSCC 3,00 x 3,00 m =esc.=30</v>
          </cell>
          <cell r="D726" t="str">
            <v>und</v>
          </cell>
          <cell r="E726" t="str">
            <v>30.438,40</v>
          </cell>
          <cell r="F726" t="str">
            <v>8.127,05</v>
          </cell>
          <cell r="G726" t="str">
            <v>38.565,46</v>
          </cell>
          <cell r="H726">
            <v>0</v>
          </cell>
          <cell r="I726">
            <v>30438.400000000001</v>
          </cell>
          <cell r="J726">
            <v>8127.05</v>
          </cell>
          <cell r="K726">
            <v>38565.46</v>
          </cell>
          <cell r="L726">
            <v>0</v>
          </cell>
          <cell r="M726">
            <v>8127.0528000000013</v>
          </cell>
          <cell r="N726">
            <v>38565.452799999999</v>
          </cell>
        </row>
        <row r="727">
          <cell r="B727" t="str">
            <v>2 S 04 201 13</v>
          </cell>
          <cell r="C727" t="str">
            <v>Boca BSCC 1,50 x 1,50 m - esc.=45</v>
          </cell>
          <cell r="D727" t="str">
            <v>und</v>
          </cell>
          <cell r="E727" t="str">
            <v>12.542,42</v>
          </cell>
          <cell r="F727" t="str">
            <v>3.348,83</v>
          </cell>
          <cell r="G727" t="str">
            <v>15.891,24</v>
          </cell>
          <cell r="H727">
            <v>0</v>
          </cell>
          <cell r="I727">
            <v>12542.42</v>
          </cell>
          <cell r="J727">
            <v>3348.83</v>
          </cell>
          <cell r="K727">
            <v>15891.24</v>
          </cell>
          <cell r="L727">
            <v>0</v>
          </cell>
          <cell r="M727">
            <v>3348.8261400000001</v>
          </cell>
          <cell r="N727">
            <v>15891.246139999999</v>
          </cell>
        </row>
        <row r="728">
          <cell r="B728" t="str">
            <v>2 S 04 201 14</v>
          </cell>
          <cell r="C728" t="str">
            <v>Boca BSCC 2,00 x 2,00 m - esc.=45</v>
          </cell>
          <cell r="D728" t="str">
            <v>und</v>
          </cell>
          <cell r="E728" t="str">
            <v>19.682,06</v>
          </cell>
          <cell r="F728" t="str">
            <v>5.255,11</v>
          </cell>
          <cell r="G728" t="str">
            <v>24.937,18</v>
          </cell>
          <cell r="H728">
            <v>0</v>
          </cell>
          <cell r="I728">
            <v>19682.060000000001</v>
          </cell>
          <cell r="J728">
            <v>5255.11</v>
          </cell>
          <cell r="K728">
            <v>24937.18</v>
          </cell>
          <cell r="L728">
            <v>0</v>
          </cell>
          <cell r="M728">
            <v>5255.110020000001</v>
          </cell>
          <cell r="N728">
            <v>24937.170020000001</v>
          </cell>
        </row>
        <row r="729">
          <cell r="B729" t="str">
            <v>2 S 04 201 15</v>
          </cell>
          <cell r="C729" t="str">
            <v>Boca BSCC 2,50 x 2,50 m - esc.=45</v>
          </cell>
          <cell r="D729" t="str">
            <v>und</v>
          </cell>
          <cell r="E729" t="str">
            <v>27.697,25</v>
          </cell>
          <cell r="F729" t="str">
            <v>7.395,17</v>
          </cell>
          <cell r="G729" t="str">
            <v>35.092,42</v>
          </cell>
          <cell r="H729">
            <v>0</v>
          </cell>
          <cell r="I729">
            <v>27697.25</v>
          </cell>
          <cell r="J729">
            <v>7395.17</v>
          </cell>
          <cell r="K729">
            <v>35092.42</v>
          </cell>
          <cell r="L729">
            <v>0</v>
          </cell>
          <cell r="M729">
            <v>7395.1657500000001</v>
          </cell>
          <cell r="N729">
            <v>35092.41575</v>
          </cell>
        </row>
        <row r="730">
          <cell r="B730" t="str">
            <v>2 S 04 201 16</v>
          </cell>
          <cell r="C730" t="str">
            <v>Boca BSCC 3,00 x 3,00 m - esc.=45</v>
          </cell>
          <cell r="D730" t="str">
            <v>und</v>
          </cell>
          <cell r="E730" t="str">
            <v>38.429,00</v>
          </cell>
          <cell r="F730" t="str">
            <v>10.260,54</v>
          </cell>
          <cell r="G730" t="str">
            <v>48.689,55</v>
          </cell>
          <cell r="H730">
            <v>0</v>
          </cell>
          <cell r="I730">
            <v>38429</v>
          </cell>
          <cell r="J730">
            <v>10260.540000000001</v>
          </cell>
          <cell r="K730">
            <v>48689.55</v>
          </cell>
          <cell r="L730">
            <v>0</v>
          </cell>
          <cell r="M730">
            <v>10260.543000000001</v>
          </cell>
          <cell r="N730">
            <v>48689.543000000005</v>
          </cell>
        </row>
        <row r="731">
          <cell r="B731" t="str">
            <v>2 S 04 201 51</v>
          </cell>
          <cell r="C731" t="str">
            <v>Boca BSCC 1,50 x 1,50 m normal AC/BC</v>
          </cell>
          <cell r="D731" t="str">
            <v>und</v>
          </cell>
          <cell r="E731" t="str">
            <v>9.467,76</v>
          </cell>
          <cell r="F731" t="str">
            <v>2.527,89</v>
          </cell>
          <cell r="G731" t="str">
            <v>11.995,65</v>
          </cell>
          <cell r="H731">
            <v>0</v>
          </cell>
          <cell r="I731">
            <v>9467.76</v>
          </cell>
          <cell r="J731">
            <v>2527.89</v>
          </cell>
          <cell r="K731">
            <v>11995.65</v>
          </cell>
          <cell r="L731">
            <v>0</v>
          </cell>
          <cell r="M731">
            <v>2527.89192</v>
          </cell>
          <cell r="N731">
            <v>11995.65192</v>
          </cell>
        </row>
        <row r="732">
          <cell r="B732" t="str">
            <v>2 S 04 201 52</v>
          </cell>
          <cell r="C732" t="str">
            <v>Boca BSCC 2,00 x 2,00 m normal AC/BC</v>
          </cell>
          <cell r="D732" t="str">
            <v>und</v>
          </cell>
          <cell r="E732" t="str">
            <v>14.558,78</v>
          </cell>
          <cell r="F732" t="str">
            <v>3.887,20</v>
          </cell>
          <cell r="G732" t="str">
            <v>18.445,98</v>
          </cell>
          <cell r="H732">
            <v>0</v>
          </cell>
          <cell r="I732">
            <v>14558.78</v>
          </cell>
          <cell r="J732">
            <v>3887.2</v>
          </cell>
          <cell r="K732">
            <v>18445.98</v>
          </cell>
          <cell r="L732">
            <v>0</v>
          </cell>
          <cell r="M732">
            <v>3887.1942600000002</v>
          </cell>
          <cell r="N732">
            <v>18445.974260000003</v>
          </cell>
        </row>
        <row r="733">
          <cell r="B733" t="str">
            <v>2 S 04 201 53</v>
          </cell>
          <cell r="C733" t="str">
            <v>Boca BSCC 2,50 x 2,50 m normal AC/BC</v>
          </cell>
          <cell r="D733" t="str">
            <v>und</v>
          </cell>
          <cell r="E733" t="str">
            <v>19.494,47</v>
          </cell>
          <cell r="F733" t="str">
            <v>5.205,02</v>
          </cell>
          <cell r="G733" t="str">
            <v>24.699,49</v>
          </cell>
          <cell r="H733">
            <v>0</v>
          </cell>
          <cell r="I733">
            <v>19494.47</v>
          </cell>
          <cell r="J733">
            <v>5205.0200000000004</v>
          </cell>
          <cell r="K733">
            <v>24699.49</v>
          </cell>
          <cell r="L733">
            <v>0</v>
          </cell>
          <cell r="M733">
            <v>5205.0234900000005</v>
          </cell>
          <cell r="N733">
            <v>24699.493490000001</v>
          </cell>
        </row>
        <row r="734">
          <cell r="B734" t="str">
            <v>2 S 04 201 54</v>
          </cell>
          <cell r="C734" t="str">
            <v>Boca BSCC 3,00 x 3,00 m normal AC/BC</v>
          </cell>
          <cell r="D734" t="str">
            <v>und</v>
          </cell>
          <cell r="E734" t="str">
            <v>27.597,48</v>
          </cell>
          <cell r="F734" t="str">
            <v>7.368,53</v>
          </cell>
          <cell r="G734" t="str">
            <v>34.966,00</v>
          </cell>
          <cell r="H734">
            <v>0</v>
          </cell>
          <cell r="I734">
            <v>27597.48</v>
          </cell>
          <cell r="J734">
            <v>7368.53</v>
          </cell>
          <cell r="K734">
            <v>34966</v>
          </cell>
          <cell r="L734">
            <v>0</v>
          </cell>
          <cell r="M734">
            <v>7368.5271600000005</v>
          </cell>
          <cell r="N734">
            <v>34966.007160000001</v>
          </cell>
        </row>
        <row r="735">
          <cell r="B735" t="str">
            <v>2 S 04 201 55</v>
          </cell>
          <cell r="C735" t="str">
            <v>Boca BSCC 1,50 x 1,50 m - esc=15 AC/BC</v>
          </cell>
          <cell r="D735" t="str">
            <v>und</v>
          </cell>
          <cell r="E735" t="str">
            <v>9.721,31</v>
          </cell>
          <cell r="F735" t="str">
            <v>2.595,59</v>
          </cell>
          <cell r="G735" t="str">
            <v>12.316,91</v>
          </cell>
          <cell r="H735">
            <v>0</v>
          </cell>
          <cell r="I735">
            <v>9721.31</v>
          </cell>
          <cell r="J735">
            <v>2595.59</v>
          </cell>
          <cell r="K735">
            <v>12316.91</v>
          </cell>
          <cell r="L735">
            <v>0</v>
          </cell>
          <cell r="M735">
            <v>2595.58977</v>
          </cell>
          <cell r="N735">
            <v>12316.89977</v>
          </cell>
        </row>
        <row r="736">
          <cell r="B736" t="str">
            <v>2 S 04 201 56</v>
          </cell>
          <cell r="C736" t="str">
            <v>Boca BSCC 2,00 x 2,00 m - esc=15 AC/BC</v>
          </cell>
          <cell r="D736" t="str">
            <v>und</v>
          </cell>
          <cell r="E736" t="str">
            <v>14.803,00</v>
          </cell>
          <cell r="F736" t="str">
            <v>3.952,40</v>
          </cell>
          <cell r="G736" t="str">
            <v>18.755,40</v>
          </cell>
          <cell r="H736">
            <v>0</v>
          </cell>
          <cell r="I736">
            <v>14803</v>
          </cell>
          <cell r="J736">
            <v>3952.4</v>
          </cell>
          <cell r="K736">
            <v>18755.400000000001</v>
          </cell>
          <cell r="L736">
            <v>0</v>
          </cell>
          <cell r="M736">
            <v>3952.4010000000003</v>
          </cell>
          <cell r="N736">
            <v>18755.401000000002</v>
          </cell>
        </row>
        <row r="737">
          <cell r="B737" t="str">
            <v>2 S 04 201 57</v>
          </cell>
          <cell r="C737" t="str">
            <v>Boca BSCC 2,50 x 2,50 m - esc=15 AC/BC</v>
          </cell>
          <cell r="D737" t="str">
            <v>und</v>
          </cell>
          <cell r="E737" t="str">
            <v>20.605,39</v>
          </cell>
          <cell r="F737" t="str">
            <v>5.501,64</v>
          </cell>
          <cell r="G737" t="str">
            <v>26.107,04</v>
          </cell>
          <cell r="H737">
            <v>0</v>
          </cell>
          <cell r="I737">
            <v>20605.39</v>
          </cell>
          <cell r="J737">
            <v>5501.64</v>
          </cell>
          <cell r="K737">
            <v>26107.040000000001</v>
          </cell>
          <cell r="L737">
            <v>0</v>
          </cell>
          <cell r="M737">
            <v>5501.6391300000005</v>
          </cell>
          <cell r="N737">
            <v>26107.029129999999</v>
          </cell>
        </row>
        <row r="738">
          <cell r="B738" t="str">
            <v>2 S 04 201 58</v>
          </cell>
          <cell r="C738" t="str">
            <v>Boca BSCC 3,00 x 3,00 m - esc=15 AC/BC</v>
          </cell>
          <cell r="D738" t="str">
            <v>und</v>
          </cell>
          <cell r="E738" t="str">
            <v>28.977,28</v>
          </cell>
          <cell r="F738" t="str">
            <v>7.736,93</v>
          </cell>
          <cell r="G738" t="str">
            <v>36.714,22</v>
          </cell>
          <cell r="H738">
            <v>0</v>
          </cell>
          <cell r="I738">
            <v>28977.279999999999</v>
          </cell>
          <cell r="J738">
            <v>7736.93</v>
          </cell>
          <cell r="K738">
            <v>36714.22</v>
          </cell>
          <cell r="L738">
            <v>0</v>
          </cell>
          <cell r="M738">
            <v>7736.9337599999999</v>
          </cell>
          <cell r="N738">
            <v>36714.213759999999</v>
          </cell>
        </row>
        <row r="739">
          <cell r="B739" t="str">
            <v>2 S 04 201 59</v>
          </cell>
          <cell r="C739" t="str">
            <v>Boca BSCC 1,50 x 1,50 m - esc=30 AC/BC</v>
          </cell>
          <cell r="D739" t="str">
            <v>und</v>
          </cell>
          <cell r="E739" t="str">
            <v>10.553,56</v>
          </cell>
          <cell r="F739" t="str">
            <v>2.817,80</v>
          </cell>
          <cell r="G739" t="str">
            <v>13.371,36</v>
          </cell>
          <cell r="H739">
            <v>0</v>
          </cell>
          <cell r="I739">
            <v>10553.56</v>
          </cell>
          <cell r="J739">
            <v>2817.8</v>
          </cell>
          <cell r="K739">
            <v>13371.36</v>
          </cell>
          <cell r="L739">
            <v>0</v>
          </cell>
          <cell r="M739">
            <v>2817.8005200000002</v>
          </cell>
          <cell r="N739">
            <v>13371.36052</v>
          </cell>
        </row>
        <row r="740">
          <cell r="B740" t="str">
            <v>2 S 04 201 60</v>
          </cell>
          <cell r="C740" t="str">
            <v>Boca BSCC 2,00 x 2,00 m - esc=30 AC/BC</v>
          </cell>
          <cell r="D740" t="str">
            <v>und</v>
          </cell>
          <cell r="E740" t="str">
            <v>16.131,48</v>
          </cell>
          <cell r="F740" t="str">
            <v>4.307,11</v>
          </cell>
          <cell r="G740" t="str">
            <v>20.438,59</v>
          </cell>
          <cell r="H740">
            <v>0</v>
          </cell>
          <cell r="I740">
            <v>16131.48</v>
          </cell>
          <cell r="J740">
            <v>4307.1099999999997</v>
          </cell>
          <cell r="K740">
            <v>20438.59</v>
          </cell>
          <cell r="L740">
            <v>0</v>
          </cell>
          <cell r="M740">
            <v>4307.1051600000001</v>
          </cell>
          <cell r="N740">
            <v>20438.585159999999</v>
          </cell>
        </row>
        <row r="741">
          <cell r="B741" t="str">
            <v>2 S 04 201 61</v>
          </cell>
          <cell r="C741" t="str">
            <v>Boca BSCC 2,50 x 2,50 m - esc=30 AC/BC</v>
          </cell>
          <cell r="D741" t="str">
            <v>und</v>
          </cell>
          <cell r="E741" t="str">
            <v>22.878,63</v>
          </cell>
          <cell r="F741" t="str">
            <v>6.108,59</v>
          </cell>
          <cell r="G741" t="str">
            <v>28.987,22</v>
          </cell>
          <cell r="H741">
            <v>0</v>
          </cell>
          <cell r="I741">
            <v>22878.63</v>
          </cell>
          <cell r="J741">
            <v>6108.59</v>
          </cell>
          <cell r="K741">
            <v>28987.22</v>
          </cell>
          <cell r="L741">
            <v>0</v>
          </cell>
          <cell r="M741">
            <v>6108.5942100000002</v>
          </cell>
          <cell r="N741">
            <v>28987.22421</v>
          </cell>
        </row>
        <row r="742">
          <cell r="B742" t="str">
            <v>2 S 04 201 62</v>
          </cell>
          <cell r="C742" t="str">
            <v>Boca BSCC 3,00 x 3,00 m - esc=30 AC/BC</v>
          </cell>
          <cell r="D742" t="str">
            <v>und</v>
          </cell>
          <cell r="E742" t="str">
            <v>31.871,26</v>
          </cell>
          <cell r="F742" t="str">
            <v>8.509,63</v>
          </cell>
          <cell r="G742" t="str">
            <v>40.380,88</v>
          </cell>
          <cell r="H742">
            <v>0</v>
          </cell>
          <cell r="I742">
            <v>31871.26</v>
          </cell>
          <cell r="J742">
            <v>8509.6299999999992</v>
          </cell>
          <cell r="K742">
            <v>40380.879999999997</v>
          </cell>
          <cell r="L742">
            <v>0</v>
          </cell>
          <cell r="M742">
            <v>8509.6264200000005</v>
          </cell>
          <cell r="N742">
            <v>40380.886419999995</v>
          </cell>
        </row>
        <row r="743">
          <cell r="B743" t="str">
            <v>2 S 04 201 63</v>
          </cell>
          <cell r="C743" t="str">
            <v>Boca BSCC 1,50 x 1,50 m - esc=45 AC/BC</v>
          </cell>
          <cell r="D743" t="str">
            <v>und</v>
          </cell>
          <cell r="E743" t="str">
            <v>13.056,59</v>
          </cell>
          <cell r="F743" t="str">
            <v>3.486,11</v>
          </cell>
          <cell r="G743" t="str">
            <v>16.542,70</v>
          </cell>
          <cell r="H743">
            <v>0</v>
          </cell>
          <cell r="I743">
            <v>13056.59</v>
          </cell>
          <cell r="J743">
            <v>3486.11</v>
          </cell>
          <cell r="K743">
            <v>16542.7</v>
          </cell>
          <cell r="L743">
            <v>0</v>
          </cell>
          <cell r="M743">
            <v>3486.1095300000002</v>
          </cell>
          <cell r="N743">
            <v>16542.699530000002</v>
          </cell>
        </row>
        <row r="744">
          <cell r="B744" t="str">
            <v>2 S 04 201 64</v>
          </cell>
          <cell r="C744" t="str">
            <v>Boca BSCC 2,00 x 2,00 m - esc=45 AC/BC</v>
          </cell>
          <cell r="D744" t="str">
            <v>und</v>
          </cell>
          <cell r="E744" t="str">
            <v>20.545,90</v>
          </cell>
          <cell r="F744" t="str">
            <v>5.485,76</v>
          </cell>
          <cell r="G744" t="str">
            <v>26.031,66</v>
          </cell>
          <cell r="H744">
            <v>0</v>
          </cell>
          <cell r="I744">
            <v>20545.900000000001</v>
          </cell>
          <cell r="J744">
            <v>5485.76</v>
          </cell>
          <cell r="K744">
            <v>26031.66</v>
          </cell>
          <cell r="L744">
            <v>0</v>
          </cell>
          <cell r="M744">
            <v>5485.7553000000007</v>
          </cell>
          <cell r="N744">
            <v>26031.655300000002</v>
          </cell>
        </row>
        <row r="745">
          <cell r="B745" t="str">
            <v>2 S 04 201 65</v>
          </cell>
          <cell r="C745" t="str">
            <v>Boca BSCC 2,50 x 2,50 m - esc=45 AC/BC</v>
          </cell>
          <cell r="D745" t="str">
            <v>und</v>
          </cell>
          <cell r="E745" t="str">
            <v>28.886,31</v>
          </cell>
          <cell r="F745" t="str">
            <v>7.712,65</v>
          </cell>
          <cell r="G745" t="str">
            <v>36.598,96</v>
          </cell>
          <cell r="H745">
            <v>0</v>
          </cell>
          <cell r="I745">
            <v>28886.31</v>
          </cell>
          <cell r="J745">
            <v>7712.65</v>
          </cell>
          <cell r="K745">
            <v>36598.959999999999</v>
          </cell>
          <cell r="L745">
            <v>0</v>
          </cell>
          <cell r="M745">
            <v>7712.6447700000008</v>
          </cell>
          <cell r="N745">
            <v>36598.954770000004</v>
          </cell>
        </row>
        <row r="746">
          <cell r="B746" t="str">
            <v>2 S 04 201 66</v>
          </cell>
          <cell r="C746" t="str">
            <v>Boca BSCC 3,00 x 3,00 m - esc=45 AC/BC</v>
          </cell>
          <cell r="D746" t="str">
            <v>und</v>
          </cell>
          <cell r="E746" t="str">
            <v>40.163,00</v>
          </cell>
          <cell r="F746" t="str">
            <v>10.723,52</v>
          </cell>
          <cell r="G746" t="str">
            <v>50.886,52</v>
          </cell>
          <cell r="H746">
            <v>0</v>
          </cell>
          <cell r="I746">
            <v>40163</v>
          </cell>
          <cell r="J746">
            <v>10723.52</v>
          </cell>
          <cell r="K746">
            <v>50886.52</v>
          </cell>
          <cell r="L746">
            <v>0</v>
          </cell>
          <cell r="M746">
            <v>10723.521000000001</v>
          </cell>
          <cell r="N746">
            <v>50886.521000000001</v>
          </cell>
        </row>
        <row r="747">
          <cell r="B747" t="str">
            <v>2 S 04 210 01</v>
          </cell>
          <cell r="C747" t="str">
            <v>Corpo BDCC 1,50 x 1,50 m alt. 0 a 1,00 m</v>
          </cell>
          <cell r="D747" t="str">
            <v>m</v>
          </cell>
          <cell r="E747" t="str">
            <v>2.459,40</v>
          </cell>
          <cell r="F747" t="str">
            <v>656,66</v>
          </cell>
          <cell r="G747" t="str">
            <v>3.116,05</v>
          </cell>
          <cell r="H747">
            <v>0</v>
          </cell>
          <cell r="I747">
            <v>2459.4</v>
          </cell>
          <cell r="J747">
            <v>656.66</v>
          </cell>
          <cell r="K747">
            <v>3116.05</v>
          </cell>
          <cell r="L747">
            <v>0</v>
          </cell>
          <cell r="M747">
            <v>656.65980000000002</v>
          </cell>
          <cell r="N747">
            <v>3116.0598</v>
          </cell>
        </row>
        <row r="748">
          <cell r="B748" t="str">
            <v>2 S 04 210 02</v>
          </cell>
          <cell r="C748" t="str">
            <v>Corpo BDCC 2,00 x 2,00 m alt. 0 a 1,00 m</v>
          </cell>
          <cell r="D748" t="str">
            <v>m</v>
          </cell>
          <cell r="E748" t="str">
            <v>3.635,73</v>
          </cell>
          <cell r="F748" t="str">
            <v>970,74</v>
          </cell>
          <cell r="G748" t="str">
            <v>4.606,47</v>
          </cell>
          <cell r="H748">
            <v>0</v>
          </cell>
          <cell r="I748">
            <v>3635.73</v>
          </cell>
          <cell r="J748">
            <v>970.74</v>
          </cell>
          <cell r="K748">
            <v>4606.47</v>
          </cell>
          <cell r="L748">
            <v>0</v>
          </cell>
          <cell r="M748">
            <v>970.73991000000001</v>
          </cell>
          <cell r="N748">
            <v>4606.4699099999998</v>
          </cell>
        </row>
        <row r="749">
          <cell r="B749" t="str">
            <v>2 S 04 210 03</v>
          </cell>
          <cell r="C749" t="str">
            <v>Corpo BDCC 2,50 x 2,50 m alt. 0 a 1,00 m</v>
          </cell>
          <cell r="D749" t="str">
            <v>m</v>
          </cell>
          <cell r="E749" t="str">
            <v>4.511,67</v>
          </cell>
          <cell r="F749" t="str">
            <v>1.204,62</v>
          </cell>
          <cell r="G749" t="str">
            <v>5.716,28</v>
          </cell>
          <cell r="H749">
            <v>0</v>
          </cell>
          <cell r="I749">
            <v>4511.67</v>
          </cell>
          <cell r="J749">
            <v>1204.6199999999999</v>
          </cell>
          <cell r="K749">
            <v>5716.28</v>
          </cell>
          <cell r="L749">
            <v>0</v>
          </cell>
          <cell r="M749">
            <v>1204.61589</v>
          </cell>
          <cell r="N749">
            <v>5716.2858900000001</v>
          </cell>
        </row>
        <row r="750">
          <cell r="B750" t="str">
            <v>2 S 04 210 04</v>
          </cell>
          <cell r="C750" t="str">
            <v>Corpo BDCC 3,00 x 3,00 m alt. 0 a 1,00</v>
          </cell>
          <cell r="D750" t="str">
            <v>m</v>
          </cell>
          <cell r="E750" t="str">
            <v>6.234,56</v>
          </cell>
          <cell r="F750" t="str">
            <v>1.664,63</v>
          </cell>
          <cell r="G750" t="str">
            <v>7.899,19</v>
          </cell>
          <cell r="H750">
            <v>0</v>
          </cell>
          <cell r="I750">
            <v>6234.56</v>
          </cell>
          <cell r="J750">
            <v>1664.63</v>
          </cell>
          <cell r="K750">
            <v>7899.19</v>
          </cell>
          <cell r="L750">
            <v>0</v>
          </cell>
          <cell r="M750">
            <v>1664.6275200000002</v>
          </cell>
          <cell r="N750">
            <v>7899.1875200000004</v>
          </cell>
        </row>
        <row r="751">
          <cell r="B751" t="str">
            <v>2 S 04 210 05</v>
          </cell>
          <cell r="C751" t="str">
            <v>Corpo BDCC 1,50 x 1,50 m alt. 1,00 a 2,50 m</v>
          </cell>
          <cell r="D751" t="str">
            <v>m</v>
          </cell>
          <cell r="E751" t="str">
            <v>2.152,82</v>
          </cell>
          <cell r="F751" t="str">
            <v>574,80</v>
          </cell>
          <cell r="G751" t="str">
            <v>2.727,63</v>
          </cell>
          <cell r="H751">
            <v>0</v>
          </cell>
          <cell r="I751">
            <v>2152.8200000000002</v>
          </cell>
          <cell r="J751">
            <v>574.79999999999995</v>
          </cell>
          <cell r="K751">
            <v>2727.63</v>
          </cell>
          <cell r="L751">
            <v>0</v>
          </cell>
          <cell r="M751">
            <v>574.80294000000004</v>
          </cell>
          <cell r="N751">
            <v>2727.6229400000002</v>
          </cell>
        </row>
        <row r="752">
          <cell r="B752" t="str">
            <v>2 S 04 210 06</v>
          </cell>
          <cell r="C752" t="str">
            <v>Corpo BDCC 2,00 x 2,00 m alt. 1,00 a 2,50 m</v>
          </cell>
          <cell r="D752" t="str">
            <v>m</v>
          </cell>
          <cell r="E752" t="str">
            <v>3.181,45</v>
          </cell>
          <cell r="F752" t="str">
            <v>849,45</v>
          </cell>
          <cell r="G752" t="str">
            <v>4.030,90</v>
          </cell>
          <cell r="H752">
            <v>0</v>
          </cell>
          <cell r="I752">
            <v>3181.45</v>
          </cell>
          <cell r="J752">
            <v>849.45</v>
          </cell>
          <cell r="K752">
            <v>4030.9</v>
          </cell>
          <cell r="L752">
            <v>0</v>
          </cell>
          <cell r="M752">
            <v>849.44714999999997</v>
          </cell>
          <cell r="N752">
            <v>4030.8971499999998</v>
          </cell>
        </row>
        <row r="753">
          <cell r="B753" t="str">
            <v>2 S 04 210 07</v>
          </cell>
          <cell r="C753" t="str">
            <v>Corpo BDCC 2,50 x 2,50 m alt. 1,00 a 2,50 m</v>
          </cell>
          <cell r="D753" t="str">
            <v>m</v>
          </cell>
          <cell r="E753" t="str">
            <v>4.315,78</v>
          </cell>
          <cell r="F753" t="str">
            <v>1.152,31</v>
          </cell>
          <cell r="G753" t="str">
            <v>5.468,10</v>
          </cell>
          <cell r="H753">
            <v>0</v>
          </cell>
          <cell r="I753">
            <v>4315.78</v>
          </cell>
          <cell r="J753">
            <v>1152.31</v>
          </cell>
          <cell r="K753">
            <v>5468.1</v>
          </cell>
          <cell r="L753">
            <v>0</v>
          </cell>
          <cell r="M753">
            <v>1152.3132599999999</v>
          </cell>
          <cell r="N753">
            <v>5468.0932599999996</v>
          </cell>
        </row>
        <row r="754">
          <cell r="B754" t="str">
            <v>2 S 04 210 08</v>
          </cell>
          <cell r="C754" t="str">
            <v>Corpo BDCC 3,00 x 3,00 m alt. 1,00 a 2,50 m</v>
          </cell>
          <cell r="D754" t="str">
            <v>m</v>
          </cell>
          <cell r="E754" t="str">
            <v>5.892,68</v>
          </cell>
          <cell r="F754" t="str">
            <v>1.573,35</v>
          </cell>
          <cell r="G754" t="str">
            <v>7.466,03</v>
          </cell>
          <cell r="H754">
            <v>0</v>
          </cell>
          <cell r="I754">
            <v>5892.68</v>
          </cell>
          <cell r="J754">
            <v>1573.35</v>
          </cell>
          <cell r="K754">
            <v>7466.03</v>
          </cell>
          <cell r="L754">
            <v>0</v>
          </cell>
          <cell r="M754">
            <v>1573.3455600000002</v>
          </cell>
          <cell r="N754">
            <v>7466.02556</v>
          </cell>
        </row>
        <row r="755">
          <cell r="B755" t="str">
            <v>2 S 04 210 09</v>
          </cell>
          <cell r="C755" t="str">
            <v>Corpo BDCC 1,50 x 1,50 m alt. 2,50 a 5,00 m</v>
          </cell>
          <cell r="D755" t="str">
            <v>m</v>
          </cell>
          <cell r="E755" t="str">
            <v>2.299,68</v>
          </cell>
          <cell r="F755" t="str">
            <v>614,01</v>
          </cell>
          <cell r="G755" t="str">
            <v>2.913,69</v>
          </cell>
          <cell r="H755">
            <v>0</v>
          </cell>
          <cell r="I755">
            <v>2299.6799999999998</v>
          </cell>
          <cell r="J755">
            <v>614.01</v>
          </cell>
          <cell r="K755">
            <v>2913.69</v>
          </cell>
          <cell r="L755">
            <v>0</v>
          </cell>
          <cell r="M755">
            <v>614.01455999999996</v>
          </cell>
          <cell r="N755">
            <v>2913.6945599999999</v>
          </cell>
        </row>
        <row r="756">
          <cell r="B756" t="str">
            <v>2 S 04 210 10</v>
          </cell>
          <cell r="C756" t="str">
            <v>Corpo BDCC 2,00 x 2,00 m alt. 2,50 a 5,00 m</v>
          </cell>
          <cell r="D756" t="str">
            <v>m</v>
          </cell>
          <cell r="E756" t="str">
            <v>3.649,87</v>
          </cell>
          <cell r="F756" t="str">
            <v>974,52</v>
          </cell>
          <cell r="G756" t="str">
            <v>4.624,39</v>
          </cell>
          <cell r="H756">
            <v>0</v>
          </cell>
          <cell r="I756">
            <v>3649.87</v>
          </cell>
          <cell r="J756">
            <v>974.52</v>
          </cell>
          <cell r="K756">
            <v>4624.3900000000003</v>
          </cell>
          <cell r="L756">
            <v>0</v>
          </cell>
          <cell r="M756">
            <v>974.51529000000005</v>
          </cell>
          <cell r="N756">
            <v>4624.3852900000002</v>
          </cell>
        </row>
        <row r="757">
          <cell r="B757" t="str">
            <v>2 S 04 210 11</v>
          </cell>
          <cell r="C757" t="str">
            <v>Corpo BDCC 2,50 x 2,50 m alt. 2,50 a 5,00 m</v>
          </cell>
          <cell r="D757" t="str">
            <v>m</v>
          </cell>
          <cell r="E757" t="str">
            <v>4.993,62</v>
          </cell>
          <cell r="F757" t="str">
            <v>1.333,30</v>
          </cell>
          <cell r="G757" t="str">
            <v>6.326,92</v>
          </cell>
          <cell r="H757">
            <v>0</v>
          </cell>
          <cell r="I757">
            <v>4993.62</v>
          </cell>
          <cell r="J757">
            <v>1333.3</v>
          </cell>
          <cell r="K757">
            <v>6326.92</v>
          </cell>
          <cell r="L757">
            <v>0</v>
          </cell>
          <cell r="M757">
            <v>1333.29654</v>
          </cell>
          <cell r="N757">
            <v>6326.9165400000002</v>
          </cell>
        </row>
        <row r="758">
          <cell r="B758" t="str">
            <v>2 S 04 210 12</v>
          </cell>
          <cell r="C758" t="str">
            <v>Corpo BDCC 3,00 x 3,00 m alt. 2,50 a 5,00 m</v>
          </cell>
          <cell r="D758" t="str">
            <v>m</v>
          </cell>
          <cell r="E758" t="str">
            <v>6.487,15</v>
          </cell>
          <cell r="F758" t="str">
            <v>1.732,07</v>
          </cell>
          <cell r="G758" t="str">
            <v>8.219,22</v>
          </cell>
          <cell r="H758">
            <v>0</v>
          </cell>
          <cell r="I758">
            <v>6487.15</v>
          </cell>
          <cell r="J758">
            <v>1732.07</v>
          </cell>
          <cell r="K758">
            <v>8219.2199999999993</v>
          </cell>
          <cell r="L758">
            <v>0</v>
          </cell>
          <cell r="M758">
            <v>1732.0690500000001</v>
          </cell>
          <cell r="N758">
            <v>8219.2190499999997</v>
          </cell>
        </row>
        <row r="759">
          <cell r="B759" t="str">
            <v>2 S 04 210 13</v>
          </cell>
          <cell r="C759" t="str">
            <v>Corpo BDCC 1,50 x 1,50 m alt. 5,00 a 7,50 m</v>
          </cell>
          <cell r="D759" t="str">
            <v>m</v>
          </cell>
          <cell r="E759" t="str">
            <v>2.648,85</v>
          </cell>
          <cell r="F759" t="str">
            <v>707,24</v>
          </cell>
          <cell r="G759" t="str">
            <v>3.356,10</v>
          </cell>
          <cell r="H759">
            <v>0</v>
          </cell>
          <cell r="I759">
            <v>2648.85</v>
          </cell>
          <cell r="J759">
            <v>707.24</v>
          </cell>
          <cell r="K759">
            <v>3356.1</v>
          </cell>
          <cell r="L759">
            <v>0</v>
          </cell>
          <cell r="M759">
            <v>707.24295000000006</v>
          </cell>
          <cell r="N759">
            <v>3356.0929500000002</v>
          </cell>
        </row>
        <row r="760">
          <cell r="B760" t="str">
            <v>2 S 04 210 14</v>
          </cell>
          <cell r="C760" t="str">
            <v>Corpo BDCC 2,00 a 2,00 m alt. 5,00 a 7,50 m</v>
          </cell>
          <cell r="D760" t="str">
            <v>m</v>
          </cell>
          <cell r="E760" t="str">
            <v>4.132,98</v>
          </cell>
          <cell r="F760" t="str">
            <v>1.103,51</v>
          </cell>
          <cell r="G760" t="str">
            <v>5.236,49</v>
          </cell>
          <cell r="H760">
            <v>0</v>
          </cell>
          <cell r="I760">
            <v>4132.9799999999996</v>
          </cell>
          <cell r="J760">
            <v>1103.51</v>
          </cell>
          <cell r="K760">
            <v>5236.49</v>
          </cell>
          <cell r="L760">
            <v>0</v>
          </cell>
          <cell r="M760">
            <v>1103.50566</v>
          </cell>
          <cell r="N760">
            <v>5236.4856599999994</v>
          </cell>
        </row>
        <row r="761">
          <cell r="B761" t="str">
            <v>2 S 04 210 15</v>
          </cell>
          <cell r="C761" t="str">
            <v>Corpo BDCC 2,50 x 2,50 m alt. 5,00 a 7,50 m</v>
          </cell>
          <cell r="D761" t="str">
            <v>m</v>
          </cell>
          <cell r="E761" t="str">
            <v>5.780,70</v>
          </cell>
          <cell r="F761" t="str">
            <v>1.543,45</v>
          </cell>
          <cell r="G761" t="str">
            <v>7.324,14</v>
          </cell>
          <cell r="H761">
            <v>0</v>
          </cell>
          <cell r="I761">
            <v>5780.7</v>
          </cell>
          <cell r="J761">
            <v>1543.45</v>
          </cell>
          <cell r="K761">
            <v>7324.14</v>
          </cell>
          <cell r="L761">
            <v>0</v>
          </cell>
          <cell r="M761">
            <v>1543.4469000000001</v>
          </cell>
          <cell r="N761">
            <v>7324.1468999999997</v>
          </cell>
        </row>
        <row r="762">
          <cell r="B762" t="str">
            <v>2 S 04 210 16</v>
          </cell>
          <cell r="C762" t="str">
            <v>Corpo BDCC 3,00 x 3,00 m alt. 5,00 a 7,50 m</v>
          </cell>
          <cell r="D762" t="str">
            <v>m</v>
          </cell>
          <cell r="E762" t="str">
            <v>7.870,38</v>
          </cell>
          <cell r="F762" t="str">
            <v>2.101,39</v>
          </cell>
          <cell r="G762" t="str">
            <v>9.971,78</v>
          </cell>
          <cell r="H762">
            <v>0</v>
          </cell>
          <cell r="I762">
            <v>7870.38</v>
          </cell>
          <cell r="J762">
            <v>2101.39</v>
          </cell>
          <cell r="K762">
            <v>9971.7800000000007</v>
          </cell>
          <cell r="L762">
            <v>0</v>
          </cell>
          <cell r="M762">
            <v>2101.3914600000003</v>
          </cell>
          <cell r="N762">
            <v>9971.7714599999999</v>
          </cell>
        </row>
        <row r="763">
          <cell r="B763" t="str">
            <v>2 S 04 210 17</v>
          </cell>
          <cell r="C763" t="str">
            <v>Corpo BDCC 1,50 x 1,50 m alt. 7,50 a 10,00 m</v>
          </cell>
          <cell r="D763" t="str">
            <v>m</v>
          </cell>
          <cell r="E763" t="str">
            <v>2.976,17</v>
          </cell>
          <cell r="F763" t="str">
            <v>794,64</v>
          </cell>
          <cell r="G763" t="str">
            <v>3.770,81</v>
          </cell>
          <cell r="H763">
            <v>0</v>
          </cell>
          <cell r="I763">
            <v>2976.17</v>
          </cell>
          <cell r="J763">
            <v>794.64</v>
          </cell>
          <cell r="K763">
            <v>3770.81</v>
          </cell>
          <cell r="L763">
            <v>0</v>
          </cell>
          <cell r="M763">
            <v>794.6373900000001</v>
          </cell>
          <cell r="N763">
            <v>3770.8073899999999</v>
          </cell>
        </row>
        <row r="764">
          <cell r="B764" t="str">
            <v>2 S 04 210 18</v>
          </cell>
          <cell r="C764" t="str">
            <v>Corpo BDCC 2,00 x 2,00 m alt. 7,50 a 10,00 m</v>
          </cell>
          <cell r="D764" t="str">
            <v>m</v>
          </cell>
          <cell r="E764" t="str">
            <v>4.864,48</v>
          </cell>
          <cell r="F764" t="str">
            <v>1.298,82</v>
          </cell>
          <cell r="G764" t="str">
            <v>6.163,29</v>
          </cell>
          <cell r="H764">
            <v>0</v>
          </cell>
          <cell r="I764">
            <v>4864.4799999999996</v>
          </cell>
          <cell r="J764">
            <v>1298.82</v>
          </cell>
          <cell r="K764">
            <v>6163.29</v>
          </cell>
          <cell r="L764">
            <v>0</v>
          </cell>
          <cell r="M764">
            <v>1298.8161599999999</v>
          </cell>
          <cell r="N764">
            <v>6163.2961599999999</v>
          </cell>
        </row>
        <row r="765">
          <cell r="B765" t="str">
            <v>2 S 04 210 19</v>
          </cell>
          <cell r="C765" t="str">
            <v>Corpo BDCC 2,50 x 2,50 m alt. 7,50 a 10,00 m</v>
          </cell>
          <cell r="D765" t="str">
            <v>m</v>
          </cell>
          <cell r="E765" t="str">
            <v>6.107,30</v>
          </cell>
          <cell r="F765" t="str">
            <v>1.630,65</v>
          </cell>
          <cell r="G765" t="str">
            <v>7.737,95</v>
          </cell>
          <cell r="H765">
            <v>0</v>
          </cell>
          <cell r="I765">
            <v>6107.3</v>
          </cell>
          <cell r="J765">
            <v>1630.65</v>
          </cell>
          <cell r="K765">
            <v>7737.95</v>
          </cell>
          <cell r="L765">
            <v>0</v>
          </cell>
          <cell r="M765">
            <v>1630.6491000000001</v>
          </cell>
          <cell r="N765">
            <v>7737.9490999999998</v>
          </cell>
        </row>
        <row r="766">
          <cell r="B766" t="str">
            <v>2 S 04 210 20</v>
          </cell>
          <cell r="C766" t="str">
            <v>Corpo BDCC 3,00 x 3,00 m alt. 7,50 a 10,00 m</v>
          </cell>
          <cell r="D766" t="str">
            <v>m</v>
          </cell>
          <cell r="E766" t="str">
            <v>8.669,98</v>
          </cell>
          <cell r="F766" t="str">
            <v>2.314,89</v>
          </cell>
          <cell r="G766" t="str">
            <v>10.984,87</v>
          </cell>
          <cell r="H766">
            <v>0</v>
          </cell>
          <cell r="I766">
            <v>8669.98</v>
          </cell>
          <cell r="J766">
            <v>2314.89</v>
          </cell>
          <cell r="K766">
            <v>10984.87</v>
          </cell>
          <cell r="L766">
            <v>0</v>
          </cell>
          <cell r="M766">
            <v>2314.8846600000002</v>
          </cell>
          <cell r="N766">
            <v>10984.864659999999</v>
          </cell>
        </row>
        <row r="767">
          <cell r="B767" t="str">
            <v>2 S 04 210 21</v>
          </cell>
          <cell r="C767" t="str">
            <v>Corpo BDCC 1,50 x 1,50 m alt. 10,00 a 12,50 m</v>
          </cell>
          <cell r="D767" t="str">
            <v>m</v>
          </cell>
          <cell r="E767" t="str">
            <v>3.268,04</v>
          </cell>
          <cell r="F767" t="str">
            <v>872,57</v>
          </cell>
          <cell r="G767" t="str">
            <v>4.140,61</v>
          </cell>
          <cell r="H767">
            <v>0</v>
          </cell>
          <cell r="I767">
            <v>3268.04</v>
          </cell>
          <cell r="J767">
            <v>872.57</v>
          </cell>
          <cell r="K767">
            <v>4140.6099999999997</v>
          </cell>
          <cell r="L767">
            <v>0</v>
          </cell>
          <cell r="M767">
            <v>872.56668000000002</v>
          </cell>
          <cell r="N767">
            <v>4140.6066799999999</v>
          </cell>
        </row>
        <row r="768">
          <cell r="B768" t="str">
            <v>2 S 04 210 22</v>
          </cell>
          <cell r="C768" t="str">
            <v>Corpo BDCC 2,00 x 2,00 m alt. 10,00 a 12,50 m</v>
          </cell>
          <cell r="D768" t="str">
            <v>m</v>
          </cell>
          <cell r="E768" t="str">
            <v>5.225,66</v>
          </cell>
          <cell r="F768" t="str">
            <v>1.395,25</v>
          </cell>
          <cell r="G768" t="str">
            <v>6.620,91</v>
          </cell>
          <cell r="H768">
            <v>0</v>
          </cell>
          <cell r="I768">
            <v>5225.66</v>
          </cell>
          <cell r="J768">
            <v>1395.25</v>
          </cell>
          <cell r="K768">
            <v>6620.91</v>
          </cell>
          <cell r="L768">
            <v>0</v>
          </cell>
          <cell r="M768">
            <v>1395.2512200000001</v>
          </cell>
          <cell r="N768">
            <v>6620.91122</v>
          </cell>
        </row>
        <row r="769">
          <cell r="B769" t="str">
            <v>2 S 04 210 23</v>
          </cell>
          <cell r="C769" t="str">
            <v>Corpo BDCC 2,50 x 2,50 m alt. 10,00 a 12,50 m</v>
          </cell>
          <cell r="D769" t="str">
            <v>m</v>
          </cell>
          <cell r="E769" t="str">
            <v>7.021,43</v>
          </cell>
          <cell r="F769" t="str">
            <v>1.874,72</v>
          </cell>
          <cell r="G769" t="str">
            <v>8.896,16</v>
          </cell>
          <cell r="H769">
            <v>0</v>
          </cell>
          <cell r="I769">
            <v>7021.43</v>
          </cell>
          <cell r="J769">
            <v>1874.72</v>
          </cell>
          <cell r="K769">
            <v>8896.16</v>
          </cell>
          <cell r="L769">
            <v>0</v>
          </cell>
          <cell r="M769">
            <v>1874.7218100000002</v>
          </cell>
          <cell r="N769">
            <v>8896.1518100000012</v>
          </cell>
        </row>
        <row r="770">
          <cell r="B770" t="str">
            <v>2 S 04 210 24</v>
          </cell>
          <cell r="C770" t="str">
            <v>Corpo BDCC 3,00 x 3,00 m alt. 10,00 a 12,50 m</v>
          </cell>
          <cell r="D770" t="str">
            <v>m</v>
          </cell>
          <cell r="E770" t="str">
            <v>9.860,06</v>
          </cell>
          <cell r="F770" t="str">
            <v>2.632,64</v>
          </cell>
          <cell r="G770" t="str">
            <v>12.492,70</v>
          </cell>
          <cell r="H770">
            <v>0</v>
          </cell>
          <cell r="I770">
            <v>9860.06</v>
          </cell>
          <cell r="J770">
            <v>2632.64</v>
          </cell>
          <cell r="K770">
            <v>12492.7</v>
          </cell>
          <cell r="L770">
            <v>0</v>
          </cell>
          <cell r="M770">
            <v>2632.6360199999999</v>
          </cell>
          <cell r="N770">
            <v>12492.696019999999</v>
          </cell>
        </row>
        <row r="771">
          <cell r="B771" t="str">
            <v>2 S 04 210 25</v>
          </cell>
          <cell r="C771" t="str">
            <v>Corpo BDCC 1,50 x 1,50 m alt. 12,50 a 15,00 m</v>
          </cell>
          <cell r="D771" t="str">
            <v>m</v>
          </cell>
          <cell r="E771" t="str">
            <v>3.536,10</v>
          </cell>
          <cell r="F771" t="str">
            <v>944,14</v>
          </cell>
          <cell r="G771" t="str">
            <v>4.480,24</v>
          </cell>
          <cell r="H771">
            <v>0</v>
          </cell>
          <cell r="I771">
            <v>3536.1</v>
          </cell>
          <cell r="J771">
            <v>944.14</v>
          </cell>
          <cell r="K771">
            <v>4480.24</v>
          </cell>
          <cell r="L771">
            <v>0</v>
          </cell>
          <cell r="M771">
            <v>944.13870000000009</v>
          </cell>
          <cell r="N771">
            <v>4480.2386999999999</v>
          </cell>
        </row>
        <row r="772">
          <cell r="B772" t="str">
            <v>2 S 04 210 26</v>
          </cell>
          <cell r="C772" t="str">
            <v>Corpo BDCC 2,00 x 2,00 m alt. 12,50 a 15,00 m</v>
          </cell>
          <cell r="D772" t="str">
            <v>m</v>
          </cell>
          <cell r="E772" t="str">
            <v>5.378,15</v>
          </cell>
          <cell r="F772" t="str">
            <v>1.435,97</v>
          </cell>
          <cell r="G772" t="str">
            <v>6.814,12</v>
          </cell>
          <cell r="H772">
            <v>0</v>
          </cell>
          <cell r="I772">
            <v>5378.15</v>
          </cell>
          <cell r="J772">
            <v>1435.97</v>
          </cell>
          <cell r="K772">
            <v>6814.12</v>
          </cell>
          <cell r="L772">
            <v>0</v>
          </cell>
          <cell r="M772">
            <v>1435.96605</v>
          </cell>
          <cell r="N772">
            <v>6814.1160499999996</v>
          </cell>
        </row>
        <row r="773">
          <cell r="B773" t="str">
            <v>2 S 04 210 27</v>
          </cell>
          <cell r="C773" t="str">
            <v>Corpo BDCC 2,50 x 2,50 m alt. 12,50 a 15,00 m</v>
          </cell>
          <cell r="D773" t="str">
            <v>m</v>
          </cell>
          <cell r="E773" t="str">
            <v>7.760,58</v>
          </cell>
          <cell r="F773" t="str">
            <v>2.072,07</v>
          </cell>
          <cell r="G773" t="str">
            <v>9.832,65</v>
          </cell>
          <cell r="H773">
            <v>0</v>
          </cell>
          <cell r="I773">
            <v>7760.58</v>
          </cell>
          <cell r="J773">
            <v>2072.0700000000002</v>
          </cell>
          <cell r="K773">
            <v>9832.65</v>
          </cell>
          <cell r="L773">
            <v>0</v>
          </cell>
          <cell r="M773">
            <v>2072.0748600000002</v>
          </cell>
          <cell r="N773">
            <v>9832.6548600000006</v>
          </cell>
        </row>
        <row r="774">
          <cell r="B774" t="str">
            <v>2 S 04 210 28</v>
          </cell>
          <cell r="C774" t="str">
            <v>Corpo BDCC 3,00 x 3,00 m alt. 12,50 a 15,00 m</v>
          </cell>
          <cell r="D774" t="str">
            <v>m</v>
          </cell>
          <cell r="E774" t="str">
            <v>9.807,57</v>
          </cell>
          <cell r="F774" t="str">
            <v>2.618,62</v>
          </cell>
          <cell r="G774" t="str">
            <v>12.426,19</v>
          </cell>
          <cell r="H774">
            <v>0</v>
          </cell>
          <cell r="I774">
            <v>9807.57</v>
          </cell>
          <cell r="J774">
            <v>2618.62</v>
          </cell>
          <cell r="K774">
            <v>12426.19</v>
          </cell>
          <cell r="L774">
            <v>0</v>
          </cell>
          <cell r="M774">
            <v>2618.6211900000003</v>
          </cell>
          <cell r="N774">
            <v>12426.19119</v>
          </cell>
        </row>
        <row r="775">
          <cell r="B775" t="str">
            <v>2 S 04 210 51</v>
          </cell>
          <cell r="C775" t="str">
            <v>Corpo BDCC 1,50 x 1,50 m alt. 0 a 1,00 m AC/BC</v>
          </cell>
          <cell r="D775" t="str">
            <v>m</v>
          </cell>
          <cell r="E775" t="str">
            <v>2.582,68</v>
          </cell>
          <cell r="F775" t="str">
            <v>689,58</v>
          </cell>
          <cell r="G775" t="str">
            <v>3.272,26</v>
          </cell>
          <cell r="H775">
            <v>0</v>
          </cell>
          <cell r="I775">
            <v>2582.6799999999998</v>
          </cell>
          <cell r="J775">
            <v>689.58</v>
          </cell>
          <cell r="K775">
            <v>3272.26</v>
          </cell>
          <cell r="L775">
            <v>0</v>
          </cell>
          <cell r="M775">
            <v>689.57556</v>
          </cell>
          <cell r="N775">
            <v>3272.2555599999996</v>
          </cell>
        </row>
        <row r="776">
          <cell r="B776" t="str">
            <v>2 S 04 210 52</v>
          </cell>
          <cell r="C776" t="str">
            <v>Corpo BDCC 2,00 x 2,00 m alt. 0 a 1,00 m AC/BC</v>
          </cell>
          <cell r="D776" t="str">
            <v>m</v>
          </cell>
          <cell r="E776" t="str">
            <v>3.797,70</v>
          </cell>
          <cell r="F776" t="str">
            <v>1.013,99</v>
          </cell>
          <cell r="G776" t="str">
            <v>4.811,69</v>
          </cell>
          <cell r="H776">
            <v>0</v>
          </cell>
          <cell r="I776">
            <v>3797.7</v>
          </cell>
          <cell r="J776">
            <v>1013.99</v>
          </cell>
          <cell r="K776">
            <v>4811.6899999999996</v>
          </cell>
          <cell r="L776">
            <v>0</v>
          </cell>
          <cell r="M776">
            <v>1013.9859</v>
          </cell>
          <cell r="N776">
            <v>4811.6858999999995</v>
          </cell>
        </row>
        <row r="777">
          <cell r="B777" t="str">
            <v>2 S 04 210 53</v>
          </cell>
          <cell r="C777" t="str">
            <v>Corpo BDCC 2,50 a 2,50 m alt. 0 a 1,00 m AC/BC</v>
          </cell>
          <cell r="D777" t="str">
            <v>m</v>
          </cell>
          <cell r="E777" t="str">
            <v>4.712,08</v>
          </cell>
          <cell r="F777" t="str">
            <v>1.258,12</v>
          </cell>
          <cell r="G777" t="str">
            <v>5.970,20</v>
          </cell>
          <cell r="H777">
            <v>0</v>
          </cell>
          <cell r="I777">
            <v>4712.08</v>
          </cell>
          <cell r="J777">
            <v>1258.1199999999999</v>
          </cell>
          <cell r="K777">
            <v>5970.2</v>
          </cell>
          <cell r="L777">
            <v>0</v>
          </cell>
          <cell r="M777">
            <v>1258.12536</v>
          </cell>
          <cell r="N777">
            <v>5970.2053599999999</v>
          </cell>
        </row>
        <row r="778">
          <cell r="B778" t="str">
            <v>2 S 04 210 54</v>
          </cell>
          <cell r="C778" t="str">
            <v>Corpo BDCC 3,00 x 3,00 m alt. 0 a 1,00 m AC/BC</v>
          </cell>
          <cell r="D778" t="str">
            <v>m</v>
          </cell>
          <cell r="E778" t="str">
            <v>6.535,72</v>
          </cell>
          <cell r="F778" t="str">
            <v>1.745,04</v>
          </cell>
          <cell r="G778" t="str">
            <v>8.280,75</v>
          </cell>
          <cell r="H778">
            <v>0</v>
          </cell>
          <cell r="I778">
            <v>6535.72</v>
          </cell>
          <cell r="J778">
            <v>1745.04</v>
          </cell>
          <cell r="K778">
            <v>8280.75</v>
          </cell>
          <cell r="L778">
            <v>0</v>
          </cell>
          <cell r="M778">
            <v>1745.0372400000001</v>
          </cell>
          <cell r="N778">
            <v>8280.7572400000008</v>
          </cell>
        </row>
        <row r="779">
          <cell r="B779" t="str">
            <v>2 S 04 210 55</v>
          </cell>
          <cell r="C779" t="str">
            <v>Corpo BDCC 1,50 x 1,50 m alt. 1,00 a 2,50 m AC/BC</v>
          </cell>
          <cell r="D779" t="str">
            <v>m</v>
          </cell>
          <cell r="E779" t="str">
            <v>2.276,11</v>
          </cell>
          <cell r="F779" t="str">
            <v>607,72</v>
          </cell>
          <cell r="G779" t="str">
            <v>2.883,83</v>
          </cell>
          <cell r="H779">
            <v>0</v>
          </cell>
          <cell r="I779">
            <v>2276.11</v>
          </cell>
          <cell r="J779">
            <v>607.72</v>
          </cell>
          <cell r="K779">
            <v>2883.83</v>
          </cell>
          <cell r="L779">
            <v>0</v>
          </cell>
          <cell r="M779">
            <v>607.72137000000009</v>
          </cell>
          <cell r="N779">
            <v>2883.8313700000003</v>
          </cell>
        </row>
        <row r="780">
          <cell r="B780" t="str">
            <v>2 S 04 210 56</v>
          </cell>
          <cell r="C780" t="str">
            <v>Corpo BDCC 2,00 x 2,00 m alt. 1,00 a 2,50 m AC/BC</v>
          </cell>
          <cell r="D780" t="str">
            <v>m</v>
          </cell>
          <cell r="E780" t="str">
            <v>3.340,93</v>
          </cell>
          <cell r="F780" t="str">
            <v>892,03</v>
          </cell>
          <cell r="G780" t="str">
            <v>4.232,96</v>
          </cell>
          <cell r="H780">
            <v>0</v>
          </cell>
          <cell r="I780">
            <v>3340.93</v>
          </cell>
          <cell r="J780">
            <v>892.03</v>
          </cell>
          <cell r="K780">
            <v>4232.96</v>
          </cell>
          <cell r="L780">
            <v>0</v>
          </cell>
          <cell r="M780">
            <v>892.02831000000003</v>
          </cell>
          <cell r="N780">
            <v>4232.95831</v>
          </cell>
        </row>
        <row r="781">
          <cell r="B781" t="str">
            <v>2 S 04 210 57</v>
          </cell>
          <cell r="C781" t="str">
            <v>Corpo BDCC 2,50 x 2,50 m alt. 1,00 a 2,50 m AC/BC</v>
          </cell>
          <cell r="D781" t="str">
            <v>m</v>
          </cell>
          <cell r="E781" t="str">
            <v>4.516,19</v>
          </cell>
          <cell r="F781" t="str">
            <v>1.205,82</v>
          </cell>
          <cell r="G781" t="str">
            <v>5.722,01</v>
          </cell>
          <cell r="H781">
            <v>0</v>
          </cell>
          <cell r="I781">
            <v>4516.1899999999996</v>
          </cell>
          <cell r="J781">
            <v>1205.82</v>
          </cell>
          <cell r="K781">
            <v>5722.01</v>
          </cell>
          <cell r="L781">
            <v>0</v>
          </cell>
          <cell r="M781">
            <v>1205.8227299999999</v>
          </cell>
          <cell r="N781">
            <v>5722.0127299999995</v>
          </cell>
        </row>
        <row r="782">
          <cell r="B782" t="str">
            <v>2 S 04 210 58</v>
          </cell>
          <cell r="C782" t="str">
            <v>Corpo BDCC 3,00 x 3,00 m alt. 1,00 a 2,50 m AC/BC</v>
          </cell>
          <cell r="D782" t="str">
            <v>m</v>
          </cell>
          <cell r="E782" t="str">
            <v>6.190,27</v>
          </cell>
          <cell r="F782" t="str">
            <v>1.652,80</v>
          </cell>
          <cell r="G782" t="str">
            <v>7.843,07</v>
          </cell>
          <cell r="H782">
            <v>0</v>
          </cell>
          <cell r="I782">
            <v>6190.27</v>
          </cell>
          <cell r="J782">
            <v>1652.8</v>
          </cell>
          <cell r="K782">
            <v>7843.07</v>
          </cell>
          <cell r="L782">
            <v>0</v>
          </cell>
          <cell r="M782">
            <v>1652.8020900000001</v>
          </cell>
          <cell r="N782">
            <v>7843.0720900000006</v>
          </cell>
        </row>
        <row r="783">
          <cell r="B783" t="str">
            <v>2 S 04 210 59</v>
          </cell>
          <cell r="C783" t="str">
            <v>Corpo BDCC 1,50 x 1,50 m alt. 2,50 a 5,00 m AC/BC</v>
          </cell>
          <cell r="D783" t="str">
            <v>m</v>
          </cell>
          <cell r="E783" t="str">
            <v>2.422,97</v>
          </cell>
          <cell r="F783" t="str">
            <v>646,93</v>
          </cell>
          <cell r="G783" t="str">
            <v>3.069,90</v>
          </cell>
          <cell r="H783">
            <v>0</v>
          </cell>
          <cell r="I783">
            <v>2422.9699999999998</v>
          </cell>
          <cell r="J783">
            <v>646.92999999999995</v>
          </cell>
          <cell r="K783">
            <v>3069.9</v>
          </cell>
          <cell r="L783">
            <v>0</v>
          </cell>
          <cell r="M783">
            <v>646.93299000000002</v>
          </cell>
          <cell r="N783">
            <v>3069.9029899999996</v>
          </cell>
        </row>
        <row r="784">
          <cell r="B784" t="str">
            <v>2 S 04 210 60</v>
          </cell>
          <cell r="C784" t="str">
            <v>Corpo BDCC 2,00 x 2,00 m alt. 2,50 a 5,00 m AC/BC</v>
          </cell>
          <cell r="D784" t="str">
            <v>m</v>
          </cell>
          <cell r="E784" t="str">
            <v>3.809,35</v>
          </cell>
          <cell r="F784" t="str">
            <v>1.017,10</v>
          </cell>
          <cell r="G784" t="str">
            <v>4.826,45</v>
          </cell>
          <cell r="H784">
            <v>0</v>
          </cell>
          <cell r="I784">
            <v>3809.35</v>
          </cell>
          <cell r="J784">
            <v>1017.1</v>
          </cell>
          <cell r="K784">
            <v>4826.45</v>
          </cell>
          <cell r="L784">
            <v>0</v>
          </cell>
          <cell r="M784">
            <v>1017.09645</v>
          </cell>
          <cell r="N784">
            <v>4826.4464499999995</v>
          </cell>
        </row>
        <row r="785">
          <cell r="B785" t="str">
            <v>2 S 04 210 61</v>
          </cell>
          <cell r="C785" t="str">
            <v>Corpo BDCC 2,50 x 2,50 m alt. 2,50 a 5,00 m AC/BC</v>
          </cell>
          <cell r="D785" t="str">
            <v>m</v>
          </cell>
          <cell r="E785" t="str">
            <v>5.246,08</v>
          </cell>
          <cell r="F785" t="str">
            <v>1.400,70</v>
          </cell>
          <cell r="G785" t="str">
            <v>6.646,78</v>
          </cell>
          <cell r="H785">
            <v>0</v>
          </cell>
          <cell r="I785">
            <v>5246.08</v>
          </cell>
          <cell r="J785">
            <v>1400.7</v>
          </cell>
          <cell r="K785">
            <v>6646.78</v>
          </cell>
          <cell r="L785">
            <v>0</v>
          </cell>
          <cell r="M785">
            <v>1400.70336</v>
          </cell>
          <cell r="N785">
            <v>6646.7833599999994</v>
          </cell>
        </row>
        <row r="786">
          <cell r="B786" t="str">
            <v>2 S 04 210 62</v>
          </cell>
          <cell r="C786" t="str">
            <v>Corpo BDCC 3,00 x 3,00 m alt. 2,50 a 5,00 m AC/BC</v>
          </cell>
          <cell r="D786" t="str">
            <v>m</v>
          </cell>
          <cell r="E786" t="str">
            <v>6.848,34</v>
          </cell>
          <cell r="F786" t="str">
            <v>1.828,51</v>
          </cell>
          <cell r="G786" t="str">
            <v>8.676,84</v>
          </cell>
          <cell r="H786">
            <v>0</v>
          </cell>
          <cell r="I786">
            <v>6848.34</v>
          </cell>
          <cell r="J786">
            <v>1828.51</v>
          </cell>
          <cell r="K786">
            <v>8676.84</v>
          </cell>
          <cell r="L786">
            <v>0</v>
          </cell>
          <cell r="M786">
            <v>1828.5067800000002</v>
          </cell>
          <cell r="N786">
            <v>8676.8467799999999</v>
          </cell>
        </row>
        <row r="787">
          <cell r="B787" t="str">
            <v>2 S 04 210 63</v>
          </cell>
          <cell r="C787" t="str">
            <v>Corpo BDCC 1,50 x 1,50 m alt. 5,00 a 7,50 m AC/BC</v>
          </cell>
          <cell r="D787" t="str">
            <v>m</v>
          </cell>
          <cell r="E787" t="str">
            <v>2.772,14</v>
          </cell>
          <cell r="F787" t="str">
            <v>740,16</v>
          </cell>
          <cell r="G787" t="str">
            <v>3.512,30</v>
          </cell>
          <cell r="H787">
            <v>0</v>
          </cell>
          <cell r="I787">
            <v>2772.14</v>
          </cell>
          <cell r="J787">
            <v>740.16</v>
          </cell>
          <cell r="K787">
            <v>3512.3</v>
          </cell>
          <cell r="L787">
            <v>0</v>
          </cell>
          <cell r="M787">
            <v>740.16138000000001</v>
          </cell>
          <cell r="N787">
            <v>3512.3013799999999</v>
          </cell>
        </row>
        <row r="788">
          <cell r="B788" t="str">
            <v>2 S 04 210 64</v>
          </cell>
          <cell r="C788" t="str">
            <v>Corpo BDCC 2,00 x 2,00 m alt. 5,00 a 7,50 m AC/BC</v>
          </cell>
          <cell r="D788" t="str">
            <v>m</v>
          </cell>
          <cell r="E788" t="str">
            <v>4.340,31</v>
          </cell>
          <cell r="F788" t="str">
            <v>1.158,86</v>
          </cell>
          <cell r="G788" t="str">
            <v>5.499,17</v>
          </cell>
          <cell r="H788">
            <v>0</v>
          </cell>
          <cell r="I788">
            <v>4340.3100000000004</v>
          </cell>
          <cell r="J788">
            <v>1158.8599999999999</v>
          </cell>
          <cell r="K788">
            <v>5499.17</v>
          </cell>
          <cell r="L788">
            <v>0</v>
          </cell>
          <cell r="M788">
            <v>1158.8627700000002</v>
          </cell>
          <cell r="N788">
            <v>5499.172770000001</v>
          </cell>
        </row>
        <row r="789">
          <cell r="B789" t="str">
            <v>2 S 04 210 65</v>
          </cell>
          <cell r="C789" t="str">
            <v>Corpo BDCC 2,50 x 2,50 m alt. 5,00 a 7,50 m AC/BC</v>
          </cell>
          <cell r="D789" t="str">
            <v>m</v>
          </cell>
          <cell r="E789" t="str">
            <v>6.033,15</v>
          </cell>
          <cell r="F789" t="str">
            <v>1.610,85</v>
          </cell>
          <cell r="G789" t="str">
            <v>7.644,00</v>
          </cell>
          <cell r="H789">
            <v>0</v>
          </cell>
          <cell r="I789">
            <v>6033.15</v>
          </cell>
          <cell r="J789">
            <v>1610.85</v>
          </cell>
          <cell r="K789">
            <v>7644</v>
          </cell>
          <cell r="L789">
            <v>0</v>
          </cell>
          <cell r="M789">
            <v>1610.85105</v>
          </cell>
          <cell r="N789">
            <v>7644.0010499999999</v>
          </cell>
        </row>
        <row r="790">
          <cell r="B790" t="str">
            <v>2 S 04 210 66</v>
          </cell>
          <cell r="C790" t="str">
            <v>Corpo BDCC 3,00 x 3,00 m alt. 5,00 a 7,50 m AC/BC</v>
          </cell>
          <cell r="D790" t="str">
            <v>m</v>
          </cell>
          <cell r="E790" t="str">
            <v>8.231,57</v>
          </cell>
          <cell r="F790" t="str">
            <v>2.197,83</v>
          </cell>
          <cell r="G790" t="str">
            <v>10.429,40</v>
          </cell>
          <cell r="H790">
            <v>0</v>
          </cell>
          <cell r="I790">
            <v>8231.57</v>
          </cell>
          <cell r="J790">
            <v>2197.83</v>
          </cell>
          <cell r="K790">
            <v>10429.4</v>
          </cell>
          <cell r="L790">
            <v>0</v>
          </cell>
          <cell r="M790">
            <v>2197.8291899999999</v>
          </cell>
          <cell r="N790">
            <v>10429.39919</v>
          </cell>
        </row>
        <row r="791">
          <cell r="B791" t="str">
            <v>2 S 04 210 67</v>
          </cell>
          <cell r="C791" t="str">
            <v>Corpo BDCC 1,50 x 1,50 m alt. 7,50 a 10,00 m AC/BC</v>
          </cell>
          <cell r="D791" t="str">
            <v>m</v>
          </cell>
          <cell r="E791" t="str">
            <v>3.099,46</v>
          </cell>
          <cell r="F791" t="str">
            <v>827,56</v>
          </cell>
          <cell r="G791" t="str">
            <v>3.927,02</v>
          </cell>
          <cell r="H791">
            <v>0</v>
          </cell>
          <cell r="I791">
            <v>3099.46</v>
          </cell>
          <cell r="J791">
            <v>827.56</v>
          </cell>
          <cell r="K791">
            <v>3927.02</v>
          </cell>
          <cell r="L791">
            <v>0</v>
          </cell>
          <cell r="M791">
            <v>827.55582000000004</v>
          </cell>
          <cell r="N791">
            <v>3927.0158200000001</v>
          </cell>
        </row>
        <row r="792">
          <cell r="B792" t="str">
            <v>2 S 04 210 68</v>
          </cell>
          <cell r="C792" t="str">
            <v>Corpo BDCC 2,00 x 2,00 m alt. 7,50 a 10,00 m AC/BC</v>
          </cell>
          <cell r="D792" t="str">
            <v>m</v>
          </cell>
          <cell r="E792" t="str">
            <v>5.071,80</v>
          </cell>
          <cell r="F792" t="str">
            <v>1.354,17</v>
          </cell>
          <cell r="G792" t="str">
            <v>6.425,97</v>
          </cell>
          <cell r="H792">
            <v>0</v>
          </cell>
          <cell r="I792">
            <v>5071.8</v>
          </cell>
          <cell r="J792">
            <v>1354.17</v>
          </cell>
          <cell r="K792">
            <v>6425.97</v>
          </cell>
          <cell r="L792">
            <v>0</v>
          </cell>
          <cell r="M792">
            <v>1354.1706000000001</v>
          </cell>
          <cell r="N792">
            <v>6425.9706000000006</v>
          </cell>
        </row>
        <row r="793">
          <cell r="B793" t="str">
            <v>2 S 04 210 69</v>
          </cell>
          <cell r="C793" t="str">
            <v>Corpo BDCC 2,50 x 2,50 m alt. 7,50 a 10,00 m AC/BC</v>
          </cell>
          <cell r="D793" t="str">
            <v>m</v>
          </cell>
          <cell r="E793" t="str">
            <v>6.413,90</v>
          </cell>
          <cell r="F793" t="str">
            <v>1.712,51</v>
          </cell>
          <cell r="G793" t="str">
            <v>8.126,41</v>
          </cell>
          <cell r="H793">
            <v>0</v>
          </cell>
          <cell r="I793">
            <v>6413.9</v>
          </cell>
          <cell r="J793">
            <v>1712.51</v>
          </cell>
          <cell r="K793">
            <v>8126.41</v>
          </cell>
          <cell r="L793">
            <v>0</v>
          </cell>
          <cell r="M793">
            <v>1712.5112999999999</v>
          </cell>
          <cell r="N793">
            <v>8126.4112999999998</v>
          </cell>
        </row>
        <row r="794">
          <cell r="B794" t="str">
            <v>2 S 04 210 70</v>
          </cell>
          <cell r="C794" t="str">
            <v>Corpo BDCC 3,00 x 3,00 m alt. 7,50 a 10,00 m AC/BC</v>
          </cell>
          <cell r="D794" t="str">
            <v>m</v>
          </cell>
          <cell r="E794" t="str">
            <v>9.112,13</v>
          </cell>
          <cell r="F794" t="str">
            <v>2.432,94</v>
          </cell>
          <cell r="G794" t="str">
            <v>11.545,07</v>
          </cell>
          <cell r="H794">
            <v>0</v>
          </cell>
          <cell r="I794">
            <v>9112.1299999999992</v>
          </cell>
          <cell r="J794">
            <v>2432.94</v>
          </cell>
          <cell r="K794">
            <v>11545.07</v>
          </cell>
          <cell r="L794">
            <v>0</v>
          </cell>
          <cell r="M794">
            <v>2432.9387099999999</v>
          </cell>
          <cell r="N794">
            <v>11545.06871</v>
          </cell>
        </row>
        <row r="795">
          <cell r="B795" t="str">
            <v>2 S 04 210 71</v>
          </cell>
          <cell r="C795" t="str">
            <v>Corpo BDCC 1,50 x 1,50 m alt.10,00 a 12,50 m AC/BC</v>
          </cell>
          <cell r="D795" t="str">
            <v>m</v>
          </cell>
          <cell r="E795" t="str">
            <v>3.430,23</v>
          </cell>
          <cell r="F795" t="str">
            <v>915,87</v>
          </cell>
          <cell r="G795" t="str">
            <v>4.346,11</v>
          </cell>
          <cell r="H795">
            <v>0</v>
          </cell>
          <cell r="I795">
            <v>3430.23</v>
          </cell>
          <cell r="J795">
            <v>915.87</v>
          </cell>
          <cell r="K795">
            <v>4346.1099999999997</v>
          </cell>
          <cell r="L795">
            <v>0</v>
          </cell>
          <cell r="M795">
            <v>915.87141000000008</v>
          </cell>
          <cell r="N795">
            <v>4346.1014100000002</v>
          </cell>
        </row>
        <row r="796">
          <cell r="B796" t="str">
            <v>2 S 04 210 72</v>
          </cell>
          <cell r="C796" t="str">
            <v>Corpo BDCC 2,00 x 2,00 m alt.10,00 a 12,50 m AC/BC</v>
          </cell>
          <cell r="D796" t="str">
            <v>m</v>
          </cell>
          <cell r="E796" t="str">
            <v>5.480,29</v>
          </cell>
          <cell r="F796" t="str">
            <v>1.463,24</v>
          </cell>
          <cell r="G796" t="str">
            <v>6.943,53</v>
          </cell>
          <cell r="H796">
            <v>0</v>
          </cell>
          <cell r="I796">
            <v>5480.29</v>
          </cell>
          <cell r="J796">
            <v>1463.24</v>
          </cell>
          <cell r="K796">
            <v>6943.53</v>
          </cell>
          <cell r="L796">
            <v>0</v>
          </cell>
          <cell r="M796">
            <v>1463.2374300000001</v>
          </cell>
          <cell r="N796">
            <v>6943.5274300000001</v>
          </cell>
        </row>
        <row r="797">
          <cell r="B797" t="str">
            <v>2 S 04 210 73</v>
          </cell>
          <cell r="C797" t="str">
            <v>Corpo BDCC 2,50 x 2,50 m alt.10,00 a 12,50 m AC/BC</v>
          </cell>
          <cell r="D797" t="str">
            <v>m</v>
          </cell>
          <cell r="E797" t="str">
            <v>7.328,03</v>
          </cell>
          <cell r="F797" t="str">
            <v>1.956,58</v>
          </cell>
          <cell r="G797" t="str">
            <v>9.284,61</v>
          </cell>
          <cell r="H797">
            <v>0</v>
          </cell>
          <cell r="I797">
            <v>7328.03</v>
          </cell>
          <cell r="J797">
            <v>1956.58</v>
          </cell>
          <cell r="K797">
            <v>9284.61</v>
          </cell>
          <cell r="L797">
            <v>0</v>
          </cell>
          <cell r="M797">
            <v>1956.58401</v>
          </cell>
          <cell r="N797">
            <v>9284.6140099999993</v>
          </cell>
        </row>
        <row r="798">
          <cell r="B798" t="str">
            <v>2 S 04 210 74</v>
          </cell>
          <cell r="C798" t="str">
            <v>Corpo BDCC 3,00 x 3,00 m alt.10,00 a 12,50 m AC/BC</v>
          </cell>
          <cell r="D798" t="str">
            <v>m</v>
          </cell>
          <cell r="E798" t="str">
            <v>10.302,21</v>
          </cell>
          <cell r="F798" t="str">
            <v>2.750,69</v>
          </cell>
          <cell r="G798" t="str">
            <v>13.052,90</v>
          </cell>
          <cell r="H798">
            <v>0</v>
          </cell>
          <cell r="I798">
            <v>10302.209999999999</v>
          </cell>
          <cell r="J798">
            <v>2750.69</v>
          </cell>
          <cell r="K798">
            <v>13052.9</v>
          </cell>
          <cell r="L798">
            <v>0</v>
          </cell>
          <cell r="M798">
            <v>2750.6900700000001</v>
          </cell>
          <cell r="N798">
            <v>13052.90007</v>
          </cell>
        </row>
        <row r="799">
          <cell r="B799" t="str">
            <v>2 S 04 210 75</v>
          </cell>
          <cell r="C799" t="str">
            <v>Corpo BDCC 1,50 x 1,50 m alt.12,50 a 15,00 m AC/BC</v>
          </cell>
          <cell r="D799" t="str">
            <v>m</v>
          </cell>
          <cell r="E799" t="str">
            <v>3.698,29</v>
          </cell>
          <cell r="F799" t="str">
            <v>987,44</v>
          </cell>
          <cell r="G799" t="str">
            <v>4.685,73</v>
          </cell>
          <cell r="H799">
            <v>0</v>
          </cell>
          <cell r="I799">
            <v>3698.29</v>
          </cell>
          <cell r="J799">
            <v>987.44</v>
          </cell>
          <cell r="K799">
            <v>4685.7299999999996</v>
          </cell>
          <cell r="L799">
            <v>0</v>
          </cell>
          <cell r="M799">
            <v>987.44343000000003</v>
          </cell>
          <cell r="N799">
            <v>4685.7334300000002</v>
          </cell>
        </row>
        <row r="800">
          <cell r="B800" t="str">
            <v>2 S 04 210 76</v>
          </cell>
          <cell r="C800" t="str">
            <v>Corpo BDCC 2,00 x 2,00 m alt.12,50 a 15,00 m AC/BC</v>
          </cell>
          <cell r="D800" t="str">
            <v>m</v>
          </cell>
          <cell r="E800" t="str">
            <v>5.632,79</v>
          </cell>
          <cell r="F800" t="str">
            <v>1.503,95</v>
          </cell>
          <cell r="G800" t="str">
            <v>7.136,74</v>
          </cell>
          <cell r="H800">
            <v>0</v>
          </cell>
          <cell r="I800">
            <v>5632.79</v>
          </cell>
          <cell r="J800">
            <v>1503.95</v>
          </cell>
          <cell r="K800">
            <v>7136.74</v>
          </cell>
          <cell r="L800">
            <v>0</v>
          </cell>
          <cell r="M800">
            <v>1503.9549300000001</v>
          </cell>
          <cell r="N800">
            <v>7136.7449299999998</v>
          </cell>
        </row>
        <row r="801">
          <cell r="B801" t="str">
            <v>2 S 04 210 77</v>
          </cell>
          <cell r="C801" t="str">
            <v>Corpo BDCC 2,50 x 2,50 m alt.12,50 a 15,00 m AC/BC</v>
          </cell>
          <cell r="D801" t="str">
            <v>m</v>
          </cell>
          <cell r="E801" t="str">
            <v>8.067,17</v>
          </cell>
          <cell r="F801" t="str">
            <v>2.153,94</v>
          </cell>
          <cell r="G801" t="str">
            <v>10.221,11</v>
          </cell>
          <cell r="H801">
            <v>0</v>
          </cell>
          <cell r="I801">
            <v>8067.17</v>
          </cell>
          <cell r="J801">
            <v>2153.94</v>
          </cell>
          <cell r="K801">
            <v>10221.11</v>
          </cell>
          <cell r="L801">
            <v>0</v>
          </cell>
          <cell r="M801">
            <v>2153.9343900000003</v>
          </cell>
          <cell r="N801">
            <v>10221.10439</v>
          </cell>
        </row>
        <row r="802">
          <cell r="B802" t="str">
            <v>2 S 04 210 78</v>
          </cell>
          <cell r="C802" t="str">
            <v>Corpo BDCC 3,00 x 3,00 m alt.12,50 a 15,00 m AC/BC</v>
          </cell>
          <cell r="D802" t="str">
            <v>m</v>
          </cell>
          <cell r="E802" t="str">
            <v>10.249,72</v>
          </cell>
          <cell r="F802" t="str">
            <v>2.736,68</v>
          </cell>
          <cell r="G802" t="str">
            <v>12.986,40</v>
          </cell>
          <cell r="H802">
            <v>0</v>
          </cell>
          <cell r="I802">
            <v>10249.719999999999</v>
          </cell>
          <cell r="J802">
            <v>2736.68</v>
          </cell>
          <cell r="K802">
            <v>12986.4</v>
          </cell>
          <cell r="L802">
            <v>0</v>
          </cell>
          <cell r="M802">
            <v>2736.67524</v>
          </cell>
          <cell r="N802">
            <v>12986.39524</v>
          </cell>
        </row>
        <row r="803">
          <cell r="B803" t="str">
            <v>2 S 04 211 01</v>
          </cell>
          <cell r="C803" t="str">
            <v>Boca BDCC 1,50 x 1,50 m normal</v>
          </cell>
          <cell r="D803" t="str">
            <v>und</v>
          </cell>
          <cell r="E803" t="str">
            <v>10.505,89</v>
          </cell>
          <cell r="F803" t="str">
            <v>2.805,07</v>
          </cell>
          <cell r="G803" t="str">
            <v>13.310,96</v>
          </cell>
          <cell r="H803">
            <v>0</v>
          </cell>
          <cell r="I803">
            <v>10505.89</v>
          </cell>
          <cell r="J803">
            <v>2805.07</v>
          </cell>
          <cell r="K803">
            <v>13310.96</v>
          </cell>
          <cell r="L803">
            <v>0</v>
          </cell>
          <cell r="M803">
            <v>2805.0726300000001</v>
          </cell>
          <cell r="N803">
            <v>13310.96263</v>
          </cell>
        </row>
        <row r="804">
          <cell r="B804" t="str">
            <v>2 S 04 211 02</v>
          </cell>
          <cell r="C804" t="str">
            <v>Boca BDCC 2,00 x 2,00 m normal</v>
          </cell>
          <cell r="D804" t="str">
            <v>und</v>
          </cell>
          <cell r="E804" t="str">
            <v>15.962,87</v>
          </cell>
          <cell r="F804" t="str">
            <v>4.262,09</v>
          </cell>
          <cell r="G804" t="str">
            <v>20.224,96</v>
          </cell>
          <cell r="H804">
            <v>0</v>
          </cell>
          <cell r="I804">
            <v>15962.87</v>
          </cell>
          <cell r="J804">
            <v>4262.09</v>
          </cell>
          <cell r="K804">
            <v>20224.96</v>
          </cell>
          <cell r="L804">
            <v>0</v>
          </cell>
          <cell r="M804">
            <v>4262.0862900000002</v>
          </cell>
          <cell r="N804">
            <v>20224.956290000002</v>
          </cell>
        </row>
        <row r="805">
          <cell r="B805" t="str">
            <v>2 S 04 211 03</v>
          </cell>
          <cell r="C805" t="str">
            <v>Boca BDCC 2,50 x 2,50 m normal</v>
          </cell>
          <cell r="D805" t="str">
            <v>und</v>
          </cell>
          <cell r="E805" t="str">
            <v>22.180,09</v>
          </cell>
          <cell r="F805" t="str">
            <v>5.922,08</v>
          </cell>
          <cell r="G805" t="str">
            <v>28.102,18</v>
          </cell>
          <cell r="H805">
            <v>0</v>
          </cell>
          <cell r="I805">
            <v>22180.09</v>
          </cell>
          <cell r="J805">
            <v>5922.08</v>
          </cell>
          <cell r="K805">
            <v>28102.18</v>
          </cell>
          <cell r="L805">
            <v>0</v>
          </cell>
          <cell r="M805">
            <v>5922.08403</v>
          </cell>
          <cell r="N805">
            <v>28102.174030000002</v>
          </cell>
        </row>
        <row r="806">
          <cell r="B806" t="str">
            <v>2 S 04 211 04</v>
          </cell>
          <cell r="C806" t="str">
            <v>Boca BDCC 3,00 x 3,00 m normal</v>
          </cell>
          <cell r="D806" t="str">
            <v>und</v>
          </cell>
          <cell r="E806" t="str">
            <v>31.856,05</v>
          </cell>
          <cell r="F806" t="str">
            <v>8.505,57</v>
          </cell>
          <cell r="G806" t="str">
            <v>40.361,62</v>
          </cell>
          <cell r="H806">
            <v>0</v>
          </cell>
          <cell r="I806">
            <v>31856.05</v>
          </cell>
          <cell r="J806">
            <v>8505.57</v>
          </cell>
          <cell r="K806">
            <v>40361.620000000003</v>
          </cell>
          <cell r="L806">
            <v>0</v>
          </cell>
          <cell r="M806">
            <v>8505.5653500000008</v>
          </cell>
          <cell r="N806">
            <v>40361.61535</v>
          </cell>
        </row>
        <row r="807">
          <cell r="B807" t="str">
            <v>2 S 04 211 05</v>
          </cell>
          <cell r="C807" t="str">
            <v>Boca BDCC 1,50 x 1,50 m esc.=15</v>
          </cell>
          <cell r="D807" t="str">
            <v>und</v>
          </cell>
          <cell r="E807" t="str">
            <v>11.511,28</v>
          </cell>
          <cell r="F807" t="str">
            <v>3.073,51</v>
          </cell>
          <cell r="G807" t="str">
            <v>14.584,79</v>
          </cell>
          <cell r="H807">
            <v>0</v>
          </cell>
          <cell r="I807">
            <v>11511.28</v>
          </cell>
          <cell r="J807">
            <v>3073.51</v>
          </cell>
          <cell r="K807">
            <v>14584.79</v>
          </cell>
          <cell r="L807">
            <v>0</v>
          </cell>
          <cell r="M807">
            <v>3073.5117600000003</v>
          </cell>
          <cell r="N807">
            <v>14584.79176</v>
          </cell>
        </row>
        <row r="808">
          <cell r="B808" t="str">
            <v>2 S 04 211 06</v>
          </cell>
          <cell r="C808" t="str">
            <v>Boca BDCC 2,00 x 2,00 m esc=15</v>
          </cell>
          <cell r="D808" t="str">
            <v>und</v>
          </cell>
          <cell r="E808" t="str">
            <v>17.614,00</v>
          </cell>
          <cell r="F808" t="str">
            <v>4.702,94</v>
          </cell>
          <cell r="G808" t="str">
            <v>22.316,94</v>
          </cell>
          <cell r="H808">
            <v>0</v>
          </cell>
          <cell r="I808">
            <v>17614</v>
          </cell>
          <cell r="J808">
            <v>4702.9399999999996</v>
          </cell>
          <cell r="K808">
            <v>22316.94</v>
          </cell>
          <cell r="L808">
            <v>0</v>
          </cell>
          <cell r="M808">
            <v>4702.9380000000001</v>
          </cell>
          <cell r="N808">
            <v>22316.938000000002</v>
          </cell>
        </row>
        <row r="809">
          <cell r="B809" t="str">
            <v>2 S 04 211 07</v>
          </cell>
          <cell r="C809" t="str">
            <v>Boca BDCC 2,50 x 2,50 m esc=15</v>
          </cell>
          <cell r="D809" t="str">
            <v>und</v>
          </cell>
          <cell r="E809" t="str">
            <v>24.049,05</v>
          </cell>
          <cell r="F809" t="str">
            <v>6.421,10</v>
          </cell>
          <cell r="G809" t="str">
            <v>30.470,15</v>
          </cell>
          <cell r="H809">
            <v>0</v>
          </cell>
          <cell r="I809">
            <v>24049.05</v>
          </cell>
          <cell r="J809">
            <v>6421.1</v>
          </cell>
          <cell r="K809">
            <v>30470.15</v>
          </cell>
          <cell r="L809">
            <v>0</v>
          </cell>
          <cell r="M809">
            <v>6421.0963499999998</v>
          </cell>
          <cell r="N809">
            <v>30470.146349999999</v>
          </cell>
        </row>
        <row r="810">
          <cell r="B810" t="str">
            <v>2 S 04 211 08</v>
          </cell>
          <cell r="C810" t="str">
            <v>Boca BDCC 3,00 x 3,00 m esc=15</v>
          </cell>
          <cell r="D810" t="str">
            <v>und</v>
          </cell>
          <cell r="E810" t="str">
            <v>34.421,61</v>
          </cell>
          <cell r="F810" t="str">
            <v>9.190,57</v>
          </cell>
          <cell r="G810" t="str">
            <v>43.612,18</v>
          </cell>
          <cell r="H810">
            <v>0</v>
          </cell>
          <cell r="I810">
            <v>34421.61</v>
          </cell>
          <cell r="J810">
            <v>9190.57</v>
          </cell>
          <cell r="K810">
            <v>43612.18</v>
          </cell>
          <cell r="L810">
            <v>0</v>
          </cell>
          <cell r="M810">
            <v>9190.5698700000012</v>
          </cell>
          <cell r="N810">
            <v>43612.17987</v>
          </cell>
        </row>
        <row r="811">
          <cell r="B811" t="str">
            <v>2 S 04 211 09</v>
          </cell>
          <cell r="C811" t="str">
            <v>Boca BDCC 1,50 x 1,50 m - esc.=30</v>
          </cell>
          <cell r="D811" t="str">
            <v>und</v>
          </cell>
          <cell r="E811" t="str">
            <v>11.613,60</v>
          </cell>
          <cell r="F811" t="str">
            <v>3.100,83</v>
          </cell>
          <cell r="G811" t="str">
            <v>14.714,43</v>
          </cell>
          <cell r="H811">
            <v>0</v>
          </cell>
          <cell r="I811">
            <v>11613.6</v>
          </cell>
          <cell r="J811">
            <v>3100.83</v>
          </cell>
          <cell r="K811">
            <v>14714.43</v>
          </cell>
          <cell r="L811">
            <v>0</v>
          </cell>
          <cell r="M811">
            <v>3100.8312000000001</v>
          </cell>
          <cell r="N811">
            <v>14714.431200000001</v>
          </cell>
        </row>
        <row r="812">
          <cell r="B812" t="str">
            <v>2 S 04 211 10</v>
          </cell>
          <cell r="C812" t="str">
            <v>Boca BDCC 2,00 x 2,00 m esc=30</v>
          </cell>
          <cell r="D812" t="str">
            <v>und</v>
          </cell>
          <cell r="E812" t="str">
            <v>18.993,58</v>
          </cell>
          <cell r="F812" t="str">
            <v>5.071,29</v>
          </cell>
          <cell r="G812" t="str">
            <v>24.064,87</v>
          </cell>
          <cell r="H812">
            <v>0</v>
          </cell>
          <cell r="I812">
            <v>18993.580000000002</v>
          </cell>
          <cell r="J812">
            <v>5071.29</v>
          </cell>
          <cell r="K812">
            <v>24064.87</v>
          </cell>
          <cell r="L812">
            <v>0</v>
          </cell>
          <cell r="M812">
            <v>5071.2858600000009</v>
          </cell>
          <cell r="N812">
            <v>24064.865860000002</v>
          </cell>
        </row>
        <row r="813">
          <cell r="B813" t="str">
            <v>2 S 04 211 11</v>
          </cell>
          <cell r="C813" t="str">
            <v>Boca BDCC 2,50 x 2,50 m esc.=30</v>
          </cell>
          <cell r="D813" t="str">
            <v>und</v>
          </cell>
          <cell r="E813" t="str">
            <v>25.656,22</v>
          </cell>
          <cell r="F813" t="str">
            <v>6.850,21</v>
          </cell>
          <cell r="G813" t="str">
            <v>32.506,43</v>
          </cell>
          <cell r="H813">
            <v>0</v>
          </cell>
          <cell r="I813">
            <v>25656.22</v>
          </cell>
          <cell r="J813">
            <v>6850.21</v>
          </cell>
          <cell r="K813">
            <v>32506.43</v>
          </cell>
          <cell r="L813">
            <v>0</v>
          </cell>
          <cell r="M813">
            <v>6850.2107400000004</v>
          </cell>
          <cell r="N813">
            <v>32506.430740000003</v>
          </cell>
        </row>
        <row r="814">
          <cell r="B814" t="str">
            <v>2 S 04 211 12</v>
          </cell>
          <cell r="C814" t="str">
            <v>Boca BDCC 3,00 x 3,00 m esc=30</v>
          </cell>
          <cell r="D814" t="str">
            <v>und</v>
          </cell>
          <cell r="E814" t="str">
            <v>39.157,24</v>
          </cell>
          <cell r="F814" t="str">
            <v>10.454,98</v>
          </cell>
          <cell r="G814" t="str">
            <v>49.612,22</v>
          </cell>
          <cell r="H814">
            <v>0</v>
          </cell>
          <cell r="I814">
            <v>39157.24</v>
          </cell>
          <cell r="J814">
            <v>10454.98</v>
          </cell>
          <cell r="K814">
            <v>49612.22</v>
          </cell>
          <cell r="L814">
            <v>0</v>
          </cell>
          <cell r="M814">
            <v>10454.98308</v>
          </cell>
          <cell r="N814">
            <v>49612.223079999996</v>
          </cell>
        </row>
        <row r="815">
          <cell r="B815" t="str">
            <v>2 S 04 211 13</v>
          </cell>
          <cell r="C815" t="str">
            <v>Boca BDCC 1,50 x 1,50 m esc=45</v>
          </cell>
          <cell r="D815" t="str">
            <v>und</v>
          </cell>
          <cell r="E815" t="str">
            <v>15.425,17</v>
          </cell>
          <cell r="F815" t="str">
            <v>4.118,52</v>
          </cell>
          <cell r="G815" t="str">
            <v>19.543,68</v>
          </cell>
          <cell r="H815">
            <v>0</v>
          </cell>
          <cell r="I815">
            <v>15425.17</v>
          </cell>
          <cell r="J815">
            <v>4118.5200000000004</v>
          </cell>
          <cell r="K815">
            <v>19543.68</v>
          </cell>
          <cell r="L815">
            <v>0</v>
          </cell>
          <cell r="M815">
            <v>4118.5203900000006</v>
          </cell>
          <cell r="N815">
            <v>19543.69039</v>
          </cell>
        </row>
        <row r="816">
          <cell r="B816" t="str">
            <v>2 S 04 211 14</v>
          </cell>
          <cell r="C816" t="str">
            <v>Boca BDCC 2,00 x 2,00 m esc=45</v>
          </cell>
          <cell r="D816" t="str">
            <v>und</v>
          </cell>
          <cell r="E816" t="str">
            <v>24.194,91</v>
          </cell>
          <cell r="F816" t="str">
            <v>6.460,04</v>
          </cell>
          <cell r="G816" t="str">
            <v>30.654,96</v>
          </cell>
          <cell r="H816">
            <v>0</v>
          </cell>
          <cell r="I816">
            <v>24194.91</v>
          </cell>
          <cell r="J816">
            <v>6460.04</v>
          </cell>
          <cell r="K816">
            <v>30654.959999999999</v>
          </cell>
          <cell r="L816">
            <v>0</v>
          </cell>
          <cell r="M816">
            <v>6460.04097</v>
          </cell>
          <cell r="N816">
            <v>30654.950969999998</v>
          </cell>
        </row>
        <row r="817">
          <cell r="B817" t="str">
            <v>2 S 04 211 15</v>
          </cell>
          <cell r="C817" t="str">
            <v>Boca BDCC 2,50 x 2,50 m esc=45</v>
          </cell>
          <cell r="D817" t="str">
            <v>und</v>
          </cell>
          <cell r="E817" t="str">
            <v>34.540,77</v>
          </cell>
          <cell r="F817" t="str">
            <v>9.222,39</v>
          </cell>
          <cell r="G817" t="str">
            <v>43.763,16</v>
          </cell>
          <cell r="H817">
            <v>0</v>
          </cell>
          <cell r="I817">
            <v>34540.769999999997</v>
          </cell>
          <cell r="J817">
            <v>9222.39</v>
          </cell>
          <cell r="K817">
            <v>43763.16</v>
          </cell>
          <cell r="L817">
            <v>0</v>
          </cell>
          <cell r="M817">
            <v>9222.3855899999999</v>
          </cell>
          <cell r="N817">
            <v>43763.155589999995</v>
          </cell>
        </row>
        <row r="818">
          <cell r="B818" t="str">
            <v>2 S 04 211 16</v>
          </cell>
          <cell r="C818" t="str">
            <v>Boca BDCC 3,00x3,00m - esc=45</v>
          </cell>
          <cell r="D818" t="str">
            <v>und</v>
          </cell>
          <cell r="E818" t="str">
            <v>49.665,51</v>
          </cell>
          <cell r="F818" t="str">
            <v>13.260,69</v>
          </cell>
          <cell r="G818" t="str">
            <v>62.926,20</v>
          </cell>
          <cell r="H818">
            <v>0</v>
          </cell>
          <cell r="I818">
            <v>49665.51</v>
          </cell>
          <cell r="J818">
            <v>13260.69</v>
          </cell>
          <cell r="K818">
            <v>62926.2</v>
          </cell>
          <cell r="L818">
            <v>0</v>
          </cell>
          <cell r="M818">
            <v>13260.691170000002</v>
          </cell>
          <cell r="N818">
            <v>62926.20117</v>
          </cell>
        </row>
        <row r="819">
          <cell r="B819" t="str">
            <v>2 S 04 211 51</v>
          </cell>
          <cell r="C819" t="str">
            <v>Boca BDCC 1,50 x 1,50 m normal AC/BC</v>
          </cell>
          <cell r="D819" t="str">
            <v>und</v>
          </cell>
          <cell r="E819" t="str">
            <v>10.957,93</v>
          </cell>
          <cell r="F819" t="str">
            <v>2.925,77</v>
          </cell>
          <cell r="G819" t="str">
            <v>13.883,70</v>
          </cell>
          <cell r="H819">
            <v>0</v>
          </cell>
          <cell r="I819">
            <v>10957.93</v>
          </cell>
          <cell r="J819">
            <v>2925.77</v>
          </cell>
          <cell r="K819">
            <v>13883.7</v>
          </cell>
          <cell r="L819">
            <v>0</v>
          </cell>
          <cell r="M819">
            <v>2925.7673100000002</v>
          </cell>
          <cell r="N819">
            <v>13883.69731</v>
          </cell>
        </row>
        <row r="820">
          <cell r="B820" t="str">
            <v>2 S 04 211 52</v>
          </cell>
          <cell r="C820" t="str">
            <v>Boca BDCC 2,00 x 2,00 m normal AC/BC</v>
          </cell>
          <cell r="D820" t="str">
            <v>und</v>
          </cell>
          <cell r="E820" t="str">
            <v>16.722,88</v>
          </cell>
          <cell r="F820" t="str">
            <v>4.465,01</v>
          </cell>
          <cell r="G820" t="str">
            <v>21.187,89</v>
          </cell>
          <cell r="H820">
            <v>0</v>
          </cell>
          <cell r="I820">
            <v>16722.88</v>
          </cell>
          <cell r="J820">
            <v>4465.01</v>
          </cell>
          <cell r="K820">
            <v>21187.89</v>
          </cell>
          <cell r="L820">
            <v>0</v>
          </cell>
          <cell r="M820">
            <v>4465.0089600000001</v>
          </cell>
          <cell r="N820">
            <v>21187.88896</v>
          </cell>
        </row>
        <row r="821">
          <cell r="B821" t="str">
            <v>2 S 04 211 53</v>
          </cell>
          <cell r="C821" t="str">
            <v>Boca BDCC 2,50 x 2,50 m normal AC/BC</v>
          </cell>
          <cell r="D821" t="str">
            <v>und</v>
          </cell>
          <cell r="E821" t="str">
            <v>23.285,78</v>
          </cell>
          <cell r="F821" t="str">
            <v>6.217,30</v>
          </cell>
          <cell r="G821" t="str">
            <v>29.503,08</v>
          </cell>
          <cell r="H821">
            <v>0</v>
          </cell>
          <cell r="I821">
            <v>23285.78</v>
          </cell>
          <cell r="J821">
            <v>6217.3</v>
          </cell>
          <cell r="K821">
            <v>29503.08</v>
          </cell>
          <cell r="L821">
            <v>0</v>
          </cell>
          <cell r="M821">
            <v>6217.3032599999997</v>
          </cell>
          <cell r="N821">
            <v>29503.083259999999</v>
          </cell>
        </row>
        <row r="822">
          <cell r="B822" t="str">
            <v>2 S 04 211 54</v>
          </cell>
          <cell r="C822" t="str">
            <v>Boca BDCC 3,00 x 3,00 m normal AC/BC</v>
          </cell>
          <cell r="D822" t="str">
            <v>und</v>
          </cell>
          <cell r="E822" t="str">
            <v>33.465,74</v>
          </cell>
          <cell r="F822" t="str">
            <v>8.935,35</v>
          </cell>
          <cell r="G822" t="str">
            <v>42.401,09</v>
          </cell>
          <cell r="H822">
            <v>0</v>
          </cell>
          <cell r="I822">
            <v>33465.74</v>
          </cell>
          <cell r="J822">
            <v>8935.35</v>
          </cell>
          <cell r="K822">
            <v>42401.09</v>
          </cell>
          <cell r="L822">
            <v>0</v>
          </cell>
          <cell r="M822">
            <v>8935.3525800000007</v>
          </cell>
          <cell r="N822">
            <v>42401.092579999997</v>
          </cell>
        </row>
        <row r="823">
          <cell r="B823" t="str">
            <v>2 S 04 211 55</v>
          </cell>
          <cell r="C823" t="str">
            <v>Boca BDCC 1,50 x 1,50 m esc=15 AC/BC</v>
          </cell>
          <cell r="D823" t="str">
            <v>und</v>
          </cell>
          <cell r="E823" t="str">
            <v>11.998,67</v>
          </cell>
          <cell r="F823" t="str">
            <v>3.203,65</v>
          </cell>
          <cell r="G823" t="str">
            <v>15.202,32</v>
          </cell>
          <cell r="H823">
            <v>0</v>
          </cell>
          <cell r="I823">
            <v>11998.67</v>
          </cell>
          <cell r="J823">
            <v>3203.65</v>
          </cell>
          <cell r="K823">
            <v>15202.32</v>
          </cell>
          <cell r="L823">
            <v>0</v>
          </cell>
          <cell r="M823">
            <v>3203.64489</v>
          </cell>
          <cell r="N823">
            <v>15202.31489</v>
          </cell>
        </row>
        <row r="824">
          <cell r="B824" t="str">
            <v>2 S 04 211 56</v>
          </cell>
          <cell r="C824" t="str">
            <v>Boca BDCC 2,00 x 2,00 m esc=15 AC/BC</v>
          </cell>
          <cell r="D824" t="str">
            <v>und</v>
          </cell>
          <cell r="E824" t="str">
            <v>18.427,02</v>
          </cell>
          <cell r="F824" t="str">
            <v>4.920,01</v>
          </cell>
          <cell r="G824" t="str">
            <v>23.347,03</v>
          </cell>
          <cell r="H824">
            <v>0</v>
          </cell>
          <cell r="I824">
            <v>18427.02</v>
          </cell>
          <cell r="J824">
            <v>4920.01</v>
          </cell>
          <cell r="K824">
            <v>23347.03</v>
          </cell>
          <cell r="L824">
            <v>0</v>
          </cell>
          <cell r="M824">
            <v>4920.0143400000006</v>
          </cell>
          <cell r="N824">
            <v>23347.034340000002</v>
          </cell>
        </row>
        <row r="825">
          <cell r="B825" t="str">
            <v>2 S 04 211 57</v>
          </cell>
          <cell r="C825" t="str">
            <v>Boca BDCC 2,50 x 2,50 m esc=15 AC/BC</v>
          </cell>
          <cell r="D825" t="str">
            <v>und</v>
          </cell>
          <cell r="E825" t="str">
            <v>25.176,21</v>
          </cell>
          <cell r="F825" t="str">
            <v>6.722,05</v>
          </cell>
          <cell r="G825" t="str">
            <v>31.898,26</v>
          </cell>
          <cell r="H825">
            <v>0</v>
          </cell>
          <cell r="I825">
            <v>25176.21</v>
          </cell>
          <cell r="J825">
            <v>6722.05</v>
          </cell>
          <cell r="K825">
            <v>31898.26</v>
          </cell>
          <cell r="L825">
            <v>0</v>
          </cell>
          <cell r="M825">
            <v>6722.0480699999998</v>
          </cell>
          <cell r="N825">
            <v>31898.25807</v>
          </cell>
        </row>
        <row r="826">
          <cell r="B826" t="str">
            <v>2 S 04 211 58</v>
          </cell>
          <cell r="C826" t="str">
            <v>Boca BDCC 3,00 x 3,00 m esc=15 AC/BC</v>
          </cell>
          <cell r="D826" t="str">
            <v>und</v>
          </cell>
          <cell r="E826" t="str">
            <v>36.047,65</v>
          </cell>
          <cell r="F826" t="str">
            <v>9.624,72</v>
          </cell>
          <cell r="G826" t="str">
            <v>45.672,37</v>
          </cell>
          <cell r="H826">
            <v>0</v>
          </cell>
          <cell r="I826">
            <v>36047.65</v>
          </cell>
          <cell r="J826">
            <v>9624.7199999999993</v>
          </cell>
          <cell r="K826">
            <v>45672.37</v>
          </cell>
          <cell r="L826">
            <v>0</v>
          </cell>
          <cell r="M826">
            <v>9624.7225500000004</v>
          </cell>
          <cell r="N826">
            <v>45672.37255</v>
          </cell>
        </row>
        <row r="827">
          <cell r="B827" t="str">
            <v>2 S 04 211 59</v>
          </cell>
          <cell r="C827" t="str">
            <v>Boca BDCC 1,50 x 1,50 m esc=30 AC/BC</v>
          </cell>
          <cell r="D827" t="str">
            <v>und</v>
          </cell>
          <cell r="E827" t="str">
            <v>12.162,72</v>
          </cell>
          <cell r="F827" t="str">
            <v>3.247,45</v>
          </cell>
          <cell r="G827" t="str">
            <v>15.410,17</v>
          </cell>
          <cell r="H827">
            <v>0</v>
          </cell>
          <cell r="I827">
            <v>12162.72</v>
          </cell>
          <cell r="J827">
            <v>3247.45</v>
          </cell>
          <cell r="K827">
            <v>15410.17</v>
          </cell>
          <cell r="L827">
            <v>0</v>
          </cell>
          <cell r="M827">
            <v>3247.4462400000002</v>
          </cell>
          <cell r="N827">
            <v>15410.166239999999</v>
          </cell>
        </row>
        <row r="828">
          <cell r="B828" t="str">
            <v>2 S 04 211 60</v>
          </cell>
          <cell r="C828" t="str">
            <v>Boca BDCC 2,00 x 2,00 m esc=30 AC/BC</v>
          </cell>
          <cell r="D828" t="str">
            <v>und</v>
          </cell>
          <cell r="E828" t="str">
            <v>19.883,87</v>
          </cell>
          <cell r="F828" t="str">
            <v>5.308,99</v>
          </cell>
          <cell r="G828" t="str">
            <v>25.192,87</v>
          </cell>
          <cell r="H828">
            <v>0</v>
          </cell>
          <cell r="I828">
            <v>19883.87</v>
          </cell>
          <cell r="J828">
            <v>5308.99</v>
          </cell>
          <cell r="K828">
            <v>25192.87</v>
          </cell>
          <cell r="L828">
            <v>0</v>
          </cell>
          <cell r="M828">
            <v>5308.9932900000003</v>
          </cell>
          <cell r="N828">
            <v>25192.863290000001</v>
          </cell>
        </row>
        <row r="829">
          <cell r="B829" t="str">
            <v>2 S 04 211 61</v>
          </cell>
          <cell r="C829" t="str">
            <v>Boca BDCC 2,50 x 2,50 m - esc=30 AC/BC</v>
          </cell>
          <cell r="D829" t="str">
            <v>und</v>
          </cell>
          <cell r="E829" t="str">
            <v>26.773,13</v>
          </cell>
          <cell r="F829" t="str">
            <v>7.148,43</v>
          </cell>
          <cell r="G829" t="str">
            <v>33.921,56</v>
          </cell>
          <cell r="H829">
            <v>0</v>
          </cell>
          <cell r="I829">
            <v>26773.13</v>
          </cell>
          <cell r="J829">
            <v>7148.43</v>
          </cell>
          <cell r="K829">
            <v>33921.56</v>
          </cell>
          <cell r="L829">
            <v>0</v>
          </cell>
          <cell r="M829">
            <v>7148.4257100000004</v>
          </cell>
          <cell r="N829">
            <v>33921.555710000001</v>
          </cell>
        </row>
        <row r="830">
          <cell r="B830" t="str">
            <v>2 S 04 211 62</v>
          </cell>
          <cell r="C830" t="str">
            <v>Boca BDCC 3,00 x 3,00 m - esc=30 AC/BC</v>
          </cell>
          <cell r="D830" t="str">
            <v>und</v>
          </cell>
          <cell r="E830" t="str">
            <v>40.963,45</v>
          </cell>
          <cell r="F830" t="str">
            <v>10.937,24</v>
          </cell>
          <cell r="G830" t="str">
            <v>51.900,69</v>
          </cell>
          <cell r="H830">
            <v>0</v>
          </cell>
          <cell r="I830">
            <v>40963.449999999997</v>
          </cell>
          <cell r="J830">
            <v>10937.24</v>
          </cell>
          <cell r="K830">
            <v>51900.69</v>
          </cell>
          <cell r="L830">
            <v>0</v>
          </cell>
          <cell r="M830">
            <v>10937.24115</v>
          </cell>
          <cell r="N830">
            <v>51900.691149999999</v>
          </cell>
        </row>
        <row r="831">
          <cell r="B831" t="str">
            <v>2 S 04 211 63</v>
          </cell>
          <cell r="C831" t="str">
            <v>Boca BDCC 1,50 x 1,50 m - esc=45 AC/BC</v>
          </cell>
          <cell r="D831" t="str">
            <v>und</v>
          </cell>
          <cell r="E831" t="str">
            <v>16.097,39</v>
          </cell>
          <cell r="F831" t="str">
            <v>4.298,00</v>
          </cell>
          <cell r="G831" t="str">
            <v>20.395,39</v>
          </cell>
          <cell r="H831">
            <v>0</v>
          </cell>
          <cell r="I831">
            <v>16097.39</v>
          </cell>
          <cell r="J831">
            <v>4298</v>
          </cell>
          <cell r="K831">
            <v>20395.39</v>
          </cell>
          <cell r="L831">
            <v>0</v>
          </cell>
          <cell r="M831">
            <v>4298.0031300000001</v>
          </cell>
          <cell r="N831">
            <v>20395.39313</v>
          </cell>
        </row>
        <row r="832">
          <cell r="B832" t="str">
            <v>2 S 04 211 64</v>
          </cell>
          <cell r="C832" t="str">
            <v>Boca BDCC 2,00 x 2,00 m - esc=45 AC/BC</v>
          </cell>
          <cell r="D832" t="str">
            <v>und</v>
          </cell>
          <cell r="E832" t="str">
            <v>25.299,42</v>
          </cell>
          <cell r="F832" t="str">
            <v>6.754,95</v>
          </cell>
          <cell r="G832" t="str">
            <v>32.054,37</v>
          </cell>
          <cell r="H832">
            <v>0</v>
          </cell>
          <cell r="I832">
            <v>25299.42</v>
          </cell>
          <cell r="J832">
            <v>6754.95</v>
          </cell>
          <cell r="K832">
            <v>32054.37</v>
          </cell>
          <cell r="L832">
            <v>0</v>
          </cell>
          <cell r="M832">
            <v>6754.9451399999998</v>
          </cell>
          <cell r="N832">
            <v>32054.365139999998</v>
          </cell>
        </row>
        <row r="833">
          <cell r="B833" t="str">
            <v>2 S 04 211 65</v>
          </cell>
          <cell r="C833" t="str">
            <v>Boca BDCC 2,50 x 2,50 m - esc=45 AC/BC</v>
          </cell>
          <cell r="D833" t="str">
            <v>und</v>
          </cell>
          <cell r="E833" t="str">
            <v>36.097,82</v>
          </cell>
          <cell r="F833" t="str">
            <v>9.638,12</v>
          </cell>
          <cell r="G833" t="str">
            <v>45.735,94</v>
          </cell>
          <cell r="H833">
            <v>0</v>
          </cell>
          <cell r="I833">
            <v>36097.82</v>
          </cell>
          <cell r="J833">
            <v>9638.1200000000008</v>
          </cell>
          <cell r="K833">
            <v>45735.94</v>
          </cell>
          <cell r="L833">
            <v>0</v>
          </cell>
          <cell r="M833">
            <v>9638.1179400000001</v>
          </cell>
          <cell r="N833">
            <v>45735.937940000003</v>
          </cell>
        </row>
        <row r="834">
          <cell r="B834" t="str">
            <v>2 S 04 211 66</v>
          </cell>
          <cell r="C834" t="str">
            <v>Boca BDCC 3,00 x 3,00 m - esc=45 AC/BC</v>
          </cell>
          <cell r="D834" t="str">
            <v>und</v>
          </cell>
          <cell r="E834" t="str">
            <v>51.881,37</v>
          </cell>
          <cell r="F834" t="str">
            <v>13.852,32</v>
          </cell>
          <cell r="G834" t="str">
            <v>65.733,69</v>
          </cell>
          <cell r="H834">
            <v>0</v>
          </cell>
          <cell r="I834">
            <v>51881.37</v>
          </cell>
          <cell r="J834">
            <v>13852.32</v>
          </cell>
          <cell r="K834">
            <v>65733.69</v>
          </cell>
          <cell r="L834">
            <v>0</v>
          </cell>
          <cell r="M834">
            <v>13852.325790000001</v>
          </cell>
          <cell r="N834">
            <v>65733.695789999998</v>
          </cell>
        </row>
        <row r="835">
          <cell r="B835" t="str">
            <v>2 S 04 220 01</v>
          </cell>
          <cell r="C835" t="str">
            <v>Corpo BTCC 1,50 x 1,50 m alt. 0 a 1,00 m</v>
          </cell>
          <cell r="D835" t="str">
            <v>m</v>
          </cell>
          <cell r="E835" t="str">
            <v>3.408,98</v>
          </cell>
          <cell r="F835" t="str">
            <v>910,20</v>
          </cell>
          <cell r="G835" t="str">
            <v>4.319,18</v>
          </cell>
          <cell r="H835">
            <v>0</v>
          </cell>
          <cell r="I835">
            <v>3408.98</v>
          </cell>
          <cell r="J835">
            <v>910.2</v>
          </cell>
          <cell r="K835">
            <v>4319.18</v>
          </cell>
          <cell r="L835">
            <v>0</v>
          </cell>
          <cell r="M835">
            <v>910.19766000000004</v>
          </cell>
          <cell r="N835">
            <v>4319.1776600000003</v>
          </cell>
        </row>
        <row r="836">
          <cell r="B836" t="str">
            <v>2 S 04 220 02</v>
          </cell>
          <cell r="C836" t="str">
            <v>Corpo BTCC 2,00 x 2,00 m alt. 0 a 1,00 m</v>
          </cell>
          <cell r="D836" t="str">
            <v>m</v>
          </cell>
          <cell r="E836" t="str">
            <v>5.021,13</v>
          </cell>
          <cell r="F836" t="str">
            <v>1.340,64</v>
          </cell>
          <cell r="G836" t="str">
            <v>6.361,77</v>
          </cell>
          <cell r="H836">
            <v>0</v>
          </cell>
          <cell r="I836">
            <v>5021.13</v>
          </cell>
          <cell r="J836">
            <v>1340.64</v>
          </cell>
          <cell r="K836">
            <v>6361.77</v>
          </cell>
          <cell r="L836">
            <v>0</v>
          </cell>
          <cell r="M836">
            <v>1340.6417100000001</v>
          </cell>
          <cell r="N836">
            <v>6361.77171</v>
          </cell>
        </row>
        <row r="837">
          <cell r="B837" t="str">
            <v>2 S 04 220 03</v>
          </cell>
          <cell r="C837" t="str">
            <v>Corpo BTCC 2,50 x 2,50 m alt. 0 a 1,00 m</v>
          </cell>
          <cell r="D837" t="str">
            <v>m</v>
          </cell>
          <cell r="E837" t="str">
            <v>6.851,03</v>
          </cell>
          <cell r="F837" t="str">
            <v>1.829,22</v>
          </cell>
          <cell r="G837" t="str">
            <v>8.680,25</v>
          </cell>
          <cell r="H837">
            <v>0</v>
          </cell>
          <cell r="I837">
            <v>6851.03</v>
          </cell>
          <cell r="J837">
            <v>1829.22</v>
          </cell>
          <cell r="K837">
            <v>8680.25</v>
          </cell>
          <cell r="L837">
            <v>0</v>
          </cell>
          <cell r="M837">
            <v>1829.2250100000001</v>
          </cell>
          <cell r="N837">
            <v>8680.2550100000008</v>
          </cell>
        </row>
        <row r="838">
          <cell r="B838" t="str">
            <v>2 S 04 220 04</v>
          </cell>
          <cell r="C838" t="str">
            <v>Corpo BTCC 3,00 x 3,00 m alt. 0 a 1,00 m</v>
          </cell>
          <cell r="D838" t="str">
            <v>m</v>
          </cell>
          <cell r="E838" t="str">
            <v>8.702,84</v>
          </cell>
          <cell r="F838" t="str">
            <v>2.323,66</v>
          </cell>
          <cell r="G838" t="str">
            <v>11.026,50</v>
          </cell>
          <cell r="H838">
            <v>0</v>
          </cell>
          <cell r="I838">
            <v>8702.84</v>
          </cell>
          <cell r="J838">
            <v>2323.66</v>
          </cell>
          <cell r="K838">
            <v>11026.5</v>
          </cell>
          <cell r="L838">
            <v>0</v>
          </cell>
          <cell r="M838">
            <v>2323.6582800000001</v>
          </cell>
          <cell r="N838">
            <v>11026.49828</v>
          </cell>
        </row>
        <row r="839">
          <cell r="B839" t="str">
            <v>2 S 04 220 05</v>
          </cell>
          <cell r="C839" t="str">
            <v>Corpo BTCC 1,50 x 1,50 m alt. 1,00 a 2,50 m</v>
          </cell>
          <cell r="D839" t="str">
            <v>m</v>
          </cell>
          <cell r="E839" t="str">
            <v>3.071,21</v>
          </cell>
          <cell r="F839" t="str">
            <v>820,01</v>
          </cell>
          <cell r="G839" t="str">
            <v>3.891,23</v>
          </cell>
          <cell r="H839">
            <v>0</v>
          </cell>
          <cell r="I839">
            <v>3071.21</v>
          </cell>
          <cell r="J839">
            <v>820.01</v>
          </cell>
          <cell r="K839">
            <v>3891.23</v>
          </cell>
          <cell r="L839">
            <v>0</v>
          </cell>
          <cell r="M839">
            <v>820.01307000000008</v>
          </cell>
          <cell r="N839">
            <v>3891.22307</v>
          </cell>
        </row>
        <row r="840">
          <cell r="B840" t="str">
            <v>2 S 04 220 06</v>
          </cell>
          <cell r="C840" t="str">
            <v>Corpo BTCC 2,00 x 2,00 m alt. 1,00 a 2,50 m</v>
          </cell>
          <cell r="D840" t="str">
            <v>m</v>
          </cell>
          <cell r="E840" t="str">
            <v>4.505,68</v>
          </cell>
          <cell r="F840" t="str">
            <v>1.203,02</v>
          </cell>
          <cell r="G840" t="str">
            <v>5.708,70</v>
          </cell>
          <cell r="H840">
            <v>0</v>
          </cell>
          <cell r="I840">
            <v>4505.68</v>
          </cell>
          <cell r="J840">
            <v>1203.02</v>
          </cell>
          <cell r="K840">
            <v>5708.7</v>
          </cell>
          <cell r="L840">
            <v>0</v>
          </cell>
          <cell r="M840">
            <v>1203.0165600000003</v>
          </cell>
          <cell r="N840">
            <v>5708.6965600000003</v>
          </cell>
        </row>
        <row r="841">
          <cell r="B841" t="str">
            <v>2 S 04 220 07</v>
          </cell>
          <cell r="C841" t="str">
            <v>Corpo BTCC 2,50 a 2,50 m alt. 1,00 a 2,50 m</v>
          </cell>
          <cell r="D841" t="str">
            <v>m</v>
          </cell>
          <cell r="E841" t="str">
            <v>6.011,10</v>
          </cell>
          <cell r="F841" t="str">
            <v>1.604,96</v>
          </cell>
          <cell r="G841" t="str">
            <v>7.616,06</v>
          </cell>
          <cell r="H841">
            <v>0</v>
          </cell>
          <cell r="I841">
            <v>6011.1</v>
          </cell>
          <cell r="J841">
            <v>1604.96</v>
          </cell>
          <cell r="K841">
            <v>7616.06</v>
          </cell>
          <cell r="L841">
            <v>0</v>
          </cell>
          <cell r="M841">
            <v>1604.9637000000002</v>
          </cell>
          <cell r="N841">
            <v>7616.0637000000006</v>
          </cell>
        </row>
        <row r="842">
          <cell r="B842" t="str">
            <v>2 S 04 220 08</v>
          </cell>
          <cell r="C842" t="str">
            <v>Corpo BTCC 3,00 x 3,00 m alt. 1,00 a 2,50 m</v>
          </cell>
          <cell r="D842" t="str">
            <v>m</v>
          </cell>
          <cell r="E842" t="str">
            <v>8.232,90</v>
          </cell>
          <cell r="F842" t="str">
            <v>2.198,19</v>
          </cell>
          <cell r="G842" t="str">
            <v>10.431,09</v>
          </cell>
          <cell r="H842">
            <v>0</v>
          </cell>
          <cell r="I842">
            <v>8232.9</v>
          </cell>
          <cell r="J842">
            <v>2198.19</v>
          </cell>
          <cell r="K842">
            <v>10431.09</v>
          </cell>
          <cell r="L842">
            <v>0</v>
          </cell>
          <cell r="M842">
            <v>2198.1842999999999</v>
          </cell>
          <cell r="N842">
            <v>10431.084299999999</v>
          </cell>
        </row>
        <row r="843">
          <cell r="B843" t="str">
            <v>2 S 04 220 09</v>
          </cell>
          <cell r="C843" t="str">
            <v>Corpo BTCC 1,50 x 1,50 m alt. 2,50 a 5,00 m</v>
          </cell>
          <cell r="D843" t="str">
            <v>m</v>
          </cell>
          <cell r="E843" t="str">
            <v>3.342,90</v>
          </cell>
          <cell r="F843" t="str">
            <v>892,55</v>
          </cell>
          <cell r="G843" t="str">
            <v>4.235,45</v>
          </cell>
          <cell r="H843">
            <v>0</v>
          </cell>
          <cell r="I843">
            <v>3342.9</v>
          </cell>
          <cell r="J843">
            <v>892.55</v>
          </cell>
          <cell r="K843">
            <v>4235.45</v>
          </cell>
          <cell r="L843">
            <v>0</v>
          </cell>
          <cell r="M843">
            <v>892.55430000000013</v>
          </cell>
          <cell r="N843">
            <v>4235.4543000000003</v>
          </cell>
        </row>
        <row r="844">
          <cell r="B844" t="str">
            <v>2 S 04 220 10</v>
          </cell>
          <cell r="C844" t="str">
            <v>Corpo BTCC 2,00 x 2,00 m alt. 2,50 a 5,00 m</v>
          </cell>
          <cell r="D844" t="str">
            <v>m</v>
          </cell>
          <cell r="E844" t="str">
            <v>5.221,21</v>
          </cell>
          <cell r="F844" t="str">
            <v>1.394,06</v>
          </cell>
          <cell r="G844" t="str">
            <v>6.615,27</v>
          </cell>
          <cell r="H844">
            <v>0</v>
          </cell>
          <cell r="I844">
            <v>5221.21</v>
          </cell>
          <cell r="J844">
            <v>1394.06</v>
          </cell>
          <cell r="K844">
            <v>6615.27</v>
          </cell>
          <cell r="L844">
            <v>0</v>
          </cell>
          <cell r="M844">
            <v>1394.0630700000002</v>
          </cell>
          <cell r="N844">
            <v>6615.2730700000002</v>
          </cell>
        </row>
        <row r="845">
          <cell r="B845" t="str">
            <v>2 S 04 220 11</v>
          </cell>
          <cell r="C845" t="str">
            <v>Corpo BTCC 2,50 x 2,50 m alt. 2,50 a 5,00 m</v>
          </cell>
          <cell r="D845" t="str">
            <v>m</v>
          </cell>
          <cell r="E845" t="str">
            <v>6.991,29</v>
          </cell>
          <cell r="F845" t="str">
            <v>1.866,67</v>
          </cell>
          <cell r="G845" t="str">
            <v>8.857,96</v>
          </cell>
          <cell r="H845">
            <v>0</v>
          </cell>
          <cell r="I845">
            <v>6991.29</v>
          </cell>
          <cell r="J845">
            <v>1866.67</v>
          </cell>
          <cell r="K845">
            <v>8857.9599999999991</v>
          </cell>
          <cell r="L845">
            <v>0</v>
          </cell>
          <cell r="M845">
            <v>1866.67443</v>
          </cell>
          <cell r="N845">
            <v>8857.96443</v>
          </cell>
        </row>
        <row r="846">
          <cell r="B846" t="str">
            <v>2 S 04 220 12</v>
          </cell>
          <cell r="C846" t="str">
            <v>Corpo BTCC 3,00 x 3,00 m alt. 2,50 a 5,00 m</v>
          </cell>
          <cell r="D846" t="str">
            <v>m</v>
          </cell>
          <cell r="E846" t="str">
            <v>9.542,89</v>
          </cell>
          <cell r="F846" t="str">
            <v>2.547,95</v>
          </cell>
          <cell r="G846" t="str">
            <v>12.090,84</v>
          </cell>
          <cell r="H846">
            <v>0</v>
          </cell>
          <cell r="I846">
            <v>9542.89</v>
          </cell>
          <cell r="J846">
            <v>2547.9499999999998</v>
          </cell>
          <cell r="K846">
            <v>12090.84</v>
          </cell>
          <cell r="L846">
            <v>0</v>
          </cell>
          <cell r="M846">
            <v>2547.95163</v>
          </cell>
          <cell r="N846">
            <v>12090.841629999999</v>
          </cell>
        </row>
        <row r="847">
          <cell r="B847" t="str">
            <v>2 S 04 220 13</v>
          </cell>
          <cell r="C847" t="str">
            <v>Corpo BTCC 1,50 x 1,50 m alt. 5,00 a 7,50 m</v>
          </cell>
          <cell r="D847" t="str">
            <v>m</v>
          </cell>
          <cell r="E847" t="str">
            <v>3.630,84</v>
          </cell>
          <cell r="F847" t="str">
            <v>969,43</v>
          </cell>
          <cell r="G847" t="str">
            <v>4.600,27</v>
          </cell>
          <cell r="H847">
            <v>0</v>
          </cell>
          <cell r="I847">
            <v>3630.84</v>
          </cell>
          <cell r="J847">
            <v>969.43</v>
          </cell>
          <cell r="K847">
            <v>4600.2700000000004</v>
          </cell>
          <cell r="L847">
            <v>0</v>
          </cell>
          <cell r="M847">
            <v>969.43428000000006</v>
          </cell>
          <cell r="N847">
            <v>4600.2742800000005</v>
          </cell>
        </row>
        <row r="848">
          <cell r="B848" t="str">
            <v>2 S 04 220 14</v>
          </cell>
          <cell r="C848" t="str">
            <v>Corpo BTCC 2,00 x 2,00 m alt. 5,00 a 7,50 m</v>
          </cell>
          <cell r="D848" t="str">
            <v>m</v>
          </cell>
          <cell r="E848" t="str">
            <v>5.743,41</v>
          </cell>
          <cell r="F848" t="str">
            <v>1.533,49</v>
          </cell>
          <cell r="G848" t="str">
            <v>7.276,90</v>
          </cell>
          <cell r="H848">
            <v>0</v>
          </cell>
          <cell r="I848">
            <v>5743.41</v>
          </cell>
          <cell r="J848">
            <v>1533.49</v>
          </cell>
          <cell r="K848">
            <v>7276.9</v>
          </cell>
          <cell r="L848">
            <v>0</v>
          </cell>
          <cell r="M848">
            <v>1533.49047</v>
          </cell>
          <cell r="N848">
            <v>7276.9004699999996</v>
          </cell>
        </row>
        <row r="849">
          <cell r="B849" t="str">
            <v>2 S 04 220 15</v>
          </cell>
          <cell r="C849" t="str">
            <v>Corpo BTCC 2,50 x 2,50 m alt. 5,00 a 7,50 m</v>
          </cell>
          <cell r="D849" t="str">
            <v>m</v>
          </cell>
          <cell r="E849" t="str">
            <v>8.024,37</v>
          </cell>
          <cell r="F849" t="str">
            <v>2.142,51</v>
          </cell>
          <cell r="G849" t="str">
            <v>10.166,88</v>
          </cell>
          <cell r="H849">
            <v>0</v>
          </cell>
          <cell r="I849">
            <v>8024.37</v>
          </cell>
          <cell r="J849">
            <v>2142.5100000000002</v>
          </cell>
          <cell r="K849">
            <v>10166.879999999999</v>
          </cell>
          <cell r="L849">
            <v>0</v>
          </cell>
          <cell r="M849">
            <v>2142.5067899999999</v>
          </cell>
          <cell r="N849">
            <v>10166.87679</v>
          </cell>
        </row>
        <row r="850">
          <cell r="B850" t="str">
            <v>2 S 04 220 16</v>
          </cell>
          <cell r="C850" t="str">
            <v>Corpo BTCC 3,00 x 3,00 m alt. 5,00 a 7,50 m</v>
          </cell>
          <cell r="D850" t="str">
            <v>m</v>
          </cell>
          <cell r="E850" t="str">
            <v>10.791,10</v>
          </cell>
          <cell r="F850" t="str">
            <v>2.881,22</v>
          </cell>
          <cell r="G850" t="str">
            <v>13.672,32</v>
          </cell>
          <cell r="H850">
            <v>0</v>
          </cell>
          <cell r="I850">
            <v>10791.1</v>
          </cell>
          <cell r="J850">
            <v>2881.22</v>
          </cell>
          <cell r="K850">
            <v>13672.32</v>
          </cell>
          <cell r="L850">
            <v>0</v>
          </cell>
          <cell r="M850">
            <v>2881.2237000000005</v>
          </cell>
          <cell r="N850">
            <v>13672.323700000001</v>
          </cell>
        </row>
        <row r="851">
          <cell r="B851" t="str">
            <v>2 S 04 220 17</v>
          </cell>
          <cell r="C851" t="str">
            <v>Corpo BTCC 1,50 x 1,50 m alt. 7,50 a 10,00 m</v>
          </cell>
          <cell r="D851" t="str">
            <v>m</v>
          </cell>
          <cell r="E851" t="str">
            <v>4.097,69</v>
          </cell>
          <cell r="F851" t="str">
            <v>1.094,08</v>
          </cell>
          <cell r="G851" t="str">
            <v>5.191,77</v>
          </cell>
          <cell r="H851">
            <v>0</v>
          </cell>
          <cell r="I851">
            <v>4097.6899999999996</v>
          </cell>
          <cell r="J851">
            <v>1094.08</v>
          </cell>
          <cell r="K851">
            <v>5191.7700000000004</v>
          </cell>
          <cell r="L851">
            <v>0</v>
          </cell>
          <cell r="M851">
            <v>1094.08323</v>
          </cell>
          <cell r="N851">
            <v>5191.7732299999998</v>
          </cell>
        </row>
        <row r="852">
          <cell r="B852" t="str">
            <v>2 S 04 220 18</v>
          </cell>
          <cell r="C852" t="str">
            <v>Corpo BTCC 2,00 x 2,00 m alt. 7,50 m a 10,00 m</v>
          </cell>
          <cell r="D852" t="str">
            <v>m</v>
          </cell>
          <cell r="E852" t="str">
            <v>6.603,61</v>
          </cell>
          <cell r="F852" t="str">
            <v>1.763,16</v>
          </cell>
          <cell r="G852" t="str">
            <v>8.366,77</v>
          </cell>
          <cell r="H852">
            <v>0</v>
          </cell>
          <cell r="I852">
            <v>6603.61</v>
          </cell>
          <cell r="J852">
            <v>1763.16</v>
          </cell>
          <cell r="K852">
            <v>8366.77</v>
          </cell>
          <cell r="L852">
            <v>0</v>
          </cell>
          <cell r="M852">
            <v>1763.1638700000001</v>
          </cell>
          <cell r="N852">
            <v>8366.7738699999991</v>
          </cell>
        </row>
        <row r="853">
          <cell r="B853" t="str">
            <v>2 S 04 220 19</v>
          </cell>
          <cell r="C853" t="str">
            <v>Corpo BTCC 2,50 x 2,50 m alt. 7,50 a 10,00 m</v>
          </cell>
          <cell r="D853" t="str">
            <v>m</v>
          </cell>
          <cell r="E853" t="str">
            <v>9.037,56</v>
          </cell>
          <cell r="F853" t="str">
            <v>2.413,03</v>
          </cell>
          <cell r="G853" t="str">
            <v>11.450,59</v>
          </cell>
          <cell r="H853">
            <v>0</v>
          </cell>
          <cell r="I853">
            <v>9037.56</v>
          </cell>
          <cell r="J853">
            <v>2413.0300000000002</v>
          </cell>
          <cell r="K853">
            <v>11450.59</v>
          </cell>
          <cell r="L853">
            <v>0</v>
          </cell>
          <cell r="M853">
            <v>2413.0285199999998</v>
          </cell>
          <cell r="N853">
            <v>11450.588519999999</v>
          </cell>
        </row>
        <row r="854">
          <cell r="B854" t="str">
            <v>2 S 04 220 20</v>
          </cell>
          <cell r="C854" t="str">
            <v>Corpo BTCC 3,00 x 3,00 m alt 7,50 a 10,00 m</v>
          </cell>
          <cell r="D854" t="str">
            <v>m</v>
          </cell>
          <cell r="E854" t="str">
            <v>11.988,31</v>
          </cell>
          <cell r="F854" t="str">
            <v>3.200,88</v>
          </cell>
          <cell r="G854" t="str">
            <v>15.189,19</v>
          </cell>
          <cell r="H854">
            <v>0</v>
          </cell>
          <cell r="I854">
            <v>11988.31</v>
          </cell>
          <cell r="J854">
            <v>3200.88</v>
          </cell>
          <cell r="K854">
            <v>15189.19</v>
          </cell>
          <cell r="L854">
            <v>0</v>
          </cell>
          <cell r="M854">
            <v>3200.8787700000003</v>
          </cell>
          <cell r="N854">
            <v>15189.188770000001</v>
          </cell>
        </row>
        <row r="855">
          <cell r="B855" t="str">
            <v>2 S 04 220 21</v>
          </cell>
          <cell r="C855" t="str">
            <v>Corpo BTCC 1,50 x 1,50 m alt. 10,00 a 12,50 m</v>
          </cell>
          <cell r="D855" t="str">
            <v>m</v>
          </cell>
          <cell r="E855" t="str">
            <v>4.790,38</v>
          </cell>
          <cell r="F855" t="str">
            <v>1.279,03</v>
          </cell>
          <cell r="G855" t="str">
            <v>6.069,41</v>
          </cell>
          <cell r="H855">
            <v>0</v>
          </cell>
          <cell r="I855">
            <v>4790.38</v>
          </cell>
          <cell r="J855">
            <v>1279.03</v>
          </cell>
          <cell r="K855">
            <v>6069.41</v>
          </cell>
          <cell r="L855">
            <v>0</v>
          </cell>
          <cell r="M855">
            <v>1279.0314600000002</v>
          </cell>
          <cell r="N855">
            <v>6069.4114600000003</v>
          </cell>
        </row>
        <row r="856">
          <cell r="B856" t="str">
            <v>2 S 04 220 22</v>
          </cell>
          <cell r="C856" t="str">
            <v>Corpo BTCC 2,00 x 2,00 m alt. 10,00 a 12,50 m</v>
          </cell>
          <cell r="D856" t="str">
            <v>m</v>
          </cell>
          <cell r="E856" t="str">
            <v>7.077,99</v>
          </cell>
          <cell r="F856" t="str">
            <v>1.889,82</v>
          </cell>
          <cell r="G856" t="str">
            <v>8.967,81</v>
          </cell>
          <cell r="H856">
            <v>0</v>
          </cell>
          <cell r="I856">
            <v>7077.99</v>
          </cell>
          <cell r="J856">
            <v>1889.82</v>
          </cell>
          <cell r="K856">
            <v>8967.81</v>
          </cell>
          <cell r="L856">
            <v>0</v>
          </cell>
          <cell r="M856">
            <v>1889.8233299999999</v>
          </cell>
          <cell r="N856">
            <v>8967.813329999999</v>
          </cell>
        </row>
        <row r="857">
          <cell r="B857" t="str">
            <v>2 S 04 220 23</v>
          </cell>
          <cell r="C857" t="str">
            <v>Corpo BTCC 2,50 x 2,50 m alt. 10,00 a 12,50 m</v>
          </cell>
          <cell r="D857" t="str">
            <v>m</v>
          </cell>
          <cell r="E857" t="str">
            <v>9.572,97</v>
          </cell>
          <cell r="F857" t="str">
            <v>2.555,98</v>
          </cell>
          <cell r="G857" t="str">
            <v>12.128,95</v>
          </cell>
          <cell r="H857">
            <v>0</v>
          </cell>
          <cell r="I857">
            <v>9572.9699999999993</v>
          </cell>
          <cell r="J857">
            <v>2555.98</v>
          </cell>
          <cell r="K857">
            <v>12128.95</v>
          </cell>
          <cell r="L857">
            <v>0</v>
          </cell>
          <cell r="M857">
            <v>2555.98299</v>
          </cell>
          <cell r="N857">
            <v>12128.95299</v>
          </cell>
        </row>
        <row r="858">
          <cell r="B858" t="str">
            <v>2 S 04 220 24</v>
          </cell>
          <cell r="C858" t="str">
            <v>Corpo BTCC 3,00 x 3,00 m alt. 10,00 a 12,50 m</v>
          </cell>
          <cell r="D858" t="str">
            <v>m</v>
          </cell>
          <cell r="E858" t="str">
            <v>12.854,45</v>
          </cell>
          <cell r="F858" t="str">
            <v>3.432,14</v>
          </cell>
          <cell r="G858" t="str">
            <v>16.286,59</v>
          </cell>
          <cell r="H858">
            <v>0</v>
          </cell>
          <cell r="I858">
            <v>12854.45</v>
          </cell>
          <cell r="J858">
            <v>3432.14</v>
          </cell>
          <cell r="K858">
            <v>16286.59</v>
          </cell>
          <cell r="L858">
            <v>0</v>
          </cell>
          <cell r="M858">
            <v>3432.1381500000002</v>
          </cell>
          <cell r="N858">
            <v>16286.588150000001</v>
          </cell>
        </row>
        <row r="859">
          <cell r="B859" t="str">
            <v>2 S 04 220 25</v>
          </cell>
          <cell r="C859" t="str">
            <v>Corpo BTCC 1,50 x 1,50 m alt. 12,50 a 15,00 m</v>
          </cell>
          <cell r="D859" t="str">
            <v>m</v>
          </cell>
          <cell r="E859" t="str">
            <v>4.881,04</v>
          </cell>
          <cell r="F859" t="str">
            <v>1.303,24</v>
          </cell>
          <cell r="G859" t="str">
            <v>6.184,28</v>
          </cell>
          <cell r="H859">
            <v>0</v>
          </cell>
          <cell r="I859">
            <v>4881.04</v>
          </cell>
          <cell r="J859">
            <v>1303.24</v>
          </cell>
          <cell r="K859">
            <v>6184.28</v>
          </cell>
          <cell r="L859">
            <v>0</v>
          </cell>
          <cell r="M859">
            <v>1303.23768</v>
          </cell>
          <cell r="N859">
            <v>6184.2776800000001</v>
          </cell>
        </row>
        <row r="860">
          <cell r="B860" t="str">
            <v>2 S 04 220 26</v>
          </cell>
          <cell r="C860" t="str">
            <v>Corpo BTCC 2,00 x 2,00 m alt. 12,50 a 15,00 m</v>
          </cell>
          <cell r="D860" t="str">
            <v>m</v>
          </cell>
          <cell r="E860" t="str">
            <v>7.636,10</v>
          </cell>
          <cell r="F860" t="str">
            <v>2.038,84</v>
          </cell>
          <cell r="G860" t="str">
            <v>9.674,94</v>
          </cell>
          <cell r="H860">
            <v>0</v>
          </cell>
          <cell r="I860">
            <v>7636.1</v>
          </cell>
          <cell r="J860">
            <v>2038.84</v>
          </cell>
          <cell r="K860">
            <v>9674.94</v>
          </cell>
          <cell r="L860">
            <v>0</v>
          </cell>
          <cell r="M860">
            <v>2038.8387000000002</v>
          </cell>
          <cell r="N860">
            <v>9674.9387000000006</v>
          </cell>
        </row>
        <row r="861">
          <cell r="B861" t="str">
            <v>2 S 04 220 27</v>
          </cell>
          <cell r="C861" t="str">
            <v>Corpo BTCC 2,50 x 2,50 m alt. 12,50 a 15,00 m</v>
          </cell>
          <cell r="D861" t="str">
            <v>m</v>
          </cell>
          <cell r="E861" t="str">
            <v>10.312,83</v>
          </cell>
          <cell r="F861" t="str">
            <v>2.753,52</v>
          </cell>
          <cell r="G861" t="str">
            <v>13.066,35</v>
          </cell>
          <cell r="H861">
            <v>0</v>
          </cell>
          <cell r="I861">
            <v>10312.83</v>
          </cell>
          <cell r="J861">
            <v>2753.52</v>
          </cell>
          <cell r="K861">
            <v>13066.35</v>
          </cell>
          <cell r="L861">
            <v>0</v>
          </cell>
          <cell r="M861">
            <v>2753.5256100000001</v>
          </cell>
          <cell r="N861">
            <v>13066.355610000001</v>
          </cell>
        </row>
        <row r="862">
          <cell r="B862" t="str">
            <v>2 S 04 220 28</v>
          </cell>
          <cell r="C862" t="str">
            <v>Corpo BTCC 3,00 x 3,00 m alt. 12,50 a 15,00 m</v>
          </cell>
          <cell r="D862" t="str">
            <v>m</v>
          </cell>
          <cell r="E862" t="str">
            <v>14.138,59</v>
          </cell>
          <cell r="F862" t="str">
            <v>3.775,00</v>
          </cell>
          <cell r="G862" t="str">
            <v>17.913,59</v>
          </cell>
          <cell r="H862">
            <v>0</v>
          </cell>
          <cell r="I862">
            <v>14138.59</v>
          </cell>
          <cell r="J862">
            <v>3775</v>
          </cell>
          <cell r="K862">
            <v>17913.59</v>
          </cell>
          <cell r="L862">
            <v>0</v>
          </cell>
          <cell r="M862">
            <v>3775.0035300000004</v>
          </cell>
          <cell r="N862">
            <v>17913.593530000002</v>
          </cell>
        </row>
        <row r="863">
          <cell r="B863" t="str">
            <v>2 S 04 220 51</v>
          </cell>
          <cell r="C863" t="str">
            <v>Corpo BTCC 1,50 x 1,50 m alt. 0 a 1,00 m AC/BC</v>
          </cell>
          <cell r="D863" t="str">
            <v>m</v>
          </cell>
          <cell r="E863" t="str">
            <v>3.589,41</v>
          </cell>
          <cell r="F863" t="str">
            <v>958,37</v>
          </cell>
          <cell r="G863" t="str">
            <v>4.547,78</v>
          </cell>
          <cell r="H863">
            <v>0</v>
          </cell>
          <cell r="I863">
            <v>3589.41</v>
          </cell>
          <cell r="J863">
            <v>958.37</v>
          </cell>
          <cell r="K863">
            <v>4547.78</v>
          </cell>
          <cell r="L863">
            <v>0</v>
          </cell>
          <cell r="M863">
            <v>958.37247000000002</v>
          </cell>
          <cell r="N863">
            <v>4547.7824700000001</v>
          </cell>
        </row>
        <row r="864">
          <cell r="B864" t="str">
            <v>2 S 04 220 52</v>
          </cell>
          <cell r="C864" t="str">
            <v>Corpo BTCC 2,00 x 2,00 m alt. 0 a 1,00 m AC/BC</v>
          </cell>
          <cell r="D864" t="str">
            <v>m</v>
          </cell>
          <cell r="E864" t="str">
            <v>5.253,94</v>
          </cell>
          <cell r="F864" t="str">
            <v>1.402,80</v>
          </cell>
          <cell r="G864" t="str">
            <v>6.656,75</v>
          </cell>
          <cell r="H864">
            <v>0</v>
          </cell>
          <cell r="I864">
            <v>5253.94</v>
          </cell>
          <cell r="J864">
            <v>1402.8</v>
          </cell>
          <cell r="K864">
            <v>6656.75</v>
          </cell>
          <cell r="L864">
            <v>0</v>
          </cell>
          <cell r="M864">
            <v>1402.80198</v>
          </cell>
          <cell r="N864">
            <v>6656.7419799999998</v>
          </cell>
        </row>
        <row r="865">
          <cell r="B865" t="str">
            <v>2 S 04 220 53</v>
          </cell>
          <cell r="C865" t="str">
            <v>Corpo BTCC 2,50 x 2,50 m alt. 0 a 1,00 m AC/BC</v>
          </cell>
          <cell r="D865" t="str">
            <v>m</v>
          </cell>
          <cell r="E865" t="str">
            <v>7.146,32</v>
          </cell>
          <cell r="F865" t="str">
            <v>1.908,07</v>
          </cell>
          <cell r="G865" t="str">
            <v>9.054,38</v>
          </cell>
          <cell r="H865">
            <v>0</v>
          </cell>
          <cell r="I865">
            <v>7146.32</v>
          </cell>
          <cell r="J865">
            <v>1908.07</v>
          </cell>
          <cell r="K865">
            <v>9054.3799999999992</v>
          </cell>
          <cell r="L865">
            <v>0</v>
          </cell>
          <cell r="M865">
            <v>1908.06744</v>
          </cell>
          <cell r="N865">
            <v>9054.3874400000004</v>
          </cell>
        </row>
        <row r="866">
          <cell r="B866" t="str">
            <v>2 S 04 220 54</v>
          </cell>
          <cell r="C866" t="str">
            <v>Corpo BTCC 3,00 x 3,00 m alt. 0 a 1,00 m AC/BC</v>
          </cell>
          <cell r="D866" t="str">
            <v>m</v>
          </cell>
          <cell r="E866" t="str">
            <v>9.137,89</v>
          </cell>
          <cell r="F866" t="str">
            <v>2.439,82</v>
          </cell>
          <cell r="G866" t="str">
            <v>11.577,71</v>
          </cell>
          <cell r="H866">
            <v>0</v>
          </cell>
          <cell r="I866">
            <v>9137.89</v>
          </cell>
          <cell r="J866">
            <v>2439.8200000000002</v>
          </cell>
          <cell r="K866">
            <v>11577.71</v>
          </cell>
          <cell r="L866">
            <v>0</v>
          </cell>
          <cell r="M866">
            <v>2439.8166299999998</v>
          </cell>
          <cell r="N866">
            <v>11577.706629999999</v>
          </cell>
        </row>
        <row r="867">
          <cell r="B867" t="str">
            <v>2 S 04 220 55</v>
          </cell>
          <cell r="C867" t="str">
            <v>Corpo BTCC 1,50 x 1,50 m alt. 1,00 a 2,50 m AC/BC</v>
          </cell>
          <cell r="D867" t="str">
            <v>m</v>
          </cell>
          <cell r="E867" t="str">
            <v>3.251,64</v>
          </cell>
          <cell r="F867" t="str">
            <v>868,19</v>
          </cell>
          <cell r="G867" t="str">
            <v>4.119,82</v>
          </cell>
          <cell r="H867">
            <v>0</v>
          </cell>
          <cell r="I867">
            <v>3251.64</v>
          </cell>
          <cell r="J867">
            <v>868.19</v>
          </cell>
          <cell r="K867">
            <v>4119.82</v>
          </cell>
          <cell r="L867">
            <v>0</v>
          </cell>
          <cell r="M867">
            <v>868.18788000000006</v>
          </cell>
          <cell r="N867">
            <v>4119.8278799999998</v>
          </cell>
        </row>
        <row r="868">
          <cell r="B868" t="str">
            <v>2 S 04 220 56</v>
          </cell>
          <cell r="C868" t="str">
            <v>Corpo BTCC 2,00 x 2,00 m alt. 1,00 a 2,50 m AC/BC</v>
          </cell>
          <cell r="D868" t="str">
            <v>m</v>
          </cell>
          <cell r="E868" t="str">
            <v>4.738,50</v>
          </cell>
          <cell r="F868" t="str">
            <v>1.265,18</v>
          </cell>
          <cell r="G868" t="str">
            <v>6.003,67</v>
          </cell>
          <cell r="H868">
            <v>0</v>
          </cell>
          <cell r="I868">
            <v>4738.5</v>
          </cell>
          <cell r="J868">
            <v>1265.18</v>
          </cell>
          <cell r="K868">
            <v>6003.67</v>
          </cell>
          <cell r="L868">
            <v>0</v>
          </cell>
          <cell r="M868">
            <v>1265.1795</v>
          </cell>
          <cell r="N868">
            <v>6003.6795000000002</v>
          </cell>
        </row>
        <row r="869">
          <cell r="B869" t="str">
            <v>2 S 04 220 57</v>
          </cell>
          <cell r="C869" t="str">
            <v>Corpo BTCC 2,50 x 2,50 m alt. 1,00 a 2,50 m AC/BC</v>
          </cell>
          <cell r="D869" t="str">
            <v>m</v>
          </cell>
          <cell r="E869" t="str">
            <v>6.306,39</v>
          </cell>
          <cell r="F869" t="str">
            <v>1.683,81</v>
          </cell>
          <cell r="G869" t="str">
            <v>7.990,19</v>
          </cell>
          <cell r="H869">
            <v>0</v>
          </cell>
          <cell r="I869">
            <v>6306.39</v>
          </cell>
          <cell r="J869">
            <v>1683.81</v>
          </cell>
          <cell r="K869">
            <v>7990.19</v>
          </cell>
          <cell r="L869">
            <v>0</v>
          </cell>
          <cell r="M869">
            <v>1683.8061300000002</v>
          </cell>
          <cell r="N869">
            <v>7990.1961300000003</v>
          </cell>
        </row>
        <row r="870">
          <cell r="B870" t="str">
            <v>2 S 04 220 58</v>
          </cell>
          <cell r="C870" t="str">
            <v>Corpo BTCC 3,00 x 3,00 m alt. 1,00 a 2,50 m AC/BC</v>
          </cell>
          <cell r="D870" t="str">
            <v>m</v>
          </cell>
          <cell r="E870" t="str">
            <v>8.667,96</v>
          </cell>
          <cell r="F870" t="str">
            <v>2.314,34</v>
          </cell>
          <cell r="G870" t="str">
            <v>10.982,30</v>
          </cell>
          <cell r="H870">
            <v>0</v>
          </cell>
          <cell r="I870">
            <v>8667.9599999999991</v>
          </cell>
          <cell r="J870">
            <v>2314.34</v>
          </cell>
          <cell r="K870">
            <v>10982.3</v>
          </cell>
          <cell r="L870">
            <v>0</v>
          </cell>
          <cell r="M870">
            <v>2314.3453199999999</v>
          </cell>
          <cell r="N870">
            <v>10982.305319999999</v>
          </cell>
        </row>
        <row r="871">
          <cell r="B871" t="str">
            <v>2 S 04 220 59</v>
          </cell>
          <cell r="C871" t="str">
            <v>Corpo BTCC 1,50 x 1,50 m alt. 2,50 a 5,00 m AC/BC</v>
          </cell>
          <cell r="D871" t="str">
            <v>m</v>
          </cell>
          <cell r="E871" t="str">
            <v>3.523,32</v>
          </cell>
          <cell r="F871" t="str">
            <v>940,73</v>
          </cell>
          <cell r="G871" t="str">
            <v>4.464,05</v>
          </cell>
          <cell r="H871">
            <v>0</v>
          </cell>
          <cell r="I871">
            <v>3523.32</v>
          </cell>
          <cell r="J871">
            <v>940.73</v>
          </cell>
          <cell r="K871">
            <v>4464.05</v>
          </cell>
          <cell r="L871">
            <v>0</v>
          </cell>
          <cell r="M871">
            <v>940.72644000000014</v>
          </cell>
          <cell r="N871">
            <v>4464.0464400000001</v>
          </cell>
        </row>
        <row r="872">
          <cell r="B872" t="str">
            <v>2 S 04 220 60</v>
          </cell>
          <cell r="C872" t="str">
            <v>Corpo BTCC 2,00 x 2,00 m alt. 2,50 a 5,00 m AC/BC</v>
          </cell>
          <cell r="D872" t="str">
            <v>m</v>
          </cell>
          <cell r="E872" t="str">
            <v>5.454,02</v>
          </cell>
          <cell r="F872" t="str">
            <v>1.456,22</v>
          </cell>
          <cell r="G872" t="str">
            <v>6.910,24</v>
          </cell>
          <cell r="H872">
            <v>0</v>
          </cell>
          <cell r="I872">
            <v>5454.02</v>
          </cell>
          <cell r="J872">
            <v>1456.22</v>
          </cell>
          <cell r="K872">
            <v>6910.24</v>
          </cell>
          <cell r="L872">
            <v>0</v>
          </cell>
          <cell r="M872">
            <v>1456.2233400000002</v>
          </cell>
          <cell r="N872">
            <v>6910.2433400000009</v>
          </cell>
        </row>
        <row r="873">
          <cell r="B873" t="str">
            <v>2 S 04 220 61</v>
          </cell>
          <cell r="C873" t="str">
            <v>Corpo BTCC 2,50 x 2,50 m alt. 2,50 a 5,00 m AC/BC</v>
          </cell>
          <cell r="D873" t="str">
            <v>m</v>
          </cell>
          <cell r="E873" t="str">
            <v>7.360,80</v>
          </cell>
          <cell r="F873" t="str">
            <v>1.965,33</v>
          </cell>
          <cell r="G873" t="str">
            <v>9.326,14</v>
          </cell>
          <cell r="H873">
            <v>0</v>
          </cell>
          <cell r="I873">
            <v>7360.8</v>
          </cell>
          <cell r="J873">
            <v>1965.33</v>
          </cell>
          <cell r="K873">
            <v>9326.14</v>
          </cell>
          <cell r="L873">
            <v>0</v>
          </cell>
          <cell r="M873">
            <v>1965.3336000000002</v>
          </cell>
          <cell r="N873">
            <v>9326.133600000001</v>
          </cell>
        </row>
        <row r="874">
          <cell r="B874" t="str">
            <v>2 S 04 220 62</v>
          </cell>
          <cell r="C874" t="str">
            <v>Corpo BTCC 3,00 x 3,00 m alt. 2,50 a 5,00 m AC/BC</v>
          </cell>
          <cell r="D874" t="str">
            <v>m</v>
          </cell>
          <cell r="E874" t="str">
            <v>10.067,42</v>
          </cell>
          <cell r="F874" t="str">
            <v>2.688,00</v>
          </cell>
          <cell r="G874" t="str">
            <v>12.755,42</v>
          </cell>
          <cell r="H874">
            <v>0</v>
          </cell>
          <cell r="I874">
            <v>10067.42</v>
          </cell>
          <cell r="J874">
            <v>2688</v>
          </cell>
          <cell r="K874">
            <v>12755.42</v>
          </cell>
          <cell r="L874">
            <v>0</v>
          </cell>
          <cell r="M874">
            <v>2688.0011400000003</v>
          </cell>
          <cell r="N874">
            <v>12755.42114</v>
          </cell>
        </row>
        <row r="875">
          <cell r="B875" t="str">
            <v>2 S 04 220 63</v>
          </cell>
          <cell r="C875" t="str">
            <v>Corpo BTCC 1,50 x 1,50 m alt. 5,00 a 7,50 m AC/BC</v>
          </cell>
          <cell r="D875" t="str">
            <v>m</v>
          </cell>
          <cell r="E875" t="str">
            <v>3.811,26</v>
          </cell>
          <cell r="F875" t="str">
            <v>1.017,61</v>
          </cell>
          <cell r="G875" t="str">
            <v>4.828,87</v>
          </cell>
          <cell r="H875">
            <v>0</v>
          </cell>
          <cell r="I875">
            <v>3811.26</v>
          </cell>
          <cell r="J875">
            <v>1017.61</v>
          </cell>
          <cell r="K875">
            <v>4828.87</v>
          </cell>
          <cell r="L875">
            <v>0</v>
          </cell>
          <cell r="M875">
            <v>1017.6064200000001</v>
          </cell>
          <cell r="N875">
            <v>4828.8664200000003</v>
          </cell>
        </row>
        <row r="876">
          <cell r="B876" t="str">
            <v>2 S 04 220 64</v>
          </cell>
          <cell r="C876" t="str">
            <v>Corpo BTCC 2,00 x 2,00 m alt. 5,00 a 7,50 m AC/BC</v>
          </cell>
          <cell r="D876" t="str">
            <v>m</v>
          </cell>
          <cell r="E876" t="str">
            <v>6.046,77</v>
          </cell>
          <cell r="F876" t="str">
            <v>1.614,49</v>
          </cell>
          <cell r="G876" t="str">
            <v>7.661,26</v>
          </cell>
          <cell r="H876">
            <v>0</v>
          </cell>
          <cell r="I876">
            <v>6046.77</v>
          </cell>
          <cell r="J876">
            <v>1614.49</v>
          </cell>
          <cell r="K876">
            <v>7661.26</v>
          </cell>
          <cell r="L876">
            <v>0</v>
          </cell>
          <cell r="M876">
            <v>1614.4875900000002</v>
          </cell>
          <cell r="N876">
            <v>7661.2575900000011</v>
          </cell>
        </row>
        <row r="877">
          <cell r="B877" t="str">
            <v>2 S 04 220 65</v>
          </cell>
          <cell r="C877" t="str">
            <v>Corpo BTCC 2,50 x 2,50 m alt. 5,00 a 7,50 m AC/BC</v>
          </cell>
          <cell r="D877" t="str">
            <v>m</v>
          </cell>
          <cell r="E877" t="str">
            <v>8.393,89</v>
          </cell>
          <cell r="F877" t="str">
            <v>2.241,17</v>
          </cell>
          <cell r="G877" t="str">
            <v>10.635,06</v>
          </cell>
          <cell r="H877">
            <v>0</v>
          </cell>
          <cell r="I877">
            <v>8393.89</v>
          </cell>
          <cell r="J877">
            <v>2241.17</v>
          </cell>
          <cell r="K877">
            <v>10635.06</v>
          </cell>
          <cell r="L877">
            <v>0</v>
          </cell>
          <cell r="M877">
            <v>2241.1686300000001</v>
          </cell>
          <cell r="N877">
            <v>10635.05863</v>
          </cell>
        </row>
        <row r="878">
          <cell r="B878" t="str">
            <v>2 S 04 220 66</v>
          </cell>
          <cell r="C878" t="str">
            <v>Corpo BTCC 3,00 x 3,00 m alt. 5,00 a 7,50 m AC/BC</v>
          </cell>
          <cell r="D878" t="str">
            <v>m</v>
          </cell>
          <cell r="E878" t="str">
            <v>11.315,62</v>
          </cell>
          <cell r="F878" t="str">
            <v>3.021,27</v>
          </cell>
          <cell r="G878" t="str">
            <v>14.336,89</v>
          </cell>
          <cell r="H878">
            <v>0</v>
          </cell>
          <cell r="I878">
            <v>11315.62</v>
          </cell>
          <cell r="J878">
            <v>3021.27</v>
          </cell>
          <cell r="K878">
            <v>14336.89</v>
          </cell>
          <cell r="L878">
            <v>0</v>
          </cell>
          <cell r="M878">
            <v>3021.2705400000004</v>
          </cell>
          <cell r="N878">
            <v>14336.89054</v>
          </cell>
        </row>
        <row r="879">
          <cell r="B879" t="str">
            <v>2 S 04 220 67</v>
          </cell>
          <cell r="C879" t="str">
            <v>Corpo BTCC 1,50 x 1,50 m alt. 7,50 a 10,00 m AC/BC</v>
          </cell>
          <cell r="D879" t="str">
            <v>m</v>
          </cell>
          <cell r="E879" t="str">
            <v>4.278,11</v>
          </cell>
          <cell r="F879" t="str">
            <v>1.142,25</v>
          </cell>
          <cell r="G879" t="str">
            <v>5.420,36</v>
          </cell>
          <cell r="H879">
            <v>0</v>
          </cell>
          <cell r="I879">
            <v>4278.1099999999997</v>
          </cell>
          <cell r="J879">
            <v>1142.25</v>
          </cell>
          <cell r="K879">
            <v>5420.36</v>
          </cell>
          <cell r="L879">
            <v>0</v>
          </cell>
          <cell r="M879">
            <v>1142.2553700000001</v>
          </cell>
          <cell r="N879">
            <v>5420.3653699999995</v>
          </cell>
        </row>
        <row r="880">
          <cell r="B880" t="str">
            <v>2 S 04 220 68</v>
          </cell>
          <cell r="C880" t="str">
            <v>Corpo BTCC 2,00 x 2,00 m alt. 7,50 a 10,00 m AC/BC</v>
          </cell>
          <cell r="D880" t="str">
            <v>m</v>
          </cell>
          <cell r="E880" t="str">
            <v>6.906,97</v>
          </cell>
          <cell r="F880" t="str">
            <v>1.844,16</v>
          </cell>
          <cell r="G880" t="str">
            <v>8.751,13</v>
          </cell>
          <cell r="H880">
            <v>0</v>
          </cell>
          <cell r="I880">
            <v>6906.97</v>
          </cell>
          <cell r="J880">
            <v>1844.16</v>
          </cell>
          <cell r="K880">
            <v>8751.1299999999992</v>
          </cell>
          <cell r="L880">
            <v>0</v>
          </cell>
          <cell r="M880">
            <v>1844.1609900000001</v>
          </cell>
          <cell r="N880">
            <v>8751.1309899999997</v>
          </cell>
        </row>
        <row r="881">
          <cell r="B881" t="str">
            <v>2 S 04 220 69</v>
          </cell>
          <cell r="C881" t="str">
            <v>Corpo BTCC 2,50 x 2,50 m alt. 7,50 a 10,00 m AC/BC</v>
          </cell>
          <cell r="D881" t="str">
            <v>m</v>
          </cell>
          <cell r="E881" t="str">
            <v>9.483,41</v>
          </cell>
          <cell r="F881" t="str">
            <v>2.532,07</v>
          </cell>
          <cell r="G881" t="str">
            <v>12.015,48</v>
          </cell>
          <cell r="H881">
            <v>0</v>
          </cell>
          <cell r="I881">
            <v>9483.41</v>
          </cell>
          <cell r="J881">
            <v>2532.0700000000002</v>
          </cell>
          <cell r="K881">
            <v>12015.48</v>
          </cell>
          <cell r="L881">
            <v>0</v>
          </cell>
          <cell r="M881">
            <v>2532.0704700000001</v>
          </cell>
          <cell r="N881">
            <v>12015.48047</v>
          </cell>
        </row>
        <row r="882">
          <cell r="B882" t="str">
            <v>2 S 04 220 70</v>
          </cell>
          <cell r="C882" t="str">
            <v>Corpo BTCC 3,00 x 3,00 m alt. 7,50 a 10,00 m AC/BC</v>
          </cell>
          <cell r="D882" t="str">
            <v>m</v>
          </cell>
          <cell r="E882" t="str">
            <v>12.633,85</v>
          </cell>
          <cell r="F882" t="str">
            <v>3.373,24</v>
          </cell>
          <cell r="G882" t="str">
            <v>16.007,08</v>
          </cell>
          <cell r="H882">
            <v>0</v>
          </cell>
          <cell r="I882">
            <v>12633.85</v>
          </cell>
          <cell r="J882">
            <v>3373.24</v>
          </cell>
          <cell r="K882">
            <v>16007.08</v>
          </cell>
          <cell r="L882">
            <v>0</v>
          </cell>
          <cell r="M882">
            <v>3373.2379500000002</v>
          </cell>
          <cell r="N882">
            <v>16007.087950000001</v>
          </cell>
        </row>
        <row r="883">
          <cell r="B883" t="str">
            <v>2 S 04 220 71</v>
          </cell>
          <cell r="C883" t="str">
            <v>Corpo BTCC 1,50 x 1,50 m alt.10,00 a 12,50 m AC/BC</v>
          </cell>
          <cell r="D883" t="str">
            <v>m</v>
          </cell>
          <cell r="E883" t="str">
            <v>5.028,20</v>
          </cell>
          <cell r="F883" t="str">
            <v>1.342,53</v>
          </cell>
          <cell r="G883" t="str">
            <v>6.370,73</v>
          </cell>
          <cell r="H883">
            <v>0</v>
          </cell>
          <cell r="I883">
            <v>5028.2</v>
          </cell>
          <cell r="J883">
            <v>1342.53</v>
          </cell>
          <cell r="K883">
            <v>6370.73</v>
          </cell>
          <cell r="L883">
            <v>0</v>
          </cell>
          <cell r="M883">
            <v>1342.5294000000001</v>
          </cell>
          <cell r="N883">
            <v>6370.7294000000002</v>
          </cell>
        </row>
        <row r="884">
          <cell r="B884" t="str">
            <v>2 S 04 220 72</v>
          </cell>
          <cell r="C884" t="str">
            <v>Corpo BTCC 2,00 x 2,00 m alt.10,00 a 12,50 m AC/BC</v>
          </cell>
          <cell r="D884" t="str">
            <v>m</v>
          </cell>
          <cell r="E884" t="str">
            <v>7.444,53</v>
          </cell>
          <cell r="F884" t="str">
            <v>1.987,69</v>
          </cell>
          <cell r="G884" t="str">
            <v>9.432,23</v>
          </cell>
          <cell r="H884">
            <v>0</v>
          </cell>
          <cell r="I884">
            <v>7444.53</v>
          </cell>
          <cell r="J884">
            <v>1987.69</v>
          </cell>
          <cell r="K884">
            <v>9432.23</v>
          </cell>
          <cell r="L884">
            <v>0</v>
          </cell>
          <cell r="M884">
            <v>1987.6895100000002</v>
          </cell>
          <cell r="N884">
            <v>9432.219509999999</v>
          </cell>
        </row>
        <row r="885">
          <cell r="B885" t="str">
            <v>2 S 04 220 73</v>
          </cell>
          <cell r="C885" t="str">
            <v>Corpo BTCC 2,50 x 2,50 m alt.10,00 a 12,50 m AC/BC</v>
          </cell>
          <cell r="D885" t="str">
            <v>m</v>
          </cell>
          <cell r="E885" t="str">
            <v>10.018,81</v>
          </cell>
          <cell r="F885" t="str">
            <v>2.675,02</v>
          </cell>
          <cell r="G885" t="str">
            <v>12.693,84</v>
          </cell>
          <cell r="H885">
            <v>0</v>
          </cell>
          <cell r="I885">
            <v>10018.81</v>
          </cell>
          <cell r="J885">
            <v>2675.02</v>
          </cell>
          <cell r="K885">
            <v>12693.84</v>
          </cell>
          <cell r="L885">
            <v>0</v>
          </cell>
          <cell r="M885">
            <v>2675.0222699999999</v>
          </cell>
          <cell r="N885">
            <v>12693.832269999999</v>
          </cell>
        </row>
        <row r="886">
          <cell r="B886" t="str">
            <v>2 S 04 220 74</v>
          </cell>
          <cell r="C886" t="str">
            <v>Corpo BTCC 3,00 x 3,00 m alt.10,00 a 12,50 m AC/BC</v>
          </cell>
          <cell r="D886" t="str">
            <v>m</v>
          </cell>
          <cell r="E886" t="str">
            <v>13.499,99</v>
          </cell>
          <cell r="F886" t="str">
            <v>3.604,50</v>
          </cell>
          <cell r="G886" t="str">
            <v>17.104,49</v>
          </cell>
          <cell r="H886">
            <v>0</v>
          </cell>
          <cell r="I886">
            <v>13499.99</v>
          </cell>
          <cell r="J886">
            <v>3604.5</v>
          </cell>
          <cell r="K886">
            <v>17104.490000000002</v>
          </cell>
          <cell r="L886">
            <v>0</v>
          </cell>
          <cell r="M886">
            <v>3604.4973300000001</v>
          </cell>
          <cell r="N886">
            <v>17104.48733</v>
          </cell>
        </row>
        <row r="887">
          <cell r="B887" t="str">
            <v>2 S 04 220 75</v>
          </cell>
          <cell r="C887" t="str">
            <v>Corpo BTCC 1,50 x 1,50 m alt.12,50 a 15,00 m AC/BC</v>
          </cell>
          <cell r="D887" t="str">
            <v>m</v>
          </cell>
          <cell r="E887" t="str">
            <v>5.118,87</v>
          </cell>
          <cell r="F887" t="str">
            <v>1.366,74</v>
          </cell>
          <cell r="G887" t="str">
            <v>6.485,60</v>
          </cell>
          <cell r="H887">
            <v>0</v>
          </cell>
          <cell r="I887">
            <v>5118.87</v>
          </cell>
          <cell r="J887">
            <v>1366.74</v>
          </cell>
          <cell r="K887">
            <v>6485.6</v>
          </cell>
          <cell r="L887">
            <v>0</v>
          </cell>
          <cell r="M887">
            <v>1366.73829</v>
          </cell>
          <cell r="N887">
            <v>6485.6082900000001</v>
          </cell>
        </row>
        <row r="888">
          <cell r="B888" t="str">
            <v>2 S 04 220 76</v>
          </cell>
          <cell r="C888" t="str">
            <v>Corpo BTCC 2,00 x 2,00 m alt.12,50 a 15,00 m AC/BC</v>
          </cell>
          <cell r="D888" t="str">
            <v>m</v>
          </cell>
          <cell r="E888" t="str">
            <v>8.002,65</v>
          </cell>
          <cell r="F888" t="str">
            <v>2.136,71</v>
          </cell>
          <cell r="G888" t="str">
            <v>10.139,36</v>
          </cell>
          <cell r="H888">
            <v>0</v>
          </cell>
          <cell r="I888">
            <v>8002.65</v>
          </cell>
          <cell r="J888">
            <v>2136.71</v>
          </cell>
          <cell r="K888">
            <v>10139.36</v>
          </cell>
          <cell r="L888">
            <v>0</v>
          </cell>
          <cell r="M888">
            <v>2136.7075500000001</v>
          </cell>
          <cell r="N888">
            <v>10139.357550000001</v>
          </cell>
        </row>
        <row r="889">
          <cell r="B889" t="str">
            <v>2 S 04 220 77</v>
          </cell>
          <cell r="C889" t="str">
            <v>Corpo BTCC 2,50 x 2,50 m alt.12,50 a 15,00 m AC/BC</v>
          </cell>
          <cell r="D889" t="str">
            <v>m</v>
          </cell>
          <cell r="E889" t="str">
            <v>10.758,67</v>
          </cell>
          <cell r="F889" t="str">
            <v>2.872,57</v>
          </cell>
          <cell r="G889" t="str">
            <v>13.631,24</v>
          </cell>
          <cell r="H889">
            <v>0</v>
          </cell>
          <cell r="I889">
            <v>10758.67</v>
          </cell>
          <cell r="J889">
            <v>2872.57</v>
          </cell>
          <cell r="K889">
            <v>13631.24</v>
          </cell>
          <cell r="L889">
            <v>0</v>
          </cell>
          <cell r="M889">
            <v>2872.5648900000001</v>
          </cell>
          <cell r="N889">
            <v>13631.23489</v>
          </cell>
        </row>
        <row r="890">
          <cell r="B890" t="str">
            <v>2 S 04 220 78</v>
          </cell>
          <cell r="C890" t="str">
            <v>Corpo BTCC 3,00 x 3,00 m alt.12,50 a 15,00 m AC/BC</v>
          </cell>
          <cell r="D890" t="str">
            <v>m</v>
          </cell>
          <cell r="E890" t="str">
            <v>14.784,13</v>
          </cell>
          <cell r="F890" t="str">
            <v>3.947,36</v>
          </cell>
          <cell r="G890" t="str">
            <v>18.731,49</v>
          </cell>
          <cell r="H890">
            <v>0</v>
          </cell>
          <cell r="I890">
            <v>14784.13</v>
          </cell>
          <cell r="J890">
            <v>3947.36</v>
          </cell>
          <cell r="K890">
            <v>18731.490000000002</v>
          </cell>
          <cell r="L890">
            <v>0</v>
          </cell>
          <cell r="M890">
            <v>3947.3627099999999</v>
          </cell>
          <cell r="N890">
            <v>18731.492709999999</v>
          </cell>
        </row>
        <row r="891">
          <cell r="B891" t="str">
            <v>2 S 04 221 01</v>
          </cell>
          <cell r="C891" t="str">
            <v>Boca BTCC 1,50 x 1,50 m normal</v>
          </cell>
          <cell r="D891" t="str">
            <v>und</v>
          </cell>
          <cell r="E891" t="str">
            <v>12.844,50</v>
          </cell>
          <cell r="F891" t="str">
            <v>3.429,48</v>
          </cell>
          <cell r="G891" t="str">
            <v>16.273,98</v>
          </cell>
          <cell r="H891">
            <v>0</v>
          </cell>
          <cell r="I891">
            <v>12844.5</v>
          </cell>
          <cell r="J891">
            <v>3429.48</v>
          </cell>
          <cell r="K891">
            <v>16273.98</v>
          </cell>
          <cell r="L891">
            <v>0</v>
          </cell>
          <cell r="M891">
            <v>3429.4815000000003</v>
          </cell>
          <cell r="N891">
            <v>16273.9815</v>
          </cell>
        </row>
        <row r="892">
          <cell r="B892" t="str">
            <v>2 S 04 221 02</v>
          </cell>
          <cell r="C892" t="str">
            <v>Boca BTCC 2,00 x 2,00 m normal</v>
          </cell>
          <cell r="D892" t="str">
            <v>und</v>
          </cell>
          <cell r="E892" t="str">
            <v>19.231,67</v>
          </cell>
          <cell r="F892" t="str">
            <v>5.134,86</v>
          </cell>
          <cell r="G892" t="str">
            <v>24.366,53</v>
          </cell>
          <cell r="H892">
            <v>0</v>
          </cell>
          <cell r="I892">
            <v>19231.669999999998</v>
          </cell>
          <cell r="J892">
            <v>5134.8599999999997</v>
          </cell>
          <cell r="K892">
            <v>24366.53</v>
          </cell>
          <cell r="L892">
            <v>0</v>
          </cell>
          <cell r="M892">
            <v>5134.8558899999998</v>
          </cell>
          <cell r="N892">
            <v>24366.525889999997</v>
          </cell>
        </row>
        <row r="893">
          <cell r="B893" t="str">
            <v>2 S 04 221 03</v>
          </cell>
          <cell r="C893" t="str">
            <v>Boca BTCC 2,50 x 2,50 m normal</v>
          </cell>
          <cell r="D893" t="str">
            <v>und</v>
          </cell>
          <cell r="E893" t="str">
            <v>27.089,57</v>
          </cell>
          <cell r="F893" t="str">
            <v>7.232,92</v>
          </cell>
          <cell r="G893" t="str">
            <v>34.322,48</v>
          </cell>
          <cell r="H893">
            <v>0</v>
          </cell>
          <cell r="I893">
            <v>27089.57</v>
          </cell>
          <cell r="J893">
            <v>7232.92</v>
          </cell>
          <cell r="K893">
            <v>34322.480000000003</v>
          </cell>
          <cell r="L893">
            <v>0</v>
          </cell>
          <cell r="M893">
            <v>7232.9151900000006</v>
          </cell>
          <cell r="N893">
            <v>34322.485189999999</v>
          </cell>
        </row>
        <row r="894">
          <cell r="B894" t="str">
            <v>2 S 04 221 04</v>
          </cell>
          <cell r="C894" t="str">
            <v>Boca BTCC 3,00 x 3,00 m normal</v>
          </cell>
          <cell r="D894" t="str">
            <v>und</v>
          </cell>
          <cell r="E894" t="str">
            <v>37.967,80</v>
          </cell>
          <cell r="F894" t="str">
            <v>10.137,40</v>
          </cell>
          <cell r="G894" t="str">
            <v>48.105,21</v>
          </cell>
          <cell r="H894">
            <v>0</v>
          </cell>
          <cell r="I894">
            <v>37967.800000000003</v>
          </cell>
          <cell r="J894">
            <v>10137.4</v>
          </cell>
          <cell r="K894">
            <v>48105.21</v>
          </cell>
          <cell r="L894">
            <v>0</v>
          </cell>
          <cell r="M894">
            <v>10137.402600000001</v>
          </cell>
          <cell r="N894">
            <v>48105.202600000004</v>
          </cell>
        </row>
        <row r="895">
          <cell r="B895" t="str">
            <v>2 S 04 221 05</v>
          </cell>
          <cell r="C895" t="str">
            <v>Boca BTCC 1,50 x 1,50 m esc=15</v>
          </cell>
          <cell r="D895" t="str">
            <v>und</v>
          </cell>
          <cell r="E895" t="str">
            <v>14.002,60</v>
          </cell>
          <cell r="F895" t="str">
            <v>3.738,70</v>
          </cell>
          <cell r="G895" t="str">
            <v>17.741,30</v>
          </cell>
          <cell r="H895">
            <v>0</v>
          </cell>
          <cell r="I895">
            <v>14002.6</v>
          </cell>
          <cell r="J895">
            <v>3738.7</v>
          </cell>
          <cell r="K895">
            <v>17741.3</v>
          </cell>
          <cell r="L895">
            <v>0</v>
          </cell>
          <cell r="M895">
            <v>3738.6942000000004</v>
          </cell>
          <cell r="N895">
            <v>17741.2942</v>
          </cell>
        </row>
        <row r="896">
          <cell r="B896" t="str">
            <v>2 S 04 221 06</v>
          </cell>
          <cell r="C896" t="str">
            <v>Boca BTCC 2,00 x 2,00 m esc=15</v>
          </cell>
          <cell r="D896" t="str">
            <v>und</v>
          </cell>
          <cell r="E896" t="str">
            <v>20.865,42</v>
          </cell>
          <cell r="F896" t="str">
            <v>5.571,07</v>
          </cell>
          <cell r="G896" t="str">
            <v>26.436,48</v>
          </cell>
          <cell r="H896">
            <v>0</v>
          </cell>
          <cell r="I896">
            <v>20865.419999999998</v>
          </cell>
          <cell r="J896">
            <v>5571.07</v>
          </cell>
          <cell r="K896">
            <v>26436.48</v>
          </cell>
          <cell r="L896">
            <v>0</v>
          </cell>
          <cell r="M896">
            <v>5571.0671400000001</v>
          </cell>
          <cell r="N896">
            <v>26436.487139999997</v>
          </cell>
        </row>
        <row r="897">
          <cell r="B897" t="str">
            <v>2 S 04 221 07</v>
          </cell>
          <cell r="C897" t="str">
            <v>Boca BTCC 2,50 x 2,50 m esc=15</v>
          </cell>
          <cell r="D897" t="str">
            <v>und</v>
          </cell>
          <cell r="E897" t="str">
            <v>29.465,42</v>
          </cell>
          <cell r="F897" t="str">
            <v>7.867,27</v>
          </cell>
          <cell r="G897" t="str">
            <v>37.332,69</v>
          </cell>
          <cell r="H897">
            <v>0</v>
          </cell>
          <cell r="I897">
            <v>29465.42</v>
          </cell>
          <cell r="J897">
            <v>7867.27</v>
          </cell>
          <cell r="K897">
            <v>37332.69</v>
          </cell>
          <cell r="L897">
            <v>0</v>
          </cell>
          <cell r="M897">
            <v>7867.2671399999999</v>
          </cell>
          <cell r="N897">
            <v>37332.687139999995</v>
          </cell>
        </row>
        <row r="898">
          <cell r="B898" t="str">
            <v>2 S 04 221 08</v>
          </cell>
          <cell r="C898" t="str">
            <v>Boca BTCC 3,00 x 3,00 m esc=15</v>
          </cell>
          <cell r="D898" t="str">
            <v>und</v>
          </cell>
          <cell r="E898" t="str">
            <v>38.066,65</v>
          </cell>
          <cell r="F898" t="str">
            <v>10.163,80</v>
          </cell>
          <cell r="G898" t="str">
            <v>48.230,45</v>
          </cell>
          <cell r="H898">
            <v>0</v>
          </cell>
          <cell r="I898">
            <v>38066.65</v>
          </cell>
          <cell r="J898">
            <v>10163.799999999999</v>
          </cell>
          <cell r="K898">
            <v>48230.45</v>
          </cell>
          <cell r="L898">
            <v>0</v>
          </cell>
          <cell r="M898">
            <v>10163.795550000001</v>
          </cell>
          <cell r="N898">
            <v>48230.445550000004</v>
          </cell>
        </row>
        <row r="899">
          <cell r="B899" t="str">
            <v>2 S 04 221 09</v>
          </cell>
          <cell r="C899" t="str">
            <v>Boca BTCC 1,50 x 1,50 m esc=30</v>
          </cell>
          <cell r="D899" t="str">
            <v>und</v>
          </cell>
          <cell r="E899" t="str">
            <v>14.658,84</v>
          </cell>
          <cell r="F899" t="str">
            <v>3.913,91</v>
          </cell>
          <cell r="G899" t="str">
            <v>18.572,74</v>
          </cell>
          <cell r="H899">
            <v>0</v>
          </cell>
          <cell r="I899">
            <v>14658.84</v>
          </cell>
          <cell r="J899">
            <v>3913.91</v>
          </cell>
          <cell r="K899">
            <v>18572.740000000002</v>
          </cell>
          <cell r="L899">
            <v>0</v>
          </cell>
          <cell r="M899">
            <v>3913.9102800000001</v>
          </cell>
          <cell r="N899">
            <v>18572.75028</v>
          </cell>
        </row>
        <row r="900">
          <cell r="B900" t="str">
            <v>2 S 04 221 10</v>
          </cell>
          <cell r="C900" t="str">
            <v>Boca BTCC 2,00 x 2,00 m exc.=30</v>
          </cell>
          <cell r="D900" t="str">
            <v>und</v>
          </cell>
          <cell r="E900" t="str">
            <v>23.028,58</v>
          </cell>
          <cell r="F900" t="str">
            <v>6.148,63</v>
          </cell>
          <cell r="G900" t="str">
            <v>29.177,21</v>
          </cell>
          <cell r="H900">
            <v>0</v>
          </cell>
          <cell r="I900">
            <v>23028.58</v>
          </cell>
          <cell r="J900">
            <v>6148.63</v>
          </cell>
          <cell r="K900">
            <v>29177.21</v>
          </cell>
          <cell r="L900">
            <v>0</v>
          </cell>
          <cell r="M900">
            <v>6148.6308600000011</v>
          </cell>
          <cell r="N900">
            <v>29177.210860000003</v>
          </cell>
        </row>
        <row r="901">
          <cell r="B901" t="str">
            <v>2 S 04 221 11</v>
          </cell>
          <cell r="C901" t="str">
            <v>Boca BTCC 2,50 x 2,50 m esc=30</v>
          </cell>
          <cell r="D901" t="str">
            <v>und</v>
          </cell>
          <cell r="E901" t="str">
            <v>33.584,23</v>
          </cell>
          <cell r="F901" t="str">
            <v>8.966,99</v>
          </cell>
          <cell r="G901" t="str">
            <v>42.551,22</v>
          </cell>
          <cell r="H901">
            <v>0</v>
          </cell>
          <cell r="I901">
            <v>33584.230000000003</v>
          </cell>
          <cell r="J901">
            <v>8966.99</v>
          </cell>
          <cell r="K901">
            <v>42551.22</v>
          </cell>
          <cell r="L901">
            <v>0</v>
          </cell>
          <cell r="M901">
            <v>8966.989410000002</v>
          </cell>
          <cell r="N901">
            <v>42551.219410000005</v>
          </cell>
        </row>
        <row r="902">
          <cell r="B902" t="str">
            <v>2 S 04 221 12</v>
          </cell>
          <cell r="C902" t="str">
            <v>Boca BTCC 3,00 x 3,00 m esc=30</v>
          </cell>
          <cell r="D902" t="str">
            <v>und</v>
          </cell>
          <cell r="E902" t="str">
            <v>47.991,75</v>
          </cell>
          <cell r="F902" t="str">
            <v>12.813,80</v>
          </cell>
          <cell r="G902" t="str">
            <v>60.805,54</v>
          </cell>
          <cell r="H902">
            <v>0</v>
          </cell>
          <cell r="I902">
            <v>47991.75</v>
          </cell>
          <cell r="J902">
            <v>12813.8</v>
          </cell>
          <cell r="K902">
            <v>60805.54</v>
          </cell>
          <cell r="L902">
            <v>0</v>
          </cell>
          <cell r="M902">
            <v>12813.797250000001</v>
          </cell>
          <cell r="N902">
            <v>60805.547250000003</v>
          </cell>
        </row>
        <row r="903">
          <cell r="B903" t="str">
            <v>2 S 04 221 13</v>
          </cell>
          <cell r="C903" t="str">
            <v>Boca BTCC 1,50 x 1,50 m esc.=45</v>
          </cell>
          <cell r="D903" t="str">
            <v>und</v>
          </cell>
          <cell r="E903" t="str">
            <v>18.508,58</v>
          </cell>
          <cell r="F903" t="str">
            <v>4.941,79</v>
          </cell>
          <cell r="G903" t="str">
            <v>23.450,37</v>
          </cell>
          <cell r="H903">
            <v>0</v>
          </cell>
          <cell r="I903">
            <v>18508.580000000002</v>
          </cell>
          <cell r="J903">
            <v>4941.79</v>
          </cell>
          <cell r="K903">
            <v>23450.37</v>
          </cell>
          <cell r="L903">
            <v>0</v>
          </cell>
          <cell r="M903">
            <v>4941.790860000001</v>
          </cell>
          <cell r="N903">
            <v>23450.370860000003</v>
          </cell>
        </row>
        <row r="904">
          <cell r="B904" t="str">
            <v>2 S 04 221 14</v>
          </cell>
          <cell r="C904" t="str">
            <v>Boca BTCC 2,00 x 2,00 m esc=45</v>
          </cell>
          <cell r="D904" t="str">
            <v>und</v>
          </cell>
          <cell r="E904" t="str">
            <v>29.168,37</v>
          </cell>
          <cell r="F904" t="str">
            <v>7.787,96</v>
          </cell>
          <cell r="G904" t="str">
            <v>36.956,33</v>
          </cell>
          <cell r="H904">
            <v>0</v>
          </cell>
          <cell r="I904">
            <v>29168.37</v>
          </cell>
          <cell r="J904">
            <v>7787.96</v>
          </cell>
          <cell r="K904">
            <v>36956.33</v>
          </cell>
          <cell r="L904">
            <v>0</v>
          </cell>
          <cell r="M904">
            <v>7787.9547899999998</v>
          </cell>
          <cell r="N904">
            <v>36956.324789999999</v>
          </cell>
        </row>
        <row r="905">
          <cell r="B905" t="str">
            <v>2 S 04 221 15</v>
          </cell>
          <cell r="C905" t="str">
            <v>Boca BTCC 2,50 x 2,50 m esc=45</v>
          </cell>
          <cell r="D905" t="str">
            <v>und</v>
          </cell>
          <cell r="E905" t="str">
            <v>42.534,32</v>
          </cell>
          <cell r="F905" t="str">
            <v>11.356,66</v>
          </cell>
          <cell r="G905" t="str">
            <v>53.890,98</v>
          </cell>
          <cell r="H905">
            <v>0</v>
          </cell>
          <cell r="I905">
            <v>42534.32</v>
          </cell>
          <cell r="J905">
            <v>11356.66</v>
          </cell>
          <cell r="K905">
            <v>53890.98</v>
          </cell>
          <cell r="L905">
            <v>0</v>
          </cell>
          <cell r="M905">
            <v>11356.66344</v>
          </cell>
          <cell r="N905">
            <v>53890.983439999996</v>
          </cell>
        </row>
        <row r="906">
          <cell r="B906" t="str">
            <v>2 S 04 221 16</v>
          </cell>
          <cell r="C906" t="str">
            <v>Boca BTCC 3,00 x 3,00 m esc=45</v>
          </cell>
          <cell r="D906" t="str">
            <v>und</v>
          </cell>
          <cell r="E906" t="str">
            <v>60.844,86</v>
          </cell>
          <cell r="F906" t="str">
            <v>16.245,58</v>
          </cell>
          <cell r="G906" t="str">
            <v>77.090,43</v>
          </cell>
          <cell r="H906">
            <v>0</v>
          </cell>
          <cell r="I906">
            <v>60844.86</v>
          </cell>
          <cell r="J906">
            <v>16245.58</v>
          </cell>
          <cell r="K906">
            <v>77090.429999999993</v>
          </cell>
          <cell r="L906">
            <v>0</v>
          </cell>
          <cell r="M906">
            <v>16245.577620000002</v>
          </cell>
          <cell r="N906">
            <v>77090.437619999997</v>
          </cell>
        </row>
        <row r="907">
          <cell r="B907" t="str">
            <v>2 S 04 221 51</v>
          </cell>
          <cell r="C907" t="str">
            <v>Boca BTCC 1,50 x 1,50 m normal AC/BC</v>
          </cell>
          <cell r="D907" t="str">
            <v>und</v>
          </cell>
          <cell r="E907" t="str">
            <v>13.464,17</v>
          </cell>
          <cell r="F907" t="str">
            <v>3.594,93</v>
          </cell>
          <cell r="G907" t="str">
            <v>17.059,11</v>
          </cell>
          <cell r="H907">
            <v>0</v>
          </cell>
          <cell r="I907">
            <v>13464.17</v>
          </cell>
          <cell r="J907">
            <v>3594.93</v>
          </cell>
          <cell r="K907">
            <v>17059.11</v>
          </cell>
          <cell r="L907">
            <v>0</v>
          </cell>
          <cell r="M907">
            <v>3594.9333900000001</v>
          </cell>
          <cell r="N907">
            <v>17059.10339</v>
          </cell>
        </row>
        <row r="908">
          <cell r="B908" t="str">
            <v>2 S 04 221 52</v>
          </cell>
          <cell r="C908" t="str">
            <v>Boca BTCC 2,00 x 2,00 m normal AC/BC</v>
          </cell>
          <cell r="D908" t="str">
            <v>und</v>
          </cell>
          <cell r="E908" t="str">
            <v>20.231,52</v>
          </cell>
          <cell r="F908" t="str">
            <v>5.401,82</v>
          </cell>
          <cell r="G908" t="str">
            <v>25.633,34</v>
          </cell>
          <cell r="H908">
            <v>0</v>
          </cell>
          <cell r="I908">
            <v>20231.52</v>
          </cell>
          <cell r="J908">
            <v>5401.82</v>
          </cell>
          <cell r="K908">
            <v>25633.34</v>
          </cell>
          <cell r="L908">
            <v>0</v>
          </cell>
          <cell r="M908">
            <v>5401.8158400000002</v>
          </cell>
          <cell r="N908">
            <v>25633.33584</v>
          </cell>
        </row>
        <row r="909">
          <cell r="B909" t="str">
            <v>2 S 04 221 53</v>
          </cell>
          <cell r="C909" t="str">
            <v>Boca BTCC 2,50 x 2,50 m normal AC/BC</v>
          </cell>
          <cell r="D909" t="str">
            <v>und</v>
          </cell>
          <cell r="E909" t="str">
            <v>28.491,03</v>
          </cell>
          <cell r="F909" t="str">
            <v>7.607,11</v>
          </cell>
          <cell r="G909" t="str">
            <v>36.098,14</v>
          </cell>
          <cell r="H909">
            <v>0</v>
          </cell>
          <cell r="I909">
            <v>28491.03</v>
          </cell>
          <cell r="J909">
            <v>7607.11</v>
          </cell>
          <cell r="K909">
            <v>36098.14</v>
          </cell>
          <cell r="L909">
            <v>0</v>
          </cell>
          <cell r="M909">
            <v>7607.1050100000002</v>
          </cell>
          <cell r="N909">
            <v>36098.135009999998</v>
          </cell>
        </row>
        <row r="910">
          <cell r="B910" t="str">
            <v>2 S 04 221 54</v>
          </cell>
          <cell r="C910" t="str">
            <v>Boca BTCC 3,00 x 3,00 m normal AC/BC</v>
          </cell>
          <cell r="D910" t="str">
            <v>und</v>
          </cell>
          <cell r="E910" t="str">
            <v>39.991,67</v>
          </cell>
          <cell r="F910" t="str">
            <v>10.677,78</v>
          </cell>
          <cell r="G910" t="str">
            <v>50.669,45</v>
          </cell>
          <cell r="H910">
            <v>0</v>
          </cell>
          <cell r="I910">
            <v>39991.67</v>
          </cell>
          <cell r="J910">
            <v>10677.78</v>
          </cell>
          <cell r="K910">
            <v>50669.45</v>
          </cell>
          <cell r="L910">
            <v>0</v>
          </cell>
          <cell r="M910">
            <v>10677.775890000001</v>
          </cell>
          <cell r="N910">
            <v>50669.445890000003</v>
          </cell>
        </row>
        <row r="911">
          <cell r="B911" t="str">
            <v>2 S 04 221 55</v>
          </cell>
          <cell r="C911" t="str">
            <v>Boca BTCC 1,50 x 1,50 m - esc=15 AC/BC</v>
          </cell>
          <cell r="D911" t="str">
            <v>und</v>
          </cell>
          <cell r="E911" t="str">
            <v>14.626,61</v>
          </cell>
          <cell r="F911" t="str">
            <v>3.905,30</v>
          </cell>
          <cell r="G911" t="str">
            <v>18.531,91</v>
          </cell>
          <cell r="H911">
            <v>0</v>
          </cell>
          <cell r="I911">
            <v>14626.61</v>
          </cell>
          <cell r="J911">
            <v>3905.3</v>
          </cell>
          <cell r="K911">
            <v>18531.91</v>
          </cell>
          <cell r="L911">
            <v>0</v>
          </cell>
          <cell r="M911">
            <v>3905.3048700000004</v>
          </cell>
          <cell r="N911">
            <v>18531.914870000001</v>
          </cell>
        </row>
        <row r="912">
          <cell r="B912" t="str">
            <v>2 S 04 221 56</v>
          </cell>
          <cell r="C912" t="str">
            <v>Boca BTCC 2,00 x 2,00 m - esc=15 AC/BC</v>
          </cell>
          <cell r="D912" t="str">
            <v>und</v>
          </cell>
          <cell r="E912" t="str">
            <v>21.861,87</v>
          </cell>
          <cell r="F912" t="str">
            <v>5.837,12</v>
          </cell>
          <cell r="G912" t="str">
            <v>27.698,99</v>
          </cell>
          <cell r="H912">
            <v>0</v>
          </cell>
          <cell r="I912">
            <v>21861.87</v>
          </cell>
          <cell r="J912">
            <v>5837.12</v>
          </cell>
          <cell r="K912">
            <v>27698.99</v>
          </cell>
          <cell r="L912">
            <v>0</v>
          </cell>
          <cell r="M912">
            <v>5837.1192899999996</v>
          </cell>
          <cell r="N912">
            <v>27698.989289999998</v>
          </cell>
        </row>
        <row r="913">
          <cell r="B913" t="str">
            <v>2 S 04 221 57</v>
          </cell>
          <cell r="C913" t="str">
            <v>Boca BTCC 2,50 x 2,50 m - esc=15 AC/BC</v>
          </cell>
          <cell r="D913" t="str">
            <v>und</v>
          </cell>
          <cell r="E913" t="str">
            <v>30.865,58</v>
          </cell>
          <cell r="F913" t="str">
            <v>8.241,11</v>
          </cell>
          <cell r="G913" t="str">
            <v>39.106,69</v>
          </cell>
          <cell r="H913">
            <v>0</v>
          </cell>
          <cell r="I913">
            <v>30865.58</v>
          </cell>
          <cell r="J913">
            <v>8241.11</v>
          </cell>
          <cell r="K913">
            <v>39106.69</v>
          </cell>
          <cell r="L913">
            <v>0</v>
          </cell>
          <cell r="M913">
            <v>8241.1098600000005</v>
          </cell>
          <cell r="N913">
            <v>39106.689859999999</v>
          </cell>
        </row>
        <row r="914">
          <cell r="B914" t="str">
            <v>2 S 04 221 58</v>
          </cell>
          <cell r="C914" t="str">
            <v>Boca BTCC 3,00 x 3,00 m - esc=15 AC/BC</v>
          </cell>
          <cell r="D914" t="str">
            <v>und</v>
          </cell>
          <cell r="E914" t="str">
            <v>39.732,15</v>
          </cell>
          <cell r="F914" t="str">
            <v>10.608,49</v>
          </cell>
          <cell r="G914" t="str">
            <v>50.340,64</v>
          </cell>
          <cell r="H914">
            <v>0</v>
          </cell>
          <cell r="I914">
            <v>39732.15</v>
          </cell>
          <cell r="J914">
            <v>10608.49</v>
          </cell>
          <cell r="K914">
            <v>50340.639999999999</v>
          </cell>
          <cell r="L914">
            <v>0</v>
          </cell>
          <cell r="M914">
            <v>10608.484050000001</v>
          </cell>
          <cell r="N914">
            <v>50340.634050000001</v>
          </cell>
        </row>
        <row r="915">
          <cell r="B915" t="str">
            <v>2 S 04 221 59</v>
          </cell>
          <cell r="C915" t="str">
            <v>Boca BTCC 1,50 x 1,50 m - esc=30 AC/BC</v>
          </cell>
          <cell r="D915" t="str">
            <v>und</v>
          </cell>
          <cell r="E915" t="str">
            <v>15.354,14</v>
          </cell>
          <cell r="F915" t="str">
            <v>4.099,55</v>
          </cell>
          <cell r="G915" t="str">
            <v>19.453,69</v>
          </cell>
          <cell r="H915">
            <v>0</v>
          </cell>
          <cell r="I915">
            <v>15354.14</v>
          </cell>
          <cell r="J915">
            <v>4099.55</v>
          </cell>
          <cell r="K915">
            <v>19453.689999999999</v>
          </cell>
          <cell r="L915">
            <v>0</v>
          </cell>
          <cell r="M915">
            <v>4099.5553799999998</v>
          </cell>
          <cell r="N915">
            <v>19453.695379999997</v>
          </cell>
        </row>
        <row r="916">
          <cell r="B916" t="str">
            <v>2 S 04 221 60</v>
          </cell>
          <cell r="C916" t="str">
            <v>Boca BTCC 2,00 x 2,00 m - esc=30 AC/BC</v>
          </cell>
          <cell r="D916" t="str">
            <v>und</v>
          </cell>
          <cell r="E916" t="str">
            <v>24.150,88</v>
          </cell>
          <cell r="F916" t="str">
            <v>6.448,29</v>
          </cell>
          <cell r="G916" t="str">
            <v>30.599,17</v>
          </cell>
          <cell r="H916">
            <v>0</v>
          </cell>
          <cell r="I916">
            <v>24150.880000000001</v>
          </cell>
          <cell r="J916">
            <v>6448.29</v>
          </cell>
          <cell r="K916">
            <v>30599.17</v>
          </cell>
          <cell r="L916">
            <v>0</v>
          </cell>
          <cell r="M916">
            <v>6448.2849600000009</v>
          </cell>
          <cell r="N916">
            <v>30599.164960000002</v>
          </cell>
        </row>
        <row r="917">
          <cell r="B917" t="str">
            <v>2 S 04 221 61</v>
          </cell>
          <cell r="C917" t="str">
            <v>Boca BTCC 2,50 x 2,50 m - esc=30 AC/BC</v>
          </cell>
          <cell r="D917" t="str">
            <v>und</v>
          </cell>
          <cell r="E917" t="str">
            <v>35.150,52</v>
          </cell>
          <cell r="F917" t="str">
            <v>9.385,19</v>
          </cell>
          <cell r="G917" t="str">
            <v>44.535,71</v>
          </cell>
          <cell r="H917">
            <v>0</v>
          </cell>
          <cell r="I917">
            <v>35150.519999999997</v>
          </cell>
          <cell r="J917">
            <v>9385.19</v>
          </cell>
          <cell r="K917">
            <v>44535.71</v>
          </cell>
          <cell r="L917">
            <v>0</v>
          </cell>
          <cell r="M917">
            <v>9385.1888399999989</v>
          </cell>
          <cell r="N917">
            <v>44535.708839999992</v>
          </cell>
        </row>
        <row r="918">
          <cell r="B918" t="str">
            <v>2 S 04 221 62</v>
          </cell>
          <cell r="C918" t="str">
            <v>Boca BTCC 3,00 x 3,00 m - esc=30 AC/BC</v>
          </cell>
          <cell r="D918" t="str">
            <v>und</v>
          </cell>
          <cell r="E918" t="str">
            <v>50.202,54</v>
          </cell>
          <cell r="F918" t="str">
            <v>13.404,08</v>
          </cell>
          <cell r="G918" t="str">
            <v>63.606,62</v>
          </cell>
          <cell r="H918">
            <v>0</v>
          </cell>
          <cell r="I918">
            <v>50202.54</v>
          </cell>
          <cell r="J918">
            <v>13404.08</v>
          </cell>
          <cell r="K918">
            <v>63606.62</v>
          </cell>
          <cell r="L918">
            <v>0</v>
          </cell>
          <cell r="M918">
            <v>13404.07818</v>
          </cell>
          <cell r="N918">
            <v>63606.618180000005</v>
          </cell>
        </row>
        <row r="919">
          <cell r="B919" t="str">
            <v>2 S 04 221 63</v>
          </cell>
          <cell r="C919" t="str">
            <v>Boca BTCC 1,50 x 1,50 m - esc=45 AC/BC</v>
          </cell>
          <cell r="D919" t="str">
            <v>und</v>
          </cell>
          <cell r="E919" t="str">
            <v>19.365,21</v>
          </cell>
          <cell r="F919" t="str">
            <v>5.170,51</v>
          </cell>
          <cell r="G919" t="str">
            <v>24.535,73</v>
          </cell>
          <cell r="H919">
            <v>0</v>
          </cell>
          <cell r="I919">
            <v>19365.21</v>
          </cell>
          <cell r="J919">
            <v>5170.51</v>
          </cell>
          <cell r="K919">
            <v>24535.73</v>
          </cell>
          <cell r="L919">
            <v>0</v>
          </cell>
          <cell r="M919">
            <v>5170.5110700000005</v>
          </cell>
          <cell r="N919">
            <v>24535.72107</v>
          </cell>
        </row>
        <row r="920">
          <cell r="B920" t="str">
            <v>2 S 04 221 64</v>
          </cell>
          <cell r="C920" t="str">
            <v>Boca BTCC 2,00 x 2,00 m - esc=45 AC/BC</v>
          </cell>
          <cell r="D920" t="str">
            <v>und</v>
          </cell>
          <cell r="E920" t="str">
            <v>30.550,40</v>
          </cell>
          <cell r="F920" t="str">
            <v>8.156,96</v>
          </cell>
          <cell r="G920" t="str">
            <v>38.707,35</v>
          </cell>
          <cell r="H920">
            <v>0</v>
          </cell>
          <cell r="I920">
            <v>30550.400000000001</v>
          </cell>
          <cell r="J920">
            <v>8156.96</v>
          </cell>
          <cell r="K920">
            <v>38707.35</v>
          </cell>
          <cell r="L920">
            <v>0</v>
          </cell>
          <cell r="M920">
            <v>8156.9568000000008</v>
          </cell>
          <cell r="N920">
            <v>38707.356800000001</v>
          </cell>
        </row>
        <row r="921">
          <cell r="B921" t="str">
            <v>2 S 04 221 65</v>
          </cell>
          <cell r="C921" t="str">
            <v>Boca BTCC 2,50 x 2,50 m - esc=45 AC/BC</v>
          </cell>
          <cell r="D921" t="str">
            <v>und</v>
          </cell>
          <cell r="E921" t="str">
            <v>44.457,13</v>
          </cell>
          <cell r="F921" t="str">
            <v>11.870,05</v>
          </cell>
          <cell r="G921" t="str">
            <v>56.327,18</v>
          </cell>
          <cell r="H921">
            <v>0</v>
          </cell>
          <cell r="I921">
            <v>44457.13</v>
          </cell>
          <cell r="J921">
            <v>11870.05</v>
          </cell>
          <cell r="K921">
            <v>56327.18</v>
          </cell>
          <cell r="L921">
            <v>0</v>
          </cell>
          <cell r="M921">
            <v>11870.05371</v>
          </cell>
          <cell r="N921">
            <v>56327.183709999998</v>
          </cell>
        </row>
        <row r="922">
          <cell r="B922" t="str">
            <v>2 S 04 221 66</v>
          </cell>
          <cell r="C922" t="str">
            <v>Boca BTCC 3,00 x 3,00 m - esc = 45 AC/BC</v>
          </cell>
          <cell r="D922" t="str">
            <v>und</v>
          </cell>
          <cell r="E922" t="str">
            <v>63.582,95</v>
          </cell>
          <cell r="F922" t="str">
            <v>16.976,65</v>
          </cell>
          <cell r="G922" t="str">
            <v>80.559,60</v>
          </cell>
          <cell r="H922">
            <v>0</v>
          </cell>
          <cell r="I922">
            <v>63582.95</v>
          </cell>
          <cell r="J922">
            <v>16976.650000000001</v>
          </cell>
          <cell r="K922">
            <v>80559.600000000006</v>
          </cell>
          <cell r="L922">
            <v>0</v>
          </cell>
          <cell r="M922">
            <v>16976.647649999999</v>
          </cell>
          <cell r="N922">
            <v>80559.597649999996</v>
          </cell>
        </row>
        <row r="923">
          <cell r="B923" t="str">
            <v>2 S 04 300 16</v>
          </cell>
          <cell r="C923" t="str">
            <v>Bueiro met. chapas múltiplas D=1,60 m galv.</v>
          </cell>
          <cell r="D923" t="str">
            <v>m</v>
          </cell>
          <cell r="E923" t="str">
            <v>1.450,72</v>
          </cell>
          <cell r="F923" t="str">
            <v>387,34</v>
          </cell>
          <cell r="G923" t="str">
            <v>1.838,07</v>
          </cell>
          <cell r="H923">
            <v>0</v>
          </cell>
          <cell r="I923">
            <v>1450.72</v>
          </cell>
          <cell r="J923">
            <v>387.34</v>
          </cell>
          <cell r="K923">
            <v>1838.07</v>
          </cell>
          <cell r="L923">
            <v>0</v>
          </cell>
          <cell r="M923">
            <v>387.34224</v>
          </cell>
          <cell r="N923">
            <v>1838.06224</v>
          </cell>
        </row>
        <row r="924">
          <cell r="B924" t="str">
            <v>2 S 04 300 20</v>
          </cell>
          <cell r="C924" t="str">
            <v>Bueiro met.chapas múltiplas D=2,00 m galv.</v>
          </cell>
          <cell r="D924" t="str">
            <v>m</v>
          </cell>
          <cell r="E924" t="str">
            <v>1.977,42</v>
          </cell>
          <cell r="F924" t="str">
            <v>527,97</v>
          </cell>
          <cell r="G924" t="str">
            <v>2.505,39</v>
          </cell>
          <cell r="H924">
            <v>0</v>
          </cell>
          <cell r="I924">
            <v>1977.42</v>
          </cell>
          <cell r="J924">
            <v>527.97</v>
          </cell>
          <cell r="K924">
            <v>2505.39</v>
          </cell>
          <cell r="L924">
            <v>0</v>
          </cell>
          <cell r="M924">
            <v>527.9711400000001</v>
          </cell>
          <cell r="N924">
            <v>2505.3911400000002</v>
          </cell>
        </row>
        <row r="925">
          <cell r="B925" t="str">
            <v>2 S 04 300 66</v>
          </cell>
          <cell r="C925" t="str">
            <v>Bueiro met.chapas múltiplas D=1,60 m galvan.BC</v>
          </cell>
          <cell r="D925" t="str">
            <v>m</v>
          </cell>
          <cell r="E925" t="str">
            <v>1.476,35</v>
          </cell>
          <cell r="F925" t="str">
            <v>394,19</v>
          </cell>
          <cell r="G925" t="str">
            <v>1.870,54</v>
          </cell>
          <cell r="H925">
            <v>0</v>
          </cell>
          <cell r="I925">
            <v>1476.35</v>
          </cell>
          <cell r="J925">
            <v>394.19</v>
          </cell>
          <cell r="K925">
            <v>1870.54</v>
          </cell>
          <cell r="L925">
            <v>0</v>
          </cell>
          <cell r="M925">
            <v>394.18545</v>
          </cell>
          <cell r="N925">
            <v>1870.5354499999999</v>
          </cell>
        </row>
        <row r="926">
          <cell r="B926" t="str">
            <v>2 S 04 300 70</v>
          </cell>
          <cell r="C926" t="str">
            <v>Bueiro met.chapas múltiplas D=2,00 m galvan.BC</v>
          </cell>
          <cell r="D926" t="str">
            <v>m</v>
          </cell>
          <cell r="E926" t="str">
            <v>2.005,89</v>
          </cell>
          <cell r="F926" t="str">
            <v>535,57</v>
          </cell>
          <cell r="G926" t="str">
            <v>2.541,47</v>
          </cell>
          <cell r="H926">
            <v>0</v>
          </cell>
          <cell r="I926">
            <v>2005.89</v>
          </cell>
          <cell r="J926">
            <v>535.57000000000005</v>
          </cell>
          <cell r="K926">
            <v>2541.4699999999998</v>
          </cell>
          <cell r="L926">
            <v>0</v>
          </cell>
          <cell r="M926">
            <v>535.57263</v>
          </cell>
          <cell r="N926">
            <v>2541.46263</v>
          </cell>
        </row>
        <row r="927">
          <cell r="B927" t="str">
            <v>2 S 04 301 16</v>
          </cell>
          <cell r="C927" t="str">
            <v>Bueiro met. chapas múltiplas D=1,60 m rev. epoxy</v>
          </cell>
          <cell r="D927" t="str">
            <v>m</v>
          </cell>
          <cell r="E927" t="str">
            <v>1.739,21</v>
          </cell>
          <cell r="F927" t="str">
            <v>464,37</v>
          </cell>
          <cell r="G927" t="str">
            <v>2.203,58</v>
          </cell>
          <cell r="H927">
            <v>0</v>
          </cell>
          <cell r="I927">
            <v>1739.21</v>
          </cell>
          <cell r="J927">
            <v>464.37</v>
          </cell>
          <cell r="K927">
            <v>2203.58</v>
          </cell>
          <cell r="L927">
            <v>0</v>
          </cell>
          <cell r="M927">
            <v>464.36907000000002</v>
          </cell>
          <cell r="N927">
            <v>2203.5790700000002</v>
          </cell>
        </row>
        <row r="928">
          <cell r="B928" t="str">
            <v>2 S 04 301 20</v>
          </cell>
          <cell r="C928" t="str">
            <v>Bueiro met. chapa múltipla D=2,00 m rev. epoxy</v>
          </cell>
          <cell r="D928" t="str">
            <v>m</v>
          </cell>
          <cell r="E928" t="str">
            <v>2.167,13</v>
          </cell>
          <cell r="F928" t="str">
            <v>578,62</v>
          </cell>
          <cell r="G928" t="str">
            <v>2.745,75</v>
          </cell>
          <cell r="H928">
            <v>0</v>
          </cell>
          <cell r="I928">
            <v>2167.13</v>
          </cell>
          <cell r="J928">
            <v>578.62</v>
          </cell>
          <cell r="K928">
            <v>2745.75</v>
          </cell>
          <cell r="L928">
            <v>0</v>
          </cell>
          <cell r="M928">
            <v>578.62371000000007</v>
          </cell>
          <cell r="N928">
            <v>2745.75371</v>
          </cell>
        </row>
        <row r="929">
          <cell r="B929" t="str">
            <v>2 S 04 301 30</v>
          </cell>
          <cell r="C929" t="str">
            <v>Bueiro met. D=3,05 m rev.epoxy Hmax. aterro 12,50m</v>
          </cell>
          <cell r="D929" t="str">
            <v>m</v>
          </cell>
          <cell r="E929" t="str">
            <v>5.194,50</v>
          </cell>
          <cell r="F929" t="str">
            <v>1.386,93</v>
          </cell>
          <cell r="G929" t="str">
            <v>6.581,43</v>
          </cell>
          <cell r="H929">
            <v>0</v>
          </cell>
          <cell r="I929">
            <v>5194.5</v>
          </cell>
          <cell r="J929">
            <v>1386.93</v>
          </cell>
          <cell r="K929">
            <v>6581.43</v>
          </cell>
          <cell r="L929">
            <v>0</v>
          </cell>
          <cell r="M929">
            <v>1386.9315000000001</v>
          </cell>
          <cell r="N929">
            <v>6581.4315000000006</v>
          </cell>
        </row>
        <row r="930">
          <cell r="B930" t="str">
            <v>2 S 04 301 66</v>
          </cell>
          <cell r="C930" t="str">
            <v>Bueiro met.chapas múlt. D=1,60 m rev. c/epoxy BC</v>
          </cell>
          <cell r="D930" t="str">
            <v>m</v>
          </cell>
          <cell r="E930" t="str">
            <v>1.764,84</v>
          </cell>
          <cell r="F930" t="str">
            <v>471,21</v>
          </cell>
          <cell r="G930" t="str">
            <v>2.236,05</v>
          </cell>
          <cell r="H930">
            <v>0</v>
          </cell>
          <cell r="I930">
            <v>1764.84</v>
          </cell>
          <cell r="J930">
            <v>471.21</v>
          </cell>
          <cell r="K930">
            <v>2236.0500000000002</v>
          </cell>
          <cell r="L930">
            <v>0</v>
          </cell>
          <cell r="M930">
            <v>471.21228000000002</v>
          </cell>
          <cell r="N930">
            <v>2236.0522799999999</v>
          </cell>
        </row>
        <row r="931">
          <cell r="B931" t="str">
            <v>2 S 04 301 70</v>
          </cell>
          <cell r="C931" t="str">
            <v>Bueiro met.chapas múlt. D=2,00 m rev. c/epoxy BC</v>
          </cell>
          <cell r="D931" t="str">
            <v>m</v>
          </cell>
          <cell r="E931" t="str">
            <v>2.195,60</v>
          </cell>
          <cell r="F931" t="str">
            <v>586,23</v>
          </cell>
          <cell r="G931" t="str">
            <v>2.781,83</v>
          </cell>
          <cell r="H931">
            <v>0</v>
          </cell>
          <cell r="I931">
            <v>2195.6</v>
          </cell>
          <cell r="J931">
            <v>586.23</v>
          </cell>
          <cell r="K931">
            <v>2781.83</v>
          </cell>
          <cell r="L931">
            <v>0</v>
          </cell>
          <cell r="M931">
            <v>586.22519999999997</v>
          </cell>
          <cell r="N931">
            <v>2781.8251999999998</v>
          </cell>
        </row>
        <row r="932">
          <cell r="B932" t="str">
            <v>2 S 04 301 71</v>
          </cell>
          <cell r="C932" t="str">
            <v>Bueiro met.D=3,05m rev.epoxy Hmax.aterro 12,50m BC</v>
          </cell>
          <cell r="D932" t="str">
            <v>m</v>
          </cell>
          <cell r="E932" t="str">
            <v>5.242,33</v>
          </cell>
          <cell r="F932" t="str">
            <v>1.399,70</v>
          </cell>
          <cell r="G932" t="str">
            <v>6.642,04</v>
          </cell>
          <cell r="H932">
            <v>0</v>
          </cell>
          <cell r="I932">
            <v>5242.33</v>
          </cell>
          <cell r="J932">
            <v>1399.7</v>
          </cell>
          <cell r="K932">
            <v>6642.04</v>
          </cell>
          <cell r="L932">
            <v>0</v>
          </cell>
          <cell r="M932">
            <v>1399.7021099999999</v>
          </cell>
          <cell r="N932">
            <v>6642.0321100000001</v>
          </cell>
        </row>
        <row r="933">
          <cell r="B933" t="str">
            <v>2 S 04 310 12</v>
          </cell>
          <cell r="C933" t="str">
            <v>Bueiro met.s/interrupção traf. D=1,20m galv.</v>
          </cell>
          <cell r="D933" t="str">
            <v>m</v>
          </cell>
          <cell r="E933" t="str">
            <v>1.699,66</v>
          </cell>
          <cell r="F933" t="str">
            <v>453,81</v>
          </cell>
          <cell r="G933" t="str">
            <v>2.153,46</v>
          </cell>
          <cell r="H933">
            <v>0</v>
          </cell>
          <cell r="I933">
            <v>1699.66</v>
          </cell>
          <cell r="J933">
            <v>453.81</v>
          </cell>
          <cell r="K933">
            <v>2153.46</v>
          </cell>
          <cell r="L933">
            <v>0</v>
          </cell>
          <cell r="M933">
            <v>453.80922000000004</v>
          </cell>
          <cell r="N933">
            <v>2153.46922</v>
          </cell>
        </row>
        <row r="934">
          <cell r="B934" t="str">
            <v>2 S 04 310 16</v>
          </cell>
          <cell r="C934" t="str">
            <v>Bueiro met.s/ interrupção tráf. D=1,60m galv.</v>
          </cell>
          <cell r="D934" t="str">
            <v>m</v>
          </cell>
          <cell r="E934" t="str">
            <v>2.189,71</v>
          </cell>
          <cell r="F934" t="str">
            <v>584,65</v>
          </cell>
          <cell r="G934" t="str">
            <v>2.774,36</v>
          </cell>
          <cell r="H934">
            <v>0</v>
          </cell>
          <cell r="I934">
            <v>2189.71</v>
          </cell>
          <cell r="J934">
            <v>584.65</v>
          </cell>
          <cell r="K934">
            <v>2774.36</v>
          </cell>
          <cell r="L934">
            <v>0</v>
          </cell>
          <cell r="M934">
            <v>584.65257000000008</v>
          </cell>
          <cell r="N934">
            <v>2774.3625700000002</v>
          </cell>
        </row>
        <row r="935">
          <cell r="B935" t="str">
            <v>2 S 04 310 20</v>
          </cell>
          <cell r="C935" t="str">
            <v>Bueiro met.s/ interrupção tráf. D=2,00m galv.</v>
          </cell>
          <cell r="D935" t="str">
            <v>m</v>
          </cell>
          <cell r="E935" t="str">
            <v>3.166,56</v>
          </cell>
          <cell r="F935" t="str">
            <v>845,47</v>
          </cell>
          <cell r="G935" t="str">
            <v>4.012,03</v>
          </cell>
          <cell r="H935">
            <v>0</v>
          </cell>
          <cell r="I935">
            <v>3166.56</v>
          </cell>
          <cell r="J935">
            <v>845.47</v>
          </cell>
          <cell r="K935">
            <v>4012.03</v>
          </cell>
          <cell r="L935">
            <v>0</v>
          </cell>
          <cell r="M935">
            <v>845.47152000000006</v>
          </cell>
          <cell r="N935">
            <v>4012.03152</v>
          </cell>
        </row>
        <row r="936">
          <cell r="B936" t="str">
            <v>2 S 04 311 12</v>
          </cell>
          <cell r="C936" t="str">
            <v>Bueiro met.s/interrupção traf. D=1,20m epoxy</v>
          </cell>
          <cell r="D936" t="str">
            <v>m</v>
          </cell>
          <cell r="E936" t="str">
            <v>1.699,66</v>
          </cell>
          <cell r="F936" t="str">
            <v>453,81</v>
          </cell>
          <cell r="G936" t="str">
            <v>2.153,46</v>
          </cell>
          <cell r="H936">
            <v>0</v>
          </cell>
          <cell r="I936">
            <v>1699.66</v>
          </cell>
          <cell r="J936">
            <v>453.81</v>
          </cell>
          <cell r="K936">
            <v>2153.46</v>
          </cell>
          <cell r="L936">
            <v>0</v>
          </cell>
          <cell r="M936">
            <v>453.80922000000004</v>
          </cell>
          <cell r="N936">
            <v>2153.46922</v>
          </cell>
        </row>
        <row r="937">
          <cell r="B937" t="str">
            <v>2 S 04 311 16</v>
          </cell>
          <cell r="C937" t="str">
            <v>Bueiro met.s/interrupção tráf.D=1,60 m rev.epoxy</v>
          </cell>
          <cell r="D937" t="str">
            <v>m</v>
          </cell>
          <cell r="E937" t="str">
            <v>2.277,78</v>
          </cell>
          <cell r="F937" t="str">
            <v>608,17</v>
          </cell>
          <cell r="G937" t="str">
            <v>2.885,95</v>
          </cell>
          <cell r="H937">
            <v>0</v>
          </cell>
          <cell r="I937">
            <v>2277.7800000000002</v>
          </cell>
          <cell r="J937">
            <v>608.16999999999996</v>
          </cell>
          <cell r="K937">
            <v>2885.95</v>
          </cell>
          <cell r="L937">
            <v>0</v>
          </cell>
          <cell r="M937">
            <v>608.16726000000006</v>
          </cell>
          <cell r="N937">
            <v>2885.9472600000004</v>
          </cell>
        </row>
        <row r="938">
          <cell r="B938" t="str">
            <v>2 S 04 311 20</v>
          </cell>
          <cell r="C938" t="str">
            <v>Bueiro met.s/interrupção traf.D=2,00 m rev.epoxy</v>
          </cell>
          <cell r="D938" t="str">
            <v>m</v>
          </cell>
          <cell r="E938" t="str">
            <v>3.274,74</v>
          </cell>
          <cell r="F938" t="str">
            <v>874,36</v>
          </cell>
          <cell r="G938" t="str">
            <v>4.149,09</v>
          </cell>
          <cell r="H938">
            <v>0</v>
          </cell>
          <cell r="I938">
            <v>3274.74</v>
          </cell>
          <cell r="J938">
            <v>874.36</v>
          </cell>
          <cell r="K938">
            <v>4149.09</v>
          </cell>
          <cell r="L938">
            <v>0</v>
          </cell>
          <cell r="M938">
            <v>874.35558000000003</v>
          </cell>
          <cell r="N938">
            <v>4149.0955800000002</v>
          </cell>
        </row>
        <row r="939">
          <cell r="B939" t="str">
            <v>2 S 04 400 01</v>
          </cell>
          <cell r="C939" t="str">
            <v>Valeta prot.cortes c/revest. vegetal - VPC 01</v>
          </cell>
          <cell r="D939" t="str">
            <v>m</v>
          </cell>
          <cell r="E939" t="str">
            <v>81,73</v>
          </cell>
          <cell r="F939" t="str">
            <v>21,82</v>
          </cell>
          <cell r="G939" t="str">
            <v>103,56</v>
          </cell>
          <cell r="H939">
            <v>0</v>
          </cell>
          <cell r="I939">
            <v>81.73</v>
          </cell>
          <cell r="J939">
            <v>21.82</v>
          </cell>
          <cell r="K939">
            <v>103.56</v>
          </cell>
          <cell r="L939">
            <v>0</v>
          </cell>
          <cell r="M939">
            <v>21.821910000000003</v>
          </cell>
          <cell r="N939">
            <v>103.55191000000001</v>
          </cell>
        </row>
        <row r="940">
          <cell r="B940" t="str">
            <v>2 S 04 400 02</v>
          </cell>
          <cell r="C940" t="str">
            <v>Valeta prot.cortes c/revest. vegetal - VPC 02</v>
          </cell>
          <cell r="D940" t="str">
            <v>m</v>
          </cell>
          <cell r="E940" t="str">
            <v>60,87</v>
          </cell>
          <cell r="F940" t="str">
            <v>16,25</v>
          </cell>
          <cell r="G940" t="str">
            <v>77,12</v>
          </cell>
          <cell r="H940">
            <v>0</v>
          </cell>
          <cell r="I940">
            <v>60.87</v>
          </cell>
          <cell r="J940">
            <v>16.25</v>
          </cell>
          <cell r="K940">
            <v>77.12</v>
          </cell>
          <cell r="L940">
            <v>0</v>
          </cell>
          <cell r="M940">
            <v>16.252289999999999</v>
          </cell>
          <cell r="N940">
            <v>77.122289999999992</v>
          </cell>
        </row>
        <row r="941">
          <cell r="B941" t="str">
            <v>2 S 04 400 03</v>
          </cell>
          <cell r="C941" t="str">
            <v>Valeta prot.cortes c/revest.concreto - VPC 03</v>
          </cell>
          <cell r="D941" t="str">
            <v>m</v>
          </cell>
          <cell r="E941" t="str">
            <v>93,83</v>
          </cell>
          <cell r="F941" t="str">
            <v>25,05</v>
          </cell>
          <cell r="G941" t="str">
            <v>118,88</v>
          </cell>
          <cell r="H941">
            <v>0</v>
          </cell>
          <cell r="I941">
            <v>93.83</v>
          </cell>
          <cell r="J941">
            <v>25.05</v>
          </cell>
          <cell r="K941">
            <v>118.88</v>
          </cell>
          <cell r="L941">
            <v>0</v>
          </cell>
          <cell r="M941">
            <v>25.052610000000001</v>
          </cell>
          <cell r="N941">
            <v>118.88261</v>
          </cell>
        </row>
        <row r="942">
          <cell r="B942" t="str">
            <v>2 S 04 400 04</v>
          </cell>
          <cell r="C942" t="str">
            <v>Valeta prot.cortes c/revest.concreto - VPC 04</v>
          </cell>
          <cell r="D942" t="str">
            <v>m</v>
          </cell>
          <cell r="E942" t="str">
            <v>73,52</v>
          </cell>
          <cell r="F942" t="str">
            <v>19,63</v>
          </cell>
          <cell r="G942" t="str">
            <v>93,15</v>
          </cell>
          <cell r="H942">
            <v>0</v>
          </cell>
          <cell r="I942">
            <v>73.52</v>
          </cell>
          <cell r="J942">
            <v>19.63</v>
          </cell>
          <cell r="K942">
            <v>93.15</v>
          </cell>
          <cell r="L942">
            <v>0</v>
          </cell>
          <cell r="M942">
            <v>19.629840000000002</v>
          </cell>
          <cell r="N942">
            <v>93.149839999999998</v>
          </cell>
        </row>
        <row r="943">
          <cell r="B943" t="str">
            <v>2 S 04 400 53</v>
          </cell>
          <cell r="C943" t="str">
            <v>Valeta prot.de cortes c/revest.concr.VPC 03 AC/BC</v>
          </cell>
          <cell r="D943" t="str">
            <v>m</v>
          </cell>
          <cell r="E943" t="str">
            <v>100,14</v>
          </cell>
          <cell r="F943" t="str">
            <v>26,74</v>
          </cell>
          <cell r="G943" t="str">
            <v>126,88</v>
          </cell>
          <cell r="H943">
            <v>0</v>
          </cell>
          <cell r="I943">
            <v>100.14</v>
          </cell>
          <cell r="J943">
            <v>26.74</v>
          </cell>
          <cell r="K943">
            <v>126.88</v>
          </cell>
          <cell r="L943">
            <v>0</v>
          </cell>
          <cell r="M943">
            <v>26.737380000000002</v>
          </cell>
          <cell r="N943">
            <v>126.87738</v>
          </cell>
        </row>
        <row r="944">
          <cell r="B944" t="str">
            <v>2 S 04 400 54</v>
          </cell>
          <cell r="C944" t="str">
            <v>Valeta prot.de cortes c/revest.concr.VPC 04 AC/BC</v>
          </cell>
          <cell r="D944" t="str">
            <v>m</v>
          </cell>
          <cell r="E944" t="str">
            <v>78,46</v>
          </cell>
          <cell r="F944" t="str">
            <v>20,95</v>
          </cell>
          <cell r="G944" t="str">
            <v>99,41</v>
          </cell>
          <cell r="H944">
            <v>0</v>
          </cell>
          <cell r="I944">
            <v>78.459999999999994</v>
          </cell>
          <cell r="J944">
            <v>20.95</v>
          </cell>
          <cell r="K944">
            <v>99.41</v>
          </cell>
          <cell r="L944">
            <v>0</v>
          </cell>
          <cell r="M944">
            <v>20.948819999999998</v>
          </cell>
          <cell r="N944">
            <v>99.408819999999992</v>
          </cell>
        </row>
        <row r="945">
          <cell r="B945" t="str">
            <v>2 S 04 401 01</v>
          </cell>
          <cell r="C945" t="str">
            <v>Valeta prot.aterros c/revest. vegetal - VPA 01</v>
          </cell>
          <cell r="D945" t="str">
            <v>m</v>
          </cell>
          <cell r="E945" t="str">
            <v>84,13</v>
          </cell>
          <cell r="F945" t="str">
            <v>22,46</v>
          </cell>
          <cell r="G945" t="str">
            <v>106,59</v>
          </cell>
          <cell r="H945">
            <v>0</v>
          </cell>
          <cell r="I945">
            <v>84.13</v>
          </cell>
          <cell r="J945">
            <v>22.46</v>
          </cell>
          <cell r="K945">
            <v>106.59</v>
          </cell>
          <cell r="L945">
            <v>0</v>
          </cell>
          <cell r="M945">
            <v>22.462710000000001</v>
          </cell>
          <cell r="N945">
            <v>106.59271</v>
          </cell>
        </row>
        <row r="946">
          <cell r="B946" t="str">
            <v>2 S 04 401 02</v>
          </cell>
          <cell r="C946" t="str">
            <v>Valeta prot.aterros c/revest. vegetal - VPA 02</v>
          </cell>
          <cell r="D946" t="str">
            <v>m</v>
          </cell>
          <cell r="E946" t="str">
            <v>63,44</v>
          </cell>
          <cell r="F946" t="str">
            <v>16,94</v>
          </cell>
          <cell r="G946" t="str">
            <v>80,37</v>
          </cell>
          <cell r="H946">
            <v>0</v>
          </cell>
          <cell r="I946">
            <v>63.44</v>
          </cell>
          <cell r="J946">
            <v>16.940000000000001</v>
          </cell>
          <cell r="K946">
            <v>80.37</v>
          </cell>
          <cell r="L946">
            <v>0</v>
          </cell>
          <cell r="M946">
            <v>16.938480000000002</v>
          </cell>
          <cell r="N946">
            <v>80.378479999999996</v>
          </cell>
        </row>
        <row r="947">
          <cell r="B947" t="str">
            <v>2 S 04 401 03</v>
          </cell>
          <cell r="C947" t="str">
            <v>Valeta prot.aterro c/revest. concreto - VPA 03</v>
          </cell>
          <cell r="D947" t="str">
            <v>m</v>
          </cell>
          <cell r="E947" t="str">
            <v>94,68</v>
          </cell>
          <cell r="F947" t="str">
            <v>25,28</v>
          </cell>
          <cell r="G947" t="str">
            <v>119,96</v>
          </cell>
          <cell r="H947">
            <v>0</v>
          </cell>
          <cell r="I947">
            <v>94.68</v>
          </cell>
          <cell r="J947">
            <v>25.28</v>
          </cell>
          <cell r="K947">
            <v>119.96</v>
          </cell>
          <cell r="L947">
            <v>0</v>
          </cell>
          <cell r="M947">
            <v>25.279560000000004</v>
          </cell>
          <cell r="N947">
            <v>119.95956000000001</v>
          </cell>
        </row>
        <row r="948">
          <cell r="B948" t="str">
            <v>2 S 04 401 04</v>
          </cell>
          <cell r="C948" t="str">
            <v>Valeta prot.aterro c/revest. concreto - VPA 04</v>
          </cell>
          <cell r="D948" t="str">
            <v>m</v>
          </cell>
          <cell r="E948" t="str">
            <v>71,48</v>
          </cell>
          <cell r="F948" t="str">
            <v>19,08</v>
          </cell>
          <cell r="G948" t="str">
            <v>90,56</v>
          </cell>
          <cell r="H948">
            <v>0</v>
          </cell>
          <cell r="I948">
            <v>71.48</v>
          </cell>
          <cell r="J948">
            <v>19.079999999999998</v>
          </cell>
          <cell r="K948">
            <v>90.56</v>
          </cell>
          <cell r="L948">
            <v>0</v>
          </cell>
          <cell r="M948">
            <v>19.085160000000002</v>
          </cell>
          <cell r="N948">
            <v>90.565160000000006</v>
          </cell>
        </row>
        <row r="949">
          <cell r="B949" t="str">
            <v>2 S 04 401 05</v>
          </cell>
          <cell r="C949" t="str">
            <v>Valeta prot.corte/aterro s/rev. - VPC 05/VPA 05</v>
          </cell>
          <cell r="D949" t="str">
            <v>m</v>
          </cell>
          <cell r="E949" t="str">
            <v>48,20</v>
          </cell>
          <cell r="F949" t="str">
            <v>12,87</v>
          </cell>
          <cell r="G949" t="str">
            <v>61,07</v>
          </cell>
          <cell r="H949">
            <v>0</v>
          </cell>
          <cell r="I949">
            <v>48.2</v>
          </cell>
          <cell r="J949">
            <v>12.87</v>
          </cell>
          <cell r="K949">
            <v>61.07</v>
          </cell>
          <cell r="L949">
            <v>0</v>
          </cell>
          <cell r="M949">
            <v>12.869400000000001</v>
          </cell>
          <cell r="N949">
            <v>61.069400000000002</v>
          </cell>
        </row>
        <row r="950">
          <cell r="B950" t="str">
            <v>2 S 04 401 06</v>
          </cell>
          <cell r="C950" t="str">
            <v>Valeta prot.corte/aterro s/rev. - VPC 06/VPA 06</v>
          </cell>
          <cell r="D950" t="str">
            <v>m</v>
          </cell>
          <cell r="E950" t="str">
            <v>34,60</v>
          </cell>
          <cell r="F950" t="str">
            <v>9,24</v>
          </cell>
          <cell r="G950" t="str">
            <v>43,84</v>
          </cell>
          <cell r="H950">
            <v>0</v>
          </cell>
          <cell r="I950">
            <v>34.6</v>
          </cell>
          <cell r="J950">
            <v>9.24</v>
          </cell>
          <cell r="K950">
            <v>43.84</v>
          </cell>
          <cell r="L950">
            <v>0</v>
          </cell>
          <cell r="M950">
            <v>9.2382000000000009</v>
          </cell>
          <cell r="N950">
            <v>43.838200000000001</v>
          </cell>
        </row>
        <row r="951">
          <cell r="B951" t="str">
            <v>2 S 04 401 53</v>
          </cell>
          <cell r="C951" t="str">
            <v>Valeta prot.de aterro c/revest.concr.VPA 03 AC/BC</v>
          </cell>
          <cell r="D951" t="str">
            <v>m</v>
          </cell>
          <cell r="E951" t="str">
            <v>100,46</v>
          </cell>
          <cell r="F951" t="str">
            <v>26,82</v>
          </cell>
          <cell r="G951" t="str">
            <v>127,29</v>
          </cell>
          <cell r="H951">
            <v>0</v>
          </cell>
          <cell r="I951">
            <v>100.46</v>
          </cell>
          <cell r="J951">
            <v>26.82</v>
          </cell>
          <cell r="K951">
            <v>127.29</v>
          </cell>
          <cell r="L951">
            <v>0</v>
          </cell>
          <cell r="M951">
            <v>26.82282</v>
          </cell>
          <cell r="N951">
            <v>127.28281999999999</v>
          </cell>
        </row>
        <row r="952">
          <cell r="B952" t="str">
            <v>2 S 04 401 54</v>
          </cell>
          <cell r="C952" t="str">
            <v>Valeta prot.de aterro c/revest.concr.VPA 04 AC/BC</v>
          </cell>
          <cell r="D952" t="str">
            <v>m</v>
          </cell>
          <cell r="E952" t="str">
            <v>76,00</v>
          </cell>
          <cell r="F952" t="str">
            <v>20,29</v>
          </cell>
          <cell r="G952" t="str">
            <v>96,29</v>
          </cell>
          <cell r="H952">
            <v>0</v>
          </cell>
          <cell r="I952">
            <v>76</v>
          </cell>
          <cell r="J952">
            <v>20.29</v>
          </cell>
          <cell r="K952">
            <v>96.29</v>
          </cell>
          <cell r="L952">
            <v>0</v>
          </cell>
          <cell r="M952">
            <v>20.292000000000002</v>
          </cell>
          <cell r="N952">
            <v>96.292000000000002</v>
          </cell>
        </row>
        <row r="953">
          <cell r="B953" t="str">
            <v>2 S 04 500 01</v>
          </cell>
          <cell r="C953" t="str">
            <v>Dreno longitudinal prof. p/corte em solo - DPS 01</v>
          </cell>
          <cell r="D953" t="str">
            <v>m</v>
          </cell>
          <cell r="E953" t="str">
            <v>46,71</v>
          </cell>
          <cell r="F953" t="str">
            <v>12,47</v>
          </cell>
          <cell r="G953" t="str">
            <v>59,18</v>
          </cell>
          <cell r="H953">
            <v>0</v>
          </cell>
          <cell r="I953">
            <v>46.71</v>
          </cell>
          <cell r="J953">
            <v>12.47</v>
          </cell>
          <cell r="K953">
            <v>59.18</v>
          </cell>
          <cell r="L953">
            <v>0</v>
          </cell>
          <cell r="M953">
            <v>12.471570000000002</v>
          </cell>
          <cell r="N953">
            <v>59.181570000000001</v>
          </cell>
        </row>
        <row r="954">
          <cell r="B954" t="str">
            <v>2 S 04 500 02</v>
          </cell>
          <cell r="C954" t="str">
            <v>Dreno longitudinal prof. p/corte em solo - DPS 02</v>
          </cell>
          <cell r="D954" t="str">
            <v>m</v>
          </cell>
          <cell r="E954" t="str">
            <v>45,39</v>
          </cell>
          <cell r="F954" t="str">
            <v>12,12</v>
          </cell>
          <cell r="G954" t="str">
            <v>57,51</v>
          </cell>
          <cell r="H954">
            <v>0</v>
          </cell>
          <cell r="I954">
            <v>45.39</v>
          </cell>
          <cell r="J954">
            <v>12.12</v>
          </cell>
          <cell r="K954">
            <v>57.51</v>
          </cell>
          <cell r="L954">
            <v>0</v>
          </cell>
          <cell r="M954">
            <v>12.11913</v>
          </cell>
          <cell r="N954">
            <v>57.509129999999999</v>
          </cell>
        </row>
        <row r="955">
          <cell r="B955" t="str">
            <v>2 S 04 500 03</v>
          </cell>
          <cell r="C955" t="str">
            <v>Dreno longitudinal prof. p/corte em solo - DPS 03</v>
          </cell>
          <cell r="D955" t="str">
            <v>m</v>
          </cell>
          <cell r="E955" t="str">
            <v>70,00</v>
          </cell>
          <cell r="F955" t="str">
            <v>18,69</v>
          </cell>
          <cell r="G955" t="str">
            <v>88,69</v>
          </cell>
          <cell r="H955">
            <v>0</v>
          </cell>
          <cell r="I955">
            <v>70</v>
          </cell>
          <cell r="J955">
            <v>18.690000000000001</v>
          </cell>
          <cell r="K955">
            <v>88.69</v>
          </cell>
          <cell r="L955">
            <v>0</v>
          </cell>
          <cell r="M955">
            <v>18.690000000000001</v>
          </cell>
          <cell r="N955">
            <v>88.69</v>
          </cell>
        </row>
        <row r="956">
          <cell r="B956" t="str">
            <v>2 S 04 500 04</v>
          </cell>
          <cell r="C956" t="str">
            <v>Dreno longitudinal prof. p/corte em solo - DPS 04</v>
          </cell>
          <cell r="D956" t="str">
            <v>m</v>
          </cell>
          <cell r="E956" t="str">
            <v>68,42</v>
          </cell>
          <cell r="F956" t="str">
            <v>18,27</v>
          </cell>
          <cell r="G956" t="str">
            <v>86,69</v>
          </cell>
          <cell r="H956">
            <v>0</v>
          </cell>
          <cell r="I956">
            <v>68.42</v>
          </cell>
          <cell r="J956">
            <v>18.27</v>
          </cell>
          <cell r="K956">
            <v>86.69</v>
          </cell>
          <cell r="L956">
            <v>0</v>
          </cell>
          <cell r="M956">
            <v>18.268140000000002</v>
          </cell>
          <cell r="N956">
            <v>86.688140000000004</v>
          </cell>
        </row>
        <row r="957">
          <cell r="B957" t="str">
            <v>2 S 04 500 05</v>
          </cell>
          <cell r="C957" t="str">
            <v>Dreno longitudinal prof. p/corte em solo - DPS 05</v>
          </cell>
          <cell r="D957" t="str">
            <v>m</v>
          </cell>
          <cell r="E957" t="str">
            <v>48,66</v>
          </cell>
          <cell r="F957" t="str">
            <v>12,99</v>
          </cell>
          <cell r="G957" t="str">
            <v>61,66</v>
          </cell>
          <cell r="H957">
            <v>0</v>
          </cell>
          <cell r="I957">
            <v>48.66</v>
          </cell>
          <cell r="J957">
            <v>12.99</v>
          </cell>
          <cell r="K957">
            <v>61.66</v>
          </cell>
          <cell r="L957">
            <v>0</v>
          </cell>
          <cell r="M957">
            <v>12.99222</v>
          </cell>
          <cell r="N957">
            <v>61.65222</v>
          </cell>
        </row>
        <row r="958">
          <cell r="B958" t="str">
            <v>2 S 04 500 06</v>
          </cell>
          <cell r="C958" t="str">
            <v>Dreno longitudinal prof. p/corte em solo - DPS 06</v>
          </cell>
          <cell r="D958" t="str">
            <v>m</v>
          </cell>
          <cell r="E958" t="str">
            <v>54,39</v>
          </cell>
          <cell r="F958" t="str">
            <v>14,52</v>
          </cell>
          <cell r="G958" t="str">
            <v>68,91</v>
          </cell>
          <cell r="H958">
            <v>0</v>
          </cell>
          <cell r="I958">
            <v>54.39</v>
          </cell>
          <cell r="J958">
            <v>14.52</v>
          </cell>
          <cell r="K958">
            <v>68.91</v>
          </cell>
          <cell r="L958">
            <v>0</v>
          </cell>
          <cell r="M958">
            <v>14.522130000000001</v>
          </cell>
          <cell r="N958">
            <v>68.912130000000005</v>
          </cell>
        </row>
        <row r="959">
          <cell r="B959" t="str">
            <v>2 S 04 500 07</v>
          </cell>
          <cell r="C959" t="str">
            <v>Dreno longitudinal prof. p/corte em solo - DPS 07</v>
          </cell>
          <cell r="D959" t="str">
            <v>m</v>
          </cell>
          <cell r="E959" t="str">
            <v>78,37</v>
          </cell>
          <cell r="F959" t="str">
            <v>20,92</v>
          </cell>
          <cell r="G959" t="str">
            <v>99,29</v>
          </cell>
          <cell r="H959">
            <v>0</v>
          </cell>
          <cell r="I959">
            <v>78.37</v>
          </cell>
          <cell r="J959">
            <v>20.92</v>
          </cell>
          <cell r="K959">
            <v>99.29</v>
          </cell>
          <cell r="L959">
            <v>0</v>
          </cell>
          <cell r="M959">
            <v>20.924790000000002</v>
          </cell>
          <cell r="N959">
            <v>99.294790000000006</v>
          </cell>
        </row>
        <row r="960">
          <cell r="B960" t="str">
            <v>2 S 04 500 08</v>
          </cell>
          <cell r="C960" t="str">
            <v>Dreno longitudinal prof. p/corte em solo - DPS 08</v>
          </cell>
          <cell r="D960" t="str">
            <v>m</v>
          </cell>
          <cell r="E960" t="str">
            <v>82,66</v>
          </cell>
          <cell r="F960" t="str">
            <v>22,07</v>
          </cell>
          <cell r="G960" t="str">
            <v>104,73</v>
          </cell>
          <cell r="H960">
            <v>0</v>
          </cell>
          <cell r="I960">
            <v>82.66</v>
          </cell>
          <cell r="J960">
            <v>22.07</v>
          </cell>
          <cell r="K960">
            <v>104.73</v>
          </cell>
          <cell r="L960">
            <v>0</v>
          </cell>
          <cell r="M960">
            <v>22.070219999999999</v>
          </cell>
          <cell r="N960">
            <v>104.73022</v>
          </cell>
        </row>
        <row r="961">
          <cell r="B961" t="str">
            <v>2 S 04 500 09</v>
          </cell>
          <cell r="C961" t="str">
            <v>Dreno PEAD long. profundo p/ corte em solo-DPS 09</v>
          </cell>
          <cell r="D961" t="str">
            <v>m</v>
          </cell>
          <cell r="E961" t="str">
            <v>48,66</v>
          </cell>
          <cell r="F961" t="str">
            <v>12,99</v>
          </cell>
          <cell r="G961" t="str">
            <v>61,65</v>
          </cell>
          <cell r="H961">
            <v>0</v>
          </cell>
          <cell r="I961">
            <v>48.66</v>
          </cell>
          <cell r="J961">
            <v>12.99</v>
          </cell>
          <cell r="K961">
            <v>61.65</v>
          </cell>
          <cell r="L961">
            <v>0</v>
          </cell>
          <cell r="M961">
            <v>12.99222</v>
          </cell>
          <cell r="N961">
            <v>61.65222</v>
          </cell>
        </row>
        <row r="962">
          <cell r="B962" t="str">
            <v>2 S 04 500 10</v>
          </cell>
          <cell r="C962" t="str">
            <v>Dreno PEAD long. profundo p/ corte em solo-DPS 10</v>
          </cell>
          <cell r="D962" t="str">
            <v>m</v>
          </cell>
          <cell r="E962" t="str">
            <v>47,34</v>
          </cell>
          <cell r="F962" t="str">
            <v>12,64</v>
          </cell>
          <cell r="G962" t="str">
            <v>59,98</v>
          </cell>
          <cell r="H962">
            <v>0</v>
          </cell>
          <cell r="I962">
            <v>47.34</v>
          </cell>
          <cell r="J962">
            <v>12.64</v>
          </cell>
          <cell r="K962">
            <v>59.98</v>
          </cell>
          <cell r="L962">
            <v>0</v>
          </cell>
          <cell r="M962">
            <v>12.639780000000002</v>
          </cell>
          <cell r="N962">
            <v>59.979780000000005</v>
          </cell>
        </row>
        <row r="963">
          <cell r="B963" t="str">
            <v>2 S 04 500 11</v>
          </cell>
          <cell r="C963" t="str">
            <v>Dreno PEAD long. profundo p/ corte em solo-DPS 11</v>
          </cell>
          <cell r="D963" t="str">
            <v>m</v>
          </cell>
          <cell r="E963" t="str">
            <v>63,24</v>
          </cell>
          <cell r="F963" t="str">
            <v>16,88</v>
          </cell>
          <cell r="G963" t="str">
            <v>80,12</v>
          </cell>
          <cell r="H963">
            <v>0</v>
          </cell>
          <cell r="I963">
            <v>63.24</v>
          </cell>
          <cell r="J963">
            <v>16.88</v>
          </cell>
          <cell r="K963">
            <v>80.12</v>
          </cell>
          <cell r="L963">
            <v>0</v>
          </cell>
          <cell r="M963">
            <v>16.885080000000002</v>
          </cell>
          <cell r="N963">
            <v>80.125079999999997</v>
          </cell>
        </row>
        <row r="964">
          <cell r="B964" t="str">
            <v>2 S 04 500 12</v>
          </cell>
          <cell r="C964" t="str">
            <v>Dreno PEAD long. profundo p/ corte em solo-DPS 12</v>
          </cell>
          <cell r="D964" t="str">
            <v>m</v>
          </cell>
          <cell r="E964" t="str">
            <v>61,92</v>
          </cell>
          <cell r="F964" t="str">
            <v>16,53</v>
          </cell>
          <cell r="G964" t="str">
            <v>78,45</v>
          </cell>
          <cell r="H964">
            <v>0</v>
          </cell>
          <cell r="I964">
            <v>61.92</v>
          </cell>
          <cell r="J964">
            <v>16.53</v>
          </cell>
          <cell r="K964">
            <v>78.45</v>
          </cell>
          <cell r="L964">
            <v>0</v>
          </cell>
          <cell r="M964">
            <v>16.532640000000001</v>
          </cell>
          <cell r="N964">
            <v>78.452640000000002</v>
          </cell>
        </row>
        <row r="965">
          <cell r="B965" t="str">
            <v>2 S 04 500 13</v>
          </cell>
          <cell r="C965" t="str">
            <v>Dreno PEAD long. profundo p/ corte em solo-DPS 13</v>
          </cell>
          <cell r="D965" t="str">
            <v>m</v>
          </cell>
          <cell r="E965" t="str">
            <v>78,50</v>
          </cell>
          <cell r="F965" t="str">
            <v>20,96</v>
          </cell>
          <cell r="G965" t="str">
            <v>99,46</v>
          </cell>
          <cell r="H965">
            <v>0</v>
          </cell>
          <cell r="I965">
            <v>78.5</v>
          </cell>
          <cell r="J965">
            <v>20.96</v>
          </cell>
          <cell r="K965">
            <v>99.46</v>
          </cell>
          <cell r="L965">
            <v>0</v>
          </cell>
          <cell r="M965">
            <v>20.959500000000002</v>
          </cell>
          <cell r="N965">
            <v>99.459500000000006</v>
          </cell>
        </row>
        <row r="966">
          <cell r="B966" t="str">
            <v>2 S 04 500 14</v>
          </cell>
          <cell r="C966" t="str">
            <v>Dreno PEAD long. profundo p/ corte em solo-DPS 14</v>
          </cell>
          <cell r="D966" t="str">
            <v>m</v>
          </cell>
          <cell r="E966" t="str">
            <v>82,70</v>
          </cell>
          <cell r="F966" t="str">
            <v>22,08</v>
          </cell>
          <cell r="G966" t="str">
            <v>104,78</v>
          </cell>
          <cell r="H966">
            <v>0</v>
          </cell>
          <cell r="I966">
            <v>82.7</v>
          </cell>
          <cell r="J966">
            <v>22.08</v>
          </cell>
          <cell r="K966">
            <v>104.78</v>
          </cell>
          <cell r="L966">
            <v>0</v>
          </cell>
          <cell r="M966">
            <v>22.080900000000003</v>
          </cell>
          <cell r="N966">
            <v>104.7809</v>
          </cell>
        </row>
        <row r="967">
          <cell r="B967" t="str">
            <v>2 S 04 500 51</v>
          </cell>
          <cell r="C967" t="str">
            <v>Dreno longit. prof.p/corte em solo - DPS 01 AC/BC</v>
          </cell>
          <cell r="D967" t="str">
            <v>m</v>
          </cell>
          <cell r="E967" t="str">
            <v>78,48</v>
          </cell>
          <cell r="F967" t="str">
            <v>20,95</v>
          </cell>
          <cell r="G967" t="str">
            <v>99,44</v>
          </cell>
          <cell r="H967">
            <v>0</v>
          </cell>
          <cell r="I967">
            <v>78.48</v>
          </cell>
          <cell r="J967">
            <v>20.95</v>
          </cell>
          <cell r="K967">
            <v>99.44</v>
          </cell>
          <cell r="L967">
            <v>0</v>
          </cell>
          <cell r="M967">
            <v>20.954160000000002</v>
          </cell>
          <cell r="N967">
            <v>99.434160000000006</v>
          </cell>
        </row>
        <row r="968">
          <cell r="B968" t="str">
            <v>2 S 04 500 52</v>
          </cell>
          <cell r="C968" t="str">
            <v>Dreno longit.prof. p/corte em solo - DPS 02 AC/BC</v>
          </cell>
          <cell r="D968" t="str">
            <v>m</v>
          </cell>
          <cell r="E968" t="str">
            <v>82,31</v>
          </cell>
          <cell r="F968" t="str">
            <v>21,98</v>
          </cell>
          <cell r="G968" t="str">
            <v>104,28</v>
          </cell>
          <cell r="H968">
            <v>0</v>
          </cell>
          <cell r="I968">
            <v>82.31</v>
          </cell>
          <cell r="J968">
            <v>21.98</v>
          </cell>
          <cell r="K968">
            <v>104.28</v>
          </cell>
          <cell r="L968">
            <v>0</v>
          </cell>
          <cell r="M968">
            <v>21.976770000000002</v>
          </cell>
          <cell r="N968">
            <v>104.28677</v>
          </cell>
        </row>
        <row r="969">
          <cell r="B969" t="str">
            <v>2 S 04 500 53</v>
          </cell>
          <cell r="C969" t="str">
            <v>Dreno longit.prof. p/corte em solo - DPS 03 AC/BC</v>
          </cell>
          <cell r="D969" t="str">
            <v>m</v>
          </cell>
          <cell r="E969" t="str">
            <v>105,65</v>
          </cell>
          <cell r="F969" t="str">
            <v>28,21</v>
          </cell>
          <cell r="G969" t="str">
            <v>133,86</v>
          </cell>
          <cell r="H969">
            <v>0</v>
          </cell>
          <cell r="I969">
            <v>105.65</v>
          </cell>
          <cell r="J969">
            <v>28.21</v>
          </cell>
          <cell r="K969">
            <v>133.86000000000001</v>
          </cell>
          <cell r="L969">
            <v>0</v>
          </cell>
          <cell r="M969">
            <v>28.208550000000002</v>
          </cell>
          <cell r="N969">
            <v>133.85855000000001</v>
          </cell>
        </row>
        <row r="970">
          <cell r="B970" t="str">
            <v>2 S 04 500 54</v>
          </cell>
          <cell r="C970" t="str">
            <v>Dreno longit.prof. p/corte em solo - DPS 04 AC/BC</v>
          </cell>
          <cell r="D970" t="str">
            <v>m</v>
          </cell>
          <cell r="E970" t="str">
            <v>110,25</v>
          </cell>
          <cell r="F970" t="str">
            <v>29,44</v>
          </cell>
          <cell r="G970" t="str">
            <v>139,68</v>
          </cell>
          <cell r="H970">
            <v>0</v>
          </cell>
          <cell r="I970">
            <v>110.25</v>
          </cell>
          <cell r="J970">
            <v>29.44</v>
          </cell>
          <cell r="K970">
            <v>139.68</v>
          </cell>
          <cell r="L970">
            <v>0</v>
          </cell>
          <cell r="M970">
            <v>29.43675</v>
          </cell>
          <cell r="N970">
            <v>139.68674999999999</v>
          </cell>
        </row>
        <row r="971">
          <cell r="B971" t="str">
            <v>2 S 04 500 55</v>
          </cell>
          <cell r="C971" t="str">
            <v>Dreno longit.prof. p/corte em solo - DPS 05 AC/BC</v>
          </cell>
          <cell r="D971" t="str">
            <v>m</v>
          </cell>
          <cell r="E971" t="str">
            <v>66,32</v>
          </cell>
          <cell r="F971" t="str">
            <v>17,71</v>
          </cell>
          <cell r="G971" t="str">
            <v>84,02</v>
          </cell>
          <cell r="H971">
            <v>0</v>
          </cell>
          <cell r="I971">
            <v>66.319999999999993</v>
          </cell>
          <cell r="J971">
            <v>17.71</v>
          </cell>
          <cell r="K971">
            <v>84.02</v>
          </cell>
          <cell r="L971">
            <v>0</v>
          </cell>
          <cell r="M971">
            <v>17.707439999999998</v>
          </cell>
          <cell r="N971">
            <v>84.027439999999984</v>
          </cell>
        </row>
        <row r="972">
          <cell r="B972" t="str">
            <v>2 S 04 500 56</v>
          </cell>
          <cell r="C972" t="str">
            <v>Dreno longit.prof. p/corte em solo - DPS 06 AC/BC</v>
          </cell>
          <cell r="D972" t="str">
            <v>m</v>
          </cell>
          <cell r="E972" t="str">
            <v>75,74</v>
          </cell>
          <cell r="F972" t="str">
            <v>20,22</v>
          </cell>
          <cell r="G972" t="str">
            <v>95,96</v>
          </cell>
          <cell r="H972">
            <v>0</v>
          </cell>
          <cell r="I972">
            <v>75.739999999999995</v>
          </cell>
          <cell r="J972">
            <v>20.22</v>
          </cell>
          <cell r="K972">
            <v>95.96</v>
          </cell>
          <cell r="L972">
            <v>0</v>
          </cell>
          <cell r="M972">
            <v>20.222580000000001</v>
          </cell>
          <cell r="N972">
            <v>95.962580000000003</v>
          </cell>
        </row>
        <row r="973">
          <cell r="B973" t="str">
            <v>2 S 04 500 57</v>
          </cell>
          <cell r="C973" t="str">
            <v>Dreno longit.prof. p/corte em solo - DPS 07 AC/BC</v>
          </cell>
          <cell r="D973" t="str">
            <v>m</v>
          </cell>
          <cell r="E973" t="str">
            <v>95,90</v>
          </cell>
          <cell r="F973" t="str">
            <v>25,61</v>
          </cell>
          <cell r="G973" t="str">
            <v>121,51</v>
          </cell>
          <cell r="H973">
            <v>0</v>
          </cell>
          <cell r="I973">
            <v>95.9</v>
          </cell>
          <cell r="J973">
            <v>25.61</v>
          </cell>
          <cell r="K973">
            <v>121.51</v>
          </cell>
          <cell r="L973">
            <v>0</v>
          </cell>
          <cell r="M973">
            <v>25.605300000000003</v>
          </cell>
          <cell r="N973">
            <v>121.50530000000001</v>
          </cell>
        </row>
        <row r="974">
          <cell r="B974" t="str">
            <v>2 S 04 500 58</v>
          </cell>
          <cell r="C974" t="str">
            <v>Dreno longit.prof. p/corte em solo - DPS 08 AC/BC</v>
          </cell>
          <cell r="D974" t="str">
            <v>m</v>
          </cell>
          <cell r="E974" t="str">
            <v>103,90</v>
          </cell>
          <cell r="F974" t="str">
            <v>27,74</v>
          </cell>
          <cell r="G974" t="str">
            <v>131,64</v>
          </cell>
          <cell r="H974">
            <v>0</v>
          </cell>
          <cell r="I974">
            <v>103.9</v>
          </cell>
          <cell r="J974">
            <v>27.74</v>
          </cell>
          <cell r="K974">
            <v>131.63999999999999</v>
          </cell>
          <cell r="L974">
            <v>0</v>
          </cell>
          <cell r="M974">
            <v>27.741300000000003</v>
          </cell>
          <cell r="N974">
            <v>131.6413</v>
          </cell>
        </row>
        <row r="975">
          <cell r="B975" t="str">
            <v>2 S 04 500 59</v>
          </cell>
          <cell r="C975" t="str">
            <v>Dreno PEAD long. prof.p/corte em solo-DPS 09 AC/BC</v>
          </cell>
          <cell r="D975" t="str">
            <v>m</v>
          </cell>
          <cell r="E975" t="str">
            <v>81,60</v>
          </cell>
          <cell r="F975" t="str">
            <v>21,79</v>
          </cell>
          <cell r="G975" t="str">
            <v>103,39</v>
          </cell>
          <cell r="H975">
            <v>0</v>
          </cell>
          <cell r="I975">
            <v>81.599999999999994</v>
          </cell>
          <cell r="J975">
            <v>21.79</v>
          </cell>
          <cell r="K975">
            <v>103.39</v>
          </cell>
          <cell r="L975">
            <v>0</v>
          </cell>
          <cell r="M975">
            <v>21.787199999999999</v>
          </cell>
          <cell r="N975">
            <v>103.38719999999999</v>
          </cell>
        </row>
        <row r="976">
          <cell r="B976" t="str">
            <v>2 S 04 500 60</v>
          </cell>
          <cell r="C976" t="str">
            <v>Dreno PEAD long. prof.p/corte em solo-DPS 10 AC/BC</v>
          </cell>
          <cell r="D976" t="str">
            <v>m</v>
          </cell>
          <cell r="E976" t="str">
            <v>85,43</v>
          </cell>
          <cell r="F976" t="str">
            <v>22,81</v>
          </cell>
          <cell r="G976" t="str">
            <v>108,23</v>
          </cell>
          <cell r="H976">
            <v>0</v>
          </cell>
          <cell r="I976">
            <v>85.43</v>
          </cell>
          <cell r="J976">
            <v>22.81</v>
          </cell>
          <cell r="K976">
            <v>108.23</v>
          </cell>
          <cell r="L976">
            <v>0</v>
          </cell>
          <cell r="M976">
            <v>22.809810000000002</v>
          </cell>
          <cell r="N976">
            <v>108.23981000000001</v>
          </cell>
        </row>
        <row r="977">
          <cell r="B977" t="str">
            <v>2 S 04 500 61</v>
          </cell>
          <cell r="C977" t="str">
            <v>Dreno PEAD long. prof.p/corte em solo-DPS 11 AC/BC</v>
          </cell>
          <cell r="D977" t="str">
            <v>m</v>
          </cell>
          <cell r="E977" t="str">
            <v>92,73</v>
          </cell>
          <cell r="F977" t="str">
            <v>24,76</v>
          </cell>
          <cell r="G977" t="str">
            <v>117,48</v>
          </cell>
          <cell r="H977">
            <v>0</v>
          </cell>
          <cell r="I977">
            <v>92.73</v>
          </cell>
          <cell r="J977">
            <v>24.76</v>
          </cell>
          <cell r="K977">
            <v>117.48</v>
          </cell>
          <cell r="L977">
            <v>0</v>
          </cell>
          <cell r="M977">
            <v>24.758910000000004</v>
          </cell>
          <cell r="N977">
            <v>117.48891</v>
          </cell>
        </row>
        <row r="978">
          <cell r="B978" t="str">
            <v>2 S 04 500 62</v>
          </cell>
          <cell r="C978" t="str">
            <v>Dreno PEAD long. prof.p/corte em solo-DPS 12 AC/BC</v>
          </cell>
          <cell r="D978" t="str">
            <v>m</v>
          </cell>
          <cell r="E978" t="str">
            <v>96,55</v>
          </cell>
          <cell r="F978" t="str">
            <v>25,78</v>
          </cell>
          <cell r="G978" t="str">
            <v>122,33</v>
          </cell>
          <cell r="H978">
            <v>0</v>
          </cell>
          <cell r="I978">
            <v>96.55</v>
          </cell>
          <cell r="J978">
            <v>25.78</v>
          </cell>
          <cell r="K978">
            <v>122.33</v>
          </cell>
          <cell r="L978">
            <v>0</v>
          </cell>
          <cell r="M978">
            <v>25.778850000000002</v>
          </cell>
          <cell r="N978">
            <v>122.32885</v>
          </cell>
        </row>
        <row r="979">
          <cell r="B979" t="str">
            <v>2 S 04 500 63</v>
          </cell>
          <cell r="C979" t="str">
            <v>Dreno PEAD long. prof.p/corte em solo-DPS 13 AC/BC</v>
          </cell>
          <cell r="D979" t="str">
            <v>m</v>
          </cell>
          <cell r="E979" t="str">
            <v>95,97</v>
          </cell>
          <cell r="F979" t="str">
            <v>25,62</v>
          </cell>
          <cell r="G979" t="str">
            <v>121,59</v>
          </cell>
          <cell r="H979">
            <v>0</v>
          </cell>
          <cell r="I979">
            <v>95.97</v>
          </cell>
          <cell r="J979">
            <v>25.62</v>
          </cell>
          <cell r="K979">
            <v>121.59</v>
          </cell>
          <cell r="L979">
            <v>0</v>
          </cell>
          <cell r="M979">
            <v>25.623990000000003</v>
          </cell>
          <cell r="N979">
            <v>121.59399000000001</v>
          </cell>
        </row>
        <row r="980">
          <cell r="B980" t="str">
            <v>2 S 04 500 64</v>
          </cell>
          <cell r="C980" t="str">
            <v>Dreno PEAD long. prof.p/corte em solo-DPS 14 AC/BC</v>
          </cell>
          <cell r="D980" t="str">
            <v>m</v>
          </cell>
          <cell r="E980" t="str">
            <v>103,77</v>
          </cell>
          <cell r="F980" t="str">
            <v>27,71</v>
          </cell>
          <cell r="G980" t="str">
            <v>131,48</v>
          </cell>
          <cell r="H980">
            <v>0</v>
          </cell>
          <cell r="I980">
            <v>103.77</v>
          </cell>
          <cell r="J980">
            <v>27.71</v>
          </cell>
          <cell r="K980">
            <v>131.47999999999999</v>
          </cell>
          <cell r="L980">
            <v>0</v>
          </cell>
          <cell r="M980">
            <v>27.706590000000002</v>
          </cell>
          <cell r="N980">
            <v>131.47658999999999</v>
          </cell>
        </row>
        <row r="981">
          <cell r="B981" t="str">
            <v>2 S 04 501 01</v>
          </cell>
          <cell r="C981" t="str">
            <v>Dreno longitudinal prof. p/corte em rocha - DPR 01</v>
          </cell>
          <cell r="D981" t="str">
            <v>m</v>
          </cell>
          <cell r="E981" t="str">
            <v>40,71</v>
          </cell>
          <cell r="F981" t="str">
            <v>10,87</v>
          </cell>
          <cell r="G981" t="str">
            <v>51,58</v>
          </cell>
          <cell r="H981">
            <v>0</v>
          </cell>
          <cell r="I981">
            <v>40.71</v>
          </cell>
          <cell r="J981">
            <v>10.87</v>
          </cell>
          <cell r="K981">
            <v>51.58</v>
          </cell>
          <cell r="L981">
            <v>0</v>
          </cell>
          <cell r="M981">
            <v>10.869570000000001</v>
          </cell>
          <cell r="N981">
            <v>51.579570000000004</v>
          </cell>
        </row>
        <row r="982">
          <cell r="B982" t="str">
            <v>2 S 04 501 02</v>
          </cell>
          <cell r="C982" t="str">
            <v>Dreno longitudinal prof. p/corte em rocha - DPR 02</v>
          </cell>
          <cell r="D982" t="str">
            <v>m</v>
          </cell>
          <cell r="E982" t="str">
            <v>51,96</v>
          </cell>
          <cell r="F982" t="str">
            <v>13,87</v>
          </cell>
          <cell r="G982" t="str">
            <v>65,83</v>
          </cell>
          <cell r="H982">
            <v>0</v>
          </cell>
          <cell r="I982">
            <v>51.96</v>
          </cell>
          <cell r="J982">
            <v>13.87</v>
          </cell>
          <cell r="K982">
            <v>65.83</v>
          </cell>
          <cell r="L982">
            <v>0</v>
          </cell>
          <cell r="M982">
            <v>13.873320000000001</v>
          </cell>
          <cell r="N982">
            <v>65.833320000000001</v>
          </cell>
        </row>
        <row r="983">
          <cell r="B983" t="str">
            <v>2 S 04 501 03</v>
          </cell>
          <cell r="C983" t="str">
            <v>Dreno longitudinal prof. p/corte em rocha - DPR 03</v>
          </cell>
          <cell r="D983" t="str">
            <v>m</v>
          </cell>
          <cell r="E983" t="str">
            <v>24,99</v>
          </cell>
          <cell r="F983" t="str">
            <v>6,67</v>
          </cell>
          <cell r="G983" t="str">
            <v>31,66</v>
          </cell>
          <cell r="H983">
            <v>0</v>
          </cell>
          <cell r="I983">
            <v>24.99</v>
          </cell>
          <cell r="J983">
            <v>6.67</v>
          </cell>
          <cell r="K983">
            <v>31.66</v>
          </cell>
          <cell r="L983">
            <v>0</v>
          </cell>
          <cell r="M983">
            <v>6.6723299999999997</v>
          </cell>
          <cell r="N983">
            <v>31.662329999999997</v>
          </cell>
        </row>
        <row r="984">
          <cell r="B984" t="str">
            <v>2 S 04 501 04</v>
          </cell>
          <cell r="C984" t="str">
            <v>Dreno longitudinal prof. p/corte em rocha - DPR 04</v>
          </cell>
          <cell r="D984" t="str">
            <v>m</v>
          </cell>
          <cell r="E984" t="str">
            <v>13,27</v>
          </cell>
          <cell r="F984" t="str">
            <v>3,54</v>
          </cell>
          <cell r="G984" t="str">
            <v>16,82</v>
          </cell>
          <cell r="H984">
            <v>0</v>
          </cell>
          <cell r="I984">
            <v>13.27</v>
          </cell>
          <cell r="J984">
            <v>3.54</v>
          </cell>
          <cell r="K984">
            <v>16.82</v>
          </cell>
          <cell r="L984">
            <v>0</v>
          </cell>
          <cell r="M984">
            <v>3.5430900000000003</v>
          </cell>
          <cell r="N984">
            <v>16.813089999999999</v>
          </cell>
        </row>
        <row r="985">
          <cell r="B985" t="str">
            <v>2 S 04 501 05</v>
          </cell>
          <cell r="C985" t="str">
            <v>Dreno longitudinal prof. p/corte em rocha - DPR 05</v>
          </cell>
          <cell r="D985" t="str">
            <v>m</v>
          </cell>
          <cell r="E985" t="str">
            <v>37,51</v>
          </cell>
          <cell r="F985" t="str">
            <v>10,02</v>
          </cell>
          <cell r="G985" t="str">
            <v>47,52</v>
          </cell>
          <cell r="H985">
            <v>0</v>
          </cell>
          <cell r="I985">
            <v>37.51</v>
          </cell>
          <cell r="J985">
            <v>10.02</v>
          </cell>
          <cell r="K985">
            <v>47.52</v>
          </cell>
          <cell r="L985">
            <v>0</v>
          </cell>
          <cell r="M985">
            <v>10.015169999999999</v>
          </cell>
          <cell r="N985">
            <v>47.525169999999996</v>
          </cell>
        </row>
        <row r="986">
          <cell r="B986" t="str">
            <v>2 S 04 501 06</v>
          </cell>
          <cell r="C986" t="str">
            <v>Dreno PEAD long. prof. p /corte em rocha - DPR 01</v>
          </cell>
          <cell r="D986" t="str">
            <v>m</v>
          </cell>
          <cell r="E986" t="str">
            <v>41,10</v>
          </cell>
          <cell r="F986" t="str">
            <v>10,97</v>
          </cell>
          <cell r="G986" t="str">
            <v>52,07</v>
          </cell>
          <cell r="H986">
            <v>0</v>
          </cell>
          <cell r="I986">
            <v>41.1</v>
          </cell>
          <cell r="J986">
            <v>10.97</v>
          </cell>
          <cell r="K986">
            <v>52.07</v>
          </cell>
          <cell r="L986">
            <v>0</v>
          </cell>
          <cell r="M986">
            <v>10.973700000000001</v>
          </cell>
          <cell r="N986">
            <v>52.073700000000002</v>
          </cell>
        </row>
        <row r="987">
          <cell r="B987" t="str">
            <v>2 S 04 501 07</v>
          </cell>
          <cell r="C987" t="str">
            <v>Dreno PEAD long. prof. p /corte em rocha - DPR 02</v>
          </cell>
          <cell r="D987" t="str">
            <v>m</v>
          </cell>
          <cell r="E987" t="str">
            <v>52,80</v>
          </cell>
          <cell r="F987" t="str">
            <v>14,10</v>
          </cell>
          <cell r="G987" t="str">
            <v>66,89</v>
          </cell>
          <cell r="H987">
            <v>0</v>
          </cell>
          <cell r="I987">
            <v>52.8</v>
          </cell>
          <cell r="J987">
            <v>14.1</v>
          </cell>
          <cell r="K987">
            <v>66.89</v>
          </cell>
          <cell r="L987">
            <v>0</v>
          </cell>
          <cell r="M987">
            <v>14.0976</v>
          </cell>
          <cell r="N987">
            <v>66.897599999999997</v>
          </cell>
        </row>
        <row r="988">
          <cell r="B988" t="str">
            <v>2 S 04 501 10</v>
          </cell>
          <cell r="C988" t="str">
            <v>Dreno PEAD long. prof. p /corte em rocha - DPR 05</v>
          </cell>
          <cell r="D988" t="str">
            <v>m</v>
          </cell>
          <cell r="E988" t="str">
            <v>39,81</v>
          </cell>
          <cell r="F988" t="str">
            <v>10,63</v>
          </cell>
          <cell r="G988" t="str">
            <v>50,45</v>
          </cell>
          <cell r="H988">
            <v>0</v>
          </cell>
          <cell r="I988">
            <v>39.81</v>
          </cell>
          <cell r="J988">
            <v>10.63</v>
          </cell>
          <cell r="K988">
            <v>50.45</v>
          </cell>
          <cell r="L988">
            <v>0</v>
          </cell>
          <cell r="M988">
            <v>10.629270000000002</v>
          </cell>
          <cell r="N988">
            <v>50.439270000000008</v>
          </cell>
        </row>
        <row r="989">
          <cell r="B989" t="str">
            <v>2 S 04 501 51</v>
          </cell>
          <cell r="C989" t="str">
            <v>Dreno longit.prof. p/corte em rocha - DPR 01 AC/BC</v>
          </cell>
          <cell r="D989" t="str">
            <v>m</v>
          </cell>
          <cell r="E989" t="str">
            <v>46,28</v>
          </cell>
          <cell r="F989" t="str">
            <v>12,36</v>
          </cell>
          <cell r="G989" t="str">
            <v>58,64</v>
          </cell>
          <cell r="H989">
            <v>0</v>
          </cell>
          <cell r="I989">
            <v>46.28</v>
          </cell>
          <cell r="J989">
            <v>12.36</v>
          </cell>
          <cell r="K989">
            <v>58.64</v>
          </cell>
          <cell r="L989">
            <v>0</v>
          </cell>
          <cell r="M989">
            <v>12.356760000000001</v>
          </cell>
          <cell r="N989">
            <v>58.636760000000002</v>
          </cell>
        </row>
        <row r="990">
          <cell r="B990" t="str">
            <v>2 S 04 501 52</v>
          </cell>
          <cell r="C990" t="str">
            <v>Dreno longit.prof. p/corte em rocha - DPR 02 AC/BC</v>
          </cell>
          <cell r="D990" t="str">
            <v>m</v>
          </cell>
          <cell r="E990" t="str">
            <v>57,53</v>
          </cell>
          <cell r="F990" t="str">
            <v>15,36</v>
          </cell>
          <cell r="G990" t="str">
            <v>72,89</v>
          </cell>
          <cell r="H990">
            <v>0</v>
          </cell>
          <cell r="I990">
            <v>57.53</v>
          </cell>
          <cell r="J990">
            <v>15.36</v>
          </cell>
          <cell r="K990">
            <v>72.89</v>
          </cell>
          <cell r="L990">
            <v>0</v>
          </cell>
          <cell r="M990">
            <v>15.360510000000001</v>
          </cell>
          <cell r="N990">
            <v>72.890510000000006</v>
          </cell>
        </row>
        <row r="991">
          <cell r="B991" t="str">
            <v>2 S 04 501 53</v>
          </cell>
          <cell r="C991" t="str">
            <v>Dreno longit.prof. p/corte em rocha - DPR 03 BC</v>
          </cell>
          <cell r="D991" t="str">
            <v>m</v>
          </cell>
          <cell r="E991" t="str">
            <v>30,68</v>
          </cell>
          <cell r="F991" t="str">
            <v>8,19</v>
          </cell>
          <cell r="G991" t="str">
            <v>38,87</v>
          </cell>
          <cell r="H991">
            <v>0</v>
          </cell>
          <cell r="I991">
            <v>30.68</v>
          </cell>
          <cell r="J991">
            <v>8.19</v>
          </cell>
          <cell r="K991">
            <v>38.869999999999997</v>
          </cell>
          <cell r="L991">
            <v>0</v>
          </cell>
          <cell r="M991">
            <v>8.1915600000000008</v>
          </cell>
          <cell r="N991">
            <v>38.871560000000002</v>
          </cell>
        </row>
        <row r="992">
          <cell r="B992" t="str">
            <v>2 S 04 501 54</v>
          </cell>
          <cell r="C992" t="str">
            <v>Dreno longit.prof. p/corte em rocha - DPR 04 BC</v>
          </cell>
          <cell r="D992" t="str">
            <v>m</v>
          </cell>
          <cell r="E992" t="str">
            <v>18,97</v>
          </cell>
          <cell r="F992" t="str">
            <v>5,06</v>
          </cell>
          <cell r="G992" t="str">
            <v>24,03</v>
          </cell>
          <cell r="H992">
            <v>0</v>
          </cell>
          <cell r="I992">
            <v>18.97</v>
          </cell>
          <cell r="J992">
            <v>5.0599999999999996</v>
          </cell>
          <cell r="K992">
            <v>24.03</v>
          </cell>
          <cell r="L992">
            <v>0</v>
          </cell>
          <cell r="M992">
            <v>5.0649899999999999</v>
          </cell>
          <cell r="N992">
            <v>24.034990000000001</v>
          </cell>
        </row>
        <row r="993">
          <cell r="B993" t="str">
            <v>2 S 04 501 55</v>
          </cell>
          <cell r="C993" t="str">
            <v>Dreno longit.prof. p/corte em rocha - DPR 05 AC/BC</v>
          </cell>
          <cell r="D993" t="str">
            <v>m</v>
          </cell>
          <cell r="E993" t="str">
            <v>46,12</v>
          </cell>
          <cell r="F993" t="str">
            <v>12,32</v>
          </cell>
          <cell r="G993" t="str">
            <v>58,44</v>
          </cell>
          <cell r="H993">
            <v>0</v>
          </cell>
          <cell r="I993">
            <v>46.12</v>
          </cell>
          <cell r="J993">
            <v>12.32</v>
          </cell>
          <cell r="K993">
            <v>58.44</v>
          </cell>
          <cell r="L993">
            <v>0</v>
          </cell>
          <cell r="M993">
            <v>12.31404</v>
          </cell>
          <cell r="N993">
            <v>58.434039999999996</v>
          </cell>
        </row>
        <row r="994">
          <cell r="B994" t="str">
            <v>2 S 04 501 56</v>
          </cell>
          <cell r="C994" t="str">
            <v>Dreno PEAD long.prof.p/corte em rocha-DPR 01 AC/BC</v>
          </cell>
          <cell r="D994" t="str">
            <v>m</v>
          </cell>
          <cell r="E994" t="str">
            <v>46,51</v>
          </cell>
          <cell r="F994" t="str">
            <v>12,42</v>
          </cell>
          <cell r="G994" t="str">
            <v>58,93</v>
          </cell>
          <cell r="H994">
            <v>0</v>
          </cell>
          <cell r="I994">
            <v>46.51</v>
          </cell>
          <cell r="J994">
            <v>12.42</v>
          </cell>
          <cell r="K994">
            <v>58.93</v>
          </cell>
          <cell r="L994">
            <v>0</v>
          </cell>
          <cell r="M994">
            <v>12.41817</v>
          </cell>
          <cell r="N994">
            <v>58.928169999999994</v>
          </cell>
        </row>
        <row r="995">
          <cell r="B995" t="str">
            <v>2 S 04 501 57</v>
          </cell>
          <cell r="C995" t="str">
            <v>Dreno PEAD long.prof.p/corte em rocha-DPR 02 AC/BC</v>
          </cell>
          <cell r="D995" t="str">
            <v>m</v>
          </cell>
          <cell r="E995" t="str">
            <v>53,69</v>
          </cell>
          <cell r="F995" t="str">
            <v>14,34</v>
          </cell>
          <cell r="G995" t="str">
            <v>68,03</v>
          </cell>
          <cell r="H995">
            <v>0</v>
          </cell>
          <cell r="I995">
            <v>53.69</v>
          </cell>
          <cell r="J995">
            <v>14.34</v>
          </cell>
          <cell r="K995">
            <v>68.03</v>
          </cell>
          <cell r="L995">
            <v>0</v>
          </cell>
          <cell r="M995">
            <v>14.335230000000001</v>
          </cell>
          <cell r="N995">
            <v>68.025229999999993</v>
          </cell>
        </row>
        <row r="996">
          <cell r="B996" t="str">
            <v>2 S 04 501 58</v>
          </cell>
          <cell r="C996" t="str">
            <v>Dreno PEAD long.prof.p/corte em rocha-DPR 05 AC/BC</v>
          </cell>
          <cell r="D996" t="str">
            <v>m</v>
          </cell>
          <cell r="E996" t="str">
            <v>49,59</v>
          </cell>
          <cell r="F996" t="str">
            <v>13,24</v>
          </cell>
          <cell r="G996" t="str">
            <v>62,83</v>
          </cell>
          <cell r="H996">
            <v>0</v>
          </cell>
          <cell r="I996">
            <v>49.59</v>
          </cell>
          <cell r="J996">
            <v>13.24</v>
          </cell>
          <cell r="K996">
            <v>62.83</v>
          </cell>
          <cell r="L996">
            <v>0</v>
          </cell>
          <cell r="M996">
            <v>13.240530000000001</v>
          </cell>
          <cell r="N996">
            <v>62.830530000000003</v>
          </cell>
        </row>
        <row r="997">
          <cell r="B997" t="str">
            <v>2 S 04 502 01</v>
          </cell>
          <cell r="C997" t="str">
            <v>Boca saída p/dreno longitudinal prof. BSD 01</v>
          </cell>
          <cell r="D997" t="str">
            <v>und</v>
          </cell>
          <cell r="E997" t="str">
            <v>201,65</v>
          </cell>
          <cell r="F997" t="str">
            <v>53,84</v>
          </cell>
          <cell r="G997" t="str">
            <v>255,50</v>
          </cell>
          <cell r="H997">
            <v>0</v>
          </cell>
          <cell r="I997">
            <v>201.65</v>
          </cell>
          <cell r="J997">
            <v>53.84</v>
          </cell>
          <cell r="K997">
            <v>255.5</v>
          </cell>
          <cell r="L997">
            <v>0</v>
          </cell>
          <cell r="M997">
            <v>53.840550000000007</v>
          </cell>
          <cell r="N997">
            <v>255.49055000000001</v>
          </cell>
        </row>
        <row r="998">
          <cell r="B998" t="str">
            <v>2 S 04 502 02</v>
          </cell>
          <cell r="C998" t="str">
            <v>Boca saída p/dreno longitudinal prof. BSD 02</v>
          </cell>
          <cell r="D998" t="str">
            <v>und</v>
          </cell>
          <cell r="E998" t="str">
            <v>246,17</v>
          </cell>
          <cell r="F998" t="str">
            <v>65,73</v>
          </cell>
          <cell r="G998" t="str">
            <v>311,89</v>
          </cell>
          <cell r="H998">
            <v>0</v>
          </cell>
          <cell r="I998">
            <v>246.17</v>
          </cell>
          <cell r="J998">
            <v>65.73</v>
          </cell>
          <cell r="K998">
            <v>311.89</v>
          </cell>
          <cell r="L998">
            <v>0</v>
          </cell>
          <cell r="M998">
            <v>65.72739</v>
          </cell>
          <cell r="N998">
            <v>311.89738999999997</v>
          </cell>
        </row>
        <row r="999">
          <cell r="B999" t="str">
            <v>2 S 04 502 51</v>
          </cell>
          <cell r="C999" t="str">
            <v>Boca de saída p/dreno longit. prof. - BSD 01 AC/BC</v>
          </cell>
          <cell r="D999" t="str">
            <v>und</v>
          </cell>
          <cell r="E999" t="str">
            <v>209,85</v>
          </cell>
          <cell r="F999" t="str">
            <v>56,03</v>
          </cell>
          <cell r="G999" t="str">
            <v>265,89</v>
          </cell>
          <cell r="H999">
            <v>0</v>
          </cell>
          <cell r="I999">
            <v>209.85</v>
          </cell>
          <cell r="J999">
            <v>56.03</v>
          </cell>
          <cell r="K999">
            <v>265.89</v>
          </cell>
          <cell r="L999">
            <v>0</v>
          </cell>
          <cell r="M999">
            <v>56.029949999999999</v>
          </cell>
          <cell r="N999">
            <v>265.87995000000001</v>
          </cell>
        </row>
        <row r="1000">
          <cell r="B1000" t="str">
            <v>2 S 04 502 52</v>
          </cell>
          <cell r="C1000" t="str">
            <v>Boca de saída p/dreno longit. prof. - BSD 02 AC/BC</v>
          </cell>
          <cell r="D1000" t="str">
            <v>und</v>
          </cell>
          <cell r="E1000" t="str">
            <v>256,89</v>
          </cell>
          <cell r="F1000" t="str">
            <v>68,59</v>
          </cell>
          <cell r="G1000" t="str">
            <v>325,48</v>
          </cell>
          <cell r="H1000">
            <v>0</v>
          </cell>
          <cell r="I1000">
            <v>256.89</v>
          </cell>
          <cell r="J1000">
            <v>68.59</v>
          </cell>
          <cell r="K1000">
            <v>325.48</v>
          </cell>
          <cell r="L1000">
            <v>0</v>
          </cell>
          <cell r="M1000">
            <v>68.58963</v>
          </cell>
          <cell r="N1000">
            <v>325.47962999999999</v>
          </cell>
        </row>
        <row r="1001">
          <cell r="B1001" t="str">
            <v>2 S 04 510 01</v>
          </cell>
          <cell r="C1001" t="str">
            <v>Dreno sub-superficial - DSS 01</v>
          </cell>
          <cell r="D1001" t="str">
            <v>m</v>
          </cell>
          <cell r="E1001" t="str">
            <v>38,07</v>
          </cell>
          <cell r="F1001" t="str">
            <v>10,17</v>
          </cell>
          <cell r="G1001" t="str">
            <v>48,24</v>
          </cell>
          <cell r="H1001">
            <v>0</v>
          </cell>
          <cell r="I1001">
            <v>38.07</v>
          </cell>
          <cell r="J1001">
            <v>10.17</v>
          </cell>
          <cell r="K1001">
            <v>48.24</v>
          </cell>
          <cell r="L1001">
            <v>0</v>
          </cell>
          <cell r="M1001">
            <v>10.16469</v>
          </cell>
          <cell r="N1001">
            <v>48.234690000000001</v>
          </cell>
        </row>
        <row r="1002">
          <cell r="B1002" t="str">
            <v>2 S 04 510 02</v>
          </cell>
          <cell r="C1002" t="str">
            <v>Dreno sub-superficial - DSS 02</v>
          </cell>
          <cell r="D1002" t="str">
            <v>m</v>
          </cell>
          <cell r="E1002" t="str">
            <v>19,80</v>
          </cell>
          <cell r="F1002" t="str">
            <v>5,29</v>
          </cell>
          <cell r="G1002" t="str">
            <v>25,08</v>
          </cell>
          <cell r="H1002">
            <v>0</v>
          </cell>
          <cell r="I1002">
            <v>19.8</v>
          </cell>
          <cell r="J1002">
            <v>5.29</v>
          </cell>
          <cell r="K1002">
            <v>25.08</v>
          </cell>
          <cell r="L1002">
            <v>0</v>
          </cell>
          <cell r="M1002">
            <v>5.2866000000000009</v>
          </cell>
          <cell r="N1002">
            <v>25.086600000000001</v>
          </cell>
        </row>
        <row r="1003">
          <cell r="B1003" t="str">
            <v>2 S 04 510 03</v>
          </cell>
          <cell r="C1003" t="str">
            <v>Dreno sub-superficial - DSS 03</v>
          </cell>
          <cell r="D1003" t="str">
            <v>m</v>
          </cell>
          <cell r="E1003" t="str">
            <v>8,67</v>
          </cell>
          <cell r="F1003" t="str">
            <v>2,32</v>
          </cell>
          <cell r="G1003" t="str">
            <v>10,99</v>
          </cell>
          <cell r="H1003">
            <v>0</v>
          </cell>
          <cell r="I1003">
            <v>8.67</v>
          </cell>
          <cell r="J1003">
            <v>2.3199999999999998</v>
          </cell>
          <cell r="K1003">
            <v>10.99</v>
          </cell>
          <cell r="L1003">
            <v>0</v>
          </cell>
          <cell r="M1003">
            <v>2.3148900000000001</v>
          </cell>
          <cell r="N1003">
            <v>10.98489</v>
          </cell>
        </row>
        <row r="1004">
          <cell r="B1004" t="str">
            <v>2 S 04 510 04</v>
          </cell>
          <cell r="C1004" t="str">
            <v>Dreno sub-superficial - DSS 04</v>
          </cell>
          <cell r="D1004" t="str">
            <v>m</v>
          </cell>
          <cell r="E1004" t="str">
            <v>56,24</v>
          </cell>
          <cell r="F1004" t="str">
            <v>15,02</v>
          </cell>
          <cell r="G1004" t="str">
            <v>71,26</v>
          </cell>
          <cell r="H1004">
            <v>0</v>
          </cell>
          <cell r="I1004">
            <v>56.24</v>
          </cell>
          <cell r="J1004">
            <v>15.02</v>
          </cell>
          <cell r="K1004">
            <v>71.260000000000005</v>
          </cell>
          <cell r="L1004">
            <v>0</v>
          </cell>
          <cell r="M1004">
            <v>15.016080000000001</v>
          </cell>
          <cell r="N1004">
            <v>71.256079999999997</v>
          </cell>
        </row>
        <row r="1005">
          <cell r="B1005" t="str">
            <v>2 S 04 510 05</v>
          </cell>
          <cell r="C1005" t="str">
            <v>Dreno PEAD subsuperficial - DSS 01</v>
          </cell>
          <cell r="D1005" t="str">
            <v>m</v>
          </cell>
          <cell r="E1005" t="str">
            <v>26,69</v>
          </cell>
          <cell r="F1005" t="str">
            <v>7,13</v>
          </cell>
          <cell r="G1005" t="str">
            <v>33,82</v>
          </cell>
          <cell r="H1005">
            <v>0</v>
          </cell>
          <cell r="I1005">
            <v>26.69</v>
          </cell>
          <cell r="J1005">
            <v>7.13</v>
          </cell>
          <cell r="K1005">
            <v>33.82</v>
          </cell>
          <cell r="L1005">
            <v>0</v>
          </cell>
          <cell r="M1005">
            <v>7.1262300000000005</v>
          </cell>
          <cell r="N1005">
            <v>33.816230000000004</v>
          </cell>
        </row>
        <row r="1006">
          <cell r="B1006" t="str">
            <v>2 S 04 510 06</v>
          </cell>
          <cell r="C1006" t="str">
            <v>Dreno PEAD subsuperficial - DSS 04</v>
          </cell>
          <cell r="D1006" t="str">
            <v>m</v>
          </cell>
          <cell r="E1006" t="str">
            <v>39,15</v>
          </cell>
          <cell r="F1006" t="str">
            <v>10,45</v>
          </cell>
          <cell r="G1006" t="str">
            <v>49,60</v>
          </cell>
          <cell r="H1006">
            <v>0</v>
          </cell>
          <cell r="I1006">
            <v>39.15</v>
          </cell>
          <cell r="J1006">
            <v>10.45</v>
          </cell>
          <cell r="K1006">
            <v>49.6</v>
          </cell>
          <cell r="L1006">
            <v>0</v>
          </cell>
          <cell r="M1006">
            <v>10.453050000000001</v>
          </cell>
          <cell r="N1006">
            <v>49.603049999999996</v>
          </cell>
        </row>
        <row r="1007">
          <cell r="B1007" t="str">
            <v>2 S 04 510 51</v>
          </cell>
          <cell r="C1007" t="str">
            <v>Dreno sub-superficial - DSS 01 AC</v>
          </cell>
          <cell r="D1007" t="str">
            <v>m</v>
          </cell>
          <cell r="E1007" t="str">
            <v>46,31</v>
          </cell>
          <cell r="F1007" t="str">
            <v>12,36</v>
          </cell>
          <cell r="G1007" t="str">
            <v>58,67</v>
          </cell>
          <cell r="H1007">
            <v>0</v>
          </cell>
          <cell r="I1007">
            <v>46.31</v>
          </cell>
          <cell r="J1007">
            <v>12.36</v>
          </cell>
          <cell r="K1007">
            <v>58.67</v>
          </cell>
          <cell r="L1007">
            <v>0</v>
          </cell>
          <cell r="M1007">
            <v>12.364770000000002</v>
          </cell>
          <cell r="N1007">
            <v>58.674770000000002</v>
          </cell>
        </row>
        <row r="1008">
          <cell r="B1008" t="str">
            <v>2 S 04 510 52</v>
          </cell>
          <cell r="C1008" t="str">
            <v>Dreno sub-superficial - DSS 02 BC</v>
          </cell>
          <cell r="D1008" t="str">
            <v>m</v>
          </cell>
          <cell r="E1008" t="str">
            <v>24,35</v>
          </cell>
          <cell r="F1008" t="str">
            <v>6,50</v>
          </cell>
          <cell r="G1008" t="str">
            <v>30,86</v>
          </cell>
          <cell r="H1008">
            <v>0</v>
          </cell>
          <cell r="I1008">
            <v>24.35</v>
          </cell>
          <cell r="J1008">
            <v>6.5</v>
          </cell>
          <cell r="K1008">
            <v>30.86</v>
          </cell>
          <cell r="L1008">
            <v>0</v>
          </cell>
          <cell r="M1008">
            <v>6.5014500000000011</v>
          </cell>
          <cell r="N1008">
            <v>30.851450000000003</v>
          </cell>
        </row>
        <row r="1009">
          <cell r="B1009" t="str">
            <v>2 S 04 510 53</v>
          </cell>
          <cell r="C1009" t="str">
            <v>Dreno sub-superficial - DSS 03 BC</v>
          </cell>
          <cell r="D1009" t="str">
            <v>m</v>
          </cell>
          <cell r="E1009" t="str">
            <v>13,23</v>
          </cell>
          <cell r="F1009" t="str">
            <v>3,53</v>
          </cell>
          <cell r="G1009" t="str">
            <v>16,76</v>
          </cell>
          <cell r="H1009">
            <v>0</v>
          </cell>
          <cell r="I1009">
            <v>13.23</v>
          </cell>
          <cell r="J1009">
            <v>3.53</v>
          </cell>
          <cell r="K1009">
            <v>16.760000000000002</v>
          </cell>
          <cell r="L1009">
            <v>0</v>
          </cell>
          <cell r="M1009">
            <v>3.5324100000000005</v>
          </cell>
          <cell r="N1009">
            <v>16.762410000000003</v>
          </cell>
        </row>
        <row r="1010">
          <cell r="B1010" t="str">
            <v>2 S 04 510 54</v>
          </cell>
          <cell r="C1010" t="str">
            <v>Dreno sub-superficial - DSS 04 BC</v>
          </cell>
          <cell r="D1010" t="str">
            <v>m</v>
          </cell>
          <cell r="E1010" t="str">
            <v>60,80</v>
          </cell>
          <cell r="F1010" t="str">
            <v>16,23</v>
          </cell>
          <cell r="G1010" t="str">
            <v>77,03</v>
          </cell>
          <cell r="H1010">
            <v>0</v>
          </cell>
          <cell r="I1010">
            <v>60.8</v>
          </cell>
          <cell r="J1010">
            <v>16.23</v>
          </cell>
          <cell r="K1010">
            <v>77.03</v>
          </cell>
          <cell r="L1010">
            <v>0</v>
          </cell>
          <cell r="M1010">
            <v>16.233599999999999</v>
          </cell>
          <cell r="N1010">
            <v>77.033599999999993</v>
          </cell>
        </row>
        <row r="1011">
          <cell r="B1011" t="str">
            <v>2 S 04 510 55</v>
          </cell>
          <cell r="C1011" t="str">
            <v>Dreno PEAD subsuperficial - DSS 01 AC</v>
          </cell>
          <cell r="D1011" t="str">
            <v>m</v>
          </cell>
          <cell r="E1011" t="str">
            <v>34,41</v>
          </cell>
          <cell r="F1011" t="str">
            <v>9,19</v>
          </cell>
          <cell r="G1011" t="str">
            <v>43,60</v>
          </cell>
          <cell r="H1011">
            <v>0</v>
          </cell>
          <cell r="I1011">
            <v>34.409999999999997</v>
          </cell>
          <cell r="J1011">
            <v>9.19</v>
          </cell>
          <cell r="K1011">
            <v>43.6</v>
          </cell>
          <cell r="L1011">
            <v>0</v>
          </cell>
          <cell r="M1011">
            <v>9.1874699999999994</v>
          </cell>
          <cell r="N1011">
            <v>43.597469999999994</v>
          </cell>
        </row>
        <row r="1012">
          <cell r="B1012" t="str">
            <v>2 S 04 510 56</v>
          </cell>
          <cell r="C1012" t="str">
            <v>Dreno PEAD subsuperficial - DSS 04 BC</v>
          </cell>
          <cell r="D1012" t="str">
            <v>m</v>
          </cell>
          <cell r="E1012" t="str">
            <v>43,42</v>
          </cell>
          <cell r="F1012" t="str">
            <v>11,59</v>
          </cell>
          <cell r="G1012" t="str">
            <v>55,02</v>
          </cell>
          <cell r="H1012">
            <v>0</v>
          </cell>
          <cell r="I1012">
            <v>43.42</v>
          </cell>
          <cell r="J1012">
            <v>11.59</v>
          </cell>
          <cell r="K1012">
            <v>55.02</v>
          </cell>
          <cell r="L1012">
            <v>0</v>
          </cell>
          <cell r="M1012">
            <v>11.593140000000002</v>
          </cell>
          <cell r="N1012">
            <v>55.013140000000007</v>
          </cell>
        </row>
        <row r="1013">
          <cell r="B1013" t="str">
            <v>2 S 04 511 01</v>
          </cell>
          <cell r="C1013" t="str">
            <v>Boca saída p/dreno sub-superficial - BSD 03</v>
          </cell>
          <cell r="D1013" t="str">
            <v>und</v>
          </cell>
          <cell r="E1013" t="str">
            <v>50,72</v>
          </cell>
          <cell r="F1013" t="str">
            <v>13,54</v>
          </cell>
          <cell r="G1013" t="str">
            <v>64,27</v>
          </cell>
          <cell r="H1013">
            <v>0</v>
          </cell>
          <cell r="I1013">
            <v>50.72</v>
          </cell>
          <cell r="J1013">
            <v>13.54</v>
          </cell>
          <cell r="K1013">
            <v>64.27</v>
          </cell>
          <cell r="L1013">
            <v>0</v>
          </cell>
          <cell r="M1013">
            <v>13.54224</v>
          </cell>
          <cell r="N1013">
            <v>64.262239999999991</v>
          </cell>
        </row>
        <row r="1014">
          <cell r="B1014" t="str">
            <v>2 S 04 511 51</v>
          </cell>
          <cell r="C1014" t="str">
            <v>Boca de saída p/dreno sub-superficial-BSD 03 AC/BC</v>
          </cell>
          <cell r="D1014" t="str">
            <v>und</v>
          </cell>
          <cell r="E1014" t="str">
            <v>55,77</v>
          </cell>
          <cell r="F1014" t="str">
            <v>14,89</v>
          </cell>
          <cell r="G1014" t="str">
            <v>70,66</v>
          </cell>
          <cell r="H1014">
            <v>0</v>
          </cell>
          <cell r="I1014">
            <v>55.77</v>
          </cell>
          <cell r="J1014">
            <v>14.89</v>
          </cell>
          <cell r="K1014">
            <v>70.66</v>
          </cell>
          <cell r="L1014">
            <v>0</v>
          </cell>
          <cell r="M1014">
            <v>14.890590000000001</v>
          </cell>
          <cell r="N1014">
            <v>70.660589999999999</v>
          </cell>
        </row>
        <row r="1015">
          <cell r="B1015" t="str">
            <v>2 S 04 520 01</v>
          </cell>
          <cell r="C1015" t="str">
            <v>Dreno sub-horizontal - DSH 01</v>
          </cell>
          <cell r="D1015" t="str">
            <v>m</v>
          </cell>
          <cell r="E1015" t="str">
            <v>57,10</v>
          </cell>
          <cell r="F1015" t="str">
            <v>15,25</v>
          </cell>
          <cell r="G1015" t="str">
            <v>72,35</v>
          </cell>
          <cell r="H1015">
            <v>0</v>
          </cell>
          <cell r="I1015">
            <v>57.1</v>
          </cell>
          <cell r="J1015">
            <v>15.25</v>
          </cell>
          <cell r="K1015">
            <v>72.349999999999994</v>
          </cell>
          <cell r="L1015">
            <v>0</v>
          </cell>
          <cell r="M1015">
            <v>15.245700000000001</v>
          </cell>
          <cell r="N1015">
            <v>72.345700000000008</v>
          </cell>
        </row>
        <row r="1016">
          <cell r="B1016" t="str">
            <v>2 S 04 520 51</v>
          </cell>
          <cell r="C1016" t="str">
            <v>Dreno sub-horizontal - DSH 01</v>
          </cell>
          <cell r="D1016" t="str">
            <v>m</v>
          </cell>
          <cell r="E1016" t="str">
            <v>57,10</v>
          </cell>
          <cell r="F1016" t="str">
            <v>15,25</v>
          </cell>
          <cell r="G1016" t="str">
            <v>72,35</v>
          </cell>
          <cell r="H1016">
            <v>0</v>
          </cell>
          <cell r="I1016">
            <v>57.1</v>
          </cell>
          <cell r="J1016">
            <v>15.25</v>
          </cell>
          <cell r="K1016">
            <v>72.349999999999994</v>
          </cell>
          <cell r="L1016">
            <v>0</v>
          </cell>
          <cell r="M1016">
            <v>15.245700000000001</v>
          </cell>
          <cell r="N1016">
            <v>72.345700000000008</v>
          </cell>
        </row>
        <row r="1017">
          <cell r="B1017" t="str">
            <v>2 S 04 521 01</v>
          </cell>
          <cell r="C1017" t="str">
            <v>Boca saída p/dreno sub-horizontal - BSD 04</v>
          </cell>
          <cell r="D1017" t="str">
            <v>und</v>
          </cell>
          <cell r="E1017" t="str">
            <v>13,85</v>
          </cell>
          <cell r="F1017" t="str">
            <v>3,70</v>
          </cell>
          <cell r="G1017" t="str">
            <v>17,55</v>
          </cell>
          <cell r="H1017">
            <v>0</v>
          </cell>
          <cell r="I1017">
            <v>13.85</v>
          </cell>
          <cell r="J1017">
            <v>3.7</v>
          </cell>
          <cell r="K1017">
            <v>17.55</v>
          </cell>
          <cell r="L1017">
            <v>0</v>
          </cell>
          <cell r="M1017">
            <v>3.6979500000000001</v>
          </cell>
          <cell r="N1017">
            <v>17.54795</v>
          </cell>
        </row>
        <row r="1018">
          <cell r="B1018" t="str">
            <v>2 S 04 521 51</v>
          </cell>
          <cell r="C1018" t="str">
            <v>Boca de saída p/dreno sub-superficial-BSD 04 AC/BC</v>
          </cell>
          <cell r="D1018" t="str">
            <v>und</v>
          </cell>
          <cell r="E1018" t="str">
            <v>15,01</v>
          </cell>
          <cell r="F1018" t="str">
            <v>4,01</v>
          </cell>
          <cell r="G1018" t="str">
            <v>19,02</v>
          </cell>
          <cell r="H1018">
            <v>0</v>
          </cell>
          <cell r="I1018">
            <v>15.01</v>
          </cell>
          <cell r="J1018">
            <v>4.01</v>
          </cell>
          <cell r="K1018">
            <v>19.02</v>
          </cell>
          <cell r="L1018">
            <v>0</v>
          </cell>
          <cell r="M1018">
            <v>4.0076700000000001</v>
          </cell>
          <cell r="N1018">
            <v>19.017669999999999</v>
          </cell>
        </row>
        <row r="1019">
          <cell r="B1019" t="str">
            <v>2 S 04 900 01</v>
          </cell>
          <cell r="C1019" t="str">
            <v>Sarjeta triangular de concreto - STC 01</v>
          </cell>
          <cell r="D1019" t="str">
            <v>m</v>
          </cell>
          <cell r="E1019" t="str">
            <v>49,91</v>
          </cell>
          <cell r="F1019" t="str">
            <v>13,33</v>
          </cell>
          <cell r="G1019" t="str">
            <v>63,24</v>
          </cell>
          <cell r="H1019">
            <v>0</v>
          </cell>
          <cell r="I1019">
            <v>49.91</v>
          </cell>
          <cell r="J1019">
            <v>13.33</v>
          </cell>
          <cell r="K1019">
            <v>63.24</v>
          </cell>
          <cell r="L1019">
            <v>0</v>
          </cell>
          <cell r="M1019">
            <v>13.32597</v>
          </cell>
          <cell r="N1019">
            <v>63.235969999999995</v>
          </cell>
        </row>
        <row r="1020">
          <cell r="B1020" t="str">
            <v>2 S 04 900 02</v>
          </cell>
          <cell r="C1020" t="str">
            <v>Sarjeta triangular de concreto - STC 02</v>
          </cell>
          <cell r="D1020" t="str">
            <v>m</v>
          </cell>
          <cell r="E1020" t="str">
            <v>34,79</v>
          </cell>
          <cell r="F1020" t="str">
            <v>9,29</v>
          </cell>
          <cell r="G1020" t="str">
            <v>44,08</v>
          </cell>
          <cell r="H1020">
            <v>0</v>
          </cell>
          <cell r="I1020">
            <v>34.79</v>
          </cell>
          <cell r="J1020">
            <v>9.2899999999999991</v>
          </cell>
          <cell r="K1020">
            <v>44.08</v>
          </cell>
          <cell r="L1020">
            <v>0</v>
          </cell>
          <cell r="M1020">
            <v>9.2889300000000006</v>
          </cell>
          <cell r="N1020">
            <v>44.07893</v>
          </cell>
        </row>
        <row r="1021">
          <cell r="B1021" t="str">
            <v>2 S 04 900 03</v>
          </cell>
          <cell r="C1021" t="str">
            <v>Sarjeta triangular de concreto - STC 03</v>
          </cell>
          <cell r="D1021" t="str">
            <v>m</v>
          </cell>
          <cell r="E1021" t="str">
            <v>30,04</v>
          </cell>
          <cell r="F1021" t="str">
            <v>8,02</v>
          </cell>
          <cell r="G1021" t="str">
            <v>38,07</v>
          </cell>
          <cell r="H1021">
            <v>0</v>
          </cell>
          <cell r="I1021">
            <v>30.04</v>
          </cell>
          <cell r="J1021">
            <v>8.02</v>
          </cell>
          <cell r="K1021">
            <v>38.07</v>
          </cell>
          <cell r="L1021">
            <v>0</v>
          </cell>
          <cell r="M1021">
            <v>8.0206800000000005</v>
          </cell>
          <cell r="N1021">
            <v>38.060679999999998</v>
          </cell>
        </row>
        <row r="1022">
          <cell r="B1022" t="str">
            <v>2 S 04 900 04</v>
          </cell>
          <cell r="C1022" t="str">
            <v>Sarjeta triangular de concreto - STC 04</v>
          </cell>
          <cell r="D1022" t="str">
            <v>m</v>
          </cell>
          <cell r="E1022" t="str">
            <v>24,10</v>
          </cell>
          <cell r="F1022" t="str">
            <v>6,44</v>
          </cell>
          <cell r="G1022" t="str">
            <v>30,54</v>
          </cell>
          <cell r="H1022">
            <v>0</v>
          </cell>
          <cell r="I1022">
            <v>24.1</v>
          </cell>
          <cell r="J1022">
            <v>6.44</v>
          </cell>
          <cell r="K1022">
            <v>30.54</v>
          </cell>
          <cell r="L1022">
            <v>0</v>
          </cell>
          <cell r="M1022">
            <v>6.4347000000000003</v>
          </cell>
          <cell r="N1022">
            <v>30.534700000000001</v>
          </cell>
        </row>
        <row r="1023">
          <cell r="B1023" t="str">
            <v>2 S 04 900 05</v>
          </cell>
          <cell r="C1023" t="str">
            <v>Sarjeta triangular de concreto - STC 05</v>
          </cell>
          <cell r="D1023" t="str">
            <v>m</v>
          </cell>
          <cell r="E1023" t="str">
            <v>37,64</v>
          </cell>
          <cell r="F1023" t="str">
            <v>10,05</v>
          </cell>
          <cell r="G1023" t="str">
            <v>47,69</v>
          </cell>
          <cell r="H1023">
            <v>0</v>
          </cell>
          <cell r="I1023">
            <v>37.64</v>
          </cell>
          <cell r="J1023">
            <v>10.050000000000001</v>
          </cell>
          <cell r="K1023">
            <v>47.69</v>
          </cell>
          <cell r="L1023">
            <v>0</v>
          </cell>
          <cell r="M1023">
            <v>10.04988</v>
          </cell>
          <cell r="N1023">
            <v>47.689880000000002</v>
          </cell>
        </row>
        <row r="1024">
          <cell r="B1024" t="str">
            <v>2 S 04 900 06</v>
          </cell>
          <cell r="C1024" t="str">
            <v>Sarjeta triangular de concreto - STC 06</v>
          </cell>
          <cell r="D1024" t="str">
            <v>m</v>
          </cell>
          <cell r="E1024" t="str">
            <v>26,91</v>
          </cell>
          <cell r="F1024" t="str">
            <v>7,18</v>
          </cell>
          <cell r="G1024" t="str">
            <v>34,09</v>
          </cell>
          <cell r="H1024">
            <v>0</v>
          </cell>
          <cell r="I1024">
            <v>26.91</v>
          </cell>
          <cell r="J1024">
            <v>7.18</v>
          </cell>
          <cell r="K1024">
            <v>34.090000000000003</v>
          </cell>
          <cell r="L1024">
            <v>0</v>
          </cell>
          <cell r="M1024">
            <v>7.1849700000000007</v>
          </cell>
          <cell r="N1024">
            <v>34.094970000000004</v>
          </cell>
        </row>
        <row r="1025">
          <cell r="B1025" t="str">
            <v>2 S 04 900 07</v>
          </cell>
          <cell r="C1025" t="str">
            <v>Sarjeta triangular de concreto - STC 07</v>
          </cell>
          <cell r="D1025" t="str">
            <v>m</v>
          </cell>
          <cell r="E1025" t="str">
            <v>23,16</v>
          </cell>
          <cell r="F1025" t="str">
            <v>6,18</v>
          </cell>
          <cell r="G1025" t="str">
            <v>29,34</v>
          </cell>
          <cell r="H1025">
            <v>0</v>
          </cell>
          <cell r="I1025">
            <v>23.16</v>
          </cell>
          <cell r="J1025">
            <v>6.18</v>
          </cell>
          <cell r="K1025">
            <v>29.34</v>
          </cell>
          <cell r="L1025">
            <v>0</v>
          </cell>
          <cell r="M1025">
            <v>6.1837200000000001</v>
          </cell>
          <cell r="N1025">
            <v>29.343720000000001</v>
          </cell>
        </row>
        <row r="1026">
          <cell r="B1026" t="str">
            <v>2 S 04 900 08</v>
          </cell>
          <cell r="C1026" t="str">
            <v>Sarjeta triangular de concreto - STC 08</v>
          </cell>
          <cell r="D1026" t="str">
            <v>m</v>
          </cell>
          <cell r="E1026" t="str">
            <v>19,18</v>
          </cell>
          <cell r="F1026" t="str">
            <v>5,12</v>
          </cell>
          <cell r="G1026" t="str">
            <v>24,31</v>
          </cell>
          <cell r="H1026">
            <v>0</v>
          </cell>
          <cell r="I1026">
            <v>19.18</v>
          </cell>
          <cell r="J1026">
            <v>5.12</v>
          </cell>
          <cell r="K1026">
            <v>24.31</v>
          </cell>
          <cell r="L1026">
            <v>0</v>
          </cell>
          <cell r="M1026">
            <v>5.1210599999999999</v>
          </cell>
          <cell r="N1026">
            <v>24.30106</v>
          </cell>
        </row>
        <row r="1027">
          <cell r="B1027" t="str">
            <v>2 S 04 900 21</v>
          </cell>
          <cell r="C1027" t="str">
            <v>Sarjeta canteiro central concreto - SCC 01</v>
          </cell>
          <cell r="D1027" t="str">
            <v>m</v>
          </cell>
          <cell r="E1027" t="str">
            <v>29,67</v>
          </cell>
          <cell r="F1027" t="str">
            <v>7,92</v>
          </cell>
          <cell r="G1027" t="str">
            <v>37,59</v>
          </cell>
          <cell r="H1027">
            <v>0</v>
          </cell>
          <cell r="I1027">
            <v>29.67</v>
          </cell>
          <cell r="J1027">
            <v>7.92</v>
          </cell>
          <cell r="K1027">
            <v>37.590000000000003</v>
          </cell>
          <cell r="L1027">
            <v>0</v>
          </cell>
          <cell r="M1027">
            <v>7.9218900000000012</v>
          </cell>
          <cell r="N1027">
            <v>37.591890000000006</v>
          </cell>
        </row>
        <row r="1028">
          <cell r="B1028" t="str">
            <v>2 S 04 900 22</v>
          </cell>
          <cell r="C1028" t="str">
            <v>Sarjeta canteiro central concreto - SCC 02</v>
          </cell>
          <cell r="D1028" t="str">
            <v>m</v>
          </cell>
          <cell r="E1028" t="str">
            <v>39,39</v>
          </cell>
          <cell r="F1028" t="str">
            <v>10,52</v>
          </cell>
          <cell r="G1028" t="str">
            <v>49,91</v>
          </cell>
          <cell r="H1028">
            <v>0</v>
          </cell>
          <cell r="I1028">
            <v>39.39</v>
          </cell>
          <cell r="J1028">
            <v>10.52</v>
          </cell>
          <cell r="K1028">
            <v>49.91</v>
          </cell>
          <cell r="L1028">
            <v>0</v>
          </cell>
          <cell r="M1028">
            <v>10.51713</v>
          </cell>
          <cell r="N1028">
            <v>49.907130000000002</v>
          </cell>
        </row>
        <row r="1029">
          <cell r="B1029" t="str">
            <v>2 S 04 900 31</v>
          </cell>
          <cell r="C1029" t="str">
            <v>Sarjeta triangular de grama - STG 01</v>
          </cell>
          <cell r="D1029" t="str">
            <v>m</v>
          </cell>
          <cell r="E1029" t="str">
            <v>28,41</v>
          </cell>
          <cell r="F1029" t="str">
            <v>7,59</v>
          </cell>
          <cell r="G1029" t="str">
            <v>35,99</v>
          </cell>
          <cell r="H1029">
            <v>0</v>
          </cell>
          <cell r="I1029">
            <v>28.41</v>
          </cell>
          <cell r="J1029">
            <v>7.59</v>
          </cell>
          <cell r="K1029">
            <v>35.99</v>
          </cell>
          <cell r="L1029">
            <v>0</v>
          </cell>
          <cell r="M1029">
            <v>7.5854700000000008</v>
          </cell>
          <cell r="N1029">
            <v>35.995469999999997</v>
          </cell>
        </row>
        <row r="1030">
          <cell r="B1030" t="str">
            <v>2 S 04 900 32</v>
          </cell>
          <cell r="C1030" t="str">
            <v>Sarjeta triangular de grama - STG 02</v>
          </cell>
          <cell r="D1030" t="str">
            <v>m</v>
          </cell>
          <cell r="E1030" t="str">
            <v>23,48</v>
          </cell>
          <cell r="F1030" t="str">
            <v>6,27</v>
          </cell>
          <cell r="G1030" t="str">
            <v>29,75</v>
          </cell>
          <cell r="H1030">
            <v>0</v>
          </cell>
          <cell r="I1030">
            <v>23.48</v>
          </cell>
          <cell r="J1030">
            <v>6.27</v>
          </cell>
          <cell r="K1030">
            <v>29.75</v>
          </cell>
          <cell r="L1030">
            <v>0</v>
          </cell>
          <cell r="M1030">
            <v>6.2691600000000003</v>
          </cell>
          <cell r="N1030">
            <v>29.74916</v>
          </cell>
        </row>
        <row r="1031">
          <cell r="B1031" t="str">
            <v>2 S 04 900 33</v>
          </cell>
          <cell r="C1031" t="str">
            <v>Sarjeta triangular de grama - STG 03</v>
          </cell>
          <cell r="D1031" t="str">
            <v>m</v>
          </cell>
          <cell r="E1031" t="str">
            <v>20,19</v>
          </cell>
          <cell r="F1031" t="str">
            <v>5,39</v>
          </cell>
          <cell r="G1031" t="str">
            <v>25,58</v>
          </cell>
          <cell r="H1031">
            <v>0</v>
          </cell>
          <cell r="I1031">
            <v>20.190000000000001</v>
          </cell>
          <cell r="J1031">
            <v>5.39</v>
          </cell>
          <cell r="K1031">
            <v>25.58</v>
          </cell>
          <cell r="L1031">
            <v>0</v>
          </cell>
          <cell r="M1031">
            <v>5.3907300000000005</v>
          </cell>
          <cell r="N1031">
            <v>25.580730000000003</v>
          </cell>
        </row>
        <row r="1032">
          <cell r="B1032" t="str">
            <v>2 S 04 900 34</v>
          </cell>
          <cell r="C1032" t="str">
            <v>Sarjeta triangular de grama - STG 04</v>
          </cell>
          <cell r="D1032" t="str">
            <v>m</v>
          </cell>
          <cell r="E1032" t="str">
            <v>15,32</v>
          </cell>
          <cell r="F1032" t="str">
            <v>4,09</v>
          </cell>
          <cell r="G1032" t="str">
            <v>19,41</v>
          </cell>
          <cell r="H1032">
            <v>0</v>
          </cell>
          <cell r="I1032">
            <v>15.32</v>
          </cell>
          <cell r="J1032">
            <v>4.09</v>
          </cell>
          <cell r="K1032">
            <v>19.41</v>
          </cell>
          <cell r="L1032">
            <v>0</v>
          </cell>
          <cell r="M1032">
            <v>4.0904400000000001</v>
          </cell>
          <cell r="N1032">
            <v>19.410440000000001</v>
          </cell>
        </row>
        <row r="1033">
          <cell r="B1033" t="str">
            <v>2 S 04 900 41</v>
          </cell>
          <cell r="C1033" t="str">
            <v>Sarjeta triangular não revestida - STT 01</v>
          </cell>
          <cell r="D1033" t="str">
            <v>m</v>
          </cell>
          <cell r="E1033" t="str">
            <v>15,57</v>
          </cell>
          <cell r="F1033" t="str">
            <v>4,16</v>
          </cell>
          <cell r="G1033" t="str">
            <v>19,73</v>
          </cell>
          <cell r="H1033">
            <v>0</v>
          </cell>
          <cell r="I1033">
            <v>15.57</v>
          </cell>
          <cell r="J1033">
            <v>4.16</v>
          </cell>
          <cell r="K1033">
            <v>19.73</v>
          </cell>
          <cell r="L1033">
            <v>0</v>
          </cell>
          <cell r="M1033">
            <v>4.1571899999999999</v>
          </cell>
          <cell r="N1033">
            <v>19.72719</v>
          </cell>
        </row>
        <row r="1034">
          <cell r="B1034" t="str">
            <v>2 S 04 900 42</v>
          </cell>
          <cell r="C1034" t="str">
            <v>Sarjeta triangular não revestida - STT 02</v>
          </cell>
          <cell r="D1034" t="str">
            <v>m</v>
          </cell>
          <cell r="E1034" t="str">
            <v>13,06</v>
          </cell>
          <cell r="F1034" t="str">
            <v>3,49</v>
          </cell>
          <cell r="G1034" t="str">
            <v>16,54</v>
          </cell>
          <cell r="H1034">
            <v>0</v>
          </cell>
          <cell r="I1034">
            <v>13.06</v>
          </cell>
          <cell r="J1034">
            <v>3.49</v>
          </cell>
          <cell r="K1034">
            <v>16.54</v>
          </cell>
          <cell r="L1034">
            <v>0</v>
          </cell>
          <cell r="M1034">
            <v>3.4870200000000002</v>
          </cell>
          <cell r="N1034">
            <v>16.54702</v>
          </cell>
        </row>
        <row r="1035">
          <cell r="B1035" t="str">
            <v>2 S 04 900 43</v>
          </cell>
          <cell r="C1035" t="str">
            <v>Sarjeta triangular não revestida - STT 03</v>
          </cell>
          <cell r="D1035" t="str">
            <v>m</v>
          </cell>
          <cell r="E1035" t="str">
            <v>10,99</v>
          </cell>
          <cell r="F1035" t="str">
            <v>2,93</v>
          </cell>
          <cell r="G1035" t="str">
            <v>13,92</v>
          </cell>
          <cell r="H1035">
            <v>0</v>
          </cell>
          <cell r="I1035">
            <v>10.99</v>
          </cell>
          <cell r="J1035">
            <v>2.93</v>
          </cell>
          <cell r="K1035">
            <v>13.92</v>
          </cell>
          <cell r="L1035">
            <v>0</v>
          </cell>
          <cell r="M1035">
            <v>2.9343300000000001</v>
          </cell>
          <cell r="N1035">
            <v>13.924330000000001</v>
          </cell>
        </row>
        <row r="1036">
          <cell r="B1036" t="str">
            <v>2 S 04 900 44</v>
          </cell>
          <cell r="C1036" t="str">
            <v>Sarjeta triangular não revestida - STT 04</v>
          </cell>
          <cell r="D1036" t="str">
            <v>m</v>
          </cell>
          <cell r="E1036" t="str">
            <v>7,89</v>
          </cell>
          <cell r="F1036" t="str">
            <v>2,11</v>
          </cell>
          <cell r="G1036" t="str">
            <v>10,00</v>
          </cell>
          <cell r="H1036">
            <v>0</v>
          </cell>
          <cell r="I1036">
            <v>7.89</v>
          </cell>
          <cell r="J1036">
            <v>2.11</v>
          </cell>
          <cell r="K1036">
            <v>10</v>
          </cell>
          <cell r="L1036">
            <v>0</v>
          </cell>
          <cell r="M1036">
            <v>2.10663</v>
          </cell>
          <cell r="N1036">
            <v>9.9966299999999997</v>
          </cell>
        </row>
        <row r="1037">
          <cell r="B1037" t="str">
            <v>2 S 04 900 51</v>
          </cell>
          <cell r="C1037" t="str">
            <v>Sarjeta triangular de concreto - STC 01 AC/BC</v>
          </cell>
          <cell r="D1037" t="str">
            <v>m</v>
          </cell>
          <cell r="E1037" t="str">
            <v>56,17</v>
          </cell>
          <cell r="F1037" t="str">
            <v>15,00</v>
          </cell>
          <cell r="G1037" t="str">
            <v>71,17</v>
          </cell>
          <cell r="H1037">
            <v>0</v>
          </cell>
          <cell r="I1037">
            <v>56.17</v>
          </cell>
          <cell r="J1037">
            <v>15</v>
          </cell>
          <cell r="K1037">
            <v>71.17</v>
          </cell>
          <cell r="L1037">
            <v>0</v>
          </cell>
          <cell r="M1037">
            <v>14.997390000000001</v>
          </cell>
          <cell r="N1037">
            <v>71.167389999999997</v>
          </cell>
        </row>
        <row r="1038">
          <cell r="B1038" t="str">
            <v>2 S 04 900 52</v>
          </cell>
          <cell r="C1038" t="str">
            <v>Sarjeta triangular de concreto - STC 02 AC/BC</v>
          </cell>
          <cell r="D1038" t="str">
            <v>m</v>
          </cell>
          <cell r="E1038" t="str">
            <v>38,79</v>
          </cell>
          <cell r="F1038" t="str">
            <v>10,36</v>
          </cell>
          <cell r="G1038" t="str">
            <v>49,14</v>
          </cell>
          <cell r="H1038">
            <v>0</v>
          </cell>
          <cell r="I1038">
            <v>38.79</v>
          </cell>
          <cell r="J1038">
            <v>10.36</v>
          </cell>
          <cell r="K1038">
            <v>49.14</v>
          </cell>
          <cell r="L1038">
            <v>0</v>
          </cell>
          <cell r="M1038">
            <v>10.35693</v>
          </cell>
          <cell r="N1038">
            <v>49.146929999999998</v>
          </cell>
        </row>
        <row r="1039">
          <cell r="B1039" t="str">
            <v>2 S 04 900 53</v>
          </cell>
          <cell r="C1039" t="str">
            <v>Sarjeta triangular de concreto - STC 03 AC/BC</v>
          </cell>
          <cell r="D1039" t="str">
            <v>m</v>
          </cell>
          <cell r="E1039" t="str">
            <v>33,51</v>
          </cell>
          <cell r="F1039" t="str">
            <v>8,95</v>
          </cell>
          <cell r="G1039" t="str">
            <v>42,46</v>
          </cell>
          <cell r="H1039">
            <v>0</v>
          </cell>
          <cell r="I1039">
            <v>33.51</v>
          </cell>
          <cell r="J1039">
            <v>8.9499999999999993</v>
          </cell>
          <cell r="K1039">
            <v>42.46</v>
          </cell>
          <cell r="L1039">
            <v>0</v>
          </cell>
          <cell r="M1039">
            <v>8.9471699999999998</v>
          </cell>
          <cell r="N1039">
            <v>42.457169999999998</v>
          </cell>
        </row>
        <row r="1040">
          <cell r="B1040" t="str">
            <v>2 S 04 900 54</v>
          </cell>
          <cell r="C1040" t="str">
            <v>Sarjeta triangular de concreto - STC 04 AC/BC</v>
          </cell>
          <cell r="D1040" t="str">
            <v>m</v>
          </cell>
          <cell r="E1040" t="str">
            <v>26,94</v>
          </cell>
          <cell r="F1040" t="str">
            <v>7,19</v>
          </cell>
          <cell r="G1040" t="str">
            <v>34,14</v>
          </cell>
          <cell r="H1040">
            <v>0</v>
          </cell>
          <cell r="I1040">
            <v>26.94</v>
          </cell>
          <cell r="J1040">
            <v>7.19</v>
          </cell>
          <cell r="K1040">
            <v>34.14</v>
          </cell>
          <cell r="L1040">
            <v>0</v>
          </cell>
          <cell r="M1040">
            <v>7.1929800000000004</v>
          </cell>
          <cell r="N1040">
            <v>34.132980000000003</v>
          </cell>
        </row>
        <row r="1041">
          <cell r="B1041" t="str">
            <v>2 S 04 900 55</v>
          </cell>
          <cell r="C1041" t="str">
            <v>Sarjeta triangular de concreto - STC 05 AC/BC</v>
          </cell>
          <cell r="D1041" t="str">
            <v>m</v>
          </cell>
          <cell r="E1041" t="str">
            <v>43,48</v>
          </cell>
          <cell r="F1041" t="str">
            <v>11,61</v>
          </cell>
          <cell r="G1041" t="str">
            <v>55,09</v>
          </cell>
          <cell r="H1041">
            <v>0</v>
          </cell>
          <cell r="I1041">
            <v>43.48</v>
          </cell>
          <cell r="J1041">
            <v>11.61</v>
          </cell>
          <cell r="K1041">
            <v>55.09</v>
          </cell>
          <cell r="L1041">
            <v>0</v>
          </cell>
          <cell r="M1041">
            <v>11.609159999999999</v>
          </cell>
          <cell r="N1041">
            <v>55.089159999999993</v>
          </cell>
        </row>
        <row r="1042">
          <cell r="B1042" t="str">
            <v>2 S 04 900 56</v>
          </cell>
          <cell r="C1042" t="str">
            <v>Sarjeta triangular de concreto - STC 06 AC/BC</v>
          </cell>
          <cell r="D1042" t="str">
            <v>m</v>
          </cell>
          <cell r="E1042" t="str">
            <v>30,59</v>
          </cell>
          <cell r="F1042" t="str">
            <v>8,17</v>
          </cell>
          <cell r="G1042" t="str">
            <v>38,75</v>
          </cell>
          <cell r="H1042">
            <v>0</v>
          </cell>
          <cell r="I1042">
            <v>30.59</v>
          </cell>
          <cell r="J1042">
            <v>8.17</v>
          </cell>
          <cell r="K1042">
            <v>38.75</v>
          </cell>
          <cell r="L1042">
            <v>0</v>
          </cell>
          <cell r="M1042">
            <v>8.1675300000000011</v>
          </cell>
          <cell r="N1042">
            <v>38.757530000000003</v>
          </cell>
        </row>
        <row r="1043">
          <cell r="B1043" t="str">
            <v>2 S 04 900 57</v>
          </cell>
          <cell r="C1043" t="str">
            <v>Sarjeta triangular de concreto - STC 07 AC/BC</v>
          </cell>
          <cell r="D1043" t="str">
            <v>m</v>
          </cell>
          <cell r="E1043" t="str">
            <v>26,31</v>
          </cell>
          <cell r="F1043" t="str">
            <v>7,03</v>
          </cell>
          <cell r="G1043" t="str">
            <v>33,34</v>
          </cell>
          <cell r="H1043">
            <v>0</v>
          </cell>
          <cell r="I1043">
            <v>26.31</v>
          </cell>
          <cell r="J1043">
            <v>7.03</v>
          </cell>
          <cell r="K1043">
            <v>33.340000000000003</v>
          </cell>
          <cell r="L1043">
            <v>0</v>
          </cell>
          <cell r="M1043">
            <v>7.0247700000000002</v>
          </cell>
          <cell r="N1043">
            <v>33.334769999999999</v>
          </cell>
        </row>
        <row r="1044">
          <cell r="B1044" t="str">
            <v>2 S 04 900 58</v>
          </cell>
          <cell r="C1044" t="str">
            <v>Sarjeta triangular de concreto - STC 08 AC/BC</v>
          </cell>
          <cell r="D1044" t="str">
            <v>m</v>
          </cell>
          <cell r="E1044" t="str">
            <v>21,81</v>
          </cell>
          <cell r="F1044" t="str">
            <v>5,82</v>
          </cell>
          <cell r="G1044" t="str">
            <v>27,64</v>
          </cell>
          <cell r="H1044">
            <v>0</v>
          </cell>
          <cell r="I1044">
            <v>21.81</v>
          </cell>
          <cell r="J1044">
            <v>5.82</v>
          </cell>
          <cell r="K1044">
            <v>27.64</v>
          </cell>
          <cell r="L1044">
            <v>0</v>
          </cell>
          <cell r="M1044">
            <v>5.8232699999999999</v>
          </cell>
          <cell r="N1044">
            <v>27.63327</v>
          </cell>
        </row>
        <row r="1045">
          <cell r="B1045" t="str">
            <v>2 S 04 900 71</v>
          </cell>
          <cell r="C1045" t="str">
            <v>Sarjeta canteiro central concreto - SCC 01 AC/BC</v>
          </cell>
          <cell r="D1045" t="str">
            <v>m</v>
          </cell>
          <cell r="E1045" t="str">
            <v>33,56</v>
          </cell>
          <cell r="F1045" t="str">
            <v>8,96</v>
          </cell>
          <cell r="G1045" t="str">
            <v>42,52</v>
          </cell>
          <cell r="H1045">
            <v>0</v>
          </cell>
          <cell r="I1045">
            <v>33.56</v>
          </cell>
          <cell r="J1045">
            <v>8.9600000000000009</v>
          </cell>
          <cell r="K1045">
            <v>42.52</v>
          </cell>
          <cell r="L1045">
            <v>0</v>
          </cell>
          <cell r="M1045">
            <v>8.9605200000000007</v>
          </cell>
          <cell r="N1045">
            <v>42.520520000000005</v>
          </cell>
        </row>
        <row r="1046">
          <cell r="B1046" t="str">
            <v>2 S 04 900 72</v>
          </cell>
          <cell r="C1046" t="str">
            <v>Sarjeta canteiro central concreto - SCC 02 AC/BC</v>
          </cell>
          <cell r="D1046" t="str">
            <v>m</v>
          </cell>
          <cell r="E1046" t="str">
            <v>44,65</v>
          </cell>
          <cell r="F1046" t="str">
            <v>11,92</v>
          </cell>
          <cell r="G1046" t="str">
            <v>56,57</v>
          </cell>
          <cell r="H1046">
            <v>0</v>
          </cell>
          <cell r="I1046">
            <v>44.65</v>
          </cell>
          <cell r="J1046">
            <v>11.92</v>
          </cell>
          <cell r="K1046">
            <v>56.57</v>
          </cell>
          <cell r="L1046">
            <v>0</v>
          </cell>
          <cell r="M1046">
            <v>11.92155</v>
          </cell>
          <cell r="N1046">
            <v>56.571550000000002</v>
          </cell>
        </row>
        <row r="1047">
          <cell r="B1047" t="str">
            <v>2 S 04 901 01</v>
          </cell>
          <cell r="C1047" t="str">
            <v>Sarjeta trapezoidal de concreto - SZC 01</v>
          </cell>
          <cell r="D1047" t="str">
            <v>m</v>
          </cell>
          <cell r="E1047" t="str">
            <v>41,38</v>
          </cell>
          <cell r="F1047" t="str">
            <v>11,05</v>
          </cell>
          <cell r="G1047" t="str">
            <v>52,43</v>
          </cell>
          <cell r="H1047">
            <v>0</v>
          </cell>
          <cell r="I1047">
            <v>41.38</v>
          </cell>
          <cell r="J1047">
            <v>11.05</v>
          </cell>
          <cell r="K1047">
            <v>52.43</v>
          </cell>
          <cell r="L1047">
            <v>0</v>
          </cell>
          <cell r="M1047">
            <v>11.048460000000002</v>
          </cell>
          <cell r="N1047">
            <v>52.428460000000001</v>
          </cell>
        </row>
        <row r="1048">
          <cell r="B1048" t="str">
            <v>2 S 04 901 02</v>
          </cell>
          <cell r="C1048" t="str">
            <v>Sarjeta trapezoidal de concreto - SZC 02</v>
          </cell>
          <cell r="D1048" t="str">
            <v>m</v>
          </cell>
          <cell r="E1048" t="str">
            <v>25,53</v>
          </cell>
          <cell r="F1048" t="str">
            <v>6,82</v>
          </cell>
          <cell r="G1048" t="str">
            <v>32,35</v>
          </cell>
          <cell r="H1048">
            <v>0</v>
          </cell>
          <cell r="I1048">
            <v>25.53</v>
          </cell>
          <cell r="J1048">
            <v>6.82</v>
          </cell>
          <cell r="K1048">
            <v>32.35</v>
          </cell>
          <cell r="L1048">
            <v>0</v>
          </cell>
          <cell r="M1048">
            <v>6.816510000000001</v>
          </cell>
          <cell r="N1048">
            <v>32.346510000000002</v>
          </cell>
        </row>
        <row r="1049">
          <cell r="B1049" t="str">
            <v>2 S 04 901 21</v>
          </cell>
          <cell r="C1049" t="str">
            <v>Sarjeta de canteiro central de concreto - SCC 03</v>
          </cell>
          <cell r="D1049" t="str">
            <v>m</v>
          </cell>
          <cell r="E1049" t="str">
            <v>32,07</v>
          </cell>
          <cell r="F1049" t="str">
            <v>8,56</v>
          </cell>
          <cell r="G1049" t="str">
            <v>40,63</v>
          </cell>
          <cell r="H1049">
            <v>0</v>
          </cell>
          <cell r="I1049">
            <v>32.07</v>
          </cell>
          <cell r="J1049">
            <v>8.56</v>
          </cell>
          <cell r="K1049">
            <v>40.630000000000003</v>
          </cell>
          <cell r="L1049">
            <v>0</v>
          </cell>
          <cell r="M1049">
            <v>8.5626899999999999</v>
          </cell>
          <cell r="N1049">
            <v>40.632689999999997</v>
          </cell>
        </row>
        <row r="1050">
          <cell r="B1050" t="str">
            <v>2 S 04 901 22</v>
          </cell>
          <cell r="C1050" t="str">
            <v>Sarjeta de canteiro central de cocnreto - SCC 04</v>
          </cell>
          <cell r="D1050" t="str">
            <v>m</v>
          </cell>
          <cell r="E1050" t="str">
            <v>57,49</v>
          </cell>
          <cell r="F1050" t="str">
            <v>15,35</v>
          </cell>
          <cell r="G1050" t="str">
            <v>72,84</v>
          </cell>
          <cell r="H1050">
            <v>0</v>
          </cell>
          <cell r="I1050">
            <v>57.49</v>
          </cell>
          <cell r="J1050">
            <v>15.35</v>
          </cell>
          <cell r="K1050">
            <v>72.84</v>
          </cell>
          <cell r="L1050">
            <v>0</v>
          </cell>
          <cell r="M1050">
            <v>15.349830000000001</v>
          </cell>
          <cell r="N1050">
            <v>72.839830000000006</v>
          </cell>
        </row>
        <row r="1051">
          <cell r="B1051" t="str">
            <v>2 S 04 901 31</v>
          </cell>
          <cell r="C1051" t="str">
            <v>Sarjeta trapezoidal de grama - SZG 01</v>
          </cell>
          <cell r="D1051" t="str">
            <v>m</v>
          </cell>
          <cell r="E1051" t="str">
            <v>25,62</v>
          </cell>
          <cell r="F1051" t="str">
            <v>6,84</v>
          </cell>
          <cell r="G1051" t="str">
            <v>32,46</v>
          </cell>
          <cell r="H1051">
            <v>0</v>
          </cell>
          <cell r="I1051">
            <v>25.62</v>
          </cell>
          <cell r="J1051">
            <v>6.84</v>
          </cell>
          <cell r="K1051">
            <v>32.46</v>
          </cell>
          <cell r="L1051">
            <v>0</v>
          </cell>
          <cell r="M1051">
            <v>6.8405400000000007</v>
          </cell>
          <cell r="N1051">
            <v>32.460540000000002</v>
          </cell>
        </row>
        <row r="1052">
          <cell r="B1052" t="str">
            <v>2 S 04 901 32</v>
          </cell>
          <cell r="C1052" t="str">
            <v>Sarjeta trapezoidal de grama - SZG 02</v>
          </cell>
          <cell r="D1052" t="str">
            <v>m</v>
          </cell>
          <cell r="E1052" t="str">
            <v>16,29</v>
          </cell>
          <cell r="F1052" t="str">
            <v>4,35</v>
          </cell>
          <cell r="G1052" t="str">
            <v>20,64</v>
          </cell>
          <cell r="H1052">
            <v>0</v>
          </cell>
          <cell r="I1052">
            <v>16.29</v>
          </cell>
          <cell r="J1052">
            <v>4.3499999999999996</v>
          </cell>
          <cell r="K1052">
            <v>20.64</v>
          </cell>
          <cell r="L1052">
            <v>0</v>
          </cell>
          <cell r="M1052">
            <v>4.3494299999999999</v>
          </cell>
          <cell r="N1052">
            <v>20.639429999999997</v>
          </cell>
        </row>
        <row r="1053">
          <cell r="B1053" t="str">
            <v>2 S 04 901 41</v>
          </cell>
          <cell r="C1053" t="str">
            <v>Sarjeta trapezoidal não revestida - SZT 01</v>
          </cell>
          <cell r="D1053" t="str">
            <v>m</v>
          </cell>
          <cell r="E1053" t="str">
            <v>15,50</v>
          </cell>
          <cell r="F1053" t="str">
            <v>4,14</v>
          </cell>
          <cell r="G1053" t="str">
            <v>19,64</v>
          </cell>
          <cell r="H1053">
            <v>0</v>
          </cell>
          <cell r="I1053">
            <v>15.5</v>
          </cell>
          <cell r="J1053">
            <v>4.1399999999999997</v>
          </cell>
          <cell r="K1053">
            <v>19.64</v>
          </cell>
          <cell r="L1053">
            <v>0</v>
          </cell>
          <cell r="M1053">
            <v>4.1385000000000005</v>
          </cell>
          <cell r="N1053">
            <v>19.638500000000001</v>
          </cell>
        </row>
        <row r="1054">
          <cell r="B1054" t="str">
            <v>2 S 04 901 42</v>
          </cell>
          <cell r="C1054" t="str">
            <v>Sarjeta trapezoidal não revestida - SZT 02</v>
          </cell>
          <cell r="D1054" t="str">
            <v>m</v>
          </cell>
          <cell r="E1054" t="str">
            <v>9,30</v>
          </cell>
          <cell r="F1054" t="str">
            <v>2,48</v>
          </cell>
          <cell r="G1054" t="str">
            <v>11,79</v>
          </cell>
          <cell r="H1054">
            <v>0</v>
          </cell>
          <cell r="I1054">
            <v>9.3000000000000007</v>
          </cell>
          <cell r="J1054">
            <v>2.48</v>
          </cell>
          <cell r="K1054">
            <v>11.79</v>
          </cell>
          <cell r="L1054">
            <v>0</v>
          </cell>
          <cell r="M1054">
            <v>2.4831000000000003</v>
          </cell>
          <cell r="N1054">
            <v>11.783100000000001</v>
          </cell>
        </row>
        <row r="1055">
          <cell r="B1055" t="str">
            <v>2 S 04 901 51</v>
          </cell>
          <cell r="C1055" t="str">
            <v>Sarjeta trapezoidal de concreto - SZC 01 AC/BC</v>
          </cell>
          <cell r="D1055" t="str">
            <v>m</v>
          </cell>
          <cell r="E1055" t="str">
            <v>45,38</v>
          </cell>
          <cell r="F1055" t="str">
            <v>12,12</v>
          </cell>
          <cell r="G1055" t="str">
            <v>57,49</v>
          </cell>
          <cell r="H1055">
            <v>0</v>
          </cell>
          <cell r="I1055">
            <v>45.38</v>
          </cell>
          <cell r="J1055">
            <v>12.12</v>
          </cell>
          <cell r="K1055">
            <v>57.49</v>
          </cell>
          <cell r="L1055">
            <v>0</v>
          </cell>
          <cell r="M1055">
            <v>12.116460000000002</v>
          </cell>
          <cell r="N1055">
            <v>57.496460000000006</v>
          </cell>
        </row>
        <row r="1056">
          <cell r="B1056" t="str">
            <v>2 S 04 901 52</v>
          </cell>
          <cell r="C1056" t="str">
            <v>Sarjeta trapezoidal de concreto - SZC 02 AC/BC</v>
          </cell>
          <cell r="D1056" t="str">
            <v>m</v>
          </cell>
          <cell r="E1056" t="str">
            <v>28,37</v>
          </cell>
          <cell r="F1056" t="str">
            <v>7,57</v>
          </cell>
          <cell r="G1056" t="str">
            <v>35,94</v>
          </cell>
          <cell r="H1056">
            <v>0</v>
          </cell>
          <cell r="I1056">
            <v>28.37</v>
          </cell>
          <cell r="J1056">
            <v>7.57</v>
          </cell>
          <cell r="K1056">
            <v>35.94</v>
          </cell>
          <cell r="L1056">
            <v>0</v>
          </cell>
          <cell r="M1056">
            <v>7.574790000000001</v>
          </cell>
          <cell r="N1056">
            <v>35.944790000000005</v>
          </cell>
        </row>
        <row r="1057">
          <cell r="B1057" t="str">
            <v>2 S 04 901 71</v>
          </cell>
          <cell r="C1057" t="str">
            <v>Sarjeta canteiro central concreto - SCC 03 AC/BC</v>
          </cell>
          <cell r="D1057" t="str">
            <v>m</v>
          </cell>
          <cell r="E1057" t="str">
            <v>36,17</v>
          </cell>
          <cell r="F1057" t="str">
            <v>9,66</v>
          </cell>
          <cell r="G1057" t="str">
            <v>45,83</v>
          </cell>
          <cell r="H1057">
            <v>0</v>
          </cell>
          <cell r="I1057">
            <v>36.17</v>
          </cell>
          <cell r="J1057">
            <v>9.66</v>
          </cell>
          <cell r="K1057">
            <v>45.83</v>
          </cell>
          <cell r="L1057">
            <v>0</v>
          </cell>
          <cell r="M1057">
            <v>9.6573900000000013</v>
          </cell>
          <cell r="N1057">
            <v>45.827390000000001</v>
          </cell>
        </row>
        <row r="1058">
          <cell r="B1058" t="str">
            <v>2 S 04 901 72</v>
          </cell>
          <cell r="C1058" t="str">
            <v>Sarjeta canteiro central concreto - SCC 04 AC/BC</v>
          </cell>
          <cell r="D1058" t="str">
            <v>m</v>
          </cell>
          <cell r="E1058" t="str">
            <v>65,32</v>
          </cell>
          <cell r="F1058" t="str">
            <v>17,44</v>
          </cell>
          <cell r="G1058" t="str">
            <v>82,77</v>
          </cell>
          <cell r="H1058">
            <v>0</v>
          </cell>
          <cell r="I1058">
            <v>65.319999999999993</v>
          </cell>
          <cell r="J1058">
            <v>17.440000000000001</v>
          </cell>
          <cell r="K1058">
            <v>82.77</v>
          </cell>
          <cell r="L1058">
            <v>0</v>
          </cell>
          <cell r="M1058">
            <v>17.440439999999999</v>
          </cell>
          <cell r="N1058">
            <v>82.760439999999988</v>
          </cell>
        </row>
        <row r="1059">
          <cell r="B1059" t="str">
            <v>2 S 04 910 01</v>
          </cell>
          <cell r="C1059" t="str">
            <v>Meio fio de concreto - MFC 01</v>
          </cell>
          <cell r="D1059" t="str">
            <v>m</v>
          </cell>
          <cell r="E1059" t="str">
            <v>51,35</v>
          </cell>
          <cell r="F1059" t="str">
            <v>13,71</v>
          </cell>
          <cell r="G1059" t="str">
            <v>65,06</v>
          </cell>
          <cell r="H1059">
            <v>0</v>
          </cell>
          <cell r="I1059">
            <v>51.35</v>
          </cell>
          <cell r="J1059">
            <v>13.71</v>
          </cell>
          <cell r="K1059">
            <v>65.06</v>
          </cell>
          <cell r="L1059">
            <v>0</v>
          </cell>
          <cell r="M1059">
            <v>13.710450000000002</v>
          </cell>
          <cell r="N1059">
            <v>65.060450000000003</v>
          </cell>
        </row>
        <row r="1060">
          <cell r="B1060" t="str">
            <v>2 S 04 910 02</v>
          </cell>
          <cell r="C1060" t="str">
            <v>Meio fio de concreto - MFC 02</v>
          </cell>
          <cell r="D1060" t="str">
            <v>m</v>
          </cell>
          <cell r="E1060" t="str">
            <v>40,73</v>
          </cell>
          <cell r="F1060" t="str">
            <v>10,88</v>
          </cell>
          <cell r="G1060" t="str">
            <v>51,61</v>
          </cell>
          <cell r="H1060">
            <v>0</v>
          </cell>
          <cell r="I1060">
            <v>40.729999999999997</v>
          </cell>
          <cell r="J1060">
            <v>10.88</v>
          </cell>
          <cell r="K1060">
            <v>51.61</v>
          </cell>
          <cell r="L1060">
            <v>0</v>
          </cell>
          <cell r="M1060">
            <v>10.87491</v>
          </cell>
          <cell r="N1060">
            <v>51.604909999999997</v>
          </cell>
        </row>
        <row r="1061">
          <cell r="B1061" t="str">
            <v>2 S 04 910 03</v>
          </cell>
          <cell r="C1061" t="str">
            <v>Meio fio de concreto - MFC 03</v>
          </cell>
          <cell r="D1061" t="str">
            <v>m</v>
          </cell>
          <cell r="E1061" t="str">
            <v>25,61</v>
          </cell>
          <cell r="F1061" t="str">
            <v>6,84</v>
          </cell>
          <cell r="G1061" t="str">
            <v>32,44</v>
          </cell>
          <cell r="H1061">
            <v>0</v>
          </cell>
          <cell r="I1061">
            <v>25.61</v>
          </cell>
          <cell r="J1061">
            <v>6.84</v>
          </cell>
          <cell r="K1061">
            <v>32.44</v>
          </cell>
          <cell r="L1061">
            <v>0</v>
          </cell>
          <cell r="M1061">
            <v>6.8378700000000006</v>
          </cell>
          <cell r="N1061">
            <v>32.447870000000002</v>
          </cell>
        </row>
        <row r="1062">
          <cell r="B1062" t="str">
            <v>2 S 04 910 04</v>
          </cell>
          <cell r="C1062" t="str">
            <v>Meio fio de concreto - MFC 04</v>
          </cell>
          <cell r="D1062" t="str">
            <v>m</v>
          </cell>
          <cell r="E1062" t="str">
            <v>17,96</v>
          </cell>
          <cell r="F1062" t="str">
            <v>4,80</v>
          </cell>
          <cell r="G1062" t="str">
            <v>22,76</v>
          </cell>
          <cell r="H1062">
            <v>0</v>
          </cell>
          <cell r="I1062">
            <v>17.96</v>
          </cell>
          <cell r="J1062">
            <v>4.8</v>
          </cell>
          <cell r="K1062">
            <v>22.76</v>
          </cell>
          <cell r="L1062">
            <v>0</v>
          </cell>
          <cell r="M1062">
            <v>4.7953200000000002</v>
          </cell>
          <cell r="N1062">
            <v>22.755320000000001</v>
          </cell>
        </row>
        <row r="1063">
          <cell r="B1063" t="str">
            <v>2 S 04 910 05</v>
          </cell>
          <cell r="C1063" t="str">
            <v>Meio fio de concreto - MFC 05</v>
          </cell>
          <cell r="D1063" t="str">
            <v>m</v>
          </cell>
          <cell r="E1063" t="str">
            <v>26,39</v>
          </cell>
          <cell r="F1063" t="str">
            <v>7,05</v>
          </cell>
          <cell r="G1063" t="str">
            <v>33,44</v>
          </cell>
          <cell r="H1063">
            <v>0</v>
          </cell>
          <cell r="I1063">
            <v>26.39</v>
          </cell>
          <cell r="J1063">
            <v>7.05</v>
          </cell>
          <cell r="K1063">
            <v>33.44</v>
          </cell>
          <cell r="L1063">
            <v>0</v>
          </cell>
          <cell r="M1063">
            <v>7.0461300000000007</v>
          </cell>
          <cell r="N1063">
            <v>33.436129999999999</v>
          </cell>
        </row>
        <row r="1064">
          <cell r="B1064" t="str">
            <v>2 S 04 910 06</v>
          </cell>
          <cell r="C1064" t="str">
            <v>Meio fio de concreto - MFC 06</v>
          </cell>
          <cell r="D1064" t="str">
            <v>m</v>
          </cell>
          <cell r="E1064" t="str">
            <v>16,68</v>
          </cell>
          <cell r="F1064" t="str">
            <v>4,45</v>
          </cell>
          <cell r="G1064" t="str">
            <v>21,13</v>
          </cell>
          <cell r="H1064">
            <v>0</v>
          </cell>
          <cell r="I1064">
            <v>16.68</v>
          </cell>
          <cell r="J1064">
            <v>4.45</v>
          </cell>
          <cell r="K1064">
            <v>21.13</v>
          </cell>
          <cell r="L1064">
            <v>0</v>
          </cell>
          <cell r="M1064">
            <v>4.4535600000000004</v>
          </cell>
          <cell r="N1064">
            <v>21.133559999999999</v>
          </cell>
        </row>
        <row r="1065">
          <cell r="B1065" t="str">
            <v>2 S 04 910 07</v>
          </cell>
          <cell r="C1065" t="str">
            <v>Meio fio de concreto - MFC 07</v>
          </cell>
          <cell r="D1065" t="str">
            <v>m</v>
          </cell>
          <cell r="E1065" t="str">
            <v>25,04</v>
          </cell>
          <cell r="F1065" t="str">
            <v>6,69</v>
          </cell>
          <cell r="G1065" t="str">
            <v>31,73</v>
          </cell>
          <cell r="H1065">
            <v>0</v>
          </cell>
          <cell r="I1065">
            <v>25.04</v>
          </cell>
          <cell r="J1065">
            <v>6.69</v>
          </cell>
          <cell r="K1065">
            <v>31.73</v>
          </cell>
          <cell r="L1065">
            <v>0</v>
          </cell>
          <cell r="M1065">
            <v>6.6856800000000005</v>
          </cell>
          <cell r="N1065">
            <v>31.725680000000001</v>
          </cell>
        </row>
        <row r="1066">
          <cell r="B1066" t="str">
            <v>2 S 04 910 08</v>
          </cell>
          <cell r="C1066" t="str">
            <v>Meio fio de concreto - MFC 08</v>
          </cell>
          <cell r="D1066" t="str">
            <v>m</v>
          </cell>
          <cell r="E1066" t="str">
            <v>39,60</v>
          </cell>
          <cell r="F1066" t="str">
            <v>10,57</v>
          </cell>
          <cell r="G1066" t="str">
            <v>50,17</v>
          </cell>
          <cell r="H1066">
            <v>0</v>
          </cell>
          <cell r="I1066">
            <v>39.6</v>
          </cell>
          <cell r="J1066">
            <v>10.57</v>
          </cell>
          <cell r="K1066">
            <v>50.17</v>
          </cell>
          <cell r="L1066">
            <v>0</v>
          </cell>
          <cell r="M1066">
            <v>10.573200000000002</v>
          </cell>
          <cell r="N1066">
            <v>50.173200000000001</v>
          </cell>
        </row>
        <row r="1067">
          <cell r="B1067" t="str">
            <v>2 S 04 910 51</v>
          </cell>
          <cell r="C1067" t="str">
            <v>Meio-fio de concreto - MFC 01 AC/BC</v>
          </cell>
          <cell r="D1067" t="str">
            <v>m</v>
          </cell>
          <cell r="E1067" t="str">
            <v>60,41</v>
          </cell>
          <cell r="F1067" t="str">
            <v>16,13</v>
          </cell>
          <cell r="G1067" t="str">
            <v>76,54</v>
          </cell>
          <cell r="H1067">
            <v>0</v>
          </cell>
          <cell r="I1067">
            <v>60.41</v>
          </cell>
          <cell r="J1067">
            <v>16.13</v>
          </cell>
          <cell r="K1067">
            <v>76.540000000000006</v>
          </cell>
          <cell r="L1067">
            <v>0</v>
          </cell>
          <cell r="M1067">
            <v>16.129470000000001</v>
          </cell>
          <cell r="N1067">
            <v>76.539469999999994</v>
          </cell>
        </row>
        <row r="1068">
          <cell r="B1068" t="str">
            <v>2 S 04 910 52</v>
          </cell>
          <cell r="C1068" t="str">
            <v>Meio-fio de concreto - MFC 02 AC/BC</v>
          </cell>
          <cell r="D1068" t="str">
            <v>m</v>
          </cell>
          <cell r="E1068" t="str">
            <v>48,37</v>
          </cell>
          <cell r="F1068" t="str">
            <v>12,91</v>
          </cell>
          <cell r="G1068" t="str">
            <v>61,28</v>
          </cell>
          <cell r="H1068">
            <v>0</v>
          </cell>
          <cell r="I1068">
            <v>48.37</v>
          </cell>
          <cell r="J1068">
            <v>12.91</v>
          </cell>
          <cell r="K1068">
            <v>61.28</v>
          </cell>
          <cell r="L1068">
            <v>0</v>
          </cell>
          <cell r="M1068">
            <v>12.91479</v>
          </cell>
          <cell r="N1068">
            <v>61.284790000000001</v>
          </cell>
        </row>
        <row r="1069">
          <cell r="B1069" t="str">
            <v>2 S 04 910 53</v>
          </cell>
          <cell r="C1069" t="str">
            <v>Meio-fio de concreto - MFC 03 AC/BC</v>
          </cell>
          <cell r="D1069" t="str">
            <v>m</v>
          </cell>
          <cell r="E1069" t="str">
            <v>29,77</v>
          </cell>
          <cell r="F1069" t="str">
            <v>7,95</v>
          </cell>
          <cell r="G1069" t="str">
            <v>37,72</v>
          </cell>
          <cell r="H1069">
            <v>0</v>
          </cell>
          <cell r="I1069">
            <v>29.77</v>
          </cell>
          <cell r="J1069">
            <v>7.95</v>
          </cell>
          <cell r="K1069">
            <v>37.72</v>
          </cell>
          <cell r="L1069">
            <v>0</v>
          </cell>
          <cell r="M1069">
            <v>7.9485900000000003</v>
          </cell>
          <cell r="N1069">
            <v>37.718589999999999</v>
          </cell>
        </row>
        <row r="1070">
          <cell r="B1070" t="str">
            <v>2 S 04 910 54</v>
          </cell>
          <cell r="C1070" t="str">
            <v>Meio-fio de concreto - MFC 04 AC/BC</v>
          </cell>
          <cell r="D1070" t="str">
            <v>m</v>
          </cell>
          <cell r="E1070" t="str">
            <v>21,24</v>
          </cell>
          <cell r="F1070" t="str">
            <v>5,67</v>
          </cell>
          <cell r="G1070" t="str">
            <v>26,91</v>
          </cell>
          <cell r="H1070">
            <v>0</v>
          </cell>
          <cell r="I1070">
            <v>21.24</v>
          </cell>
          <cell r="J1070">
            <v>5.67</v>
          </cell>
          <cell r="K1070">
            <v>26.91</v>
          </cell>
          <cell r="L1070">
            <v>0</v>
          </cell>
          <cell r="M1070">
            <v>5.6710799999999999</v>
          </cell>
          <cell r="N1070">
            <v>26.911079999999998</v>
          </cell>
        </row>
        <row r="1071">
          <cell r="B1071" t="str">
            <v>2 S 04 910 55</v>
          </cell>
          <cell r="C1071" t="str">
            <v>Meio-fio de concreto - MFC 05 AC/BC</v>
          </cell>
          <cell r="D1071" t="str">
            <v>m</v>
          </cell>
          <cell r="E1071" t="str">
            <v>30,01</v>
          </cell>
          <cell r="F1071" t="str">
            <v>8,01</v>
          </cell>
          <cell r="G1071" t="str">
            <v>38,02</v>
          </cell>
          <cell r="H1071">
            <v>0</v>
          </cell>
          <cell r="I1071">
            <v>30.01</v>
          </cell>
          <cell r="J1071">
            <v>8.01</v>
          </cell>
          <cell r="K1071">
            <v>38.020000000000003</v>
          </cell>
          <cell r="L1071">
            <v>0</v>
          </cell>
          <cell r="M1071">
            <v>8.0126700000000017</v>
          </cell>
          <cell r="N1071">
            <v>38.022670000000005</v>
          </cell>
        </row>
        <row r="1072">
          <cell r="B1072" t="str">
            <v>2 S 04 910 56</v>
          </cell>
          <cell r="C1072" t="str">
            <v>Meio-fio de concreto - MFC 06 AC/BC</v>
          </cell>
          <cell r="D1072" t="str">
            <v>m</v>
          </cell>
          <cell r="E1072" t="str">
            <v>19,19</v>
          </cell>
          <cell r="F1072" t="str">
            <v>5,12</v>
          </cell>
          <cell r="G1072" t="str">
            <v>24,31</v>
          </cell>
          <cell r="H1072">
            <v>0</v>
          </cell>
          <cell r="I1072">
            <v>19.190000000000001</v>
          </cell>
          <cell r="J1072">
            <v>5.12</v>
          </cell>
          <cell r="K1072">
            <v>24.31</v>
          </cell>
          <cell r="L1072">
            <v>0</v>
          </cell>
          <cell r="M1072">
            <v>5.123730000000001</v>
          </cell>
          <cell r="N1072">
            <v>24.313730000000003</v>
          </cell>
        </row>
        <row r="1073">
          <cell r="B1073" t="str">
            <v>2 S 04 910 57</v>
          </cell>
          <cell r="C1073" t="str">
            <v>Meio-fio de concreto - MFC 07 AC/BC</v>
          </cell>
          <cell r="D1073" t="str">
            <v>m</v>
          </cell>
          <cell r="E1073" t="str">
            <v>28,85</v>
          </cell>
          <cell r="F1073" t="str">
            <v>7,70</v>
          </cell>
          <cell r="G1073" t="str">
            <v>36,55</v>
          </cell>
          <cell r="H1073">
            <v>0</v>
          </cell>
          <cell r="I1073">
            <v>28.85</v>
          </cell>
          <cell r="J1073">
            <v>7.7</v>
          </cell>
          <cell r="K1073">
            <v>36.549999999999997</v>
          </cell>
          <cell r="L1073">
            <v>0</v>
          </cell>
          <cell r="M1073">
            <v>7.7029500000000004</v>
          </cell>
          <cell r="N1073">
            <v>36.552950000000003</v>
          </cell>
        </row>
        <row r="1074">
          <cell r="B1074" t="str">
            <v>2 S 04 910 58</v>
          </cell>
          <cell r="C1074" t="str">
            <v>Meio-fio de concreto - MFC 08 AC/BC</v>
          </cell>
          <cell r="D1074" t="str">
            <v>m</v>
          </cell>
          <cell r="E1074" t="str">
            <v>46,03</v>
          </cell>
          <cell r="F1074" t="str">
            <v>12,29</v>
          </cell>
          <cell r="G1074" t="str">
            <v>58,33</v>
          </cell>
          <cell r="H1074">
            <v>0</v>
          </cell>
          <cell r="I1074">
            <v>46.03</v>
          </cell>
          <cell r="J1074">
            <v>12.29</v>
          </cell>
          <cell r="K1074">
            <v>58.33</v>
          </cell>
          <cell r="L1074">
            <v>0</v>
          </cell>
          <cell r="M1074">
            <v>12.290010000000001</v>
          </cell>
          <cell r="N1074">
            <v>58.320010000000003</v>
          </cell>
        </row>
        <row r="1075">
          <cell r="B1075" t="str">
            <v>2 S 04 930 01</v>
          </cell>
          <cell r="C1075" t="str">
            <v>Caixa coletora de sarjeta - CCS 01</v>
          </cell>
          <cell r="D1075" t="str">
            <v>und</v>
          </cell>
          <cell r="E1075" t="str">
            <v>1.562,63</v>
          </cell>
          <cell r="F1075" t="str">
            <v>417,22</v>
          </cell>
          <cell r="G1075" t="str">
            <v>1.979,86</v>
          </cell>
          <cell r="H1075">
            <v>0</v>
          </cell>
          <cell r="I1075">
            <v>1562.63</v>
          </cell>
          <cell r="J1075">
            <v>417.22</v>
          </cell>
          <cell r="K1075">
            <v>1979.86</v>
          </cell>
          <cell r="L1075">
            <v>0</v>
          </cell>
          <cell r="M1075">
            <v>417.22221000000008</v>
          </cell>
          <cell r="N1075">
            <v>1979.8522100000002</v>
          </cell>
        </row>
        <row r="1076">
          <cell r="B1076" t="str">
            <v>2 S 04 930 02</v>
          </cell>
          <cell r="C1076" t="str">
            <v>Caixa coletora de sarjeta - CCS 02</v>
          </cell>
          <cell r="D1076" t="str">
            <v>und</v>
          </cell>
          <cell r="E1076" t="str">
            <v>1.536,19</v>
          </cell>
          <cell r="F1076" t="str">
            <v>410,16</v>
          </cell>
          <cell r="G1076" t="str">
            <v>1.946,35</v>
          </cell>
          <cell r="H1076">
            <v>0</v>
          </cell>
          <cell r="I1076">
            <v>1536.19</v>
          </cell>
          <cell r="J1076">
            <v>410.16</v>
          </cell>
          <cell r="K1076">
            <v>1946.35</v>
          </cell>
          <cell r="L1076">
            <v>0</v>
          </cell>
          <cell r="M1076">
            <v>410.16273000000001</v>
          </cell>
          <cell r="N1076">
            <v>1946.3527300000001</v>
          </cell>
        </row>
        <row r="1077">
          <cell r="B1077" t="str">
            <v>2 S 04 930 03</v>
          </cell>
          <cell r="C1077" t="str">
            <v>Caixa coletora de sarjeta - CCS 03</v>
          </cell>
          <cell r="D1077" t="str">
            <v>und</v>
          </cell>
          <cell r="E1077" t="str">
            <v>1.509,75</v>
          </cell>
          <cell r="F1077" t="str">
            <v>403,10</v>
          </cell>
          <cell r="G1077" t="str">
            <v>1.912,85</v>
          </cell>
          <cell r="H1077">
            <v>0</v>
          </cell>
          <cell r="I1077">
            <v>1509.75</v>
          </cell>
          <cell r="J1077">
            <v>403.1</v>
          </cell>
          <cell r="K1077">
            <v>1912.85</v>
          </cell>
          <cell r="L1077">
            <v>0</v>
          </cell>
          <cell r="M1077">
            <v>403.10325</v>
          </cell>
          <cell r="N1077">
            <v>1912.8532500000001</v>
          </cell>
        </row>
        <row r="1078">
          <cell r="B1078" t="str">
            <v>2 S 04 930 04</v>
          </cell>
          <cell r="C1078" t="str">
            <v>Caixa coletora de sarjeta - CCS 04</v>
          </cell>
          <cell r="D1078" t="str">
            <v>und</v>
          </cell>
          <cell r="E1078" t="str">
            <v>1.480,57</v>
          </cell>
          <cell r="F1078" t="str">
            <v>395,31</v>
          </cell>
          <cell r="G1078" t="str">
            <v>1.875,88</v>
          </cell>
          <cell r="H1078">
            <v>0</v>
          </cell>
          <cell r="I1078">
            <v>1480.57</v>
          </cell>
          <cell r="J1078">
            <v>395.31</v>
          </cell>
          <cell r="K1078">
            <v>1875.88</v>
          </cell>
          <cell r="L1078">
            <v>0</v>
          </cell>
          <cell r="M1078">
            <v>395.31218999999999</v>
          </cell>
          <cell r="N1078">
            <v>1875.8821899999998</v>
          </cell>
        </row>
        <row r="1079">
          <cell r="B1079" t="str">
            <v>2 S 04 930 05</v>
          </cell>
          <cell r="C1079" t="str">
            <v>Caixa coletora de sarjeta - CCS 05</v>
          </cell>
          <cell r="D1079" t="str">
            <v>und</v>
          </cell>
          <cell r="E1079" t="str">
            <v>1.967,77</v>
          </cell>
          <cell r="F1079" t="str">
            <v>525,39</v>
          </cell>
          <cell r="G1079" t="str">
            <v>2.493,16</v>
          </cell>
          <cell r="H1079">
            <v>0</v>
          </cell>
          <cell r="I1079">
            <v>1967.77</v>
          </cell>
          <cell r="J1079">
            <v>525.39</v>
          </cell>
          <cell r="K1079">
            <v>2493.16</v>
          </cell>
          <cell r="L1079">
            <v>0</v>
          </cell>
          <cell r="M1079">
            <v>525.39458999999999</v>
          </cell>
          <cell r="N1079">
            <v>2493.1645899999999</v>
          </cell>
        </row>
        <row r="1080">
          <cell r="B1080" t="str">
            <v>2 S 04 930 06</v>
          </cell>
          <cell r="C1080" t="str">
            <v>Caixa coletora de sarjeta - CCS 06</v>
          </cell>
          <cell r="D1080" t="str">
            <v>und</v>
          </cell>
          <cell r="E1080" t="str">
            <v>1.938,59</v>
          </cell>
          <cell r="F1080" t="str">
            <v>517,60</v>
          </cell>
          <cell r="G1080" t="str">
            <v>2.456,20</v>
          </cell>
          <cell r="H1080">
            <v>0</v>
          </cell>
          <cell r="I1080">
            <v>1938.59</v>
          </cell>
          <cell r="J1080">
            <v>517.6</v>
          </cell>
          <cell r="K1080">
            <v>2456.1999999999998</v>
          </cell>
          <cell r="L1080">
            <v>0</v>
          </cell>
          <cell r="M1080">
            <v>517.60352999999998</v>
          </cell>
          <cell r="N1080">
            <v>2456.19353</v>
          </cell>
        </row>
        <row r="1081">
          <cell r="B1081" t="str">
            <v>2 S 04 930 07</v>
          </cell>
          <cell r="C1081" t="str">
            <v>Caixa coletora de sarjeta - CCS 07</v>
          </cell>
          <cell r="D1081" t="str">
            <v>und</v>
          </cell>
          <cell r="E1081" t="str">
            <v>1.909,42</v>
          </cell>
          <cell r="F1081" t="str">
            <v>509,82</v>
          </cell>
          <cell r="G1081" t="str">
            <v>2.419,23</v>
          </cell>
          <cell r="H1081">
            <v>0</v>
          </cell>
          <cell r="I1081">
            <v>1909.42</v>
          </cell>
          <cell r="J1081">
            <v>509.82</v>
          </cell>
          <cell r="K1081">
            <v>2419.23</v>
          </cell>
          <cell r="L1081">
            <v>0</v>
          </cell>
          <cell r="M1081">
            <v>509.81514000000004</v>
          </cell>
          <cell r="N1081">
            <v>2419.2351400000002</v>
          </cell>
        </row>
        <row r="1082">
          <cell r="B1082" t="str">
            <v>2 S 04 930 08</v>
          </cell>
          <cell r="C1082" t="str">
            <v>Caixa coletora de sarjeta - CCS 08</v>
          </cell>
          <cell r="D1082" t="str">
            <v>und</v>
          </cell>
          <cell r="E1082" t="str">
            <v>1.882,98</v>
          </cell>
          <cell r="F1082" t="str">
            <v>502,75</v>
          </cell>
          <cell r="G1082" t="str">
            <v>2.385,73</v>
          </cell>
          <cell r="H1082">
            <v>0</v>
          </cell>
          <cell r="I1082">
            <v>1882.98</v>
          </cell>
          <cell r="J1082">
            <v>502.75</v>
          </cell>
          <cell r="K1082">
            <v>2385.73</v>
          </cell>
          <cell r="L1082">
            <v>0</v>
          </cell>
          <cell r="M1082">
            <v>502.75566000000003</v>
          </cell>
          <cell r="N1082">
            <v>2385.7356600000003</v>
          </cell>
        </row>
        <row r="1083">
          <cell r="B1083" t="str">
            <v>2 S 04 930 09</v>
          </cell>
          <cell r="C1083" t="str">
            <v>Caixa coletora de sarjeta - CCS 09</v>
          </cell>
          <cell r="D1083" t="str">
            <v>und</v>
          </cell>
          <cell r="E1083" t="str">
            <v>2.370,17</v>
          </cell>
          <cell r="F1083" t="str">
            <v>632,84</v>
          </cell>
          <cell r="G1083" t="str">
            <v>3.003,01</v>
          </cell>
          <cell r="H1083">
            <v>0</v>
          </cell>
          <cell r="I1083">
            <v>2370.17</v>
          </cell>
          <cell r="J1083">
            <v>632.84</v>
          </cell>
          <cell r="K1083">
            <v>3003.01</v>
          </cell>
          <cell r="L1083">
            <v>0</v>
          </cell>
          <cell r="M1083">
            <v>632.83539000000007</v>
          </cell>
          <cell r="N1083">
            <v>3003.0053900000003</v>
          </cell>
        </row>
        <row r="1084">
          <cell r="B1084" t="str">
            <v>2 S 04 930 10</v>
          </cell>
          <cell r="C1084" t="str">
            <v>Caixa coletora de sarjeta - CCS 10</v>
          </cell>
          <cell r="D1084" t="str">
            <v>und</v>
          </cell>
          <cell r="E1084" t="str">
            <v>2.341,00</v>
          </cell>
          <cell r="F1084" t="str">
            <v>625,05</v>
          </cell>
          <cell r="G1084" t="str">
            <v>2.966,04</v>
          </cell>
          <cell r="H1084">
            <v>0</v>
          </cell>
          <cell r="I1084">
            <v>2341</v>
          </cell>
          <cell r="J1084">
            <v>625.04999999999995</v>
          </cell>
          <cell r="K1084">
            <v>2966.04</v>
          </cell>
          <cell r="L1084">
            <v>0</v>
          </cell>
          <cell r="M1084">
            <v>625.04700000000003</v>
          </cell>
          <cell r="N1084">
            <v>2966.047</v>
          </cell>
        </row>
        <row r="1085">
          <cell r="B1085" t="str">
            <v>2 S 04 930 11</v>
          </cell>
          <cell r="C1085" t="str">
            <v>Caixa coletora de sarjeta - CCS 11</v>
          </cell>
          <cell r="D1085" t="str">
            <v>und</v>
          </cell>
          <cell r="E1085" t="str">
            <v>2.311,82</v>
          </cell>
          <cell r="F1085" t="str">
            <v>617,26</v>
          </cell>
          <cell r="G1085" t="str">
            <v>2.929,08</v>
          </cell>
          <cell r="H1085">
            <v>0</v>
          </cell>
          <cell r="I1085">
            <v>2311.8200000000002</v>
          </cell>
          <cell r="J1085">
            <v>617.26</v>
          </cell>
          <cell r="K1085">
            <v>2929.08</v>
          </cell>
          <cell r="L1085">
            <v>0</v>
          </cell>
          <cell r="M1085">
            <v>617.25594000000012</v>
          </cell>
          <cell r="N1085">
            <v>2929.0759400000002</v>
          </cell>
        </row>
        <row r="1086">
          <cell r="B1086" t="str">
            <v>2 S 04 930 12</v>
          </cell>
          <cell r="C1086" t="str">
            <v>Caixa coletora de sarjeta - CCS 12</v>
          </cell>
          <cell r="D1086" t="str">
            <v>und</v>
          </cell>
          <cell r="E1086" t="str">
            <v>2.282,65</v>
          </cell>
          <cell r="F1086" t="str">
            <v>609,47</v>
          </cell>
          <cell r="G1086" t="str">
            <v>2.892,12</v>
          </cell>
          <cell r="H1086">
            <v>0</v>
          </cell>
          <cell r="I1086">
            <v>2282.65</v>
          </cell>
          <cell r="J1086">
            <v>609.47</v>
          </cell>
          <cell r="K1086">
            <v>2892.12</v>
          </cell>
          <cell r="L1086">
            <v>0</v>
          </cell>
          <cell r="M1086">
            <v>609.46755000000007</v>
          </cell>
          <cell r="N1086">
            <v>2892.1175499999999</v>
          </cell>
        </row>
        <row r="1087">
          <cell r="B1087" t="str">
            <v>2 S 04 930 13</v>
          </cell>
          <cell r="C1087" t="str">
            <v>Caixa coletora de sarjeta - CCS 13</v>
          </cell>
          <cell r="D1087" t="str">
            <v>und</v>
          </cell>
          <cell r="E1087" t="str">
            <v>2.758,92</v>
          </cell>
          <cell r="F1087" t="str">
            <v>736,63</v>
          </cell>
          <cell r="G1087" t="str">
            <v>3.495,55</v>
          </cell>
          <cell r="H1087">
            <v>0</v>
          </cell>
          <cell r="I1087">
            <v>2758.92</v>
          </cell>
          <cell r="J1087">
            <v>736.63</v>
          </cell>
          <cell r="K1087">
            <v>3495.55</v>
          </cell>
          <cell r="L1087">
            <v>0</v>
          </cell>
          <cell r="M1087">
            <v>736.63164000000006</v>
          </cell>
          <cell r="N1087">
            <v>3495.5516400000001</v>
          </cell>
        </row>
        <row r="1088">
          <cell r="B1088" t="str">
            <v>2 S 04 930 14</v>
          </cell>
          <cell r="C1088" t="str">
            <v>Caixa coletora de sarjeta - CCS14</v>
          </cell>
          <cell r="D1088" t="str">
            <v>und</v>
          </cell>
          <cell r="E1088" t="str">
            <v>2.729,75</v>
          </cell>
          <cell r="F1088" t="str">
            <v>728,84</v>
          </cell>
          <cell r="G1088" t="str">
            <v>3.458,59</v>
          </cell>
          <cell r="H1088">
            <v>0</v>
          </cell>
          <cell r="I1088">
            <v>2729.75</v>
          </cell>
          <cell r="J1088">
            <v>728.84</v>
          </cell>
          <cell r="K1088">
            <v>3458.59</v>
          </cell>
          <cell r="L1088">
            <v>0</v>
          </cell>
          <cell r="M1088">
            <v>728.84325000000001</v>
          </cell>
          <cell r="N1088">
            <v>3458.5932499999999</v>
          </cell>
        </row>
        <row r="1089">
          <cell r="B1089" t="str">
            <v>2 S 04 930 15</v>
          </cell>
          <cell r="C1089" t="str">
            <v>Caixa coletora de sarjeta - CCS 15</v>
          </cell>
          <cell r="D1089" t="str">
            <v>und</v>
          </cell>
          <cell r="E1089" t="str">
            <v>2.700,57</v>
          </cell>
          <cell r="F1089" t="str">
            <v>721,05</v>
          </cell>
          <cell r="G1089" t="str">
            <v>3.421,63</v>
          </cell>
          <cell r="H1089">
            <v>0</v>
          </cell>
          <cell r="I1089">
            <v>2700.57</v>
          </cell>
          <cell r="J1089">
            <v>721.05</v>
          </cell>
          <cell r="K1089">
            <v>3421.63</v>
          </cell>
          <cell r="L1089">
            <v>0</v>
          </cell>
          <cell r="M1089">
            <v>721.05219000000011</v>
          </cell>
          <cell r="N1089">
            <v>3421.62219</v>
          </cell>
        </row>
        <row r="1090">
          <cell r="B1090" t="str">
            <v>2 S 04 930 16</v>
          </cell>
          <cell r="C1090" t="str">
            <v>Caixa coletora de sarjeta - CCS 16</v>
          </cell>
          <cell r="D1090" t="str">
            <v>und</v>
          </cell>
          <cell r="E1090" t="str">
            <v>2.671,40</v>
          </cell>
          <cell r="F1090" t="str">
            <v>713,26</v>
          </cell>
          <cell r="G1090" t="str">
            <v>3.384,66</v>
          </cell>
          <cell r="H1090">
            <v>0</v>
          </cell>
          <cell r="I1090">
            <v>2671.4</v>
          </cell>
          <cell r="J1090">
            <v>713.26</v>
          </cell>
          <cell r="K1090">
            <v>3384.66</v>
          </cell>
          <cell r="L1090">
            <v>0</v>
          </cell>
          <cell r="M1090">
            <v>713.26380000000006</v>
          </cell>
          <cell r="N1090">
            <v>3384.6638000000003</v>
          </cell>
        </row>
        <row r="1091">
          <cell r="B1091" t="str">
            <v>2 S 04 930 17</v>
          </cell>
          <cell r="C1091" t="str">
            <v>Caixa coletora de sarjeta - CCS 17</v>
          </cell>
          <cell r="D1091" t="str">
            <v>und</v>
          </cell>
          <cell r="E1091" t="str">
            <v>3.161,33</v>
          </cell>
          <cell r="F1091" t="str">
            <v>844,07</v>
          </cell>
          <cell r="G1091" t="str">
            <v>4.005,40</v>
          </cell>
          <cell r="H1091">
            <v>0</v>
          </cell>
          <cell r="I1091">
            <v>3161.33</v>
          </cell>
          <cell r="J1091">
            <v>844.07</v>
          </cell>
          <cell r="K1091">
            <v>4005.4</v>
          </cell>
          <cell r="L1091">
            <v>0</v>
          </cell>
          <cell r="M1091">
            <v>844.07511</v>
          </cell>
          <cell r="N1091">
            <v>4005.4051099999997</v>
          </cell>
        </row>
        <row r="1092">
          <cell r="B1092" t="str">
            <v>2 S 04 930 18</v>
          </cell>
          <cell r="C1092" t="str">
            <v>Caixa coletora de sarjeta - CCS 18</v>
          </cell>
          <cell r="D1092" t="str">
            <v>und</v>
          </cell>
          <cell r="E1092" t="str">
            <v>3.132,15</v>
          </cell>
          <cell r="F1092" t="str">
            <v>836,28</v>
          </cell>
          <cell r="G1092" t="str">
            <v>3.968,44</v>
          </cell>
          <cell r="H1092">
            <v>0</v>
          </cell>
          <cell r="I1092">
            <v>3132.15</v>
          </cell>
          <cell r="J1092">
            <v>836.28</v>
          </cell>
          <cell r="K1092">
            <v>3968.44</v>
          </cell>
          <cell r="L1092">
            <v>0</v>
          </cell>
          <cell r="M1092">
            <v>836.28405000000009</v>
          </cell>
          <cell r="N1092">
            <v>3968.4340500000003</v>
          </cell>
        </row>
        <row r="1093">
          <cell r="B1093" t="str">
            <v>2 S 04 930 19</v>
          </cell>
          <cell r="C1093" t="str">
            <v>Caixa coletora de sarjeta - CCS 19</v>
          </cell>
          <cell r="D1093" t="str">
            <v>und</v>
          </cell>
          <cell r="E1093" t="str">
            <v>3.102,98</v>
          </cell>
          <cell r="F1093" t="str">
            <v>828,50</v>
          </cell>
          <cell r="G1093" t="str">
            <v>3.931,47</v>
          </cell>
          <cell r="H1093">
            <v>0</v>
          </cell>
          <cell r="I1093">
            <v>3102.98</v>
          </cell>
          <cell r="J1093">
            <v>828.5</v>
          </cell>
          <cell r="K1093">
            <v>3931.47</v>
          </cell>
          <cell r="L1093">
            <v>0</v>
          </cell>
          <cell r="M1093">
            <v>828.49566000000004</v>
          </cell>
          <cell r="N1093">
            <v>3931.4756600000001</v>
          </cell>
        </row>
        <row r="1094">
          <cell r="B1094" t="str">
            <v>2 S 04 930 20</v>
          </cell>
          <cell r="C1094" t="str">
            <v>Caixa coletora de sarjeta - CCS 20</v>
          </cell>
          <cell r="D1094" t="str">
            <v>und</v>
          </cell>
          <cell r="E1094" t="str">
            <v>3.073,80</v>
          </cell>
          <cell r="F1094" t="str">
            <v>820,71</v>
          </cell>
          <cell r="G1094" t="str">
            <v>3.894,51</v>
          </cell>
          <cell r="H1094">
            <v>0</v>
          </cell>
          <cell r="I1094">
            <v>3073.8</v>
          </cell>
          <cell r="J1094">
            <v>820.71</v>
          </cell>
          <cell r="K1094">
            <v>3894.51</v>
          </cell>
          <cell r="L1094">
            <v>0</v>
          </cell>
          <cell r="M1094">
            <v>820.70460000000014</v>
          </cell>
          <cell r="N1094">
            <v>3894.5046000000002</v>
          </cell>
        </row>
        <row r="1095">
          <cell r="B1095" t="str">
            <v>2 S 04 930 51</v>
          </cell>
          <cell r="C1095" t="str">
            <v>Caixa coletora de sarjeta - CCS 01 AC/BC</v>
          </cell>
          <cell r="D1095" t="str">
            <v>und</v>
          </cell>
          <cell r="E1095" t="str">
            <v>1.678,29</v>
          </cell>
          <cell r="F1095" t="str">
            <v>448,10</v>
          </cell>
          <cell r="G1095" t="str">
            <v>2.126,39</v>
          </cell>
          <cell r="H1095">
            <v>0</v>
          </cell>
          <cell r="I1095">
            <v>1678.29</v>
          </cell>
          <cell r="J1095">
            <v>448.1</v>
          </cell>
          <cell r="K1095">
            <v>2126.39</v>
          </cell>
          <cell r="L1095">
            <v>0</v>
          </cell>
          <cell r="M1095">
            <v>448.10343</v>
          </cell>
          <cell r="N1095">
            <v>2126.3934300000001</v>
          </cell>
        </row>
        <row r="1096">
          <cell r="B1096" t="str">
            <v>2 S 04 930 52</v>
          </cell>
          <cell r="C1096" t="str">
            <v>Caixa coletora de sarjeta - CCS 02 AC/BC</v>
          </cell>
          <cell r="D1096" t="str">
            <v>und</v>
          </cell>
          <cell r="E1096" t="str">
            <v>1.646,59</v>
          </cell>
          <cell r="F1096" t="str">
            <v>439,64</v>
          </cell>
          <cell r="G1096" t="str">
            <v>2.086,23</v>
          </cell>
          <cell r="H1096">
            <v>0</v>
          </cell>
          <cell r="I1096">
            <v>1646.59</v>
          </cell>
          <cell r="J1096">
            <v>439.64</v>
          </cell>
          <cell r="K1096">
            <v>2086.23</v>
          </cell>
          <cell r="L1096">
            <v>0</v>
          </cell>
          <cell r="M1096">
            <v>439.63952999999998</v>
          </cell>
          <cell r="N1096">
            <v>2086.2295300000001</v>
          </cell>
        </row>
        <row r="1097">
          <cell r="B1097" t="str">
            <v>2 S 04 930 53</v>
          </cell>
          <cell r="C1097" t="str">
            <v>Caixa coletora de sarjeta - CCS 03 AC/BC</v>
          </cell>
          <cell r="D1097" t="str">
            <v>und</v>
          </cell>
          <cell r="E1097" t="str">
            <v>1.614,89</v>
          </cell>
          <cell r="F1097" t="str">
            <v>431,18</v>
          </cell>
          <cell r="G1097" t="str">
            <v>2.046,06</v>
          </cell>
          <cell r="H1097">
            <v>0</v>
          </cell>
          <cell r="I1097">
            <v>1614.89</v>
          </cell>
          <cell r="J1097">
            <v>431.18</v>
          </cell>
          <cell r="K1097">
            <v>2046.06</v>
          </cell>
          <cell r="L1097">
            <v>0</v>
          </cell>
          <cell r="M1097">
            <v>431.17563000000007</v>
          </cell>
          <cell r="N1097">
            <v>2046.0656300000001</v>
          </cell>
        </row>
        <row r="1098">
          <cell r="B1098" t="str">
            <v>2 S 04 930 54</v>
          </cell>
          <cell r="C1098" t="str">
            <v>Caixa coletora de sarjeta - CCS 04 AC/BC</v>
          </cell>
          <cell r="D1098" t="str">
            <v>und</v>
          </cell>
          <cell r="E1098" t="str">
            <v>1.580,46</v>
          </cell>
          <cell r="F1098" t="str">
            <v>421,98</v>
          </cell>
          <cell r="G1098" t="str">
            <v>2.002,44</v>
          </cell>
          <cell r="H1098">
            <v>0</v>
          </cell>
          <cell r="I1098">
            <v>1580.46</v>
          </cell>
          <cell r="J1098">
            <v>421.98</v>
          </cell>
          <cell r="K1098">
            <v>2002.44</v>
          </cell>
          <cell r="L1098">
            <v>0</v>
          </cell>
          <cell r="M1098">
            <v>421.98282000000006</v>
          </cell>
          <cell r="N1098">
            <v>2002.4428200000002</v>
          </cell>
        </row>
        <row r="1099">
          <cell r="B1099" t="str">
            <v>2 S 04 930 55</v>
          </cell>
          <cell r="C1099" t="str">
            <v>Caixa coletora de sarjeta - CCS 05 AC/BC</v>
          </cell>
          <cell r="D1099" t="str">
            <v>und</v>
          </cell>
          <cell r="E1099" t="str">
            <v>2.112,34</v>
          </cell>
          <cell r="F1099" t="str">
            <v>563,99</v>
          </cell>
          <cell r="G1099" t="str">
            <v>2.676,33</v>
          </cell>
          <cell r="H1099">
            <v>0</v>
          </cell>
          <cell r="I1099">
            <v>2112.34</v>
          </cell>
          <cell r="J1099">
            <v>563.99</v>
          </cell>
          <cell r="K1099">
            <v>2676.33</v>
          </cell>
          <cell r="L1099">
            <v>0</v>
          </cell>
          <cell r="M1099">
            <v>563.99478000000011</v>
          </cell>
          <cell r="N1099">
            <v>2676.3347800000001</v>
          </cell>
        </row>
        <row r="1100">
          <cell r="B1100" t="str">
            <v>2 S 04 930 56</v>
          </cell>
          <cell r="C1100" t="str">
            <v>Caixa coletora de sarjeta - CCS 06 AC/BC</v>
          </cell>
          <cell r="D1100" t="str">
            <v>und</v>
          </cell>
          <cell r="E1100" t="str">
            <v>2.077,91</v>
          </cell>
          <cell r="F1100" t="str">
            <v>554,80</v>
          </cell>
          <cell r="G1100" t="str">
            <v>2.632,71</v>
          </cell>
          <cell r="H1100">
            <v>0</v>
          </cell>
          <cell r="I1100">
            <v>2077.91</v>
          </cell>
          <cell r="J1100">
            <v>554.79999999999995</v>
          </cell>
          <cell r="K1100">
            <v>2632.71</v>
          </cell>
          <cell r="L1100">
            <v>0</v>
          </cell>
          <cell r="M1100">
            <v>554.80196999999998</v>
          </cell>
          <cell r="N1100">
            <v>2632.7119699999998</v>
          </cell>
        </row>
        <row r="1101">
          <cell r="B1101" t="str">
            <v>2 S 04 930 57</v>
          </cell>
          <cell r="C1101" t="str">
            <v>Caixa coletora de sarjeta - CCS 07 AC/BC</v>
          </cell>
          <cell r="D1101" t="str">
            <v>und</v>
          </cell>
          <cell r="E1101" t="str">
            <v>2.043,48</v>
          </cell>
          <cell r="F1101" t="str">
            <v>545,61</v>
          </cell>
          <cell r="G1101" t="str">
            <v>2.589,09</v>
          </cell>
          <cell r="H1101">
            <v>0</v>
          </cell>
          <cell r="I1101">
            <v>2043.48</v>
          </cell>
          <cell r="J1101">
            <v>545.61</v>
          </cell>
          <cell r="K1101">
            <v>2589.09</v>
          </cell>
          <cell r="L1101">
            <v>0</v>
          </cell>
          <cell r="M1101">
            <v>545.60916000000009</v>
          </cell>
          <cell r="N1101">
            <v>2589.08916</v>
          </cell>
        </row>
        <row r="1102">
          <cell r="B1102" t="str">
            <v>2 S 04 930 58</v>
          </cell>
          <cell r="C1102" t="str">
            <v>Caixa coletora de sarjeta - CCS 08 AC/BC</v>
          </cell>
          <cell r="D1102" t="str">
            <v>und</v>
          </cell>
          <cell r="E1102" t="str">
            <v>2.011,78</v>
          </cell>
          <cell r="F1102" t="str">
            <v>537,14</v>
          </cell>
          <cell r="G1102" t="str">
            <v>2.548,92</v>
          </cell>
          <cell r="H1102">
            <v>0</v>
          </cell>
          <cell r="I1102">
            <v>2011.78</v>
          </cell>
          <cell r="J1102">
            <v>537.14</v>
          </cell>
          <cell r="K1102">
            <v>2548.92</v>
          </cell>
          <cell r="L1102">
            <v>0</v>
          </cell>
          <cell r="M1102">
            <v>537.14526000000001</v>
          </cell>
          <cell r="N1102">
            <v>2548.92526</v>
          </cell>
        </row>
        <row r="1103">
          <cell r="B1103" t="str">
            <v>2 S 04 930 59</v>
          </cell>
          <cell r="C1103" t="str">
            <v>Caixa coletora de sarjeta - CCS 09 AC/BC</v>
          </cell>
          <cell r="D1103" t="str">
            <v>und</v>
          </cell>
          <cell r="E1103" t="str">
            <v>2.543,66</v>
          </cell>
          <cell r="F1103" t="str">
            <v>679,16</v>
          </cell>
          <cell r="G1103" t="str">
            <v>3.222,81</v>
          </cell>
          <cell r="H1103">
            <v>0</v>
          </cell>
          <cell r="I1103">
            <v>2543.66</v>
          </cell>
          <cell r="J1103">
            <v>679.16</v>
          </cell>
          <cell r="K1103">
            <v>3222.81</v>
          </cell>
          <cell r="L1103">
            <v>0</v>
          </cell>
          <cell r="M1103">
            <v>679.15722000000005</v>
          </cell>
          <cell r="N1103">
            <v>3222.8172199999999</v>
          </cell>
        </row>
        <row r="1104">
          <cell r="B1104" t="str">
            <v>2 S 04 930 60</v>
          </cell>
          <cell r="C1104" t="str">
            <v>Caixa coletora de sarjeta - CCS 10 AC/BC</v>
          </cell>
          <cell r="D1104" t="str">
            <v>und</v>
          </cell>
          <cell r="E1104" t="str">
            <v>2.509,23</v>
          </cell>
          <cell r="F1104" t="str">
            <v>669,96</v>
          </cell>
          <cell r="G1104" t="str">
            <v>3.179,19</v>
          </cell>
          <cell r="H1104">
            <v>0</v>
          </cell>
          <cell r="I1104">
            <v>2509.23</v>
          </cell>
          <cell r="J1104">
            <v>669.96</v>
          </cell>
          <cell r="K1104">
            <v>3179.19</v>
          </cell>
          <cell r="L1104">
            <v>0</v>
          </cell>
          <cell r="M1104">
            <v>669.96441000000004</v>
          </cell>
          <cell r="N1104">
            <v>3179.1944100000001</v>
          </cell>
        </row>
        <row r="1105">
          <cell r="B1105" t="str">
            <v>2 S 04 930 61</v>
          </cell>
          <cell r="C1105" t="str">
            <v>Caixa coletora de sarjeta - CCS 11 AC/BC</v>
          </cell>
          <cell r="D1105" t="str">
            <v>und</v>
          </cell>
          <cell r="E1105" t="str">
            <v>2.474,80</v>
          </cell>
          <cell r="F1105" t="str">
            <v>660,77</v>
          </cell>
          <cell r="G1105" t="str">
            <v>3.135,57</v>
          </cell>
          <cell r="H1105">
            <v>0</v>
          </cell>
          <cell r="I1105">
            <v>2474.8000000000002</v>
          </cell>
          <cell r="J1105">
            <v>660.77</v>
          </cell>
          <cell r="K1105">
            <v>3135.57</v>
          </cell>
          <cell r="L1105">
            <v>0</v>
          </cell>
          <cell r="M1105">
            <v>660.77160000000003</v>
          </cell>
          <cell r="N1105">
            <v>3135.5716000000002</v>
          </cell>
        </row>
        <row r="1106">
          <cell r="B1106" t="str">
            <v>2 S 04 930 62</v>
          </cell>
          <cell r="C1106" t="str">
            <v>Caixa coletora de sarjeta - CCS 12 AC/BC</v>
          </cell>
          <cell r="D1106" t="str">
            <v>und</v>
          </cell>
          <cell r="E1106" t="str">
            <v>2.440,36</v>
          </cell>
          <cell r="F1106" t="str">
            <v>651,58</v>
          </cell>
          <cell r="G1106" t="str">
            <v>3.091,94</v>
          </cell>
          <cell r="H1106">
            <v>0</v>
          </cell>
          <cell r="I1106">
            <v>2440.36</v>
          </cell>
          <cell r="J1106">
            <v>651.58000000000004</v>
          </cell>
          <cell r="K1106">
            <v>3091.94</v>
          </cell>
          <cell r="L1106">
            <v>0</v>
          </cell>
          <cell r="M1106">
            <v>651.57612000000006</v>
          </cell>
          <cell r="N1106">
            <v>3091.9361200000003</v>
          </cell>
        </row>
        <row r="1107">
          <cell r="B1107" t="str">
            <v>2 S 04 930 63</v>
          </cell>
          <cell r="C1107" t="str">
            <v>Caixa coletora de sarjeta - CCS 13 AC/BC</v>
          </cell>
          <cell r="D1107" t="str">
            <v>und</v>
          </cell>
          <cell r="E1107" t="str">
            <v>2.961,32</v>
          </cell>
          <cell r="F1107" t="str">
            <v>790,67</v>
          </cell>
          <cell r="G1107" t="str">
            <v>3.752,00</v>
          </cell>
          <cell r="H1107">
            <v>0</v>
          </cell>
          <cell r="I1107">
            <v>2961.32</v>
          </cell>
          <cell r="J1107">
            <v>790.67</v>
          </cell>
          <cell r="K1107">
            <v>3752</v>
          </cell>
          <cell r="L1107">
            <v>0</v>
          </cell>
          <cell r="M1107">
            <v>790.67244000000005</v>
          </cell>
          <cell r="N1107">
            <v>3751.99244</v>
          </cell>
        </row>
        <row r="1108">
          <cell r="B1108" t="str">
            <v>2 S 04 930 64</v>
          </cell>
          <cell r="C1108" t="str">
            <v>Caixa coletora de sarjeta - CCS 14 AC/BC</v>
          </cell>
          <cell r="D1108" t="str">
            <v>und</v>
          </cell>
          <cell r="E1108" t="str">
            <v>2.926,89</v>
          </cell>
          <cell r="F1108" t="str">
            <v>781,48</v>
          </cell>
          <cell r="G1108" t="str">
            <v>3.708,37</v>
          </cell>
          <cell r="H1108">
            <v>0</v>
          </cell>
          <cell r="I1108">
            <v>2926.89</v>
          </cell>
          <cell r="J1108">
            <v>781.48</v>
          </cell>
          <cell r="K1108">
            <v>3708.37</v>
          </cell>
          <cell r="L1108">
            <v>0</v>
          </cell>
          <cell r="M1108">
            <v>781.47963000000004</v>
          </cell>
          <cell r="N1108">
            <v>3708.3696300000001</v>
          </cell>
        </row>
        <row r="1109">
          <cell r="B1109" t="str">
            <v>2 S 04 930 65</v>
          </cell>
          <cell r="C1109" t="str">
            <v>Caixa coletora de sarjeta - CCS 15 AC/BC</v>
          </cell>
          <cell r="D1109" t="str">
            <v>und</v>
          </cell>
          <cell r="E1109" t="str">
            <v>2.892,46</v>
          </cell>
          <cell r="F1109" t="str">
            <v>772,29</v>
          </cell>
          <cell r="G1109" t="str">
            <v>3.664,75</v>
          </cell>
          <cell r="H1109">
            <v>0</v>
          </cell>
          <cell r="I1109">
            <v>2892.46</v>
          </cell>
          <cell r="J1109">
            <v>772.29</v>
          </cell>
          <cell r="K1109">
            <v>3664.75</v>
          </cell>
          <cell r="L1109">
            <v>0</v>
          </cell>
          <cell r="M1109">
            <v>772.28682000000003</v>
          </cell>
          <cell r="N1109">
            <v>3664.7468200000003</v>
          </cell>
        </row>
        <row r="1110">
          <cell r="B1110" t="str">
            <v>2 S 04 930 66</v>
          </cell>
          <cell r="C1110" t="str">
            <v>Caixa coletora de sarjeta - CCS 16 AC/BC</v>
          </cell>
          <cell r="D1110" t="str">
            <v>und</v>
          </cell>
          <cell r="E1110" t="str">
            <v>2.858,03</v>
          </cell>
          <cell r="F1110" t="str">
            <v>763,09</v>
          </cell>
          <cell r="G1110" t="str">
            <v>3.621,12</v>
          </cell>
          <cell r="H1110">
            <v>0</v>
          </cell>
          <cell r="I1110">
            <v>2858.03</v>
          </cell>
          <cell r="J1110">
            <v>763.09</v>
          </cell>
          <cell r="K1110">
            <v>3621.12</v>
          </cell>
          <cell r="L1110">
            <v>0</v>
          </cell>
          <cell r="M1110">
            <v>763.09401000000014</v>
          </cell>
          <cell r="N1110">
            <v>3621.1240100000005</v>
          </cell>
        </row>
        <row r="1111">
          <cell r="B1111" t="str">
            <v>2 S 04 930 67</v>
          </cell>
          <cell r="C1111" t="str">
            <v>Caixa coletora de sarjeta - CCS 17 AC/BC</v>
          </cell>
          <cell r="D1111" t="str">
            <v>und</v>
          </cell>
          <cell r="E1111" t="str">
            <v>3.392,64</v>
          </cell>
          <cell r="F1111" t="str">
            <v>905,84</v>
          </cell>
          <cell r="G1111" t="str">
            <v>4.298,48</v>
          </cell>
          <cell r="H1111">
            <v>0</v>
          </cell>
          <cell r="I1111">
            <v>3392.64</v>
          </cell>
          <cell r="J1111">
            <v>905.84</v>
          </cell>
          <cell r="K1111">
            <v>4298.4799999999996</v>
          </cell>
          <cell r="L1111">
            <v>0</v>
          </cell>
          <cell r="M1111">
            <v>905.83488</v>
          </cell>
          <cell r="N1111">
            <v>4298.4748799999998</v>
          </cell>
        </row>
        <row r="1112">
          <cell r="B1112" t="str">
            <v>2 S 04 930 68</v>
          </cell>
          <cell r="C1112" t="str">
            <v>Caixa coletora de sarjeta - CCS 18 AC/BC</v>
          </cell>
          <cell r="D1112" t="str">
            <v>und</v>
          </cell>
          <cell r="E1112" t="str">
            <v>3.358,21</v>
          </cell>
          <cell r="F1112" t="str">
            <v>896,64</v>
          </cell>
          <cell r="G1112" t="str">
            <v>4.254,85</v>
          </cell>
          <cell r="H1112">
            <v>0</v>
          </cell>
          <cell r="I1112">
            <v>3358.21</v>
          </cell>
          <cell r="J1112">
            <v>896.64</v>
          </cell>
          <cell r="K1112">
            <v>4254.8500000000004</v>
          </cell>
          <cell r="L1112">
            <v>0</v>
          </cell>
          <cell r="M1112">
            <v>896.6420700000001</v>
          </cell>
          <cell r="N1112">
            <v>4254.8520699999999</v>
          </cell>
        </row>
        <row r="1113">
          <cell r="B1113" t="str">
            <v>2 S 04 930 69</v>
          </cell>
          <cell r="C1113" t="str">
            <v>Caixa coletora de sarjeta - CCS 19 AC/BC</v>
          </cell>
          <cell r="D1113" t="str">
            <v>und</v>
          </cell>
          <cell r="E1113" t="str">
            <v>3.323,78</v>
          </cell>
          <cell r="F1113" t="str">
            <v>887,45</v>
          </cell>
          <cell r="G1113" t="str">
            <v>4.211,23</v>
          </cell>
          <cell r="H1113">
            <v>0</v>
          </cell>
          <cell r="I1113">
            <v>3323.78</v>
          </cell>
          <cell r="J1113">
            <v>887.45</v>
          </cell>
          <cell r="K1113">
            <v>4211.2299999999996</v>
          </cell>
          <cell r="L1113">
            <v>0</v>
          </cell>
          <cell r="M1113">
            <v>887.44926000000009</v>
          </cell>
          <cell r="N1113">
            <v>4211.2292600000001</v>
          </cell>
        </row>
        <row r="1114">
          <cell r="B1114" t="str">
            <v>2 S 04 930 70</v>
          </cell>
          <cell r="C1114" t="str">
            <v>Caixa coletora de sarjeta - CCS 20 AC/BC</v>
          </cell>
          <cell r="D1114" t="str">
            <v>und</v>
          </cell>
          <cell r="E1114" t="str">
            <v>3.289,35</v>
          </cell>
          <cell r="F1114" t="str">
            <v>878,26</v>
          </cell>
          <cell r="G1114" t="str">
            <v>4.167,60</v>
          </cell>
          <cell r="H1114">
            <v>0</v>
          </cell>
          <cell r="I1114">
            <v>3289.35</v>
          </cell>
          <cell r="J1114">
            <v>878.26</v>
          </cell>
          <cell r="K1114">
            <v>4167.6000000000004</v>
          </cell>
          <cell r="L1114">
            <v>0</v>
          </cell>
          <cell r="M1114">
            <v>878.25644999999997</v>
          </cell>
          <cell r="N1114">
            <v>4167.6064500000002</v>
          </cell>
        </row>
        <row r="1115">
          <cell r="B1115" t="str">
            <v>2 S 04 931 01</v>
          </cell>
          <cell r="C1115" t="str">
            <v>Caixa coletora de talvegue - CCT 01</v>
          </cell>
          <cell r="D1115" t="str">
            <v>und</v>
          </cell>
          <cell r="E1115" t="str">
            <v>1.583,96</v>
          </cell>
          <cell r="F1115" t="str">
            <v>422,92</v>
          </cell>
          <cell r="G1115" t="str">
            <v>2.006,88</v>
          </cell>
          <cell r="H1115">
            <v>0</v>
          </cell>
          <cell r="I1115">
            <v>1583.96</v>
          </cell>
          <cell r="J1115">
            <v>422.92</v>
          </cell>
          <cell r="K1115">
            <v>2006.88</v>
          </cell>
          <cell r="L1115">
            <v>0</v>
          </cell>
          <cell r="M1115">
            <v>422.91732000000002</v>
          </cell>
          <cell r="N1115">
            <v>2006.8773200000001</v>
          </cell>
        </row>
        <row r="1116">
          <cell r="B1116" t="str">
            <v>2 S 04 931 02</v>
          </cell>
          <cell r="C1116" t="str">
            <v>Caixa coletora de talvegue - CCT 02</v>
          </cell>
          <cell r="D1116" t="str">
            <v>und</v>
          </cell>
          <cell r="E1116" t="str">
            <v>1.554,79</v>
          </cell>
          <cell r="F1116" t="str">
            <v>415,13</v>
          </cell>
          <cell r="G1116" t="str">
            <v>1.969,91</v>
          </cell>
          <cell r="H1116">
            <v>0</v>
          </cell>
          <cell r="I1116">
            <v>1554.79</v>
          </cell>
          <cell r="J1116">
            <v>415.13</v>
          </cell>
          <cell r="K1116">
            <v>1969.91</v>
          </cell>
          <cell r="L1116">
            <v>0</v>
          </cell>
          <cell r="M1116">
            <v>415.12893000000003</v>
          </cell>
          <cell r="N1116">
            <v>1969.91893</v>
          </cell>
        </row>
        <row r="1117">
          <cell r="B1117" t="str">
            <v>2 S 04 931 03</v>
          </cell>
          <cell r="C1117" t="str">
            <v>Caixa coletora de talvegue - CCT 03</v>
          </cell>
          <cell r="D1117" t="str">
            <v>und</v>
          </cell>
          <cell r="E1117" t="str">
            <v>1.528,26</v>
          </cell>
          <cell r="F1117" t="str">
            <v>408,04</v>
          </cell>
          <cell r="G1117" t="str">
            <v>1.936,30</v>
          </cell>
          <cell r="H1117">
            <v>0</v>
          </cell>
          <cell r="I1117">
            <v>1528.26</v>
          </cell>
          <cell r="J1117">
            <v>408.04</v>
          </cell>
          <cell r="K1117">
            <v>1936.3</v>
          </cell>
          <cell r="L1117">
            <v>0</v>
          </cell>
          <cell r="M1117">
            <v>408.04542000000004</v>
          </cell>
          <cell r="N1117">
            <v>1936.3054200000001</v>
          </cell>
        </row>
        <row r="1118">
          <cell r="B1118" t="str">
            <v>2 S 04 931 04</v>
          </cell>
          <cell r="C1118" t="str">
            <v>Caixa coletora de talvegue - CCT 04</v>
          </cell>
          <cell r="D1118" t="str">
            <v>und</v>
          </cell>
          <cell r="E1118" t="str">
            <v>1.496,44</v>
          </cell>
          <cell r="F1118" t="str">
            <v>399,55</v>
          </cell>
          <cell r="G1118" t="str">
            <v>1.895,99</v>
          </cell>
          <cell r="H1118">
            <v>0</v>
          </cell>
          <cell r="I1118">
            <v>1496.44</v>
          </cell>
          <cell r="J1118">
            <v>399.55</v>
          </cell>
          <cell r="K1118">
            <v>1895.99</v>
          </cell>
          <cell r="L1118">
            <v>0</v>
          </cell>
          <cell r="M1118">
            <v>399.54948000000002</v>
          </cell>
          <cell r="N1118">
            <v>1895.9894800000002</v>
          </cell>
        </row>
        <row r="1119">
          <cell r="B1119" t="str">
            <v>2 S 04 931 05</v>
          </cell>
          <cell r="C1119" t="str">
            <v>Caixa coletora de talvegue - CCT 05</v>
          </cell>
          <cell r="D1119" t="str">
            <v>und</v>
          </cell>
          <cell r="E1119" t="str">
            <v>1.983,63</v>
          </cell>
          <cell r="F1119" t="str">
            <v>529,63</v>
          </cell>
          <cell r="G1119" t="str">
            <v>2.513,26</v>
          </cell>
          <cell r="H1119">
            <v>0</v>
          </cell>
          <cell r="I1119">
            <v>1983.63</v>
          </cell>
          <cell r="J1119">
            <v>529.63</v>
          </cell>
          <cell r="K1119">
            <v>2513.2600000000002</v>
          </cell>
          <cell r="L1119">
            <v>0</v>
          </cell>
          <cell r="M1119">
            <v>529.62921000000006</v>
          </cell>
          <cell r="N1119">
            <v>2513.2592100000002</v>
          </cell>
        </row>
        <row r="1120">
          <cell r="B1120" t="str">
            <v>2 S 04 931 06</v>
          </cell>
          <cell r="C1120" t="str">
            <v>Caixa coletora de talvegue - CCT 06</v>
          </cell>
          <cell r="D1120" t="str">
            <v>und</v>
          </cell>
          <cell r="E1120" t="str">
            <v>1.957,19</v>
          </cell>
          <cell r="F1120" t="str">
            <v>522,57</v>
          </cell>
          <cell r="G1120" t="str">
            <v>2.479,76</v>
          </cell>
          <cell r="H1120">
            <v>0</v>
          </cell>
          <cell r="I1120">
            <v>1957.19</v>
          </cell>
          <cell r="J1120">
            <v>522.57000000000005</v>
          </cell>
          <cell r="K1120">
            <v>2479.7600000000002</v>
          </cell>
          <cell r="L1120">
            <v>0</v>
          </cell>
          <cell r="M1120">
            <v>522.56973000000005</v>
          </cell>
          <cell r="N1120">
            <v>2479.7597300000002</v>
          </cell>
        </row>
        <row r="1121">
          <cell r="B1121" t="str">
            <v>2 S 04 931 07</v>
          </cell>
          <cell r="C1121" t="str">
            <v>Caixa coletora de talvegue - CCT 07</v>
          </cell>
          <cell r="D1121" t="str">
            <v>und</v>
          </cell>
          <cell r="E1121" t="str">
            <v>1.930,66</v>
          </cell>
          <cell r="F1121" t="str">
            <v>515,49</v>
          </cell>
          <cell r="G1121" t="str">
            <v>2.446,15</v>
          </cell>
          <cell r="H1121">
            <v>0</v>
          </cell>
          <cell r="I1121">
            <v>1930.66</v>
          </cell>
          <cell r="J1121">
            <v>515.49</v>
          </cell>
          <cell r="K1121">
            <v>2446.15</v>
          </cell>
          <cell r="L1121">
            <v>0</v>
          </cell>
          <cell r="M1121">
            <v>515.48622</v>
          </cell>
          <cell r="N1121">
            <v>2446.1462200000001</v>
          </cell>
        </row>
        <row r="1122">
          <cell r="B1122" t="str">
            <v>2 S 04 931 08</v>
          </cell>
          <cell r="C1122" t="str">
            <v>Caixa coletora de talvegue - CCT 08</v>
          </cell>
          <cell r="D1122" t="str">
            <v>und</v>
          </cell>
          <cell r="E1122" t="str">
            <v>2.012,81</v>
          </cell>
          <cell r="F1122" t="str">
            <v>537,42</v>
          </cell>
          <cell r="G1122" t="str">
            <v>2.550,23</v>
          </cell>
          <cell r="H1122">
            <v>0</v>
          </cell>
          <cell r="I1122">
            <v>2012.81</v>
          </cell>
          <cell r="J1122">
            <v>537.41999999999996</v>
          </cell>
          <cell r="K1122">
            <v>2550.23</v>
          </cell>
          <cell r="L1122">
            <v>0</v>
          </cell>
          <cell r="M1122">
            <v>537.42026999999996</v>
          </cell>
          <cell r="N1122">
            <v>2550.23027</v>
          </cell>
        </row>
        <row r="1123">
          <cell r="B1123" t="str">
            <v>2 S 04 931 09</v>
          </cell>
          <cell r="C1123" t="str">
            <v>Caixa coletora de talvegue - CCT 09</v>
          </cell>
          <cell r="D1123" t="str">
            <v>und</v>
          </cell>
          <cell r="E1123" t="str">
            <v>2.386,04</v>
          </cell>
          <cell r="F1123" t="str">
            <v>637,07</v>
          </cell>
          <cell r="G1123" t="str">
            <v>3.023,11</v>
          </cell>
          <cell r="H1123">
            <v>0</v>
          </cell>
          <cell r="I1123">
            <v>2386.04</v>
          </cell>
          <cell r="J1123">
            <v>637.07000000000005</v>
          </cell>
          <cell r="K1123">
            <v>3023.11</v>
          </cell>
          <cell r="L1123">
            <v>0</v>
          </cell>
          <cell r="M1123">
            <v>637.07267999999999</v>
          </cell>
          <cell r="N1123">
            <v>3023.1126800000002</v>
          </cell>
        </row>
        <row r="1124">
          <cell r="B1124" t="str">
            <v>2 S 04 931 10</v>
          </cell>
          <cell r="C1124" t="str">
            <v>Caixa coletora de talvegue - CCT 10</v>
          </cell>
          <cell r="D1124" t="str">
            <v>und</v>
          </cell>
          <cell r="E1124" t="str">
            <v>2.359,59</v>
          </cell>
          <cell r="F1124" t="str">
            <v>630,01</v>
          </cell>
          <cell r="G1124" t="str">
            <v>2.989,61</v>
          </cell>
          <cell r="H1124">
            <v>0</v>
          </cell>
          <cell r="I1124">
            <v>2359.59</v>
          </cell>
          <cell r="J1124">
            <v>630.01</v>
          </cell>
          <cell r="K1124">
            <v>2989.61</v>
          </cell>
          <cell r="L1124">
            <v>0</v>
          </cell>
          <cell r="M1124">
            <v>630.01053000000013</v>
          </cell>
          <cell r="N1124">
            <v>2989.6005300000002</v>
          </cell>
        </row>
        <row r="1125">
          <cell r="B1125" t="str">
            <v>2 S 04 931 11</v>
          </cell>
          <cell r="C1125" t="str">
            <v>Caixa coletora de talvegue - CCT 11</v>
          </cell>
          <cell r="D1125" t="str">
            <v>und</v>
          </cell>
          <cell r="E1125" t="str">
            <v>2.333,06</v>
          </cell>
          <cell r="F1125" t="str">
            <v>622,93</v>
          </cell>
          <cell r="G1125" t="str">
            <v>2.955,99</v>
          </cell>
          <cell r="H1125">
            <v>0</v>
          </cell>
          <cell r="I1125">
            <v>2333.06</v>
          </cell>
          <cell r="J1125">
            <v>622.92999999999995</v>
          </cell>
          <cell r="K1125">
            <v>2955.99</v>
          </cell>
          <cell r="L1125">
            <v>0</v>
          </cell>
          <cell r="M1125">
            <v>622.92701999999997</v>
          </cell>
          <cell r="N1125">
            <v>2955.98702</v>
          </cell>
        </row>
        <row r="1126">
          <cell r="B1126" t="str">
            <v>2 S 04 931 12</v>
          </cell>
          <cell r="C1126" t="str">
            <v>Caixa coletora de talvegue - CCT 12</v>
          </cell>
          <cell r="D1126" t="str">
            <v>und</v>
          </cell>
          <cell r="E1126" t="str">
            <v>2.301,25</v>
          </cell>
          <cell r="F1126" t="str">
            <v>614,43</v>
          </cell>
          <cell r="G1126" t="str">
            <v>2.915,68</v>
          </cell>
          <cell r="H1126">
            <v>0</v>
          </cell>
          <cell r="I1126">
            <v>2301.25</v>
          </cell>
          <cell r="J1126">
            <v>614.42999999999995</v>
          </cell>
          <cell r="K1126">
            <v>2915.68</v>
          </cell>
          <cell r="L1126">
            <v>0</v>
          </cell>
          <cell r="M1126">
            <v>614.43375000000003</v>
          </cell>
          <cell r="N1126">
            <v>2915.6837500000001</v>
          </cell>
        </row>
        <row r="1127">
          <cell r="B1127" t="str">
            <v>2 S 04 931 13</v>
          </cell>
          <cell r="C1127" t="str">
            <v>Caixa coletora de talvegue - CCT 13</v>
          </cell>
          <cell r="D1127" t="str">
            <v>und</v>
          </cell>
          <cell r="E1127" t="str">
            <v>2.774,79</v>
          </cell>
          <cell r="F1127" t="str">
            <v>740,87</v>
          </cell>
          <cell r="G1127" t="str">
            <v>3.515,66</v>
          </cell>
          <cell r="H1127">
            <v>0</v>
          </cell>
          <cell r="I1127">
            <v>2774.79</v>
          </cell>
          <cell r="J1127">
            <v>740.87</v>
          </cell>
          <cell r="K1127">
            <v>3515.66</v>
          </cell>
          <cell r="L1127">
            <v>0</v>
          </cell>
          <cell r="M1127">
            <v>740.86892999999998</v>
          </cell>
          <cell r="N1127">
            <v>3515.6589300000001</v>
          </cell>
        </row>
        <row r="1128">
          <cell r="B1128" t="str">
            <v>2 S 04 931 14</v>
          </cell>
          <cell r="C1128" t="str">
            <v>Caixa coletora de talvegue - CCT 14</v>
          </cell>
          <cell r="D1128" t="str">
            <v>und</v>
          </cell>
          <cell r="E1128" t="str">
            <v>2.745,61</v>
          </cell>
          <cell r="F1128" t="str">
            <v>733,08</v>
          </cell>
          <cell r="G1128" t="str">
            <v>3.478,69</v>
          </cell>
          <cell r="H1128">
            <v>0</v>
          </cell>
          <cell r="I1128">
            <v>2745.61</v>
          </cell>
          <cell r="J1128">
            <v>733.08</v>
          </cell>
          <cell r="K1128">
            <v>3478.69</v>
          </cell>
          <cell r="L1128">
            <v>0</v>
          </cell>
          <cell r="M1128">
            <v>733.07787000000008</v>
          </cell>
          <cell r="N1128">
            <v>3478.6878700000002</v>
          </cell>
        </row>
        <row r="1129">
          <cell r="B1129" t="str">
            <v>2 S 04 931 15</v>
          </cell>
          <cell r="C1129" t="str">
            <v>Caixa coletora de talvegue - CCT 15</v>
          </cell>
          <cell r="D1129" t="str">
            <v>und</v>
          </cell>
          <cell r="E1129" t="str">
            <v>2.721,82</v>
          </cell>
          <cell r="F1129" t="str">
            <v>726,72</v>
          </cell>
          <cell r="G1129" t="str">
            <v>3.448,54</v>
          </cell>
          <cell r="H1129">
            <v>0</v>
          </cell>
          <cell r="I1129">
            <v>2721.82</v>
          </cell>
          <cell r="J1129">
            <v>726.72</v>
          </cell>
          <cell r="K1129">
            <v>3448.54</v>
          </cell>
          <cell r="L1129">
            <v>0</v>
          </cell>
          <cell r="M1129">
            <v>726.72594000000004</v>
          </cell>
          <cell r="N1129">
            <v>3448.54594</v>
          </cell>
        </row>
        <row r="1130">
          <cell r="B1130" t="str">
            <v>2 S 04 931 16</v>
          </cell>
          <cell r="C1130" t="str">
            <v>Caixa coletora de talvegue - CCT 16</v>
          </cell>
          <cell r="D1130" t="str">
            <v>und</v>
          </cell>
          <cell r="E1130" t="str">
            <v>2.690,00</v>
          </cell>
          <cell r="F1130" t="str">
            <v>718,23</v>
          </cell>
          <cell r="G1130" t="str">
            <v>3.408,23</v>
          </cell>
          <cell r="H1130">
            <v>0</v>
          </cell>
          <cell r="I1130">
            <v>2690</v>
          </cell>
          <cell r="J1130">
            <v>718.23</v>
          </cell>
          <cell r="K1130">
            <v>3408.23</v>
          </cell>
          <cell r="L1130">
            <v>0</v>
          </cell>
          <cell r="M1130">
            <v>718.23</v>
          </cell>
          <cell r="N1130">
            <v>3408.23</v>
          </cell>
        </row>
        <row r="1131">
          <cell r="B1131" t="str">
            <v>2 S 04 931 17</v>
          </cell>
          <cell r="C1131" t="str">
            <v>Caixa coletora de talvegue - CCT 17</v>
          </cell>
          <cell r="D1131" t="str">
            <v>und</v>
          </cell>
          <cell r="E1131" t="str">
            <v>3.177,19</v>
          </cell>
          <cell r="F1131" t="str">
            <v>848,31</v>
          </cell>
          <cell r="G1131" t="str">
            <v>4.025,50</v>
          </cell>
          <cell r="H1131">
            <v>0</v>
          </cell>
          <cell r="I1131">
            <v>3177.19</v>
          </cell>
          <cell r="J1131">
            <v>848.31</v>
          </cell>
          <cell r="K1131">
            <v>4025.5</v>
          </cell>
          <cell r="L1131">
            <v>0</v>
          </cell>
          <cell r="M1131">
            <v>848.30973000000006</v>
          </cell>
          <cell r="N1131">
            <v>4025.49973</v>
          </cell>
        </row>
        <row r="1132">
          <cell r="B1132" t="str">
            <v>2 S 04 931 18</v>
          </cell>
          <cell r="C1132" t="str">
            <v>Caixa coletora de talvegue - CCT 18</v>
          </cell>
          <cell r="D1132" t="str">
            <v>und</v>
          </cell>
          <cell r="E1132" t="str">
            <v>3.148,02</v>
          </cell>
          <cell r="F1132" t="str">
            <v>840,52</v>
          </cell>
          <cell r="G1132" t="str">
            <v>3.988,54</v>
          </cell>
          <cell r="H1132">
            <v>0</v>
          </cell>
          <cell r="I1132">
            <v>3148.02</v>
          </cell>
          <cell r="J1132">
            <v>840.52</v>
          </cell>
          <cell r="K1132">
            <v>3988.54</v>
          </cell>
          <cell r="L1132">
            <v>0</v>
          </cell>
          <cell r="M1132">
            <v>840.52134000000001</v>
          </cell>
          <cell r="N1132">
            <v>3988.5413399999998</v>
          </cell>
        </row>
        <row r="1133">
          <cell r="B1133" t="str">
            <v>2 S 04 931 19</v>
          </cell>
          <cell r="C1133" t="str">
            <v>Caixa coletora de talvegue - CCT 19</v>
          </cell>
          <cell r="D1133" t="str">
            <v>und</v>
          </cell>
          <cell r="E1133" t="str">
            <v>3.124,22</v>
          </cell>
          <cell r="F1133" t="str">
            <v>834,17</v>
          </cell>
          <cell r="G1133" t="str">
            <v>3.958,39</v>
          </cell>
          <cell r="H1133">
            <v>0</v>
          </cell>
          <cell r="I1133">
            <v>3124.22</v>
          </cell>
          <cell r="J1133">
            <v>834.17</v>
          </cell>
          <cell r="K1133">
            <v>3958.39</v>
          </cell>
          <cell r="L1133">
            <v>0</v>
          </cell>
          <cell r="M1133">
            <v>834.16674</v>
          </cell>
          <cell r="N1133">
            <v>3958.3867399999999</v>
          </cell>
        </row>
        <row r="1134">
          <cell r="B1134" t="str">
            <v>2 S 04 931 20</v>
          </cell>
          <cell r="C1134" t="str">
            <v>Caixa coletora de talvegue - CCT 20</v>
          </cell>
          <cell r="D1134" t="str">
            <v>und</v>
          </cell>
          <cell r="E1134" t="str">
            <v>3.092,40</v>
          </cell>
          <cell r="F1134" t="str">
            <v>825,67</v>
          </cell>
          <cell r="G1134" t="str">
            <v>3.918,07</v>
          </cell>
          <cell r="H1134">
            <v>0</v>
          </cell>
          <cell r="I1134">
            <v>3092.4</v>
          </cell>
          <cell r="J1134">
            <v>825.67</v>
          </cell>
          <cell r="K1134">
            <v>3918.07</v>
          </cell>
          <cell r="L1134">
            <v>0</v>
          </cell>
          <cell r="M1134">
            <v>825.6708000000001</v>
          </cell>
          <cell r="N1134">
            <v>3918.0708000000004</v>
          </cell>
        </row>
        <row r="1135">
          <cell r="B1135" t="str">
            <v>2 S 04 931 51</v>
          </cell>
          <cell r="C1135" t="str">
            <v>Caixa coletora de talvegue - CCT 01 AC/BC</v>
          </cell>
          <cell r="D1135" t="str">
            <v>und</v>
          </cell>
          <cell r="E1135" t="str">
            <v>1.702,77</v>
          </cell>
          <cell r="F1135" t="str">
            <v>454,64</v>
          </cell>
          <cell r="G1135" t="str">
            <v>2.157,41</v>
          </cell>
          <cell r="H1135">
            <v>0</v>
          </cell>
          <cell r="I1135">
            <v>1702.77</v>
          </cell>
          <cell r="J1135">
            <v>454.64</v>
          </cell>
          <cell r="K1135">
            <v>2157.41</v>
          </cell>
          <cell r="L1135">
            <v>0</v>
          </cell>
          <cell r="M1135">
            <v>454.63959</v>
          </cell>
          <cell r="N1135">
            <v>2157.4095900000002</v>
          </cell>
        </row>
        <row r="1136">
          <cell r="B1136" t="str">
            <v>2 S 04 931 52</v>
          </cell>
          <cell r="C1136" t="str">
            <v>Caixa coletora de talvegue - CCT 02 AC/BC</v>
          </cell>
          <cell r="D1136" t="str">
            <v>und</v>
          </cell>
          <cell r="E1136" t="str">
            <v>1.668,34</v>
          </cell>
          <cell r="F1136" t="str">
            <v>445,45</v>
          </cell>
          <cell r="G1136" t="str">
            <v>2.113,79</v>
          </cell>
          <cell r="H1136">
            <v>0</v>
          </cell>
          <cell r="I1136">
            <v>1668.34</v>
          </cell>
          <cell r="J1136">
            <v>445.45</v>
          </cell>
          <cell r="K1136">
            <v>2113.79</v>
          </cell>
          <cell r="L1136">
            <v>0</v>
          </cell>
          <cell r="M1136">
            <v>445.44677999999999</v>
          </cell>
          <cell r="N1136">
            <v>2113.7867799999999</v>
          </cell>
        </row>
        <row r="1137">
          <cell r="B1137" t="str">
            <v>2 S 04 931 53</v>
          </cell>
          <cell r="C1137" t="str">
            <v>Caixa coletora de talvegue - CCT 03 AC/BC</v>
          </cell>
          <cell r="D1137" t="str">
            <v>und</v>
          </cell>
          <cell r="E1137" t="str">
            <v>1.637,08</v>
          </cell>
          <cell r="F1137" t="str">
            <v>437,10</v>
          </cell>
          <cell r="G1137" t="str">
            <v>2.074,18</v>
          </cell>
          <cell r="H1137">
            <v>0</v>
          </cell>
          <cell r="I1137">
            <v>1637.08</v>
          </cell>
          <cell r="J1137">
            <v>437.1</v>
          </cell>
          <cell r="K1137">
            <v>2074.1799999999998</v>
          </cell>
          <cell r="L1137">
            <v>0</v>
          </cell>
          <cell r="M1137">
            <v>437.10036000000002</v>
          </cell>
          <cell r="N1137">
            <v>2074.1803599999998</v>
          </cell>
        </row>
        <row r="1138">
          <cell r="B1138" t="str">
            <v>2 S 04 931 54</v>
          </cell>
          <cell r="C1138" t="str">
            <v>Caixa coletora de talvegue - CCT 04 AC/BC</v>
          </cell>
          <cell r="D1138" t="str">
            <v>und</v>
          </cell>
          <cell r="E1138" t="str">
            <v>1.599,48</v>
          </cell>
          <cell r="F1138" t="str">
            <v>427,06</v>
          </cell>
          <cell r="G1138" t="str">
            <v>2.026,54</v>
          </cell>
          <cell r="H1138">
            <v>0</v>
          </cell>
          <cell r="I1138">
            <v>1599.48</v>
          </cell>
          <cell r="J1138">
            <v>427.06</v>
          </cell>
          <cell r="K1138">
            <v>2026.54</v>
          </cell>
          <cell r="L1138">
            <v>0</v>
          </cell>
          <cell r="M1138">
            <v>427.06116000000003</v>
          </cell>
          <cell r="N1138">
            <v>2026.54116</v>
          </cell>
        </row>
        <row r="1139">
          <cell r="B1139" t="str">
            <v>2 S 04 931 55</v>
          </cell>
          <cell r="C1139" t="str">
            <v>Caixa coletora de talvegue - CCT 05 AC/BC</v>
          </cell>
          <cell r="D1139" t="str">
            <v>und</v>
          </cell>
          <cell r="E1139" t="str">
            <v>2.131,36</v>
          </cell>
          <cell r="F1139" t="str">
            <v>569,07</v>
          </cell>
          <cell r="G1139" t="str">
            <v>2.700,43</v>
          </cell>
          <cell r="H1139">
            <v>0</v>
          </cell>
          <cell r="I1139">
            <v>2131.36</v>
          </cell>
          <cell r="J1139">
            <v>569.07000000000005</v>
          </cell>
          <cell r="K1139">
            <v>2700.43</v>
          </cell>
          <cell r="L1139">
            <v>0</v>
          </cell>
          <cell r="M1139">
            <v>569.07312000000002</v>
          </cell>
          <cell r="N1139">
            <v>2700.4331200000001</v>
          </cell>
        </row>
        <row r="1140">
          <cell r="B1140" t="str">
            <v>2 S 04 931 56</v>
          </cell>
          <cell r="C1140" t="str">
            <v>Caixa coletora de talvegue - CCT 06 AC/BC</v>
          </cell>
          <cell r="D1140" t="str">
            <v>und</v>
          </cell>
          <cell r="E1140" t="str">
            <v>2.099,66</v>
          </cell>
          <cell r="F1140" t="str">
            <v>560,61</v>
          </cell>
          <cell r="G1140" t="str">
            <v>2.660,27</v>
          </cell>
          <cell r="H1140">
            <v>0</v>
          </cell>
          <cell r="I1140">
            <v>2099.66</v>
          </cell>
          <cell r="J1140">
            <v>560.61</v>
          </cell>
          <cell r="K1140">
            <v>2660.27</v>
          </cell>
          <cell r="L1140">
            <v>0</v>
          </cell>
          <cell r="M1140">
            <v>560.60921999999994</v>
          </cell>
          <cell r="N1140">
            <v>2660.2692199999997</v>
          </cell>
        </row>
        <row r="1141">
          <cell r="B1141" t="str">
            <v>2 S 04 931 57</v>
          </cell>
          <cell r="C1141" t="str">
            <v>Caixa coletora de talvegue - CCT 07 AC/BC</v>
          </cell>
          <cell r="D1141" t="str">
            <v>und</v>
          </cell>
          <cell r="E1141" t="str">
            <v>2.068,40</v>
          </cell>
          <cell r="F1141" t="str">
            <v>552,26</v>
          </cell>
          <cell r="G1141" t="str">
            <v>2.620,66</v>
          </cell>
          <cell r="H1141">
            <v>0</v>
          </cell>
          <cell r="I1141">
            <v>2068.4</v>
          </cell>
          <cell r="J1141">
            <v>552.26</v>
          </cell>
          <cell r="K1141">
            <v>2620.66</v>
          </cell>
          <cell r="L1141">
            <v>0</v>
          </cell>
          <cell r="M1141">
            <v>552.26280000000008</v>
          </cell>
          <cell r="N1141">
            <v>2620.6628000000001</v>
          </cell>
        </row>
        <row r="1142">
          <cell r="B1142" t="str">
            <v>2 S 04 931 58</v>
          </cell>
          <cell r="C1142" t="str">
            <v>Caixa coletora de talvegue - CCT 08 AC/BC</v>
          </cell>
          <cell r="D1142" t="str">
            <v>und</v>
          </cell>
          <cell r="E1142" t="str">
            <v>2.165,79</v>
          </cell>
          <cell r="F1142" t="str">
            <v>578,27</v>
          </cell>
          <cell r="G1142" t="str">
            <v>2.744,06</v>
          </cell>
          <cell r="H1142">
            <v>0</v>
          </cell>
          <cell r="I1142">
            <v>2165.79</v>
          </cell>
          <cell r="J1142">
            <v>578.27</v>
          </cell>
          <cell r="K1142">
            <v>2744.06</v>
          </cell>
          <cell r="L1142">
            <v>0</v>
          </cell>
          <cell r="M1142">
            <v>578.26593000000003</v>
          </cell>
          <cell r="N1142">
            <v>2744.05593</v>
          </cell>
        </row>
        <row r="1143">
          <cell r="B1143" t="str">
            <v>2 S 04 931 59</v>
          </cell>
          <cell r="C1143" t="str">
            <v>Caixa coletora de talvegue - CCT 09 AC/BC</v>
          </cell>
          <cell r="D1143" t="str">
            <v>und</v>
          </cell>
          <cell r="E1143" t="str">
            <v>2.562,68</v>
          </cell>
          <cell r="F1143" t="str">
            <v>684,24</v>
          </cell>
          <cell r="G1143" t="str">
            <v>3.246,91</v>
          </cell>
          <cell r="H1143">
            <v>0</v>
          </cell>
          <cell r="I1143">
            <v>2562.6799999999998</v>
          </cell>
          <cell r="J1143">
            <v>684.24</v>
          </cell>
          <cell r="K1143">
            <v>3246.91</v>
          </cell>
          <cell r="L1143">
            <v>0</v>
          </cell>
          <cell r="M1143">
            <v>684.23555999999996</v>
          </cell>
          <cell r="N1143">
            <v>3246.9155599999999</v>
          </cell>
        </row>
        <row r="1144">
          <cell r="B1144" t="str">
            <v>2 S 04 931 60</v>
          </cell>
          <cell r="C1144" t="str">
            <v>Caixa coletora de talvegue - CCT 10 AC/BC</v>
          </cell>
          <cell r="D1144" t="str">
            <v>und</v>
          </cell>
          <cell r="E1144" t="str">
            <v>2.530,98</v>
          </cell>
          <cell r="F1144" t="str">
            <v>675,77</v>
          </cell>
          <cell r="G1144" t="str">
            <v>3.206,75</v>
          </cell>
          <cell r="H1144">
            <v>0</v>
          </cell>
          <cell r="I1144">
            <v>2530.98</v>
          </cell>
          <cell r="J1144">
            <v>675.77</v>
          </cell>
          <cell r="K1144">
            <v>3206.75</v>
          </cell>
          <cell r="L1144">
            <v>0</v>
          </cell>
          <cell r="M1144">
            <v>675.77166</v>
          </cell>
          <cell r="N1144">
            <v>3206.7516599999999</v>
          </cell>
        </row>
        <row r="1145">
          <cell r="B1145" t="str">
            <v>2 S 04 931 61</v>
          </cell>
          <cell r="C1145" t="str">
            <v>Caixa coletora de talvegue - CCT 11 AC/BC</v>
          </cell>
          <cell r="D1145" t="str">
            <v>und</v>
          </cell>
          <cell r="E1145" t="str">
            <v>2.499,72</v>
          </cell>
          <cell r="F1145" t="str">
            <v>667,42</v>
          </cell>
          <cell r="G1145" t="str">
            <v>3.167,14</v>
          </cell>
          <cell r="H1145">
            <v>0</v>
          </cell>
          <cell r="I1145">
            <v>2499.7199999999998</v>
          </cell>
          <cell r="J1145">
            <v>667.42</v>
          </cell>
          <cell r="K1145">
            <v>3167.14</v>
          </cell>
          <cell r="L1145">
            <v>0</v>
          </cell>
          <cell r="M1145">
            <v>667.42524000000003</v>
          </cell>
          <cell r="N1145">
            <v>3167.1452399999998</v>
          </cell>
        </row>
        <row r="1146">
          <cell r="B1146" t="str">
            <v>2 S 04 931 62</v>
          </cell>
          <cell r="C1146" t="str">
            <v>Caixa coletora de talvegue - CCT 12 AC/BC</v>
          </cell>
          <cell r="D1146" t="str">
            <v>und</v>
          </cell>
          <cell r="E1146" t="str">
            <v>2.462,12</v>
          </cell>
          <cell r="F1146" t="str">
            <v>657,38</v>
          </cell>
          <cell r="G1146" t="str">
            <v>3.119,50</v>
          </cell>
          <cell r="H1146">
            <v>0</v>
          </cell>
          <cell r="I1146">
            <v>2462.12</v>
          </cell>
          <cell r="J1146">
            <v>657.38</v>
          </cell>
          <cell r="K1146">
            <v>3119.5</v>
          </cell>
          <cell r="L1146">
            <v>0</v>
          </cell>
          <cell r="M1146">
            <v>657.38603999999998</v>
          </cell>
          <cell r="N1146">
            <v>3119.5060399999998</v>
          </cell>
        </row>
        <row r="1147">
          <cell r="B1147" t="str">
            <v>2 S 04 931 63</v>
          </cell>
          <cell r="C1147" t="str">
            <v>Caixa coletora de talvegue - CCT 13 AC/BC</v>
          </cell>
          <cell r="D1147" t="str">
            <v>und</v>
          </cell>
          <cell r="E1147" t="str">
            <v>2.980,34</v>
          </cell>
          <cell r="F1147" t="str">
            <v>795,75</v>
          </cell>
          <cell r="G1147" t="str">
            <v>3.776,09</v>
          </cell>
          <cell r="H1147">
            <v>0</v>
          </cell>
          <cell r="I1147">
            <v>2980.34</v>
          </cell>
          <cell r="J1147">
            <v>795.75</v>
          </cell>
          <cell r="K1147">
            <v>3776.09</v>
          </cell>
          <cell r="L1147">
            <v>0</v>
          </cell>
          <cell r="M1147">
            <v>795.75078000000008</v>
          </cell>
          <cell r="N1147">
            <v>3776.0907800000004</v>
          </cell>
        </row>
        <row r="1148">
          <cell r="B1148" t="str">
            <v>2 S 04 931 64</v>
          </cell>
          <cell r="C1148" t="str">
            <v>Caixa coletora de talvegue - CCT 14 AC/BC</v>
          </cell>
          <cell r="D1148" t="str">
            <v>und</v>
          </cell>
          <cell r="E1148" t="str">
            <v>2.945,91</v>
          </cell>
          <cell r="F1148" t="str">
            <v>786,56</v>
          </cell>
          <cell r="G1148" t="str">
            <v>3.732,47</v>
          </cell>
          <cell r="H1148">
            <v>0</v>
          </cell>
          <cell r="I1148">
            <v>2945.91</v>
          </cell>
          <cell r="J1148">
            <v>786.56</v>
          </cell>
          <cell r="K1148">
            <v>3732.47</v>
          </cell>
          <cell r="L1148">
            <v>0</v>
          </cell>
          <cell r="M1148">
            <v>786.55796999999995</v>
          </cell>
          <cell r="N1148">
            <v>3732.4679699999997</v>
          </cell>
        </row>
        <row r="1149">
          <cell r="B1149" t="str">
            <v>2 S 04 931 65</v>
          </cell>
          <cell r="C1149" t="str">
            <v>Caixa coletora de talvegue - CCT 15 AC/BC</v>
          </cell>
          <cell r="D1149" t="str">
            <v>und</v>
          </cell>
          <cell r="E1149" t="str">
            <v>2.917,38</v>
          </cell>
          <cell r="F1149" t="str">
            <v>778,94</v>
          </cell>
          <cell r="G1149" t="str">
            <v>3.696,32</v>
          </cell>
          <cell r="H1149">
            <v>0</v>
          </cell>
          <cell r="I1149">
            <v>2917.38</v>
          </cell>
          <cell r="J1149">
            <v>778.94</v>
          </cell>
          <cell r="K1149">
            <v>3696.32</v>
          </cell>
          <cell r="L1149">
            <v>0</v>
          </cell>
          <cell r="M1149">
            <v>778.94046000000003</v>
          </cell>
          <cell r="N1149">
            <v>3696.3204599999999</v>
          </cell>
        </row>
        <row r="1150">
          <cell r="B1150" t="str">
            <v>2 S 04 931 66</v>
          </cell>
          <cell r="C1150" t="str">
            <v>Caixa coletora de talvegue - CCT 16 AC/BC</v>
          </cell>
          <cell r="D1150" t="str">
            <v>und</v>
          </cell>
          <cell r="E1150" t="str">
            <v>2.879,78</v>
          </cell>
          <cell r="F1150" t="str">
            <v>768,90</v>
          </cell>
          <cell r="G1150" t="str">
            <v>3.648,68</v>
          </cell>
          <cell r="H1150">
            <v>0</v>
          </cell>
          <cell r="I1150">
            <v>2879.78</v>
          </cell>
          <cell r="J1150">
            <v>768.9</v>
          </cell>
          <cell r="K1150">
            <v>3648.68</v>
          </cell>
          <cell r="L1150">
            <v>0</v>
          </cell>
          <cell r="M1150">
            <v>768.90126000000009</v>
          </cell>
          <cell r="N1150">
            <v>3648.6812600000003</v>
          </cell>
        </row>
        <row r="1151">
          <cell r="B1151" t="str">
            <v>2 S 04 931 67</v>
          </cell>
          <cell r="C1151" t="str">
            <v>Caixa coleotra de talvegue - CCT 17 AC/BC</v>
          </cell>
          <cell r="D1151" t="str">
            <v>und</v>
          </cell>
          <cell r="E1151" t="str">
            <v>3.411,66</v>
          </cell>
          <cell r="F1151" t="str">
            <v>910,91</v>
          </cell>
          <cell r="G1151" t="str">
            <v>4.322,58</v>
          </cell>
          <cell r="H1151">
            <v>0</v>
          </cell>
          <cell r="I1151">
            <v>3411.66</v>
          </cell>
          <cell r="J1151">
            <v>910.91</v>
          </cell>
          <cell r="K1151">
            <v>4322.58</v>
          </cell>
          <cell r="L1151">
            <v>0</v>
          </cell>
          <cell r="M1151">
            <v>910.91322000000002</v>
          </cell>
          <cell r="N1151">
            <v>4322.5732200000002</v>
          </cell>
        </row>
        <row r="1152">
          <cell r="B1152" t="str">
            <v>2 S 04 931 68</v>
          </cell>
          <cell r="C1152" t="str">
            <v>Caixa coletora de talvegue - CCT 18 AC/BC</v>
          </cell>
          <cell r="D1152" t="str">
            <v>und</v>
          </cell>
          <cell r="E1152" t="str">
            <v>3.377,23</v>
          </cell>
          <cell r="F1152" t="str">
            <v>901,72</v>
          </cell>
          <cell r="G1152" t="str">
            <v>4.278,95</v>
          </cell>
          <cell r="H1152">
            <v>0</v>
          </cell>
          <cell r="I1152">
            <v>3377.23</v>
          </cell>
          <cell r="J1152">
            <v>901.72</v>
          </cell>
          <cell r="K1152">
            <v>4278.95</v>
          </cell>
          <cell r="L1152">
            <v>0</v>
          </cell>
          <cell r="M1152">
            <v>901.72041000000002</v>
          </cell>
          <cell r="N1152">
            <v>4278.9504100000004</v>
          </cell>
        </row>
        <row r="1153">
          <cell r="B1153" t="str">
            <v>2 S 04 931 69</v>
          </cell>
          <cell r="C1153" t="str">
            <v>Caixa coletora de talvegue - CCT 19 AC/BC</v>
          </cell>
          <cell r="D1153" t="str">
            <v>und</v>
          </cell>
          <cell r="E1153" t="str">
            <v>3.348,70</v>
          </cell>
          <cell r="F1153" t="str">
            <v>894,10</v>
          </cell>
          <cell r="G1153" t="str">
            <v>4.242,80</v>
          </cell>
          <cell r="H1153">
            <v>0</v>
          </cell>
          <cell r="I1153">
            <v>3348.7</v>
          </cell>
          <cell r="J1153">
            <v>894.1</v>
          </cell>
          <cell r="K1153">
            <v>4242.8</v>
          </cell>
          <cell r="L1153">
            <v>0</v>
          </cell>
          <cell r="M1153">
            <v>894.10289999999998</v>
          </cell>
          <cell r="N1153">
            <v>4242.8028999999997</v>
          </cell>
        </row>
        <row r="1154">
          <cell r="B1154" t="str">
            <v>2 S 04 931 70</v>
          </cell>
          <cell r="C1154" t="str">
            <v>Caixa coletora de talvegue - CCT 20 AC/BC</v>
          </cell>
          <cell r="D1154" t="str">
            <v>und</v>
          </cell>
          <cell r="E1154" t="str">
            <v>3.311,10</v>
          </cell>
          <cell r="F1154" t="str">
            <v>884,06</v>
          </cell>
          <cell r="G1154" t="str">
            <v>4.195,16</v>
          </cell>
          <cell r="H1154">
            <v>0</v>
          </cell>
          <cell r="I1154">
            <v>3311.1</v>
          </cell>
          <cell r="J1154">
            <v>884.06</v>
          </cell>
          <cell r="K1154">
            <v>4195.16</v>
          </cell>
          <cell r="L1154">
            <v>0</v>
          </cell>
          <cell r="M1154">
            <v>884.06370000000004</v>
          </cell>
          <cell r="N1154">
            <v>4195.1637000000001</v>
          </cell>
        </row>
        <row r="1155">
          <cell r="B1155" t="str">
            <v>2 S 04 940 01</v>
          </cell>
          <cell r="C1155" t="str">
            <v>Descida d'água tipo rap. - calha concr. - DAR 01</v>
          </cell>
          <cell r="D1155" t="str">
            <v>m</v>
          </cell>
          <cell r="E1155" t="str">
            <v>140,84</v>
          </cell>
          <cell r="F1155" t="str">
            <v>37,61</v>
          </cell>
          <cell r="G1155" t="str">
            <v>178,45</v>
          </cell>
          <cell r="H1155">
            <v>0</v>
          </cell>
          <cell r="I1155">
            <v>140.84</v>
          </cell>
          <cell r="J1155">
            <v>37.61</v>
          </cell>
          <cell r="K1155">
            <v>178.45</v>
          </cell>
          <cell r="L1155">
            <v>0</v>
          </cell>
          <cell r="M1155">
            <v>37.604280000000003</v>
          </cell>
          <cell r="N1155">
            <v>178.44427999999999</v>
          </cell>
        </row>
        <row r="1156">
          <cell r="B1156" t="str">
            <v>2 S 04 940 02</v>
          </cell>
          <cell r="C1156" t="str">
            <v>Descida d'água tipo rap. - canal retang.- DAR 02</v>
          </cell>
          <cell r="D1156" t="str">
            <v>m</v>
          </cell>
          <cell r="E1156" t="str">
            <v>71,89</v>
          </cell>
          <cell r="F1156" t="str">
            <v>19,19</v>
          </cell>
          <cell r="G1156" t="str">
            <v>91,08</v>
          </cell>
          <cell r="H1156">
            <v>0</v>
          </cell>
          <cell r="I1156">
            <v>71.89</v>
          </cell>
          <cell r="J1156">
            <v>19.190000000000001</v>
          </cell>
          <cell r="K1156">
            <v>91.08</v>
          </cell>
          <cell r="L1156">
            <v>0</v>
          </cell>
          <cell r="M1156">
            <v>19.19463</v>
          </cell>
          <cell r="N1156">
            <v>91.084630000000004</v>
          </cell>
        </row>
        <row r="1157">
          <cell r="B1157" t="str">
            <v>2 S 04 940 03</v>
          </cell>
          <cell r="C1157" t="str">
            <v>Descida d'água tipo rap. - canal retang.- DAR 03</v>
          </cell>
          <cell r="D1157" t="str">
            <v>m</v>
          </cell>
          <cell r="E1157" t="str">
            <v>108,24</v>
          </cell>
          <cell r="F1157" t="str">
            <v>28,90</v>
          </cell>
          <cell r="G1157" t="str">
            <v>137,15</v>
          </cell>
          <cell r="H1157">
            <v>0</v>
          </cell>
          <cell r="I1157">
            <v>108.24</v>
          </cell>
          <cell r="J1157">
            <v>28.9</v>
          </cell>
          <cell r="K1157">
            <v>137.15</v>
          </cell>
          <cell r="L1157">
            <v>0</v>
          </cell>
          <cell r="M1157">
            <v>28.900079999999999</v>
          </cell>
          <cell r="N1157">
            <v>137.14007999999998</v>
          </cell>
        </row>
        <row r="1158">
          <cell r="B1158" t="str">
            <v>2 S 04 940 04</v>
          </cell>
          <cell r="C1158" t="str">
            <v>Descida d'água tipo rap. - calha metálica - DAR 04</v>
          </cell>
          <cell r="D1158" t="str">
            <v>m</v>
          </cell>
          <cell r="E1158" t="str">
            <v>216,16</v>
          </cell>
          <cell r="F1158" t="str">
            <v>57,71</v>
          </cell>
          <cell r="G1158" t="str">
            <v>273,87</v>
          </cell>
          <cell r="H1158">
            <v>0</v>
          </cell>
          <cell r="I1158">
            <v>216.16</v>
          </cell>
          <cell r="J1158">
            <v>57.71</v>
          </cell>
          <cell r="K1158">
            <v>273.87</v>
          </cell>
          <cell r="L1158">
            <v>0</v>
          </cell>
          <cell r="M1158">
            <v>57.71472</v>
          </cell>
          <cell r="N1158">
            <v>273.87472000000002</v>
          </cell>
        </row>
        <row r="1159">
          <cell r="B1159" t="str">
            <v>2 S 04 940 51</v>
          </cell>
          <cell r="C1159" t="str">
            <v>Descida d'água tipo rap.calha concreto-DAR 01AC/BC</v>
          </cell>
          <cell r="D1159" t="str">
            <v>m</v>
          </cell>
          <cell r="E1159" t="str">
            <v>150,04</v>
          </cell>
          <cell r="F1159" t="str">
            <v>40,06</v>
          </cell>
          <cell r="G1159" t="str">
            <v>190,10</v>
          </cell>
          <cell r="H1159">
            <v>0</v>
          </cell>
          <cell r="I1159">
            <v>150.04</v>
          </cell>
          <cell r="J1159">
            <v>40.06</v>
          </cell>
          <cell r="K1159">
            <v>190.1</v>
          </cell>
          <cell r="L1159">
            <v>0</v>
          </cell>
          <cell r="M1159">
            <v>40.060679999999998</v>
          </cell>
          <cell r="N1159">
            <v>190.10067999999998</v>
          </cell>
        </row>
        <row r="1160">
          <cell r="B1160" t="str">
            <v>2 S 04 940 52</v>
          </cell>
          <cell r="C1160" t="str">
            <v>Descida d'água tipo rap.canal retang.-DAR 02 AC/BC</v>
          </cell>
          <cell r="D1160" t="str">
            <v>m</v>
          </cell>
          <cell r="E1160" t="str">
            <v>79,09</v>
          </cell>
          <cell r="F1160" t="str">
            <v>21,12</v>
          </cell>
          <cell r="G1160" t="str">
            <v>100,20</v>
          </cell>
          <cell r="H1160">
            <v>0</v>
          </cell>
          <cell r="I1160">
            <v>79.09</v>
          </cell>
          <cell r="J1160">
            <v>21.12</v>
          </cell>
          <cell r="K1160">
            <v>100.2</v>
          </cell>
          <cell r="L1160">
            <v>0</v>
          </cell>
          <cell r="M1160">
            <v>21.117030000000003</v>
          </cell>
          <cell r="N1160">
            <v>100.20703</v>
          </cell>
        </row>
        <row r="1161">
          <cell r="B1161" t="str">
            <v>2 S 04 940 53</v>
          </cell>
          <cell r="C1161" t="str">
            <v>Descida d'água tipo rap.canal retang.-DAR 03 AC/BC</v>
          </cell>
          <cell r="D1161" t="str">
            <v>m</v>
          </cell>
          <cell r="E1161" t="str">
            <v>115,45</v>
          </cell>
          <cell r="F1161" t="str">
            <v>30,82</v>
          </cell>
          <cell r="G1161" t="str">
            <v>146,27</v>
          </cell>
          <cell r="H1161">
            <v>0</v>
          </cell>
          <cell r="I1161">
            <v>115.45</v>
          </cell>
          <cell r="J1161">
            <v>30.82</v>
          </cell>
          <cell r="K1161">
            <v>146.27000000000001</v>
          </cell>
          <cell r="L1161">
            <v>0</v>
          </cell>
          <cell r="M1161">
            <v>30.825150000000004</v>
          </cell>
          <cell r="N1161">
            <v>146.27515</v>
          </cell>
        </row>
        <row r="1162">
          <cell r="B1162" t="str">
            <v>2 S 04 940 54</v>
          </cell>
          <cell r="C1162" t="str">
            <v>Descida d'água tipo rap.calha metál.-DAR 04 AC/BC</v>
          </cell>
          <cell r="D1162" t="str">
            <v>m</v>
          </cell>
          <cell r="E1162" t="str">
            <v>217,21</v>
          </cell>
          <cell r="F1162" t="str">
            <v>57,99</v>
          </cell>
          <cell r="G1162" t="str">
            <v>275,20</v>
          </cell>
          <cell r="H1162">
            <v>0</v>
          </cell>
          <cell r="I1162">
            <v>217.21</v>
          </cell>
          <cell r="J1162">
            <v>57.99</v>
          </cell>
          <cell r="K1162">
            <v>275.2</v>
          </cell>
          <cell r="L1162">
            <v>0</v>
          </cell>
          <cell r="M1162">
            <v>57.995070000000005</v>
          </cell>
          <cell r="N1162">
            <v>275.20507000000003</v>
          </cell>
        </row>
        <row r="1163">
          <cell r="B1163" t="str">
            <v>2 S 04 941 01</v>
          </cell>
          <cell r="C1163" t="str">
            <v>Descida d'água aterros em degraus - DAD 01</v>
          </cell>
          <cell r="D1163" t="str">
            <v>m</v>
          </cell>
          <cell r="E1163" t="str">
            <v>103,12</v>
          </cell>
          <cell r="F1163" t="str">
            <v>27,53</v>
          </cell>
          <cell r="G1163" t="str">
            <v>130,66</v>
          </cell>
          <cell r="H1163">
            <v>0</v>
          </cell>
          <cell r="I1163">
            <v>103.12</v>
          </cell>
          <cell r="J1163">
            <v>27.53</v>
          </cell>
          <cell r="K1163">
            <v>130.66</v>
          </cell>
          <cell r="L1163">
            <v>0</v>
          </cell>
          <cell r="M1163">
            <v>27.533040000000003</v>
          </cell>
          <cell r="N1163">
            <v>130.65304</v>
          </cell>
        </row>
        <row r="1164">
          <cell r="B1164" t="str">
            <v>2 S 04 941 02</v>
          </cell>
          <cell r="C1164" t="str">
            <v>Descida d'água aterros em degraus - arm - DAD 02</v>
          </cell>
          <cell r="D1164" t="str">
            <v>m</v>
          </cell>
          <cell r="E1164" t="str">
            <v>148,21</v>
          </cell>
          <cell r="F1164" t="str">
            <v>39,57</v>
          </cell>
          <cell r="G1164" t="str">
            <v>187,78</v>
          </cell>
          <cell r="H1164">
            <v>0</v>
          </cell>
          <cell r="I1164">
            <v>148.21</v>
          </cell>
          <cell r="J1164">
            <v>39.57</v>
          </cell>
          <cell r="K1164">
            <v>187.78</v>
          </cell>
          <cell r="L1164">
            <v>0</v>
          </cell>
          <cell r="M1164">
            <v>39.572070000000004</v>
          </cell>
          <cell r="N1164">
            <v>187.78207</v>
          </cell>
        </row>
        <row r="1165">
          <cell r="B1165" t="str">
            <v>2 S 04 941 03</v>
          </cell>
          <cell r="C1165" t="str">
            <v>Descida d'água aterros em degraus - DAD 03</v>
          </cell>
          <cell r="D1165" t="str">
            <v>m</v>
          </cell>
          <cell r="E1165" t="str">
            <v>264,55</v>
          </cell>
          <cell r="F1165" t="str">
            <v>70,63</v>
          </cell>
          <cell r="G1165" t="str">
            <v>335,18</v>
          </cell>
          <cell r="H1165">
            <v>0</v>
          </cell>
          <cell r="I1165">
            <v>264.55</v>
          </cell>
          <cell r="J1165">
            <v>70.63</v>
          </cell>
          <cell r="K1165">
            <v>335.18</v>
          </cell>
          <cell r="L1165">
            <v>0</v>
          </cell>
          <cell r="M1165">
            <v>70.63485</v>
          </cell>
          <cell r="N1165">
            <v>335.18484999999998</v>
          </cell>
        </row>
        <row r="1166">
          <cell r="B1166" t="str">
            <v>2 S 04 941 04</v>
          </cell>
          <cell r="C1166" t="str">
            <v>Descida d'água aterros em degraus - arm - DAD 04</v>
          </cell>
          <cell r="D1166" t="str">
            <v>m</v>
          </cell>
          <cell r="E1166" t="str">
            <v>329,78</v>
          </cell>
          <cell r="F1166" t="str">
            <v>88,05</v>
          </cell>
          <cell r="G1166" t="str">
            <v>417,83</v>
          </cell>
          <cell r="H1166">
            <v>0</v>
          </cell>
          <cell r="I1166">
            <v>329.78</v>
          </cell>
          <cell r="J1166">
            <v>88.05</v>
          </cell>
          <cell r="K1166">
            <v>417.83</v>
          </cell>
          <cell r="L1166">
            <v>0</v>
          </cell>
          <cell r="M1166">
            <v>88.051259999999999</v>
          </cell>
          <cell r="N1166">
            <v>417.83125999999999</v>
          </cell>
        </row>
        <row r="1167">
          <cell r="B1167" t="str">
            <v>2 S 04 941 05</v>
          </cell>
          <cell r="C1167" t="str">
            <v>Descida d'água aterros em degraus - DAD 05</v>
          </cell>
          <cell r="D1167" t="str">
            <v>m</v>
          </cell>
          <cell r="E1167" t="str">
            <v>320,83</v>
          </cell>
          <cell r="F1167" t="str">
            <v>85,66</v>
          </cell>
          <cell r="G1167" t="str">
            <v>406,49</v>
          </cell>
          <cell r="H1167">
            <v>0</v>
          </cell>
          <cell r="I1167">
            <v>320.83</v>
          </cell>
          <cell r="J1167">
            <v>85.66</v>
          </cell>
          <cell r="K1167">
            <v>406.49</v>
          </cell>
          <cell r="L1167">
            <v>0</v>
          </cell>
          <cell r="M1167">
            <v>85.661609999999996</v>
          </cell>
          <cell r="N1167">
            <v>406.49160999999998</v>
          </cell>
        </row>
        <row r="1168">
          <cell r="B1168" t="str">
            <v>2 S 04 941 06</v>
          </cell>
          <cell r="C1168" t="str">
            <v>Descida d'água aterros em degraus - arm - DAD 06</v>
          </cell>
          <cell r="D1168" t="str">
            <v>m</v>
          </cell>
          <cell r="E1168" t="str">
            <v>453,22</v>
          </cell>
          <cell r="F1168" t="str">
            <v>121,01</v>
          </cell>
          <cell r="G1168" t="str">
            <v>574,23</v>
          </cell>
          <cell r="H1168">
            <v>0</v>
          </cell>
          <cell r="I1168">
            <v>453.22</v>
          </cell>
          <cell r="J1168">
            <v>121.01</v>
          </cell>
          <cell r="K1168">
            <v>574.23</v>
          </cell>
          <cell r="L1168">
            <v>0</v>
          </cell>
          <cell r="M1168">
            <v>121.00974000000001</v>
          </cell>
          <cell r="N1168">
            <v>574.22973999999999</v>
          </cell>
        </row>
        <row r="1169">
          <cell r="B1169" t="str">
            <v>2 S 04 941 07</v>
          </cell>
          <cell r="C1169" t="str">
            <v>Descida d'água aterros em degraus - DAD 07</v>
          </cell>
          <cell r="D1169" t="str">
            <v>m</v>
          </cell>
          <cell r="E1169" t="str">
            <v>378,72</v>
          </cell>
          <cell r="F1169" t="str">
            <v>101,12</v>
          </cell>
          <cell r="G1169" t="str">
            <v>479,84</v>
          </cell>
          <cell r="H1169">
            <v>0</v>
          </cell>
          <cell r="I1169">
            <v>378.72</v>
          </cell>
          <cell r="J1169">
            <v>101.12</v>
          </cell>
          <cell r="K1169">
            <v>479.84</v>
          </cell>
          <cell r="L1169">
            <v>0</v>
          </cell>
          <cell r="M1169">
            <v>101.11824000000001</v>
          </cell>
          <cell r="N1169">
            <v>479.83824000000004</v>
          </cell>
        </row>
        <row r="1170">
          <cell r="B1170" t="str">
            <v>2 S 04 941 08</v>
          </cell>
          <cell r="C1170" t="str">
            <v>Descida d'água aterros em degraus - arm - DAD 08</v>
          </cell>
          <cell r="D1170" t="str">
            <v>m</v>
          </cell>
          <cell r="E1170" t="str">
            <v>527,49</v>
          </cell>
          <cell r="F1170" t="str">
            <v>140,84</v>
          </cell>
          <cell r="G1170" t="str">
            <v>668,33</v>
          </cell>
          <cell r="H1170">
            <v>0</v>
          </cell>
          <cell r="I1170">
            <v>527.49</v>
          </cell>
          <cell r="J1170">
            <v>140.84</v>
          </cell>
          <cell r="K1170">
            <v>668.33</v>
          </cell>
          <cell r="L1170">
            <v>0</v>
          </cell>
          <cell r="M1170">
            <v>140.83983000000001</v>
          </cell>
          <cell r="N1170">
            <v>668.32983000000002</v>
          </cell>
        </row>
        <row r="1171">
          <cell r="B1171" t="str">
            <v>2 S 04 941 09</v>
          </cell>
          <cell r="C1171" t="str">
            <v>Descida d'água aterros em degraus - DAD 09</v>
          </cell>
          <cell r="D1171" t="str">
            <v>m</v>
          </cell>
          <cell r="E1171" t="str">
            <v>433,81</v>
          </cell>
          <cell r="F1171" t="str">
            <v>115,83</v>
          </cell>
          <cell r="G1171" t="str">
            <v>549,64</v>
          </cell>
          <cell r="H1171">
            <v>0</v>
          </cell>
          <cell r="I1171">
            <v>433.81</v>
          </cell>
          <cell r="J1171">
            <v>115.83</v>
          </cell>
          <cell r="K1171">
            <v>549.64</v>
          </cell>
          <cell r="L1171">
            <v>0</v>
          </cell>
          <cell r="M1171">
            <v>115.82727000000001</v>
          </cell>
          <cell r="N1171">
            <v>549.63727000000006</v>
          </cell>
        </row>
        <row r="1172">
          <cell r="B1172" t="str">
            <v>2 S 04 941 10</v>
          </cell>
          <cell r="C1172" t="str">
            <v>Descida d'água aterros em degraus - arm - DAD 10</v>
          </cell>
          <cell r="D1172" t="str">
            <v>m</v>
          </cell>
          <cell r="E1172" t="str">
            <v>602,48</v>
          </cell>
          <cell r="F1172" t="str">
            <v>160,86</v>
          </cell>
          <cell r="G1172" t="str">
            <v>763,34</v>
          </cell>
          <cell r="H1172">
            <v>0</v>
          </cell>
          <cell r="I1172">
            <v>602.48</v>
          </cell>
          <cell r="J1172">
            <v>160.86000000000001</v>
          </cell>
          <cell r="K1172">
            <v>763.34</v>
          </cell>
          <cell r="L1172">
            <v>0</v>
          </cell>
          <cell r="M1172">
            <v>160.86216000000002</v>
          </cell>
          <cell r="N1172">
            <v>763.34216000000004</v>
          </cell>
        </row>
        <row r="1173">
          <cell r="B1173" t="str">
            <v>2 S 04 941 11</v>
          </cell>
          <cell r="C1173" t="str">
            <v>Descida d'água aterros em degraus - DAD 11</v>
          </cell>
          <cell r="D1173" t="str">
            <v>m</v>
          </cell>
          <cell r="E1173" t="str">
            <v>571,61</v>
          </cell>
          <cell r="F1173" t="str">
            <v>152,62</v>
          </cell>
          <cell r="G1173" t="str">
            <v>724,23</v>
          </cell>
          <cell r="H1173">
            <v>0</v>
          </cell>
          <cell r="I1173">
            <v>571.61</v>
          </cell>
          <cell r="J1173">
            <v>152.62</v>
          </cell>
          <cell r="K1173">
            <v>724.23</v>
          </cell>
          <cell r="L1173">
            <v>0</v>
          </cell>
          <cell r="M1173">
            <v>152.61987000000002</v>
          </cell>
          <cell r="N1173">
            <v>724.22987000000001</v>
          </cell>
        </row>
        <row r="1174">
          <cell r="B1174" t="str">
            <v>2 S 04 941 12</v>
          </cell>
          <cell r="C1174" t="str">
            <v>Descida d'água aterros em degraus - arm - dad 12</v>
          </cell>
          <cell r="D1174" t="str">
            <v>m</v>
          </cell>
          <cell r="E1174" t="str">
            <v>788,81</v>
          </cell>
          <cell r="F1174" t="str">
            <v>210,61</v>
          </cell>
          <cell r="G1174" t="str">
            <v>999,43</v>
          </cell>
          <cell r="H1174">
            <v>0</v>
          </cell>
          <cell r="I1174">
            <v>788.81</v>
          </cell>
          <cell r="J1174">
            <v>210.61</v>
          </cell>
          <cell r="K1174">
            <v>999.43</v>
          </cell>
          <cell r="L1174">
            <v>0</v>
          </cell>
          <cell r="M1174">
            <v>210.61227</v>
          </cell>
          <cell r="N1174">
            <v>999.42226999999991</v>
          </cell>
        </row>
        <row r="1175">
          <cell r="B1175" t="str">
            <v>2 S 04 941 13</v>
          </cell>
          <cell r="C1175" t="str">
            <v>Descida d'água aterros em degraus - DAD 13</v>
          </cell>
          <cell r="D1175" t="str">
            <v>m</v>
          </cell>
          <cell r="E1175" t="str">
            <v>535,03</v>
          </cell>
          <cell r="F1175" t="str">
            <v>142,85</v>
          </cell>
          <cell r="G1175" t="str">
            <v>677,89</v>
          </cell>
          <cell r="H1175">
            <v>0</v>
          </cell>
          <cell r="I1175">
            <v>535.03</v>
          </cell>
          <cell r="J1175">
            <v>142.85</v>
          </cell>
          <cell r="K1175">
            <v>677.89</v>
          </cell>
          <cell r="L1175">
            <v>0</v>
          </cell>
          <cell r="M1175">
            <v>142.85301000000001</v>
          </cell>
          <cell r="N1175">
            <v>677.88301000000001</v>
          </cell>
        </row>
        <row r="1176">
          <cell r="B1176" t="str">
            <v>2 S 04 941 14</v>
          </cell>
          <cell r="C1176" t="str">
            <v>Descida d'água aterros em degraus - arm - DAD 14</v>
          </cell>
          <cell r="D1176" t="str">
            <v>m</v>
          </cell>
          <cell r="E1176" t="str">
            <v>739,16</v>
          </cell>
          <cell r="F1176" t="str">
            <v>197,36</v>
          </cell>
          <cell r="G1176" t="str">
            <v>936,52</v>
          </cell>
          <cell r="H1176">
            <v>0</v>
          </cell>
          <cell r="I1176">
            <v>739.16</v>
          </cell>
          <cell r="J1176">
            <v>197.36</v>
          </cell>
          <cell r="K1176">
            <v>936.52</v>
          </cell>
          <cell r="L1176">
            <v>0</v>
          </cell>
          <cell r="M1176">
            <v>197.35571999999999</v>
          </cell>
          <cell r="N1176">
            <v>936.51571999999999</v>
          </cell>
        </row>
        <row r="1177">
          <cell r="B1177" t="str">
            <v>2 S 04 941 15</v>
          </cell>
          <cell r="C1177" t="str">
            <v>Descida d'água aterros em degraus - DAD 15</v>
          </cell>
          <cell r="D1177" t="str">
            <v>m</v>
          </cell>
          <cell r="E1177" t="str">
            <v>614,29</v>
          </cell>
          <cell r="F1177" t="str">
            <v>164,02</v>
          </cell>
          <cell r="G1177" t="str">
            <v>778,31</v>
          </cell>
          <cell r="H1177">
            <v>0</v>
          </cell>
          <cell r="I1177">
            <v>614.29</v>
          </cell>
          <cell r="J1177">
            <v>164.02</v>
          </cell>
          <cell r="K1177">
            <v>778.31</v>
          </cell>
          <cell r="L1177">
            <v>0</v>
          </cell>
          <cell r="M1177">
            <v>164.01543000000001</v>
          </cell>
          <cell r="N1177">
            <v>778.30543</v>
          </cell>
        </row>
        <row r="1178">
          <cell r="B1178" t="str">
            <v>2 S 04 941 16</v>
          </cell>
          <cell r="C1178" t="str">
            <v>Descida d'água aterros em degraus - arm - DAD 16</v>
          </cell>
          <cell r="D1178" t="str">
            <v>m</v>
          </cell>
          <cell r="E1178" t="str">
            <v>845,89</v>
          </cell>
          <cell r="F1178" t="str">
            <v>225,85</v>
          </cell>
          <cell r="G1178" t="str">
            <v>1.071,74</v>
          </cell>
          <cell r="H1178">
            <v>0</v>
          </cell>
          <cell r="I1178">
            <v>845.89</v>
          </cell>
          <cell r="J1178">
            <v>225.85</v>
          </cell>
          <cell r="K1178">
            <v>1071.74</v>
          </cell>
          <cell r="L1178">
            <v>0</v>
          </cell>
          <cell r="M1178">
            <v>225.85263</v>
          </cell>
          <cell r="N1178">
            <v>1071.74263</v>
          </cell>
        </row>
        <row r="1179">
          <cell r="B1179" t="str">
            <v>2 S 04 941 17</v>
          </cell>
          <cell r="C1179" t="str">
            <v>Descida d'água aterros em degraus - DAD 17</v>
          </cell>
          <cell r="D1179" t="str">
            <v>m</v>
          </cell>
          <cell r="E1179" t="str">
            <v>787,87</v>
          </cell>
          <cell r="F1179" t="str">
            <v>210,36</v>
          </cell>
          <cell r="G1179" t="str">
            <v>998,24</v>
          </cell>
          <cell r="H1179">
            <v>0</v>
          </cell>
          <cell r="I1179">
            <v>787.87</v>
          </cell>
          <cell r="J1179">
            <v>210.36</v>
          </cell>
          <cell r="K1179">
            <v>998.24</v>
          </cell>
          <cell r="L1179">
            <v>0</v>
          </cell>
          <cell r="M1179">
            <v>210.36129000000003</v>
          </cell>
          <cell r="N1179">
            <v>998.23129000000006</v>
          </cell>
        </row>
        <row r="1180">
          <cell r="B1180" t="str">
            <v>2 S 04 941 18</v>
          </cell>
          <cell r="C1180" t="str">
            <v>Descida d'água aterros em degraus - arm - DAD 18</v>
          </cell>
          <cell r="D1180" t="str">
            <v>m</v>
          </cell>
          <cell r="E1180" t="str">
            <v>1.076,08</v>
          </cell>
          <cell r="F1180" t="str">
            <v>287,31</v>
          </cell>
          <cell r="G1180" t="str">
            <v>1.363,39</v>
          </cell>
          <cell r="H1180">
            <v>0</v>
          </cell>
          <cell r="I1180">
            <v>1076.08</v>
          </cell>
          <cell r="J1180">
            <v>287.31</v>
          </cell>
          <cell r="K1180">
            <v>1363.39</v>
          </cell>
          <cell r="L1180">
            <v>0</v>
          </cell>
          <cell r="M1180">
            <v>287.31335999999999</v>
          </cell>
          <cell r="N1180">
            <v>1363.39336</v>
          </cell>
        </row>
        <row r="1181">
          <cell r="B1181" t="str">
            <v>2 S 04 941 31</v>
          </cell>
          <cell r="C1181" t="str">
            <v>Descida d'água cortes em degraus - DCD 01</v>
          </cell>
          <cell r="D1181" t="str">
            <v>m</v>
          </cell>
          <cell r="E1181" t="str">
            <v>104,39</v>
          </cell>
          <cell r="F1181" t="str">
            <v>27,87</v>
          </cell>
          <cell r="G1181" t="str">
            <v>132,26</v>
          </cell>
          <cell r="H1181">
            <v>0</v>
          </cell>
          <cell r="I1181">
            <v>104.39</v>
          </cell>
          <cell r="J1181">
            <v>27.87</v>
          </cell>
          <cell r="K1181">
            <v>132.26</v>
          </cell>
          <cell r="L1181">
            <v>0</v>
          </cell>
          <cell r="M1181">
            <v>27.872130000000002</v>
          </cell>
          <cell r="N1181">
            <v>132.26213000000001</v>
          </cell>
        </row>
        <row r="1182">
          <cell r="B1182" t="str">
            <v>2 S 04 941 32</v>
          </cell>
          <cell r="C1182" t="str">
            <v>Descida d'água cortes em degraus - arm - DCD 02</v>
          </cell>
          <cell r="D1182" t="str">
            <v>m</v>
          </cell>
          <cell r="E1182" t="str">
            <v>149,62</v>
          </cell>
          <cell r="F1182" t="str">
            <v>39,95</v>
          </cell>
          <cell r="G1182" t="str">
            <v>189,57</v>
          </cell>
          <cell r="H1182">
            <v>0</v>
          </cell>
          <cell r="I1182">
            <v>149.62</v>
          </cell>
          <cell r="J1182">
            <v>39.950000000000003</v>
          </cell>
          <cell r="K1182">
            <v>189.57</v>
          </cell>
          <cell r="L1182">
            <v>0</v>
          </cell>
          <cell r="M1182">
            <v>39.948540000000001</v>
          </cell>
          <cell r="N1182">
            <v>189.56854000000001</v>
          </cell>
        </row>
        <row r="1183">
          <cell r="B1183" t="str">
            <v>2 S 04 941 33</v>
          </cell>
          <cell r="C1183" t="str">
            <v>Descida d'água cortes em degraus - DCD 03</v>
          </cell>
          <cell r="D1183" t="str">
            <v>m</v>
          </cell>
          <cell r="E1183" t="str">
            <v>163,61</v>
          </cell>
          <cell r="F1183" t="str">
            <v>43,68</v>
          </cell>
          <cell r="G1183" t="str">
            <v>207,29</v>
          </cell>
          <cell r="H1183">
            <v>0</v>
          </cell>
          <cell r="I1183">
            <v>163.61000000000001</v>
          </cell>
          <cell r="J1183">
            <v>43.68</v>
          </cell>
          <cell r="K1183">
            <v>207.29</v>
          </cell>
          <cell r="L1183">
            <v>0</v>
          </cell>
          <cell r="M1183">
            <v>43.683870000000006</v>
          </cell>
          <cell r="N1183">
            <v>207.29387000000003</v>
          </cell>
        </row>
        <row r="1184">
          <cell r="B1184" t="str">
            <v>2 S 04 941 34</v>
          </cell>
          <cell r="C1184" t="str">
            <v>Descida d'água cortes em degraus - arm - DCD 04</v>
          </cell>
          <cell r="D1184" t="str">
            <v>m</v>
          </cell>
          <cell r="E1184" t="str">
            <v>235,35</v>
          </cell>
          <cell r="F1184" t="str">
            <v>62,84</v>
          </cell>
          <cell r="G1184" t="str">
            <v>298,18</v>
          </cell>
          <cell r="H1184">
            <v>0</v>
          </cell>
          <cell r="I1184">
            <v>235.35</v>
          </cell>
          <cell r="J1184">
            <v>62.84</v>
          </cell>
          <cell r="K1184">
            <v>298.18</v>
          </cell>
          <cell r="L1184">
            <v>0</v>
          </cell>
          <cell r="M1184">
            <v>62.838450000000002</v>
          </cell>
          <cell r="N1184">
            <v>298.18844999999999</v>
          </cell>
        </row>
        <row r="1185">
          <cell r="B1185" t="str">
            <v>2 S 04 941 51</v>
          </cell>
          <cell r="C1185" t="str">
            <v>Descida d'água aterros em degraus - DAD 01 AC/BC</v>
          </cell>
          <cell r="D1185" t="str">
            <v>m</v>
          </cell>
          <cell r="E1185" t="str">
            <v>111,85</v>
          </cell>
          <cell r="F1185" t="str">
            <v>29,86</v>
          </cell>
          <cell r="G1185" t="str">
            <v>141,72</v>
          </cell>
          <cell r="H1185">
            <v>0</v>
          </cell>
          <cell r="I1185">
            <v>111.85</v>
          </cell>
          <cell r="J1185">
            <v>29.86</v>
          </cell>
          <cell r="K1185">
            <v>141.72</v>
          </cell>
          <cell r="L1185">
            <v>0</v>
          </cell>
          <cell r="M1185">
            <v>29.863949999999999</v>
          </cell>
          <cell r="N1185">
            <v>141.71394999999998</v>
          </cell>
        </row>
        <row r="1186">
          <cell r="B1186" t="str">
            <v>2 S 04 941 52</v>
          </cell>
          <cell r="C1186" t="str">
            <v>Descida d'água aterros em degraus arm-DAD 02 AC/BC</v>
          </cell>
          <cell r="D1186" t="str">
            <v>m</v>
          </cell>
          <cell r="E1186" t="str">
            <v>156,94</v>
          </cell>
          <cell r="F1186" t="str">
            <v>41,90</v>
          </cell>
          <cell r="G1186" t="str">
            <v>198,84</v>
          </cell>
          <cell r="H1186">
            <v>0</v>
          </cell>
          <cell r="I1186">
            <v>156.94</v>
          </cell>
          <cell r="J1186">
            <v>41.9</v>
          </cell>
          <cell r="K1186">
            <v>198.84</v>
          </cell>
          <cell r="L1186">
            <v>0</v>
          </cell>
          <cell r="M1186">
            <v>41.902979999999999</v>
          </cell>
          <cell r="N1186">
            <v>198.84298000000001</v>
          </cell>
        </row>
        <row r="1187">
          <cell r="B1187" t="str">
            <v>2 S 04 941 53</v>
          </cell>
          <cell r="C1187" t="str">
            <v>Descida d'água aterros em degraus - DAD 03 AC/BC</v>
          </cell>
          <cell r="D1187" t="str">
            <v>m</v>
          </cell>
          <cell r="E1187" t="str">
            <v>288,73</v>
          </cell>
          <cell r="F1187" t="str">
            <v>77,09</v>
          </cell>
          <cell r="G1187" t="str">
            <v>365,82</v>
          </cell>
          <cell r="H1187">
            <v>0</v>
          </cell>
          <cell r="I1187">
            <v>288.73</v>
          </cell>
          <cell r="J1187">
            <v>77.09</v>
          </cell>
          <cell r="K1187">
            <v>365.82</v>
          </cell>
          <cell r="L1187">
            <v>0</v>
          </cell>
          <cell r="M1187">
            <v>77.090910000000008</v>
          </cell>
          <cell r="N1187">
            <v>365.82091000000003</v>
          </cell>
        </row>
        <row r="1188">
          <cell r="B1188" t="str">
            <v>2 S 04 941 54</v>
          </cell>
          <cell r="C1188" t="str">
            <v>Descida d'água aterros em degraus arm-DAD 04 AC/BC</v>
          </cell>
          <cell r="D1188" t="str">
            <v>m</v>
          </cell>
          <cell r="E1188" t="str">
            <v>353,96</v>
          </cell>
          <cell r="F1188" t="str">
            <v>94,51</v>
          </cell>
          <cell r="G1188" t="str">
            <v>448,47</v>
          </cell>
          <cell r="H1188">
            <v>0</v>
          </cell>
          <cell r="I1188">
            <v>353.96</v>
          </cell>
          <cell r="J1188">
            <v>94.51</v>
          </cell>
          <cell r="K1188">
            <v>448.47</v>
          </cell>
          <cell r="L1188">
            <v>0</v>
          </cell>
          <cell r="M1188">
            <v>94.507319999999993</v>
          </cell>
          <cell r="N1188">
            <v>448.46731999999997</v>
          </cell>
        </row>
        <row r="1189">
          <cell r="B1189" t="str">
            <v>2 S 04 941 55</v>
          </cell>
          <cell r="C1189" t="str">
            <v>Descida d'água aterros em degraus-DAD 05 AC/BC</v>
          </cell>
          <cell r="D1189" t="str">
            <v>m</v>
          </cell>
          <cell r="E1189" t="str">
            <v>349,85</v>
          </cell>
          <cell r="F1189" t="str">
            <v>93,41</v>
          </cell>
          <cell r="G1189" t="str">
            <v>443,26</v>
          </cell>
          <cell r="H1189">
            <v>0</v>
          </cell>
          <cell r="I1189">
            <v>349.85</v>
          </cell>
          <cell r="J1189">
            <v>93.41</v>
          </cell>
          <cell r="K1189">
            <v>443.26</v>
          </cell>
          <cell r="L1189">
            <v>0</v>
          </cell>
          <cell r="M1189">
            <v>93.409950000000009</v>
          </cell>
          <cell r="N1189">
            <v>443.25995</v>
          </cell>
        </row>
        <row r="1190">
          <cell r="B1190" t="str">
            <v>2 S 04 941 56</v>
          </cell>
          <cell r="C1190" t="str">
            <v>Descida d'água aterros em degraus - DAD 06 AC/BC</v>
          </cell>
          <cell r="D1190" t="str">
            <v>m</v>
          </cell>
          <cell r="E1190" t="str">
            <v>482,24</v>
          </cell>
          <cell r="F1190" t="str">
            <v>128,76</v>
          </cell>
          <cell r="G1190" t="str">
            <v>611,00</v>
          </cell>
          <cell r="H1190">
            <v>0</v>
          </cell>
          <cell r="I1190">
            <v>482.24</v>
          </cell>
          <cell r="J1190">
            <v>128.76</v>
          </cell>
          <cell r="K1190">
            <v>611</v>
          </cell>
          <cell r="L1190">
            <v>0</v>
          </cell>
          <cell r="M1190">
            <v>128.75808000000001</v>
          </cell>
          <cell r="N1190">
            <v>610.99808000000007</v>
          </cell>
        </row>
        <row r="1191">
          <cell r="B1191" t="str">
            <v>2 S 04 941 57</v>
          </cell>
          <cell r="C1191" t="str">
            <v>Descida d'água aterros em degraus - DAD 07 AC/BC</v>
          </cell>
          <cell r="D1191" t="str">
            <v>m</v>
          </cell>
          <cell r="E1191" t="str">
            <v>412,74</v>
          </cell>
          <cell r="F1191" t="str">
            <v>110,20</v>
          </cell>
          <cell r="G1191" t="str">
            <v>522,94</v>
          </cell>
          <cell r="H1191">
            <v>0</v>
          </cell>
          <cell r="I1191">
            <v>412.74</v>
          </cell>
          <cell r="J1191">
            <v>110.2</v>
          </cell>
          <cell r="K1191">
            <v>522.94000000000005</v>
          </cell>
          <cell r="L1191">
            <v>0</v>
          </cell>
          <cell r="M1191">
            <v>110.20158000000001</v>
          </cell>
          <cell r="N1191">
            <v>522.94158000000004</v>
          </cell>
        </row>
        <row r="1192">
          <cell r="B1192" t="str">
            <v>2 S 04 941 58</v>
          </cell>
          <cell r="C1192" t="str">
            <v>Descida d'água aterros em degraus arm-DAD 08 AC/BC</v>
          </cell>
          <cell r="D1192" t="str">
            <v>m</v>
          </cell>
          <cell r="E1192" t="str">
            <v>561,50</v>
          </cell>
          <cell r="F1192" t="str">
            <v>149,92</v>
          </cell>
          <cell r="G1192" t="str">
            <v>711,42</v>
          </cell>
          <cell r="H1192">
            <v>0</v>
          </cell>
          <cell r="I1192">
            <v>561.5</v>
          </cell>
          <cell r="J1192">
            <v>149.91999999999999</v>
          </cell>
          <cell r="K1192">
            <v>711.42</v>
          </cell>
          <cell r="L1192">
            <v>0</v>
          </cell>
          <cell r="M1192">
            <v>149.9205</v>
          </cell>
          <cell r="N1192">
            <v>711.42049999999995</v>
          </cell>
        </row>
        <row r="1193">
          <cell r="B1193" t="str">
            <v>2 S 04 941 59</v>
          </cell>
          <cell r="C1193" t="str">
            <v>Descida d'água aterros em degraus - DAD 09 AC/BC</v>
          </cell>
          <cell r="D1193" t="str">
            <v>m</v>
          </cell>
          <cell r="E1193" t="str">
            <v>472,29</v>
          </cell>
          <cell r="F1193" t="str">
            <v>126,10</v>
          </cell>
          <cell r="G1193" t="str">
            <v>598,40</v>
          </cell>
          <cell r="H1193">
            <v>0</v>
          </cell>
          <cell r="I1193">
            <v>472.29</v>
          </cell>
          <cell r="J1193">
            <v>126.1</v>
          </cell>
          <cell r="K1193">
            <v>598.4</v>
          </cell>
          <cell r="L1193">
            <v>0</v>
          </cell>
          <cell r="M1193">
            <v>126.10143000000001</v>
          </cell>
          <cell r="N1193">
            <v>598.39143000000001</v>
          </cell>
        </row>
        <row r="1194">
          <cell r="B1194" t="str">
            <v>2 S 04 941 60</v>
          </cell>
          <cell r="C1194" t="str">
            <v>Descida d'água aterros em degraus arm-DAD 10 AC/BC</v>
          </cell>
          <cell r="D1194" t="str">
            <v>m</v>
          </cell>
          <cell r="E1194" t="str">
            <v>640,96</v>
          </cell>
          <cell r="F1194" t="str">
            <v>171,14</v>
          </cell>
          <cell r="G1194" t="str">
            <v>812,09</v>
          </cell>
          <cell r="H1194">
            <v>0</v>
          </cell>
          <cell r="I1194">
            <v>640.96</v>
          </cell>
          <cell r="J1194">
            <v>171.14</v>
          </cell>
          <cell r="K1194">
            <v>812.09</v>
          </cell>
          <cell r="L1194">
            <v>0</v>
          </cell>
          <cell r="M1194">
            <v>171.13632000000001</v>
          </cell>
          <cell r="N1194">
            <v>812.09632000000011</v>
          </cell>
        </row>
        <row r="1195">
          <cell r="B1195" t="str">
            <v>2 S 04 941 61</v>
          </cell>
          <cell r="C1195" t="str">
            <v>Descida d'água aterros em degraus - DAD 11 AC/BC</v>
          </cell>
          <cell r="D1195" t="str">
            <v>m</v>
          </cell>
          <cell r="E1195" t="str">
            <v>621,92</v>
          </cell>
          <cell r="F1195" t="str">
            <v>166,05</v>
          </cell>
          <cell r="G1195" t="str">
            <v>787,98</v>
          </cell>
          <cell r="H1195">
            <v>0</v>
          </cell>
          <cell r="I1195">
            <v>621.91999999999996</v>
          </cell>
          <cell r="J1195">
            <v>166.05</v>
          </cell>
          <cell r="K1195">
            <v>787.98</v>
          </cell>
          <cell r="L1195">
            <v>0</v>
          </cell>
          <cell r="M1195">
            <v>166.05264</v>
          </cell>
          <cell r="N1195">
            <v>787.97263999999996</v>
          </cell>
        </row>
        <row r="1196">
          <cell r="B1196" t="str">
            <v>2 S 04 941 62</v>
          </cell>
          <cell r="C1196" t="str">
            <v>Descida d'água aterros em degraus arm-DAD 12 AC/BC</v>
          </cell>
          <cell r="D1196" t="str">
            <v>m</v>
          </cell>
          <cell r="E1196" t="str">
            <v>839,12</v>
          </cell>
          <cell r="F1196" t="str">
            <v>224,05</v>
          </cell>
          <cell r="G1196" t="str">
            <v>1.063,17</v>
          </cell>
          <cell r="H1196">
            <v>0</v>
          </cell>
          <cell r="I1196">
            <v>839.12</v>
          </cell>
          <cell r="J1196">
            <v>224.05</v>
          </cell>
          <cell r="K1196">
            <v>1063.17</v>
          </cell>
          <cell r="L1196">
            <v>0</v>
          </cell>
          <cell r="M1196">
            <v>224.04504</v>
          </cell>
          <cell r="N1196">
            <v>1063.1650400000001</v>
          </cell>
        </row>
        <row r="1197">
          <cell r="B1197" t="str">
            <v>2 S 04 941 63</v>
          </cell>
          <cell r="C1197" t="str">
            <v>Descida d'água aterros em degraus - DAD 13 AC/BC</v>
          </cell>
          <cell r="D1197" t="str">
            <v>m</v>
          </cell>
          <cell r="E1197" t="str">
            <v>582,82</v>
          </cell>
          <cell r="F1197" t="str">
            <v>155,61</v>
          </cell>
          <cell r="G1197" t="str">
            <v>738,44</v>
          </cell>
          <cell r="H1197">
            <v>0</v>
          </cell>
          <cell r="I1197">
            <v>582.82000000000005</v>
          </cell>
          <cell r="J1197">
            <v>155.61000000000001</v>
          </cell>
          <cell r="K1197">
            <v>738.44</v>
          </cell>
          <cell r="L1197">
            <v>0</v>
          </cell>
          <cell r="M1197">
            <v>155.61294000000001</v>
          </cell>
          <cell r="N1197">
            <v>738.43294000000003</v>
          </cell>
        </row>
        <row r="1198">
          <cell r="B1198" t="str">
            <v>2 S 04 941 64</v>
          </cell>
          <cell r="C1198" t="str">
            <v>Descida d'água aterros em degraus arm-DAD 14 AC/BC</v>
          </cell>
          <cell r="D1198" t="str">
            <v>m</v>
          </cell>
          <cell r="E1198" t="str">
            <v>786,95</v>
          </cell>
          <cell r="F1198" t="str">
            <v>210,12</v>
          </cell>
          <cell r="G1198" t="str">
            <v>997,07</v>
          </cell>
          <cell r="H1198">
            <v>0</v>
          </cell>
          <cell r="I1198">
            <v>786.95</v>
          </cell>
          <cell r="J1198">
            <v>210.12</v>
          </cell>
          <cell r="K1198">
            <v>997.07</v>
          </cell>
          <cell r="L1198">
            <v>0</v>
          </cell>
          <cell r="M1198">
            <v>210.11565000000002</v>
          </cell>
          <cell r="N1198">
            <v>997.06565000000001</v>
          </cell>
        </row>
        <row r="1199">
          <cell r="B1199" t="str">
            <v>2 S 04 941 65</v>
          </cell>
          <cell r="C1199" t="str">
            <v>Descida d'água aterros em degraus - DAD 15 AC/BC</v>
          </cell>
          <cell r="D1199" t="str">
            <v>m</v>
          </cell>
          <cell r="E1199" t="str">
            <v>668,44</v>
          </cell>
          <cell r="F1199" t="str">
            <v>178,47</v>
          </cell>
          <cell r="G1199" t="str">
            <v>846,92</v>
          </cell>
          <cell r="H1199">
            <v>0</v>
          </cell>
          <cell r="I1199">
            <v>668.44</v>
          </cell>
          <cell r="J1199">
            <v>178.47</v>
          </cell>
          <cell r="K1199">
            <v>846.92</v>
          </cell>
          <cell r="L1199">
            <v>0</v>
          </cell>
          <cell r="M1199">
            <v>178.47348000000002</v>
          </cell>
          <cell r="N1199">
            <v>846.91348000000005</v>
          </cell>
        </row>
        <row r="1200">
          <cell r="B1200" t="str">
            <v>2 S 04 941 66</v>
          </cell>
          <cell r="C1200" t="str">
            <v>Descida d'água aterros em degraus arm-DAD 16 AC/BC</v>
          </cell>
          <cell r="D1200" t="str">
            <v>m</v>
          </cell>
          <cell r="E1200" t="str">
            <v>900,03</v>
          </cell>
          <cell r="F1200" t="str">
            <v>240,31</v>
          </cell>
          <cell r="G1200" t="str">
            <v>1.140,34</v>
          </cell>
          <cell r="H1200">
            <v>0</v>
          </cell>
          <cell r="I1200">
            <v>900.03</v>
          </cell>
          <cell r="J1200">
            <v>240.31</v>
          </cell>
          <cell r="K1200">
            <v>1140.3399999999999</v>
          </cell>
          <cell r="L1200">
            <v>0</v>
          </cell>
          <cell r="M1200">
            <v>240.30801</v>
          </cell>
          <cell r="N1200">
            <v>1140.3380099999999</v>
          </cell>
        </row>
        <row r="1201">
          <cell r="B1201" t="str">
            <v>2 S 04 941 67</v>
          </cell>
          <cell r="C1201" t="str">
            <v>Descida d'água aterros em degraus - DAD 17 AC/BC</v>
          </cell>
          <cell r="D1201" t="str">
            <v>m</v>
          </cell>
          <cell r="E1201" t="str">
            <v>856,69</v>
          </cell>
          <cell r="F1201" t="str">
            <v>228,74</v>
          </cell>
          <cell r="G1201" t="str">
            <v>1.085,43</v>
          </cell>
          <cell r="H1201">
            <v>0</v>
          </cell>
          <cell r="I1201">
            <v>856.69</v>
          </cell>
          <cell r="J1201">
            <v>228.74</v>
          </cell>
          <cell r="K1201">
            <v>1085.43</v>
          </cell>
          <cell r="L1201">
            <v>0</v>
          </cell>
          <cell r="M1201">
            <v>228.73623000000003</v>
          </cell>
          <cell r="N1201">
            <v>1085.42623</v>
          </cell>
        </row>
        <row r="1202">
          <cell r="B1202" t="str">
            <v>2 S 04 941 68</v>
          </cell>
          <cell r="C1202" t="str">
            <v>Descida d'água aterros em degraus arm-DAD 18 AC/BC</v>
          </cell>
          <cell r="D1202" t="str">
            <v>m</v>
          </cell>
          <cell r="E1202" t="str">
            <v>1.144,90</v>
          </cell>
          <cell r="F1202" t="str">
            <v>305,69</v>
          </cell>
          <cell r="G1202" t="str">
            <v>1.450,58</v>
          </cell>
          <cell r="H1202">
            <v>0</v>
          </cell>
          <cell r="I1202">
            <v>1144.9000000000001</v>
          </cell>
          <cell r="J1202">
            <v>305.69</v>
          </cell>
          <cell r="K1202">
            <v>1450.58</v>
          </cell>
          <cell r="L1202">
            <v>0</v>
          </cell>
          <cell r="M1202">
            <v>305.68830000000003</v>
          </cell>
          <cell r="N1202">
            <v>1450.5883000000001</v>
          </cell>
        </row>
        <row r="1203">
          <cell r="B1203" t="str">
            <v>2 S 04 941 81</v>
          </cell>
          <cell r="C1203" t="str">
            <v>Descida d'água cortes em degraus - DCD 01 AC/BC</v>
          </cell>
          <cell r="D1203" t="str">
            <v>m</v>
          </cell>
          <cell r="E1203" t="str">
            <v>113,22</v>
          </cell>
          <cell r="F1203" t="str">
            <v>30,23</v>
          </cell>
          <cell r="G1203" t="str">
            <v>143,45</v>
          </cell>
          <cell r="H1203">
            <v>0</v>
          </cell>
          <cell r="I1203">
            <v>113.22</v>
          </cell>
          <cell r="J1203">
            <v>30.23</v>
          </cell>
          <cell r="K1203">
            <v>143.44999999999999</v>
          </cell>
          <cell r="L1203">
            <v>0</v>
          </cell>
          <cell r="M1203">
            <v>30.229740000000003</v>
          </cell>
          <cell r="N1203">
            <v>143.44973999999999</v>
          </cell>
        </row>
        <row r="1204">
          <cell r="B1204" t="str">
            <v>2 S 04 941 82</v>
          </cell>
          <cell r="C1204" t="str">
            <v>Descida d'água cortes em degraus arm-DCD 02 AC/BC</v>
          </cell>
          <cell r="D1204" t="str">
            <v>m</v>
          </cell>
          <cell r="E1204" t="str">
            <v>158,45</v>
          </cell>
          <cell r="F1204" t="str">
            <v>42,31</v>
          </cell>
          <cell r="G1204" t="str">
            <v>200,76</v>
          </cell>
          <cell r="H1204">
            <v>0</v>
          </cell>
          <cell r="I1204">
            <v>158.44999999999999</v>
          </cell>
          <cell r="J1204">
            <v>42.31</v>
          </cell>
          <cell r="K1204">
            <v>200.76</v>
          </cell>
          <cell r="L1204">
            <v>0</v>
          </cell>
          <cell r="M1204">
            <v>42.306150000000002</v>
          </cell>
          <cell r="N1204">
            <v>200.75614999999999</v>
          </cell>
        </row>
        <row r="1205">
          <cell r="B1205" t="str">
            <v>2 S 04 941 83</v>
          </cell>
          <cell r="C1205" t="str">
            <v>Descida d'água cortes em degraus - DCD 03 AC/BC</v>
          </cell>
          <cell r="D1205" t="str">
            <v>m</v>
          </cell>
          <cell r="E1205" t="str">
            <v>177,64</v>
          </cell>
          <cell r="F1205" t="str">
            <v>47,43</v>
          </cell>
          <cell r="G1205" t="str">
            <v>225,07</v>
          </cell>
          <cell r="H1205">
            <v>0</v>
          </cell>
          <cell r="I1205">
            <v>177.64</v>
          </cell>
          <cell r="J1205">
            <v>47.43</v>
          </cell>
          <cell r="K1205">
            <v>225.07</v>
          </cell>
          <cell r="L1205">
            <v>0</v>
          </cell>
          <cell r="M1205">
            <v>47.429879999999997</v>
          </cell>
          <cell r="N1205">
            <v>225.06987999999998</v>
          </cell>
        </row>
        <row r="1206">
          <cell r="B1206" t="str">
            <v>2 S 04 941 84</v>
          </cell>
          <cell r="C1206" t="str">
            <v>Descida d'água cortes em degraus arm-DCD 04 AC/BC</v>
          </cell>
          <cell r="D1206" t="str">
            <v>m</v>
          </cell>
          <cell r="E1206" t="str">
            <v>249,38</v>
          </cell>
          <cell r="F1206" t="str">
            <v>66,59</v>
          </cell>
          <cell r="G1206" t="str">
            <v>315,97</v>
          </cell>
          <cell r="H1206">
            <v>0</v>
          </cell>
          <cell r="I1206">
            <v>249.38</v>
          </cell>
          <cell r="J1206">
            <v>66.59</v>
          </cell>
          <cell r="K1206">
            <v>315.97000000000003</v>
          </cell>
          <cell r="L1206">
            <v>0</v>
          </cell>
          <cell r="M1206">
            <v>66.584460000000007</v>
          </cell>
          <cell r="N1206">
            <v>315.96446000000003</v>
          </cell>
        </row>
        <row r="1207">
          <cell r="B1207" t="str">
            <v>2 S 04 942 01</v>
          </cell>
          <cell r="C1207" t="str">
            <v>Entrada d'água - EDA 01</v>
          </cell>
          <cell r="D1207" t="str">
            <v>und</v>
          </cell>
          <cell r="E1207" t="str">
            <v>35,23</v>
          </cell>
          <cell r="F1207" t="str">
            <v>9,41</v>
          </cell>
          <cell r="G1207" t="str">
            <v>44,64</v>
          </cell>
          <cell r="H1207">
            <v>0</v>
          </cell>
          <cell r="I1207">
            <v>35.229999999999997</v>
          </cell>
          <cell r="J1207">
            <v>9.41</v>
          </cell>
          <cell r="K1207">
            <v>44.64</v>
          </cell>
          <cell r="L1207">
            <v>0</v>
          </cell>
          <cell r="M1207">
            <v>9.4064099999999993</v>
          </cell>
          <cell r="N1207">
            <v>44.636409999999998</v>
          </cell>
        </row>
        <row r="1208">
          <cell r="B1208" t="str">
            <v>2 S 04 942 02</v>
          </cell>
          <cell r="C1208" t="str">
            <v>Entrada d'água - EDA 02</v>
          </cell>
          <cell r="D1208" t="str">
            <v>und</v>
          </cell>
          <cell r="E1208" t="str">
            <v>41,34</v>
          </cell>
          <cell r="F1208" t="str">
            <v>11,04</v>
          </cell>
          <cell r="G1208" t="str">
            <v>52,38</v>
          </cell>
          <cell r="H1208">
            <v>0</v>
          </cell>
          <cell r="I1208">
            <v>41.34</v>
          </cell>
          <cell r="J1208">
            <v>11.04</v>
          </cell>
          <cell r="K1208">
            <v>52.38</v>
          </cell>
          <cell r="L1208">
            <v>0</v>
          </cell>
          <cell r="M1208">
            <v>11.037780000000001</v>
          </cell>
          <cell r="N1208">
            <v>52.377780000000001</v>
          </cell>
        </row>
        <row r="1209">
          <cell r="B1209" t="str">
            <v>2 S 04 942 51</v>
          </cell>
          <cell r="C1209" t="str">
            <v>Entrada d'água - EDA 01 AC/BC</v>
          </cell>
          <cell r="D1209" t="str">
            <v>und</v>
          </cell>
          <cell r="E1209" t="str">
            <v>41,02</v>
          </cell>
          <cell r="F1209" t="str">
            <v>10,95</v>
          </cell>
          <cell r="G1209" t="str">
            <v>51,97</v>
          </cell>
          <cell r="H1209">
            <v>0</v>
          </cell>
          <cell r="I1209">
            <v>41.02</v>
          </cell>
          <cell r="J1209">
            <v>10.95</v>
          </cell>
          <cell r="K1209">
            <v>51.97</v>
          </cell>
          <cell r="L1209">
            <v>0</v>
          </cell>
          <cell r="M1209">
            <v>10.952340000000001</v>
          </cell>
          <cell r="N1209">
            <v>51.972340000000003</v>
          </cell>
        </row>
        <row r="1210">
          <cell r="B1210" t="str">
            <v>2 S 04 942 52</v>
          </cell>
          <cell r="C1210" t="str">
            <v>Entrada d'água - EDA 02 AC/BC</v>
          </cell>
          <cell r="D1210" t="str">
            <v>und</v>
          </cell>
          <cell r="E1210" t="str">
            <v>48,70</v>
          </cell>
          <cell r="F1210" t="str">
            <v>13,00</v>
          </cell>
          <cell r="G1210" t="str">
            <v>61,71</v>
          </cell>
          <cell r="H1210">
            <v>0</v>
          </cell>
          <cell r="I1210">
            <v>48.7</v>
          </cell>
          <cell r="J1210">
            <v>13</v>
          </cell>
          <cell r="K1210">
            <v>61.71</v>
          </cell>
          <cell r="L1210">
            <v>0</v>
          </cell>
          <cell r="M1210">
            <v>13.002900000000002</v>
          </cell>
          <cell r="N1210">
            <v>61.702900000000007</v>
          </cell>
        </row>
        <row r="1211">
          <cell r="B1211" t="str">
            <v>2 S 04 950 01</v>
          </cell>
          <cell r="C1211" t="str">
            <v>Dissipador de energia - DES 01</v>
          </cell>
          <cell r="D1211" t="str">
            <v>und</v>
          </cell>
          <cell r="E1211" t="str">
            <v>180,17</v>
          </cell>
          <cell r="F1211" t="str">
            <v>48,10</v>
          </cell>
          <cell r="G1211" t="str">
            <v>228,27</v>
          </cell>
          <cell r="H1211">
            <v>0</v>
          </cell>
          <cell r="I1211">
            <v>180.17</v>
          </cell>
          <cell r="J1211">
            <v>48.1</v>
          </cell>
          <cell r="K1211">
            <v>228.27</v>
          </cell>
          <cell r="L1211">
            <v>0</v>
          </cell>
          <cell r="M1211">
            <v>48.10539</v>
          </cell>
          <cell r="N1211">
            <v>228.27538999999999</v>
          </cell>
        </row>
        <row r="1212">
          <cell r="B1212" t="str">
            <v>2 S 04 950 02</v>
          </cell>
          <cell r="C1212" t="str">
            <v>Dissipador de energia - DES 02</v>
          </cell>
          <cell r="D1212" t="str">
            <v>und</v>
          </cell>
          <cell r="E1212" t="str">
            <v>214,22</v>
          </cell>
          <cell r="F1212" t="str">
            <v>57,20</v>
          </cell>
          <cell r="G1212" t="str">
            <v>271,42</v>
          </cell>
          <cell r="H1212">
            <v>0</v>
          </cell>
          <cell r="I1212">
            <v>214.22</v>
          </cell>
          <cell r="J1212">
            <v>57.2</v>
          </cell>
          <cell r="K1212">
            <v>271.42</v>
          </cell>
          <cell r="L1212">
            <v>0</v>
          </cell>
          <cell r="M1212">
            <v>57.196740000000005</v>
          </cell>
          <cell r="N1212">
            <v>271.41674</v>
          </cell>
        </row>
        <row r="1213">
          <cell r="B1213" t="str">
            <v>2 S 04 950 03</v>
          </cell>
          <cell r="C1213" t="str">
            <v>Dissipador de energia - DES 03</v>
          </cell>
          <cell r="D1213" t="str">
            <v>und</v>
          </cell>
          <cell r="E1213" t="str">
            <v>255,40</v>
          </cell>
          <cell r="F1213" t="str">
            <v>68,19</v>
          </cell>
          <cell r="G1213" t="str">
            <v>323,59</v>
          </cell>
          <cell r="H1213">
            <v>0</v>
          </cell>
          <cell r="I1213">
            <v>255.4</v>
          </cell>
          <cell r="J1213">
            <v>68.19</v>
          </cell>
          <cell r="K1213">
            <v>323.58999999999997</v>
          </cell>
          <cell r="L1213">
            <v>0</v>
          </cell>
          <cell r="M1213">
            <v>68.191800000000001</v>
          </cell>
          <cell r="N1213">
            <v>323.59180000000003</v>
          </cell>
        </row>
        <row r="1214">
          <cell r="B1214" t="str">
            <v>2 S 04 950 04</v>
          </cell>
          <cell r="C1214" t="str">
            <v>Dissipador de energia - DES04</v>
          </cell>
          <cell r="D1214" t="str">
            <v>und</v>
          </cell>
          <cell r="E1214" t="str">
            <v>311,88</v>
          </cell>
          <cell r="F1214" t="str">
            <v>83,27</v>
          </cell>
          <cell r="G1214" t="str">
            <v>395,16</v>
          </cell>
          <cell r="H1214">
            <v>0</v>
          </cell>
          <cell r="I1214">
            <v>311.88</v>
          </cell>
          <cell r="J1214">
            <v>83.27</v>
          </cell>
          <cell r="K1214">
            <v>395.16</v>
          </cell>
          <cell r="L1214">
            <v>0</v>
          </cell>
          <cell r="M1214">
            <v>83.271960000000007</v>
          </cell>
          <cell r="N1214">
            <v>395.15196000000003</v>
          </cell>
        </row>
        <row r="1215">
          <cell r="B1215" t="str">
            <v>2 S 04 950 21</v>
          </cell>
          <cell r="C1215" t="str">
            <v>Dissipador de energia - DEB 01</v>
          </cell>
          <cell r="D1215" t="str">
            <v>und</v>
          </cell>
          <cell r="E1215" t="str">
            <v>225,24</v>
          </cell>
          <cell r="F1215" t="str">
            <v>60,14</v>
          </cell>
          <cell r="G1215" t="str">
            <v>285,38</v>
          </cell>
          <cell r="H1215">
            <v>0</v>
          </cell>
          <cell r="I1215">
            <v>225.24</v>
          </cell>
          <cell r="J1215">
            <v>60.14</v>
          </cell>
          <cell r="K1215">
            <v>285.38</v>
          </cell>
          <cell r="L1215">
            <v>0</v>
          </cell>
          <cell r="M1215">
            <v>60.139080000000007</v>
          </cell>
          <cell r="N1215">
            <v>285.37908000000004</v>
          </cell>
        </row>
        <row r="1216">
          <cell r="B1216" t="str">
            <v>2 S 04 950 22</v>
          </cell>
          <cell r="C1216" t="str">
            <v>Dissipador de energia - DEB 02</v>
          </cell>
          <cell r="D1216" t="str">
            <v>und</v>
          </cell>
          <cell r="E1216" t="str">
            <v>713,12</v>
          </cell>
          <cell r="F1216" t="str">
            <v>190,40</v>
          </cell>
          <cell r="G1216" t="str">
            <v>903,52</v>
          </cell>
          <cell r="H1216">
            <v>0</v>
          </cell>
          <cell r="I1216">
            <v>713.12</v>
          </cell>
          <cell r="J1216">
            <v>190.4</v>
          </cell>
          <cell r="K1216">
            <v>903.52</v>
          </cell>
          <cell r="L1216">
            <v>0</v>
          </cell>
          <cell r="M1216">
            <v>190.40304</v>
          </cell>
          <cell r="N1216">
            <v>903.52304000000004</v>
          </cell>
        </row>
        <row r="1217">
          <cell r="B1217" t="str">
            <v>2 S 04 950 23</v>
          </cell>
          <cell r="C1217" t="str">
            <v>Dissipador de energia - DEB 03</v>
          </cell>
          <cell r="D1217" t="str">
            <v>und</v>
          </cell>
          <cell r="E1217" t="str">
            <v>1.137,34</v>
          </cell>
          <cell r="F1217" t="str">
            <v>303,67</v>
          </cell>
          <cell r="G1217" t="str">
            <v>1.441,01</v>
          </cell>
          <cell r="H1217">
            <v>0</v>
          </cell>
          <cell r="I1217">
            <v>1137.3399999999999</v>
          </cell>
          <cell r="J1217">
            <v>303.67</v>
          </cell>
          <cell r="K1217">
            <v>1441.01</v>
          </cell>
          <cell r="L1217">
            <v>0</v>
          </cell>
          <cell r="M1217">
            <v>303.66978</v>
          </cell>
          <cell r="N1217">
            <v>1441.0097799999999</v>
          </cell>
        </row>
        <row r="1218">
          <cell r="B1218" t="str">
            <v>2 S 04 950 24</v>
          </cell>
          <cell r="C1218" t="str">
            <v>Dissipador de energia - DEB 04</v>
          </cell>
          <cell r="D1218" t="str">
            <v>und</v>
          </cell>
          <cell r="E1218" t="str">
            <v>1.666,02</v>
          </cell>
          <cell r="F1218" t="str">
            <v>444,83</v>
          </cell>
          <cell r="G1218" t="str">
            <v>2.110,84</v>
          </cell>
          <cell r="H1218">
            <v>0</v>
          </cell>
          <cell r="I1218">
            <v>1666.02</v>
          </cell>
          <cell r="J1218">
            <v>444.83</v>
          </cell>
          <cell r="K1218">
            <v>2110.84</v>
          </cell>
          <cell r="L1218">
            <v>0</v>
          </cell>
          <cell r="M1218">
            <v>444.82733999999999</v>
          </cell>
          <cell r="N1218">
            <v>2110.8473399999998</v>
          </cell>
        </row>
        <row r="1219">
          <cell r="B1219" t="str">
            <v>2 S 04 950 25</v>
          </cell>
          <cell r="C1219" t="str">
            <v>Dissipador de energia - DEB 05</v>
          </cell>
          <cell r="D1219" t="str">
            <v>und</v>
          </cell>
          <cell r="E1219" t="str">
            <v>2.257,48</v>
          </cell>
          <cell r="F1219" t="str">
            <v>602,75</v>
          </cell>
          <cell r="G1219" t="str">
            <v>2.860,23</v>
          </cell>
          <cell r="H1219">
            <v>0</v>
          </cell>
          <cell r="I1219">
            <v>2257.48</v>
          </cell>
          <cell r="J1219">
            <v>602.75</v>
          </cell>
          <cell r="K1219">
            <v>2860.23</v>
          </cell>
          <cell r="L1219">
            <v>0</v>
          </cell>
          <cell r="M1219">
            <v>602.74716000000001</v>
          </cell>
          <cell r="N1219">
            <v>2860.2271599999999</v>
          </cell>
        </row>
        <row r="1220">
          <cell r="B1220" t="str">
            <v>2 S 04 950 26</v>
          </cell>
          <cell r="C1220" t="str">
            <v>Dissipador de energia - DEB 06</v>
          </cell>
          <cell r="D1220" t="str">
            <v>und</v>
          </cell>
          <cell r="E1220" t="str">
            <v>3.692,81</v>
          </cell>
          <cell r="F1220" t="str">
            <v>985,98</v>
          </cell>
          <cell r="G1220" t="str">
            <v>4.678,80</v>
          </cell>
          <cell r="H1220">
            <v>0</v>
          </cell>
          <cell r="I1220">
            <v>3692.81</v>
          </cell>
          <cell r="J1220">
            <v>985.98</v>
          </cell>
          <cell r="K1220">
            <v>4678.8</v>
          </cell>
          <cell r="L1220">
            <v>0</v>
          </cell>
          <cell r="M1220">
            <v>985.98027000000002</v>
          </cell>
          <cell r="N1220">
            <v>4678.7902699999995</v>
          </cell>
        </row>
        <row r="1221">
          <cell r="B1221" t="str">
            <v>2 S 04 950 27</v>
          </cell>
          <cell r="C1221" t="str">
            <v>Dissipador de energia - DEB 07</v>
          </cell>
          <cell r="D1221" t="str">
            <v>und</v>
          </cell>
          <cell r="E1221" t="str">
            <v>2.350,52</v>
          </cell>
          <cell r="F1221" t="str">
            <v>627,59</v>
          </cell>
          <cell r="G1221" t="str">
            <v>2.978,11</v>
          </cell>
          <cell r="H1221">
            <v>0</v>
          </cell>
          <cell r="I1221">
            <v>2350.52</v>
          </cell>
          <cell r="J1221">
            <v>627.59</v>
          </cell>
          <cell r="K1221">
            <v>2978.11</v>
          </cell>
          <cell r="L1221">
            <v>0</v>
          </cell>
          <cell r="M1221">
            <v>627.58884</v>
          </cell>
          <cell r="N1221">
            <v>2978.1088399999999</v>
          </cell>
        </row>
        <row r="1222">
          <cell r="B1222" t="str">
            <v>2 S 04 950 28</v>
          </cell>
          <cell r="C1222" t="str">
            <v>Dissipador de energia - DEB 08</v>
          </cell>
          <cell r="D1222" t="str">
            <v>und</v>
          </cell>
          <cell r="E1222" t="str">
            <v>3.191,17</v>
          </cell>
          <cell r="F1222" t="str">
            <v>852,04</v>
          </cell>
          <cell r="G1222" t="str">
            <v>4.043,21</v>
          </cell>
          <cell r="H1222">
            <v>0</v>
          </cell>
          <cell r="I1222">
            <v>3191.17</v>
          </cell>
          <cell r="J1222">
            <v>852.04</v>
          </cell>
          <cell r="K1222">
            <v>4043.21</v>
          </cell>
          <cell r="L1222">
            <v>0</v>
          </cell>
          <cell r="M1222">
            <v>852.04239000000007</v>
          </cell>
          <cell r="N1222">
            <v>4043.2123900000001</v>
          </cell>
        </row>
        <row r="1223">
          <cell r="B1223" t="str">
            <v>2 S 04 950 29</v>
          </cell>
          <cell r="C1223" t="str">
            <v>Dissipador de energia - DEB 09</v>
          </cell>
          <cell r="D1223" t="str">
            <v>und</v>
          </cell>
          <cell r="E1223" t="str">
            <v>5.060,00</v>
          </cell>
          <cell r="F1223" t="str">
            <v>1.351,02</v>
          </cell>
          <cell r="G1223" t="str">
            <v>6.411,01</v>
          </cell>
          <cell r="H1223">
            <v>0</v>
          </cell>
          <cell r="I1223">
            <v>5060</v>
          </cell>
          <cell r="J1223">
            <v>1351.02</v>
          </cell>
          <cell r="K1223">
            <v>6411.01</v>
          </cell>
          <cell r="L1223">
            <v>0</v>
          </cell>
          <cell r="M1223">
            <v>1351.02</v>
          </cell>
          <cell r="N1223">
            <v>6411.02</v>
          </cell>
        </row>
        <row r="1224">
          <cell r="B1224" t="str">
            <v>2 S 04 950 30</v>
          </cell>
          <cell r="C1224" t="str">
            <v>Dissipador de energia - DEB 10</v>
          </cell>
          <cell r="D1224" t="str">
            <v>und</v>
          </cell>
          <cell r="E1224" t="str">
            <v>3.036,40</v>
          </cell>
          <cell r="F1224" t="str">
            <v>810,72</v>
          </cell>
          <cell r="G1224" t="str">
            <v>3.847,12</v>
          </cell>
          <cell r="H1224">
            <v>0</v>
          </cell>
          <cell r="I1224">
            <v>3036.4</v>
          </cell>
          <cell r="J1224">
            <v>810.72</v>
          </cell>
          <cell r="K1224">
            <v>3847.12</v>
          </cell>
          <cell r="L1224">
            <v>0</v>
          </cell>
          <cell r="M1224">
            <v>810.7188000000001</v>
          </cell>
          <cell r="N1224">
            <v>3847.1188000000002</v>
          </cell>
        </row>
        <row r="1225">
          <cell r="B1225" t="str">
            <v>2 S 04 950 31</v>
          </cell>
          <cell r="C1225" t="str">
            <v>Dissipador de energia - DEB 11</v>
          </cell>
          <cell r="D1225" t="str">
            <v>und</v>
          </cell>
          <cell r="E1225" t="str">
            <v>4.126,46</v>
          </cell>
          <cell r="F1225" t="str">
            <v>1.101,76</v>
          </cell>
          <cell r="G1225" t="str">
            <v>5.228,22</v>
          </cell>
          <cell r="H1225">
            <v>0</v>
          </cell>
          <cell r="I1225">
            <v>4126.46</v>
          </cell>
          <cell r="J1225">
            <v>1101.76</v>
          </cell>
          <cell r="K1225">
            <v>5228.22</v>
          </cell>
          <cell r="L1225">
            <v>0</v>
          </cell>
          <cell r="M1225">
            <v>1101.7648200000001</v>
          </cell>
          <cell r="N1225">
            <v>5228.2248200000004</v>
          </cell>
        </row>
        <row r="1226">
          <cell r="B1226" t="str">
            <v>2 S 04 950 32</v>
          </cell>
          <cell r="C1226" t="str">
            <v>Dissipador de energia - DEB 12</v>
          </cell>
          <cell r="D1226" t="str">
            <v>und</v>
          </cell>
          <cell r="E1226" t="str">
            <v>6.426,46</v>
          </cell>
          <cell r="F1226" t="str">
            <v>1.715,86</v>
          </cell>
          <cell r="G1226" t="str">
            <v>8.142,32</v>
          </cell>
          <cell r="H1226">
            <v>0</v>
          </cell>
          <cell r="I1226">
            <v>6426.46</v>
          </cell>
          <cell r="J1226">
            <v>1715.86</v>
          </cell>
          <cell r="K1226">
            <v>8142.32</v>
          </cell>
          <cell r="L1226">
            <v>0</v>
          </cell>
          <cell r="M1226">
            <v>1715.86482</v>
          </cell>
          <cell r="N1226">
            <v>8142.3248199999998</v>
          </cell>
        </row>
        <row r="1227">
          <cell r="B1227" t="str">
            <v>2 S 04 950 51</v>
          </cell>
          <cell r="C1227" t="str">
            <v>Dissipador de energia - DED 01</v>
          </cell>
          <cell r="D1227" t="str">
            <v>und</v>
          </cell>
          <cell r="E1227" t="str">
            <v>269,25</v>
          </cell>
          <cell r="F1227" t="str">
            <v>71,89</v>
          </cell>
          <cell r="G1227" t="str">
            <v>341,14</v>
          </cell>
          <cell r="H1227">
            <v>0</v>
          </cell>
          <cell r="I1227">
            <v>269.25</v>
          </cell>
          <cell r="J1227">
            <v>71.89</v>
          </cell>
          <cell r="K1227">
            <v>341.14</v>
          </cell>
          <cell r="L1227">
            <v>0</v>
          </cell>
          <cell r="M1227">
            <v>71.889750000000006</v>
          </cell>
          <cell r="N1227">
            <v>341.13974999999999</v>
          </cell>
        </row>
        <row r="1228">
          <cell r="B1228" t="str">
            <v>2 S 04 950 61</v>
          </cell>
          <cell r="C1228" t="str">
            <v>Dissipador de energia - DES 01 AC/PC</v>
          </cell>
          <cell r="D1228" t="str">
            <v>und</v>
          </cell>
          <cell r="E1228" t="str">
            <v>214,67</v>
          </cell>
          <cell r="F1228" t="str">
            <v>57,32</v>
          </cell>
          <cell r="G1228" t="str">
            <v>271,98</v>
          </cell>
          <cell r="H1228">
            <v>0</v>
          </cell>
          <cell r="I1228">
            <v>214.67</v>
          </cell>
          <cell r="J1228">
            <v>57.32</v>
          </cell>
          <cell r="K1228">
            <v>271.98</v>
          </cell>
          <cell r="L1228">
            <v>0</v>
          </cell>
          <cell r="M1228">
            <v>57.316890000000001</v>
          </cell>
          <cell r="N1228">
            <v>271.98689000000002</v>
          </cell>
        </row>
        <row r="1229">
          <cell r="B1229" t="str">
            <v>2 S 04 950 62</v>
          </cell>
          <cell r="C1229" t="str">
            <v>Dissipador de energia - DES 02 AC/PC</v>
          </cell>
          <cell r="D1229" t="str">
            <v>und</v>
          </cell>
          <cell r="E1229" t="str">
            <v>255,27</v>
          </cell>
          <cell r="F1229" t="str">
            <v>68,16</v>
          </cell>
          <cell r="G1229" t="str">
            <v>323,43</v>
          </cell>
          <cell r="H1229">
            <v>0</v>
          </cell>
          <cell r="I1229">
            <v>255.27</v>
          </cell>
          <cell r="J1229">
            <v>68.16</v>
          </cell>
          <cell r="K1229">
            <v>323.43</v>
          </cell>
          <cell r="L1229">
            <v>0</v>
          </cell>
          <cell r="M1229">
            <v>68.157090000000011</v>
          </cell>
          <cell r="N1229">
            <v>323.42709000000002</v>
          </cell>
        </row>
        <row r="1230">
          <cell r="B1230" t="str">
            <v>2 S 04 950 63</v>
          </cell>
          <cell r="C1230" t="str">
            <v>Dissipador de energia - DES 03 AC/PC</v>
          </cell>
          <cell r="D1230" t="str">
            <v>und</v>
          </cell>
          <cell r="E1230" t="str">
            <v>304,31</v>
          </cell>
          <cell r="F1230" t="str">
            <v>81,25</v>
          </cell>
          <cell r="G1230" t="str">
            <v>385,56</v>
          </cell>
          <cell r="H1230">
            <v>0</v>
          </cell>
          <cell r="I1230">
            <v>304.31</v>
          </cell>
          <cell r="J1230">
            <v>81.25</v>
          </cell>
          <cell r="K1230">
            <v>385.56</v>
          </cell>
          <cell r="L1230">
            <v>0</v>
          </cell>
          <cell r="M1230">
            <v>81.250770000000003</v>
          </cell>
          <cell r="N1230">
            <v>385.56076999999999</v>
          </cell>
        </row>
        <row r="1231">
          <cell r="B1231" t="str">
            <v>2 S 04 950 64</v>
          </cell>
          <cell r="C1231" t="str">
            <v>Dissipador de energia - DES 04 AC/PC</v>
          </cell>
          <cell r="D1231" t="str">
            <v>und</v>
          </cell>
          <cell r="E1231" t="str">
            <v>371,71</v>
          </cell>
          <cell r="F1231" t="str">
            <v>99,25</v>
          </cell>
          <cell r="G1231" t="str">
            <v>470,96</v>
          </cell>
          <cell r="H1231">
            <v>0</v>
          </cell>
          <cell r="I1231">
            <v>371.71</v>
          </cell>
          <cell r="J1231">
            <v>99.25</v>
          </cell>
          <cell r="K1231">
            <v>470.96</v>
          </cell>
          <cell r="L1231">
            <v>0</v>
          </cell>
          <cell r="M1231">
            <v>99.246570000000006</v>
          </cell>
          <cell r="N1231">
            <v>470.95657</v>
          </cell>
        </row>
        <row r="1232">
          <cell r="B1232" t="str">
            <v>2 S 04 950 71</v>
          </cell>
          <cell r="C1232" t="str">
            <v>Dissipador de energia - DEB 01 AC/BC/PC</v>
          </cell>
          <cell r="D1232" t="str">
            <v>und</v>
          </cell>
          <cell r="E1232" t="str">
            <v>254,00</v>
          </cell>
          <cell r="F1232" t="str">
            <v>67,82</v>
          </cell>
          <cell r="G1232" t="str">
            <v>321,81</v>
          </cell>
          <cell r="H1232">
            <v>0</v>
          </cell>
          <cell r="I1232">
            <v>254</v>
          </cell>
          <cell r="J1232">
            <v>67.819999999999993</v>
          </cell>
          <cell r="K1232">
            <v>321.81</v>
          </cell>
          <cell r="L1232">
            <v>0</v>
          </cell>
          <cell r="M1232">
            <v>67.817999999999998</v>
          </cell>
          <cell r="N1232">
            <v>321.81799999999998</v>
          </cell>
        </row>
        <row r="1233">
          <cell r="B1233" t="str">
            <v>2 S 04 950 72</v>
          </cell>
          <cell r="C1233" t="str">
            <v>Dissipador de energia - DEB 02 AC/BC/PC</v>
          </cell>
          <cell r="D1233" t="str">
            <v>und</v>
          </cell>
          <cell r="E1233" t="str">
            <v>821,94</v>
          </cell>
          <cell r="F1233" t="str">
            <v>219,46</v>
          </cell>
          <cell r="G1233" t="str">
            <v>1.041,40</v>
          </cell>
          <cell r="H1233">
            <v>0</v>
          </cell>
          <cell r="I1233">
            <v>821.94</v>
          </cell>
          <cell r="J1233">
            <v>219.46</v>
          </cell>
          <cell r="K1233">
            <v>1041.4000000000001</v>
          </cell>
          <cell r="L1233">
            <v>0</v>
          </cell>
          <cell r="M1233">
            <v>219.45798000000002</v>
          </cell>
          <cell r="N1233">
            <v>1041.3979800000002</v>
          </cell>
        </row>
        <row r="1234">
          <cell r="B1234" t="str">
            <v>2 S 04 950 73</v>
          </cell>
          <cell r="C1234" t="str">
            <v>Dissipador de energia - DEB 03 AC/BC/PC</v>
          </cell>
          <cell r="D1234" t="str">
            <v>und</v>
          </cell>
          <cell r="E1234" t="str">
            <v>1.313,96</v>
          </cell>
          <cell r="F1234" t="str">
            <v>350,83</v>
          </cell>
          <cell r="G1234" t="str">
            <v>1.664,79</v>
          </cell>
          <cell r="H1234">
            <v>0</v>
          </cell>
          <cell r="I1234">
            <v>1313.96</v>
          </cell>
          <cell r="J1234">
            <v>350.83</v>
          </cell>
          <cell r="K1234">
            <v>1664.79</v>
          </cell>
          <cell r="L1234">
            <v>0</v>
          </cell>
          <cell r="M1234">
            <v>350.82732000000004</v>
          </cell>
          <cell r="N1234">
            <v>1664.7873200000001</v>
          </cell>
        </row>
        <row r="1235">
          <cell r="B1235" t="str">
            <v>2 S 04 950 74</v>
          </cell>
          <cell r="C1235" t="str">
            <v>Dissipador de energia - DEB 04 AC/BC/PC</v>
          </cell>
          <cell r="D1235" t="str">
            <v>und</v>
          </cell>
          <cell r="E1235" t="str">
            <v>1.927,64</v>
          </cell>
          <cell r="F1235" t="str">
            <v>514,68</v>
          </cell>
          <cell r="G1235" t="str">
            <v>2.442,33</v>
          </cell>
          <cell r="H1235">
            <v>0</v>
          </cell>
          <cell r="I1235">
            <v>1927.64</v>
          </cell>
          <cell r="J1235">
            <v>514.67999999999995</v>
          </cell>
          <cell r="K1235">
            <v>2442.33</v>
          </cell>
          <cell r="L1235">
            <v>0</v>
          </cell>
          <cell r="M1235">
            <v>514.67988000000003</v>
          </cell>
          <cell r="N1235">
            <v>2442.31988</v>
          </cell>
        </row>
        <row r="1236">
          <cell r="B1236" t="str">
            <v>2 S 04 950 75</v>
          </cell>
          <cell r="C1236" t="str">
            <v>Dissipador de energia - DEB 05 AC/BC/PC</v>
          </cell>
          <cell r="D1236" t="str">
            <v>und</v>
          </cell>
          <cell r="E1236" t="str">
            <v>2.614,41</v>
          </cell>
          <cell r="F1236" t="str">
            <v>698,05</v>
          </cell>
          <cell r="G1236" t="str">
            <v>3.312,46</v>
          </cell>
          <cell r="H1236">
            <v>0</v>
          </cell>
          <cell r="I1236">
            <v>2614.41</v>
          </cell>
          <cell r="J1236">
            <v>698.05</v>
          </cell>
          <cell r="K1236">
            <v>3312.46</v>
          </cell>
          <cell r="L1236">
            <v>0</v>
          </cell>
          <cell r="M1236">
            <v>698.04746999999998</v>
          </cell>
          <cell r="N1236">
            <v>3312.4574699999998</v>
          </cell>
        </row>
        <row r="1237">
          <cell r="B1237" t="str">
            <v>2 S 04 950 76</v>
          </cell>
          <cell r="C1237" t="str">
            <v>Dissipador de energia - DEB 06 AC/BC/PC</v>
          </cell>
          <cell r="D1237" t="str">
            <v>und</v>
          </cell>
          <cell r="E1237" t="str">
            <v>4.287,12</v>
          </cell>
          <cell r="F1237" t="str">
            <v>1.144,66</v>
          </cell>
          <cell r="G1237" t="str">
            <v>5.431,79</v>
          </cell>
          <cell r="H1237">
            <v>0</v>
          </cell>
          <cell r="I1237">
            <v>4287.12</v>
          </cell>
          <cell r="J1237">
            <v>1144.6600000000001</v>
          </cell>
          <cell r="K1237">
            <v>5431.79</v>
          </cell>
          <cell r="L1237">
            <v>0</v>
          </cell>
          <cell r="M1237">
            <v>1144.66104</v>
          </cell>
          <cell r="N1237">
            <v>5431.7810399999998</v>
          </cell>
        </row>
        <row r="1238">
          <cell r="B1238" t="str">
            <v>2 S 04 950 77</v>
          </cell>
          <cell r="C1238" t="str">
            <v>Dissipador de energia - DEB 07 AC/BC/PC</v>
          </cell>
          <cell r="D1238" t="str">
            <v>und</v>
          </cell>
          <cell r="E1238" t="str">
            <v>2.726,54</v>
          </cell>
          <cell r="F1238" t="str">
            <v>727,99</v>
          </cell>
          <cell r="G1238" t="str">
            <v>3.454,53</v>
          </cell>
          <cell r="H1238">
            <v>0</v>
          </cell>
          <cell r="I1238">
            <v>2726.54</v>
          </cell>
          <cell r="J1238">
            <v>727.99</v>
          </cell>
          <cell r="K1238">
            <v>3454.53</v>
          </cell>
          <cell r="L1238">
            <v>0</v>
          </cell>
          <cell r="M1238">
            <v>727.98617999999999</v>
          </cell>
          <cell r="N1238">
            <v>3454.5261799999998</v>
          </cell>
        </row>
        <row r="1239">
          <cell r="B1239" t="str">
            <v>2 S 04 950 78</v>
          </cell>
          <cell r="C1239" t="str">
            <v>Dissipador de energia - DEB 08 AC/BC/PC</v>
          </cell>
          <cell r="D1239" t="str">
            <v>und</v>
          </cell>
          <cell r="E1239" t="str">
            <v>3.705,23</v>
          </cell>
          <cell r="F1239" t="str">
            <v>989,30</v>
          </cell>
          <cell r="G1239" t="str">
            <v>4.694,52</v>
          </cell>
          <cell r="H1239">
            <v>0</v>
          </cell>
          <cell r="I1239">
            <v>3705.23</v>
          </cell>
          <cell r="J1239">
            <v>989.3</v>
          </cell>
          <cell r="K1239">
            <v>4694.5200000000004</v>
          </cell>
          <cell r="L1239">
            <v>0</v>
          </cell>
          <cell r="M1239">
            <v>989.29641000000004</v>
          </cell>
          <cell r="N1239">
            <v>4694.5264100000004</v>
          </cell>
        </row>
        <row r="1240">
          <cell r="B1240" t="str">
            <v>2 S 04 950 79</v>
          </cell>
          <cell r="C1240" t="str">
            <v>Dissipador de energia - DEB 09 AC/BC/PC</v>
          </cell>
          <cell r="D1240" t="str">
            <v>und</v>
          </cell>
          <cell r="E1240" t="str">
            <v>5.885,01</v>
          </cell>
          <cell r="F1240" t="str">
            <v>1.571,30</v>
          </cell>
          <cell r="G1240" t="str">
            <v>7.456,30</v>
          </cell>
          <cell r="H1240">
            <v>0</v>
          </cell>
          <cell r="I1240">
            <v>5885.01</v>
          </cell>
          <cell r="J1240">
            <v>1571.3</v>
          </cell>
          <cell r="K1240">
            <v>7456.3</v>
          </cell>
          <cell r="L1240">
            <v>0</v>
          </cell>
          <cell r="M1240">
            <v>1571.2976700000002</v>
          </cell>
          <cell r="N1240">
            <v>7456.3076700000001</v>
          </cell>
        </row>
        <row r="1241">
          <cell r="B1241" t="str">
            <v>2 S 04 950 80</v>
          </cell>
          <cell r="C1241" t="str">
            <v>Dissipador de energia - DEB 10 AC/BC/PC</v>
          </cell>
          <cell r="D1241" t="str">
            <v>und</v>
          </cell>
          <cell r="E1241" t="str">
            <v>3.526,81</v>
          </cell>
          <cell r="F1241" t="str">
            <v>941,66</v>
          </cell>
          <cell r="G1241" t="str">
            <v>4.468,47</v>
          </cell>
          <cell r="H1241">
            <v>0</v>
          </cell>
          <cell r="I1241">
            <v>3526.81</v>
          </cell>
          <cell r="J1241">
            <v>941.66</v>
          </cell>
          <cell r="K1241">
            <v>4468.47</v>
          </cell>
          <cell r="L1241">
            <v>0</v>
          </cell>
          <cell r="M1241">
            <v>941.65827000000002</v>
          </cell>
          <cell r="N1241">
            <v>4468.4682700000003</v>
          </cell>
        </row>
        <row r="1242">
          <cell r="B1242" t="str">
            <v>2 S 04 950 81</v>
          </cell>
          <cell r="C1242" t="str">
            <v>Dissipador de energia - DEB 11 AC/BC/PC</v>
          </cell>
          <cell r="D1242" t="str">
            <v>und</v>
          </cell>
          <cell r="E1242" t="str">
            <v>4.797,12</v>
          </cell>
          <cell r="F1242" t="str">
            <v>1.280,83</v>
          </cell>
          <cell r="G1242" t="str">
            <v>6.077,95</v>
          </cell>
          <cell r="H1242">
            <v>0</v>
          </cell>
          <cell r="I1242">
            <v>4797.12</v>
          </cell>
          <cell r="J1242">
            <v>1280.83</v>
          </cell>
          <cell r="K1242">
            <v>6077.95</v>
          </cell>
          <cell r="L1242">
            <v>0</v>
          </cell>
          <cell r="M1242">
            <v>1280.83104</v>
          </cell>
          <cell r="N1242">
            <v>6077.9510399999999</v>
          </cell>
        </row>
        <row r="1243">
          <cell r="B1243" t="str">
            <v>2 S 04 950 82</v>
          </cell>
          <cell r="C1243" t="str">
            <v>Dissipador de energia - DEB 12 AC/BC/PC</v>
          </cell>
          <cell r="D1243" t="str">
            <v>und</v>
          </cell>
          <cell r="E1243" t="str">
            <v>7.482,11</v>
          </cell>
          <cell r="F1243" t="str">
            <v>1.997,72</v>
          </cell>
          <cell r="G1243" t="str">
            <v>9.479,84</v>
          </cell>
          <cell r="H1243">
            <v>0</v>
          </cell>
          <cell r="I1243">
            <v>7482.11</v>
          </cell>
          <cell r="J1243">
            <v>1997.72</v>
          </cell>
          <cell r="K1243">
            <v>9479.84</v>
          </cell>
          <cell r="L1243">
            <v>0</v>
          </cell>
          <cell r="M1243">
            <v>1997.7233699999999</v>
          </cell>
          <cell r="N1243">
            <v>9479.8333700000003</v>
          </cell>
        </row>
        <row r="1244">
          <cell r="B1244" t="str">
            <v>2 S 04 950 99</v>
          </cell>
          <cell r="C1244" t="str">
            <v>Dissipador de energia - DED 01 AC/BC</v>
          </cell>
          <cell r="D1244" t="str">
            <v>und</v>
          </cell>
          <cell r="E1244" t="str">
            <v>290,28</v>
          </cell>
          <cell r="F1244" t="str">
            <v>77,50</v>
          </cell>
          <cell r="G1244" t="str">
            <v>367,78</v>
          </cell>
          <cell r="H1244">
            <v>0</v>
          </cell>
          <cell r="I1244">
            <v>290.27999999999997</v>
          </cell>
          <cell r="J1244">
            <v>77.5</v>
          </cell>
          <cell r="K1244">
            <v>367.78</v>
          </cell>
          <cell r="L1244">
            <v>0</v>
          </cell>
          <cell r="M1244">
            <v>77.50475999999999</v>
          </cell>
          <cell r="N1244">
            <v>367.78475999999995</v>
          </cell>
        </row>
        <row r="1245">
          <cell r="B1245" t="str">
            <v>2 S 04 960 01</v>
          </cell>
          <cell r="C1245" t="str">
            <v>Boca de lobo simples grelha concr. - BLS 01</v>
          </cell>
          <cell r="D1245" t="str">
            <v>und</v>
          </cell>
          <cell r="E1245" t="str">
            <v>533,25</v>
          </cell>
          <cell r="F1245" t="str">
            <v>142,38</v>
          </cell>
          <cell r="G1245" t="str">
            <v>675,62</v>
          </cell>
          <cell r="H1245">
            <v>0</v>
          </cell>
          <cell r="I1245">
            <v>533.25</v>
          </cell>
          <cell r="J1245">
            <v>142.38</v>
          </cell>
          <cell r="K1245">
            <v>675.62</v>
          </cell>
          <cell r="L1245">
            <v>0</v>
          </cell>
          <cell r="M1245">
            <v>142.37775000000002</v>
          </cell>
          <cell r="N1245">
            <v>675.62774999999999</v>
          </cell>
        </row>
        <row r="1246">
          <cell r="B1246" t="str">
            <v>2 S 04 960 02</v>
          </cell>
          <cell r="C1246" t="str">
            <v>Boca de lobo simples grelha concr. - BLS 02</v>
          </cell>
          <cell r="D1246" t="str">
            <v>und</v>
          </cell>
          <cell r="E1246" t="str">
            <v>667,92</v>
          </cell>
          <cell r="F1246" t="str">
            <v>178,33</v>
          </cell>
          <cell r="G1246" t="str">
            <v>846,25</v>
          </cell>
          <cell r="H1246">
            <v>0</v>
          </cell>
          <cell r="I1246">
            <v>667.92</v>
          </cell>
          <cell r="J1246">
            <v>178.33</v>
          </cell>
          <cell r="K1246">
            <v>846.25</v>
          </cell>
          <cell r="L1246">
            <v>0</v>
          </cell>
          <cell r="M1246">
            <v>178.33464000000001</v>
          </cell>
          <cell r="N1246">
            <v>846.25463999999999</v>
          </cell>
        </row>
        <row r="1247">
          <cell r="B1247" t="str">
            <v>2 S 04 960 03</v>
          </cell>
          <cell r="C1247" t="str">
            <v>Boca de lobo simples grelha concr. - BLS 03</v>
          </cell>
          <cell r="D1247" t="str">
            <v>und</v>
          </cell>
          <cell r="E1247" t="str">
            <v>802,86</v>
          </cell>
          <cell r="F1247" t="str">
            <v>214,36</v>
          </cell>
          <cell r="G1247" t="str">
            <v>1.017,22</v>
          </cell>
          <cell r="H1247">
            <v>0</v>
          </cell>
          <cell r="I1247">
            <v>802.86</v>
          </cell>
          <cell r="J1247">
            <v>214.36</v>
          </cell>
          <cell r="K1247">
            <v>1017.22</v>
          </cell>
          <cell r="L1247">
            <v>0</v>
          </cell>
          <cell r="M1247">
            <v>214.36362000000003</v>
          </cell>
          <cell r="N1247">
            <v>1017.22362</v>
          </cell>
        </row>
        <row r="1248">
          <cell r="B1248" t="str">
            <v>2 S 04 960 04</v>
          </cell>
          <cell r="C1248" t="str">
            <v>Boca de lobo simples grelha concr. - BLS 04</v>
          </cell>
          <cell r="D1248" t="str">
            <v>und</v>
          </cell>
          <cell r="E1248" t="str">
            <v>916,52</v>
          </cell>
          <cell r="F1248" t="str">
            <v>244,71</v>
          </cell>
          <cell r="G1248" t="str">
            <v>1.161,23</v>
          </cell>
          <cell r="H1248">
            <v>0</v>
          </cell>
          <cell r="I1248">
            <v>916.52</v>
          </cell>
          <cell r="J1248">
            <v>244.71</v>
          </cell>
          <cell r="K1248">
            <v>1161.23</v>
          </cell>
          <cell r="L1248">
            <v>0</v>
          </cell>
          <cell r="M1248">
            <v>244.71084000000002</v>
          </cell>
          <cell r="N1248">
            <v>1161.2308399999999</v>
          </cell>
        </row>
        <row r="1249">
          <cell r="B1249" t="str">
            <v>2 S 04 960 05</v>
          </cell>
          <cell r="C1249" t="str">
            <v>Boca de lobo simples grelha concr. - BLS 05</v>
          </cell>
          <cell r="D1249" t="str">
            <v>und</v>
          </cell>
          <cell r="E1249" t="str">
            <v>1.067,99</v>
          </cell>
          <cell r="F1249" t="str">
            <v>285,15</v>
          </cell>
          <cell r="G1249" t="str">
            <v>1.353,14</v>
          </cell>
          <cell r="H1249">
            <v>0</v>
          </cell>
          <cell r="I1249">
            <v>1067.99</v>
          </cell>
          <cell r="J1249">
            <v>285.14999999999998</v>
          </cell>
          <cell r="K1249">
            <v>1353.14</v>
          </cell>
          <cell r="L1249">
            <v>0</v>
          </cell>
          <cell r="M1249">
            <v>285.15333000000004</v>
          </cell>
          <cell r="N1249">
            <v>1353.1433300000001</v>
          </cell>
        </row>
        <row r="1250">
          <cell r="B1250" t="str">
            <v>2 S 04 960 06</v>
          </cell>
          <cell r="C1250" t="str">
            <v>Boca de lobo simples grelha concr. - BLS 06</v>
          </cell>
          <cell r="D1250" t="str">
            <v>und</v>
          </cell>
          <cell r="E1250" t="str">
            <v>1.202,65</v>
          </cell>
          <cell r="F1250" t="str">
            <v>321,11</v>
          </cell>
          <cell r="G1250" t="str">
            <v>1.523,76</v>
          </cell>
          <cell r="H1250">
            <v>0</v>
          </cell>
          <cell r="I1250">
            <v>1202.6500000000001</v>
          </cell>
          <cell r="J1250">
            <v>321.11</v>
          </cell>
          <cell r="K1250">
            <v>1523.76</v>
          </cell>
          <cell r="L1250">
            <v>0</v>
          </cell>
          <cell r="M1250">
            <v>321.10755000000006</v>
          </cell>
          <cell r="N1250">
            <v>1523.7575500000003</v>
          </cell>
        </row>
        <row r="1251">
          <cell r="B1251" t="str">
            <v>2 S 04 960 07</v>
          </cell>
          <cell r="C1251" t="str">
            <v>Boca de lobo simples grelha concr. - BLS 07</v>
          </cell>
          <cell r="D1251" t="str">
            <v>und</v>
          </cell>
          <cell r="E1251" t="str">
            <v>1.337,59</v>
          </cell>
          <cell r="F1251" t="str">
            <v>357,14</v>
          </cell>
          <cell r="G1251" t="str">
            <v>1.694,73</v>
          </cell>
          <cell r="H1251">
            <v>0</v>
          </cell>
          <cell r="I1251">
            <v>1337.59</v>
          </cell>
          <cell r="J1251">
            <v>357.14</v>
          </cell>
          <cell r="K1251">
            <v>1694.73</v>
          </cell>
          <cell r="L1251">
            <v>0</v>
          </cell>
          <cell r="M1251">
            <v>357.13652999999999</v>
          </cell>
          <cell r="N1251">
            <v>1694.7265299999999</v>
          </cell>
        </row>
        <row r="1252">
          <cell r="B1252" t="str">
            <v>2 S 04 960 51</v>
          </cell>
          <cell r="C1252" t="str">
            <v>Boca de lobo simples grelha concr. BLS 01 AC/BC</v>
          </cell>
          <cell r="D1252" t="str">
            <v>und</v>
          </cell>
          <cell r="E1252" t="str">
            <v>560,50</v>
          </cell>
          <cell r="F1252" t="str">
            <v>149,65</v>
          </cell>
          <cell r="G1252" t="str">
            <v>710,15</v>
          </cell>
          <cell r="H1252">
            <v>0</v>
          </cell>
          <cell r="I1252">
            <v>560.5</v>
          </cell>
          <cell r="J1252">
            <v>149.65</v>
          </cell>
          <cell r="K1252">
            <v>710.15</v>
          </cell>
          <cell r="L1252">
            <v>0</v>
          </cell>
          <cell r="M1252">
            <v>149.65350000000001</v>
          </cell>
          <cell r="N1252">
            <v>710.15350000000001</v>
          </cell>
        </row>
        <row r="1253">
          <cell r="B1253" t="str">
            <v>2 S 04 960 52</v>
          </cell>
          <cell r="C1253" t="str">
            <v>Boca de lobo simples grelha concr. BLS 02 AC/BC</v>
          </cell>
          <cell r="D1253" t="str">
            <v>und</v>
          </cell>
          <cell r="E1253" t="str">
            <v>700,61</v>
          </cell>
          <cell r="F1253" t="str">
            <v>187,06</v>
          </cell>
          <cell r="G1253" t="str">
            <v>887,67</v>
          </cell>
          <cell r="H1253">
            <v>0</v>
          </cell>
          <cell r="I1253">
            <v>700.61</v>
          </cell>
          <cell r="J1253">
            <v>187.06</v>
          </cell>
          <cell r="K1253">
            <v>887.67</v>
          </cell>
          <cell r="L1253">
            <v>0</v>
          </cell>
          <cell r="M1253">
            <v>187.06287</v>
          </cell>
          <cell r="N1253">
            <v>887.67286999999999</v>
          </cell>
        </row>
        <row r="1254">
          <cell r="B1254" t="str">
            <v>2 S 04 960 53</v>
          </cell>
          <cell r="C1254" t="str">
            <v>Boca de lobo simples grelha concr. BLS 03 AC/BC</v>
          </cell>
          <cell r="D1254" t="str">
            <v>und</v>
          </cell>
          <cell r="E1254" t="str">
            <v>840,99</v>
          </cell>
          <cell r="F1254" t="str">
            <v>224,55</v>
          </cell>
          <cell r="G1254" t="str">
            <v>1.065,54</v>
          </cell>
          <cell r="H1254">
            <v>0</v>
          </cell>
          <cell r="I1254">
            <v>840.99</v>
          </cell>
          <cell r="J1254">
            <v>224.55</v>
          </cell>
          <cell r="K1254">
            <v>1065.54</v>
          </cell>
          <cell r="L1254">
            <v>0</v>
          </cell>
          <cell r="M1254">
            <v>224.54433</v>
          </cell>
          <cell r="N1254">
            <v>1065.53433</v>
          </cell>
        </row>
        <row r="1255">
          <cell r="B1255" t="str">
            <v>2 S 04 960 54</v>
          </cell>
          <cell r="C1255" t="str">
            <v>Boca de lobo simples grelha concr. BLS 04 AC/BC</v>
          </cell>
          <cell r="D1255" t="str">
            <v>und</v>
          </cell>
          <cell r="E1255" t="str">
            <v>960,10</v>
          </cell>
          <cell r="F1255" t="str">
            <v>256,35</v>
          </cell>
          <cell r="G1255" t="str">
            <v>1.216,45</v>
          </cell>
          <cell r="H1255">
            <v>0</v>
          </cell>
          <cell r="I1255">
            <v>960.1</v>
          </cell>
          <cell r="J1255">
            <v>256.35000000000002</v>
          </cell>
          <cell r="K1255">
            <v>1216.45</v>
          </cell>
          <cell r="L1255">
            <v>0</v>
          </cell>
          <cell r="M1255">
            <v>256.3467</v>
          </cell>
          <cell r="N1255">
            <v>1216.4467</v>
          </cell>
        </row>
        <row r="1256">
          <cell r="B1256" t="str">
            <v>2 S 04 960 55</v>
          </cell>
          <cell r="C1256" t="str">
            <v>Boca de lobo simples grelha concr. BLS 05 AC/BC</v>
          </cell>
          <cell r="D1256" t="str">
            <v>und</v>
          </cell>
          <cell r="E1256" t="str">
            <v>1.116,39</v>
          </cell>
          <cell r="F1256" t="str">
            <v>298,08</v>
          </cell>
          <cell r="G1256" t="str">
            <v>1.414,47</v>
          </cell>
          <cell r="H1256">
            <v>0</v>
          </cell>
          <cell r="I1256">
            <v>1116.3900000000001</v>
          </cell>
          <cell r="J1256">
            <v>298.08</v>
          </cell>
          <cell r="K1256">
            <v>1414.47</v>
          </cell>
          <cell r="L1256">
            <v>0</v>
          </cell>
          <cell r="M1256">
            <v>298.07613000000003</v>
          </cell>
          <cell r="N1256">
            <v>1414.4661300000002</v>
          </cell>
        </row>
        <row r="1257">
          <cell r="B1257" t="str">
            <v>2 S 04 960 56</v>
          </cell>
          <cell r="C1257" t="str">
            <v>Boca de lobo simples grelha concr. BLS 06 AC/BC</v>
          </cell>
          <cell r="D1257" t="str">
            <v>und</v>
          </cell>
          <cell r="E1257" t="str">
            <v>1.256,50</v>
          </cell>
          <cell r="F1257" t="str">
            <v>335,49</v>
          </cell>
          <cell r="G1257" t="str">
            <v>1.591,99</v>
          </cell>
          <cell r="H1257">
            <v>0</v>
          </cell>
          <cell r="I1257">
            <v>1256.5</v>
          </cell>
          <cell r="J1257">
            <v>335.49</v>
          </cell>
          <cell r="K1257">
            <v>1591.99</v>
          </cell>
          <cell r="L1257">
            <v>0</v>
          </cell>
          <cell r="M1257">
            <v>335.4855</v>
          </cell>
          <cell r="N1257">
            <v>1591.9855</v>
          </cell>
        </row>
        <row r="1258">
          <cell r="B1258" t="str">
            <v>2 S 04 960 57</v>
          </cell>
          <cell r="C1258" t="str">
            <v>Boca de lobo simples grelha concr. BLS 07 AC/BC</v>
          </cell>
          <cell r="D1258" t="str">
            <v>und</v>
          </cell>
          <cell r="E1258" t="str">
            <v>1.396,89</v>
          </cell>
          <cell r="F1258" t="str">
            <v>372,97</v>
          </cell>
          <cell r="G1258" t="str">
            <v>1.769,85</v>
          </cell>
          <cell r="H1258">
            <v>0</v>
          </cell>
          <cell r="I1258">
            <v>1396.89</v>
          </cell>
          <cell r="J1258">
            <v>372.97</v>
          </cell>
          <cell r="K1258">
            <v>1769.85</v>
          </cell>
          <cell r="L1258">
            <v>0</v>
          </cell>
          <cell r="M1258">
            <v>372.96963000000005</v>
          </cell>
          <cell r="N1258">
            <v>1769.8596300000002</v>
          </cell>
        </row>
        <row r="1259">
          <cell r="B1259" t="str">
            <v>2 S 04 961 01</v>
          </cell>
          <cell r="C1259" t="str">
            <v>Boca de lobo dupla com grelha de concreto - BLD 01</v>
          </cell>
          <cell r="D1259" t="str">
            <v>und</v>
          </cell>
          <cell r="E1259" t="str">
            <v>1.030,86</v>
          </cell>
          <cell r="F1259" t="str">
            <v>275,24</v>
          </cell>
          <cell r="G1259" t="str">
            <v>1.306,10</v>
          </cell>
          <cell r="H1259">
            <v>0</v>
          </cell>
          <cell r="I1259">
            <v>1030.8599999999999</v>
          </cell>
          <cell r="J1259">
            <v>275.24</v>
          </cell>
          <cell r="K1259">
            <v>1306.0999999999999</v>
          </cell>
          <cell r="L1259">
            <v>0</v>
          </cell>
          <cell r="M1259">
            <v>275.23962</v>
          </cell>
          <cell r="N1259">
            <v>1306.09962</v>
          </cell>
        </row>
        <row r="1260">
          <cell r="B1260" t="str">
            <v>2 S 04 961 02</v>
          </cell>
          <cell r="C1260" t="str">
            <v>Boca de lobo dupla com grelha de concreto - BLD 02</v>
          </cell>
          <cell r="D1260" t="str">
            <v>und</v>
          </cell>
          <cell r="E1260" t="str">
            <v>1.251,78</v>
          </cell>
          <cell r="F1260" t="str">
            <v>334,23</v>
          </cell>
          <cell r="G1260" t="str">
            <v>1.586,00</v>
          </cell>
          <cell r="H1260">
            <v>0</v>
          </cell>
          <cell r="I1260">
            <v>1251.78</v>
          </cell>
          <cell r="J1260">
            <v>334.23</v>
          </cell>
          <cell r="K1260">
            <v>1586</v>
          </cell>
          <cell r="L1260">
            <v>0</v>
          </cell>
          <cell r="M1260">
            <v>334.22525999999999</v>
          </cell>
          <cell r="N1260">
            <v>1586.0052599999999</v>
          </cell>
        </row>
        <row r="1261">
          <cell r="B1261" t="str">
            <v>2 S 04 961 03</v>
          </cell>
          <cell r="C1261" t="str">
            <v>Boca de lobo dupla com grelha de concreto - BLD 03</v>
          </cell>
          <cell r="D1261" t="str">
            <v>und</v>
          </cell>
          <cell r="E1261" t="str">
            <v>1.477,18</v>
          </cell>
          <cell r="F1261" t="str">
            <v>394,41</v>
          </cell>
          <cell r="G1261" t="str">
            <v>1.871,59</v>
          </cell>
          <cell r="H1261">
            <v>0</v>
          </cell>
          <cell r="I1261">
            <v>1477.18</v>
          </cell>
          <cell r="J1261">
            <v>394.41</v>
          </cell>
          <cell r="K1261">
            <v>1871.59</v>
          </cell>
          <cell r="L1261">
            <v>0</v>
          </cell>
          <cell r="M1261">
            <v>394.40706000000006</v>
          </cell>
          <cell r="N1261">
            <v>1871.5870600000001</v>
          </cell>
        </row>
        <row r="1262">
          <cell r="B1262" t="str">
            <v>2 S 04 961 04</v>
          </cell>
          <cell r="C1262" t="str">
            <v>Boca de lobo dupla com grelha de concreto - BLD 04</v>
          </cell>
          <cell r="D1262" t="str">
            <v>und</v>
          </cell>
          <cell r="E1262" t="str">
            <v>1.698,10</v>
          </cell>
          <cell r="F1262" t="str">
            <v>453,39</v>
          </cell>
          <cell r="G1262" t="str">
            <v>2.151,50</v>
          </cell>
          <cell r="H1262">
            <v>0</v>
          </cell>
          <cell r="I1262">
            <v>1698.1</v>
          </cell>
          <cell r="J1262">
            <v>453.39</v>
          </cell>
          <cell r="K1262">
            <v>2151.5</v>
          </cell>
          <cell r="L1262">
            <v>0</v>
          </cell>
          <cell r="M1262">
            <v>453.39269999999999</v>
          </cell>
          <cell r="N1262">
            <v>2151.4926999999998</v>
          </cell>
        </row>
        <row r="1263">
          <cell r="B1263" t="str">
            <v>2 S 04 961 05</v>
          </cell>
          <cell r="C1263" t="str">
            <v>Boca de lobo dupla com grelha de concreto - BLD 05</v>
          </cell>
          <cell r="D1263" t="str">
            <v>und</v>
          </cell>
          <cell r="E1263" t="str">
            <v>1.919,02</v>
          </cell>
          <cell r="F1263" t="str">
            <v>512,38</v>
          </cell>
          <cell r="G1263" t="str">
            <v>2.431,40</v>
          </cell>
          <cell r="H1263">
            <v>0</v>
          </cell>
          <cell r="I1263">
            <v>1919.02</v>
          </cell>
          <cell r="J1263">
            <v>512.38</v>
          </cell>
          <cell r="K1263">
            <v>2431.4</v>
          </cell>
          <cell r="L1263">
            <v>0</v>
          </cell>
          <cell r="M1263">
            <v>512.37833999999998</v>
          </cell>
          <cell r="N1263">
            <v>2431.3983399999997</v>
          </cell>
        </row>
        <row r="1264">
          <cell r="B1264" t="str">
            <v>2 S 04 961 06</v>
          </cell>
          <cell r="C1264" t="str">
            <v>Boca de lobo dupla com grelha de concreto - BLD 06</v>
          </cell>
          <cell r="D1264" t="str">
            <v>und</v>
          </cell>
          <cell r="E1264" t="str">
            <v>2.144,42</v>
          </cell>
          <cell r="F1264" t="str">
            <v>572,56</v>
          </cell>
          <cell r="G1264" t="str">
            <v>2.716,99</v>
          </cell>
          <cell r="H1264">
            <v>0</v>
          </cell>
          <cell r="I1264">
            <v>2144.42</v>
          </cell>
          <cell r="J1264">
            <v>572.55999999999995</v>
          </cell>
          <cell r="K1264">
            <v>2716.99</v>
          </cell>
          <cell r="L1264">
            <v>0</v>
          </cell>
          <cell r="M1264">
            <v>572.56014000000005</v>
          </cell>
          <cell r="N1264">
            <v>2716.9801400000001</v>
          </cell>
        </row>
        <row r="1265">
          <cell r="B1265" t="str">
            <v>2 S 04 961 07</v>
          </cell>
          <cell r="C1265" t="str">
            <v>Boca de lobo dupla com grelha de concreto - BLD 07</v>
          </cell>
          <cell r="D1265" t="str">
            <v>und</v>
          </cell>
          <cell r="E1265" t="str">
            <v>2.365,35</v>
          </cell>
          <cell r="F1265" t="str">
            <v>631,55</v>
          </cell>
          <cell r="G1265" t="str">
            <v>2.996,89</v>
          </cell>
          <cell r="H1265">
            <v>0</v>
          </cell>
          <cell r="I1265">
            <v>2365.35</v>
          </cell>
          <cell r="J1265">
            <v>631.54999999999995</v>
          </cell>
          <cell r="K1265">
            <v>2996.89</v>
          </cell>
          <cell r="L1265">
            <v>0</v>
          </cell>
          <cell r="M1265">
            <v>631.54845</v>
          </cell>
          <cell r="N1265">
            <v>2996.8984499999997</v>
          </cell>
        </row>
        <row r="1266">
          <cell r="B1266" t="str">
            <v>2 S 04 961 51</v>
          </cell>
          <cell r="C1266" t="str">
            <v>Boca de lobo dupla grelha concr. BLD 01 AC/BC</v>
          </cell>
          <cell r="D1266" t="str">
            <v>und</v>
          </cell>
          <cell r="E1266" t="str">
            <v>1.079,73</v>
          </cell>
          <cell r="F1266" t="str">
            <v>288,29</v>
          </cell>
          <cell r="G1266" t="str">
            <v>1.368,02</v>
          </cell>
          <cell r="H1266">
            <v>0</v>
          </cell>
          <cell r="I1266">
            <v>1079.73</v>
          </cell>
          <cell r="J1266">
            <v>288.29000000000002</v>
          </cell>
          <cell r="K1266">
            <v>1368.02</v>
          </cell>
          <cell r="L1266">
            <v>0</v>
          </cell>
          <cell r="M1266">
            <v>288.28791000000001</v>
          </cell>
          <cell r="N1266">
            <v>1368.01791</v>
          </cell>
        </row>
        <row r="1267">
          <cell r="B1267" t="str">
            <v>2 S 04 961 52</v>
          </cell>
          <cell r="C1267" t="str">
            <v>Boca de lobo dupla grelha concr. BLD 02 AC/BC</v>
          </cell>
          <cell r="D1267" t="str">
            <v>und</v>
          </cell>
          <cell r="E1267" t="str">
            <v>1.309,61</v>
          </cell>
          <cell r="F1267" t="str">
            <v>349,67</v>
          </cell>
          <cell r="G1267" t="str">
            <v>1.659,28</v>
          </cell>
          <cell r="H1267">
            <v>0</v>
          </cell>
          <cell r="I1267">
            <v>1309.6099999999999</v>
          </cell>
          <cell r="J1267">
            <v>349.67</v>
          </cell>
          <cell r="K1267">
            <v>1659.28</v>
          </cell>
          <cell r="L1267">
            <v>0</v>
          </cell>
          <cell r="M1267">
            <v>349.66586999999998</v>
          </cell>
          <cell r="N1267">
            <v>1659.2758699999999</v>
          </cell>
        </row>
        <row r="1268">
          <cell r="B1268" t="str">
            <v>2 S 04 961 53</v>
          </cell>
          <cell r="C1268" t="str">
            <v>Boca de lobo dupla grelha concr. BLD 03 AC/BC</v>
          </cell>
          <cell r="D1268" t="str">
            <v>und</v>
          </cell>
          <cell r="E1268" t="str">
            <v>1.544,59</v>
          </cell>
          <cell r="F1268" t="str">
            <v>412,41</v>
          </cell>
          <cell r="G1268" t="str">
            <v>1.957,00</v>
          </cell>
          <cell r="H1268">
            <v>0</v>
          </cell>
          <cell r="I1268">
            <v>1544.59</v>
          </cell>
          <cell r="J1268">
            <v>412.41</v>
          </cell>
          <cell r="K1268">
            <v>1957</v>
          </cell>
          <cell r="L1268">
            <v>0</v>
          </cell>
          <cell r="M1268">
            <v>412.40553</v>
          </cell>
          <cell r="N1268">
            <v>1956.9955299999999</v>
          </cell>
        </row>
        <row r="1269">
          <cell r="B1269" t="str">
            <v>2 S 04 961 54</v>
          </cell>
          <cell r="C1269" t="str">
            <v>Boca de lobo dupla grelha concr. BLD 04 AC/BC</v>
          </cell>
          <cell r="D1269" t="str">
            <v>und</v>
          </cell>
          <cell r="E1269" t="str">
            <v>1.774,48</v>
          </cell>
          <cell r="F1269" t="str">
            <v>473,79</v>
          </cell>
          <cell r="G1269" t="str">
            <v>2.248,26</v>
          </cell>
          <cell r="H1269">
            <v>0</v>
          </cell>
          <cell r="I1269">
            <v>1774.48</v>
          </cell>
          <cell r="J1269">
            <v>473.79</v>
          </cell>
          <cell r="K1269">
            <v>2248.2600000000002</v>
          </cell>
          <cell r="L1269">
            <v>0</v>
          </cell>
          <cell r="M1269">
            <v>473.78616000000005</v>
          </cell>
          <cell r="N1269">
            <v>2248.2661600000001</v>
          </cell>
        </row>
        <row r="1270">
          <cell r="B1270" t="str">
            <v>2 S 04 961 55</v>
          </cell>
          <cell r="C1270" t="str">
            <v>Boca de lobo dupla grelha concr. BLD 05 AC/BC</v>
          </cell>
          <cell r="D1270" t="str">
            <v>und</v>
          </cell>
          <cell r="E1270" t="str">
            <v>2.004,36</v>
          </cell>
          <cell r="F1270" t="str">
            <v>535,16</v>
          </cell>
          <cell r="G1270" t="str">
            <v>2.539,53</v>
          </cell>
          <cell r="H1270">
            <v>0</v>
          </cell>
          <cell r="I1270">
            <v>2004.36</v>
          </cell>
          <cell r="J1270">
            <v>535.16</v>
          </cell>
          <cell r="K1270">
            <v>2539.5300000000002</v>
          </cell>
          <cell r="L1270">
            <v>0</v>
          </cell>
          <cell r="M1270">
            <v>535.16412000000003</v>
          </cell>
          <cell r="N1270">
            <v>2539.52412</v>
          </cell>
        </row>
        <row r="1271">
          <cell r="B1271" t="str">
            <v>2 S 04 961 56</v>
          </cell>
          <cell r="C1271" t="str">
            <v>Boca de lobo dupla grelha concr. BLD 06 AC/BC</v>
          </cell>
          <cell r="D1271" t="str">
            <v>und</v>
          </cell>
          <cell r="E1271" t="str">
            <v>2.239,34</v>
          </cell>
          <cell r="F1271" t="str">
            <v>597,90</v>
          </cell>
          <cell r="G1271" t="str">
            <v>2.837,25</v>
          </cell>
          <cell r="H1271">
            <v>0</v>
          </cell>
          <cell r="I1271">
            <v>2239.34</v>
          </cell>
          <cell r="J1271">
            <v>597.9</v>
          </cell>
          <cell r="K1271">
            <v>2837.25</v>
          </cell>
          <cell r="L1271">
            <v>0</v>
          </cell>
          <cell r="M1271">
            <v>597.9037800000001</v>
          </cell>
          <cell r="N1271">
            <v>2837.2437800000002</v>
          </cell>
        </row>
        <row r="1272">
          <cell r="B1272" t="str">
            <v>2 S 04 961 57</v>
          </cell>
          <cell r="C1272" t="str">
            <v>Boca de lobo dupla grelha concr. BLD 07 AC/BC</v>
          </cell>
          <cell r="D1272" t="str">
            <v>und</v>
          </cell>
          <cell r="E1272" t="str">
            <v>2.469,23</v>
          </cell>
          <cell r="F1272" t="str">
            <v>659,28</v>
          </cell>
          <cell r="G1272" t="str">
            <v>3.128,51</v>
          </cell>
          <cell r="H1272">
            <v>0</v>
          </cell>
          <cell r="I1272">
            <v>2469.23</v>
          </cell>
          <cell r="J1272">
            <v>659.28</v>
          </cell>
          <cell r="K1272">
            <v>3128.51</v>
          </cell>
          <cell r="L1272">
            <v>0</v>
          </cell>
          <cell r="M1272">
            <v>659.28441000000009</v>
          </cell>
          <cell r="N1272">
            <v>3128.5144100000002</v>
          </cell>
        </row>
        <row r="1273">
          <cell r="B1273" t="str">
            <v>2 S 04 962 01</v>
          </cell>
          <cell r="C1273" t="str">
            <v>Caixa de ligação e passagem - CLP 01</v>
          </cell>
          <cell r="D1273" t="str">
            <v>und</v>
          </cell>
          <cell r="E1273" t="str">
            <v>1.003,40</v>
          </cell>
          <cell r="F1273" t="str">
            <v>267,91</v>
          </cell>
          <cell r="G1273" t="str">
            <v>1.271,31</v>
          </cell>
          <cell r="H1273">
            <v>0</v>
          </cell>
          <cell r="I1273">
            <v>1003.4</v>
          </cell>
          <cell r="J1273">
            <v>267.91000000000003</v>
          </cell>
          <cell r="K1273">
            <v>1271.31</v>
          </cell>
          <cell r="L1273">
            <v>0</v>
          </cell>
          <cell r="M1273">
            <v>267.90780000000001</v>
          </cell>
          <cell r="N1273">
            <v>1271.3078</v>
          </cell>
        </row>
        <row r="1274">
          <cell r="B1274" t="str">
            <v>2 S 04 962 02</v>
          </cell>
          <cell r="C1274" t="str">
            <v>Caixa de ligação e passagem - CLP 02</v>
          </cell>
          <cell r="D1274" t="str">
            <v>und</v>
          </cell>
          <cell r="E1274" t="str">
            <v>977,71</v>
          </cell>
          <cell r="F1274" t="str">
            <v>261,05</v>
          </cell>
          <cell r="G1274" t="str">
            <v>1.238,76</v>
          </cell>
          <cell r="H1274">
            <v>0</v>
          </cell>
          <cell r="I1274">
            <v>977.71</v>
          </cell>
          <cell r="J1274">
            <v>261.05</v>
          </cell>
          <cell r="K1274">
            <v>1238.76</v>
          </cell>
          <cell r="L1274">
            <v>0</v>
          </cell>
          <cell r="M1274">
            <v>261.04857000000004</v>
          </cell>
          <cell r="N1274">
            <v>1238.75857</v>
          </cell>
        </row>
        <row r="1275">
          <cell r="B1275" t="str">
            <v>2 S 04 962 03</v>
          </cell>
          <cell r="C1275" t="str">
            <v>Caixa de ligação e passagem - CLP 03</v>
          </cell>
          <cell r="D1275" t="str">
            <v>und</v>
          </cell>
          <cell r="E1275" t="str">
            <v>1.361,40</v>
          </cell>
          <cell r="F1275" t="str">
            <v>363,49</v>
          </cell>
          <cell r="G1275" t="str">
            <v>1.724,89</v>
          </cell>
          <cell r="H1275">
            <v>0</v>
          </cell>
          <cell r="I1275">
            <v>1361.4</v>
          </cell>
          <cell r="J1275">
            <v>363.49</v>
          </cell>
          <cell r="K1275">
            <v>1724.89</v>
          </cell>
          <cell r="L1275">
            <v>0</v>
          </cell>
          <cell r="M1275">
            <v>363.49380000000002</v>
          </cell>
          <cell r="N1275">
            <v>1724.8938000000001</v>
          </cell>
        </row>
        <row r="1276">
          <cell r="B1276" t="str">
            <v>2 S 04 962 04</v>
          </cell>
          <cell r="C1276" t="str">
            <v>Caixa de ligação e passagem - CLP 04</v>
          </cell>
          <cell r="D1276" t="str">
            <v>und</v>
          </cell>
          <cell r="E1276" t="str">
            <v>1.740,72</v>
          </cell>
          <cell r="F1276" t="str">
            <v>464,77</v>
          </cell>
          <cell r="G1276" t="str">
            <v>2.205,49</v>
          </cell>
          <cell r="H1276">
            <v>0</v>
          </cell>
          <cell r="I1276">
            <v>1740.72</v>
          </cell>
          <cell r="J1276">
            <v>464.77</v>
          </cell>
          <cell r="K1276">
            <v>2205.4899999999998</v>
          </cell>
          <cell r="L1276">
            <v>0</v>
          </cell>
          <cell r="M1276">
            <v>464.77224000000001</v>
          </cell>
          <cell r="N1276">
            <v>2205.49224</v>
          </cell>
        </row>
        <row r="1277">
          <cell r="B1277" t="str">
            <v>2 S 04 962 05</v>
          </cell>
          <cell r="C1277" t="str">
            <v>Caixa de ligação e passagem - CLP 05</v>
          </cell>
          <cell r="D1277" t="str">
            <v>und</v>
          </cell>
          <cell r="E1277" t="str">
            <v>2.056,24</v>
          </cell>
          <cell r="F1277" t="str">
            <v>549,02</v>
          </cell>
          <cell r="G1277" t="str">
            <v>2.605,25</v>
          </cell>
          <cell r="H1277">
            <v>0</v>
          </cell>
          <cell r="I1277">
            <v>2056.2399999999998</v>
          </cell>
          <cell r="J1277">
            <v>549.02</v>
          </cell>
          <cell r="K1277">
            <v>2605.25</v>
          </cell>
          <cell r="L1277">
            <v>0</v>
          </cell>
          <cell r="M1277">
            <v>549.01607999999999</v>
          </cell>
          <cell r="N1277">
            <v>2605.2560799999997</v>
          </cell>
        </row>
        <row r="1278">
          <cell r="B1278" t="str">
            <v>2 S 04 962 06</v>
          </cell>
          <cell r="C1278" t="str">
            <v>Caixa de ligação e passagem - CLP 06</v>
          </cell>
          <cell r="D1278" t="str">
            <v>und</v>
          </cell>
          <cell r="E1278" t="str">
            <v>2.591,97</v>
          </cell>
          <cell r="F1278" t="str">
            <v>692,06</v>
          </cell>
          <cell r="G1278" t="str">
            <v>3.284,03</v>
          </cell>
          <cell r="H1278">
            <v>0</v>
          </cell>
          <cell r="I1278">
            <v>2591.9699999999998</v>
          </cell>
          <cell r="J1278">
            <v>692.06</v>
          </cell>
          <cell r="K1278">
            <v>3284.03</v>
          </cell>
          <cell r="L1278">
            <v>0</v>
          </cell>
          <cell r="M1278">
            <v>692.05598999999995</v>
          </cell>
          <cell r="N1278">
            <v>3284.0259899999996</v>
          </cell>
        </row>
        <row r="1279">
          <cell r="B1279" t="str">
            <v>2 S 04 962 07</v>
          </cell>
          <cell r="C1279" t="str">
            <v>Caixa de ligação e passagem - CLP 07</v>
          </cell>
          <cell r="D1279" t="str">
            <v>und</v>
          </cell>
          <cell r="E1279" t="str">
            <v>1.196,45</v>
          </cell>
          <cell r="F1279" t="str">
            <v>319,45</v>
          </cell>
          <cell r="G1279" t="str">
            <v>1.515,91</v>
          </cell>
          <cell r="H1279">
            <v>0</v>
          </cell>
          <cell r="I1279">
            <v>1196.45</v>
          </cell>
          <cell r="J1279">
            <v>319.45</v>
          </cell>
          <cell r="K1279">
            <v>1515.91</v>
          </cell>
          <cell r="L1279">
            <v>0</v>
          </cell>
          <cell r="M1279">
            <v>319.45215000000002</v>
          </cell>
          <cell r="N1279">
            <v>1515.9021500000001</v>
          </cell>
        </row>
        <row r="1280">
          <cell r="B1280" t="str">
            <v>2 S 04 962 08</v>
          </cell>
          <cell r="C1280" t="str">
            <v>Caixa de ligação e passagem - CLP 08</v>
          </cell>
          <cell r="D1280" t="str">
            <v>und</v>
          </cell>
          <cell r="E1280" t="str">
            <v>1.166,48</v>
          </cell>
          <cell r="F1280" t="str">
            <v>311,45</v>
          </cell>
          <cell r="G1280" t="str">
            <v>1.477,92</v>
          </cell>
          <cell r="H1280">
            <v>0</v>
          </cell>
          <cell r="I1280">
            <v>1166.48</v>
          </cell>
          <cell r="J1280">
            <v>311.45</v>
          </cell>
          <cell r="K1280">
            <v>1477.92</v>
          </cell>
          <cell r="L1280">
            <v>0</v>
          </cell>
          <cell r="M1280">
            <v>311.45016000000004</v>
          </cell>
          <cell r="N1280">
            <v>1477.9301600000001</v>
          </cell>
        </row>
        <row r="1281">
          <cell r="B1281" t="str">
            <v>2 S 04 962 09</v>
          </cell>
          <cell r="C1281" t="str">
            <v>Caixa de ligação e passagem - CLP 09</v>
          </cell>
          <cell r="D1281" t="str">
            <v>und</v>
          </cell>
          <cell r="E1281" t="str">
            <v>1.587,88</v>
          </cell>
          <cell r="F1281" t="str">
            <v>423,97</v>
          </cell>
          <cell r="G1281" t="str">
            <v>2.011,85</v>
          </cell>
          <cell r="H1281">
            <v>0</v>
          </cell>
          <cell r="I1281">
            <v>1587.88</v>
          </cell>
          <cell r="J1281">
            <v>423.97</v>
          </cell>
          <cell r="K1281">
            <v>2011.85</v>
          </cell>
          <cell r="L1281">
            <v>0</v>
          </cell>
          <cell r="M1281">
            <v>423.96396000000004</v>
          </cell>
          <cell r="N1281">
            <v>2011.8439600000002</v>
          </cell>
        </row>
        <row r="1282">
          <cell r="B1282" t="str">
            <v>2 S 04 962 10</v>
          </cell>
          <cell r="C1282" t="str">
            <v>Caixa de ligação e passagem - CLP 10</v>
          </cell>
          <cell r="D1282" t="str">
            <v>und</v>
          </cell>
          <cell r="E1282" t="str">
            <v>1.981,96</v>
          </cell>
          <cell r="F1282" t="str">
            <v>529,18</v>
          </cell>
          <cell r="G1282" t="str">
            <v>2.511,15</v>
          </cell>
          <cell r="H1282">
            <v>0</v>
          </cell>
          <cell r="I1282">
            <v>1981.96</v>
          </cell>
          <cell r="J1282">
            <v>529.17999999999995</v>
          </cell>
          <cell r="K1282">
            <v>2511.15</v>
          </cell>
          <cell r="L1282">
            <v>0</v>
          </cell>
          <cell r="M1282">
            <v>529.18332000000009</v>
          </cell>
          <cell r="N1282">
            <v>2511.1433200000001</v>
          </cell>
        </row>
        <row r="1283">
          <cell r="B1283" t="str">
            <v>2 S 04 962 11</v>
          </cell>
          <cell r="C1283" t="str">
            <v>Caixa de ligação e passagem - CLP 11</v>
          </cell>
          <cell r="D1283" t="str">
            <v>und</v>
          </cell>
          <cell r="E1283" t="str">
            <v>2.316,53</v>
          </cell>
          <cell r="F1283" t="str">
            <v>618,51</v>
          </cell>
          <cell r="G1283" t="str">
            <v>2.935,04</v>
          </cell>
          <cell r="H1283">
            <v>0</v>
          </cell>
          <cell r="I1283">
            <v>2316.5300000000002</v>
          </cell>
          <cell r="J1283">
            <v>618.51</v>
          </cell>
          <cell r="K1283">
            <v>2935.04</v>
          </cell>
          <cell r="L1283">
            <v>0</v>
          </cell>
          <cell r="M1283">
            <v>618.51351000000011</v>
          </cell>
          <cell r="N1283">
            <v>2935.0435100000004</v>
          </cell>
        </row>
        <row r="1284">
          <cell r="B1284" t="str">
            <v>2 S 04 962 12</v>
          </cell>
          <cell r="C1284" t="str">
            <v>Caixa de ligação e passagem - CLP 12</v>
          </cell>
          <cell r="D1284" t="str">
            <v>und</v>
          </cell>
          <cell r="E1284" t="str">
            <v>2.833,22</v>
          </cell>
          <cell r="F1284" t="str">
            <v>756,47</v>
          </cell>
          <cell r="G1284" t="str">
            <v>3.589,69</v>
          </cell>
          <cell r="H1284">
            <v>0</v>
          </cell>
          <cell r="I1284">
            <v>2833.22</v>
          </cell>
          <cell r="J1284">
            <v>756.47</v>
          </cell>
          <cell r="K1284">
            <v>3589.69</v>
          </cell>
          <cell r="L1284">
            <v>0</v>
          </cell>
          <cell r="M1284">
            <v>756.46974</v>
          </cell>
          <cell r="N1284">
            <v>3589.6897399999998</v>
          </cell>
        </row>
        <row r="1285">
          <cell r="B1285" t="str">
            <v>2 S 04 962 13</v>
          </cell>
          <cell r="C1285" t="str">
            <v>Caixa de ligação e passagem - CLP 13</v>
          </cell>
          <cell r="D1285" t="str">
            <v>und</v>
          </cell>
          <cell r="E1285" t="str">
            <v>1.393,79</v>
          </cell>
          <cell r="F1285" t="str">
            <v>372,14</v>
          </cell>
          <cell r="G1285" t="str">
            <v>1.765,93</v>
          </cell>
          <cell r="H1285">
            <v>0</v>
          </cell>
          <cell r="I1285">
            <v>1393.79</v>
          </cell>
          <cell r="J1285">
            <v>372.14</v>
          </cell>
          <cell r="K1285">
            <v>1765.93</v>
          </cell>
          <cell r="L1285">
            <v>0</v>
          </cell>
          <cell r="M1285">
            <v>372.14193</v>
          </cell>
          <cell r="N1285">
            <v>1765.93193</v>
          </cell>
        </row>
        <row r="1286">
          <cell r="B1286" t="str">
            <v>2 S 04 962 14</v>
          </cell>
          <cell r="C1286" t="str">
            <v>Caixa de ligação e passagem - CLP 14</v>
          </cell>
          <cell r="D1286" t="str">
            <v>und</v>
          </cell>
          <cell r="E1286" t="str">
            <v>1.368,09</v>
          </cell>
          <cell r="F1286" t="str">
            <v>365,28</v>
          </cell>
          <cell r="G1286" t="str">
            <v>1.733,37</v>
          </cell>
          <cell r="H1286">
            <v>0</v>
          </cell>
          <cell r="I1286">
            <v>1368.09</v>
          </cell>
          <cell r="J1286">
            <v>365.28</v>
          </cell>
          <cell r="K1286">
            <v>1733.37</v>
          </cell>
          <cell r="L1286">
            <v>0</v>
          </cell>
          <cell r="M1286">
            <v>365.28003000000001</v>
          </cell>
          <cell r="N1286">
            <v>1733.37003</v>
          </cell>
        </row>
        <row r="1287">
          <cell r="B1287" t="str">
            <v>2 S 04 962 15</v>
          </cell>
          <cell r="C1287" t="str">
            <v>Caixa de ligação e passagem - CLP 15</v>
          </cell>
          <cell r="D1287" t="str">
            <v>und</v>
          </cell>
          <cell r="E1287" t="str">
            <v>1.827,22</v>
          </cell>
          <cell r="F1287" t="str">
            <v>487,87</v>
          </cell>
          <cell r="G1287" t="str">
            <v>2.315,09</v>
          </cell>
          <cell r="H1287">
            <v>0</v>
          </cell>
          <cell r="I1287">
            <v>1827.22</v>
          </cell>
          <cell r="J1287">
            <v>487.87</v>
          </cell>
          <cell r="K1287">
            <v>2315.09</v>
          </cell>
          <cell r="L1287">
            <v>0</v>
          </cell>
          <cell r="M1287">
            <v>487.86774000000003</v>
          </cell>
          <cell r="N1287">
            <v>2315.0877399999999</v>
          </cell>
        </row>
        <row r="1288">
          <cell r="B1288" t="str">
            <v>2 S 04 962 16</v>
          </cell>
          <cell r="C1288" t="str">
            <v>Caixa de ligação e passagem - CLP 16</v>
          </cell>
          <cell r="D1288" t="str">
            <v>und</v>
          </cell>
          <cell r="E1288" t="str">
            <v>2.244,63</v>
          </cell>
          <cell r="F1288" t="str">
            <v>599,31</v>
          </cell>
          <cell r="G1288" t="str">
            <v>2.843,94</v>
          </cell>
          <cell r="H1288">
            <v>0</v>
          </cell>
          <cell r="I1288">
            <v>2244.63</v>
          </cell>
          <cell r="J1288">
            <v>599.30999999999995</v>
          </cell>
          <cell r="K1288">
            <v>2843.94</v>
          </cell>
          <cell r="L1288">
            <v>0</v>
          </cell>
          <cell r="M1288">
            <v>599.31621000000007</v>
          </cell>
          <cell r="N1288">
            <v>2843.9462100000001</v>
          </cell>
        </row>
        <row r="1289">
          <cell r="B1289" t="str">
            <v>2 S 04 962 17</v>
          </cell>
          <cell r="C1289" t="str">
            <v>Caixa de ligação e passagem - CLP 17</v>
          </cell>
          <cell r="D1289" t="str">
            <v>und</v>
          </cell>
          <cell r="E1289" t="str">
            <v>2.593,95</v>
          </cell>
          <cell r="F1289" t="str">
            <v>692,58</v>
          </cell>
          <cell r="G1289" t="str">
            <v>3.286,53</v>
          </cell>
          <cell r="H1289">
            <v>0</v>
          </cell>
          <cell r="I1289">
            <v>2593.9499999999998</v>
          </cell>
          <cell r="J1289">
            <v>692.58</v>
          </cell>
          <cell r="K1289">
            <v>3286.53</v>
          </cell>
          <cell r="L1289">
            <v>0</v>
          </cell>
          <cell r="M1289">
            <v>692.58465000000001</v>
          </cell>
          <cell r="N1289">
            <v>3286.5346499999996</v>
          </cell>
        </row>
        <row r="1290">
          <cell r="B1290" t="str">
            <v>2 S 04 962 18</v>
          </cell>
          <cell r="C1290" t="str">
            <v>Caixa de ligação e passagem - CLP 18</v>
          </cell>
          <cell r="D1290" t="str">
            <v>und</v>
          </cell>
          <cell r="E1290" t="str">
            <v>3.141,34</v>
          </cell>
          <cell r="F1290" t="str">
            <v>838,74</v>
          </cell>
          <cell r="G1290" t="str">
            <v>3.980,08</v>
          </cell>
          <cell r="H1290">
            <v>0</v>
          </cell>
          <cell r="I1290">
            <v>3141.34</v>
          </cell>
          <cell r="J1290">
            <v>838.74</v>
          </cell>
          <cell r="K1290">
            <v>3980.08</v>
          </cell>
          <cell r="L1290">
            <v>0</v>
          </cell>
          <cell r="M1290">
            <v>838.73778000000004</v>
          </cell>
          <cell r="N1290">
            <v>3980.0777800000001</v>
          </cell>
        </row>
        <row r="1291">
          <cell r="B1291" t="str">
            <v>2 S 04 962 51</v>
          </cell>
          <cell r="C1291" t="str">
            <v>Caixa de ligação e passagem - CLP 01 AC/BC</v>
          </cell>
          <cell r="D1291" t="str">
            <v>und</v>
          </cell>
          <cell r="E1291" t="str">
            <v>1.077,53</v>
          </cell>
          <cell r="F1291" t="str">
            <v>287,70</v>
          </cell>
          <cell r="G1291" t="str">
            <v>1.365,23</v>
          </cell>
          <cell r="H1291">
            <v>0</v>
          </cell>
          <cell r="I1291">
            <v>1077.53</v>
          </cell>
          <cell r="J1291">
            <v>287.7</v>
          </cell>
          <cell r="K1291">
            <v>1365.23</v>
          </cell>
          <cell r="L1291">
            <v>0</v>
          </cell>
          <cell r="M1291">
            <v>287.70051000000001</v>
          </cell>
          <cell r="N1291">
            <v>1365.2305099999999</v>
          </cell>
        </row>
        <row r="1292">
          <cell r="B1292" t="str">
            <v>2 S 04 962 52</v>
          </cell>
          <cell r="C1292" t="str">
            <v>Caixa de ligação e passagem - CLP 02 AC/BC</v>
          </cell>
          <cell r="D1292" t="str">
            <v>und</v>
          </cell>
          <cell r="E1292" t="str">
            <v>1.048,68</v>
          </cell>
          <cell r="F1292" t="str">
            <v>280,00</v>
          </cell>
          <cell r="G1292" t="str">
            <v>1.328,68</v>
          </cell>
          <cell r="H1292">
            <v>0</v>
          </cell>
          <cell r="I1292">
            <v>1048.68</v>
          </cell>
          <cell r="J1292">
            <v>280</v>
          </cell>
          <cell r="K1292">
            <v>1328.68</v>
          </cell>
          <cell r="L1292">
            <v>0</v>
          </cell>
          <cell r="M1292">
            <v>279.99756000000002</v>
          </cell>
          <cell r="N1292">
            <v>1328.6775600000001</v>
          </cell>
        </row>
        <row r="1293">
          <cell r="B1293" t="str">
            <v>2 S 04 962 53</v>
          </cell>
          <cell r="C1293" t="str">
            <v>Caixa de ligação e passagem - CLP 03 AC/BC</v>
          </cell>
          <cell r="D1293" t="str">
            <v>und</v>
          </cell>
          <cell r="E1293" t="str">
            <v>1.463,38</v>
          </cell>
          <cell r="F1293" t="str">
            <v>390,72</v>
          </cell>
          <cell r="G1293" t="str">
            <v>1.854,11</v>
          </cell>
          <cell r="H1293">
            <v>0</v>
          </cell>
          <cell r="I1293">
            <v>1463.38</v>
          </cell>
          <cell r="J1293">
            <v>390.72</v>
          </cell>
          <cell r="K1293">
            <v>1854.11</v>
          </cell>
          <cell r="L1293">
            <v>0</v>
          </cell>
          <cell r="M1293">
            <v>390.72246000000007</v>
          </cell>
          <cell r="N1293">
            <v>1854.1024600000001</v>
          </cell>
        </row>
        <row r="1294">
          <cell r="B1294" t="str">
            <v>2 S 04 962 54</v>
          </cell>
          <cell r="C1294" t="str">
            <v>Caixa de ligação e passagem - CLP 04 AC/BC</v>
          </cell>
          <cell r="D1294" t="str">
            <v>und</v>
          </cell>
          <cell r="E1294" t="str">
            <v>1.868,99</v>
          </cell>
          <cell r="F1294" t="str">
            <v>499,02</v>
          </cell>
          <cell r="G1294" t="str">
            <v>2.368,01</v>
          </cell>
          <cell r="H1294">
            <v>0</v>
          </cell>
          <cell r="I1294">
            <v>1868.99</v>
          </cell>
          <cell r="J1294">
            <v>499.02</v>
          </cell>
          <cell r="K1294">
            <v>2368.0100000000002</v>
          </cell>
          <cell r="L1294">
            <v>0</v>
          </cell>
          <cell r="M1294">
            <v>499.02033000000006</v>
          </cell>
          <cell r="N1294">
            <v>2368.0103300000001</v>
          </cell>
        </row>
        <row r="1295">
          <cell r="B1295" t="str">
            <v>2 S 04 962 55</v>
          </cell>
          <cell r="C1295" t="str">
            <v>Caixa de ligação e passagem - CLP 05 AC/BC</v>
          </cell>
          <cell r="D1295" t="str">
            <v>und</v>
          </cell>
          <cell r="E1295" t="str">
            <v>2.204,49</v>
          </cell>
          <cell r="F1295" t="str">
            <v>588,60</v>
          </cell>
          <cell r="G1295" t="str">
            <v>2.793,09</v>
          </cell>
          <cell r="H1295">
            <v>0</v>
          </cell>
          <cell r="I1295">
            <v>2204.4899999999998</v>
          </cell>
          <cell r="J1295">
            <v>588.6</v>
          </cell>
          <cell r="K1295">
            <v>2793.09</v>
          </cell>
          <cell r="L1295">
            <v>0</v>
          </cell>
          <cell r="M1295">
            <v>588.59883000000002</v>
          </cell>
          <cell r="N1295">
            <v>2793.0888299999997</v>
          </cell>
        </row>
        <row r="1296">
          <cell r="B1296" t="str">
            <v>2 S 04 962 56</v>
          </cell>
          <cell r="C1296" t="str">
            <v>Caixa de ligação e passagem - CLP 06 AC/BC</v>
          </cell>
          <cell r="D1296" t="str">
            <v>und</v>
          </cell>
          <cell r="E1296" t="str">
            <v>2.771,24</v>
          </cell>
          <cell r="F1296" t="str">
            <v>739,92</v>
          </cell>
          <cell r="G1296" t="str">
            <v>3.511,17</v>
          </cell>
          <cell r="H1296">
            <v>0</v>
          </cell>
          <cell r="I1296">
            <v>2771.24</v>
          </cell>
          <cell r="J1296">
            <v>739.92</v>
          </cell>
          <cell r="K1296">
            <v>3511.17</v>
          </cell>
          <cell r="L1296">
            <v>0</v>
          </cell>
          <cell r="M1296">
            <v>739.92107999999996</v>
          </cell>
          <cell r="N1296">
            <v>3511.1610799999999</v>
          </cell>
        </row>
        <row r="1297">
          <cell r="B1297" t="str">
            <v>2 S 04 962 57</v>
          </cell>
          <cell r="C1297" t="str">
            <v>Caixa de ligação e passagem - CLP 07 AC/BC</v>
          </cell>
          <cell r="D1297" t="str">
            <v>und</v>
          </cell>
          <cell r="E1297" t="str">
            <v>1.284,78</v>
          </cell>
          <cell r="F1297" t="str">
            <v>343,03</v>
          </cell>
          <cell r="G1297" t="str">
            <v>1.627,81</v>
          </cell>
          <cell r="H1297">
            <v>0</v>
          </cell>
          <cell r="I1297">
            <v>1284.78</v>
          </cell>
          <cell r="J1297">
            <v>343.03</v>
          </cell>
          <cell r="K1297">
            <v>1627.81</v>
          </cell>
          <cell r="L1297">
            <v>0</v>
          </cell>
          <cell r="M1297">
            <v>343.03626000000003</v>
          </cell>
          <cell r="N1297">
            <v>1627.8162600000001</v>
          </cell>
        </row>
        <row r="1298">
          <cell r="B1298" t="str">
            <v>2 S 04 962 58</v>
          </cell>
          <cell r="C1298" t="str">
            <v>Caixa de ligação e passagem - CLP 08 AC/BC</v>
          </cell>
          <cell r="D1298" t="str">
            <v>und</v>
          </cell>
          <cell r="E1298" t="str">
            <v>1.251,12</v>
          </cell>
          <cell r="F1298" t="str">
            <v>334,05</v>
          </cell>
          <cell r="G1298" t="str">
            <v>1.585,16</v>
          </cell>
          <cell r="H1298">
            <v>0</v>
          </cell>
          <cell r="I1298">
            <v>1251.1199999999999</v>
          </cell>
          <cell r="J1298">
            <v>334.05</v>
          </cell>
          <cell r="K1298">
            <v>1585.16</v>
          </cell>
          <cell r="L1298">
            <v>0</v>
          </cell>
          <cell r="M1298">
            <v>334.04903999999999</v>
          </cell>
          <cell r="N1298">
            <v>1585.1690399999998</v>
          </cell>
        </row>
        <row r="1299">
          <cell r="B1299" t="str">
            <v>2 S 04 962 59</v>
          </cell>
          <cell r="C1299" t="str">
            <v>Caixa de ligação e passagem - CLP 09 AC/BC</v>
          </cell>
          <cell r="D1299" t="str">
            <v>und</v>
          </cell>
          <cell r="E1299" t="str">
            <v>1.707,22</v>
          </cell>
          <cell r="F1299" t="str">
            <v>455,83</v>
          </cell>
          <cell r="G1299" t="str">
            <v>2.163,05</v>
          </cell>
          <cell r="H1299">
            <v>0</v>
          </cell>
          <cell r="I1299">
            <v>1707.22</v>
          </cell>
          <cell r="J1299">
            <v>455.83</v>
          </cell>
          <cell r="K1299">
            <v>2163.0500000000002</v>
          </cell>
          <cell r="L1299">
            <v>0</v>
          </cell>
          <cell r="M1299">
            <v>455.82774000000001</v>
          </cell>
          <cell r="N1299">
            <v>2163.04774</v>
          </cell>
        </row>
        <row r="1300">
          <cell r="B1300" t="str">
            <v>2 S 04 962 60</v>
          </cell>
          <cell r="C1300" t="str">
            <v>Caixa de ligação e passagem - CLP 10 AC/BC</v>
          </cell>
          <cell r="D1300" t="str">
            <v>und</v>
          </cell>
          <cell r="E1300" t="str">
            <v>2.128,64</v>
          </cell>
          <cell r="F1300" t="str">
            <v>568,35</v>
          </cell>
          <cell r="G1300" t="str">
            <v>2.696,98</v>
          </cell>
          <cell r="H1300">
            <v>0</v>
          </cell>
          <cell r="I1300">
            <v>2128.64</v>
          </cell>
          <cell r="J1300">
            <v>568.35</v>
          </cell>
          <cell r="K1300">
            <v>2696.98</v>
          </cell>
          <cell r="L1300">
            <v>0</v>
          </cell>
          <cell r="M1300">
            <v>568.34687999999994</v>
          </cell>
          <cell r="N1300">
            <v>2696.9868799999999</v>
          </cell>
        </row>
        <row r="1301">
          <cell r="B1301" t="str">
            <v>2 S 04 962 61</v>
          </cell>
          <cell r="C1301" t="str">
            <v>Caixa de ligação e passagem - CLP 11 AC/BC</v>
          </cell>
          <cell r="D1301" t="str">
            <v>und</v>
          </cell>
          <cell r="E1301" t="str">
            <v>2.484,76</v>
          </cell>
          <cell r="F1301" t="str">
            <v>663,43</v>
          </cell>
          <cell r="G1301" t="str">
            <v>3.148,19</v>
          </cell>
          <cell r="H1301">
            <v>0</v>
          </cell>
          <cell r="I1301">
            <v>2484.7600000000002</v>
          </cell>
          <cell r="J1301">
            <v>663.43</v>
          </cell>
          <cell r="K1301">
            <v>3148.19</v>
          </cell>
          <cell r="L1301">
            <v>0</v>
          </cell>
          <cell r="M1301">
            <v>663.43092000000013</v>
          </cell>
          <cell r="N1301">
            <v>3148.1909200000005</v>
          </cell>
        </row>
        <row r="1302">
          <cell r="B1302" t="str">
            <v>2 S 04 962 62</v>
          </cell>
          <cell r="C1302" t="str">
            <v>Caixa de ligação e passagem - CLP 12 AC/BC</v>
          </cell>
          <cell r="D1302" t="str">
            <v>und</v>
          </cell>
          <cell r="E1302" t="str">
            <v>3.034,04</v>
          </cell>
          <cell r="F1302" t="str">
            <v>810,09</v>
          </cell>
          <cell r="G1302" t="str">
            <v>3.844,13</v>
          </cell>
          <cell r="H1302">
            <v>0</v>
          </cell>
          <cell r="I1302">
            <v>3034.04</v>
          </cell>
          <cell r="J1302">
            <v>810.09</v>
          </cell>
          <cell r="K1302">
            <v>3844.13</v>
          </cell>
          <cell r="L1302">
            <v>0</v>
          </cell>
          <cell r="M1302">
            <v>810.08868000000007</v>
          </cell>
          <cell r="N1302">
            <v>3844.1286799999998</v>
          </cell>
        </row>
        <row r="1303">
          <cell r="B1303" t="str">
            <v>2 S 04 962 63</v>
          </cell>
          <cell r="C1303" t="str">
            <v>Caixa de ligação e passagem - CLP 13 AC/BC</v>
          </cell>
          <cell r="D1303" t="str">
            <v>und</v>
          </cell>
          <cell r="E1303" t="str">
            <v>1.496,83</v>
          </cell>
          <cell r="F1303" t="str">
            <v>399,65</v>
          </cell>
          <cell r="G1303" t="str">
            <v>1.896,48</v>
          </cell>
          <cell r="H1303">
            <v>0</v>
          </cell>
          <cell r="I1303">
            <v>1496.83</v>
          </cell>
          <cell r="J1303">
            <v>399.65</v>
          </cell>
          <cell r="K1303">
            <v>1896.48</v>
          </cell>
          <cell r="L1303">
            <v>0</v>
          </cell>
          <cell r="M1303">
            <v>399.65361000000001</v>
          </cell>
          <cell r="N1303">
            <v>1896.48361</v>
          </cell>
        </row>
        <row r="1304">
          <cell r="B1304" t="str">
            <v>2 S 04 962 64</v>
          </cell>
          <cell r="C1304" t="str">
            <v>Caixa de ligação e passagem - CLP 14 AC/BC</v>
          </cell>
          <cell r="D1304" t="str">
            <v>und</v>
          </cell>
          <cell r="E1304" t="str">
            <v>1.467,98</v>
          </cell>
          <cell r="F1304" t="str">
            <v>391,95</v>
          </cell>
          <cell r="G1304" t="str">
            <v>1.859,93</v>
          </cell>
          <cell r="H1304">
            <v>0</v>
          </cell>
          <cell r="I1304">
            <v>1467.98</v>
          </cell>
          <cell r="J1304">
            <v>391.95</v>
          </cell>
          <cell r="K1304">
            <v>1859.93</v>
          </cell>
          <cell r="L1304">
            <v>0</v>
          </cell>
          <cell r="M1304">
            <v>391.95066000000003</v>
          </cell>
          <cell r="N1304">
            <v>1859.93066</v>
          </cell>
        </row>
        <row r="1305">
          <cell r="B1305" t="str">
            <v>2 S 04 962 65</v>
          </cell>
          <cell r="C1305" t="str">
            <v>Caixa de ligação e passagem - CLP 15 AC/BC</v>
          </cell>
          <cell r="D1305" t="str">
            <v>und</v>
          </cell>
          <cell r="E1305" t="str">
            <v>1.965,49</v>
          </cell>
          <cell r="F1305" t="str">
            <v>524,78</v>
          </cell>
          <cell r="G1305" t="str">
            <v>2.490,27</v>
          </cell>
          <cell r="H1305">
            <v>0</v>
          </cell>
          <cell r="I1305">
            <v>1965.49</v>
          </cell>
          <cell r="J1305">
            <v>524.78</v>
          </cell>
          <cell r="K1305">
            <v>2490.27</v>
          </cell>
          <cell r="L1305">
            <v>0</v>
          </cell>
          <cell r="M1305">
            <v>524.78583000000003</v>
          </cell>
          <cell r="N1305">
            <v>2490.27583</v>
          </cell>
        </row>
        <row r="1306">
          <cell r="B1306" t="str">
            <v>2 S 04 962 66</v>
          </cell>
          <cell r="C1306" t="str">
            <v>Caixa de ligação e passagem - CLP 16 AC/BC</v>
          </cell>
          <cell r="D1306" t="str">
            <v>und</v>
          </cell>
          <cell r="E1306" t="str">
            <v>2.412,33</v>
          </cell>
          <cell r="F1306" t="str">
            <v>644,09</v>
          </cell>
          <cell r="G1306" t="str">
            <v>3.056,42</v>
          </cell>
          <cell r="H1306">
            <v>0</v>
          </cell>
          <cell r="I1306">
            <v>2412.33</v>
          </cell>
          <cell r="J1306">
            <v>644.09</v>
          </cell>
          <cell r="K1306">
            <v>3056.42</v>
          </cell>
          <cell r="L1306">
            <v>0</v>
          </cell>
          <cell r="M1306">
            <v>644.09211000000005</v>
          </cell>
          <cell r="N1306">
            <v>3056.42211</v>
          </cell>
        </row>
        <row r="1307">
          <cell r="B1307" t="str">
            <v>2 S 04 962 67</v>
          </cell>
          <cell r="C1307" t="str">
            <v>Caixa de ligação e passagem - CLP 17 AC/BC</v>
          </cell>
          <cell r="D1307" t="str">
            <v>und</v>
          </cell>
          <cell r="E1307" t="str">
            <v>2.784,26</v>
          </cell>
          <cell r="F1307" t="str">
            <v>743,40</v>
          </cell>
          <cell r="G1307" t="str">
            <v>3.527,65</v>
          </cell>
          <cell r="H1307">
            <v>0</v>
          </cell>
          <cell r="I1307">
            <v>2784.26</v>
          </cell>
          <cell r="J1307">
            <v>743.4</v>
          </cell>
          <cell r="K1307">
            <v>3527.65</v>
          </cell>
          <cell r="L1307">
            <v>0</v>
          </cell>
          <cell r="M1307">
            <v>743.39742000000012</v>
          </cell>
          <cell r="N1307">
            <v>3527.6574200000005</v>
          </cell>
        </row>
        <row r="1308">
          <cell r="B1308" t="str">
            <v>2 S 04 962 68</v>
          </cell>
          <cell r="C1308" t="str">
            <v>Caixa de ligação e passagem - CLP 18 AC/BC</v>
          </cell>
          <cell r="D1308" t="str">
            <v>und</v>
          </cell>
          <cell r="E1308" t="str">
            <v>3.366,87</v>
          </cell>
          <cell r="F1308" t="str">
            <v>898,96</v>
          </cell>
          <cell r="G1308" t="str">
            <v>4.265,83</v>
          </cell>
          <cell r="H1308">
            <v>0</v>
          </cell>
          <cell r="I1308">
            <v>3366.87</v>
          </cell>
          <cell r="J1308">
            <v>898.96</v>
          </cell>
          <cell r="K1308">
            <v>4265.83</v>
          </cell>
          <cell r="L1308">
            <v>0</v>
          </cell>
          <cell r="M1308">
            <v>898.95429000000001</v>
          </cell>
          <cell r="N1308">
            <v>4265.8242899999996</v>
          </cell>
        </row>
        <row r="1309">
          <cell r="B1309" t="str">
            <v>2 S 04 963 01</v>
          </cell>
          <cell r="C1309" t="str">
            <v>Poço de visita - PVI 01</v>
          </cell>
          <cell r="D1309" t="str">
            <v>und</v>
          </cell>
          <cell r="E1309" t="str">
            <v>1.341,53</v>
          </cell>
          <cell r="F1309" t="str">
            <v>358,19</v>
          </cell>
          <cell r="G1309" t="str">
            <v>1.699,72</v>
          </cell>
          <cell r="H1309">
            <v>0</v>
          </cell>
          <cell r="I1309">
            <v>1341.53</v>
          </cell>
          <cell r="J1309">
            <v>358.19</v>
          </cell>
          <cell r="K1309">
            <v>1699.72</v>
          </cell>
          <cell r="L1309">
            <v>0</v>
          </cell>
          <cell r="M1309">
            <v>358.18851000000001</v>
          </cell>
          <cell r="N1309">
            <v>1699.7185099999999</v>
          </cell>
        </row>
        <row r="1310">
          <cell r="B1310" t="str">
            <v>2 S 04 963 02</v>
          </cell>
          <cell r="C1310" t="str">
            <v>Poço de visita - PVI 02</v>
          </cell>
          <cell r="D1310" t="str">
            <v>und</v>
          </cell>
          <cell r="E1310" t="str">
            <v>1.306,09</v>
          </cell>
          <cell r="F1310" t="str">
            <v>348,73</v>
          </cell>
          <cell r="G1310" t="str">
            <v>1.654,82</v>
          </cell>
          <cell r="H1310">
            <v>0</v>
          </cell>
          <cell r="I1310">
            <v>1306.0899999999999</v>
          </cell>
          <cell r="J1310">
            <v>348.73</v>
          </cell>
          <cell r="K1310">
            <v>1654.82</v>
          </cell>
          <cell r="L1310">
            <v>0</v>
          </cell>
          <cell r="M1310">
            <v>348.72602999999998</v>
          </cell>
          <cell r="N1310">
            <v>1654.81603</v>
          </cell>
        </row>
        <row r="1311">
          <cell r="B1311" t="str">
            <v>2 S 04 963 03</v>
          </cell>
          <cell r="C1311" t="str">
            <v>Poço de visita - PVI 03</v>
          </cell>
          <cell r="D1311" t="str">
            <v>und</v>
          </cell>
          <cell r="E1311" t="str">
            <v>1.534,29</v>
          </cell>
          <cell r="F1311" t="str">
            <v>409,65</v>
          </cell>
          <cell r="G1311" t="str">
            <v>1.943,94</v>
          </cell>
          <cell r="H1311">
            <v>0</v>
          </cell>
          <cell r="I1311">
            <v>1534.29</v>
          </cell>
          <cell r="J1311">
            <v>409.65</v>
          </cell>
          <cell r="K1311">
            <v>1943.94</v>
          </cell>
          <cell r="L1311">
            <v>0</v>
          </cell>
          <cell r="M1311">
            <v>409.65543000000002</v>
          </cell>
          <cell r="N1311">
            <v>1943.94543</v>
          </cell>
        </row>
        <row r="1312">
          <cell r="B1312" t="str">
            <v>2 S 04 963 04</v>
          </cell>
          <cell r="C1312" t="str">
            <v>Poço de visita - PVI 04</v>
          </cell>
          <cell r="D1312" t="str">
            <v>und</v>
          </cell>
          <cell r="E1312" t="str">
            <v>1.838,46</v>
          </cell>
          <cell r="F1312" t="str">
            <v>490,87</v>
          </cell>
          <cell r="G1312" t="str">
            <v>2.329,32</v>
          </cell>
          <cell r="H1312">
            <v>0</v>
          </cell>
          <cell r="I1312">
            <v>1838.46</v>
          </cell>
          <cell r="J1312">
            <v>490.87</v>
          </cell>
          <cell r="K1312">
            <v>2329.3200000000002</v>
          </cell>
          <cell r="L1312">
            <v>0</v>
          </cell>
          <cell r="M1312">
            <v>490.86882000000003</v>
          </cell>
          <cell r="N1312">
            <v>2329.3288200000002</v>
          </cell>
        </row>
        <row r="1313">
          <cell r="B1313" t="str">
            <v>2 S 04 963 05</v>
          </cell>
          <cell r="C1313" t="str">
            <v>Poço de visita - PVI 05</v>
          </cell>
          <cell r="D1313" t="str">
            <v>und</v>
          </cell>
          <cell r="E1313" t="str">
            <v>2.157,86</v>
          </cell>
          <cell r="F1313" t="str">
            <v>576,15</v>
          </cell>
          <cell r="G1313" t="str">
            <v>2.734,00</v>
          </cell>
          <cell r="H1313">
            <v>0</v>
          </cell>
          <cell r="I1313">
            <v>2157.86</v>
          </cell>
          <cell r="J1313">
            <v>576.15</v>
          </cell>
          <cell r="K1313">
            <v>2734</v>
          </cell>
          <cell r="L1313">
            <v>0</v>
          </cell>
          <cell r="M1313">
            <v>576.14862000000005</v>
          </cell>
          <cell r="N1313">
            <v>2734.0086200000001</v>
          </cell>
        </row>
        <row r="1314">
          <cell r="B1314" t="str">
            <v>2 S 04 963 06</v>
          </cell>
          <cell r="C1314" t="str">
            <v>Poço de visita - PVI 06</v>
          </cell>
          <cell r="D1314" t="str">
            <v>und</v>
          </cell>
          <cell r="E1314" t="str">
            <v>2.665,88</v>
          </cell>
          <cell r="F1314" t="str">
            <v>711,79</v>
          </cell>
          <cell r="G1314" t="str">
            <v>3.377,66</v>
          </cell>
          <cell r="H1314">
            <v>0</v>
          </cell>
          <cell r="I1314">
            <v>2665.88</v>
          </cell>
          <cell r="J1314">
            <v>711.79</v>
          </cell>
          <cell r="K1314">
            <v>3377.66</v>
          </cell>
          <cell r="L1314">
            <v>0</v>
          </cell>
          <cell r="M1314">
            <v>711.78996000000006</v>
          </cell>
          <cell r="N1314">
            <v>3377.6699600000002</v>
          </cell>
        </row>
        <row r="1315">
          <cell r="B1315" t="str">
            <v>2 S 04 963 07</v>
          </cell>
          <cell r="C1315" t="str">
            <v>Poço de visita - PVI 07</v>
          </cell>
          <cell r="D1315" t="str">
            <v>und</v>
          </cell>
          <cell r="E1315" t="str">
            <v>1.546,98</v>
          </cell>
          <cell r="F1315" t="str">
            <v>413,04</v>
          </cell>
          <cell r="G1315" t="str">
            <v>1.960,02</v>
          </cell>
          <cell r="H1315">
            <v>0</v>
          </cell>
          <cell r="I1315">
            <v>1546.98</v>
          </cell>
          <cell r="J1315">
            <v>413.04</v>
          </cell>
          <cell r="K1315">
            <v>1960.02</v>
          </cell>
          <cell r="L1315">
            <v>0</v>
          </cell>
          <cell r="M1315">
            <v>413.04366000000005</v>
          </cell>
          <cell r="N1315">
            <v>1960.0236600000001</v>
          </cell>
        </row>
        <row r="1316">
          <cell r="B1316" t="str">
            <v>2 S 04 963 08</v>
          </cell>
          <cell r="C1316" t="str">
            <v>Poço de visita - PVI 08</v>
          </cell>
          <cell r="D1316" t="str">
            <v>und</v>
          </cell>
          <cell r="E1316" t="str">
            <v>1.521,28</v>
          </cell>
          <cell r="F1316" t="str">
            <v>406,18</v>
          </cell>
          <cell r="G1316" t="str">
            <v>1.927,46</v>
          </cell>
          <cell r="H1316">
            <v>0</v>
          </cell>
          <cell r="I1316">
            <v>1521.28</v>
          </cell>
          <cell r="J1316">
            <v>406.18</v>
          </cell>
          <cell r="K1316">
            <v>1927.46</v>
          </cell>
          <cell r="L1316">
            <v>0</v>
          </cell>
          <cell r="M1316">
            <v>406.18176</v>
          </cell>
          <cell r="N1316">
            <v>1927.4617599999999</v>
          </cell>
        </row>
        <row r="1317">
          <cell r="B1317" t="str">
            <v>2 S 04 963 09</v>
          </cell>
          <cell r="C1317" t="str">
            <v>Poço de visita - PVI 09</v>
          </cell>
          <cell r="D1317" t="str">
            <v>und</v>
          </cell>
          <cell r="E1317" t="str">
            <v>1.768,15</v>
          </cell>
          <cell r="F1317" t="str">
            <v>472,10</v>
          </cell>
          <cell r="G1317" t="str">
            <v>2.240,25</v>
          </cell>
          <cell r="H1317">
            <v>0</v>
          </cell>
          <cell r="I1317">
            <v>1768.15</v>
          </cell>
          <cell r="J1317">
            <v>472.1</v>
          </cell>
          <cell r="K1317">
            <v>2240.25</v>
          </cell>
          <cell r="L1317">
            <v>0</v>
          </cell>
          <cell r="M1317">
            <v>472.09605000000005</v>
          </cell>
          <cell r="N1317">
            <v>2240.2460500000002</v>
          </cell>
        </row>
        <row r="1318">
          <cell r="B1318" t="str">
            <v>2 S 04 963 10</v>
          </cell>
          <cell r="C1318" t="str">
            <v>Poço de visita - PVI 10</v>
          </cell>
          <cell r="D1318" t="str">
            <v>und</v>
          </cell>
          <cell r="E1318" t="str">
            <v>2.021,44</v>
          </cell>
          <cell r="F1318" t="str">
            <v>539,72</v>
          </cell>
          <cell r="G1318" t="str">
            <v>2.561,16</v>
          </cell>
          <cell r="H1318">
            <v>0</v>
          </cell>
          <cell r="I1318">
            <v>2021.44</v>
          </cell>
          <cell r="J1318">
            <v>539.72</v>
          </cell>
          <cell r="K1318">
            <v>2561.16</v>
          </cell>
          <cell r="L1318">
            <v>0</v>
          </cell>
          <cell r="M1318">
            <v>539.72448000000009</v>
          </cell>
          <cell r="N1318">
            <v>2561.1644800000004</v>
          </cell>
        </row>
        <row r="1319">
          <cell r="B1319" t="str">
            <v>2 S 04 963 11</v>
          </cell>
          <cell r="C1319" t="str">
            <v>Poço de visita - PVI 11</v>
          </cell>
          <cell r="D1319" t="str">
            <v>und</v>
          </cell>
          <cell r="E1319" t="str">
            <v>2.418,14</v>
          </cell>
          <cell r="F1319" t="str">
            <v>645,64</v>
          </cell>
          <cell r="G1319" t="str">
            <v>3.063,79</v>
          </cell>
          <cell r="H1319">
            <v>0</v>
          </cell>
          <cell r="I1319">
            <v>2418.14</v>
          </cell>
          <cell r="J1319">
            <v>645.64</v>
          </cell>
          <cell r="K1319">
            <v>3063.79</v>
          </cell>
          <cell r="L1319">
            <v>0</v>
          </cell>
          <cell r="M1319">
            <v>645.64337999999998</v>
          </cell>
          <cell r="N1319">
            <v>3063.7833799999999</v>
          </cell>
        </row>
        <row r="1320">
          <cell r="B1320" t="str">
            <v>2 S 04 963 12</v>
          </cell>
          <cell r="C1320" t="str">
            <v>Poço de visita - PVI 12</v>
          </cell>
          <cell r="D1320" t="str">
            <v>und</v>
          </cell>
          <cell r="E1320" t="str">
            <v>2.952,59</v>
          </cell>
          <cell r="F1320" t="str">
            <v>788,34</v>
          </cell>
          <cell r="G1320" t="str">
            <v>3.740,93</v>
          </cell>
          <cell r="H1320">
            <v>0</v>
          </cell>
          <cell r="I1320">
            <v>2952.59</v>
          </cell>
          <cell r="J1320">
            <v>788.34</v>
          </cell>
          <cell r="K1320">
            <v>3740.93</v>
          </cell>
          <cell r="L1320">
            <v>0</v>
          </cell>
          <cell r="M1320">
            <v>788.34153000000003</v>
          </cell>
          <cell r="N1320">
            <v>3740.9315300000003</v>
          </cell>
        </row>
        <row r="1321">
          <cell r="B1321" t="str">
            <v>2 S 04 963 13</v>
          </cell>
          <cell r="C1321" t="str">
            <v>Poço de visita - PVI 13</v>
          </cell>
          <cell r="D1321" t="str">
            <v>und</v>
          </cell>
          <cell r="E1321" t="str">
            <v>1.871,69</v>
          </cell>
          <cell r="F1321" t="str">
            <v>499,74</v>
          </cell>
          <cell r="G1321" t="str">
            <v>2.371,43</v>
          </cell>
          <cell r="H1321">
            <v>0</v>
          </cell>
          <cell r="I1321">
            <v>1871.69</v>
          </cell>
          <cell r="J1321">
            <v>499.74</v>
          </cell>
          <cell r="K1321">
            <v>2371.4299999999998</v>
          </cell>
          <cell r="L1321">
            <v>0</v>
          </cell>
          <cell r="M1321">
            <v>499.74123000000003</v>
          </cell>
          <cell r="N1321">
            <v>2371.4312300000001</v>
          </cell>
        </row>
        <row r="1322">
          <cell r="B1322" t="str">
            <v>2 S 04 963 14</v>
          </cell>
          <cell r="C1322" t="str">
            <v>Poço de visita - PVI 14</v>
          </cell>
          <cell r="D1322" t="str">
            <v>und</v>
          </cell>
          <cell r="E1322" t="str">
            <v>1.749,32</v>
          </cell>
          <cell r="F1322" t="str">
            <v>467,07</v>
          </cell>
          <cell r="G1322" t="str">
            <v>2.216,39</v>
          </cell>
          <cell r="H1322">
            <v>0</v>
          </cell>
          <cell r="I1322">
            <v>1749.32</v>
          </cell>
          <cell r="J1322">
            <v>467.07</v>
          </cell>
          <cell r="K1322">
            <v>2216.39</v>
          </cell>
          <cell r="L1322">
            <v>0</v>
          </cell>
          <cell r="M1322">
            <v>467.06844000000001</v>
          </cell>
          <cell r="N1322">
            <v>2216.3884399999997</v>
          </cell>
        </row>
        <row r="1323">
          <cell r="B1323" t="str">
            <v>2 S 04 963 15</v>
          </cell>
          <cell r="C1323" t="str">
            <v>Poço de visita - PVI 15</v>
          </cell>
          <cell r="D1323" t="str">
            <v>und</v>
          </cell>
          <cell r="E1323" t="str">
            <v>2.019,15</v>
          </cell>
          <cell r="F1323" t="str">
            <v>539,11</v>
          </cell>
          <cell r="G1323" t="str">
            <v>2.558,27</v>
          </cell>
          <cell r="H1323">
            <v>0</v>
          </cell>
          <cell r="I1323">
            <v>2019.15</v>
          </cell>
          <cell r="J1323">
            <v>539.11</v>
          </cell>
          <cell r="K1323">
            <v>2558.27</v>
          </cell>
          <cell r="L1323">
            <v>0</v>
          </cell>
          <cell r="M1323">
            <v>539.11305000000004</v>
          </cell>
          <cell r="N1323">
            <v>2558.26305</v>
          </cell>
        </row>
        <row r="1324">
          <cell r="B1324" t="str">
            <v>2 S 04 963 16</v>
          </cell>
          <cell r="C1324" t="str">
            <v>Poço de visita - PVI 16</v>
          </cell>
          <cell r="D1324" t="str">
            <v>und</v>
          </cell>
          <cell r="E1324" t="str">
            <v>2.346,65</v>
          </cell>
          <cell r="F1324" t="str">
            <v>626,56</v>
          </cell>
          <cell r="G1324" t="str">
            <v>2.973,20</v>
          </cell>
          <cell r="H1324">
            <v>0</v>
          </cell>
          <cell r="I1324">
            <v>2346.65</v>
          </cell>
          <cell r="J1324">
            <v>626.55999999999995</v>
          </cell>
          <cell r="K1324">
            <v>2973.2</v>
          </cell>
          <cell r="L1324">
            <v>0</v>
          </cell>
          <cell r="M1324">
            <v>626.55555000000004</v>
          </cell>
          <cell r="N1324">
            <v>2973.2055500000001</v>
          </cell>
        </row>
        <row r="1325">
          <cell r="B1325" t="str">
            <v>2 S 04 963 17</v>
          </cell>
          <cell r="C1325" t="str">
            <v>Poço de visita - PVI 17</v>
          </cell>
          <cell r="D1325" t="str">
            <v>und</v>
          </cell>
          <cell r="E1325" t="str">
            <v>2.695,57</v>
          </cell>
          <cell r="F1325" t="str">
            <v>719,72</v>
          </cell>
          <cell r="G1325" t="str">
            <v>3.415,28</v>
          </cell>
          <cell r="H1325">
            <v>0</v>
          </cell>
          <cell r="I1325">
            <v>2695.57</v>
          </cell>
          <cell r="J1325">
            <v>719.72</v>
          </cell>
          <cell r="K1325">
            <v>3415.28</v>
          </cell>
          <cell r="L1325">
            <v>0</v>
          </cell>
          <cell r="M1325">
            <v>719.71719000000007</v>
          </cell>
          <cell r="N1325">
            <v>3415.28719</v>
          </cell>
        </row>
        <row r="1326">
          <cell r="B1326" t="str">
            <v>2 S 04 963 18</v>
          </cell>
          <cell r="C1326" t="str">
            <v>Poço de visita - PVI 18</v>
          </cell>
          <cell r="D1326" t="str">
            <v>und</v>
          </cell>
          <cell r="E1326" t="str">
            <v>3.256,43</v>
          </cell>
          <cell r="F1326" t="str">
            <v>869,47</v>
          </cell>
          <cell r="G1326" t="str">
            <v>4.125,89</v>
          </cell>
          <cell r="H1326">
            <v>0</v>
          </cell>
          <cell r="I1326">
            <v>3256.43</v>
          </cell>
          <cell r="J1326">
            <v>869.47</v>
          </cell>
          <cell r="K1326">
            <v>4125.8900000000003</v>
          </cell>
          <cell r="L1326">
            <v>0</v>
          </cell>
          <cell r="M1326">
            <v>869.46681000000001</v>
          </cell>
          <cell r="N1326">
            <v>4125.8968100000002</v>
          </cell>
        </row>
        <row r="1327">
          <cell r="B1327" t="str">
            <v>2 S 04 963 31</v>
          </cell>
          <cell r="C1327" t="str">
            <v>Chaminé dos poços de visita - CPV 01</v>
          </cell>
          <cell r="D1327" t="str">
            <v>und</v>
          </cell>
          <cell r="E1327" t="str">
            <v>878,44</v>
          </cell>
          <cell r="F1327" t="str">
            <v>234,54</v>
          </cell>
          <cell r="G1327" t="str">
            <v>1.112,98</v>
          </cell>
          <cell r="H1327">
            <v>0</v>
          </cell>
          <cell r="I1327">
            <v>878.44</v>
          </cell>
          <cell r="J1327">
            <v>234.54</v>
          </cell>
          <cell r="K1327">
            <v>1112.98</v>
          </cell>
          <cell r="L1327">
            <v>0</v>
          </cell>
          <cell r="M1327">
            <v>234.54348000000002</v>
          </cell>
          <cell r="N1327">
            <v>1112.9834800000001</v>
          </cell>
        </row>
        <row r="1328">
          <cell r="B1328" t="str">
            <v>2 S 04 963 32</v>
          </cell>
          <cell r="C1328" t="str">
            <v>Chaminé dos poços de visita - CPV 02</v>
          </cell>
          <cell r="D1328" t="str">
            <v>und</v>
          </cell>
          <cell r="E1328" t="str">
            <v>1.021,85</v>
          </cell>
          <cell r="F1328" t="str">
            <v>272,84</v>
          </cell>
          <cell r="G1328" t="str">
            <v>1.294,69</v>
          </cell>
          <cell r="H1328">
            <v>0</v>
          </cell>
          <cell r="I1328">
            <v>1021.85</v>
          </cell>
          <cell r="J1328">
            <v>272.83999999999997</v>
          </cell>
          <cell r="K1328">
            <v>1294.69</v>
          </cell>
          <cell r="L1328">
            <v>0</v>
          </cell>
          <cell r="M1328">
            <v>272.83395000000002</v>
          </cell>
          <cell r="N1328">
            <v>1294.6839500000001</v>
          </cell>
        </row>
        <row r="1329">
          <cell r="B1329" t="str">
            <v>2 S 04 963 33</v>
          </cell>
          <cell r="C1329" t="str">
            <v>Chaminé dos poços de visita - CPV 03</v>
          </cell>
          <cell r="D1329" t="str">
            <v>und</v>
          </cell>
          <cell r="E1329" t="str">
            <v>1.159,93</v>
          </cell>
          <cell r="F1329" t="str">
            <v>309,70</v>
          </cell>
          <cell r="G1329" t="str">
            <v>1.469,63</v>
          </cell>
          <cell r="H1329">
            <v>0</v>
          </cell>
          <cell r="I1329">
            <v>1159.93</v>
          </cell>
          <cell r="J1329">
            <v>309.7</v>
          </cell>
          <cell r="K1329">
            <v>1469.63</v>
          </cell>
          <cell r="L1329">
            <v>0</v>
          </cell>
          <cell r="M1329">
            <v>309.70131000000003</v>
          </cell>
          <cell r="N1329">
            <v>1469.6313100000002</v>
          </cell>
        </row>
        <row r="1330">
          <cell r="B1330" t="str">
            <v>2 S 04 963 34</v>
          </cell>
          <cell r="C1330" t="str">
            <v>Chaminé dos poços de visita - CPV 04</v>
          </cell>
          <cell r="D1330" t="str">
            <v>und</v>
          </cell>
          <cell r="E1330" t="str">
            <v>1.304,38</v>
          </cell>
          <cell r="F1330" t="str">
            <v>348,27</v>
          </cell>
          <cell r="G1330" t="str">
            <v>1.652,64</v>
          </cell>
          <cell r="H1330">
            <v>0</v>
          </cell>
          <cell r="I1330">
            <v>1304.3800000000001</v>
          </cell>
          <cell r="J1330">
            <v>348.27</v>
          </cell>
          <cell r="K1330">
            <v>1652.64</v>
          </cell>
          <cell r="L1330">
            <v>0</v>
          </cell>
          <cell r="M1330">
            <v>348.26946000000004</v>
          </cell>
          <cell r="N1330">
            <v>1652.6494600000001</v>
          </cell>
        </row>
        <row r="1331">
          <cell r="B1331" t="str">
            <v>2 S 04 963 35</v>
          </cell>
          <cell r="C1331" t="str">
            <v>Chaminé dos poços de visita - CPV 05</v>
          </cell>
          <cell r="D1331" t="str">
            <v>und</v>
          </cell>
          <cell r="E1331" t="str">
            <v>912,00</v>
          </cell>
          <cell r="F1331" t="str">
            <v>243,50</v>
          </cell>
          <cell r="G1331" t="str">
            <v>1.155,50</v>
          </cell>
          <cell r="H1331">
            <v>0</v>
          </cell>
          <cell r="I1331">
            <v>912</v>
          </cell>
          <cell r="J1331">
            <v>243.5</v>
          </cell>
          <cell r="K1331">
            <v>1155.5</v>
          </cell>
          <cell r="L1331">
            <v>0</v>
          </cell>
          <cell r="M1331">
            <v>243.50400000000002</v>
          </cell>
          <cell r="N1331">
            <v>1155.5039999999999</v>
          </cell>
        </row>
        <row r="1332">
          <cell r="B1332" t="str">
            <v>2 S 04 963 36</v>
          </cell>
          <cell r="C1332" t="str">
            <v>Chaminé dos poços de visita - CPV 06</v>
          </cell>
          <cell r="D1332" t="str">
            <v>und</v>
          </cell>
          <cell r="E1332" t="str">
            <v>1.585,87</v>
          </cell>
          <cell r="F1332" t="str">
            <v>423,43</v>
          </cell>
          <cell r="G1332" t="str">
            <v>2.009,30</v>
          </cell>
          <cell r="H1332">
            <v>0</v>
          </cell>
          <cell r="I1332">
            <v>1585.87</v>
          </cell>
          <cell r="J1332">
            <v>423.43</v>
          </cell>
          <cell r="K1332">
            <v>2009.3</v>
          </cell>
          <cell r="L1332">
            <v>0</v>
          </cell>
          <cell r="M1332">
            <v>423.42728999999997</v>
          </cell>
          <cell r="N1332">
            <v>2009.29729</v>
          </cell>
        </row>
        <row r="1333">
          <cell r="B1333" t="str">
            <v>2 S 04 963 37</v>
          </cell>
          <cell r="C1333" t="str">
            <v>Chaminé dos poços de visita - CPV 07</v>
          </cell>
          <cell r="D1333" t="str">
            <v>und</v>
          </cell>
          <cell r="E1333" t="str">
            <v>1.724,97</v>
          </cell>
          <cell r="F1333" t="str">
            <v>460,57</v>
          </cell>
          <cell r="G1333" t="str">
            <v>2.185,54</v>
          </cell>
          <cell r="H1333">
            <v>0</v>
          </cell>
          <cell r="I1333">
            <v>1724.97</v>
          </cell>
          <cell r="J1333">
            <v>460.57</v>
          </cell>
          <cell r="K1333">
            <v>2185.54</v>
          </cell>
          <cell r="L1333">
            <v>0</v>
          </cell>
          <cell r="M1333">
            <v>460.56699000000003</v>
          </cell>
          <cell r="N1333">
            <v>2185.5369900000001</v>
          </cell>
        </row>
        <row r="1334">
          <cell r="B1334" t="str">
            <v>2 S 04 963 51</v>
          </cell>
          <cell r="C1334" t="str">
            <v>Poço de visita - PVI 01 AC/BC</v>
          </cell>
          <cell r="D1334" t="str">
            <v>und</v>
          </cell>
          <cell r="E1334" t="str">
            <v>1.433,01</v>
          </cell>
          <cell r="F1334" t="str">
            <v>382,61</v>
          </cell>
          <cell r="G1334" t="str">
            <v>1.815,62</v>
          </cell>
          <cell r="H1334">
            <v>0</v>
          </cell>
          <cell r="I1334">
            <v>1433.01</v>
          </cell>
          <cell r="J1334">
            <v>382.61</v>
          </cell>
          <cell r="K1334">
            <v>1815.62</v>
          </cell>
          <cell r="L1334">
            <v>0</v>
          </cell>
          <cell r="M1334">
            <v>382.61367000000001</v>
          </cell>
          <cell r="N1334">
            <v>1815.6236699999999</v>
          </cell>
        </row>
        <row r="1335">
          <cell r="B1335" t="str">
            <v>2 S 04 963 52</v>
          </cell>
          <cell r="C1335" t="str">
            <v>Poço de visita - PVI 02 AC/BC</v>
          </cell>
          <cell r="D1335" t="str">
            <v>und</v>
          </cell>
          <cell r="E1335" t="str">
            <v>1.393,89</v>
          </cell>
          <cell r="F1335" t="str">
            <v>372,17</v>
          </cell>
          <cell r="G1335" t="str">
            <v>1.766,06</v>
          </cell>
          <cell r="H1335">
            <v>0</v>
          </cell>
          <cell r="I1335">
            <v>1393.89</v>
          </cell>
          <cell r="J1335">
            <v>372.17</v>
          </cell>
          <cell r="K1335">
            <v>1766.06</v>
          </cell>
          <cell r="L1335">
            <v>0</v>
          </cell>
          <cell r="M1335">
            <v>372.16863000000006</v>
          </cell>
          <cell r="N1335">
            <v>1766.0586300000002</v>
          </cell>
        </row>
        <row r="1336">
          <cell r="B1336" t="str">
            <v>2 S 04 963 53</v>
          </cell>
          <cell r="C1336" t="str">
            <v>Poço de visita - PVI 03 AC/BC</v>
          </cell>
          <cell r="D1336" t="str">
            <v>und</v>
          </cell>
          <cell r="E1336" t="str">
            <v>1.643,63</v>
          </cell>
          <cell r="F1336" t="str">
            <v>438,85</v>
          </cell>
          <cell r="G1336" t="str">
            <v>2.082,48</v>
          </cell>
          <cell r="H1336">
            <v>0</v>
          </cell>
          <cell r="I1336">
            <v>1643.63</v>
          </cell>
          <cell r="J1336">
            <v>438.85</v>
          </cell>
          <cell r="K1336">
            <v>2082.48</v>
          </cell>
          <cell r="L1336">
            <v>0</v>
          </cell>
          <cell r="M1336">
            <v>438.84921000000003</v>
          </cell>
          <cell r="N1336">
            <v>2082.47921</v>
          </cell>
        </row>
        <row r="1337">
          <cell r="B1337" t="str">
            <v>2 S 04 963 54</v>
          </cell>
          <cell r="C1337" t="str">
            <v>Poço de visita - PVI 04 AC/BC</v>
          </cell>
          <cell r="D1337" t="str">
            <v>und</v>
          </cell>
          <cell r="E1337" t="str">
            <v>1.968,83</v>
          </cell>
          <cell r="F1337" t="str">
            <v>525,68</v>
          </cell>
          <cell r="G1337" t="str">
            <v>2.494,51</v>
          </cell>
          <cell r="H1337">
            <v>0</v>
          </cell>
          <cell r="I1337">
            <v>1968.83</v>
          </cell>
          <cell r="J1337">
            <v>525.67999999999995</v>
          </cell>
          <cell r="K1337">
            <v>2494.5100000000002</v>
          </cell>
          <cell r="L1337">
            <v>0</v>
          </cell>
          <cell r="M1337">
            <v>525.67760999999996</v>
          </cell>
          <cell r="N1337">
            <v>2494.5076099999997</v>
          </cell>
        </row>
        <row r="1338">
          <cell r="B1338" t="str">
            <v>2 S 04 963 55</v>
          </cell>
          <cell r="C1338" t="str">
            <v>Poço de visita - PVI 05 AC/BC</v>
          </cell>
          <cell r="D1338" t="str">
            <v>und</v>
          </cell>
          <cell r="E1338" t="str">
            <v>2.309,79</v>
          </cell>
          <cell r="F1338" t="str">
            <v>616,71</v>
          </cell>
          <cell r="G1338" t="str">
            <v>2.926,50</v>
          </cell>
          <cell r="H1338">
            <v>0</v>
          </cell>
          <cell r="I1338">
            <v>2309.79</v>
          </cell>
          <cell r="J1338">
            <v>616.71</v>
          </cell>
          <cell r="K1338">
            <v>2926.5</v>
          </cell>
          <cell r="L1338">
            <v>0</v>
          </cell>
          <cell r="M1338">
            <v>616.71393</v>
          </cell>
          <cell r="N1338">
            <v>2926.5039299999999</v>
          </cell>
        </row>
        <row r="1339">
          <cell r="B1339" t="str">
            <v>2 S 04 963 56</v>
          </cell>
          <cell r="C1339" t="str">
            <v>Poço de visita - PVI 06 AC/BC</v>
          </cell>
          <cell r="D1339" t="str">
            <v>und</v>
          </cell>
          <cell r="E1339" t="str">
            <v>2.849,88</v>
          </cell>
          <cell r="F1339" t="str">
            <v>760,92</v>
          </cell>
          <cell r="G1339" t="str">
            <v>3.610,79</v>
          </cell>
          <cell r="H1339">
            <v>0</v>
          </cell>
          <cell r="I1339">
            <v>2849.88</v>
          </cell>
          <cell r="J1339">
            <v>760.92</v>
          </cell>
          <cell r="K1339">
            <v>3610.79</v>
          </cell>
          <cell r="L1339">
            <v>0</v>
          </cell>
          <cell r="M1339">
            <v>760.91796000000011</v>
          </cell>
          <cell r="N1339">
            <v>3610.7979600000003</v>
          </cell>
        </row>
        <row r="1340">
          <cell r="B1340" t="str">
            <v>2 S 04 963 57</v>
          </cell>
          <cell r="C1340" t="str">
            <v>Poço de visita - PVI 07 AC/BC</v>
          </cell>
          <cell r="D1340" t="str">
            <v>und</v>
          </cell>
          <cell r="E1340" t="str">
            <v>1.653,70</v>
          </cell>
          <cell r="F1340" t="str">
            <v>441,54</v>
          </cell>
          <cell r="G1340" t="str">
            <v>2.095,24</v>
          </cell>
          <cell r="H1340">
            <v>0</v>
          </cell>
          <cell r="I1340">
            <v>1653.7</v>
          </cell>
          <cell r="J1340">
            <v>441.54</v>
          </cell>
          <cell r="K1340">
            <v>2095.2399999999998</v>
          </cell>
          <cell r="L1340">
            <v>0</v>
          </cell>
          <cell r="M1340">
            <v>441.53790000000004</v>
          </cell>
          <cell r="N1340">
            <v>2095.2379000000001</v>
          </cell>
        </row>
        <row r="1341">
          <cell r="B1341" t="str">
            <v>2 S 04 963 58</v>
          </cell>
          <cell r="C1341" t="str">
            <v>Poço de visita - PVI 08 AC/BC</v>
          </cell>
          <cell r="D1341" t="str">
            <v>und</v>
          </cell>
          <cell r="E1341" t="str">
            <v>1.624,85</v>
          </cell>
          <cell r="F1341" t="str">
            <v>433,83</v>
          </cell>
          <cell r="G1341" t="str">
            <v>2.058,68</v>
          </cell>
          <cell r="H1341">
            <v>0</v>
          </cell>
          <cell r="I1341">
            <v>1624.85</v>
          </cell>
          <cell r="J1341">
            <v>433.83</v>
          </cell>
          <cell r="K1341">
            <v>2058.6799999999998</v>
          </cell>
          <cell r="L1341">
            <v>0</v>
          </cell>
          <cell r="M1341">
            <v>433.83494999999999</v>
          </cell>
          <cell r="N1341">
            <v>2058.6849499999998</v>
          </cell>
        </row>
        <row r="1342">
          <cell r="B1342" t="str">
            <v>2 S 04 963 59</v>
          </cell>
          <cell r="C1342" t="str">
            <v>Poço de visita - PVI 09 AC/BC</v>
          </cell>
          <cell r="D1342" t="str">
            <v>und</v>
          </cell>
          <cell r="E1342" t="str">
            <v>1.895,38</v>
          </cell>
          <cell r="F1342" t="str">
            <v>506,07</v>
          </cell>
          <cell r="G1342" t="str">
            <v>2.401,44</v>
          </cell>
          <cell r="H1342">
            <v>0</v>
          </cell>
          <cell r="I1342">
            <v>1895.38</v>
          </cell>
          <cell r="J1342">
            <v>506.07</v>
          </cell>
          <cell r="K1342">
            <v>2401.44</v>
          </cell>
          <cell r="L1342">
            <v>0</v>
          </cell>
          <cell r="M1342">
            <v>506.06646000000006</v>
          </cell>
          <cell r="N1342">
            <v>2401.4464600000001</v>
          </cell>
        </row>
        <row r="1343">
          <cell r="B1343" t="str">
            <v>2 S 04 963 60</v>
          </cell>
          <cell r="C1343" t="str">
            <v>Poço de visita - PVI 10 AC/BC</v>
          </cell>
          <cell r="D1343" t="str">
            <v>und</v>
          </cell>
          <cell r="E1343" t="str">
            <v>2.170,74</v>
          </cell>
          <cell r="F1343" t="str">
            <v>579,59</v>
          </cell>
          <cell r="G1343" t="str">
            <v>2.750,33</v>
          </cell>
          <cell r="H1343">
            <v>0</v>
          </cell>
          <cell r="I1343">
            <v>2170.7399999999998</v>
          </cell>
          <cell r="J1343">
            <v>579.59</v>
          </cell>
          <cell r="K1343">
            <v>2750.33</v>
          </cell>
          <cell r="L1343">
            <v>0</v>
          </cell>
          <cell r="M1343">
            <v>579.58758</v>
          </cell>
          <cell r="N1343">
            <v>2750.3275799999997</v>
          </cell>
        </row>
        <row r="1344">
          <cell r="B1344" t="str">
            <v>2 S 04 963 61</v>
          </cell>
          <cell r="C1344" t="str">
            <v>Poço de visita - PVI 11 AC/BC</v>
          </cell>
          <cell r="D1344" t="str">
            <v>und</v>
          </cell>
          <cell r="E1344" t="str">
            <v>2.590,05</v>
          </cell>
          <cell r="F1344" t="str">
            <v>691,54</v>
          </cell>
          <cell r="G1344" t="str">
            <v>3.281,60</v>
          </cell>
          <cell r="H1344">
            <v>0</v>
          </cell>
          <cell r="I1344">
            <v>2590.0500000000002</v>
          </cell>
          <cell r="J1344">
            <v>691.54</v>
          </cell>
          <cell r="K1344">
            <v>3281.6</v>
          </cell>
          <cell r="L1344">
            <v>0</v>
          </cell>
          <cell r="M1344">
            <v>691.54335000000003</v>
          </cell>
          <cell r="N1344">
            <v>3281.5933500000001</v>
          </cell>
        </row>
        <row r="1345">
          <cell r="B1345" t="str">
            <v>2 S 04 963 62</v>
          </cell>
          <cell r="C1345" t="str">
            <v>Poço de visita - PVI 12 AC/BC</v>
          </cell>
          <cell r="D1345" t="str">
            <v>und</v>
          </cell>
          <cell r="E1345" t="str">
            <v>3.158,67</v>
          </cell>
          <cell r="F1345" t="str">
            <v>843,36</v>
          </cell>
          <cell r="G1345" t="str">
            <v>4.002,03</v>
          </cell>
          <cell r="H1345">
            <v>0</v>
          </cell>
          <cell r="I1345">
            <v>3158.67</v>
          </cell>
          <cell r="J1345">
            <v>843.36</v>
          </cell>
          <cell r="K1345">
            <v>4002.03</v>
          </cell>
          <cell r="L1345">
            <v>0</v>
          </cell>
          <cell r="M1345">
            <v>843.36489000000006</v>
          </cell>
          <cell r="N1345">
            <v>4002.0348899999999</v>
          </cell>
        </row>
        <row r="1346">
          <cell r="B1346" t="str">
            <v>2 S 04 963 63</v>
          </cell>
          <cell r="C1346" t="str">
            <v>Poço de visita - PVI 13 AC/BC</v>
          </cell>
          <cell r="D1346" t="str">
            <v>und</v>
          </cell>
          <cell r="E1346" t="str">
            <v>1.995,76</v>
          </cell>
          <cell r="F1346" t="str">
            <v>532,87</v>
          </cell>
          <cell r="G1346" t="str">
            <v>2.528,62</v>
          </cell>
          <cell r="H1346">
            <v>0</v>
          </cell>
          <cell r="I1346">
            <v>1995.76</v>
          </cell>
          <cell r="J1346">
            <v>532.87</v>
          </cell>
          <cell r="K1346">
            <v>2528.62</v>
          </cell>
          <cell r="L1346">
            <v>0</v>
          </cell>
          <cell r="M1346">
            <v>532.86792000000003</v>
          </cell>
          <cell r="N1346">
            <v>2528.6279199999999</v>
          </cell>
        </row>
        <row r="1347">
          <cell r="B1347" t="str">
            <v>2 S 04 963 64</v>
          </cell>
          <cell r="C1347" t="str">
            <v>Poço de visita - PVI 14 AC/BC</v>
          </cell>
          <cell r="D1347" t="str">
            <v>und</v>
          </cell>
          <cell r="E1347" t="str">
            <v>1.870,23</v>
          </cell>
          <cell r="F1347" t="str">
            <v>499,35</v>
          </cell>
          <cell r="G1347" t="str">
            <v>2.369,59</v>
          </cell>
          <cell r="H1347">
            <v>0</v>
          </cell>
          <cell r="I1347">
            <v>1870.23</v>
          </cell>
          <cell r="J1347">
            <v>499.35</v>
          </cell>
          <cell r="K1347">
            <v>2369.59</v>
          </cell>
          <cell r="L1347">
            <v>0</v>
          </cell>
          <cell r="M1347">
            <v>499.35141000000004</v>
          </cell>
          <cell r="N1347">
            <v>2369.5814100000002</v>
          </cell>
        </row>
        <row r="1348">
          <cell r="B1348" t="str">
            <v>2 S 04 963 65</v>
          </cell>
          <cell r="C1348" t="str">
            <v>Poço de visita - PVI 15 AC/BC</v>
          </cell>
          <cell r="D1348" t="str">
            <v>und</v>
          </cell>
          <cell r="E1348" t="str">
            <v>2.166,35</v>
          </cell>
          <cell r="F1348" t="str">
            <v>578,42</v>
          </cell>
          <cell r="G1348" t="str">
            <v>2.744,77</v>
          </cell>
          <cell r="H1348">
            <v>0</v>
          </cell>
          <cell r="I1348">
            <v>2166.35</v>
          </cell>
          <cell r="J1348">
            <v>578.41999999999996</v>
          </cell>
          <cell r="K1348">
            <v>2744.77</v>
          </cell>
          <cell r="L1348">
            <v>0</v>
          </cell>
          <cell r="M1348">
            <v>578.41544999999996</v>
          </cell>
          <cell r="N1348">
            <v>2744.7654499999999</v>
          </cell>
        </row>
        <row r="1349">
          <cell r="B1349" t="str">
            <v>2 S 04 963 66</v>
          </cell>
          <cell r="C1349" t="str">
            <v>Poço de visita - PVI 16 AC/BC</v>
          </cell>
          <cell r="D1349" t="str">
            <v>und</v>
          </cell>
          <cell r="E1349" t="str">
            <v>2.516,98</v>
          </cell>
          <cell r="F1349" t="str">
            <v>672,03</v>
          </cell>
          <cell r="G1349" t="str">
            <v>3.189,01</v>
          </cell>
          <cell r="H1349">
            <v>0</v>
          </cell>
          <cell r="I1349">
            <v>2516.98</v>
          </cell>
          <cell r="J1349">
            <v>672.03</v>
          </cell>
          <cell r="K1349">
            <v>3189.01</v>
          </cell>
          <cell r="L1349">
            <v>0</v>
          </cell>
          <cell r="M1349">
            <v>672.03366000000005</v>
          </cell>
          <cell r="N1349">
            <v>3189.0136600000001</v>
          </cell>
        </row>
        <row r="1350">
          <cell r="B1350" t="str">
            <v>2 S 04 963 67</v>
          </cell>
          <cell r="C1350" t="str">
            <v>Poço de visita - PVI 17 AC/BC</v>
          </cell>
          <cell r="D1350" t="str">
            <v>und</v>
          </cell>
          <cell r="E1350" t="str">
            <v>2.889,55</v>
          </cell>
          <cell r="F1350" t="str">
            <v>771,51</v>
          </cell>
          <cell r="G1350" t="str">
            <v>3.661,07</v>
          </cell>
          <cell r="H1350">
            <v>0</v>
          </cell>
          <cell r="I1350">
            <v>2889.55</v>
          </cell>
          <cell r="J1350">
            <v>771.51</v>
          </cell>
          <cell r="K1350">
            <v>3661.07</v>
          </cell>
          <cell r="L1350">
            <v>0</v>
          </cell>
          <cell r="M1350">
            <v>771.50985000000014</v>
          </cell>
          <cell r="N1350">
            <v>3661.0598500000006</v>
          </cell>
        </row>
        <row r="1351">
          <cell r="B1351" t="str">
            <v>2 S 04 963 68</v>
          </cell>
          <cell r="C1351" t="str">
            <v>Poço de visita - PVI 18 AC/BC</v>
          </cell>
          <cell r="D1351" t="str">
            <v>und</v>
          </cell>
          <cell r="E1351" t="str">
            <v>3.486,69</v>
          </cell>
          <cell r="F1351" t="str">
            <v>930,95</v>
          </cell>
          <cell r="G1351" t="str">
            <v>4.417,64</v>
          </cell>
          <cell r="H1351">
            <v>0</v>
          </cell>
          <cell r="I1351">
            <v>3486.69</v>
          </cell>
          <cell r="J1351">
            <v>930.95</v>
          </cell>
          <cell r="K1351">
            <v>4417.6400000000003</v>
          </cell>
          <cell r="L1351">
            <v>0</v>
          </cell>
          <cell r="M1351">
            <v>930.94623000000001</v>
          </cell>
          <cell r="N1351">
            <v>4417.6362300000001</v>
          </cell>
        </row>
        <row r="1352">
          <cell r="B1352" t="str">
            <v>2 S 04 963 81</v>
          </cell>
          <cell r="C1352" t="str">
            <v>Chaminé dos poços de visita - CPV 01 AC/BC</v>
          </cell>
          <cell r="D1352" t="str">
            <v>und</v>
          </cell>
          <cell r="E1352" t="str">
            <v>899,67</v>
          </cell>
          <cell r="F1352" t="str">
            <v>240,21</v>
          </cell>
          <cell r="G1352" t="str">
            <v>1.139,89</v>
          </cell>
          <cell r="H1352">
            <v>0</v>
          </cell>
          <cell r="I1352">
            <v>899.67</v>
          </cell>
          <cell r="J1352">
            <v>240.21</v>
          </cell>
          <cell r="K1352">
            <v>1139.8900000000001</v>
          </cell>
          <cell r="L1352">
            <v>0</v>
          </cell>
          <cell r="M1352">
            <v>240.21189000000001</v>
          </cell>
          <cell r="N1352">
            <v>1139.8818899999999</v>
          </cell>
        </row>
        <row r="1353">
          <cell r="B1353" t="str">
            <v>2 S 04 963 82</v>
          </cell>
          <cell r="C1353" t="str">
            <v>Chaminé dos poços de visita - CPV 02 AC/BC</v>
          </cell>
          <cell r="D1353" t="str">
            <v>und</v>
          </cell>
          <cell r="E1353" t="str">
            <v>1.048,09</v>
          </cell>
          <cell r="F1353" t="str">
            <v>279,84</v>
          </cell>
          <cell r="G1353" t="str">
            <v>1.327,94</v>
          </cell>
          <cell r="H1353">
            <v>0</v>
          </cell>
          <cell r="I1353">
            <v>1048.0899999999999</v>
          </cell>
          <cell r="J1353">
            <v>279.83999999999997</v>
          </cell>
          <cell r="K1353">
            <v>1327.94</v>
          </cell>
          <cell r="L1353">
            <v>0</v>
          </cell>
          <cell r="M1353">
            <v>279.84003000000001</v>
          </cell>
          <cell r="N1353">
            <v>1327.93003</v>
          </cell>
        </row>
        <row r="1354">
          <cell r="B1354" t="str">
            <v>2 S 04 963 83</v>
          </cell>
          <cell r="C1354" t="str">
            <v>Chaminé dos poços de visita - CPV 03 AC/BC</v>
          </cell>
          <cell r="D1354" t="str">
            <v>und</v>
          </cell>
          <cell r="E1354" t="str">
            <v>1.190,54</v>
          </cell>
          <cell r="F1354" t="str">
            <v>317,87</v>
          </cell>
          <cell r="G1354" t="str">
            <v>1.508,41</v>
          </cell>
          <cell r="H1354">
            <v>0</v>
          </cell>
          <cell r="I1354">
            <v>1190.54</v>
          </cell>
          <cell r="J1354">
            <v>317.87</v>
          </cell>
          <cell r="K1354">
            <v>1508.41</v>
          </cell>
          <cell r="L1354">
            <v>0</v>
          </cell>
          <cell r="M1354">
            <v>317.87418000000002</v>
          </cell>
          <cell r="N1354">
            <v>1508.41418</v>
          </cell>
        </row>
        <row r="1355">
          <cell r="B1355" t="str">
            <v>2 S 04 963 84</v>
          </cell>
          <cell r="C1355" t="str">
            <v>Chaminé dos poços de visita - CPV 04 AC/BC</v>
          </cell>
          <cell r="D1355" t="str">
            <v>und</v>
          </cell>
          <cell r="E1355" t="str">
            <v>1.339,98</v>
          </cell>
          <cell r="F1355" t="str">
            <v>357,77</v>
          </cell>
          <cell r="G1355" t="str">
            <v>1.697,75</v>
          </cell>
          <cell r="H1355">
            <v>0</v>
          </cell>
          <cell r="I1355">
            <v>1339.98</v>
          </cell>
          <cell r="J1355">
            <v>357.77</v>
          </cell>
          <cell r="K1355">
            <v>1697.75</v>
          </cell>
          <cell r="L1355">
            <v>0</v>
          </cell>
          <cell r="M1355">
            <v>357.77466000000004</v>
          </cell>
          <cell r="N1355">
            <v>1697.7546600000001</v>
          </cell>
        </row>
        <row r="1356">
          <cell r="B1356" t="str">
            <v>2 S 04 963 85</v>
          </cell>
          <cell r="C1356" t="str">
            <v>Chaminé dos poços de visita - CPV 05 AC/BC</v>
          </cell>
          <cell r="D1356" t="str">
            <v>und</v>
          </cell>
          <cell r="E1356" t="str">
            <v>934,78</v>
          </cell>
          <cell r="F1356" t="str">
            <v>249,59</v>
          </cell>
          <cell r="G1356" t="str">
            <v>1.184,36</v>
          </cell>
          <cell r="H1356">
            <v>0</v>
          </cell>
          <cell r="I1356">
            <v>934.78</v>
          </cell>
          <cell r="J1356">
            <v>249.59</v>
          </cell>
          <cell r="K1356">
            <v>1184.3599999999999</v>
          </cell>
          <cell r="L1356">
            <v>0</v>
          </cell>
          <cell r="M1356">
            <v>249.58626000000001</v>
          </cell>
          <cell r="N1356">
            <v>1184.36626</v>
          </cell>
        </row>
        <row r="1357">
          <cell r="B1357" t="str">
            <v>2 S 04 963 86</v>
          </cell>
          <cell r="C1357" t="str">
            <v>Chaminé dos poços de visita - CPV 06 AC/BC</v>
          </cell>
          <cell r="D1357" t="str">
            <v>und</v>
          </cell>
          <cell r="E1357" t="str">
            <v>1.630,84</v>
          </cell>
          <cell r="F1357" t="str">
            <v>435,43</v>
          </cell>
          <cell r="G1357" t="str">
            <v>2.066,28</v>
          </cell>
          <cell r="H1357">
            <v>0</v>
          </cell>
          <cell r="I1357">
            <v>1630.84</v>
          </cell>
          <cell r="J1357">
            <v>435.43</v>
          </cell>
          <cell r="K1357">
            <v>2066.2800000000002</v>
          </cell>
          <cell r="L1357">
            <v>0</v>
          </cell>
          <cell r="M1357">
            <v>435.43428</v>
          </cell>
          <cell r="N1357">
            <v>2066.2742800000001</v>
          </cell>
        </row>
        <row r="1358">
          <cell r="B1358" t="str">
            <v>2 S 04 963 87</v>
          </cell>
          <cell r="C1358" t="str">
            <v>Chaminé dos poços de visita - CPV 07 AC/BC</v>
          </cell>
          <cell r="D1358" t="str">
            <v>und</v>
          </cell>
          <cell r="E1358" t="str">
            <v>1.774,31</v>
          </cell>
          <cell r="F1358" t="str">
            <v>473,74</v>
          </cell>
          <cell r="G1358" t="str">
            <v>2.248,05</v>
          </cell>
          <cell r="H1358">
            <v>0</v>
          </cell>
          <cell r="I1358">
            <v>1774.31</v>
          </cell>
          <cell r="J1358">
            <v>473.74</v>
          </cell>
          <cell r="K1358">
            <v>2248.0500000000002</v>
          </cell>
          <cell r="L1358">
            <v>0</v>
          </cell>
          <cell r="M1358">
            <v>473.74077</v>
          </cell>
          <cell r="N1358">
            <v>2248.0507699999998</v>
          </cell>
        </row>
        <row r="1359">
          <cell r="B1359" t="str">
            <v>2 S 04 964 01</v>
          </cell>
          <cell r="C1359" t="str">
            <v>Tubulação de drenagem urbana - D=0,40 m s/ berço</v>
          </cell>
          <cell r="D1359" t="str">
            <v>m</v>
          </cell>
          <cell r="E1359" t="str">
            <v>131,98</v>
          </cell>
          <cell r="F1359" t="str">
            <v>35,24</v>
          </cell>
          <cell r="G1359" t="str">
            <v>167,22</v>
          </cell>
          <cell r="H1359">
            <v>0</v>
          </cell>
          <cell r="I1359">
            <v>131.97999999999999</v>
          </cell>
          <cell r="J1359">
            <v>35.24</v>
          </cell>
          <cell r="K1359">
            <v>167.22</v>
          </cell>
          <cell r="L1359">
            <v>0</v>
          </cell>
          <cell r="M1359">
            <v>35.238659999999996</v>
          </cell>
          <cell r="N1359">
            <v>167.21866</v>
          </cell>
        </row>
        <row r="1360">
          <cell r="B1360" t="str">
            <v>2 S 04 964 02</v>
          </cell>
          <cell r="C1360" t="str">
            <v>Tubulação de drenagem urbana - D=0,60 m s/ berço</v>
          </cell>
          <cell r="D1360" t="str">
            <v>m</v>
          </cell>
          <cell r="E1360" t="str">
            <v>260,57</v>
          </cell>
          <cell r="F1360" t="str">
            <v>69,57</v>
          </cell>
          <cell r="G1360" t="str">
            <v>330,14</v>
          </cell>
          <cell r="H1360">
            <v>0</v>
          </cell>
          <cell r="I1360">
            <v>260.57</v>
          </cell>
          <cell r="J1360">
            <v>69.569999999999993</v>
          </cell>
          <cell r="K1360">
            <v>330.14</v>
          </cell>
          <cell r="L1360">
            <v>0</v>
          </cell>
          <cell r="M1360">
            <v>69.572190000000006</v>
          </cell>
          <cell r="N1360">
            <v>330.14219000000003</v>
          </cell>
        </row>
        <row r="1361">
          <cell r="B1361" t="str">
            <v>2 S 04 964 03</v>
          </cell>
          <cell r="C1361" t="str">
            <v>Tubulação de drenagem urbana - D=0,80 m s/ berço</v>
          </cell>
          <cell r="D1361" t="str">
            <v>m</v>
          </cell>
          <cell r="E1361" t="str">
            <v>345,66</v>
          </cell>
          <cell r="F1361" t="str">
            <v>92,29</v>
          </cell>
          <cell r="G1361" t="str">
            <v>437,95</v>
          </cell>
          <cell r="H1361">
            <v>0</v>
          </cell>
          <cell r="I1361">
            <v>345.66</v>
          </cell>
          <cell r="J1361">
            <v>92.29</v>
          </cell>
          <cell r="K1361">
            <v>437.95</v>
          </cell>
          <cell r="L1361">
            <v>0</v>
          </cell>
          <cell r="M1361">
            <v>92.29122000000001</v>
          </cell>
          <cell r="N1361">
            <v>437.95122000000003</v>
          </cell>
        </row>
        <row r="1362">
          <cell r="B1362" t="str">
            <v>2 S 04 964 04</v>
          </cell>
          <cell r="C1362" t="str">
            <v>Tubulação de drenagem urbana - D=1,00 m s/ berço</v>
          </cell>
          <cell r="D1362" t="str">
            <v>m</v>
          </cell>
          <cell r="E1362" t="str">
            <v>482,68</v>
          </cell>
          <cell r="F1362" t="str">
            <v>128,88</v>
          </cell>
          <cell r="G1362" t="str">
            <v>611,56</v>
          </cell>
          <cell r="H1362">
            <v>0</v>
          </cell>
          <cell r="I1362">
            <v>482.68</v>
          </cell>
          <cell r="J1362">
            <v>128.88</v>
          </cell>
          <cell r="K1362">
            <v>611.55999999999995</v>
          </cell>
          <cell r="L1362">
            <v>0</v>
          </cell>
          <cell r="M1362">
            <v>128.87556000000001</v>
          </cell>
          <cell r="N1362">
            <v>611.55556000000001</v>
          </cell>
        </row>
        <row r="1363">
          <cell r="B1363" t="str">
            <v>2 S 04 964 05</v>
          </cell>
          <cell r="C1363" t="str">
            <v>Tubulação de drenagem urbana - D=1,20 m s/ berço</v>
          </cell>
          <cell r="D1363" t="str">
            <v>m</v>
          </cell>
          <cell r="E1363" t="str">
            <v>643,67</v>
          </cell>
          <cell r="F1363" t="str">
            <v>171,86</v>
          </cell>
          <cell r="G1363" t="str">
            <v>815,53</v>
          </cell>
          <cell r="H1363">
            <v>0</v>
          </cell>
          <cell r="I1363">
            <v>643.66999999999996</v>
          </cell>
          <cell r="J1363">
            <v>171.86</v>
          </cell>
          <cell r="K1363">
            <v>815.53</v>
          </cell>
          <cell r="L1363">
            <v>0</v>
          </cell>
          <cell r="M1363">
            <v>171.85989000000001</v>
          </cell>
          <cell r="N1363">
            <v>815.52989000000002</v>
          </cell>
        </row>
        <row r="1364">
          <cell r="B1364" t="str">
            <v>2 S 04 964 06</v>
          </cell>
          <cell r="C1364" t="str">
            <v>Tubulação de drenagem urbana - D=1,50 m s/ berço</v>
          </cell>
          <cell r="D1364" t="str">
            <v>m</v>
          </cell>
          <cell r="E1364" t="str">
            <v>959,17</v>
          </cell>
          <cell r="F1364" t="str">
            <v>256,10</v>
          </cell>
          <cell r="G1364" t="str">
            <v>1.215,27</v>
          </cell>
          <cell r="H1364">
            <v>0</v>
          </cell>
          <cell r="I1364">
            <v>959.17</v>
          </cell>
          <cell r="J1364">
            <v>256.10000000000002</v>
          </cell>
          <cell r="K1364">
            <v>1215.27</v>
          </cell>
          <cell r="L1364">
            <v>0</v>
          </cell>
          <cell r="M1364">
            <v>256.09838999999999</v>
          </cell>
          <cell r="N1364">
            <v>1215.26839</v>
          </cell>
        </row>
        <row r="1365">
          <cell r="B1365" t="str">
            <v>2 S 04 964 51</v>
          </cell>
          <cell r="C1365" t="str">
            <v>Tubulação de drenagem urbana-D=0,40m s/berço AC/BC</v>
          </cell>
          <cell r="D1365" t="str">
            <v>m</v>
          </cell>
          <cell r="E1365" t="str">
            <v>136,73</v>
          </cell>
          <cell r="F1365" t="str">
            <v>36,51</v>
          </cell>
          <cell r="G1365" t="str">
            <v>173,23</v>
          </cell>
          <cell r="H1365">
            <v>0</v>
          </cell>
          <cell r="I1365">
            <v>136.72999999999999</v>
          </cell>
          <cell r="J1365">
            <v>36.51</v>
          </cell>
          <cell r="K1365">
            <v>173.23</v>
          </cell>
          <cell r="L1365">
            <v>0</v>
          </cell>
          <cell r="M1365">
            <v>36.506909999999998</v>
          </cell>
          <cell r="N1365">
            <v>173.23690999999999</v>
          </cell>
        </row>
        <row r="1366">
          <cell r="B1366" t="str">
            <v>2 S 04 964 52</v>
          </cell>
          <cell r="C1366" t="str">
            <v>Tubulação de drenagem urbana-D=0,60m s/berço AC/BC</v>
          </cell>
          <cell r="D1366" t="str">
            <v>m</v>
          </cell>
          <cell r="E1366" t="str">
            <v>269,86</v>
          </cell>
          <cell r="F1366" t="str">
            <v>72,05</v>
          </cell>
          <cell r="G1366" t="str">
            <v>341,91</v>
          </cell>
          <cell r="H1366">
            <v>0</v>
          </cell>
          <cell r="I1366">
            <v>269.86</v>
          </cell>
          <cell r="J1366">
            <v>72.05</v>
          </cell>
          <cell r="K1366">
            <v>341.91</v>
          </cell>
          <cell r="L1366">
            <v>0</v>
          </cell>
          <cell r="M1366">
            <v>72.052620000000005</v>
          </cell>
          <cell r="N1366">
            <v>341.91262</v>
          </cell>
        </row>
        <row r="1367">
          <cell r="B1367" t="str">
            <v>2 S 04 964 53</v>
          </cell>
          <cell r="C1367" t="str">
            <v>Tubulação de drenagem urbana-D=0,80m s/berço AC/BC</v>
          </cell>
          <cell r="D1367" t="str">
            <v>m</v>
          </cell>
          <cell r="E1367" t="str">
            <v>361,07</v>
          </cell>
          <cell r="F1367" t="str">
            <v>96,41</v>
          </cell>
          <cell r="G1367" t="str">
            <v>457,48</v>
          </cell>
          <cell r="H1367">
            <v>0</v>
          </cell>
          <cell r="I1367">
            <v>361.07</v>
          </cell>
          <cell r="J1367">
            <v>96.41</v>
          </cell>
          <cell r="K1367">
            <v>457.48</v>
          </cell>
          <cell r="L1367">
            <v>0</v>
          </cell>
          <cell r="M1367">
            <v>96.405690000000007</v>
          </cell>
          <cell r="N1367">
            <v>457.47568999999999</v>
          </cell>
        </row>
        <row r="1368">
          <cell r="B1368" t="str">
            <v>2 S 04 964 54</v>
          </cell>
          <cell r="C1368" t="str">
            <v>Tubulação de drenagem urbana-D=1,00m s/berço AC/BC</v>
          </cell>
          <cell r="D1368" t="str">
            <v>m</v>
          </cell>
          <cell r="E1368" t="str">
            <v>505,49</v>
          </cell>
          <cell r="F1368" t="str">
            <v>134,96</v>
          </cell>
          <cell r="G1368" t="str">
            <v>640,45</v>
          </cell>
          <cell r="H1368">
            <v>0</v>
          </cell>
          <cell r="I1368">
            <v>505.49</v>
          </cell>
          <cell r="J1368">
            <v>134.96</v>
          </cell>
          <cell r="K1368">
            <v>640.45000000000005</v>
          </cell>
          <cell r="L1368">
            <v>0</v>
          </cell>
          <cell r="M1368">
            <v>134.96583000000001</v>
          </cell>
          <cell r="N1368">
            <v>640.45582999999999</v>
          </cell>
        </row>
        <row r="1369">
          <cell r="B1369" t="str">
            <v>2 S 04 964 55</v>
          </cell>
          <cell r="C1369" t="str">
            <v>Tubulação de drenagem urbana-D=1,20m s/berço AC/BC</v>
          </cell>
          <cell r="D1369" t="str">
            <v>m</v>
          </cell>
          <cell r="E1369" t="str">
            <v>673,46</v>
          </cell>
          <cell r="F1369" t="str">
            <v>179,81</v>
          </cell>
          <cell r="G1369" t="str">
            <v>853,27</v>
          </cell>
          <cell r="H1369">
            <v>0</v>
          </cell>
          <cell r="I1369">
            <v>673.46</v>
          </cell>
          <cell r="J1369">
            <v>179.81</v>
          </cell>
          <cell r="K1369">
            <v>853.27</v>
          </cell>
          <cell r="L1369">
            <v>0</v>
          </cell>
          <cell r="M1369">
            <v>179.81382000000002</v>
          </cell>
          <cell r="N1369">
            <v>853.27382000000011</v>
          </cell>
        </row>
        <row r="1370">
          <cell r="B1370" t="str">
            <v>2 S 04 964 56</v>
          </cell>
          <cell r="C1370" t="str">
            <v>Tubulação de drenagem urbana-D=1,50m s/berço AC/BC</v>
          </cell>
          <cell r="D1370" t="str">
            <v>m</v>
          </cell>
          <cell r="E1370" t="str">
            <v>998,94</v>
          </cell>
          <cell r="F1370" t="str">
            <v>266,72</v>
          </cell>
          <cell r="G1370" t="str">
            <v>1.265,66</v>
          </cell>
          <cell r="H1370">
            <v>0</v>
          </cell>
          <cell r="I1370">
            <v>998.94</v>
          </cell>
          <cell r="J1370">
            <v>266.72000000000003</v>
          </cell>
          <cell r="K1370">
            <v>1265.6600000000001</v>
          </cell>
          <cell r="L1370">
            <v>0</v>
          </cell>
          <cell r="M1370">
            <v>266.71698000000004</v>
          </cell>
          <cell r="N1370">
            <v>1265.6569800000002</v>
          </cell>
        </row>
        <row r="1371">
          <cell r="B1371" t="str">
            <v>2 S 04 990 01</v>
          </cell>
          <cell r="C1371" t="str">
            <v>Transposição de segmento de sarjetas - TSS 01</v>
          </cell>
          <cell r="D1371" t="str">
            <v>m</v>
          </cell>
          <cell r="E1371" t="str">
            <v>130,41</v>
          </cell>
          <cell r="F1371" t="str">
            <v>34,82</v>
          </cell>
          <cell r="G1371" t="str">
            <v>165,23</v>
          </cell>
          <cell r="H1371">
            <v>0</v>
          </cell>
          <cell r="I1371">
            <v>130.41</v>
          </cell>
          <cell r="J1371">
            <v>34.82</v>
          </cell>
          <cell r="K1371">
            <v>165.23</v>
          </cell>
          <cell r="L1371">
            <v>0</v>
          </cell>
          <cell r="M1371">
            <v>34.819470000000003</v>
          </cell>
          <cell r="N1371">
            <v>165.22946999999999</v>
          </cell>
        </row>
        <row r="1372">
          <cell r="B1372" t="str">
            <v>2 S 04 990 02</v>
          </cell>
          <cell r="C1372" t="str">
            <v>Transposição de segmento de sarjetas - TSS 02</v>
          </cell>
          <cell r="D1372" t="str">
            <v>m</v>
          </cell>
          <cell r="E1372" t="str">
            <v>155,95</v>
          </cell>
          <cell r="F1372" t="str">
            <v>41,64</v>
          </cell>
          <cell r="G1372" t="str">
            <v>197,59</v>
          </cell>
          <cell r="H1372">
            <v>0</v>
          </cell>
          <cell r="I1372">
            <v>155.94999999999999</v>
          </cell>
          <cell r="J1372">
            <v>41.64</v>
          </cell>
          <cell r="K1372">
            <v>197.59</v>
          </cell>
          <cell r="L1372">
            <v>0</v>
          </cell>
          <cell r="M1372">
            <v>41.638649999999998</v>
          </cell>
          <cell r="N1372">
            <v>197.58864999999997</v>
          </cell>
        </row>
        <row r="1373">
          <cell r="B1373" t="str">
            <v>2 S 04 990 03</v>
          </cell>
          <cell r="C1373" t="str">
            <v>Transposição de segmento de sarjetas - TSS 03</v>
          </cell>
          <cell r="D1373" t="str">
            <v>m</v>
          </cell>
          <cell r="E1373" t="str">
            <v>266,59</v>
          </cell>
          <cell r="F1373" t="str">
            <v>71,18</v>
          </cell>
          <cell r="G1373" t="str">
            <v>337,77</v>
          </cell>
          <cell r="H1373">
            <v>0</v>
          </cell>
          <cell r="I1373">
            <v>266.58999999999997</v>
          </cell>
          <cell r="J1373">
            <v>71.180000000000007</v>
          </cell>
          <cell r="K1373">
            <v>337.77</v>
          </cell>
          <cell r="L1373">
            <v>0</v>
          </cell>
          <cell r="M1373">
            <v>71.17953</v>
          </cell>
          <cell r="N1373">
            <v>337.76952999999997</v>
          </cell>
        </row>
        <row r="1374">
          <cell r="B1374" t="str">
            <v>2 S 04 990 04</v>
          </cell>
          <cell r="C1374" t="str">
            <v>Transposição de segmento de sarjetas - TSS 04</v>
          </cell>
          <cell r="D1374" t="str">
            <v>m</v>
          </cell>
          <cell r="E1374" t="str">
            <v>230,02</v>
          </cell>
          <cell r="F1374" t="str">
            <v>61,42</v>
          </cell>
          <cell r="G1374" t="str">
            <v>291,44</v>
          </cell>
          <cell r="H1374">
            <v>0</v>
          </cell>
          <cell r="I1374">
            <v>230.02</v>
          </cell>
          <cell r="J1374">
            <v>61.42</v>
          </cell>
          <cell r="K1374">
            <v>291.44</v>
          </cell>
          <cell r="L1374">
            <v>0</v>
          </cell>
          <cell r="M1374">
            <v>61.415340000000008</v>
          </cell>
          <cell r="N1374">
            <v>291.43534</v>
          </cell>
        </row>
        <row r="1375">
          <cell r="B1375" t="str">
            <v>2 S 04 990 05</v>
          </cell>
          <cell r="C1375" t="str">
            <v>Transposição de segmento de sarjetas - TSS 05</v>
          </cell>
          <cell r="D1375" t="str">
            <v>m</v>
          </cell>
          <cell r="E1375" t="str">
            <v>205,71</v>
          </cell>
          <cell r="F1375" t="str">
            <v>54,93</v>
          </cell>
          <cell r="G1375" t="str">
            <v>260,64</v>
          </cell>
          <cell r="H1375">
            <v>0</v>
          </cell>
          <cell r="I1375">
            <v>205.71</v>
          </cell>
          <cell r="J1375">
            <v>54.93</v>
          </cell>
          <cell r="K1375">
            <v>260.64</v>
          </cell>
          <cell r="L1375">
            <v>0</v>
          </cell>
          <cell r="M1375">
            <v>54.924570000000003</v>
          </cell>
          <cell r="N1375">
            <v>260.63457</v>
          </cell>
        </row>
        <row r="1376">
          <cell r="B1376" t="str">
            <v>2 S 04 990 06</v>
          </cell>
          <cell r="C1376" t="str">
            <v>Transposição de segmento de sarjetas - TSS 06</v>
          </cell>
          <cell r="D1376" t="str">
            <v>m</v>
          </cell>
          <cell r="E1376" t="str">
            <v>193,38</v>
          </cell>
          <cell r="F1376" t="str">
            <v>51,63</v>
          </cell>
          <cell r="G1376" t="str">
            <v>245,02</v>
          </cell>
          <cell r="H1376">
            <v>0</v>
          </cell>
          <cell r="I1376">
            <v>193.38</v>
          </cell>
          <cell r="J1376">
            <v>51.63</v>
          </cell>
          <cell r="K1376">
            <v>245.02</v>
          </cell>
          <cell r="L1376">
            <v>0</v>
          </cell>
          <cell r="M1376">
            <v>51.632460000000002</v>
          </cell>
          <cell r="N1376">
            <v>245.01246</v>
          </cell>
        </row>
        <row r="1377">
          <cell r="B1377" t="str">
            <v>2 S 04 990 51</v>
          </cell>
          <cell r="C1377" t="str">
            <v>Transposição de segmentos de sarjetas-TSS 01 AC/BC</v>
          </cell>
          <cell r="D1377" t="str">
            <v>m</v>
          </cell>
          <cell r="E1377" t="str">
            <v>149,07</v>
          </cell>
          <cell r="F1377" t="str">
            <v>39,80</v>
          </cell>
          <cell r="G1377" t="str">
            <v>188,88</v>
          </cell>
          <cell r="H1377">
            <v>0</v>
          </cell>
          <cell r="I1377">
            <v>149.07</v>
          </cell>
          <cell r="J1377">
            <v>39.799999999999997</v>
          </cell>
          <cell r="K1377">
            <v>188.88</v>
          </cell>
          <cell r="L1377">
            <v>0</v>
          </cell>
          <cell r="M1377">
            <v>39.801690000000001</v>
          </cell>
          <cell r="N1377">
            <v>188.87169</v>
          </cell>
        </row>
        <row r="1378">
          <cell r="B1378" t="str">
            <v>2 S 04 990 52</v>
          </cell>
          <cell r="C1378" t="str">
            <v>Transposição de segmentos de sarjetas-TSS 02 AC/BC</v>
          </cell>
          <cell r="D1378" t="str">
            <v>m</v>
          </cell>
          <cell r="E1378" t="str">
            <v>178,91</v>
          </cell>
          <cell r="F1378" t="str">
            <v>47,77</v>
          </cell>
          <cell r="G1378" t="str">
            <v>226,67</v>
          </cell>
          <cell r="H1378">
            <v>0</v>
          </cell>
          <cell r="I1378">
            <v>178.91</v>
          </cell>
          <cell r="J1378">
            <v>47.77</v>
          </cell>
          <cell r="K1378">
            <v>226.67</v>
          </cell>
          <cell r="L1378">
            <v>0</v>
          </cell>
          <cell r="M1378">
            <v>47.768970000000003</v>
          </cell>
          <cell r="N1378">
            <v>226.67896999999999</v>
          </cell>
        </row>
        <row r="1379">
          <cell r="B1379" t="str">
            <v>2 S 04 990 53</v>
          </cell>
          <cell r="C1379" t="str">
            <v>Transposição de segmento de sarjetas-TSS 03 AC/BC</v>
          </cell>
          <cell r="D1379" t="str">
            <v>m</v>
          </cell>
          <cell r="E1379" t="str">
            <v>283,94</v>
          </cell>
          <cell r="F1379" t="str">
            <v>75,81</v>
          </cell>
          <cell r="G1379" t="str">
            <v>359,75</v>
          </cell>
          <cell r="H1379">
            <v>0</v>
          </cell>
          <cell r="I1379">
            <v>283.94</v>
          </cell>
          <cell r="J1379">
            <v>75.81</v>
          </cell>
          <cell r="K1379">
            <v>359.75</v>
          </cell>
          <cell r="L1379">
            <v>0</v>
          </cell>
          <cell r="M1379">
            <v>75.811980000000005</v>
          </cell>
          <cell r="N1379">
            <v>359.75198</v>
          </cell>
        </row>
        <row r="1380">
          <cell r="B1380" t="str">
            <v>2 S 04 990 54</v>
          </cell>
          <cell r="C1380" t="str">
            <v>Transposição de segmento de sarjetas-TSS 04 AC/BC</v>
          </cell>
          <cell r="D1380" t="str">
            <v>m</v>
          </cell>
          <cell r="E1380" t="str">
            <v>245,80</v>
          </cell>
          <cell r="F1380" t="str">
            <v>65,63</v>
          </cell>
          <cell r="G1380" t="str">
            <v>311,42</v>
          </cell>
          <cell r="H1380">
            <v>0</v>
          </cell>
          <cell r="I1380">
            <v>245.8</v>
          </cell>
          <cell r="J1380">
            <v>65.63</v>
          </cell>
          <cell r="K1380">
            <v>311.42</v>
          </cell>
          <cell r="L1380">
            <v>0</v>
          </cell>
          <cell r="M1380">
            <v>65.628600000000006</v>
          </cell>
          <cell r="N1380">
            <v>311.42860000000002</v>
          </cell>
        </row>
        <row r="1381">
          <cell r="B1381" t="str">
            <v>2 S 04 990 55</v>
          </cell>
          <cell r="C1381" t="str">
            <v>Transposição de segmento de sarjetas-TSS 05 AC/BC</v>
          </cell>
          <cell r="D1381" t="str">
            <v>m</v>
          </cell>
          <cell r="E1381" t="str">
            <v>220,43</v>
          </cell>
          <cell r="F1381" t="str">
            <v>58,86</v>
          </cell>
          <cell r="G1381" t="str">
            <v>279,29</v>
          </cell>
          <cell r="H1381">
            <v>0</v>
          </cell>
          <cell r="I1381">
            <v>220.43</v>
          </cell>
          <cell r="J1381">
            <v>58.86</v>
          </cell>
          <cell r="K1381">
            <v>279.29000000000002</v>
          </cell>
          <cell r="L1381">
            <v>0</v>
          </cell>
          <cell r="M1381">
            <v>58.854810000000008</v>
          </cell>
          <cell r="N1381">
            <v>279.28480999999999</v>
          </cell>
        </row>
        <row r="1382">
          <cell r="B1382" t="str">
            <v>2 S 04 990 56</v>
          </cell>
          <cell r="C1382" t="str">
            <v>Transposição de segmento de sarjetas-TSS 06 AC/BC</v>
          </cell>
          <cell r="D1382" t="str">
            <v>m</v>
          </cell>
          <cell r="E1382" t="str">
            <v>207,58</v>
          </cell>
          <cell r="F1382" t="str">
            <v>55,42</v>
          </cell>
          <cell r="G1382" t="str">
            <v>263,00</v>
          </cell>
          <cell r="H1382">
            <v>0</v>
          </cell>
          <cell r="I1382">
            <v>207.58</v>
          </cell>
          <cell r="J1382">
            <v>55.42</v>
          </cell>
          <cell r="K1382">
            <v>263</v>
          </cell>
          <cell r="L1382">
            <v>0</v>
          </cell>
          <cell r="M1382">
            <v>55.423860000000005</v>
          </cell>
          <cell r="N1382">
            <v>263.00386000000003</v>
          </cell>
        </row>
        <row r="1383">
          <cell r="B1383" t="str">
            <v>2 S 04 991 01</v>
          </cell>
          <cell r="C1383" t="str">
            <v>Tampa concr. p/caixa colet. (4 nervuras) - TCC 01</v>
          </cell>
          <cell r="D1383" t="str">
            <v>und</v>
          </cell>
          <cell r="E1383" t="str">
            <v>138,73</v>
          </cell>
          <cell r="F1383" t="str">
            <v>37,04</v>
          </cell>
          <cell r="G1383" t="str">
            <v>175,77</v>
          </cell>
          <cell r="H1383">
            <v>0</v>
          </cell>
          <cell r="I1383">
            <v>138.72999999999999</v>
          </cell>
          <cell r="J1383">
            <v>37.04</v>
          </cell>
          <cell r="K1383">
            <v>175.77</v>
          </cell>
          <cell r="L1383">
            <v>0</v>
          </cell>
          <cell r="M1383">
            <v>37.040909999999997</v>
          </cell>
          <cell r="N1383">
            <v>175.77090999999999</v>
          </cell>
        </row>
        <row r="1384">
          <cell r="B1384" t="str">
            <v>2 S 04 991 02</v>
          </cell>
          <cell r="C1384" t="str">
            <v>Tampa de ferro p/ caixa coletora - TCC 02</v>
          </cell>
          <cell r="D1384" t="str">
            <v>und</v>
          </cell>
          <cell r="E1384" t="str">
            <v>237,96</v>
          </cell>
          <cell r="F1384" t="str">
            <v>63,53</v>
          </cell>
          <cell r="G1384" t="str">
            <v>301,49</v>
          </cell>
          <cell r="H1384">
            <v>0</v>
          </cell>
          <cell r="I1384">
            <v>237.96</v>
          </cell>
          <cell r="J1384">
            <v>63.53</v>
          </cell>
          <cell r="K1384">
            <v>301.49</v>
          </cell>
          <cell r="L1384">
            <v>0</v>
          </cell>
          <cell r="M1384">
            <v>63.535320000000006</v>
          </cell>
          <cell r="N1384">
            <v>301.49531999999999</v>
          </cell>
        </row>
        <row r="1385">
          <cell r="B1385" t="str">
            <v>2 S 04 991 51</v>
          </cell>
          <cell r="C1385" t="str">
            <v>Tampa concr.p/caixa colet(4 nervuras)-TCC 01 AC/BC</v>
          </cell>
          <cell r="D1385" t="str">
            <v>und</v>
          </cell>
          <cell r="E1385" t="str">
            <v>143,57</v>
          </cell>
          <cell r="F1385" t="str">
            <v>38,33</v>
          </cell>
          <cell r="G1385" t="str">
            <v>181,90</v>
          </cell>
          <cell r="H1385">
            <v>0</v>
          </cell>
          <cell r="I1385">
            <v>143.57</v>
          </cell>
          <cell r="J1385">
            <v>38.33</v>
          </cell>
          <cell r="K1385">
            <v>181.9</v>
          </cell>
          <cell r="L1385">
            <v>0</v>
          </cell>
          <cell r="M1385">
            <v>38.333190000000002</v>
          </cell>
          <cell r="N1385">
            <v>181.90319</v>
          </cell>
        </row>
        <row r="1386">
          <cell r="B1386" t="str">
            <v>2 S 04 999 03</v>
          </cell>
          <cell r="C1386" t="str">
            <v>Escoramento de bueiros celulares</v>
          </cell>
          <cell r="D1386" t="str">
            <v>m3</v>
          </cell>
          <cell r="E1386" t="str">
            <v>53,43</v>
          </cell>
          <cell r="F1386" t="str">
            <v>14,27</v>
          </cell>
          <cell r="G1386" t="str">
            <v>67,69</v>
          </cell>
          <cell r="H1386">
            <v>0</v>
          </cell>
          <cell r="I1386">
            <v>53.43</v>
          </cell>
          <cell r="J1386">
            <v>14.27</v>
          </cell>
          <cell r="K1386">
            <v>67.69</v>
          </cell>
          <cell r="L1386">
            <v>0</v>
          </cell>
          <cell r="M1386">
            <v>14.26581</v>
          </cell>
          <cell r="N1386">
            <v>67.695809999999994</v>
          </cell>
        </row>
        <row r="1387">
          <cell r="B1387" t="str">
            <v>2 S 04 999 06</v>
          </cell>
          <cell r="C1387" t="str">
            <v>Solo local / selo de argila apiloado</v>
          </cell>
          <cell r="D1387" t="str">
            <v>m3</v>
          </cell>
          <cell r="E1387" t="str">
            <v>20,48</v>
          </cell>
          <cell r="F1387" t="str">
            <v>5,47</v>
          </cell>
          <cell r="G1387" t="str">
            <v>25,95</v>
          </cell>
          <cell r="H1387">
            <v>0</v>
          </cell>
          <cell r="I1387">
            <v>20.48</v>
          </cell>
          <cell r="J1387">
            <v>5.47</v>
          </cell>
          <cell r="K1387">
            <v>25.95</v>
          </cell>
          <cell r="L1387">
            <v>0</v>
          </cell>
          <cell r="M1387">
            <v>5.4681600000000001</v>
          </cell>
          <cell r="N1387">
            <v>25.948160000000001</v>
          </cell>
        </row>
        <row r="1388">
          <cell r="B1388" t="str">
            <v>2 S 04 999 07</v>
          </cell>
          <cell r="C1388" t="str">
            <v>Lastro de brita</v>
          </cell>
          <cell r="D1388" t="str">
            <v>m3</v>
          </cell>
          <cell r="E1388" t="str">
            <v>45,60</v>
          </cell>
          <cell r="F1388" t="str">
            <v>12,18</v>
          </cell>
          <cell r="G1388" t="str">
            <v>57,78</v>
          </cell>
          <cell r="H1388">
            <v>0</v>
          </cell>
          <cell r="I1388">
            <v>45.6</v>
          </cell>
          <cell r="J1388">
            <v>12.18</v>
          </cell>
          <cell r="K1388">
            <v>57.78</v>
          </cell>
          <cell r="L1388">
            <v>0</v>
          </cell>
          <cell r="M1388">
            <v>12.1752</v>
          </cell>
          <cell r="N1388">
            <v>57.775199999999998</v>
          </cell>
        </row>
        <row r="1389">
          <cell r="B1389" t="str">
            <v>2 S 04 999 57</v>
          </cell>
          <cell r="C1389" t="str">
            <v>Lastro de brita BC</v>
          </cell>
          <cell r="D1389" t="str">
            <v>m3</v>
          </cell>
          <cell r="E1389" t="str">
            <v>79,77</v>
          </cell>
          <cell r="F1389" t="str">
            <v>21,30</v>
          </cell>
          <cell r="G1389" t="str">
            <v>101,07</v>
          </cell>
          <cell r="H1389">
            <v>0</v>
          </cell>
          <cell r="I1389">
            <v>79.77</v>
          </cell>
          <cell r="J1389">
            <v>21.3</v>
          </cell>
          <cell r="K1389">
            <v>101.07</v>
          </cell>
          <cell r="L1389">
            <v>0</v>
          </cell>
          <cell r="M1389">
            <v>21.298590000000001</v>
          </cell>
          <cell r="N1389">
            <v>101.06859</v>
          </cell>
        </row>
        <row r="1390">
          <cell r="B1390" t="str">
            <v>2 S 05 000 06</v>
          </cell>
          <cell r="C1390" t="str">
            <v>Calha metálica semi-circular D=0,40 m</v>
          </cell>
          <cell r="D1390" t="str">
            <v>m</v>
          </cell>
          <cell r="E1390" t="str">
            <v>206,46</v>
          </cell>
          <cell r="F1390" t="str">
            <v>55,12</v>
          </cell>
          <cell r="G1390" t="str">
            <v>261,58</v>
          </cell>
          <cell r="H1390">
            <v>0</v>
          </cell>
          <cell r="I1390">
            <v>206.46</v>
          </cell>
          <cell r="J1390">
            <v>55.12</v>
          </cell>
          <cell r="K1390">
            <v>261.58</v>
          </cell>
          <cell r="L1390">
            <v>0</v>
          </cell>
          <cell r="M1390">
            <v>55.124820000000007</v>
          </cell>
          <cell r="N1390">
            <v>261.58482000000004</v>
          </cell>
        </row>
        <row r="1391">
          <cell r="B1391" t="str">
            <v>2 S 05 000 09</v>
          </cell>
          <cell r="C1391" t="str">
            <v>Dentes para bueiros simples D=0,60 m</v>
          </cell>
          <cell r="D1391" t="str">
            <v>und</v>
          </cell>
          <cell r="E1391" t="str">
            <v>45,73</v>
          </cell>
          <cell r="F1391" t="str">
            <v>12,21</v>
          </cell>
          <cell r="G1391" t="str">
            <v>57,94</v>
          </cell>
          <cell r="H1391">
            <v>0</v>
          </cell>
          <cell r="I1391">
            <v>45.73</v>
          </cell>
          <cell r="J1391">
            <v>12.21</v>
          </cell>
          <cell r="K1391">
            <v>57.94</v>
          </cell>
          <cell r="L1391">
            <v>0</v>
          </cell>
          <cell r="M1391">
            <v>12.209910000000001</v>
          </cell>
          <cell r="N1391">
            <v>57.939909999999998</v>
          </cell>
        </row>
        <row r="1392">
          <cell r="B1392" t="str">
            <v>2 S 05 000 10</v>
          </cell>
          <cell r="C1392" t="str">
            <v>Dentes para bueiros simples D=0,80 m</v>
          </cell>
          <cell r="D1392" t="str">
            <v>und</v>
          </cell>
          <cell r="E1392" t="str">
            <v>56,48</v>
          </cell>
          <cell r="F1392" t="str">
            <v>15,08</v>
          </cell>
          <cell r="G1392" t="str">
            <v>71,56</v>
          </cell>
          <cell r="H1392">
            <v>0</v>
          </cell>
          <cell r="I1392">
            <v>56.48</v>
          </cell>
          <cell r="J1392">
            <v>15.08</v>
          </cell>
          <cell r="K1392">
            <v>71.56</v>
          </cell>
          <cell r="L1392">
            <v>0</v>
          </cell>
          <cell r="M1392">
            <v>15.080159999999999</v>
          </cell>
          <cell r="N1392">
            <v>71.560159999999996</v>
          </cell>
        </row>
        <row r="1393">
          <cell r="B1393" t="str">
            <v>2 S 05 000 11</v>
          </cell>
          <cell r="C1393" t="str">
            <v>Dentes para bueiros simples D=1,00 m</v>
          </cell>
          <cell r="D1393" t="str">
            <v>und</v>
          </cell>
          <cell r="E1393" t="str">
            <v>67,19</v>
          </cell>
          <cell r="F1393" t="str">
            <v>17,94</v>
          </cell>
          <cell r="G1393" t="str">
            <v>85,13</v>
          </cell>
          <cell r="H1393">
            <v>0</v>
          </cell>
          <cell r="I1393">
            <v>67.19</v>
          </cell>
          <cell r="J1393">
            <v>17.940000000000001</v>
          </cell>
          <cell r="K1393">
            <v>85.13</v>
          </cell>
          <cell r="L1393">
            <v>0</v>
          </cell>
          <cell r="M1393">
            <v>17.939730000000001</v>
          </cell>
          <cell r="N1393">
            <v>85.129729999999995</v>
          </cell>
        </row>
        <row r="1394">
          <cell r="B1394" t="str">
            <v>2 S 05 000 12</v>
          </cell>
          <cell r="C1394" t="str">
            <v>Dentes para bueiros simples D=1,20 m</v>
          </cell>
          <cell r="D1394" t="str">
            <v>und</v>
          </cell>
          <cell r="E1394" t="str">
            <v>75,61</v>
          </cell>
          <cell r="F1394" t="str">
            <v>20,19</v>
          </cell>
          <cell r="G1394" t="str">
            <v>95,80</v>
          </cell>
          <cell r="H1394">
            <v>0</v>
          </cell>
          <cell r="I1394">
            <v>75.61</v>
          </cell>
          <cell r="J1394">
            <v>20.190000000000001</v>
          </cell>
          <cell r="K1394">
            <v>95.8</v>
          </cell>
          <cell r="L1394">
            <v>0</v>
          </cell>
          <cell r="M1394">
            <v>20.18787</v>
          </cell>
          <cell r="N1394">
            <v>95.797870000000003</v>
          </cell>
        </row>
        <row r="1395">
          <cell r="B1395" t="str">
            <v>2 S 05 000 13</v>
          </cell>
          <cell r="C1395" t="str">
            <v>Dentes para bueiros simples D=1,50 m</v>
          </cell>
          <cell r="D1395" t="str">
            <v>und</v>
          </cell>
          <cell r="E1395" t="str">
            <v>97,68</v>
          </cell>
          <cell r="F1395" t="str">
            <v>26,08</v>
          </cell>
          <cell r="G1395" t="str">
            <v>123,76</v>
          </cell>
          <cell r="H1395">
            <v>0</v>
          </cell>
          <cell r="I1395">
            <v>97.68</v>
          </cell>
          <cell r="J1395">
            <v>26.08</v>
          </cell>
          <cell r="K1395">
            <v>123.76</v>
          </cell>
          <cell r="L1395">
            <v>0</v>
          </cell>
          <cell r="M1395">
            <v>26.080560000000002</v>
          </cell>
          <cell r="N1395">
            <v>123.76056000000001</v>
          </cell>
        </row>
        <row r="1396">
          <cell r="B1396" t="str">
            <v>2 S 05 000 14</v>
          </cell>
          <cell r="C1396" t="str">
            <v>Dentes para bueiros duplos D=1,00 m</v>
          </cell>
          <cell r="D1396" t="str">
            <v>und</v>
          </cell>
          <cell r="E1396" t="str">
            <v>134,59</v>
          </cell>
          <cell r="F1396" t="str">
            <v>35,93</v>
          </cell>
          <cell r="G1396" t="str">
            <v>170,52</v>
          </cell>
          <cell r="H1396">
            <v>0</v>
          </cell>
          <cell r="I1396">
            <v>134.59</v>
          </cell>
          <cell r="J1396">
            <v>35.93</v>
          </cell>
          <cell r="K1396">
            <v>170.52</v>
          </cell>
          <cell r="L1396">
            <v>0</v>
          </cell>
          <cell r="M1396">
            <v>35.93553</v>
          </cell>
          <cell r="N1396">
            <v>170.52553</v>
          </cell>
        </row>
        <row r="1397">
          <cell r="B1397" t="str">
            <v>2 S 05 000 15</v>
          </cell>
          <cell r="C1397" t="str">
            <v>Dentes para bueiros duplos D=1,20 m</v>
          </cell>
          <cell r="D1397" t="str">
            <v>und</v>
          </cell>
          <cell r="E1397" t="str">
            <v>151,01</v>
          </cell>
          <cell r="F1397" t="str">
            <v>40,32</v>
          </cell>
          <cell r="G1397" t="str">
            <v>191,33</v>
          </cell>
          <cell r="H1397">
            <v>0</v>
          </cell>
          <cell r="I1397">
            <v>151.01</v>
          </cell>
          <cell r="J1397">
            <v>40.32</v>
          </cell>
          <cell r="K1397">
            <v>191.33</v>
          </cell>
          <cell r="L1397">
            <v>0</v>
          </cell>
          <cell r="M1397">
            <v>40.319670000000002</v>
          </cell>
          <cell r="N1397">
            <v>191.32966999999999</v>
          </cell>
        </row>
        <row r="1398">
          <cell r="B1398" t="str">
            <v>2 S 05 000 16</v>
          </cell>
          <cell r="C1398" t="str">
            <v>Dentes para bueiros duplos D=1,50 m</v>
          </cell>
          <cell r="D1398" t="str">
            <v>und</v>
          </cell>
          <cell r="E1398" t="str">
            <v>188,62</v>
          </cell>
          <cell r="F1398" t="str">
            <v>50,36</v>
          </cell>
          <cell r="G1398" t="str">
            <v>238,98</v>
          </cell>
          <cell r="H1398">
            <v>0</v>
          </cell>
          <cell r="I1398">
            <v>188.62</v>
          </cell>
          <cell r="J1398">
            <v>50.36</v>
          </cell>
          <cell r="K1398">
            <v>238.98</v>
          </cell>
          <cell r="L1398">
            <v>0</v>
          </cell>
          <cell r="M1398">
            <v>50.361540000000005</v>
          </cell>
          <cell r="N1398">
            <v>238.98154</v>
          </cell>
        </row>
        <row r="1399">
          <cell r="B1399" t="str">
            <v>2 S 05 000 17</v>
          </cell>
          <cell r="C1399" t="str">
            <v>Dentes para bueiros triplos D=1,00 m</v>
          </cell>
          <cell r="D1399" t="str">
            <v>und</v>
          </cell>
          <cell r="E1399" t="str">
            <v>196,23</v>
          </cell>
          <cell r="F1399" t="str">
            <v>52,39</v>
          </cell>
          <cell r="G1399" t="str">
            <v>248,62</v>
          </cell>
          <cell r="H1399">
            <v>0</v>
          </cell>
          <cell r="I1399">
            <v>196.23</v>
          </cell>
          <cell r="J1399">
            <v>52.39</v>
          </cell>
          <cell r="K1399">
            <v>248.62</v>
          </cell>
          <cell r="L1399">
            <v>0</v>
          </cell>
          <cell r="M1399">
            <v>52.393410000000003</v>
          </cell>
          <cell r="N1399">
            <v>248.62340999999998</v>
          </cell>
        </row>
        <row r="1400">
          <cell r="B1400" t="str">
            <v>2 S 05 000 18</v>
          </cell>
          <cell r="C1400" t="str">
            <v>Dentes para bueiros triplos D=1,20</v>
          </cell>
          <cell r="D1400" t="str">
            <v>und</v>
          </cell>
          <cell r="E1400" t="str">
            <v>226,63</v>
          </cell>
          <cell r="F1400" t="str">
            <v>60,51</v>
          </cell>
          <cell r="G1400" t="str">
            <v>287,13</v>
          </cell>
          <cell r="H1400">
            <v>0</v>
          </cell>
          <cell r="I1400">
            <v>226.63</v>
          </cell>
          <cell r="J1400">
            <v>60.51</v>
          </cell>
          <cell r="K1400">
            <v>287.13</v>
          </cell>
          <cell r="L1400">
            <v>0</v>
          </cell>
          <cell r="M1400">
            <v>60.510210000000001</v>
          </cell>
          <cell r="N1400">
            <v>287.14021000000002</v>
          </cell>
        </row>
        <row r="1401">
          <cell r="B1401" t="str">
            <v>2 S 05 000 19</v>
          </cell>
          <cell r="C1401" t="str">
            <v>Dentes para bueiros triplos D=1,50 m</v>
          </cell>
          <cell r="D1401" t="str">
            <v>und</v>
          </cell>
          <cell r="E1401" t="str">
            <v>278,47</v>
          </cell>
          <cell r="F1401" t="str">
            <v>74,35</v>
          </cell>
          <cell r="G1401" t="str">
            <v>352,82</v>
          </cell>
          <cell r="H1401">
            <v>0</v>
          </cell>
          <cell r="I1401">
            <v>278.47000000000003</v>
          </cell>
          <cell r="J1401">
            <v>74.349999999999994</v>
          </cell>
          <cell r="K1401">
            <v>352.82</v>
          </cell>
          <cell r="L1401">
            <v>0</v>
          </cell>
          <cell r="M1401">
            <v>74.351490000000013</v>
          </cell>
          <cell r="N1401">
            <v>352.82149000000004</v>
          </cell>
        </row>
        <row r="1402">
          <cell r="B1402" t="str">
            <v>2 S 05 000 59</v>
          </cell>
          <cell r="C1402" t="str">
            <v>Dentes para bueiros simples D=0,60 m AC/BC/PC</v>
          </cell>
          <cell r="D1402" t="str">
            <v>und</v>
          </cell>
          <cell r="E1402" t="str">
            <v>52,99</v>
          </cell>
          <cell r="F1402" t="str">
            <v>14,15</v>
          </cell>
          <cell r="G1402" t="str">
            <v>67,13</v>
          </cell>
          <cell r="H1402">
            <v>0</v>
          </cell>
          <cell r="I1402">
            <v>52.99</v>
          </cell>
          <cell r="J1402">
            <v>14.15</v>
          </cell>
          <cell r="K1402">
            <v>67.13</v>
          </cell>
          <cell r="L1402">
            <v>0</v>
          </cell>
          <cell r="M1402">
            <v>14.148330000000001</v>
          </cell>
          <cell r="N1402">
            <v>67.138329999999996</v>
          </cell>
        </row>
        <row r="1403">
          <cell r="B1403" t="str">
            <v>2 S 05 000 60</v>
          </cell>
          <cell r="C1403" t="str">
            <v>Dentes para bueiros simples D=0,80 m AC/BC/PC</v>
          </cell>
          <cell r="D1403" t="str">
            <v>und</v>
          </cell>
          <cell r="E1403" t="str">
            <v>65,52</v>
          </cell>
          <cell r="F1403" t="str">
            <v>17,49</v>
          </cell>
          <cell r="G1403" t="str">
            <v>83,02</v>
          </cell>
          <cell r="H1403">
            <v>0</v>
          </cell>
          <cell r="I1403">
            <v>65.52</v>
          </cell>
          <cell r="J1403">
            <v>17.489999999999998</v>
          </cell>
          <cell r="K1403">
            <v>83.02</v>
          </cell>
          <cell r="L1403">
            <v>0</v>
          </cell>
          <cell r="M1403">
            <v>17.493839999999999</v>
          </cell>
          <cell r="N1403">
            <v>83.013839999999988</v>
          </cell>
        </row>
        <row r="1404">
          <cell r="B1404" t="str">
            <v>2 S 05 000 61</v>
          </cell>
          <cell r="C1404" t="str">
            <v>Dentes para bueiros simples D=1,00 m AC/BC/PC</v>
          </cell>
          <cell r="D1404" t="str">
            <v>und</v>
          </cell>
          <cell r="E1404" t="str">
            <v>78,03</v>
          </cell>
          <cell r="F1404" t="str">
            <v>20,83</v>
          </cell>
          <cell r="G1404" t="str">
            <v>98,86</v>
          </cell>
          <cell r="H1404">
            <v>0</v>
          </cell>
          <cell r="I1404">
            <v>78.03</v>
          </cell>
          <cell r="J1404">
            <v>20.83</v>
          </cell>
          <cell r="K1404">
            <v>98.86</v>
          </cell>
          <cell r="L1404">
            <v>0</v>
          </cell>
          <cell r="M1404">
            <v>20.834010000000003</v>
          </cell>
          <cell r="N1404">
            <v>98.864010000000007</v>
          </cell>
        </row>
        <row r="1405">
          <cell r="B1405" t="str">
            <v>2 S 05 000 62</v>
          </cell>
          <cell r="C1405" t="str">
            <v>Dentes para bueiros simples D=1,20 m AC/BC/PC</v>
          </cell>
          <cell r="D1405" t="str">
            <v>und</v>
          </cell>
          <cell r="E1405" t="str">
            <v>88,14</v>
          </cell>
          <cell r="F1405" t="str">
            <v>23,53</v>
          </cell>
          <cell r="G1405" t="str">
            <v>111,68</v>
          </cell>
          <cell r="H1405">
            <v>0</v>
          </cell>
          <cell r="I1405">
            <v>88.14</v>
          </cell>
          <cell r="J1405">
            <v>23.53</v>
          </cell>
          <cell r="K1405">
            <v>111.68</v>
          </cell>
          <cell r="L1405">
            <v>0</v>
          </cell>
          <cell r="M1405">
            <v>23.533380000000001</v>
          </cell>
          <cell r="N1405">
            <v>111.67338000000001</v>
          </cell>
        </row>
        <row r="1406">
          <cell r="B1406" t="str">
            <v>2 S 05 000 63</v>
          </cell>
          <cell r="C1406" t="str">
            <v>Dentes para bueiros simples D=1,50 m AC/BC/PC</v>
          </cell>
          <cell r="D1406" t="str">
            <v>und</v>
          </cell>
          <cell r="E1406" t="str">
            <v>112,62</v>
          </cell>
          <cell r="F1406" t="str">
            <v>30,07</v>
          </cell>
          <cell r="G1406" t="str">
            <v>142,69</v>
          </cell>
          <cell r="H1406">
            <v>0</v>
          </cell>
          <cell r="I1406">
            <v>112.62</v>
          </cell>
          <cell r="J1406">
            <v>30.07</v>
          </cell>
          <cell r="K1406">
            <v>142.69</v>
          </cell>
          <cell r="L1406">
            <v>0</v>
          </cell>
          <cell r="M1406">
            <v>30.069540000000003</v>
          </cell>
          <cell r="N1406">
            <v>142.68954000000002</v>
          </cell>
        </row>
        <row r="1407">
          <cell r="B1407" t="str">
            <v>2 S 05 000 64</v>
          </cell>
          <cell r="C1407" t="str">
            <v>Dentes para bueiros duplos D=1,00 m AC/BC/PC</v>
          </cell>
          <cell r="D1407" t="str">
            <v>und</v>
          </cell>
          <cell r="E1407" t="str">
            <v>156,31</v>
          </cell>
          <cell r="F1407" t="str">
            <v>41,73</v>
          </cell>
          <cell r="G1407" t="str">
            <v>198,04</v>
          </cell>
          <cell r="H1407">
            <v>0</v>
          </cell>
          <cell r="I1407">
            <v>156.31</v>
          </cell>
          <cell r="J1407">
            <v>41.73</v>
          </cell>
          <cell r="K1407">
            <v>198.04</v>
          </cell>
          <cell r="L1407">
            <v>0</v>
          </cell>
          <cell r="M1407">
            <v>41.734770000000005</v>
          </cell>
          <cell r="N1407">
            <v>198.04477</v>
          </cell>
        </row>
        <row r="1408">
          <cell r="B1408" t="str">
            <v>2 S 05 000 65</v>
          </cell>
          <cell r="C1408" t="str">
            <v>Dentes para bueiros duplos D=1,20 m AC/BC/PC</v>
          </cell>
          <cell r="D1408" t="str">
            <v>und</v>
          </cell>
          <cell r="E1408" t="str">
            <v>176,03</v>
          </cell>
          <cell r="F1408" t="str">
            <v>47,00</v>
          </cell>
          <cell r="G1408" t="str">
            <v>223,03</v>
          </cell>
          <cell r="H1408">
            <v>0</v>
          </cell>
          <cell r="I1408">
            <v>176.03</v>
          </cell>
          <cell r="J1408">
            <v>47</v>
          </cell>
          <cell r="K1408">
            <v>223.03</v>
          </cell>
          <cell r="L1408">
            <v>0</v>
          </cell>
          <cell r="M1408">
            <v>47.000010000000003</v>
          </cell>
          <cell r="N1408">
            <v>223.03001</v>
          </cell>
        </row>
        <row r="1409">
          <cell r="B1409" t="str">
            <v>2 S 05 000 66</v>
          </cell>
          <cell r="C1409" t="str">
            <v>Dentes para bueiros duplos D=1,50 m AC/BC/PC</v>
          </cell>
          <cell r="D1409" t="str">
            <v>und</v>
          </cell>
          <cell r="E1409" t="str">
            <v>218,49</v>
          </cell>
          <cell r="F1409" t="str">
            <v>58,34</v>
          </cell>
          <cell r="G1409" t="str">
            <v>276,82</v>
          </cell>
          <cell r="H1409">
            <v>0</v>
          </cell>
          <cell r="I1409">
            <v>218.49</v>
          </cell>
          <cell r="J1409">
            <v>58.34</v>
          </cell>
          <cell r="K1409">
            <v>276.82</v>
          </cell>
          <cell r="L1409">
            <v>0</v>
          </cell>
          <cell r="M1409">
            <v>58.336830000000006</v>
          </cell>
          <cell r="N1409">
            <v>276.82683000000003</v>
          </cell>
        </row>
        <row r="1410">
          <cell r="B1410" t="str">
            <v>2 S 05 000 67</v>
          </cell>
          <cell r="C1410" t="str">
            <v>Dentes para bueiros triplos D=1,00 m AC/BC/PC</v>
          </cell>
          <cell r="D1410" t="str">
            <v>und</v>
          </cell>
          <cell r="E1410" t="str">
            <v>228,78</v>
          </cell>
          <cell r="F1410" t="str">
            <v>61,08</v>
          </cell>
          <cell r="G1410" t="str">
            <v>289,86</v>
          </cell>
          <cell r="H1410">
            <v>0</v>
          </cell>
          <cell r="I1410">
            <v>228.78</v>
          </cell>
          <cell r="J1410">
            <v>61.08</v>
          </cell>
          <cell r="K1410">
            <v>289.86</v>
          </cell>
          <cell r="L1410">
            <v>0</v>
          </cell>
          <cell r="M1410">
            <v>61.08426</v>
          </cell>
          <cell r="N1410">
            <v>289.86426</v>
          </cell>
        </row>
        <row r="1411">
          <cell r="B1411" t="str">
            <v>2 S 05 000 68</v>
          </cell>
          <cell r="C1411" t="str">
            <v>Dentes para bueiros triplos D=1,20 AC/BC/PC</v>
          </cell>
          <cell r="D1411" t="str">
            <v>und</v>
          </cell>
          <cell r="E1411" t="str">
            <v>264,17</v>
          </cell>
          <cell r="F1411" t="str">
            <v>70,53</v>
          </cell>
          <cell r="G1411" t="str">
            <v>334,71</v>
          </cell>
          <cell r="H1411">
            <v>0</v>
          </cell>
          <cell r="I1411">
            <v>264.17</v>
          </cell>
          <cell r="J1411">
            <v>70.53</v>
          </cell>
          <cell r="K1411">
            <v>334.71</v>
          </cell>
          <cell r="L1411">
            <v>0</v>
          </cell>
          <cell r="M1411">
            <v>70.533390000000011</v>
          </cell>
          <cell r="N1411">
            <v>334.70339000000001</v>
          </cell>
        </row>
        <row r="1412">
          <cell r="B1412" t="str">
            <v>2 S 05 000 69</v>
          </cell>
          <cell r="C1412" t="str">
            <v>Dentes para bueiros triplos D=1,50 m AC/BC/PC</v>
          </cell>
          <cell r="D1412" t="str">
            <v>und</v>
          </cell>
          <cell r="E1412" t="str">
            <v>323,22</v>
          </cell>
          <cell r="F1412" t="str">
            <v>86,30</v>
          </cell>
          <cell r="G1412" t="str">
            <v>409,52</v>
          </cell>
          <cell r="H1412">
            <v>0</v>
          </cell>
          <cell r="I1412">
            <v>323.22000000000003</v>
          </cell>
          <cell r="J1412">
            <v>86.3</v>
          </cell>
          <cell r="K1412">
            <v>409.52</v>
          </cell>
          <cell r="L1412">
            <v>0</v>
          </cell>
          <cell r="M1412">
            <v>86.299740000000014</v>
          </cell>
          <cell r="N1412">
            <v>409.51974000000007</v>
          </cell>
        </row>
        <row r="1413">
          <cell r="B1413" t="str">
            <v>2 S 05 100 00</v>
          </cell>
          <cell r="C1413" t="str">
            <v>Enleivamento</v>
          </cell>
          <cell r="D1413" t="str">
            <v>m2</v>
          </cell>
          <cell r="E1413" t="str">
            <v>6,71</v>
          </cell>
          <cell r="F1413" t="str">
            <v>1,79</v>
          </cell>
          <cell r="G1413" t="str">
            <v>8,50</v>
          </cell>
          <cell r="H1413">
            <v>0</v>
          </cell>
          <cell r="I1413">
            <v>6.71</v>
          </cell>
          <cell r="J1413">
            <v>1.79</v>
          </cell>
          <cell r="K1413">
            <v>8.5</v>
          </cell>
          <cell r="L1413">
            <v>0</v>
          </cell>
          <cell r="M1413">
            <v>1.7915700000000001</v>
          </cell>
          <cell r="N1413">
            <v>8.501570000000001</v>
          </cell>
        </row>
        <row r="1414">
          <cell r="B1414" t="str">
            <v>2 S 05 102 00</v>
          </cell>
          <cell r="C1414" t="str">
            <v>Hidrossemeadura</v>
          </cell>
          <cell r="D1414" t="str">
            <v>m2</v>
          </cell>
          <cell r="E1414" t="str">
            <v>0,84</v>
          </cell>
          <cell r="F1414" t="str">
            <v>0,22</v>
          </cell>
          <cell r="G1414" t="str">
            <v>1,06</v>
          </cell>
          <cell r="H1414">
            <v>0</v>
          </cell>
          <cell r="I1414">
            <v>0.84</v>
          </cell>
          <cell r="J1414">
            <v>0.22</v>
          </cell>
          <cell r="K1414">
            <v>1.06</v>
          </cell>
          <cell r="L1414">
            <v>0</v>
          </cell>
          <cell r="M1414">
            <v>0.22428000000000001</v>
          </cell>
          <cell r="N1414">
            <v>1.0642799999999999</v>
          </cell>
        </row>
        <row r="1415">
          <cell r="B1415" t="str">
            <v>2 S 05 300 01</v>
          </cell>
          <cell r="C1415" t="str">
            <v>Alvenaria de pedra arrumada</v>
          </cell>
          <cell r="D1415" t="str">
            <v>m3</v>
          </cell>
          <cell r="E1415" t="str">
            <v>97,42</v>
          </cell>
          <cell r="F1415" t="str">
            <v>26,01</v>
          </cell>
          <cell r="G1415" t="str">
            <v>123,43</v>
          </cell>
          <cell r="H1415">
            <v>0</v>
          </cell>
          <cell r="I1415">
            <v>97.42</v>
          </cell>
          <cell r="J1415">
            <v>26.01</v>
          </cell>
          <cell r="K1415">
            <v>123.43</v>
          </cell>
          <cell r="L1415">
            <v>0</v>
          </cell>
          <cell r="M1415">
            <v>26.011140000000001</v>
          </cell>
          <cell r="N1415">
            <v>123.43114</v>
          </cell>
        </row>
        <row r="1416">
          <cell r="B1416" t="str">
            <v>2 S 05 300 02</v>
          </cell>
          <cell r="C1416" t="str">
            <v>Enrocamento de pedra jogada</v>
          </cell>
          <cell r="D1416" t="str">
            <v>m3</v>
          </cell>
          <cell r="E1416" t="str">
            <v>51,57</v>
          </cell>
          <cell r="F1416" t="str">
            <v>13,77</v>
          </cell>
          <cell r="G1416" t="str">
            <v>65,34</v>
          </cell>
          <cell r="H1416">
            <v>0</v>
          </cell>
          <cell r="I1416">
            <v>51.57</v>
          </cell>
          <cell r="J1416">
            <v>13.77</v>
          </cell>
          <cell r="K1416">
            <v>65.34</v>
          </cell>
          <cell r="L1416">
            <v>0</v>
          </cell>
          <cell r="M1416">
            <v>13.76919</v>
          </cell>
          <cell r="N1416">
            <v>65.339190000000002</v>
          </cell>
        </row>
        <row r="1417">
          <cell r="B1417" t="str">
            <v>2 S 05 301 00</v>
          </cell>
          <cell r="C1417" t="str">
            <v>Alvenaria de pedra argamassada</v>
          </cell>
          <cell r="D1417" t="str">
            <v>m3</v>
          </cell>
          <cell r="E1417" t="str">
            <v>184,57</v>
          </cell>
          <cell r="F1417" t="str">
            <v>49,28</v>
          </cell>
          <cell r="G1417" t="str">
            <v>233,85</v>
          </cell>
          <cell r="H1417">
            <v>0</v>
          </cell>
          <cell r="I1417">
            <v>184.57</v>
          </cell>
          <cell r="J1417">
            <v>49.28</v>
          </cell>
          <cell r="K1417">
            <v>233.85</v>
          </cell>
          <cell r="L1417">
            <v>0</v>
          </cell>
          <cell r="M1417">
            <v>49.280189999999997</v>
          </cell>
          <cell r="N1417">
            <v>233.85019</v>
          </cell>
        </row>
        <row r="1418">
          <cell r="B1418" t="str">
            <v>2 S 05 301 01</v>
          </cell>
          <cell r="C1418" t="str">
            <v>Alvenaria tijolos de 20 cm de espessura</v>
          </cell>
          <cell r="D1418" t="str">
            <v>m2</v>
          </cell>
          <cell r="E1418" t="str">
            <v>58,99</v>
          </cell>
          <cell r="F1418" t="str">
            <v>15,75</v>
          </cell>
          <cell r="G1418" t="str">
            <v>74,74</v>
          </cell>
          <cell r="H1418">
            <v>0</v>
          </cell>
          <cell r="I1418">
            <v>58.99</v>
          </cell>
          <cell r="J1418">
            <v>15.75</v>
          </cell>
          <cell r="K1418">
            <v>74.739999999999995</v>
          </cell>
          <cell r="L1418">
            <v>0</v>
          </cell>
          <cell r="M1418">
            <v>15.750330000000002</v>
          </cell>
          <cell r="N1418">
            <v>74.74033</v>
          </cell>
        </row>
        <row r="1419">
          <cell r="B1419" t="str">
            <v>2 S 05 301 50</v>
          </cell>
          <cell r="C1419" t="str">
            <v>Alvenaria de pedra argamassada AC/BC/PC</v>
          </cell>
          <cell r="D1419" t="str">
            <v>m3</v>
          </cell>
          <cell r="E1419" t="str">
            <v>228,24</v>
          </cell>
          <cell r="F1419" t="str">
            <v>60,94</v>
          </cell>
          <cell r="G1419" t="str">
            <v>289,18</v>
          </cell>
          <cell r="H1419">
            <v>0</v>
          </cell>
          <cell r="I1419">
            <v>228.24</v>
          </cell>
          <cell r="J1419">
            <v>60.94</v>
          </cell>
          <cell r="K1419">
            <v>289.18</v>
          </cell>
          <cell r="L1419">
            <v>0</v>
          </cell>
          <cell r="M1419">
            <v>60.940080000000009</v>
          </cell>
          <cell r="N1419">
            <v>289.18008000000003</v>
          </cell>
        </row>
        <row r="1420">
          <cell r="B1420" t="str">
            <v>2 S 05 301 51</v>
          </cell>
          <cell r="C1420" t="str">
            <v>Alvenaria tijolos de 0,20 cm de espessura AC</v>
          </cell>
          <cell r="D1420" t="str">
            <v>m2</v>
          </cell>
          <cell r="E1420" t="str">
            <v>60,91</v>
          </cell>
          <cell r="F1420" t="str">
            <v>16,26</v>
          </cell>
          <cell r="G1420" t="str">
            <v>77,17</v>
          </cell>
          <cell r="H1420">
            <v>0</v>
          </cell>
          <cell r="I1420">
            <v>60.91</v>
          </cell>
          <cell r="J1420">
            <v>16.260000000000002</v>
          </cell>
          <cell r="K1420">
            <v>77.17</v>
          </cell>
          <cell r="L1420">
            <v>0</v>
          </cell>
          <cell r="M1420">
            <v>16.262969999999999</v>
          </cell>
          <cell r="N1420">
            <v>77.172969999999992</v>
          </cell>
        </row>
        <row r="1421">
          <cell r="B1421" t="str">
            <v>2 S 05 302 02</v>
          </cell>
          <cell r="C1421" t="str">
            <v>Muro gabião cx 0,50 alt.8X10,ZN/AL+PVC D=2,4mm</v>
          </cell>
          <cell r="D1421" t="str">
            <v>m3</v>
          </cell>
          <cell r="E1421" t="str">
            <v>438,92</v>
          </cell>
          <cell r="F1421" t="str">
            <v>117,19</v>
          </cell>
          <cell r="G1421" t="str">
            <v>556,11</v>
          </cell>
          <cell r="H1421">
            <v>0</v>
          </cell>
          <cell r="I1421">
            <v>438.92</v>
          </cell>
          <cell r="J1421">
            <v>117.19</v>
          </cell>
          <cell r="K1421">
            <v>556.11</v>
          </cell>
          <cell r="L1421">
            <v>0</v>
          </cell>
          <cell r="M1421">
            <v>117.19164000000001</v>
          </cell>
          <cell r="N1421">
            <v>556.11164000000008</v>
          </cell>
        </row>
        <row r="1422">
          <cell r="B1422" t="str">
            <v>2 S 05 302 03</v>
          </cell>
          <cell r="C1422" t="str">
            <v>Muro gabião cx1,00 alt.8X10 ZN/AL+PVC D=2,4mm</v>
          </cell>
          <cell r="D1422" t="str">
            <v>m3</v>
          </cell>
          <cell r="E1422" t="str">
            <v>300,48</v>
          </cell>
          <cell r="F1422" t="str">
            <v>80,23</v>
          </cell>
          <cell r="G1422" t="str">
            <v>380,71</v>
          </cell>
          <cell r="H1422">
            <v>0</v>
          </cell>
          <cell r="I1422">
            <v>300.48</v>
          </cell>
          <cell r="J1422">
            <v>80.23</v>
          </cell>
          <cell r="K1422">
            <v>380.71</v>
          </cell>
          <cell r="L1422">
            <v>0</v>
          </cell>
          <cell r="M1422">
            <v>80.228160000000003</v>
          </cell>
          <cell r="N1422">
            <v>380.70816000000002</v>
          </cell>
        </row>
        <row r="1423">
          <cell r="B1423" t="str">
            <v>2 S 05 302 04</v>
          </cell>
          <cell r="C1423" t="str">
            <v>Muro gabião cx 0,50 alt.8X10,ZN/AL D=2,7mm</v>
          </cell>
          <cell r="D1423" t="str">
            <v>m3</v>
          </cell>
          <cell r="E1423" t="str">
            <v>328,51</v>
          </cell>
          <cell r="F1423" t="str">
            <v>87,71</v>
          </cell>
          <cell r="G1423" t="str">
            <v>416,22</v>
          </cell>
          <cell r="H1423">
            <v>0</v>
          </cell>
          <cell r="I1423">
            <v>328.51</v>
          </cell>
          <cell r="J1423">
            <v>87.71</v>
          </cell>
          <cell r="K1423">
            <v>416.22</v>
          </cell>
          <cell r="L1423">
            <v>0</v>
          </cell>
          <cell r="M1423">
            <v>87.71217</v>
          </cell>
          <cell r="N1423">
            <v>416.22217000000001</v>
          </cell>
        </row>
        <row r="1424">
          <cell r="B1424" t="str">
            <v>2 S 05 302 05</v>
          </cell>
          <cell r="C1424" t="str">
            <v>Muro gabião cx 1,00 alt.8X10,ZN/AL D=2,7mm</v>
          </cell>
          <cell r="D1424" t="str">
            <v>m3</v>
          </cell>
          <cell r="E1424" t="str">
            <v>284,51</v>
          </cell>
          <cell r="F1424" t="str">
            <v>75,97</v>
          </cell>
          <cell r="G1424" t="str">
            <v>360,48</v>
          </cell>
          <cell r="H1424">
            <v>0</v>
          </cell>
          <cell r="I1424">
            <v>284.51</v>
          </cell>
          <cell r="J1424">
            <v>75.97</v>
          </cell>
          <cell r="K1424">
            <v>360.48</v>
          </cell>
          <cell r="L1424">
            <v>0</v>
          </cell>
          <cell r="M1424">
            <v>75.964169999999996</v>
          </cell>
          <cell r="N1424">
            <v>360.47416999999996</v>
          </cell>
        </row>
        <row r="1425">
          <cell r="B1425" t="str">
            <v>2 S 05 302 06</v>
          </cell>
          <cell r="C1425" t="str">
            <v>Gabião colchão esp 0,23m 6X8ZN/AL+PVC D=2,00mm</v>
          </cell>
          <cell r="D1425" t="str">
            <v>m2</v>
          </cell>
          <cell r="E1425" t="str">
            <v>104,95</v>
          </cell>
          <cell r="F1425" t="str">
            <v>28,02</v>
          </cell>
          <cell r="G1425" t="str">
            <v>132,97</v>
          </cell>
          <cell r="H1425">
            <v>0</v>
          </cell>
          <cell r="I1425">
            <v>104.95</v>
          </cell>
          <cell r="J1425">
            <v>28.02</v>
          </cell>
          <cell r="K1425">
            <v>132.97</v>
          </cell>
          <cell r="L1425">
            <v>0</v>
          </cell>
          <cell r="M1425">
            <v>28.021650000000001</v>
          </cell>
          <cell r="N1425">
            <v>132.97165000000001</v>
          </cell>
        </row>
        <row r="1426">
          <cell r="B1426" t="str">
            <v>2 S 05 302 07</v>
          </cell>
          <cell r="C1426" t="str">
            <v>Gabião colchão esp. 0,30m 6X8ZN/AL+PVC D=2,00mm</v>
          </cell>
          <cell r="D1426" t="str">
            <v>m2</v>
          </cell>
          <cell r="E1426" t="str">
            <v>121,14</v>
          </cell>
          <cell r="F1426" t="str">
            <v>32,34</v>
          </cell>
          <cell r="G1426" t="str">
            <v>153,48</v>
          </cell>
          <cell r="H1426">
            <v>0</v>
          </cell>
          <cell r="I1426">
            <v>121.14</v>
          </cell>
          <cell r="J1426">
            <v>32.340000000000003</v>
          </cell>
          <cell r="K1426">
            <v>153.47999999999999</v>
          </cell>
          <cell r="L1426">
            <v>0</v>
          </cell>
          <cell r="M1426">
            <v>32.344380000000001</v>
          </cell>
          <cell r="N1426">
            <v>153.48437999999999</v>
          </cell>
        </row>
        <row r="1427">
          <cell r="B1427" t="str">
            <v>2 S 05 302 08</v>
          </cell>
          <cell r="C1427" t="str">
            <v>Gabião saco D=0,65m 8X10ZN/AL+PVC D=2,40mm</v>
          </cell>
          <cell r="D1427" t="str">
            <v>m3</v>
          </cell>
          <cell r="E1427" t="str">
            <v>311,51</v>
          </cell>
          <cell r="F1427" t="str">
            <v>83,17</v>
          </cell>
          <cell r="G1427" t="str">
            <v>394,68</v>
          </cell>
          <cell r="H1427">
            <v>0</v>
          </cell>
          <cell r="I1427">
            <v>311.51</v>
          </cell>
          <cell r="J1427">
            <v>83.17</v>
          </cell>
          <cell r="K1427">
            <v>394.68</v>
          </cell>
          <cell r="L1427">
            <v>0</v>
          </cell>
          <cell r="M1427">
            <v>83.173169999999999</v>
          </cell>
          <cell r="N1427">
            <v>394.68317000000002</v>
          </cell>
        </row>
        <row r="1428">
          <cell r="B1428" t="str">
            <v>2 S 05 303 01</v>
          </cell>
          <cell r="C1428" t="str">
            <v>Terra armada - ECE - greide 0,0&lt;h&lt;6,00m</v>
          </cell>
          <cell r="D1428" t="str">
            <v>m2</v>
          </cell>
          <cell r="E1428" t="str">
            <v>0,00</v>
          </cell>
          <cell r="F1428" t="str">
            <v>0,00</v>
          </cell>
          <cell r="G1428" t="str">
            <v>0,00</v>
          </cell>
          <cell r="H1428">
            <v>0</v>
          </cell>
          <cell r="I1428">
            <v>0</v>
          </cell>
          <cell r="J1428">
            <v>0</v>
          </cell>
          <cell r="K1428">
            <v>0</v>
          </cell>
          <cell r="L1428">
            <v>0</v>
          </cell>
          <cell r="M1428">
            <v>0</v>
          </cell>
          <cell r="N1428">
            <v>0</v>
          </cell>
        </row>
        <row r="1429">
          <cell r="B1429" t="str">
            <v>2 S 05 303 02</v>
          </cell>
          <cell r="C1429" t="str">
            <v>Terra armada - ECE - greide 6,0&lt;h&lt;9,00m</v>
          </cell>
          <cell r="D1429" t="str">
            <v>m2</v>
          </cell>
          <cell r="E1429" t="str">
            <v>0,00</v>
          </cell>
          <cell r="F1429" t="str">
            <v>0,00</v>
          </cell>
          <cell r="G1429" t="str">
            <v>0,00</v>
          </cell>
          <cell r="H1429">
            <v>0</v>
          </cell>
          <cell r="I1429">
            <v>0</v>
          </cell>
          <cell r="J1429">
            <v>0</v>
          </cell>
          <cell r="K1429">
            <v>0</v>
          </cell>
          <cell r="L1429">
            <v>0</v>
          </cell>
          <cell r="M1429">
            <v>0</v>
          </cell>
          <cell r="N1429">
            <v>0</v>
          </cell>
        </row>
        <row r="1430">
          <cell r="B1430" t="str">
            <v>2 S 05 303 03</v>
          </cell>
          <cell r="C1430" t="str">
            <v>Terra armada - ECE - greide 9,0&lt;h&lt;12,00m</v>
          </cell>
          <cell r="D1430" t="str">
            <v>m2</v>
          </cell>
          <cell r="E1430" t="str">
            <v>0,00</v>
          </cell>
          <cell r="F1430" t="str">
            <v>0,00</v>
          </cell>
          <cell r="G1430" t="str">
            <v>0,00</v>
          </cell>
          <cell r="H1430">
            <v>0</v>
          </cell>
          <cell r="I1430">
            <v>0</v>
          </cell>
          <cell r="J1430">
            <v>0</v>
          </cell>
          <cell r="K1430">
            <v>0</v>
          </cell>
          <cell r="L1430">
            <v>0</v>
          </cell>
          <cell r="M1430">
            <v>0</v>
          </cell>
          <cell r="N1430">
            <v>0</v>
          </cell>
        </row>
        <row r="1431">
          <cell r="B1431" t="str">
            <v>2 S 05 303 04</v>
          </cell>
          <cell r="C1431" t="str">
            <v>Terra armada - ECE - pé de talude 0,0&lt;h&lt;6,00m</v>
          </cell>
          <cell r="D1431" t="str">
            <v>m2</v>
          </cell>
          <cell r="E1431" t="str">
            <v>0,00</v>
          </cell>
          <cell r="F1431" t="str">
            <v>0,00</v>
          </cell>
          <cell r="G1431" t="str">
            <v>0,00</v>
          </cell>
          <cell r="H1431">
            <v>0</v>
          </cell>
          <cell r="I1431">
            <v>0</v>
          </cell>
          <cell r="J1431">
            <v>0</v>
          </cell>
          <cell r="K1431">
            <v>0</v>
          </cell>
          <cell r="L1431">
            <v>0</v>
          </cell>
          <cell r="M1431">
            <v>0</v>
          </cell>
          <cell r="N1431">
            <v>0</v>
          </cell>
        </row>
        <row r="1432">
          <cell r="B1432" t="str">
            <v>2 S 05 303 05</v>
          </cell>
          <cell r="C1432" t="str">
            <v>Terra armada - ECE - pé de talude 6,0&lt;h&lt;9,00m</v>
          </cell>
          <cell r="D1432" t="str">
            <v>m2</v>
          </cell>
          <cell r="E1432" t="str">
            <v>0,00</v>
          </cell>
          <cell r="F1432" t="str">
            <v>0,00</v>
          </cell>
          <cell r="G1432" t="str">
            <v>0,00</v>
          </cell>
          <cell r="H1432">
            <v>0</v>
          </cell>
          <cell r="I1432">
            <v>0</v>
          </cell>
          <cell r="J1432">
            <v>0</v>
          </cell>
          <cell r="K1432">
            <v>0</v>
          </cell>
          <cell r="L1432">
            <v>0</v>
          </cell>
          <cell r="M1432">
            <v>0</v>
          </cell>
          <cell r="N1432">
            <v>0</v>
          </cell>
        </row>
        <row r="1433">
          <cell r="B1433" t="str">
            <v>2 S 05 303 06</v>
          </cell>
          <cell r="C1433" t="str">
            <v>Terra armada - ECE - pé de talude 9,0&lt;h&lt;12,00m</v>
          </cell>
          <cell r="D1433" t="str">
            <v>m2</v>
          </cell>
          <cell r="E1433" t="str">
            <v>0,00</v>
          </cell>
          <cell r="F1433" t="str">
            <v>0,00</v>
          </cell>
          <cell r="G1433" t="str">
            <v>0,00</v>
          </cell>
          <cell r="H1433">
            <v>0</v>
          </cell>
          <cell r="I1433">
            <v>0</v>
          </cell>
          <cell r="J1433">
            <v>0</v>
          </cell>
          <cell r="K1433">
            <v>0</v>
          </cell>
          <cell r="L1433">
            <v>0</v>
          </cell>
          <cell r="M1433">
            <v>0</v>
          </cell>
          <cell r="N1433">
            <v>0</v>
          </cell>
        </row>
        <row r="1434">
          <cell r="B1434" t="str">
            <v>2 S 05 303 07</v>
          </cell>
          <cell r="C1434" t="str">
            <v>Terra armada - ECE - encontro portante 0,0&lt;h&lt;6,00m</v>
          </cell>
          <cell r="D1434" t="str">
            <v>m2</v>
          </cell>
          <cell r="E1434" t="str">
            <v>0,00</v>
          </cell>
          <cell r="F1434" t="str">
            <v>0,00</v>
          </cell>
          <cell r="G1434" t="str">
            <v>0,00</v>
          </cell>
          <cell r="H1434">
            <v>0</v>
          </cell>
          <cell r="I1434">
            <v>0</v>
          </cell>
          <cell r="J1434">
            <v>0</v>
          </cell>
          <cell r="K1434">
            <v>0</v>
          </cell>
          <cell r="L1434">
            <v>0</v>
          </cell>
          <cell r="M1434">
            <v>0</v>
          </cell>
          <cell r="N1434">
            <v>0</v>
          </cell>
        </row>
        <row r="1435">
          <cell r="B1435" t="str">
            <v>2 S 05 303 08</v>
          </cell>
          <cell r="C1435" t="str">
            <v>Terra armada - ECE - encontro portante 6,0&lt;h&lt;9,00m</v>
          </cell>
          <cell r="D1435" t="str">
            <v>m2</v>
          </cell>
          <cell r="E1435" t="str">
            <v>0,00</v>
          </cell>
          <cell r="F1435" t="str">
            <v>0,00</v>
          </cell>
          <cell r="G1435" t="str">
            <v>0,00</v>
          </cell>
          <cell r="H1435">
            <v>0</v>
          </cell>
          <cell r="I1435">
            <v>0</v>
          </cell>
          <cell r="J1435">
            <v>0</v>
          </cell>
          <cell r="K1435">
            <v>0</v>
          </cell>
          <cell r="L1435">
            <v>0</v>
          </cell>
          <cell r="M1435">
            <v>0</v>
          </cell>
          <cell r="N1435">
            <v>0</v>
          </cell>
        </row>
        <row r="1436">
          <cell r="B1436" t="str">
            <v>2 S 05 303 09</v>
          </cell>
          <cell r="C1436" t="str">
            <v>Escamas de concreto armado para terra armada</v>
          </cell>
          <cell r="D1436" t="str">
            <v>m3</v>
          </cell>
          <cell r="E1436" t="str">
            <v>653,81</v>
          </cell>
          <cell r="F1436" t="str">
            <v>174,57</v>
          </cell>
          <cell r="G1436" t="str">
            <v>828,37</v>
          </cell>
          <cell r="H1436">
            <v>0</v>
          </cell>
          <cell r="I1436">
            <v>653.80999999999995</v>
          </cell>
          <cell r="J1436">
            <v>174.57</v>
          </cell>
          <cell r="K1436">
            <v>828.37</v>
          </cell>
          <cell r="L1436">
            <v>0</v>
          </cell>
          <cell r="M1436">
            <v>174.56727000000001</v>
          </cell>
          <cell r="N1436">
            <v>828.37726999999995</v>
          </cell>
        </row>
        <row r="1437">
          <cell r="B1437" t="str">
            <v>2 S 05 303 10</v>
          </cell>
          <cell r="C1437" t="str">
            <v>Concr. soleira e arremates de maciço terra armada</v>
          </cell>
          <cell r="D1437" t="str">
            <v>m3</v>
          </cell>
          <cell r="E1437" t="str">
            <v>269,32</v>
          </cell>
          <cell r="F1437" t="str">
            <v>71,91</v>
          </cell>
          <cell r="G1437" t="str">
            <v>341,23</v>
          </cell>
          <cell r="H1437">
            <v>0</v>
          </cell>
          <cell r="I1437">
            <v>269.32</v>
          </cell>
          <cell r="J1437">
            <v>71.91</v>
          </cell>
          <cell r="K1437">
            <v>341.23</v>
          </cell>
          <cell r="L1437">
            <v>0</v>
          </cell>
          <cell r="M1437">
            <v>71.908439999999999</v>
          </cell>
          <cell r="N1437">
            <v>341.22843999999998</v>
          </cell>
        </row>
        <row r="1438">
          <cell r="B1438" t="str">
            <v>2 S 05 303 11</v>
          </cell>
          <cell r="C1438" t="str">
            <v>Montagem de maciço terra armada</v>
          </cell>
          <cell r="D1438" t="str">
            <v>m2</v>
          </cell>
          <cell r="E1438" t="str">
            <v>111,35</v>
          </cell>
          <cell r="F1438" t="str">
            <v>29,73</v>
          </cell>
          <cell r="G1438" t="str">
            <v>141,08</v>
          </cell>
          <cell r="H1438">
            <v>0</v>
          </cell>
          <cell r="I1438">
            <v>111.35</v>
          </cell>
          <cell r="J1438">
            <v>29.73</v>
          </cell>
          <cell r="K1438">
            <v>141.08000000000001</v>
          </cell>
          <cell r="L1438">
            <v>0</v>
          </cell>
          <cell r="M1438">
            <v>29.730450000000001</v>
          </cell>
          <cell r="N1438">
            <v>141.08044999999998</v>
          </cell>
        </row>
        <row r="1439">
          <cell r="B1439" t="str">
            <v>2 S 05 303 59</v>
          </cell>
          <cell r="C1439" t="str">
            <v>Escamas de concr.armado para terra armada AC/BC</v>
          </cell>
          <cell r="D1439" t="str">
            <v>m3</v>
          </cell>
          <cell r="E1439" t="str">
            <v>705,33</v>
          </cell>
          <cell r="F1439" t="str">
            <v>188,32</v>
          </cell>
          <cell r="G1439" t="str">
            <v>893,65</v>
          </cell>
          <cell r="H1439">
            <v>0</v>
          </cell>
          <cell r="I1439">
            <v>705.33</v>
          </cell>
          <cell r="J1439">
            <v>188.32</v>
          </cell>
          <cell r="K1439">
            <v>893.65</v>
          </cell>
          <cell r="L1439">
            <v>0</v>
          </cell>
          <cell r="M1439">
            <v>188.32311000000001</v>
          </cell>
          <cell r="N1439">
            <v>893.65311000000008</v>
          </cell>
        </row>
        <row r="1440">
          <cell r="B1440" t="str">
            <v>2 S 05 303 60</v>
          </cell>
          <cell r="C1440" t="str">
            <v>Concr.soleira/arremates de maciço terra arm.AC/BC</v>
          </cell>
          <cell r="D1440" t="str">
            <v>m3</v>
          </cell>
          <cell r="E1440" t="str">
            <v>321,89</v>
          </cell>
          <cell r="F1440" t="str">
            <v>85,94</v>
          </cell>
          <cell r="G1440" t="str">
            <v>407,83</v>
          </cell>
          <cell r="H1440">
            <v>0</v>
          </cell>
          <cell r="I1440">
            <v>321.89</v>
          </cell>
          <cell r="J1440">
            <v>85.94</v>
          </cell>
          <cell r="K1440">
            <v>407.83</v>
          </cell>
          <cell r="L1440">
            <v>0</v>
          </cell>
          <cell r="M1440">
            <v>85.944630000000004</v>
          </cell>
          <cell r="N1440">
            <v>407.83463</v>
          </cell>
        </row>
        <row r="1441">
          <cell r="B1441" t="str">
            <v>2 S 05 340 01</v>
          </cell>
          <cell r="C1441" t="str">
            <v>Execução cortina atirantada conc.armado fck=15 MPa</v>
          </cell>
          <cell r="D1441" t="str">
            <v>m3</v>
          </cell>
          <cell r="E1441" t="str">
            <v>1.355,77</v>
          </cell>
          <cell r="F1441" t="str">
            <v>361,99</v>
          </cell>
          <cell r="G1441" t="str">
            <v>1.717,76</v>
          </cell>
          <cell r="H1441">
            <v>0</v>
          </cell>
          <cell r="I1441">
            <v>1355.77</v>
          </cell>
          <cell r="J1441">
            <v>361.99</v>
          </cell>
          <cell r="K1441">
            <v>1717.76</v>
          </cell>
          <cell r="L1441">
            <v>0</v>
          </cell>
          <cell r="M1441">
            <v>361.99059</v>
          </cell>
          <cell r="N1441">
            <v>1717.7605899999999</v>
          </cell>
        </row>
        <row r="1442">
          <cell r="B1442" t="str">
            <v>2 S 05 340 51</v>
          </cell>
          <cell r="C1442" t="str">
            <v>Exec.cortina atirantada concr.arm.fck=15 MPa AC/BC</v>
          </cell>
          <cell r="D1442" t="str">
            <v>m3</v>
          </cell>
          <cell r="E1442" t="str">
            <v>1.408,34</v>
          </cell>
          <cell r="F1442" t="str">
            <v>376,03</v>
          </cell>
          <cell r="G1442" t="str">
            <v>1.784,37</v>
          </cell>
          <cell r="H1442">
            <v>0</v>
          </cell>
          <cell r="I1442">
            <v>1408.34</v>
          </cell>
          <cell r="J1442">
            <v>376.03</v>
          </cell>
          <cell r="K1442">
            <v>1784.37</v>
          </cell>
          <cell r="L1442">
            <v>0</v>
          </cell>
          <cell r="M1442">
            <v>376.02677999999997</v>
          </cell>
          <cell r="N1442">
            <v>1784.3667799999998</v>
          </cell>
        </row>
        <row r="1443">
          <cell r="B1443" t="str">
            <v>2 S 05 900 01</v>
          </cell>
          <cell r="C1443" t="str">
            <v>Tirante protendido p/ cort. aço st 85/105 D= 32mm</v>
          </cell>
          <cell r="D1443" t="str">
            <v>m</v>
          </cell>
          <cell r="E1443" t="str">
            <v>157,36</v>
          </cell>
          <cell r="F1443" t="str">
            <v>42,02</v>
          </cell>
          <cell r="G1443" t="str">
            <v>199,38</v>
          </cell>
          <cell r="H1443">
            <v>0</v>
          </cell>
          <cell r="I1443">
            <v>157.36000000000001</v>
          </cell>
          <cell r="J1443">
            <v>42.02</v>
          </cell>
          <cell r="K1443">
            <v>199.38</v>
          </cell>
          <cell r="L1443">
            <v>0</v>
          </cell>
          <cell r="M1443">
            <v>42.015120000000003</v>
          </cell>
          <cell r="N1443">
            <v>199.37512000000001</v>
          </cell>
        </row>
        <row r="1444">
          <cell r="B1444" t="str">
            <v>2 S 06 210 01</v>
          </cell>
          <cell r="C1444" t="str">
            <v>Pórtico metálico</v>
          </cell>
          <cell r="D1444" t="str">
            <v>und</v>
          </cell>
          <cell r="E1444" t="str">
            <v>37.324,15</v>
          </cell>
          <cell r="F1444" t="str">
            <v>9.965,55</v>
          </cell>
          <cell r="G1444" t="str">
            <v>47.289,70</v>
          </cell>
          <cell r="H1444">
            <v>0</v>
          </cell>
          <cell r="I1444">
            <v>37324.15</v>
          </cell>
          <cell r="J1444">
            <v>9965.5499999999993</v>
          </cell>
          <cell r="K1444">
            <v>47289.7</v>
          </cell>
          <cell r="L1444">
            <v>0</v>
          </cell>
          <cell r="M1444">
            <v>9965.5480500000012</v>
          </cell>
          <cell r="N1444">
            <v>47289.698050000006</v>
          </cell>
        </row>
        <row r="1445">
          <cell r="B1445" t="str">
            <v>2 S 06 210 51</v>
          </cell>
          <cell r="C1445" t="str">
            <v>Pórtico metálico AC/BC</v>
          </cell>
          <cell r="D1445" t="str">
            <v>und</v>
          </cell>
          <cell r="E1445" t="str">
            <v>37.570,56</v>
          </cell>
          <cell r="F1445" t="str">
            <v>10.031,34</v>
          </cell>
          <cell r="G1445" t="str">
            <v>47.601,90</v>
          </cell>
          <cell r="H1445">
            <v>0</v>
          </cell>
          <cell r="I1445">
            <v>37570.559999999998</v>
          </cell>
          <cell r="J1445">
            <v>10031.34</v>
          </cell>
          <cell r="K1445">
            <v>47601.9</v>
          </cell>
          <cell r="L1445">
            <v>0</v>
          </cell>
          <cell r="M1445">
            <v>10031.33952</v>
          </cell>
          <cell r="N1445">
            <v>47601.899519999999</v>
          </cell>
        </row>
        <row r="1446">
          <cell r="B1446" t="str">
            <v>2 S 06 400 01</v>
          </cell>
          <cell r="C1446" t="str">
            <v>Cerca arame farp. c/ mourão concr. seção quadrada</v>
          </cell>
          <cell r="D1446" t="str">
            <v>m</v>
          </cell>
          <cell r="E1446" t="str">
            <v>24,09</v>
          </cell>
          <cell r="F1446" t="str">
            <v>6,43</v>
          </cell>
          <cell r="G1446" t="str">
            <v>30,52</v>
          </cell>
          <cell r="H1446">
            <v>0</v>
          </cell>
          <cell r="I1446">
            <v>24.09</v>
          </cell>
          <cell r="J1446">
            <v>6.43</v>
          </cell>
          <cell r="K1446">
            <v>30.52</v>
          </cell>
          <cell r="L1446">
            <v>0</v>
          </cell>
          <cell r="M1446">
            <v>6.4320300000000001</v>
          </cell>
          <cell r="N1446">
            <v>30.522030000000001</v>
          </cell>
        </row>
        <row r="1447">
          <cell r="B1447" t="str">
            <v>2 S 06 400 02</v>
          </cell>
          <cell r="C1447" t="str">
            <v>Cerca arame farp. c/ mourão concr. seção triang.</v>
          </cell>
          <cell r="D1447" t="str">
            <v>m</v>
          </cell>
          <cell r="E1447" t="str">
            <v>20,00</v>
          </cell>
          <cell r="F1447" t="str">
            <v>5,34</v>
          </cell>
          <cell r="G1447" t="str">
            <v>25,34</v>
          </cell>
          <cell r="H1447">
            <v>0</v>
          </cell>
          <cell r="I1447">
            <v>20</v>
          </cell>
          <cell r="J1447">
            <v>5.34</v>
          </cell>
          <cell r="K1447">
            <v>25.34</v>
          </cell>
          <cell r="L1447">
            <v>0</v>
          </cell>
          <cell r="M1447">
            <v>5.34</v>
          </cell>
          <cell r="N1447">
            <v>25.34</v>
          </cell>
        </row>
        <row r="1448">
          <cell r="B1448" t="str">
            <v>2 S 06 400 51</v>
          </cell>
          <cell r="C1448" t="str">
            <v>Cerca arame farp.c/mourão concr.seção quadr.AC/BC</v>
          </cell>
          <cell r="D1448" t="str">
            <v>m</v>
          </cell>
          <cell r="E1448" t="str">
            <v>24,67</v>
          </cell>
          <cell r="F1448" t="str">
            <v>6,59</v>
          </cell>
          <cell r="G1448" t="str">
            <v>31,26</v>
          </cell>
          <cell r="H1448">
            <v>0</v>
          </cell>
          <cell r="I1448">
            <v>24.67</v>
          </cell>
          <cell r="J1448">
            <v>6.59</v>
          </cell>
          <cell r="K1448">
            <v>31.26</v>
          </cell>
          <cell r="L1448">
            <v>0</v>
          </cell>
          <cell r="M1448">
            <v>6.5868900000000012</v>
          </cell>
          <cell r="N1448">
            <v>31.256890000000002</v>
          </cell>
        </row>
        <row r="1449">
          <cell r="B1449" t="str">
            <v>2 S 06 400 52</v>
          </cell>
          <cell r="C1449" t="str">
            <v>Cerca arame farp.c/mourão concr.seção triang.AC/BC</v>
          </cell>
          <cell r="D1449" t="str">
            <v>m</v>
          </cell>
          <cell r="E1449" t="str">
            <v>20,30</v>
          </cell>
          <cell r="F1449" t="str">
            <v>5,42</v>
          </cell>
          <cell r="G1449" t="str">
            <v>25,72</v>
          </cell>
          <cell r="H1449">
            <v>0</v>
          </cell>
          <cell r="I1449">
            <v>20.3</v>
          </cell>
          <cell r="J1449">
            <v>5.42</v>
          </cell>
          <cell r="K1449">
            <v>25.72</v>
          </cell>
          <cell r="L1449">
            <v>0</v>
          </cell>
          <cell r="M1449">
            <v>5.4201000000000006</v>
          </cell>
          <cell r="N1449">
            <v>25.720100000000002</v>
          </cell>
        </row>
        <row r="1450">
          <cell r="B1450" t="str">
            <v>2 S 06 410 00</v>
          </cell>
          <cell r="C1450" t="str">
            <v>Cercas de arame farpado com suportes de madeira</v>
          </cell>
          <cell r="D1450" t="str">
            <v>m</v>
          </cell>
          <cell r="E1450" t="str">
            <v>16,10</v>
          </cell>
          <cell r="F1450" t="str">
            <v>4,30</v>
          </cell>
          <cell r="G1450" t="str">
            <v>20,40</v>
          </cell>
          <cell r="H1450">
            <v>0</v>
          </cell>
          <cell r="I1450">
            <v>16.100000000000001</v>
          </cell>
          <cell r="J1450">
            <v>4.3</v>
          </cell>
          <cell r="K1450">
            <v>20.399999999999999</v>
          </cell>
          <cell r="L1450">
            <v>0</v>
          </cell>
          <cell r="M1450">
            <v>4.2987000000000002</v>
          </cell>
          <cell r="N1450">
            <v>20.398700000000002</v>
          </cell>
        </row>
        <row r="1451">
          <cell r="B1451" t="str">
            <v>2 S 09 001 05</v>
          </cell>
          <cell r="C1451" t="str">
            <v>Transporte local em rodov. não pav. (const.)</v>
          </cell>
          <cell r="D1451" t="str">
            <v>tkm</v>
          </cell>
          <cell r="E1451" t="str">
            <v>0,73</v>
          </cell>
          <cell r="F1451" t="str">
            <v>0,19</v>
          </cell>
          <cell r="G1451" t="str">
            <v>0,92</v>
          </cell>
          <cell r="H1451">
            <v>0</v>
          </cell>
          <cell r="I1451">
            <v>0.73</v>
          </cell>
          <cell r="J1451">
            <v>0.19</v>
          </cell>
          <cell r="K1451">
            <v>0.92</v>
          </cell>
          <cell r="L1451">
            <v>0</v>
          </cell>
          <cell r="M1451">
            <v>0.19491</v>
          </cell>
          <cell r="N1451">
            <v>0.92491000000000001</v>
          </cell>
        </row>
        <row r="1452">
          <cell r="B1452" t="str">
            <v>2 S 09 001 40</v>
          </cell>
          <cell r="C1452" t="str">
            <v>Transporte local c/ carroceria em rodovia não pav.</v>
          </cell>
          <cell r="D1452" t="str">
            <v>tkm</v>
          </cell>
          <cell r="E1452" t="str">
            <v>0,82</v>
          </cell>
          <cell r="F1452" t="str">
            <v>0,22</v>
          </cell>
          <cell r="G1452" t="str">
            <v>1,04</v>
          </cell>
          <cell r="H1452">
            <v>0</v>
          </cell>
          <cell r="I1452">
            <v>0.82</v>
          </cell>
          <cell r="J1452">
            <v>0.22</v>
          </cell>
          <cell r="K1452">
            <v>1.04</v>
          </cell>
          <cell r="L1452">
            <v>0</v>
          </cell>
          <cell r="M1452">
            <v>0.21894</v>
          </cell>
          <cell r="N1452">
            <v>1.03894</v>
          </cell>
        </row>
        <row r="1453">
          <cell r="B1453" t="str">
            <v>2 S 09 001 90</v>
          </cell>
          <cell r="C1453" t="str">
            <v>Transporte comercial c/ carr. rodov. não pav.</v>
          </cell>
          <cell r="D1453" t="str">
            <v>tkm</v>
          </cell>
          <cell r="E1453" t="str">
            <v>0,56</v>
          </cell>
          <cell r="F1453" t="str">
            <v>0,15</v>
          </cell>
          <cell r="G1453" t="str">
            <v>0,71</v>
          </cell>
          <cell r="H1453">
            <v>0</v>
          </cell>
          <cell r="I1453">
            <v>0.56000000000000005</v>
          </cell>
          <cell r="J1453">
            <v>0.15</v>
          </cell>
          <cell r="K1453">
            <v>0.71</v>
          </cell>
          <cell r="L1453">
            <v>0</v>
          </cell>
          <cell r="M1453">
            <v>0.14952000000000001</v>
          </cell>
          <cell r="N1453">
            <v>0.70952000000000004</v>
          </cell>
        </row>
        <row r="1454">
          <cell r="B1454" t="str">
            <v>2 S 09 001 91</v>
          </cell>
          <cell r="C1454" t="str">
            <v>Transporte comercial c/ basc. 10m3 rod. não pav.</v>
          </cell>
          <cell r="D1454" t="str">
            <v>tkm</v>
          </cell>
          <cell r="E1454" t="str">
            <v>0,57</v>
          </cell>
          <cell r="F1454" t="str">
            <v>0,15</v>
          </cell>
          <cell r="G1454" t="str">
            <v>0,73</v>
          </cell>
          <cell r="H1454">
            <v>0</v>
          </cell>
          <cell r="I1454">
            <v>0.56999999999999995</v>
          </cell>
          <cell r="J1454">
            <v>0.15</v>
          </cell>
          <cell r="K1454">
            <v>0.73</v>
          </cell>
          <cell r="L1454">
            <v>0</v>
          </cell>
          <cell r="M1454">
            <v>0.15218999999999999</v>
          </cell>
          <cell r="N1454">
            <v>0.72218999999999989</v>
          </cell>
        </row>
        <row r="1455">
          <cell r="B1455" t="str">
            <v>2 S 09 002 05</v>
          </cell>
          <cell r="C1455" t="str">
            <v>Transporte local em rodov. pavim. (const.)</v>
          </cell>
          <cell r="D1455" t="str">
            <v>tkm</v>
          </cell>
          <cell r="E1455" t="str">
            <v>0,56</v>
          </cell>
          <cell r="F1455" t="str">
            <v>0,15</v>
          </cell>
          <cell r="G1455" t="str">
            <v>0,72</v>
          </cell>
          <cell r="H1455">
            <v>0</v>
          </cell>
          <cell r="I1455">
            <v>0.56000000000000005</v>
          </cell>
          <cell r="J1455">
            <v>0.15</v>
          </cell>
          <cell r="K1455">
            <v>0.72</v>
          </cell>
          <cell r="L1455">
            <v>0</v>
          </cell>
          <cell r="M1455">
            <v>0.14952000000000001</v>
          </cell>
          <cell r="N1455">
            <v>0.70952000000000004</v>
          </cell>
        </row>
        <row r="1456">
          <cell r="B1456" t="str">
            <v>2 S 09 002 40</v>
          </cell>
          <cell r="C1456" t="str">
            <v>Transporte local c/ carroceria em rodov. pavim.</v>
          </cell>
          <cell r="D1456" t="str">
            <v>tkm</v>
          </cell>
          <cell r="E1456" t="str">
            <v>0,62</v>
          </cell>
          <cell r="F1456" t="str">
            <v>0,17</v>
          </cell>
          <cell r="G1456" t="str">
            <v>0,78</v>
          </cell>
          <cell r="H1456">
            <v>0</v>
          </cell>
          <cell r="I1456">
            <v>0.62</v>
          </cell>
          <cell r="J1456">
            <v>0.17</v>
          </cell>
          <cell r="K1456">
            <v>0.78</v>
          </cell>
          <cell r="L1456">
            <v>0</v>
          </cell>
          <cell r="M1456">
            <v>0.16554000000000002</v>
          </cell>
          <cell r="N1456">
            <v>0.78554000000000002</v>
          </cell>
        </row>
        <row r="1457">
          <cell r="B1457" t="str">
            <v>2 S 09 002 90</v>
          </cell>
          <cell r="C1457" t="str">
            <v>Transporte comerc. c/ carr. rodov. pavim.</v>
          </cell>
          <cell r="D1457" t="str">
            <v>tkm</v>
          </cell>
          <cell r="E1457" t="str">
            <v>0,37</v>
          </cell>
          <cell r="F1457" t="str">
            <v>0,10</v>
          </cell>
          <cell r="G1457" t="str">
            <v>0,47</v>
          </cell>
          <cell r="H1457">
            <v>0</v>
          </cell>
          <cell r="I1457">
            <v>0.37</v>
          </cell>
          <cell r="J1457">
            <v>0.1</v>
          </cell>
          <cell r="K1457">
            <v>0.47</v>
          </cell>
          <cell r="L1457">
            <v>0</v>
          </cell>
          <cell r="M1457">
            <v>9.8790000000000003E-2</v>
          </cell>
          <cell r="N1457">
            <v>0.46878999999999998</v>
          </cell>
        </row>
        <row r="1458">
          <cell r="B1458" t="str">
            <v>2 S 09 002 91</v>
          </cell>
          <cell r="C1458" t="str">
            <v>Transporte comercial c/ basc. 10m3 rod. pav.</v>
          </cell>
          <cell r="D1458" t="str">
            <v>tkm</v>
          </cell>
          <cell r="E1458" t="str">
            <v>0,38</v>
          </cell>
          <cell r="F1458" t="str">
            <v>0,10</v>
          </cell>
          <cell r="G1458" t="str">
            <v>0,48</v>
          </cell>
          <cell r="H1458">
            <v>0</v>
          </cell>
          <cell r="I1458">
            <v>0.38</v>
          </cell>
          <cell r="J1458">
            <v>0.1</v>
          </cell>
          <cell r="K1458">
            <v>0.48</v>
          </cell>
          <cell r="L1458">
            <v>0</v>
          </cell>
          <cell r="M1458">
            <v>0.10146000000000001</v>
          </cell>
          <cell r="N1458">
            <v>0.48146</v>
          </cell>
        </row>
        <row r="1459">
          <cell r="B1459" t="str">
            <v>3 S 01 200 00</v>
          </cell>
          <cell r="C1459" t="str">
            <v>Escavação e carga mat. jazida (consv)</v>
          </cell>
          <cell r="D1459" t="str">
            <v>m3</v>
          </cell>
          <cell r="E1459" t="str">
            <v>8,23</v>
          </cell>
          <cell r="F1459" t="str">
            <v>2,20</v>
          </cell>
          <cell r="G1459" t="str">
            <v>10,42</v>
          </cell>
          <cell r="H1459">
            <v>0</v>
          </cell>
          <cell r="I1459">
            <v>8.23</v>
          </cell>
          <cell r="J1459">
            <v>2.2000000000000002</v>
          </cell>
          <cell r="K1459">
            <v>10.42</v>
          </cell>
          <cell r="L1459">
            <v>0</v>
          </cell>
          <cell r="M1459">
            <v>2.1974100000000001</v>
          </cell>
          <cell r="N1459">
            <v>10.42741</v>
          </cell>
        </row>
        <row r="1460">
          <cell r="B1460" t="str">
            <v>3 S 01 401 00</v>
          </cell>
          <cell r="C1460" t="str">
            <v>Recomposição de revestimento primário</v>
          </cell>
          <cell r="D1460" t="str">
            <v>m3</v>
          </cell>
          <cell r="E1460" t="str">
            <v>13,28</v>
          </cell>
          <cell r="F1460" t="str">
            <v>3,54</v>
          </cell>
          <cell r="G1460" t="str">
            <v>16,82</v>
          </cell>
          <cell r="H1460">
            <v>0</v>
          </cell>
          <cell r="I1460">
            <v>13.28</v>
          </cell>
          <cell r="J1460">
            <v>3.54</v>
          </cell>
          <cell r="K1460">
            <v>16.82</v>
          </cell>
          <cell r="L1460">
            <v>0</v>
          </cell>
          <cell r="M1460">
            <v>3.54576</v>
          </cell>
          <cell r="N1460">
            <v>16.825759999999999</v>
          </cell>
        </row>
        <row r="1461">
          <cell r="B1461" t="str">
            <v>3 S 01 930 00</v>
          </cell>
          <cell r="C1461" t="str">
            <v>Regularização mecânica da faixa de domínio</v>
          </cell>
          <cell r="D1461" t="str">
            <v>m2</v>
          </cell>
          <cell r="E1461" t="str">
            <v>0,22</v>
          </cell>
          <cell r="F1461" t="str">
            <v>0,06</v>
          </cell>
          <cell r="G1461" t="str">
            <v>0,28</v>
          </cell>
          <cell r="H1461">
            <v>0</v>
          </cell>
          <cell r="I1461">
            <v>0.22</v>
          </cell>
          <cell r="J1461">
            <v>0.06</v>
          </cell>
          <cell r="K1461">
            <v>0.28000000000000003</v>
          </cell>
          <cell r="L1461">
            <v>0</v>
          </cell>
          <cell r="M1461">
            <v>5.8740000000000001E-2</v>
          </cell>
          <cell r="N1461">
            <v>0.27873999999999999</v>
          </cell>
        </row>
        <row r="1462">
          <cell r="B1462" t="str">
            <v>3 S 02 200 00</v>
          </cell>
          <cell r="C1462" t="str">
            <v>Solo p/ base de remendo profundo</v>
          </cell>
          <cell r="D1462" t="str">
            <v>m3</v>
          </cell>
          <cell r="E1462" t="str">
            <v>9,46</v>
          </cell>
          <cell r="F1462" t="str">
            <v>2,53</v>
          </cell>
          <cell r="G1462" t="str">
            <v>11,99</v>
          </cell>
          <cell r="H1462">
            <v>0</v>
          </cell>
          <cell r="I1462">
            <v>9.4600000000000009</v>
          </cell>
          <cell r="J1462">
            <v>2.5299999999999998</v>
          </cell>
          <cell r="K1462">
            <v>11.99</v>
          </cell>
          <cell r="L1462">
            <v>0</v>
          </cell>
          <cell r="M1462">
            <v>2.5258200000000004</v>
          </cell>
          <cell r="N1462">
            <v>11.98582</v>
          </cell>
        </row>
        <row r="1463">
          <cell r="B1463" t="str">
            <v>3 S 02 200 01</v>
          </cell>
          <cell r="C1463" t="str">
            <v>Recomposição de camada granular do pavimento</v>
          </cell>
          <cell r="D1463" t="str">
            <v>m3</v>
          </cell>
          <cell r="E1463" t="str">
            <v>16,32</v>
          </cell>
          <cell r="F1463" t="str">
            <v>4,36</v>
          </cell>
          <cell r="G1463" t="str">
            <v>20,67</v>
          </cell>
          <cell r="H1463">
            <v>0</v>
          </cell>
          <cell r="I1463">
            <v>16.32</v>
          </cell>
          <cell r="J1463">
            <v>4.3600000000000003</v>
          </cell>
          <cell r="K1463">
            <v>20.67</v>
          </cell>
          <cell r="L1463">
            <v>0</v>
          </cell>
          <cell r="M1463">
            <v>4.3574400000000004</v>
          </cell>
          <cell r="N1463">
            <v>20.677440000000001</v>
          </cell>
        </row>
        <row r="1464">
          <cell r="B1464" t="str">
            <v>3 S 02 220 00</v>
          </cell>
          <cell r="C1464" t="str">
            <v>Solo brita p/ base de rem. profundo</v>
          </cell>
          <cell r="D1464" t="str">
            <v>m3</v>
          </cell>
          <cell r="E1464" t="str">
            <v>22,27</v>
          </cell>
          <cell r="F1464" t="str">
            <v>5,95</v>
          </cell>
          <cell r="G1464" t="str">
            <v>28,22</v>
          </cell>
          <cell r="H1464">
            <v>0</v>
          </cell>
          <cell r="I1464">
            <v>22.27</v>
          </cell>
          <cell r="J1464">
            <v>5.95</v>
          </cell>
          <cell r="K1464">
            <v>28.22</v>
          </cell>
          <cell r="L1464">
            <v>0</v>
          </cell>
          <cell r="M1464">
            <v>5.9460899999999999</v>
          </cell>
          <cell r="N1464">
            <v>28.216090000000001</v>
          </cell>
        </row>
        <row r="1465">
          <cell r="B1465" t="str">
            <v>3 S 02 220 50</v>
          </cell>
          <cell r="C1465" t="str">
            <v>Solo brita p/ base de remendo profundo BC</v>
          </cell>
          <cell r="D1465" t="str">
            <v>m3</v>
          </cell>
          <cell r="E1465" t="str">
            <v>37,36</v>
          </cell>
          <cell r="F1465" t="str">
            <v>9,98</v>
          </cell>
          <cell r="G1465" t="str">
            <v>47,34</v>
          </cell>
          <cell r="H1465">
            <v>0</v>
          </cell>
          <cell r="I1465">
            <v>37.36</v>
          </cell>
          <cell r="J1465">
            <v>9.98</v>
          </cell>
          <cell r="K1465">
            <v>47.34</v>
          </cell>
          <cell r="L1465">
            <v>0</v>
          </cell>
          <cell r="M1465">
            <v>9.9751200000000004</v>
          </cell>
          <cell r="N1465">
            <v>47.335120000000003</v>
          </cell>
        </row>
        <row r="1466">
          <cell r="B1466" t="str">
            <v>3 S 02 230 00</v>
          </cell>
          <cell r="C1466" t="str">
            <v>Brita para base de remendo profundo</v>
          </cell>
          <cell r="D1466" t="str">
            <v>m3</v>
          </cell>
          <cell r="E1466" t="str">
            <v>49,35</v>
          </cell>
          <cell r="F1466" t="str">
            <v>13,18</v>
          </cell>
          <cell r="G1466" t="str">
            <v>62,53</v>
          </cell>
          <cell r="H1466">
            <v>0</v>
          </cell>
          <cell r="I1466">
            <v>49.35</v>
          </cell>
          <cell r="J1466">
            <v>13.18</v>
          </cell>
          <cell r="K1466">
            <v>62.53</v>
          </cell>
          <cell r="L1466">
            <v>0</v>
          </cell>
          <cell r="M1466">
            <v>13.176450000000001</v>
          </cell>
          <cell r="N1466">
            <v>62.526450000000004</v>
          </cell>
        </row>
        <row r="1467">
          <cell r="B1467" t="str">
            <v>3 S 02 230 50</v>
          </cell>
          <cell r="C1467" t="str">
            <v>Brita para base de remendo profundo BC</v>
          </cell>
          <cell r="D1467" t="str">
            <v>m3</v>
          </cell>
          <cell r="E1467" t="str">
            <v>78,90</v>
          </cell>
          <cell r="F1467" t="str">
            <v>21,07</v>
          </cell>
          <cell r="G1467" t="str">
            <v>99,96</v>
          </cell>
          <cell r="H1467">
            <v>0</v>
          </cell>
          <cell r="I1467">
            <v>78.900000000000006</v>
          </cell>
          <cell r="J1467">
            <v>21.07</v>
          </cell>
          <cell r="K1467">
            <v>99.96</v>
          </cell>
          <cell r="L1467">
            <v>0</v>
          </cell>
          <cell r="M1467">
            <v>21.066300000000002</v>
          </cell>
          <cell r="N1467">
            <v>99.966300000000004</v>
          </cell>
        </row>
        <row r="1468">
          <cell r="B1468" t="str">
            <v>3 S 02 241 00</v>
          </cell>
          <cell r="C1468" t="str">
            <v>Solo melhorado c/ cimento p/ base rem. profundo</v>
          </cell>
          <cell r="D1468" t="str">
            <v>m3</v>
          </cell>
          <cell r="E1468" t="str">
            <v>35,62</v>
          </cell>
          <cell r="F1468" t="str">
            <v>9,51</v>
          </cell>
          <cell r="G1468" t="str">
            <v>45,13</v>
          </cell>
          <cell r="H1468">
            <v>0</v>
          </cell>
          <cell r="I1468">
            <v>35.619999999999997</v>
          </cell>
          <cell r="J1468">
            <v>9.51</v>
          </cell>
          <cell r="K1468">
            <v>45.13</v>
          </cell>
          <cell r="L1468">
            <v>0</v>
          </cell>
          <cell r="M1468">
            <v>9.5105400000000007</v>
          </cell>
          <cell r="N1468">
            <v>45.130539999999996</v>
          </cell>
        </row>
        <row r="1469">
          <cell r="B1469" t="str">
            <v>3 S 02 300 00</v>
          </cell>
          <cell r="C1469" t="str">
            <v>Imprimação</v>
          </cell>
          <cell r="D1469" t="str">
            <v>m2</v>
          </cell>
          <cell r="E1469" t="str">
            <v>0,26</v>
          </cell>
          <cell r="F1469" t="str">
            <v>0,07</v>
          </cell>
          <cell r="G1469" t="str">
            <v>0,33</v>
          </cell>
          <cell r="H1469">
            <v>0</v>
          </cell>
          <cell r="I1469">
            <v>0.26</v>
          </cell>
          <cell r="J1469">
            <v>7.0000000000000007E-2</v>
          </cell>
          <cell r="K1469">
            <v>0.33</v>
          </cell>
          <cell r="L1469">
            <v>0</v>
          </cell>
          <cell r="M1469">
            <v>6.9420000000000009E-2</v>
          </cell>
          <cell r="N1469">
            <v>0.32942000000000005</v>
          </cell>
        </row>
        <row r="1470">
          <cell r="B1470" t="str">
            <v>3 S 02 400 00</v>
          </cell>
          <cell r="C1470" t="str">
            <v>Pintura de ligação</v>
          </cell>
          <cell r="D1470" t="str">
            <v>m2</v>
          </cell>
          <cell r="E1470" t="str">
            <v>0,18</v>
          </cell>
          <cell r="F1470" t="str">
            <v>0,05</v>
          </cell>
          <cell r="G1470" t="str">
            <v>0,23</v>
          </cell>
          <cell r="H1470">
            <v>0</v>
          </cell>
          <cell r="I1470">
            <v>0.18</v>
          </cell>
          <cell r="J1470">
            <v>0.05</v>
          </cell>
          <cell r="K1470">
            <v>0.23</v>
          </cell>
          <cell r="L1470">
            <v>0</v>
          </cell>
          <cell r="M1470">
            <v>4.8059999999999999E-2</v>
          </cell>
          <cell r="N1470">
            <v>0.22805999999999998</v>
          </cell>
        </row>
        <row r="1471">
          <cell r="B1471" t="str">
            <v>3 S 02 500 00</v>
          </cell>
          <cell r="C1471" t="str">
            <v>Capa selante com pedrisco</v>
          </cell>
          <cell r="D1471" t="str">
            <v>m2</v>
          </cell>
          <cell r="E1471" t="str">
            <v>0,65</v>
          </cell>
          <cell r="F1471" t="str">
            <v>0,17</v>
          </cell>
          <cell r="G1471" t="str">
            <v>0,83</v>
          </cell>
          <cell r="H1471">
            <v>0</v>
          </cell>
          <cell r="I1471">
            <v>0.65</v>
          </cell>
          <cell r="J1471">
            <v>0.17</v>
          </cell>
          <cell r="K1471">
            <v>0.83</v>
          </cell>
          <cell r="L1471">
            <v>0</v>
          </cell>
          <cell r="M1471">
            <v>0.17355000000000001</v>
          </cell>
          <cell r="N1471">
            <v>0.82355</v>
          </cell>
        </row>
        <row r="1472">
          <cell r="B1472" t="str">
            <v>3 S 02 500 01</v>
          </cell>
          <cell r="C1472" t="str">
            <v>Capa selante com areia</v>
          </cell>
          <cell r="D1472" t="str">
            <v>m2</v>
          </cell>
          <cell r="E1472" t="str">
            <v>0,36</v>
          </cell>
          <cell r="F1472" t="str">
            <v>0,10</v>
          </cell>
          <cell r="G1472" t="str">
            <v>0,45</v>
          </cell>
          <cell r="H1472">
            <v>0</v>
          </cell>
          <cell r="I1472">
            <v>0.36</v>
          </cell>
          <cell r="J1472">
            <v>0.1</v>
          </cell>
          <cell r="K1472">
            <v>0.45</v>
          </cell>
          <cell r="L1472">
            <v>0</v>
          </cell>
          <cell r="M1472">
            <v>9.6119999999999997E-2</v>
          </cell>
          <cell r="N1472">
            <v>0.45611999999999997</v>
          </cell>
        </row>
        <row r="1473">
          <cell r="B1473" t="str">
            <v>3 S 02 500 03</v>
          </cell>
          <cell r="C1473" t="str">
            <v>Tratamento superficial simples com emulsão</v>
          </cell>
          <cell r="D1473" t="str">
            <v>m2</v>
          </cell>
          <cell r="E1473" t="str">
            <v>0,87</v>
          </cell>
          <cell r="F1473" t="str">
            <v>0,23</v>
          </cell>
          <cell r="G1473" t="str">
            <v>1,10</v>
          </cell>
          <cell r="H1473">
            <v>0</v>
          </cell>
          <cell r="I1473">
            <v>0.87</v>
          </cell>
          <cell r="J1473">
            <v>0.23</v>
          </cell>
          <cell r="K1473">
            <v>1.1000000000000001</v>
          </cell>
          <cell r="L1473">
            <v>0</v>
          </cell>
          <cell r="M1473">
            <v>0.23229000000000002</v>
          </cell>
          <cell r="N1473">
            <v>1.10229</v>
          </cell>
        </row>
        <row r="1474">
          <cell r="B1474" t="str">
            <v>3 S 02 500 04</v>
          </cell>
          <cell r="C1474" t="str">
            <v>Tratamento superficial simples c/ banho diluído</v>
          </cell>
          <cell r="D1474" t="str">
            <v>m2</v>
          </cell>
          <cell r="E1474" t="str">
            <v>1,05</v>
          </cell>
          <cell r="F1474" t="str">
            <v>0,28</v>
          </cell>
          <cell r="G1474" t="str">
            <v>1,33</v>
          </cell>
          <cell r="H1474">
            <v>0</v>
          </cell>
          <cell r="I1474">
            <v>1.05</v>
          </cell>
          <cell r="J1474">
            <v>0.28000000000000003</v>
          </cell>
          <cell r="K1474">
            <v>1.33</v>
          </cell>
          <cell r="L1474">
            <v>0</v>
          </cell>
          <cell r="M1474">
            <v>0.28035000000000004</v>
          </cell>
          <cell r="N1474">
            <v>1.3303500000000001</v>
          </cell>
        </row>
        <row r="1475">
          <cell r="B1475" t="str">
            <v>3 S 02 500 50</v>
          </cell>
          <cell r="C1475" t="str">
            <v>Capa selante com pedrisco BC</v>
          </cell>
          <cell r="D1475" t="str">
            <v>m2</v>
          </cell>
          <cell r="E1475" t="str">
            <v>0,82</v>
          </cell>
          <cell r="F1475" t="str">
            <v>0,22</v>
          </cell>
          <cell r="G1475" t="str">
            <v>1,04</v>
          </cell>
          <cell r="H1475">
            <v>0</v>
          </cell>
          <cell r="I1475">
            <v>0.82</v>
          </cell>
          <cell r="J1475">
            <v>0.22</v>
          </cell>
          <cell r="K1475">
            <v>1.04</v>
          </cell>
          <cell r="L1475">
            <v>0</v>
          </cell>
          <cell r="M1475">
            <v>0.21894</v>
          </cell>
          <cell r="N1475">
            <v>1.03894</v>
          </cell>
        </row>
        <row r="1476">
          <cell r="B1476" t="str">
            <v>3 S 02 500 51</v>
          </cell>
          <cell r="C1476" t="str">
            <v>Capa selante com areia AC</v>
          </cell>
          <cell r="D1476" t="str">
            <v>m2</v>
          </cell>
          <cell r="E1476" t="str">
            <v>0,68</v>
          </cell>
          <cell r="F1476" t="str">
            <v>0,18</v>
          </cell>
          <cell r="G1476" t="str">
            <v>0,86</v>
          </cell>
          <cell r="H1476">
            <v>0</v>
          </cell>
          <cell r="I1476">
            <v>0.68</v>
          </cell>
          <cell r="J1476">
            <v>0.18</v>
          </cell>
          <cell r="K1476">
            <v>0.86</v>
          </cell>
          <cell r="L1476">
            <v>0</v>
          </cell>
          <cell r="M1476">
            <v>0.18156000000000003</v>
          </cell>
          <cell r="N1476">
            <v>0.8615600000000001</v>
          </cell>
        </row>
        <row r="1477">
          <cell r="B1477" t="str">
            <v>3 S 02 500 52</v>
          </cell>
          <cell r="C1477" t="str">
            <v>Tratamento superficial simples com CAP BC</v>
          </cell>
          <cell r="D1477" t="str">
            <v>m2</v>
          </cell>
          <cell r="E1477" t="str">
            <v>1,18</v>
          </cell>
          <cell r="F1477" t="str">
            <v>0,31</v>
          </cell>
          <cell r="G1477" t="str">
            <v>1,49</v>
          </cell>
          <cell r="H1477">
            <v>0</v>
          </cell>
          <cell r="I1477">
            <v>1.18</v>
          </cell>
          <cell r="J1477">
            <v>0.31</v>
          </cell>
          <cell r="K1477">
            <v>1.49</v>
          </cell>
          <cell r="L1477">
            <v>0</v>
          </cell>
          <cell r="M1477">
            <v>0.31506000000000001</v>
          </cell>
          <cell r="N1477">
            <v>1.4950600000000001</v>
          </cell>
        </row>
        <row r="1478">
          <cell r="B1478" t="str">
            <v>3 S 02 500 53</v>
          </cell>
          <cell r="C1478" t="str">
            <v>Tratamento superficial simples com emulsão BC</v>
          </cell>
          <cell r="D1478" t="str">
            <v>m2</v>
          </cell>
          <cell r="E1478" t="str">
            <v>1,10</v>
          </cell>
          <cell r="F1478" t="str">
            <v>0,29</v>
          </cell>
          <cell r="G1478" t="str">
            <v>1,39</v>
          </cell>
          <cell r="H1478">
            <v>0</v>
          </cell>
          <cell r="I1478">
            <v>1.1000000000000001</v>
          </cell>
          <cell r="J1478">
            <v>0.28999999999999998</v>
          </cell>
          <cell r="K1478">
            <v>1.39</v>
          </cell>
          <cell r="L1478">
            <v>0</v>
          </cell>
          <cell r="M1478">
            <v>0.29370000000000002</v>
          </cell>
          <cell r="N1478">
            <v>1.3937000000000002</v>
          </cell>
        </row>
        <row r="1479">
          <cell r="B1479" t="str">
            <v>3 S 02 500 54</v>
          </cell>
          <cell r="C1479" t="str">
            <v>Tratam.superficial simples c/banho diluído BC</v>
          </cell>
          <cell r="D1479" t="str">
            <v>m2</v>
          </cell>
          <cell r="E1479" t="str">
            <v>1,28</v>
          </cell>
          <cell r="F1479" t="str">
            <v>0,34</v>
          </cell>
          <cell r="G1479" t="str">
            <v>1,62</v>
          </cell>
          <cell r="H1479">
            <v>0</v>
          </cell>
          <cell r="I1479">
            <v>1.28</v>
          </cell>
          <cell r="J1479">
            <v>0.34</v>
          </cell>
          <cell r="K1479">
            <v>1.62</v>
          </cell>
          <cell r="L1479">
            <v>0</v>
          </cell>
          <cell r="M1479">
            <v>0.34176000000000001</v>
          </cell>
          <cell r="N1479">
            <v>1.6217600000000001</v>
          </cell>
        </row>
        <row r="1480">
          <cell r="B1480" t="str">
            <v>3 S 02 501 01</v>
          </cell>
          <cell r="C1480" t="str">
            <v>Tratamento superficial duplo com emulsão</v>
          </cell>
          <cell r="D1480" t="str">
            <v>m2</v>
          </cell>
          <cell r="E1480" t="str">
            <v>2,66</v>
          </cell>
          <cell r="F1480" t="str">
            <v>0,71</v>
          </cell>
          <cell r="G1480" t="str">
            <v>3,37</v>
          </cell>
          <cell r="H1480">
            <v>0</v>
          </cell>
          <cell r="I1480">
            <v>2.66</v>
          </cell>
          <cell r="J1480">
            <v>0.71</v>
          </cell>
          <cell r="K1480">
            <v>3.37</v>
          </cell>
          <cell r="L1480">
            <v>0</v>
          </cell>
          <cell r="M1480">
            <v>0.71022000000000007</v>
          </cell>
          <cell r="N1480">
            <v>3.3702200000000002</v>
          </cell>
        </row>
        <row r="1481">
          <cell r="B1481" t="str">
            <v>3 S 02 501 02</v>
          </cell>
          <cell r="C1481" t="str">
            <v>Tratamento superficial duplo com banho diluído</v>
          </cell>
          <cell r="D1481" t="str">
            <v>m2</v>
          </cell>
          <cell r="E1481" t="str">
            <v>3,07</v>
          </cell>
          <cell r="F1481" t="str">
            <v>0,82</v>
          </cell>
          <cell r="G1481" t="str">
            <v>3,89</v>
          </cell>
          <cell r="H1481">
            <v>0</v>
          </cell>
          <cell r="I1481">
            <v>3.07</v>
          </cell>
          <cell r="J1481">
            <v>0.82</v>
          </cell>
          <cell r="K1481">
            <v>3.89</v>
          </cell>
          <cell r="L1481">
            <v>0</v>
          </cell>
          <cell r="M1481">
            <v>0.81969000000000003</v>
          </cell>
          <cell r="N1481">
            <v>3.8896899999999999</v>
          </cell>
        </row>
        <row r="1482">
          <cell r="B1482" t="str">
            <v>3 S 02 501 50</v>
          </cell>
          <cell r="C1482" t="str">
            <v>Tratamento superficial duplo c/ CAP BC</v>
          </cell>
          <cell r="D1482" t="str">
            <v>m2</v>
          </cell>
          <cell r="E1482" t="str">
            <v>3,39</v>
          </cell>
          <cell r="F1482" t="str">
            <v>0,91</v>
          </cell>
          <cell r="G1482" t="str">
            <v>4,30</v>
          </cell>
          <cell r="H1482">
            <v>0</v>
          </cell>
          <cell r="I1482">
            <v>3.39</v>
          </cell>
          <cell r="J1482">
            <v>0.91</v>
          </cell>
          <cell r="K1482">
            <v>4.3</v>
          </cell>
          <cell r="L1482">
            <v>0</v>
          </cell>
          <cell r="M1482">
            <v>0.9051300000000001</v>
          </cell>
          <cell r="N1482">
            <v>4.2951300000000003</v>
          </cell>
        </row>
        <row r="1483">
          <cell r="B1483" t="str">
            <v>3 S 02 501 51</v>
          </cell>
          <cell r="C1483" t="str">
            <v>Tratamento superficial duplo com emulsão BC</v>
          </cell>
          <cell r="D1483" t="str">
            <v>m2</v>
          </cell>
          <cell r="E1483" t="str">
            <v>3,37</v>
          </cell>
          <cell r="F1483" t="str">
            <v>0,90</v>
          </cell>
          <cell r="G1483" t="str">
            <v>4,27</v>
          </cell>
          <cell r="H1483">
            <v>0</v>
          </cell>
          <cell r="I1483">
            <v>3.37</v>
          </cell>
          <cell r="J1483">
            <v>0.9</v>
          </cell>
          <cell r="K1483">
            <v>4.2699999999999996</v>
          </cell>
          <cell r="L1483">
            <v>0</v>
          </cell>
          <cell r="M1483">
            <v>0.89979000000000009</v>
          </cell>
          <cell r="N1483">
            <v>4.2697900000000004</v>
          </cell>
        </row>
        <row r="1484">
          <cell r="B1484" t="str">
            <v>3 S 02 501 52</v>
          </cell>
          <cell r="C1484" t="str">
            <v>Tratam.superficial duplo com banho diluído BC</v>
          </cell>
          <cell r="D1484" t="str">
            <v>m2</v>
          </cell>
          <cell r="E1484" t="str">
            <v>3,77</v>
          </cell>
          <cell r="F1484" t="str">
            <v>1,01</v>
          </cell>
          <cell r="G1484" t="str">
            <v>4,78</v>
          </cell>
          <cell r="H1484">
            <v>0</v>
          </cell>
          <cell r="I1484">
            <v>3.77</v>
          </cell>
          <cell r="J1484">
            <v>1.01</v>
          </cell>
          <cell r="K1484">
            <v>4.78</v>
          </cell>
          <cell r="L1484">
            <v>0</v>
          </cell>
          <cell r="M1484">
            <v>1.0065900000000001</v>
          </cell>
          <cell r="N1484">
            <v>4.7765900000000006</v>
          </cell>
        </row>
        <row r="1485">
          <cell r="B1485" t="str">
            <v>3 S 02 502 01</v>
          </cell>
          <cell r="C1485" t="str">
            <v>Tratamento superficial triplo com emulsão</v>
          </cell>
          <cell r="D1485" t="str">
            <v>m2</v>
          </cell>
          <cell r="E1485" t="str">
            <v>3,91</v>
          </cell>
          <cell r="F1485" t="str">
            <v>1,04</v>
          </cell>
          <cell r="G1485" t="str">
            <v>4,96</v>
          </cell>
          <cell r="H1485">
            <v>0</v>
          </cell>
          <cell r="I1485">
            <v>3.91</v>
          </cell>
          <cell r="J1485">
            <v>1.04</v>
          </cell>
          <cell r="K1485">
            <v>4.96</v>
          </cell>
          <cell r="L1485">
            <v>0</v>
          </cell>
          <cell r="M1485">
            <v>1.0439700000000001</v>
          </cell>
          <cell r="N1485">
            <v>4.95397</v>
          </cell>
        </row>
        <row r="1486">
          <cell r="B1486" t="str">
            <v>3 S 02 502 02</v>
          </cell>
          <cell r="C1486" t="str">
            <v>Tratamento superficial triplo com banho diluído</v>
          </cell>
          <cell r="D1486" t="str">
            <v>m2</v>
          </cell>
          <cell r="E1486" t="str">
            <v>4,38</v>
          </cell>
          <cell r="F1486" t="str">
            <v>1,17</v>
          </cell>
          <cell r="G1486" t="str">
            <v>5,55</v>
          </cell>
          <cell r="H1486">
            <v>0</v>
          </cell>
          <cell r="I1486">
            <v>4.38</v>
          </cell>
          <cell r="J1486">
            <v>1.17</v>
          </cell>
          <cell r="K1486">
            <v>5.55</v>
          </cell>
          <cell r="L1486">
            <v>0</v>
          </cell>
          <cell r="M1486">
            <v>1.1694599999999999</v>
          </cell>
          <cell r="N1486">
            <v>5.5494599999999998</v>
          </cell>
        </row>
        <row r="1487">
          <cell r="B1487" t="str">
            <v>3 S 02 502 50</v>
          </cell>
          <cell r="C1487" t="str">
            <v>Tratamento superficial triplo com CAP BC</v>
          </cell>
          <cell r="D1487" t="str">
            <v>m2</v>
          </cell>
          <cell r="E1487" t="str">
            <v>4,69</v>
          </cell>
          <cell r="F1487" t="str">
            <v>1,25</v>
          </cell>
          <cell r="G1487" t="str">
            <v>5,95</v>
          </cell>
          <cell r="H1487">
            <v>0</v>
          </cell>
          <cell r="I1487">
            <v>4.6900000000000004</v>
          </cell>
          <cell r="J1487">
            <v>1.25</v>
          </cell>
          <cell r="K1487">
            <v>5.95</v>
          </cell>
          <cell r="L1487">
            <v>0</v>
          </cell>
          <cell r="M1487">
            <v>1.2522300000000002</v>
          </cell>
          <cell r="N1487">
            <v>5.9422300000000003</v>
          </cell>
        </row>
        <row r="1488">
          <cell r="B1488" t="str">
            <v>3 S 02 502 51</v>
          </cell>
          <cell r="C1488" t="str">
            <v>Tratamento superficial triplo com emulsão BC</v>
          </cell>
          <cell r="D1488" t="str">
            <v>m2</v>
          </cell>
          <cell r="E1488" t="str">
            <v>4,75</v>
          </cell>
          <cell r="F1488" t="str">
            <v>1,27</v>
          </cell>
          <cell r="G1488" t="str">
            <v>6,01</v>
          </cell>
          <cell r="H1488">
            <v>0</v>
          </cell>
          <cell r="I1488">
            <v>4.75</v>
          </cell>
          <cell r="J1488">
            <v>1.27</v>
          </cell>
          <cell r="K1488">
            <v>6.01</v>
          </cell>
          <cell r="L1488">
            <v>0</v>
          </cell>
          <cell r="M1488">
            <v>1.2682500000000001</v>
          </cell>
          <cell r="N1488">
            <v>6.0182500000000001</v>
          </cell>
        </row>
        <row r="1489">
          <cell r="B1489" t="str">
            <v>3 S 02 502 52</v>
          </cell>
          <cell r="C1489" t="str">
            <v>Tratam.superficial triplo com banho diluído BC</v>
          </cell>
          <cell r="D1489" t="str">
            <v>m2</v>
          </cell>
          <cell r="E1489" t="str">
            <v>5,22</v>
          </cell>
          <cell r="F1489" t="str">
            <v>1,39</v>
          </cell>
          <cell r="G1489" t="str">
            <v>6,61</v>
          </cell>
          <cell r="H1489">
            <v>0</v>
          </cell>
          <cell r="I1489">
            <v>5.22</v>
          </cell>
          <cell r="J1489">
            <v>1.39</v>
          </cell>
          <cell r="K1489">
            <v>6.61</v>
          </cell>
          <cell r="L1489">
            <v>0</v>
          </cell>
          <cell r="M1489">
            <v>1.39374</v>
          </cell>
          <cell r="N1489">
            <v>6.61374</v>
          </cell>
        </row>
        <row r="1490">
          <cell r="B1490" t="str">
            <v>3 S 02 510 00</v>
          </cell>
          <cell r="C1490" t="str">
            <v>Lama asfáltica fina (granulometrias I e II )</v>
          </cell>
          <cell r="D1490" t="str">
            <v>m2</v>
          </cell>
          <cell r="E1490" t="str">
            <v>1,06</v>
          </cell>
          <cell r="F1490" t="str">
            <v>0,28</v>
          </cell>
          <cell r="G1490" t="str">
            <v>1,34</v>
          </cell>
          <cell r="H1490">
            <v>0</v>
          </cell>
          <cell r="I1490">
            <v>1.06</v>
          </cell>
          <cell r="J1490">
            <v>0.28000000000000003</v>
          </cell>
          <cell r="K1490">
            <v>1.34</v>
          </cell>
          <cell r="L1490">
            <v>0</v>
          </cell>
          <cell r="M1490">
            <v>0.28302000000000005</v>
          </cell>
          <cell r="N1490">
            <v>1.3430200000000001</v>
          </cell>
        </row>
        <row r="1491">
          <cell r="B1491" t="str">
            <v>3 S 02 510 01</v>
          </cell>
          <cell r="C1491" t="str">
            <v>Lama asfáltica grossa (granulometrias III e IV)</v>
          </cell>
          <cell r="D1491" t="str">
            <v>m2</v>
          </cell>
          <cell r="E1491" t="str">
            <v>1,95</v>
          </cell>
          <cell r="F1491" t="str">
            <v>0,52</v>
          </cell>
          <cell r="G1491" t="str">
            <v>2,47</v>
          </cell>
          <cell r="H1491">
            <v>0</v>
          </cell>
          <cell r="I1491">
            <v>1.95</v>
          </cell>
          <cell r="J1491">
            <v>0.52</v>
          </cell>
          <cell r="K1491">
            <v>2.4700000000000002</v>
          </cell>
          <cell r="L1491">
            <v>0</v>
          </cell>
          <cell r="M1491">
            <v>0.52065000000000006</v>
          </cell>
          <cell r="N1491">
            <v>2.47065</v>
          </cell>
        </row>
        <row r="1492">
          <cell r="B1492" t="str">
            <v>3 S 02 510 50</v>
          </cell>
          <cell r="C1492" t="str">
            <v>Lama asfáltica fina (granulometrias I e II ) AC/BC</v>
          </cell>
          <cell r="D1492" t="str">
            <v>m2</v>
          </cell>
          <cell r="E1492" t="str">
            <v>1,16</v>
          </cell>
          <cell r="F1492" t="str">
            <v>0,31</v>
          </cell>
          <cell r="G1492" t="str">
            <v>1,47</v>
          </cell>
          <cell r="H1492">
            <v>0</v>
          </cell>
          <cell r="I1492">
            <v>1.1599999999999999</v>
          </cell>
          <cell r="J1492">
            <v>0.31</v>
          </cell>
          <cell r="K1492">
            <v>1.47</v>
          </cell>
          <cell r="L1492">
            <v>0</v>
          </cell>
          <cell r="M1492">
            <v>0.30972</v>
          </cell>
          <cell r="N1492">
            <v>1.4697199999999999</v>
          </cell>
        </row>
        <row r="1493">
          <cell r="B1493" t="str">
            <v>3 S 02 510 51</v>
          </cell>
          <cell r="C1493" t="str">
            <v>Lama asfált.grossa (granulometrias III e IV)AC/BC</v>
          </cell>
          <cell r="D1493" t="str">
            <v>m2</v>
          </cell>
          <cell r="E1493" t="str">
            <v>2,17</v>
          </cell>
          <cell r="F1493" t="str">
            <v>0,58</v>
          </cell>
          <cell r="G1493" t="str">
            <v>2,74</v>
          </cell>
          <cell r="H1493">
            <v>0</v>
          </cell>
          <cell r="I1493">
            <v>2.17</v>
          </cell>
          <cell r="J1493">
            <v>0.57999999999999996</v>
          </cell>
          <cell r="K1493">
            <v>2.74</v>
          </cell>
          <cell r="L1493">
            <v>0</v>
          </cell>
          <cell r="M1493">
            <v>0.57938999999999996</v>
          </cell>
          <cell r="N1493">
            <v>2.74939</v>
          </cell>
        </row>
        <row r="1494">
          <cell r="B1494" t="str">
            <v>3 S 02 520 00</v>
          </cell>
          <cell r="C1494" t="str">
            <v>Mistura areia-asfalto em betoneira</v>
          </cell>
          <cell r="D1494" t="str">
            <v>m3</v>
          </cell>
          <cell r="E1494" t="str">
            <v>55,67</v>
          </cell>
          <cell r="F1494" t="str">
            <v>14,87</v>
          </cell>
          <cell r="G1494" t="str">
            <v>70,54</v>
          </cell>
          <cell r="H1494">
            <v>0</v>
          </cell>
          <cell r="I1494">
            <v>55.67</v>
          </cell>
          <cell r="J1494">
            <v>14.87</v>
          </cell>
          <cell r="K1494">
            <v>70.540000000000006</v>
          </cell>
          <cell r="L1494">
            <v>0</v>
          </cell>
          <cell r="M1494">
            <v>14.863890000000001</v>
          </cell>
          <cell r="N1494">
            <v>70.53389</v>
          </cell>
        </row>
        <row r="1495">
          <cell r="B1495" t="str">
            <v>3 S 02 520 01</v>
          </cell>
          <cell r="C1495" t="str">
            <v>Mistura areia-asfalto usinada a frio</v>
          </cell>
          <cell r="D1495" t="str">
            <v>m3</v>
          </cell>
          <cell r="E1495" t="str">
            <v>29,24</v>
          </cell>
          <cell r="F1495" t="str">
            <v>7,81</v>
          </cell>
          <cell r="G1495" t="str">
            <v>37,04</v>
          </cell>
          <cell r="H1495">
            <v>0</v>
          </cell>
          <cell r="I1495">
            <v>29.24</v>
          </cell>
          <cell r="J1495">
            <v>7.81</v>
          </cell>
          <cell r="K1495">
            <v>37.04</v>
          </cell>
          <cell r="L1495">
            <v>0</v>
          </cell>
          <cell r="M1495">
            <v>7.80708</v>
          </cell>
          <cell r="N1495">
            <v>37.047080000000001</v>
          </cell>
        </row>
        <row r="1496">
          <cell r="B1496" t="str">
            <v>3 S 02 520 02</v>
          </cell>
          <cell r="C1496" t="str">
            <v>Rec.do rev. com areia asfalto a frio</v>
          </cell>
          <cell r="D1496" t="str">
            <v>m3</v>
          </cell>
          <cell r="E1496" t="str">
            <v>40,34</v>
          </cell>
          <cell r="F1496" t="str">
            <v>10,77</v>
          </cell>
          <cell r="G1496" t="str">
            <v>51,11</v>
          </cell>
          <cell r="H1496">
            <v>0</v>
          </cell>
          <cell r="I1496">
            <v>40.340000000000003</v>
          </cell>
          <cell r="J1496">
            <v>10.77</v>
          </cell>
          <cell r="K1496">
            <v>51.11</v>
          </cell>
          <cell r="L1496">
            <v>0</v>
          </cell>
          <cell r="M1496">
            <v>10.770780000000002</v>
          </cell>
          <cell r="N1496">
            <v>51.110780000000005</v>
          </cell>
        </row>
        <row r="1497">
          <cell r="B1497" t="str">
            <v>3 S 02 520 50</v>
          </cell>
          <cell r="C1497" t="str">
            <v>Mistura areia-asfalto em betoneira AC</v>
          </cell>
          <cell r="D1497" t="str">
            <v>m3</v>
          </cell>
          <cell r="E1497" t="str">
            <v>119,60</v>
          </cell>
          <cell r="F1497" t="str">
            <v>31,93</v>
          </cell>
          <cell r="G1497" t="str">
            <v>151,54</v>
          </cell>
          <cell r="H1497">
            <v>0</v>
          </cell>
          <cell r="I1497">
            <v>119.6</v>
          </cell>
          <cell r="J1497">
            <v>31.93</v>
          </cell>
          <cell r="K1497">
            <v>151.54</v>
          </cell>
          <cell r="L1497">
            <v>0</v>
          </cell>
          <cell r="M1497">
            <v>31.933199999999999</v>
          </cell>
          <cell r="N1497">
            <v>151.53319999999999</v>
          </cell>
        </row>
        <row r="1498">
          <cell r="B1498" t="str">
            <v>3 S 02 520 51</v>
          </cell>
          <cell r="C1498" t="str">
            <v>Mistura areia-asfalto usinada a frio AC</v>
          </cell>
          <cell r="D1498" t="str">
            <v>m3</v>
          </cell>
          <cell r="E1498" t="str">
            <v>93,17</v>
          </cell>
          <cell r="F1498" t="str">
            <v>24,88</v>
          </cell>
          <cell r="G1498" t="str">
            <v>118,04</v>
          </cell>
          <cell r="H1498">
            <v>0</v>
          </cell>
          <cell r="I1498">
            <v>93.17</v>
          </cell>
          <cell r="J1498">
            <v>24.88</v>
          </cell>
          <cell r="K1498">
            <v>118.04</v>
          </cell>
          <cell r="L1498">
            <v>0</v>
          </cell>
          <cell r="M1498">
            <v>24.876390000000001</v>
          </cell>
          <cell r="N1498">
            <v>118.04639</v>
          </cell>
        </row>
        <row r="1499">
          <cell r="B1499" t="str">
            <v>3 S 02 521 00</v>
          </cell>
          <cell r="C1499" t="str">
            <v>Mistura areia-asfalto usinada a quente</v>
          </cell>
          <cell r="D1499" t="str">
            <v>m3</v>
          </cell>
          <cell r="E1499" t="str">
            <v>114,01</v>
          </cell>
          <cell r="F1499" t="str">
            <v>30,44</v>
          </cell>
          <cell r="G1499" t="str">
            <v>144,45</v>
          </cell>
          <cell r="H1499">
            <v>0</v>
          </cell>
          <cell r="I1499">
            <v>114.01</v>
          </cell>
          <cell r="J1499">
            <v>30.44</v>
          </cell>
          <cell r="K1499">
            <v>144.44999999999999</v>
          </cell>
          <cell r="L1499">
            <v>0</v>
          </cell>
          <cell r="M1499">
            <v>30.440670000000004</v>
          </cell>
          <cell r="N1499">
            <v>144.45067</v>
          </cell>
        </row>
        <row r="1500">
          <cell r="B1500" t="str">
            <v>3 S 02 521 01</v>
          </cell>
          <cell r="C1500" t="str">
            <v>Rec. do rev. com areia asfalto a quente</v>
          </cell>
          <cell r="D1500" t="str">
            <v>m3</v>
          </cell>
          <cell r="E1500" t="str">
            <v>29,33</v>
          </cell>
          <cell r="F1500" t="str">
            <v>7,83</v>
          </cell>
          <cell r="G1500" t="str">
            <v>37,16</v>
          </cell>
          <cell r="H1500">
            <v>0</v>
          </cell>
          <cell r="I1500">
            <v>29.33</v>
          </cell>
          <cell r="J1500">
            <v>7.83</v>
          </cell>
          <cell r="K1500">
            <v>37.159999999999997</v>
          </cell>
          <cell r="L1500">
            <v>0</v>
          </cell>
          <cell r="M1500">
            <v>7.8311099999999998</v>
          </cell>
          <cell r="N1500">
            <v>37.161110000000001</v>
          </cell>
        </row>
        <row r="1501">
          <cell r="B1501" t="str">
            <v>3 S 02 521 50</v>
          </cell>
          <cell r="C1501" t="str">
            <v>Mistura areia-asfalto usinada a quente AC</v>
          </cell>
          <cell r="D1501" t="str">
            <v>m3</v>
          </cell>
          <cell r="E1501" t="str">
            <v>177,94</v>
          </cell>
          <cell r="F1501" t="str">
            <v>47,51</v>
          </cell>
          <cell r="G1501" t="str">
            <v>225,45</v>
          </cell>
          <cell r="H1501">
            <v>0</v>
          </cell>
          <cell r="I1501">
            <v>177.94</v>
          </cell>
          <cell r="J1501">
            <v>47.51</v>
          </cell>
          <cell r="K1501">
            <v>225.45</v>
          </cell>
          <cell r="L1501">
            <v>0</v>
          </cell>
          <cell r="M1501">
            <v>47.509979999999999</v>
          </cell>
          <cell r="N1501">
            <v>225.44997999999998</v>
          </cell>
        </row>
        <row r="1502">
          <cell r="B1502" t="str">
            <v>3 S 02 530 00</v>
          </cell>
          <cell r="C1502" t="str">
            <v>Mistura betuminosa em betoneira</v>
          </cell>
          <cell r="D1502" t="str">
            <v>m3</v>
          </cell>
          <cell r="E1502" t="str">
            <v>63,43</v>
          </cell>
          <cell r="F1502" t="str">
            <v>16,94</v>
          </cell>
          <cell r="G1502" t="str">
            <v>80,36</v>
          </cell>
          <cell r="H1502">
            <v>0</v>
          </cell>
          <cell r="I1502">
            <v>63.43</v>
          </cell>
          <cell r="J1502">
            <v>16.940000000000001</v>
          </cell>
          <cell r="K1502">
            <v>80.36</v>
          </cell>
          <cell r="L1502">
            <v>0</v>
          </cell>
          <cell r="M1502">
            <v>16.93581</v>
          </cell>
          <cell r="N1502">
            <v>80.365809999999996</v>
          </cell>
        </row>
        <row r="1503">
          <cell r="B1503" t="str">
            <v>3 S 02 530 01</v>
          </cell>
          <cell r="C1503" t="str">
            <v>Mistura betuminosa usinada a frio</v>
          </cell>
          <cell r="D1503" t="str">
            <v>m3</v>
          </cell>
          <cell r="E1503" t="str">
            <v>54,45</v>
          </cell>
          <cell r="F1503" t="str">
            <v>14,54</v>
          </cell>
          <cell r="G1503" t="str">
            <v>68,98</v>
          </cell>
          <cell r="H1503">
            <v>0</v>
          </cell>
          <cell r="I1503">
            <v>54.45</v>
          </cell>
          <cell r="J1503">
            <v>14.54</v>
          </cell>
          <cell r="K1503">
            <v>68.98</v>
          </cell>
          <cell r="L1503">
            <v>0</v>
          </cell>
          <cell r="M1503">
            <v>14.538150000000002</v>
          </cell>
          <cell r="N1503">
            <v>68.988150000000005</v>
          </cell>
        </row>
        <row r="1504">
          <cell r="B1504" t="str">
            <v>3 S 02 530 02</v>
          </cell>
          <cell r="C1504" t="str">
            <v>Rec.do rev. com mistura betuminosa a frio</v>
          </cell>
          <cell r="D1504" t="str">
            <v>m3</v>
          </cell>
          <cell r="E1504" t="str">
            <v>45,47</v>
          </cell>
          <cell r="F1504" t="str">
            <v>12,14</v>
          </cell>
          <cell r="G1504" t="str">
            <v>57,61</v>
          </cell>
          <cell r="H1504">
            <v>0</v>
          </cell>
          <cell r="I1504">
            <v>45.47</v>
          </cell>
          <cell r="J1504">
            <v>12.14</v>
          </cell>
          <cell r="K1504">
            <v>57.61</v>
          </cell>
          <cell r="L1504">
            <v>0</v>
          </cell>
          <cell r="M1504">
            <v>12.14049</v>
          </cell>
          <cell r="N1504">
            <v>57.610489999999999</v>
          </cell>
        </row>
        <row r="1505">
          <cell r="B1505" t="str">
            <v>3 S 02 530 50</v>
          </cell>
          <cell r="C1505" t="str">
            <v>Mistura betuminosa em betoneira AC/BC</v>
          </cell>
          <cell r="D1505" t="str">
            <v>m3</v>
          </cell>
          <cell r="E1505" t="str">
            <v>108,43</v>
          </cell>
          <cell r="F1505" t="str">
            <v>28,95</v>
          </cell>
          <cell r="G1505" t="str">
            <v>137,38</v>
          </cell>
          <cell r="H1505">
            <v>0</v>
          </cell>
          <cell r="I1505">
            <v>108.43</v>
          </cell>
          <cell r="J1505">
            <v>28.95</v>
          </cell>
          <cell r="K1505">
            <v>137.38</v>
          </cell>
          <cell r="L1505">
            <v>0</v>
          </cell>
          <cell r="M1505">
            <v>28.950810000000004</v>
          </cell>
          <cell r="N1505">
            <v>137.38081</v>
          </cell>
        </row>
        <row r="1506">
          <cell r="B1506" t="str">
            <v>3 S 02 530 51</v>
          </cell>
          <cell r="C1506" t="str">
            <v>Mistura betuminosa usinada a frio AC/BC</v>
          </cell>
          <cell r="D1506" t="str">
            <v>m3</v>
          </cell>
          <cell r="E1506" t="str">
            <v>99,45</v>
          </cell>
          <cell r="F1506" t="str">
            <v>26,55</v>
          </cell>
          <cell r="G1506" t="str">
            <v>126,00</v>
          </cell>
          <cell r="H1506">
            <v>0</v>
          </cell>
          <cell r="I1506">
            <v>99.45</v>
          </cell>
          <cell r="J1506">
            <v>26.55</v>
          </cell>
          <cell r="K1506">
            <v>126</v>
          </cell>
          <cell r="L1506">
            <v>0</v>
          </cell>
          <cell r="M1506">
            <v>26.553150000000002</v>
          </cell>
          <cell r="N1506">
            <v>126.00315000000001</v>
          </cell>
        </row>
        <row r="1507">
          <cell r="B1507" t="str">
            <v>3 S 02 540 00</v>
          </cell>
          <cell r="C1507" t="str">
            <v>Mistura betuminosa usinada a quente</v>
          </cell>
          <cell r="D1507" t="str">
            <v>m3</v>
          </cell>
          <cell r="E1507" t="str">
            <v>142,04</v>
          </cell>
          <cell r="F1507" t="str">
            <v>37,93</v>
          </cell>
          <cell r="G1507" t="str">
            <v>179,97</v>
          </cell>
          <cell r="H1507">
            <v>0</v>
          </cell>
          <cell r="I1507">
            <v>142.04</v>
          </cell>
          <cell r="J1507">
            <v>37.93</v>
          </cell>
          <cell r="K1507">
            <v>179.97</v>
          </cell>
          <cell r="L1507">
            <v>0</v>
          </cell>
          <cell r="M1507">
            <v>37.924680000000002</v>
          </cell>
          <cell r="N1507">
            <v>179.96467999999999</v>
          </cell>
        </row>
        <row r="1508">
          <cell r="B1508" t="str">
            <v>3 S 02 540 01</v>
          </cell>
          <cell r="C1508" t="str">
            <v>Rec.do rev.com mistura betuminosa a quente</v>
          </cell>
          <cell r="D1508" t="str">
            <v>m3</v>
          </cell>
          <cell r="E1508" t="str">
            <v>33,68</v>
          </cell>
          <cell r="F1508" t="str">
            <v>8,99</v>
          </cell>
          <cell r="G1508" t="str">
            <v>42,68</v>
          </cell>
          <cell r="H1508">
            <v>0</v>
          </cell>
          <cell r="I1508">
            <v>33.68</v>
          </cell>
          <cell r="J1508">
            <v>8.99</v>
          </cell>
          <cell r="K1508">
            <v>42.68</v>
          </cell>
          <cell r="L1508">
            <v>0</v>
          </cell>
          <cell r="M1508">
            <v>8.992560000000001</v>
          </cell>
          <cell r="N1508">
            <v>42.672560000000004</v>
          </cell>
        </row>
        <row r="1509">
          <cell r="B1509" t="str">
            <v>3 S 02 540 50</v>
          </cell>
          <cell r="C1509" t="str">
            <v>Mistura betuminosa usinada a quente AC/BC</v>
          </cell>
          <cell r="D1509" t="str">
            <v>m3</v>
          </cell>
          <cell r="E1509" t="str">
            <v>191,78</v>
          </cell>
          <cell r="F1509" t="str">
            <v>51,21</v>
          </cell>
          <cell r="G1509" t="str">
            <v>242,98</v>
          </cell>
          <cell r="H1509">
            <v>0</v>
          </cell>
          <cell r="I1509">
            <v>191.78</v>
          </cell>
          <cell r="J1509">
            <v>51.21</v>
          </cell>
          <cell r="K1509">
            <v>242.98</v>
          </cell>
          <cell r="L1509">
            <v>0</v>
          </cell>
          <cell r="M1509">
            <v>51.205260000000003</v>
          </cell>
          <cell r="N1509">
            <v>242.98526000000001</v>
          </cell>
        </row>
        <row r="1510">
          <cell r="B1510" t="str">
            <v>3 S 02 601 00</v>
          </cell>
          <cell r="C1510" t="str">
            <v>Recomposição de placa de concreto</v>
          </cell>
          <cell r="D1510" t="str">
            <v>m3</v>
          </cell>
          <cell r="E1510" t="str">
            <v>248,76</v>
          </cell>
          <cell r="F1510" t="str">
            <v>66,42</v>
          </cell>
          <cell r="G1510" t="str">
            <v>315,18</v>
          </cell>
          <cell r="H1510">
            <v>0</v>
          </cell>
          <cell r="I1510">
            <v>248.76</v>
          </cell>
          <cell r="J1510">
            <v>66.42</v>
          </cell>
          <cell r="K1510">
            <v>315.18</v>
          </cell>
          <cell r="L1510">
            <v>0</v>
          </cell>
          <cell r="M1510">
            <v>66.41892</v>
          </cell>
          <cell r="N1510">
            <v>315.17892000000001</v>
          </cell>
        </row>
        <row r="1511">
          <cell r="B1511" t="str">
            <v>3 S 02 601 50</v>
          </cell>
          <cell r="C1511" t="str">
            <v>Recomposição de placa de concreto AC/BC</v>
          </cell>
          <cell r="D1511" t="str">
            <v>m3</v>
          </cell>
          <cell r="E1511" t="str">
            <v>295,33</v>
          </cell>
          <cell r="F1511" t="str">
            <v>78,85</v>
          </cell>
          <cell r="G1511" t="str">
            <v>374,19</v>
          </cell>
          <cell r="H1511">
            <v>0</v>
          </cell>
          <cell r="I1511">
            <v>295.33</v>
          </cell>
          <cell r="J1511">
            <v>78.849999999999994</v>
          </cell>
          <cell r="K1511">
            <v>374.19</v>
          </cell>
          <cell r="L1511">
            <v>0</v>
          </cell>
          <cell r="M1511">
            <v>78.853110000000001</v>
          </cell>
          <cell r="N1511">
            <v>374.18311</v>
          </cell>
        </row>
        <row r="1512">
          <cell r="B1512" t="str">
            <v>3 S 02 900 00</v>
          </cell>
          <cell r="C1512" t="str">
            <v>Remoção mecanizada de revestimento betuminoso</v>
          </cell>
          <cell r="D1512" t="str">
            <v>m3</v>
          </cell>
          <cell r="E1512" t="str">
            <v>10,32</v>
          </cell>
          <cell r="F1512" t="str">
            <v>2,76</v>
          </cell>
          <cell r="G1512" t="str">
            <v>13,07</v>
          </cell>
          <cell r="H1512">
            <v>0</v>
          </cell>
          <cell r="I1512">
            <v>10.32</v>
          </cell>
          <cell r="J1512">
            <v>2.76</v>
          </cell>
          <cell r="K1512">
            <v>13.07</v>
          </cell>
          <cell r="L1512">
            <v>0</v>
          </cell>
          <cell r="M1512">
            <v>2.7554400000000001</v>
          </cell>
          <cell r="N1512">
            <v>13.07544</v>
          </cell>
        </row>
        <row r="1513">
          <cell r="B1513" t="str">
            <v>3 S 02 901 00</v>
          </cell>
          <cell r="C1513" t="str">
            <v>Remoção manual de revestimento betuminoso</v>
          </cell>
          <cell r="D1513" t="str">
            <v>m3</v>
          </cell>
          <cell r="E1513" t="str">
            <v>202,89</v>
          </cell>
          <cell r="F1513" t="str">
            <v>54,17</v>
          </cell>
          <cell r="G1513" t="str">
            <v>257,06</v>
          </cell>
          <cell r="H1513">
            <v>0</v>
          </cell>
          <cell r="I1513">
            <v>202.89</v>
          </cell>
          <cell r="J1513">
            <v>54.17</v>
          </cell>
          <cell r="K1513">
            <v>257.06</v>
          </cell>
          <cell r="L1513">
            <v>0</v>
          </cell>
          <cell r="M1513">
            <v>54.17163</v>
          </cell>
          <cell r="N1513">
            <v>257.06162999999998</v>
          </cell>
        </row>
        <row r="1514">
          <cell r="B1514" t="str">
            <v>3 S 02 902 00</v>
          </cell>
          <cell r="C1514" t="str">
            <v>Remoção mecanizada da camada granular do pavimento</v>
          </cell>
          <cell r="D1514" t="str">
            <v>m3</v>
          </cell>
          <cell r="E1514" t="str">
            <v>6,51</v>
          </cell>
          <cell r="F1514" t="str">
            <v>1,74</v>
          </cell>
          <cell r="G1514" t="str">
            <v>8,25</v>
          </cell>
          <cell r="H1514">
            <v>0</v>
          </cell>
          <cell r="I1514">
            <v>6.51</v>
          </cell>
          <cell r="J1514">
            <v>1.74</v>
          </cell>
          <cell r="K1514">
            <v>8.25</v>
          </cell>
          <cell r="L1514">
            <v>0</v>
          </cell>
          <cell r="M1514">
            <v>1.73817</v>
          </cell>
          <cell r="N1514">
            <v>8.24817</v>
          </cell>
        </row>
        <row r="1515">
          <cell r="B1515" t="str">
            <v>3 S 02 903 00</v>
          </cell>
          <cell r="C1515" t="str">
            <v>Remoção manual da camada granular do pavimento</v>
          </cell>
          <cell r="D1515" t="str">
            <v>m3</v>
          </cell>
          <cell r="E1515" t="str">
            <v>111,71</v>
          </cell>
          <cell r="F1515" t="str">
            <v>29,83</v>
          </cell>
          <cell r="G1515" t="str">
            <v>141,54</v>
          </cell>
          <cell r="H1515">
            <v>0</v>
          </cell>
          <cell r="I1515">
            <v>111.71</v>
          </cell>
          <cell r="J1515">
            <v>29.83</v>
          </cell>
          <cell r="K1515">
            <v>141.54</v>
          </cell>
          <cell r="L1515">
            <v>0</v>
          </cell>
          <cell r="M1515">
            <v>29.82657</v>
          </cell>
          <cell r="N1515">
            <v>141.53656999999998</v>
          </cell>
        </row>
        <row r="1516">
          <cell r="B1516" t="str">
            <v>3 S 02 999 00</v>
          </cell>
          <cell r="C1516" t="str">
            <v>Peneiramento</v>
          </cell>
          <cell r="D1516" t="str">
            <v>m3</v>
          </cell>
          <cell r="E1516" t="str">
            <v>14,57</v>
          </cell>
          <cell r="F1516" t="str">
            <v>3,89</v>
          </cell>
          <cell r="G1516" t="str">
            <v>18,46</v>
          </cell>
          <cell r="H1516">
            <v>0</v>
          </cell>
          <cell r="I1516">
            <v>14.57</v>
          </cell>
          <cell r="J1516">
            <v>3.89</v>
          </cell>
          <cell r="K1516">
            <v>18.46</v>
          </cell>
          <cell r="L1516">
            <v>0</v>
          </cell>
          <cell r="M1516">
            <v>3.8901900000000005</v>
          </cell>
          <cell r="N1516">
            <v>18.460190000000001</v>
          </cell>
        </row>
        <row r="1517">
          <cell r="B1517" t="str">
            <v>3 S 03 310 00</v>
          </cell>
          <cell r="C1517" t="str">
            <v>Concreto ciclópico</v>
          </cell>
          <cell r="D1517" t="str">
            <v>m3</v>
          </cell>
          <cell r="E1517" t="str">
            <v>245,57</v>
          </cell>
          <cell r="F1517" t="str">
            <v>65,57</v>
          </cell>
          <cell r="G1517" t="str">
            <v>311,14</v>
          </cell>
          <cell r="H1517">
            <v>0</v>
          </cell>
          <cell r="I1517">
            <v>245.57</v>
          </cell>
          <cell r="J1517">
            <v>65.569999999999993</v>
          </cell>
          <cell r="K1517">
            <v>311.14</v>
          </cell>
          <cell r="L1517">
            <v>0</v>
          </cell>
          <cell r="M1517">
            <v>65.567189999999997</v>
          </cell>
          <cell r="N1517">
            <v>311.13718999999998</v>
          </cell>
        </row>
        <row r="1518">
          <cell r="B1518" t="str">
            <v>3 S 03 310 50</v>
          </cell>
          <cell r="C1518" t="str">
            <v>Concreto ciclópico  AC/BC/PC</v>
          </cell>
          <cell r="D1518" t="str">
            <v>m3</v>
          </cell>
          <cell r="E1518" t="str">
            <v>319,04</v>
          </cell>
          <cell r="F1518" t="str">
            <v>85,18</v>
          </cell>
          <cell r="G1518" t="str">
            <v>404,22</v>
          </cell>
          <cell r="H1518">
            <v>0</v>
          </cell>
          <cell r="I1518">
            <v>319.04000000000002</v>
          </cell>
          <cell r="J1518">
            <v>85.18</v>
          </cell>
          <cell r="K1518">
            <v>404.22</v>
          </cell>
          <cell r="L1518">
            <v>0</v>
          </cell>
          <cell r="M1518">
            <v>85.18368000000001</v>
          </cell>
          <cell r="N1518">
            <v>404.22368000000006</v>
          </cell>
        </row>
        <row r="1519">
          <cell r="B1519" t="str">
            <v>3 S 03 329 00</v>
          </cell>
          <cell r="C1519" t="str">
            <v>Concreto de cimento (confecção e lançamento)</v>
          </cell>
          <cell r="D1519" t="str">
            <v>m3</v>
          </cell>
          <cell r="E1519" t="str">
            <v>253,13</v>
          </cell>
          <cell r="F1519" t="str">
            <v>67,59</v>
          </cell>
          <cell r="G1519" t="str">
            <v>320,72</v>
          </cell>
          <cell r="H1519">
            <v>0</v>
          </cell>
          <cell r="I1519">
            <v>253.13</v>
          </cell>
          <cell r="J1519">
            <v>67.59</v>
          </cell>
          <cell r="K1519">
            <v>320.72000000000003</v>
          </cell>
          <cell r="L1519">
            <v>0</v>
          </cell>
          <cell r="M1519">
            <v>67.585710000000006</v>
          </cell>
          <cell r="N1519">
            <v>320.71571</v>
          </cell>
        </row>
        <row r="1520">
          <cell r="B1520" t="str">
            <v>3 S 03 329 01</v>
          </cell>
          <cell r="C1520" t="str">
            <v>Concreto c/cimento CP32 (conf.man.lanç.)</v>
          </cell>
          <cell r="D1520" t="str">
            <v>m3</v>
          </cell>
          <cell r="E1520" t="str">
            <v>325,16</v>
          </cell>
          <cell r="F1520" t="str">
            <v>86,82</v>
          </cell>
          <cell r="G1520" t="str">
            <v>411,97</v>
          </cell>
          <cell r="H1520">
            <v>0</v>
          </cell>
          <cell r="I1520">
            <v>325.16000000000003</v>
          </cell>
          <cell r="J1520">
            <v>86.82</v>
          </cell>
          <cell r="K1520">
            <v>411.97</v>
          </cell>
          <cell r="L1520">
            <v>0</v>
          </cell>
          <cell r="M1520">
            <v>86.817720000000008</v>
          </cell>
          <cell r="N1520">
            <v>411.97772000000003</v>
          </cell>
        </row>
        <row r="1521">
          <cell r="B1521" t="str">
            <v>3 S 03 329 50</v>
          </cell>
          <cell r="C1521" t="str">
            <v>Concreto de cimento (confecção e lançamento) AC/BC</v>
          </cell>
          <cell r="D1521" t="str">
            <v>m3</v>
          </cell>
          <cell r="E1521" t="str">
            <v>311,48</v>
          </cell>
          <cell r="F1521" t="str">
            <v>83,17</v>
          </cell>
          <cell r="G1521" t="str">
            <v>394,65</v>
          </cell>
          <cell r="H1521">
            <v>0</v>
          </cell>
          <cell r="I1521">
            <v>311.48</v>
          </cell>
          <cell r="J1521">
            <v>83.17</v>
          </cell>
          <cell r="K1521">
            <v>394.65</v>
          </cell>
          <cell r="L1521">
            <v>0</v>
          </cell>
          <cell r="M1521">
            <v>83.165160000000014</v>
          </cell>
          <cell r="N1521">
            <v>394.64516000000003</v>
          </cell>
        </row>
        <row r="1522">
          <cell r="B1522" t="str">
            <v>3 S 03 329 51</v>
          </cell>
          <cell r="C1522" t="str">
            <v>Concreto c/cimento CP32 (conf.man.lanç.) AC/BC</v>
          </cell>
          <cell r="D1522" t="str">
            <v>m3</v>
          </cell>
          <cell r="E1522" t="str">
            <v>383,31</v>
          </cell>
          <cell r="F1522" t="str">
            <v>102,34</v>
          </cell>
          <cell r="G1522" t="str">
            <v>485,65</v>
          </cell>
          <cell r="H1522">
            <v>0</v>
          </cell>
          <cell r="I1522">
            <v>383.31</v>
          </cell>
          <cell r="J1522">
            <v>102.34</v>
          </cell>
          <cell r="K1522">
            <v>485.65</v>
          </cell>
          <cell r="L1522">
            <v>0</v>
          </cell>
          <cell r="M1522">
            <v>102.34377000000001</v>
          </cell>
          <cell r="N1522">
            <v>485.65377000000001</v>
          </cell>
        </row>
        <row r="1523">
          <cell r="B1523" t="str">
            <v>3 S 03 340 02</v>
          </cell>
          <cell r="C1523" t="str">
            <v>Argamassa cimento areia 1-6</v>
          </cell>
          <cell r="D1523" t="str">
            <v>m3</v>
          </cell>
          <cell r="E1523" t="str">
            <v>220,89</v>
          </cell>
          <cell r="F1523" t="str">
            <v>58,98</v>
          </cell>
          <cell r="G1523" t="str">
            <v>279,87</v>
          </cell>
          <cell r="H1523">
            <v>0</v>
          </cell>
          <cell r="I1523">
            <v>220.89</v>
          </cell>
          <cell r="J1523">
            <v>58.98</v>
          </cell>
          <cell r="K1523">
            <v>279.87</v>
          </cell>
          <cell r="L1523">
            <v>0</v>
          </cell>
          <cell r="M1523">
            <v>58.977629999999998</v>
          </cell>
          <cell r="N1523">
            <v>279.86762999999996</v>
          </cell>
        </row>
        <row r="1524">
          <cell r="B1524" t="str">
            <v>3 S 03 340 03</v>
          </cell>
          <cell r="C1524" t="str">
            <v>Argamassa cimento solo 1:10</v>
          </cell>
          <cell r="D1524" t="str">
            <v>m3</v>
          </cell>
          <cell r="E1524" t="str">
            <v>159,61</v>
          </cell>
          <cell r="F1524" t="str">
            <v>42,62</v>
          </cell>
          <cell r="G1524" t="str">
            <v>202,23</v>
          </cell>
          <cell r="H1524">
            <v>0</v>
          </cell>
          <cell r="I1524">
            <v>159.61000000000001</v>
          </cell>
          <cell r="J1524">
            <v>42.62</v>
          </cell>
          <cell r="K1524">
            <v>202.23</v>
          </cell>
          <cell r="L1524">
            <v>0</v>
          </cell>
          <cell r="M1524">
            <v>42.615870000000008</v>
          </cell>
          <cell r="N1524">
            <v>202.22587000000001</v>
          </cell>
        </row>
        <row r="1525">
          <cell r="B1525" t="str">
            <v>3 S 03 340 52</v>
          </cell>
          <cell r="C1525" t="str">
            <v>Argamassa cimento areia 1-6 AC</v>
          </cell>
          <cell r="D1525" t="str">
            <v>m3</v>
          </cell>
          <cell r="E1525" t="str">
            <v>284,82</v>
          </cell>
          <cell r="F1525" t="str">
            <v>76,05</v>
          </cell>
          <cell r="G1525" t="str">
            <v>360,87</v>
          </cell>
          <cell r="H1525">
            <v>0</v>
          </cell>
          <cell r="I1525">
            <v>284.82</v>
          </cell>
          <cell r="J1525">
            <v>76.05</v>
          </cell>
          <cell r="K1525">
            <v>360.87</v>
          </cell>
          <cell r="L1525">
            <v>0</v>
          </cell>
          <cell r="M1525">
            <v>76.046940000000006</v>
          </cell>
          <cell r="N1525">
            <v>360.86694</v>
          </cell>
        </row>
        <row r="1526">
          <cell r="B1526" t="str">
            <v>3 S 03 353 00</v>
          </cell>
          <cell r="C1526" t="str">
            <v>Dobragem e colocação de armadura</v>
          </cell>
          <cell r="D1526" t="str">
            <v>kg</v>
          </cell>
          <cell r="E1526" t="str">
            <v>6,71</v>
          </cell>
          <cell r="F1526" t="str">
            <v>1,79</v>
          </cell>
          <cell r="G1526" t="str">
            <v>8,50</v>
          </cell>
          <cell r="H1526">
            <v>0</v>
          </cell>
          <cell r="I1526">
            <v>6.71</v>
          </cell>
          <cell r="J1526">
            <v>1.79</v>
          </cell>
          <cell r="K1526">
            <v>8.5</v>
          </cell>
          <cell r="L1526">
            <v>0</v>
          </cell>
          <cell r="M1526">
            <v>1.7915700000000001</v>
          </cell>
          <cell r="N1526">
            <v>8.501570000000001</v>
          </cell>
        </row>
        <row r="1527">
          <cell r="B1527" t="str">
            <v>3 S 03 370 00</v>
          </cell>
          <cell r="C1527" t="str">
            <v>Forma comum de madeira</v>
          </cell>
          <cell r="D1527" t="str">
            <v>m2</v>
          </cell>
          <cell r="E1527" t="str">
            <v>78,00</v>
          </cell>
          <cell r="F1527" t="str">
            <v>20,83</v>
          </cell>
          <cell r="G1527" t="str">
            <v>98,83</v>
          </cell>
          <cell r="H1527">
            <v>0</v>
          </cell>
          <cell r="I1527">
            <v>78</v>
          </cell>
          <cell r="J1527">
            <v>20.83</v>
          </cell>
          <cell r="K1527">
            <v>98.83</v>
          </cell>
          <cell r="L1527">
            <v>0</v>
          </cell>
          <cell r="M1527">
            <v>20.826000000000001</v>
          </cell>
          <cell r="N1527">
            <v>98.825999999999993</v>
          </cell>
        </row>
        <row r="1528">
          <cell r="B1528" t="str">
            <v>3 S 03 940 01</v>
          </cell>
          <cell r="C1528" t="str">
            <v>Reaterro e compactação p/ bueiro</v>
          </cell>
          <cell r="D1528" t="str">
            <v>m3</v>
          </cell>
          <cell r="E1528" t="str">
            <v>24,99</v>
          </cell>
          <cell r="F1528" t="str">
            <v>6,67</v>
          </cell>
          <cell r="G1528" t="str">
            <v>31,67</v>
          </cell>
          <cell r="H1528">
            <v>0</v>
          </cell>
          <cell r="I1528">
            <v>24.99</v>
          </cell>
          <cell r="J1528">
            <v>6.67</v>
          </cell>
          <cell r="K1528">
            <v>31.67</v>
          </cell>
          <cell r="L1528">
            <v>0</v>
          </cell>
          <cell r="M1528">
            <v>6.6723299999999997</v>
          </cell>
          <cell r="N1528">
            <v>31.662329999999997</v>
          </cell>
        </row>
        <row r="1529">
          <cell r="B1529" t="str">
            <v>3 S 03 940 02</v>
          </cell>
          <cell r="C1529" t="str">
            <v>Reaterro apiloado</v>
          </cell>
          <cell r="D1529" t="str">
            <v>m3</v>
          </cell>
          <cell r="E1529" t="str">
            <v>21,43</v>
          </cell>
          <cell r="F1529" t="str">
            <v>5,72</v>
          </cell>
          <cell r="G1529" t="str">
            <v>27,16</v>
          </cell>
          <cell r="H1529">
            <v>0</v>
          </cell>
          <cell r="I1529">
            <v>21.43</v>
          </cell>
          <cell r="J1529">
            <v>5.72</v>
          </cell>
          <cell r="K1529">
            <v>27.16</v>
          </cell>
          <cell r="L1529">
            <v>0</v>
          </cell>
          <cell r="M1529">
            <v>5.7218100000000005</v>
          </cell>
          <cell r="N1529">
            <v>27.151810000000001</v>
          </cell>
        </row>
        <row r="1530">
          <cell r="B1530" t="str">
            <v>3 S 03 950 00</v>
          </cell>
          <cell r="C1530" t="str">
            <v>Limpeza de ponte</v>
          </cell>
          <cell r="D1530" t="str">
            <v>m</v>
          </cell>
          <cell r="E1530" t="str">
            <v>4,65</v>
          </cell>
          <cell r="F1530" t="str">
            <v>1,24</v>
          </cell>
          <cell r="G1530" t="str">
            <v>5,89</v>
          </cell>
          <cell r="H1530">
            <v>0</v>
          </cell>
          <cell r="I1530">
            <v>4.6500000000000004</v>
          </cell>
          <cell r="J1530">
            <v>1.24</v>
          </cell>
          <cell r="K1530">
            <v>5.89</v>
          </cell>
          <cell r="L1530">
            <v>0</v>
          </cell>
          <cell r="M1530">
            <v>1.2415500000000002</v>
          </cell>
          <cell r="N1530">
            <v>5.8915500000000005</v>
          </cell>
        </row>
        <row r="1531">
          <cell r="B1531" t="str">
            <v>3 S 04 000 00</v>
          </cell>
          <cell r="C1531" t="str">
            <v>Escavação manual em material de 1a categoria</v>
          </cell>
          <cell r="D1531" t="str">
            <v>m3</v>
          </cell>
          <cell r="E1531" t="str">
            <v>38,72</v>
          </cell>
          <cell r="F1531" t="str">
            <v>10,34</v>
          </cell>
          <cell r="G1531" t="str">
            <v>49,06</v>
          </cell>
          <cell r="H1531">
            <v>0</v>
          </cell>
          <cell r="I1531">
            <v>38.72</v>
          </cell>
          <cell r="J1531">
            <v>10.34</v>
          </cell>
          <cell r="K1531">
            <v>49.06</v>
          </cell>
          <cell r="L1531">
            <v>0</v>
          </cell>
          <cell r="M1531">
            <v>10.338240000000001</v>
          </cell>
          <cell r="N1531">
            <v>49.058239999999998</v>
          </cell>
        </row>
        <row r="1532">
          <cell r="B1532" t="str">
            <v>3 S 04 000 01</v>
          </cell>
          <cell r="C1532" t="str">
            <v>Escavação manual em material de 2a categoria</v>
          </cell>
          <cell r="D1532" t="str">
            <v>m3</v>
          </cell>
          <cell r="E1532" t="str">
            <v>51,63</v>
          </cell>
          <cell r="F1532" t="str">
            <v>13,78</v>
          </cell>
          <cell r="G1532" t="str">
            <v>65,41</v>
          </cell>
          <cell r="H1532">
            <v>0</v>
          </cell>
          <cell r="I1532">
            <v>51.63</v>
          </cell>
          <cell r="J1532">
            <v>13.78</v>
          </cell>
          <cell r="K1532">
            <v>65.41</v>
          </cell>
          <cell r="L1532">
            <v>0</v>
          </cell>
          <cell r="M1532">
            <v>13.785210000000001</v>
          </cell>
          <cell r="N1532">
            <v>65.415210000000002</v>
          </cell>
        </row>
        <row r="1533">
          <cell r="B1533" t="str">
            <v>3 S 04 001 00</v>
          </cell>
          <cell r="C1533" t="str">
            <v>Escavação mecaniz. de vala em mater. de 1a cat.</v>
          </cell>
          <cell r="D1533" t="str">
            <v>m3</v>
          </cell>
          <cell r="E1533" t="str">
            <v>6,54</v>
          </cell>
          <cell r="F1533" t="str">
            <v>1,75</v>
          </cell>
          <cell r="G1533" t="str">
            <v>8,28</v>
          </cell>
          <cell r="H1533">
            <v>0</v>
          </cell>
          <cell r="I1533">
            <v>6.54</v>
          </cell>
          <cell r="J1533">
            <v>1.75</v>
          </cell>
          <cell r="K1533">
            <v>8.2799999999999994</v>
          </cell>
          <cell r="L1533">
            <v>0</v>
          </cell>
          <cell r="M1533">
            <v>1.7461800000000001</v>
          </cell>
          <cell r="N1533">
            <v>8.2861799999999999</v>
          </cell>
        </row>
        <row r="1534">
          <cell r="B1534" t="str">
            <v>3 S 04 010 00</v>
          </cell>
          <cell r="C1534" t="str">
            <v>Escavação mecaniz.de vala em material de 2a cat.</v>
          </cell>
          <cell r="D1534" t="str">
            <v>m3</v>
          </cell>
          <cell r="E1534" t="str">
            <v>8,17</v>
          </cell>
          <cell r="F1534" t="str">
            <v>2,18</v>
          </cell>
          <cell r="G1534" t="str">
            <v>10,35</v>
          </cell>
          <cell r="H1534">
            <v>0</v>
          </cell>
          <cell r="I1534">
            <v>8.17</v>
          </cell>
          <cell r="J1534">
            <v>2.1800000000000002</v>
          </cell>
          <cell r="K1534">
            <v>10.35</v>
          </cell>
          <cell r="L1534">
            <v>0</v>
          </cell>
          <cell r="M1534">
            <v>2.1813899999999999</v>
          </cell>
          <cell r="N1534">
            <v>10.35139</v>
          </cell>
        </row>
        <row r="1535">
          <cell r="B1535" t="str">
            <v>3 S 04 020 00</v>
          </cell>
          <cell r="C1535" t="str">
            <v>Escavação e carga de material de 3a cat. em valas</v>
          </cell>
          <cell r="D1535" t="str">
            <v>m3</v>
          </cell>
          <cell r="E1535" t="str">
            <v>66,60</v>
          </cell>
          <cell r="F1535" t="str">
            <v>17,78</v>
          </cell>
          <cell r="G1535" t="str">
            <v>84,38</v>
          </cell>
          <cell r="H1535">
            <v>0</v>
          </cell>
          <cell r="I1535">
            <v>66.599999999999994</v>
          </cell>
          <cell r="J1535">
            <v>17.78</v>
          </cell>
          <cell r="K1535">
            <v>84.38</v>
          </cell>
          <cell r="L1535">
            <v>0</v>
          </cell>
          <cell r="M1535">
            <v>17.7822</v>
          </cell>
          <cell r="N1535">
            <v>84.382199999999997</v>
          </cell>
        </row>
        <row r="1536">
          <cell r="B1536" t="str">
            <v>3 S 04 300 16</v>
          </cell>
          <cell r="C1536" t="str">
            <v>Bueiro met. chapa múltipla D=1,60m galv.</v>
          </cell>
          <cell r="D1536" t="str">
            <v>m</v>
          </cell>
          <cell r="E1536" t="str">
            <v>1.453,29</v>
          </cell>
          <cell r="F1536" t="str">
            <v>388,03</v>
          </cell>
          <cell r="G1536" t="str">
            <v>1.841,32</v>
          </cell>
          <cell r="H1536">
            <v>0</v>
          </cell>
          <cell r="I1536">
            <v>1453.29</v>
          </cell>
          <cell r="J1536">
            <v>388.03</v>
          </cell>
          <cell r="K1536">
            <v>1841.32</v>
          </cell>
          <cell r="L1536">
            <v>0</v>
          </cell>
          <cell r="M1536">
            <v>388.02843000000001</v>
          </cell>
          <cell r="N1536">
            <v>1841.31843</v>
          </cell>
        </row>
        <row r="1537">
          <cell r="B1537" t="str">
            <v>3 S 04 300 20</v>
          </cell>
          <cell r="C1537" t="str">
            <v>Bueiro met. chapa múltipla D=2,00m galv.</v>
          </cell>
          <cell r="D1537" t="str">
            <v>m</v>
          </cell>
          <cell r="E1537" t="str">
            <v>1.976,91</v>
          </cell>
          <cell r="F1537" t="str">
            <v>527,83</v>
          </cell>
          <cell r="G1537" t="str">
            <v>2.504,74</v>
          </cell>
          <cell r="H1537">
            <v>0</v>
          </cell>
          <cell r="I1537">
            <v>1976.91</v>
          </cell>
          <cell r="J1537">
            <v>527.83000000000004</v>
          </cell>
          <cell r="K1537">
            <v>2504.7399999999998</v>
          </cell>
          <cell r="L1537">
            <v>0</v>
          </cell>
          <cell r="M1537">
            <v>527.83497</v>
          </cell>
          <cell r="N1537">
            <v>2504.7449700000002</v>
          </cell>
        </row>
        <row r="1538">
          <cell r="B1538" t="str">
            <v>3 S 04 300 66</v>
          </cell>
          <cell r="C1538" t="str">
            <v>Bueiro met. chapa múltipla D=1,60m galvan. BC</v>
          </cell>
          <cell r="D1538" t="str">
            <v>m</v>
          </cell>
          <cell r="E1538" t="str">
            <v>1.481,77</v>
          </cell>
          <cell r="F1538" t="str">
            <v>395,63</v>
          </cell>
          <cell r="G1538" t="str">
            <v>1.877,40</v>
          </cell>
          <cell r="H1538">
            <v>0</v>
          </cell>
          <cell r="I1538">
            <v>1481.77</v>
          </cell>
          <cell r="J1538">
            <v>395.63</v>
          </cell>
          <cell r="K1538">
            <v>1877.4</v>
          </cell>
          <cell r="L1538">
            <v>0</v>
          </cell>
          <cell r="M1538">
            <v>395.63258999999999</v>
          </cell>
          <cell r="N1538">
            <v>1877.4025899999999</v>
          </cell>
        </row>
        <row r="1539">
          <cell r="B1539" t="str">
            <v>3 S 04 300 70</v>
          </cell>
          <cell r="C1539" t="str">
            <v>Bueiro met. chapa múltipla D=2,00m galvan. BC</v>
          </cell>
          <cell r="D1539" t="str">
            <v>m</v>
          </cell>
          <cell r="E1539" t="str">
            <v>2.005,38</v>
          </cell>
          <cell r="F1539" t="str">
            <v>535,44</v>
          </cell>
          <cell r="G1539" t="str">
            <v>2.540,82</v>
          </cell>
          <cell r="H1539">
            <v>0</v>
          </cell>
          <cell r="I1539">
            <v>2005.38</v>
          </cell>
          <cell r="J1539">
            <v>535.44000000000005</v>
          </cell>
          <cell r="K1539">
            <v>2540.8200000000002</v>
          </cell>
          <cell r="L1539">
            <v>0</v>
          </cell>
          <cell r="M1539">
            <v>535.43646000000001</v>
          </cell>
          <cell r="N1539">
            <v>2540.81646</v>
          </cell>
        </row>
        <row r="1540">
          <cell r="B1540" t="str">
            <v>3 S 04 301 16</v>
          </cell>
          <cell r="C1540" t="str">
            <v>Bueiro met.chapas múlt. D=1,60 m rev. epoxy</v>
          </cell>
          <cell r="D1540" t="str">
            <v>m</v>
          </cell>
          <cell r="E1540" t="str">
            <v>1.741,78</v>
          </cell>
          <cell r="F1540" t="str">
            <v>465,06</v>
          </cell>
          <cell r="G1540" t="str">
            <v>2.206,84</v>
          </cell>
          <cell r="H1540">
            <v>0</v>
          </cell>
          <cell r="I1540">
            <v>1741.78</v>
          </cell>
          <cell r="J1540">
            <v>465.06</v>
          </cell>
          <cell r="K1540">
            <v>2206.84</v>
          </cell>
          <cell r="L1540">
            <v>0</v>
          </cell>
          <cell r="M1540">
            <v>465.05526000000003</v>
          </cell>
          <cell r="N1540">
            <v>2206.8352599999998</v>
          </cell>
        </row>
        <row r="1541">
          <cell r="B1541" t="str">
            <v>3 S 04 301 20</v>
          </cell>
          <cell r="C1541" t="str">
            <v>Bueiro met. chapas múlt. D=2,00 m rev. epoxy</v>
          </cell>
          <cell r="D1541" t="str">
            <v>m</v>
          </cell>
          <cell r="E1541" t="str">
            <v>2.166,62</v>
          </cell>
          <cell r="F1541" t="str">
            <v>578,49</v>
          </cell>
          <cell r="G1541" t="str">
            <v>2.745,10</v>
          </cell>
          <cell r="H1541">
            <v>0</v>
          </cell>
          <cell r="I1541">
            <v>2166.62</v>
          </cell>
          <cell r="J1541">
            <v>578.49</v>
          </cell>
          <cell r="K1541">
            <v>2745.1</v>
          </cell>
          <cell r="L1541">
            <v>0</v>
          </cell>
          <cell r="M1541">
            <v>578.48753999999997</v>
          </cell>
          <cell r="N1541">
            <v>2745.10754</v>
          </cell>
        </row>
        <row r="1542">
          <cell r="B1542" t="str">
            <v>3 S 04 301 30</v>
          </cell>
          <cell r="C1542" t="str">
            <v>Bueiro met. D=3,05 m rev.epoxy Hmax. aterro 12,50m</v>
          </cell>
          <cell r="D1542" t="str">
            <v>m</v>
          </cell>
          <cell r="E1542" t="str">
            <v>5.194,50</v>
          </cell>
          <cell r="F1542" t="str">
            <v>1.386,93</v>
          </cell>
          <cell r="G1542" t="str">
            <v>6.581,43</v>
          </cell>
          <cell r="H1542">
            <v>0</v>
          </cell>
          <cell r="I1542">
            <v>5194.5</v>
          </cell>
          <cell r="J1542">
            <v>1386.93</v>
          </cell>
          <cell r="K1542">
            <v>6581.43</v>
          </cell>
          <cell r="L1542">
            <v>0</v>
          </cell>
          <cell r="M1542">
            <v>1386.9315000000001</v>
          </cell>
          <cell r="N1542">
            <v>6581.4315000000006</v>
          </cell>
        </row>
        <row r="1543">
          <cell r="B1543" t="str">
            <v>3 S 04 301 66</v>
          </cell>
          <cell r="C1543" t="str">
            <v>Bueiro met. chapas múlt. D=1,60 m rev. Epoxy BC</v>
          </cell>
          <cell r="D1543" t="str">
            <v>m</v>
          </cell>
          <cell r="E1543" t="str">
            <v>1.770,26</v>
          </cell>
          <cell r="F1543" t="str">
            <v>472,66</v>
          </cell>
          <cell r="G1543" t="str">
            <v>2.242,92</v>
          </cell>
          <cell r="H1543">
            <v>0</v>
          </cell>
          <cell r="I1543">
            <v>1770.26</v>
          </cell>
          <cell r="J1543">
            <v>472.66</v>
          </cell>
          <cell r="K1543">
            <v>2242.92</v>
          </cell>
          <cell r="L1543">
            <v>0</v>
          </cell>
          <cell r="M1543">
            <v>472.65942000000001</v>
          </cell>
          <cell r="N1543">
            <v>2242.9194200000002</v>
          </cell>
        </row>
        <row r="1544">
          <cell r="B1544" t="str">
            <v>3 S 04 301 70</v>
          </cell>
          <cell r="C1544" t="str">
            <v>Bueiro met. chapas múlt. D=2,00 m rev. epoxy BC</v>
          </cell>
          <cell r="D1544" t="str">
            <v>m</v>
          </cell>
          <cell r="E1544" t="str">
            <v>2.195,09</v>
          </cell>
          <cell r="F1544" t="str">
            <v>586,09</v>
          </cell>
          <cell r="G1544" t="str">
            <v>2.781,18</v>
          </cell>
          <cell r="H1544">
            <v>0</v>
          </cell>
          <cell r="I1544">
            <v>2195.09</v>
          </cell>
          <cell r="J1544">
            <v>586.09</v>
          </cell>
          <cell r="K1544">
            <v>2781.18</v>
          </cell>
          <cell r="L1544">
            <v>0</v>
          </cell>
          <cell r="M1544">
            <v>586.08903000000009</v>
          </cell>
          <cell r="N1544">
            <v>2781.1790300000002</v>
          </cell>
        </row>
        <row r="1545">
          <cell r="B1545" t="str">
            <v>3 S 04 301 71</v>
          </cell>
          <cell r="C1545" t="str">
            <v>Bueiro met.D=3,05m rev.epoxy Hmax.aterro 12,50m BC</v>
          </cell>
          <cell r="D1545" t="str">
            <v>m</v>
          </cell>
          <cell r="E1545" t="str">
            <v>5.242,33</v>
          </cell>
          <cell r="F1545" t="str">
            <v>1.399,70</v>
          </cell>
          <cell r="G1545" t="str">
            <v>6.642,04</v>
          </cell>
          <cell r="H1545">
            <v>0</v>
          </cell>
          <cell r="I1545">
            <v>5242.33</v>
          </cell>
          <cell r="J1545">
            <v>1399.7</v>
          </cell>
          <cell r="K1545">
            <v>6642.04</v>
          </cell>
          <cell r="L1545">
            <v>0</v>
          </cell>
          <cell r="M1545">
            <v>1399.7021099999999</v>
          </cell>
          <cell r="N1545">
            <v>6642.0321100000001</v>
          </cell>
        </row>
        <row r="1546">
          <cell r="B1546" t="str">
            <v>3 S 04 310 12</v>
          </cell>
          <cell r="C1546" t="str">
            <v>Bueiro met. s/interrupção tráf. D=1,20 m galv.</v>
          </cell>
          <cell r="D1546" t="str">
            <v>m</v>
          </cell>
          <cell r="E1546" t="str">
            <v>1.634,11</v>
          </cell>
          <cell r="F1546" t="str">
            <v>436,31</v>
          </cell>
          <cell r="G1546" t="str">
            <v>2.070,41</v>
          </cell>
          <cell r="H1546">
            <v>0</v>
          </cell>
          <cell r="I1546">
            <v>1634.11</v>
          </cell>
          <cell r="J1546">
            <v>436.31</v>
          </cell>
          <cell r="K1546">
            <v>2070.41</v>
          </cell>
          <cell r="L1546">
            <v>0</v>
          </cell>
          <cell r="M1546">
            <v>436.30736999999999</v>
          </cell>
          <cell r="N1546">
            <v>2070.4173700000001</v>
          </cell>
        </row>
        <row r="1547">
          <cell r="B1547" t="str">
            <v>3 S 04 310 16</v>
          </cell>
          <cell r="C1547" t="str">
            <v>Bueiro met. s/interrupção tráf. D=1,60 m galv.</v>
          </cell>
          <cell r="D1547" t="str">
            <v>m</v>
          </cell>
          <cell r="E1547" t="str">
            <v>2.189,71</v>
          </cell>
          <cell r="F1547" t="str">
            <v>584,65</v>
          </cell>
          <cell r="G1547" t="str">
            <v>2.774,36</v>
          </cell>
          <cell r="H1547">
            <v>0</v>
          </cell>
          <cell r="I1547">
            <v>2189.71</v>
          </cell>
          <cell r="J1547">
            <v>584.65</v>
          </cell>
          <cell r="K1547">
            <v>2774.36</v>
          </cell>
          <cell r="L1547">
            <v>0</v>
          </cell>
          <cell r="M1547">
            <v>584.65257000000008</v>
          </cell>
          <cell r="N1547">
            <v>2774.3625700000002</v>
          </cell>
        </row>
        <row r="1548">
          <cell r="B1548" t="str">
            <v>3 S 04 310 20</v>
          </cell>
          <cell r="C1548" t="str">
            <v>Bueiro met. s/interrupção tráf. D=2,00 m galv.</v>
          </cell>
          <cell r="D1548" t="str">
            <v>m</v>
          </cell>
          <cell r="E1548" t="str">
            <v>3.166,56</v>
          </cell>
          <cell r="F1548" t="str">
            <v>845,47</v>
          </cell>
          <cell r="G1548" t="str">
            <v>4.012,03</v>
          </cell>
          <cell r="H1548">
            <v>0</v>
          </cell>
          <cell r="I1548">
            <v>3166.56</v>
          </cell>
          <cell r="J1548">
            <v>845.47</v>
          </cell>
          <cell r="K1548">
            <v>4012.03</v>
          </cell>
          <cell r="L1548">
            <v>0</v>
          </cell>
          <cell r="M1548">
            <v>845.47152000000006</v>
          </cell>
          <cell r="N1548">
            <v>4012.03152</v>
          </cell>
        </row>
        <row r="1549">
          <cell r="B1549" t="str">
            <v>3 S 04 311 12</v>
          </cell>
          <cell r="C1549" t="str">
            <v>Bueiro met.s/interrupção tráf. D=1,20 m rev. epoxy</v>
          </cell>
          <cell r="D1549" t="str">
            <v>m</v>
          </cell>
          <cell r="E1549" t="str">
            <v>1.699,66</v>
          </cell>
          <cell r="F1549" t="str">
            <v>453,81</v>
          </cell>
          <cell r="G1549" t="str">
            <v>2.153,46</v>
          </cell>
          <cell r="H1549">
            <v>0</v>
          </cell>
          <cell r="I1549">
            <v>1699.66</v>
          </cell>
          <cell r="J1549">
            <v>453.81</v>
          </cell>
          <cell r="K1549">
            <v>2153.46</v>
          </cell>
          <cell r="L1549">
            <v>0</v>
          </cell>
          <cell r="M1549">
            <v>453.80922000000004</v>
          </cell>
          <cell r="N1549">
            <v>2153.46922</v>
          </cell>
        </row>
        <row r="1550">
          <cell r="B1550" t="str">
            <v>3 S 04 311 16</v>
          </cell>
          <cell r="C1550" t="str">
            <v>Bueiro met.s/interrupção tráf. D=1,60 m rev. epoxy</v>
          </cell>
          <cell r="D1550" t="str">
            <v>m</v>
          </cell>
          <cell r="E1550" t="str">
            <v>2.277,78</v>
          </cell>
          <cell r="F1550" t="str">
            <v>608,17</v>
          </cell>
          <cell r="G1550" t="str">
            <v>2.885,95</v>
          </cell>
          <cell r="H1550">
            <v>0</v>
          </cell>
          <cell r="I1550">
            <v>2277.7800000000002</v>
          </cell>
          <cell r="J1550">
            <v>608.16999999999996</v>
          </cell>
          <cell r="K1550">
            <v>2885.95</v>
          </cell>
          <cell r="L1550">
            <v>0</v>
          </cell>
          <cell r="M1550">
            <v>608.16726000000006</v>
          </cell>
          <cell r="N1550">
            <v>2885.9472600000004</v>
          </cell>
        </row>
        <row r="1551">
          <cell r="B1551" t="str">
            <v>3 S 04 311 20</v>
          </cell>
          <cell r="C1551" t="str">
            <v>Bueiro met.s/interrupção tráf. D=2,00 m rev. epoxy</v>
          </cell>
          <cell r="D1551" t="str">
            <v>m</v>
          </cell>
          <cell r="E1551" t="str">
            <v>3.274,74</v>
          </cell>
          <cell r="F1551" t="str">
            <v>874,36</v>
          </cell>
          <cell r="G1551" t="str">
            <v>4.149,09</v>
          </cell>
          <cell r="H1551">
            <v>0</v>
          </cell>
          <cell r="I1551">
            <v>3274.74</v>
          </cell>
          <cell r="J1551">
            <v>874.36</v>
          </cell>
          <cell r="K1551">
            <v>4149.09</v>
          </cell>
          <cell r="L1551">
            <v>0</v>
          </cell>
          <cell r="M1551">
            <v>874.35558000000003</v>
          </cell>
          <cell r="N1551">
            <v>4149.0955800000002</v>
          </cell>
        </row>
        <row r="1552">
          <cell r="B1552" t="str">
            <v>3 S 04 590 00</v>
          </cell>
          <cell r="C1552" t="str">
            <v>Assentamento de dreno profundo</v>
          </cell>
          <cell r="D1552" t="str">
            <v>m</v>
          </cell>
          <cell r="E1552" t="str">
            <v>60,71</v>
          </cell>
          <cell r="F1552" t="str">
            <v>16,21</v>
          </cell>
          <cell r="G1552" t="str">
            <v>76,92</v>
          </cell>
          <cell r="H1552">
            <v>0</v>
          </cell>
          <cell r="I1552">
            <v>60.71</v>
          </cell>
          <cell r="J1552">
            <v>16.21</v>
          </cell>
          <cell r="K1552">
            <v>76.92</v>
          </cell>
          <cell r="L1552">
            <v>0</v>
          </cell>
          <cell r="M1552">
            <v>16.209569999999999</v>
          </cell>
          <cell r="N1552">
            <v>76.919569999999993</v>
          </cell>
        </row>
        <row r="1553">
          <cell r="B1553" t="str">
            <v>3 S 04 590 50</v>
          </cell>
          <cell r="C1553" t="str">
            <v>Assentamento de dreno profundo AC/BC</v>
          </cell>
          <cell r="D1553" t="str">
            <v>m</v>
          </cell>
          <cell r="E1553" t="str">
            <v>77,96</v>
          </cell>
          <cell r="F1553" t="str">
            <v>20,81</v>
          </cell>
          <cell r="G1553" t="str">
            <v>98,77</v>
          </cell>
          <cell r="H1553">
            <v>0</v>
          </cell>
          <cell r="I1553">
            <v>77.959999999999994</v>
          </cell>
          <cell r="J1553">
            <v>20.81</v>
          </cell>
          <cell r="K1553">
            <v>98.77</v>
          </cell>
          <cell r="L1553">
            <v>0</v>
          </cell>
          <cell r="M1553">
            <v>20.81532</v>
          </cell>
          <cell r="N1553">
            <v>98.775319999999994</v>
          </cell>
        </row>
        <row r="1554">
          <cell r="B1554" t="str">
            <v>3 S 04 999 08</v>
          </cell>
          <cell r="C1554" t="str">
            <v>Selo de argila apiloado com solo local</v>
          </cell>
          <cell r="D1554" t="str">
            <v>m3</v>
          </cell>
          <cell r="E1554" t="str">
            <v>21,43</v>
          </cell>
          <cell r="F1554" t="str">
            <v>5,72</v>
          </cell>
          <cell r="G1554" t="str">
            <v>27,16</v>
          </cell>
          <cell r="H1554">
            <v>0</v>
          </cell>
          <cell r="I1554">
            <v>21.43</v>
          </cell>
          <cell r="J1554">
            <v>5.72</v>
          </cell>
          <cell r="K1554">
            <v>27.16</v>
          </cell>
          <cell r="L1554">
            <v>0</v>
          </cell>
          <cell r="M1554">
            <v>5.7218100000000005</v>
          </cell>
          <cell r="N1554">
            <v>27.151810000000001</v>
          </cell>
        </row>
        <row r="1555">
          <cell r="B1555" t="str">
            <v>3 S 05 000 00</v>
          </cell>
          <cell r="C1555" t="str">
            <v>Enrocamento de pedra arrumada</v>
          </cell>
          <cell r="D1555" t="str">
            <v>m3</v>
          </cell>
          <cell r="E1555" t="str">
            <v>129,07</v>
          </cell>
          <cell r="F1555" t="str">
            <v>34,46</v>
          </cell>
          <cell r="G1555" t="str">
            <v>163,53</v>
          </cell>
          <cell r="H1555">
            <v>0</v>
          </cell>
          <cell r="I1555">
            <v>129.07</v>
          </cell>
          <cell r="J1555">
            <v>34.46</v>
          </cell>
          <cell r="K1555">
            <v>163.53</v>
          </cell>
          <cell r="L1555">
            <v>0</v>
          </cell>
          <cell r="M1555">
            <v>34.461689999999997</v>
          </cell>
          <cell r="N1555">
            <v>163.53169</v>
          </cell>
        </row>
        <row r="1556">
          <cell r="B1556" t="str">
            <v>3 S 05 001 00</v>
          </cell>
          <cell r="C1556" t="str">
            <v>Enrocamento de pedra jogada</v>
          </cell>
          <cell r="D1556" t="str">
            <v>m3</v>
          </cell>
          <cell r="E1556" t="str">
            <v>82,80</v>
          </cell>
          <cell r="F1556" t="str">
            <v>22,11</v>
          </cell>
          <cell r="G1556" t="str">
            <v>104,91</v>
          </cell>
          <cell r="H1556">
            <v>0</v>
          </cell>
          <cell r="I1556">
            <v>82.8</v>
          </cell>
          <cell r="J1556">
            <v>22.11</v>
          </cell>
          <cell r="K1556">
            <v>104.91</v>
          </cell>
          <cell r="L1556">
            <v>0</v>
          </cell>
          <cell r="M1556">
            <v>22.107600000000001</v>
          </cell>
          <cell r="N1556">
            <v>104.9076</v>
          </cell>
        </row>
        <row r="1557">
          <cell r="B1557" t="str">
            <v>3 S 05 101 01</v>
          </cell>
          <cell r="C1557" t="str">
            <v>Revestimento vegetal com mudas</v>
          </cell>
          <cell r="D1557" t="str">
            <v>m2</v>
          </cell>
          <cell r="E1557" t="str">
            <v>6,23</v>
          </cell>
          <cell r="F1557" t="str">
            <v>1,66</v>
          </cell>
          <cell r="G1557" t="str">
            <v>7,89</v>
          </cell>
          <cell r="H1557">
            <v>0</v>
          </cell>
          <cell r="I1557">
            <v>6.23</v>
          </cell>
          <cell r="J1557">
            <v>1.66</v>
          </cell>
          <cell r="K1557">
            <v>7.89</v>
          </cell>
          <cell r="L1557">
            <v>0</v>
          </cell>
          <cell r="M1557">
            <v>1.6634100000000003</v>
          </cell>
          <cell r="N1557">
            <v>7.8934100000000011</v>
          </cell>
        </row>
        <row r="1558">
          <cell r="B1558" t="str">
            <v>3 S 05 101 02</v>
          </cell>
          <cell r="C1558" t="str">
            <v>Revestimento vegetal com grama em leivas</v>
          </cell>
          <cell r="D1558" t="str">
            <v>m2</v>
          </cell>
          <cell r="E1558" t="str">
            <v>6,56</v>
          </cell>
          <cell r="F1558" t="str">
            <v>1,75</v>
          </cell>
          <cell r="G1558" t="str">
            <v>8,31</v>
          </cell>
          <cell r="H1558">
            <v>0</v>
          </cell>
          <cell r="I1558">
            <v>6.56</v>
          </cell>
          <cell r="J1558">
            <v>1.75</v>
          </cell>
          <cell r="K1558">
            <v>8.31</v>
          </cell>
          <cell r="L1558">
            <v>0</v>
          </cell>
          <cell r="M1558">
            <v>1.75152</v>
          </cell>
          <cell r="N1558">
            <v>8.3115199999999998</v>
          </cell>
        </row>
        <row r="1559">
          <cell r="B1559" t="str">
            <v>3 S 08 001 00</v>
          </cell>
          <cell r="C1559" t="str">
            <v>Reconformação da plataforma</v>
          </cell>
          <cell r="D1559" t="str">
            <v>ha</v>
          </cell>
          <cell r="E1559" t="str">
            <v>181,65</v>
          </cell>
          <cell r="F1559" t="str">
            <v>48,50</v>
          </cell>
          <cell r="G1559" t="str">
            <v>230,15</v>
          </cell>
          <cell r="H1559">
            <v>0</v>
          </cell>
          <cell r="I1559">
            <v>181.65</v>
          </cell>
          <cell r="J1559">
            <v>48.5</v>
          </cell>
          <cell r="K1559">
            <v>230.15</v>
          </cell>
          <cell r="L1559">
            <v>0</v>
          </cell>
          <cell r="M1559">
            <v>48.500550000000004</v>
          </cell>
          <cell r="N1559">
            <v>230.15055000000001</v>
          </cell>
        </row>
        <row r="1560">
          <cell r="B1560" t="str">
            <v>3 S 08 100 00</v>
          </cell>
          <cell r="C1560" t="str">
            <v>Tapa buraco</v>
          </cell>
          <cell r="D1560" t="str">
            <v>m3</v>
          </cell>
          <cell r="E1560" t="str">
            <v>223,84</v>
          </cell>
          <cell r="F1560" t="str">
            <v>59,76</v>
          </cell>
          <cell r="G1560" t="str">
            <v>283,60</v>
          </cell>
          <cell r="H1560">
            <v>0</v>
          </cell>
          <cell r="I1560">
            <v>223.84</v>
          </cell>
          <cell r="J1560">
            <v>59.76</v>
          </cell>
          <cell r="K1560">
            <v>283.60000000000002</v>
          </cell>
          <cell r="L1560">
            <v>0</v>
          </cell>
          <cell r="M1560">
            <v>59.765280000000004</v>
          </cell>
          <cell r="N1560">
            <v>283.60527999999999</v>
          </cell>
        </row>
        <row r="1561">
          <cell r="B1561" t="str">
            <v>3 S 08 101 01</v>
          </cell>
          <cell r="C1561" t="str">
            <v>Remendo profundo com demolição manual</v>
          </cell>
          <cell r="D1561" t="str">
            <v>m3</v>
          </cell>
          <cell r="E1561" t="str">
            <v>250,75</v>
          </cell>
          <cell r="F1561" t="str">
            <v>66,95</v>
          </cell>
          <cell r="G1561" t="str">
            <v>317,70</v>
          </cell>
          <cell r="H1561">
            <v>0</v>
          </cell>
          <cell r="I1561">
            <v>250.75</v>
          </cell>
          <cell r="J1561">
            <v>66.95</v>
          </cell>
          <cell r="K1561">
            <v>317.7</v>
          </cell>
          <cell r="L1561">
            <v>0</v>
          </cell>
          <cell r="M1561">
            <v>66.950249999999997</v>
          </cell>
          <cell r="N1561">
            <v>317.70024999999998</v>
          </cell>
        </row>
        <row r="1562">
          <cell r="B1562" t="str">
            <v>3 S 08 101 02</v>
          </cell>
          <cell r="C1562" t="str">
            <v>Remendo profundo com demolição mecanica</v>
          </cell>
          <cell r="D1562" t="str">
            <v>m3</v>
          </cell>
          <cell r="E1562" t="str">
            <v>170,71</v>
          </cell>
          <cell r="F1562" t="str">
            <v>45,58</v>
          </cell>
          <cell r="G1562" t="str">
            <v>216,30</v>
          </cell>
          <cell r="H1562">
            <v>0</v>
          </cell>
          <cell r="I1562">
            <v>170.71</v>
          </cell>
          <cell r="J1562">
            <v>45.58</v>
          </cell>
          <cell r="K1562">
            <v>216.3</v>
          </cell>
          <cell r="L1562">
            <v>0</v>
          </cell>
          <cell r="M1562">
            <v>45.579570000000004</v>
          </cell>
          <cell r="N1562">
            <v>216.28957000000003</v>
          </cell>
        </row>
        <row r="1563">
          <cell r="B1563" t="str">
            <v>3 S 08 101 03</v>
          </cell>
          <cell r="C1563" t="str">
            <v>Remendo prof.com demol.mec.e serra</v>
          </cell>
          <cell r="D1563" t="str">
            <v>m3</v>
          </cell>
          <cell r="E1563" t="str">
            <v>172,89</v>
          </cell>
          <cell r="F1563" t="str">
            <v>46,16</v>
          </cell>
          <cell r="G1563" t="str">
            <v>219,05</v>
          </cell>
          <cell r="H1563">
            <v>0</v>
          </cell>
          <cell r="I1563">
            <v>172.89</v>
          </cell>
          <cell r="J1563">
            <v>46.16</v>
          </cell>
          <cell r="K1563">
            <v>219.05</v>
          </cell>
          <cell r="L1563">
            <v>0</v>
          </cell>
          <cell r="M1563">
            <v>46.161630000000002</v>
          </cell>
          <cell r="N1563">
            <v>219.05162999999999</v>
          </cell>
        </row>
        <row r="1564">
          <cell r="B1564" t="str">
            <v>3 S 08 101 04</v>
          </cell>
          <cell r="C1564" t="str">
            <v>Tapa buraco com serra corta piso</v>
          </cell>
          <cell r="D1564" t="str">
            <v>m3</v>
          </cell>
          <cell r="E1564" t="str">
            <v>204,08</v>
          </cell>
          <cell r="F1564" t="str">
            <v>54,49</v>
          </cell>
          <cell r="G1564" t="str">
            <v>258,57</v>
          </cell>
          <cell r="H1564">
            <v>0</v>
          </cell>
          <cell r="I1564">
            <v>204.08</v>
          </cell>
          <cell r="J1564">
            <v>54.49</v>
          </cell>
          <cell r="K1564">
            <v>258.57</v>
          </cell>
          <cell r="L1564">
            <v>0</v>
          </cell>
          <cell r="M1564">
            <v>54.489360000000005</v>
          </cell>
          <cell r="N1564">
            <v>258.56936000000002</v>
          </cell>
        </row>
        <row r="1565">
          <cell r="B1565" t="str">
            <v>3 S 08 102 00</v>
          </cell>
          <cell r="C1565" t="str">
            <v>Limpeza ench. juntas pav. concr. a quente (consv)</v>
          </cell>
          <cell r="D1565" t="str">
            <v>m</v>
          </cell>
          <cell r="E1565" t="str">
            <v>2,78</v>
          </cell>
          <cell r="F1565" t="str">
            <v>0,74</v>
          </cell>
          <cell r="G1565" t="str">
            <v>3,52</v>
          </cell>
          <cell r="H1565">
            <v>0</v>
          </cell>
          <cell r="I1565">
            <v>2.78</v>
          </cell>
          <cell r="J1565">
            <v>0.74</v>
          </cell>
          <cell r="K1565">
            <v>3.52</v>
          </cell>
          <cell r="L1565">
            <v>0</v>
          </cell>
          <cell r="M1565">
            <v>0.74226000000000003</v>
          </cell>
          <cell r="N1565">
            <v>3.5222599999999997</v>
          </cell>
        </row>
        <row r="1566">
          <cell r="B1566" t="str">
            <v>3 S 08 102 01</v>
          </cell>
          <cell r="C1566" t="str">
            <v>Limpeza ench. juntas pav. concr. a frio (consv)</v>
          </cell>
          <cell r="D1566" t="str">
            <v>m</v>
          </cell>
          <cell r="E1566" t="str">
            <v>2,13</v>
          </cell>
          <cell r="F1566" t="str">
            <v>0,57</v>
          </cell>
          <cell r="G1566" t="str">
            <v>2,70</v>
          </cell>
          <cell r="H1566">
            <v>0</v>
          </cell>
          <cell r="I1566">
            <v>2.13</v>
          </cell>
          <cell r="J1566">
            <v>0.56999999999999995</v>
          </cell>
          <cell r="K1566">
            <v>2.7</v>
          </cell>
          <cell r="L1566">
            <v>0</v>
          </cell>
          <cell r="M1566">
            <v>0.56871000000000005</v>
          </cell>
          <cell r="N1566">
            <v>2.6987100000000002</v>
          </cell>
        </row>
        <row r="1567">
          <cell r="B1567" t="str">
            <v>3 S 08 102 51</v>
          </cell>
          <cell r="C1567" t="str">
            <v>Limpeza ench.juntas pav.concr.a frio(consv) AC</v>
          </cell>
          <cell r="D1567" t="str">
            <v>m</v>
          </cell>
          <cell r="E1567" t="str">
            <v>2,16</v>
          </cell>
          <cell r="F1567" t="str">
            <v>0,58</v>
          </cell>
          <cell r="G1567" t="str">
            <v>2,73</v>
          </cell>
          <cell r="H1567">
            <v>0</v>
          </cell>
          <cell r="I1567">
            <v>2.16</v>
          </cell>
          <cell r="J1567">
            <v>0.57999999999999996</v>
          </cell>
          <cell r="K1567">
            <v>2.73</v>
          </cell>
          <cell r="L1567">
            <v>0</v>
          </cell>
          <cell r="M1567">
            <v>0.57672000000000012</v>
          </cell>
          <cell r="N1567">
            <v>2.73672</v>
          </cell>
        </row>
        <row r="1568">
          <cell r="B1568" t="str">
            <v>3 S 08 103 00</v>
          </cell>
          <cell r="C1568" t="str">
            <v>Selagem de trinca</v>
          </cell>
          <cell r="D1568" t="str">
            <v>l</v>
          </cell>
          <cell r="E1568" t="str">
            <v>1,62</v>
          </cell>
          <cell r="F1568" t="str">
            <v>0,43</v>
          </cell>
          <cell r="G1568" t="str">
            <v>2,05</v>
          </cell>
          <cell r="H1568">
            <v>0</v>
          </cell>
          <cell r="I1568">
            <v>1.62</v>
          </cell>
          <cell r="J1568">
            <v>0.43</v>
          </cell>
          <cell r="K1568">
            <v>2.0499999999999998</v>
          </cell>
          <cell r="L1568">
            <v>0</v>
          </cell>
          <cell r="M1568">
            <v>0.43254000000000004</v>
          </cell>
          <cell r="N1568">
            <v>2.05254</v>
          </cell>
        </row>
        <row r="1569">
          <cell r="B1569" t="str">
            <v>3 S 08 103 50</v>
          </cell>
          <cell r="C1569" t="str">
            <v>Selagem de trinca  AC</v>
          </cell>
          <cell r="D1569" t="str">
            <v>l</v>
          </cell>
          <cell r="E1569" t="str">
            <v>1,73</v>
          </cell>
          <cell r="F1569" t="str">
            <v>0,46</v>
          </cell>
          <cell r="G1569" t="str">
            <v>2,19</v>
          </cell>
          <cell r="H1569">
            <v>0</v>
          </cell>
          <cell r="I1569">
            <v>1.73</v>
          </cell>
          <cell r="J1569">
            <v>0.46</v>
          </cell>
          <cell r="K1569">
            <v>2.19</v>
          </cell>
          <cell r="L1569">
            <v>0</v>
          </cell>
          <cell r="M1569">
            <v>0.46191000000000004</v>
          </cell>
          <cell r="N1569">
            <v>2.19191</v>
          </cell>
        </row>
        <row r="1570">
          <cell r="B1570" t="str">
            <v>3 S 08 104 01</v>
          </cell>
          <cell r="C1570" t="str">
            <v>Combate à exsudação com areia</v>
          </cell>
          <cell r="D1570" t="str">
            <v>m2</v>
          </cell>
          <cell r="E1570" t="str">
            <v>0,50</v>
          </cell>
          <cell r="F1570" t="str">
            <v>0,13</v>
          </cell>
          <cell r="G1570" t="str">
            <v>0,64</v>
          </cell>
          <cell r="H1570">
            <v>0</v>
          </cell>
          <cell r="I1570">
            <v>0.5</v>
          </cell>
          <cell r="J1570">
            <v>0.13</v>
          </cell>
          <cell r="K1570">
            <v>0.64</v>
          </cell>
          <cell r="L1570">
            <v>0</v>
          </cell>
          <cell r="M1570">
            <v>0.13350000000000001</v>
          </cell>
          <cell r="N1570">
            <v>0.63349999999999995</v>
          </cell>
        </row>
        <row r="1571">
          <cell r="B1571" t="str">
            <v>3 S 08 104 02</v>
          </cell>
          <cell r="C1571" t="str">
            <v>Combate à exsudação com pedrisco</v>
          </cell>
          <cell r="D1571" t="str">
            <v>m2</v>
          </cell>
          <cell r="E1571" t="str">
            <v>0,58</v>
          </cell>
          <cell r="F1571" t="str">
            <v>0,15</v>
          </cell>
          <cell r="G1571" t="str">
            <v>0,73</v>
          </cell>
          <cell r="H1571">
            <v>0</v>
          </cell>
          <cell r="I1571">
            <v>0.57999999999999996</v>
          </cell>
          <cell r="J1571">
            <v>0.15</v>
          </cell>
          <cell r="K1571">
            <v>0.73</v>
          </cell>
          <cell r="L1571">
            <v>0</v>
          </cell>
          <cell r="M1571">
            <v>0.15486</v>
          </cell>
          <cell r="N1571">
            <v>0.73485999999999996</v>
          </cell>
        </row>
        <row r="1572">
          <cell r="B1572" t="str">
            <v>3 S 08 104 51</v>
          </cell>
          <cell r="C1572" t="str">
            <v>Combate à exsudação com areia AC</v>
          </cell>
          <cell r="D1572" t="str">
            <v>m2</v>
          </cell>
          <cell r="E1572" t="str">
            <v>0,66</v>
          </cell>
          <cell r="F1572" t="str">
            <v>0,18</v>
          </cell>
          <cell r="G1572" t="str">
            <v>0,84</v>
          </cell>
          <cell r="H1572">
            <v>0</v>
          </cell>
          <cell r="I1572">
            <v>0.66</v>
          </cell>
          <cell r="J1572">
            <v>0.18</v>
          </cell>
          <cell r="K1572">
            <v>0.84</v>
          </cell>
          <cell r="L1572">
            <v>0</v>
          </cell>
          <cell r="M1572">
            <v>0.17622000000000002</v>
          </cell>
          <cell r="N1572">
            <v>0.83622000000000007</v>
          </cell>
        </row>
        <row r="1573">
          <cell r="B1573" t="str">
            <v>3 S 08 104 52</v>
          </cell>
          <cell r="C1573" t="str">
            <v>Combate à exsudação com pedrisco BC</v>
          </cell>
          <cell r="D1573" t="str">
            <v>m2</v>
          </cell>
          <cell r="E1573" t="str">
            <v>0,67</v>
          </cell>
          <cell r="F1573" t="str">
            <v>0,18</v>
          </cell>
          <cell r="G1573" t="str">
            <v>0,84</v>
          </cell>
          <cell r="H1573">
            <v>0</v>
          </cell>
          <cell r="I1573">
            <v>0.67</v>
          </cell>
          <cell r="J1573">
            <v>0.18</v>
          </cell>
          <cell r="K1573">
            <v>0.84</v>
          </cell>
          <cell r="L1573">
            <v>0</v>
          </cell>
          <cell r="M1573">
            <v>0.17889000000000002</v>
          </cell>
          <cell r="N1573">
            <v>0.84889000000000003</v>
          </cell>
        </row>
        <row r="1574">
          <cell r="B1574" t="str">
            <v>3 S 08 109 00</v>
          </cell>
          <cell r="C1574" t="str">
            <v>Correção de defeitos com mistura betuminosa</v>
          </cell>
          <cell r="D1574" t="str">
            <v>m3</v>
          </cell>
          <cell r="E1574" t="str">
            <v>117,97</v>
          </cell>
          <cell r="F1574" t="str">
            <v>31,50</v>
          </cell>
          <cell r="G1574" t="str">
            <v>149,46</v>
          </cell>
          <cell r="H1574">
            <v>0</v>
          </cell>
          <cell r="I1574">
            <v>117.97</v>
          </cell>
          <cell r="J1574">
            <v>31.5</v>
          </cell>
          <cell r="K1574">
            <v>149.46</v>
          </cell>
          <cell r="L1574">
            <v>0</v>
          </cell>
          <cell r="M1574">
            <v>31.497990000000001</v>
          </cell>
          <cell r="N1574">
            <v>149.46798999999999</v>
          </cell>
        </row>
        <row r="1575">
          <cell r="B1575" t="str">
            <v>3 S 08 109 03</v>
          </cell>
          <cell r="C1575" t="str">
            <v>Reparo Localizado (superficial)</v>
          </cell>
          <cell r="D1575" t="str">
            <v>M3</v>
          </cell>
          <cell r="E1575" t="str">
            <v>163,33</v>
          </cell>
          <cell r="F1575" t="str">
            <v>43,61</v>
          </cell>
          <cell r="G1575" t="str">
            <v>206,93</v>
          </cell>
          <cell r="H1575">
            <v>0</v>
          </cell>
          <cell r="I1575">
            <v>163.33000000000001</v>
          </cell>
          <cell r="J1575">
            <v>43.61</v>
          </cell>
          <cell r="K1575">
            <v>206.93</v>
          </cell>
          <cell r="L1575">
            <v>0</v>
          </cell>
          <cell r="M1575">
            <v>43.609110000000008</v>
          </cell>
          <cell r="N1575">
            <v>206.93911000000003</v>
          </cell>
        </row>
        <row r="1576">
          <cell r="B1576" t="str">
            <v>3 S 08 109 04</v>
          </cell>
          <cell r="C1576" t="str">
            <v>Reparo Localizado c/ CBUQ</v>
          </cell>
          <cell r="D1576" t="str">
            <v>m3</v>
          </cell>
          <cell r="E1576" t="str">
            <v>163,33</v>
          </cell>
          <cell r="F1576" t="str">
            <v>43,61</v>
          </cell>
          <cell r="G1576" t="str">
            <v>206,93</v>
          </cell>
          <cell r="H1576">
            <v>0</v>
          </cell>
          <cell r="I1576">
            <v>163.33000000000001</v>
          </cell>
          <cell r="J1576">
            <v>43.61</v>
          </cell>
          <cell r="K1576">
            <v>206.93</v>
          </cell>
          <cell r="L1576">
            <v>0</v>
          </cell>
          <cell r="M1576">
            <v>43.609110000000008</v>
          </cell>
          <cell r="N1576">
            <v>206.93911000000003</v>
          </cell>
        </row>
        <row r="1577">
          <cell r="B1577" t="str">
            <v>3 S 08 109 12</v>
          </cell>
          <cell r="C1577" t="str">
            <v>Correção de defeitos por fresagem descontínua</v>
          </cell>
          <cell r="D1577" t="str">
            <v>m3</v>
          </cell>
          <cell r="E1577" t="str">
            <v>174,89</v>
          </cell>
          <cell r="F1577" t="str">
            <v>46,70</v>
          </cell>
          <cell r="G1577" t="str">
            <v>221,59</v>
          </cell>
          <cell r="H1577">
            <v>0</v>
          </cell>
          <cell r="I1577">
            <v>174.89</v>
          </cell>
          <cell r="J1577">
            <v>46.7</v>
          </cell>
          <cell r="K1577">
            <v>221.59</v>
          </cell>
          <cell r="L1577">
            <v>0</v>
          </cell>
          <cell r="M1577">
            <v>46.695630000000001</v>
          </cell>
          <cell r="N1577">
            <v>221.58562999999998</v>
          </cell>
        </row>
        <row r="1578">
          <cell r="B1578" t="str">
            <v>3 S 08 110 00</v>
          </cell>
          <cell r="C1578" t="str">
            <v>Correção de defeitos por penetração</v>
          </cell>
          <cell r="D1578" t="str">
            <v>m2</v>
          </cell>
          <cell r="E1578" t="str">
            <v>12,89</v>
          </cell>
          <cell r="F1578" t="str">
            <v>3,44</v>
          </cell>
          <cell r="G1578" t="str">
            <v>16,33</v>
          </cell>
          <cell r="H1578">
            <v>0</v>
          </cell>
          <cell r="I1578">
            <v>12.89</v>
          </cell>
          <cell r="J1578">
            <v>3.44</v>
          </cell>
          <cell r="K1578">
            <v>16.329999999999998</v>
          </cell>
          <cell r="L1578">
            <v>0</v>
          </cell>
          <cell r="M1578">
            <v>3.4416300000000004</v>
          </cell>
          <cell r="N1578">
            <v>16.331630000000001</v>
          </cell>
        </row>
        <row r="1579">
          <cell r="B1579" t="str">
            <v>3 S 08 110 50</v>
          </cell>
          <cell r="C1579" t="str">
            <v>Correção de defeitos por penetração BC</v>
          </cell>
          <cell r="D1579" t="str">
            <v>m2</v>
          </cell>
          <cell r="E1579" t="str">
            <v>13,11</v>
          </cell>
          <cell r="F1579" t="str">
            <v>3,50</v>
          </cell>
          <cell r="G1579" t="str">
            <v>16,62</v>
          </cell>
          <cell r="H1579">
            <v>0</v>
          </cell>
          <cell r="I1579">
            <v>13.11</v>
          </cell>
          <cell r="J1579">
            <v>3.5</v>
          </cell>
          <cell r="K1579">
            <v>16.62</v>
          </cell>
          <cell r="L1579">
            <v>0</v>
          </cell>
          <cell r="M1579">
            <v>3.5003700000000002</v>
          </cell>
          <cell r="N1579">
            <v>16.61037</v>
          </cell>
        </row>
        <row r="1580">
          <cell r="B1580" t="str">
            <v>3 S 08 200 00</v>
          </cell>
          <cell r="C1580" t="str">
            <v>Recomp. de guarda corpo</v>
          </cell>
          <cell r="D1580" t="str">
            <v>m</v>
          </cell>
          <cell r="E1580" t="str">
            <v>105,64</v>
          </cell>
          <cell r="F1580" t="str">
            <v>28,20</v>
          </cell>
          <cell r="G1580" t="str">
            <v>133,84</v>
          </cell>
          <cell r="H1580">
            <v>0</v>
          </cell>
          <cell r="I1580">
            <v>105.64</v>
          </cell>
          <cell r="J1580">
            <v>28.2</v>
          </cell>
          <cell r="K1580">
            <v>133.84</v>
          </cell>
          <cell r="L1580">
            <v>0</v>
          </cell>
          <cell r="M1580">
            <v>28.205880000000001</v>
          </cell>
          <cell r="N1580">
            <v>133.84587999999999</v>
          </cell>
        </row>
        <row r="1581">
          <cell r="B1581" t="str">
            <v>3 S 08 200 01</v>
          </cell>
          <cell r="C1581" t="str">
            <v>Recomposição de sarjeta em alvenaria de tijolo</v>
          </cell>
          <cell r="D1581" t="str">
            <v>m2</v>
          </cell>
          <cell r="E1581" t="str">
            <v>54,00</v>
          </cell>
          <cell r="F1581" t="str">
            <v>14,42</v>
          </cell>
          <cell r="G1581" t="str">
            <v>68,42</v>
          </cell>
          <cell r="H1581">
            <v>0</v>
          </cell>
          <cell r="I1581">
            <v>54</v>
          </cell>
          <cell r="J1581">
            <v>14.42</v>
          </cell>
          <cell r="K1581">
            <v>68.42</v>
          </cell>
          <cell r="L1581">
            <v>0</v>
          </cell>
          <cell r="M1581">
            <v>14.418000000000001</v>
          </cell>
          <cell r="N1581">
            <v>68.418000000000006</v>
          </cell>
        </row>
        <row r="1582">
          <cell r="B1582" t="str">
            <v>3 S 08 200 50</v>
          </cell>
          <cell r="C1582" t="str">
            <v>Recomp. de guarda corpo AC/BC</v>
          </cell>
          <cell r="D1582" t="str">
            <v>m</v>
          </cell>
          <cell r="E1582" t="str">
            <v>105,93</v>
          </cell>
          <cell r="F1582" t="str">
            <v>28,28</v>
          </cell>
          <cell r="G1582" t="str">
            <v>134,21</v>
          </cell>
          <cell r="H1582">
            <v>0</v>
          </cell>
          <cell r="I1582">
            <v>105.93</v>
          </cell>
          <cell r="J1582">
            <v>28.28</v>
          </cell>
          <cell r="K1582">
            <v>134.21</v>
          </cell>
          <cell r="L1582">
            <v>0</v>
          </cell>
          <cell r="M1582">
            <v>28.283310000000004</v>
          </cell>
          <cell r="N1582">
            <v>134.21331000000001</v>
          </cell>
        </row>
        <row r="1583">
          <cell r="B1583" t="str">
            <v>3 S 08 200 50</v>
          </cell>
          <cell r="C1583" t="str">
            <v>- Recomp. de guarda corpo AC/BC</v>
          </cell>
          <cell r="D1583" t="str">
            <v>m</v>
          </cell>
          <cell r="E1583" t="str">
            <v>105,93</v>
          </cell>
          <cell r="F1583" t="str">
            <v>28,28</v>
          </cell>
          <cell r="G1583" t="str">
            <v>134,21</v>
          </cell>
          <cell r="H1583">
            <v>0</v>
          </cell>
          <cell r="I1583">
            <v>105.93</v>
          </cell>
          <cell r="J1583">
            <v>28.28</v>
          </cell>
          <cell r="K1583">
            <v>134.21</v>
          </cell>
          <cell r="L1583">
            <v>0</v>
          </cell>
          <cell r="M1583">
            <v>28.283310000000004</v>
          </cell>
          <cell r="N1583">
            <v>134.21331000000001</v>
          </cell>
        </row>
        <row r="1584">
          <cell r="B1584" t="str">
            <v>3 S 08 200 51</v>
          </cell>
          <cell r="C1584" t="str">
            <v>Recomp.de sarjeta em alvenaria de tijolo AC</v>
          </cell>
          <cell r="D1584" t="str">
            <v>m2</v>
          </cell>
          <cell r="E1584" t="str">
            <v>54,62</v>
          </cell>
          <cell r="F1584" t="str">
            <v>14,58</v>
          </cell>
          <cell r="G1584" t="str">
            <v>69,21</v>
          </cell>
          <cell r="H1584">
            <v>0</v>
          </cell>
          <cell r="I1584">
            <v>54.62</v>
          </cell>
          <cell r="J1584">
            <v>14.58</v>
          </cell>
          <cell r="K1584">
            <v>69.209999999999994</v>
          </cell>
          <cell r="L1584">
            <v>0</v>
          </cell>
          <cell r="M1584">
            <v>14.583539999999999</v>
          </cell>
          <cell r="N1584">
            <v>69.203540000000004</v>
          </cell>
        </row>
        <row r="1585">
          <cell r="B1585" t="str">
            <v>3 S 08 300 01</v>
          </cell>
          <cell r="C1585" t="str">
            <v>Limpeza de sarjeta e meio fio</v>
          </cell>
          <cell r="D1585" t="str">
            <v>m</v>
          </cell>
          <cell r="E1585" t="str">
            <v>0,44</v>
          </cell>
          <cell r="F1585" t="str">
            <v>0,12</v>
          </cell>
          <cell r="G1585" t="str">
            <v>0,56</v>
          </cell>
          <cell r="H1585">
            <v>0</v>
          </cell>
          <cell r="I1585">
            <v>0.44</v>
          </cell>
          <cell r="J1585">
            <v>0.12</v>
          </cell>
          <cell r="K1585">
            <v>0.56000000000000005</v>
          </cell>
          <cell r="L1585">
            <v>0</v>
          </cell>
          <cell r="M1585">
            <v>0.11748</v>
          </cell>
          <cell r="N1585">
            <v>0.55747999999999998</v>
          </cell>
        </row>
        <row r="1586">
          <cell r="B1586" t="str">
            <v>3 S 08 301 01</v>
          </cell>
          <cell r="C1586" t="str">
            <v>Limpeza de valeta de corte</v>
          </cell>
          <cell r="D1586" t="str">
            <v>m</v>
          </cell>
          <cell r="E1586" t="str">
            <v>0,66</v>
          </cell>
          <cell r="F1586" t="str">
            <v>0,18</v>
          </cell>
          <cell r="G1586" t="str">
            <v>0,83</v>
          </cell>
          <cell r="H1586">
            <v>0</v>
          </cell>
          <cell r="I1586">
            <v>0.66</v>
          </cell>
          <cell r="J1586">
            <v>0.18</v>
          </cell>
          <cell r="K1586">
            <v>0.83</v>
          </cell>
          <cell r="L1586">
            <v>0</v>
          </cell>
          <cell r="M1586">
            <v>0.17622000000000002</v>
          </cell>
          <cell r="N1586">
            <v>0.83622000000000007</v>
          </cell>
        </row>
        <row r="1587">
          <cell r="B1587" t="str">
            <v>3 S 08 301 02</v>
          </cell>
          <cell r="C1587" t="str">
            <v>Limpeza de vala de drenagem</v>
          </cell>
          <cell r="D1587" t="str">
            <v>m</v>
          </cell>
          <cell r="E1587" t="str">
            <v>2,63</v>
          </cell>
          <cell r="F1587" t="str">
            <v>0,70</v>
          </cell>
          <cell r="G1587" t="str">
            <v>3,33</v>
          </cell>
          <cell r="H1587">
            <v>0</v>
          </cell>
          <cell r="I1587">
            <v>2.63</v>
          </cell>
          <cell r="J1587">
            <v>0.7</v>
          </cell>
          <cell r="K1587">
            <v>3.33</v>
          </cell>
          <cell r="L1587">
            <v>0</v>
          </cell>
          <cell r="M1587">
            <v>0.70221</v>
          </cell>
          <cell r="N1587">
            <v>3.3322099999999999</v>
          </cell>
        </row>
        <row r="1588">
          <cell r="B1588" t="str">
            <v>3 S 08 301 03</v>
          </cell>
          <cell r="C1588" t="str">
            <v>Limpeza de descida d'água</v>
          </cell>
          <cell r="D1588" t="str">
            <v>m</v>
          </cell>
          <cell r="E1588" t="str">
            <v>0,88</v>
          </cell>
          <cell r="F1588" t="str">
            <v>0,23</v>
          </cell>
          <cell r="G1588" t="str">
            <v>1,11</v>
          </cell>
          <cell r="H1588">
            <v>0</v>
          </cell>
          <cell r="I1588">
            <v>0.88</v>
          </cell>
          <cell r="J1588">
            <v>0.23</v>
          </cell>
          <cell r="K1588">
            <v>1.1100000000000001</v>
          </cell>
          <cell r="L1588">
            <v>0</v>
          </cell>
          <cell r="M1588">
            <v>0.23496</v>
          </cell>
          <cell r="N1588">
            <v>1.11496</v>
          </cell>
        </row>
        <row r="1589">
          <cell r="B1589" t="str">
            <v>3 S 08 302 01</v>
          </cell>
          <cell r="C1589" t="str">
            <v>Limpeza de bueiro</v>
          </cell>
          <cell r="D1589" t="str">
            <v>m3</v>
          </cell>
          <cell r="E1589" t="str">
            <v>14,57</v>
          </cell>
          <cell r="F1589" t="str">
            <v>3,89</v>
          </cell>
          <cell r="G1589" t="str">
            <v>18,46</v>
          </cell>
          <cell r="H1589">
            <v>0</v>
          </cell>
          <cell r="I1589">
            <v>14.57</v>
          </cell>
          <cell r="J1589">
            <v>3.89</v>
          </cell>
          <cell r="K1589">
            <v>18.46</v>
          </cell>
          <cell r="L1589">
            <v>0</v>
          </cell>
          <cell r="M1589">
            <v>3.8901900000000005</v>
          </cell>
          <cell r="N1589">
            <v>18.460190000000001</v>
          </cell>
        </row>
        <row r="1590">
          <cell r="B1590" t="str">
            <v>3 S 08 302 02</v>
          </cell>
          <cell r="C1590" t="str">
            <v>Desobstrução de bueiro</v>
          </cell>
          <cell r="D1590" t="str">
            <v>m3</v>
          </cell>
          <cell r="E1590" t="str">
            <v>42,28</v>
          </cell>
          <cell r="F1590" t="str">
            <v>11,29</v>
          </cell>
          <cell r="G1590" t="str">
            <v>53,57</v>
          </cell>
          <cell r="H1590">
            <v>0</v>
          </cell>
          <cell r="I1590">
            <v>42.28</v>
          </cell>
          <cell r="J1590">
            <v>11.29</v>
          </cell>
          <cell r="K1590">
            <v>53.57</v>
          </cell>
          <cell r="L1590">
            <v>0</v>
          </cell>
          <cell r="M1590">
            <v>11.288760000000002</v>
          </cell>
          <cell r="N1590">
            <v>53.568760000000005</v>
          </cell>
        </row>
        <row r="1591">
          <cell r="B1591" t="str">
            <v>3 S 08 302 03</v>
          </cell>
          <cell r="C1591" t="str">
            <v>Assentamento de tubo D=0,60 m</v>
          </cell>
          <cell r="D1591" t="str">
            <v>m</v>
          </cell>
          <cell r="E1591" t="str">
            <v>201,17</v>
          </cell>
          <cell r="F1591" t="str">
            <v>53,71</v>
          </cell>
          <cell r="G1591" t="str">
            <v>254,88</v>
          </cell>
          <cell r="H1591">
            <v>0</v>
          </cell>
          <cell r="I1591">
            <v>201.17</v>
          </cell>
          <cell r="J1591">
            <v>53.71</v>
          </cell>
          <cell r="K1591">
            <v>254.88</v>
          </cell>
          <cell r="L1591">
            <v>0</v>
          </cell>
          <cell r="M1591">
            <v>53.712389999999999</v>
          </cell>
          <cell r="N1591">
            <v>254.88238999999999</v>
          </cell>
        </row>
        <row r="1592">
          <cell r="B1592" t="str">
            <v>3 S 08 302 04</v>
          </cell>
          <cell r="C1592" t="str">
            <v>Assentamento de tubo D=0,80 m</v>
          </cell>
          <cell r="D1592" t="str">
            <v>m</v>
          </cell>
          <cell r="E1592" t="str">
            <v>298,68</v>
          </cell>
          <cell r="F1592" t="str">
            <v>79,75</v>
          </cell>
          <cell r="G1592" t="str">
            <v>378,43</v>
          </cell>
          <cell r="H1592">
            <v>0</v>
          </cell>
          <cell r="I1592">
            <v>298.68</v>
          </cell>
          <cell r="J1592">
            <v>79.75</v>
          </cell>
          <cell r="K1592">
            <v>378.43</v>
          </cell>
          <cell r="L1592">
            <v>0</v>
          </cell>
          <cell r="M1592">
            <v>79.747560000000007</v>
          </cell>
          <cell r="N1592">
            <v>378.42756000000003</v>
          </cell>
        </row>
        <row r="1593">
          <cell r="B1593" t="str">
            <v>3 S 08 302 05</v>
          </cell>
          <cell r="C1593" t="str">
            <v>Assentamento de tubo D=1,0 m</v>
          </cell>
          <cell r="D1593" t="str">
            <v>m</v>
          </cell>
          <cell r="E1593" t="str">
            <v>435,50</v>
          </cell>
          <cell r="F1593" t="str">
            <v>116,28</v>
          </cell>
          <cell r="G1593" t="str">
            <v>551,78</v>
          </cell>
          <cell r="H1593">
            <v>0</v>
          </cell>
          <cell r="I1593">
            <v>435.5</v>
          </cell>
          <cell r="J1593">
            <v>116.28</v>
          </cell>
          <cell r="K1593">
            <v>551.78</v>
          </cell>
          <cell r="L1593">
            <v>0</v>
          </cell>
          <cell r="M1593">
            <v>116.27850000000001</v>
          </cell>
          <cell r="N1593">
            <v>551.77850000000001</v>
          </cell>
        </row>
        <row r="1594">
          <cell r="B1594" t="str">
            <v>3 S 08 302 06</v>
          </cell>
          <cell r="C1594" t="str">
            <v>Assentamento de tubo D=1,20 m</v>
          </cell>
          <cell r="D1594" t="str">
            <v>m</v>
          </cell>
          <cell r="E1594" t="str">
            <v>644,67</v>
          </cell>
          <cell r="F1594" t="str">
            <v>172,13</v>
          </cell>
          <cell r="G1594" t="str">
            <v>816,80</v>
          </cell>
          <cell r="H1594">
            <v>0</v>
          </cell>
          <cell r="I1594">
            <v>644.66999999999996</v>
          </cell>
          <cell r="J1594">
            <v>172.13</v>
          </cell>
          <cell r="K1594">
            <v>816.8</v>
          </cell>
          <cell r="L1594">
            <v>0</v>
          </cell>
          <cell r="M1594">
            <v>172.12689</v>
          </cell>
          <cell r="N1594">
            <v>816.79688999999996</v>
          </cell>
        </row>
        <row r="1595">
          <cell r="B1595" t="str">
            <v>3 S 08 302 08</v>
          </cell>
          <cell r="C1595" t="str">
            <v>Assent.de tubo D=0,60 m PA-1 comerc-junta rigida M</v>
          </cell>
          <cell r="D1595" t="str">
            <v>m</v>
          </cell>
          <cell r="E1595" t="str">
            <v>137,46</v>
          </cell>
          <cell r="F1595" t="str">
            <v>36,70</v>
          </cell>
          <cell r="G1595" t="str">
            <v>174,17</v>
          </cell>
          <cell r="H1595">
            <v>0</v>
          </cell>
          <cell r="I1595">
            <v>137.46</v>
          </cell>
          <cell r="J1595">
            <v>36.700000000000003</v>
          </cell>
          <cell r="K1595">
            <v>174.17</v>
          </cell>
          <cell r="L1595">
            <v>0</v>
          </cell>
          <cell r="M1595">
            <v>36.701820000000005</v>
          </cell>
          <cell r="N1595">
            <v>174.16182000000001</v>
          </cell>
        </row>
        <row r="1596">
          <cell r="B1596" t="str">
            <v>3 S 08 302 09</v>
          </cell>
          <cell r="C1596" t="str">
            <v>Assent.de tubo D=0,80 m PA-1 comerc-junta rigida M</v>
          </cell>
          <cell r="D1596" t="str">
            <v>m</v>
          </cell>
          <cell r="E1596" t="str">
            <v>341,71</v>
          </cell>
          <cell r="F1596" t="str">
            <v>91,24</v>
          </cell>
          <cell r="G1596" t="str">
            <v>432,95</v>
          </cell>
          <cell r="H1596">
            <v>0</v>
          </cell>
          <cell r="I1596">
            <v>341.71</v>
          </cell>
          <cell r="J1596">
            <v>91.24</v>
          </cell>
          <cell r="K1596">
            <v>432.95</v>
          </cell>
          <cell r="L1596">
            <v>0</v>
          </cell>
          <cell r="M1596">
            <v>91.23657</v>
          </cell>
          <cell r="N1596">
            <v>432.94656999999995</v>
          </cell>
        </row>
        <row r="1597">
          <cell r="B1597" t="str">
            <v>3 S 08 302 10</v>
          </cell>
          <cell r="C1597" t="str">
            <v>Assent.de tubo D=1,00 m PA-1 comerc-junta rigida M</v>
          </cell>
          <cell r="D1597" t="str">
            <v>m</v>
          </cell>
          <cell r="E1597" t="str">
            <v>456,58</v>
          </cell>
          <cell r="F1597" t="str">
            <v>121,91</v>
          </cell>
          <cell r="G1597" t="str">
            <v>578,49</v>
          </cell>
          <cell r="H1597">
            <v>0</v>
          </cell>
          <cell r="I1597">
            <v>456.58</v>
          </cell>
          <cell r="J1597">
            <v>121.91</v>
          </cell>
          <cell r="K1597">
            <v>578.49</v>
          </cell>
          <cell r="L1597">
            <v>0</v>
          </cell>
          <cell r="M1597">
            <v>121.90686000000001</v>
          </cell>
          <cell r="N1597">
            <v>578.48685999999998</v>
          </cell>
        </row>
        <row r="1598">
          <cell r="B1598" t="str">
            <v>3 S 08 302 11</v>
          </cell>
          <cell r="C1598" t="str">
            <v>Assent.de tubo D=1,20 m PA-1 comerc-junta rigida M</v>
          </cell>
          <cell r="D1598" t="str">
            <v>m</v>
          </cell>
          <cell r="E1598" t="str">
            <v>617,88</v>
          </cell>
          <cell r="F1598" t="str">
            <v>164,97</v>
          </cell>
          <cell r="G1598" t="str">
            <v>782,85</v>
          </cell>
          <cell r="H1598">
            <v>0</v>
          </cell>
          <cell r="I1598">
            <v>617.88</v>
          </cell>
          <cell r="J1598">
            <v>164.97</v>
          </cell>
          <cell r="K1598">
            <v>782.85</v>
          </cell>
          <cell r="L1598">
            <v>0</v>
          </cell>
          <cell r="M1598">
            <v>164.97396000000001</v>
          </cell>
          <cell r="N1598">
            <v>782.85396000000003</v>
          </cell>
        </row>
        <row r="1599">
          <cell r="B1599" t="str">
            <v>3 S 08 302 12</v>
          </cell>
          <cell r="C1599" t="str">
            <v>Assent.de tubo D=1,50 m PA-1 comerc-junta rigida M</v>
          </cell>
          <cell r="D1599" t="str">
            <v>m</v>
          </cell>
          <cell r="E1599" t="str">
            <v>990,70</v>
          </cell>
          <cell r="F1599" t="str">
            <v>264,52</v>
          </cell>
          <cell r="G1599" t="str">
            <v>1.255,21</v>
          </cell>
          <cell r="H1599">
            <v>0</v>
          </cell>
          <cell r="I1599">
            <v>990.7</v>
          </cell>
          <cell r="J1599">
            <v>264.52</v>
          </cell>
          <cell r="K1599">
            <v>1255.21</v>
          </cell>
          <cell r="L1599">
            <v>0</v>
          </cell>
          <cell r="M1599">
            <v>264.51690000000002</v>
          </cell>
          <cell r="N1599">
            <v>1255.2169000000001</v>
          </cell>
        </row>
        <row r="1600">
          <cell r="B1600" t="str">
            <v>3 S 08 302 13</v>
          </cell>
          <cell r="C1600" t="str">
            <v>Assent.de tubo D=0,60m PA-2 comerc-junta rigida M</v>
          </cell>
          <cell r="D1600" t="str">
            <v>m</v>
          </cell>
          <cell r="E1600" t="str">
            <v>207,83</v>
          </cell>
          <cell r="F1600" t="str">
            <v>55,49</v>
          </cell>
          <cell r="G1600" t="str">
            <v>263,33</v>
          </cell>
          <cell r="H1600">
            <v>0</v>
          </cell>
          <cell r="I1600">
            <v>207.83</v>
          </cell>
          <cell r="J1600">
            <v>55.49</v>
          </cell>
          <cell r="K1600">
            <v>263.33</v>
          </cell>
          <cell r="L1600">
            <v>0</v>
          </cell>
          <cell r="M1600">
            <v>55.490610000000004</v>
          </cell>
          <cell r="N1600">
            <v>263.32060999999999</v>
          </cell>
        </row>
        <row r="1601">
          <cell r="B1601" t="str">
            <v>3 S 08 302 14</v>
          </cell>
          <cell r="C1601" t="str">
            <v>Assent.de tubo D=0,80m PA-2 comerc-junta rigida M</v>
          </cell>
          <cell r="D1601" t="str">
            <v>m</v>
          </cell>
          <cell r="E1601" t="str">
            <v>371,07</v>
          </cell>
          <cell r="F1601" t="str">
            <v>99,08</v>
          </cell>
          <cell r="G1601" t="str">
            <v>470,15</v>
          </cell>
          <cell r="H1601">
            <v>0</v>
          </cell>
          <cell r="I1601">
            <v>371.07</v>
          </cell>
          <cell r="J1601">
            <v>99.08</v>
          </cell>
          <cell r="K1601">
            <v>470.15</v>
          </cell>
          <cell r="L1601">
            <v>0</v>
          </cell>
          <cell r="M1601">
            <v>99.075690000000009</v>
          </cell>
          <cell r="N1601">
            <v>470.14569</v>
          </cell>
        </row>
        <row r="1602">
          <cell r="B1602" t="str">
            <v>3 S 08 302 15</v>
          </cell>
          <cell r="C1602" t="str">
            <v>Assent.de tubo D=1,00m PA-2 comerc-junta rigida M</v>
          </cell>
          <cell r="D1602" t="str">
            <v>m</v>
          </cell>
          <cell r="E1602" t="str">
            <v>516,01</v>
          </cell>
          <cell r="F1602" t="str">
            <v>137,78</v>
          </cell>
          <cell r="G1602" t="str">
            <v>653,79</v>
          </cell>
          <cell r="H1602">
            <v>0</v>
          </cell>
          <cell r="I1602">
            <v>516.01</v>
          </cell>
          <cell r="J1602">
            <v>137.78</v>
          </cell>
          <cell r="K1602">
            <v>653.79</v>
          </cell>
          <cell r="L1602">
            <v>0</v>
          </cell>
          <cell r="M1602">
            <v>137.77467000000001</v>
          </cell>
          <cell r="N1602">
            <v>653.78467000000001</v>
          </cell>
        </row>
        <row r="1603">
          <cell r="B1603" t="str">
            <v>3 S 08 302 16</v>
          </cell>
          <cell r="C1603" t="str">
            <v>Assent.de tubo D=1,20m PA-2 comerc-junta rigida M</v>
          </cell>
          <cell r="D1603" t="str">
            <v>m</v>
          </cell>
          <cell r="E1603" t="str">
            <v>631,62</v>
          </cell>
          <cell r="F1603" t="str">
            <v>168,64</v>
          </cell>
          <cell r="G1603" t="str">
            <v>800,26</v>
          </cell>
          <cell r="H1603">
            <v>0</v>
          </cell>
          <cell r="I1603">
            <v>631.62</v>
          </cell>
          <cell r="J1603">
            <v>168.64</v>
          </cell>
          <cell r="K1603">
            <v>800.26</v>
          </cell>
          <cell r="L1603">
            <v>0</v>
          </cell>
          <cell r="M1603">
            <v>168.64254</v>
          </cell>
          <cell r="N1603">
            <v>800.26253999999994</v>
          </cell>
        </row>
        <row r="1604">
          <cell r="B1604" t="str">
            <v>3 S 08 302 17</v>
          </cell>
          <cell r="C1604" t="str">
            <v>Assent.de tubo D=1,50m PA-2 comerc-junta rigida M</v>
          </cell>
          <cell r="D1604" t="str">
            <v>m</v>
          </cell>
          <cell r="E1604" t="str">
            <v>1.030,35</v>
          </cell>
          <cell r="F1604" t="str">
            <v>275,10</v>
          </cell>
          <cell r="G1604" t="str">
            <v>1.305,45</v>
          </cell>
          <cell r="H1604">
            <v>0</v>
          </cell>
          <cell r="I1604">
            <v>1030.3499999999999</v>
          </cell>
          <cell r="J1604">
            <v>275.10000000000002</v>
          </cell>
          <cell r="K1604">
            <v>1305.45</v>
          </cell>
          <cell r="L1604">
            <v>0</v>
          </cell>
          <cell r="M1604">
            <v>275.10345000000001</v>
          </cell>
          <cell r="N1604">
            <v>1305.45345</v>
          </cell>
        </row>
        <row r="1605">
          <cell r="B1605" t="str">
            <v>3 S 08 302 18</v>
          </cell>
          <cell r="C1605" t="str">
            <v>Assent.de tubo D=0,60m PA-3 comerc-junta rigida M</v>
          </cell>
          <cell r="D1605" t="str">
            <v>m</v>
          </cell>
          <cell r="E1605" t="str">
            <v>231,56</v>
          </cell>
          <cell r="F1605" t="str">
            <v>61,83</v>
          </cell>
          <cell r="G1605" t="str">
            <v>293,39</v>
          </cell>
          <cell r="H1605">
            <v>0</v>
          </cell>
          <cell r="I1605">
            <v>231.56</v>
          </cell>
          <cell r="J1605">
            <v>61.83</v>
          </cell>
          <cell r="K1605">
            <v>293.39</v>
          </cell>
          <cell r="L1605">
            <v>0</v>
          </cell>
          <cell r="M1605">
            <v>61.826520000000002</v>
          </cell>
          <cell r="N1605">
            <v>293.38652000000002</v>
          </cell>
        </row>
        <row r="1606">
          <cell r="B1606" t="str">
            <v>3 S 08 302 19</v>
          </cell>
          <cell r="C1606" t="str">
            <v>Assent.de tubo D=0,80m PA-3 comerc-junta rigida M</v>
          </cell>
          <cell r="D1606" t="str">
            <v>m</v>
          </cell>
          <cell r="E1606" t="str">
            <v>393,54</v>
          </cell>
          <cell r="F1606" t="str">
            <v>105,08</v>
          </cell>
          <cell r="G1606" t="str">
            <v>498,62</v>
          </cell>
          <cell r="H1606">
            <v>0</v>
          </cell>
          <cell r="I1606">
            <v>393.54</v>
          </cell>
          <cell r="J1606">
            <v>105.08</v>
          </cell>
          <cell r="K1606">
            <v>498.62</v>
          </cell>
          <cell r="L1606">
            <v>0</v>
          </cell>
          <cell r="M1606">
            <v>105.07518000000002</v>
          </cell>
          <cell r="N1606">
            <v>498.61518000000001</v>
          </cell>
        </row>
        <row r="1607">
          <cell r="B1607" t="str">
            <v>3 S 08 302 20</v>
          </cell>
          <cell r="C1607" t="str">
            <v>Assent.de tubo D=1,00m PA-3 comerc-junta rigida M</v>
          </cell>
          <cell r="D1607" t="str">
            <v>m</v>
          </cell>
          <cell r="E1607" t="str">
            <v>584,42</v>
          </cell>
          <cell r="F1607" t="str">
            <v>156,04</v>
          </cell>
          <cell r="G1607" t="str">
            <v>740,46</v>
          </cell>
          <cell r="H1607">
            <v>0</v>
          </cell>
          <cell r="I1607">
            <v>584.41999999999996</v>
          </cell>
          <cell r="J1607">
            <v>156.04</v>
          </cell>
          <cell r="K1607">
            <v>740.46</v>
          </cell>
          <cell r="L1607">
            <v>0</v>
          </cell>
          <cell r="M1607">
            <v>156.04014000000001</v>
          </cell>
          <cell r="N1607">
            <v>740.46013999999991</v>
          </cell>
        </row>
        <row r="1608">
          <cell r="B1608" t="str">
            <v>3 S 08 302 21</v>
          </cell>
          <cell r="C1608" t="str">
            <v>Assent.de tubo D=1,20m PA-3 comerc-junta rigida M</v>
          </cell>
          <cell r="D1608" t="str">
            <v>m</v>
          </cell>
          <cell r="E1608" t="str">
            <v>729,08</v>
          </cell>
          <cell r="F1608" t="str">
            <v>194,66</v>
          </cell>
          <cell r="G1608" t="str">
            <v>923,74</v>
          </cell>
          <cell r="H1608">
            <v>0</v>
          </cell>
          <cell r="I1608">
            <v>729.08</v>
          </cell>
          <cell r="J1608">
            <v>194.66</v>
          </cell>
          <cell r="K1608">
            <v>923.74</v>
          </cell>
          <cell r="L1608">
            <v>0</v>
          </cell>
          <cell r="M1608">
            <v>194.66436000000002</v>
          </cell>
          <cell r="N1608">
            <v>923.74436000000003</v>
          </cell>
        </row>
        <row r="1609">
          <cell r="B1609" t="str">
            <v>3 S 08 302 22</v>
          </cell>
          <cell r="C1609" t="str">
            <v>Assent.de tubo D=1,50m PA-3 comerc-junta rigida M</v>
          </cell>
          <cell r="D1609" t="str">
            <v>m</v>
          </cell>
          <cell r="E1609" t="str">
            <v>1.155,45</v>
          </cell>
          <cell r="F1609" t="str">
            <v>308,50</v>
          </cell>
          <cell r="G1609" t="str">
            <v>1.463,95</v>
          </cell>
          <cell r="H1609">
            <v>0</v>
          </cell>
          <cell r="I1609">
            <v>1155.45</v>
          </cell>
          <cell r="J1609">
            <v>308.5</v>
          </cell>
          <cell r="K1609">
            <v>1463.95</v>
          </cell>
          <cell r="L1609">
            <v>0</v>
          </cell>
          <cell r="M1609">
            <v>308.50515000000001</v>
          </cell>
          <cell r="N1609">
            <v>1463.95515</v>
          </cell>
        </row>
        <row r="1610">
          <cell r="B1610" t="str">
            <v>3 S 08 302 23</v>
          </cell>
          <cell r="C1610" t="str">
            <v>Assent.de tubo D=0,60m PA-4 comerc-junta rigida M</v>
          </cell>
          <cell r="D1610" t="str">
            <v>m</v>
          </cell>
          <cell r="E1610" t="str">
            <v>295,34</v>
          </cell>
          <cell r="F1610" t="str">
            <v>78,86</v>
          </cell>
          <cell r="G1610" t="str">
            <v>374,20</v>
          </cell>
          <cell r="H1610">
            <v>0</v>
          </cell>
          <cell r="I1610">
            <v>295.33999999999997</v>
          </cell>
          <cell r="J1610">
            <v>78.86</v>
          </cell>
          <cell r="K1610">
            <v>374.2</v>
          </cell>
          <cell r="L1610">
            <v>0</v>
          </cell>
          <cell r="M1610">
            <v>78.855779999999996</v>
          </cell>
          <cell r="N1610">
            <v>374.19577999999996</v>
          </cell>
        </row>
        <row r="1611">
          <cell r="B1611" t="str">
            <v>3 S 08 302 24</v>
          </cell>
          <cell r="C1611" t="str">
            <v>Assent.de tubo D=0,80m PA-4 comerc-junta rigida M</v>
          </cell>
          <cell r="D1611" t="str">
            <v>m</v>
          </cell>
          <cell r="E1611" t="str">
            <v>429,98</v>
          </cell>
          <cell r="F1611" t="str">
            <v>114,81</v>
          </cell>
          <cell r="G1611" t="str">
            <v>544,79</v>
          </cell>
          <cell r="H1611">
            <v>0</v>
          </cell>
          <cell r="I1611">
            <v>429.98</v>
          </cell>
          <cell r="J1611">
            <v>114.81</v>
          </cell>
          <cell r="K1611">
            <v>544.79</v>
          </cell>
          <cell r="L1611">
            <v>0</v>
          </cell>
          <cell r="M1611">
            <v>114.80466000000001</v>
          </cell>
          <cell r="N1611">
            <v>544.78466000000003</v>
          </cell>
        </row>
        <row r="1612">
          <cell r="B1612" t="str">
            <v>3 S 08 302 25</v>
          </cell>
          <cell r="C1612" t="str">
            <v>Assent.de tubo D=1,00m PA-4 comerc-junta rigida M</v>
          </cell>
          <cell r="D1612" t="str">
            <v>m</v>
          </cell>
          <cell r="E1612" t="str">
            <v>594,89</v>
          </cell>
          <cell r="F1612" t="str">
            <v>158,84</v>
          </cell>
          <cell r="G1612" t="str">
            <v>753,73</v>
          </cell>
          <cell r="H1612">
            <v>0</v>
          </cell>
          <cell r="I1612">
            <v>594.89</v>
          </cell>
          <cell r="J1612">
            <v>158.84</v>
          </cell>
          <cell r="K1612">
            <v>753.73</v>
          </cell>
          <cell r="L1612">
            <v>0</v>
          </cell>
          <cell r="M1612">
            <v>158.83563000000001</v>
          </cell>
          <cell r="N1612">
            <v>753.72563000000002</v>
          </cell>
        </row>
        <row r="1613">
          <cell r="B1613" t="str">
            <v>3 S 08 302 26</v>
          </cell>
          <cell r="C1613" t="str">
            <v>Assent.de tubo D=1,20m PA-4 comerc-junta rigida M</v>
          </cell>
          <cell r="D1613" t="str">
            <v>m</v>
          </cell>
          <cell r="E1613" t="str">
            <v>846,38</v>
          </cell>
          <cell r="F1613" t="str">
            <v>225,98</v>
          </cell>
          <cell r="G1613" t="str">
            <v>1.072,36</v>
          </cell>
          <cell r="H1613">
            <v>0</v>
          </cell>
          <cell r="I1613">
            <v>846.38</v>
          </cell>
          <cell r="J1613">
            <v>225.98</v>
          </cell>
          <cell r="K1613">
            <v>1072.3599999999999</v>
          </cell>
          <cell r="L1613">
            <v>0</v>
          </cell>
          <cell r="M1613">
            <v>225.98346000000001</v>
          </cell>
          <cell r="N1613">
            <v>1072.36346</v>
          </cell>
        </row>
        <row r="1614">
          <cell r="B1614" t="str">
            <v>3 S 08 302 27</v>
          </cell>
          <cell r="C1614" t="str">
            <v>Assent.de tubo D=1,50m PA-4 comerc-junta rigida M</v>
          </cell>
          <cell r="D1614" t="str">
            <v>m</v>
          </cell>
          <cell r="E1614" t="str">
            <v>1.206,31</v>
          </cell>
          <cell r="F1614" t="str">
            <v>322,08</v>
          </cell>
          <cell r="G1614" t="str">
            <v>1.528,39</v>
          </cell>
          <cell r="H1614">
            <v>0</v>
          </cell>
          <cell r="I1614">
            <v>1206.31</v>
          </cell>
          <cell r="J1614">
            <v>322.08</v>
          </cell>
          <cell r="K1614">
            <v>1528.39</v>
          </cell>
          <cell r="L1614">
            <v>0</v>
          </cell>
          <cell r="M1614">
            <v>322.08476999999999</v>
          </cell>
          <cell r="N1614">
            <v>1528.3947699999999</v>
          </cell>
        </row>
        <row r="1615">
          <cell r="B1615" t="str">
            <v>3 S 08 302 53</v>
          </cell>
          <cell r="C1615" t="str">
            <v>Assentamento de tubo D=0,60 m AC/BC</v>
          </cell>
          <cell r="D1615" t="str">
            <v>m</v>
          </cell>
          <cell r="E1615" t="str">
            <v>210,15</v>
          </cell>
          <cell r="F1615" t="str">
            <v>56,11</v>
          </cell>
          <cell r="G1615" t="str">
            <v>266,25</v>
          </cell>
          <cell r="H1615">
            <v>0</v>
          </cell>
          <cell r="I1615">
            <v>210.15</v>
          </cell>
          <cell r="J1615">
            <v>56.11</v>
          </cell>
          <cell r="K1615">
            <v>266.25</v>
          </cell>
          <cell r="L1615">
            <v>0</v>
          </cell>
          <cell r="M1615">
            <v>56.110050000000008</v>
          </cell>
          <cell r="N1615">
            <v>266.26005000000004</v>
          </cell>
        </row>
        <row r="1616">
          <cell r="B1616" t="str">
            <v>3 S 08 302 54</v>
          </cell>
          <cell r="C1616" t="str">
            <v>Assentamento de tubo D=0,80 m AC/BC</v>
          </cell>
          <cell r="D1616" t="str">
            <v>m</v>
          </cell>
          <cell r="E1616" t="str">
            <v>313,53</v>
          </cell>
          <cell r="F1616" t="str">
            <v>83,71</v>
          </cell>
          <cell r="G1616" t="str">
            <v>397,25</v>
          </cell>
          <cell r="H1616">
            <v>0</v>
          </cell>
          <cell r="I1616">
            <v>313.52999999999997</v>
          </cell>
          <cell r="J1616">
            <v>83.71</v>
          </cell>
          <cell r="K1616">
            <v>397.25</v>
          </cell>
          <cell r="L1616">
            <v>0</v>
          </cell>
          <cell r="M1616">
            <v>83.712509999999995</v>
          </cell>
          <cell r="N1616">
            <v>397.24250999999998</v>
          </cell>
        </row>
        <row r="1617">
          <cell r="B1617" t="str">
            <v>3 S 08 302 55</v>
          </cell>
          <cell r="C1617" t="str">
            <v>Assentamento de tubo D=1,0 m AC/BC</v>
          </cell>
          <cell r="D1617" t="str">
            <v>m</v>
          </cell>
          <cell r="E1617" t="str">
            <v>457,68</v>
          </cell>
          <cell r="F1617" t="str">
            <v>122,20</v>
          </cell>
          <cell r="G1617" t="str">
            <v>579,88</v>
          </cell>
          <cell r="H1617">
            <v>0</v>
          </cell>
          <cell r="I1617">
            <v>457.68</v>
          </cell>
          <cell r="J1617">
            <v>122.2</v>
          </cell>
          <cell r="K1617">
            <v>579.88</v>
          </cell>
          <cell r="L1617">
            <v>0</v>
          </cell>
          <cell r="M1617">
            <v>122.20056000000001</v>
          </cell>
          <cell r="N1617">
            <v>579.88056000000006</v>
          </cell>
        </row>
        <row r="1618">
          <cell r="B1618" t="str">
            <v>3 S 08 302 56</v>
          </cell>
          <cell r="C1618" t="str">
            <v>Assentamento de tubo D=1,20 m AC/BC</v>
          </cell>
          <cell r="D1618" t="str">
            <v>m</v>
          </cell>
          <cell r="E1618" t="str">
            <v>673,20</v>
          </cell>
          <cell r="F1618" t="str">
            <v>179,74</v>
          </cell>
          <cell r="G1618" t="str">
            <v>852,95</v>
          </cell>
          <cell r="H1618">
            <v>0</v>
          </cell>
          <cell r="I1618">
            <v>673.2</v>
          </cell>
          <cell r="J1618">
            <v>179.74</v>
          </cell>
          <cell r="K1618">
            <v>852.95</v>
          </cell>
          <cell r="L1618">
            <v>0</v>
          </cell>
          <cell r="M1618">
            <v>179.74440000000001</v>
          </cell>
          <cell r="N1618">
            <v>852.94440000000009</v>
          </cell>
        </row>
        <row r="1619">
          <cell r="B1619" t="str">
            <v>3 S 08 400 00</v>
          </cell>
          <cell r="C1619" t="str">
            <v>Limpeza de placa de sinalização</v>
          </cell>
          <cell r="D1619" t="str">
            <v>m2</v>
          </cell>
          <cell r="E1619" t="str">
            <v>5,44</v>
          </cell>
          <cell r="F1619" t="str">
            <v>1,45</v>
          </cell>
          <cell r="G1619" t="str">
            <v>6,89</v>
          </cell>
          <cell r="H1619">
            <v>0</v>
          </cell>
          <cell r="I1619">
            <v>5.44</v>
          </cell>
          <cell r="J1619">
            <v>1.45</v>
          </cell>
          <cell r="K1619">
            <v>6.89</v>
          </cell>
          <cell r="L1619">
            <v>0</v>
          </cell>
          <cell r="M1619">
            <v>1.4524800000000002</v>
          </cell>
          <cell r="N1619">
            <v>6.8924800000000008</v>
          </cell>
        </row>
        <row r="1620">
          <cell r="B1620" t="str">
            <v>3 S 08 400 01</v>
          </cell>
          <cell r="C1620" t="str">
            <v>Recomposição placa de sinalização</v>
          </cell>
          <cell r="D1620" t="str">
            <v>m2</v>
          </cell>
          <cell r="E1620" t="str">
            <v>23,57</v>
          </cell>
          <cell r="F1620" t="str">
            <v>6,29</v>
          </cell>
          <cell r="G1620" t="str">
            <v>29,86</v>
          </cell>
          <cell r="H1620">
            <v>0</v>
          </cell>
          <cell r="I1620">
            <v>23.57</v>
          </cell>
          <cell r="J1620">
            <v>6.29</v>
          </cell>
          <cell r="K1620">
            <v>29.86</v>
          </cell>
          <cell r="L1620">
            <v>0</v>
          </cell>
          <cell r="M1620">
            <v>6.2931900000000001</v>
          </cell>
          <cell r="N1620">
            <v>29.863189999999999</v>
          </cell>
        </row>
        <row r="1621">
          <cell r="B1621" t="str">
            <v>3 S 08 400 02</v>
          </cell>
          <cell r="C1621" t="str">
            <v>Substituição de balizador</v>
          </cell>
          <cell r="D1621" t="str">
            <v>un</v>
          </cell>
          <cell r="E1621" t="str">
            <v>26,25</v>
          </cell>
          <cell r="F1621" t="str">
            <v>7,01</v>
          </cell>
          <cell r="G1621" t="str">
            <v>33,26</v>
          </cell>
          <cell r="H1621">
            <v>0</v>
          </cell>
          <cell r="I1621">
            <v>26.25</v>
          </cell>
          <cell r="J1621">
            <v>7.01</v>
          </cell>
          <cell r="K1621">
            <v>33.26</v>
          </cell>
          <cell r="L1621">
            <v>0</v>
          </cell>
          <cell r="M1621">
            <v>7.00875</v>
          </cell>
          <cell r="N1621">
            <v>33.258749999999999</v>
          </cell>
        </row>
        <row r="1622">
          <cell r="B1622" t="str">
            <v>3 S 08 400 52</v>
          </cell>
          <cell r="C1622" t="str">
            <v>Substituição de balizador AC/BC</v>
          </cell>
          <cell r="D1622" t="str">
            <v>un</v>
          </cell>
          <cell r="E1622" t="str">
            <v>26,80</v>
          </cell>
          <cell r="F1622" t="str">
            <v>7,15</v>
          </cell>
          <cell r="G1622" t="str">
            <v>33,95</v>
          </cell>
          <cell r="H1622">
            <v>0</v>
          </cell>
          <cell r="I1622">
            <v>26.8</v>
          </cell>
          <cell r="J1622">
            <v>7.15</v>
          </cell>
          <cell r="K1622">
            <v>33.950000000000003</v>
          </cell>
          <cell r="L1622">
            <v>0</v>
          </cell>
          <cell r="M1622">
            <v>7.1556000000000006</v>
          </cell>
          <cell r="N1622">
            <v>33.955600000000004</v>
          </cell>
        </row>
        <row r="1623">
          <cell r="B1623" t="str">
            <v>3 S 08 401 00</v>
          </cell>
          <cell r="C1623" t="str">
            <v>Recomposição de defensa metálica</v>
          </cell>
          <cell r="D1623" t="str">
            <v>m</v>
          </cell>
          <cell r="E1623" t="str">
            <v>166,33</v>
          </cell>
          <cell r="F1623" t="str">
            <v>44,41</v>
          </cell>
          <cell r="G1623" t="str">
            <v>210,74</v>
          </cell>
          <cell r="H1623">
            <v>0</v>
          </cell>
          <cell r="I1623">
            <v>166.33</v>
          </cell>
          <cell r="J1623">
            <v>44.41</v>
          </cell>
          <cell r="K1623">
            <v>210.74</v>
          </cell>
          <cell r="L1623">
            <v>0</v>
          </cell>
          <cell r="M1623">
            <v>44.410110000000003</v>
          </cell>
          <cell r="N1623">
            <v>210.74011000000002</v>
          </cell>
        </row>
        <row r="1624">
          <cell r="B1624" t="str">
            <v>3 S 08 402 00</v>
          </cell>
          <cell r="C1624" t="str">
            <v>Caiação</v>
          </cell>
          <cell r="D1624" t="str">
            <v>m2</v>
          </cell>
          <cell r="E1624" t="str">
            <v>1,75</v>
          </cell>
          <cell r="F1624" t="str">
            <v>0,47</v>
          </cell>
          <cell r="G1624" t="str">
            <v>2,22</v>
          </cell>
          <cell r="H1624">
            <v>0</v>
          </cell>
          <cell r="I1624">
            <v>1.75</v>
          </cell>
          <cell r="J1624">
            <v>0.47</v>
          </cell>
          <cell r="K1624">
            <v>2.2200000000000002</v>
          </cell>
          <cell r="L1624">
            <v>0</v>
          </cell>
          <cell r="M1624">
            <v>0.46725000000000005</v>
          </cell>
          <cell r="N1624">
            <v>2.2172499999999999</v>
          </cell>
        </row>
        <row r="1625">
          <cell r="B1625" t="str">
            <v>3 S 08 403 00</v>
          </cell>
          <cell r="C1625" t="str">
            <v>Renovação manual de sinalização horizontal</v>
          </cell>
          <cell r="D1625" t="str">
            <v>m2</v>
          </cell>
          <cell r="E1625" t="str">
            <v>34,51</v>
          </cell>
          <cell r="F1625" t="str">
            <v>9,22</v>
          </cell>
          <cell r="G1625" t="str">
            <v>43,73</v>
          </cell>
          <cell r="H1625">
            <v>0</v>
          </cell>
          <cell r="I1625">
            <v>34.51</v>
          </cell>
          <cell r="J1625">
            <v>9.2200000000000006</v>
          </cell>
          <cell r="K1625">
            <v>43.73</v>
          </cell>
          <cell r="L1625">
            <v>0</v>
          </cell>
          <cell r="M1625">
            <v>9.2141699999999993</v>
          </cell>
          <cell r="N1625">
            <v>43.724170000000001</v>
          </cell>
        </row>
        <row r="1626">
          <cell r="B1626" t="str">
            <v>3 S 08 404 00</v>
          </cell>
          <cell r="C1626" t="str">
            <v>Recomp. tot. cerca c/ mourão de conc. secção quad.</v>
          </cell>
          <cell r="D1626" t="str">
            <v>m</v>
          </cell>
          <cell r="E1626" t="str">
            <v>22,40</v>
          </cell>
          <cell r="F1626" t="str">
            <v>5,98</v>
          </cell>
          <cell r="G1626" t="str">
            <v>28,38</v>
          </cell>
          <cell r="H1626">
            <v>0</v>
          </cell>
          <cell r="I1626">
            <v>22.4</v>
          </cell>
          <cell r="J1626">
            <v>5.98</v>
          </cell>
          <cell r="K1626">
            <v>28.38</v>
          </cell>
          <cell r="L1626">
            <v>0</v>
          </cell>
          <cell r="M1626">
            <v>5.9808000000000003</v>
          </cell>
          <cell r="N1626">
            <v>28.380800000000001</v>
          </cell>
        </row>
        <row r="1627">
          <cell r="B1627" t="str">
            <v>3 S 08 404 01</v>
          </cell>
          <cell r="C1627" t="str">
            <v>Recomp. parc. cerca de conc. seção quad. - mourão</v>
          </cell>
          <cell r="D1627" t="str">
            <v>m</v>
          </cell>
          <cell r="E1627" t="str">
            <v>18,81</v>
          </cell>
          <cell r="F1627" t="str">
            <v>5,02</v>
          </cell>
          <cell r="G1627" t="str">
            <v>23,83</v>
          </cell>
          <cell r="H1627">
            <v>0</v>
          </cell>
          <cell r="I1627">
            <v>18.809999999999999</v>
          </cell>
          <cell r="J1627">
            <v>5.0199999999999996</v>
          </cell>
          <cell r="K1627">
            <v>23.83</v>
          </cell>
          <cell r="L1627">
            <v>0</v>
          </cell>
          <cell r="M1627">
            <v>5.0222699999999998</v>
          </cell>
          <cell r="N1627">
            <v>23.832269999999998</v>
          </cell>
        </row>
        <row r="1628">
          <cell r="B1628" t="str">
            <v>3 S 08 404 02</v>
          </cell>
          <cell r="C1628" t="str">
            <v>Recomp. parc. cerca c/ mourão de concr.-arame</v>
          </cell>
          <cell r="D1628" t="str">
            <v>m</v>
          </cell>
          <cell r="E1628" t="str">
            <v>5,24</v>
          </cell>
          <cell r="F1628" t="str">
            <v>1,40</v>
          </cell>
          <cell r="G1628" t="str">
            <v>6,64</v>
          </cell>
          <cell r="H1628">
            <v>0</v>
          </cell>
          <cell r="I1628">
            <v>5.24</v>
          </cell>
          <cell r="J1628">
            <v>1.4</v>
          </cell>
          <cell r="K1628">
            <v>6.64</v>
          </cell>
          <cell r="L1628">
            <v>0</v>
          </cell>
          <cell r="M1628">
            <v>1.3990800000000001</v>
          </cell>
          <cell r="N1628">
            <v>6.6390799999999999</v>
          </cell>
        </row>
        <row r="1629">
          <cell r="B1629" t="str">
            <v>3 S 08 404 03</v>
          </cell>
          <cell r="C1629" t="str">
            <v>Recomp. tot. cerca c/ mourão concr. seção triang.</v>
          </cell>
          <cell r="D1629" t="str">
            <v>m</v>
          </cell>
          <cell r="E1629" t="str">
            <v>20,33</v>
          </cell>
          <cell r="F1629" t="str">
            <v>5,43</v>
          </cell>
          <cell r="G1629" t="str">
            <v>25,76</v>
          </cell>
          <cell r="H1629">
            <v>0</v>
          </cell>
          <cell r="I1629">
            <v>20.329999999999998</v>
          </cell>
          <cell r="J1629">
            <v>5.43</v>
          </cell>
          <cell r="K1629">
            <v>25.76</v>
          </cell>
          <cell r="L1629">
            <v>0</v>
          </cell>
          <cell r="M1629">
            <v>5.4281100000000002</v>
          </cell>
          <cell r="N1629">
            <v>25.758109999999999</v>
          </cell>
        </row>
        <row r="1630">
          <cell r="B1630" t="str">
            <v>3 S 08 404 04</v>
          </cell>
          <cell r="C1630" t="str">
            <v>Recomp. parc. cerca c/ mourão concr. seção triang.</v>
          </cell>
          <cell r="D1630" t="str">
            <v>m</v>
          </cell>
          <cell r="E1630" t="str">
            <v>16,44</v>
          </cell>
          <cell r="F1630" t="str">
            <v>4,39</v>
          </cell>
          <cell r="G1630" t="str">
            <v>20,83</v>
          </cell>
          <cell r="H1630">
            <v>0</v>
          </cell>
          <cell r="I1630">
            <v>16.440000000000001</v>
          </cell>
          <cell r="J1630">
            <v>4.3899999999999997</v>
          </cell>
          <cell r="K1630">
            <v>20.83</v>
          </cell>
          <cell r="L1630">
            <v>0</v>
          </cell>
          <cell r="M1630">
            <v>4.3894800000000007</v>
          </cell>
          <cell r="N1630">
            <v>20.829480000000004</v>
          </cell>
        </row>
        <row r="1631">
          <cell r="B1631" t="str">
            <v>3 S 08 404 50</v>
          </cell>
          <cell r="C1631" t="str">
            <v>Recomp.tot.cerca c/mourão conc.seção quad. AC/BC</v>
          </cell>
          <cell r="D1631" t="str">
            <v>m</v>
          </cell>
          <cell r="E1631" t="str">
            <v>22,98</v>
          </cell>
          <cell r="F1631" t="str">
            <v>6,14</v>
          </cell>
          <cell r="G1631" t="str">
            <v>29,12</v>
          </cell>
          <cell r="H1631">
            <v>0</v>
          </cell>
          <cell r="I1631">
            <v>22.98</v>
          </cell>
          <cell r="J1631">
            <v>6.14</v>
          </cell>
          <cell r="K1631">
            <v>29.12</v>
          </cell>
          <cell r="L1631">
            <v>0</v>
          </cell>
          <cell r="M1631">
            <v>6.1356600000000006</v>
          </cell>
          <cell r="N1631">
            <v>29.115660000000002</v>
          </cell>
        </row>
        <row r="1632">
          <cell r="B1632" t="str">
            <v>3 S 08 404 51</v>
          </cell>
          <cell r="C1632" t="str">
            <v>Recomp.parc.cerca mourão conc.seção quadrada AC/BC</v>
          </cell>
          <cell r="D1632" t="str">
            <v>m</v>
          </cell>
          <cell r="E1632" t="str">
            <v>19,40</v>
          </cell>
          <cell r="F1632" t="str">
            <v>5,18</v>
          </cell>
          <cell r="G1632" t="str">
            <v>24,58</v>
          </cell>
          <cell r="H1632">
            <v>0</v>
          </cell>
          <cell r="I1632">
            <v>19.399999999999999</v>
          </cell>
          <cell r="J1632">
            <v>5.18</v>
          </cell>
          <cell r="K1632">
            <v>24.58</v>
          </cell>
          <cell r="L1632">
            <v>0</v>
          </cell>
          <cell r="M1632">
            <v>5.1798000000000002</v>
          </cell>
          <cell r="N1632">
            <v>24.579799999999999</v>
          </cell>
        </row>
        <row r="1633">
          <cell r="B1633" t="str">
            <v>3 S 08 404 53</v>
          </cell>
          <cell r="C1633" t="str">
            <v>Recomp.tot.cerca c/mourão conc.seção triang. AC/BC</v>
          </cell>
          <cell r="D1633" t="str">
            <v>m</v>
          </cell>
          <cell r="E1633" t="str">
            <v>20,62</v>
          </cell>
          <cell r="F1633" t="str">
            <v>5,51</v>
          </cell>
          <cell r="G1633" t="str">
            <v>26,13</v>
          </cell>
          <cell r="H1633">
            <v>0</v>
          </cell>
          <cell r="I1633">
            <v>20.62</v>
          </cell>
          <cell r="J1633">
            <v>5.51</v>
          </cell>
          <cell r="K1633">
            <v>26.13</v>
          </cell>
          <cell r="L1633">
            <v>0</v>
          </cell>
          <cell r="M1633">
            <v>5.5055400000000008</v>
          </cell>
          <cell r="N1633">
            <v>26.125540000000001</v>
          </cell>
        </row>
        <row r="1634">
          <cell r="B1634" t="str">
            <v>3 S 08 404 54</v>
          </cell>
          <cell r="C1634" t="str">
            <v>Recomp.parc.cerca c/mourão conc.seção triang.AC/BC</v>
          </cell>
          <cell r="D1634" t="str">
            <v>m</v>
          </cell>
          <cell r="E1634" t="str">
            <v>16,73</v>
          </cell>
          <cell r="F1634" t="str">
            <v>4,47</v>
          </cell>
          <cell r="G1634" t="str">
            <v>21,20</v>
          </cell>
          <cell r="H1634">
            <v>0</v>
          </cell>
          <cell r="I1634">
            <v>16.73</v>
          </cell>
          <cell r="J1634">
            <v>4.47</v>
          </cell>
          <cell r="K1634">
            <v>21.2</v>
          </cell>
          <cell r="L1634">
            <v>0</v>
          </cell>
          <cell r="M1634">
            <v>4.4669100000000004</v>
          </cell>
          <cell r="N1634">
            <v>21.196910000000003</v>
          </cell>
        </row>
        <row r="1635">
          <cell r="B1635" t="str">
            <v>3 S 08 414 00</v>
          </cell>
          <cell r="C1635" t="str">
            <v>Recomposição total de cerca com mourão de madeira</v>
          </cell>
          <cell r="D1635" t="str">
            <v>m</v>
          </cell>
          <cell r="E1635" t="str">
            <v>14,77</v>
          </cell>
          <cell r="F1635" t="str">
            <v>3,94</v>
          </cell>
          <cell r="G1635" t="str">
            <v>18,71</v>
          </cell>
          <cell r="H1635">
            <v>0</v>
          </cell>
          <cell r="I1635">
            <v>14.77</v>
          </cell>
          <cell r="J1635">
            <v>3.94</v>
          </cell>
          <cell r="K1635">
            <v>18.71</v>
          </cell>
          <cell r="L1635">
            <v>0</v>
          </cell>
          <cell r="M1635">
            <v>3.9435899999999999</v>
          </cell>
          <cell r="N1635">
            <v>18.71359</v>
          </cell>
        </row>
        <row r="1636">
          <cell r="B1636" t="str">
            <v>3 S 08 414 01</v>
          </cell>
          <cell r="C1636" t="str">
            <v>Recomposição parcial cerca de madeira - mourão</v>
          </cell>
          <cell r="D1636" t="str">
            <v>m</v>
          </cell>
          <cell r="E1636" t="str">
            <v>12,21</v>
          </cell>
          <cell r="F1636" t="str">
            <v>3,26</v>
          </cell>
          <cell r="G1636" t="str">
            <v>15,47</v>
          </cell>
          <cell r="H1636">
            <v>0</v>
          </cell>
          <cell r="I1636">
            <v>12.21</v>
          </cell>
          <cell r="J1636">
            <v>3.26</v>
          </cell>
          <cell r="K1636">
            <v>15.47</v>
          </cell>
          <cell r="L1636">
            <v>0</v>
          </cell>
          <cell r="M1636">
            <v>3.2600700000000002</v>
          </cell>
          <cell r="N1636">
            <v>15.470070000000002</v>
          </cell>
        </row>
        <row r="1637">
          <cell r="B1637" t="str">
            <v>3 S 08 414 02</v>
          </cell>
          <cell r="C1637" t="str">
            <v>Recomp. parcial cerca c/ mourão de madeira - arame</v>
          </cell>
          <cell r="D1637" t="str">
            <v>m</v>
          </cell>
          <cell r="E1637" t="str">
            <v>3,94</v>
          </cell>
          <cell r="F1637" t="str">
            <v>1,05</v>
          </cell>
          <cell r="G1637" t="str">
            <v>5,00</v>
          </cell>
          <cell r="H1637">
            <v>0</v>
          </cell>
          <cell r="I1637">
            <v>3.94</v>
          </cell>
          <cell r="J1637">
            <v>1.05</v>
          </cell>
          <cell r="K1637">
            <v>5</v>
          </cell>
          <cell r="L1637">
            <v>0</v>
          </cell>
          <cell r="M1637">
            <v>1.0519800000000001</v>
          </cell>
          <cell r="N1637">
            <v>4.9919799999999999</v>
          </cell>
        </row>
        <row r="1638">
          <cell r="B1638" t="str">
            <v>3 S 08 500 00</v>
          </cell>
          <cell r="C1638" t="str">
            <v>Recomposição manual de aterro</v>
          </cell>
          <cell r="D1638" t="str">
            <v>m3</v>
          </cell>
          <cell r="E1638" t="str">
            <v>82,27</v>
          </cell>
          <cell r="F1638" t="str">
            <v>21,97</v>
          </cell>
          <cell r="G1638" t="str">
            <v>104,23</v>
          </cell>
          <cell r="H1638">
            <v>0</v>
          </cell>
          <cell r="I1638">
            <v>82.27</v>
          </cell>
          <cell r="J1638">
            <v>21.97</v>
          </cell>
          <cell r="K1638">
            <v>104.23</v>
          </cell>
          <cell r="L1638">
            <v>0</v>
          </cell>
          <cell r="M1638">
            <v>21.966090000000001</v>
          </cell>
          <cell r="N1638">
            <v>104.23608999999999</v>
          </cell>
        </row>
        <row r="1639">
          <cell r="B1639" t="str">
            <v>3 S 08 501 00</v>
          </cell>
          <cell r="C1639" t="str">
            <v>Recomposição mecanizada de aterro</v>
          </cell>
          <cell r="D1639" t="str">
            <v>m3</v>
          </cell>
          <cell r="E1639" t="str">
            <v>19,84</v>
          </cell>
          <cell r="F1639" t="str">
            <v>5,30</v>
          </cell>
          <cell r="G1639" t="str">
            <v>25,14</v>
          </cell>
          <cell r="H1639">
            <v>0</v>
          </cell>
          <cell r="I1639">
            <v>19.84</v>
          </cell>
          <cell r="J1639">
            <v>5.3</v>
          </cell>
          <cell r="K1639">
            <v>25.14</v>
          </cell>
          <cell r="L1639">
            <v>0</v>
          </cell>
          <cell r="M1639">
            <v>5.2972800000000007</v>
          </cell>
          <cell r="N1639">
            <v>25.137280000000001</v>
          </cell>
        </row>
        <row r="1640">
          <cell r="B1640" t="str">
            <v>3 S 08 510 00</v>
          </cell>
          <cell r="C1640" t="str">
            <v>Remoção manual de barreira em solo</v>
          </cell>
          <cell r="D1640" t="str">
            <v>m3</v>
          </cell>
          <cell r="E1640" t="str">
            <v>20,63</v>
          </cell>
          <cell r="F1640" t="str">
            <v>5,51</v>
          </cell>
          <cell r="G1640" t="str">
            <v>26,13</v>
          </cell>
          <cell r="H1640">
            <v>0</v>
          </cell>
          <cell r="I1640">
            <v>20.63</v>
          </cell>
          <cell r="J1640">
            <v>5.51</v>
          </cell>
          <cell r="K1640">
            <v>26.13</v>
          </cell>
          <cell r="L1640">
            <v>0</v>
          </cell>
          <cell r="M1640">
            <v>5.5082100000000001</v>
          </cell>
          <cell r="N1640">
            <v>26.138210000000001</v>
          </cell>
        </row>
        <row r="1641">
          <cell r="B1641" t="str">
            <v>3 S 08 510 01</v>
          </cell>
          <cell r="C1641" t="str">
            <v>Remoção manual de barreira em rocha</v>
          </cell>
          <cell r="D1641" t="str">
            <v>m3</v>
          </cell>
          <cell r="E1641" t="str">
            <v>25,78</v>
          </cell>
          <cell r="F1641" t="str">
            <v>6,88</v>
          </cell>
          <cell r="G1641" t="str">
            <v>32,67</v>
          </cell>
          <cell r="H1641">
            <v>0</v>
          </cell>
          <cell r="I1641">
            <v>25.78</v>
          </cell>
          <cell r="J1641">
            <v>6.88</v>
          </cell>
          <cell r="K1641">
            <v>32.67</v>
          </cell>
          <cell r="L1641">
            <v>0</v>
          </cell>
          <cell r="M1641">
            <v>6.8832600000000008</v>
          </cell>
          <cell r="N1641">
            <v>32.663260000000001</v>
          </cell>
        </row>
        <row r="1642">
          <cell r="B1642" t="str">
            <v>3 S 08 511 00</v>
          </cell>
          <cell r="C1642" t="str">
            <v>Remoção mecanizada de barreira - solo</v>
          </cell>
          <cell r="D1642" t="str">
            <v>m3</v>
          </cell>
          <cell r="E1642" t="str">
            <v>4,31</v>
          </cell>
          <cell r="F1642" t="str">
            <v>1,15</v>
          </cell>
          <cell r="G1642" t="str">
            <v>5,46</v>
          </cell>
          <cell r="H1642">
            <v>0</v>
          </cell>
          <cell r="I1642">
            <v>4.3099999999999996</v>
          </cell>
          <cell r="J1642">
            <v>1.1499999999999999</v>
          </cell>
          <cell r="K1642">
            <v>5.46</v>
          </cell>
          <cell r="L1642">
            <v>0</v>
          </cell>
          <cell r="M1642">
            <v>1.1507700000000001</v>
          </cell>
          <cell r="N1642">
            <v>5.4607700000000001</v>
          </cell>
        </row>
        <row r="1643">
          <cell r="B1643" t="str">
            <v>3 S 08 512 00</v>
          </cell>
          <cell r="C1643" t="str">
            <v>Remoção mecanizada de barreira - rocha</v>
          </cell>
          <cell r="D1643" t="str">
            <v>m3</v>
          </cell>
          <cell r="E1643" t="str">
            <v>6,60</v>
          </cell>
          <cell r="F1643" t="str">
            <v>1,76</v>
          </cell>
          <cell r="G1643" t="str">
            <v>8,36</v>
          </cell>
          <cell r="H1643">
            <v>0</v>
          </cell>
          <cell r="I1643">
            <v>6.6</v>
          </cell>
          <cell r="J1643">
            <v>1.76</v>
          </cell>
          <cell r="K1643">
            <v>8.36</v>
          </cell>
          <cell r="L1643">
            <v>0</v>
          </cell>
          <cell r="M1643">
            <v>1.7622</v>
          </cell>
          <cell r="N1643">
            <v>8.3621999999999996</v>
          </cell>
        </row>
        <row r="1644">
          <cell r="B1644" t="str">
            <v>3 S 08 513 00</v>
          </cell>
          <cell r="C1644" t="str">
            <v>Remoção de matacões</v>
          </cell>
          <cell r="D1644" t="str">
            <v>m3</v>
          </cell>
          <cell r="E1644" t="str">
            <v>57,55</v>
          </cell>
          <cell r="F1644" t="str">
            <v>15,37</v>
          </cell>
          <cell r="G1644" t="str">
            <v>72,91</v>
          </cell>
          <cell r="H1644">
            <v>0</v>
          </cell>
          <cell r="I1644">
            <v>57.55</v>
          </cell>
          <cell r="J1644">
            <v>15.37</v>
          </cell>
          <cell r="K1644">
            <v>72.91</v>
          </cell>
          <cell r="L1644">
            <v>0</v>
          </cell>
          <cell r="M1644">
            <v>15.36585</v>
          </cell>
          <cell r="N1644">
            <v>72.915849999999992</v>
          </cell>
        </row>
        <row r="1645">
          <cell r="B1645" t="str">
            <v>3 S 08 900 00</v>
          </cell>
          <cell r="C1645" t="str">
            <v>Roçada manual</v>
          </cell>
          <cell r="D1645" t="str">
            <v>ha</v>
          </cell>
          <cell r="E1645" t="str">
            <v>1.214,09</v>
          </cell>
          <cell r="F1645" t="str">
            <v>324,16</v>
          </cell>
          <cell r="G1645" t="str">
            <v>1.538,26</v>
          </cell>
          <cell r="H1645">
            <v>0</v>
          </cell>
          <cell r="I1645">
            <v>1214.0899999999999</v>
          </cell>
          <cell r="J1645">
            <v>324.16000000000003</v>
          </cell>
          <cell r="K1645">
            <v>1538.26</v>
          </cell>
          <cell r="L1645">
            <v>0</v>
          </cell>
          <cell r="M1645">
            <v>324.16203000000002</v>
          </cell>
          <cell r="N1645">
            <v>1538.2520299999999</v>
          </cell>
        </row>
        <row r="1646">
          <cell r="B1646" t="str">
            <v>3 S 08 900 01</v>
          </cell>
          <cell r="C1646" t="str">
            <v>Roçada de capim colonião</v>
          </cell>
          <cell r="D1646" t="str">
            <v>ha</v>
          </cell>
          <cell r="E1646" t="str">
            <v>2.913,82</v>
          </cell>
          <cell r="F1646" t="str">
            <v>777,99</v>
          </cell>
          <cell r="G1646" t="str">
            <v>3.691,82</v>
          </cell>
          <cell r="H1646">
            <v>0</v>
          </cell>
          <cell r="I1646">
            <v>2913.82</v>
          </cell>
          <cell r="J1646">
            <v>777.99</v>
          </cell>
          <cell r="K1646">
            <v>3691.82</v>
          </cell>
          <cell r="L1646">
            <v>0</v>
          </cell>
          <cell r="M1646">
            <v>777.98994000000005</v>
          </cell>
          <cell r="N1646">
            <v>3691.8099400000001</v>
          </cell>
        </row>
        <row r="1647">
          <cell r="B1647" t="str">
            <v>3 S 08 901 00</v>
          </cell>
          <cell r="C1647" t="str">
            <v>Roçada mecanizada</v>
          </cell>
          <cell r="D1647" t="str">
            <v>ha</v>
          </cell>
          <cell r="E1647" t="str">
            <v>260,66</v>
          </cell>
          <cell r="F1647" t="str">
            <v>69,60</v>
          </cell>
          <cell r="G1647" t="str">
            <v>330,25</v>
          </cell>
          <cell r="H1647">
            <v>0</v>
          </cell>
          <cell r="I1647">
            <v>260.66000000000003</v>
          </cell>
          <cell r="J1647">
            <v>69.599999999999994</v>
          </cell>
          <cell r="K1647">
            <v>330.25</v>
          </cell>
          <cell r="L1647">
            <v>0</v>
          </cell>
          <cell r="M1647">
            <v>69.596220000000017</v>
          </cell>
          <cell r="N1647">
            <v>330.25622000000004</v>
          </cell>
        </row>
        <row r="1648">
          <cell r="B1648" t="str">
            <v>3 S 08 901 01</v>
          </cell>
          <cell r="C1648" t="str">
            <v>Corte e limpeza de áreas gramadas</v>
          </cell>
          <cell r="D1648" t="str">
            <v>m2</v>
          </cell>
          <cell r="E1648" t="str">
            <v>0,10</v>
          </cell>
          <cell r="F1648" t="str">
            <v>0,03</v>
          </cell>
          <cell r="G1648" t="str">
            <v>0,12</v>
          </cell>
          <cell r="H1648">
            <v>0</v>
          </cell>
          <cell r="I1648">
            <v>0.1</v>
          </cell>
          <cell r="J1648">
            <v>0.03</v>
          </cell>
          <cell r="K1648">
            <v>0.12</v>
          </cell>
          <cell r="L1648">
            <v>0</v>
          </cell>
          <cell r="M1648">
            <v>2.6700000000000002E-2</v>
          </cell>
          <cell r="N1648">
            <v>0.12670000000000001</v>
          </cell>
        </row>
        <row r="1649">
          <cell r="B1649" t="str">
            <v>3 S 08 910 00</v>
          </cell>
          <cell r="C1649" t="str">
            <v>Capina manual</v>
          </cell>
          <cell r="D1649" t="str">
            <v>m2</v>
          </cell>
          <cell r="E1649" t="str">
            <v>0,49</v>
          </cell>
          <cell r="F1649" t="str">
            <v>0,13</v>
          </cell>
          <cell r="G1649" t="str">
            <v>0,62</v>
          </cell>
          <cell r="H1649">
            <v>0</v>
          </cell>
          <cell r="I1649">
            <v>0.49</v>
          </cell>
          <cell r="J1649">
            <v>0.13</v>
          </cell>
          <cell r="K1649">
            <v>0.62</v>
          </cell>
          <cell r="L1649">
            <v>0</v>
          </cell>
          <cell r="M1649">
            <v>0.13083</v>
          </cell>
          <cell r="N1649">
            <v>0.62082999999999999</v>
          </cell>
        </row>
        <row r="1650">
          <cell r="B1650" t="str">
            <v>3 S 09 001 00</v>
          </cell>
          <cell r="C1650" t="str">
            <v>Transporte local c/ basc. 5m3 em rodov. não pav.</v>
          </cell>
          <cell r="D1650" t="str">
            <v>tkm</v>
          </cell>
          <cell r="E1650" t="str">
            <v>0,68</v>
          </cell>
          <cell r="F1650" t="str">
            <v>0,18</v>
          </cell>
          <cell r="G1650" t="str">
            <v>0,86</v>
          </cell>
          <cell r="H1650">
            <v>0</v>
          </cell>
          <cell r="I1650">
            <v>0.68</v>
          </cell>
          <cell r="J1650">
            <v>0.18</v>
          </cell>
          <cell r="K1650">
            <v>0.86</v>
          </cell>
          <cell r="L1650">
            <v>0</v>
          </cell>
          <cell r="M1650">
            <v>0.18156000000000003</v>
          </cell>
          <cell r="N1650">
            <v>0.8615600000000001</v>
          </cell>
        </row>
        <row r="1651">
          <cell r="B1651" t="str">
            <v>3 S 09 001 06</v>
          </cell>
          <cell r="C1651" t="str">
            <v>Transporte local c/ basc. 10m3 em rodov. não pav.</v>
          </cell>
          <cell r="D1651" t="str">
            <v>tkm</v>
          </cell>
          <cell r="E1651" t="str">
            <v>0,85</v>
          </cell>
          <cell r="F1651" t="str">
            <v>0,23</v>
          </cell>
          <cell r="G1651" t="str">
            <v>1,07</v>
          </cell>
          <cell r="H1651">
            <v>0</v>
          </cell>
          <cell r="I1651">
            <v>0.85</v>
          </cell>
          <cell r="J1651">
            <v>0.23</v>
          </cell>
          <cell r="K1651">
            <v>1.07</v>
          </cell>
          <cell r="L1651">
            <v>0</v>
          </cell>
          <cell r="M1651">
            <v>0.22695000000000001</v>
          </cell>
          <cell r="N1651">
            <v>1.0769500000000001</v>
          </cell>
        </row>
        <row r="1652">
          <cell r="B1652" t="str">
            <v>3 S 09 001 41</v>
          </cell>
          <cell r="C1652" t="str">
            <v>Transp. local c/ carroceria 4t em rodov. não pav.</v>
          </cell>
          <cell r="D1652" t="str">
            <v>tkm</v>
          </cell>
          <cell r="E1652" t="str">
            <v>1,22</v>
          </cell>
          <cell r="F1652" t="str">
            <v>0,33</v>
          </cell>
          <cell r="G1652" t="str">
            <v>1,55</v>
          </cell>
          <cell r="H1652">
            <v>0</v>
          </cell>
          <cell r="I1652">
            <v>1.22</v>
          </cell>
          <cell r="J1652">
            <v>0.33</v>
          </cell>
          <cell r="K1652">
            <v>1.55</v>
          </cell>
          <cell r="L1652">
            <v>0</v>
          </cell>
          <cell r="M1652">
            <v>0.32574000000000003</v>
          </cell>
          <cell r="N1652">
            <v>1.5457399999999999</v>
          </cell>
        </row>
        <row r="1653">
          <cell r="B1653" t="str">
            <v>3 S 09 001 90</v>
          </cell>
          <cell r="C1653" t="str">
            <v>Transporte comercial c/ carroc. rodov. não pav.</v>
          </cell>
          <cell r="D1653" t="str">
            <v>tkm</v>
          </cell>
          <cell r="E1653" t="str">
            <v>0,56</v>
          </cell>
          <cell r="F1653" t="str">
            <v>0,15</v>
          </cell>
          <cell r="G1653" t="str">
            <v>0,71</v>
          </cell>
          <cell r="H1653">
            <v>0</v>
          </cell>
          <cell r="I1653">
            <v>0.56000000000000005</v>
          </cell>
          <cell r="J1653">
            <v>0.15</v>
          </cell>
          <cell r="K1653">
            <v>0.71</v>
          </cell>
          <cell r="L1653">
            <v>0</v>
          </cell>
          <cell r="M1653">
            <v>0.14952000000000001</v>
          </cell>
          <cell r="N1653">
            <v>0.70952000000000004</v>
          </cell>
        </row>
        <row r="1654">
          <cell r="B1654" t="str">
            <v>3 S 09 001 91</v>
          </cell>
          <cell r="C1654" t="str">
            <v>Transporte comercial c/ basc. 10m3 rod. não pav.</v>
          </cell>
          <cell r="D1654" t="str">
            <v>tkm</v>
          </cell>
          <cell r="E1654" t="str">
            <v>0,57</v>
          </cell>
          <cell r="F1654" t="str">
            <v>0,15</v>
          </cell>
          <cell r="G1654" t="str">
            <v>0,73</v>
          </cell>
          <cell r="H1654">
            <v>0</v>
          </cell>
          <cell r="I1654">
            <v>0.56999999999999995</v>
          </cell>
          <cell r="J1654">
            <v>0.15</v>
          </cell>
          <cell r="K1654">
            <v>0.73</v>
          </cell>
          <cell r="L1654">
            <v>0</v>
          </cell>
          <cell r="M1654">
            <v>0.15218999999999999</v>
          </cell>
          <cell r="N1654">
            <v>0.72218999999999989</v>
          </cell>
        </row>
        <row r="1655">
          <cell r="B1655" t="str">
            <v>3 S 09 002 00</v>
          </cell>
          <cell r="C1655" t="str">
            <v>Transporte local basc. 5m3 em rodov. pav.</v>
          </cell>
          <cell r="D1655" t="str">
            <v>tkm</v>
          </cell>
          <cell r="E1655" t="str">
            <v>0,54</v>
          </cell>
          <cell r="F1655" t="str">
            <v>0,14</v>
          </cell>
          <cell r="G1655" t="str">
            <v>0,69</v>
          </cell>
          <cell r="H1655">
            <v>0</v>
          </cell>
          <cell r="I1655">
            <v>0.54</v>
          </cell>
          <cell r="J1655">
            <v>0.14000000000000001</v>
          </cell>
          <cell r="K1655">
            <v>0.69</v>
          </cell>
          <cell r="L1655">
            <v>0</v>
          </cell>
          <cell r="M1655">
            <v>0.14418000000000003</v>
          </cell>
          <cell r="N1655">
            <v>0.68418000000000001</v>
          </cell>
        </row>
        <row r="1656">
          <cell r="B1656" t="str">
            <v>3 S 09 002 03</v>
          </cell>
          <cell r="C1656" t="str">
            <v>Transporte local de material para remendos</v>
          </cell>
          <cell r="D1656" t="str">
            <v>tkm</v>
          </cell>
          <cell r="E1656" t="str">
            <v>0,99</v>
          </cell>
          <cell r="F1656" t="str">
            <v>0,27</v>
          </cell>
          <cell r="G1656" t="str">
            <v>1,26</v>
          </cell>
          <cell r="H1656">
            <v>0</v>
          </cell>
          <cell r="I1656">
            <v>0.99</v>
          </cell>
          <cell r="J1656">
            <v>0.27</v>
          </cell>
          <cell r="K1656">
            <v>1.26</v>
          </cell>
          <cell r="L1656">
            <v>0</v>
          </cell>
          <cell r="M1656">
            <v>0.26433000000000001</v>
          </cell>
          <cell r="N1656">
            <v>1.2543299999999999</v>
          </cell>
        </row>
        <row r="1657">
          <cell r="B1657" t="str">
            <v>3 S 09 002 06</v>
          </cell>
          <cell r="C1657" t="str">
            <v>Transporte local c/ basc. 10m3 em rodov. pav.</v>
          </cell>
          <cell r="D1657" t="str">
            <v>tkm</v>
          </cell>
          <cell r="E1657" t="str">
            <v>0,64</v>
          </cell>
          <cell r="F1657" t="str">
            <v>0,17</v>
          </cell>
          <cell r="G1657" t="str">
            <v>0,80</v>
          </cell>
          <cell r="H1657">
            <v>0</v>
          </cell>
          <cell r="I1657">
            <v>0.64</v>
          </cell>
          <cell r="J1657">
            <v>0.17</v>
          </cell>
          <cell r="K1657">
            <v>0.8</v>
          </cell>
          <cell r="L1657">
            <v>0</v>
          </cell>
          <cell r="M1657">
            <v>0.17088</v>
          </cell>
          <cell r="N1657">
            <v>0.81088000000000005</v>
          </cell>
        </row>
        <row r="1658">
          <cell r="B1658" t="str">
            <v>3 S 09 002 41</v>
          </cell>
          <cell r="C1658" t="str">
            <v>Transp. local c/ carroceria 4t em rodov. pav.</v>
          </cell>
          <cell r="D1658" t="str">
            <v>tkm</v>
          </cell>
          <cell r="E1658" t="str">
            <v>0,95</v>
          </cell>
          <cell r="F1658" t="str">
            <v>0,25</v>
          </cell>
          <cell r="G1658" t="str">
            <v>1,21</v>
          </cell>
          <cell r="H1658">
            <v>0</v>
          </cell>
          <cell r="I1658">
            <v>0.95</v>
          </cell>
          <cell r="J1658">
            <v>0.25</v>
          </cell>
          <cell r="K1658">
            <v>1.21</v>
          </cell>
          <cell r="L1658">
            <v>0</v>
          </cell>
          <cell r="M1658">
            <v>0.25364999999999999</v>
          </cell>
          <cell r="N1658">
            <v>1.2036499999999999</v>
          </cell>
        </row>
        <row r="1659">
          <cell r="B1659" t="str">
            <v>3 S 09 002 90</v>
          </cell>
          <cell r="C1659" t="str">
            <v>Transporte comercial c/ carroceria rodov. pav.</v>
          </cell>
          <cell r="D1659" t="str">
            <v>tkm</v>
          </cell>
          <cell r="E1659" t="str">
            <v>0,37</v>
          </cell>
          <cell r="F1659" t="str">
            <v>0,10</v>
          </cell>
          <cell r="G1659" t="str">
            <v>0,47</v>
          </cell>
          <cell r="H1659">
            <v>0</v>
          </cell>
          <cell r="I1659">
            <v>0.37</v>
          </cell>
          <cell r="J1659">
            <v>0.1</v>
          </cell>
          <cell r="K1659">
            <v>0.47</v>
          </cell>
          <cell r="L1659">
            <v>0</v>
          </cell>
          <cell r="M1659">
            <v>9.8790000000000003E-2</v>
          </cell>
          <cell r="N1659">
            <v>0.46878999999999998</v>
          </cell>
        </row>
        <row r="1660">
          <cell r="B1660" t="str">
            <v>3 S 09 002 91</v>
          </cell>
          <cell r="C1660" t="str">
            <v>Transporte comercial c/ basc. 10m3 rod. pav.</v>
          </cell>
          <cell r="D1660" t="str">
            <v>tkm</v>
          </cell>
          <cell r="E1660" t="str">
            <v>0,38</v>
          </cell>
          <cell r="F1660" t="str">
            <v>0,10</v>
          </cell>
          <cell r="G1660" t="str">
            <v>0,48</v>
          </cell>
          <cell r="H1660">
            <v>0</v>
          </cell>
          <cell r="I1660">
            <v>0.38</v>
          </cell>
          <cell r="J1660">
            <v>0.1</v>
          </cell>
          <cell r="K1660">
            <v>0.48</v>
          </cell>
          <cell r="L1660">
            <v>0</v>
          </cell>
          <cell r="M1660">
            <v>0.10146000000000001</v>
          </cell>
          <cell r="N1660">
            <v>0.48146</v>
          </cell>
        </row>
        <row r="1661">
          <cell r="B1661" t="str">
            <v>3 S 09 102 00</v>
          </cell>
          <cell r="C1661" t="str">
            <v>Transporte local material betuminoso</v>
          </cell>
          <cell r="D1661" t="str">
            <v>tkm</v>
          </cell>
          <cell r="E1661" t="str">
            <v>1,53</v>
          </cell>
          <cell r="F1661" t="str">
            <v>0,41</v>
          </cell>
          <cell r="G1661" t="str">
            <v>1,94</v>
          </cell>
          <cell r="H1661">
            <v>0</v>
          </cell>
          <cell r="I1661">
            <v>1.53</v>
          </cell>
          <cell r="J1661">
            <v>0.41</v>
          </cell>
          <cell r="K1661">
            <v>1.94</v>
          </cell>
          <cell r="L1661">
            <v>0</v>
          </cell>
          <cell r="M1661">
            <v>0.40851000000000004</v>
          </cell>
          <cell r="N1661">
            <v>1.93851</v>
          </cell>
        </row>
        <row r="1662">
          <cell r="B1662" t="str">
            <v>3 S 09 201 70</v>
          </cell>
          <cell r="C1662" t="str">
            <v>Transp. local água c/ cam. tanque rodov. não pav.</v>
          </cell>
          <cell r="D1662" t="str">
            <v>tkm</v>
          </cell>
          <cell r="E1662" t="str">
            <v>1,42</v>
          </cell>
          <cell r="F1662" t="str">
            <v>0,38</v>
          </cell>
          <cell r="G1662" t="str">
            <v>1,80</v>
          </cell>
          <cell r="H1662">
            <v>0</v>
          </cell>
          <cell r="I1662">
            <v>1.42</v>
          </cell>
          <cell r="J1662">
            <v>0.38</v>
          </cell>
          <cell r="K1662">
            <v>1.8</v>
          </cell>
          <cell r="L1662">
            <v>0</v>
          </cell>
          <cell r="M1662">
            <v>0.37913999999999998</v>
          </cell>
          <cell r="N1662">
            <v>1.79914</v>
          </cell>
        </row>
        <row r="1663">
          <cell r="B1663" t="str">
            <v>3 S 09 202 70</v>
          </cell>
          <cell r="C1663" t="str">
            <v>Transp. local água c/ cam. tanque em rodov. pav.</v>
          </cell>
          <cell r="D1663" t="str">
            <v>tkm</v>
          </cell>
          <cell r="E1663" t="str">
            <v>1,11</v>
          </cell>
          <cell r="F1663" t="str">
            <v>0,30</v>
          </cell>
          <cell r="G1663" t="str">
            <v>1,41</v>
          </cell>
          <cell r="H1663">
            <v>0</v>
          </cell>
          <cell r="I1663">
            <v>1.1100000000000001</v>
          </cell>
          <cell r="J1663">
            <v>0.3</v>
          </cell>
          <cell r="K1663">
            <v>1.41</v>
          </cell>
          <cell r="L1663">
            <v>0</v>
          </cell>
          <cell r="M1663">
            <v>0.29637000000000002</v>
          </cell>
          <cell r="N1663">
            <v>1.4063700000000001</v>
          </cell>
        </row>
        <row r="1664">
          <cell r="B1664" t="str">
            <v>4 S 03 300 01</v>
          </cell>
          <cell r="C1664" t="str">
            <v>Confecção e lanç. de concreto magro em betoneira</v>
          </cell>
          <cell r="D1664" t="str">
            <v>m3</v>
          </cell>
          <cell r="E1664" t="str">
            <v>222,97</v>
          </cell>
          <cell r="F1664" t="str">
            <v>59,53</v>
          </cell>
          <cell r="G1664" t="str">
            <v>282,51</v>
          </cell>
          <cell r="H1664">
            <v>0</v>
          </cell>
          <cell r="I1664">
            <v>222.97</v>
          </cell>
          <cell r="J1664">
            <v>59.53</v>
          </cell>
          <cell r="K1664">
            <v>282.51</v>
          </cell>
          <cell r="L1664">
            <v>0</v>
          </cell>
          <cell r="M1664">
            <v>59.532990000000005</v>
          </cell>
          <cell r="N1664">
            <v>282.50299000000001</v>
          </cell>
        </row>
        <row r="1665">
          <cell r="B1665" t="str">
            <v>4 S 03 300 51</v>
          </cell>
          <cell r="C1665" t="str">
            <v>Conf.lançamento de concreto magro em beton.AC/BC</v>
          </cell>
          <cell r="D1665" t="str">
            <v>m3</v>
          </cell>
          <cell r="E1665" t="str">
            <v>285,61</v>
          </cell>
          <cell r="F1665" t="str">
            <v>76,26</v>
          </cell>
          <cell r="G1665" t="str">
            <v>361,87</v>
          </cell>
          <cell r="H1665">
            <v>0</v>
          </cell>
          <cell r="I1665">
            <v>285.61</v>
          </cell>
          <cell r="J1665">
            <v>76.260000000000005</v>
          </cell>
          <cell r="K1665">
            <v>361.87</v>
          </cell>
          <cell r="L1665">
            <v>0</v>
          </cell>
          <cell r="M1665">
            <v>76.257870000000011</v>
          </cell>
          <cell r="N1665">
            <v>361.86787000000004</v>
          </cell>
        </row>
        <row r="1666">
          <cell r="B1666" t="str">
            <v>4 S 03 323 01</v>
          </cell>
          <cell r="C1666" t="str">
            <v>Conc.estr.fck=25 MPa contr.raz.uso ger.conf.e lanç</v>
          </cell>
          <cell r="D1666" t="str">
            <v>m3</v>
          </cell>
          <cell r="E1666" t="str">
            <v>283,10</v>
          </cell>
          <cell r="F1666" t="str">
            <v>75,59</v>
          </cell>
          <cell r="G1666" t="str">
            <v>358,69</v>
          </cell>
          <cell r="H1666">
            <v>0</v>
          </cell>
          <cell r="I1666">
            <v>283.10000000000002</v>
          </cell>
          <cell r="J1666">
            <v>75.59</v>
          </cell>
          <cell r="K1666">
            <v>358.69</v>
          </cell>
          <cell r="L1666">
            <v>0</v>
          </cell>
          <cell r="M1666">
            <v>75.587700000000012</v>
          </cell>
          <cell r="N1666">
            <v>358.68770000000006</v>
          </cell>
        </row>
        <row r="1667">
          <cell r="B1667" t="str">
            <v>4 S 03 323 51</v>
          </cell>
          <cell r="C1667" t="str">
            <v>Concr.estr.fck=25MPa c.raz.uso ger.conf.lanç.AC/BC</v>
          </cell>
          <cell r="D1667" t="str">
            <v>m3</v>
          </cell>
          <cell r="E1667" t="str">
            <v>335,70</v>
          </cell>
          <cell r="F1667" t="str">
            <v>89,63</v>
          </cell>
          <cell r="G1667" t="str">
            <v>425,33</v>
          </cell>
          <cell r="H1667">
            <v>0</v>
          </cell>
          <cell r="I1667">
            <v>335.7</v>
          </cell>
          <cell r="J1667">
            <v>89.63</v>
          </cell>
          <cell r="K1667">
            <v>425.33</v>
          </cell>
          <cell r="L1667">
            <v>0</v>
          </cell>
          <cell r="M1667">
            <v>89.631900000000002</v>
          </cell>
          <cell r="N1667">
            <v>425.33190000000002</v>
          </cell>
        </row>
        <row r="1668">
          <cell r="B1668" t="str">
            <v>4 S 03 353 00</v>
          </cell>
          <cell r="C1668" t="str">
            <v>Fornecimento, preparo colocação aço CA-50</v>
          </cell>
          <cell r="D1668" t="str">
            <v>kg</v>
          </cell>
          <cell r="E1668" t="str">
            <v>7,34</v>
          </cell>
          <cell r="F1668" t="str">
            <v>1,96</v>
          </cell>
          <cell r="G1668" t="str">
            <v>9,30</v>
          </cell>
          <cell r="H1668">
            <v>0</v>
          </cell>
          <cell r="I1668">
            <v>7.34</v>
          </cell>
          <cell r="J1668">
            <v>1.96</v>
          </cell>
          <cell r="K1668">
            <v>9.3000000000000007</v>
          </cell>
          <cell r="L1668">
            <v>0</v>
          </cell>
          <cell r="M1668">
            <v>1.9597800000000001</v>
          </cell>
          <cell r="N1668">
            <v>9.2997800000000002</v>
          </cell>
        </row>
        <row r="1669">
          <cell r="B1669" t="str">
            <v>4 S 03 370 00</v>
          </cell>
          <cell r="C1669" t="str">
            <v>Forma comum de madeira</v>
          </cell>
          <cell r="D1669" t="str">
            <v>m2</v>
          </cell>
          <cell r="E1669" t="str">
            <v>78,00</v>
          </cell>
          <cell r="F1669" t="str">
            <v>20,83</v>
          </cell>
          <cell r="G1669" t="str">
            <v>98,83</v>
          </cell>
          <cell r="H1669">
            <v>0</v>
          </cell>
          <cell r="I1669">
            <v>78</v>
          </cell>
          <cell r="J1669">
            <v>20.83</v>
          </cell>
          <cell r="K1669">
            <v>98.83</v>
          </cell>
          <cell r="L1669">
            <v>0</v>
          </cell>
          <cell r="M1669">
            <v>20.826000000000001</v>
          </cell>
          <cell r="N1669">
            <v>98.825999999999993</v>
          </cell>
        </row>
        <row r="1670">
          <cell r="B1670" t="str">
            <v>4 S 06 000 01</v>
          </cell>
          <cell r="C1670" t="str">
            <v>Defensa maleável simples (forn./ impl.)</v>
          </cell>
          <cell r="D1670" t="str">
            <v>m</v>
          </cell>
          <cell r="E1670" t="str">
            <v>250,54</v>
          </cell>
          <cell r="F1670" t="str">
            <v>66,90</v>
          </cell>
          <cell r="G1670" t="str">
            <v>317,44</v>
          </cell>
          <cell r="H1670">
            <v>0</v>
          </cell>
          <cell r="I1670">
            <v>250.54</v>
          </cell>
          <cell r="J1670">
            <v>66.900000000000006</v>
          </cell>
          <cell r="K1670">
            <v>317.44</v>
          </cell>
          <cell r="L1670">
            <v>0</v>
          </cell>
          <cell r="M1670">
            <v>66.894180000000006</v>
          </cell>
          <cell r="N1670">
            <v>317.43417999999997</v>
          </cell>
        </row>
        <row r="1671">
          <cell r="B1671" t="str">
            <v>4 S 06 000 02</v>
          </cell>
          <cell r="C1671" t="str">
            <v>Ancoragem de defensa maleável simples (forn/ impl)</v>
          </cell>
          <cell r="D1671" t="str">
            <v>m</v>
          </cell>
          <cell r="E1671" t="str">
            <v>281,47</v>
          </cell>
          <cell r="F1671" t="str">
            <v>75,15</v>
          </cell>
          <cell r="G1671" t="str">
            <v>356,62</v>
          </cell>
          <cell r="H1671">
            <v>0</v>
          </cell>
          <cell r="I1671">
            <v>281.47000000000003</v>
          </cell>
          <cell r="J1671">
            <v>75.150000000000006</v>
          </cell>
          <cell r="K1671">
            <v>356.62</v>
          </cell>
          <cell r="L1671">
            <v>0</v>
          </cell>
          <cell r="M1671">
            <v>75.152490000000014</v>
          </cell>
          <cell r="N1671">
            <v>356.62249000000003</v>
          </cell>
        </row>
        <row r="1672">
          <cell r="B1672" t="str">
            <v>4 S 06 000 11</v>
          </cell>
          <cell r="C1672" t="str">
            <v>Defensa maleável dupla (forn./ impl.)</v>
          </cell>
          <cell r="D1672" t="str">
            <v>m</v>
          </cell>
          <cell r="E1672" t="str">
            <v>397,27</v>
          </cell>
          <cell r="F1672" t="str">
            <v>106,07</v>
          </cell>
          <cell r="G1672" t="str">
            <v>503,34</v>
          </cell>
          <cell r="H1672">
            <v>0</v>
          </cell>
          <cell r="I1672">
            <v>397.27</v>
          </cell>
          <cell r="J1672">
            <v>106.07</v>
          </cell>
          <cell r="K1672">
            <v>503.34</v>
          </cell>
          <cell r="L1672">
            <v>0</v>
          </cell>
          <cell r="M1672">
            <v>106.07109</v>
          </cell>
          <cell r="N1672">
            <v>503.34109000000001</v>
          </cell>
        </row>
        <row r="1673">
          <cell r="B1673" t="str">
            <v>4 S 06 000 12</v>
          </cell>
          <cell r="C1673" t="str">
            <v>Ancoragem de defensa maleável dupla (forn./ impl.)</v>
          </cell>
          <cell r="D1673" t="str">
            <v>m</v>
          </cell>
          <cell r="E1673" t="str">
            <v>433,89</v>
          </cell>
          <cell r="F1673" t="str">
            <v>115,85</v>
          </cell>
          <cell r="G1673" t="str">
            <v>549,74</v>
          </cell>
          <cell r="H1673">
            <v>0</v>
          </cell>
          <cell r="I1673">
            <v>433.89</v>
          </cell>
          <cell r="J1673">
            <v>115.85</v>
          </cell>
          <cell r="K1673">
            <v>549.74</v>
          </cell>
          <cell r="L1673">
            <v>0</v>
          </cell>
          <cell r="M1673">
            <v>115.84863</v>
          </cell>
          <cell r="N1673">
            <v>549.73862999999994</v>
          </cell>
        </row>
        <row r="1674">
          <cell r="B1674" t="str">
            <v>4 S 06 010 01</v>
          </cell>
          <cell r="C1674" t="str">
            <v>Defensa semi-maleável simples (forn./ impl.)</v>
          </cell>
          <cell r="D1674" t="str">
            <v>m</v>
          </cell>
          <cell r="E1674" t="str">
            <v>164,64</v>
          </cell>
          <cell r="F1674" t="str">
            <v>43,96</v>
          </cell>
          <cell r="G1674" t="str">
            <v>208,60</v>
          </cell>
          <cell r="H1674">
            <v>0</v>
          </cell>
          <cell r="I1674">
            <v>164.64</v>
          </cell>
          <cell r="J1674">
            <v>43.96</v>
          </cell>
          <cell r="K1674">
            <v>208.6</v>
          </cell>
          <cell r="L1674">
            <v>0</v>
          </cell>
          <cell r="M1674">
            <v>43.958880000000001</v>
          </cell>
          <cell r="N1674">
            <v>208.59887999999998</v>
          </cell>
        </row>
        <row r="1675">
          <cell r="B1675" t="str">
            <v>4 S 06 010 02</v>
          </cell>
          <cell r="C1675" t="str">
            <v>Ancoragem defensa semi-maleável simples (forn/imp)</v>
          </cell>
          <cell r="D1675" t="str">
            <v>m</v>
          </cell>
          <cell r="E1675" t="str">
            <v>187,02</v>
          </cell>
          <cell r="F1675" t="str">
            <v>49,94</v>
          </cell>
          <cell r="G1675" t="str">
            <v>236,96</v>
          </cell>
          <cell r="H1675">
            <v>0</v>
          </cell>
          <cell r="I1675">
            <v>187.02</v>
          </cell>
          <cell r="J1675">
            <v>49.94</v>
          </cell>
          <cell r="K1675">
            <v>236.96</v>
          </cell>
          <cell r="L1675">
            <v>0</v>
          </cell>
          <cell r="M1675">
            <v>49.934340000000006</v>
          </cell>
          <cell r="N1675">
            <v>236.95434</v>
          </cell>
        </row>
        <row r="1676">
          <cell r="B1676" t="str">
            <v>4 S 06 010 11</v>
          </cell>
          <cell r="C1676" t="str">
            <v>Defensa semi-maleável dupla (forn./ impl.)</v>
          </cell>
          <cell r="D1676" t="str">
            <v>m</v>
          </cell>
          <cell r="E1676" t="str">
            <v>322,82</v>
          </cell>
          <cell r="F1676" t="str">
            <v>86,19</v>
          </cell>
          <cell r="G1676" t="str">
            <v>409,02</v>
          </cell>
          <cell r="H1676">
            <v>0</v>
          </cell>
          <cell r="I1676">
            <v>322.82</v>
          </cell>
          <cell r="J1676">
            <v>86.19</v>
          </cell>
          <cell r="K1676">
            <v>409.02</v>
          </cell>
          <cell r="L1676">
            <v>0</v>
          </cell>
          <cell r="M1676">
            <v>86.192940000000007</v>
          </cell>
          <cell r="N1676">
            <v>409.01294000000001</v>
          </cell>
        </row>
        <row r="1677">
          <cell r="B1677" t="str">
            <v>4 S 06 010 12</v>
          </cell>
          <cell r="C1677" t="str">
            <v>Ancoragem defensa semi-maleável dupla (forn/ impl)</v>
          </cell>
          <cell r="D1677" t="str">
            <v>m</v>
          </cell>
          <cell r="E1677" t="str">
            <v>358,45</v>
          </cell>
          <cell r="F1677" t="str">
            <v>95,71</v>
          </cell>
          <cell r="G1677" t="str">
            <v>454,16</v>
          </cell>
          <cell r="H1677">
            <v>0</v>
          </cell>
          <cell r="I1677">
            <v>358.45</v>
          </cell>
          <cell r="J1677">
            <v>95.71</v>
          </cell>
          <cell r="K1677">
            <v>454.16</v>
          </cell>
          <cell r="L1677">
            <v>0</v>
          </cell>
          <cell r="M1677">
            <v>95.706150000000008</v>
          </cell>
          <cell r="N1677">
            <v>454.15615000000003</v>
          </cell>
        </row>
        <row r="1678">
          <cell r="B1678" t="str">
            <v>4 S 06 030 11</v>
          </cell>
          <cell r="C1678" t="str">
            <v>Barreira de segurança dupla DNER PRO 176/86</v>
          </cell>
          <cell r="D1678" t="str">
            <v>m</v>
          </cell>
          <cell r="E1678" t="str">
            <v>309,93</v>
          </cell>
          <cell r="F1678" t="str">
            <v>82,75</v>
          </cell>
          <cell r="G1678" t="str">
            <v>392,68</v>
          </cell>
          <cell r="H1678">
            <v>0</v>
          </cell>
          <cell r="I1678">
            <v>309.93</v>
          </cell>
          <cell r="J1678">
            <v>82.75</v>
          </cell>
          <cell r="K1678">
            <v>392.68</v>
          </cell>
          <cell r="L1678">
            <v>0</v>
          </cell>
          <cell r="M1678">
            <v>82.751310000000004</v>
          </cell>
          <cell r="N1678">
            <v>392.68131</v>
          </cell>
        </row>
        <row r="1679">
          <cell r="B1679" t="str">
            <v>4 S 06 030 61</v>
          </cell>
          <cell r="C1679" t="str">
            <v>Barreira de segurança dupla DNER PRO 176/86 AC/BC</v>
          </cell>
          <cell r="D1679" t="str">
            <v>m</v>
          </cell>
          <cell r="E1679" t="str">
            <v>334,63</v>
          </cell>
          <cell r="F1679" t="str">
            <v>89,35</v>
          </cell>
          <cell r="G1679" t="str">
            <v>423,98</v>
          </cell>
          <cell r="H1679">
            <v>0</v>
          </cell>
          <cell r="I1679">
            <v>334.63</v>
          </cell>
          <cell r="J1679">
            <v>89.35</v>
          </cell>
          <cell r="K1679">
            <v>423.98</v>
          </cell>
          <cell r="L1679">
            <v>0</v>
          </cell>
          <cell r="M1679">
            <v>89.346209999999999</v>
          </cell>
          <cell r="N1679">
            <v>423.97620999999998</v>
          </cell>
        </row>
        <row r="1680">
          <cell r="B1680" t="str">
            <v>4 S 06 100 13</v>
          </cell>
          <cell r="C1680" t="str">
            <v>Pintura faixa-tinta b.acrílica emuls. água - 1 ano</v>
          </cell>
          <cell r="D1680" t="str">
            <v>m2</v>
          </cell>
          <cell r="E1680" t="str">
            <v>10,02</v>
          </cell>
          <cell r="F1680" t="str">
            <v>2,68</v>
          </cell>
          <cell r="G1680" t="str">
            <v>12,70</v>
          </cell>
          <cell r="H1680">
            <v>0</v>
          </cell>
          <cell r="I1680">
            <v>10.02</v>
          </cell>
          <cell r="J1680">
            <v>2.68</v>
          </cell>
          <cell r="K1680">
            <v>12.7</v>
          </cell>
          <cell r="L1680">
            <v>0</v>
          </cell>
          <cell r="M1680">
            <v>2.6753399999999998</v>
          </cell>
          <cell r="N1680">
            <v>12.69534</v>
          </cell>
        </row>
        <row r="1681">
          <cell r="B1681" t="str">
            <v>4 S 06 100 14</v>
          </cell>
          <cell r="C1681" t="str">
            <v>Pint. setas/zebrado-tinta b.acríl. emuls. água-1a.</v>
          </cell>
          <cell r="D1681" t="str">
            <v>m2</v>
          </cell>
          <cell r="E1681" t="str">
            <v>18,32</v>
          </cell>
          <cell r="F1681" t="str">
            <v>4,89</v>
          </cell>
          <cell r="G1681" t="str">
            <v>23,21</v>
          </cell>
          <cell r="H1681">
            <v>0</v>
          </cell>
          <cell r="I1681">
            <v>18.32</v>
          </cell>
          <cell r="J1681">
            <v>4.8899999999999997</v>
          </cell>
          <cell r="K1681">
            <v>23.21</v>
          </cell>
          <cell r="L1681">
            <v>0</v>
          </cell>
          <cell r="M1681">
            <v>4.8914400000000002</v>
          </cell>
          <cell r="N1681">
            <v>23.21144</v>
          </cell>
        </row>
        <row r="1682">
          <cell r="B1682" t="str">
            <v>4 S 06 100 21</v>
          </cell>
          <cell r="C1682" t="str">
            <v>Pint. faixa-tinta base acríl. e=0,6mm-NBR 11862/92</v>
          </cell>
          <cell r="D1682" t="str">
            <v>m2</v>
          </cell>
          <cell r="E1682" t="str">
            <v>16,00</v>
          </cell>
          <cell r="F1682" t="str">
            <v>4,27</v>
          </cell>
          <cell r="G1682" t="str">
            <v>20,27</v>
          </cell>
          <cell r="H1682">
            <v>0</v>
          </cell>
          <cell r="I1682">
            <v>16</v>
          </cell>
          <cell r="J1682">
            <v>4.2699999999999996</v>
          </cell>
          <cell r="K1682">
            <v>20.27</v>
          </cell>
          <cell r="L1682">
            <v>0</v>
          </cell>
          <cell r="M1682">
            <v>4.2720000000000002</v>
          </cell>
          <cell r="N1682">
            <v>20.271999999999998</v>
          </cell>
        </row>
        <row r="1683">
          <cell r="B1683" t="str">
            <v>4 S 06 100 22</v>
          </cell>
          <cell r="C1683" t="str">
            <v>Pint.setas.zeb.-tinta b.acríl e=0,6mm-NBR 11862/92</v>
          </cell>
          <cell r="D1683" t="str">
            <v>m2</v>
          </cell>
          <cell r="E1683" t="str">
            <v>23,07</v>
          </cell>
          <cell r="F1683" t="str">
            <v>6,16</v>
          </cell>
          <cell r="G1683" t="str">
            <v>29,23</v>
          </cell>
          <cell r="H1683">
            <v>0</v>
          </cell>
          <cell r="I1683">
            <v>23.07</v>
          </cell>
          <cell r="J1683">
            <v>6.16</v>
          </cell>
          <cell r="K1683">
            <v>29.23</v>
          </cell>
          <cell r="L1683">
            <v>0</v>
          </cell>
          <cell r="M1683">
            <v>6.1596900000000003</v>
          </cell>
          <cell r="N1683">
            <v>29.229690000000002</v>
          </cell>
        </row>
        <row r="1684">
          <cell r="B1684" t="str">
            <v>4 S 06 100 31</v>
          </cell>
          <cell r="C1684" t="str">
            <v>Pintura faixa-tinta b.acrílica emuls. água -2 anos</v>
          </cell>
          <cell r="D1684" t="str">
            <v>m2</v>
          </cell>
          <cell r="E1684" t="str">
            <v>13,10</v>
          </cell>
          <cell r="F1684" t="str">
            <v>3,50</v>
          </cell>
          <cell r="G1684" t="str">
            <v>16,60</v>
          </cell>
          <cell r="H1684">
            <v>0</v>
          </cell>
          <cell r="I1684">
            <v>13.1</v>
          </cell>
          <cell r="J1684">
            <v>3.5</v>
          </cell>
          <cell r="K1684">
            <v>16.600000000000001</v>
          </cell>
          <cell r="L1684">
            <v>0</v>
          </cell>
          <cell r="M1684">
            <v>3.4977</v>
          </cell>
          <cell r="N1684">
            <v>16.5977</v>
          </cell>
        </row>
        <row r="1685">
          <cell r="B1685" t="str">
            <v>4 S 06 100 32</v>
          </cell>
          <cell r="C1685" t="str">
            <v>Pint. setas/zebrado-tinta b.acríl. emuls. água-2a.</v>
          </cell>
          <cell r="D1685" t="str">
            <v>m2</v>
          </cell>
          <cell r="E1685" t="str">
            <v>21,06</v>
          </cell>
          <cell r="F1685" t="str">
            <v>5,62</v>
          </cell>
          <cell r="G1685" t="str">
            <v>26,68</v>
          </cell>
          <cell r="H1685">
            <v>0</v>
          </cell>
          <cell r="I1685">
            <v>21.06</v>
          </cell>
          <cell r="J1685">
            <v>5.62</v>
          </cell>
          <cell r="K1685">
            <v>26.68</v>
          </cell>
          <cell r="L1685">
            <v>0</v>
          </cell>
          <cell r="M1685">
            <v>5.6230200000000004</v>
          </cell>
          <cell r="N1685">
            <v>26.683019999999999</v>
          </cell>
        </row>
        <row r="1686">
          <cell r="B1686" t="str">
            <v>4 S 06 110 01</v>
          </cell>
          <cell r="C1686" t="str">
            <v>Pintura faixa c/termoplástico-3 anos (p/ aspersão)</v>
          </cell>
          <cell r="D1686" t="str">
            <v>m2</v>
          </cell>
          <cell r="E1686" t="str">
            <v>35,28</v>
          </cell>
          <cell r="F1686" t="str">
            <v>9,42</v>
          </cell>
          <cell r="G1686" t="str">
            <v>44,70</v>
          </cell>
          <cell r="H1686">
            <v>0</v>
          </cell>
          <cell r="I1686">
            <v>35.28</v>
          </cell>
          <cell r="J1686">
            <v>9.42</v>
          </cell>
          <cell r="K1686">
            <v>44.7</v>
          </cell>
          <cell r="L1686">
            <v>0</v>
          </cell>
          <cell r="M1686">
            <v>9.4197600000000001</v>
          </cell>
          <cell r="N1686">
            <v>44.699759999999998</v>
          </cell>
        </row>
        <row r="1687">
          <cell r="B1687" t="str">
            <v>4 S 06 110 02</v>
          </cell>
          <cell r="C1687" t="str">
            <v>Pintura setas e zebrado term.-3 anos (p/ aspersão)</v>
          </cell>
          <cell r="D1687" t="str">
            <v>m2</v>
          </cell>
          <cell r="E1687" t="str">
            <v>48,37</v>
          </cell>
          <cell r="F1687" t="str">
            <v>12,92</v>
          </cell>
          <cell r="G1687" t="str">
            <v>61,29</v>
          </cell>
          <cell r="H1687">
            <v>0</v>
          </cell>
          <cell r="I1687">
            <v>48.37</v>
          </cell>
          <cell r="J1687">
            <v>12.92</v>
          </cell>
          <cell r="K1687">
            <v>61.29</v>
          </cell>
          <cell r="L1687">
            <v>0</v>
          </cell>
          <cell r="M1687">
            <v>12.91479</v>
          </cell>
          <cell r="N1687">
            <v>61.284790000000001</v>
          </cell>
        </row>
        <row r="1688">
          <cell r="B1688" t="str">
            <v>4 S 06 110 03</v>
          </cell>
          <cell r="C1688" t="str">
            <v>Pintura setas e zebrado term.-5 anos (p/ extrusão)</v>
          </cell>
          <cell r="D1688" t="str">
            <v>m2</v>
          </cell>
          <cell r="E1688" t="str">
            <v>49,34</v>
          </cell>
          <cell r="F1688" t="str">
            <v>13,17</v>
          </cell>
          <cell r="G1688" t="str">
            <v>62,52</v>
          </cell>
          <cell r="H1688">
            <v>0</v>
          </cell>
          <cell r="I1688">
            <v>49.34</v>
          </cell>
          <cell r="J1688">
            <v>13.17</v>
          </cell>
          <cell r="K1688">
            <v>62.52</v>
          </cell>
          <cell r="L1688">
            <v>0</v>
          </cell>
          <cell r="M1688">
            <v>13.173780000000002</v>
          </cell>
          <cell r="N1688">
            <v>62.513780000000004</v>
          </cell>
        </row>
        <row r="1689">
          <cell r="B1689" t="str">
            <v>4 S 06 111 01</v>
          </cell>
          <cell r="C1689" t="str">
            <v>Sinalização horizontal c/termoplástico pré-formado</v>
          </cell>
          <cell r="D1689" t="str">
            <v>m2</v>
          </cell>
          <cell r="E1689" t="str">
            <v>80,84</v>
          </cell>
          <cell r="F1689" t="str">
            <v>21,59</v>
          </cell>
          <cell r="G1689" t="str">
            <v>102,43</v>
          </cell>
          <cell r="H1689">
            <v>0</v>
          </cell>
          <cell r="I1689">
            <v>80.84</v>
          </cell>
          <cell r="J1689">
            <v>21.59</v>
          </cell>
          <cell r="K1689">
            <v>102.43</v>
          </cell>
          <cell r="L1689">
            <v>0</v>
          </cell>
          <cell r="M1689">
            <v>21.584280000000003</v>
          </cell>
          <cell r="N1689">
            <v>102.42428000000001</v>
          </cell>
        </row>
        <row r="1690">
          <cell r="B1690" t="str">
            <v>4 S 06 120 01</v>
          </cell>
          <cell r="C1690" t="str">
            <v>Forn. e colocação de tacha reflet. monodirecional</v>
          </cell>
          <cell r="D1690" t="str">
            <v>und</v>
          </cell>
          <cell r="E1690" t="str">
            <v>11,42</v>
          </cell>
          <cell r="F1690" t="str">
            <v>3,05</v>
          </cell>
          <cell r="G1690" t="str">
            <v>14,47</v>
          </cell>
          <cell r="H1690">
            <v>0</v>
          </cell>
          <cell r="I1690">
            <v>11.42</v>
          </cell>
          <cell r="J1690">
            <v>3.05</v>
          </cell>
          <cell r="K1690">
            <v>14.47</v>
          </cell>
          <cell r="L1690">
            <v>0</v>
          </cell>
          <cell r="M1690">
            <v>3.04914</v>
          </cell>
          <cell r="N1690">
            <v>14.469139999999999</v>
          </cell>
        </row>
        <row r="1691">
          <cell r="B1691" t="str">
            <v>4 S 06 120 11</v>
          </cell>
          <cell r="C1691" t="str">
            <v>Forn. e colocação de tachão reflet. monodirecional</v>
          </cell>
          <cell r="D1691" t="str">
            <v>und</v>
          </cell>
          <cell r="E1691" t="str">
            <v>42,35</v>
          </cell>
          <cell r="F1691" t="str">
            <v>11,31</v>
          </cell>
          <cell r="G1691" t="str">
            <v>53,66</v>
          </cell>
          <cell r="H1691">
            <v>0</v>
          </cell>
          <cell r="I1691">
            <v>42.35</v>
          </cell>
          <cell r="J1691">
            <v>11.31</v>
          </cell>
          <cell r="K1691">
            <v>53.66</v>
          </cell>
          <cell r="L1691">
            <v>0</v>
          </cell>
          <cell r="M1691">
            <v>11.307450000000001</v>
          </cell>
          <cell r="N1691">
            <v>53.657450000000004</v>
          </cell>
        </row>
        <row r="1692">
          <cell r="B1692" t="str">
            <v>4 S 06 120 20</v>
          </cell>
          <cell r="C1692" t="str">
            <v>Forn. e coloc. de disp.refl. vidro temp. 180° bran</v>
          </cell>
          <cell r="D1692" t="str">
            <v>und</v>
          </cell>
          <cell r="E1692" t="str">
            <v>21,67</v>
          </cell>
          <cell r="F1692" t="str">
            <v>5,79</v>
          </cell>
          <cell r="G1692" t="str">
            <v>27,46</v>
          </cell>
          <cell r="H1692">
            <v>0</v>
          </cell>
          <cell r="I1692">
            <v>21.67</v>
          </cell>
          <cell r="J1692">
            <v>5.79</v>
          </cell>
          <cell r="K1692">
            <v>27.46</v>
          </cell>
          <cell r="L1692">
            <v>0</v>
          </cell>
          <cell r="M1692">
            <v>5.7858900000000011</v>
          </cell>
          <cell r="N1692">
            <v>27.455890000000004</v>
          </cell>
        </row>
        <row r="1693">
          <cell r="B1693" t="str">
            <v>4 S 06 120 21</v>
          </cell>
          <cell r="C1693" t="str">
            <v>Forn. e coloc. de disp.refl. vidro temp. 360° bran</v>
          </cell>
          <cell r="D1693" t="str">
            <v>und</v>
          </cell>
          <cell r="E1693" t="str">
            <v>21,67</v>
          </cell>
          <cell r="F1693" t="str">
            <v>5,79</v>
          </cell>
          <cell r="G1693" t="str">
            <v>27,46</v>
          </cell>
          <cell r="H1693">
            <v>0</v>
          </cell>
          <cell r="I1693">
            <v>21.67</v>
          </cell>
          <cell r="J1693">
            <v>5.79</v>
          </cell>
          <cell r="K1693">
            <v>27.46</v>
          </cell>
          <cell r="L1693">
            <v>0</v>
          </cell>
          <cell r="M1693">
            <v>5.7858900000000011</v>
          </cell>
          <cell r="N1693">
            <v>27.455890000000004</v>
          </cell>
        </row>
        <row r="1694">
          <cell r="B1694" t="str">
            <v>4 S 06 120 22</v>
          </cell>
          <cell r="C1694" t="str">
            <v>Forn. e coloc. de disp.refl. vidro temp. 360° amar</v>
          </cell>
          <cell r="D1694" t="str">
            <v>und</v>
          </cell>
          <cell r="E1694" t="str">
            <v>24,02</v>
          </cell>
          <cell r="F1694" t="str">
            <v>6,41</v>
          </cell>
          <cell r="G1694" t="str">
            <v>30,44</v>
          </cell>
          <cell r="H1694">
            <v>0</v>
          </cell>
          <cell r="I1694">
            <v>24.02</v>
          </cell>
          <cell r="J1694">
            <v>6.41</v>
          </cell>
          <cell r="K1694">
            <v>30.44</v>
          </cell>
          <cell r="L1694">
            <v>0</v>
          </cell>
          <cell r="M1694">
            <v>6.4133399999999998</v>
          </cell>
          <cell r="N1694">
            <v>30.433340000000001</v>
          </cell>
        </row>
        <row r="1695">
          <cell r="B1695" t="str">
            <v>4 S 06 121 01</v>
          </cell>
          <cell r="C1695" t="str">
            <v>Forn. e colocação de tacha reflet. bidirecional</v>
          </cell>
          <cell r="D1695" t="str">
            <v>und</v>
          </cell>
          <cell r="E1695" t="str">
            <v>16,97</v>
          </cell>
          <cell r="F1695" t="str">
            <v>4,53</v>
          </cell>
          <cell r="G1695" t="str">
            <v>21,50</v>
          </cell>
          <cell r="H1695">
            <v>0</v>
          </cell>
          <cell r="I1695">
            <v>16.97</v>
          </cell>
          <cell r="J1695">
            <v>4.53</v>
          </cell>
          <cell r="K1695">
            <v>21.5</v>
          </cell>
          <cell r="L1695">
            <v>0</v>
          </cell>
          <cell r="M1695">
            <v>4.5309900000000001</v>
          </cell>
          <cell r="N1695">
            <v>21.500989999999998</v>
          </cell>
        </row>
        <row r="1696">
          <cell r="B1696" t="str">
            <v>4 S 06 121 11</v>
          </cell>
          <cell r="C1696" t="str">
            <v>Forn. e colocação de tachão reflet. bidirecional</v>
          </cell>
          <cell r="D1696" t="str">
            <v>und</v>
          </cell>
          <cell r="E1696" t="str">
            <v>43,55</v>
          </cell>
          <cell r="F1696" t="str">
            <v>11,63</v>
          </cell>
          <cell r="G1696" t="str">
            <v>55,18</v>
          </cell>
          <cell r="H1696">
            <v>0</v>
          </cell>
          <cell r="I1696">
            <v>43.55</v>
          </cell>
          <cell r="J1696">
            <v>11.63</v>
          </cell>
          <cell r="K1696">
            <v>55.18</v>
          </cell>
          <cell r="L1696">
            <v>0</v>
          </cell>
          <cell r="M1696">
            <v>11.62785</v>
          </cell>
          <cell r="N1696">
            <v>55.177849999999999</v>
          </cell>
        </row>
        <row r="1697">
          <cell r="B1697" t="str">
            <v>4 S 06 200 01</v>
          </cell>
          <cell r="C1697" t="str">
            <v>Forn. e implantação placa sinaliz. semi-refletiva</v>
          </cell>
          <cell r="D1697" t="str">
            <v>m2</v>
          </cell>
          <cell r="E1697" t="str">
            <v>228,96</v>
          </cell>
          <cell r="F1697" t="str">
            <v>61,13</v>
          </cell>
          <cell r="G1697" t="str">
            <v>290,09</v>
          </cell>
          <cell r="H1697">
            <v>0</v>
          </cell>
          <cell r="I1697">
            <v>228.96</v>
          </cell>
          <cell r="J1697">
            <v>61.13</v>
          </cell>
          <cell r="K1697">
            <v>290.08999999999997</v>
          </cell>
          <cell r="L1697">
            <v>0</v>
          </cell>
          <cell r="M1697">
            <v>61.132320000000007</v>
          </cell>
          <cell r="N1697">
            <v>290.09232000000003</v>
          </cell>
        </row>
        <row r="1698">
          <cell r="B1698" t="str">
            <v>4 S 06 200 02</v>
          </cell>
          <cell r="C1698" t="str">
            <v>Forn. e implantação placa sinaliz. tot.refletiva</v>
          </cell>
          <cell r="D1698" t="str">
            <v>m2</v>
          </cell>
          <cell r="E1698" t="str">
            <v>319,17</v>
          </cell>
          <cell r="F1698" t="str">
            <v>85,22</v>
          </cell>
          <cell r="G1698" t="str">
            <v>404,39</v>
          </cell>
          <cell r="H1698">
            <v>0</v>
          </cell>
          <cell r="I1698">
            <v>319.17</v>
          </cell>
          <cell r="J1698">
            <v>85.22</v>
          </cell>
          <cell r="K1698">
            <v>404.39</v>
          </cell>
          <cell r="L1698">
            <v>0</v>
          </cell>
          <cell r="M1698">
            <v>85.218390000000014</v>
          </cell>
          <cell r="N1698">
            <v>404.38839000000002</v>
          </cell>
        </row>
        <row r="1699">
          <cell r="B1699" t="str">
            <v>4 S 06 200 91</v>
          </cell>
          <cell r="C1699" t="str">
            <v>Remoção de placa de sinalização</v>
          </cell>
          <cell r="D1699" t="str">
            <v>m2</v>
          </cell>
          <cell r="E1699" t="str">
            <v>19,75</v>
          </cell>
          <cell r="F1699" t="str">
            <v>5,27</v>
          </cell>
          <cell r="G1699" t="str">
            <v>25,02</v>
          </cell>
          <cell r="H1699">
            <v>0</v>
          </cell>
          <cell r="I1699">
            <v>19.75</v>
          </cell>
          <cell r="J1699">
            <v>5.27</v>
          </cell>
          <cell r="K1699">
            <v>25.02</v>
          </cell>
          <cell r="L1699">
            <v>0</v>
          </cell>
          <cell r="M1699">
            <v>5.27325</v>
          </cell>
          <cell r="N1699">
            <v>25.023250000000001</v>
          </cell>
        </row>
        <row r="1700">
          <cell r="B1700" t="str">
            <v>4 S 06 200 92</v>
          </cell>
          <cell r="C1700" t="str">
            <v>Recuperação de chapa p/placa de sinalização</v>
          </cell>
          <cell r="D1700" t="str">
            <v>m2</v>
          </cell>
          <cell r="E1700" t="str">
            <v>39,91</v>
          </cell>
          <cell r="F1700" t="str">
            <v>10,66</v>
          </cell>
          <cell r="G1700" t="str">
            <v>50,57</v>
          </cell>
          <cell r="H1700">
            <v>0</v>
          </cell>
          <cell r="I1700">
            <v>39.909999999999997</v>
          </cell>
          <cell r="J1700">
            <v>10.66</v>
          </cell>
          <cell r="K1700">
            <v>50.57</v>
          </cell>
          <cell r="L1700">
            <v>0</v>
          </cell>
          <cell r="M1700">
            <v>10.65597</v>
          </cell>
          <cell r="N1700">
            <v>50.565969999999993</v>
          </cell>
        </row>
        <row r="1701">
          <cell r="B1701" t="str">
            <v>4 S 06 202 01</v>
          </cell>
          <cell r="C1701" t="str">
            <v>Confecção de placa sinalização semi-refletiva</v>
          </cell>
          <cell r="D1701" t="str">
            <v>m2</v>
          </cell>
          <cell r="E1701" t="str">
            <v>122,98</v>
          </cell>
          <cell r="F1701" t="str">
            <v>32,83</v>
          </cell>
          <cell r="G1701" t="str">
            <v>155,81</v>
          </cell>
          <cell r="H1701">
            <v>0</v>
          </cell>
          <cell r="I1701">
            <v>122.98</v>
          </cell>
          <cell r="J1701">
            <v>32.83</v>
          </cell>
          <cell r="K1701">
            <v>155.81</v>
          </cell>
          <cell r="L1701">
            <v>0</v>
          </cell>
          <cell r="M1701">
            <v>32.835660000000004</v>
          </cell>
          <cell r="N1701">
            <v>155.81566000000001</v>
          </cell>
        </row>
        <row r="1702">
          <cell r="B1702" t="str">
            <v>4 S 06 202 11</v>
          </cell>
          <cell r="C1702" t="str">
            <v>Confecção placa sinalização tot.refletiva</v>
          </cell>
          <cell r="D1702" t="str">
            <v>m2</v>
          </cell>
          <cell r="E1702" t="str">
            <v>213,18</v>
          </cell>
          <cell r="F1702" t="str">
            <v>56,92</v>
          </cell>
          <cell r="G1702" t="str">
            <v>270,10</v>
          </cell>
          <cell r="H1702">
            <v>0</v>
          </cell>
          <cell r="I1702">
            <v>213.18</v>
          </cell>
          <cell r="J1702">
            <v>56.92</v>
          </cell>
          <cell r="K1702">
            <v>270.10000000000002</v>
          </cell>
          <cell r="L1702">
            <v>0</v>
          </cell>
          <cell r="M1702">
            <v>56.919060000000002</v>
          </cell>
          <cell r="N1702">
            <v>270.09906000000001</v>
          </cell>
        </row>
        <row r="1703">
          <cell r="B1703" t="str">
            <v>4 S 06 202 21</v>
          </cell>
          <cell r="C1703" t="str">
            <v>Conf.placa sinal.semi-refletiva chapa recuperada</v>
          </cell>
          <cell r="D1703" t="str">
            <v>m2</v>
          </cell>
          <cell r="E1703" t="str">
            <v>107,64</v>
          </cell>
          <cell r="F1703" t="str">
            <v>28,74</v>
          </cell>
          <cell r="G1703" t="str">
            <v>136,38</v>
          </cell>
          <cell r="H1703">
            <v>0</v>
          </cell>
          <cell r="I1703">
            <v>107.64</v>
          </cell>
          <cell r="J1703">
            <v>28.74</v>
          </cell>
          <cell r="K1703">
            <v>136.38</v>
          </cell>
          <cell r="L1703">
            <v>0</v>
          </cell>
          <cell r="M1703">
            <v>28.739880000000003</v>
          </cell>
          <cell r="N1703">
            <v>136.37988000000001</v>
          </cell>
        </row>
        <row r="1704">
          <cell r="B1704" t="str">
            <v>4 S 06 202 31</v>
          </cell>
          <cell r="C1704" t="str">
            <v>Conf.placa sinal.tot.refletiva - chapa recuperada</v>
          </cell>
          <cell r="D1704" t="str">
            <v>m2</v>
          </cell>
          <cell r="E1704" t="str">
            <v>192,69</v>
          </cell>
          <cell r="F1704" t="str">
            <v>51,45</v>
          </cell>
          <cell r="G1704" t="str">
            <v>244,14</v>
          </cell>
          <cell r="H1704">
            <v>0</v>
          </cell>
          <cell r="I1704">
            <v>192.69</v>
          </cell>
          <cell r="J1704">
            <v>51.45</v>
          </cell>
          <cell r="K1704">
            <v>244.14</v>
          </cell>
          <cell r="L1704">
            <v>0</v>
          </cell>
          <cell r="M1704">
            <v>51.448230000000002</v>
          </cell>
          <cell r="N1704">
            <v>244.13822999999999</v>
          </cell>
        </row>
        <row r="1705">
          <cell r="B1705" t="str">
            <v>4 S 06 203 01</v>
          </cell>
          <cell r="C1705" t="str">
            <v>Confecção suporte e travessa p/placa sinaliz.</v>
          </cell>
          <cell r="D1705" t="str">
            <v>und</v>
          </cell>
          <cell r="E1705" t="str">
            <v>80,46</v>
          </cell>
          <cell r="F1705" t="str">
            <v>21,48</v>
          </cell>
          <cell r="G1705" t="str">
            <v>101,95</v>
          </cell>
          <cell r="H1705">
            <v>0</v>
          </cell>
          <cell r="I1705">
            <v>80.459999999999994</v>
          </cell>
          <cell r="J1705">
            <v>21.48</v>
          </cell>
          <cell r="K1705">
            <v>101.95</v>
          </cell>
          <cell r="L1705">
            <v>0</v>
          </cell>
          <cell r="M1705">
            <v>21.48282</v>
          </cell>
          <cell r="N1705">
            <v>101.94282</v>
          </cell>
        </row>
        <row r="1706">
          <cell r="B1706" t="str">
            <v>4 S 06 230 01</v>
          </cell>
          <cell r="C1706" t="str">
            <v>Forn. e implantação de balizador de concreto</v>
          </cell>
          <cell r="D1706" t="str">
            <v>und</v>
          </cell>
          <cell r="E1706" t="str">
            <v>29,08</v>
          </cell>
          <cell r="F1706" t="str">
            <v>7,76</v>
          </cell>
          <cell r="G1706" t="str">
            <v>36,85</v>
          </cell>
          <cell r="H1706">
            <v>0</v>
          </cell>
          <cell r="I1706">
            <v>29.08</v>
          </cell>
          <cell r="J1706">
            <v>7.76</v>
          </cell>
          <cell r="K1706">
            <v>36.85</v>
          </cell>
          <cell r="L1706">
            <v>0</v>
          </cell>
          <cell r="M1706">
            <v>7.7643599999999999</v>
          </cell>
          <cell r="N1706">
            <v>36.844359999999995</v>
          </cell>
        </row>
        <row r="1707">
          <cell r="B1707" t="str">
            <v>4 S 06 230 02</v>
          </cell>
          <cell r="C1707" t="str">
            <v>Forn. e impl. sup. ecol. sec. quadrad. placa sin.</v>
          </cell>
          <cell r="D1707" t="str">
            <v>und</v>
          </cell>
          <cell r="E1707" t="str">
            <v>131,55</v>
          </cell>
          <cell r="F1707" t="str">
            <v>35,12</v>
          </cell>
          <cell r="G1707" t="str">
            <v>166,67</v>
          </cell>
          <cell r="H1707">
            <v>0</v>
          </cell>
          <cell r="I1707">
            <v>131.55000000000001</v>
          </cell>
          <cell r="J1707">
            <v>35.119999999999997</v>
          </cell>
          <cell r="K1707">
            <v>166.67</v>
          </cell>
          <cell r="L1707">
            <v>0</v>
          </cell>
          <cell r="M1707">
            <v>35.123850000000004</v>
          </cell>
          <cell r="N1707">
            <v>166.67385000000002</v>
          </cell>
        </row>
        <row r="1708">
          <cell r="B1708" t="str">
            <v>4 S 06 230 03</v>
          </cell>
          <cell r="C1708" t="str">
            <v>Forn. impl. sup. ecol. s. cilindrica placa sin.</v>
          </cell>
          <cell r="D1708" t="str">
            <v>und</v>
          </cell>
          <cell r="E1708" t="str">
            <v>119,47</v>
          </cell>
          <cell r="F1708" t="str">
            <v>31,90</v>
          </cell>
          <cell r="G1708" t="str">
            <v>151,37</v>
          </cell>
          <cell r="H1708">
            <v>0</v>
          </cell>
          <cell r="I1708">
            <v>119.47</v>
          </cell>
          <cell r="J1708">
            <v>31.9</v>
          </cell>
          <cell r="K1708">
            <v>151.37</v>
          </cell>
          <cell r="L1708">
            <v>0</v>
          </cell>
          <cell r="M1708">
            <v>31.898490000000002</v>
          </cell>
          <cell r="N1708">
            <v>151.36849000000001</v>
          </cell>
        </row>
        <row r="1709">
          <cell r="B1709" t="str">
            <v>4 S 06 230 51</v>
          </cell>
          <cell r="C1709" t="str">
            <v>Forn. e implantação de balizador de concreto AC/BC</v>
          </cell>
          <cell r="D1709" t="str">
            <v>und</v>
          </cell>
          <cell r="E1709" t="str">
            <v>29,63</v>
          </cell>
          <cell r="F1709" t="str">
            <v>7,91</v>
          </cell>
          <cell r="G1709" t="str">
            <v>37,54</v>
          </cell>
          <cell r="H1709">
            <v>0</v>
          </cell>
          <cell r="I1709">
            <v>29.63</v>
          </cell>
          <cell r="J1709">
            <v>7.91</v>
          </cell>
          <cell r="K1709">
            <v>37.54</v>
          </cell>
          <cell r="L1709">
            <v>0</v>
          </cell>
          <cell r="M1709">
            <v>7.9112100000000005</v>
          </cell>
          <cell r="N1709">
            <v>37.54121</v>
          </cell>
        </row>
        <row r="1710">
          <cell r="B1710" t="str">
            <v>4 S 08 100 13</v>
          </cell>
          <cell r="C1710" t="str">
            <v>Manut/recomp.sinal-pint.faixa-tin.acril em água-1a</v>
          </cell>
          <cell r="D1710" t="str">
            <v>m2</v>
          </cell>
          <cell r="E1710" t="str">
            <v>11,25</v>
          </cell>
          <cell r="F1710" t="str">
            <v>3,00</v>
          </cell>
          <cell r="G1710" t="str">
            <v>14,25</v>
          </cell>
          <cell r="H1710">
            <v>0</v>
          </cell>
          <cell r="I1710">
            <v>11.25</v>
          </cell>
          <cell r="J1710">
            <v>3</v>
          </cell>
          <cell r="K1710">
            <v>14.25</v>
          </cell>
          <cell r="L1710">
            <v>0</v>
          </cell>
          <cell r="M1710">
            <v>3.0037500000000001</v>
          </cell>
          <cell r="N1710">
            <v>14.25375</v>
          </cell>
        </row>
        <row r="1711">
          <cell r="B1711" t="str">
            <v>4 S 08 100 21</v>
          </cell>
          <cell r="C1711" t="str">
            <v>Manut./recomp. sinal.-pint.faixa-tinta acrilica</v>
          </cell>
          <cell r="D1711" t="str">
            <v>m2</v>
          </cell>
          <cell r="E1711" t="str">
            <v>17,52</v>
          </cell>
          <cell r="F1711" t="str">
            <v>4,68</v>
          </cell>
          <cell r="G1711" t="str">
            <v>22,20</v>
          </cell>
          <cell r="H1711">
            <v>0</v>
          </cell>
          <cell r="I1711">
            <v>17.52</v>
          </cell>
          <cell r="J1711">
            <v>4.68</v>
          </cell>
          <cell r="K1711">
            <v>22.2</v>
          </cell>
          <cell r="L1711">
            <v>0</v>
          </cell>
          <cell r="M1711">
            <v>4.6778399999999998</v>
          </cell>
          <cell r="N1711">
            <v>22.197839999999999</v>
          </cell>
        </row>
        <row r="1712">
          <cell r="B1712" t="str">
            <v>4 S 08 100 23</v>
          </cell>
          <cell r="C1712" t="str">
            <v>Manut/recomp.sinal-pint.faixa-tin.acril em água-2a</v>
          </cell>
          <cell r="D1712" t="str">
            <v>m2</v>
          </cell>
          <cell r="E1712" t="str">
            <v>14,63</v>
          </cell>
          <cell r="F1712" t="str">
            <v>3,91</v>
          </cell>
          <cell r="G1712" t="str">
            <v>18,54</v>
          </cell>
          <cell r="H1712">
            <v>0</v>
          </cell>
          <cell r="I1712">
            <v>14.63</v>
          </cell>
          <cell r="J1712">
            <v>3.91</v>
          </cell>
          <cell r="K1712">
            <v>18.54</v>
          </cell>
          <cell r="L1712">
            <v>0</v>
          </cell>
          <cell r="M1712">
            <v>3.9062100000000006</v>
          </cell>
          <cell r="N1712">
            <v>18.536210000000001</v>
          </cell>
        </row>
        <row r="1713">
          <cell r="B1713" t="str">
            <v>4 S 08 110 01</v>
          </cell>
          <cell r="C1713" t="str">
            <v>Man/recomp.sin-pint.faixa-c/termopl-3a(p/aspersão)</v>
          </cell>
          <cell r="D1713" t="str">
            <v>m2</v>
          </cell>
          <cell r="E1713" t="str">
            <v>37,63</v>
          </cell>
          <cell r="F1713" t="str">
            <v>10,05</v>
          </cell>
          <cell r="G1713" t="str">
            <v>47,68</v>
          </cell>
          <cell r="H1713">
            <v>0</v>
          </cell>
          <cell r="I1713">
            <v>37.630000000000003</v>
          </cell>
          <cell r="J1713">
            <v>10.050000000000001</v>
          </cell>
          <cell r="K1713">
            <v>47.68</v>
          </cell>
          <cell r="L1713">
            <v>0</v>
          </cell>
          <cell r="M1713">
            <v>10.047210000000002</v>
          </cell>
          <cell r="N1713">
            <v>47.677210000000002</v>
          </cell>
        </row>
        <row r="1714">
          <cell r="B1714" t="str">
            <v>4 S 09 001 90</v>
          </cell>
          <cell r="C1714" t="str">
            <v>Transporte comercial c/ carroc 15t rodov. não pav.</v>
          </cell>
          <cell r="D1714" t="str">
            <v>tkm</v>
          </cell>
          <cell r="E1714" t="str">
            <v>0,56</v>
          </cell>
          <cell r="F1714" t="str">
            <v>0,15</v>
          </cell>
          <cell r="G1714" t="str">
            <v>0,71</v>
          </cell>
          <cell r="H1714">
            <v>0</v>
          </cell>
          <cell r="I1714">
            <v>0.56000000000000005</v>
          </cell>
          <cell r="J1714">
            <v>0.15</v>
          </cell>
          <cell r="K1714">
            <v>0.71</v>
          </cell>
          <cell r="L1714">
            <v>0</v>
          </cell>
          <cell r="M1714">
            <v>0.14952000000000001</v>
          </cell>
          <cell r="N1714">
            <v>0.70952000000000004</v>
          </cell>
        </row>
        <row r="1715">
          <cell r="B1715" t="str">
            <v>4 S 09 001 91</v>
          </cell>
          <cell r="C1715" t="str">
            <v>Transporte comercial c/ basc. 10m3 rod. não pav.</v>
          </cell>
          <cell r="D1715" t="str">
            <v>tkm</v>
          </cell>
          <cell r="E1715" t="str">
            <v>0,57</v>
          </cell>
          <cell r="F1715" t="str">
            <v>0,15</v>
          </cell>
          <cell r="G1715" t="str">
            <v>0,73</v>
          </cell>
          <cell r="H1715">
            <v>0</v>
          </cell>
          <cell r="I1715">
            <v>0.56999999999999995</v>
          </cell>
          <cell r="J1715">
            <v>0.15</v>
          </cell>
          <cell r="K1715">
            <v>0.73</v>
          </cell>
          <cell r="L1715">
            <v>0</v>
          </cell>
          <cell r="M1715">
            <v>0.15218999999999999</v>
          </cell>
          <cell r="N1715">
            <v>0.72218999999999989</v>
          </cell>
        </row>
        <row r="1716">
          <cell r="B1716" t="str">
            <v>4 S 09 002 00</v>
          </cell>
          <cell r="C1716" t="str">
            <v>Transporte local c/ basc. 5 m3 rodov. pav.</v>
          </cell>
          <cell r="D1716" t="str">
            <v>tkm</v>
          </cell>
          <cell r="E1716" t="str">
            <v>0,54</v>
          </cell>
          <cell r="F1716" t="str">
            <v>0,14</v>
          </cell>
          <cell r="G1716" t="str">
            <v>0,69</v>
          </cell>
          <cell r="H1716">
            <v>0</v>
          </cell>
          <cell r="I1716">
            <v>0.54</v>
          </cell>
          <cell r="J1716">
            <v>0.14000000000000001</v>
          </cell>
          <cell r="K1716">
            <v>0.69</v>
          </cell>
          <cell r="L1716">
            <v>0</v>
          </cell>
          <cell r="M1716">
            <v>0.14418000000000003</v>
          </cell>
          <cell r="N1716">
            <v>0.68418000000000001</v>
          </cell>
        </row>
        <row r="1717">
          <cell r="B1717" t="str">
            <v>4 S 09 002 41</v>
          </cell>
          <cell r="C1717" t="str">
            <v>Transporte local c/ carroceria 4t rodov. pav.</v>
          </cell>
          <cell r="D1717" t="str">
            <v>tkm</v>
          </cell>
          <cell r="E1717" t="str">
            <v>0,95</v>
          </cell>
          <cell r="F1717" t="str">
            <v>0,25</v>
          </cell>
          <cell r="G1717" t="str">
            <v>1,21</v>
          </cell>
          <cell r="H1717">
            <v>0</v>
          </cell>
          <cell r="I1717">
            <v>0.95</v>
          </cell>
          <cell r="J1717">
            <v>0.25</v>
          </cell>
          <cell r="K1717">
            <v>1.21</v>
          </cell>
          <cell r="L1717">
            <v>0</v>
          </cell>
          <cell r="M1717">
            <v>0.25364999999999999</v>
          </cell>
          <cell r="N1717">
            <v>1.2036499999999999</v>
          </cell>
        </row>
        <row r="1718">
          <cell r="B1718" t="str">
            <v>4 S 09 002 90</v>
          </cell>
          <cell r="C1718" t="str">
            <v>Transporte comercial c/ carroc 15t rodov. pav.</v>
          </cell>
          <cell r="D1718" t="str">
            <v>tkm</v>
          </cell>
          <cell r="E1718" t="str">
            <v>0,37</v>
          </cell>
          <cell r="F1718" t="str">
            <v>0,10</v>
          </cell>
          <cell r="G1718" t="str">
            <v>0,47</v>
          </cell>
          <cell r="H1718">
            <v>0</v>
          </cell>
          <cell r="I1718">
            <v>0.37</v>
          </cell>
          <cell r="J1718">
            <v>0.1</v>
          </cell>
          <cell r="K1718">
            <v>0.47</v>
          </cell>
          <cell r="L1718">
            <v>0</v>
          </cell>
          <cell r="M1718">
            <v>9.8790000000000003E-2</v>
          </cell>
          <cell r="N1718">
            <v>0.46878999999999998</v>
          </cell>
        </row>
        <row r="1719">
          <cell r="B1719" t="str">
            <v>4 S 09 002 91</v>
          </cell>
          <cell r="C1719" t="str">
            <v>Transporte comercial c/ basc. 10m3 rod. pav.</v>
          </cell>
          <cell r="D1719" t="str">
            <v>tkm</v>
          </cell>
          <cell r="E1719" t="str">
            <v>0,38</v>
          </cell>
          <cell r="F1719" t="str">
            <v>0,10</v>
          </cell>
          <cell r="G1719" t="str">
            <v>0,48</v>
          </cell>
          <cell r="H1719">
            <v>0</v>
          </cell>
          <cell r="I1719">
            <v>0.38</v>
          </cell>
          <cell r="J1719">
            <v>0.1</v>
          </cell>
          <cell r="K1719">
            <v>0.48</v>
          </cell>
          <cell r="L1719">
            <v>0</v>
          </cell>
          <cell r="M1719">
            <v>0.10146000000000001</v>
          </cell>
          <cell r="N1719">
            <v>0.48146</v>
          </cell>
        </row>
        <row r="1720">
          <cell r="B1720" t="str">
            <v>4 S 09 202 70</v>
          </cell>
          <cell r="C1720" t="str">
            <v>Transp. local de água c/ cam. tanque rodov. pav.</v>
          </cell>
          <cell r="D1720" t="str">
            <v>tkm</v>
          </cell>
          <cell r="E1720" t="str">
            <v>1,11</v>
          </cell>
          <cell r="F1720" t="str">
            <v>0,30</v>
          </cell>
          <cell r="G1720" t="str">
            <v>1,41</v>
          </cell>
          <cell r="H1720">
            <v>0</v>
          </cell>
          <cell r="I1720">
            <v>1.1100000000000001</v>
          </cell>
          <cell r="J1720">
            <v>0.3</v>
          </cell>
          <cell r="K1720">
            <v>1.41</v>
          </cell>
          <cell r="L1720">
            <v>0</v>
          </cell>
          <cell r="M1720">
            <v>0.29637000000000002</v>
          </cell>
          <cell r="N1720">
            <v>1.4063700000000001</v>
          </cell>
        </row>
        <row r="1721">
          <cell r="B1721" t="str">
            <v>5 S 01 000 00</v>
          </cell>
          <cell r="C1721" t="str">
            <v>Desm. dest. e limp. áreas c/ arv. diam. até 0,15m</v>
          </cell>
          <cell r="D1721" t="str">
            <v>m2</v>
          </cell>
          <cell r="E1721" t="str">
            <v>0,33</v>
          </cell>
          <cell r="F1721" t="str">
            <v>0,09</v>
          </cell>
          <cell r="G1721" t="str">
            <v>0,42</v>
          </cell>
          <cell r="H1721">
            <v>0</v>
          </cell>
          <cell r="I1721">
            <v>0.33</v>
          </cell>
          <cell r="J1721">
            <v>0.09</v>
          </cell>
          <cell r="K1721">
            <v>0.42</v>
          </cell>
          <cell r="L1721">
            <v>0</v>
          </cell>
          <cell r="M1721">
            <v>8.8110000000000008E-2</v>
          </cell>
          <cell r="N1721">
            <v>0.41811000000000004</v>
          </cell>
        </row>
        <row r="1722">
          <cell r="B1722" t="str">
            <v>5 S 01 010 00</v>
          </cell>
          <cell r="C1722" t="str">
            <v>Destocamento de árvores c/ diâm. 0,15 a 030m</v>
          </cell>
          <cell r="D1722" t="str">
            <v>und</v>
          </cell>
          <cell r="E1722" t="str">
            <v>29,03</v>
          </cell>
          <cell r="F1722" t="str">
            <v>7,75</v>
          </cell>
          <cell r="G1722" t="str">
            <v>36,78</v>
          </cell>
          <cell r="H1722">
            <v>0</v>
          </cell>
          <cell r="I1722">
            <v>29.03</v>
          </cell>
          <cell r="J1722">
            <v>7.75</v>
          </cell>
          <cell r="K1722">
            <v>36.78</v>
          </cell>
          <cell r="L1722">
            <v>0</v>
          </cell>
          <cell r="M1722">
            <v>7.7510100000000008</v>
          </cell>
          <cell r="N1722">
            <v>36.781010000000002</v>
          </cell>
        </row>
        <row r="1723">
          <cell r="B1723" t="str">
            <v>5 S 01 011 00</v>
          </cell>
          <cell r="C1723" t="str">
            <v>Destocamento de árvores c/ diâm. &gt; 0,30m</v>
          </cell>
          <cell r="D1723" t="str">
            <v>und</v>
          </cell>
          <cell r="E1723" t="str">
            <v>72,57</v>
          </cell>
          <cell r="F1723" t="str">
            <v>19,38</v>
          </cell>
          <cell r="G1723" t="str">
            <v>91,94</v>
          </cell>
          <cell r="H1723">
            <v>0</v>
          </cell>
          <cell r="I1723">
            <v>72.569999999999993</v>
          </cell>
          <cell r="J1723">
            <v>19.38</v>
          </cell>
          <cell r="K1723">
            <v>91.94</v>
          </cell>
          <cell r="L1723">
            <v>0</v>
          </cell>
          <cell r="M1723">
            <v>19.376189999999998</v>
          </cell>
          <cell r="N1723">
            <v>91.946189999999987</v>
          </cell>
        </row>
        <row r="1724">
          <cell r="B1724" t="str">
            <v>5 S 01 100 01</v>
          </cell>
          <cell r="C1724" t="str">
            <v>Esc. carga transp. mat 1a cat DMT 50m</v>
          </cell>
          <cell r="D1724" t="str">
            <v>m3</v>
          </cell>
          <cell r="E1724" t="str">
            <v>1,69</v>
          </cell>
          <cell r="F1724" t="str">
            <v>0,45</v>
          </cell>
          <cell r="G1724" t="str">
            <v>2,14</v>
          </cell>
          <cell r="H1724">
            <v>0</v>
          </cell>
          <cell r="I1724">
            <v>1.69</v>
          </cell>
          <cell r="J1724">
            <v>0.45</v>
          </cell>
          <cell r="K1724">
            <v>2.14</v>
          </cell>
          <cell r="L1724">
            <v>0</v>
          </cell>
          <cell r="M1724">
            <v>0.45123000000000002</v>
          </cell>
          <cell r="N1724">
            <v>2.1412300000000002</v>
          </cell>
        </row>
        <row r="1725">
          <cell r="B1725" t="str">
            <v>5 S 01 100 09</v>
          </cell>
          <cell r="C1725" t="str">
            <v>Esc. carga tr. mat 1a c. DMT 50 a 200m c/carreg</v>
          </cell>
          <cell r="D1725" t="str">
            <v>m3</v>
          </cell>
          <cell r="E1725" t="str">
            <v>6,65</v>
          </cell>
          <cell r="F1725" t="str">
            <v>1,78</v>
          </cell>
          <cell r="G1725" t="str">
            <v>8,43</v>
          </cell>
          <cell r="H1725">
            <v>0</v>
          </cell>
          <cell r="I1725">
            <v>6.65</v>
          </cell>
          <cell r="J1725">
            <v>1.78</v>
          </cell>
          <cell r="K1725">
            <v>8.43</v>
          </cell>
          <cell r="L1725">
            <v>0</v>
          </cell>
          <cell r="M1725">
            <v>1.7755500000000002</v>
          </cell>
          <cell r="N1725">
            <v>8.4255500000000012</v>
          </cell>
        </row>
        <row r="1726">
          <cell r="B1726" t="str">
            <v>5 S 01 100 10</v>
          </cell>
          <cell r="C1726" t="str">
            <v>Esc. carga tr. mat 1a c. DMT 200 a 400m c/carreg</v>
          </cell>
          <cell r="D1726" t="str">
            <v>m3</v>
          </cell>
          <cell r="E1726" t="str">
            <v>7,24</v>
          </cell>
          <cell r="F1726" t="str">
            <v>1,93</v>
          </cell>
          <cell r="G1726" t="str">
            <v>9,17</v>
          </cell>
          <cell r="H1726">
            <v>0</v>
          </cell>
          <cell r="I1726">
            <v>7.24</v>
          </cell>
          <cell r="J1726">
            <v>1.93</v>
          </cell>
          <cell r="K1726">
            <v>9.17</v>
          </cell>
          <cell r="L1726">
            <v>0</v>
          </cell>
          <cell r="M1726">
            <v>1.9330800000000001</v>
          </cell>
          <cell r="N1726">
            <v>9.1730800000000006</v>
          </cell>
        </row>
        <row r="1727">
          <cell r="B1727" t="str">
            <v>5 S 01 100 11</v>
          </cell>
          <cell r="C1727" t="str">
            <v>Esc. carga tr. mat 1a c. DMT 400 a 600m c/carreg</v>
          </cell>
          <cell r="D1727" t="str">
            <v>m3</v>
          </cell>
          <cell r="E1727" t="str">
            <v>7,58</v>
          </cell>
          <cell r="F1727" t="str">
            <v>2,02</v>
          </cell>
          <cell r="G1727" t="str">
            <v>9,60</v>
          </cell>
          <cell r="H1727">
            <v>0</v>
          </cell>
          <cell r="I1727">
            <v>7.58</v>
          </cell>
          <cell r="J1727">
            <v>2.02</v>
          </cell>
          <cell r="K1727">
            <v>9.6</v>
          </cell>
          <cell r="L1727">
            <v>0</v>
          </cell>
          <cell r="M1727">
            <v>2.02386</v>
          </cell>
          <cell r="N1727">
            <v>9.603860000000001</v>
          </cell>
        </row>
        <row r="1728">
          <cell r="B1728" t="str">
            <v>5 S 01 100 12</v>
          </cell>
          <cell r="C1728" t="str">
            <v>Esc. carga tr. mat 1a c. DMT 600 a 800m c/carreg</v>
          </cell>
          <cell r="D1728" t="str">
            <v>m3</v>
          </cell>
          <cell r="E1728" t="str">
            <v>7,88</v>
          </cell>
          <cell r="F1728" t="str">
            <v>2,11</v>
          </cell>
          <cell r="G1728" t="str">
            <v>9,99</v>
          </cell>
          <cell r="H1728">
            <v>0</v>
          </cell>
          <cell r="I1728">
            <v>7.88</v>
          </cell>
          <cell r="J1728">
            <v>2.11</v>
          </cell>
          <cell r="K1728">
            <v>9.99</v>
          </cell>
          <cell r="L1728">
            <v>0</v>
          </cell>
          <cell r="M1728">
            <v>2.1039600000000003</v>
          </cell>
          <cell r="N1728">
            <v>9.9839599999999997</v>
          </cell>
        </row>
        <row r="1729">
          <cell r="B1729" t="str">
            <v>5 S 01 100 13</v>
          </cell>
          <cell r="C1729" t="str">
            <v>Esc. carga tr. mat 1a c. DMT 800 a 1000m c/carreg</v>
          </cell>
          <cell r="D1729" t="str">
            <v>m3</v>
          </cell>
          <cell r="E1729" t="str">
            <v>8,39</v>
          </cell>
          <cell r="F1729" t="str">
            <v>2,24</v>
          </cell>
          <cell r="G1729" t="str">
            <v>10,63</v>
          </cell>
          <cell r="H1729">
            <v>0</v>
          </cell>
          <cell r="I1729">
            <v>8.39</v>
          </cell>
          <cell r="J1729">
            <v>2.2400000000000002</v>
          </cell>
          <cell r="K1729">
            <v>10.63</v>
          </cell>
          <cell r="L1729">
            <v>0</v>
          </cell>
          <cell r="M1729">
            <v>2.2401300000000002</v>
          </cell>
          <cell r="N1729">
            <v>10.630130000000001</v>
          </cell>
        </row>
        <row r="1730">
          <cell r="B1730" t="str">
            <v>5 S 01 100 14</v>
          </cell>
          <cell r="C1730" t="str">
            <v>Esc. carga tr. mat 1a c. DMT 1000 a 1200m c/carreg</v>
          </cell>
          <cell r="D1730" t="str">
            <v>m3</v>
          </cell>
          <cell r="E1730" t="str">
            <v>8,86</v>
          </cell>
          <cell r="F1730" t="str">
            <v>2,37</v>
          </cell>
          <cell r="G1730" t="str">
            <v>11,23</v>
          </cell>
          <cell r="H1730">
            <v>0</v>
          </cell>
          <cell r="I1730">
            <v>8.86</v>
          </cell>
          <cell r="J1730">
            <v>2.37</v>
          </cell>
          <cell r="K1730">
            <v>11.23</v>
          </cell>
          <cell r="L1730">
            <v>0</v>
          </cell>
          <cell r="M1730">
            <v>2.3656199999999998</v>
          </cell>
          <cell r="N1730">
            <v>11.225619999999999</v>
          </cell>
        </row>
        <row r="1731">
          <cell r="B1731" t="str">
            <v>5 S 01 100 15</v>
          </cell>
          <cell r="C1731" t="str">
            <v>Esc. carga tr. mat 1a c. DMT 1200 a 1400m c/carreg</v>
          </cell>
          <cell r="D1731" t="str">
            <v>m3</v>
          </cell>
          <cell r="E1731" t="str">
            <v>9,05</v>
          </cell>
          <cell r="F1731" t="str">
            <v>2,42</v>
          </cell>
          <cell r="G1731" t="str">
            <v>11,46</v>
          </cell>
          <cell r="H1731">
            <v>0</v>
          </cell>
          <cell r="I1731">
            <v>9.0500000000000007</v>
          </cell>
          <cell r="J1731">
            <v>2.42</v>
          </cell>
          <cell r="K1731">
            <v>11.46</v>
          </cell>
          <cell r="L1731">
            <v>0</v>
          </cell>
          <cell r="M1731">
            <v>2.4163500000000004</v>
          </cell>
          <cell r="N1731">
            <v>11.466350000000002</v>
          </cell>
        </row>
        <row r="1732">
          <cell r="B1732" t="str">
            <v>5 S 01 100 16</v>
          </cell>
          <cell r="C1732" t="str">
            <v>Esc. carga tr. mat 1a c. DMT 1400 a 1600m c/carreg</v>
          </cell>
          <cell r="D1732" t="str">
            <v>m3</v>
          </cell>
          <cell r="E1732" t="str">
            <v>9,37</v>
          </cell>
          <cell r="F1732" t="str">
            <v>2,50</v>
          </cell>
          <cell r="G1732" t="str">
            <v>11,87</v>
          </cell>
          <cell r="H1732">
            <v>0</v>
          </cell>
          <cell r="I1732">
            <v>9.3699999999999992</v>
          </cell>
          <cell r="J1732">
            <v>2.5</v>
          </cell>
          <cell r="K1732">
            <v>11.87</v>
          </cell>
          <cell r="L1732">
            <v>0</v>
          </cell>
          <cell r="M1732">
            <v>2.5017899999999997</v>
          </cell>
          <cell r="N1732">
            <v>11.871789999999999</v>
          </cell>
        </row>
        <row r="1733">
          <cell r="B1733" t="str">
            <v>5 S 01 100 17</v>
          </cell>
          <cell r="C1733" t="str">
            <v>Esc. carga tr. mat 1a c. DMT 1600 a 1800m c/carreg</v>
          </cell>
          <cell r="D1733" t="str">
            <v>m3</v>
          </cell>
          <cell r="E1733" t="str">
            <v>9,87</v>
          </cell>
          <cell r="F1733" t="str">
            <v>2,63</v>
          </cell>
          <cell r="G1733" t="str">
            <v>12,50</v>
          </cell>
          <cell r="H1733">
            <v>0</v>
          </cell>
          <cell r="I1733">
            <v>9.8699999999999992</v>
          </cell>
          <cell r="J1733">
            <v>2.63</v>
          </cell>
          <cell r="K1733">
            <v>12.5</v>
          </cell>
          <cell r="L1733">
            <v>0</v>
          </cell>
          <cell r="M1733">
            <v>2.6352899999999999</v>
          </cell>
          <cell r="N1733">
            <v>12.505289999999999</v>
          </cell>
        </row>
        <row r="1734">
          <cell r="B1734" t="str">
            <v>5 S 01 100 18</v>
          </cell>
          <cell r="C1734" t="str">
            <v>Esc. carga tr. mat 1a c. DMT 1800 a 2000m c/carreg</v>
          </cell>
          <cell r="D1734" t="str">
            <v>m3</v>
          </cell>
          <cell r="E1734" t="str">
            <v>10,08</v>
          </cell>
          <cell r="F1734" t="str">
            <v>2,69</v>
          </cell>
          <cell r="G1734" t="str">
            <v>12,77</v>
          </cell>
          <cell r="H1734">
            <v>0</v>
          </cell>
          <cell r="I1734">
            <v>10.08</v>
          </cell>
          <cell r="J1734">
            <v>2.69</v>
          </cell>
          <cell r="K1734">
            <v>12.77</v>
          </cell>
          <cell r="L1734">
            <v>0</v>
          </cell>
          <cell r="M1734">
            <v>2.69136</v>
          </cell>
          <cell r="N1734">
            <v>12.77136</v>
          </cell>
        </row>
        <row r="1735">
          <cell r="B1735" t="str">
            <v>5 S 01 100 19</v>
          </cell>
          <cell r="C1735" t="str">
            <v>Esc. carga tr. mat 1a c. DMT 2000 a 3000m c/carreg</v>
          </cell>
          <cell r="D1735" t="str">
            <v>m3</v>
          </cell>
          <cell r="E1735" t="str">
            <v>11,62</v>
          </cell>
          <cell r="F1735" t="str">
            <v>3,10</v>
          </cell>
          <cell r="G1735" t="str">
            <v>14,72</v>
          </cell>
          <cell r="H1735">
            <v>0</v>
          </cell>
          <cell r="I1735">
            <v>11.62</v>
          </cell>
          <cell r="J1735">
            <v>3.1</v>
          </cell>
          <cell r="K1735">
            <v>14.72</v>
          </cell>
          <cell r="L1735">
            <v>0</v>
          </cell>
          <cell r="M1735">
            <v>3.1025399999999999</v>
          </cell>
          <cell r="N1735">
            <v>14.722539999999999</v>
          </cell>
        </row>
        <row r="1736">
          <cell r="B1736" t="str">
            <v>5 S 01 100 20</v>
          </cell>
          <cell r="C1736" t="str">
            <v>Esc. carga tr. mat 1a c. DMT 3000 a 5000m c/carreg</v>
          </cell>
          <cell r="D1736" t="str">
            <v>m3</v>
          </cell>
          <cell r="E1736" t="str">
            <v>15,08</v>
          </cell>
          <cell r="F1736" t="str">
            <v>4,03</v>
          </cell>
          <cell r="G1736" t="str">
            <v>19,11</v>
          </cell>
          <cell r="H1736">
            <v>0</v>
          </cell>
          <cell r="I1736">
            <v>15.08</v>
          </cell>
          <cell r="J1736">
            <v>4.03</v>
          </cell>
          <cell r="K1736">
            <v>19.11</v>
          </cell>
          <cell r="L1736">
            <v>0</v>
          </cell>
          <cell r="M1736">
            <v>4.0263600000000004</v>
          </cell>
          <cell r="N1736">
            <v>19.106360000000002</v>
          </cell>
        </row>
        <row r="1737">
          <cell r="B1737" t="str">
            <v>5 S 01 100 22</v>
          </cell>
          <cell r="C1737" t="str">
            <v>Esc. carga transp. mat 1a cat DMT 50 a 200m c/e</v>
          </cell>
          <cell r="D1737" t="str">
            <v>m3</v>
          </cell>
          <cell r="E1737" t="str">
            <v>5,34</v>
          </cell>
          <cell r="F1737" t="str">
            <v>1,43</v>
          </cell>
          <cell r="G1737" t="str">
            <v>6,76</v>
          </cell>
          <cell r="H1737">
            <v>0</v>
          </cell>
          <cell r="I1737">
            <v>5.34</v>
          </cell>
          <cell r="J1737">
            <v>1.43</v>
          </cell>
          <cell r="K1737">
            <v>6.76</v>
          </cell>
          <cell r="L1737">
            <v>0</v>
          </cell>
          <cell r="M1737">
            <v>1.42578</v>
          </cell>
          <cell r="N1737">
            <v>6.7657799999999995</v>
          </cell>
        </row>
        <row r="1738">
          <cell r="B1738" t="str">
            <v>5 S 01 100 23</v>
          </cell>
          <cell r="C1738" t="str">
            <v>Esc. carga transp. mat 1a cat DMT 200 a 400m c/e</v>
          </cell>
          <cell r="D1738" t="str">
            <v>m3</v>
          </cell>
          <cell r="E1738" t="str">
            <v>5,79</v>
          </cell>
          <cell r="F1738" t="str">
            <v>1,55</v>
          </cell>
          <cell r="G1738" t="str">
            <v>7,33</v>
          </cell>
          <cell r="H1738">
            <v>0</v>
          </cell>
          <cell r="I1738">
            <v>5.79</v>
          </cell>
          <cell r="J1738">
            <v>1.55</v>
          </cell>
          <cell r="K1738">
            <v>7.33</v>
          </cell>
          <cell r="L1738">
            <v>0</v>
          </cell>
          <cell r="M1738">
            <v>1.54593</v>
          </cell>
          <cell r="N1738">
            <v>7.3359300000000003</v>
          </cell>
        </row>
        <row r="1739">
          <cell r="B1739" t="str">
            <v>5 S 01 100 24</v>
          </cell>
          <cell r="C1739" t="str">
            <v>Esc. carga transp. mat 1a cat DMT 400 a 600m c/e</v>
          </cell>
          <cell r="D1739" t="str">
            <v>m3</v>
          </cell>
          <cell r="E1739" t="str">
            <v>6,22</v>
          </cell>
          <cell r="F1739" t="str">
            <v>1,66</v>
          </cell>
          <cell r="G1739" t="str">
            <v>7,88</v>
          </cell>
          <cell r="H1739">
            <v>0</v>
          </cell>
          <cell r="I1739">
            <v>6.22</v>
          </cell>
          <cell r="J1739">
            <v>1.66</v>
          </cell>
          <cell r="K1739">
            <v>7.88</v>
          </cell>
          <cell r="L1739">
            <v>0</v>
          </cell>
          <cell r="M1739">
            <v>1.6607400000000001</v>
          </cell>
          <cell r="N1739">
            <v>7.8807399999999994</v>
          </cell>
        </row>
        <row r="1740">
          <cell r="B1740" t="str">
            <v>5 S 01 100 25</v>
          </cell>
          <cell r="C1740" t="str">
            <v>Esc. carga transp. mat 1a cat DMT 600 a 800m c/e</v>
          </cell>
          <cell r="D1740" t="str">
            <v>m3</v>
          </cell>
          <cell r="E1740" t="str">
            <v>6,69</v>
          </cell>
          <cell r="F1740" t="str">
            <v>1,79</v>
          </cell>
          <cell r="G1740" t="str">
            <v>8,48</v>
          </cell>
          <cell r="H1740">
            <v>0</v>
          </cell>
          <cell r="I1740">
            <v>6.69</v>
          </cell>
          <cell r="J1740">
            <v>1.79</v>
          </cell>
          <cell r="K1740">
            <v>8.48</v>
          </cell>
          <cell r="L1740">
            <v>0</v>
          </cell>
          <cell r="M1740">
            <v>1.7862300000000002</v>
          </cell>
          <cell r="N1740">
            <v>8.476230000000001</v>
          </cell>
        </row>
        <row r="1741">
          <cell r="B1741" t="str">
            <v>5 S 01 100 26</v>
          </cell>
          <cell r="C1741" t="str">
            <v>Esc. carga transp. mat 1a cat DMT 800 a 1000m c/e</v>
          </cell>
          <cell r="D1741" t="str">
            <v>m3</v>
          </cell>
          <cell r="E1741" t="str">
            <v>6,99</v>
          </cell>
          <cell r="F1741" t="str">
            <v>1,87</v>
          </cell>
          <cell r="G1741" t="str">
            <v>8,86</v>
          </cell>
          <cell r="H1741">
            <v>0</v>
          </cell>
          <cell r="I1741">
            <v>6.99</v>
          </cell>
          <cell r="J1741">
            <v>1.87</v>
          </cell>
          <cell r="K1741">
            <v>8.86</v>
          </cell>
          <cell r="L1741">
            <v>0</v>
          </cell>
          <cell r="M1741">
            <v>1.8663300000000003</v>
          </cell>
          <cell r="N1741">
            <v>8.8563299999999998</v>
          </cell>
        </row>
        <row r="1742">
          <cell r="B1742" t="str">
            <v>5 S 01 100 27</v>
          </cell>
          <cell r="C1742" t="str">
            <v>Esc. carga transp. mat 1a cat DMT 1000 a 1200m c/e</v>
          </cell>
          <cell r="D1742" t="str">
            <v>m3</v>
          </cell>
          <cell r="E1742" t="str">
            <v>7,53</v>
          </cell>
          <cell r="F1742" t="str">
            <v>2,01</v>
          </cell>
          <cell r="G1742" t="str">
            <v>9,55</v>
          </cell>
          <cell r="H1742">
            <v>0</v>
          </cell>
          <cell r="I1742">
            <v>7.53</v>
          </cell>
          <cell r="J1742">
            <v>2.0099999999999998</v>
          </cell>
          <cell r="K1742">
            <v>9.5500000000000007</v>
          </cell>
          <cell r="L1742">
            <v>0</v>
          </cell>
          <cell r="M1742">
            <v>2.01051</v>
          </cell>
          <cell r="N1742">
            <v>9.5405100000000012</v>
          </cell>
        </row>
        <row r="1743">
          <cell r="B1743" t="str">
            <v>5 S 01 100 28</v>
          </cell>
          <cell r="C1743" t="str">
            <v>Esc. carga transp. mat 1a cat DMT 1200 a 1400m c/e</v>
          </cell>
          <cell r="D1743" t="str">
            <v>m3</v>
          </cell>
          <cell r="E1743" t="str">
            <v>7,85</v>
          </cell>
          <cell r="F1743" t="str">
            <v>2,10</v>
          </cell>
          <cell r="G1743" t="str">
            <v>9,95</v>
          </cell>
          <cell r="H1743">
            <v>0</v>
          </cell>
          <cell r="I1743">
            <v>7.85</v>
          </cell>
          <cell r="J1743">
            <v>2.1</v>
          </cell>
          <cell r="K1743">
            <v>9.9499999999999993</v>
          </cell>
          <cell r="L1743">
            <v>0</v>
          </cell>
          <cell r="M1743">
            <v>2.0959500000000002</v>
          </cell>
          <cell r="N1743">
            <v>9.9459499999999998</v>
          </cell>
        </row>
        <row r="1744">
          <cell r="B1744" t="str">
            <v>5 S 01 100 29</v>
          </cell>
          <cell r="C1744" t="str">
            <v>Esc. carga transp. mat 1a cat DMT 1400 a 1600m c/e</v>
          </cell>
          <cell r="D1744" t="str">
            <v>m3</v>
          </cell>
          <cell r="E1744" t="str">
            <v>8,16</v>
          </cell>
          <cell r="F1744" t="str">
            <v>2,18</v>
          </cell>
          <cell r="G1744" t="str">
            <v>10,33</v>
          </cell>
          <cell r="H1744">
            <v>0</v>
          </cell>
          <cell r="I1744">
            <v>8.16</v>
          </cell>
          <cell r="J1744">
            <v>2.1800000000000002</v>
          </cell>
          <cell r="K1744">
            <v>10.33</v>
          </cell>
          <cell r="L1744">
            <v>0</v>
          </cell>
          <cell r="M1744">
            <v>2.1787200000000002</v>
          </cell>
          <cell r="N1744">
            <v>10.33872</v>
          </cell>
        </row>
        <row r="1745">
          <cell r="B1745" t="str">
            <v>5 S 01 100 30</v>
          </cell>
          <cell r="C1745" t="str">
            <v>Esc. carga transp .mat 1a cat DMT 1600 a 1800m c/e</v>
          </cell>
          <cell r="D1745" t="str">
            <v>m3</v>
          </cell>
          <cell r="E1745" t="str">
            <v>8,40</v>
          </cell>
          <cell r="F1745" t="str">
            <v>2,24</v>
          </cell>
          <cell r="G1745" t="str">
            <v>10,65</v>
          </cell>
          <cell r="H1745">
            <v>0</v>
          </cell>
          <cell r="I1745">
            <v>8.4</v>
          </cell>
          <cell r="J1745">
            <v>2.2400000000000002</v>
          </cell>
          <cell r="K1745">
            <v>10.65</v>
          </cell>
          <cell r="L1745">
            <v>0</v>
          </cell>
          <cell r="M1745">
            <v>2.2428000000000003</v>
          </cell>
          <cell r="N1745">
            <v>10.642800000000001</v>
          </cell>
        </row>
        <row r="1746">
          <cell r="B1746" t="str">
            <v>5 S 01 100 31</v>
          </cell>
          <cell r="C1746" t="str">
            <v>Esc. carga transp. mat 1a cat DMT 1800 a 2000m c/e</v>
          </cell>
          <cell r="D1746" t="str">
            <v>m3</v>
          </cell>
          <cell r="E1746" t="str">
            <v>8,77</v>
          </cell>
          <cell r="F1746" t="str">
            <v>2,34</v>
          </cell>
          <cell r="G1746" t="str">
            <v>11,12</v>
          </cell>
          <cell r="H1746">
            <v>0</v>
          </cell>
          <cell r="I1746">
            <v>8.77</v>
          </cell>
          <cell r="J1746">
            <v>2.34</v>
          </cell>
          <cell r="K1746">
            <v>11.12</v>
          </cell>
          <cell r="L1746">
            <v>0</v>
          </cell>
          <cell r="M1746">
            <v>2.3415900000000001</v>
          </cell>
          <cell r="N1746">
            <v>11.11159</v>
          </cell>
        </row>
        <row r="1747">
          <cell r="B1747" t="str">
            <v>5 S 01 100 32</v>
          </cell>
          <cell r="C1747" t="str">
            <v>Esc. carga transp. mat 1a cat DMT 2000 a 3000m c/e</v>
          </cell>
          <cell r="D1747" t="str">
            <v>m3</v>
          </cell>
          <cell r="E1747" t="str">
            <v>10,31</v>
          </cell>
          <cell r="F1747" t="str">
            <v>2,75</v>
          </cell>
          <cell r="G1747" t="str">
            <v>13,06</v>
          </cell>
          <cell r="H1747">
            <v>0</v>
          </cell>
          <cell r="I1747">
            <v>10.31</v>
          </cell>
          <cell r="J1747">
            <v>2.75</v>
          </cell>
          <cell r="K1747">
            <v>13.06</v>
          </cell>
          <cell r="L1747">
            <v>0</v>
          </cell>
          <cell r="M1747">
            <v>2.7527700000000004</v>
          </cell>
          <cell r="N1747">
            <v>13.06277</v>
          </cell>
        </row>
        <row r="1748">
          <cell r="B1748" t="str">
            <v>5 S 01 100 33</v>
          </cell>
          <cell r="C1748" t="str">
            <v>Esc. carga transp. mat 1a cat DMT 3000 a 5000m c/e</v>
          </cell>
          <cell r="D1748" t="str">
            <v>m3</v>
          </cell>
          <cell r="E1748" t="str">
            <v>13,57</v>
          </cell>
          <cell r="F1748" t="str">
            <v>3,62</v>
          </cell>
          <cell r="G1748" t="str">
            <v>17,19</v>
          </cell>
          <cell r="H1748">
            <v>0</v>
          </cell>
          <cell r="I1748">
            <v>13.57</v>
          </cell>
          <cell r="J1748">
            <v>3.62</v>
          </cell>
          <cell r="K1748">
            <v>17.190000000000001</v>
          </cell>
          <cell r="L1748">
            <v>0</v>
          </cell>
          <cell r="M1748">
            <v>3.6231900000000001</v>
          </cell>
          <cell r="N1748">
            <v>17.193190000000001</v>
          </cell>
        </row>
        <row r="1749">
          <cell r="B1749" t="str">
            <v>5 S 01 101 01</v>
          </cell>
          <cell r="C1749" t="str">
            <v>Esc. carga transp. mat 2a cat DMT 50m</v>
          </cell>
          <cell r="D1749" t="str">
            <v>m3</v>
          </cell>
          <cell r="E1749" t="str">
            <v>2,93</v>
          </cell>
          <cell r="F1749" t="str">
            <v>0,78</v>
          </cell>
          <cell r="G1749" t="str">
            <v>3,71</v>
          </cell>
          <cell r="H1749">
            <v>0</v>
          </cell>
          <cell r="I1749">
            <v>2.93</v>
          </cell>
          <cell r="J1749">
            <v>0.78</v>
          </cell>
          <cell r="K1749">
            <v>3.71</v>
          </cell>
          <cell r="L1749">
            <v>0</v>
          </cell>
          <cell r="M1749">
            <v>0.78231000000000006</v>
          </cell>
          <cell r="N1749">
            <v>3.7123100000000004</v>
          </cell>
        </row>
        <row r="1750">
          <cell r="B1750" t="str">
            <v>5 S 01 101 09</v>
          </cell>
          <cell r="C1750" t="str">
            <v>Esc. carga tr. mat 2a c. DMT 50 a 200m c/carreg</v>
          </cell>
          <cell r="D1750" t="str">
            <v>m3</v>
          </cell>
          <cell r="E1750" t="str">
            <v>10,01</v>
          </cell>
          <cell r="F1750" t="str">
            <v>2,67</v>
          </cell>
          <cell r="G1750" t="str">
            <v>12,68</v>
          </cell>
          <cell r="H1750">
            <v>0</v>
          </cell>
          <cell r="I1750">
            <v>10.01</v>
          </cell>
          <cell r="J1750">
            <v>2.67</v>
          </cell>
          <cell r="K1750">
            <v>12.68</v>
          </cell>
          <cell r="L1750">
            <v>0</v>
          </cell>
          <cell r="M1750">
            <v>2.6726700000000001</v>
          </cell>
          <cell r="N1750">
            <v>12.68267</v>
          </cell>
        </row>
        <row r="1751">
          <cell r="B1751" t="str">
            <v>5 S 01 101 10</v>
          </cell>
          <cell r="C1751" t="str">
            <v>Esc. carga tr. mat 2a c. DMT 200 a 400m c/carreg</v>
          </cell>
          <cell r="D1751" t="str">
            <v>m3</v>
          </cell>
          <cell r="E1751" t="str">
            <v>10,70</v>
          </cell>
          <cell r="F1751" t="str">
            <v>2,86</v>
          </cell>
          <cell r="G1751" t="str">
            <v>13,56</v>
          </cell>
          <cell r="H1751">
            <v>0</v>
          </cell>
          <cell r="I1751">
            <v>10.7</v>
          </cell>
          <cell r="J1751">
            <v>2.86</v>
          </cell>
          <cell r="K1751">
            <v>13.56</v>
          </cell>
          <cell r="L1751">
            <v>0</v>
          </cell>
          <cell r="M1751">
            <v>2.8569</v>
          </cell>
          <cell r="N1751">
            <v>13.556899999999999</v>
          </cell>
        </row>
        <row r="1752">
          <cell r="B1752" t="str">
            <v>5 S 01 101 11</v>
          </cell>
          <cell r="C1752" t="str">
            <v>Esc. carga tr. mat 2a c. DMT 400 a 600m c/carreg</v>
          </cell>
          <cell r="D1752" t="str">
            <v>m3</v>
          </cell>
          <cell r="E1752" t="str">
            <v>11,37</v>
          </cell>
          <cell r="F1752" t="str">
            <v>3,03</v>
          </cell>
          <cell r="G1752" t="str">
            <v>14,40</v>
          </cell>
          <cell r="H1752">
            <v>0</v>
          </cell>
          <cell r="I1752">
            <v>11.37</v>
          </cell>
          <cell r="J1752">
            <v>3.03</v>
          </cell>
          <cell r="K1752">
            <v>14.4</v>
          </cell>
          <cell r="L1752">
            <v>0</v>
          </cell>
          <cell r="M1752">
            <v>3.03579</v>
          </cell>
          <cell r="N1752">
            <v>14.40579</v>
          </cell>
        </row>
        <row r="1753">
          <cell r="B1753" t="str">
            <v>5 S 01 101 12</v>
          </cell>
          <cell r="C1753" t="str">
            <v>Esc. carga tr. mat 2a c. DMT 600 a 800m c/carreg</v>
          </cell>
          <cell r="D1753" t="str">
            <v>m3</v>
          </cell>
          <cell r="E1753" t="str">
            <v>11,88</v>
          </cell>
          <cell r="F1753" t="str">
            <v>3,17</v>
          </cell>
          <cell r="G1753" t="str">
            <v>15,05</v>
          </cell>
          <cell r="H1753">
            <v>0</v>
          </cell>
          <cell r="I1753">
            <v>11.88</v>
          </cell>
          <cell r="J1753">
            <v>3.17</v>
          </cell>
          <cell r="K1753">
            <v>15.05</v>
          </cell>
          <cell r="L1753">
            <v>0</v>
          </cell>
          <cell r="M1753">
            <v>3.1719600000000003</v>
          </cell>
          <cell r="N1753">
            <v>15.051960000000001</v>
          </cell>
        </row>
        <row r="1754">
          <cell r="B1754" t="str">
            <v>5 S 01 101 13</v>
          </cell>
          <cell r="C1754" t="str">
            <v>Esc. carga tr. mat 2a c. DMT 800 a 1000m c/carreg</v>
          </cell>
          <cell r="D1754" t="str">
            <v>m3</v>
          </cell>
          <cell r="E1754" t="str">
            <v>12,23</v>
          </cell>
          <cell r="F1754" t="str">
            <v>3,27</v>
          </cell>
          <cell r="G1754" t="str">
            <v>15,50</v>
          </cell>
          <cell r="H1754">
            <v>0</v>
          </cell>
          <cell r="I1754">
            <v>12.23</v>
          </cell>
          <cell r="J1754">
            <v>3.27</v>
          </cell>
          <cell r="K1754">
            <v>15.5</v>
          </cell>
          <cell r="L1754">
            <v>0</v>
          </cell>
          <cell r="M1754">
            <v>3.2654100000000001</v>
          </cell>
          <cell r="N1754">
            <v>15.49541</v>
          </cell>
        </row>
        <row r="1755">
          <cell r="B1755" t="str">
            <v>5 S 01 101 14</v>
          </cell>
          <cell r="C1755" t="str">
            <v>Esc. carga tr. mat 2a c. DMT 1000 a 1200m c/carreg</v>
          </cell>
          <cell r="D1755" t="str">
            <v>m3</v>
          </cell>
          <cell r="E1755" t="str">
            <v>12,77</v>
          </cell>
          <cell r="F1755" t="str">
            <v>3,41</v>
          </cell>
          <cell r="G1755" t="str">
            <v>16,18</v>
          </cell>
          <cell r="H1755">
            <v>0</v>
          </cell>
          <cell r="I1755">
            <v>12.77</v>
          </cell>
          <cell r="J1755">
            <v>3.41</v>
          </cell>
          <cell r="K1755">
            <v>16.18</v>
          </cell>
          <cell r="L1755">
            <v>0</v>
          </cell>
          <cell r="M1755">
            <v>3.4095900000000001</v>
          </cell>
          <cell r="N1755">
            <v>16.179590000000001</v>
          </cell>
        </row>
        <row r="1756">
          <cell r="B1756" t="str">
            <v>5 S 01 101 15</v>
          </cell>
          <cell r="C1756" t="str">
            <v>Esc. carga tr. mat 2a c. DMT 1200 a 1400m c/carreg</v>
          </cell>
          <cell r="D1756" t="str">
            <v>m3</v>
          </cell>
          <cell r="E1756" t="str">
            <v>13,15</v>
          </cell>
          <cell r="F1756" t="str">
            <v>3,51</v>
          </cell>
          <cell r="G1756" t="str">
            <v>16,66</v>
          </cell>
          <cell r="H1756">
            <v>0</v>
          </cell>
          <cell r="I1756">
            <v>13.15</v>
          </cell>
          <cell r="J1756">
            <v>3.51</v>
          </cell>
          <cell r="K1756">
            <v>16.66</v>
          </cell>
          <cell r="L1756">
            <v>0</v>
          </cell>
          <cell r="M1756">
            <v>3.5110500000000004</v>
          </cell>
          <cell r="N1756">
            <v>16.661049999999999</v>
          </cell>
        </row>
        <row r="1757">
          <cell r="B1757" t="str">
            <v>5 S 01 101 16</v>
          </cell>
          <cell r="C1757" t="str">
            <v>Esc. carga tr. mat 2a c. DMT 1400 a 1600m c/carreg</v>
          </cell>
          <cell r="D1757" t="str">
            <v>m3</v>
          </cell>
          <cell r="E1757" t="str">
            <v>13,57</v>
          </cell>
          <cell r="F1757" t="str">
            <v>3,62</v>
          </cell>
          <cell r="G1757" t="str">
            <v>17,20</v>
          </cell>
          <cell r="H1757">
            <v>0</v>
          </cell>
          <cell r="I1757">
            <v>13.57</v>
          </cell>
          <cell r="J1757">
            <v>3.62</v>
          </cell>
          <cell r="K1757">
            <v>17.2</v>
          </cell>
          <cell r="L1757">
            <v>0</v>
          </cell>
          <cell r="M1757">
            <v>3.6231900000000001</v>
          </cell>
          <cell r="N1757">
            <v>17.193190000000001</v>
          </cell>
        </row>
        <row r="1758">
          <cell r="B1758" t="str">
            <v>5 S 01 101 17</v>
          </cell>
          <cell r="C1758" t="str">
            <v>Esc. carga tr. mat 2a c. DMT 1600 a 1800m c/carreg</v>
          </cell>
          <cell r="D1758" t="str">
            <v>m3</v>
          </cell>
          <cell r="E1758" t="str">
            <v>13,80</v>
          </cell>
          <cell r="F1758" t="str">
            <v>3,68</v>
          </cell>
          <cell r="G1758" t="str">
            <v>17,48</v>
          </cell>
          <cell r="H1758">
            <v>0</v>
          </cell>
          <cell r="I1758">
            <v>13.8</v>
          </cell>
          <cell r="J1758">
            <v>3.68</v>
          </cell>
          <cell r="K1758">
            <v>17.48</v>
          </cell>
          <cell r="L1758">
            <v>0</v>
          </cell>
          <cell r="M1758">
            <v>3.6846000000000005</v>
          </cell>
          <cell r="N1758">
            <v>17.4846</v>
          </cell>
        </row>
        <row r="1759">
          <cell r="B1759" t="str">
            <v>5 S 01 101 18</v>
          </cell>
          <cell r="C1759" t="str">
            <v>Esc. carga tr. mat 2a c. DMT 1800 a 2000m c/carreg</v>
          </cell>
          <cell r="D1759" t="str">
            <v>m3</v>
          </cell>
          <cell r="E1759" t="str">
            <v>14,47</v>
          </cell>
          <cell r="F1759" t="str">
            <v>3,86</v>
          </cell>
          <cell r="G1759" t="str">
            <v>18,34</v>
          </cell>
          <cell r="H1759">
            <v>0</v>
          </cell>
          <cell r="I1759">
            <v>14.47</v>
          </cell>
          <cell r="J1759">
            <v>3.86</v>
          </cell>
          <cell r="K1759">
            <v>18.34</v>
          </cell>
          <cell r="L1759">
            <v>0</v>
          </cell>
          <cell r="M1759">
            <v>3.8634900000000005</v>
          </cell>
          <cell r="N1759">
            <v>18.333490000000001</v>
          </cell>
        </row>
        <row r="1760">
          <cell r="B1760" t="str">
            <v>5 S 01 101 19</v>
          </cell>
          <cell r="C1760" t="str">
            <v>Esc. carga tr. mat 2a c. DMT 2000 a 3000m c/carreg</v>
          </cell>
          <cell r="D1760" t="str">
            <v>m3</v>
          </cell>
          <cell r="E1760" t="str">
            <v>15,96</v>
          </cell>
          <cell r="F1760" t="str">
            <v>4,26</v>
          </cell>
          <cell r="G1760" t="str">
            <v>20,22</v>
          </cell>
          <cell r="H1760">
            <v>0</v>
          </cell>
          <cell r="I1760">
            <v>15.96</v>
          </cell>
          <cell r="J1760">
            <v>4.26</v>
          </cell>
          <cell r="K1760">
            <v>20.22</v>
          </cell>
          <cell r="L1760">
            <v>0</v>
          </cell>
          <cell r="M1760">
            <v>4.2613200000000004</v>
          </cell>
          <cell r="N1760">
            <v>20.221320000000002</v>
          </cell>
        </row>
        <row r="1761">
          <cell r="B1761" t="str">
            <v>5 S 01 101 20</v>
          </cell>
          <cell r="C1761" t="str">
            <v>Esc. carga tr. mat 2a c. DMT 3000 a 5000m c/carreg</v>
          </cell>
          <cell r="D1761" t="str">
            <v>m3</v>
          </cell>
          <cell r="E1761" t="str">
            <v>19,92</v>
          </cell>
          <cell r="F1761" t="str">
            <v>5,32</v>
          </cell>
          <cell r="G1761" t="str">
            <v>25,24</v>
          </cell>
          <cell r="H1761">
            <v>0</v>
          </cell>
          <cell r="I1761">
            <v>19.920000000000002</v>
          </cell>
          <cell r="J1761">
            <v>5.32</v>
          </cell>
          <cell r="K1761">
            <v>25.24</v>
          </cell>
          <cell r="L1761">
            <v>0</v>
          </cell>
          <cell r="M1761">
            <v>5.3186400000000011</v>
          </cell>
          <cell r="N1761">
            <v>25.238640000000004</v>
          </cell>
        </row>
        <row r="1762">
          <cell r="B1762" t="str">
            <v>5 S 01 101 22</v>
          </cell>
          <cell r="C1762" t="str">
            <v>Esc. carga transp. mat 2a cat DMT 50 a 200m c/e</v>
          </cell>
          <cell r="D1762" t="str">
            <v>m3</v>
          </cell>
          <cell r="E1762" t="str">
            <v>7,44</v>
          </cell>
          <cell r="F1762" t="str">
            <v>1,99</v>
          </cell>
          <cell r="G1762" t="str">
            <v>9,43</v>
          </cell>
          <cell r="H1762">
            <v>0</v>
          </cell>
          <cell r="I1762">
            <v>7.44</v>
          </cell>
          <cell r="J1762">
            <v>1.99</v>
          </cell>
          <cell r="K1762">
            <v>9.43</v>
          </cell>
          <cell r="L1762">
            <v>0</v>
          </cell>
          <cell r="M1762">
            <v>1.9864800000000002</v>
          </cell>
          <cell r="N1762">
            <v>9.4264800000000015</v>
          </cell>
        </row>
        <row r="1763">
          <cell r="B1763" t="str">
            <v>5 S 01 101 23</v>
          </cell>
          <cell r="C1763" t="str">
            <v>Esc. carga transp. mat 2a cat DMT 200 a 400m c/e</v>
          </cell>
          <cell r="D1763" t="str">
            <v>m3</v>
          </cell>
          <cell r="E1763" t="str">
            <v>7,97</v>
          </cell>
          <cell r="F1763" t="str">
            <v>2,13</v>
          </cell>
          <cell r="G1763" t="str">
            <v>10,10</v>
          </cell>
          <cell r="H1763">
            <v>0</v>
          </cell>
          <cell r="I1763">
            <v>7.97</v>
          </cell>
          <cell r="J1763">
            <v>2.13</v>
          </cell>
          <cell r="K1763">
            <v>10.1</v>
          </cell>
          <cell r="L1763">
            <v>0</v>
          </cell>
          <cell r="M1763">
            <v>2.12799</v>
          </cell>
          <cell r="N1763">
            <v>10.097989999999999</v>
          </cell>
        </row>
        <row r="1764">
          <cell r="B1764" t="str">
            <v>5 S 01 101 24</v>
          </cell>
          <cell r="C1764" t="str">
            <v>Esc. carga transp. mat 2a cat DMT 400 a 600m c/e</v>
          </cell>
          <cell r="D1764" t="str">
            <v>m3</v>
          </cell>
          <cell r="E1764" t="str">
            <v>8,47</v>
          </cell>
          <cell r="F1764" t="str">
            <v>2,26</v>
          </cell>
          <cell r="G1764" t="str">
            <v>10,73</v>
          </cell>
          <cell r="H1764">
            <v>0</v>
          </cell>
          <cell r="I1764">
            <v>8.4700000000000006</v>
          </cell>
          <cell r="J1764">
            <v>2.2599999999999998</v>
          </cell>
          <cell r="K1764">
            <v>10.73</v>
          </cell>
          <cell r="L1764">
            <v>0</v>
          </cell>
          <cell r="M1764">
            <v>2.2614900000000002</v>
          </cell>
          <cell r="N1764">
            <v>10.731490000000001</v>
          </cell>
        </row>
        <row r="1765">
          <cell r="B1765" t="str">
            <v>5 S 01 101 25</v>
          </cell>
          <cell r="C1765" t="str">
            <v>Esc. carga transp. mat 2a cat DMT 600 a 800m c/e</v>
          </cell>
          <cell r="D1765" t="str">
            <v>m3</v>
          </cell>
          <cell r="E1765" t="str">
            <v>8,87</v>
          </cell>
          <cell r="F1765" t="str">
            <v>2,37</v>
          </cell>
          <cell r="G1765" t="str">
            <v>11,24</v>
          </cell>
          <cell r="H1765">
            <v>0</v>
          </cell>
          <cell r="I1765">
            <v>8.8699999999999992</v>
          </cell>
          <cell r="J1765">
            <v>2.37</v>
          </cell>
          <cell r="K1765">
            <v>11.24</v>
          </cell>
          <cell r="L1765">
            <v>0</v>
          </cell>
          <cell r="M1765">
            <v>2.36829</v>
          </cell>
          <cell r="N1765">
            <v>11.238289999999999</v>
          </cell>
        </row>
        <row r="1766">
          <cell r="B1766" t="str">
            <v>5 S 01 101 26</v>
          </cell>
          <cell r="C1766" t="str">
            <v>Esc. carga transp. mat 2a cat DMT 800 a 1000m c/e</v>
          </cell>
          <cell r="D1766" t="str">
            <v>m3</v>
          </cell>
          <cell r="E1766" t="str">
            <v>9,67</v>
          </cell>
          <cell r="F1766" t="str">
            <v>2,58</v>
          </cell>
          <cell r="G1766" t="str">
            <v>12,25</v>
          </cell>
          <cell r="H1766">
            <v>0</v>
          </cell>
          <cell r="I1766">
            <v>9.67</v>
          </cell>
          <cell r="J1766">
            <v>2.58</v>
          </cell>
          <cell r="K1766">
            <v>12.25</v>
          </cell>
          <cell r="L1766">
            <v>0</v>
          </cell>
          <cell r="M1766">
            <v>2.58189</v>
          </cell>
          <cell r="N1766">
            <v>12.25189</v>
          </cell>
        </row>
        <row r="1767">
          <cell r="B1767" t="str">
            <v>5 S 01 101 27</v>
          </cell>
          <cell r="C1767" t="str">
            <v>Esc. carga transp. mat 2a cat DMT 1000 a 1200m c/e</v>
          </cell>
          <cell r="D1767" t="str">
            <v>m3</v>
          </cell>
          <cell r="E1767" t="str">
            <v>10,05</v>
          </cell>
          <cell r="F1767" t="str">
            <v>2,68</v>
          </cell>
          <cell r="G1767" t="str">
            <v>12,73</v>
          </cell>
          <cell r="H1767">
            <v>0</v>
          </cell>
          <cell r="I1767">
            <v>10.050000000000001</v>
          </cell>
          <cell r="J1767">
            <v>2.68</v>
          </cell>
          <cell r="K1767">
            <v>12.73</v>
          </cell>
          <cell r="L1767">
            <v>0</v>
          </cell>
          <cell r="M1767">
            <v>2.6833500000000003</v>
          </cell>
          <cell r="N1767">
            <v>12.733350000000002</v>
          </cell>
        </row>
        <row r="1768">
          <cell r="B1768" t="str">
            <v>5 S 01 101 28</v>
          </cell>
          <cell r="C1768" t="str">
            <v>Esc. carga transp. mat 2a cat DMT 1200 a 1400m c/e</v>
          </cell>
          <cell r="D1768" t="str">
            <v>m3</v>
          </cell>
          <cell r="E1768" t="str">
            <v>10,51</v>
          </cell>
          <cell r="F1768" t="str">
            <v>2,81</v>
          </cell>
          <cell r="G1768" t="str">
            <v>13,32</v>
          </cell>
          <cell r="H1768">
            <v>0</v>
          </cell>
          <cell r="I1768">
            <v>10.51</v>
          </cell>
          <cell r="J1768">
            <v>2.81</v>
          </cell>
          <cell r="K1768">
            <v>13.32</v>
          </cell>
          <cell r="L1768">
            <v>0</v>
          </cell>
          <cell r="M1768">
            <v>2.8061700000000003</v>
          </cell>
          <cell r="N1768">
            <v>13.31617</v>
          </cell>
        </row>
        <row r="1769">
          <cell r="B1769" t="str">
            <v>5 S 01 101 29</v>
          </cell>
          <cell r="C1769" t="str">
            <v>Esc. carga transp. mat 2a cat DMT 1400 a 1600m c/e</v>
          </cell>
          <cell r="D1769" t="str">
            <v>m3</v>
          </cell>
          <cell r="E1769" t="str">
            <v>10,76</v>
          </cell>
          <cell r="F1769" t="str">
            <v>2,87</v>
          </cell>
          <cell r="G1769" t="str">
            <v>13,63</v>
          </cell>
          <cell r="H1769">
            <v>0</v>
          </cell>
          <cell r="I1769">
            <v>10.76</v>
          </cell>
          <cell r="J1769">
            <v>2.87</v>
          </cell>
          <cell r="K1769">
            <v>13.63</v>
          </cell>
          <cell r="L1769">
            <v>0</v>
          </cell>
          <cell r="M1769">
            <v>2.8729200000000001</v>
          </cell>
          <cell r="N1769">
            <v>13.63292</v>
          </cell>
        </row>
        <row r="1770">
          <cell r="B1770" t="str">
            <v>5 S 01 101 30</v>
          </cell>
          <cell r="C1770" t="str">
            <v>Esc. carga transp. mat 2a cat DMT 1600 a 1800m c/e</v>
          </cell>
          <cell r="D1770" t="str">
            <v>m3</v>
          </cell>
          <cell r="E1770" t="str">
            <v>10,93</v>
          </cell>
          <cell r="F1770" t="str">
            <v>2,92</v>
          </cell>
          <cell r="G1770" t="str">
            <v>13,85</v>
          </cell>
          <cell r="H1770">
            <v>0</v>
          </cell>
          <cell r="I1770">
            <v>10.93</v>
          </cell>
          <cell r="J1770">
            <v>2.92</v>
          </cell>
          <cell r="K1770">
            <v>13.85</v>
          </cell>
          <cell r="L1770">
            <v>0</v>
          </cell>
          <cell r="M1770">
            <v>2.91831</v>
          </cell>
          <cell r="N1770">
            <v>13.84831</v>
          </cell>
        </row>
        <row r="1771">
          <cell r="B1771" t="str">
            <v>5 S 01 101 31</v>
          </cell>
          <cell r="C1771" t="str">
            <v>Esc. carga transp. mat 2a cat DMT 1800 a 2000m c/e</v>
          </cell>
          <cell r="D1771" t="str">
            <v>m3</v>
          </cell>
          <cell r="E1771" t="str">
            <v>11,79</v>
          </cell>
          <cell r="F1771" t="str">
            <v>3,15</v>
          </cell>
          <cell r="G1771" t="str">
            <v>14,94</v>
          </cell>
          <cell r="H1771">
            <v>0</v>
          </cell>
          <cell r="I1771">
            <v>11.79</v>
          </cell>
          <cell r="J1771">
            <v>3.15</v>
          </cell>
          <cell r="K1771">
            <v>14.94</v>
          </cell>
          <cell r="L1771">
            <v>0</v>
          </cell>
          <cell r="M1771">
            <v>3.1479300000000001</v>
          </cell>
          <cell r="N1771">
            <v>14.93793</v>
          </cell>
        </row>
        <row r="1772">
          <cell r="B1772" t="str">
            <v>5 S 01 101 32</v>
          </cell>
          <cell r="C1772" t="str">
            <v>Esc. carga transp. mat 2a cat DMT 2000 a 3000m c/e</v>
          </cell>
          <cell r="D1772" t="str">
            <v>m3</v>
          </cell>
          <cell r="E1772" t="str">
            <v>13,34</v>
          </cell>
          <cell r="F1772" t="str">
            <v>3,56</v>
          </cell>
          <cell r="G1772" t="str">
            <v>16,90</v>
          </cell>
          <cell r="H1772">
            <v>0</v>
          </cell>
          <cell r="I1772">
            <v>13.34</v>
          </cell>
          <cell r="J1772">
            <v>3.56</v>
          </cell>
          <cell r="K1772">
            <v>16.899999999999999</v>
          </cell>
          <cell r="L1772">
            <v>0</v>
          </cell>
          <cell r="M1772">
            <v>3.5617800000000002</v>
          </cell>
          <cell r="N1772">
            <v>16.901779999999999</v>
          </cell>
        </row>
        <row r="1773">
          <cell r="B1773" t="str">
            <v>5 S 01 101 33</v>
          </cell>
          <cell r="C1773" t="str">
            <v>Esc. carga transp. mat 2a cat DMT 3000 a 5000m c/e</v>
          </cell>
          <cell r="D1773" t="str">
            <v>m3</v>
          </cell>
          <cell r="E1773" t="str">
            <v>16,94</v>
          </cell>
          <cell r="F1773" t="str">
            <v>4,52</v>
          </cell>
          <cell r="G1773" t="str">
            <v>21,46</v>
          </cell>
          <cell r="H1773">
            <v>0</v>
          </cell>
          <cell r="I1773">
            <v>16.940000000000001</v>
          </cell>
          <cell r="J1773">
            <v>4.5199999999999996</v>
          </cell>
          <cell r="K1773">
            <v>21.46</v>
          </cell>
          <cell r="L1773">
            <v>0</v>
          </cell>
          <cell r="M1773">
            <v>4.5229800000000004</v>
          </cell>
          <cell r="N1773">
            <v>21.462980000000002</v>
          </cell>
        </row>
        <row r="1774">
          <cell r="B1774" t="str">
            <v>5 S 01 102 01</v>
          </cell>
          <cell r="C1774" t="str">
            <v>Esc. carga transp. mat 3a cat DMT até 50m</v>
          </cell>
          <cell r="D1774" t="str">
            <v>m3</v>
          </cell>
          <cell r="E1774" t="str">
            <v>18,29</v>
          </cell>
          <cell r="F1774" t="str">
            <v>4,88</v>
          </cell>
          <cell r="G1774" t="str">
            <v>23,17</v>
          </cell>
          <cell r="H1774">
            <v>0</v>
          </cell>
          <cell r="I1774">
            <v>18.29</v>
          </cell>
          <cell r="J1774">
            <v>4.88</v>
          </cell>
          <cell r="K1774">
            <v>23.17</v>
          </cell>
          <cell r="L1774">
            <v>0</v>
          </cell>
          <cell r="M1774">
            <v>4.8834299999999997</v>
          </cell>
          <cell r="N1774">
            <v>23.17343</v>
          </cell>
        </row>
        <row r="1775">
          <cell r="B1775" t="str">
            <v>5 S 01 102 02</v>
          </cell>
          <cell r="C1775" t="str">
            <v>Esc. carga transp. mat 3a cat DMT 50 a 200m</v>
          </cell>
          <cell r="D1775" t="str">
            <v>m3</v>
          </cell>
          <cell r="E1775" t="str">
            <v>23,70</v>
          </cell>
          <cell r="F1775" t="str">
            <v>6,33</v>
          </cell>
          <cell r="G1775" t="str">
            <v>30,03</v>
          </cell>
          <cell r="H1775">
            <v>0</v>
          </cell>
          <cell r="I1775">
            <v>23.7</v>
          </cell>
          <cell r="J1775">
            <v>6.33</v>
          </cell>
          <cell r="K1775">
            <v>30.03</v>
          </cell>
          <cell r="L1775">
            <v>0</v>
          </cell>
          <cell r="M1775">
            <v>6.3279000000000005</v>
          </cell>
          <cell r="N1775">
            <v>30.027899999999999</v>
          </cell>
        </row>
        <row r="1776">
          <cell r="B1776" t="str">
            <v>5 S 01 102 03</v>
          </cell>
          <cell r="C1776" t="str">
            <v>Esc. carga transp. mat 3a cat DMT 200 a 400m</v>
          </cell>
          <cell r="D1776" t="str">
            <v>m3</v>
          </cell>
          <cell r="E1776" t="str">
            <v>25,76</v>
          </cell>
          <cell r="F1776" t="str">
            <v>6,88</v>
          </cell>
          <cell r="G1776" t="str">
            <v>32,63</v>
          </cell>
          <cell r="H1776">
            <v>0</v>
          </cell>
          <cell r="I1776">
            <v>25.76</v>
          </cell>
          <cell r="J1776">
            <v>6.88</v>
          </cell>
          <cell r="K1776">
            <v>32.630000000000003</v>
          </cell>
          <cell r="L1776">
            <v>0</v>
          </cell>
          <cell r="M1776">
            <v>6.8779200000000005</v>
          </cell>
          <cell r="N1776">
            <v>32.637920000000001</v>
          </cell>
        </row>
        <row r="1777">
          <cell r="B1777" t="str">
            <v>5 S 01 102 04</v>
          </cell>
          <cell r="C1777" t="str">
            <v>Esc. carga transp. mat 3a cat DMT 400 a 600m</v>
          </cell>
          <cell r="D1777" t="str">
            <v>m3</v>
          </cell>
          <cell r="E1777" t="str">
            <v>26,14</v>
          </cell>
          <cell r="F1777" t="str">
            <v>6,98</v>
          </cell>
          <cell r="G1777" t="str">
            <v>33,12</v>
          </cell>
          <cell r="H1777">
            <v>0</v>
          </cell>
          <cell r="I1777">
            <v>26.14</v>
          </cell>
          <cell r="J1777">
            <v>6.98</v>
          </cell>
          <cell r="K1777">
            <v>33.119999999999997</v>
          </cell>
          <cell r="L1777">
            <v>0</v>
          </cell>
          <cell r="M1777">
            <v>6.9793800000000008</v>
          </cell>
          <cell r="N1777">
            <v>33.11938</v>
          </cell>
        </row>
        <row r="1778">
          <cell r="B1778" t="str">
            <v>5 S 01 102 05</v>
          </cell>
          <cell r="C1778" t="str">
            <v>Esc. carga transp. mat 3a cat DMT 600 a 800m</v>
          </cell>
          <cell r="D1778" t="str">
            <v>m3</v>
          </cell>
          <cell r="E1778" t="str">
            <v>27,30</v>
          </cell>
          <cell r="F1778" t="str">
            <v>7,29</v>
          </cell>
          <cell r="G1778" t="str">
            <v>34,59</v>
          </cell>
          <cell r="H1778">
            <v>0</v>
          </cell>
          <cell r="I1778">
            <v>27.3</v>
          </cell>
          <cell r="J1778">
            <v>7.29</v>
          </cell>
          <cell r="K1778">
            <v>34.590000000000003</v>
          </cell>
          <cell r="L1778">
            <v>0</v>
          </cell>
          <cell r="M1778">
            <v>7.2891000000000004</v>
          </cell>
          <cell r="N1778">
            <v>34.589100000000002</v>
          </cell>
        </row>
        <row r="1779">
          <cell r="B1779" t="str">
            <v>5 S 01 102 06</v>
          </cell>
          <cell r="C1779" t="str">
            <v>Esc. carga transp. mat 3a cat DMT 800 a 1000m</v>
          </cell>
          <cell r="D1779" t="str">
            <v>m3</v>
          </cell>
          <cell r="E1779" t="str">
            <v>27,82</v>
          </cell>
          <cell r="F1779" t="str">
            <v>7,43</v>
          </cell>
          <cell r="G1779" t="str">
            <v>35,24</v>
          </cell>
          <cell r="H1779">
            <v>0</v>
          </cell>
          <cell r="I1779">
            <v>27.82</v>
          </cell>
          <cell r="J1779">
            <v>7.43</v>
          </cell>
          <cell r="K1779">
            <v>35.24</v>
          </cell>
          <cell r="L1779">
            <v>0</v>
          </cell>
          <cell r="M1779">
            <v>7.4279400000000004</v>
          </cell>
          <cell r="N1779">
            <v>35.24794</v>
          </cell>
        </row>
        <row r="1780">
          <cell r="B1780" t="str">
            <v>5 S 01 102 07</v>
          </cell>
          <cell r="C1780" t="str">
            <v>Esc. carga transp. mat 3a cat DMT 1000 a 1200m</v>
          </cell>
          <cell r="D1780" t="str">
            <v>m3</v>
          </cell>
          <cell r="E1780" t="str">
            <v>28,85</v>
          </cell>
          <cell r="F1780" t="str">
            <v>7,70</v>
          </cell>
          <cell r="G1780" t="str">
            <v>36,55</v>
          </cell>
          <cell r="H1780">
            <v>0</v>
          </cell>
          <cell r="I1780">
            <v>28.85</v>
          </cell>
          <cell r="J1780">
            <v>7.7</v>
          </cell>
          <cell r="K1780">
            <v>36.549999999999997</v>
          </cell>
          <cell r="L1780">
            <v>0</v>
          </cell>
          <cell r="M1780">
            <v>7.7029500000000004</v>
          </cell>
          <cell r="N1780">
            <v>36.552950000000003</v>
          </cell>
        </row>
        <row r="1781">
          <cell r="B1781" t="str">
            <v>5 S 01 510 00</v>
          </cell>
          <cell r="C1781" t="str">
            <v>Compactação de aterros a 95% proctor normal</v>
          </cell>
          <cell r="D1781" t="str">
            <v>m3</v>
          </cell>
          <cell r="E1781" t="str">
            <v>2,55</v>
          </cell>
          <cell r="F1781" t="str">
            <v>0,68</v>
          </cell>
          <cell r="G1781" t="str">
            <v>3,23</v>
          </cell>
          <cell r="H1781">
            <v>0</v>
          </cell>
          <cell r="I1781">
            <v>2.5499999999999998</v>
          </cell>
          <cell r="J1781">
            <v>0.68</v>
          </cell>
          <cell r="K1781">
            <v>3.23</v>
          </cell>
          <cell r="L1781">
            <v>0</v>
          </cell>
          <cell r="M1781">
            <v>0.68084999999999996</v>
          </cell>
          <cell r="N1781">
            <v>3.2308499999999998</v>
          </cell>
        </row>
        <row r="1782">
          <cell r="B1782" t="str">
            <v>5 S 01 511 00</v>
          </cell>
          <cell r="C1782" t="str">
            <v>Compactação de aterros a 100% proctor normal</v>
          </cell>
          <cell r="D1782" t="str">
            <v>m3</v>
          </cell>
          <cell r="E1782" t="str">
            <v>3,04</v>
          </cell>
          <cell r="F1782" t="str">
            <v>0,81</v>
          </cell>
          <cell r="G1782" t="str">
            <v>3,85</v>
          </cell>
          <cell r="H1782">
            <v>0</v>
          </cell>
          <cell r="I1782">
            <v>3.04</v>
          </cell>
          <cell r="J1782">
            <v>0.81</v>
          </cell>
          <cell r="K1782">
            <v>3.85</v>
          </cell>
          <cell r="L1782">
            <v>0</v>
          </cell>
          <cell r="M1782">
            <v>0.81168000000000007</v>
          </cell>
          <cell r="N1782">
            <v>3.85168</v>
          </cell>
        </row>
        <row r="1783">
          <cell r="B1783" t="str">
            <v>5 S 01 513 01</v>
          </cell>
          <cell r="C1783" t="str">
            <v>Compactação de material de "bota-fora"</v>
          </cell>
          <cell r="D1783" t="str">
            <v>m3</v>
          </cell>
          <cell r="E1783" t="str">
            <v>1,97</v>
          </cell>
          <cell r="F1783" t="str">
            <v>0,53</v>
          </cell>
          <cell r="G1783" t="str">
            <v>2,49</v>
          </cell>
          <cell r="H1783">
            <v>0</v>
          </cell>
          <cell r="I1783">
            <v>1.97</v>
          </cell>
          <cell r="J1783">
            <v>0.53</v>
          </cell>
          <cell r="K1783">
            <v>2.4900000000000002</v>
          </cell>
          <cell r="L1783">
            <v>0</v>
          </cell>
          <cell r="M1783">
            <v>0.52599000000000007</v>
          </cell>
          <cell r="N1783">
            <v>2.4959899999999999</v>
          </cell>
        </row>
        <row r="1784">
          <cell r="B1784" t="str">
            <v>5 S 02 100 00</v>
          </cell>
          <cell r="C1784" t="str">
            <v>Reforço do subleito</v>
          </cell>
          <cell r="D1784" t="str">
            <v>m3</v>
          </cell>
          <cell r="E1784" t="str">
            <v>10,40</v>
          </cell>
          <cell r="F1784" t="str">
            <v>2,78</v>
          </cell>
          <cell r="G1784" t="str">
            <v>13,17</v>
          </cell>
          <cell r="H1784">
            <v>0</v>
          </cell>
          <cell r="I1784">
            <v>10.4</v>
          </cell>
          <cell r="J1784">
            <v>2.78</v>
          </cell>
          <cell r="K1784">
            <v>13.17</v>
          </cell>
          <cell r="L1784">
            <v>0</v>
          </cell>
          <cell r="M1784">
            <v>2.7768000000000002</v>
          </cell>
          <cell r="N1784">
            <v>13.1768</v>
          </cell>
        </row>
        <row r="1785">
          <cell r="B1785" t="str">
            <v>5 S 02 110 00</v>
          </cell>
          <cell r="C1785" t="str">
            <v>Regularização do subleito</v>
          </cell>
          <cell r="D1785" t="str">
            <v>m2</v>
          </cell>
          <cell r="E1785" t="str">
            <v>0,80</v>
          </cell>
          <cell r="F1785" t="str">
            <v>0,21</v>
          </cell>
          <cell r="G1785" t="str">
            <v>1,01</v>
          </cell>
          <cell r="H1785">
            <v>0</v>
          </cell>
          <cell r="I1785">
            <v>0.8</v>
          </cell>
          <cell r="J1785">
            <v>0.21</v>
          </cell>
          <cell r="K1785">
            <v>1.01</v>
          </cell>
          <cell r="L1785">
            <v>0</v>
          </cell>
          <cell r="M1785">
            <v>0.21360000000000001</v>
          </cell>
          <cell r="N1785">
            <v>1.0136000000000001</v>
          </cell>
        </row>
        <row r="1786">
          <cell r="B1786" t="str">
            <v>5 S 02 110 01</v>
          </cell>
          <cell r="C1786" t="str">
            <v>Regul. subleito c/ fresa. corte contr. aut. greide</v>
          </cell>
          <cell r="D1786" t="str">
            <v>m2</v>
          </cell>
          <cell r="E1786" t="str">
            <v>1,06</v>
          </cell>
          <cell r="F1786" t="str">
            <v>0,28</v>
          </cell>
          <cell r="G1786" t="str">
            <v>1,35</v>
          </cell>
          <cell r="H1786">
            <v>0</v>
          </cell>
          <cell r="I1786">
            <v>1.06</v>
          </cell>
          <cell r="J1786">
            <v>0.28000000000000003</v>
          </cell>
          <cell r="K1786">
            <v>1.35</v>
          </cell>
          <cell r="L1786">
            <v>0</v>
          </cell>
          <cell r="M1786">
            <v>0.28302000000000005</v>
          </cell>
          <cell r="N1786">
            <v>1.3430200000000001</v>
          </cell>
        </row>
        <row r="1787">
          <cell r="B1787" t="str">
            <v>5 S 02 200 00</v>
          </cell>
          <cell r="C1787" t="str">
            <v>Sub-base solo estabilizado granul. s/ mistura</v>
          </cell>
          <cell r="D1787" t="str">
            <v>m3</v>
          </cell>
          <cell r="E1787" t="str">
            <v>10,40</v>
          </cell>
          <cell r="F1787" t="str">
            <v>2,78</v>
          </cell>
          <cell r="G1787" t="str">
            <v>13,17</v>
          </cell>
          <cell r="H1787">
            <v>0</v>
          </cell>
          <cell r="I1787">
            <v>10.4</v>
          </cell>
          <cell r="J1787">
            <v>2.78</v>
          </cell>
          <cell r="K1787">
            <v>13.17</v>
          </cell>
          <cell r="L1787">
            <v>0</v>
          </cell>
          <cell r="M1787">
            <v>2.7768000000000002</v>
          </cell>
          <cell r="N1787">
            <v>13.1768</v>
          </cell>
        </row>
        <row r="1788">
          <cell r="B1788" t="str">
            <v>5 S 02 200 01</v>
          </cell>
          <cell r="C1788" t="str">
            <v>Base solo estabilizado granul. s/ mistura</v>
          </cell>
          <cell r="D1788" t="str">
            <v>m3</v>
          </cell>
          <cell r="E1788" t="str">
            <v>10,40</v>
          </cell>
          <cell r="F1788" t="str">
            <v>2,78</v>
          </cell>
          <cell r="G1788" t="str">
            <v>13,17</v>
          </cell>
          <cell r="H1788">
            <v>0</v>
          </cell>
          <cell r="I1788">
            <v>10.4</v>
          </cell>
          <cell r="J1788">
            <v>2.78</v>
          </cell>
          <cell r="K1788">
            <v>13.17</v>
          </cell>
          <cell r="L1788">
            <v>0</v>
          </cell>
          <cell r="M1788">
            <v>2.7768000000000002</v>
          </cell>
          <cell r="N1788">
            <v>13.1768</v>
          </cell>
        </row>
        <row r="1789">
          <cell r="B1789" t="str">
            <v>5 S 02 201 00</v>
          </cell>
          <cell r="C1789" t="str">
            <v>Recomposição camada de base s/ adição de material</v>
          </cell>
          <cell r="D1789" t="str">
            <v>m2</v>
          </cell>
          <cell r="E1789" t="str">
            <v>0,80</v>
          </cell>
          <cell r="F1789" t="str">
            <v>0,21</v>
          </cell>
          <cell r="G1789" t="str">
            <v>1,01</v>
          </cell>
          <cell r="H1789">
            <v>0</v>
          </cell>
          <cell r="I1789">
            <v>0.8</v>
          </cell>
          <cell r="J1789">
            <v>0.21</v>
          </cell>
          <cell r="K1789">
            <v>1.01</v>
          </cell>
          <cell r="L1789">
            <v>0</v>
          </cell>
          <cell r="M1789">
            <v>0.21360000000000001</v>
          </cell>
          <cell r="N1789">
            <v>1.0136000000000001</v>
          </cell>
        </row>
        <row r="1790">
          <cell r="B1790" t="str">
            <v>5 S 02 210 00</v>
          </cell>
          <cell r="C1790" t="str">
            <v>Sub-base estabiliz. granul. c/ mist. solo na pista</v>
          </cell>
          <cell r="D1790" t="str">
            <v>m3</v>
          </cell>
          <cell r="E1790" t="str">
            <v>11,16</v>
          </cell>
          <cell r="F1790" t="str">
            <v>2,98</v>
          </cell>
          <cell r="G1790" t="str">
            <v>14,13</v>
          </cell>
          <cell r="H1790">
            <v>0</v>
          </cell>
          <cell r="I1790">
            <v>11.16</v>
          </cell>
          <cell r="J1790">
            <v>2.98</v>
          </cell>
          <cell r="K1790">
            <v>14.13</v>
          </cell>
          <cell r="L1790">
            <v>0</v>
          </cell>
          <cell r="M1790">
            <v>2.9797200000000004</v>
          </cell>
          <cell r="N1790">
            <v>14.139720000000001</v>
          </cell>
        </row>
        <row r="1791">
          <cell r="B1791" t="str">
            <v>5 S 02 210 01</v>
          </cell>
          <cell r="C1791" t="str">
            <v>Sub-base estab. granul.c/mist. solo-areia na pista</v>
          </cell>
          <cell r="D1791" t="str">
            <v>m3</v>
          </cell>
          <cell r="E1791" t="str">
            <v>13,07</v>
          </cell>
          <cell r="F1791" t="str">
            <v>3,49</v>
          </cell>
          <cell r="G1791" t="str">
            <v>16,56</v>
          </cell>
          <cell r="H1791">
            <v>0</v>
          </cell>
          <cell r="I1791">
            <v>13.07</v>
          </cell>
          <cell r="J1791">
            <v>3.49</v>
          </cell>
          <cell r="K1791">
            <v>16.559999999999999</v>
          </cell>
          <cell r="L1791">
            <v>0</v>
          </cell>
          <cell r="M1791">
            <v>3.4896900000000004</v>
          </cell>
          <cell r="N1791">
            <v>16.55969</v>
          </cell>
        </row>
        <row r="1792">
          <cell r="B1792" t="str">
            <v>5 S 02 210 02</v>
          </cell>
          <cell r="C1792" t="str">
            <v>Base estabiliz.granul.c/ mist. solo areia na pista</v>
          </cell>
          <cell r="D1792" t="str">
            <v>m3</v>
          </cell>
          <cell r="E1792" t="str">
            <v>13,07</v>
          </cell>
          <cell r="F1792" t="str">
            <v>3,49</v>
          </cell>
          <cell r="G1792" t="str">
            <v>16,56</v>
          </cell>
          <cell r="H1792">
            <v>0</v>
          </cell>
          <cell r="I1792">
            <v>13.07</v>
          </cell>
          <cell r="J1792">
            <v>3.49</v>
          </cell>
          <cell r="K1792">
            <v>16.559999999999999</v>
          </cell>
          <cell r="L1792">
            <v>0</v>
          </cell>
          <cell r="M1792">
            <v>3.4896900000000004</v>
          </cell>
          <cell r="N1792">
            <v>16.55969</v>
          </cell>
        </row>
        <row r="1793">
          <cell r="B1793" t="str">
            <v>5 S 02 210 51</v>
          </cell>
          <cell r="C1793" t="str">
            <v>Sub-base est.gran.c/mist.solo-areia na pista AC</v>
          </cell>
          <cell r="D1793" t="str">
            <v>m3</v>
          </cell>
          <cell r="E1793" t="str">
            <v>31,08</v>
          </cell>
          <cell r="F1793" t="str">
            <v>8,30</v>
          </cell>
          <cell r="G1793" t="str">
            <v>39,38</v>
          </cell>
          <cell r="H1793">
            <v>0</v>
          </cell>
          <cell r="I1793">
            <v>31.08</v>
          </cell>
          <cell r="J1793">
            <v>8.3000000000000007</v>
          </cell>
          <cell r="K1793">
            <v>39.380000000000003</v>
          </cell>
          <cell r="L1793">
            <v>0</v>
          </cell>
          <cell r="M1793">
            <v>8.2983600000000006</v>
          </cell>
          <cell r="N1793">
            <v>39.378360000000001</v>
          </cell>
        </row>
        <row r="1794">
          <cell r="B1794" t="str">
            <v>5 S 02 210 52</v>
          </cell>
          <cell r="C1794" t="str">
            <v>Base estab.gran.c/mist.solo areia na pista AC</v>
          </cell>
          <cell r="D1794" t="str">
            <v>m3</v>
          </cell>
          <cell r="E1794" t="str">
            <v>31,08</v>
          </cell>
          <cell r="F1794" t="str">
            <v>8,30</v>
          </cell>
          <cell r="G1794" t="str">
            <v>39,38</v>
          </cell>
          <cell r="H1794">
            <v>0</v>
          </cell>
          <cell r="I1794">
            <v>31.08</v>
          </cell>
          <cell r="J1794">
            <v>8.3000000000000007</v>
          </cell>
          <cell r="K1794">
            <v>39.380000000000003</v>
          </cell>
          <cell r="L1794">
            <v>0</v>
          </cell>
          <cell r="M1794">
            <v>8.2983600000000006</v>
          </cell>
          <cell r="N1794">
            <v>39.378360000000001</v>
          </cell>
        </row>
        <row r="1795">
          <cell r="B1795" t="str">
            <v>5 S 02 220 00</v>
          </cell>
          <cell r="C1795" t="str">
            <v>Base estabilizada granul. c/ mistura solo-brita</v>
          </cell>
          <cell r="D1795" t="str">
            <v>m3</v>
          </cell>
          <cell r="E1795" t="str">
            <v>38,57</v>
          </cell>
          <cell r="F1795" t="str">
            <v>10,30</v>
          </cell>
          <cell r="G1795" t="str">
            <v>48,87</v>
          </cell>
          <cell r="H1795">
            <v>0</v>
          </cell>
          <cell r="I1795">
            <v>38.57</v>
          </cell>
          <cell r="J1795">
            <v>10.3</v>
          </cell>
          <cell r="K1795">
            <v>48.87</v>
          </cell>
          <cell r="L1795">
            <v>0</v>
          </cell>
          <cell r="M1795">
            <v>10.29819</v>
          </cell>
          <cell r="N1795">
            <v>48.868189999999998</v>
          </cell>
        </row>
        <row r="1796">
          <cell r="B1796" t="str">
            <v>5 S 02 220 50</v>
          </cell>
          <cell r="C1796" t="str">
            <v>Base estabilizada granul.c/mist. solo-brita BC</v>
          </cell>
          <cell r="D1796" t="str">
            <v>m3</v>
          </cell>
          <cell r="E1796" t="str">
            <v>56,80</v>
          </cell>
          <cell r="F1796" t="str">
            <v>15,16</v>
          </cell>
          <cell r="G1796" t="str">
            <v>71,96</v>
          </cell>
          <cell r="H1796">
            <v>0</v>
          </cell>
          <cell r="I1796">
            <v>56.8</v>
          </cell>
          <cell r="J1796">
            <v>15.16</v>
          </cell>
          <cell r="K1796">
            <v>71.959999999999994</v>
          </cell>
          <cell r="L1796">
            <v>0</v>
          </cell>
          <cell r="M1796">
            <v>15.1656</v>
          </cell>
          <cell r="N1796">
            <v>71.965599999999995</v>
          </cell>
        </row>
        <row r="1797">
          <cell r="B1797" t="str">
            <v>5 S 02 230 00</v>
          </cell>
          <cell r="C1797" t="str">
            <v>Base de brita graduada</v>
          </cell>
          <cell r="D1797" t="str">
            <v>m3</v>
          </cell>
          <cell r="E1797" t="str">
            <v>62,95</v>
          </cell>
          <cell r="F1797" t="str">
            <v>16,81</v>
          </cell>
          <cell r="G1797" t="str">
            <v>79,76</v>
          </cell>
          <cell r="H1797">
            <v>0</v>
          </cell>
          <cell r="I1797">
            <v>62.95</v>
          </cell>
          <cell r="J1797">
            <v>16.809999999999999</v>
          </cell>
          <cell r="K1797">
            <v>79.760000000000005</v>
          </cell>
          <cell r="L1797">
            <v>0</v>
          </cell>
          <cell r="M1797">
            <v>16.807650000000002</v>
          </cell>
          <cell r="N1797">
            <v>79.757650000000012</v>
          </cell>
        </row>
        <row r="1798">
          <cell r="B1798" t="str">
            <v>5 S 02 230 01</v>
          </cell>
          <cell r="C1798" t="str">
            <v>Base brita grad.c/distr.agreg. contr. autom.greide</v>
          </cell>
          <cell r="D1798" t="str">
            <v>m3</v>
          </cell>
          <cell r="E1798" t="str">
            <v>62,93</v>
          </cell>
          <cell r="F1798" t="str">
            <v>16,80</v>
          </cell>
          <cell r="G1798" t="str">
            <v>79,74</v>
          </cell>
          <cell r="H1798">
            <v>0</v>
          </cell>
          <cell r="I1798">
            <v>62.93</v>
          </cell>
          <cell r="J1798">
            <v>16.8</v>
          </cell>
          <cell r="K1798">
            <v>79.739999999999995</v>
          </cell>
          <cell r="L1798">
            <v>0</v>
          </cell>
          <cell r="M1798">
            <v>16.802310000000002</v>
          </cell>
          <cell r="N1798">
            <v>79.732309999999998</v>
          </cell>
        </row>
        <row r="1799">
          <cell r="B1799" t="str">
            <v>5 S 02 230 50</v>
          </cell>
          <cell r="C1799" t="str">
            <v>Base de brita graduada BC</v>
          </cell>
          <cell r="D1799" t="str">
            <v>m3</v>
          </cell>
          <cell r="E1799" t="str">
            <v>108,51</v>
          </cell>
          <cell r="F1799" t="str">
            <v>28,97</v>
          </cell>
          <cell r="G1799" t="str">
            <v>137,49</v>
          </cell>
          <cell r="H1799">
            <v>0</v>
          </cell>
          <cell r="I1799">
            <v>108.51</v>
          </cell>
          <cell r="J1799">
            <v>28.97</v>
          </cell>
          <cell r="K1799">
            <v>137.49</v>
          </cell>
          <cell r="L1799">
            <v>0</v>
          </cell>
          <cell r="M1799">
            <v>28.972170000000002</v>
          </cell>
          <cell r="N1799">
            <v>137.48217</v>
          </cell>
        </row>
        <row r="1800">
          <cell r="B1800" t="str">
            <v>5 S 02 230 51</v>
          </cell>
          <cell r="C1800" t="str">
            <v>Base brita grad.c/dist.agreg.contr.aut.greide BC</v>
          </cell>
          <cell r="D1800" t="str">
            <v>m3</v>
          </cell>
          <cell r="E1800" t="str">
            <v>108,49</v>
          </cell>
          <cell r="F1800" t="str">
            <v>28,97</v>
          </cell>
          <cell r="G1800" t="str">
            <v>137,46</v>
          </cell>
          <cell r="H1800">
            <v>0</v>
          </cell>
          <cell r="I1800">
            <v>108.49</v>
          </cell>
          <cell r="J1800">
            <v>28.97</v>
          </cell>
          <cell r="K1800">
            <v>137.46</v>
          </cell>
          <cell r="L1800">
            <v>0</v>
          </cell>
          <cell r="M1800">
            <v>28.966830000000002</v>
          </cell>
          <cell r="N1800">
            <v>137.45683</v>
          </cell>
        </row>
        <row r="1801">
          <cell r="B1801" t="str">
            <v>5 S 02 231 00</v>
          </cell>
          <cell r="C1801" t="str">
            <v>Base de macadame hidraúlico</v>
          </cell>
          <cell r="D1801" t="str">
            <v>m3</v>
          </cell>
          <cell r="E1801" t="str">
            <v>55,32</v>
          </cell>
          <cell r="F1801" t="str">
            <v>14,77</v>
          </cell>
          <cell r="G1801" t="str">
            <v>70,09</v>
          </cell>
          <cell r="H1801">
            <v>0</v>
          </cell>
          <cell r="I1801">
            <v>55.32</v>
          </cell>
          <cell r="J1801">
            <v>14.77</v>
          </cell>
          <cell r="K1801">
            <v>70.09</v>
          </cell>
          <cell r="L1801">
            <v>0</v>
          </cell>
          <cell r="M1801">
            <v>14.770440000000001</v>
          </cell>
          <cell r="N1801">
            <v>70.090440000000001</v>
          </cell>
        </row>
        <row r="1802">
          <cell r="B1802" t="str">
            <v>5 S 02 231 50</v>
          </cell>
          <cell r="C1802" t="str">
            <v>Base de macadame hidraúlico BC</v>
          </cell>
          <cell r="D1802" t="str">
            <v>m3</v>
          </cell>
          <cell r="E1802" t="str">
            <v>98,03</v>
          </cell>
          <cell r="F1802" t="str">
            <v>26,17</v>
          </cell>
          <cell r="G1802" t="str">
            <v>124,20</v>
          </cell>
          <cell r="H1802">
            <v>0</v>
          </cell>
          <cell r="I1802">
            <v>98.03</v>
          </cell>
          <cell r="J1802">
            <v>26.17</v>
          </cell>
          <cell r="K1802">
            <v>124.2</v>
          </cell>
          <cell r="L1802">
            <v>0</v>
          </cell>
          <cell r="M1802">
            <v>26.174010000000003</v>
          </cell>
          <cell r="N1802">
            <v>124.20401000000001</v>
          </cell>
        </row>
        <row r="1803">
          <cell r="B1803" t="str">
            <v>5 S 02 240 11</v>
          </cell>
          <cell r="C1803" t="str">
            <v>Recomposição camada de base c/ adição de cimento</v>
          </cell>
          <cell r="D1803" t="str">
            <v>m3</v>
          </cell>
          <cell r="E1803" t="str">
            <v>49,29</v>
          </cell>
          <cell r="F1803" t="str">
            <v>13,16</v>
          </cell>
          <cell r="G1803" t="str">
            <v>62,45</v>
          </cell>
          <cell r="H1803">
            <v>0</v>
          </cell>
          <cell r="I1803">
            <v>49.29</v>
          </cell>
          <cell r="J1803">
            <v>13.16</v>
          </cell>
          <cell r="K1803">
            <v>62.45</v>
          </cell>
          <cell r="L1803">
            <v>0</v>
          </cell>
          <cell r="M1803">
            <v>13.16043</v>
          </cell>
          <cell r="N1803">
            <v>62.450429999999997</v>
          </cell>
        </row>
        <row r="1804">
          <cell r="B1804" t="str">
            <v>5 S 02 241 01</v>
          </cell>
          <cell r="C1804" t="str">
            <v>Base de solo cimento com mistura em usina</v>
          </cell>
          <cell r="D1804" t="str">
            <v>m3</v>
          </cell>
          <cell r="E1804" t="str">
            <v>102,39</v>
          </cell>
          <cell r="F1804" t="str">
            <v>27,34</v>
          </cell>
          <cell r="G1804" t="str">
            <v>129,73</v>
          </cell>
          <cell r="H1804">
            <v>0</v>
          </cell>
          <cell r="I1804">
            <v>102.39</v>
          </cell>
          <cell r="J1804">
            <v>27.34</v>
          </cell>
          <cell r="K1804">
            <v>129.72999999999999</v>
          </cell>
          <cell r="L1804">
            <v>0</v>
          </cell>
          <cell r="M1804">
            <v>27.338130000000003</v>
          </cell>
          <cell r="N1804">
            <v>129.72812999999999</v>
          </cell>
        </row>
        <row r="1805">
          <cell r="B1805" t="str">
            <v>5 S 02 243 01</v>
          </cell>
          <cell r="C1805" t="str">
            <v>Sub-base solo melhorado c/cimento c/mist. em usina</v>
          </cell>
          <cell r="D1805" t="str">
            <v>m3</v>
          </cell>
          <cell r="E1805" t="str">
            <v>64,24</v>
          </cell>
          <cell r="F1805" t="str">
            <v>17,15</v>
          </cell>
          <cell r="G1805" t="str">
            <v>81,39</v>
          </cell>
          <cell r="H1805">
            <v>0</v>
          </cell>
          <cell r="I1805">
            <v>64.239999999999995</v>
          </cell>
          <cell r="J1805">
            <v>17.149999999999999</v>
          </cell>
          <cell r="K1805">
            <v>81.39</v>
          </cell>
          <cell r="L1805">
            <v>0</v>
          </cell>
          <cell r="M1805">
            <v>17.152079999999998</v>
          </cell>
          <cell r="N1805">
            <v>81.392079999999993</v>
          </cell>
        </row>
        <row r="1806">
          <cell r="B1806" t="str">
            <v>5 S 02 300 00</v>
          </cell>
          <cell r="C1806" t="str">
            <v>Imprimação</v>
          </cell>
          <cell r="D1806" t="str">
            <v>m2</v>
          </cell>
          <cell r="E1806" t="str">
            <v>0,26</v>
          </cell>
          <cell r="F1806" t="str">
            <v>0,07</v>
          </cell>
          <cell r="G1806" t="str">
            <v>0,33</v>
          </cell>
          <cell r="H1806">
            <v>0</v>
          </cell>
          <cell r="I1806">
            <v>0.26</v>
          </cell>
          <cell r="J1806">
            <v>7.0000000000000007E-2</v>
          </cell>
          <cell r="K1806">
            <v>0.33</v>
          </cell>
          <cell r="L1806">
            <v>0</v>
          </cell>
          <cell r="M1806">
            <v>6.9420000000000009E-2</v>
          </cell>
          <cell r="N1806">
            <v>0.32942000000000005</v>
          </cell>
        </row>
        <row r="1807">
          <cell r="B1807" t="str">
            <v>5 S 02 400 00</v>
          </cell>
          <cell r="C1807" t="str">
            <v>Pintura de ligação</v>
          </cell>
          <cell r="D1807" t="str">
            <v>m2</v>
          </cell>
          <cell r="E1807" t="str">
            <v>0,18</v>
          </cell>
          <cell r="F1807" t="str">
            <v>0,05</v>
          </cell>
          <cell r="G1807" t="str">
            <v>0,23</v>
          </cell>
          <cell r="H1807">
            <v>0</v>
          </cell>
          <cell r="I1807">
            <v>0.18</v>
          </cell>
          <cell r="J1807">
            <v>0.05</v>
          </cell>
          <cell r="K1807">
            <v>0.23</v>
          </cell>
          <cell r="L1807">
            <v>0</v>
          </cell>
          <cell r="M1807">
            <v>4.8059999999999999E-2</v>
          </cell>
          <cell r="N1807">
            <v>0.22805999999999998</v>
          </cell>
        </row>
        <row r="1808">
          <cell r="B1808" t="str">
            <v>5 S 02 500 01</v>
          </cell>
          <cell r="C1808" t="str">
            <v>Tratamento superficial simples c/ emulsão</v>
          </cell>
          <cell r="D1808" t="str">
            <v>m2</v>
          </cell>
          <cell r="E1808" t="str">
            <v>0,85</v>
          </cell>
          <cell r="F1808" t="str">
            <v>0,23</v>
          </cell>
          <cell r="G1808" t="str">
            <v>1,08</v>
          </cell>
          <cell r="H1808">
            <v>0</v>
          </cell>
          <cell r="I1808">
            <v>0.85</v>
          </cell>
          <cell r="J1808">
            <v>0.23</v>
          </cell>
          <cell r="K1808">
            <v>1.08</v>
          </cell>
          <cell r="L1808">
            <v>0</v>
          </cell>
          <cell r="M1808">
            <v>0.22695000000000001</v>
          </cell>
          <cell r="N1808">
            <v>1.0769500000000001</v>
          </cell>
        </row>
        <row r="1809">
          <cell r="B1809" t="str">
            <v>5 S 02 500 02</v>
          </cell>
          <cell r="C1809" t="str">
            <v>Tratamento superficial simples c/ banho diluído</v>
          </cell>
          <cell r="D1809" t="str">
            <v>m2</v>
          </cell>
          <cell r="E1809" t="str">
            <v>1,03</v>
          </cell>
          <cell r="F1809" t="str">
            <v>0,28</v>
          </cell>
          <cell r="G1809" t="str">
            <v>1,31</v>
          </cell>
          <cell r="H1809">
            <v>0</v>
          </cell>
          <cell r="I1809">
            <v>1.03</v>
          </cell>
          <cell r="J1809">
            <v>0.28000000000000003</v>
          </cell>
          <cell r="K1809">
            <v>1.31</v>
          </cell>
          <cell r="L1809">
            <v>0</v>
          </cell>
          <cell r="M1809">
            <v>0.27501000000000003</v>
          </cell>
          <cell r="N1809">
            <v>1.30501</v>
          </cell>
        </row>
        <row r="1810">
          <cell r="B1810" t="str">
            <v>5 S 02 500 50</v>
          </cell>
          <cell r="C1810" t="str">
            <v>Tratamento superficial simples c/ CAP BC</v>
          </cell>
          <cell r="D1810" t="str">
            <v>m2</v>
          </cell>
          <cell r="E1810" t="str">
            <v>1,16</v>
          </cell>
          <cell r="F1810" t="str">
            <v>0,31</v>
          </cell>
          <cell r="G1810" t="str">
            <v>1,47</v>
          </cell>
          <cell r="H1810">
            <v>0</v>
          </cell>
          <cell r="I1810">
            <v>1.1599999999999999</v>
          </cell>
          <cell r="J1810">
            <v>0.31</v>
          </cell>
          <cell r="K1810">
            <v>1.47</v>
          </cell>
          <cell r="L1810">
            <v>0</v>
          </cell>
          <cell r="M1810">
            <v>0.30972</v>
          </cell>
          <cell r="N1810">
            <v>1.4697199999999999</v>
          </cell>
        </row>
        <row r="1811">
          <cell r="B1811" t="str">
            <v>5 S 02 500 51</v>
          </cell>
          <cell r="C1811" t="str">
            <v>Tratamento superficial simples c/ emulsão BC</v>
          </cell>
          <cell r="D1811" t="str">
            <v>m2</v>
          </cell>
          <cell r="E1811" t="str">
            <v>1,08</v>
          </cell>
          <cell r="F1811" t="str">
            <v>0,29</v>
          </cell>
          <cell r="G1811" t="str">
            <v>1,37</v>
          </cell>
          <cell r="H1811">
            <v>0</v>
          </cell>
          <cell r="I1811">
            <v>1.08</v>
          </cell>
          <cell r="J1811">
            <v>0.28999999999999998</v>
          </cell>
          <cell r="K1811">
            <v>1.37</v>
          </cell>
          <cell r="L1811">
            <v>0</v>
          </cell>
          <cell r="M1811">
            <v>0.28836000000000006</v>
          </cell>
          <cell r="N1811">
            <v>1.36836</v>
          </cell>
        </row>
        <row r="1812">
          <cell r="B1812" t="str">
            <v>5 S 02 500 52</v>
          </cell>
          <cell r="C1812" t="str">
            <v>Tratamento superficial simples c/banho diluído BC</v>
          </cell>
          <cell r="D1812" t="str">
            <v>m2</v>
          </cell>
          <cell r="E1812" t="str">
            <v>1,26</v>
          </cell>
          <cell r="F1812" t="str">
            <v>0,34</v>
          </cell>
          <cell r="G1812" t="str">
            <v>1,59</v>
          </cell>
          <cell r="H1812">
            <v>0</v>
          </cell>
          <cell r="I1812">
            <v>1.26</v>
          </cell>
          <cell r="J1812">
            <v>0.34</v>
          </cell>
          <cell r="K1812">
            <v>1.59</v>
          </cell>
          <cell r="L1812">
            <v>0</v>
          </cell>
          <cell r="M1812">
            <v>0.33642</v>
          </cell>
          <cell r="N1812">
            <v>1.59642</v>
          </cell>
        </row>
        <row r="1813">
          <cell r="B1813" t="str">
            <v>5 S 02 501 01</v>
          </cell>
          <cell r="C1813" t="str">
            <v>Tratamento superficial duplo c/ emulsão</v>
          </cell>
          <cell r="D1813" t="str">
            <v>m2</v>
          </cell>
          <cell r="E1813" t="str">
            <v>2,63</v>
          </cell>
          <cell r="F1813" t="str">
            <v>0,70</v>
          </cell>
          <cell r="G1813" t="str">
            <v>3,33</v>
          </cell>
          <cell r="H1813">
            <v>0</v>
          </cell>
          <cell r="I1813">
            <v>2.63</v>
          </cell>
          <cell r="J1813">
            <v>0.7</v>
          </cell>
          <cell r="K1813">
            <v>3.33</v>
          </cell>
          <cell r="L1813">
            <v>0</v>
          </cell>
          <cell r="M1813">
            <v>0.70221</v>
          </cell>
          <cell r="N1813">
            <v>3.3322099999999999</v>
          </cell>
        </row>
        <row r="1814">
          <cell r="B1814" t="str">
            <v>5 S 02 501 02</v>
          </cell>
          <cell r="C1814" t="str">
            <v>Tratamento superficial duplo c/ banho diluído</v>
          </cell>
          <cell r="D1814" t="str">
            <v>m2</v>
          </cell>
          <cell r="E1814" t="str">
            <v>3,01</v>
          </cell>
          <cell r="F1814" t="str">
            <v>0,80</v>
          </cell>
          <cell r="G1814" t="str">
            <v>3,81</v>
          </cell>
          <cell r="H1814">
            <v>0</v>
          </cell>
          <cell r="I1814">
            <v>3.01</v>
          </cell>
          <cell r="J1814">
            <v>0.8</v>
          </cell>
          <cell r="K1814">
            <v>3.81</v>
          </cell>
          <cell r="L1814">
            <v>0</v>
          </cell>
          <cell r="M1814">
            <v>0.80367</v>
          </cell>
          <cell r="N1814">
            <v>3.8136699999999997</v>
          </cell>
        </row>
        <row r="1815">
          <cell r="B1815" t="str">
            <v>5 S 02 501 50</v>
          </cell>
          <cell r="C1815" t="str">
            <v>Tratamento superficial duplo c/ CAP BC</v>
          </cell>
          <cell r="D1815" t="str">
            <v>m2</v>
          </cell>
          <cell r="E1815" t="str">
            <v>3,35</v>
          </cell>
          <cell r="F1815" t="str">
            <v>0,89</v>
          </cell>
          <cell r="G1815" t="str">
            <v>4,24</v>
          </cell>
          <cell r="H1815">
            <v>0</v>
          </cell>
          <cell r="I1815">
            <v>3.35</v>
          </cell>
          <cell r="J1815">
            <v>0.89</v>
          </cell>
          <cell r="K1815">
            <v>4.24</v>
          </cell>
          <cell r="L1815">
            <v>0</v>
          </cell>
          <cell r="M1815">
            <v>0.89445000000000008</v>
          </cell>
          <cell r="N1815">
            <v>4.2444500000000005</v>
          </cell>
        </row>
        <row r="1816">
          <cell r="B1816" t="str">
            <v>5 S 02 501 51</v>
          </cell>
          <cell r="C1816" t="str">
            <v>Tratamento superficial duplo c/ emulsão BC</v>
          </cell>
          <cell r="D1816" t="str">
            <v>m2</v>
          </cell>
          <cell r="E1816" t="str">
            <v>3,34</v>
          </cell>
          <cell r="F1816" t="str">
            <v>0,89</v>
          </cell>
          <cell r="G1816" t="str">
            <v>4,23</v>
          </cell>
          <cell r="H1816">
            <v>0</v>
          </cell>
          <cell r="I1816">
            <v>3.34</v>
          </cell>
          <cell r="J1816">
            <v>0.89</v>
          </cell>
          <cell r="K1816">
            <v>4.2300000000000004</v>
          </cell>
          <cell r="L1816">
            <v>0</v>
          </cell>
          <cell r="M1816">
            <v>0.89178000000000002</v>
          </cell>
          <cell r="N1816">
            <v>4.2317799999999997</v>
          </cell>
        </row>
        <row r="1817">
          <cell r="B1817" t="str">
            <v>5 S 02 501 52</v>
          </cell>
          <cell r="C1817" t="str">
            <v>Tratamento superficial duplo c/banho diluído BC</v>
          </cell>
          <cell r="D1817" t="str">
            <v>m2</v>
          </cell>
          <cell r="E1817" t="str">
            <v>3,71</v>
          </cell>
          <cell r="F1817" t="str">
            <v>0,99</v>
          </cell>
          <cell r="G1817" t="str">
            <v>4,70</v>
          </cell>
          <cell r="H1817">
            <v>0</v>
          </cell>
          <cell r="I1817">
            <v>3.71</v>
          </cell>
          <cell r="J1817">
            <v>0.99</v>
          </cell>
          <cell r="K1817">
            <v>4.7</v>
          </cell>
          <cell r="L1817">
            <v>0</v>
          </cell>
          <cell r="M1817">
            <v>0.99057000000000006</v>
          </cell>
          <cell r="N1817">
            <v>4.7005699999999999</v>
          </cell>
        </row>
        <row r="1818">
          <cell r="B1818" t="str">
            <v>5 S 02 502 01</v>
          </cell>
          <cell r="C1818" t="str">
            <v>Tratamento superficial triplo c/ emulsão</v>
          </cell>
          <cell r="D1818" t="str">
            <v>m2</v>
          </cell>
          <cell r="E1818" t="str">
            <v>3,82</v>
          </cell>
          <cell r="F1818" t="str">
            <v>1,02</v>
          </cell>
          <cell r="G1818" t="str">
            <v>4,85</v>
          </cell>
          <cell r="H1818">
            <v>0</v>
          </cell>
          <cell r="I1818">
            <v>3.82</v>
          </cell>
          <cell r="J1818">
            <v>1.02</v>
          </cell>
          <cell r="K1818">
            <v>4.8499999999999996</v>
          </cell>
          <cell r="L1818">
            <v>0</v>
          </cell>
          <cell r="M1818">
            <v>1.0199400000000001</v>
          </cell>
          <cell r="N1818">
            <v>4.8399400000000004</v>
          </cell>
        </row>
        <row r="1819">
          <cell r="B1819" t="str">
            <v>5 S 02 502 02</v>
          </cell>
          <cell r="C1819" t="str">
            <v>Tratamento superficial triplo c/ banho diluído</v>
          </cell>
          <cell r="D1819" t="str">
            <v>m2</v>
          </cell>
          <cell r="E1819" t="str">
            <v>4,33</v>
          </cell>
          <cell r="F1819" t="str">
            <v>1,15</v>
          </cell>
          <cell r="G1819" t="str">
            <v>5,48</v>
          </cell>
          <cell r="H1819">
            <v>0</v>
          </cell>
          <cell r="I1819">
            <v>4.33</v>
          </cell>
          <cell r="J1819">
            <v>1.1499999999999999</v>
          </cell>
          <cell r="K1819">
            <v>5.48</v>
          </cell>
          <cell r="L1819">
            <v>0</v>
          </cell>
          <cell r="M1819">
            <v>1.1561100000000002</v>
          </cell>
          <cell r="N1819">
            <v>5.48611</v>
          </cell>
        </row>
        <row r="1820">
          <cell r="B1820" t="str">
            <v>5 S 02 502 50</v>
          </cell>
          <cell r="C1820" t="str">
            <v>Tratamento superficial triplo c/ CAP BC</v>
          </cell>
          <cell r="D1820" t="str">
            <v>m2</v>
          </cell>
          <cell r="E1820" t="str">
            <v>4,61</v>
          </cell>
          <cell r="F1820" t="str">
            <v>1,23</v>
          </cell>
          <cell r="G1820" t="str">
            <v>5,84</v>
          </cell>
          <cell r="H1820">
            <v>0</v>
          </cell>
          <cell r="I1820">
            <v>4.6100000000000003</v>
          </cell>
          <cell r="J1820">
            <v>1.23</v>
          </cell>
          <cell r="K1820">
            <v>5.84</v>
          </cell>
          <cell r="L1820">
            <v>0</v>
          </cell>
          <cell r="M1820">
            <v>1.2308700000000001</v>
          </cell>
          <cell r="N1820">
            <v>5.8408700000000007</v>
          </cell>
        </row>
        <row r="1821">
          <cell r="B1821" t="str">
            <v>5 S 02 502 51</v>
          </cell>
          <cell r="C1821" t="str">
            <v>Tratamento superficial triplo c/ emulsão BC</v>
          </cell>
          <cell r="D1821" t="str">
            <v>m2</v>
          </cell>
          <cell r="E1821" t="str">
            <v>4,66</v>
          </cell>
          <cell r="F1821" t="str">
            <v>1,24</v>
          </cell>
          <cell r="G1821" t="str">
            <v>5,90</v>
          </cell>
          <cell r="H1821">
            <v>0</v>
          </cell>
          <cell r="I1821">
            <v>4.66</v>
          </cell>
          <cell r="J1821">
            <v>1.24</v>
          </cell>
          <cell r="K1821">
            <v>5.9</v>
          </cell>
          <cell r="L1821">
            <v>0</v>
          </cell>
          <cell r="M1821">
            <v>1.2442200000000001</v>
          </cell>
          <cell r="N1821">
            <v>5.9042200000000005</v>
          </cell>
        </row>
        <row r="1822">
          <cell r="B1822" t="str">
            <v>5 S 02 502 52</v>
          </cell>
          <cell r="C1822" t="str">
            <v>Tratamento superficial triplo c/ banho diluído BC</v>
          </cell>
          <cell r="D1822" t="str">
            <v>m2</v>
          </cell>
          <cell r="E1822" t="str">
            <v>5,16</v>
          </cell>
          <cell r="F1822" t="str">
            <v>1,38</v>
          </cell>
          <cell r="G1822" t="str">
            <v>6,54</v>
          </cell>
          <cell r="H1822">
            <v>0</v>
          </cell>
          <cell r="I1822">
            <v>5.16</v>
          </cell>
          <cell r="J1822">
            <v>1.38</v>
          </cell>
          <cell r="K1822">
            <v>6.54</v>
          </cell>
          <cell r="L1822">
            <v>0</v>
          </cell>
          <cell r="M1822">
            <v>1.3777200000000001</v>
          </cell>
          <cell r="N1822">
            <v>6.5377200000000002</v>
          </cell>
        </row>
        <row r="1823">
          <cell r="B1823" t="str">
            <v>5 S 02 511 01</v>
          </cell>
          <cell r="C1823" t="str">
            <v>Micro-revestimento a frio - Microflex 0,8cm</v>
          </cell>
          <cell r="D1823" t="str">
            <v>m2</v>
          </cell>
          <cell r="E1823" t="str">
            <v>0,95</v>
          </cell>
          <cell r="F1823" t="str">
            <v>0,25</v>
          </cell>
          <cell r="G1823" t="str">
            <v>1,20</v>
          </cell>
          <cell r="H1823">
            <v>0</v>
          </cell>
          <cell r="I1823">
            <v>0.95</v>
          </cell>
          <cell r="J1823">
            <v>0.25</v>
          </cell>
          <cell r="K1823">
            <v>1.2</v>
          </cell>
          <cell r="L1823">
            <v>0</v>
          </cell>
          <cell r="M1823">
            <v>0.25364999999999999</v>
          </cell>
          <cell r="N1823">
            <v>1.2036499999999999</v>
          </cell>
        </row>
        <row r="1824">
          <cell r="B1824" t="str">
            <v>5 S 02 511 02</v>
          </cell>
          <cell r="C1824" t="str">
            <v>Micro-revestimento a frio-Microflex 0,8cm c/filler</v>
          </cell>
          <cell r="D1824" t="str">
            <v>m2</v>
          </cell>
          <cell r="E1824" t="str">
            <v>1,12</v>
          </cell>
          <cell r="F1824" t="str">
            <v>0,30</v>
          </cell>
          <cell r="G1824" t="str">
            <v>1,41</v>
          </cell>
          <cell r="H1824">
            <v>0</v>
          </cell>
          <cell r="I1824">
            <v>1.1200000000000001</v>
          </cell>
          <cell r="J1824">
            <v>0.3</v>
          </cell>
          <cell r="K1824">
            <v>1.41</v>
          </cell>
          <cell r="L1824">
            <v>0</v>
          </cell>
          <cell r="M1824">
            <v>0.29904000000000003</v>
          </cell>
          <cell r="N1824">
            <v>1.4190400000000001</v>
          </cell>
        </row>
        <row r="1825">
          <cell r="B1825" t="str">
            <v>5 S 02 511 03</v>
          </cell>
          <cell r="C1825" t="str">
            <v>Micro-revestimento a frio - Microflex 2,0 cm</v>
          </cell>
          <cell r="D1825" t="str">
            <v>m2</v>
          </cell>
          <cell r="E1825" t="str">
            <v>2,25</v>
          </cell>
          <cell r="F1825" t="str">
            <v>0,60</v>
          </cell>
          <cell r="G1825" t="str">
            <v>2,85</v>
          </cell>
          <cell r="H1825">
            <v>0</v>
          </cell>
          <cell r="I1825">
            <v>2.25</v>
          </cell>
          <cell r="J1825">
            <v>0.6</v>
          </cell>
          <cell r="K1825">
            <v>2.85</v>
          </cell>
          <cell r="L1825">
            <v>0</v>
          </cell>
          <cell r="M1825">
            <v>0.60075000000000001</v>
          </cell>
          <cell r="N1825">
            <v>2.8507500000000001</v>
          </cell>
        </row>
        <row r="1826">
          <cell r="B1826" t="str">
            <v>5 S 02 511 04</v>
          </cell>
          <cell r="C1826" t="str">
            <v>Micro-revestimento a frio - Microflex - 2,5 cm</v>
          </cell>
          <cell r="D1826" t="str">
            <v>m2</v>
          </cell>
          <cell r="E1826" t="str">
            <v>2,78</v>
          </cell>
          <cell r="F1826" t="str">
            <v>0,74</v>
          </cell>
          <cell r="G1826" t="str">
            <v>3,53</v>
          </cell>
          <cell r="H1826">
            <v>0</v>
          </cell>
          <cell r="I1826">
            <v>2.78</v>
          </cell>
          <cell r="J1826">
            <v>0.74</v>
          </cell>
          <cell r="K1826">
            <v>3.53</v>
          </cell>
          <cell r="L1826">
            <v>0</v>
          </cell>
          <cell r="M1826">
            <v>0.74226000000000003</v>
          </cell>
          <cell r="N1826">
            <v>3.5222599999999997</v>
          </cell>
        </row>
        <row r="1827">
          <cell r="B1827" t="str">
            <v>5 S 02 511 05</v>
          </cell>
          <cell r="C1827" t="str">
            <v>Micro-revest. a frio-Microflex 0,8cm c/filler cal</v>
          </cell>
          <cell r="D1827" t="str">
            <v>m2</v>
          </cell>
          <cell r="E1827" t="str">
            <v>0,85</v>
          </cell>
          <cell r="F1827" t="str">
            <v>0,23</v>
          </cell>
          <cell r="G1827" t="str">
            <v>1,07</v>
          </cell>
          <cell r="H1827">
            <v>0</v>
          </cell>
          <cell r="I1827">
            <v>0.85</v>
          </cell>
          <cell r="J1827">
            <v>0.23</v>
          </cell>
          <cell r="K1827">
            <v>1.07</v>
          </cell>
          <cell r="L1827">
            <v>0</v>
          </cell>
          <cell r="M1827">
            <v>0.22695000000000001</v>
          </cell>
          <cell r="N1827">
            <v>1.0769500000000001</v>
          </cell>
        </row>
        <row r="1828">
          <cell r="B1828" t="str">
            <v>5 S 02 511 06</v>
          </cell>
          <cell r="C1828" t="str">
            <v>Micro-revest.a frio-Microflex 0,8cm c/filler cimen</v>
          </cell>
          <cell r="D1828" t="str">
            <v>m2</v>
          </cell>
          <cell r="E1828" t="str">
            <v>0,85</v>
          </cell>
          <cell r="F1828" t="str">
            <v>0,23</v>
          </cell>
          <cell r="G1828" t="str">
            <v>1,08</v>
          </cell>
          <cell r="H1828">
            <v>0</v>
          </cell>
          <cell r="I1828">
            <v>0.85</v>
          </cell>
          <cell r="J1828">
            <v>0.23</v>
          </cell>
          <cell r="K1828">
            <v>1.08</v>
          </cell>
          <cell r="L1828">
            <v>0</v>
          </cell>
          <cell r="M1828">
            <v>0.22695000000000001</v>
          </cell>
          <cell r="N1828">
            <v>1.0769500000000001</v>
          </cell>
        </row>
        <row r="1829">
          <cell r="B1829" t="str">
            <v>5 S 02 511 07</v>
          </cell>
          <cell r="C1829" t="str">
            <v>Micro-revest.frio-Microflex 0,8cm c/fibra c/cal</v>
          </cell>
          <cell r="D1829" t="str">
            <v>m2</v>
          </cell>
          <cell r="E1829" t="str">
            <v>0,85</v>
          </cell>
          <cell r="F1829" t="str">
            <v>0,23</v>
          </cell>
          <cell r="G1829" t="str">
            <v>1,07</v>
          </cell>
          <cell r="H1829">
            <v>0</v>
          </cell>
          <cell r="I1829">
            <v>0.85</v>
          </cell>
          <cell r="J1829">
            <v>0.23</v>
          </cell>
          <cell r="K1829">
            <v>1.07</v>
          </cell>
          <cell r="L1829">
            <v>0</v>
          </cell>
          <cell r="M1829">
            <v>0.22695000000000001</v>
          </cell>
          <cell r="N1829">
            <v>1.0769500000000001</v>
          </cell>
        </row>
        <row r="1830">
          <cell r="B1830" t="str">
            <v>5 S 02 511 08</v>
          </cell>
          <cell r="C1830" t="str">
            <v>Micro-revest.frio-Microflex 0,8cm c/fibra c/ciment</v>
          </cell>
          <cell r="D1830" t="str">
            <v>m2</v>
          </cell>
          <cell r="E1830" t="str">
            <v>0,85</v>
          </cell>
          <cell r="F1830" t="str">
            <v>0,23</v>
          </cell>
          <cell r="G1830" t="str">
            <v>1,08</v>
          </cell>
          <cell r="H1830">
            <v>0</v>
          </cell>
          <cell r="I1830">
            <v>0.85</v>
          </cell>
          <cell r="J1830">
            <v>0.23</v>
          </cell>
          <cell r="K1830">
            <v>1.08</v>
          </cell>
          <cell r="L1830">
            <v>0</v>
          </cell>
          <cell r="M1830">
            <v>0.22695000000000001</v>
          </cell>
          <cell r="N1830">
            <v>1.0769500000000001</v>
          </cell>
        </row>
        <row r="1831">
          <cell r="B1831" t="str">
            <v>5 S 02 511 09</v>
          </cell>
          <cell r="C1831" t="str">
            <v>Micro-revest. a frio-Microflex 1,5cm c/filler cal</v>
          </cell>
          <cell r="D1831" t="str">
            <v>m2</v>
          </cell>
          <cell r="E1831" t="str">
            <v>1,14</v>
          </cell>
          <cell r="F1831" t="str">
            <v>0,30</v>
          </cell>
          <cell r="G1831" t="str">
            <v>1,44</v>
          </cell>
          <cell r="H1831">
            <v>0</v>
          </cell>
          <cell r="I1831">
            <v>1.1399999999999999</v>
          </cell>
          <cell r="J1831">
            <v>0.3</v>
          </cell>
          <cell r="K1831">
            <v>1.44</v>
          </cell>
          <cell r="L1831">
            <v>0</v>
          </cell>
          <cell r="M1831">
            <v>0.30437999999999998</v>
          </cell>
          <cell r="N1831">
            <v>1.4443799999999998</v>
          </cell>
        </row>
        <row r="1832">
          <cell r="B1832" t="str">
            <v>5 S 02 511 10</v>
          </cell>
          <cell r="C1832" t="str">
            <v>Micro-revest.a frio-Microflex 1,5cm c/filler cimen</v>
          </cell>
          <cell r="D1832" t="str">
            <v>m2</v>
          </cell>
          <cell r="E1832" t="str">
            <v>1,14</v>
          </cell>
          <cell r="F1832" t="str">
            <v>0,31</v>
          </cell>
          <cell r="G1832" t="str">
            <v>1,45</v>
          </cell>
          <cell r="H1832">
            <v>0</v>
          </cell>
          <cell r="I1832">
            <v>1.1399999999999999</v>
          </cell>
          <cell r="J1832">
            <v>0.31</v>
          </cell>
          <cell r="K1832">
            <v>1.45</v>
          </cell>
          <cell r="L1832">
            <v>0</v>
          </cell>
          <cell r="M1832">
            <v>0.30437999999999998</v>
          </cell>
          <cell r="N1832">
            <v>1.4443799999999998</v>
          </cell>
        </row>
        <row r="1833">
          <cell r="B1833" t="str">
            <v>5 S 02 511 11</v>
          </cell>
          <cell r="C1833" t="str">
            <v>Micro-revest.frio-Microflex1,5cm c/filler,fibr,cal</v>
          </cell>
          <cell r="D1833" t="str">
            <v>m2</v>
          </cell>
          <cell r="E1833" t="str">
            <v>1,14</v>
          </cell>
          <cell r="F1833" t="str">
            <v>0,30</v>
          </cell>
          <cell r="G1833" t="str">
            <v>1,44</v>
          </cell>
          <cell r="H1833">
            <v>0</v>
          </cell>
          <cell r="I1833">
            <v>1.1399999999999999</v>
          </cell>
          <cell r="J1833">
            <v>0.3</v>
          </cell>
          <cell r="K1833">
            <v>1.44</v>
          </cell>
          <cell r="L1833">
            <v>0</v>
          </cell>
          <cell r="M1833">
            <v>0.30437999999999998</v>
          </cell>
          <cell r="N1833">
            <v>1.4443799999999998</v>
          </cell>
        </row>
        <row r="1834">
          <cell r="B1834" t="str">
            <v>5 S 02 511 12</v>
          </cell>
          <cell r="C1834" t="str">
            <v>Micro-revest.frio-Microflex1,5cm c/filler,fibr,cim</v>
          </cell>
          <cell r="D1834" t="str">
            <v>m2</v>
          </cell>
          <cell r="E1834" t="str">
            <v>1,14</v>
          </cell>
          <cell r="F1834" t="str">
            <v>0,31</v>
          </cell>
          <cell r="G1834" t="str">
            <v>1,45</v>
          </cell>
          <cell r="H1834">
            <v>0</v>
          </cell>
          <cell r="I1834">
            <v>1.1399999999999999</v>
          </cell>
          <cell r="J1834">
            <v>0.31</v>
          </cell>
          <cell r="K1834">
            <v>1.45</v>
          </cell>
          <cell r="L1834">
            <v>0</v>
          </cell>
          <cell r="M1834">
            <v>0.30437999999999998</v>
          </cell>
          <cell r="N1834">
            <v>1.4443799999999998</v>
          </cell>
        </row>
        <row r="1835">
          <cell r="B1835" t="str">
            <v>5 S 02 511 51</v>
          </cell>
          <cell r="C1835" t="str">
            <v>Micro-revestimento a frio - Microflex 0,8cm BC</v>
          </cell>
          <cell r="D1835" t="str">
            <v>m2</v>
          </cell>
          <cell r="E1835" t="str">
            <v>1,18</v>
          </cell>
          <cell r="F1835" t="str">
            <v>0,31</v>
          </cell>
          <cell r="G1835" t="str">
            <v>1,49</v>
          </cell>
          <cell r="H1835">
            <v>0</v>
          </cell>
          <cell r="I1835">
            <v>1.18</v>
          </cell>
          <cell r="J1835">
            <v>0.31</v>
          </cell>
          <cell r="K1835">
            <v>1.49</v>
          </cell>
          <cell r="L1835">
            <v>0</v>
          </cell>
          <cell r="M1835">
            <v>0.31506000000000001</v>
          </cell>
          <cell r="N1835">
            <v>1.4950600000000001</v>
          </cell>
        </row>
        <row r="1836">
          <cell r="B1836" t="str">
            <v>5 S 02 511 52</v>
          </cell>
          <cell r="C1836" t="str">
            <v>Micro-revestimento a frio - Microflex 1,5 cm BC</v>
          </cell>
          <cell r="D1836" t="str">
            <v>m2</v>
          </cell>
          <cell r="E1836" t="str">
            <v>2,16</v>
          </cell>
          <cell r="F1836" t="str">
            <v>0,58</v>
          </cell>
          <cell r="G1836" t="str">
            <v>2,73</v>
          </cell>
          <cell r="H1836">
            <v>0</v>
          </cell>
          <cell r="I1836">
            <v>2.16</v>
          </cell>
          <cell r="J1836">
            <v>0.57999999999999996</v>
          </cell>
          <cell r="K1836">
            <v>2.73</v>
          </cell>
          <cell r="L1836">
            <v>0</v>
          </cell>
          <cell r="M1836">
            <v>0.57672000000000012</v>
          </cell>
          <cell r="N1836">
            <v>2.73672</v>
          </cell>
        </row>
        <row r="1837">
          <cell r="B1837" t="str">
            <v>5 S 02 511 53</v>
          </cell>
          <cell r="C1837" t="str">
            <v>Micro-revestimento a frio - Microflex 2,0 cm BC</v>
          </cell>
          <cell r="D1837" t="str">
            <v>m2</v>
          </cell>
          <cell r="E1837" t="str">
            <v>2,82</v>
          </cell>
          <cell r="F1837" t="str">
            <v>0,75</v>
          </cell>
          <cell r="G1837" t="str">
            <v>3,58</v>
          </cell>
          <cell r="H1837">
            <v>0</v>
          </cell>
          <cell r="I1837">
            <v>2.82</v>
          </cell>
          <cell r="J1837">
            <v>0.75</v>
          </cell>
          <cell r="K1837">
            <v>3.58</v>
          </cell>
          <cell r="L1837">
            <v>0</v>
          </cell>
          <cell r="M1837">
            <v>0.75294000000000005</v>
          </cell>
          <cell r="N1837">
            <v>3.57294</v>
          </cell>
        </row>
        <row r="1838">
          <cell r="B1838" t="str">
            <v>5 S 02 511 54</v>
          </cell>
          <cell r="C1838" t="str">
            <v>Micro-revestimento a frio-Microflex-2,5 cm BC</v>
          </cell>
          <cell r="D1838" t="str">
            <v>m2</v>
          </cell>
          <cell r="E1838" t="str">
            <v>3,49</v>
          </cell>
          <cell r="F1838" t="str">
            <v>0,93</v>
          </cell>
          <cell r="G1838" t="str">
            <v>4,43</v>
          </cell>
          <cell r="H1838">
            <v>0</v>
          </cell>
          <cell r="I1838">
            <v>3.49</v>
          </cell>
          <cell r="J1838">
            <v>0.93</v>
          </cell>
          <cell r="K1838">
            <v>4.43</v>
          </cell>
          <cell r="L1838">
            <v>0</v>
          </cell>
          <cell r="M1838">
            <v>0.93183000000000016</v>
          </cell>
          <cell r="N1838">
            <v>4.4218299999999999</v>
          </cell>
        </row>
        <row r="1839">
          <cell r="B1839" t="str">
            <v>5 S 02 511 55</v>
          </cell>
          <cell r="C1839" t="str">
            <v>Micro-revest.a frio - Microflex 0,8cm BC c/ cal</v>
          </cell>
          <cell r="D1839" t="str">
            <v>m2</v>
          </cell>
          <cell r="E1839" t="str">
            <v>1,07</v>
          </cell>
          <cell r="F1839" t="str">
            <v>0,29</v>
          </cell>
          <cell r="G1839" t="str">
            <v>1,36</v>
          </cell>
          <cell r="H1839">
            <v>0</v>
          </cell>
          <cell r="I1839">
            <v>1.07</v>
          </cell>
          <cell r="J1839">
            <v>0.28999999999999998</v>
          </cell>
          <cell r="K1839">
            <v>1.36</v>
          </cell>
          <cell r="L1839">
            <v>0</v>
          </cell>
          <cell r="M1839">
            <v>0.28569000000000006</v>
          </cell>
          <cell r="N1839">
            <v>1.3556900000000001</v>
          </cell>
        </row>
        <row r="1840">
          <cell r="B1840" t="str">
            <v>5 S 02 511 56</v>
          </cell>
          <cell r="C1840" t="str">
            <v>Micro-revest.a frio - Microflex 0,8cm BC c/cimento</v>
          </cell>
          <cell r="D1840" t="str">
            <v>m2</v>
          </cell>
          <cell r="E1840" t="str">
            <v>1,08</v>
          </cell>
          <cell r="F1840" t="str">
            <v>0,29</v>
          </cell>
          <cell r="G1840" t="str">
            <v>1,36</v>
          </cell>
          <cell r="H1840">
            <v>0</v>
          </cell>
          <cell r="I1840">
            <v>1.08</v>
          </cell>
          <cell r="J1840">
            <v>0.28999999999999998</v>
          </cell>
          <cell r="K1840">
            <v>1.36</v>
          </cell>
          <cell r="L1840">
            <v>0</v>
          </cell>
          <cell r="M1840">
            <v>0.28836000000000006</v>
          </cell>
          <cell r="N1840">
            <v>1.36836</v>
          </cell>
        </row>
        <row r="1841">
          <cell r="B1841" t="str">
            <v>5 S 02 511 57</v>
          </cell>
          <cell r="C1841" t="str">
            <v>Micro-revest.a frio-Microflex 0,8cm BC c/fibra cal</v>
          </cell>
          <cell r="D1841" t="str">
            <v>m2</v>
          </cell>
          <cell r="E1841" t="str">
            <v>1,07</v>
          </cell>
          <cell r="F1841" t="str">
            <v>0,29</v>
          </cell>
          <cell r="G1841" t="str">
            <v>1,36</v>
          </cell>
          <cell r="H1841">
            <v>0</v>
          </cell>
          <cell r="I1841">
            <v>1.07</v>
          </cell>
          <cell r="J1841">
            <v>0.28999999999999998</v>
          </cell>
          <cell r="K1841">
            <v>1.36</v>
          </cell>
          <cell r="L1841">
            <v>0</v>
          </cell>
          <cell r="M1841">
            <v>0.28569000000000006</v>
          </cell>
          <cell r="N1841">
            <v>1.3556900000000001</v>
          </cell>
        </row>
        <row r="1842">
          <cell r="B1842" t="str">
            <v>5 S 02 511 58</v>
          </cell>
          <cell r="C1842" t="str">
            <v>Micro-revest.a frio-Microflex 0,8cm BC c/fibra cim</v>
          </cell>
          <cell r="D1842" t="str">
            <v>m2</v>
          </cell>
          <cell r="E1842" t="str">
            <v>1,08</v>
          </cell>
          <cell r="F1842" t="str">
            <v>0,29</v>
          </cell>
          <cell r="G1842" t="str">
            <v>1,36</v>
          </cell>
          <cell r="H1842">
            <v>0</v>
          </cell>
          <cell r="I1842">
            <v>1.08</v>
          </cell>
          <cell r="J1842">
            <v>0.28999999999999998</v>
          </cell>
          <cell r="K1842">
            <v>1.36</v>
          </cell>
          <cell r="L1842">
            <v>0</v>
          </cell>
          <cell r="M1842">
            <v>0.28836000000000006</v>
          </cell>
          <cell r="N1842">
            <v>1.36836</v>
          </cell>
        </row>
        <row r="1843">
          <cell r="B1843" t="str">
            <v>5 S 02 511 59</v>
          </cell>
          <cell r="C1843" t="str">
            <v>Micro-revest. a frio-Microflex 1,5 cm BC c/cal</v>
          </cell>
          <cell r="D1843" t="str">
            <v>m2</v>
          </cell>
          <cell r="E1843" t="str">
            <v>2,00</v>
          </cell>
          <cell r="F1843" t="str">
            <v>0,53</v>
          </cell>
          <cell r="G1843" t="str">
            <v>2,53</v>
          </cell>
          <cell r="H1843">
            <v>0</v>
          </cell>
          <cell r="I1843">
            <v>2</v>
          </cell>
          <cell r="J1843">
            <v>0.53</v>
          </cell>
          <cell r="K1843">
            <v>2.5299999999999998</v>
          </cell>
          <cell r="L1843">
            <v>0</v>
          </cell>
          <cell r="M1843">
            <v>0.53400000000000003</v>
          </cell>
          <cell r="N1843">
            <v>2.5339999999999998</v>
          </cell>
        </row>
        <row r="1844">
          <cell r="B1844" t="str">
            <v>5 S 02 511 60</v>
          </cell>
          <cell r="C1844" t="str">
            <v>Micro-revest. a frio-Microflex 1,5 cm BC c/cimento</v>
          </cell>
          <cell r="D1844" t="str">
            <v>m2</v>
          </cell>
          <cell r="E1844" t="str">
            <v>2,00</v>
          </cell>
          <cell r="F1844" t="str">
            <v>0,53</v>
          </cell>
          <cell r="G1844" t="str">
            <v>2,54</v>
          </cell>
          <cell r="H1844">
            <v>0</v>
          </cell>
          <cell r="I1844">
            <v>2</v>
          </cell>
          <cell r="J1844">
            <v>0.53</v>
          </cell>
          <cell r="K1844">
            <v>2.54</v>
          </cell>
          <cell r="L1844">
            <v>0</v>
          </cell>
          <cell r="M1844">
            <v>0.53400000000000003</v>
          </cell>
          <cell r="N1844">
            <v>2.5339999999999998</v>
          </cell>
        </row>
        <row r="1845">
          <cell r="B1845" t="str">
            <v>5 S 02 511 61</v>
          </cell>
          <cell r="C1845" t="str">
            <v>Micro-revest. frio-Microflex 1,5 cm BC fibra c/cal</v>
          </cell>
          <cell r="D1845" t="str">
            <v>m2</v>
          </cell>
          <cell r="E1845" t="str">
            <v>2,00</v>
          </cell>
          <cell r="F1845" t="str">
            <v>0,53</v>
          </cell>
          <cell r="G1845" t="str">
            <v>2,53</v>
          </cell>
          <cell r="H1845">
            <v>0</v>
          </cell>
          <cell r="I1845">
            <v>2</v>
          </cell>
          <cell r="J1845">
            <v>0.53</v>
          </cell>
          <cell r="K1845">
            <v>2.5299999999999998</v>
          </cell>
          <cell r="L1845">
            <v>0</v>
          </cell>
          <cell r="M1845">
            <v>0.53400000000000003</v>
          </cell>
          <cell r="N1845">
            <v>2.5339999999999998</v>
          </cell>
        </row>
        <row r="1846">
          <cell r="B1846" t="str">
            <v>5 S 02 511 62</v>
          </cell>
          <cell r="C1846" t="str">
            <v>Micro-revest. frio-Microflex 1,5 cm BC fibra c/cim</v>
          </cell>
          <cell r="D1846" t="str">
            <v>m2</v>
          </cell>
          <cell r="E1846" t="str">
            <v>2,00</v>
          </cell>
          <cell r="F1846" t="str">
            <v>0,53</v>
          </cell>
          <cell r="G1846" t="str">
            <v>2,54</v>
          </cell>
          <cell r="H1846">
            <v>0</v>
          </cell>
          <cell r="I1846">
            <v>2</v>
          </cell>
          <cell r="J1846">
            <v>0.53</v>
          </cell>
          <cell r="K1846">
            <v>2.54</v>
          </cell>
          <cell r="L1846">
            <v>0</v>
          </cell>
          <cell r="M1846">
            <v>0.53400000000000003</v>
          </cell>
          <cell r="N1846">
            <v>2.5339999999999998</v>
          </cell>
        </row>
        <row r="1847">
          <cell r="B1847" t="str">
            <v>5 S 02 511 63</v>
          </cell>
          <cell r="C1847" t="str">
            <v>Micro-revestimento a frio - Microflex 2,0 cm c/cal</v>
          </cell>
          <cell r="D1847" t="str">
            <v>m2</v>
          </cell>
          <cell r="E1847" t="str">
            <v>2,09</v>
          </cell>
          <cell r="F1847" t="str">
            <v>0,56</v>
          </cell>
          <cell r="G1847" t="str">
            <v>2,64</v>
          </cell>
          <cell r="H1847">
            <v>0</v>
          </cell>
          <cell r="I1847">
            <v>2.09</v>
          </cell>
          <cell r="J1847">
            <v>0.56000000000000005</v>
          </cell>
          <cell r="K1847">
            <v>2.64</v>
          </cell>
          <cell r="L1847">
            <v>0</v>
          </cell>
          <cell r="M1847">
            <v>0.55803000000000003</v>
          </cell>
          <cell r="N1847">
            <v>2.6480299999999999</v>
          </cell>
        </row>
        <row r="1848">
          <cell r="B1848" t="str">
            <v>5 S 02 511 64</v>
          </cell>
          <cell r="C1848" t="str">
            <v>Micro-revestimento a frio - Microflex 2,0 cm c/cim</v>
          </cell>
          <cell r="D1848" t="str">
            <v>m2</v>
          </cell>
          <cell r="E1848" t="str">
            <v>2,09</v>
          </cell>
          <cell r="F1848" t="str">
            <v>0,56</v>
          </cell>
          <cell r="G1848" t="str">
            <v>2,65</v>
          </cell>
          <cell r="H1848">
            <v>0</v>
          </cell>
          <cell r="I1848">
            <v>2.09</v>
          </cell>
          <cell r="J1848">
            <v>0.56000000000000005</v>
          </cell>
          <cell r="K1848">
            <v>2.65</v>
          </cell>
          <cell r="L1848">
            <v>0</v>
          </cell>
          <cell r="M1848">
            <v>0.55803000000000003</v>
          </cell>
          <cell r="N1848">
            <v>2.6480299999999999</v>
          </cell>
        </row>
        <row r="1849">
          <cell r="B1849" t="str">
            <v>5 S 02 511 65</v>
          </cell>
          <cell r="C1849" t="str">
            <v>Micro-revest. a frio-Microflex 2,0 cm c/fibra cal</v>
          </cell>
          <cell r="D1849" t="str">
            <v>m2</v>
          </cell>
          <cell r="E1849" t="str">
            <v>2,09</v>
          </cell>
          <cell r="F1849" t="str">
            <v>0,56</v>
          </cell>
          <cell r="G1849" t="str">
            <v>2,64</v>
          </cell>
          <cell r="H1849">
            <v>0</v>
          </cell>
          <cell r="I1849">
            <v>2.09</v>
          </cell>
          <cell r="J1849">
            <v>0.56000000000000005</v>
          </cell>
          <cell r="K1849">
            <v>2.64</v>
          </cell>
          <cell r="L1849">
            <v>0</v>
          </cell>
          <cell r="M1849">
            <v>0.55803000000000003</v>
          </cell>
          <cell r="N1849">
            <v>2.6480299999999999</v>
          </cell>
        </row>
        <row r="1850">
          <cell r="B1850" t="str">
            <v>5 S 02 511 66</v>
          </cell>
          <cell r="C1850" t="str">
            <v>Micro-revest. a frio-Microflex 2,0 cm c/fibra cim</v>
          </cell>
          <cell r="D1850" t="str">
            <v>m2</v>
          </cell>
          <cell r="E1850" t="str">
            <v>2,09</v>
          </cell>
          <cell r="F1850" t="str">
            <v>0,56</v>
          </cell>
          <cell r="G1850" t="str">
            <v>2,65</v>
          </cell>
          <cell r="H1850">
            <v>0</v>
          </cell>
          <cell r="I1850">
            <v>2.09</v>
          </cell>
          <cell r="J1850">
            <v>0.56000000000000005</v>
          </cell>
          <cell r="K1850">
            <v>2.65</v>
          </cell>
          <cell r="L1850">
            <v>0</v>
          </cell>
          <cell r="M1850">
            <v>0.55803000000000003</v>
          </cell>
          <cell r="N1850">
            <v>2.6480299999999999</v>
          </cell>
        </row>
        <row r="1851">
          <cell r="B1851" t="str">
            <v>5 S 02 511 67</v>
          </cell>
          <cell r="C1851" t="str">
            <v>Micro-revestimento a frio-Microflex 2,0 cm BC cal</v>
          </cell>
          <cell r="D1851" t="str">
            <v>m2</v>
          </cell>
          <cell r="E1851" t="str">
            <v>2,65</v>
          </cell>
          <cell r="F1851" t="str">
            <v>0,71</v>
          </cell>
          <cell r="G1851" t="str">
            <v>3,36</v>
          </cell>
          <cell r="H1851">
            <v>0</v>
          </cell>
          <cell r="I1851">
            <v>2.65</v>
          </cell>
          <cell r="J1851">
            <v>0.71</v>
          </cell>
          <cell r="K1851">
            <v>3.36</v>
          </cell>
          <cell r="L1851">
            <v>0</v>
          </cell>
          <cell r="M1851">
            <v>0.70755000000000001</v>
          </cell>
          <cell r="N1851">
            <v>3.3575499999999998</v>
          </cell>
        </row>
        <row r="1852">
          <cell r="B1852" t="str">
            <v>5 S 02 511 68</v>
          </cell>
          <cell r="C1852" t="str">
            <v>Micro-revestimento a frio-Microflex 2,0 cm BC cim</v>
          </cell>
          <cell r="D1852" t="str">
            <v>m2</v>
          </cell>
          <cell r="E1852" t="str">
            <v>2,66</v>
          </cell>
          <cell r="F1852" t="str">
            <v>0,71</v>
          </cell>
          <cell r="G1852" t="str">
            <v>3,37</v>
          </cell>
          <cell r="H1852">
            <v>0</v>
          </cell>
          <cell r="I1852">
            <v>2.66</v>
          </cell>
          <cell r="J1852">
            <v>0.71</v>
          </cell>
          <cell r="K1852">
            <v>3.37</v>
          </cell>
          <cell r="L1852">
            <v>0</v>
          </cell>
          <cell r="M1852">
            <v>0.71022000000000007</v>
          </cell>
          <cell r="N1852">
            <v>3.3702200000000002</v>
          </cell>
        </row>
        <row r="1853">
          <cell r="B1853" t="str">
            <v>5 S 02 511 69</v>
          </cell>
          <cell r="C1853" t="str">
            <v>Micro-revest. frio-Microflex 2,0 cm BC c/fibra cal</v>
          </cell>
          <cell r="D1853" t="str">
            <v>m2</v>
          </cell>
          <cell r="E1853" t="str">
            <v>2,65</v>
          </cell>
          <cell r="F1853" t="str">
            <v>0,71</v>
          </cell>
          <cell r="G1853" t="str">
            <v>3,36</v>
          </cell>
          <cell r="H1853">
            <v>0</v>
          </cell>
          <cell r="I1853">
            <v>2.65</v>
          </cell>
          <cell r="J1853">
            <v>0.71</v>
          </cell>
          <cell r="K1853">
            <v>3.36</v>
          </cell>
          <cell r="L1853">
            <v>0</v>
          </cell>
          <cell r="M1853">
            <v>0.70755000000000001</v>
          </cell>
          <cell r="N1853">
            <v>3.3575499999999998</v>
          </cell>
        </row>
        <row r="1854">
          <cell r="B1854" t="str">
            <v>5 S 02 511 70</v>
          </cell>
          <cell r="C1854" t="str">
            <v>Micro-revest. frio-Microflex 2,0 cm BC c/fibra cim</v>
          </cell>
          <cell r="D1854" t="str">
            <v>m2</v>
          </cell>
          <cell r="E1854" t="str">
            <v>2,61</v>
          </cell>
          <cell r="F1854" t="str">
            <v>0,70</v>
          </cell>
          <cell r="G1854" t="str">
            <v>3,31</v>
          </cell>
          <cell r="H1854">
            <v>0</v>
          </cell>
          <cell r="I1854">
            <v>2.61</v>
          </cell>
          <cell r="J1854">
            <v>0.7</v>
          </cell>
          <cell r="K1854">
            <v>3.31</v>
          </cell>
          <cell r="L1854">
            <v>0</v>
          </cell>
          <cell r="M1854">
            <v>0.69686999999999999</v>
          </cell>
          <cell r="N1854">
            <v>3.30687</v>
          </cell>
        </row>
        <row r="1855">
          <cell r="B1855" t="str">
            <v>5 S 02 511 71</v>
          </cell>
          <cell r="C1855" t="str">
            <v>Micro-revest. a frio-Microflex-2,5cm c/ filler cal</v>
          </cell>
          <cell r="D1855" t="str">
            <v>m2</v>
          </cell>
          <cell r="E1855" t="str">
            <v>2,54</v>
          </cell>
          <cell r="F1855" t="str">
            <v>0,68</v>
          </cell>
          <cell r="G1855" t="str">
            <v>3,22</v>
          </cell>
          <cell r="H1855">
            <v>0</v>
          </cell>
          <cell r="I1855">
            <v>2.54</v>
          </cell>
          <cell r="J1855">
            <v>0.68</v>
          </cell>
          <cell r="K1855">
            <v>3.22</v>
          </cell>
          <cell r="L1855">
            <v>0</v>
          </cell>
          <cell r="M1855">
            <v>0.67818000000000001</v>
          </cell>
          <cell r="N1855">
            <v>3.2181800000000003</v>
          </cell>
        </row>
        <row r="1856">
          <cell r="B1856" t="str">
            <v>5 S 02 511 72</v>
          </cell>
          <cell r="C1856" t="str">
            <v>Micro-revest. a frio-Microflex-2,5cm c/ filler cim</v>
          </cell>
          <cell r="D1856" t="str">
            <v>m2</v>
          </cell>
          <cell r="E1856" t="str">
            <v>2,61</v>
          </cell>
          <cell r="F1856" t="str">
            <v>0,70</v>
          </cell>
          <cell r="G1856" t="str">
            <v>3,31</v>
          </cell>
          <cell r="H1856">
            <v>0</v>
          </cell>
          <cell r="I1856">
            <v>2.61</v>
          </cell>
          <cell r="J1856">
            <v>0.7</v>
          </cell>
          <cell r="K1856">
            <v>3.31</v>
          </cell>
          <cell r="L1856">
            <v>0</v>
          </cell>
          <cell r="M1856">
            <v>0.69686999999999999</v>
          </cell>
          <cell r="N1856">
            <v>3.30687</v>
          </cell>
        </row>
        <row r="1857">
          <cell r="B1857" t="str">
            <v>5 S 02 511 73</v>
          </cell>
          <cell r="C1857" t="str">
            <v>Micro-revest. frio-Microflex-2,5cm c/fibra cal</v>
          </cell>
          <cell r="D1857" t="str">
            <v>m2</v>
          </cell>
          <cell r="E1857" t="str">
            <v>2,54</v>
          </cell>
          <cell r="F1857" t="str">
            <v>0,68</v>
          </cell>
          <cell r="G1857" t="str">
            <v>3,22</v>
          </cell>
          <cell r="H1857">
            <v>0</v>
          </cell>
          <cell r="I1857">
            <v>2.54</v>
          </cell>
          <cell r="J1857">
            <v>0.68</v>
          </cell>
          <cell r="K1857">
            <v>3.22</v>
          </cell>
          <cell r="L1857">
            <v>0</v>
          </cell>
          <cell r="M1857">
            <v>0.67818000000000001</v>
          </cell>
          <cell r="N1857">
            <v>3.2181800000000003</v>
          </cell>
        </row>
        <row r="1858">
          <cell r="B1858" t="str">
            <v>5 S 02 511 74</v>
          </cell>
          <cell r="C1858" t="str">
            <v>Micro-revest. frio-Microflex-2,5cm c/fibra cim</v>
          </cell>
          <cell r="D1858" t="str">
            <v>m2</v>
          </cell>
          <cell r="E1858" t="str">
            <v>2,55</v>
          </cell>
          <cell r="F1858" t="str">
            <v>0,68</v>
          </cell>
          <cell r="G1858" t="str">
            <v>3,23</v>
          </cell>
          <cell r="H1858">
            <v>0</v>
          </cell>
          <cell r="I1858">
            <v>2.5499999999999998</v>
          </cell>
          <cell r="J1858">
            <v>0.68</v>
          </cell>
          <cell r="K1858">
            <v>3.23</v>
          </cell>
          <cell r="L1858">
            <v>0</v>
          </cell>
          <cell r="M1858">
            <v>0.68084999999999996</v>
          </cell>
          <cell r="N1858">
            <v>3.2308499999999998</v>
          </cell>
        </row>
        <row r="1859">
          <cell r="B1859" t="str">
            <v>5 S 02 511 75</v>
          </cell>
          <cell r="C1859" t="str">
            <v>Micro-revest. a frio-Microflex-2,5 cm BC c/ cal</v>
          </cell>
          <cell r="D1859" t="str">
            <v>m2</v>
          </cell>
          <cell r="E1859" t="str">
            <v>3,32</v>
          </cell>
          <cell r="F1859" t="str">
            <v>0,89</v>
          </cell>
          <cell r="G1859" t="str">
            <v>4,20</v>
          </cell>
          <cell r="H1859">
            <v>0</v>
          </cell>
          <cell r="I1859">
            <v>3.32</v>
          </cell>
          <cell r="J1859">
            <v>0.89</v>
          </cell>
          <cell r="K1859">
            <v>4.2</v>
          </cell>
          <cell r="L1859">
            <v>0</v>
          </cell>
          <cell r="M1859">
            <v>0.88644000000000001</v>
          </cell>
          <cell r="N1859">
            <v>4.2064399999999997</v>
          </cell>
        </row>
        <row r="1860">
          <cell r="B1860" t="str">
            <v>5 S 02 511 76</v>
          </cell>
          <cell r="C1860" t="str">
            <v>Micro-revest. a frio-Microflex-2,5 cm BC c/ cim</v>
          </cell>
          <cell r="D1860" t="str">
            <v>m2</v>
          </cell>
          <cell r="E1860" t="str">
            <v>3,32</v>
          </cell>
          <cell r="F1860" t="str">
            <v>0,89</v>
          </cell>
          <cell r="G1860" t="str">
            <v>4,21</v>
          </cell>
          <cell r="H1860">
            <v>0</v>
          </cell>
          <cell r="I1860">
            <v>3.32</v>
          </cell>
          <cell r="J1860">
            <v>0.89</v>
          </cell>
          <cell r="K1860">
            <v>4.21</v>
          </cell>
          <cell r="L1860">
            <v>0</v>
          </cell>
          <cell r="M1860">
            <v>0.88644000000000001</v>
          </cell>
          <cell r="N1860">
            <v>4.2064399999999997</v>
          </cell>
        </row>
        <row r="1861">
          <cell r="B1861" t="str">
            <v>5 S 02 511 77</v>
          </cell>
          <cell r="C1861" t="str">
            <v>Micro-revest. frio-Microflex-2,5 cm BC c/fibra cal</v>
          </cell>
          <cell r="D1861" t="str">
            <v>m2</v>
          </cell>
          <cell r="E1861" t="str">
            <v>3,32</v>
          </cell>
          <cell r="F1861" t="str">
            <v>0,89</v>
          </cell>
          <cell r="G1861" t="str">
            <v>4,20</v>
          </cell>
          <cell r="H1861">
            <v>0</v>
          </cell>
          <cell r="I1861">
            <v>3.32</v>
          </cell>
          <cell r="J1861">
            <v>0.89</v>
          </cell>
          <cell r="K1861">
            <v>4.2</v>
          </cell>
          <cell r="L1861">
            <v>0</v>
          </cell>
          <cell r="M1861">
            <v>0.88644000000000001</v>
          </cell>
          <cell r="N1861">
            <v>4.2064399999999997</v>
          </cell>
        </row>
        <row r="1862">
          <cell r="B1862" t="str">
            <v>5 S 02 511 78</v>
          </cell>
          <cell r="C1862" t="str">
            <v>Micro-revest. frio-Microflex-2,5 cm BC c/fibra cim</v>
          </cell>
          <cell r="D1862" t="str">
            <v>m2</v>
          </cell>
          <cell r="E1862" t="str">
            <v>3,32</v>
          </cell>
          <cell r="F1862" t="str">
            <v>0,89</v>
          </cell>
          <cell r="G1862" t="str">
            <v>4,21</v>
          </cell>
          <cell r="H1862">
            <v>0</v>
          </cell>
          <cell r="I1862">
            <v>3.32</v>
          </cell>
          <cell r="J1862">
            <v>0.89</v>
          </cell>
          <cell r="K1862">
            <v>4.21</v>
          </cell>
          <cell r="L1862">
            <v>0</v>
          </cell>
          <cell r="M1862">
            <v>0.88644000000000001</v>
          </cell>
          <cell r="N1862">
            <v>4.2064399999999997</v>
          </cell>
        </row>
        <row r="1863">
          <cell r="B1863" t="str">
            <v>5 S 02 512 01</v>
          </cell>
          <cell r="C1863" t="str">
            <v>Lama asfáltica fina (granulometrias I e II)</v>
          </cell>
          <cell r="D1863" t="str">
            <v>m2</v>
          </cell>
          <cell r="E1863" t="str">
            <v>0,95</v>
          </cell>
          <cell r="F1863" t="str">
            <v>0,25</v>
          </cell>
          <cell r="G1863" t="str">
            <v>1,21</v>
          </cell>
          <cell r="H1863">
            <v>0</v>
          </cell>
          <cell r="I1863">
            <v>0.95</v>
          </cell>
          <cell r="J1863">
            <v>0.25</v>
          </cell>
          <cell r="K1863">
            <v>1.21</v>
          </cell>
          <cell r="L1863">
            <v>0</v>
          </cell>
          <cell r="M1863">
            <v>0.25364999999999999</v>
          </cell>
          <cell r="N1863">
            <v>1.2036499999999999</v>
          </cell>
        </row>
        <row r="1864">
          <cell r="B1864" t="str">
            <v>5 S 02 512 02</v>
          </cell>
          <cell r="C1864" t="str">
            <v>Lama asfáltica grossa (granulometrias III e IV)</v>
          </cell>
          <cell r="D1864" t="str">
            <v>m2</v>
          </cell>
          <cell r="E1864" t="str">
            <v>1,76</v>
          </cell>
          <cell r="F1864" t="str">
            <v>0,47</v>
          </cell>
          <cell r="G1864" t="str">
            <v>2,22</v>
          </cell>
          <cell r="H1864">
            <v>0</v>
          </cell>
          <cell r="I1864">
            <v>1.76</v>
          </cell>
          <cell r="J1864">
            <v>0.47</v>
          </cell>
          <cell r="K1864">
            <v>2.2200000000000002</v>
          </cell>
          <cell r="L1864">
            <v>0</v>
          </cell>
          <cell r="M1864">
            <v>0.46992</v>
          </cell>
          <cell r="N1864">
            <v>2.2299199999999999</v>
          </cell>
        </row>
        <row r="1865">
          <cell r="B1865" t="str">
            <v>5 S 02 512 51</v>
          </cell>
          <cell r="C1865" t="str">
            <v>Lama asfáltica fina (granulometrias I e II) AC/BC</v>
          </cell>
          <cell r="D1865" t="str">
            <v>m2</v>
          </cell>
          <cell r="E1865" t="str">
            <v>1,06</v>
          </cell>
          <cell r="F1865" t="str">
            <v>0,28</v>
          </cell>
          <cell r="G1865" t="str">
            <v>1,34</v>
          </cell>
          <cell r="H1865">
            <v>0</v>
          </cell>
          <cell r="I1865">
            <v>1.06</v>
          </cell>
          <cell r="J1865">
            <v>0.28000000000000003</v>
          </cell>
          <cell r="K1865">
            <v>1.34</v>
          </cell>
          <cell r="L1865">
            <v>0</v>
          </cell>
          <cell r="M1865">
            <v>0.28302000000000005</v>
          </cell>
          <cell r="N1865">
            <v>1.3430200000000001</v>
          </cell>
        </row>
        <row r="1866">
          <cell r="B1866" t="str">
            <v>5 S 02 512 52</v>
          </cell>
          <cell r="C1866" t="str">
            <v>Lama asfált.grossa (granulometrias III e IV) AC/BC</v>
          </cell>
          <cell r="D1866" t="str">
            <v>m2</v>
          </cell>
          <cell r="E1866" t="str">
            <v>1,97</v>
          </cell>
          <cell r="F1866" t="str">
            <v>0,53</v>
          </cell>
          <cell r="G1866" t="str">
            <v>2,50</v>
          </cell>
          <cell r="H1866">
            <v>0</v>
          </cell>
          <cell r="I1866">
            <v>1.97</v>
          </cell>
          <cell r="J1866">
            <v>0.53</v>
          </cell>
          <cell r="K1866">
            <v>2.5</v>
          </cell>
          <cell r="L1866">
            <v>0</v>
          </cell>
          <cell r="M1866">
            <v>0.52599000000000007</v>
          </cell>
          <cell r="N1866">
            <v>2.4959899999999999</v>
          </cell>
        </row>
        <row r="1867">
          <cell r="B1867" t="str">
            <v>5 S 02 530 00</v>
          </cell>
          <cell r="C1867" t="str">
            <v>Pré-misturado a frio</v>
          </cell>
          <cell r="D1867" t="str">
            <v>m3</v>
          </cell>
          <cell r="E1867" t="str">
            <v>89,33</v>
          </cell>
          <cell r="F1867" t="str">
            <v>23,85</v>
          </cell>
          <cell r="G1867" t="str">
            <v>113,18</v>
          </cell>
          <cell r="H1867">
            <v>0</v>
          </cell>
          <cell r="I1867">
            <v>89.33</v>
          </cell>
          <cell r="J1867">
            <v>23.85</v>
          </cell>
          <cell r="K1867">
            <v>113.18</v>
          </cell>
          <cell r="L1867">
            <v>0</v>
          </cell>
          <cell r="M1867">
            <v>23.851110000000002</v>
          </cell>
          <cell r="N1867">
            <v>113.18111</v>
          </cell>
        </row>
        <row r="1868">
          <cell r="B1868" t="str">
            <v>5 S 02 530 50</v>
          </cell>
          <cell r="C1868" t="str">
            <v>Pré-misturado a frio AC/BC</v>
          </cell>
          <cell r="D1868" t="str">
            <v>m3</v>
          </cell>
          <cell r="E1868" t="str">
            <v>134,47</v>
          </cell>
          <cell r="F1868" t="str">
            <v>35,90</v>
          </cell>
          <cell r="G1868" t="str">
            <v>170,38</v>
          </cell>
          <cell r="H1868">
            <v>0</v>
          </cell>
          <cell r="I1868">
            <v>134.47</v>
          </cell>
          <cell r="J1868">
            <v>35.9</v>
          </cell>
          <cell r="K1868">
            <v>170.38</v>
          </cell>
          <cell r="L1868">
            <v>0</v>
          </cell>
          <cell r="M1868">
            <v>35.903490000000005</v>
          </cell>
          <cell r="N1868">
            <v>170.37349</v>
          </cell>
        </row>
        <row r="1869">
          <cell r="B1869" t="str">
            <v>5 S 02 531 00</v>
          </cell>
          <cell r="C1869" t="str">
            <v>Macadame betuminoso por penetração</v>
          </cell>
          <cell r="D1869" t="str">
            <v>m3</v>
          </cell>
          <cell r="E1869" t="str">
            <v>86,15</v>
          </cell>
          <cell r="F1869" t="str">
            <v>23,00</v>
          </cell>
          <cell r="G1869" t="str">
            <v>109,15</v>
          </cell>
          <cell r="H1869">
            <v>0</v>
          </cell>
          <cell r="I1869">
            <v>86.15</v>
          </cell>
          <cell r="J1869">
            <v>23</v>
          </cell>
          <cell r="K1869">
            <v>109.15</v>
          </cell>
          <cell r="L1869">
            <v>0</v>
          </cell>
          <cell r="M1869">
            <v>23.002050000000004</v>
          </cell>
          <cell r="N1869">
            <v>109.15205</v>
          </cell>
        </row>
        <row r="1870">
          <cell r="B1870" t="str">
            <v>5 S 02 531 50</v>
          </cell>
          <cell r="C1870" t="str">
            <v>Macadame betuminoso por penetração BC</v>
          </cell>
          <cell r="D1870" t="str">
            <v>m3</v>
          </cell>
          <cell r="E1870" t="str">
            <v>126,01</v>
          </cell>
          <cell r="F1870" t="str">
            <v>33,64</v>
          </cell>
          <cell r="G1870" t="str">
            <v>159,66</v>
          </cell>
          <cell r="H1870">
            <v>0</v>
          </cell>
          <cell r="I1870">
            <v>126.01</v>
          </cell>
          <cell r="J1870">
            <v>33.64</v>
          </cell>
          <cell r="K1870">
            <v>159.66</v>
          </cell>
          <cell r="L1870">
            <v>0</v>
          </cell>
          <cell r="M1870">
            <v>33.644670000000005</v>
          </cell>
          <cell r="N1870">
            <v>159.65467000000001</v>
          </cell>
        </row>
        <row r="1871">
          <cell r="B1871" t="str">
            <v>5 S 02 532 00</v>
          </cell>
          <cell r="C1871" t="str">
            <v>Areia-asfalto a quente</v>
          </cell>
          <cell r="D1871" t="str">
            <v>t</v>
          </cell>
          <cell r="E1871" t="str">
            <v>64,14</v>
          </cell>
          <cell r="F1871" t="str">
            <v>17,13</v>
          </cell>
          <cell r="G1871" t="str">
            <v>81,27</v>
          </cell>
          <cell r="H1871">
            <v>0</v>
          </cell>
          <cell r="I1871">
            <v>64.14</v>
          </cell>
          <cell r="J1871">
            <v>17.13</v>
          </cell>
          <cell r="K1871">
            <v>81.27</v>
          </cell>
          <cell r="L1871">
            <v>0</v>
          </cell>
          <cell r="M1871">
            <v>17.12538</v>
          </cell>
          <cell r="N1871">
            <v>81.265379999999993</v>
          </cell>
        </row>
        <row r="1872">
          <cell r="B1872" t="str">
            <v>5 S 02 532 50</v>
          </cell>
          <cell r="C1872" t="str">
            <v>Areia-asfalto a quente AC</v>
          </cell>
          <cell r="D1872" t="str">
            <v>t</v>
          </cell>
          <cell r="E1872" t="str">
            <v>101,20</v>
          </cell>
          <cell r="F1872" t="str">
            <v>27,02</v>
          </cell>
          <cell r="G1872" t="str">
            <v>128,22</v>
          </cell>
          <cell r="H1872">
            <v>0</v>
          </cell>
          <cell r="I1872">
            <v>101.2</v>
          </cell>
          <cell r="J1872">
            <v>27.02</v>
          </cell>
          <cell r="K1872">
            <v>128.22</v>
          </cell>
          <cell r="L1872">
            <v>0</v>
          </cell>
          <cell r="M1872">
            <v>27.020400000000002</v>
          </cell>
          <cell r="N1872">
            <v>128.22040000000001</v>
          </cell>
        </row>
        <row r="1873">
          <cell r="B1873" t="str">
            <v>5 S 02 540 01</v>
          </cell>
          <cell r="C1873" t="str">
            <v>Conc. betumin.usinado a quente - capa de rolamento</v>
          </cell>
          <cell r="D1873" t="str">
            <v>t</v>
          </cell>
          <cell r="E1873" t="str">
            <v>59,28</v>
          </cell>
          <cell r="F1873" t="str">
            <v>15,83</v>
          </cell>
          <cell r="G1873" t="str">
            <v>75,11</v>
          </cell>
          <cell r="H1873">
            <v>0</v>
          </cell>
          <cell r="I1873">
            <v>59.28</v>
          </cell>
          <cell r="J1873">
            <v>15.83</v>
          </cell>
          <cell r="K1873">
            <v>75.11</v>
          </cell>
          <cell r="L1873">
            <v>0</v>
          </cell>
          <cell r="M1873">
            <v>15.827760000000001</v>
          </cell>
          <cell r="N1873">
            <v>75.107759999999999</v>
          </cell>
        </row>
        <row r="1874">
          <cell r="B1874" t="str">
            <v>5 S 02 540 02</v>
          </cell>
          <cell r="C1874" t="str">
            <v>Concreto betuminoso usinado a quente - binder</v>
          </cell>
          <cell r="D1874" t="str">
            <v>t</v>
          </cell>
          <cell r="E1874" t="str">
            <v>52,76</v>
          </cell>
          <cell r="F1874" t="str">
            <v>14,09</v>
          </cell>
          <cell r="G1874" t="str">
            <v>66,84</v>
          </cell>
          <cell r="H1874">
            <v>0</v>
          </cell>
          <cell r="I1874">
            <v>52.76</v>
          </cell>
          <cell r="J1874">
            <v>14.09</v>
          </cell>
          <cell r="K1874">
            <v>66.84</v>
          </cell>
          <cell r="L1874">
            <v>0</v>
          </cell>
          <cell r="M1874">
            <v>14.086920000000001</v>
          </cell>
          <cell r="N1874">
            <v>66.846919999999997</v>
          </cell>
        </row>
        <row r="1875">
          <cell r="B1875" t="str">
            <v>5 S 02 540 12</v>
          </cell>
          <cell r="C1875" t="str">
            <v>CBUQ reciclado em usina fixa</v>
          </cell>
          <cell r="D1875" t="str">
            <v>t</v>
          </cell>
          <cell r="E1875" t="str">
            <v>46,79</v>
          </cell>
          <cell r="F1875" t="str">
            <v>12,49</v>
          </cell>
          <cell r="G1875" t="str">
            <v>59,29</v>
          </cell>
          <cell r="H1875">
            <v>0</v>
          </cell>
          <cell r="I1875">
            <v>46.79</v>
          </cell>
          <cell r="J1875">
            <v>12.49</v>
          </cell>
          <cell r="K1875">
            <v>59.29</v>
          </cell>
          <cell r="L1875">
            <v>0</v>
          </cell>
          <cell r="M1875">
            <v>12.492930000000001</v>
          </cell>
          <cell r="N1875">
            <v>59.28293</v>
          </cell>
        </row>
        <row r="1876">
          <cell r="B1876" t="str">
            <v>5 S 02 540 21</v>
          </cell>
          <cell r="C1876" t="str">
            <v>CBUQ c/ cal hidratada - capa de rolamento</v>
          </cell>
          <cell r="D1876" t="str">
            <v>t</v>
          </cell>
          <cell r="E1876" t="str">
            <v>63,40</v>
          </cell>
          <cell r="F1876" t="str">
            <v>16,93</v>
          </cell>
          <cell r="G1876" t="str">
            <v>80,33</v>
          </cell>
          <cell r="H1876">
            <v>0</v>
          </cell>
          <cell r="I1876">
            <v>63.4</v>
          </cell>
          <cell r="J1876">
            <v>16.93</v>
          </cell>
          <cell r="K1876">
            <v>80.33</v>
          </cell>
          <cell r="L1876">
            <v>0</v>
          </cell>
          <cell r="M1876">
            <v>16.927800000000001</v>
          </cell>
          <cell r="N1876">
            <v>80.327799999999996</v>
          </cell>
        </row>
        <row r="1877">
          <cell r="B1877" t="str">
            <v>5 S 02 540 51</v>
          </cell>
          <cell r="C1877" t="str">
            <v>CBUQ -capa de rolamento AC/BC</v>
          </cell>
          <cell r="D1877" t="str">
            <v>t</v>
          </cell>
          <cell r="E1877" t="str">
            <v>77,91</v>
          </cell>
          <cell r="F1877" t="str">
            <v>20,80</v>
          </cell>
          <cell r="G1877" t="str">
            <v>98,71</v>
          </cell>
          <cell r="H1877">
            <v>0</v>
          </cell>
          <cell r="I1877">
            <v>77.91</v>
          </cell>
          <cell r="J1877">
            <v>20.8</v>
          </cell>
          <cell r="K1877">
            <v>98.71</v>
          </cell>
          <cell r="L1877">
            <v>0</v>
          </cell>
          <cell r="M1877">
            <v>20.801970000000001</v>
          </cell>
          <cell r="N1877">
            <v>98.711969999999994</v>
          </cell>
        </row>
        <row r="1878">
          <cell r="B1878" t="str">
            <v>5 S 02 540 52</v>
          </cell>
          <cell r="C1878" t="str">
            <v>CBUQ -binder AC/BC</v>
          </cell>
          <cell r="D1878" t="str">
            <v>t</v>
          </cell>
          <cell r="E1878" t="str">
            <v>74,51</v>
          </cell>
          <cell r="F1878" t="str">
            <v>19,89</v>
          </cell>
          <cell r="G1878" t="str">
            <v>94,40</v>
          </cell>
          <cell r="H1878">
            <v>0</v>
          </cell>
          <cell r="I1878">
            <v>74.510000000000005</v>
          </cell>
          <cell r="J1878">
            <v>19.89</v>
          </cell>
          <cell r="K1878">
            <v>94.4</v>
          </cell>
          <cell r="L1878">
            <v>0</v>
          </cell>
          <cell r="M1878">
            <v>19.894170000000003</v>
          </cell>
          <cell r="N1878">
            <v>94.404170000000008</v>
          </cell>
        </row>
        <row r="1879">
          <cell r="B1879" t="str">
            <v>5 S 02 540 62</v>
          </cell>
          <cell r="C1879" t="str">
            <v>CBUQ reciclado em usina fixa AC/BC</v>
          </cell>
          <cell r="D1879" t="str">
            <v>t</v>
          </cell>
          <cell r="E1879" t="str">
            <v>56,07</v>
          </cell>
          <cell r="F1879" t="str">
            <v>14,97</v>
          </cell>
          <cell r="G1879" t="str">
            <v>71,05</v>
          </cell>
          <cell r="H1879">
            <v>0</v>
          </cell>
          <cell r="I1879">
            <v>56.07</v>
          </cell>
          <cell r="J1879">
            <v>14.97</v>
          </cell>
          <cell r="K1879">
            <v>71.05</v>
          </cell>
          <cell r="L1879">
            <v>0</v>
          </cell>
          <cell r="M1879">
            <v>14.970690000000001</v>
          </cell>
          <cell r="N1879">
            <v>71.040689999999998</v>
          </cell>
        </row>
        <row r="1880">
          <cell r="B1880" t="str">
            <v>5 S 02 540 71</v>
          </cell>
          <cell r="C1880" t="str">
            <v>CBUQ capa de rolam. AC/BC c/ cal hidratada</v>
          </cell>
          <cell r="D1880" t="str">
            <v>t</v>
          </cell>
          <cell r="E1880" t="str">
            <v>82,18</v>
          </cell>
          <cell r="F1880" t="str">
            <v>21,94</v>
          </cell>
          <cell r="G1880" t="str">
            <v>104,12</v>
          </cell>
          <cell r="H1880">
            <v>0</v>
          </cell>
          <cell r="I1880">
            <v>82.18</v>
          </cell>
          <cell r="J1880">
            <v>21.94</v>
          </cell>
          <cell r="K1880">
            <v>104.12</v>
          </cell>
          <cell r="L1880">
            <v>0</v>
          </cell>
          <cell r="M1880">
            <v>21.942060000000001</v>
          </cell>
          <cell r="N1880">
            <v>104.12206</v>
          </cell>
        </row>
        <row r="1881">
          <cell r="B1881" t="str">
            <v>5 S 02 600 00</v>
          </cell>
          <cell r="C1881" t="str">
            <v>Manta sintét. p/ recap.asfál.- fornec. e aplicação</v>
          </cell>
          <cell r="D1881" t="str">
            <v>m2</v>
          </cell>
          <cell r="E1881" t="str">
            <v>3,97</v>
          </cell>
          <cell r="F1881" t="str">
            <v>1,06</v>
          </cell>
          <cell r="G1881" t="str">
            <v>5,02</v>
          </cell>
          <cell r="H1881">
            <v>0</v>
          </cell>
          <cell r="I1881">
            <v>3.97</v>
          </cell>
          <cell r="J1881">
            <v>1.06</v>
          </cell>
          <cell r="K1881">
            <v>5.0199999999999996</v>
          </cell>
          <cell r="L1881">
            <v>0</v>
          </cell>
          <cell r="M1881">
            <v>1.0599900000000002</v>
          </cell>
          <cell r="N1881">
            <v>5.0299900000000006</v>
          </cell>
        </row>
        <row r="1882">
          <cell r="B1882" t="str">
            <v>5 S 02 607 00</v>
          </cell>
          <cell r="C1882" t="str">
            <v>Concreto cimento portland c/ equip. pequeno porte</v>
          </cell>
          <cell r="D1882" t="str">
            <v>m3</v>
          </cell>
          <cell r="E1882" t="str">
            <v>322,93</v>
          </cell>
          <cell r="F1882" t="str">
            <v>86,22</v>
          </cell>
          <cell r="G1882" t="str">
            <v>409,15</v>
          </cell>
          <cell r="H1882">
            <v>0</v>
          </cell>
          <cell r="I1882">
            <v>322.93</v>
          </cell>
          <cell r="J1882">
            <v>86.22</v>
          </cell>
          <cell r="K1882">
            <v>409.15</v>
          </cell>
          <cell r="L1882">
            <v>0</v>
          </cell>
          <cell r="M1882">
            <v>86.222310000000007</v>
          </cell>
          <cell r="N1882">
            <v>409.15231</v>
          </cell>
        </row>
        <row r="1883">
          <cell r="B1883" t="str">
            <v>5 S 02 607 50</v>
          </cell>
          <cell r="C1883" t="str">
            <v>Concr.cimento portland c/equip.pequeno porte AC/BC</v>
          </cell>
          <cell r="D1883" t="str">
            <v>m3</v>
          </cell>
          <cell r="E1883" t="str">
            <v>373,42</v>
          </cell>
          <cell r="F1883" t="str">
            <v>99,70</v>
          </cell>
          <cell r="G1883" t="str">
            <v>473,12</v>
          </cell>
          <cell r="H1883">
            <v>0</v>
          </cell>
          <cell r="I1883">
            <v>373.42</v>
          </cell>
          <cell r="J1883">
            <v>99.7</v>
          </cell>
          <cell r="K1883">
            <v>473.12</v>
          </cell>
          <cell r="L1883">
            <v>0</v>
          </cell>
          <cell r="M1883">
            <v>99.703140000000005</v>
          </cell>
          <cell r="N1883">
            <v>473.12314000000003</v>
          </cell>
        </row>
        <row r="1884">
          <cell r="B1884" t="str">
            <v>5 S 02 702 00</v>
          </cell>
          <cell r="C1884" t="str">
            <v>Limpeza e enchimento de junta de pavimento de conc</v>
          </cell>
          <cell r="D1884" t="str">
            <v>m</v>
          </cell>
          <cell r="E1884" t="str">
            <v>3,25</v>
          </cell>
          <cell r="F1884" t="str">
            <v>0,87</v>
          </cell>
          <cell r="G1884" t="str">
            <v>4,12</v>
          </cell>
          <cell r="H1884">
            <v>0</v>
          </cell>
          <cell r="I1884">
            <v>3.25</v>
          </cell>
          <cell r="J1884">
            <v>0.87</v>
          </cell>
          <cell r="K1884">
            <v>4.12</v>
          </cell>
          <cell r="L1884">
            <v>0</v>
          </cell>
          <cell r="M1884">
            <v>0.86775000000000002</v>
          </cell>
          <cell r="N1884">
            <v>4.11775</v>
          </cell>
        </row>
        <row r="1885">
          <cell r="B1885" t="str">
            <v>5 S 02 905 00</v>
          </cell>
          <cell r="C1885" t="str">
            <v>Remoção mecanizada de revestimento betuminoso</v>
          </cell>
          <cell r="D1885" t="str">
            <v>m3</v>
          </cell>
          <cell r="E1885" t="str">
            <v>9,82</v>
          </cell>
          <cell r="F1885" t="str">
            <v>2,62</v>
          </cell>
          <cell r="G1885" t="str">
            <v>12,44</v>
          </cell>
          <cell r="H1885">
            <v>0</v>
          </cell>
          <cell r="I1885">
            <v>9.82</v>
          </cell>
          <cell r="J1885">
            <v>2.62</v>
          </cell>
          <cell r="K1885">
            <v>12.44</v>
          </cell>
          <cell r="L1885">
            <v>0</v>
          </cell>
          <cell r="M1885">
            <v>2.6219400000000004</v>
          </cell>
          <cell r="N1885">
            <v>12.441940000000001</v>
          </cell>
        </row>
        <row r="1886">
          <cell r="B1886" t="str">
            <v>5 S 02 905 01</v>
          </cell>
          <cell r="C1886" t="str">
            <v>Remoção manual de revestimento betuminoso</v>
          </cell>
          <cell r="D1886" t="str">
            <v>m3</v>
          </cell>
          <cell r="E1886" t="str">
            <v>192,89</v>
          </cell>
          <cell r="F1886" t="str">
            <v>51,50</v>
          </cell>
          <cell r="G1886" t="str">
            <v>244,39</v>
          </cell>
          <cell r="H1886">
            <v>0</v>
          </cell>
          <cell r="I1886">
            <v>192.89</v>
          </cell>
          <cell r="J1886">
            <v>51.5</v>
          </cell>
          <cell r="K1886">
            <v>244.39</v>
          </cell>
          <cell r="L1886">
            <v>0</v>
          </cell>
          <cell r="M1886">
            <v>51.501629999999999</v>
          </cell>
          <cell r="N1886">
            <v>244.39162999999999</v>
          </cell>
        </row>
        <row r="1887">
          <cell r="B1887" t="str">
            <v>5 S 02 906 00</v>
          </cell>
          <cell r="C1887" t="str">
            <v>Remoção mecanizada da camada granular pavimento</v>
          </cell>
          <cell r="D1887" t="str">
            <v>m3</v>
          </cell>
          <cell r="E1887" t="str">
            <v>6,22</v>
          </cell>
          <cell r="F1887" t="str">
            <v>1,66</v>
          </cell>
          <cell r="G1887" t="str">
            <v>7,88</v>
          </cell>
          <cell r="H1887">
            <v>0</v>
          </cell>
          <cell r="I1887">
            <v>6.22</v>
          </cell>
          <cell r="J1887">
            <v>1.66</v>
          </cell>
          <cell r="K1887">
            <v>7.88</v>
          </cell>
          <cell r="L1887">
            <v>0</v>
          </cell>
          <cell r="M1887">
            <v>1.6607400000000001</v>
          </cell>
          <cell r="N1887">
            <v>7.8807399999999994</v>
          </cell>
        </row>
        <row r="1888">
          <cell r="B1888" t="str">
            <v>5 S 02 906 01</v>
          </cell>
          <cell r="C1888" t="str">
            <v>Remoção manual da camada granular do pavimento</v>
          </cell>
          <cell r="D1888" t="str">
            <v>m3</v>
          </cell>
          <cell r="E1888" t="str">
            <v>108,86</v>
          </cell>
          <cell r="F1888" t="str">
            <v>29,06</v>
          </cell>
          <cell r="G1888" t="str">
            <v>137,92</v>
          </cell>
          <cell r="H1888">
            <v>0</v>
          </cell>
          <cell r="I1888">
            <v>108.86</v>
          </cell>
          <cell r="J1888">
            <v>29.06</v>
          </cell>
          <cell r="K1888">
            <v>137.91999999999999</v>
          </cell>
          <cell r="L1888">
            <v>0</v>
          </cell>
          <cell r="M1888">
            <v>29.065620000000003</v>
          </cell>
          <cell r="N1888">
            <v>137.92562000000001</v>
          </cell>
        </row>
        <row r="1889">
          <cell r="B1889" t="str">
            <v>5 S 02 907 00</v>
          </cell>
          <cell r="C1889" t="str">
            <v>Remoção mecanizada material de baixa capac.suporte</v>
          </cell>
          <cell r="D1889" t="str">
            <v>m3</v>
          </cell>
          <cell r="E1889" t="str">
            <v>6,12</v>
          </cell>
          <cell r="F1889" t="str">
            <v>1,63</v>
          </cell>
          <cell r="G1889" t="str">
            <v>7,76</v>
          </cell>
          <cell r="H1889">
            <v>0</v>
          </cell>
          <cell r="I1889">
            <v>6.12</v>
          </cell>
          <cell r="J1889">
            <v>1.63</v>
          </cell>
          <cell r="K1889">
            <v>7.76</v>
          </cell>
          <cell r="L1889">
            <v>0</v>
          </cell>
          <cell r="M1889">
            <v>1.6340400000000002</v>
          </cell>
          <cell r="N1889">
            <v>7.7540399999999998</v>
          </cell>
        </row>
        <row r="1890">
          <cell r="B1890" t="str">
            <v>5 S 02 907 01</v>
          </cell>
          <cell r="C1890" t="str">
            <v>Remoção manual de material de baixa capac.suporte</v>
          </cell>
          <cell r="D1890" t="str">
            <v>m3</v>
          </cell>
          <cell r="E1890" t="str">
            <v>92,85</v>
          </cell>
          <cell r="F1890" t="str">
            <v>24,79</v>
          </cell>
          <cell r="G1890" t="str">
            <v>117,64</v>
          </cell>
          <cell r="H1890">
            <v>0</v>
          </cell>
          <cell r="I1890">
            <v>92.85</v>
          </cell>
          <cell r="J1890">
            <v>24.79</v>
          </cell>
          <cell r="K1890">
            <v>117.64</v>
          </cell>
          <cell r="L1890">
            <v>0</v>
          </cell>
          <cell r="M1890">
            <v>24.790949999999999</v>
          </cell>
          <cell r="N1890">
            <v>117.64094999999999</v>
          </cell>
        </row>
        <row r="1891">
          <cell r="B1891" t="str">
            <v>5 S 02 908 00</v>
          </cell>
          <cell r="C1891" t="str">
            <v>Arrancamento e remoção de paralelepípedos</v>
          </cell>
          <cell r="D1891" t="str">
            <v>m2</v>
          </cell>
          <cell r="E1891" t="str">
            <v>20,45</v>
          </cell>
          <cell r="F1891" t="str">
            <v>5,46</v>
          </cell>
          <cell r="G1891" t="str">
            <v>25,91</v>
          </cell>
          <cell r="H1891">
            <v>0</v>
          </cell>
          <cell r="I1891">
            <v>20.45</v>
          </cell>
          <cell r="J1891">
            <v>5.46</v>
          </cell>
          <cell r="K1891">
            <v>25.91</v>
          </cell>
          <cell r="L1891">
            <v>0</v>
          </cell>
          <cell r="M1891">
            <v>5.4601500000000005</v>
          </cell>
          <cell r="N1891">
            <v>25.910150000000002</v>
          </cell>
        </row>
        <row r="1892">
          <cell r="B1892" t="str">
            <v>5 S 02 909 00</v>
          </cell>
          <cell r="C1892" t="str">
            <v>Arrancamento e remoção de meios-fios</v>
          </cell>
          <cell r="D1892" t="str">
            <v>m3</v>
          </cell>
          <cell r="E1892" t="str">
            <v>113,96</v>
          </cell>
          <cell r="F1892" t="str">
            <v>30,43</v>
          </cell>
          <cell r="G1892" t="str">
            <v>144,39</v>
          </cell>
          <cell r="H1892">
            <v>0</v>
          </cell>
          <cell r="I1892">
            <v>113.96</v>
          </cell>
          <cell r="J1892">
            <v>30.43</v>
          </cell>
          <cell r="K1892">
            <v>144.38999999999999</v>
          </cell>
          <cell r="L1892">
            <v>0</v>
          </cell>
          <cell r="M1892">
            <v>30.427320000000002</v>
          </cell>
          <cell r="N1892">
            <v>144.38731999999999</v>
          </cell>
        </row>
        <row r="1893">
          <cell r="B1893" t="str">
            <v>5 S 02 990 11</v>
          </cell>
          <cell r="C1893" t="str">
            <v>Fresagem contínua do revest. betuminoso</v>
          </cell>
          <cell r="D1893" t="str">
            <v>m3</v>
          </cell>
          <cell r="E1893" t="str">
            <v>107,95</v>
          </cell>
          <cell r="F1893" t="str">
            <v>28,82</v>
          </cell>
          <cell r="G1893" t="str">
            <v>136,77</v>
          </cell>
          <cell r="H1893">
            <v>0</v>
          </cell>
          <cell r="I1893">
            <v>107.95</v>
          </cell>
          <cell r="J1893">
            <v>28.82</v>
          </cell>
          <cell r="K1893">
            <v>136.77000000000001</v>
          </cell>
          <cell r="L1893">
            <v>0</v>
          </cell>
          <cell r="M1893">
            <v>28.822650000000003</v>
          </cell>
          <cell r="N1893">
            <v>136.77265</v>
          </cell>
        </row>
        <row r="1894">
          <cell r="B1894" t="str">
            <v>5 S 02 990 12</v>
          </cell>
          <cell r="C1894" t="str">
            <v>Fresagem descontínua revest. betuminoso</v>
          </cell>
          <cell r="D1894" t="str">
            <v>m3</v>
          </cell>
          <cell r="E1894" t="str">
            <v>161,51</v>
          </cell>
          <cell r="F1894" t="str">
            <v>43,12</v>
          </cell>
          <cell r="G1894" t="str">
            <v>204,63</v>
          </cell>
          <cell r="H1894">
            <v>0</v>
          </cell>
          <cell r="I1894">
            <v>161.51</v>
          </cell>
          <cell r="J1894">
            <v>43.12</v>
          </cell>
          <cell r="K1894">
            <v>204.63</v>
          </cell>
          <cell r="L1894">
            <v>0</v>
          </cell>
          <cell r="M1894">
            <v>43.123170000000002</v>
          </cell>
          <cell r="N1894">
            <v>204.63317000000001</v>
          </cell>
        </row>
        <row r="1895">
          <cell r="B1895" t="str">
            <v>5 S 02 993 01</v>
          </cell>
          <cell r="C1895" t="str">
            <v>Reciclagem simples c/ incorp. rev. asfáltico</v>
          </cell>
          <cell r="D1895" t="str">
            <v>m3</v>
          </cell>
          <cell r="E1895" t="str">
            <v>35,20</v>
          </cell>
          <cell r="F1895" t="str">
            <v>9,40</v>
          </cell>
          <cell r="G1895" t="str">
            <v>44,60</v>
          </cell>
          <cell r="H1895">
            <v>0</v>
          </cell>
          <cell r="I1895">
            <v>35.200000000000003</v>
          </cell>
          <cell r="J1895">
            <v>9.4</v>
          </cell>
          <cell r="K1895">
            <v>44.6</v>
          </cell>
          <cell r="L1895">
            <v>0</v>
          </cell>
          <cell r="M1895">
            <v>9.3984000000000005</v>
          </cell>
          <cell r="N1895">
            <v>44.598400000000005</v>
          </cell>
        </row>
        <row r="1896">
          <cell r="B1896" t="str">
            <v>5 S 02 993 04</v>
          </cell>
          <cell r="C1896" t="str">
            <v>Reciclagem c/ cimento e incorp. rev. asfáltico</v>
          </cell>
          <cell r="D1896" t="str">
            <v>m3</v>
          </cell>
          <cell r="E1896" t="str">
            <v>69,42</v>
          </cell>
          <cell r="F1896" t="str">
            <v>18,53</v>
          </cell>
          <cell r="G1896" t="str">
            <v>87,95</v>
          </cell>
          <cell r="H1896">
            <v>0</v>
          </cell>
          <cell r="I1896">
            <v>69.42</v>
          </cell>
          <cell r="J1896">
            <v>18.53</v>
          </cell>
          <cell r="K1896">
            <v>87.95</v>
          </cell>
          <cell r="L1896">
            <v>0</v>
          </cell>
          <cell r="M1896">
            <v>18.535140000000002</v>
          </cell>
          <cell r="N1896">
            <v>87.95514</v>
          </cell>
        </row>
        <row r="1897">
          <cell r="B1897" t="str">
            <v>5 S 02 993 07</v>
          </cell>
          <cell r="C1897" t="str">
            <v>Reciclagem c/ brita e incorp. de rev. asfáltico</v>
          </cell>
          <cell r="D1897" t="str">
            <v>m3</v>
          </cell>
          <cell r="E1897" t="str">
            <v>48,33</v>
          </cell>
          <cell r="F1897" t="str">
            <v>12,90</v>
          </cell>
          <cell r="G1897" t="str">
            <v>61,23</v>
          </cell>
          <cell r="H1897">
            <v>0</v>
          </cell>
          <cell r="I1897">
            <v>48.33</v>
          </cell>
          <cell r="J1897">
            <v>12.9</v>
          </cell>
          <cell r="K1897">
            <v>61.23</v>
          </cell>
          <cell r="L1897">
            <v>0</v>
          </cell>
          <cell r="M1897">
            <v>12.904110000000001</v>
          </cell>
          <cell r="N1897">
            <v>61.234110000000001</v>
          </cell>
        </row>
        <row r="1898">
          <cell r="B1898" t="str">
            <v>5 S 02 993 10</v>
          </cell>
          <cell r="C1898" t="str">
            <v>Reciclagem c/ cimento e brita e incorp. rev.</v>
          </cell>
          <cell r="D1898" t="str">
            <v>m3</v>
          </cell>
          <cell r="E1898" t="str">
            <v>82,89</v>
          </cell>
          <cell r="F1898" t="str">
            <v>22,13</v>
          </cell>
          <cell r="G1898" t="str">
            <v>105,02</v>
          </cell>
          <cell r="H1898">
            <v>0</v>
          </cell>
          <cell r="I1898">
            <v>82.89</v>
          </cell>
          <cell r="J1898">
            <v>22.13</v>
          </cell>
          <cell r="K1898">
            <v>105.02</v>
          </cell>
          <cell r="L1898">
            <v>0</v>
          </cell>
          <cell r="M1898">
            <v>22.131630000000001</v>
          </cell>
          <cell r="N1898">
            <v>105.02163</v>
          </cell>
        </row>
        <row r="1899">
          <cell r="B1899" t="str">
            <v>5 S 02 993 13</v>
          </cell>
          <cell r="C1899" t="str">
            <v>Reciclagem c/ espuma asfáltica e incorp. rev. asf.</v>
          </cell>
          <cell r="D1899" t="str">
            <v>m3</v>
          </cell>
          <cell r="E1899" t="str">
            <v>54,32</v>
          </cell>
          <cell r="F1899" t="str">
            <v>14,50</v>
          </cell>
          <cell r="G1899" t="str">
            <v>68,82</v>
          </cell>
          <cell r="H1899">
            <v>0</v>
          </cell>
          <cell r="I1899">
            <v>54.32</v>
          </cell>
          <cell r="J1899">
            <v>14.5</v>
          </cell>
          <cell r="K1899">
            <v>68.819999999999993</v>
          </cell>
          <cell r="L1899">
            <v>0</v>
          </cell>
          <cell r="M1899">
            <v>14.503440000000001</v>
          </cell>
          <cell r="N1899">
            <v>68.823440000000005</v>
          </cell>
        </row>
        <row r="1900">
          <cell r="B1900" t="str">
            <v>5 S 04 300 16</v>
          </cell>
          <cell r="C1900" t="str">
            <v>Bueiro met. chapas múltiplas D=1,60m galv.</v>
          </cell>
          <cell r="D1900" t="str">
            <v>m</v>
          </cell>
          <cell r="E1900" t="str">
            <v>1.450,72</v>
          </cell>
          <cell r="F1900" t="str">
            <v>387,34</v>
          </cell>
          <cell r="G1900" t="str">
            <v>1.838,07</v>
          </cell>
          <cell r="H1900">
            <v>0</v>
          </cell>
          <cell r="I1900">
            <v>1450.72</v>
          </cell>
          <cell r="J1900">
            <v>387.34</v>
          </cell>
          <cell r="K1900">
            <v>1838.07</v>
          </cell>
          <cell r="L1900">
            <v>0</v>
          </cell>
          <cell r="M1900">
            <v>387.34224</v>
          </cell>
          <cell r="N1900">
            <v>1838.06224</v>
          </cell>
        </row>
        <row r="1901">
          <cell r="B1901" t="str">
            <v>5 S 04 300 20</v>
          </cell>
          <cell r="C1901" t="str">
            <v>Bueiro met. chapas múltiplas D=2,00m galv.</v>
          </cell>
          <cell r="D1901" t="str">
            <v>m</v>
          </cell>
          <cell r="E1901" t="str">
            <v>1.977,42</v>
          </cell>
          <cell r="F1901" t="str">
            <v>527,97</v>
          </cell>
          <cell r="G1901" t="str">
            <v>2.505,39</v>
          </cell>
          <cell r="H1901">
            <v>0</v>
          </cell>
          <cell r="I1901">
            <v>1977.42</v>
          </cell>
          <cell r="J1901">
            <v>527.97</v>
          </cell>
          <cell r="K1901">
            <v>2505.39</v>
          </cell>
          <cell r="L1901">
            <v>0</v>
          </cell>
          <cell r="M1901">
            <v>527.9711400000001</v>
          </cell>
          <cell r="N1901">
            <v>2505.3911400000002</v>
          </cell>
        </row>
        <row r="1902">
          <cell r="B1902" t="str">
            <v>5 S 04 300 30</v>
          </cell>
          <cell r="C1902" t="str">
            <v>Bueiro met. D=3,05 m rev.epoxy Hmax. aterro 12,50m</v>
          </cell>
          <cell r="D1902" t="str">
            <v>m</v>
          </cell>
          <cell r="E1902" t="str">
            <v>5.194,50</v>
          </cell>
          <cell r="F1902" t="str">
            <v>1.386,93</v>
          </cell>
          <cell r="G1902" t="str">
            <v>6.581,43</v>
          </cell>
          <cell r="H1902">
            <v>0</v>
          </cell>
          <cell r="I1902">
            <v>5194.5</v>
          </cell>
          <cell r="J1902">
            <v>1386.93</v>
          </cell>
          <cell r="K1902">
            <v>6581.43</v>
          </cell>
          <cell r="L1902">
            <v>0</v>
          </cell>
          <cell r="M1902">
            <v>1386.9315000000001</v>
          </cell>
          <cell r="N1902">
            <v>6581.4315000000006</v>
          </cell>
        </row>
        <row r="1903">
          <cell r="B1903" t="str">
            <v>5 S 04 300 66</v>
          </cell>
          <cell r="C1903" t="str">
            <v>Bueiro met. chapas múltiplas D=1,60m galv. BC</v>
          </cell>
          <cell r="D1903" t="str">
            <v>m</v>
          </cell>
          <cell r="E1903" t="str">
            <v>1.476,35</v>
          </cell>
          <cell r="F1903" t="str">
            <v>394,19</v>
          </cell>
          <cell r="G1903" t="str">
            <v>1.870,54</v>
          </cell>
          <cell r="H1903">
            <v>0</v>
          </cell>
          <cell r="I1903">
            <v>1476.35</v>
          </cell>
          <cell r="J1903">
            <v>394.19</v>
          </cell>
          <cell r="K1903">
            <v>1870.54</v>
          </cell>
          <cell r="L1903">
            <v>0</v>
          </cell>
          <cell r="M1903">
            <v>394.18545</v>
          </cell>
          <cell r="N1903">
            <v>1870.5354499999999</v>
          </cell>
        </row>
        <row r="1904">
          <cell r="B1904" t="str">
            <v>5 S 04 300 70</v>
          </cell>
          <cell r="C1904" t="str">
            <v>Bueiro met. chapas múltiplas D=2,00m galv. BC</v>
          </cell>
          <cell r="D1904" t="str">
            <v>m</v>
          </cell>
          <cell r="E1904" t="str">
            <v>2.005,89</v>
          </cell>
          <cell r="F1904" t="str">
            <v>535,57</v>
          </cell>
          <cell r="G1904" t="str">
            <v>2.541,47</v>
          </cell>
          <cell r="H1904">
            <v>0</v>
          </cell>
          <cell r="I1904">
            <v>2005.89</v>
          </cell>
          <cell r="J1904">
            <v>535.57000000000005</v>
          </cell>
          <cell r="K1904">
            <v>2541.4699999999998</v>
          </cell>
          <cell r="L1904">
            <v>0</v>
          </cell>
          <cell r="M1904">
            <v>535.57263</v>
          </cell>
          <cell r="N1904">
            <v>2541.46263</v>
          </cell>
        </row>
        <row r="1905">
          <cell r="B1905" t="str">
            <v>5 S 04 300 71</v>
          </cell>
          <cell r="C1905" t="str">
            <v>Bueiro met.D=3,05m rev.epoxy Hmax.aterro 12,50m BC</v>
          </cell>
          <cell r="D1905" t="str">
            <v>m</v>
          </cell>
          <cell r="E1905" t="str">
            <v>5.242,33</v>
          </cell>
          <cell r="F1905" t="str">
            <v>1.399,70</v>
          </cell>
          <cell r="G1905" t="str">
            <v>6.642,04</v>
          </cell>
          <cell r="H1905">
            <v>0</v>
          </cell>
          <cell r="I1905">
            <v>5242.33</v>
          </cell>
          <cell r="J1905">
            <v>1399.7</v>
          </cell>
          <cell r="K1905">
            <v>6642.04</v>
          </cell>
          <cell r="L1905">
            <v>0</v>
          </cell>
          <cell r="M1905">
            <v>1399.7021099999999</v>
          </cell>
          <cell r="N1905">
            <v>6642.0321100000001</v>
          </cell>
        </row>
        <row r="1906">
          <cell r="B1906" t="str">
            <v>5 S 04 301 16</v>
          </cell>
          <cell r="C1906" t="str">
            <v>Bueiro met. chapas múltiplas D=1,60m rev. epoxy</v>
          </cell>
          <cell r="D1906" t="str">
            <v>m</v>
          </cell>
          <cell r="E1906" t="str">
            <v>1.739,21</v>
          </cell>
          <cell r="F1906" t="str">
            <v>464,37</v>
          </cell>
          <cell r="G1906" t="str">
            <v>2.203,58</v>
          </cell>
          <cell r="H1906">
            <v>0</v>
          </cell>
          <cell r="I1906">
            <v>1739.21</v>
          </cell>
          <cell r="J1906">
            <v>464.37</v>
          </cell>
          <cell r="K1906">
            <v>2203.58</v>
          </cell>
          <cell r="L1906">
            <v>0</v>
          </cell>
          <cell r="M1906">
            <v>464.36907000000002</v>
          </cell>
          <cell r="N1906">
            <v>2203.5790700000002</v>
          </cell>
        </row>
        <row r="1907">
          <cell r="B1907" t="str">
            <v>5 S 04 301 20</v>
          </cell>
          <cell r="C1907" t="str">
            <v>Bueiro met. chapas múltiplas D=2,00m rev. epoxy</v>
          </cell>
          <cell r="D1907" t="str">
            <v>m</v>
          </cell>
          <cell r="E1907" t="str">
            <v>2.167,13</v>
          </cell>
          <cell r="F1907" t="str">
            <v>578,62</v>
          </cell>
          <cell r="G1907" t="str">
            <v>2.745,75</v>
          </cell>
          <cell r="H1907">
            <v>0</v>
          </cell>
          <cell r="I1907">
            <v>2167.13</v>
          </cell>
          <cell r="J1907">
            <v>578.62</v>
          </cell>
          <cell r="K1907">
            <v>2745.75</v>
          </cell>
          <cell r="L1907">
            <v>0</v>
          </cell>
          <cell r="M1907">
            <v>578.62371000000007</v>
          </cell>
          <cell r="N1907">
            <v>2745.75371</v>
          </cell>
        </row>
        <row r="1908">
          <cell r="B1908" t="str">
            <v>5 S 04 301 66</v>
          </cell>
          <cell r="C1908" t="str">
            <v>Bueiro met. chapas múlt. D=1,60m rev. epoxy BC</v>
          </cell>
          <cell r="D1908" t="str">
            <v>m</v>
          </cell>
          <cell r="E1908" t="str">
            <v>1.764,84</v>
          </cell>
          <cell r="F1908" t="str">
            <v>471,21</v>
          </cell>
          <cell r="G1908" t="str">
            <v>2.236,05</v>
          </cell>
          <cell r="H1908">
            <v>0</v>
          </cell>
          <cell r="I1908">
            <v>1764.84</v>
          </cell>
          <cell r="J1908">
            <v>471.21</v>
          </cell>
          <cell r="K1908">
            <v>2236.0500000000002</v>
          </cell>
          <cell r="L1908">
            <v>0</v>
          </cell>
          <cell r="M1908">
            <v>471.21228000000002</v>
          </cell>
          <cell r="N1908">
            <v>2236.0522799999999</v>
          </cell>
        </row>
        <row r="1909">
          <cell r="B1909" t="str">
            <v>5 S 04 301 70</v>
          </cell>
          <cell r="C1909" t="str">
            <v>Bueiro met. chapas múlt. D=2,00m rev. epoxy BC</v>
          </cell>
          <cell r="D1909" t="str">
            <v>m</v>
          </cell>
          <cell r="E1909" t="str">
            <v>2.195,60</v>
          </cell>
          <cell r="F1909" t="str">
            <v>586,23</v>
          </cell>
          <cell r="G1909" t="str">
            <v>2.781,83</v>
          </cell>
          <cell r="H1909">
            <v>0</v>
          </cell>
          <cell r="I1909">
            <v>2195.6</v>
          </cell>
          <cell r="J1909">
            <v>586.23</v>
          </cell>
          <cell r="K1909">
            <v>2781.83</v>
          </cell>
          <cell r="L1909">
            <v>0</v>
          </cell>
          <cell r="M1909">
            <v>586.22519999999997</v>
          </cell>
          <cell r="N1909">
            <v>2781.8251999999998</v>
          </cell>
        </row>
        <row r="1910">
          <cell r="B1910" t="str">
            <v>5 S 04 310 12</v>
          </cell>
          <cell r="C1910" t="str">
            <v>Bueiro met. s/interrupção traf. D=1,20m galv.</v>
          </cell>
          <cell r="D1910" t="str">
            <v>m</v>
          </cell>
          <cell r="E1910" t="str">
            <v>1.634,11</v>
          </cell>
          <cell r="F1910" t="str">
            <v>436,31</v>
          </cell>
          <cell r="G1910" t="str">
            <v>2.070,41</v>
          </cell>
          <cell r="H1910">
            <v>0</v>
          </cell>
          <cell r="I1910">
            <v>1634.11</v>
          </cell>
          <cell r="J1910">
            <v>436.31</v>
          </cell>
          <cell r="K1910">
            <v>2070.41</v>
          </cell>
          <cell r="L1910">
            <v>0</v>
          </cell>
          <cell r="M1910">
            <v>436.30736999999999</v>
          </cell>
          <cell r="N1910">
            <v>2070.4173700000001</v>
          </cell>
        </row>
        <row r="1911">
          <cell r="B1911" t="str">
            <v>5 S 04 310 16</v>
          </cell>
          <cell r="C1911" t="str">
            <v>Bueiro met. s/ interrup. de tráf. D=1,60m galv.</v>
          </cell>
          <cell r="D1911" t="str">
            <v>m</v>
          </cell>
          <cell r="E1911" t="str">
            <v>2.189,71</v>
          </cell>
          <cell r="F1911" t="str">
            <v>584,65</v>
          </cell>
          <cell r="G1911" t="str">
            <v>2.774,36</v>
          </cell>
          <cell r="H1911">
            <v>0</v>
          </cell>
          <cell r="I1911">
            <v>2189.71</v>
          </cell>
          <cell r="J1911">
            <v>584.65</v>
          </cell>
          <cell r="K1911">
            <v>2774.36</v>
          </cell>
          <cell r="L1911">
            <v>0</v>
          </cell>
          <cell r="M1911">
            <v>584.65257000000008</v>
          </cell>
          <cell r="N1911">
            <v>2774.3625700000002</v>
          </cell>
        </row>
        <row r="1912">
          <cell r="B1912" t="str">
            <v>5 S 04 310 20</v>
          </cell>
          <cell r="C1912" t="str">
            <v>Bueiro met. s/ interrup. de tráf. D=2,00m galv.</v>
          </cell>
          <cell r="D1912" t="str">
            <v>m</v>
          </cell>
          <cell r="E1912" t="str">
            <v>3.166,56</v>
          </cell>
          <cell r="F1912" t="str">
            <v>845,47</v>
          </cell>
          <cell r="G1912" t="str">
            <v>4.012,03</v>
          </cell>
          <cell r="H1912">
            <v>0</v>
          </cell>
          <cell r="I1912">
            <v>3166.56</v>
          </cell>
          <cell r="J1912">
            <v>845.47</v>
          </cell>
          <cell r="K1912">
            <v>4012.03</v>
          </cell>
          <cell r="L1912">
            <v>0</v>
          </cell>
          <cell r="M1912">
            <v>845.47152000000006</v>
          </cell>
          <cell r="N1912">
            <v>4012.03152</v>
          </cell>
        </row>
        <row r="1913">
          <cell r="B1913" t="str">
            <v>5 S 04 311 12</v>
          </cell>
          <cell r="C1913" t="str">
            <v>Bueiro met. s/interrupção traf. D=1,20m rev. epoxy</v>
          </cell>
          <cell r="D1913" t="str">
            <v>m</v>
          </cell>
          <cell r="E1913" t="str">
            <v>1.699,66</v>
          </cell>
          <cell r="F1913" t="str">
            <v>453,81</v>
          </cell>
          <cell r="G1913" t="str">
            <v>2.153,46</v>
          </cell>
          <cell r="H1913">
            <v>0</v>
          </cell>
          <cell r="I1913">
            <v>1699.66</v>
          </cell>
          <cell r="J1913">
            <v>453.81</v>
          </cell>
          <cell r="K1913">
            <v>2153.46</v>
          </cell>
          <cell r="L1913">
            <v>0</v>
          </cell>
          <cell r="M1913">
            <v>453.80922000000004</v>
          </cell>
          <cell r="N1913">
            <v>2153.46922</v>
          </cell>
        </row>
        <row r="1914">
          <cell r="B1914" t="str">
            <v>5 S 04 311 16</v>
          </cell>
          <cell r="C1914" t="str">
            <v>Bueiro met.s/interrupção traf. D=1,60 m rev.epoxy</v>
          </cell>
          <cell r="D1914" t="str">
            <v>m</v>
          </cell>
          <cell r="E1914" t="str">
            <v>2.277,78</v>
          </cell>
          <cell r="F1914" t="str">
            <v>608,17</v>
          </cell>
          <cell r="G1914" t="str">
            <v>2.885,95</v>
          </cell>
          <cell r="H1914">
            <v>0</v>
          </cell>
          <cell r="I1914">
            <v>2277.7800000000002</v>
          </cell>
          <cell r="J1914">
            <v>608.16999999999996</v>
          </cell>
          <cell r="K1914">
            <v>2885.95</v>
          </cell>
          <cell r="L1914">
            <v>0</v>
          </cell>
          <cell r="M1914">
            <v>608.16726000000006</v>
          </cell>
          <cell r="N1914">
            <v>2885.9472600000004</v>
          </cell>
        </row>
        <row r="1915">
          <cell r="B1915" t="str">
            <v>5 S 04 311 20</v>
          </cell>
          <cell r="C1915" t="str">
            <v>Bueiro met.s/interrupção tráf. D=2,00 m rev. epoxy</v>
          </cell>
          <cell r="D1915" t="str">
            <v>m</v>
          </cell>
          <cell r="E1915" t="str">
            <v>3.274,74</v>
          </cell>
          <cell r="F1915" t="str">
            <v>874,36</v>
          </cell>
          <cell r="G1915" t="str">
            <v>4.149,09</v>
          </cell>
          <cell r="H1915">
            <v>0</v>
          </cell>
          <cell r="I1915">
            <v>3274.74</v>
          </cell>
          <cell r="J1915">
            <v>874.36</v>
          </cell>
          <cell r="K1915">
            <v>4149.09</v>
          </cell>
          <cell r="L1915">
            <v>0</v>
          </cell>
          <cell r="M1915">
            <v>874.35558000000003</v>
          </cell>
          <cell r="N1915">
            <v>4149.0955800000002</v>
          </cell>
        </row>
        <row r="1916">
          <cell r="B1916" t="str">
            <v>5 S 04 999 01</v>
          </cell>
          <cell r="C1916" t="str">
            <v>Remoção de bueiros existentes</v>
          </cell>
          <cell r="D1916" t="str">
            <v>m</v>
          </cell>
          <cell r="E1916" t="str">
            <v>69,93</v>
          </cell>
          <cell r="F1916" t="str">
            <v>18,67</v>
          </cell>
          <cell r="G1916" t="str">
            <v>88,61</v>
          </cell>
          <cell r="H1916">
            <v>0</v>
          </cell>
          <cell r="I1916">
            <v>69.930000000000007</v>
          </cell>
          <cell r="J1916">
            <v>18.670000000000002</v>
          </cell>
          <cell r="K1916">
            <v>88.61</v>
          </cell>
          <cell r="L1916">
            <v>0</v>
          </cell>
          <cell r="M1916">
            <v>18.671310000000002</v>
          </cell>
          <cell r="N1916">
            <v>88.601310000000012</v>
          </cell>
        </row>
        <row r="1917">
          <cell r="B1917" t="str">
            <v>5 S 04 999 04</v>
          </cell>
          <cell r="C1917" t="str">
            <v>Restauração de disp. danif. com concr. fck=15 MPa</v>
          </cell>
          <cell r="D1917" t="str">
            <v>m3</v>
          </cell>
          <cell r="E1917" t="str">
            <v>286,28</v>
          </cell>
          <cell r="F1917" t="str">
            <v>76,44</v>
          </cell>
          <cell r="G1917" t="str">
            <v>362,72</v>
          </cell>
          <cell r="H1917">
            <v>0</v>
          </cell>
          <cell r="I1917">
            <v>286.27999999999997</v>
          </cell>
          <cell r="J1917">
            <v>76.44</v>
          </cell>
          <cell r="K1917">
            <v>362.72</v>
          </cell>
          <cell r="L1917">
            <v>0</v>
          </cell>
          <cell r="M1917">
            <v>76.436759999999992</v>
          </cell>
          <cell r="N1917">
            <v>362.71675999999997</v>
          </cell>
        </row>
        <row r="1918">
          <cell r="B1918" t="str">
            <v>5 S 04 999 07</v>
          </cell>
          <cell r="C1918" t="str">
            <v>Demolição de dispositivos de concreto simples</v>
          </cell>
          <cell r="D1918" t="str">
            <v>m3</v>
          </cell>
          <cell r="E1918" t="str">
            <v>136,54</v>
          </cell>
          <cell r="F1918" t="str">
            <v>36,46</v>
          </cell>
          <cell r="G1918" t="str">
            <v>173,00</v>
          </cell>
          <cell r="H1918">
            <v>0</v>
          </cell>
          <cell r="I1918">
            <v>136.54</v>
          </cell>
          <cell r="J1918">
            <v>36.46</v>
          </cell>
          <cell r="K1918">
            <v>173</v>
          </cell>
          <cell r="L1918">
            <v>0</v>
          </cell>
          <cell r="M1918">
            <v>36.456180000000003</v>
          </cell>
          <cell r="N1918">
            <v>172.99617999999998</v>
          </cell>
        </row>
        <row r="1919">
          <cell r="B1919" t="str">
            <v>5 S 04 999 08</v>
          </cell>
          <cell r="C1919" t="str">
            <v>Demolição de dispositivos de concreto armado</v>
          </cell>
          <cell r="D1919" t="str">
            <v>m3</v>
          </cell>
          <cell r="E1919" t="str">
            <v>432,57</v>
          </cell>
          <cell r="F1919" t="str">
            <v>115,50</v>
          </cell>
          <cell r="G1919" t="str">
            <v>548,06</v>
          </cell>
          <cell r="H1919">
            <v>0</v>
          </cell>
          <cell r="I1919">
            <v>432.57</v>
          </cell>
          <cell r="J1919">
            <v>115.5</v>
          </cell>
          <cell r="K1919">
            <v>548.05999999999995</v>
          </cell>
          <cell r="L1919">
            <v>0</v>
          </cell>
          <cell r="M1919">
            <v>115.49619</v>
          </cell>
          <cell r="N1919">
            <v>548.06619000000001</v>
          </cell>
        </row>
        <row r="1920">
          <cell r="B1920" t="str">
            <v>5 S 04 999 54</v>
          </cell>
          <cell r="C1920" t="str">
            <v>Restaur.de disp.danif.com concr. fck=15 MPa AC/BC</v>
          </cell>
          <cell r="D1920" t="str">
            <v>m3</v>
          </cell>
          <cell r="E1920" t="str">
            <v>338,85</v>
          </cell>
          <cell r="F1920" t="str">
            <v>90,47</v>
          </cell>
          <cell r="G1920" t="str">
            <v>429,32</v>
          </cell>
          <cell r="H1920">
            <v>0</v>
          </cell>
          <cell r="I1920">
            <v>338.85</v>
          </cell>
          <cell r="J1920">
            <v>90.47</v>
          </cell>
          <cell r="K1920">
            <v>429.32</v>
          </cell>
          <cell r="L1920">
            <v>0</v>
          </cell>
          <cell r="M1920">
            <v>90.472950000000012</v>
          </cell>
          <cell r="N1920">
            <v>429.32295000000005</v>
          </cell>
        </row>
        <row r="1921">
          <cell r="B1921" t="str">
            <v>5 S 05 100 00</v>
          </cell>
          <cell r="C1921" t="str">
            <v>Enleivamento</v>
          </cell>
          <cell r="D1921" t="str">
            <v>m2</v>
          </cell>
          <cell r="E1921" t="str">
            <v>6,71</v>
          </cell>
          <cell r="F1921" t="str">
            <v>1,79</v>
          </cell>
          <cell r="G1921" t="str">
            <v>8,50</v>
          </cell>
          <cell r="H1921">
            <v>0</v>
          </cell>
          <cell r="I1921">
            <v>6.71</v>
          </cell>
          <cell r="J1921">
            <v>1.79</v>
          </cell>
          <cell r="K1921">
            <v>8.5</v>
          </cell>
          <cell r="L1921">
            <v>0</v>
          </cell>
          <cell r="M1921">
            <v>1.7915700000000001</v>
          </cell>
          <cell r="N1921">
            <v>8.501570000000001</v>
          </cell>
        </row>
        <row r="1922">
          <cell r="B1922" t="str">
            <v>5 S 05 102 00</v>
          </cell>
          <cell r="C1922" t="str">
            <v>Hidrossemeadura</v>
          </cell>
          <cell r="D1922" t="str">
            <v>m2</v>
          </cell>
          <cell r="E1922" t="str">
            <v>0,84</v>
          </cell>
          <cell r="F1922" t="str">
            <v>0,22</v>
          </cell>
          <cell r="G1922" t="str">
            <v>1,06</v>
          </cell>
          <cell r="H1922">
            <v>0</v>
          </cell>
          <cell r="I1922">
            <v>0.84</v>
          </cell>
          <cell r="J1922">
            <v>0.22</v>
          </cell>
          <cell r="K1922">
            <v>1.06</v>
          </cell>
          <cell r="L1922">
            <v>0</v>
          </cell>
          <cell r="M1922">
            <v>0.22428000000000001</v>
          </cell>
          <cell r="N1922">
            <v>1.0642799999999999</v>
          </cell>
        </row>
        <row r="1923">
          <cell r="B1923" t="str">
            <v>5 S 05 300 01</v>
          </cell>
          <cell r="C1923" t="str">
            <v>Alvenaria de pedra arrumada</v>
          </cell>
          <cell r="D1923" t="str">
            <v>m3</v>
          </cell>
          <cell r="E1923" t="str">
            <v>97,42</v>
          </cell>
          <cell r="F1923" t="str">
            <v>26,01</v>
          </cell>
          <cell r="G1923" t="str">
            <v>123,43</v>
          </cell>
          <cell r="H1923">
            <v>0</v>
          </cell>
          <cell r="I1923">
            <v>97.42</v>
          </cell>
          <cell r="J1923">
            <v>26.01</v>
          </cell>
          <cell r="K1923">
            <v>123.43</v>
          </cell>
          <cell r="L1923">
            <v>0</v>
          </cell>
          <cell r="M1923">
            <v>26.011140000000001</v>
          </cell>
          <cell r="N1923">
            <v>123.43114</v>
          </cell>
        </row>
        <row r="1924">
          <cell r="B1924" t="str">
            <v>5 S 05 300 02</v>
          </cell>
          <cell r="C1924" t="str">
            <v>Enrocamento de pedra jogada</v>
          </cell>
          <cell r="D1924" t="str">
            <v>m3</v>
          </cell>
          <cell r="E1924" t="str">
            <v>51,57</v>
          </cell>
          <cell r="F1924" t="str">
            <v>13,77</v>
          </cell>
          <cell r="G1924" t="str">
            <v>65,34</v>
          </cell>
          <cell r="H1924">
            <v>0</v>
          </cell>
          <cell r="I1924">
            <v>51.57</v>
          </cell>
          <cell r="J1924">
            <v>13.77</v>
          </cell>
          <cell r="K1924">
            <v>65.34</v>
          </cell>
          <cell r="L1924">
            <v>0</v>
          </cell>
          <cell r="M1924">
            <v>13.76919</v>
          </cell>
          <cell r="N1924">
            <v>65.339190000000002</v>
          </cell>
        </row>
        <row r="1925">
          <cell r="B1925" t="str">
            <v>5 S 05 301 00</v>
          </cell>
          <cell r="C1925" t="str">
            <v>Alvenaria de pedra argamassada</v>
          </cell>
          <cell r="D1925" t="str">
            <v>m3</v>
          </cell>
          <cell r="E1925" t="str">
            <v>184,57</v>
          </cell>
          <cell r="F1925" t="str">
            <v>49,28</v>
          </cell>
          <cell r="G1925" t="str">
            <v>233,85</v>
          </cell>
          <cell r="H1925">
            <v>0</v>
          </cell>
          <cell r="I1925">
            <v>184.57</v>
          </cell>
          <cell r="J1925">
            <v>49.28</v>
          </cell>
          <cell r="K1925">
            <v>233.85</v>
          </cell>
          <cell r="L1925">
            <v>0</v>
          </cell>
          <cell r="M1925">
            <v>49.280189999999997</v>
          </cell>
          <cell r="N1925">
            <v>233.85019</v>
          </cell>
        </row>
        <row r="1926">
          <cell r="B1926" t="str">
            <v>5 S 05 301 50</v>
          </cell>
          <cell r="C1926" t="str">
            <v>Alvenaria de pedra argamassada AC/PC</v>
          </cell>
          <cell r="D1926" t="str">
            <v>m3</v>
          </cell>
          <cell r="E1926" t="str">
            <v>228,24</v>
          </cell>
          <cell r="F1926" t="str">
            <v>60,94</v>
          </cell>
          <cell r="G1926" t="str">
            <v>289,18</v>
          </cell>
          <cell r="H1926">
            <v>0</v>
          </cell>
          <cell r="I1926">
            <v>228.24</v>
          </cell>
          <cell r="J1926">
            <v>60.94</v>
          </cell>
          <cell r="K1926">
            <v>289.18</v>
          </cell>
          <cell r="L1926">
            <v>0</v>
          </cell>
          <cell r="M1926">
            <v>60.940080000000009</v>
          </cell>
          <cell r="N1926">
            <v>289.18008000000003</v>
          </cell>
        </row>
        <row r="1927">
          <cell r="B1927" t="str">
            <v>5 S 05 303 01</v>
          </cell>
          <cell r="C1927" t="str">
            <v>Terra armada - ECE - greide 0,0&lt;h&lt;6,00m</v>
          </cell>
          <cell r="D1927" t="str">
            <v>m2</v>
          </cell>
          <cell r="E1927" t="str">
            <v>0,00</v>
          </cell>
          <cell r="F1927" t="str">
            <v>0,00</v>
          </cell>
          <cell r="G1927" t="str">
            <v>0,00</v>
          </cell>
          <cell r="H1927">
            <v>0</v>
          </cell>
          <cell r="I1927">
            <v>0</v>
          </cell>
          <cell r="J1927">
            <v>0</v>
          </cell>
          <cell r="K1927">
            <v>0</v>
          </cell>
          <cell r="L1927">
            <v>0</v>
          </cell>
          <cell r="M1927">
            <v>0</v>
          </cell>
          <cell r="N1927">
            <v>0</v>
          </cell>
        </row>
        <row r="1928">
          <cell r="B1928" t="str">
            <v>5 S 05 303 02</v>
          </cell>
          <cell r="C1928" t="str">
            <v>Terra armada - ECE - greide 6,0&lt;h&lt;9,00</v>
          </cell>
          <cell r="D1928" t="str">
            <v>m2</v>
          </cell>
          <cell r="E1928" t="str">
            <v>0,00</v>
          </cell>
          <cell r="F1928" t="str">
            <v>0,00</v>
          </cell>
          <cell r="G1928" t="str">
            <v>0,00</v>
          </cell>
          <cell r="H1928">
            <v>0</v>
          </cell>
          <cell r="I1928">
            <v>0</v>
          </cell>
          <cell r="J1928">
            <v>0</v>
          </cell>
          <cell r="K1928">
            <v>0</v>
          </cell>
          <cell r="L1928">
            <v>0</v>
          </cell>
          <cell r="M1928">
            <v>0</v>
          </cell>
          <cell r="N1928">
            <v>0</v>
          </cell>
        </row>
        <row r="1929">
          <cell r="B1929" t="str">
            <v>5 S 05 303 03</v>
          </cell>
          <cell r="C1929" t="str">
            <v>Terra armada - ECE - greide 9,0&lt;h&lt;12,00m</v>
          </cell>
          <cell r="D1929" t="str">
            <v>m2</v>
          </cell>
          <cell r="E1929" t="str">
            <v>0,00</v>
          </cell>
          <cell r="F1929" t="str">
            <v>0,00</v>
          </cell>
          <cell r="G1929" t="str">
            <v>0,00</v>
          </cell>
          <cell r="H1929">
            <v>0</v>
          </cell>
          <cell r="I1929">
            <v>0</v>
          </cell>
          <cell r="J1929">
            <v>0</v>
          </cell>
          <cell r="K1929">
            <v>0</v>
          </cell>
          <cell r="L1929">
            <v>0</v>
          </cell>
          <cell r="M1929">
            <v>0</v>
          </cell>
          <cell r="N1929">
            <v>0</v>
          </cell>
        </row>
        <row r="1930">
          <cell r="B1930" t="str">
            <v>5 S 05 303 04</v>
          </cell>
          <cell r="C1930" t="str">
            <v>Terra armada - ECE - pé de talude 0,0&lt;h&lt;6,00m</v>
          </cell>
          <cell r="D1930" t="str">
            <v>m2</v>
          </cell>
          <cell r="E1930" t="str">
            <v>0,00</v>
          </cell>
          <cell r="F1930" t="str">
            <v>0,00</v>
          </cell>
          <cell r="G1930" t="str">
            <v>0,00</v>
          </cell>
          <cell r="H1930">
            <v>0</v>
          </cell>
          <cell r="I1930">
            <v>0</v>
          </cell>
          <cell r="J1930">
            <v>0</v>
          </cell>
          <cell r="K1930">
            <v>0</v>
          </cell>
          <cell r="L1930">
            <v>0</v>
          </cell>
          <cell r="M1930">
            <v>0</v>
          </cell>
          <cell r="N1930">
            <v>0</v>
          </cell>
        </row>
        <row r="1931">
          <cell r="B1931" t="str">
            <v>5 S 05 303 05</v>
          </cell>
          <cell r="C1931" t="str">
            <v>Terra armada - ECE - pé de talude 6,0&lt;h&lt;9,00m</v>
          </cell>
          <cell r="D1931" t="str">
            <v>m2</v>
          </cell>
          <cell r="E1931" t="str">
            <v>0,00</v>
          </cell>
          <cell r="F1931" t="str">
            <v>0,00</v>
          </cell>
          <cell r="G1931" t="str">
            <v>0,00</v>
          </cell>
          <cell r="H1931">
            <v>0</v>
          </cell>
          <cell r="I1931">
            <v>0</v>
          </cell>
          <cell r="J1931">
            <v>0</v>
          </cell>
          <cell r="K1931">
            <v>0</v>
          </cell>
          <cell r="L1931">
            <v>0</v>
          </cell>
          <cell r="M1931">
            <v>0</v>
          </cell>
          <cell r="N1931">
            <v>0</v>
          </cell>
        </row>
        <row r="1932">
          <cell r="B1932" t="str">
            <v>5 S 05 303 06</v>
          </cell>
          <cell r="C1932" t="str">
            <v>Terra armada - ECE - pé de talude 9,0&lt;h&lt;12,00m</v>
          </cell>
          <cell r="D1932" t="str">
            <v>m2</v>
          </cell>
          <cell r="E1932" t="str">
            <v>0,00</v>
          </cell>
          <cell r="F1932" t="str">
            <v>0,00</v>
          </cell>
          <cell r="G1932" t="str">
            <v>0,00</v>
          </cell>
          <cell r="H1932">
            <v>0</v>
          </cell>
          <cell r="I1932">
            <v>0</v>
          </cell>
          <cell r="J1932">
            <v>0</v>
          </cell>
          <cell r="K1932">
            <v>0</v>
          </cell>
          <cell r="L1932">
            <v>0</v>
          </cell>
          <cell r="M1932">
            <v>0</v>
          </cell>
          <cell r="N1932">
            <v>0</v>
          </cell>
        </row>
        <row r="1933">
          <cell r="B1933" t="str">
            <v>5 S 05 303 07</v>
          </cell>
          <cell r="C1933" t="str">
            <v>Terra armada - ECE - encontro portante 0,0&lt;h&lt;6,0m</v>
          </cell>
          <cell r="D1933" t="str">
            <v>m2</v>
          </cell>
          <cell r="E1933" t="str">
            <v>0,00</v>
          </cell>
          <cell r="F1933" t="str">
            <v>0,00</v>
          </cell>
          <cell r="G1933" t="str">
            <v>0,00</v>
          </cell>
          <cell r="H1933">
            <v>0</v>
          </cell>
          <cell r="I1933">
            <v>0</v>
          </cell>
          <cell r="J1933">
            <v>0</v>
          </cell>
          <cell r="K1933">
            <v>0</v>
          </cell>
          <cell r="L1933">
            <v>0</v>
          </cell>
          <cell r="M1933">
            <v>0</v>
          </cell>
          <cell r="N1933">
            <v>0</v>
          </cell>
        </row>
        <row r="1934">
          <cell r="B1934" t="str">
            <v>5 S 05 303 08</v>
          </cell>
          <cell r="C1934" t="str">
            <v>Terra armada - ECE - encontro portante 6,0&lt;h&lt;9,00m</v>
          </cell>
          <cell r="D1934" t="str">
            <v>m2</v>
          </cell>
          <cell r="E1934" t="str">
            <v>0,00</v>
          </cell>
          <cell r="F1934" t="str">
            <v>0,00</v>
          </cell>
          <cell r="G1934" t="str">
            <v>0,00</v>
          </cell>
          <cell r="H1934">
            <v>0</v>
          </cell>
          <cell r="I1934">
            <v>0</v>
          </cell>
          <cell r="J1934">
            <v>0</v>
          </cell>
          <cell r="K1934">
            <v>0</v>
          </cell>
          <cell r="L1934">
            <v>0</v>
          </cell>
          <cell r="M1934">
            <v>0</v>
          </cell>
          <cell r="N1934">
            <v>0</v>
          </cell>
        </row>
        <row r="1935">
          <cell r="B1935" t="str">
            <v>5 S 05 303 09</v>
          </cell>
          <cell r="C1935" t="str">
            <v>Escamas de concreto armado para terra armada</v>
          </cell>
          <cell r="D1935" t="str">
            <v>m3</v>
          </cell>
          <cell r="E1935" t="str">
            <v>653,81</v>
          </cell>
          <cell r="F1935" t="str">
            <v>174,57</v>
          </cell>
          <cell r="G1935" t="str">
            <v>828,37</v>
          </cell>
          <cell r="H1935">
            <v>0</v>
          </cell>
          <cell r="I1935">
            <v>653.80999999999995</v>
          </cell>
          <cell r="J1935">
            <v>174.57</v>
          </cell>
          <cell r="K1935">
            <v>828.37</v>
          </cell>
          <cell r="L1935">
            <v>0</v>
          </cell>
          <cell r="M1935">
            <v>174.56727000000001</v>
          </cell>
          <cell r="N1935">
            <v>828.37726999999995</v>
          </cell>
        </row>
        <row r="1936">
          <cell r="B1936" t="str">
            <v>5 S 05 303 10</v>
          </cell>
          <cell r="C1936" t="str">
            <v>Conc. de soleira e arrem. de maciço de terra arm.</v>
          </cell>
          <cell r="D1936" t="str">
            <v>m3</v>
          </cell>
          <cell r="E1936" t="str">
            <v>269,32</v>
          </cell>
          <cell r="F1936" t="str">
            <v>71,91</v>
          </cell>
          <cell r="G1936" t="str">
            <v>341,23</v>
          </cell>
          <cell r="H1936">
            <v>0</v>
          </cell>
          <cell r="I1936">
            <v>269.32</v>
          </cell>
          <cell r="J1936">
            <v>71.91</v>
          </cell>
          <cell r="K1936">
            <v>341.23</v>
          </cell>
          <cell r="L1936">
            <v>0</v>
          </cell>
          <cell r="M1936">
            <v>71.908439999999999</v>
          </cell>
          <cell r="N1936">
            <v>341.22843999999998</v>
          </cell>
        </row>
        <row r="1937">
          <cell r="B1937" t="str">
            <v>5 S 05 303 11</v>
          </cell>
          <cell r="C1937" t="str">
            <v>Montagem de maciço terra armada</v>
          </cell>
          <cell r="D1937" t="str">
            <v>m2</v>
          </cell>
          <cell r="E1937" t="str">
            <v>108,07</v>
          </cell>
          <cell r="F1937" t="str">
            <v>28,85</v>
          </cell>
          <cell r="G1937" t="str">
            <v>136,92</v>
          </cell>
          <cell r="H1937">
            <v>0</v>
          </cell>
          <cell r="I1937">
            <v>108.07</v>
          </cell>
          <cell r="J1937">
            <v>28.85</v>
          </cell>
          <cell r="K1937">
            <v>136.91999999999999</v>
          </cell>
          <cell r="L1937">
            <v>0</v>
          </cell>
          <cell r="M1937">
            <v>28.854690000000002</v>
          </cell>
          <cell r="N1937">
            <v>136.92469</v>
          </cell>
        </row>
        <row r="1938">
          <cell r="B1938" t="str">
            <v>5 S 05 303 59</v>
          </cell>
          <cell r="C1938" t="str">
            <v>Escamas de concreto armado para terra armada AC/BC</v>
          </cell>
          <cell r="D1938" t="str">
            <v>m3</v>
          </cell>
          <cell r="E1938" t="str">
            <v>705,33</v>
          </cell>
          <cell r="F1938" t="str">
            <v>188,32</v>
          </cell>
          <cell r="G1938" t="str">
            <v>893,65</v>
          </cell>
          <cell r="H1938">
            <v>0</v>
          </cell>
          <cell r="I1938">
            <v>705.33</v>
          </cell>
          <cell r="J1938">
            <v>188.32</v>
          </cell>
          <cell r="K1938">
            <v>893.65</v>
          </cell>
          <cell r="L1938">
            <v>0</v>
          </cell>
          <cell r="M1938">
            <v>188.32311000000001</v>
          </cell>
          <cell r="N1938">
            <v>893.65311000000008</v>
          </cell>
        </row>
        <row r="1939">
          <cell r="B1939" t="str">
            <v>5 S 05 303 60</v>
          </cell>
          <cell r="C1939" t="str">
            <v>Concr. soleira arremate de maciço terra arm. AC/BC</v>
          </cell>
          <cell r="D1939" t="str">
            <v>m3</v>
          </cell>
          <cell r="E1939" t="str">
            <v>321,89</v>
          </cell>
          <cell r="F1939" t="str">
            <v>85,94</v>
          </cell>
          <cell r="G1939" t="str">
            <v>407,83</v>
          </cell>
          <cell r="H1939">
            <v>0</v>
          </cell>
          <cell r="I1939">
            <v>321.89</v>
          </cell>
          <cell r="J1939">
            <v>85.94</v>
          </cell>
          <cell r="K1939">
            <v>407.83</v>
          </cell>
          <cell r="L1939">
            <v>0</v>
          </cell>
          <cell r="M1939">
            <v>85.944630000000004</v>
          </cell>
          <cell r="N1939">
            <v>407.83463</v>
          </cell>
        </row>
        <row r="1940">
          <cell r="B1940" t="str">
            <v>5 S 05 340 01</v>
          </cell>
          <cell r="C1940" t="str">
            <v>Execução cortina atirantada conc.armado fck=15 MPa</v>
          </cell>
          <cell r="D1940" t="str">
            <v>m3</v>
          </cell>
          <cell r="E1940" t="str">
            <v>1.355,77</v>
          </cell>
          <cell r="F1940" t="str">
            <v>361,99</v>
          </cell>
          <cell r="G1940" t="str">
            <v>1.717,76</v>
          </cell>
          <cell r="H1940">
            <v>0</v>
          </cell>
          <cell r="I1940">
            <v>1355.77</v>
          </cell>
          <cell r="J1940">
            <v>361.99</v>
          </cell>
          <cell r="K1940">
            <v>1717.76</v>
          </cell>
          <cell r="L1940">
            <v>0</v>
          </cell>
          <cell r="M1940">
            <v>361.99059</v>
          </cell>
          <cell r="N1940">
            <v>1717.7605899999999</v>
          </cell>
        </row>
        <row r="1941">
          <cell r="B1941" t="str">
            <v>5 S 05 340 51</v>
          </cell>
          <cell r="C1941" t="str">
            <v>Exec.cortina atirant.concr.armado fck=15 MPa AC/BC</v>
          </cell>
          <cell r="D1941" t="str">
            <v>m3</v>
          </cell>
          <cell r="E1941" t="str">
            <v>1.408,34</v>
          </cell>
          <cell r="F1941" t="str">
            <v>376,03</v>
          </cell>
          <cell r="G1941" t="str">
            <v>1.784,37</v>
          </cell>
          <cell r="H1941">
            <v>0</v>
          </cell>
          <cell r="I1941">
            <v>1408.34</v>
          </cell>
          <cell r="J1941">
            <v>376.03</v>
          </cell>
          <cell r="K1941">
            <v>1784.37</v>
          </cell>
          <cell r="L1941">
            <v>0</v>
          </cell>
          <cell r="M1941">
            <v>376.02677999999997</v>
          </cell>
          <cell r="N1941">
            <v>1784.3667799999998</v>
          </cell>
        </row>
        <row r="1942">
          <cell r="B1942" t="str">
            <v>5 S 05 900 01</v>
          </cell>
          <cell r="C1942" t="str">
            <v>Execução tirante protendido cortina atirantada</v>
          </cell>
          <cell r="D1942" t="str">
            <v>m</v>
          </cell>
          <cell r="E1942" t="str">
            <v>141,87</v>
          </cell>
          <cell r="F1942" t="str">
            <v>37,88</v>
          </cell>
          <cell r="G1942" t="str">
            <v>179,75</v>
          </cell>
          <cell r="H1942">
            <v>0</v>
          </cell>
          <cell r="I1942">
            <v>141.87</v>
          </cell>
          <cell r="J1942">
            <v>37.880000000000003</v>
          </cell>
          <cell r="K1942">
            <v>179.75</v>
          </cell>
          <cell r="L1942">
            <v>0</v>
          </cell>
          <cell r="M1942">
            <v>37.879290000000005</v>
          </cell>
          <cell r="N1942">
            <v>179.74929</v>
          </cell>
        </row>
        <row r="1943">
          <cell r="B1943" t="str">
            <v>5 S 06 400 01</v>
          </cell>
          <cell r="C1943" t="str">
            <v>Cêrcas arame farp. c/ mourão conc. seção quadr.</v>
          </cell>
          <cell r="D1943" t="str">
            <v>m</v>
          </cell>
          <cell r="E1943" t="str">
            <v>24,09</v>
          </cell>
          <cell r="F1943" t="str">
            <v>6,43</v>
          </cell>
          <cell r="G1943" t="str">
            <v>30,52</v>
          </cell>
          <cell r="H1943">
            <v>0</v>
          </cell>
          <cell r="I1943">
            <v>24.09</v>
          </cell>
          <cell r="J1943">
            <v>6.43</v>
          </cell>
          <cell r="K1943">
            <v>30.52</v>
          </cell>
          <cell r="L1943">
            <v>0</v>
          </cell>
          <cell r="M1943">
            <v>6.4320300000000001</v>
          </cell>
          <cell r="N1943">
            <v>30.522030000000001</v>
          </cell>
        </row>
        <row r="1944">
          <cell r="B1944" t="str">
            <v>5 S 06 400 02</v>
          </cell>
          <cell r="C1944" t="str">
            <v>Cerca arame farp. c/ mourão de conc. seção triang</v>
          </cell>
          <cell r="D1944" t="str">
            <v>m</v>
          </cell>
          <cell r="E1944" t="str">
            <v>20,00</v>
          </cell>
          <cell r="F1944" t="str">
            <v>5,34</v>
          </cell>
          <cell r="G1944" t="str">
            <v>25,34</v>
          </cell>
          <cell r="H1944">
            <v>0</v>
          </cell>
          <cell r="I1944">
            <v>20</v>
          </cell>
          <cell r="J1944">
            <v>5.34</v>
          </cell>
          <cell r="K1944">
            <v>25.34</v>
          </cell>
          <cell r="L1944">
            <v>0</v>
          </cell>
          <cell r="M1944">
            <v>5.34</v>
          </cell>
          <cell r="N1944">
            <v>25.34</v>
          </cell>
        </row>
        <row r="1945">
          <cell r="B1945" t="str">
            <v>5 S 06 400 51</v>
          </cell>
          <cell r="C1945" t="str">
            <v>Cercas arame farp. c/mourão conc.seção quadr.AC/BC</v>
          </cell>
          <cell r="D1945" t="str">
            <v>m</v>
          </cell>
          <cell r="E1945" t="str">
            <v>24,67</v>
          </cell>
          <cell r="F1945" t="str">
            <v>6,59</v>
          </cell>
          <cell r="G1945" t="str">
            <v>31,26</v>
          </cell>
          <cell r="H1945">
            <v>0</v>
          </cell>
          <cell r="I1945">
            <v>24.67</v>
          </cell>
          <cell r="J1945">
            <v>6.59</v>
          </cell>
          <cell r="K1945">
            <v>31.26</v>
          </cell>
          <cell r="L1945">
            <v>0</v>
          </cell>
          <cell r="M1945">
            <v>6.5868900000000012</v>
          </cell>
          <cell r="N1945">
            <v>31.256890000000002</v>
          </cell>
        </row>
        <row r="1946">
          <cell r="B1946" t="str">
            <v>5 S 06 400 52</v>
          </cell>
          <cell r="C1946" t="str">
            <v>Cerca arame farp. c/mourão concr.sec. triang.AC/BC</v>
          </cell>
          <cell r="D1946" t="str">
            <v>m</v>
          </cell>
          <cell r="E1946" t="str">
            <v>20,30</v>
          </cell>
          <cell r="F1946" t="str">
            <v>5,42</v>
          </cell>
          <cell r="G1946" t="str">
            <v>25,72</v>
          </cell>
          <cell r="H1946">
            <v>0</v>
          </cell>
          <cell r="I1946">
            <v>20.3</v>
          </cell>
          <cell r="J1946">
            <v>5.42</v>
          </cell>
          <cell r="K1946">
            <v>25.72</v>
          </cell>
          <cell r="L1946">
            <v>0</v>
          </cell>
          <cell r="M1946">
            <v>5.4201000000000006</v>
          </cell>
          <cell r="N1946">
            <v>25.720100000000002</v>
          </cell>
        </row>
        <row r="1947">
          <cell r="B1947" t="str">
            <v>5 S 06 410 00</v>
          </cell>
          <cell r="C1947" t="str">
            <v>Cêrcas arame farpado com suporte madeira</v>
          </cell>
          <cell r="D1947" t="str">
            <v>m</v>
          </cell>
          <cell r="E1947" t="str">
            <v>15,86</v>
          </cell>
          <cell r="F1947" t="str">
            <v>4,24</v>
          </cell>
          <cell r="G1947" t="str">
            <v>20,10</v>
          </cell>
          <cell r="H1947">
            <v>0</v>
          </cell>
          <cell r="I1947">
            <v>15.86</v>
          </cell>
          <cell r="J1947">
            <v>4.24</v>
          </cell>
          <cell r="K1947">
            <v>20.100000000000001</v>
          </cell>
          <cell r="L1947">
            <v>0</v>
          </cell>
          <cell r="M1947">
            <v>4.2346200000000005</v>
          </cell>
          <cell r="N1947">
            <v>20.094619999999999</v>
          </cell>
        </row>
        <row r="1948">
          <cell r="B1948" t="str">
            <v>5 S 09 001 07</v>
          </cell>
          <cell r="C1948" t="str">
            <v>Transporte local em rodov. não pavim.</v>
          </cell>
          <cell r="D1948" t="str">
            <v>tkm</v>
          </cell>
          <cell r="E1948" t="str">
            <v>0,85</v>
          </cell>
          <cell r="F1948" t="str">
            <v>0,23</v>
          </cell>
          <cell r="G1948" t="str">
            <v>1,07</v>
          </cell>
          <cell r="H1948">
            <v>0</v>
          </cell>
          <cell r="I1948">
            <v>0.85</v>
          </cell>
          <cell r="J1948">
            <v>0.23</v>
          </cell>
          <cell r="K1948">
            <v>1.07</v>
          </cell>
          <cell r="L1948">
            <v>0</v>
          </cell>
          <cell r="M1948">
            <v>0.22695000000000001</v>
          </cell>
          <cell r="N1948">
            <v>1.0769500000000001</v>
          </cell>
        </row>
        <row r="1949">
          <cell r="B1949" t="str">
            <v>5 S 09 001 90</v>
          </cell>
          <cell r="C1949" t="str">
            <v>Transporte comercial c/ carroc. rodov. não pav.</v>
          </cell>
          <cell r="D1949" t="str">
            <v>tkm</v>
          </cell>
          <cell r="E1949" t="str">
            <v>0,56</v>
          </cell>
          <cell r="F1949" t="str">
            <v>0,15</v>
          </cell>
          <cell r="G1949" t="str">
            <v>0,71</v>
          </cell>
          <cell r="H1949">
            <v>0</v>
          </cell>
          <cell r="I1949">
            <v>0.56000000000000005</v>
          </cell>
          <cell r="J1949">
            <v>0.15</v>
          </cell>
          <cell r="K1949">
            <v>0.71</v>
          </cell>
          <cell r="L1949">
            <v>0</v>
          </cell>
          <cell r="M1949">
            <v>0.14952000000000001</v>
          </cell>
          <cell r="N1949">
            <v>0.70952000000000004</v>
          </cell>
        </row>
        <row r="1950">
          <cell r="B1950" t="str">
            <v>5 S 09 001 91</v>
          </cell>
          <cell r="C1950" t="str">
            <v>Transporte comercial c/ basc. 10m3 rod. não pav.</v>
          </cell>
          <cell r="D1950" t="str">
            <v>tkm</v>
          </cell>
          <cell r="E1950" t="str">
            <v>0,57</v>
          </cell>
          <cell r="F1950" t="str">
            <v>0,15</v>
          </cell>
          <cell r="G1950" t="str">
            <v>0,73</v>
          </cell>
          <cell r="H1950">
            <v>0</v>
          </cell>
          <cell r="I1950">
            <v>0.56999999999999995</v>
          </cell>
          <cell r="J1950">
            <v>0.15</v>
          </cell>
          <cell r="K1950">
            <v>0.73</v>
          </cell>
          <cell r="L1950">
            <v>0</v>
          </cell>
          <cell r="M1950">
            <v>0.15218999999999999</v>
          </cell>
          <cell r="N1950">
            <v>0.72218999999999989</v>
          </cell>
        </row>
        <row r="1951">
          <cell r="B1951" t="str">
            <v>5 S 09 002 07</v>
          </cell>
          <cell r="C1951" t="str">
            <v>Transporte local em rodov. pavim.</v>
          </cell>
          <cell r="D1951" t="str">
            <v>tkm</v>
          </cell>
          <cell r="E1951" t="str">
            <v>0,64</v>
          </cell>
          <cell r="F1951" t="str">
            <v>0,17</v>
          </cell>
          <cell r="G1951" t="str">
            <v>0,80</v>
          </cell>
          <cell r="H1951">
            <v>0</v>
          </cell>
          <cell r="I1951">
            <v>0.64</v>
          </cell>
          <cell r="J1951">
            <v>0.17</v>
          </cell>
          <cell r="K1951">
            <v>0.8</v>
          </cell>
          <cell r="L1951">
            <v>0</v>
          </cell>
          <cell r="M1951">
            <v>0.17088</v>
          </cell>
          <cell r="N1951">
            <v>0.81088000000000005</v>
          </cell>
        </row>
        <row r="1952">
          <cell r="B1952" t="str">
            <v>5 S 09 002 90</v>
          </cell>
          <cell r="C1952" t="str">
            <v>Transporte comercial c/ carroceria rodov. pav.</v>
          </cell>
          <cell r="D1952" t="str">
            <v>tkm</v>
          </cell>
          <cell r="E1952" t="str">
            <v>0,37</v>
          </cell>
          <cell r="F1952" t="str">
            <v>0,10</v>
          </cell>
          <cell r="G1952" t="str">
            <v>0,47</v>
          </cell>
          <cell r="H1952">
            <v>0</v>
          </cell>
          <cell r="I1952">
            <v>0.37</v>
          </cell>
          <cell r="J1952">
            <v>0.1</v>
          </cell>
          <cell r="K1952">
            <v>0.47</v>
          </cell>
          <cell r="L1952">
            <v>0</v>
          </cell>
          <cell r="M1952">
            <v>9.8790000000000003E-2</v>
          </cell>
          <cell r="N1952">
            <v>0.46878999999999998</v>
          </cell>
        </row>
        <row r="1953">
          <cell r="B1953" t="str">
            <v>5 S 09 002 91</v>
          </cell>
          <cell r="C1953" t="str">
            <v>Transporte comercial c/ basc. 10m3 rod. pav.</v>
          </cell>
          <cell r="D1953" t="str">
            <v>tkm</v>
          </cell>
          <cell r="E1953" t="str">
            <v>0,38</v>
          </cell>
          <cell r="F1953" t="str">
            <v>0,10</v>
          </cell>
          <cell r="G1953" t="str">
            <v>0,48</v>
          </cell>
          <cell r="H1953">
            <v>0</v>
          </cell>
          <cell r="I1953">
            <v>0.38</v>
          </cell>
          <cell r="J1953">
            <v>0.1</v>
          </cell>
          <cell r="K1953">
            <v>0.48</v>
          </cell>
          <cell r="L1953">
            <v>0</v>
          </cell>
          <cell r="M1953">
            <v>0.10146000000000001</v>
          </cell>
          <cell r="N1953">
            <v>0.48146</v>
          </cell>
        </row>
        <row r="1954">
          <cell r="B1954">
            <v>0</v>
          </cell>
          <cell r="C1954">
            <v>0</v>
          </cell>
          <cell r="D1954">
            <v>0</v>
          </cell>
          <cell r="E1954">
            <v>0</v>
          </cell>
          <cell r="F1954">
            <v>0</v>
          </cell>
          <cell r="G1954">
            <v>0</v>
          </cell>
        </row>
        <row r="1955">
          <cell r="B1955">
            <v>0</v>
          </cell>
          <cell r="C1955">
            <v>0</v>
          </cell>
          <cell r="D1955">
            <v>0</v>
          </cell>
          <cell r="E1955">
            <v>0</v>
          </cell>
          <cell r="F1955">
            <v>0</v>
          </cell>
          <cell r="G1955">
            <v>0</v>
          </cell>
        </row>
        <row r="1956">
          <cell r="B1956">
            <v>0</v>
          </cell>
          <cell r="C1956">
            <v>0</v>
          </cell>
          <cell r="D1956">
            <v>0</v>
          </cell>
          <cell r="E1956">
            <v>0</v>
          </cell>
          <cell r="F1956">
            <v>0</v>
          </cell>
          <cell r="G1956">
            <v>0</v>
          </cell>
        </row>
        <row r="1957">
          <cell r="B1957">
            <v>0</v>
          </cell>
          <cell r="C1957">
            <v>0</v>
          </cell>
          <cell r="D1957">
            <v>0</v>
          </cell>
          <cell r="E1957">
            <v>0</v>
          </cell>
          <cell r="F1957">
            <v>0</v>
          </cell>
          <cell r="G1957">
            <v>0</v>
          </cell>
        </row>
        <row r="1958">
          <cell r="B1958">
            <v>0</v>
          </cell>
          <cell r="C1958">
            <v>0</v>
          </cell>
          <cell r="D1958">
            <v>0</v>
          </cell>
          <cell r="E1958">
            <v>0</v>
          </cell>
          <cell r="F1958">
            <v>0</v>
          </cell>
          <cell r="G1958">
            <v>0</v>
          </cell>
        </row>
        <row r="1959">
          <cell r="B1959">
            <v>0</v>
          </cell>
          <cell r="C1959">
            <v>0</v>
          </cell>
          <cell r="D1959">
            <v>0</v>
          </cell>
          <cell r="E1959">
            <v>0</v>
          </cell>
          <cell r="F1959">
            <v>0</v>
          </cell>
          <cell r="G1959">
            <v>0</v>
          </cell>
        </row>
        <row r="1960">
          <cell r="B1960">
            <v>0</v>
          </cell>
          <cell r="C1960">
            <v>0</v>
          </cell>
          <cell r="D1960">
            <v>0</v>
          </cell>
          <cell r="E1960">
            <v>0</v>
          </cell>
          <cell r="F1960">
            <v>0</v>
          </cell>
          <cell r="G1960">
            <v>0</v>
          </cell>
        </row>
        <row r="1961">
          <cell r="B1961">
            <v>0</v>
          </cell>
          <cell r="C1961">
            <v>0</v>
          </cell>
          <cell r="D1961">
            <v>0</v>
          </cell>
          <cell r="E1961">
            <v>0</v>
          </cell>
          <cell r="F1961">
            <v>0</v>
          </cell>
          <cell r="G1961">
            <v>0</v>
          </cell>
        </row>
        <row r="1962">
          <cell r="B1962">
            <v>0</v>
          </cell>
          <cell r="C1962">
            <v>0</v>
          </cell>
          <cell r="D1962">
            <v>0</v>
          </cell>
          <cell r="E1962">
            <v>0</v>
          </cell>
          <cell r="F1962">
            <v>0</v>
          </cell>
          <cell r="G1962">
            <v>0</v>
          </cell>
        </row>
        <row r="1963">
          <cell r="B1963">
            <v>0</v>
          </cell>
          <cell r="C1963">
            <v>0</v>
          </cell>
          <cell r="D1963">
            <v>0</v>
          </cell>
          <cell r="E1963">
            <v>0</v>
          </cell>
          <cell r="F1963">
            <v>0</v>
          </cell>
          <cell r="G1963">
            <v>0</v>
          </cell>
        </row>
        <row r="1964">
          <cell r="B1964">
            <v>0</v>
          </cell>
          <cell r="C1964">
            <v>0</v>
          </cell>
          <cell r="D1964">
            <v>0</v>
          </cell>
          <cell r="E1964">
            <v>0</v>
          </cell>
          <cell r="F1964">
            <v>0</v>
          </cell>
          <cell r="G1964">
            <v>0</v>
          </cell>
        </row>
        <row r="1965">
          <cell r="B1965">
            <v>0</v>
          </cell>
          <cell r="C1965">
            <v>0</v>
          </cell>
          <cell r="D1965">
            <v>0</v>
          </cell>
          <cell r="E1965">
            <v>0</v>
          </cell>
          <cell r="F1965">
            <v>0</v>
          </cell>
          <cell r="G1965">
            <v>0</v>
          </cell>
        </row>
        <row r="1966">
          <cell r="B1966">
            <v>0</v>
          </cell>
          <cell r="C1966">
            <v>0</v>
          </cell>
          <cell r="D1966">
            <v>0</v>
          </cell>
          <cell r="E1966">
            <v>0</v>
          </cell>
          <cell r="F1966">
            <v>0</v>
          </cell>
          <cell r="G1966">
            <v>0</v>
          </cell>
        </row>
        <row r="1967">
          <cell r="B1967">
            <v>0</v>
          </cell>
          <cell r="C1967">
            <v>0</v>
          </cell>
          <cell r="D1967">
            <v>0</v>
          </cell>
          <cell r="E1967">
            <v>0</v>
          </cell>
          <cell r="F1967">
            <v>0</v>
          </cell>
          <cell r="G1967">
            <v>0</v>
          </cell>
        </row>
        <row r="1968">
          <cell r="B1968">
            <v>0</v>
          </cell>
          <cell r="C1968">
            <v>0</v>
          </cell>
          <cell r="D1968">
            <v>0</v>
          </cell>
          <cell r="E1968">
            <v>0</v>
          </cell>
          <cell r="F1968">
            <v>0</v>
          </cell>
          <cell r="G1968">
            <v>0</v>
          </cell>
        </row>
        <row r="1969">
          <cell r="B1969">
            <v>0</v>
          </cell>
          <cell r="C1969">
            <v>0</v>
          </cell>
          <cell r="D1969">
            <v>0</v>
          </cell>
          <cell r="E1969">
            <v>0</v>
          </cell>
          <cell r="F1969">
            <v>0</v>
          </cell>
          <cell r="G1969">
            <v>0</v>
          </cell>
        </row>
        <row r="1987">
          <cell r="B1987">
            <v>0</v>
          </cell>
          <cell r="C1987">
            <v>0</v>
          </cell>
          <cell r="D1987">
            <v>0</v>
          </cell>
          <cell r="E1987">
            <v>0</v>
          </cell>
          <cell r="F1987">
            <v>0</v>
          </cell>
          <cell r="G1987">
            <v>0</v>
          </cell>
        </row>
        <row r="1988">
          <cell r="B1988">
            <v>0</v>
          </cell>
          <cell r="C1988">
            <v>0</v>
          </cell>
          <cell r="D1988">
            <v>0</v>
          </cell>
          <cell r="E1988">
            <v>0</v>
          </cell>
          <cell r="F1988">
            <v>0</v>
          </cell>
          <cell r="G1988">
            <v>0</v>
          </cell>
        </row>
        <row r="1989">
          <cell r="B1989">
            <v>0</v>
          </cell>
          <cell r="C1989">
            <v>0</v>
          </cell>
          <cell r="D1989">
            <v>0</v>
          </cell>
          <cell r="E1989">
            <v>0</v>
          </cell>
          <cell r="F1989">
            <v>0</v>
          </cell>
          <cell r="G1989">
            <v>0</v>
          </cell>
        </row>
        <row r="1990">
          <cell r="B1990">
            <v>0</v>
          </cell>
          <cell r="C1990">
            <v>0</v>
          </cell>
          <cell r="D1990">
            <v>0</v>
          </cell>
          <cell r="E1990">
            <v>0</v>
          </cell>
          <cell r="F1990">
            <v>0</v>
          </cell>
          <cell r="G1990">
            <v>0</v>
          </cell>
        </row>
        <row r="1991">
          <cell r="B1991">
            <v>0</v>
          </cell>
          <cell r="C1991">
            <v>0</v>
          </cell>
          <cell r="D1991">
            <v>0</v>
          </cell>
          <cell r="E1991">
            <v>0</v>
          </cell>
          <cell r="F1991">
            <v>0</v>
          </cell>
          <cell r="G1991">
            <v>0</v>
          </cell>
        </row>
        <row r="1992">
          <cell r="B1992">
            <v>0</v>
          </cell>
          <cell r="C1992">
            <v>0</v>
          </cell>
          <cell r="D1992">
            <v>0</v>
          </cell>
          <cell r="E1992">
            <v>0</v>
          </cell>
          <cell r="F1992">
            <v>0</v>
          </cell>
          <cell r="G1992">
            <v>0</v>
          </cell>
        </row>
        <row r="1993">
          <cell r="B1993">
            <v>0</v>
          </cell>
          <cell r="C1993">
            <v>0</v>
          </cell>
          <cell r="D1993">
            <v>0</v>
          </cell>
          <cell r="E1993">
            <v>0</v>
          </cell>
          <cell r="F1993">
            <v>0</v>
          </cell>
          <cell r="G1993">
            <v>0</v>
          </cell>
        </row>
        <row r="1994">
          <cell r="B1994">
            <v>0</v>
          </cell>
          <cell r="C1994">
            <v>0</v>
          </cell>
          <cell r="D1994">
            <v>0</v>
          </cell>
          <cell r="E1994">
            <v>0</v>
          </cell>
          <cell r="F1994">
            <v>0</v>
          </cell>
          <cell r="G1994">
            <v>0</v>
          </cell>
        </row>
        <row r="1995">
          <cell r="B1995">
            <v>0</v>
          </cell>
          <cell r="C1995">
            <v>0</v>
          </cell>
          <cell r="D1995">
            <v>0</v>
          </cell>
          <cell r="E1995">
            <v>0</v>
          </cell>
          <cell r="F1995">
            <v>0</v>
          </cell>
          <cell r="G1995">
            <v>0</v>
          </cell>
        </row>
        <row r="1996">
          <cell r="B1996">
            <v>0</v>
          </cell>
          <cell r="C1996">
            <v>0</v>
          </cell>
          <cell r="D1996">
            <v>0</v>
          </cell>
          <cell r="E1996">
            <v>0</v>
          </cell>
          <cell r="F1996">
            <v>0</v>
          </cell>
          <cell r="G1996">
            <v>0</v>
          </cell>
        </row>
        <row r="1997">
          <cell r="B1997">
            <v>0</v>
          </cell>
          <cell r="C1997">
            <v>0</v>
          </cell>
          <cell r="D1997">
            <v>0</v>
          </cell>
          <cell r="E1997">
            <v>0</v>
          </cell>
          <cell r="F1997">
            <v>0</v>
          </cell>
          <cell r="G1997">
            <v>0</v>
          </cell>
        </row>
        <row r="1998">
          <cell r="B1998">
            <v>0</v>
          </cell>
          <cell r="C1998">
            <v>0</v>
          </cell>
          <cell r="D1998">
            <v>0</v>
          </cell>
          <cell r="E1998">
            <v>0</v>
          </cell>
          <cell r="F1998">
            <v>0</v>
          </cell>
          <cell r="G1998">
            <v>0</v>
          </cell>
        </row>
        <row r="1999">
          <cell r="B1999">
            <v>0</v>
          </cell>
          <cell r="C1999">
            <v>0</v>
          </cell>
          <cell r="D1999">
            <v>0</v>
          </cell>
          <cell r="E1999">
            <v>0</v>
          </cell>
          <cell r="F1999">
            <v>0</v>
          </cell>
          <cell r="G1999">
            <v>0</v>
          </cell>
        </row>
        <row r="2000">
          <cell r="B2000">
            <v>0</v>
          </cell>
          <cell r="C2000">
            <v>0</v>
          </cell>
          <cell r="D2000">
            <v>0</v>
          </cell>
          <cell r="E2000">
            <v>0</v>
          </cell>
          <cell r="F2000">
            <v>0</v>
          </cell>
          <cell r="G2000">
            <v>0</v>
          </cell>
        </row>
        <row r="2001">
          <cell r="B2001">
            <v>0</v>
          </cell>
          <cell r="C2001">
            <v>0</v>
          </cell>
          <cell r="D2001">
            <v>0</v>
          </cell>
          <cell r="E2001">
            <v>0</v>
          </cell>
          <cell r="F2001">
            <v>0</v>
          </cell>
          <cell r="G2001">
            <v>0</v>
          </cell>
        </row>
        <row r="2002">
          <cell r="B2002">
            <v>0</v>
          </cell>
          <cell r="C2002">
            <v>0</v>
          </cell>
          <cell r="D2002">
            <v>0</v>
          </cell>
          <cell r="E2002">
            <v>0</v>
          </cell>
          <cell r="F2002">
            <v>0</v>
          </cell>
          <cell r="G2002">
            <v>0</v>
          </cell>
        </row>
        <row r="2003">
          <cell r="B2003">
            <v>0</v>
          </cell>
          <cell r="C2003">
            <v>0</v>
          </cell>
          <cell r="D2003">
            <v>0</v>
          </cell>
          <cell r="E2003">
            <v>0</v>
          </cell>
          <cell r="F2003">
            <v>0</v>
          </cell>
          <cell r="G2003">
            <v>0</v>
          </cell>
        </row>
        <row r="2004">
          <cell r="B2004">
            <v>0</v>
          </cell>
          <cell r="C2004">
            <v>0</v>
          </cell>
          <cell r="D2004">
            <v>0</v>
          </cell>
          <cell r="E2004">
            <v>0</v>
          </cell>
          <cell r="F2004">
            <v>0</v>
          </cell>
          <cell r="G2004">
            <v>0</v>
          </cell>
        </row>
        <row r="2005">
          <cell r="B2005">
            <v>0</v>
          </cell>
          <cell r="C2005">
            <v>0</v>
          </cell>
          <cell r="D2005">
            <v>0</v>
          </cell>
          <cell r="E2005">
            <v>0</v>
          </cell>
          <cell r="F2005">
            <v>0</v>
          </cell>
          <cell r="G2005">
            <v>0</v>
          </cell>
        </row>
        <row r="2006">
          <cell r="B2006">
            <v>0</v>
          </cell>
          <cell r="C2006">
            <v>0</v>
          </cell>
          <cell r="D2006">
            <v>0</v>
          </cell>
          <cell r="E2006">
            <v>0</v>
          </cell>
          <cell r="F2006">
            <v>0</v>
          </cell>
          <cell r="G2006">
            <v>0</v>
          </cell>
        </row>
        <row r="2007">
          <cell r="B2007">
            <v>0</v>
          </cell>
          <cell r="C2007">
            <v>0</v>
          </cell>
          <cell r="D2007">
            <v>0</v>
          </cell>
          <cell r="E2007">
            <v>0</v>
          </cell>
          <cell r="F2007">
            <v>0</v>
          </cell>
          <cell r="G2007">
            <v>0</v>
          </cell>
        </row>
        <row r="2008">
          <cell r="B2008">
            <v>0</v>
          </cell>
          <cell r="C2008">
            <v>0</v>
          </cell>
          <cell r="D2008">
            <v>0</v>
          </cell>
          <cell r="E2008">
            <v>0</v>
          </cell>
          <cell r="F2008">
            <v>0</v>
          </cell>
          <cell r="G2008">
            <v>0</v>
          </cell>
        </row>
        <row r="2009">
          <cell r="B2009">
            <v>0</v>
          </cell>
          <cell r="C2009">
            <v>0</v>
          </cell>
          <cell r="D2009">
            <v>0</v>
          </cell>
          <cell r="E2009">
            <v>0</v>
          </cell>
          <cell r="F2009">
            <v>0</v>
          </cell>
          <cell r="G2009">
            <v>0</v>
          </cell>
        </row>
        <row r="2010">
          <cell r="B2010">
            <v>0</v>
          </cell>
          <cell r="C2010">
            <v>0</v>
          </cell>
          <cell r="D2010">
            <v>0</v>
          </cell>
          <cell r="E2010">
            <v>0</v>
          </cell>
          <cell r="F2010">
            <v>0</v>
          </cell>
          <cell r="G2010">
            <v>0</v>
          </cell>
        </row>
        <row r="2011">
          <cell r="B2011">
            <v>0</v>
          </cell>
          <cell r="C2011">
            <v>0</v>
          </cell>
          <cell r="D2011">
            <v>0</v>
          </cell>
          <cell r="E2011">
            <v>0</v>
          </cell>
          <cell r="F2011">
            <v>0</v>
          </cell>
          <cell r="G2011">
            <v>0</v>
          </cell>
        </row>
        <row r="2012">
          <cell r="B2012">
            <v>0</v>
          </cell>
          <cell r="C2012">
            <v>0</v>
          </cell>
          <cell r="D2012">
            <v>0</v>
          </cell>
          <cell r="E2012">
            <v>0</v>
          </cell>
          <cell r="F2012">
            <v>0</v>
          </cell>
          <cell r="G2012">
            <v>0</v>
          </cell>
        </row>
        <row r="2013">
          <cell r="B2013">
            <v>0</v>
          </cell>
          <cell r="C2013">
            <v>0</v>
          </cell>
          <cell r="D2013">
            <v>0</v>
          </cell>
          <cell r="E2013">
            <v>0</v>
          </cell>
          <cell r="F2013">
            <v>0</v>
          </cell>
          <cell r="G2013">
            <v>0</v>
          </cell>
        </row>
        <row r="2014">
          <cell r="B2014">
            <v>0</v>
          </cell>
          <cell r="C2014">
            <v>0</v>
          </cell>
          <cell r="D2014">
            <v>0</v>
          </cell>
          <cell r="E2014">
            <v>0</v>
          </cell>
          <cell r="F2014">
            <v>0</v>
          </cell>
          <cell r="G2014">
            <v>0</v>
          </cell>
        </row>
        <row r="2015">
          <cell r="B2015">
            <v>0</v>
          </cell>
          <cell r="C2015">
            <v>0</v>
          </cell>
          <cell r="D2015">
            <v>0</v>
          </cell>
          <cell r="E2015">
            <v>0</v>
          </cell>
          <cell r="F2015">
            <v>0</v>
          </cell>
          <cell r="G2015">
            <v>0</v>
          </cell>
        </row>
        <row r="2016">
          <cell r="B2016">
            <v>0</v>
          </cell>
          <cell r="C2016">
            <v>0</v>
          </cell>
          <cell r="D2016">
            <v>0</v>
          </cell>
          <cell r="E2016">
            <v>0</v>
          </cell>
          <cell r="F2016">
            <v>0</v>
          </cell>
          <cell r="G2016">
            <v>0</v>
          </cell>
        </row>
        <row r="2017">
          <cell r="B2017">
            <v>0</v>
          </cell>
          <cell r="C2017">
            <v>0</v>
          </cell>
          <cell r="D2017">
            <v>0</v>
          </cell>
          <cell r="E2017">
            <v>0</v>
          </cell>
          <cell r="F2017">
            <v>0</v>
          </cell>
          <cell r="G2017">
            <v>0</v>
          </cell>
        </row>
        <row r="2018">
          <cell r="B2018">
            <v>0</v>
          </cell>
          <cell r="C2018">
            <v>0</v>
          </cell>
          <cell r="D2018">
            <v>0</v>
          </cell>
          <cell r="E2018">
            <v>0</v>
          </cell>
          <cell r="F2018">
            <v>0</v>
          </cell>
          <cell r="G2018">
            <v>0</v>
          </cell>
        </row>
        <row r="2019">
          <cell r="B2019">
            <v>0</v>
          </cell>
          <cell r="C2019">
            <v>0</v>
          </cell>
          <cell r="D2019">
            <v>0</v>
          </cell>
          <cell r="E2019">
            <v>0</v>
          </cell>
          <cell r="F2019">
            <v>0</v>
          </cell>
          <cell r="G2019">
            <v>0</v>
          </cell>
        </row>
        <row r="2020">
          <cell r="B2020">
            <v>0</v>
          </cell>
          <cell r="C2020">
            <v>0</v>
          </cell>
          <cell r="D2020">
            <v>0</v>
          </cell>
          <cell r="E2020">
            <v>0</v>
          </cell>
          <cell r="F2020">
            <v>0</v>
          </cell>
          <cell r="G2020">
            <v>0</v>
          </cell>
        </row>
        <row r="2021">
          <cell r="B2021">
            <v>0</v>
          </cell>
          <cell r="C2021">
            <v>0</v>
          </cell>
          <cell r="D2021">
            <v>0</v>
          </cell>
          <cell r="E2021">
            <v>0</v>
          </cell>
          <cell r="F2021">
            <v>0</v>
          </cell>
          <cell r="G2021">
            <v>0</v>
          </cell>
        </row>
        <row r="2022">
          <cell r="B2022">
            <v>0</v>
          </cell>
          <cell r="C2022">
            <v>0</v>
          </cell>
          <cell r="D2022">
            <v>0</v>
          </cell>
          <cell r="E2022">
            <v>0</v>
          </cell>
          <cell r="F2022">
            <v>0</v>
          </cell>
          <cell r="G2022">
            <v>0</v>
          </cell>
        </row>
        <row r="2023">
          <cell r="B2023">
            <v>0</v>
          </cell>
          <cell r="C2023">
            <v>0</v>
          </cell>
          <cell r="D2023">
            <v>0</v>
          </cell>
          <cell r="E2023">
            <v>0</v>
          </cell>
          <cell r="F2023">
            <v>0</v>
          </cell>
          <cell r="G2023">
            <v>0</v>
          </cell>
        </row>
        <row r="2024">
          <cell r="B2024">
            <v>0</v>
          </cell>
          <cell r="C2024">
            <v>0</v>
          </cell>
          <cell r="D2024">
            <v>0</v>
          </cell>
          <cell r="E2024">
            <v>0</v>
          </cell>
          <cell r="F2024">
            <v>0</v>
          </cell>
          <cell r="G2024">
            <v>0</v>
          </cell>
        </row>
        <row r="2042">
          <cell r="B2042">
            <v>0</v>
          </cell>
          <cell r="C2042">
            <v>0</v>
          </cell>
          <cell r="D2042">
            <v>0</v>
          </cell>
          <cell r="E2042">
            <v>0</v>
          </cell>
          <cell r="F2042">
            <v>0</v>
          </cell>
          <cell r="G2042">
            <v>0</v>
          </cell>
        </row>
        <row r="2043">
          <cell r="B2043">
            <v>0</v>
          </cell>
          <cell r="C2043">
            <v>0</v>
          </cell>
          <cell r="D2043">
            <v>0</v>
          </cell>
          <cell r="E2043">
            <v>0</v>
          </cell>
          <cell r="F2043">
            <v>0</v>
          </cell>
          <cell r="G2043">
            <v>0</v>
          </cell>
        </row>
        <row r="2044">
          <cell r="B2044">
            <v>0</v>
          </cell>
          <cell r="C2044">
            <v>0</v>
          </cell>
          <cell r="D2044">
            <v>0</v>
          </cell>
          <cell r="E2044">
            <v>0</v>
          </cell>
          <cell r="F2044">
            <v>0</v>
          </cell>
          <cell r="G2044">
            <v>0</v>
          </cell>
        </row>
        <row r="2045">
          <cell r="B2045">
            <v>0</v>
          </cell>
          <cell r="C2045">
            <v>0</v>
          </cell>
          <cell r="D2045">
            <v>0</v>
          </cell>
          <cell r="E2045">
            <v>0</v>
          </cell>
          <cell r="F2045">
            <v>0</v>
          </cell>
          <cell r="G2045">
            <v>0</v>
          </cell>
        </row>
        <row r="2046">
          <cell r="B2046">
            <v>0</v>
          </cell>
          <cell r="C2046">
            <v>0</v>
          </cell>
          <cell r="D2046">
            <v>0</v>
          </cell>
          <cell r="E2046">
            <v>0</v>
          </cell>
          <cell r="F2046">
            <v>0</v>
          </cell>
          <cell r="G2046">
            <v>0</v>
          </cell>
        </row>
        <row r="2047">
          <cell r="B2047">
            <v>0</v>
          </cell>
          <cell r="C2047">
            <v>0</v>
          </cell>
          <cell r="D2047">
            <v>0</v>
          </cell>
          <cell r="E2047">
            <v>0</v>
          </cell>
          <cell r="F2047">
            <v>0</v>
          </cell>
          <cell r="G2047">
            <v>0</v>
          </cell>
        </row>
        <row r="2048">
          <cell r="B2048">
            <v>0</v>
          </cell>
          <cell r="C2048">
            <v>0</v>
          </cell>
          <cell r="D2048">
            <v>0</v>
          </cell>
          <cell r="E2048">
            <v>0</v>
          </cell>
          <cell r="F2048">
            <v>0</v>
          </cell>
          <cell r="G2048">
            <v>0</v>
          </cell>
        </row>
        <row r="2049">
          <cell r="B2049">
            <v>0</v>
          </cell>
          <cell r="C2049">
            <v>0</v>
          </cell>
          <cell r="D2049">
            <v>0</v>
          </cell>
          <cell r="E2049">
            <v>0</v>
          </cell>
          <cell r="F2049">
            <v>0</v>
          </cell>
          <cell r="G2049">
            <v>0</v>
          </cell>
        </row>
        <row r="2050">
          <cell r="B2050">
            <v>0</v>
          </cell>
          <cell r="C2050">
            <v>0</v>
          </cell>
          <cell r="D2050">
            <v>0</v>
          </cell>
          <cell r="E2050">
            <v>0</v>
          </cell>
          <cell r="F2050">
            <v>0</v>
          </cell>
          <cell r="G2050">
            <v>0</v>
          </cell>
        </row>
        <row r="2051">
          <cell r="B2051">
            <v>0</v>
          </cell>
          <cell r="C2051">
            <v>0</v>
          </cell>
          <cell r="D2051">
            <v>0</v>
          </cell>
          <cell r="E2051">
            <v>0</v>
          </cell>
          <cell r="F2051">
            <v>0</v>
          </cell>
          <cell r="G2051">
            <v>0</v>
          </cell>
        </row>
        <row r="2052">
          <cell r="B2052">
            <v>0</v>
          </cell>
          <cell r="C2052">
            <v>0</v>
          </cell>
          <cell r="D2052">
            <v>0</v>
          </cell>
          <cell r="E2052">
            <v>0</v>
          </cell>
          <cell r="F2052">
            <v>0</v>
          </cell>
          <cell r="G2052">
            <v>0</v>
          </cell>
        </row>
        <row r="2053">
          <cell r="B2053">
            <v>0</v>
          </cell>
          <cell r="C2053">
            <v>0</v>
          </cell>
          <cell r="D2053">
            <v>0</v>
          </cell>
          <cell r="E2053">
            <v>0</v>
          </cell>
          <cell r="F2053">
            <v>0</v>
          </cell>
          <cell r="G2053">
            <v>0</v>
          </cell>
        </row>
        <row r="2054">
          <cell r="B2054">
            <v>0</v>
          </cell>
          <cell r="C2054">
            <v>0</v>
          </cell>
          <cell r="D2054">
            <v>0</v>
          </cell>
          <cell r="E2054">
            <v>0</v>
          </cell>
          <cell r="F2054">
            <v>0</v>
          </cell>
          <cell r="G2054">
            <v>0</v>
          </cell>
        </row>
        <row r="2055">
          <cell r="B2055">
            <v>0</v>
          </cell>
          <cell r="C2055">
            <v>0</v>
          </cell>
          <cell r="D2055">
            <v>0</v>
          </cell>
          <cell r="E2055">
            <v>0</v>
          </cell>
          <cell r="F2055">
            <v>0</v>
          </cell>
          <cell r="G2055">
            <v>0</v>
          </cell>
        </row>
        <row r="2056">
          <cell r="B2056">
            <v>0</v>
          </cell>
          <cell r="C2056">
            <v>0</v>
          </cell>
          <cell r="D2056">
            <v>0</v>
          </cell>
          <cell r="E2056">
            <v>0</v>
          </cell>
          <cell r="F2056">
            <v>0</v>
          </cell>
          <cell r="G2056">
            <v>0</v>
          </cell>
        </row>
        <row r="2057">
          <cell r="B2057">
            <v>0</v>
          </cell>
          <cell r="C2057">
            <v>0</v>
          </cell>
          <cell r="D2057">
            <v>0</v>
          </cell>
          <cell r="E2057">
            <v>0</v>
          </cell>
          <cell r="F2057">
            <v>0</v>
          </cell>
          <cell r="G2057">
            <v>0</v>
          </cell>
        </row>
        <row r="2058">
          <cell r="B2058">
            <v>0</v>
          </cell>
          <cell r="C2058">
            <v>0</v>
          </cell>
          <cell r="D2058">
            <v>0</v>
          </cell>
          <cell r="E2058">
            <v>0</v>
          </cell>
          <cell r="F2058">
            <v>0</v>
          </cell>
          <cell r="G2058">
            <v>0</v>
          </cell>
        </row>
        <row r="2059">
          <cell r="B2059">
            <v>0</v>
          </cell>
          <cell r="C2059">
            <v>0</v>
          </cell>
          <cell r="D2059">
            <v>0</v>
          </cell>
          <cell r="E2059">
            <v>0</v>
          </cell>
          <cell r="F2059">
            <v>0</v>
          </cell>
          <cell r="G2059">
            <v>0</v>
          </cell>
        </row>
        <row r="2060">
          <cell r="B2060">
            <v>0</v>
          </cell>
          <cell r="C2060">
            <v>0</v>
          </cell>
          <cell r="D2060">
            <v>0</v>
          </cell>
          <cell r="E2060">
            <v>0</v>
          </cell>
          <cell r="F2060">
            <v>0</v>
          </cell>
          <cell r="G2060">
            <v>0</v>
          </cell>
        </row>
        <row r="2061">
          <cell r="B2061">
            <v>0</v>
          </cell>
          <cell r="C2061">
            <v>0</v>
          </cell>
          <cell r="D2061">
            <v>0</v>
          </cell>
          <cell r="E2061">
            <v>0</v>
          </cell>
          <cell r="F2061">
            <v>0</v>
          </cell>
          <cell r="G2061">
            <v>0</v>
          </cell>
        </row>
        <row r="2062">
          <cell r="B2062">
            <v>0</v>
          </cell>
          <cell r="C2062">
            <v>0</v>
          </cell>
          <cell r="D2062">
            <v>0</v>
          </cell>
          <cell r="E2062">
            <v>0</v>
          </cell>
          <cell r="F2062">
            <v>0</v>
          </cell>
          <cell r="G2062">
            <v>0</v>
          </cell>
        </row>
        <row r="2063">
          <cell r="B2063">
            <v>0</v>
          </cell>
          <cell r="C2063">
            <v>0</v>
          </cell>
          <cell r="D2063">
            <v>0</v>
          </cell>
          <cell r="E2063">
            <v>0</v>
          </cell>
          <cell r="F2063">
            <v>0</v>
          </cell>
          <cell r="G2063">
            <v>0</v>
          </cell>
        </row>
        <row r="2064">
          <cell r="B2064">
            <v>0</v>
          </cell>
          <cell r="C2064">
            <v>0</v>
          </cell>
          <cell r="D2064">
            <v>0</v>
          </cell>
          <cell r="E2064">
            <v>0</v>
          </cell>
          <cell r="F2064">
            <v>0</v>
          </cell>
          <cell r="G2064">
            <v>0</v>
          </cell>
        </row>
        <row r="2065">
          <cell r="B2065">
            <v>0</v>
          </cell>
          <cell r="C2065">
            <v>0</v>
          </cell>
          <cell r="D2065">
            <v>0</v>
          </cell>
          <cell r="E2065">
            <v>0</v>
          </cell>
          <cell r="F2065">
            <v>0</v>
          </cell>
          <cell r="G2065">
            <v>0</v>
          </cell>
        </row>
        <row r="2066">
          <cell r="B2066">
            <v>0</v>
          </cell>
          <cell r="C2066">
            <v>0</v>
          </cell>
          <cell r="D2066">
            <v>0</v>
          </cell>
          <cell r="E2066">
            <v>0</v>
          </cell>
          <cell r="F2066">
            <v>0</v>
          </cell>
          <cell r="G2066">
            <v>0</v>
          </cell>
        </row>
        <row r="2067">
          <cell r="B2067">
            <v>0</v>
          </cell>
          <cell r="C2067">
            <v>0</v>
          </cell>
          <cell r="D2067">
            <v>0</v>
          </cell>
          <cell r="E2067">
            <v>0</v>
          </cell>
          <cell r="F2067">
            <v>0</v>
          </cell>
          <cell r="G2067">
            <v>0</v>
          </cell>
        </row>
        <row r="2068">
          <cell r="B2068">
            <v>0</v>
          </cell>
          <cell r="C2068">
            <v>0</v>
          </cell>
          <cell r="D2068">
            <v>0</v>
          </cell>
          <cell r="E2068">
            <v>0</v>
          </cell>
          <cell r="F2068">
            <v>0</v>
          </cell>
          <cell r="G2068">
            <v>0</v>
          </cell>
        </row>
        <row r="2069">
          <cell r="B2069">
            <v>0</v>
          </cell>
          <cell r="C2069">
            <v>0</v>
          </cell>
          <cell r="D2069">
            <v>0</v>
          </cell>
          <cell r="E2069">
            <v>0</v>
          </cell>
          <cell r="F2069">
            <v>0</v>
          </cell>
          <cell r="G2069">
            <v>0</v>
          </cell>
        </row>
        <row r="2070">
          <cell r="B2070">
            <v>0</v>
          </cell>
          <cell r="C2070">
            <v>0</v>
          </cell>
          <cell r="D2070">
            <v>0</v>
          </cell>
          <cell r="E2070">
            <v>0</v>
          </cell>
          <cell r="F2070">
            <v>0</v>
          </cell>
          <cell r="G2070">
            <v>0</v>
          </cell>
        </row>
        <row r="2071">
          <cell r="B2071">
            <v>0</v>
          </cell>
          <cell r="C2071">
            <v>0</v>
          </cell>
          <cell r="D2071">
            <v>0</v>
          </cell>
          <cell r="E2071">
            <v>0</v>
          </cell>
          <cell r="F2071">
            <v>0</v>
          </cell>
          <cell r="G2071">
            <v>0</v>
          </cell>
        </row>
        <row r="2072">
          <cell r="B2072">
            <v>0</v>
          </cell>
          <cell r="C2072">
            <v>0</v>
          </cell>
          <cell r="D2072">
            <v>0</v>
          </cell>
          <cell r="E2072">
            <v>0</v>
          </cell>
          <cell r="F2072">
            <v>0</v>
          </cell>
          <cell r="G2072">
            <v>0</v>
          </cell>
        </row>
        <row r="2073">
          <cell r="B2073">
            <v>0</v>
          </cell>
          <cell r="C2073">
            <v>0</v>
          </cell>
          <cell r="D2073">
            <v>0</v>
          </cell>
          <cell r="E2073">
            <v>0</v>
          </cell>
          <cell r="F2073">
            <v>0</v>
          </cell>
          <cell r="G2073">
            <v>0</v>
          </cell>
        </row>
        <row r="2074">
          <cell r="B2074">
            <v>0</v>
          </cell>
          <cell r="C2074">
            <v>0</v>
          </cell>
          <cell r="D2074">
            <v>0</v>
          </cell>
          <cell r="E2074">
            <v>0</v>
          </cell>
          <cell r="F2074">
            <v>0</v>
          </cell>
          <cell r="G2074">
            <v>0</v>
          </cell>
        </row>
        <row r="2075">
          <cell r="B2075">
            <v>0</v>
          </cell>
          <cell r="C2075">
            <v>0</v>
          </cell>
          <cell r="D2075">
            <v>0</v>
          </cell>
          <cell r="E2075">
            <v>0</v>
          </cell>
          <cell r="F2075">
            <v>0</v>
          </cell>
          <cell r="G2075">
            <v>0</v>
          </cell>
        </row>
        <row r="2076">
          <cell r="B2076">
            <v>0</v>
          </cell>
          <cell r="C2076">
            <v>0</v>
          </cell>
          <cell r="D2076">
            <v>0</v>
          </cell>
          <cell r="E2076">
            <v>0</v>
          </cell>
          <cell r="F2076">
            <v>0</v>
          </cell>
          <cell r="G2076">
            <v>0</v>
          </cell>
        </row>
        <row r="2077">
          <cell r="B2077">
            <v>0</v>
          </cell>
          <cell r="C2077">
            <v>0</v>
          </cell>
          <cell r="D2077">
            <v>0</v>
          </cell>
          <cell r="E2077">
            <v>0</v>
          </cell>
          <cell r="F2077">
            <v>0</v>
          </cell>
          <cell r="G2077">
            <v>0</v>
          </cell>
        </row>
        <row r="2078">
          <cell r="B2078">
            <v>0</v>
          </cell>
          <cell r="C2078">
            <v>0</v>
          </cell>
          <cell r="D2078">
            <v>0</v>
          </cell>
          <cell r="E2078">
            <v>0</v>
          </cell>
          <cell r="F2078">
            <v>0</v>
          </cell>
          <cell r="G2078">
            <v>0</v>
          </cell>
        </row>
        <row r="2079">
          <cell r="B2079">
            <v>0</v>
          </cell>
          <cell r="C2079">
            <v>0</v>
          </cell>
          <cell r="D2079">
            <v>0</v>
          </cell>
          <cell r="E2079">
            <v>0</v>
          </cell>
          <cell r="F2079">
            <v>0</v>
          </cell>
          <cell r="G2079">
            <v>0</v>
          </cell>
        </row>
        <row r="2097">
          <cell r="B2097">
            <v>0</v>
          </cell>
          <cell r="C2097">
            <v>0</v>
          </cell>
          <cell r="D2097">
            <v>0</v>
          </cell>
          <cell r="E2097">
            <v>0</v>
          </cell>
          <cell r="F2097">
            <v>0</v>
          </cell>
          <cell r="G2097">
            <v>0</v>
          </cell>
        </row>
        <row r="2098">
          <cell r="B2098">
            <v>0</v>
          </cell>
          <cell r="C2098">
            <v>0</v>
          </cell>
          <cell r="D2098">
            <v>0</v>
          </cell>
          <cell r="E2098">
            <v>0</v>
          </cell>
          <cell r="F2098">
            <v>0</v>
          </cell>
          <cell r="G2098">
            <v>0</v>
          </cell>
        </row>
        <row r="2099">
          <cell r="B2099">
            <v>0</v>
          </cell>
          <cell r="C2099">
            <v>0</v>
          </cell>
          <cell r="D2099">
            <v>0</v>
          </cell>
          <cell r="E2099">
            <v>0</v>
          </cell>
          <cell r="F2099">
            <v>0</v>
          </cell>
          <cell r="G2099">
            <v>0</v>
          </cell>
        </row>
        <row r="2100">
          <cell r="B2100">
            <v>0</v>
          </cell>
          <cell r="C2100">
            <v>0</v>
          </cell>
          <cell r="D2100">
            <v>0</v>
          </cell>
          <cell r="E2100">
            <v>0</v>
          </cell>
          <cell r="F2100">
            <v>0</v>
          </cell>
          <cell r="G2100">
            <v>0</v>
          </cell>
        </row>
        <row r="2101">
          <cell r="B2101">
            <v>0</v>
          </cell>
          <cell r="C2101">
            <v>0</v>
          </cell>
          <cell r="D2101">
            <v>0</v>
          </cell>
          <cell r="E2101">
            <v>0</v>
          </cell>
          <cell r="F2101">
            <v>0</v>
          </cell>
          <cell r="G2101">
            <v>0</v>
          </cell>
        </row>
        <row r="2102">
          <cell r="B2102">
            <v>0</v>
          </cell>
          <cell r="C2102">
            <v>0</v>
          </cell>
          <cell r="D2102">
            <v>0</v>
          </cell>
          <cell r="E2102">
            <v>0</v>
          </cell>
          <cell r="F2102">
            <v>0</v>
          </cell>
          <cell r="G2102">
            <v>0</v>
          </cell>
        </row>
        <row r="2103">
          <cell r="B2103">
            <v>0</v>
          </cell>
          <cell r="C2103">
            <v>0</v>
          </cell>
          <cell r="D2103">
            <v>0</v>
          </cell>
          <cell r="E2103">
            <v>0</v>
          </cell>
          <cell r="F2103">
            <v>0</v>
          </cell>
          <cell r="G2103">
            <v>0</v>
          </cell>
        </row>
        <row r="2104">
          <cell r="B2104">
            <v>0</v>
          </cell>
          <cell r="C2104">
            <v>0</v>
          </cell>
          <cell r="D2104">
            <v>0</v>
          </cell>
          <cell r="E2104">
            <v>0</v>
          </cell>
          <cell r="F2104">
            <v>0</v>
          </cell>
          <cell r="G2104">
            <v>0</v>
          </cell>
        </row>
        <row r="2105">
          <cell r="B2105">
            <v>0</v>
          </cell>
          <cell r="C2105">
            <v>0</v>
          </cell>
          <cell r="D2105">
            <v>0</v>
          </cell>
          <cell r="E2105">
            <v>0</v>
          </cell>
          <cell r="F2105">
            <v>0</v>
          </cell>
          <cell r="G2105">
            <v>0</v>
          </cell>
        </row>
        <row r="2106">
          <cell r="B2106">
            <v>0</v>
          </cell>
          <cell r="C2106">
            <v>0</v>
          </cell>
          <cell r="D2106">
            <v>0</v>
          </cell>
          <cell r="E2106">
            <v>0</v>
          </cell>
          <cell r="F2106">
            <v>0</v>
          </cell>
          <cell r="G2106">
            <v>0</v>
          </cell>
        </row>
        <row r="2107">
          <cell r="B2107">
            <v>0</v>
          </cell>
          <cell r="C2107">
            <v>0</v>
          </cell>
          <cell r="D2107">
            <v>0</v>
          </cell>
          <cell r="E2107">
            <v>0</v>
          </cell>
          <cell r="F2107">
            <v>0</v>
          </cell>
          <cell r="G2107">
            <v>0</v>
          </cell>
        </row>
        <row r="2108">
          <cell r="B2108">
            <v>0</v>
          </cell>
          <cell r="C2108">
            <v>0</v>
          </cell>
          <cell r="D2108">
            <v>0</v>
          </cell>
          <cell r="E2108">
            <v>0</v>
          </cell>
          <cell r="F2108">
            <v>0</v>
          </cell>
          <cell r="G2108">
            <v>0</v>
          </cell>
        </row>
        <row r="2109">
          <cell r="B2109">
            <v>0</v>
          </cell>
          <cell r="C2109">
            <v>0</v>
          </cell>
          <cell r="D2109">
            <v>0</v>
          </cell>
          <cell r="E2109">
            <v>0</v>
          </cell>
          <cell r="F2109">
            <v>0</v>
          </cell>
          <cell r="G2109">
            <v>0</v>
          </cell>
        </row>
        <row r="2110">
          <cell r="B2110">
            <v>0</v>
          </cell>
          <cell r="C2110">
            <v>0</v>
          </cell>
          <cell r="D2110">
            <v>0</v>
          </cell>
          <cell r="E2110">
            <v>0</v>
          </cell>
          <cell r="F2110">
            <v>0</v>
          </cell>
          <cell r="G2110">
            <v>0</v>
          </cell>
        </row>
        <row r="2111">
          <cell r="B2111">
            <v>0</v>
          </cell>
          <cell r="C2111">
            <v>0</v>
          </cell>
          <cell r="D2111">
            <v>0</v>
          </cell>
          <cell r="E2111">
            <v>0</v>
          </cell>
          <cell r="F2111">
            <v>0</v>
          </cell>
          <cell r="G2111">
            <v>0</v>
          </cell>
        </row>
        <row r="2112">
          <cell r="B2112">
            <v>0</v>
          </cell>
          <cell r="C2112">
            <v>0</v>
          </cell>
          <cell r="D2112">
            <v>0</v>
          </cell>
          <cell r="E2112">
            <v>0</v>
          </cell>
          <cell r="F2112">
            <v>0</v>
          </cell>
          <cell r="G2112">
            <v>0</v>
          </cell>
        </row>
        <row r="2113">
          <cell r="B2113">
            <v>0</v>
          </cell>
          <cell r="C2113">
            <v>0</v>
          </cell>
          <cell r="D2113">
            <v>0</v>
          </cell>
          <cell r="E2113">
            <v>0</v>
          </cell>
          <cell r="F2113">
            <v>0</v>
          </cell>
          <cell r="G2113">
            <v>0</v>
          </cell>
        </row>
        <row r="2114">
          <cell r="B2114">
            <v>0</v>
          </cell>
          <cell r="C2114">
            <v>0</v>
          </cell>
          <cell r="D2114">
            <v>0</v>
          </cell>
          <cell r="E2114">
            <v>0</v>
          </cell>
          <cell r="F2114">
            <v>0</v>
          </cell>
          <cell r="G2114">
            <v>0</v>
          </cell>
        </row>
        <row r="2115">
          <cell r="B2115">
            <v>0</v>
          </cell>
          <cell r="C2115">
            <v>0</v>
          </cell>
          <cell r="D2115">
            <v>0</v>
          </cell>
          <cell r="E2115">
            <v>0</v>
          </cell>
          <cell r="F2115">
            <v>0</v>
          </cell>
          <cell r="G2115">
            <v>0</v>
          </cell>
        </row>
        <row r="2116">
          <cell r="B2116">
            <v>0</v>
          </cell>
          <cell r="C2116">
            <v>0</v>
          </cell>
          <cell r="D2116">
            <v>0</v>
          </cell>
          <cell r="E2116">
            <v>0</v>
          </cell>
          <cell r="F2116">
            <v>0</v>
          </cell>
          <cell r="G2116">
            <v>0</v>
          </cell>
        </row>
        <row r="2117">
          <cell r="B2117">
            <v>0</v>
          </cell>
          <cell r="C2117">
            <v>0</v>
          </cell>
          <cell r="D2117">
            <v>0</v>
          </cell>
          <cell r="E2117">
            <v>0</v>
          </cell>
          <cell r="F2117">
            <v>0</v>
          </cell>
          <cell r="G2117">
            <v>0</v>
          </cell>
        </row>
        <row r="2118">
          <cell r="B2118">
            <v>0</v>
          </cell>
          <cell r="C2118">
            <v>0</v>
          </cell>
          <cell r="D2118">
            <v>0</v>
          </cell>
          <cell r="E2118">
            <v>0</v>
          </cell>
          <cell r="F2118">
            <v>0</v>
          </cell>
          <cell r="G2118">
            <v>0</v>
          </cell>
        </row>
        <row r="2119">
          <cell r="B2119">
            <v>0</v>
          </cell>
          <cell r="C2119">
            <v>0</v>
          </cell>
          <cell r="D2119">
            <v>0</v>
          </cell>
          <cell r="E2119">
            <v>0</v>
          </cell>
          <cell r="F2119">
            <v>0</v>
          </cell>
          <cell r="G2119">
            <v>0</v>
          </cell>
        </row>
        <row r="2120">
          <cell r="B2120">
            <v>0</v>
          </cell>
          <cell r="C2120">
            <v>0</v>
          </cell>
          <cell r="D2120">
            <v>0</v>
          </cell>
          <cell r="E2120">
            <v>0</v>
          </cell>
          <cell r="F2120">
            <v>0</v>
          </cell>
          <cell r="G2120">
            <v>0</v>
          </cell>
        </row>
        <row r="2121">
          <cell r="B2121">
            <v>0</v>
          </cell>
          <cell r="C2121">
            <v>0</v>
          </cell>
          <cell r="D2121">
            <v>0</v>
          </cell>
          <cell r="E2121">
            <v>0</v>
          </cell>
          <cell r="F2121">
            <v>0</v>
          </cell>
          <cell r="G2121">
            <v>0</v>
          </cell>
        </row>
        <row r="2122">
          <cell r="B2122">
            <v>0</v>
          </cell>
          <cell r="C2122">
            <v>0</v>
          </cell>
          <cell r="D2122">
            <v>0</v>
          </cell>
          <cell r="E2122">
            <v>0</v>
          </cell>
          <cell r="F2122">
            <v>0</v>
          </cell>
          <cell r="G2122">
            <v>0</v>
          </cell>
        </row>
        <row r="2123">
          <cell r="B2123">
            <v>0</v>
          </cell>
          <cell r="C2123">
            <v>0</v>
          </cell>
          <cell r="D2123">
            <v>0</v>
          </cell>
          <cell r="E2123">
            <v>0</v>
          </cell>
          <cell r="F2123">
            <v>0</v>
          </cell>
          <cell r="G2123">
            <v>0</v>
          </cell>
        </row>
        <row r="2124">
          <cell r="B2124">
            <v>0</v>
          </cell>
          <cell r="C2124">
            <v>0</v>
          </cell>
          <cell r="D2124">
            <v>0</v>
          </cell>
          <cell r="E2124">
            <v>0</v>
          </cell>
          <cell r="F2124">
            <v>0</v>
          </cell>
          <cell r="G2124">
            <v>0</v>
          </cell>
        </row>
        <row r="2125">
          <cell r="B2125">
            <v>0</v>
          </cell>
          <cell r="C2125">
            <v>0</v>
          </cell>
          <cell r="D2125">
            <v>0</v>
          </cell>
          <cell r="E2125">
            <v>0</v>
          </cell>
          <cell r="F2125">
            <v>0</v>
          </cell>
          <cell r="G2125">
            <v>0</v>
          </cell>
        </row>
        <row r="2126">
          <cell r="B2126">
            <v>0</v>
          </cell>
          <cell r="C2126">
            <v>0</v>
          </cell>
          <cell r="D2126">
            <v>0</v>
          </cell>
          <cell r="E2126">
            <v>0</v>
          </cell>
          <cell r="F2126">
            <v>0</v>
          </cell>
          <cell r="G2126">
            <v>0</v>
          </cell>
        </row>
        <row r="2127">
          <cell r="B2127">
            <v>0</v>
          </cell>
          <cell r="C2127">
            <v>0</v>
          </cell>
          <cell r="D2127">
            <v>0</v>
          </cell>
          <cell r="E2127">
            <v>0</v>
          </cell>
          <cell r="F2127">
            <v>0</v>
          </cell>
          <cell r="G2127">
            <v>0</v>
          </cell>
        </row>
        <row r="2128">
          <cell r="B2128">
            <v>0</v>
          </cell>
          <cell r="C2128">
            <v>0</v>
          </cell>
          <cell r="D2128">
            <v>0</v>
          </cell>
          <cell r="E2128">
            <v>0</v>
          </cell>
          <cell r="F2128">
            <v>0</v>
          </cell>
          <cell r="G2128">
            <v>0</v>
          </cell>
        </row>
        <row r="2129">
          <cell r="B2129">
            <v>0</v>
          </cell>
          <cell r="C2129">
            <v>0</v>
          </cell>
          <cell r="D2129">
            <v>0</v>
          </cell>
          <cell r="E2129">
            <v>0</v>
          </cell>
          <cell r="F2129">
            <v>0</v>
          </cell>
          <cell r="G2129">
            <v>0</v>
          </cell>
        </row>
        <row r="2130">
          <cell r="B2130">
            <v>0</v>
          </cell>
          <cell r="C2130">
            <v>0</v>
          </cell>
          <cell r="D2130">
            <v>0</v>
          </cell>
          <cell r="E2130">
            <v>0</v>
          </cell>
          <cell r="F2130">
            <v>0</v>
          </cell>
          <cell r="G2130">
            <v>0</v>
          </cell>
        </row>
        <row r="2131">
          <cell r="B2131">
            <v>0</v>
          </cell>
          <cell r="C2131">
            <v>0</v>
          </cell>
          <cell r="D2131">
            <v>0</v>
          </cell>
          <cell r="E2131">
            <v>0</v>
          </cell>
          <cell r="F2131">
            <v>0</v>
          </cell>
          <cell r="G2131">
            <v>0</v>
          </cell>
        </row>
        <row r="2132">
          <cell r="B2132">
            <v>0</v>
          </cell>
          <cell r="C2132">
            <v>0</v>
          </cell>
          <cell r="D2132">
            <v>0</v>
          </cell>
          <cell r="E2132">
            <v>0</v>
          </cell>
          <cell r="F2132">
            <v>0</v>
          </cell>
          <cell r="G2132">
            <v>0</v>
          </cell>
        </row>
        <row r="2133">
          <cell r="B2133">
            <v>0</v>
          </cell>
          <cell r="C2133">
            <v>0</v>
          </cell>
          <cell r="D2133">
            <v>0</v>
          </cell>
          <cell r="E2133">
            <v>0</v>
          </cell>
          <cell r="F2133">
            <v>0</v>
          </cell>
          <cell r="G2133">
            <v>0</v>
          </cell>
        </row>
        <row r="2134">
          <cell r="B2134">
            <v>0</v>
          </cell>
          <cell r="C2134">
            <v>0</v>
          </cell>
          <cell r="D2134">
            <v>0</v>
          </cell>
          <cell r="E2134">
            <v>0</v>
          </cell>
          <cell r="F2134">
            <v>0</v>
          </cell>
          <cell r="G2134">
            <v>0</v>
          </cell>
        </row>
        <row r="2152">
          <cell r="B2152">
            <v>0</v>
          </cell>
          <cell r="C2152">
            <v>0</v>
          </cell>
          <cell r="D2152">
            <v>0</v>
          </cell>
          <cell r="E2152">
            <v>0</v>
          </cell>
          <cell r="F2152">
            <v>0</v>
          </cell>
          <cell r="G2152">
            <v>0</v>
          </cell>
        </row>
        <row r="2153">
          <cell r="B2153">
            <v>0</v>
          </cell>
          <cell r="C2153">
            <v>0</v>
          </cell>
          <cell r="D2153">
            <v>0</v>
          </cell>
          <cell r="E2153">
            <v>0</v>
          </cell>
          <cell r="F2153">
            <v>0</v>
          </cell>
          <cell r="G2153">
            <v>0</v>
          </cell>
        </row>
        <row r="2154">
          <cell r="B2154">
            <v>0</v>
          </cell>
          <cell r="C2154">
            <v>0</v>
          </cell>
          <cell r="D2154">
            <v>0</v>
          </cell>
          <cell r="E2154">
            <v>0</v>
          </cell>
          <cell r="F2154">
            <v>0</v>
          </cell>
          <cell r="G2154">
            <v>0</v>
          </cell>
        </row>
        <row r="2155">
          <cell r="B2155">
            <v>0</v>
          </cell>
          <cell r="C2155">
            <v>0</v>
          </cell>
          <cell r="D2155">
            <v>0</v>
          </cell>
          <cell r="E2155">
            <v>0</v>
          </cell>
          <cell r="F2155">
            <v>0</v>
          </cell>
          <cell r="G2155">
            <v>0</v>
          </cell>
        </row>
        <row r="2156">
          <cell r="B2156">
            <v>0</v>
          </cell>
          <cell r="C2156">
            <v>0</v>
          </cell>
          <cell r="D2156">
            <v>0</v>
          </cell>
          <cell r="E2156">
            <v>0</v>
          </cell>
          <cell r="F2156">
            <v>0</v>
          </cell>
          <cell r="G2156">
            <v>0</v>
          </cell>
        </row>
        <row r="2157">
          <cell r="B2157">
            <v>0</v>
          </cell>
          <cell r="C2157">
            <v>0</v>
          </cell>
          <cell r="D2157">
            <v>0</v>
          </cell>
          <cell r="E2157">
            <v>0</v>
          </cell>
          <cell r="F2157">
            <v>0</v>
          </cell>
          <cell r="G2157">
            <v>0</v>
          </cell>
        </row>
        <row r="2158">
          <cell r="B2158">
            <v>0</v>
          </cell>
          <cell r="C2158">
            <v>0</v>
          </cell>
          <cell r="D2158">
            <v>0</v>
          </cell>
          <cell r="E2158">
            <v>0</v>
          </cell>
          <cell r="F2158">
            <v>0</v>
          </cell>
          <cell r="G2158">
            <v>0</v>
          </cell>
        </row>
        <row r="2159">
          <cell r="B2159">
            <v>0</v>
          </cell>
          <cell r="C2159">
            <v>0</v>
          </cell>
          <cell r="D2159">
            <v>0</v>
          </cell>
          <cell r="E2159">
            <v>0</v>
          </cell>
          <cell r="F2159">
            <v>0</v>
          </cell>
          <cell r="G2159">
            <v>0</v>
          </cell>
        </row>
        <row r="2160">
          <cell r="B2160">
            <v>0</v>
          </cell>
          <cell r="C2160">
            <v>0</v>
          </cell>
          <cell r="D2160">
            <v>0</v>
          </cell>
          <cell r="E2160">
            <v>0</v>
          </cell>
          <cell r="F2160">
            <v>0</v>
          </cell>
          <cell r="G2160">
            <v>0</v>
          </cell>
        </row>
        <row r="2161">
          <cell r="B2161">
            <v>0</v>
          </cell>
          <cell r="C2161">
            <v>0</v>
          </cell>
          <cell r="D2161">
            <v>0</v>
          </cell>
          <cell r="E2161">
            <v>0</v>
          </cell>
          <cell r="F2161">
            <v>0</v>
          </cell>
          <cell r="G2161">
            <v>0</v>
          </cell>
        </row>
        <row r="2162">
          <cell r="B2162">
            <v>0</v>
          </cell>
          <cell r="C2162">
            <v>0</v>
          </cell>
          <cell r="D2162">
            <v>0</v>
          </cell>
          <cell r="E2162">
            <v>0</v>
          </cell>
          <cell r="F2162">
            <v>0</v>
          </cell>
          <cell r="G2162">
            <v>0</v>
          </cell>
        </row>
        <row r="2163">
          <cell r="B2163">
            <v>0</v>
          </cell>
          <cell r="C2163">
            <v>0</v>
          </cell>
          <cell r="D2163">
            <v>0</v>
          </cell>
          <cell r="E2163">
            <v>0</v>
          </cell>
          <cell r="F2163">
            <v>0</v>
          </cell>
          <cell r="G2163">
            <v>0</v>
          </cell>
        </row>
        <row r="2164">
          <cell r="B2164">
            <v>0</v>
          </cell>
          <cell r="C2164">
            <v>0</v>
          </cell>
          <cell r="D2164">
            <v>0</v>
          </cell>
          <cell r="E2164">
            <v>0</v>
          </cell>
          <cell r="F2164">
            <v>0</v>
          </cell>
          <cell r="G2164">
            <v>0</v>
          </cell>
        </row>
        <row r="2165">
          <cell r="B2165">
            <v>0</v>
          </cell>
          <cell r="C2165">
            <v>0</v>
          </cell>
          <cell r="D2165">
            <v>0</v>
          </cell>
          <cell r="E2165">
            <v>0</v>
          </cell>
          <cell r="F2165">
            <v>0</v>
          </cell>
          <cell r="G2165">
            <v>0</v>
          </cell>
        </row>
        <row r="2166">
          <cell r="B2166">
            <v>0</v>
          </cell>
          <cell r="C2166">
            <v>0</v>
          </cell>
          <cell r="D2166">
            <v>0</v>
          </cell>
          <cell r="E2166">
            <v>0</v>
          </cell>
          <cell r="F2166">
            <v>0</v>
          </cell>
          <cell r="G2166">
            <v>0</v>
          </cell>
        </row>
        <row r="2167">
          <cell r="B2167">
            <v>0</v>
          </cell>
          <cell r="C2167">
            <v>0</v>
          </cell>
          <cell r="D2167">
            <v>0</v>
          </cell>
          <cell r="E2167">
            <v>0</v>
          </cell>
          <cell r="F2167">
            <v>0</v>
          </cell>
          <cell r="G2167">
            <v>0</v>
          </cell>
        </row>
        <row r="2168">
          <cell r="B2168">
            <v>0</v>
          </cell>
          <cell r="C2168">
            <v>0</v>
          </cell>
          <cell r="D2168">
            <v>0</v>
          </cell>
          <cell r="E2168">
            <v>0</v>
          </cell>
          <cell r="F2168">
            <v>0</v>
          </cell>
          <cell r="G2168">
            <v>0</v>
          </cell>
        </row>
        <row r="2169">
          <cell r="B2169">
            <v>0</v>
          </cell>
          <cell r="C2169">
            <v>0</v>
          </cell>
          <cell r="D2169">
            <v>0</v>
          </cell>
          <cell r="E2169">
            <v>0</v>
          </cell>
          <cell r="F2169">
            <v>0</v>
          </cell>
          <cell r="G2169">
            <v>0</v>
          </cell>
        </row>
        <row r="2170">
          <cell r="B2170">
            <v>0</v>
          </cell>
          <cell r="C2170">
            <v>0</v>
          </cell>
          <cell r="D2170">
            <v>0</v>
          </cell>
          <cell r="E2170">
            <v>0</v>
          </cell>
          <cell r="F2170">
            <v>0</v>
          </cell>
          <cell r="G2170">
            <v>0</v>
          </cell>
        </row>
        <row r="2171">
          <cell r="B2171">
            <v>0</v>
          </cell>
          <cell r="C2171">
            <v>0</v>
          </cell>
          <cell r="D2171">
            <v>0</v>
          </cell>
          <cell r="E2171">
            <v>0</v>
          </cell>
          <cell r="F2171">
            <v>0</v>
          </cell>
          <cell r="G2171">
            <v>0</v>
          </cell>
        </row>
        <row r="2172">
          <cell r="B2172">
            <v>0</v>
          </cell>
          <cell r="C2172">
            <v>0</v>
          </cell>
          <cell r="D2172">
            <v>0</v>
          </cell>
          <cell r="E2172">
            <v>0</v>
          </cell>
          <cell r="F2172">
            <v>0</v>
          </cell>
          <cell r="G2172">
            <v>0</v>
          </cell>
        </row>
        <row r="2173">
          <cell r="B2173">
            <v>0</v>
          </cell>
          <cell r="C2173">
            <v>0</v>
          </cell>
          <cell r="D2173">
            <v>0</v>
          </cell>
          <cell r="E2173">
            <v>0</v>
          </cell>
          <cell r="F2173">
            <v>0</v>
          </cell>
          <cell r="G2173">
            <v>0</v>
          </cell>
        </row>
        <row r="2174">
          <cell r="B2174">
            <v>0</v>
          </cell>
          <cell r="C2174">
            <v>0</v>
          </cell>
          <cell r="D2174">
            <v>0</v>
          </cell>
          <cell r="E2174">
            <v>0</v>
          </cell>
          <cell r="F2174">
            <v>0</v>
          </cell>
          <cell r="G2174">
            <v>0</v>
          </cell>
        </row>
        <row r="2175">
          <cell r="B2175">
            <v>0</v>
          </cell>
          <cell r="C2175">
            <v>0</v>
          </cell>
          <cell r="D2175">
            <v>0</v>
          </cell>
          <cell r="E2175">
            <v>0</v>
          </cell>
          <cell r="F2175">
            <v>0</v>
          </cell>
          <cell r="G2175">
            <v>0</v>
          </cell>
        </row>
        <row r="2176">
          <cell r="B2176">
            <v>0</v>
          </cell>
          <cell r="C2176">
            <v>0</v>
          </cell>
          <cell r="D2176">
            <v>0</v>
          </cell>
          <cell r="E2176">
            <v>0</v>
          </cell>
          <cell r="F2176">
            <v>0</v>
          </cell>
          <cell r="G2176">
            <v>0</v>
          </cell>
        </row>
        <row r="2177">
          <cell r="B2177">
            <v>0</v>
          </cell>
          <cell r="C2177">
            <v>0</v>
          </cell>
          <cell r="D2177">
            <v>0</v>
          </cell>
          <cell r="E2177">
            <v>0</v>
          </cell>
          <cell r="F2177">
            <v>0</v>
          </cell>
          <cell r="G2177">
            <v>0</v>
          </cell>
        </row>
        <row r="2178">
          <cell r="B2178">
            <v>0</v>
          </cell>
          <cell r="C2178">
            <v>0</v>
          </cell>
          <cell r="D2178">
            <v>0</v>
          </cell>
          <cell r="E2178">
            <v>0</v>
          </cell>
          <cell r="F2178">
            <v>0</v>
          </cell>
          <cell r="G2178">
            <v>0</v>
          </cell>
        </row>
        <row r="2179">
          <cell r="B2179">
            <v>0</v>
          </cell>
          <cell r="C2179">
            <v>0</v>
          </cell>
          <cell r="D2179">
            <v>0</v>
          </cell>
          <cell r="E2179">
            <v>0</v>
          </cell>
          <cell r="F2179">
            <v>0</v>
          </cell>
          <cell r="G2179">
            <v>0</v>
          </cell>
        </row>
        <row r="2180">
          <cell r="B2180">
            <v>0</v>
          </cell>
          <cell r="C2180">
            <v>0</v>
          </cell>
          <cell r="D2180">
            <v>0</v>
          </cell>
          <cell r="E2180">
            <v>0</v>
          </cell>
          <cell r="F2180">
            <v>0</v>
          </cell>
          <cell r="G2180">
            <v>0</v>
          </cell>
        </row>
        <row r="2181">
          <cell r="B2181">
            <v>0</v>
          </cell>
          <cell r="C2181">
            <v>0</v>
          </cell>
          <cell r="D2181">
            <v>0</v>
          </cell>
          <cell r="E2181">
            <v>0</v>
          </cell>
          <cell r="F2181">
            <v>0</v>
          </cell>
          <cell r="G2181">
            <v>0</v>
          </cell>
        </row>
        <row r="2182">
          <cell r="B2182">
            <v>0</v>
          </cell>
          <cell r="C2182">
            <v>0</v>
          </cell>
          <cell r="D2182">
            <v>0</v>
          </cell>
          <cell r="E2182">
            <v>0</v>
          </cell>
          <cell r="F2182">
            <v>0</v>
          </cell>
          <cell r="G2182">
            <v>0</v>
          </cell>
        </row>
        <row r="2183">
          <cell r="B2183">
            <v>0</v>
          </cell>
          <cell r="C2183">
            <v>0</v>
          </cell>
          <cell r="D2183">
            <v>0</v>
          </cell>
          <cell r="E2183">
            <v>0</v>
          </cell>
          <cell r="F2183">
            <v>0</v>
          </cell>
          <cell r="G2183">
            <v>0</v>
          </cell>
        </row>
        <row r="2184">
          <cell r="B2184">
            <v>0</v>
          </cell>
          <cell r="C2184">
            <v>0</v>
          </cell>
          <cell r="D2184">
            <v>0</v>
          </cell>
          <cell r="E2184">
            <v>0</v>
          </cell>
          <cell r="F2184">
            <v>0</v>
          </cell>
          <cell r="G2184">
            <v>0</v>
          </cell>
        </row>
        <row r="2185">
          <cell r="B2185">
            <v>0</v>
          </cell>
          <cell r="C2185">
            <v>0</v>
          </cell>
          <cell r="D2185">
            <v>0</v>
          </cell>
          <cell r="E2185">
            <v>0</v>
          </cell>
          <cell r="F2185">
            <v>0</v>
          </cell>
          <cell r="G2185">
            <v>0</v>
          </cell>
        </row>
        <row r="2186">
          <cell r="B2186">
            <v>0</v>
          </cell>
          <cell r="C2186">
            <v>0</v>
          </cell>
          <cell r="D2186">
            <v>0</v>
          </cell>
          <cell r="E2186">
            <v>0</v>
          </cell>
          <cell r="F2186">
            <v>0</v>
          </cell>
          <cell r="G2186">
            <v>0</v>
          </cell>
        </row>
        <row r="2187">
          <cell r="B2187">
            <v>0</v>
          </cell>
          <cell r="C2187">
            <v>0</v>
          </cell>
          <cell r="D2187">
            <v>0</v>
          </cell>
          <cell r="E2187">
            <v>0</v>
          </cell>
          <cell r="F2187">
            <v>0</v>
          </cell>
          <cell r="G2187">
            <v>0</v>
          </cell>
        </row>
        <row r="2188">
          <cell r="B2188">
            <v>0</v>
          </cell>
          <cell r="C2188">
            <v>0</v>
          </cell>
          <cell r="D2188">
            <v>0</v>
          </cell>
          <cell r="E2188">
            <v>0</v>
          </cell>
          <cell r="F2188">
            <v>0</v>
          </cell>
          <cell r="G2188">
            <v>0</v>
          </cell>
        </row>
        <row r="2189">
          <cell r="B2189">
            <v>0</v>
          </cell>
          <cell r="C2189">
            <v>0</v>
          </cell>
          <cell r="D2189">
            <v>0</v>
          </cell>
          <cell r="E2189">
            <v>0</v>
          </cell>
          <cell r="F2189">
            <v>0</v>
          </cell>
          <cell r="G2189">
            <v>0</v>
          </cell>
        </row>
        <row r="2207">
          <cell r="B2207">
            <v>0</v>
          </cell>
          <cell r="C2207">
            <v>0</v>
          </cell>
          <cell r="D2207">
            <v>0</v>
          </cell>
          <cell r="E2207">
            <v>0</v>
          </cell>
          <cell r="F2207">
            <v>0</v>
          </cell>
          <cell r="G2207">
            <v>0</v>
          </cell>
        </row>
        <row r="2208">
          <cell r="B2208">
            <v>0</v>
          </cell>
          <cell r="C2208">
            <v>0</v>
          </cell>
          <cell r="D2208">
            <v>0</v>
          </cell>
          <cell r="E2208">
            <v>0</v>
          </cell>
          <cell r="F2208">
            <v>0</v>
          </cell>
          <cell r="G2208">
            <v>0</v>
          </cell>
        </row>
        <row r="2209">
          <cell r="B2209">
            <v>0</v>
          </cell>
          <cell r="C2209">
            <v>0</v>
          </cell>
          <cell r="D2209">
            <v>0</v>
          </cell>
          <cell r="E2209">
            <v>0</v>
          </cell>
          <cell r="F2209">
            <v>0</v>
          </cell>
          <cell r="G2209">
            <v>0</v>
          </cell>
        </row>
        <row r="2210">
          <cell r="B2210">
            <v>0</v>
          </cell>
          <cell r="C2210">
            <v>0</v>
          </cell>
          <cell r="D2210">
            <v>0</v>
          </cell>
          <cell r="E2210">
            <v>0</v>
          </cell>
          <cell r="F2210">
            <v>0</v>
          </cell>
          <cell r="G2210">
            <v>0</v>
          </cell>
        </row>
        <row r="2211">
          <cell r="B2211">
            <v>0</v>
          </cell>
          <cell r="C2211">
            <v>0</v>
          </cell>
          <cell r="D2211">
            <v>0</v>
          </cell>
          <cell r="E2211">
            <v>0</v>
          </cell>
          <cell r="F2211">
            <v>0</v>
          </cell>
          <cell r="G2211">
            <v>0</v>
          </cell>
        </row>
        <row r="2212">
          <cell r="B2212">
            <v>0</v>
          </cell>
          <cell r="C2212">
            <v>0</v>
          </cell>
          <cell r="D2212">
            <v>0</v>
          </cell>
          <cell r="E2212">
            <v>0</v>
          </cell>
          <cell r="F2212">
            <v>0</v>
          </cell>
          <cell r="G2212">
            <v>0</v>
          </cell>
        </row>
        <row r="2213">
          <cell r="B2213">
            <v>0</v>
          </cell>
          <cell r="C2213">
            <v>0</v>
          </cell>
          <cell r="D2213">
            <v>0</v>
          </cell>
          <cell r="E2213">
            <v>0</v>
          </cell>
          <cell r="F2213">
            <v>0</v>
          </cell>
          <cell r="G2213">
            <v>0</v>
          </cell>
        </row>
        <row r="2214">
          <cell r="B2214">
            <v>0</v>
          </cell>
          <cell r="C2214">
            <v>0</v>
          </cell>
          <cell r="D2214">
            <v>0</v>
          </cell>
          <cell r="E2214">
            <v>0</v>
          </cell>
          <cell r="F2214">
            <v>0</v>
          </cell>
          <cell r="G2214">
            <v>0</v>
          </cell>
        </row>
        <row r="2215">
          <cell r="B2215">
            <v>0</v>
          </cell>
          <cell r="C2215">
            <v>0</v>
          </cell>
          <cell r="D2215">
            <v>0</v>
          </cell>
          <cell r="E2215">
            <v>0</v>
          </cell>
          <cell r="F2215">
            <v>0</v>
          </cell>
          <cell r="G2215">
            <v>0</v>
          </cell>
        </row>
        <row r="2216">
          <cell r="B2216">
            <v>0</v>
          </cell>
          <cell r="C2216">
            <v>0</v>
          </cell>
          <cell r="D2216">
            <v>0</v>
          </cell>
          <cell r="E2216">
            <v>0</v>
          </cell>
          <cell r="F2216">
            <v>0</v>
          </cell>
          <cell r="G2216">
            <v>0</v>
          </cell>
        </row>
        <row r="2217">
          <cell r="B2217">
            <v>0</v>
          </cell>
          <cell r="C2217">
            <v>0</v>
          </cell>
          <cell r="D2217">
            <v>0</v>
          </cell>
          <cell r="E2217">
            <v>0</v>
          </cell>
          <cell r="F2217">
            <v>0</v>
          </cell>
          <cell r="G2217">
            <v>0</v>
          </cell>
        </row>
        <row r="2218">
          <cell r="B2218">
            <v>0</v>
          </cell>
          <cell r="C2218">
            <v>0</v>
          </cell>
          <cell r="D2218">
            <v>0</v>
          </cell>
          <cell r="E2218">
            <v>0</v>
          </cell>
          <cell r="F2218">
            <v>0</v>
          </cell>
          <cell r="G2218">
            <v>0</v>
          </cell>
        </row>
        <row r="2219">
          <cell r="B2219">
            <v>0</v>
          </cell>
          <cell r="C2219">
            <v>0</v>
          </cell>
          <cell r="D2219">
            <v>0</v>
          </cell>
          <cell r="E2219">
            <v>0</v>
          </cell>
          <cell r="F2219">
            <v>0</v>
          </cell>
          <cell r="G2219">
            <v>0</v>
          </cell>
        </row>
        <row r="2220">
          <cell r="B2220">
            <v>0</v>
          </cell>
          <cell r="C2220">
            <v>0</v>
          </cell>
          <cell r="D2220">
            <v>0</v>
          </cell>
          <cell r="E2220">
            <v>0</v>
          </cell>
          <cell r="F2220">
            <v>0</v>
          </cell>
          <cell r="G2220">
            <v>0</v>
          </cell>
        </row>
        <row r="2221">
          <cell r="B2221">
            <v>0</v>
          </cell>
          <cell r="C2221">
            <v>0</v>
          </cell>
          <cell r="D2221">
            <v>0</v>
          </cell>
          <cell r="E2221">
            <v>0</v>
          </cell>
          <cell r="F2221">
            <v>0</v>
          </cell>
          <cell r="G2221">
            <v>0</v>
          </cell>
        </row>
        <row r="2222">
          <cell r="B2222">
            <v>0</v>
          </cell>
          <cell r="C2222">
            <v>0</v>
          </cell>
          <cell r="D2222">
            <v>0</v>
          </cell>
          <cell r="E2222">
            <v>0</v>
          </cell>
          <cell r="F2222">
            <v>0</v>
          </cell>
          <cell r="G2222">
            <v>0</v>
          </cell>
        </row>
        <row r="2223">
          <cell r="B2223">
            <v>0</v>
          </cell>
          <cell r="C2223">
            <v>0</v>
          </cell>
          <cell r="D2223">
            <v>0</v>
          </cell>
          <cell r="E2223">
            <v>0</v>
          </cell>
          <cell r="F2223">
            <v>0</v>
          </cell>
          <cell r="G2223">
            <v>0</v>
          </cell>
        </row>
        <row r="2224">
          <cell r="B2224">
            <v>0</v>
          </cell>
          <cell r="C2224">
            <v>0</v>
          </cell>
          <cell r="D2224">
            <v>0</v>
          </cell>
          <cell r="E2224">
            <v>0</v>
          </cell>
          <cell r="F2224">
            <v>0</v>
          </cell>
          <cell r="G2224">
            <v>0</v>
          </cell>
        </row>
        <row r="2225">
          <cell r="B2225">
            <v>0</v>
          </cell>
          <cell r="C2225">
            <v>0</v>
          </cell>
          <cell r="D2225">
            <v>0</v>
          </cell>
          <cell r="E2225">
            <v>0</v>
          </cell>
          <cell r="F2225">
            <v>0</v>
          </cell>
          <cell r="G2225">
            <v>0</v>
          </cell>
        </row>
        <row r="2226">
          <cell r="B2226">
            <v>0</v>
          </cell>
          <cell r="C2226">
            <v>0</v>
          </cell>
          <cell r="D2226">
            <v>0</v>
          </cell>
          <cell r="E2226">
            <v>0</v>
          </cell>
          <cell r="F2226">
            <v>0</v>
          </cell>
          <cell r="G2226">
            <v>0</v>
          </cell>
        </row>
        <row r="2227">
          <cell r="B2227">
            <v>0</v>
          </cell>
          <cell r="C2227">
            <v>0</v>
          </cell>
          <cell r="D2227">
            <v>0</v>
          </cell>
          <cell r="E2227">
            <v>0</v>
          </cell>
          <cell r="F2227">
            <v>0</v>
          </cell>
          <cell r="G2227">
            <v>0</v>
          </cell>
        </row>
        <row r="2228">
          <cell r="B2228">
            <v>0</v>
          </cell>
          <cell r="C2228">
            <v>0</v>
          </cell>
          <cell r="D2228">
            <v>0</v>
          </cell>
          <cell r="E2228">
            <v>0</v>
          </cell>
          <cell r="F2228">
            <v>0</v>
          </cell>
          <cell r="G2228">
            <v>0</v>
          </cell>
        </row>
        <row r="2229">
          <cell r="B2229">
            <v>0</v>
          </cell>
          <cell r="C2229">
            <v>0</v>
          </cell>
          <cell r="D2229">
            <v>0</v>
          </cell>
          <cell r="E2229">
            <v>0</v>
          </cell>
          <cell r="F2229">
            <v>0</v>
          </cell>
          <cell r="G2229">
            <v>0</v>
          </cell>
        </row>
        <row r="2230">
          <cell r="B2230">
            <v>0</v>
          </cell>
          <cell r="C2230">
            <v>0</v>
          </cell>
          <cell r="D2230">
            <v>0</v>
          </cell>
          <cell r="E2230">
            <v>0</v>
          </cell>
          <cell r="F2230">
            <v>0</v>
          </cell>
          <cell r="G2230">
            <v>0</v>
          </cell>
        </row>
        <row r="2231">
          <cell r="B2231">
            <v>0</v>
          </cell>
          <cell r="C2231">
            <v>0</v>
          </cell>
          <cell r="D2231">
            <v>0</v>
          </cell>
          <cell r="E2231">
            <v>0</v>
          </cell>
          <cell r="F2231">
            <v>0</v>
          </cell>
          <cell r="G2231">
            <v>0</v>
          </cell>
        </row>
        <row r="2232">
          <cell r="B2232">
            <v>0</v>
          </cell>
          <cell r="C2232">
            <v>0</v>
          </cell>
          <cell r="D2232">
            <v>0</v>
          </cell>
          <cell r="E2232">
            <v>0</v>
          </cell>
          <cell r="F2232">
            <v>0</v>
          </cell>
          <cell r="G2232">
            <v>0</v>
          </cell>
        </row>
        <row r="2233">
          <cell r="B2233">
            <v>0</v>
          </cell>
          <cell r="C2233">
            <v>0</v>
          </cell>
          <cell r="D2233">
            <v>0</v>
          </cell>
          <cell r="E2233">
            <v>0</v>
          </cell>
          <cell r="F2233">
            <v>0</v>
          </cell>
          <cell r="G2233">
            <v>0</v>
          </cell>
        </row>
        <row r="2234">
          <cell r="B2234">
            <v>0</v>
          </cell>
          <cell r="C2234">
            <v>0</v>
          </cell>
          <cell r="D2234">
            <v>0</v>
          </cell>
          <cell r="E2234">
            <v>0</v>
          </cell>
          <cell r="F2234">
            <v>0</v>
          </cell>
          <cell r="G2234">
            <v>0</v>
          </cell>
        </row>
        <row r="2235">
          <cell r="B2235">
            <v>0</v>
          </cell>
          <cell r="C2235">
            <v>0</v>
          </cell>
          <cell r="D2235">
            <v>0</v>
          </cell>
          <cell r="E2235">
            <v>0</v>
          </cell>
          <cell r="F2235">
            <v>0</v>
          </cell>
          <cell r="G2235">
            <v>0</v>
          </cell>
        </row>
        <row r="2236">
          <cell r="B2236">
            <v>0</v>
          </cell>
          <cell r="C2236">
            <v>0</v>
          </cell>
          <cell r="D2236">
            <v>0</v>
          </cell>
          <cell r="E2236">
            <v>0</v>
          </cell>
          <cell r="F2236">
            <v>0</v>
          </cell>
          <cell r="G2236">
            <v>0</v>
          </cell>
        </row>
        <row r="2237">
          <cell r="B2237">
            <v>0</v>
          </cell>
          <cell r="C2237">
            <v>0</v>
          </cell>
          <cell r="D2237">
            <v>0</v>
          </cell>
          <cell r="E2237">
            <v>0</v>
          </cell>
          <cell r="F2237">
            <v>0</v>
          </cell>
          <cell r="G2237">
            <v>0</v>
          </cell>
        </row>
        <row r="2238">
          <cell r="B2238">
            <v>0</v>
          </cell>
          <cell r="C2238">
            <v>0</v>
          </cell>
          <cell r="D2238">
            <v>0</v>
          </cell>
          <cell r="E2238">
            <v>0</v>
          </cell>
          <cell r="F2238">
            <v>0</v>
          </cell>
          <cell r="G2238">
            <v>0</v>
          </cell>
        </row>
        <row r="2239">
          <cell r="B2239">
            <v>0</v>
          </cell>
          <cell r="C2239">
            <v>0</v>
          </cell>
          <cell r="D2239">
            <v>0</v>
          </cell>
          <cell r="E2239">
            <v>0</v>
          </cell>
          <cell r="F2239">
            <v>0</v>
          </cell>
          <cell r="G2239">
            <v>0</v>
          </cell>
        </row>
        <row r="2240">
          <cell r="B2240">
            <v>0</v>
          </cell>
          <cell r="C2240">
            <v>0</v>
          </cell>
          <cell r="D2240">
            <v>0</v>
          </cell>
          <cell r="E2240">
            <v>0</v>
          </cell>
          <cell r="F2240">
            <v>0</v>
          </cell>
          <cell r="G2240">
            <v>0</v>
          </cell>
        </row>
        <row r="2241">
          <cell r="B2241">
            <v>0</v>
          </cell>
          <cell r="C2241">
            <v>0</v>
          </cell>
          <cell r="D2241">
            <v>0</v>
          </cell>
          <cell r="E2241">
            <v>0</v>
          </cell>
          <cell r="F2241">
            <v>0</v>
          </cell>
          <cell r="G2241">
            <v>0</v>
          </cell>
        </row>
        <row r="2242">
          <cell r="B2242">
            <v>0</v>
          </cell>
          <cell r="C2242">
            <v>0</v>
          </cell>
          <cell r="D2242">
            <v>0</v>
          </cell>
          <cell r="E2242">
            <v>0</v>
          </cell>
          <cell r="F2242">
            <v>0</v>
          </cell>
          <cell r="G2242">
            <v>0</v>
          </cell>
        </row>
        <row r="2243">
          <cell r="B2243">
            <v>0</v>
          </cell>
          <cell r="C2243">
            <v>0</v>
          </cell>
          <cell r="D2243">
            <v>0</v>
          </cell>
          <cell r="E2243">
            <v>0</v>
          </cell>
          <cell r="F2243">
            <v>0</v>
          </cell>
          <cell r="G2243">
            <v>0</v>
          </cell>
        </row>
        <row r="2244">
          <cell r="B2244">
            <v>0</v>
          </cell>
          <cell r="C2244">
            <v>0</v>
          </cell>
          <cell r="D2244">
            <v>0</v>
          </cell>
          <cell r="E2244">
            <v>0</v>
          </cell>
          <cell r="F2244">
            <v>0</v>
          </cell>
          <cell r="G2244">
            <v>0</v>
          </cell>
        </row>
        <row r="2262">
          <cell r="B2262">
            <v>0</v>
          </cell>
          <cell r="C2262">
            <v>0</v>
          </cell>
          <cell r="D2262">
            <v>0</v>
          </cell>
          <cell r="E2262">
            <v>0</v>
          </cell>
          <cell r="F2262">
            <v>0</v>
          </cell>
          <cell r="G2262">
            <v>0</v>
          </cell>
        </row>
        <row r="2263">
          <cell r="B2263">
            <v>0</v>
          </cell>
          <cell r="C2263">
            <v>0</v>
          </cell>
          <cell r="D2263">
            <v>0</v>
          </cell>
          <cell r="E2263">
            <v>0</v>
          </cell>
          <cell r="F2263">
            <v>0</v>
          </cell>
          <cell r="G2263">
            <v>0</v>
          </cell>
        </row>
        <row r="2264">
          <cell r="B2264">
            <v>0</v>
          </cell>
          <cell r="C2264">
            <v>0</v>
          </cell>
          <cell r="D2264">
            <v>0</v>
          </cell>
          <cell r="E2264">
            <v>0</v>
          </cell>
          <cell r="F2264">
            <v>0</v>
          </cell>
          <cell r="G2264">
            <v>0</v>
          </cell>
        </row>
        <row r="2265">
          <cell r="B2265">
            <v>0</v>
          </cell>
          <cell r="C2265">
            <v>0</v>
          </cell>
          <cell r="D2265">
            <v>0</v>
          </cell>
          <cell r="E2265">
            <v>0</v>
          </cell>
          <cell r="F2265">
            <v>0</v>
          </cell>
          <cell r="G2265">
            <v>0</v>
          </cell>
        </row>
        <row r="2266">
          <cell r="B2266">
            <v>0</v>
          </cell>
          <cell r="C2266">
            <v>0</v>
          </cell>
          <cell r="D2266">
            <v>0</v>
          </cell>
          <cell r="E2266">
            <v>0</v>
          </cell>
          <cell r="F2266">
            <v>0</v>
          </cell>
          <cell r="G2266">
            <v>0</v>
          </cell>
        </row>
        <row r="2267">
          <cell r="B2267">
            <v>0</v>
          </cell>
          <cell r="C2267">
            <v>0</v>
          </cell>
          <cell r="D2267">
            <v>0</v>
          </cell>
          <cell r="E2267">
            <v>0</v>
          </cell>
          <cell r="F2267">
            <v>0</v>
          </cell>
          <cell r="G2267">
            <v>0</v>
          </cell>
        </row>
        <row r="2268">
          <cell r="B2268">
            <v>0</v>
          </cell>
          <cell r="C2268">
            <v>0</v>
          </cell>
          <cell r="D2268">
            <v>0</v>
          </cell>
          <cell r="E2268">
            <v>0</v>
          </cell>
          <cell r="F2268">
            <v>0</v>
          </cell>
          <cell r="G2268">
            <v>0</v>
          </cell>
        </row>
        <row r="2269">
          <cell r="B2269">
            <v>0</v>
          </cell>
          <cell r="C2269">
            <v>0</v>
          </cell>
          <cell r="D2269">
            <v>0</v>
          </cell>
          <cell r="E2269">
            <v>0</v>
          </cell>
          <cell r="F2269">
            <v>0</v>
          </cell>
          <cell r="G2269">
            <v>0</v>
          </cell>
        </row>
        <row r="2270">
          <cell r="B2270">
            <v>0</v>
          </cell>
          <cell r="C2270">
            <v>0</v>
          </cell>
          <cell r="D2270">
            <v>0</v>
          </cell>
          <cell r="E2270">
            <v>0</v>
          </cell>
          <cell r="F2270">
            <v>0</v>
          </cell>
          <cell r="G2270">
            <v>0</v>
          </cell>
        </row>
        <row r="2271">
          <cell r="B2271">
            <v>0</v>
          </cell>
          <cell r="C2271">
            <v>0</v>
          </cell>
          <cell r="D2271">
            <v>0</v>
          </cell>
          <cell r="E2271">
            <v>0</v>
          </cell>
          <cell r="F2271">
            <v>0</v>
          </cell>
          <cell r="G2271">
            <v>0</v>
          </cell>
        </row>
        <row r="2272">
          <cell r="B2272">
            <v>0</v>
          </cell>
          <cell r="C2272">
            <v>0</v>
          </cell>
          <cell r="D2272">
            <v>0</v>
          </cell>
          <cell r="E2272">
            <v>0</v>
          </cell>
          <cell r="F2272">
            <v>0</v>
          </cell>
          <cell r="G2272">
            <v>0</v>
          </cell>
        </row>
        <row r="2273">
          <cell r="B2273">
            <v>0</v>
          </cell>
          <cell r="C2273">
            <v>0</v>
          </cell>
          <cell r="D2273">
            <v>0</v>
          </cell>
          <cell r="E2273">
            <v>0</v>
          </cell>
          <cell r="F2273">
            <v>0</v>
          </cell>
          <cell r="G2273">
            <v>0</v>
          </cell>
        </row>
        <row r="2274">
          <cell r="B2274">
            <v>0</v>
          </cell>
          <cell r="C2274">
            <v>0</v>
          </cell>
          <cell r="D2274">
            <v>0</v>
          </cell>
          <cell r="E2274">
            <v>0</v>
          </cell>
          <cell r="F2274">
            <v>0</v>
          </cell>
          <cell r="G2274">
            <v>0</v>
          </cell>
        </row>
        <row r="2275">
          <cell r="B2275">
            <v>0</v>
          </cell>
          <cell r="C2275">
            <v>0</v>
          </cell>
          <cell r="D2275">
            <v>0</v>
          </cell>
          <cell r="E2275">
            <v>0</v>
          </cell>
          <cell r="F2275">
            <v>0</v>
          </cell>
          <cell r="G2275">
            <v>0</v>
          </cell>
        </row>
        <row r="2276">
          <cell r="B2276">
            <v>0</v>
          </cell>
          <cell r="C2276">
            <v>0</v>
          </cell>
          <cell r="D2276">
            <v>0</v>
          </cell>
          <cell r="E2276">
            <v>0</v>
          </cell>
          <cell r="F2276">
            <v>0</v>
          </cell>
          <cell r="G2276">
            <v>0</v>
          </cell>
        </row>
        <row r="2277">
          <cell r="B2277">
            <v>0</v>
          </cell>
          <cell r="C2277">
            <v>0</v>
          </cell>
          <cell r="D2277">
            <v>0</v>
          </cell>
          <cell r="E2277">
            <v>0</v>
          </cell>
          <cell r="F2277">
            <v>0</v>
          </cell>
          <cell r="G2277">
            <v>0</v>
          </cell>
        </row>
        <row r="2278">
          <cell r="B2278">
            <v>0</v>
          </cell>
          <cell r="C2278">
            <v>0</v>
          </cell>
          <cell r="D2278">
            <v>0</v>
          </cell>
          <cell r="E2278">
            <v>0</v>
          </cell>
          <cell r="F2278">
            <v>0</v>
          </cell>
          <cell r="G2278">
            <v>0</v>
          </cell>
        </row>
        <row r="2279">
          <cell r="B2279">
            <v>0</v>
          </cell>
          <cell r="C2279">
            <v>0</v>
          </cell>
          <cell r="D2279">
            <v>0</v>
          </cell>
          <cell r="E2279">
            <v>0</v>
          </cell>
          <cell r="F2279">
            <v>0</v>
          </cell>
          <cell r="G2279">
            <v>0</v>
          </cell>
        </row>
        <row r="2280">
          <cell r="B2280">
            <v>0</v>
          </cell>
          <cell r="C2280">
            <v>0</v>
          </cell>
          <cell r="D2280">
            <v>0</v>
          </cell>
          <cell r="E2280">
            <v>0</v>
          </cell>
          <cell r="F2280">
            <v>0</v>
          </cell>
          <cell r="G2280">
            <v>0</v>
          </cell>
        </row>
        <row r="2281">
          <cell r="B2281">
            <v>0</v>
          </cell>
          <cell r="C2281">
            <v>0</v>
          </cell>
          <cell r="D2281">
            <v>0</v>
          </cell>
          <cell r="E2281">
            <v>0</v>
          </cell>
          <cell r="F2281">
            <v>0</v>
          </cell>
          <cell r="G2281">
            <v>0</v>
          </cell>
        </row>
        <row r="2282">
          <cell r="B2282">
            <v>0</v>
          </cell>
          <cell r="C2282">
            <v>0</v>
          </cell>
          <cell r="D2282">
            <v>0</v>
          </cell>
          <cell r="E2282">
            <v>0</v>
          </cell>
          <cell r="F2282">
            <v>0</v>
          </cell>
          <cell r="G2282">
            <v>0</v>
          </cell>
        </row>
        <row r="2283">
          <cell r="B2283">
            <v>0</v>
          </cell>
          <cell r="C2283">
            <v>0</v>
          </cell>
          <cell r="D2283">
            <v>0</v>
          </cell>
          <cell r="E2283">
            <v>0</v>
          </cell>
          <cell r="F2283">
            <v>0</v>
          </cell>
          <cell r="G2283">
            <v>0</v>
          </cell>
        </row>
        <row r="2284">
          <cell r="B2284">
            <v>0</v>
          </cell>
          <cell r="C2284">
            <v>0</v>
          </cell>
          <cell r="D2284">
            <v>0</v>
          </cell>
          <cell r="E2284">
            <v>0</v>
          </cell>
          <cell r="F2284">
            <v>0</v>
          </cell>
          <cell r="G2284">
            <v>0</v>
          </cell>
        </row>
        <row r="2285">
          <cell r="B2285">
            <v>0</v>
          </cell>
          <cell r="C2285">
            <v>0</v>
          </cell>
          <cell r="D2285">
            <v>0</v>
          </cell>
          <cell r="E2285">
            <v>0</v>
          </cell>
          <cell r="F2285">
            <v>0</v>
          </cell>
          <cell r="G2285">
            <v>0</v>
          </cell>
        </row>
        <row r="2286">
          <cell r="B2286">
            <v>0</v>
          </cell>
          <cell r="C2286">
            <v>0</v>
          </cell>
          <cell r="D2286">
            <v>0</v>
          </cell>
          <cell r="E2286">
            <v>0</v>
          </cell>
          <cell r="F2286">
            <v>0</v>
          </cell>
          <cell r="G2286">
            <v>0</v>
          </cell>
        </row>
        <row r="2287">
          <cell r="B2287">
            <v>0</v>
          </cell>
          <cell r="C2287">
            <v>0</v>
          </cell>
          <cell r="D2287">
            <v>0</v>
          </cell>
          <cell r="E2287">
            <v>0</v>
          </cell>
          <cell r="F2287">
            <v>0</v>
          </cell>
          <cell r="G2287">
            <v>0</v>
          </cell>
        </row>
        <row r="2288">
          <cell r="B2288">
            <v>0</v>
          </cell>
          <cell r="C2288">
            <v>0</v>
          </cell>
          <cell r="D2288">
            <v>0</v>
          </cell>
          <cell r="E2288">
            <v>0</v>
          </cell>
          <cell r="F2288">
            <v>0</v>
          </cell>
          <cell r="G2288">
            <v>0</v>
          </cell>
        </row>
        <row r="2289">
          <cell r="B2289">
            <v>0</v>
          </cell>
          <cell r="C2289">
            <v>0</v>
          </cell>
          <cell r="D2289">
            <v>0</v>
          </cell>
          <cell r="E2289">
            <v>0</v>
          </cell>
          <cell r="F2289">
            <v>0</v>
          </cell>
          <cell r="G2289">
            <v>0</v>
          </cell>
        </row>
        <row r="2290">
          <cell r="B2290">
            <v>0</v>
          </cell>
          <cell r="C2290">
            <v>0</v>
          </cell>
          <cell r="D2290">
            <v>0</v>
          </cell>
          <cell r="E2290">
            <v>0</v>
          </cell>
          <cell r="F2290">
            <v>0</v>
          </cell>
          <cell r="G2290">
            <v>0</v>
          </cell>
        </row>
        <row r="2291">
          <cell r="B2291">
            <v>0</v>
          </cell>
          <cell r="C2291">
            <v>0</v>
          </cell>
          <cell r="D2291">
            <v>0</v>
          </cell>
          <cell r="E2291">
            <v>0</v>
          </cell>
          <cell r="F2291">
            <v>0</v>
          </cell>
          <cell r="G2291">
            <v>0</v>
          </cell>
        </row>
        <row r="2292">
          <cell r="B2292">
            <v>0</v>
          </cell>
          <cell r="C2292">
            <v>0</v>
          </cell>
          <cell r="D2292">
            <v>0</v>
          </cell>
          <cell r="E2292">
            <v>0</v>
          </cell>
          <cell r="F2292">
            <v>0</v>
          </cell>
          <cell r="G2292">
            <v>0</v>
          </cell>
        </row>
        <row r="2293">
          <cell r="B2293">
            <v>0</v>
          </cell>
          <cell r="C2293">
            <v>0</v>
          </cell>
          <cell r="D2293">
            <v>0</v>
          </cell>
          <cell r="E2293">
            <v>0</v>
          </cell>
          <cell r="F2293">
            <v>0</v>
          </cell>
          <cell r="G2293">
            <v>0</v>
          </cell>
        </row>
        <row r="2294">
          <cell r="B2294">
            <v>0</v>
          </cell>
          <cell r="C2294">
            <v>0</v>
          </cell>
          <cell r="D2294">
            <v>0</v>
          </cell>
          <cell r="E2294">
            <v>0</v>
          </cell>
          <cell r="F2294">
            <v>0</v>
          </cell>
          <cell r="G2294">
            <v>0</v>
          </cell>
        </row>
        <row r="2295">
          <cell r="B2295">
            <v>0</v>
          </cell>
          <cell r="C2295">
            <v>0</v>
          </cell>
          <cell r="D2295">
            <v>0</v>
          </cell>
          <cell r="E2295">
            <v>0</v>
          </cell>
          <cell r="F2295">
            <v>0</v>
          </cell>
          <cell r="G2295">
            <v>0</v>
          </cell>
        </row>
        <row r="2296">
          <cell r="B2296">
            <v>0</v>
          </cell>
          <cell r="C2296">
            <v>0</v>
          </cell>
          <cell r="D2296">
            <v>0</v>
          </cell>
          <cell r="E2296">
            <v>0</v>
          </cell>
          <cell r="F2296">
            <v>0</v>
          </cell>
          <cell r="G2296">
            <v>0</v>
          </cell>
        </row>
        <row r="2297">
          <cell r="B2297">
            <v>0</v>
          </cell>
          <cell r="C2297">
            <v>0</v>
          </cell>
          <cell r="D2297">
            <v>0</v>
          </cell>
          <cell r="E2297">
            <v>0</v>
          </cell>
          <cell r="F2297">
            <v>0</v>
          </cell>
          <cell r="G2297">
            <v>0</v>
          </cell>
        </row>
        <row r="2298">
          <cell r="B2298">
            <v>0</v>
          </cell>
          <cell r="C2298">
            <v>0</v>
          </cell>
          <cell r="D2298">
            <v>0</v>
          </cell>
          <cell r="E2298">
            <v>0</v>
          </cell>
          <cell r="F2298">
            <v>0</v>
          </cell>
          <cell r="G2298">
            <v>0</v>
          </cell>
        </row>
        <row r="2299">
          <cell r="B2299">
            <v>0</v>
          </cell>
          <cell r="C2299">
            <v>0</v>
          </cell>
          <cell r="D2299">
            <v>0</v>
          </cell>
          <cell r="E2299">
            <v>0</v>
          </cell>
          <cell r="F2299">
            <v>0</v>
          </cell>
          <cell r="G2299">
            <v>0</v>
          </cell>
        </row>
        <row r="2317">
          <cell r="B2317">
            <v>0</v>
          </cell>
          <cell r="C2317">
            <v>0</v>
          </cell>
          <cell r="D2317">
            <v>0</v>
          </cell>
          <cell r="E2317">
            <v>0</v>
          </cell>
          <cell r="F2317">
            <v>0</v>
          </cell>
          <cell r="G2317">
            <v>0</v>
          </cell>
        </row>
        <row r="2318">
          <cell r="B2318">
            <v>0</v>
          </cell>
          <cell r="C2318">
            <v>0</v>
          </cell>
          <cell r="D2318">
            <v>0</v>
          </cell>
          <cell r="E2318">
            <v>0</v>
          </cell>
          <cell r="F2318">
            <v>0</v>
          </cell>
          <cell r="G2318">
            <v>0</v>
          </cell>
        </row>
        <row r="2319">
          <cell r="B2319">
            <v>0</v>
          </cell>
          <cell r="C2319">
            <v>0</v>
          </cell>
          <cell r="D2319">
            <v>0</v>
          </cell>
          <cell r="E2319">
            <v>0</v>
          </cell>
          <cell r="F2319">
            <v>0</v>
          </cell>
          <cell r="G2319">
            <v>0</v>
          </cell>
        </row>
        <row r="2320">
          <cell r="B2320">
            <v>0</v>
          </cell>
          <cell r="C2320">
            <v>0</v>
          </cell>
          <cell r="D2320">
            <v>0</v>
          </cell>
          <cell r="E2320">
            <v>0</v>
          </cell>
          <cell r="F2320">
            <v>0</v>
          </cell>
          <cell r="G2320">
            <v>0</v>
          </cell>
        </row>
        <row r="2321">
          <cell r="B2321">
            <v>0</v>
          </cell>
          <cell r="C2321">
            <v>0</v>
          </cell>
          <cell r="D2321">
            <v>0</v>
          </cell>
          <cell r="E2321">
            <v>0</v>
          </cell>
          <cell r="F2321">
            <v>0</v>
          </cell>
          <cell r="G2321">
            <v>0</v>
          </cell>
        </row>
        <row r="2322">
          <cell r="B2322">
            <v>0</v>
          </cell>
          <cell r="C2322">
            <v>0</v>
          </cell>
          <cell r="D2322">
            <v>0</v>
          </cell>
          <cell r="E2322">
            <v>0</v>
          </cell>
          <cell r="F2322">
            <v>0</v>
          </cell>
          <cell r="G2322">
            <v>0</v>
          </cell>
        </row>
        <row r="2323">
          <cell r="B2323">
            <v>0</v>
          </cell>
          <cell r="C2323">
            <v>0</v>
          </cell>
          <cell r="D2323">
            <v>0</v>
          </cell>
          <cell r="E2323">
            <v>0</v>
          </cell>
          <cell r="F2323">
            <v>0</v>
          </cell>
          <cell r="G2323">
            <v>0</v>
          </cell>
        </row>
        <row r="2324">
          <cell r="B2324">
            <v>0</v>
          </cell>
          <cell r="C2324">
            <v>0</v>
          </cell>
          <cell r="D2324">
            <v>0</v>
          </cell>
          <cell r="E2324">
            <v>0</v>
          </cell>
          <cell r="F2324">
            <v>0</v>
          </cell>
          <cell r="G2324">
            <v>0</v>
          </cell>
        </row>
        <row r="2325">
          <cell r="B2325">
            <v>0</v>
          </cell>
          <cell r="C2325">
            <v>0</v>
          </cell>
          <cell r="D2325">
            <v>0</v>
          </cell>
          <cell r="E2325">
            <v>0</v>
          </cell>
          <cell r="F2325">
            <v>0</v>
          </cell>
          <cell r="G2325">
            <v>0</v>
          </cell>
        </row>
        <row r="2326">
          <cell r="B2326">
            <v>0</v>
          </cell>
          <cell r="C2326">
            <v>0</v>
          </cell>
          <cell r="D2326">
            <v>0</v>
          </cell>
          <cell r="E2326">
            <v>0</v>
          </cell>
          <cell r="F2326">
            <v>0</v>
          </cell>
          <cell r="G2326">
            <v>0</v>
          </cell>
        </row>
        <row r="2327">
          <cell r="B2327">
            <v>0</v>
          </cell>
          <cell r="C2327">
            <v>0</v>
          </cell>
          <cell r="D2327">
            <v>0</v>
          </cell>
          <cell r="E2327">
            <v>0</v>
          </cell>
          <cell r="F2327">
            <v>0</v>
          </cell>
          <cell r="G2327">
            <v>0</v>
          </cell>
        </row>
        <row r="2328">
          <cell r="B2328">
            <v>0</v>
          </cell>
          <cell r="C2328">
            <v>0</v>
          </cell>
          <cell r="D2328">
            <v>0</v>
          </cell>
          <cell r="E2328">
            <v>0</v>
          </cell>
          <cell r="F2328">
            <v>0</v>
          </cell>
          <cell r="G2328">
            <v>0</v>
          </cell>
        </row>
        <row r="2329">
          <cell r="B2329">
            <v>0</v>
          </cell>
          <cell r="C2329">
            <v>0</v>
          </cell>
          <cell r="D2329">
            <v>0</v>
          </cell>
          <cell r="E2329">
            <v>0</v>
          </cell>
          <cell r="F2329">
            <v>0</v>
          </cell>
          <cell r="G2329">
            <v>0</v>
          </cell>
        </row>
        <row r="2330">
          <cell r="B2330">
            <v>0</v>
          </cell>
          <cell r="C2330">
            <v>0</v>
          </cell>
          <cell r="D2330">
            <v>0</v>
          </cell>
          <cell r="E2330">
            <v>0</v>
          </cell>
          <cell r="F2330">
            <v>0</v>
          </cell>
          <cell r="G2330">
            <v>0</v>
          </cell>
        </row>
        <row r="2331">
          <cell r="B2331">
            <v>0</v>
          </cell>
          <cell r="C2331">
            <v>0</v>
          </cell>
          <cell r="D2331">
            <v>0</v>
          </cell>
          <cell r="E2331">
            <v>0</v>
          </cell>
          <cell r="F2331">
            <v>0</v>
          </cell>
          <cell r="G2331">
            <v>0</v>
          </cell>
        </row>
        <row r="2332">
          <cell r="B2332">
            <v>0</v>
          </cell>
          <cell r="C2332">
            <v>0</v>
          </cell>
          <cell r="D2332">
            <v>0</v>
          </cell>
          <cell r="E2332">
            <v>0</v>
          </cell>
          <cell r="F2332">
            <v>0</v>
          </cell>
          <cell r="G2332">
            <v>0</v>
          </cell>
        </row>
        <row r="2333">
          <cell r="B2333">
            <v>0</v>
          </cell>
          <cell r="C2333">
            <v>0</v>
          </cell>
          <cell r="D2333">
            <v>0</v>
          </cell>
          <cell r="E2333">
            <v>0</v>
          </cell>
          <cell r="F2333">
            <v>0</v>
          </cell>
          <cell r="G2333">
            <v>0</v>
          </cell>
        </row>
        <row r="2334">
          <cell r="B2334">
            <v>0</v>
          </cell>
          <cell r="C2334">
            <v>0</v>
          </cell>
          <cell r="D2334">
            <v>0</v>
          </cell>
          <cell r="E2334">
            <v>0</v>
          </cell>
          <cell r="F2334">
            <v>0</v>
          </cell>
          <cell r="G2334">
            <v>0</v>
          </cell>
        </row>
        <row r="2335">
          <cell r="B2335">
            <v>0</v>
          </cell>
          <cell r="C2335">
            <v>0</v>
          </cell>
          <cell r="D2335">
            <v>0</v>
          </cell>
          <cell r="E2335">
            <v>0</v>
          </cell>
          <cell r="F2335">
            <v>0</v>
          </cell>
          <cell r="G2335">
            <v>0</v>
          </cell>
        </row>
        <row r="2336">
          <cell r="B2336">
            <v>0</v>
          </cell>
          <cell r="C2336">
            <v>0</v>
          </cell>
          <cell r="D2336">
            <v>0</v>
          </cell>
          <cell r="E2336">
            <v>0</v>
          </cell>
          <cell r="F2336">
            <v>0</v>
          </cell>
          <cell r="G2336">
            <v>0</v>
          </cell>
        </row>
        <row r="2337">
          <cell r="B2337">
            <v>0</v>
          </cell>
          <cell r="C2337">
            <v>0</v>
          </cell>
          <cell r="D2337">
            <v>0</v>
          </cell>
          <cell r="E2337">
            <v>0</v>
          </cell>
          <cell r="F2337">
            <v>0</v>
          </cell>
          <cell r="G2337">
            <v>0</v>
          </cell>
        </row>
        <row r="2338">
          <cell r="B2338">
            <v>0</v>
          </cell>
          <cell r="C2338">
            <v>0</v>
          </cell>
          <cell r="D2338">
            <v>0</v>
          </cell>
          <cell r="E2338">
            <v>0</v>
          </cell>
          <cell r="F2338">
            <v>0</v>
          </cell>
          <cell r="G2338">
            <v>0</v>
          </cell>
        </row>
        <row r="2339">
          <cell r="B2339">
            <v>0</v>
          </cell>
          <cell r="C2339">
            <v>0</v>
          </cell>
          <cell r="D2339">
            <v>0</v>
          </cell>
          <cell r="E2339">
            <v>0</v>
          </cell>
          <cell r="F2339">
            <v>0</v>
          </cell>
          <cell r="G2339">
            <v>0</v>
          </cell>
        </row>
        <row r="2340">
          <cell r="B2340">
            <v>0</v>
          </cell>
          <cell r="C2340">
            <v>0</v>
          </cell>
          <cell r="D2340">
            <v>0</v>
          </cell>
          <cell r="E2340">
            <v>0</v>
          </cell>
          <cell r="F2340">
            <v>0</v>
          </cell>
          <cell r="G2340">
            <v>0</v>
          </cell>
        </row>
        <row r="2341">
          <cell r="B2341">
            <v>0</v>
          </cell>
          <cell r="C2341">
            <v>0</v>
          </cell>
          <cell r="D2341">
            <v>0</v>
          </cell>
          <cell r="E2341">
            <v>0</v>
          </cell>
          <cell r="F2341">
            <v>0</v>
          </cell>
          <cell r="G2341">
            <v>0</v>
          </cell>
        </row>
        <row r="2342">
          <cell r="B2342">
            <v>0</v>
          </cell>
          <cell r="C2342">
            <v>0</v>
          </cell>
          <cell r="D2342">
            <v>0</v>
          </cell>
          <cell r="E2342">
            <v>0</v>
          </cell>
          <cell r="F2342">
            <v>0</v>
          </cell>
          <cell r="G2342">
            <v>0</v>
          </cell>
        </row>
        <row r="2343">
          <cell r="B2343">
            <v>0</v>
          </cell>
          <cell r="C2343">
            <v>0</v>
          </cell>
          <cell r="D2343">
            <v>0</v>
          </cell>
          <cell r="E2343">
            <v>0</v>
          </cell>
          <cell r="F2343">
            <v>0</v>
          </cell>
          <cell r="G2343">
            <v>0</v>
          </cell>
        </row>
        <row r="2344">
          <cell r="B2344">
            <v>0</v>
          </cell>
          <cell r="C2344">
            <v>0</v>
          </cell>
          <cell r="D2344">
            <v>0</v>
          </cell>
          <cell r="E2344">
            <v>0</v>
          </cell>
          <cell r="F2344">
            <v>0</v>
          </cell>
          <cell r="G2344">
            <v>0</v>
          </cell>
        </row>
        <row r="2345">
          <cell r="B2345">
            <v>0</v>
          </cell>
          <cell r="C2345">
            <v>0</v>
          </cell>
          <cell r="D2345">
            <v>0</v>
          </cell>
          <cell r="E2345">
            <v>0</v>
          </cell>
          <cell r="F2345">
            <v>0</v>
          </cell>
          <cell r="G2345">
            <v>0</v>
          </cell>
        </row>
        <row r="2346">
          <cell r="B2346">
            <v>0</v>
          </cell>
          <cell r="C2346">
            <v>0</v>
          </cell>
          <cell r="D2346">
            <v>0</v>
          </cell>
          <cell r="E2346">
            <v>0</v>
          </cell>
          <cell r="F2346">
            <v>0</v>
          </cell>
          <cell r="G2346">
            <v>0</v>
          </cell>
        </row>
        <row r="2347">
          <cell r="B2347">
            <v>0</v>
          </cell>
          <cell r="C2347">
            <v>0</v>
          </cell>
          <cell r="D2347">
            <v>0</v>
          </cell>
          <cell r="E2347">
            <v>0</v>
          </cell>
          <cell r="F2347">
            <v>0</v>
          </cell>
          <cell r="G2347">
            <v>0</v>
          </cell>
        </row>
        <row r="2348">
          <cell r="B2348">
            <v>0</v>
          </cell>
          <cell r="C2348">
            <v>0</v>
          </cell>
          <cell r="D2348">
            <v>0</v>
          </cell>
          <cell r="E2348">
            <v>0</v>
          </cell>
          <cell r="F2348">
            <v>0</v>
          </cell>
          <cell r="G2348">
            <v>0</v>
          </cell>
        </row>
        <row r="2349">
          <cell r="B2349">
            <v>0</v>
          </cell>
          <cell r="C2349">
            <v>0</v>
          </cell>
          <cell r="D2349">
            <v>0</v>
          </cell>
          <cell r="E2349">
            <v>0</v>
          </cell>
          <cell r="F2349">
            <v>0</v>
          </cell>
          <cell r="G2349">
            <v>0</v>
          </cell>
        </row>
        <row r="2350">
          <cell r="B2350">
            <v>0</v>
          </cell>
          <cell r="C2350">
            <v>0</v>
          </cell>
          <cell r="D2350">
            <v>0</v>
          </cell>
          <cell r="E2350">
            <v>0</v>
          </cell>
          <cell r="F2350">
            <v>0</v>
          </cell>
          <cell r="G2350">
            <v>0</v>
          </cell>
        </row>
        <row r="2351">
          <cell r="B2351">
            <v>0</v>
          </cell>
          <cell r="C2351">
            <v>0</v>
          </cell>
          <cell r="D2351">
            <v>0</v>
          </cell>
          <cell r="E2351">
            <v>0</v>
          </cell>
          <cell r="F2351">
            <v>0</v>
          </cell>
          <cell r="G2351">
            <v>0</v>
          </cell>
        </row>
        <row r="2352">
          <cell r="B2352">
            <v>0</v>
          </cell>
          <cell r="C2352">
            <v>0</v>
          </cell>
          <cell r="D2352">
            <v>0</v>
          </cell>
          <cell r="E2352">
            <v>0</v>
          </cell>
          <cell r="F2352">
            <v>0</v>
          </cell>
          <cell r="G2352">
            <v>0</v>
          </cell>
        </row>
        <row r="2353">
          <cell r="B2353">
            <v>0</v>
          </cell>
          <cell r="C2353">
            <v>0</v>
          </cell>
          <cell r="D2353">
            <v>0</v>
          </cell>
          <cell r="E2353">
            <v>0</v>
          </cell>
          <cell r="F2353">
            <v>0</v>
          </cell>
          <cell r="G2353">
            <v>0</v>
          </cell>
        </row>
        <row r="2354">
          <cell r="B2354">
            <v>0</v>
          </cell>
          <cell r="C2354">
            <v>0</v>
          </cell>
          <cell r="D2354">
            <v>0</v>
          </cell>
          <cell r="E2354">
            <v>0</v>
          </cell>
          <cell r="F2354">
            <v>0</v>
          </cell>
          <cell r="G2354">
            <v>0</v>
          </cell>
        </row>
        <row r="2372">
          <cell r="B2372">
            <v>0</v>
          </cell>
          <cell r="C2372">
            <v>0</v>
          </cell>
          <cell r="D2372">
            <v>0</v>
          </cell>
          <cell r="E2372">
            <v>0</v>
          </cell>
          <cell r="F2372">
            <v>0</v>
          </cell>
          <cell r="G2372">
            <v>0</v>
          </cell>
        </row>
        <row r="2373">
          <cell r="B2373">
            <v>0</v>
          </cell>
          <cell r="C2373">
            <v>0</v>
          </cell>
          <cell r="D2373">
            <v>0</v>
          </cell>
          <cell r="E2373">
            <v>0</v>
          </cell>
          <cell r="F2373">
            <v>0</v>
          </cell>
          <cell r="G2373">
            <v>0</v>
          </cell>
        </row>
        <row r="2374">
          <cell r="B2374">
            <v>0</v>
          </cell>
          <cell r="C2374">
            <v>0</v>
          </cell>
          <cell r="D2374">
            <v>0</v>
          </cell>
          <cell r="E2374">
            <v>0</v>
          </cell>
          <cell r="F2374">
            <v>0</v>
          </cell>
          <cell r="G2374">
            <v>0</v>
          </cell>
        </row>
        <row r="2375">
          <cell r="B2375">
            <v>0</v>
          </cell>
          <cell r="C2375">
            <v>0</v>
          </cell>
          <cell r="D2375">
            <v>0</v>
          </cell>
          <cell r="E2375">
            <v>0</v>
          </cell>
          <cell r="F2375">
            <v>0</v>
          </cell>
          <cell r="G2375">
            <v>0</v>
          </cell>
        </row>
        <row r="2376">
          <cell r="B2376">
            <v>0</v>
          </cell>
          <cell r="C2376">
            <v>0</v>
          </cell>
          <cell r="D2376">
            <v>0</v>
          </cell>
          <cell r="E2376">
            <v>0</v>
          </cell>
          <cell r="F2376">
            <v>0</v>
          </cell>
          <cell r="G2376">
            <v>0</v>
          </cell>
        </row>
        <row r="2377">
          <cell r="B2377">
            <v>0</v>
          </cell>
          <cell r="C2377">
            <v>0</v>
          </cell>
          <cell r="D2377">
            <v>0</v>
          </cell>
          <cell r="E2377">
            <v>0</v>
          </cell>
          <cell r="F2377">
            <v>0</v>
          </cell>
          <cell r="G2377">
            <v>0</v>
          </cell>
        </row>
        <row r="2378">
          <cell r="B2378">
            <v>0</v>
          </cell>
          <cell r="C2378">
            <v>0</v>
          </cell>
          <cell r="D2378">
            <v>0</v>
          </cell>
          <cell r="E2378">
            <v>0</v>
          </cell>
          <cell r="F2378">
            <v>0</v>
          </cell>
          <cell r="G2378">
            <v>0</v>
          </cell>
        </row>
        <row r="2379">
          <cell r="B2379">
            <v>0</v>
          </cell>
          <cell r="C2379">
            <v>0</v>
          </cell>
          <cell r="D2379">
            <v>0</v>
          </cell>
          <cell r="E2379">
            <v>0</v>
          </cell>
          <cell r="F2379">
            <v>0</v>
          </cell>
          <cell r="G2379">
            <v>0</v>
          </cell>
        </row>
        <row r="2380">
          <cell r="B2380">
            <v>0</v>
          </cell>
          <cell r="C2380">
            <v>0</v>
          </cell>
          <cell r="D2380">
            <v>0</v>
          </cell>
          <cell r="E2380">
            <v>0</v>
          </cell>
          <cell r="F2380">
            <v>0</v>
          </cell>
          <cell r="G2380">
            <v>0</v>
          </cell>
        </row>
        <row r="2381">
          <cell r="B2381">
            <v>0</v>
          </cell>
          <cell r="C2381">
            <v>0</v>
          </cell>
          <cell r="D2381">
            <v>0</v>
          </cell>
          <cell r="E2381">
            <v>0</v>
          </cell>
          <cell r="F2381">
            <v>0</v>
          </cell>
          <cell r="G2381">
            <v>0</v>
          </cell>
        </row>
        <row r="2382">
          <cell r="B2382">
            <v>0</v>
          </cell>
          <cell r="C2382">
            <v>0</v>
          </cell>
          <cell r="D2382">
            <v>0</v>
          </cell>
          <cell r="E2382">
            <v>0</v>
          </cell>
          <cell r="F2382">
            <v>0</v>
          </cell>
          <cell r="G2382">
            <v>0</v>
          </cell>
        </row>
        <row r="2383">
          <cell r="B2383">
            <v>0</v>
          </cell>
          <cell r="C2383">
            <v>0</v>
          </cell>
          <cell r="D2383">
            <v>0</v>
          </cell>
          <cell r="E2383">
            <v>0</v>
          </cell>
          <cell r="F2383">
            <v>0</v>
          </cell>
          <cell r="G2383">
            <v>0</v>
          </cell>
        </row>
        <row r="2384">
          <cell r="B2384">
            <v>0</v>
          </cell>
          <cell r="C2384">
            <v>0</v>
          </cell>
          <cell r="D2384">
            <v>0</v>
          </cell>
          <cell r="E2384">
            <v>0</v>
          </cell>
          <cell r="F2384">
            <v>0</v>
          </cell>
          <cell r="G2384">
            <v>0</v>
          </cell>
        </row>
        <row r="2385">
          <cell r="B2385">
            <v>0</v>
          </cell>
          <cell r="C2385">
            <v>0</v>
          </cell>
          <cell r="D2385">
            <v>0</v>
          </cell>
          <cell r="E2385">
            <v>0</v>
          </cell>
          <cell r="F2385">
            <v>0</v>
          </cell>
          <cell r="G2385">
            <v>0</v>
          </cell>
        </row>
        <row r="2386">
          <cell r="B2386">
            <v>0</v>
          </cell>
          <cell r="C2386">
            <v>0</v>
          </cell>
          <cell r="D2386">
            <v>0</v>
          </cell>
          <cell r="E2386">
            <v>0</v>
          </cell>
          <cell r="F2386">
            <v>0</v>
          </cell>
          <cell r="G2386">
            <v>0</v>
          </cell>
        </row>
        <row r="2387">
          <cell r="B2387">
            <v>0</v>
          </cell>
          <cell r="C2387">
            <v>0</v>
          </cell>
          <cell r="D2387">
            <v>0</v>
          </cell>
          <cell r="E2387">
            <v>0</v>
          </cell>
          <cell r="F2387">
            <v>0</v>
          </cell>
          <cell r="G2387">
            <v>0</v>
          </cell>
        </row>
        <row r="2388">
          <cell r="B2388">
            <v>0</v>
          </cell>
          <cell r="C2388">
            <v>0</v>
          </cell>
          <cell r="D2388">
            <v>0</v>
          </cell>
          <cell r="E2388">
            <v>0</v>
          </cell>
          <cell r="F2388">
            <v>0</v>
          </cell>
          <cell r="G2388">
            <v>0</v>
          </cell>
        </row>
        <row r="2389">
          <cell r="B2389">
            <v>0</v>
          </cell>
          <cell r="C2389">
            <v>0</v>
          </cell>
          <cell r="D2389">
            <v>0</v>
          </cell>
          <cell r="E2389">
            <v>0</v>
          </cell>
          <cell r="F2389">
            <v>0</v>
          </cell>
          <cell r="G2389">
            <v>0</v>
          </cell>
        </row>
        <row r="2390">
          <cell r="B2390">
            <v>0</v>
          </cell>
          <cell r="C2390">
            <v>0</v>
          </cell>
          <cell r="D2390">
            <v>0</v>
          </cell>
          <cell r="E2390">
            <v>0</v>
          </cell>
          <cell r="F2390">
            <v>0</v>
          </cell>
          <cell r="G2390">
            <v>0</v>
          </cell>
        </row>
        <row r="2391">
          <cell r="B2391">
            <v>0</v>
          </cell>
          <cell r="C2391">
            <v>0</v>
          </cell>
          <cell r="D2391">
            <v>0</v>
          </cell>
          <cell r="E2391">
            <v>0</v>
          </cell>
          <cell r="F2391">
            <v>0</v>
          </cell>
          <cell r="G2391">
            <v>0</v>
          </cell>
        </row>
        <row r="2392">
          <cell r="B2392">
            <v>0</v>
          </cell>
          <cell r="C2392">
            <v>0</v>
          </cell>
          <cell r="D2392">
            <v>0</v>
          </cell>
          <cell r="E2392">
            <v>0</v>
          </cell>
          <cell r="F2392">
            <v>0</v>
          </cell>
          <cell r="G2392">
            <v>0</v>
          </cell>
        </row>
        <row r="2393">
          <cell r="B2393">
            <v>0</v>
          </cell>
          <cell r="C2393">
            <v>0</v>
          </cell>
          <cell r="D2393">
            <v>0</v>
          </cell>
          <cell r="E2393">
            <v>0</v>
          </cell>
          <cell r="F2393">
            <v>0</v>
          </cell>
          <cell r="G2393">
            <v>0</v>
          </cell>
        </row>
        <row r="2394">
          <cell r="B2394">
            <v>0</v>
          </cell>
          <cell r="C2394">
            <v>0</v>
          </cell>
          <cell r="D2394">
            <v>0</v>
          </cell>
          <cell r="E2394">
            <v>0</v>
          </cell>
          <cell r="F2394">
            <v>0</v>
          </cell>
          <cell r="G2394">
            <v>0</v>
          </cell>
        </row>
        <row r="2395">
          <cell r="B2395">
            <v>0</v>
          </cell>
          <cell r="C2395">
            <v>0</v>
          </cell>
          <cell r="D2395">
            <v>0</v>
          </cell>
          <cell r="E2395">
            <v>0</v>
          </cell>
          <cell r="F2395">
            <v>0</v>
          </cell>
          <cell r="G2395">
            <v>0</v>
          </cell>
        </row>
        <row r="2396">
          <cell r="B2396">
            <v>0</v>
          </cell>
          <cell r="C2396">
            <v>0</v>
          </cell>
          <cell r="D2396">
            <v>0</v>
          </cell>
          <cell r="E2396">
            <v>0</v>
          </cell>
          <cell r="F2396">
            <v>0</v>
          </cell>
          <cell r="G2396">
            <v>0</v>
          </cell>
        </row>
        <row r="2397">
          <cell r="B2397">
            <v>0</v>
          </cell>
          <cell r="C2397">
            <v>0</v>
          </cell>
          <cell r="D2397">
            <v>0</v>
          </cell>
          <cell r="E2397">
            <v>0</v>
          </cell>
          <cell r="F2397">
            <v>0</v>
          </cell>
          <cell r="G2397">
            <v>0</v>
          </cell>
        </row>
        <row r="2398">
          <cell r="B2398">
            <v>0</v>
          </cell>
          <cell r="C2398">
            <v>0</v>
          </cell>
          <cell r="D2398">
            <v>0</v>
          </cell>
          <cell r="E2398">
            <v>0</v>
          </cell>
          <cell r="F2398">
            <v>0</v>
          </cell>
          <cell r="G2398">
            <v>0</v>
          </cell>
        </row>
        <row r="2399">
          <cell r="B2399">
            <v>0</v>
          </cell>
          <cell r="C2399">
            <v>0</v>
          </cell>
          <cell r="D2399">
            <v>0</v>
          </cell>
          <cell r="E2399">
            <v>0</v>
          </cell>
          <cell r="F2399">
            <v>0</v>
          </cell>
          <cell r="G2399">
            <v>0</v>
          </cell>
        </row>
        <row r="2400">
          <cell r="B2400">
            <v>0</v>
          </cell>
          <cell r="C2400">
            <v>0</v>
          </cell>
          <cell r="D2400">
            <v>0</v>
          </cell>
          <cell r="E2400">
            <v>0</v>
          </cell>
          <cell r="F2400">
            <v>0</v>
          </cell>
          <cell r="G2400">
            <v>0</v>
          </cell>
        </row>
        <row r="2401">
          <cell r="B2401">
            <v>0</v>
          </cell>
          <cell r="C2401">
            <v>0</v>
          </cell>
          <cell r="D2401">
            <v>0</v>
          </cell>
          <cell r="E2401">
            <v>0</v>
          </cell>
          <cell r="F2401">
            <v>0</v>
          </cell>
          <cell r="G2401">
            <v>0</v>
          </cell>
        </row>
        <row r="2402">
          <cell r="B2402">
            <v>0</v>
          </cell>
          <cell r="C2402">
            <v>0</v>
          </cell>
          <cell r="D2402">
            <v>0</v>
          </cell>
          <cell r="E2402">
            <v>0</v>
          </cell>
          <cell r="F2402">
            <v>0</v>
          </cell>
          <cell r="G2402">
            <v>0</v>
          </cell>
        </row>
        <row r="2403">
          <cell r="B2403">
            <v>0</v>
          </cell>
          <cell r="C2403">
            <v>0</v>
          </cell>
          <cell r="D2403">
            <v>0</v>
          </cell>
          <cell r="E2403">
            <v>0</v>
          </cell>
          <cell r="F2403">
            <v>0</v>
          </cell>
          <cell r="G2403">
            <v>0</v>
          </cell>
        </row>
        <row r="2404">
          <cell r="B2404">
            <v>0</v>
          </cell>
          <cell r="C2404">
            <v>0</v>
          </cell>
          <cell r="D2404">
            <v>0</v>
          </cell>
          <cell r="E2404">
            <v>0</v>
          </cell>
          <cell r="F2404">
            <v>0</v>
          </cell>
          <cell r="G2404">
            <v>0</v>
          </cell>
        </row>
        <row r="2405">
          <cell r="B2405">
            <v>0</v>
          </cell>
          <cell r="C2405">
            <v>0</v>
          </cell>
          <cell r="D2405">
            <v>0</v>
          </cell>
          <cell r="E2405">
            <v>0</v>
          </cell>
          <cell r="F2405">
            <v>0</v>
          </cell>
          <cell r="G2405">
            <v>0</v>
          </cell>
        </row>
        <row r="2406">
          <cell r="B2406">
            <v>0</v>
          </cell>
          <cell r="C2406">
            <v>0</v>
          </cell>
          <cell r="D2406">
            <v>0</v>
          </cell>
          <cell r="E2406">
            <v>0</v>
          </cell>
          <cell r="F2406">
            <v>0</v>
          </cell>
          <cell r="G2406">
            <v>0</v>
          </cell>
        </row>
        <row r="2407">
          <cell r="B2407">
            <v>0</v>
          </cell>
          <cell r="C2407">
            <v>0</v>
          </cell>
          <cell r="D2407">
            <v>0</v>
          </cell>
          <cell r="E2407">
            <v>0</v>
          </cell>
          <cell r="F2407">
            <v>0</v>
          </cell>
          <cell r="G2407">
            <v>0</v>
          </cell>
        </row>
        <row r="2408">
          <cell r="B2408">
            <v>0</v>
          </cell>
          <cell r="C2408">
            <v>0</v>
          </cell>
          <cell r="D2408">
            <v>0</v>
          </cell>
          <cell r="E2408">
            <v>0</v>
          </cell>
          <cell r="F2408">
            <v>0</v>
          </cell>
          <cell r="G2408">
            <v>0</v>
          </cell>
        </row>
        <row r="2409">
          <cell r="B2409">
            <v>0</v>
          </cell>
          <cell r="C2409">
            <v>0</v>
          </cell>
          <cell r="D2409">
            <v>0</v>
          </cell>
          <cell r="E2409">
            <v>0</v>
          </cell>
          <cell r="F2409">
            <v>0</v>
          </cell>
          <cell r="G2409">
            <v>0</v>
          </cell>
        </row>
        <row r="2427">
          <cell r="B2427">
            <v>0</v>
          </cell>
          <cell r="C2427">
            <v>0</v>
          </cell>
          <cell r="D2427">
            <v>0</v>
          </cell>
          <cell r="E2427">
            <v>0</v>
          </cell>
          <cell r="F2427">
            <v>0</v>
          </cell>
          <cell r="G2427">
            <v>0</v>
          </cell>
        </row>
        <row r="2428">
          <cell r="B2428">
            <v>0</v>
          </cell>
          <cell r="C2428">
            <v>0</v>
          </cell>
          <cell r="D2428">
            <v>0</v>
          </cell>
          <cell r="E2428">
            <v>0</v>
          </cell>
          <cell r="F2428">
            <v>0</v>
          </cell>
          <cell r="G2428">
            <v>0</v>
          </cell>
        </row>
        <row r="2429">
          <cell r="B2429">
            <v>0</v>
          </cell>
          <cell r="C2429">
            <v>0</v>
          </cell>
          <cell r="D2429">
            <v>0</v>
          </cell>
          <cell r="E2429">
            <v>0</v>
          </cell>
          <cell r="F2429">
            <v>0</v>
          </cell>
          <cell r="G2429">
            <v>0</v>
          </cell>
        </row>
        <row r="2430">
          <cell r="B2430">
            <v>0</v>
          </cell>
          <cell r="C2430">
            <v>0</v>
          </cell>
          <cell r="D2430">
            <v>0</v>
          </cell>
          <cell r="E2430">
            <v>0</v>
          </cell>
          <cell r="F2430">
            <v>0</v>
          </cell>
          <cell r="G2430">
            <v>0</v>
          </cell>
        </row>
        <row r="2431">
          <cell r="B2431">
            <v>0</v>
          </cell>
          <cell r="C2431">
            <v>0</v>
          </cell>
          <cell r="D2431">
            <v>0</v>
          </cell>
          <cell r="E2431">
            <v>0</v>
          </cell>
          <cell r="F2431">
            <v>0</v>
          </cell>
          <cell r="G2431">
            <v>0</v>
          </cell>
        </row>
        <row r="2432">
          <cell r="B2432">
            <v>0</v>
          </cell>
          <cell r="C2432">
            <v>0</v>
          </cell>
          <cell r="D2432">
            <v>0</v>
          </cell>
          <cell r="E2432">
            <v>0</v>
          </cell>
          <cell r="F2432">
            <v>0</v>
          </cell>
          <cell r="G2432">
            <v>0</v>
          </cell>
        </row>
        <row r="2433">
          <cell r="B2433">
            <v>0</v>
          </cell>
          <cell r="C2433">
            <v>0</v>
          </cell>
          <cell r="D2433">
            <v>0</v>
          </cell>
          <cell r="E2433">
            <v>0</v>
          </cell>
          <cell r="F2433">
            <v>0</v>
          </cell>
          <cell r="G2433">
            <v>0</v>
          </cell>
        </row>
        <row r="2434">
          <cell r="B2434">
            <v>0</v>
          </cell>
          <cell r="C2434">
            <v>0</v>
          </cell>
          <cell r="D2434">
            <v>0</v>
          </cell>
          <cell r="E2434">
            <v>0</v>
          </cell>
          <cell r="F2434">
            <v>0</v>
          </cell>
          <cell r="G2434">
            <v>0</v>
          </cell>
        </row>
        <row r="2435">
          <cell r="B2435">
            <v>0</v>
          </cell>
          <cell r="C2435">
            <v>0</v>
          </cell>
          <cell r="D2435">
            <v>0</v>
          </cell>
          <cell r="E2435">
            <v>0</v>
          </cell>
          <cell r="F2435">
            <v>0</v>
          </cell>
          <cell r="G2435">
            <v>0</v>
          </cell>
        </row>
        <row r="2436">
          <cell r="B2436">
            <v>0</v>
          </cell>
          <cell r="C2436">
            <v>0</v>
          </cell>
          <cell r="D2436">
            <v>0</v>
          </cell>
          <cell r="E2436">
            <v>0</v>
          </cell>
          <cell r="F2436">
            <v>0</v>
          </cell>
          <cell r="G2436">
            <v>0</v>
          </cell>
        </row>
        <row r="2437">
          <cell r="B2437">
            <v>0</v>
          </cell>
          <cell r="C2437">
            <v>0</v>
          </cell>
          <cell r="D2437">
            <v>0</v>
          </cell>
          <cell r="E2437">
            <v>0</v>
          </cell>
          <cell r="F2437">
            <v>0</v>
          </cell>
          <cell r="G2437">
            <v>0</v>
          </cell>
        </row>
        <row r="2438">
          <cell r="B2438">
            <v>0</v>
          </cell>
          <cell r="C2438">
            <v>0</v>
          </cell>
          <cell r="D2438">
            <v>0</v>
          </cell>
          <cell r="E2438">
            <v>0</v>
          </cell>
          <cell r="F2438">
            <v>0</v>
          </cell>
          <cell r="G2438">
            <v>0</v>
          </cell>
        </row>
        <row r="2439">
          <cell r="B2439">
            <v>0</v>
          </cell>
          <cell r="C2439">
            <v>0</v>
          </cell>
          <cell r="D2439">
            <v>0</v>
          </cell>
          <cell r="E2439">
            <v>0</v>
          </cell>
          <cell r="F2439">
            <v>0</v>
          </cell>
          <cell r="G2439">
            <v>0</v>
          </cell>
        </row>
        <row r="2440">
          <cell r="B2440">
            <v>0</v>
          </cell>
          <cell r="C2440">
            <v>0</v>
          </cell>
          <cell r="D2440">
            <v>0</v>
          </cell>
          <cell r="E2440">
            <v>0</v>
          </cell>
          <cell r="F2440">
            <v>0</v>
          </cell>
          <cell r="G2440">
            <v>0</v>
          </cell>
        </row>
        <row r="2441">
          <cell r="B2441">
            <v>0</v>
          </cell>
          <cell r="C2441">
            <v>0</v>
          </cell>
          <cell r="D2441">
            <v>0</v>
          </cell>
          <cell r="E2441">
            <v>0</v>
          </cell>
          <cell r="F2441">
            <v>0</v>
          </cell>
          <cell r="G2441">
            <v>0</v>
          </cell>
        </row>
        <row r="2442">
          <cell r="B2442">
            <v>0</v>
          </cell>
          <cell r="C2442">
            <v>0</v>
          </cell>
          <cell r="D2442">
            <v>0</v>
          </cell>
          <cell r="E2442">
            <v>0</v>
          </cell>
          <cell r="F2442">
            <v>0</v>
          </cell>
          <cell r="G2442">
            <v>0</v>
          </cell>
        </row>
        <row r="2443">
          <cell r="B2443">
            <v>0</v>
          </cell>
          <cell r="C2443">
            <v>0</v>
          </cell>
          <cell r="D2443">
            <v>0</v>
          </cell>
          <cell r="E2443">
            <v>0</v>
          </cell>
          <cell r="F2443">
            <v>0</v>
          </cell>
          <cell r="G2443">
            <v>0</v>
          </cell>
        </row>
        <row r="2444">
          <cell r="B2444">
            <v>0</v>
          </cell>
          <cell r="C2444">
            <v>0</v>
          </cell>
          <cell r="D2444">
            <v>0</v>
          </cell>
          <cell r="E2444">
            <v>0</v>
          </cell>
          <cell r="F2444">
            <v>0</v>
          </cell>
          <cell r="G2444">
            <v>0</v>
          </cell>
        </row>
        <row r="2445">
          <cell r="B2445">
            <v>0</v>
          </cell>
          <cell r="C2445">
            <v>0</v>
          </cell>
          <cell r="D2445">
            <v>0</v>
          </cell>
          <cell r="E2445">
            <v>0</v>
          </cell>
          <cell r="F2445">
            <v>0</v>
          </cell>
          <cell r="G2445">
            <v>0</v>
          </cell>
        </row>
        <row r="2446">
          <cell r="B2446">
            <v>0</v>
          </cell>
          <cell r="C2446">
            <v>0</v>
          </cell>
          <cell r="D2446">
            <v>0</v>
          </cell>
          <cell r="E2446">
            <v>0</v>
          </cell>
          <cell r="F2446">
            <v>0</v>
          </cell>
          <cell r="G2446">
            <v>0</v>
          </cell>
        </row>
        <row r="2447">
          <cell r="B2447">
            <v>0</v>
          </cell>
          <cell r="C2447">
            <v>0</v>
          </cell>
          <cell r="D2447">
            <v>0</v>
          </cell>
          <cell r="E2447">
            <v>0</v>
          </cell>
          <cell r="F2447">
            <v>0</v>
          </cell>
          <cell r="G2447">
            <v>0</v>
          </cell>
        </row>
        <row r="2448">
          <cell r="B2448">
            <v>0</v>
          </cell>
          <cell r="C2448">
            <v>0</v>
          </cell>
          <cell r="D2448">
            <v>0</v>
          </cell>
          <cell r="E2448">
            <v>0</v>
          </cell>
          <cell r="F2448">
            <v>0</v>
          </cell>
          <cell r="G2448">
            <v>0</v>
          </cell>
        </row>
        <row r="2449">
          <cell r="B2449">
            <v>0</v>
          </cell>
          <cell r="C2449">
            <v>0</v>
          </cell>
          <cell r="D2449">
            <v>0</v>
          </cell>
          <cell r="E2449">
            <v>0</v>
          </cell>
          <cell r="F2449">
            <v>0</v>
          </cell>
          <cell r="G2449">
            <v>0</v>
          </cell>
        </row>
        <row r="2450">
          <cell r="B2450">
            <v>0</v>
          </cell>
          <cell r="C2450">
            <v>0</v>
          </cell>
          <cell r="D2450">
            <v>0</v>
          </cell>
          <cell r="E2450">
            <v>0</v>
          </cell>
          <cell r="F2450">
            <v>0</v>
          </cell>
          <cell r="G2450">
            <v>0</v>
          </cell>
        </row>
        <row r="2451">
          <cell r="B2451">
            <v>0</v>
          </cell>
          <cell r="C2451">
            <v>0</v>
          </cell>
          <cell r="D2451">
            <v>0</v>
          </cell>
          <cell r="E2451">
            <v>0</v>
          </cell>
          <cell r="F2451">
            <v>0</v>
          </cell>
          <cell r="G2451">
            <v>0</v>
          </cell>
        </row>
        <row r="2452">
          <cell r="B2452">
            <v>0</v>
          </cell>
          <cell r="C2452">
            <v>0</v>
          </cell>
          <cell r="D2452">
            <v>0</v>
          </cell>
          <cell r="E2452">
            <v>0</v>
          </cell>
          <cell r="F2452">
            <v>0</v>
          </cell>
          <cell r="G2452">
            <v>0</v>
          </cell>
        </row>
        <row r="2453">
          <cell r="B2453">
            <v>0</v>
          </cell>
          <cell r="C2453">
            <v>0</v>
          </cell>
          <cell r="D2453">
            <v>0</v>
          </cell>
          <cell r="E2453">
            <v>0</v>
          </cell>
          <cell r="F2453">
            <v>0</v>
          </cell>
          <cell r="G2453">
            <v>0</v>
          </cell>
        </row>
        <row r="2454">
          <cell r="B2454">
            <v>0</v>
          </cell>
          <cell r="C2454">
            <v>0</v>
          </cell>
          <cell r="D2454">
            <v>0</v>
          </cell>
          <cell r="E2454">
            <v>0</v>
          </cell>
          <cell r="F2454">
            <v>0</v>
          </cell>
          <cell r="G2454">
            <v>0</v>
          </cell>
        </row>
        <row r="2455">
          <cell r="B2455">
            <v>0</v>
          </cell>
          <cell r="C2455">
            <v>0</v>
          </cell>
          <cell r="D2455">
            <v>0</v>
          </cell>
          <cell r="E2455">
            <v>0</v>
          </cell>
          <cell r="F2455">
            <v>0</v>
          </cell>
          <cell r="G2455">
            <v>0</v>
          </cell>
        </row>
        <row r="2456">
          <cell r="B2456">
            <v>0</v>
          </cell>
          <cell r="C2456">
            <v>0</v>
          </cell>
          <cell r="D2456">
            <v>0</v>
          </cell>
          <cell r="E2456">
            <v>0</v>
          </cell>
          <cell r="F2456">
            <v>0</v>
          </cell>
          <cell r="G2456">
            <v>0</v>
          </cell>
        </row>
        <row r="2457">
          <cell r="B2457">
            <v>0</v>
          </cell>
          <cell r="C2457">
            <v>0</v>
          </cell>
          <cell r="D2457">
            <v>0</v>
          </cell>
          <cell r="E2457">
            <v>0</v>
          </cell>
          <cell r="F2457">
            <v>0</v>
          </cell>
          <cell r="G2457">
            <v>0</v>
          </cell>
        </row>
        <row r="2458">
          <cell r="B2458">
            <v>0</v>
          </cell>
          <cell r="C2458">
            <v>0</v>
          </cell>
          <cell r="D2458">
            <v>0</v>
          </cell>
          <cell r="E2458">
            <v>0</v>
          </cell>
          <cell r="F2458">
            <v>0</v>
          </cell>
          <cell r="G2458">
            <v>0</v>
          </cell>
        </row>
        <row r="2459">
          <cell r="B2459">
            <v>0</v>
          </cell>
          <cell r="C2459">
            <v>0</v>
          </cell>
          <cell r="D2459">
            <v>0</v>
          </cell>
          <cell r="E2459">
            <v>0</v>
          </cell>
          <cell r="F2459">
            <v>0</v>
          </cell>
          <cell r="G2459">
            <v>0</v>
          </cell>
        </row>
        <row r="2460">
          <cell r="B2460">
            <v>0</v>
          </cell>
          <cell r="C2460">
            <v>0</v>
          </cell>
          <cell r="D2460">
            <v>0</v>
          </cell>
          <cell r="E2460">
            <v>0</v>
          </cell>
          <cell r="F2460">
            <v>0</v>
          </cell>
          <cell r="G2460">
            <v>0</v>
          </cell>
        </row>
        <row r="2461">
          <cell r="B2461">
            <v>0</v>
          </cell>
          <cell r="C2461">
            <v>0</v>
          </cell>
          <cell r="D2461">
            <v>0</v>
          </cell>
          <cell r="E2461">
            <v>0</v>
          </cell>
          <cell r="F2461">
            <v>0</v>
          </cell>
          <cell r="G2461">
            <v>0</v>
          </cell>
        </row>
        <row r="2462">
          <cell r="B2462">
            <v>0</v>
          </cell>
          <cell r="C2462">
            <v>0</v>
          </cell>
          <cell r="D2462">
            <v>0</v>
          </cell>
          <cell r="E2462">
            <v>0</v>
          </cell>
          <cell r="F2462">
            <v>0</v>
          </cell>
          <cell r="G2462">
            <v>0</v>
          </cell>
        </row>
        <row r="2463">
          <cell r="B2463">
            <v>0</v>
          </cell>
          <cell r="C2463">
            <v>0</v>
          </cell>
          <cell r="D2463">
            <v>0</v>
          </cell>
          <cell r="E2463">
            <v>0</v>
          </cell>
          <cell r="F2463">
            <v>0</v>
          </cell>
          <cell r="G2463">
            <v>0</v>
          </cell>
        </row>
        <row r="2464">
          <cell r="B2464">
            <v>0</v>
          </cell>
          <cell r="C2464">
            <v>0</v>
          </cell>
          <cell r="D2464">
            <v>0</v>
          </cell>
          <cell r="E2464">
            <v>0</v>
          </cell>
          <cell r="F2464">
            <v>0</v>
          </cell>
          <cell r="G2464">
            <v>0</v>
          </cell>
        </row>
        <row r="2482">
          <cell r="B2482">
            <v>0</v>
          </cell>
          <cell r="C2482">
            <v>0</v>
          </cell>
          <cell r="D2482">
            <v>0</v>
          </cell>
          <cell r="E2482">
            <v>0</v>
          </cell>
          <cell r="F2482">
            <v>0</v>
          </cell>
          <cell r="G2482">
            <v>0</v>
          </cell>
        </row>
        <row r="2483">
          <cell r="B2483">
            <v>0</v>
          </cell>
          <cell r="C2483">
            <v>0</v>
          </cell>
          <cell r="D2483">
            <v>0</v>
          </cell>
          <cell r="E2483">
            <v>0</v>
          </cell>
          <cell r="F2483">
            <v>0</v>
          </cell>
          <cell r="G2483">
            <v>0</v>
          </cell>
        </row>
        <row r="2484">
          <cell r="B2484">
            <v>0</v>
          </cell>
          <cell r="C2484">
            <v>0</v>
          </cell>
          <cell r="D2484">
            <v>0</v>
          </cell>
          <cell r="E2484">
            <v>0</v>
          </cell>
          <cell r="F2484">
            <v>0</v>
          </cell>
          <cell r="G2484">
            <v>0</v>
          </cell>
        </row>
        <row r="2485">
          <cell r="B2485">
            <v>0</v>
          </cell>
          <cell r="C2485">
            <v>0</v>
          </cell>
          <cell r="D2485">
            <v>0</v>
          </cell>
          <cell r="E2485">
            <v>0</v>
          </cell>
          <cell r="F2485">
            <v>0</v>
          </cell>
          <cell r="G2485">
            <v>0</v>
          </cell>
        </row>
        <row r="2486">
          <cell r="B2486">
            <v>0</v>
          </cell>
          <cell r="C2486">
            <v>0</v>
          </cell>
          <cell r="D2486">
            <v>0</v>
          </cell>
          <cell r="E2486">
            <v>0</v>
          </cell>
          <cell r="F2486">
            <v>0</v>
          </cell>
          <cell r="G2486">
            <v>0</v>
          </cell>
        </row>
        <row r="2487">
          <cell r="B2487">
            <v>0</v>
          </cell>
          <cell r="C2487">
            <v>0</v>
          </cell>
          <cell r="D2487">
            <v>0</v>
          </cell>
          <cell r="E2487">
            <v>0</v>
          </cell>
          <cell r="F2487">
            <v>0</v>
          </cell>
          <cell r="G2487">
            <v>0</v>
          </cell>
        </row>
        <row r="2488">
          <cell r="B2488">
            <v>0</v>
          </cell>
          <cell r="C2488">
            <v>0</v>
          </cell>
          <cell r="D2488">
            <v>0</v>
          </cell>
          <cell r="E2488">
            <v>0</v>
          </cell>
          <cell r="F2488">
            <v>0</v>
          </cell>
          <cell r="G2488">
            <v>0</v>
          </cell>
        </row>
        <row r="2489">
          <cell r="B2489">
            <v>0</v>
          </cell>
          <cell r="C2489">
            <v>0</v>
          </cell>
          <cell r="D2489">
            <v>0</v>
          </cell>
          <cell r="E2489">
            <v>0</v>
          </cell>
          <cell r="F2489">
            <v>0</v>
          </cell>
          <cell r="G2489">
            <v>0</v>
          </cell>
        </row>
        <row r="2490">
          <cell r="B2490">
            <v>0</v>
          </cell>
          <cell r="C2490">
            <v>0</v>
          </cell>
          <cell r="D2490">
            <v>0</v>
          </cell>
          <cell r="E2490">
            <v>0</v>
          </cell>
          <cell r="F2490">
            <v>0</v>
          </cell>
          <cell r="G2490">
            <v>0</v>
          </cell>
        </row>
        <row r="2491">
          <cell r="B2491">
            <v>0</v>
          </cell>
          <cell r="C2491">
            <v>0</v>
          </cell>
          <cell r="D2491">
            <v>0</v>
          </cell>
          <cell r="E2491">
            <v>0</v>
          </cell>
          <cell r="F2491">
            <v>0</v>
          </cell>
          <cell r="G2491">
            <v>0</v>
          </cell>
        </row>
        <row r="2492">
          <cell r="B2492">
            <v>0</v>
          </cell>
          <cell r="C2492">
            <v>0</v>
          </cell>
          <cell r="D2492">
            <v>0</v>
          </cell>
          <cell r="E2492">
            <v>0</v>
          </cell>
          <cell r="F2492">
            <v>0</v>
          </cell>
          <cell r="G2492">
            <v>0</v>
          </cell>
        </row>
        <row r="2493">
          <cell r="B2493">
            <v>0</v>
          </cell>
          <cell r="C2493">
            <v>0</v>
          </cell>
          <cell r="D2493">
            <v>0</v>
          </cell>
          <cell r="E2493">
            <v>0</v>
          </cell>
          <cell r="F2493">
            <v>0</v>
          </cell>
          <cell r="G2493">
            <v>0</v>
          </cell>
        </row>
        <row r="2494">
          <cell r="B2494">
            <v>0</v>
          </cell>
          <cell r="C2494">
            <v>0</v>
          </cell>
          <cell r="D2494">
            <v>0</v>
          </cell>
          <cell r="E2494">
            <v>0</v>
          </cell>
          <cell r="F2494">
            <v>0</v>
          </cell>
          <cell r="G2494">
            <v>0</v>
          </cell>
        </row>
        <row r="2495">
          <cell r="B2495">
            <v>0</v>
          </cell>
          <cell r="C2495">
            <v>0</v>
          </cell>
          <cell r="D2495">
            <v>0</v>
          </cell>
          <cell r="E2495">
            <v>0</v>
          </cell>
          <cell r="F2495">
            <v>0</v>
          </cell>
          <cell r="G2495">
            <v>0</v>
          </cell>
        </row>
        <row r="2496">
          <cell r="B2496">
            <v>0</v>
          </cell>
          <cell r="C2496">
            <v>0</v>
          </cell>
          <cell r="D2496">
            <v>0</v>
          </cell>
          <cell r="E2496">
            <v>0</v>
          </cell>
          <cell r="F2496">
            <v>0</v>
          </cell>
          <cell r="G2496">
            <v>0</v>
          </cell>
        </row>
        <row r="2497">
          <cell r="B2497">
            <v>0</v>
          </cell>
          <cell r="C2497">
            <v>0</v>
          </cell>
          <cell r="D2497">
            <v>0</v>
          </cell>
          <cell r="E2497">
            <v>0</v>
          </cell>
          <cell r="F2497">
            <v>0</v>
          </cell>
          <cell r="G2497">
            <v>0</v>
          </cell>
        </row>
        <row r="2498">
          <cell r="B2498">
            <v>0</v>
          </cell>
          <cell r="C2498">
            <v>0</v>
          </cell>
          <cell r="D2498">
            <v>0</v>
          </cell>
          <cell r="E2498">
            <v>0</v>
          </cell>
          <cell r="F2498">
            <v>0</v>
          </cell>
          <cell r="G2498">
            <v>0</v>
          </cell>
        </row>
        <row r="2499">
          <cell r="B2499">
            <v>0</v>
          </cell>
          <cell r="C2499">
            <v>0</v>
          </cell>
          <cell r="D2499">
            <v>0</v>
          </cell>
          <cell r="E2499">
            <v>0</v>
          </cell>
          <cell r="F2499">
            <v>0</v>
          </cell>
          <cell r="G2499">
            <v>0</v>
          </cell>
        </row>
        <row r="2500">
          <cell r="B2500">
            <v>0</v>
          </cell>
          <cell r="C2500">
            <v>0</v>
          </cell>
          <cell r="D2500">
            <v>0</v>
          </cell>
          <cell r="E2500">
            <v>0</v>
          </cell>
          <cell r="F2500">
            <v>0</v>
          </cell>
          <cell r="G2500">
            <v>0</v>
          </cell>
        </row>
        <row r="2501">
          <cell r="B2501">
            <v>0</v>
          </cell>
          <cell r="C2501">
            <v>0</v>
          </cell>
          <cell r="D2501">
            <v>0</v>
          </cell>
          <cell r="E2501">
            <v>0</v>
          </cell>
          <cell r="F2501">
            <v>0</v>
          </cell>
          <cell r="G2501">
            <v>0</v>
          </cell>
        </row>
        <row r="2502">
          <cell r="B2502">
            <v>0</v>
          </cell>
          <cell r="C2502">
            <v>0</v>
          </cell>
          <cell r="D2502">
            <v>0</v>
          </cell>
          <cell r="E2502">
            <v>0</v>
          </cell>
          <cell r="F2502">
            <v>0</v>
          </cell>
          <cell r="G2502">
            <v>0</v>
          </cell>
        </row>
        <row r="2503">
          <cell r="B2503">
            <v>0</v>
          </cell>
          <cell r="C2503">
            <v>0</v>
          </cell>
          <cell r="D2503">
            <v>0</v>
          </cell>
          <cell r="E2503">
            <v>0</v>
          </cell>
          <cell r="F2503">
            <v>0</v>
          </cell>
          <cell r="G2503">
            <v>0</v>
          </cell>
        </row>
        <row r="2504">
          <cell r="B2504">
            <v>0</v>
          </cell>
          <cell r="C2504">
            <v>0</v>
          </cell>
          <cell r="D2504">
            <v>0</v>
          </cell>
          <cell r="E2504">
            <v>0</v>
          </cell>
          <cell r="F2504">
            <v>0</v>
          </cell>
          <cell r="G2504">
            <v>0</v>
          </cell>
        </row>
        <row r="2505">
          <cell r="B2505">
            <v>0</v>
          </cell>
          <cell r="C2505">
            <v>0</v>
          </cell>
          <cell r="D2505">
            <v>0</v>
          </cell>
          <cell r="E2505">
            <v>0</v>
          </cell>
          <cell r="F2505">
            <v>0</v>
          </cell>
          <cell r="G2505">
            <v>0</v>
          </cell>
        </row>
        <row r="2506">
          <cell r="B2506">
            <v>0</v>
          </cell>
          <cell r="C2506">
            <v>0</v>
          </cell>
          <cell r="D2506">
            <v>0</v>
          </cell>
          <cell r="E2506">
            <v>0</v>
          </cell>
          <cell r="F2506">
            <v>0</v>
          </cell>
          <cell r="G2506">
            <v>0</v>
          </cell>
        </row>
        <row r="2507">
          <cell r="B2507">
            <v>0</v>
          </cell>
          <cell r="C2507">
            <v>0</v>
          </cell>
          <cell r="D2507">
            <v>0</v>
          </cell>
          <cell r="E2507">
            <v>0</v>
          </cell>
          <cell r="F2507">
            <v>0</v>
          </cell>
          <cell r="G2507">
            <v>0</v>
          </cell>
        </row>
        <row r="2508">
          <cell r="B2508">
            <v>0</v>
          </cell>
          <cell r="C2508">
            <v>0</v>
          </cell>
          <cell r="D2508">
            <v>0</v>
          </cell>
          <cell r="E2508">
            <v>0</v>
          </cell>
          <cell r="F2508">
            <v>0</v>
          </cell>
          <cell r="G2508">
            <v>0</v>
          </cell>
        </row>
        <row r="2509">
          <cell r="B2509">
            <v>0</v>
          </cell>
          <cell r="C2509">
            <v>0</v>
          </cell>
          <cell r="D2509">
            <v>0</v>
          </cell>
          <cell r="E2509">
            <v>0</v>
          </cell>
          <cell r="F2509">
            <v>0</v>
          </cell>
          <cell r="G2509">
            <v>0</v>
          </cell>
        </row>
        <row r="2510">
          <cell r="B2510">
            <v>0</v>
          </cell>
          <cell r="C2510">
            <v>0</v>
          </cell>
          <cell r="D2510">
            <v>0</v>
          </cell>
          <cell r="E2510">
            <v>0</v>
          </cell>
          <cell r="F2510">
            <v>0</v>
          </cell>
          <cell r="G2510">
            <v>0</v>
          </cell>
        </row>
        <row r="2511">
          <cell r="B2511">
            <v>0</v>
          </cell>
          <cell r="C2511">
            <v>0</v>
          </cell>
          <cell r="D2511">
            <v>0</v>
          </cell>
          <cell r="E2511">
            <v>0</v>
          </cell>
          <cell r="F2511">
            <v>0</v>
          </cell>
          <cell r="G2511">
            <v>0</v>
          </cell>
        </row>
        <row r="2512">
          <cell r="B2512">
            <v>0</v>
          </cell>
          <cell r="C2512">
            <v>0</v>
          </cell>
          <cell r="D2512">
            <v>0</v>
          </cell>
          <cell r="E2512">
            <v>0</v>
          </cell>
          <cell r="F2512">
            <v>0</v>
          </cell>
          <cell r="G2512">
            <v>0</v>
          </cell>
        </row>
        <row r="2513">
          <cell r="B2513">
            <v>0</v>
          </cell>
          <cell r="C2513">
            <v>0</v>
          </cell>
          <cell r="D2513">
            <v>0</v>
          </cell>
          <cell r="E2513">
            <v>0</v>
          </cell>
          <cell r="F2513">
            <v>0</v>
          </cell>
          <cell r="G2513">
            <v>0</v>
          </cell>
        </row>
        <row r="2514">
          <cell r="B2514">
            <v>0</v>
          </cell>
          <cell r="C2514">
            <v>0</v>
          </cell>
          <cell r="D2514">
            <v>0</v>
          </cell>
          <cell r="E2514">
            <v>0</v>
          </cell>
          <cell r="F2514">
            <v>0</v>
          </cell>
          <cell r="G2514">
            <v>0</v>
          </cell>
        </row>
        <row r="2515">
          <cell r="B2515">
            <v>0</v>
          </cell>
          <cell r="C2515">
            <v>0</v>
          </cell>
          <cell r="D2515">
            <v>0</v>
          </cell>
          <cell r="E2515">
            <v>0</v>
          </cell>
          <cell r="F2515">
            <v>0</v>
          </cell>
          <cell r="G2515">
            <v>0</v>
          </cell>
        </row>
        <row r="2516">
          <cell r="B2516">
            <v>0</v>
          </cell>
          <cell r="C2516">
            <v>0</v>
          </cell>
          <cell r="D2516">
            <v>0</v>
          </cell>
          <cell r="E2516">
            <v>0</v>
          </cell>
          <cell r="F2516">
            <v>0</v>
          </cell>
          <cell r="G2516">
            <v>0</v>
          </cell>
        </row>
        <row r="2517">
          <cell r="B2517">
            <v>0</v>
          </cell>
          <cell r="C2517">
            <v>0</v>
          </cell>
          <cell r="D2517">
            <v>0</v>
          </cell>
          <cell r="E2517">
            <v>0</v>
          </cell>
          <cell r="F2517">
            <v>0</v>
          </cell>
          <cell r="G2517">
            <v>0</v>
          </cell>
        </row>
        <row r="2518">
          <cell r="B2518">
            <v>0</v>
          </cell>
          <cell r="C2518">
            <v>0</v>
          </cell>
          <cell r="D2518">
            <v>0</v>
          </cell>
          <cell r="E2518">
            <v>0</v>
          </cell>
          <cell r="F2518">
            <v>0</v>
          </cell>
          <cell r="G2518">
            <v>0</v>
          </cell>
        </row>
        <row r="2519">
          <cell r="B2519">
            <v>0</v>
          </cell>
          <cell r="C2519">
            <v>0</v>
          </cell>
          <cell r="D2519">
            <v>0</v>
          </cell>
          <cell r="E2519">
            <v>0</v>
          </cell>
          <cell r="F2519">
            <v>0</v>
          </cell>
          <cell r="G2519">
            <v>0</v>
          </cell>
        </row>
        <row r="2537">
          <cell r="B2537">
            <v>0</v>
          </cell>
          <cell r="C2537">
            <v>0</v>
          </cell>
          <cell r="D2537">
            <v>0</v>
          </cell>
          <cell r="E2537">
            <v>0</v>
          </cell>
          <cell r="F2537">
            <v>0</v>
          </cell>
          <cell r="G2537">
            <v>0</v>
          </cell>
        </row>
        <row r="2538">
          <cell r="B2538">
            <v>0</v>
          </cell>
          <cell r="C2538">
            <v>0</v>
          </cell>
          <cell r="D2538">
            <v>0</v>
          </cell>
          <cell r="E2538">
            <v>0</v>
          </cell>
          <cell r="F2538">
            <v>0</v>
          </cell>
          <cell r="G2538">
            <v>0</v>
          </cell>
        </row>
        <row r="2539">
          <cell r="B2539">
            <v>0</v>
          </cell>
          <cell r="C2539">
            <v>0</v>
          </cell>
          <cell r="D2539">
            <v>0</v>
          </cell>
          <cell r="E2539">
            <v>0</v>
          </cell>
          <cell r="F2539">
            <v>0</v>
          </cell>
          <cell r="G2539">
            <v>0</v>
          </cell>
        </row>
        <row r="2540">
          <cell r="B2540">
            <v>0</v>
          </cell>
          <cell r="C2540">
            <v>0</v>
          </cell>
          <cell r="D2540">
            <v>0</v>
          </cell>
          <cell r="E2540">
            <v>0</v>
          </cell>
          <cell r="F2540">
            <v>0</v>
          </cell>
          <cell r="G2540">
            <v>0</v>
          </cell>
        </row>
        <row r="2541">
          <cell r="B2541">
            <v>0</v>
          </cell>
          <cell r="C2541">
            <v>0</v>
          </cell>
          <cell r="D2541">
            <v>0</v>
          </cell>
          <cell r="E2541">
            <v>0</v>
          </cell>
          <cell r="F2541">
            <v>0</v>
          </cell>
          <cell r="G2541">
            <v>0</v>
          </cell>
        </row>
        <row r="2542">
          <cell r="B2542">
            <v>0</v>
          </cell>
          <cell r="C2542">
            <v>0</v>
          </cell>
          <cell r="D2542">
            <v>0</v>
          </cell>
          <cell r="E2542">
            <v>0</v>
          </cell>
          <cell r="F2542">
            <v>0</v>
          </cell>
          <cell r="G2542">
            <v>0</v>
          </cell>
        </row>
        <row r="2543">
          <cell r="B2543">
            <v>0</v>
          </cell>
          <cell r="C2543">
            <v>0</v>
          </cell>
          <cell r="D2543">
            <v>0</v>
          </cell>
          <cell r="E2543">
            <v>0</v>
          </cell>
          <cell r="F2543">
            <v>0</v>
          </cell>
          <cell r="G2543">
            <v>0</v>
          </cell>
        </row>
        <row r="2544">
          <cell r="B2544">
            <v>0</v>
          </cell>
          <cell r="C2544">
            <v>0</v>
          </cell>
          <cell r="D2544">
            <v>0</v>
          </cell>
          <cell r="E2544">
            <v>0</v>
          </cell>
          <cell r="F2544">
            <v>0</v>
          </cell>
          <cell r="G2544">
            <v>0</v>
          </cell>
        </row>
        <row r="2545">
          <cell r="B2545">
            <v>0</v>
          </cell>
          <cell r="C2545">
            <v>0</v>
          </cell>
          <cell r="D2545">
            <v>0</v>
          </cell>
          <cell r="E2545">
            <v>0</v>
          </cell>
          <cell r="F2545">
            <v>0</v>
          </cell>
          <cell r="G2545">
            <v>0</v>
          </cell>
        </row>
        <row r="2546">
          <cell r="B2546">
            <v>0</v>
          </cell>
          <cell r="C2546">
            <v>0</v>
          </cell>
          <cell r="D2546">
            <v>0</v>
          </cell>
          <cell r="E2546">
            <v>0</v>
          </cell>
          <cell r="F2546">
            <v>0</v>
          </cell>
          <cell r="G2546">
            <v>0</v>
          </cell>
        </row>
        <row r="2547">
          <cell r="B2547">
            <v>0</v>
          </cell>
          <cell r="C2547">
            <v>0</v>
          </cell>
          <cell r="D2547">
            <v>0</v>
          </cell>
          <cell r="E2547">
            <v>0</v>
          </cell>
          <cell r="F2547">
            <v>0</v>
          </cell>
          <cell r="G2547">
            <v>0</v>
          </cell>
        </row>
        <row r="2548">
          <cell r="B2548">
            <v>0</v>
          </cell>
          <cell r="C2548">
            <v>0</v>
          </cell>
          <cell r="D2548">
            <v>0</v>
          </cell>
          <cell r="E2548">
            <v>0</v>
          </cell>
          <cell r="F2548">
            <v>0</v>
          </cell>
          <cell r="G2548">
            <v>0</v>
          </cell>
        </row>
        <row r="2549">
          <cell r="B2549">
            <v>0</v>
          </cell>
          <cell r="C2549">
            <v>0</v>
          </cell>
          <cell r="D2549">
            <v>0</v>
          </cell>
          <cell r="E2549">
            <v>0</v>
          </cell>
          <cell r="F2549">
            <v>0</v>
          </cell>
          <cell r="G2549">
            <v>0</v>
          </cell>
        </row>
        <row r="2550">
          <cell r="B2550">
            <v>0</v>
          </cell>
          <cell r="C2550">
            <v>0</v>
          </cell>
          <cell r="D2550">
            <v>0</v>
          </cell>
          <cell r="E2550">
            <v>0</v>
          </cell>
          <cell r="F2550">
            <v>0</v>
          </cell>
          <cell r="G2550">
            <v>0</v>
          </cell>
        </row>
        <row r="2551">
          <cell r="B2551">
            <v>0</v>
          </cell>
          <cell r="C2551">
            <v>0</v>
          </cell>
          <cell r="D2551">
            <v>0</v>
          </cell>
          <cell r="E2551">
            <v>0</v>
          </cell>
          <cell r="F2551">
            <v>0</v>
          </cell>
          <cell r="G2551">
            <v>0</v>
          </cell>
        </row>
        <row r="2552">
          <cell r="B2552">
            <v>0</v>
          </cell>
          <cell r="C2552">
            <v>0</v>
          </cell>
          <cell r="D2552">
            <v>0</v>
          </cell>
          <cell r="E2552">
            <v>0</v>
          </cell>
          <cell r="F2552">
            <v>0</v>
          </cell>
          <cell r="G2552">
            <v>0</v>
          </cell>
        </row>
        <row r="2553">
          <cell r="B2553">
            <v>0</v>
          </cell>
          <cell r="C2553">
            <v>0</v>
          </cell>
          <cell r="D2553">
            <v>0</v>
          </cell>
          <cell r="E2553">
            <v>0</v>
          </cell>
          <cell r="F2553">
            <v>0</v>
          </cell>
          <cell r="G2553">
            <v>0</v>
          </cell>
        </row>
        <row r="2554">
          <cell r="B2554">
            <v>0</v>
          </cell>
          <cell r="C2554">
            <v>0</v>
          </cell>
          <cell r="D2554">
            <v>0</v>
          </cell>
          <cell r="E2554">
            <v>0</v>
          </cell>
          <cell r="F2554">
            <v>0</v>
          </cell>
          <cell r="G2554">
            <v>0</v>
          </cell>
        </row>
        <row r="2555">
          <cell r="B2555">
            <v>0</v>
          </cell>
          <cell r="C2555">
            <v>0</v>
          </cell>
          <cell r="D2555">
            <v>0</v>
          </cell>
          <cell r="E2555">
            <v>0</v>
          </cell>
          <cell r="F2555">
            <v>0</v>
          </cell>
          <cell r="G2555">
            <v>0</v>
          </cell>
        </row>
        <row r="2556">
          <cell r="B2556">
            <v>0</v>
          </cell>
          <cell r="C2556">
            <v>0</v>
          </cell>
          <cell r="D2556">
            <v>0</v>
          </cell>
          <cell r="E2556">
            <v>0</v>
          </cell>
          <cell r="F2556">
            <v>0</v>
          </cell>
          <cell r="G2556">
            <v>0</v>
          </cell>
        </row>
        <row r="2557">
          <cell r="B2557">
            <v>0</v>
          </cell>
          <cell r="C2557">
            <v>0</v>
          </cell>
          <cell r="D2557">
            <v>0</v>
          </cell>
          <cell r="E2557">
            <v>0</v>
          </cell>
          <cell r="F2557">
            <v>0</v>
          </cell>
          <cell r="G2557">
            <v>0</v>
          </cell>
        </row>
        <row r="2558">
          <cell r="B2558">
            <v>0</v>
          </cell>
          <cell r="C2558">
            <v>0</v>
          </cell>
          <cell r="D2558">
            <v>0</v>
          </cell>
          <cell r="E2558">
            <v>0</v>
          </cell>
          <cell r="F2558">
            <v>0</v>
          </cell>
          <cell r="G2558">
            <v>0</v>
          </cell>
        </row>
        <row r="2559">
          <cell r="B2559">
            <v>0</v>
          </cell>
          <cell r="C2559">
            <v>0</v>
          </cell>
          <cell r="D2559">
            <v>0</v>
          </cell>
          <cell r="E2559">
            <v>0</v>
          </cell>
          <cell r="F2559">
            <v>0</v>
          </cell>
          <cell r="G2559">
            <v>0</v>
          </cell>
        </row>
        <row r="2560">
          <cell r="B2560">
            <v>0</v>
          </cell>
          <cell r="C2560">
            <v>0</v>
          </cell>
          <cell r="D2560">
            <v>0</v>
          </cell>
          <cell r="E2560">
            <v>0</v>
          </cell>
          <cell r="F2560">
            <v>0</v>
          </cell>
          <cell r="G2560">
            <v>0</v>
          </cell>
        </row>
        <row r="2561">
          <cell r="B2561">
            <v>0</v>
          </cell>
          <cell r="C2561">
            <v>0</v>
          </cell>
          <cell r="D2561">
            <v>0</v>
          </cell>
          <cell r="E2561">
            <v>0</v>
          </cell>
          <cell r="F2561">
            <v>0</v>
          </cell>
          <cell r="G2561">
            <v>0</v>
          </cell>
        </row>
        <row r="2562">
          <cell r="B2562">
            <v>0</v>
          </cell>
          <cell r="C2562">
            <v>0</v>
          </cell>
          <cell r="D2562">
            <v>0</v>
          </cell>
          <cell r="E2562">
            <v>0</v>
          </cell>
          <cell r="F2562">
            <v>0</v>
          </cell>
          <cell r="G2562">
            <v>0</v>
          </cell>
        </row>
        <row r="2563">
          <cell r="B2563">
            <v>0</v>
          </cell>
          <cell r="C2563">
            <v>0</v>
          </cell>
          <cell r="D2563">
            <v>0</v>
          </cell>
          <cell r="E2563">
            <v>0</v>
          </cell>
          <cell r="F2563">
            <v>0</v>
          </cell>
          <cell r="G2563">
            <v>0</v>
          </cell>
        </row>
        <row r="2564">
          <cell r="B2564">
            <v>0</v>
          </cell>
          <cell r="C2564">
            <v>0</v>
          </cell>
          <cell r="D2564">
            <v>0</v>
          </cell>
          <cell r="E2564">
            <v>0</v>
          </cell>
          <cell r="F2564">
            <v>0</v>
          </cell>
          <cell r="G2564">
            <v>0</v>
          </cell>
        </row>
        <row r="2565">
          <cell r="B2565">
            <v>0</v>
          </cell>
          <cell r="C2565">
            <v>0</v>
          </cell>
          <cell r="D2565">
            <v>0</v>
          </cell>
          <cell r="E2565">
            <v>0</v>
          </cell>
          <cell r="F2565">
            <v>0</v>
          </cell>
          <cell r="G2565">
            <v>0</v>
          </cell>
        </row>
        <row r="2566">
          <cell r="B2566">
            <v>0</v>
          </cell>
          <cell r="C2566">
            <v>0</v>
          </cell>
          <cell r="D2566">
            <v>0</v>
          </cell>
          <cell r="E2566">
            <v>0</v>
          </cell>
          <cell r="F2566">
            <v>0</v>
          </cell>
          <cell r="G2566">
            <v>0</v>
          </cell>
        </row>
        <row r="2567">
          <cell r="B2567">
            <v>0</v>
          </cell>
          <cell r="C2567">
            <v>0</v>
          </cell>
          <cell r="D2567">
            <v>0</v>
          </cell>
          <cell r="E2567">
            <v>0</v>
          </cell>
          <cell r="F2567">
            <v>0</v>
          </cell>
          <cell r="G2567">
            <v>0</v>
          </cell>
        </row>
        <row r="2568">
          <cell r="B2568">
            <v>0</v>
          </cell>
          <cell r="C2568">
            <v>0</v>
          </cell>
          <cell r="D2568">
            <v>0</v>
          </cell>
          <cell r="E2568">
            <v>0</v>
          </cell>
          <cell r="F2568">
            <v>0</v>
          </cell>
          <cell r="G2568">
            <v>0</v>
          </cell>
        </row>
        <row r="2569">
          <cell r="B2569">
            <v>0</v>
          </cell>
          <cell r="C2569">
            <v>0</v>
          </cell>
          <cell r="D2569">
            <v>0</v>
          </cell>
          <cell r="E2569">
            <v>0</v>
          </cell>
          <cell r="F2569">
            <v>0</v>
          </cell>
          <cell r="G2569">
            <v>0</v>
          </cell>
        </row>
        <row r="2570">
          <cell r="B2570">
            <v>0</v>
          </cell>
          <cell r="C2570">
            <v>0</v>
          </cell>
          <cell r="D2570">
            <v>0</v>
          </cell>
          <cell r="E2570">
            <v>0</v>
          </cell>
          <cell r="F2570">
            <v>0</v>
          </cell>
          <cell r="G2570">
            <v>0</v>
          </cell>
        </row>
        <row r="2571">
          <cell r="B2571">
            <v>0</v>
          </cell>
          <cell r="C2571">
            <v>0</v>
          </cell>
          <cell r="D2571">
            <v>0</v>
          </cell>
          <cell r="E2571">
            <v>0</v>
          </cell>
          <cell r="F2571">
            <v>0</v>
          </cell>
          <cell r="G2571">
            <v>0</v>
          </cell>
        </row>
        <row r="2572">
          <cell r="B2572">
            <v>0</v>
          </cell>
          <cell r="C2572">
            <v>0</v>
          </cell>
          <cell r="D2572">
            <v>0</v>
          </cell>
          <cell r="E2572">
            <v>0</v>
          </cell>
          <cell r="F2572">
            <v>0</v>
          </cell>
          <cell r="G2572">
            <v>0</v>
          </cell>
        </row>
        <row r="2573">
          <cell r="B2573">
            <v>0</v>
          </cell>
          <cell r="C2573">
            <v>0</v>
          </cell>
          <cell r="D2573">
            <v>0</v>
          </cell>
          <cell r="E2573">
            <v>0</v>
          </cell>
          <cell r="F2573">
            <v>0</v>
          </cell>
          <cell r="G2573">
            <v>0</v>
          </cell>
        </row>
        <row r="2574">
          <cell r="B2574">
            <v>0</v>
          </cell>
          <cell r="C2574">
            <v>0</v>
          </cell>
          <cell r="D2574">
            <v>0</v>
          </cell>
          <cell r="E2574">
            <v>0</v>
          </cell>
          <cell r="F2574">
            <v>0</v>
          </cell>
          <cell r="G2574">
            <v>0</v>
          </cell>
        </row>
        <row r="2592">
          <cell r="B2592">
            <v>0</v>
          </cell>
          <cell r="C2592">
            <v>0</v>
          </cell>
          <cell r="D2592">
            <v>0</v>
          </cell>
          <cell r="E2592">
            <v>0</v>
          </cell>
          <cell r="F2592">
            <v>0</v>
          </cell>
          <cell r="G2592">
            <v>0</v>
          </cell>
        </row>
        <row r="2593">
          <cell r="B2593">
            <v>0</v>
          </cell>
          <cell r="C2593">
            <v>0</v>
          </cell>
          <cell r="D2593">
            <v>0</v>
          </cell>
          <cell r="E2593">
            <v>0</v>
          </cell>
          <cell r="F2593">
            <v>0</v>
          </cell>
          <cell r="G2593">
            <v>0</v>
          </cell>
        </row>
        <row r="2594">
          <cell r="B2594">
            <v>0</v>
          </cell>
          <cell r="C2594">
            <v>0</v>
          </cell>
          <cell r="D2594">
            <v>0</v>
          </cell>
          <cell r="E2594">
            <v>0</v>
          </cell>
          <cell r="F2594">
            <v>0</v>
          </cell>
          <cell r="G2594">
            <v>0</v>
          </cell>
        </row>
        <row r="2595">
          <cell r="B2595">
            <v>0</v>
          </cell>
          <cell r="C2595">
            <v>0</v>
          </cell>
          <cell r="D2595">
            <v>0</v>
          </cell>
          <cell r="E2595">
            <v>0</v>
          </cell>
          <cell r="F2595">
            <v>0</v>
          </cell>
          <cell r="G2595">
            <v>0</v>
          </cell>
        </row>
        <row r="2596">
          <cell r="B2596">
            <v>0</v>
          </cell>
          <cell r="C2596">
            <v>0</v>
          </cell>
          <cell r="D2596">
            <v>0</v>
          </cell>
          <cell r="E2596">
            <v>0</v>
          </cell>
          <cell r="F2596">
            <v>0</v>
          </cell>
          <cell r="G2596">
            <v>0</v>
          </cell>
        </row>
        <row r="2597">
          <cell r="B2597">
            <v>0</v>
          </cell>
          <cell r="C2597">
            <v>0</v>
          </cell>
          <cell r="D2597">
            <v>0</v>
          </cell>
          <cell r="E2597">
            <v>0</v>
          </cell>
          <cell r="F2597">
            <v>0</v>
          </cell>
          <cell r="G2597">
            <v>0</v>
          </cell>
        </row>
        <row r="2598">
          <cell r="B2598">
            <v>0</v>
          </cell>
          <cell r="C2598">
            <v>0</v>
          </cell>
          <cell r="D2598">
            <v>0</v>
          </cell>
          <cell r="E2598">
            <v>0</v>
          </cell>
          <cell r="F2598">
            <v>0</v>
          </cell>
          <cell r="G2598">
            <v>0</v>
          </cell>
        </row>
        <row r="2599">
          <cell r="B2599">
            <v>0</v>
          </cell>
          <cell r="C2599">
            <v>0</v>
          </cell>
          <cell r="D2599">
            <v>0</v>
          </cell>
          <cell r="E2599">
            <v>0</v>
          </cell>
          <cell r="F2599">
            <v>0</v>
          </cell>
          <cell r="G2599">
            <v>0</v>
          </cell>
        </row>
        <row r="2600">
          <cell r="B2600">
            <v>0</v>
          </cell>
          <cell r="C2600">
            <v>0</v>
          </cell>
          <cell r="D2600">
            <v>0</v>
          </cell>
          <cell r="E2600">
            <v>0</v>
          </cell>
          <cell r="F2600">
            <v>0</v>
          </cell>
          <cell r="G2600">
            <v>0</v>
          </cell>
        </row>
        <row r="2601">
          <cell r="B2601">
            <v>0</v>
          </cell>
          <cell r="C2601">
            <v>0</v>
          </cell>
          <cell r="D2601">
            <v>0</v>
          </cell>
          <cell r="E2601">
            <v>0</v>
          </cell>
          <cell r="F2601">
            <v>0</v>
          </cell>
          <cell r="G2601">
            <v>0</v>
          </cell>
        </row>
        <row r="2602">
          <cell r="B2602">
            <v>0</v>
          </cell>
          <cell r="C2602">
            <v>0</v>
          </cell>
          <cell r="D2602">
            <v>0</v>
          </cell>
          <cell r="E2602">
            <v>0</v>
          </cell>
          <cell r="F2602">
            <v>0</v>
          </cell>
          <cell r="G2602">
            <v>0</v>
          </cell>
        </row>
        <row r="2603">
          <cell r="B2603">
            <v>0</v>
          </cell>
          <cell r="C2603">
            <v>0</v>
          </cell>
          <cell r="D2603">
            <v>0</v>
          </cell>
          <cell r="E2603">
            <v>0</v>
          </cell>
          <cell r="F2603">
            <v>0</v>
          </cell>
          <cell r="G2603">
            <v>0</v>
          </cell>
        </row>
        <row r="2604">
          <cell r="B2604">
            <v>0</v>
          </cell>
          <cell r="C2604">
            <v>0</v>
          </cell>
          <cell r="D2604">
            <v>0</v>
          </cell>
          <cell r="E2604">
            <v>0</v>
          </cell>
          <cell r="F2604">
            <v>0</v>
          </cell>
          <cell r="G2604">
            <v>0</v>
          </cell>
        </row>
        <row r="2605">
          <cell r="B2605">
            <v>0</v>
          </cell>
          <cell r="C2605">
            <v>0</v>
          </cell>
          <cell r="D2605">
            <v>0</v>
          </cell>
          <cell r="E2605">
            <v>0</v>
          </cell>
          <cell r="F2605">
            <v>0</v>
          </cell>
          <cell r="G2605">
            <v>0</v>
          </cell>
        </row>
        <row r="2606">
          <cell r="B2606">
            <v>0</v>
          </cell>
          <cell r="C2606">
            <v>0</v>
          </cell>
          <cell r="D2606">
            <v>0</v>
          </cell>
          <cell r="E2606">
            <v>0</v>
          </cell>
          <cell r="F2606">
            <v>0</v>
          </cell>
          <cell r="G2606">
            <v>0</v>
          </cell>
        </row>
        <row r="2607">
          <cell r="B2607">
            <v>0</v>
          </cell>
          <cell r="C2607">
            <v>0</v>
          </cell>
          <cell r="D2607">
            <v>0</v>
          </cell>
          <cell r="E2607">
            <v>0</v>
          </cell>
          <cell r="F2607">
            <v>0</v>
          </cell>
          <cell r="G2607">
            <v>0</v>
          </cell>
        </row>
        <row r="2608">
          <cell r="B2608">
            <v>0</v>
          </cell>
          <cell r="C2608">
            <v>0</v>
          </cell>
          <cell r="D2608">
            <v>0</v>
          </cell>
          <cell r="E2608">
            <v>0</v>
          </cell>
          <cell r="F2608">
            <v>0</v>
          </cell>
          <cell r="G2608">
            <v>0</v>
          </cell>
        </row>
        <row r="2609">
          <cell r="B2609">
            <v>0</v>
          </cell>
          <cell r="C2609">
            <v>0</v>
          </cell>
          <cell r="D2609">
            <v>0</v>
          </cell>
          <cell r="E2609">
            <v>0</v>
          </cell>
          <cell r="F2609">
            <v>0</v>
          </cell>
          <cell r="G2609">
            <v>0</v>
          </cell>
        </row>
        <row r="2610">
          <cell r="B2610">
            <v>0</v>
          </cell>
          <cell r="C2610">
            <v>0</v>
          </cell>
          <cell r="D2610">
            <v>0</v>
          </cell>
          <cell r="E2610">
            <v>0</v>
          </cell>
          <cell r="F2610">
            <v>0</v>
          </cell>
          <cell r="G2610">
            <v>0</v>
          </cell>
        </row>
        <row r="2611">
          <cell r="B2611">
            <v>0</v>
          </cell>
          <cell r="C2611">
            <v>0</v>
          </cell>
          <cell r="D2611">
            <v>0</v>
          </cell>
          <cell r="E2611">
            <v>0</v>
          </cell>
          <cell r="F2611">
            <v>0</v>
          </cell>
          <cell r="G2611">
            <v>0</v>
          </cell>
        </row>
        <row r="2612">
          <cell r="B2612">
            <v>0</v>
          </cell>
          <cell r="C2612">
            <v>0</v>
          </cell>
          <cell r="D2612">
            <v>0</v>
          </cell>
          <cell r="E2612">
            <v>0</v>
          </cell>
          <cell r="F2612">
            <v>0</v>
          </cell>
          <cell r="G2612">
            <v>0</v>
          </cell>
        </row>
        <row r="2613">
          <cell r="B2613">
            <v>0</v>
          </cell>
          <cell r="C2613">
            <v>0</v>
          </cell>
          <cell r="D2613">
            <v>0</v>
          </cell>
          <cell r="E2613">
            <v>0</v>
          </cell>
          <cell r="F2613">
            <v>0</v>
          </cell>
          <cell r="G2613">
            <v>0</v>
          </cell>
        </row>
        <row r="2614">
          <cell r="B2614">
            <v>0</v>
          </cell>
          <cell r="C2614">
            <v>0</v>
          </cell>
          <cell r="D2614">
            <v>0</v>
          </cell>
          <cell r="E2614">
            <v>0</v>
          </cell>
          <cell r="F2614">
            <v>0</v>
          </cell>
          <cell r="G2614">
            <v>0</v>
          </cell>
        </row>
        <row r="2615">
          <cell r="B2615">
            <v>0</v>
          </cell>
          <cell r="C2615">
            <v>0</v>
          </cell>
          <cell r="D2615">
            <v>0</v>
          </cell>
          <cell r="E2615">
            <v>0</v>
          </cell>
          <cell r="F2615">
            <v>0</v>
          </cell>
          <cell r="G2615">
            <v>0</v>
          </cell>
        </row>
        <row r="2616">
          <cell r="B2616">
            <v>0</v>
          </cell>
          <cell r="C2616">
            <v>0</v>
          </cell>
          <cell r="D2616">
            <v>0</v>
          </cell>
          <cell r="E2616">
            <v>0</v>
          </cell>
          <cell r="F2616">
            <v>0</v>
          </cell>
          <cell r="G2616">
            <v>0</v>
          </cell>
        </row>
        <row r="2617">
          <cell r="B2617">
            <v>0</v>
          </cell>
          <cell r="C2617">
            <v>0</v>
          </cell>
          <cell r="D2617">
            <v>0</v>
          </cell>
          <cell r="E2617">
            <v>0</v>
          </cell>
          <cell r="F2617">
            <v>0</v>
          </cell>
          <cell r="G2617">
            <v>0</v>
          </cell>
        </row>
        <row r="2618">
          <cell r="B2618">
            <v>0</v>
          </cell>
          <cell r="C2618">
            <v>0</v>
          </cell>
          <cell r="D2618">
            <v>0</v>
          </cell>
          <cell r="E2618">
            <v>0</v>
          </cell>
          <cell r="F2618">
            <v>0</v>
          </cell>
          <cell r="G2618">
            <v>0</v>
          </cell>
        </row>
        <row r="2619">
          <cell r="B2619">
            <v>0</v>
          </cell>
          <cell r="C2619">
            <v>0</v>
          </cell>
          <cell r="D2619">
            <v>0</v>
          </cell>
          <cell r="E2619">
            <v>0</v>
          </cell>
          <cell r="F2619">
            <v>0</v>
          </cell>
          <cell r="G2619">
            <v>0</v>
          </cell>
        </row>
        <row r="2620">
          <cell r="B2620">
            <v>0</v>
          </cell>
          <cell r="C2620">
            <v>0</v>
          </cell>
          <cell r="D2620">
            <v>0</v>
          </cell>
          <cell r="E2620">
            <v>0</v>
          </cell>
          <cell r="F2620">
            <v>0</v>
          </cell>
          <cell r="G2620">
            <v>0</v>
          </cell>
        </row>
        <row r="2621">
          <cell r="B2621">
            <v>0</v>
          </cell>
          <cell r="C2621">
            <v>0</v>
          </cell>
          <cell r="D2621">
            <v>0</v>
          </cell>
          <cell r="E2621">
            <v>0</v>
          </cell>
          <cell r="F2621">
            <v>0</v>
          </cell>
          <cell r="G2621">
            <v>0</v>
          </cell>
        </row>
        <row r="2622">
          <cell r="B2622">
            <v>0</v>
          </cell>
          <cell r="C2622">
            <v>0</v>
          </cell>
          <cell r="D2622">
            <v>0</v>
          </cell>
          <cell r="E2622">
            <v>0</v>
          </cell>
          <cell r="F2622">
            <v>0</v>
          </cell>
          <cell r="G2622">
            <v>0</v>
          </cell>
        </row>
        <row r="2623">
          <cell r="B2623">
            <v>0</v>
          </cell>
          <cell r="C2623">
            <v>0</v>
          </cell>
          <cell r="D2623">
            <v>0</v>
          </cell>
          <cell r="E2623">
            <v>0</v>
          </cell>
          <cell r="F2623">
            <v>0</v>
          </cell>
          <cell r="G2623">
            <v>0</v>
          </cell>
        </row>
        <row r="2624">
          <cell r="B2624">
            <v>0</v>
          </cell>
          <cell r="C2624">
            <v>0</v>
          </cell>
          <cell r="D2624">
            <v>0</v>
          </cell>
          <cell r="E2624">
            <v>0</v>
          </cell>
          <cell r="F2624">
            <v>0</v>
          </cell>
          <cell r="G2624">
            <v>0</v>
          </cell>
        </row>
        <row r="2625">
          <cell r="B2625">
            <v>0</v>
          </cell>
          <cell r="C2625">
            <v>0</v>
          </cell>
          <cell r="D2625">
            <v>0</v>
          </cell>
          <cell r="E2625">
            <v>0</v>
          </cell>
          <cell r="F2625">
            <v>0</v>
          </cell>
          <cell r="G2625">
            <v>0</v>
          </cell>
        </row>
        <row r="2626">
          <cell r="B2626">
            <v>0</v>
          </cell>
          <cell r="C2626">
            <v>0</v>
          </cell>
          <cell r="D2626">
            <v>0</v>
          </cell>
          <cell r="E2626">
            <v>0</v>
          </cell>
          <cell r="F2626">
            <v>0</v>
          </cell>
          <cell r="G2626">
            <v>0</v>
          </cell>
        </row>
        <row r="2627">
          <cell r="B2627">
            <v>0</v>
          </cell>
          <cell r="C2627">
            <v>0</v>
          </cell>
          <cell r="D2627">
            <v>0</v>
          </cell>
          <cell r="E2627">
            <v>0</v>
          </cell>
          <cell r="F2627">
            <v>0</v>
          </cell>
          <cell r="G2627">
            <v>0</v>
          </cell>
        </row>
        <row r="2628">
          <cell r="B2628">
            <v>0</v>
          </cell>
          <cell r="C2628">
            <v>0</v>
          </cell>
          <cell r="D2628">
            <v>0</v>
          </cell>
          <cell r="E2628">
            <v>0</v>
          </cell>
          <cell r="F2628">
            <v>0</v>
          </cell>
          <cell r="G2628">
            <v>0</v>
          </cell>
        </row>
        <row r="2629">
          <cell r="B2629">
            <v>0</v>
          </cell>
          <cell r="C2629">
            <v>0</v>
          </cell>
          <cell r="D2629">
            <v>0</v>
          </cell>
          <cell r="E2629">
            <v>0</v>
          </cell>
          <cell r="F2629">
            <v>0</v>
          </cell>
          <cell r="G2629">
            <v>0</v>
          </cell>
        </row>
        <row r="2647">
          <cell r="B2647">
            <v>0</v>
          </cell>
          <cell r="C2647">
            <v>0</v>
          </cell>
          <cell r="D2647">
            <v>0</v>
          </cell>
          <cell r="E2647">
            <v>0</v>
          </cell>
          <cell r="F2647">
            <v>0</v>
          </cell>
          <cell r="G2647">
            <v>0</v>
          </cell>
        </row>
        <row r="2648">
          <cell r="B2648">
            <v>0</v>
          </cell>
          <cell r="C2648">
            <v>0</v>
          </cell>
          <cell r="D2648">
            <v>0</v>
          </cell>
          <cell r="E2648">
            <v>0</v>
          </cell>
          <cell r="F2648">
            <v>0</v>
          </cell>
          <cell r="G2648">
            <v>0</v>
          </cell>
        </row>
        <row r="2649">
          <cell r="B2649">
            <v>0</v>
          </cell>
          <cell r="C2649">
            <v>0</v>
          </cell>
          <cell r="D2649">
            <v>0</v>
          </cell>
          <cell r="E2649">
            <v>0</v>
          </cell>
          <cell r="F2649">
            <v>0</v>
          </cell>
          <cell r="G2649">
            <v>0</v>
          </cell>
        </row>
        <row r="2650">
          <cell r="B2650">
            <v>0</v>
          </cell>
          <cell r="C2650">
            <v>0</v>
          </cell>
          <cell r="D2650">
            <v>0</v>
          </cell>
          <cell r="E2650">
            <v>0</v>
          </cell>
          <cell r="F2650">
            <v>0</v>
          </cell>
          <cell r="G2650">
            <v>0</v>
          </cell>
        </row>
        <row r="2651">
          <cell r="B2651">
            <v>0</v>
          </cell>
          <cell r="C2651">
            <v>0</v>
          </cell>
          <cell r="D2651">
            <v>0</v>
          </cell>
          <cell r="E2651">
            <v>0</v>
          </cell>
          <cell r="F2651">
            <v>0</v>
          </cell>
          <cell r="G2651">
            <v>0</v>
          </cell>
        </row>
        <row r="2652">
          <cell r="B2652">
            <v>0</v>
          </cell>
          <cell r="C2652">
            <v>0</v>
          </cell>
          <cell r="D2652">
            <v>0</v>
          </cell>
          <cell r="E2652">
            <v>0</v>
          </cell>
          <cell r="F2652">
            <v>0</v>
          </cell>
          <cell r="G2652">
            <v>0</v>
          </cell>
        </row>
        <row r="2653">
          <cell r="B2653">
            <v>0</v>
          </cell>
          <cell r="C2653">
            <v>0</v>
          </cell>
          <cell r="D2653">
            <v>0</v>
          </cell>
          <cell r="E2653">
            <v>0</v>
          </cell>
          <cell r="F2653">
            <v>0</v>
          </cell>
          <cell r="G2653">
            <v>0</v>
          </cell>
        </row>
        <row r="2654">
          <cell r="B2654">
            <v>0</v>
          </cell>
          <cell r="C2654">
            <v>0</v>
          </cell>
          <cell r="D2654">
            <v>0</v>
          </cell>
          <cell r="E2654">
            <v>0</v>
          </cell>
          <cell r="F2654">
            <v>0</v>
          </cell>
          <cell r="G2654">
            <v>0</v>
          </cell>
        </row>
        <row r="2655">
          <cell r="B2655">
            <v>0</v>
          </cell>
          <cell r="C2655">
            <v>0</v>
          </cell>
          <cell r="D2655">
            <v>0</v>
          </cell>
          <cell r="E2655">
            <v>0</v>
          </cell>
          <cell r="F2655">
            <v>0</v>
          </cell>
          <cell r="G2655">
            <v>0</v>
          </cell>
        </row>
        <row r="2656">
          <cell r="B2656">
            <v>0</v>
          </cell>
          <cell r="C2656">
            <v>0</v>
          </cell>
          <cell r="D2656">
            <v>0</v>
          </cell>
          <cell r="E2656">
            <v>0</v>
          </cell>
          <cell r="F2656">
            <v>0</v>
          </cell>
          <cell r="G2656">
            <v>0</v>
          </cell>
        </row>
        <row r="2657">
          <cell r="B2657">
            <v>0</v>
          </cell>
          <cell r="C2657">
            <v>0</v>
          </cell>
          <cell r="D2657">
            <v>0</v>
          </cell>
          <cell r="E2657">
            <v>0</v>
          </cell>
          <cell r="F2657">
            <v>0</v>
          </cell>
          <cell r="G2657">
            <v>0</v>
          </cell>
        </row>
        <row r="2658">
          <cell r="B2658">
            <v>0</v>
          </cell>
          <cell r="C2658">
            <v>0</v>
          </cell>
          <cell r="D2658">
            <v>0</v>
          </cell>
          <cell r="E2658">
            <v>0</v>
          </cell>
          <cell r="F2658">
            <v>0</v>
          </cell>
          <cell r="G2658">
            <v>0</v>
          </cell>
        </row>
        <row r="2659">
          <cell r="B2659">
            <v>0</v>
          </cell>
          <cell r="C2659">
            <v>0</v>
          </cell>
          <cell r="D2659">
            <v>0</v>
          </cell>
          <cell r="E2659">
            <v>0</v>
          </cell>
          <cell r="F2659">
            <v>0</v>
          </cell>
          <cell r="G2659">
            <v>0</v>
          </cell>
        </row>
        <row r="2660">
          <cell r="B2660">
            <v>0</v>
          </cell>
          <cell r="C2660">
            <v>0</v>
          </cell>
          <cell r="D2660">
            <v>0</v>
          </cell>
          <cell r="E2660">
            <v>0</v>
          </cell>
          <cell r="F2660">
            <v>0</v>
          </cell>
          <cell r="G2660">
            <v>0</v>
          </cell>
        </row>
        <row r="2661">
          <cell r="B2661">
            <v>0</v>
          </cell>
          <cell r="C2661">
            <v>0</v>
          </cell>
          <cell r="D2661">
            <v>0</v>
          </cell>
          <cell r="E2661">
            <v>0</v>
          </cell>
          <cell r="F2661">
            <v>0</v>
          </cell>
          <cell r="G2661">
            <v>0</v>
          </cell>
        </row>
        <row r="2662">
          <cell r="B2662">
            <v>0</v>
          </cell>
          <cell r="C2662">
            <v>0</v>
          </cell>
          <cell r="D2662">
            <v>0</v>
          </cell>
          <cell r="E2662">
            <v>0</v>
          </cell>
          <cell r="F2662">
            <v>0</v>
          </cell>
          <cell r="G2662">
            <v>0</v>
          </cell>
        </row>
        <row r="2663">
          <cell r="B2663">
            <v>0</v>
          </cell>
          <cell r="C2663">
            <v>0</v>
          </cell>
          <cell r="D2663">
            <v>0</v>
          </cell>
          <cell r="E2663">
            <v>0</v>
          </cell>
          <cell r="F2663">
            <v>0</v>
          </cell>
          <cell r="G2663">
            <v>0</v>
          </cell>
        </row>
        <row r="2664">
          <cell r="B2664">
            <v>0</v>
          </cell>
          <cell r="C2664">
            <v>0</v>
          </cell>
          <cell r="D2664">
            <v>0</v>
          </cell>
          <cell r="E2664">
            <v>0</v>
          </cell>
          <cell r="F2664">
            <v>0</v>
          </cell>
          <cell r="G2664">
            <v>0</v>
          </cell>
        </row>
        <row r="2665">
          <cell r="B2665">
            <v>0</v>
          </cell>
          <cell r="C2665">
            <v>0</v>
          </cell>
          <cell r="D2665">
            <v>0</v>
          </cell>
          <cell r="E2665">
            <v>0</v>
          </cell>
          <cell r="F2665">
            <v>0</v>
          </cell>
          <cell r="G2665">
            <v>0</v>
          </cell>
        </row>
        <row r="2666">
          <cell r="B2666">
            <v>0</v>
          </cell>
          <cell r="C2666">
            <v>0</v>
          </cell>
          <cell r="D2666">
            <v>0</v>
          </cell>
          <cell r="E2666">
            <v>0</v>
          </cell>
          <cell r="F2666">
            <v>0</v>
          </cell>
          <cell r="G2666">
            <v>0</v>
          </cell>
        </row>
        <row r="2667">
          <cell r="B2667">
            <v>0</v>
          </cell>
          <cell r="C2667">
            <v>0</v>
          </cell>
          <cell r="D2667">
            <v>0</v>
          </cell>
          <cell r="E2667">
            <v>0</v>
          </cell>
          <cell r="F2667">
            <v>0</v>
          </cell>
          <cell r="G2667">
            <v>0</v>
          </cell>
        </row>
        <row r="2668">
          <cell r="B2668">
            <v>0</v>
          </cell>
          <cell r="C2668">
            <v>0</v>
          </cell>
          <cell r="D2668">
            <v>0</v>
          </cell>
          <cell r="E2668">
            <v>0</v>
          </cell>
          <cell r="F2668">
            <v>0</v>
          </cell>
          <cell r="G2668">
            <v>0</v>
          </cell>
        </row>
        <row r="2669">
          <cell r="B2669">
            <v>0</v>
          </cell>
          <cell r="C2669">
            <v>0</v>
          </cell>
          <cell r="D2669">
            <v>0</v>
          </cell>
          <cell r="E2669">
            <v>0</v>
          </cell>
          <cell r="F2669">
            <v>0</v>
          </cell>
          <cell r="G2669">
            <v>0</v>
          </cell>
        </row>
        <row r="2670">
          <cell r="B2670">
            <v>0</v>
          </cell>
          <cell r="C2670">
            <v>0</v>
          </cell>
          <cell r="D2670">
            <v>0</v>
          </cell>
          <cell r="E2670">
            <v>0</v>
          </cell>
          <cell r="F2670">
            <v>0</v>
          </cell>
          <cell r="G2670">
            <v>0</v>
          </cell>
        </row>
        <row r="2671">
          <cell r="B2671">
            <v>0</v>
          </cell>
          <cell r="C2671">
            <v>0</v>
          </cell>
          <cell r="D2671">
            <v>0</v>
          </cell>
          <cell r="E2671">
            <v>0</v>
          </cell>
          <cell r="F2671">
            <v>0</v>
          </cell>
          <cell r="G2671">
            <v>0</v>
          </cell>
        </row>
        <row r="2672">
          <cell r="B2672">
            <v>0</v>
          </cell>
          <cell r="C2672">
            <v>0</v>
          </cell>
          <cell r="D2672">
            <v>0</v>
          </cell>
          <cell r="E2672">
            <v>0</v>
          </cell>
          <cell r="F2672">
            <v>0</v>
          </cell>
          <cell r="G2672">
            <v>0</v>
          </cell>
        </row>
        <row r="2673">
          <cell r="B2673">
            <v>0</v>
          </cell>
          <cell r="C2673">
            <v>0</v>
          </cell>
          <cell r="D2673">
            <v>0</v>
          </cell>
          <cell r="E2673">
            <v>0</v>
          </cell>
          <cell r="F2673">
            <v>0</v>
          </cell>
          <cell r="G2673">
            <v>0</v>
          </cell>
        </row>
        <row r="2674">
          <cell r="B2674">
            <v>0</v>
          </cell>
          <cell r="C2674">
            <v>0</v>
          </cell>
          <cell r="D2674">
            <v>0</v>
          </cell>
          <cell r="E2674">
            <v>0</v>
          </cell>
          <cell r="F2674">
            <v>0</v>
          </cell>
          <cell r="G2674">
            <v>0</v>
          </cell>
        </row>
        <row r="2675">
          <cell r="B2675">
            <v>0</v>
          </cell>
          <cell r="C2675">
            <v>0</v>
          </cell>
          <cell r="D2675">
            <v>0</v>
          </cell>
          <cell r="E2675">
            <v>0</v>
          </cell>
          <cell r="F2675">
            <v>0</v>
          </cell>
          <cell r="G2675">
            <v>0</v>
          </cell>
        </row>
        <row r="2676">
          <cell r="B2676">
            <v>0</v>
          </cell>
          <cell r="C2676">
            <v>0</v>
          </cell>
          <cell r="D2676">
            <v>0</v>
          </cell>
          <cell r="E2676">
            <v>0</v>
          </cell>
          <cell r="F2676">
            <v>0</v>
          </cell>
          <cell r="G2676">
            <v>0</v>
          </cell>
        </row>
        <row r="2677">
          <cell r="B2677">
            <v>0</v>
          </cell>
          <cell r="C2677">
            <v>0</v>
          </cell>
          <cell r="D2677">
            <v>0</v>
          </cell>
          <cell r="E2677">
            <v>0</v>
          </cell>
          <cell r="F2677">
            <v>0</v>
          </cell>
          <cell r="G2677">
            <v>0</v>
          </cell>
        </row>
        <row r="2678">
          <cell r="B2678">
            <v>0</v>
          </cell>
          <cell r="C2678">
            <v>0</v>
          </cell>
          <cell r="D2678">
            <v>0</v>
          </cell>
          <cell r="E2678">
            <v>0</v>
          </cell>
          <cell r="F2678">
            <v>0</v>
          </cell>
          <cell r="G2678">
            <v>0</v>
          </cell>
        </row>
        <row r="2679">
          <cell r="B2679">
            <v>0</v>
          </cell>
          <cell r="C2679">
            <v>0</v>
          </cell>
          <cell r="D2679">
            <v>0</v>
          </cell>
          <cell r="E2679">
            <v>0</v>
          </cell>
          <cell r="F2679">
            <v>0</v>
          </cell>
          <cell r="G2679">
            <v>0</v>
          </cell>
        </row>
        <row r="2680">
          <cell r="B2680">
            <v>0</v>
          </cell>
          <cell r="C2680">
            <v>0</v>
          </cell>
          <cell r="D2680">
            <v>0</v>
          </cell>
          <cell r="E2680">
            <v>0</v>
          </cell>
          <cell r="F2680">
            <v>0</v>
          </cell>
          <cell r="G2680">
            <v>0</v>
          </cell>
        </row>
        <row r="2681">
          <cell r="B2681">
            <v>0</v>
          </cell>
          <cell r="C2681">
            <v>0</v>
          </cell>
          <cell r="D2681">
            <v>0</v>
          </cell>
          <cell r="E2681">
            <v>0</v>
          </cell>
          <cell r="F2681">
            <v>0</v>
          </cell>
          <cell r="G2681">
            <v>0</v>
          </cell>
        </row>
        <row r="2702">
          <cell r="B2702">
            <v>0</v>
          </cell>
          <cell r="C2702">
            <v>0</v>
          </cell>
          <cell r="D2702">
            <v>0</v>
          </cell>
          <cell r="E2702">
            <v>0</v>
          </cell>
          <cell r="F2702">
            <v>0</v>
          </cell>
          <cell r="G2702">
            <v>0</v>
          </cell>
        </row>
        <row r="2703">
          <cell r="B2703">
            <v>0</v>
          </cell>
          <cell r="C2703">
            <v>0</v>
          </cell>
          <cell r="D2703">
            <v>0</v>
          </cell>
          <cell r="E2703">
            <v>0</v>
          </cell>
          <cell r="F2703">
            <v>0</v>
          </cell>
          <cell r="G2703">
            <v>0</v>
          </cell>
        </row>
        <row r="2704">
          <cell r="B2704">
            <v>0</v>
          </cell>
          <cell r="C2704">
            <v>0</v>
          </cell>
          <cell r="D2704">
            <v>0</v>
          </cell>
          <cell r="E2704">
            <v>0</v>
          </cell>
          <cell r="F2704">
            <v>0</v>
          </cell>
          <cell r="G2704">
            <v>0</v>
          </cell>
        </row>
        <row r="2705">
          <cell r="B2705">
            <v>0</v>
          </cell>
          <cell r="C2705">
            <v>0</v>
          </cell>
          <cell r="D2705">
            <v>0</v>
          </cell>
          <cell r="E2705">
            <v>0</v>
          </cell>
          <cell r="F2705">
            <v>0</v>
          </cell>
          <cell r="G2705">
            <v>0</v>
          </cell>
        </row>
        <row r="2706">
          <cell r="B2706">
            <v>0</v>
          </cell>
          <cell r="C2706">
            <v>0</v>
          </cell>
          <cell r="D2706">
            <v>0</v>
          </cell>
          <cell r="E2706">
            <v>0</v>
          </cell>
          <cell r="F2706">
            <v>0</v>
          </cell>
          <cell r="G2706">
            <v>0</v>
          </cell>
        </row>
        <row r="2707">
          <cell r="B2707">
            <v>0</v>
          </cell>
          <cell r="C2707">
            <v>0</v>
          </cell>
          <cell r="D2707">
            <v>0</v>
          </cell>
          <cell r="E2707">
            <v>0</v>
          </cell>
          <cell r="F2707">
            <v>0</v>
          </cell>
          <cell r="G2707">
            <v>0</v>
          </cell>
        </row>
        <row r="2708">
          <cell r="B2708">
            <v>0</v>
          </cell>
          <cell r="C2708">
            <v>0</v>
          </cell>
          <cell r="D2708">
            <v>0</v>
          </cell>
          <cell r="E2708">
            <v>0</v>
          </cell>
          <cell r="F2708">
            <v>0</v>
          </cell>
          <cell r="G2708">
            <v>0</v>
          </cell>
        </row>
        <row r="2709">
          <cell r="B2709">
            <v>0</v>
          </cell>
          <cell r="C2709">
            <v>0</v>
          </cell>
          <cell r="D2709">
            <v>0</v>
          </cell>
          <cell r="E2709">
            <v>0</v>
          </cell>
          <cell r="F2709">
            <v>0</v>
          </cell>
          <cell r="G2709">
            <v>0</v>
          </cell>
        </row>
        <row r="2710">
          <cell r="B2710">
            <v>0</v>
          </cell>
          <cell r="C2710">
            <v>0</v>
          </cell>
          <cell r="D2710">
            <v>0</v>
          </cell>
          <cell r="E2710">
            <v>0</v>
          </cell>
          <cell r="F2710">
            <v>0</v>
          </cell>
          <cell r="G2710">
            <v>0</v>
          </cell>
        </row>
        <row r="2711">
          <cell r="B2711">
            <v>0</v>
          </cell>
          <cell r="C2711">
            <v>0</v>
          </cell>
          <cell r="D2711">
            <v>0</v>
          </cell>
          <cell r="E2711">
            <v>0</v>
          </cell>
          <cell r="F2711">
            <v>0</v>
          </cell>
          <cell r="G2711">
            <v>0</v>
          </cell>
        </row>
        <row r="2712">
          <cell r="B2712">
            <v>0</v>
          </cell>
          <cell r="C2712">
            <v>0</v>
          </cell>
          <cell r="D2712">
            <v>0</v>
          </cell>
          <cell r="E2712">
            <v>0</v>
          </cell>
          <cell r="F2712">
            <v>0</v>
          </cell>
          <cell r="G2712">
            <v>0</v>
          </cell>
        </row>
        <row r="2713">
          <cell r="B2713">
            <v>0</v>
          </cell>
          <cell r="C2713">
            <v>0</v>
          </cell>
          <cell r="D2713">
            <v>0</v>
          </cell>
          <cell r="E2713">
            <v>0</v>
          </cell>
          <cell r="F2713">
            <v>0</v>
          </cell>
          <cell r="G2713">
            <v>0</v>
          </cell>
        </row>
        <row r="2714">
          <cell r="B2714">
            <v>0</v>
          </cell>
          <cell r="C2714">
            <v>0</v>
          </cell>
          <cell r="D2714">
            <v>0</v>
          </cell>
          <cell r="E2714">
            <v>0</v>
          </cell>
          <cell r="F2714">
            <v>0</v>
          </cell>
          <cell r="G2714">
            <v>0</v>
          </cell>
        </row>
        <row r="2715">
          <cell r="B2715">
            <v>0</v>
          </cell>
          <cell r="C2715">
            <v>0</v>
          </cell>
          <cell r="D2715">
            <v>0</v>
          </cell>
          <cell r="E2715">
            <v>0</v>
          </cell>
          <cell r="F2715">
            <v>0</v>
          </cell>
          <cell r="G2715">
            <v>0</v>
          </cell>
        </row>
        <row r="2716">
          <cell r="B2716">
            <v>0</v>
          </cell>
          <cell r="C2716">
            <v>0</v>
          </cell>
          <cell r="D2716">
            <v>0</v>
          </cell>
          <cell r="E2716">
            <v>0</v>
          </cell>
          <cell r="F2716">
            <v>0</v>
          </cell>
          <cell r="G2716">
            <v>0</v>
          </cell>
        </row>
        <row r="2717">
          <cell r="B2717">
            <v>0</v>
          </cell>
          <cell r="C2717">
            <v>0</v>
          </cell>
          <cell r="D2717">
            <v>0</v>
          </cell>
          <cell r="E2717">
            <v>0</v>
          </cell>
          <cell r="F2717">
            <v>0</v>
          </cell>
          <cell r="G2717">
            <v>0</v>
          </cell>
        </row>
        <row r="2718">
          <cell r="B2718">
            <v>0</v>
          </cell>
          <cell r="C2718">
            <v>0</v>
          </cell>
          <cell r="D2718">
            <v>0</v>
          </cell>
          <cell r="E2718">
            <v>0</v>
          </cell>
          <cell r="F2718">
            <v>0</v>
          </cell>
          <cell r="G2718">
            <v>0</v>
          </cell>
        </row>
        <row r="2719">
          <cell r="B2719">
            <v>0</v>
          </cell>
          <cell r="C2719">
            <v>0</v>
          </cell>
          <cell r="D2719">
            <v>0</v>
          </cell>
          <cell r="E2719">
            <v>0</v>
          </cell>
          <cell r="F2719">
            <v>0</v>
          </cell>
          <cell r="G2719">
            <v>0</v>
          </cell>
        </row>
        <row r="2720">
          <cell r="B2720">
            <v>0</v>
          </cell>
          <cell r="C2720">
            <v>0</v>
          </cell>
          <cell r="D2720">
            <v>0</v>
          </cell>
          <cell r="E2720">
            <v>0</v>
          </cell>
          <cell r="F2720">
            <v>0</v>
          </cell>
          <cell r="G2720">
            <v>0</v>
          </cell>
        </row>
        <row r="2721">
          <cell r="B2721">
            <v>0</v>
          </cell>
          <cell r="C2721">
            <v>0</v>
          </cell>
          <cell r="D2721">
            <v>0</v>
          </cell>
          <cell r="E2721">
            <v>0</v>
          </cell>
          <cell r="F2721">
            <v>0</v>
          </cell>
          <cell r="G2721">
            <v>0</v>
          </cell>
        </row>
        <row r="2722">
          <cell r="B2722">
            <v>0</v>
          </cell>
          <cell r="C2722">
            <v>0</v>
          </cell>
          <cell r="D2722">
            <v>0</v>
          </cell>
          <cell r="E2722">
            <v>0</v>
          </cell>
          <cell r="F2722">
            <v>0</v>
          </cell>
          <cell r="G2722">
            <v>0</v>
          </cell>
        </row>
        <row r="2723">
          <cell r="B2723">
            <v>0</v>
          </cell>
          <cell r="C2723">
            <v>0</v>
          </cell>
          <cell r="D2723">
            <v>0</v>
          </cell>
          <cell r="E2723">
            <v>0</v>
          </cell>
          <cell r="F2723">
            <v>0</v>
          </cell>
          <cell r="G2723">
            <v>0</v>
          </cell>
        </row>
        <row r="2724">
          <cell r="B2724">
            <v>0</v>
          </cell>
          <cell r="C2724">
            <v>0</v>
          </cell>
          <cell r="D2724">
            <v>0</v>
          </cell>
          <cell r="E2724">
            <v>0</v>
          </cell>
          <cell r="F2724">
            <v>0</v>
          </cell>
          <cell r="G2724">
            <v>0</v>
          </cell>
        </row>
        <row r="2725">
          <cell r="B2725">
            <v>0</v>
          </cell>
          <cell r="C2725">
            <v>0</v>
          </cell>
          <cell r="D2725">
            <v>0</v>
          </cell>
          <cell r="E2725">
            <v>0</v>
          </cell>
          <cell r="F2725">
            <v>0</v>
          </cell>
          <cell r="G2725">
            <v>0</v>
          </cell>
        </row>
        <row r="2726">
          <cell r="B2726">
            <v>0</v>
          </cell>
          <cell r="C2726">
            <v>0</v>
          </cell>
          <cell r="D2726">
            <v>0</v>
          </cell>
          <cell r="E2726">
            <v>0</v>
          </cell>
          <cell r="F2726">
            <v>0</v>
          </cell>
          <cell r="G2726">
            <v>0</v>
          </cell>
        </row>
        <row r="2727">
          <cell r="B2727">
            <v>0</v>
          </cell>
          <cell r="C2727">
            <v>0</v>
          </cell>
          <cell r="D2727">
            <v>0</v>
          </cell>
          <cell r="E2727">
            <v>0</v>
          </cell>
          <cell r="F2727">
            <v>0</v>
          </cell>
          <cell r="G2727">
            <v>0</v>
          </cell>
        </row>
        <row r="2728">
          <cell r="B2728">
            <v>0</v>
          </cell>
          <cell r="C2728">
            <v>0</v>
          </cell>
          <cell r="D2728">
            <v>0</v>
          </cell>
          <cell r="E2728">
            <v>0</v>
          </cell>
          <cell r="F2728">
            <v>0</v>
          </cell>
          <cell r="G2728">
            <v>0</v>
          </cell>
        </row>
        <row r="2729">
          <cell r="B2729">
            <v>0</v>
          </cell>
          <cell r="C2729">
            <v>0</v>
          </cell>
          <cell r="D2729">
            <v>0</v>
          </cell>
          <cell r="E2729">
            <v>0</v>
          </cell>
          <cell r="F2729">
            <v>0</v>
          </cell>
          <cell r="G2729">
            <v>0</v>
          </cell>
        </row>
        <row r="2730">
          <cell r="B2730">
            <v>0</v>
          </cell>
          <cell r="C2730">
            <v>0</v>
          </cell>
          <cell r="D2730">
            <v>0</v>
          </cell>
          <cell r="E2730">
            <v>0</v>
          </cell>
          <cell r="F2730">
            <v>0</v>
          </cell>
          <cell r="G2730">
            <v>0</v>
          </cell>
        </row>
        <row r="2731">
          <cell r="B2731">
            <v>0</v>
          </cell>
          <cell r="C2731">
            <v>0</v>
          </cell>
          <cell r="D2731">
            <v>0</v>
          </cell>
          <cell r="E2731">
            <v>0</v>
          </cell>
          <cell r="F2731">
            <v>0</v>
          </cell>
          <cell r="G2731">
            <v>0</v>
          </cell>
        </row>
        <row r="2732">
          <cell r="B2732">
            <v>0</v>
          </cell>
          <cell r="C2732">
            <v>0</v>
          </cell>
          <cell r="D2732">
            <v>0</v>
          </cell>
          <cell r="E2732">
            <v>0</v>
          </cell>
          <cell r="F2732">
            <v>0</v>
          </cell>
          <cell r="G2732">
            <v>0</v>
          </cell>
        </row>
        <row r="2733">
          <cell r="B2733">
            <v>0</v>
          </cell>
          <cell r="C2733">
            <v>0</v>
          </cell>
          <cell r="D2733">
            <v>0</v>
          </cell>
          <cell r="E2733">
            <v>0</v>
          </cell>
          <cell r="F2733">
            <v>0</v>
          </cell>
          <cell r="G2733">
            <v>0</v>
          </cell>
        </row>
        <row r="2734">
          <cell r="B2734">
            <v>0</v>
          </cell>
          <cell r="C2734">
            <v>0</v>
          </cell>
          <cell r="D2734">
            <v>0</v>
          </cell>
          <cell r="E2734">
            <v>0</v>
          </cell>
          <cell r="F2734">
            <v>0</v>
          </cell>
          <cell r="G2734">
            <v>0</v>
          </cell>
        </row>
        <row r="2735">
          <cell r="B2735">
            <v>0</v>
          </cell>
          <cell r="C2735">
            <v>0</v>
          </cell>
          <cell r="D2735">
            <v>0</v>
          </cell>
          <cell r="E2735">
            <v>0</v>
          </cell>
          <cell r="F2735">
            <v>0</v>
          </cell>
          <cell r="G2735">
            <v>0</v>
          </cell>
        </row>
        <row r="2736">
          <cell r="B2736">
            <v>0</v>
          </cell>
          <cell r="C2736">
            <v>0</v>
          </cell>
          <cell r="D2736">
            <v>0</v>
          </cell>
          <cell r="E2736">
            <v>0</v>
          </cell>
          <cell r="F2736">
            <v>0</v>
          </cell>
          <cell r="G2736">
            <v>0</v>
          </cell>
        </row>
        <row r="2737">
          <cell r="B2737">
            <v>0</v>
          </cell>
          <cell r="C2737">
            <v>0</v>
          </cell>
          <cell r="D2737">
            <v>0</v>
          </cell>
          <cell r="E2737">
            <v>0</v>
          </cell>
          <cell r="F2737">
            <v>0</v>
          </cell>
          <cell r="G2737">
            <v>0</v>
          </cell>
        </row>
        <row r="2738">
          <cell r="B2738">
            <v>0</v>
          </cell>
          <cell r="C2738">
            <v>0</v>
          </cell>
          <cell r="D2738">
            <v>0</v>
          </cell>
          <cell r="E2738">
            <v>0</v>
          </cell>
          <cell r="F2738">
            <v>0</v>
          </cell>
          <cell r="G2738">
            <v>0</v>
          </cell>
        </row>
        <row r="2739">
          <cell r="B2739">
            <v>0</v>
          </cell>
          <cell r="C2739">
            <v>0</v>
          </cell>
          <cell r="D2739">
            <v>0</v>
          </cell>
          <cell r="E2739">
            <v>0</v>
          </cell>
          <cell r="F2739">
            <v>0</v>
          </cell>
          <cell r="G2739">
            <v>0</v>
          </cell>
        </row>
        <row r="2757">
          <cell r="B2757">
            <v>0</v>
          </cell>
          <cell r="C2757">
            <v>0</v>
          </cell>
          <cell r="D2757">
            <v>0</v>
          </cell>
          <cell r="E2757">
            <v>0</v>
          </cell>
          <cell r="F2757">
            <v>0</v>
          </cell>
          <cell r="G2757">
            <v>0</v>
          </cell>
        </row>
        <row r="2758">
          <cell r="B2758">
            <v>0</v>
          </cell>
          <cell r="C2758">
            <v>0</v>
          </cell>
          <cell r="D2758">
            <v>0</v>
          </cell>
          <cell r="E2758">
            <v>0</v>
          </cell>
          <cell r="F2758">
            <v>0</v>
          </cell>
          <cell r="G2758">
            <v>0</v>
          </cell>
        </row>
        <row r="2759">
          <cell r="B2759">
            <v>0</v>
          </cell>
          <cell r="C2759">
            <v>0</v>
          </cell>
          <cell r="D2759">
            <v>0</v>
          </cell>
          <cell r="E2759">
            <v>0</v>
          </cell>
          <cell r="F2759">
            <v>0</v>
          </cell>
          <cell r="G2759">
            <v>0</v>
          </cell>
        </row>
        <row r="2760">
          <cell r="B2760">
            <v>0</v>
          </cell>
          <cell r="C2760">
            <v>0</v>
          </cell>
          <cell r="D2760">
            <v>0</v>
          </cell>
          <cell r="E2760">
            <v>0</v>
          </cell>
          <cell r="F2760">
            <v>0</v>
          </cell>
          <cell r="G2760">
            <v>0</v>
          </cell>
        </row>
        <row r="2761">
          <cell r="B2761">
            <v>0</v>
          </cell>
          <cell r="C2761">
            <v>0</v>
          </cell>
          <cell r="D2761">
            <v>0</v>
          </cell>
          <cell r="E2761">
            <v>0</v>
          </cell>
          <cell r="F2761">
            <v>0</v>
          </cell>
          <cell r="G2761">
            <v>0</v>
          </cell>
        </row>
        <row r="2762">
          <cell r="B2762">
            <v>0</v>
          </cell>
          <cell r="C2762">
            <v>0</v>
          </cell>
          <cell r="D2762">
            <v>0</v>
          </cell>
          <cell r="E2762">
            <v>0</v>
          </cell>
          <cell r="F2762">
            <v>0</v>
          </cell>
          <cell r="G2762">
            <v>0</v>
          </cell>
        </row>
        <row r="2763">
          <cell r="B2763">
            <v>0</v>
          </cell>
          <cell r="C2763">
            <v>0</v>
          </cell>
          <cell r="D2763">
            <v>0</v>
          </cell>
          <cell r="E2763">
            <v>0</v>
          </cell>
          <cell r="F2763">
            <v>0</v>
          </cell>
          <cell r="G2763">
            <v>0</v>
          </cell>
        </row>
        <row r="2764">
          <cell r="B2764">
            <v>0</v>
          </cell>
          <cell r="C2764">
            <v>0</v>
          </cell>
          <cell r="D2764">
            <v>0</v>
          </cell>
          <cell r="E2764">
            <v>0</v>
          </cell>
          <cell r="F2764">
            <v>0</v>
          </cell>
          <cell r="G2764">
            <v>0</v>
          </cell>
        </row>
        <row r="2765">
          <cell r="B2765">
            <v>0</v>
          </cell>
          <cell r="C2765">
            <v>0</v>
          </cell>
          <cell r="D2765">
            <v>0</v>
          </cell>
          <cell r="E2765">
            <v>0</v>
          </cell>
          <cell r="F2765">
            <v>0</v>
          </cell>
          <cell r="G2765">
            <v>0</v>
          </cell>
        </row>
        <row r="2766">
          <cell r="B2766">
            <v>0</v>
          </cell>
          <cell r="C2766">
            <v>0</v>
          </cell>
          <cell r="D2766">
            <v>0</v>
          </cell>
          <cell r="E2766">
            <v>0</v>
          </cell>
          <cell r="F2766">
            <v>0</v>
          </cell>
          <cell r="G2766">
            <v>0</v>
          </cell>
        </row>
        <row r="2767">
          <cell r="B2767">
            <v>0</v>
          </cell>
          <cell r="C2767">
            <v>0</v>
          </cell>
          <cell r="D2767">
            <v>0</v>
          </cell>
          <cell r="E2767">
            <v>0</v>
          </cell>
          <cell r="F2767">
            <v>0</v>
          </cell>
          <cell r="G2767">
            <v>0</v>
          </cell>
        </row>
        <row r="2768">
          <cell r="B2768">
            <v>0</v>
          </cell>
          <cell r="C2768">
            <v>0</v>
          </cell>
          <cell r="D2768">
            <v>0</v>
          </cell>
          <cell r="E2768">
            <v>0</v>
          </cell>
          <cell r="F2768">
            <v>0</v>
          </cell>
          <cell r="G2768">
            <v>0</v>
          </cell>
        </row>
        <row r="2769">
          <cell r="B2769">
            <v>0</v>
          </cell>
          <cell r="C2769">
            <v>0</v>
          </cell>
          <cell r="D2769">
            <v>0</v>
          </cell>
          <cell r="E2769">
            <v>0</v>
          </cell>
          <cell r="F2769">
            <v>0</v>
          </cell>
          <cell r="G2769">
            <v>0</v>
          </cell>
        </row>
        <row r="2770">
          <cell r="B2770">
            <v>0</v>
          </cell>
          <cell r="C2770">
            <v>0</v>
          </cell>
          <cell r="D2770">
            <v>0</v>
          </cell>
          <cell r="E2770">
            <v>0</v>
          </cell>
          <cell r="F2770">
            <v>0</v>
          </cell>
          <cell r="G2770">
            <v>0</v>
          </cell>
        </row>
        <row r="2771">
          <cell r="B2771">
            <v>0</v>
          </cell>
          <cell r="C2771">
            <v>0</v>
          </cell>
          <cell r="D2771">
            <v>0</v>
          </cell>
          <cell r="E2771">
            <v>0</v>
          </cell>
          <cell r="F2771">
            <v>0</v>
          </cell>
          <cell r="G2771">
            <v>0</v>
          </cell>
        </row>
        <row r="2772">
          <cell r="B2772">
            <v>0</v>
          </cell>
          <cell r="C2772">
            <v>0</v>
          </cell>
          <cell r="D2772">
            <v>0</v>
          </cell>
          <cell r="E2772">
            <v>0</v>
          </cell>
          <cell r="F2772">
            <v>0</v>
          </cell>
          <cell r="G2772">
            <v>0</v>
          </cell>
        </row>
        <row r="2773">
          <cell r="B2773">
            <v>0</v>
          </cell>
          <cell r="C2773">
            <v>0</v>
          </cell>
          <cell r="D2773">
            <v>0</v>
          </cell>
          <cell r="E2773">
            <v>0</v>
          </cell>
          <cell r="F2773">
            <v>0</v>
          </cell>
          <cell r="G2773">
            <v>0</v>
          </cell>
        </row>
        <row r="2774">
          <cell r="B2774">
            <v>0</v>
          </cell>
          <cell r="C2774">
            <v>0</v>
          </cell>
          <cell r="D2774">
            <v>0</v>
          </cell>
          <cell r="E2774">
            <v>0</v>
          </cell>
          <cell r="F2774">
            <v>0</v>
          </cell>
          <cell r="G2774">
            <v>0</v>
          </cell>
        </row>
        <row r="2775">
          <cell r="B2775">
            <v>0</v>
          </cell>
          <cell r="C2775">
            <v>0</v>
          </cell>
          <cell r="D2775">
            <v>0</v>
          </cell>
          <cell r="E2775">
            <v>0</v>
          </cell>
          <cell r="F2775">
            <v>0</v>
          </cell>
          <cell r="G2775">
            <v>0</v>
          </cell>
        </row>
        <row r="2776">
          <cell r="B2776">
            <v>0</v>
          </cell>
          <cell r="C2776">
            <v>0</v>
          </cell>
          <cell r="D2776">
            <v>0</v>
          </cell>
          <cell r="E2776">
            <v>0</v>
          </cell>
          <cell r="F2776">
            <v>0</v>
          </cell>
          <cell r="G2776">
            <v>0</v>
          </cell>
        </row>
        <row r="2777">
          <cell r="B2777">
            <v>0</v>
          </cell>
          <cell r="C2777">
            <v>0</v>
          </cell>
          <cell r="D2777">
            <v>0</v>
          </cell>
          <cell r="E2777">
            <v>0</v>
          </cell>
          <cell r="F2777">
            <v>0</v>
          </cell>
          <cell r="G2777">
            <v>0</v>
          </cell>
        </row>
        <row r="2778">
          <cell r="B2778">
            <v>0</v>
          </cell>
          <cell r="C2778">
            <v>0</v>
          </cell>
          <cell r="D2778">
            <v>0</v>
          </cell>
          <cell r="E2778">
            <v>0</v>
          </cell>
          <cell r="F2778">
            <v>0</v>
          </cell>
          <cell r="G2778">
            <v>0</v>
          </cell>
        </row>
        <row r="2779">
          <cell r="B2779">
            <v>0</v>
          </cell>
          <cell r="C2779">
            <v>0</v>
          </cell>
          <cell r="D2779">
            <v>0</v>
          </cell>
          <cell r="E2779">
            <v>0</v>
          </cell>
          <cell r="F2779">
            <v>0</v>
          </cell>
          <cell r="G2779">
            <v>0</v>
          </cell>
        </row>
        <row r="2780">
          <cell r="B2780">
            <v>0</v>
          </cell>
          <cell r="C2780">
            <v>0</v>
          </cell>
          <cell r="D2780">
            <v>0</v>
          </cell>
          <cell r="E2780">
            <v>0</v>
          </cell>
          <cell r="F2780">
            <v>0</v>
          </cell>
          <cell r="G2780">
            <v>0</v>
          </cell>
        </row>
        <row r="2781">
          <cell r="B2781">
            <v>0</v>
          </cell>
          <cell r="C2781">
            <v>0</v>
          </cell>
          <cell r="D2781">
            <v>0</v>
          </cell>
          <cell r="E2781">
            <v>0</v>
          </cell>
          <cell r="F2781">
            <v>0</v>
          </cell>
          <cell r="G2781">
            <v>0</v>
          </cell>
        </row>
        <row r="2782">
          <cell r="B2782">
            <v>0</v>
          </cell>
          <cell r="C2782">
            <v>0</v>
          </cell>
          <cell r="D2782">
            <v>0</v>
          </cell>
          <cell r="E2782">
            <v>0</v>
          </cell>
          <cell r="F2782">
            <v>0</v>
          </cell>
          <cell r="G2782">
            <v>0</v>
          </cell>
        </row>
        <row r="2783">
          <cell r="B2783">
            <v>0</v>
          </cell>
          <cell r="C2783">
            <v>0</v>
          </cell>
          <cell r="D2783">
            <v>0</v>
          </cell>
          <cell r="E2783">
            <v>0</v>
          </cell>
          <cell r="F2783">
            <v>0</v>
          </cell>
          <cell r="G2783">
            <v>0</v>
          </cell>
        </row>
        <row r="2784">
          <cell r="B2784">
            <v>0</v>
          </cell>
          <cell r="C2784">
            <v>0</v>
          </cell>
          <cell r="D2784">
            <v>0</v>
          </cell>
          <cell r="E2784">
            <v>0</v>
          </cell>
          <cell r="F2784">
            <v>0</v>
          </cell>
          <cell r="G2784">
            <v>0</v>
          </cell>
        </row>
        <row r="2785">
          <cell r="B2785">
            <v>0</v>
          </cell>
          <cell r="C2785">
            <v>0</v>
          </cell>
          <cell r="D2785">
            <v>0</v>
          </cell>
          <cell r="E2785">
            <v>0</v>
          </cell>
          <cell r="F2785">
            <v>0</v>
          </cell>
          <cell r="G2785">
            <v>0</v>
          </cell>
        </row>
        <row r="2786">
          <cell r="B2786">
            <v>0</v>
          </cell>
          <cell r="C2786">
            <v>0</v>
          </cell>
          <cell r="D2786">
            <v>0</v>
          </cell>
          <cell r="E2786">
            <v>0</v>
          </cell>
          <cell r="F2786">
            <v>0</v>
          </cell>
          <cell r="G2786">
            <v>0</v>
          </cell>
        </row>
        <row r="2787">
          <cell r="B2787">
            <v>0</v>
          </cell>
          <cell r="C2787">
            <v>0</v>
          </cell>
          <cell r="D2787">
            <v>0</v>
          </cell>
          <cell r="E2787">
            <v>0</v>
          </cell>
          <cell r="F2787">
            <v>0</v>
          </cell>
          <cell r="G2787">
            <v>0</v>
          </cell>
        </row>
        <row r="2788">
          <cell r="B2788">
            <v>0</v>
          </cell>
          <cell r="C2788">
            <v>0</v>
          </cell>
          <cell r="D2788">
            <v>0</v>
          </cell>
          <cell r="E2788">
            <v>0</v>
          </cell>
          <cell r="F2788">
            <v>0</v>
          </cell>
          <cell r="G2788">
            <v>0</v>
          </cell>
        </row>
        <row r="2789">
          <cell r="B2789">
            <v>0</v>
          </cell>
          <cell r="C2789">
            <v>0</v>
          </cell>
          <cell r="D2789">
            <v>0</v>
          </cell>
          <cell r="E2789">
            <v>0</v>
          </cell>
          <cell r="F2789">
            <v>0</v>
          </cell>
          <cell r="G2789">
            <v>0</v>
          </cell>
        </row>
        <row r="2790">
          <cell r="B2790">
            <v>0</v>
          </cell>
          <cell r="C2790">
            <v>0</v>
          </cell>
          <cell r="D2790">
            <v>0</v>
          </cell>
          <cell r="E2790">
            <v>0</v>
          </cell>
          <cell r="F2790">
            <v>0</v>
          </cell>
          <cell r="G2790">
            <v>0</v>
          </cell>
        </row>
        <row r="2791">
          <cell r="B2791">
            <v>0</v>
          </cell>
          <cell r="C2791">
            <v>0</v>
          </cell>
          <cell r="D2791">
            <v>0</v>
          </cell>
          <cell r="E2791">
            <v>0</v>
          </cell>
          <cell r="F2791">
            <v>0</v>
          </cell>
          <cell r="G2791">
            <v>0</v>
          </cell>
        </row>
        <row r="2792">
          <cell r="B2792">
            <v>0</v>
          </cell>
          <cell r="C2792">
            <v>0</v>
          </cell>
          <cell r="D2792">
            <v>0</v>
          </cell>
          <cell r="E2792">
            <v>0</v>
          </cell>
          <cell r="F2792">
            <v>0</v>
          </cell>
          <cell r="G2792">
            <v>0</v>
          </cell>
        </row>
        <row r="2793">
          <cell r="B2793">
            <v>0</v>
          </cell>
          <cell r="C2793">
            <v>0</v>
          </cell>
          <cell r="D2793">
            <v>0</v>
          </cell>
          <cell r="E2793">
            <v>0</v>
          </cell>
          <cell r="F2793">
            <v>0</v>
          </cell>
          <cell r="G2793">
            <v>0</v>
          </cell>
        </row>
        <row r="2794">
          <cell r="B2794">
            <v>0</v>
          </cell>
          <cell r="C2794">
            <v>0</v>
          </cell>
          <cell r="D2794">
            <v>0</v>
          </cell>
          <cell r="E2794">
            <v>0</v>
          </cell>
          <cell r="F2794">
            <v>0</v>
          </cell>
          <cell r="G2794">
            <v>0</v>
          </cell>
        </row>
        <row r="2812">
          <cell r="B2812">
            <v>0</v>
          </cell>
          <cell r="C2812">
            <v>0</v>
          </cell>
          <cell r="D2812">
            <v>0</v>
          </cell>
          <cell r="E2812">
            <v>0</v>
          </cell>
          <cell r="F2812">
            <v>0</v>
          </cell>
          <cell r="G2812">
            <v>0</v>
          </cell>
        </row>
        <row r="2813">
          <cell r="B2813">
            <v>0</v>
          </cell>
          <cell r="C2813">
            <v>0</v>
          </cell>
          <cell r="D2813">
            <v>0</v>
          </cell>
          <cell r="E2813">
            <v>0</v>
          </cell>
          <cell r="F2813">
            <v>0</v>
          </cell>
          <cell r="G2813">
            <v>0</v>
          </cell>
        </row>
        <row r="2814">
          <cell r="B2814">
            <v>0</v>
          </cell>
          <cell r="C2814">
            <v>0</v>
          </cell>
          <cell r="D2814">
            <v>0</v>
          </cell>
          <cell r="E2814">
            <v>0</v>
          </cell>
          <cell r="F2814">
            <v>0</v>
          </cell>
          <cell r="G2814">
            <v>0</v>
          </cell>
        </row>
        <row r="2815">
          <cell r="B2815">
            <v>0</v>
          </cell>
          <cell r="C2815">
            <v>0</v>
          </cell>
          <cell r="D2815">
            <v>0</v>
          </cell>
          <cell r="E2815">
            <v>0</v>
          </cell>
          <cell r="F2815">
            <v>0</v>
          </cell>
          <cell r="G2815">
            <v>0</v>
          </cell>
        </row>
        <row r="2816">
          <cell r="B2816">
            <v>0</v>
          </cell>
          <cell r="C2816">
            <v>0</v>
          </cell>
          <cell r="D2816">
            <v>0</v>
          </cell>
          <cell r="E2816">
            <v>0</v>
          </cell>
          <cell r="F2816">
            <v>0</v>
          </cell>
          <cell r="G2816">
            <v>0</v>
          </cell>
        </row>
        <row r="2817">
          <cell r="B2817">
            <v>0</v>
          </cell>
          <cell r="C2817">
            <v>0</v>
          </cell>
          <cell r="D2817">
            <v>0</v>
          </cell>
          <cell r="E2817">
            <v>0</v>
          </cell>
          <cell r="F2817">
            <v>0</v>
          </cell>
          <cell r="G2817">
            <v>0</v>
          </cell>
        </row>
        <row r="2818">
          <cell r="B2818">
            <v>0</v>
          </cell>
          <cell r="C2818">
            <v>0</v>
          </cell>
          <cell r="D2818">
            <v>0</v>
          </cell>
          <cell r="E2818">
            <v>0</v>
          </cell>
          <cell r="F2818">
            <v>0</v>
          </cell>
          <cell r="G2818">
            <v>0</v>
          </cell>
        </row>
        <row r="2819">
          <cell r="B2819">
            <v>0</v>
          </cell>
          <cell r="C2819">
            <v>0</v>
          </cell>
          <cell r="D2819">
            <v>0</v>
          </cell>
          <cell r="E2819">
            <v>0</v>
          </cell>
          <cell r="F2819">
            <v>0</v>
          </cell>
          <cell r="G2819">
            <v>0</v>
          </cell>
        </row>
        <row r="2820">
          <cell r="B2820">
            <v>0</v>
          </cell>
          <cell r="C2820">
            <v>0</v>
          </cell>
          <cell r="D2820">
            <v>0</v>
          </cell>
          <cell r="E2820">
            <v>0</v>
          </cell>
          <cell r="F2820">
            <v>0</v>
          </cell>
          <cell r="G2820">
            <v>0</v>
          </cell>
        </row>
        <row r="2821">
          <cell r="B2821">
            <v>0</v>
          </cell>
          <cell r="C2821">
            <v>0</v>
          </cell>
          <cell r="D2821">
            <v>0</v>
          </cell>
          <cell r="E2821">
            <v>0</v>
          </cell>
          <cell r="F2821">
            <v>0</v>
          </cell>
          <cell r="G2821">
            <v>0</v>
          </cell>
        </row>
        <row r="2822">
          <cell r="B2822">
            <v>0</v>
          </cell>
          <cell r="C2822">
            <v>0</v>
          </cell>
          <cell r="D2822">
            <v>0</v>
          </cell>
          <cell r="E2822">
            <v>0</v>
          </cell>
          <cell r="F2822">
            <v>0</v>
          </cell>
          <cell r="G2822">
            <v>0</v>
          </cell>
        </row>
        <row r="2823">
          <cell r="B2823">
            <v>0</v>
          </cell>
          <cell r="C2823">
            <v>0</v>
          </cell>
          <cell r="D2823">
            <v>0</v>
          </cell>
          <cell r="E2823">
            <v>0</v>
          </cell>
          <cell r="F2823">
            <v>0</v>
          </cell>
          <cell r="G2823">
            <v>0</v>
          </cell>
        </row>
        <row r="2824">
          <cell r="B2824">
            <v>0</v>
          </cell>
          <cell r="C2824">
            <v>0</v>
          </cell>
          <cell r="D2824">
            <v>0</v>
          </cell>
          <cell r="E2824">
            <v>0</v>
          </cell>
          <cell r="F2824">
            <v>0</v>
          </cell>
          <cell r="G2824">
            <v>0</v>
          </cell>
        </row>
        <row r="2825">
          <cell r="B2825">
            <v>0</v>
          </cell>
          <cell r="C2825">
            <v>0</v>
          </cell>
          <cell r="D2825">
            <v>0</v>
          </cell>
          <cell r="E2825">
            <v>0</v>
          </cell>
          <cell r="F2825">
            <v>0</v>
          </cell>
          <cell r="G2825">
            <v>0</v>
          </cell>
        </row>
        <row r="2826">
          <cell r="B2826">
            <v>0</v>
          </cell>
          <cell r="C2826">
            <v>0</v>
          </cell>
          <cell r="D2826">
            <v>0</v>
          </cell>
          <cell r="E2826">
            <v>0</v>
          </cell>
          <cell r="F2826">
            <v>0</v>
          </cell>
          <cell r="G2826">
            <v>0</v>
          </cell>
        </row>
        <row r="2827">
          <cell r="B2827">
            <v>0</v>
          </cell>
          <cell r="C2827">
            <v>0</v>
          </cell>
          <cell r="D2827">
            <v>0</v>
          </cell>
          <cell r="E2827">
            <v>0</v>
          </cell>
          <cell r="F2827">
            <v>0</v>
          </cell>
          <cell r="G2827">
            <v>0</v>
          </cell>
        </row>
        <row r="2828">
          <cell r="B2828">
            <v>0</v>
          </cell>
          <cell r="C2828">
            <v>0</v>
          </cell>
          <cell r="D2828">
            <v>0</v>
          </cell>
          <cell r="E2828">
            <v>0</v>
          </cell>
          <cell r="F2828">
            <v>0</v>
          </cell>
          <cell r="G2828">
            <v>0</v>
          </cell>
        </row>
        <row r="2829">
          <cell r="B2829">
            <v>0</v>
          </cell>
          <cell r="C2829">
            <v>0</v>
          </cell>
          <cell r="D2829">
            <v>0</v>
          </cell>
          <cell r="E2829">
            <v>0</v>
          </cell>
          <cell r="F2829">
            <v>0</v>
          </cell>
          <cell r="G2829">
            <v>0</v>
          </cell>
        </row>
        <row r="2830">
          <cell r="B2830">
            <v>0</v>
          </cell>
          <cell r="C2830">
            <v>0</v>
          </cell>
          <cell r="D2830">
            <v>0</v>
          </cell>
          <cell r="E2830">
            <v>0</v>
          </cell>
          <cell r="F2830">
            <v>0</v>
          </cell>
          <cell r="G2830">
            <v>0</v>
          </cell>
        </row>
        <row r="2831">
          <cell r="B2831">
            <v>0</v>
          </cell>
          <cell r="C2831">
            <v>0</v>
          </cell>
          <cell r="D2831">
            <v>0</v>
          </cell>
          <cell r="E2831">
            <v>0</v>
          </cell>
          <cell r="F2831">
            <v>0</v>
          </cell>
          <cell r="G2831">
            <v>0</v>
          </cell>
        </row>
        <row r="2832">
          <cell r="B2832">
            <v>0</v>
          </cell>
          <cell r="C2832">
            <v>0</v>
          </cell>
          <cell r="D2832">
            <v>0</v>
          </cell>
          <cell r="E2832">
            <v>0</v>
          </cell>
          <cell r="F2832">
            <v>0</v>
          </cell>
          <cell r="G2832">
            <v>0</v>
          </cell>
        </row>
        <row r="2833">
          <cell r="B2833">
            <v>0</v>
          </cell>
          <cell r="C2833">
            <v>0</v>
          </cell>
          <cell r="D2833">
            <v>0</v>
          </cell>
          <cell r="E2833">
            <v>0</v>
          </cell>
          <cell r="F2833">
            <v>0</v>
          </cell>
          <cell r="G2833">
            <v>0</v>
          </cell>
        </row>
        <row r="2834">
          <cell r="B2834">
            <v>0</v>
          </cell>
          <cell r="C2834">
            <v>0</v>
          </cell>
          <cell r="D2834">
            <v>0</v>
          </cell>
          <cell r="E2834">
            <v>0</v>
          </cell>
          <cell r="F2834">
            <v>0</v>
          </cell>
          <cell r="G2834">
            <v>0</v>
          </cell>
        </row>
        <row r="2835">
          <cell r="B2835">
            <v>0</v>
          </cell>
          <cell r="C2835">
            <v>0</v>
          </cell>
          <cell r="D2835">
            <v>0</v>
          </cell>
          <cell r="E2835">
            <v>0</v>
          </cell>
          <cell r="F2835">
            <v>0</v>
          </cell>
          <cell r="G2835">
            <v>0</v>
          </cell>
        </row>
        <row r="2836">
          <cell r="B2836">
            <v>0</v>
          </cell>
          <cell r="C2836">
            <v>0</v>
          </cell>
          <cell r="D2836">
            <v>0</v>
          </cell>
          <cell r="E2836">
            <v>0</v>
          </cell>
          <cell r="F2836">
            <v>0</v>
          </cell>
          <cell r="G2836">
            <v>0</v>
          </cell>
        </row>
        <row r="2837">
          <cell r="B2837">
            <v>0</v>
          </cell>
          <cell r="C2837">
            <v>0</v>
          </cell>
          <cell r="D2837">
            <v>0</v>
          </cell>
          <cell r="E2837">
            <v>0</v>
          </cell>
          <cell r="F2837">
            <v>0</v>
          </cell>
          <cell r="G2837">
            <v>0</v>
          </cell>
        </row>
        <row r="2838">
          <cell r="B2838">
            <v>0</v>
          </cell>
          <cell r="C2838">
            <v>0</v>
          </cell>
          <cell r="D2838">
            <v>0</v>
          </cell>
          <cell r="E2838">
            <v>0</v>
          </cell>
          <cell r="F2838">
            <v>0</v>
          </cell>
          <cell r="G2838">
            <v>0</v>
          </cell>
        </row>
        <row r="2839">
          <cell r="B2839">
            <v>0</v>
          </cell>
          <cell r="C2839">
            <v>0</v>
          </cell>
          <cell r="D2839">
            <v>0</v>
          </cell>
          <cell r="E2839">
            <v>0</v>
          </cell>
          <cell r="F2839">
            <v>0</v>
          </cell>
          <cell r="G2839">
            <v>0</v>
          </cell>
        </row>
        <row r="2840">
          <cell r="B2840">
            <v>0</v>
          </cell>
          <cell r="C2840">
            <v>0</v>
          </cell>
          <cell r="D2840">
            <v>0</v>
          </cell>
          <cell r="E2840">
            <v>0</v>
          </cell>
          <cell r="F2840">
            <v>0</v>
          </cell>
          <cell r="G2840">
            <v>0</v>
          </cell>
        </row>
        <row r="2841">
          <cell r="B2841">
            <v>0</v>
          </cell>
          <cell r="C2841">
            <v>0</v>
          </cell>
          <cell r="D2841">
            <v>0</v>
          </cell>
          <cell r="E2841">
            <v>0</v>
          </cell>
          <cell r="F2841">
            <v>0</v>
          </cell>
          <cell r="G2841">
            <v>0</v>
          </cell>
        </row>
        <row r="2842">
          <cell r="B2842">
            <v>0</v>
          </cell>
          <cell r="C2842">
            <v>0</v>
          </cell>
          <cell r="D2842">
            <v>0</v>
          </cell>
          <cell r="E2842">
            <v>0</v>
          </cell>
          <cell r="F2842">
            <v>0</v>
          </cell>
          <cell r="G2842">
            <v>0</v>
          </cell>
        </row>
        <row r="2843">
          <cell r="B2843">
            <v>0</v>
          </cell>
          <cell r="C2843">
            <v>0</v>
          </cell>
          <cell r="D2843">
            <v>0</v>
          </cell>
          <cell r="E2843">
            <v>0</v>
          </cell>
          <cell r="F2843">
            <v>0</v>
          </cell>
          <cell r="G2843">
            <v>0</v>
          </cell>
        </row>
        <row r="2844">
          <cell r="B2844">
            <v>0</v>
          </cell>
          <cell r="C2844">
            <v>0</v>
          </cell>
          <cell r="D2844">
            <v>0</v>
          </cell>
          <cell r="E2844">
            <v>0</v>
          </cell>
          <cell r="F2844">
            <v>0</v>
          </cell>
          <cell r="G2844">
            <v>0</v>
          </cell>
        </row>
        <row r="2845">
          <cell r="B2845">
            <v>0</v>
          </cell>
          <cell r="C2845">
            <v>0</v>
          </cell>
          <cell r="D2845">
            <v>0</v>
          </cell>
          <cell r="E2845">
            <v>0</v>
          </cell>
          <cell r="F2845">
            <v>0</v>
          </cell>
          <cell r="G2845">
            <v>0</v>
          </cell>
        </row>
        <row r="2846">
          <cell r="B2846">
            <v>0</v>
          </cell>
          <cell r="C2846">
            <v>0</v>
          </cell>
          <cell r="D2846">
            <v>0</v>
          </cell>
          <cell r="E2846">
            <v>0</v>
          </cell>
          <cell r="F2846">
            <v>0</v>
          </cell>
          <cell r="G2846">
            <v>0</v>
          </cell>
        </row>
        <row r="2847">
          <cell r="B2847">
            <v>0</v>
          </cell>
          <cell r="C2847">
            <v>0</v>
          </cell>
          <cell r="D2847">
            <v>0</v>
          </cell>
          <cell r="E2847">
            <v>0</v>
          </cell>
          <cell r="F2847">
            <v>0</v>
          </cell>
          <cell r="G2847">
            <v>0</v>
          </cell>
        </row>
        <row r="2848">
          <cell r="B2848">
            <v>0</v>
          </cell>
          <cell r="C2848">
            <v>0</v>
          </cell>
          <cell r="D2848">
            <v>0</v>
          </cell>
          <cell r="E2848">
            <v>0</v>
          </cell>
          <cell r="F2848">
            <v>0</v>
          </cell>
          <cell r="G2848">
            <v>0</v>
          </cell>
        </row>
        <row r="2849">
          <cell r="B2849">
            <v>0</v>
          </cell>
          <cell r="C2849">
            <v>0</v>
          </cell>
          <cell r="D2849">
            <v>0</v>
          </cell>
          <cell r="E2849">
            <v>0</v>
          </cell>
          <cell r="F2849">
            <v>0</v>
          </cell>
          <cell r="G2849">
            <v>0</v>
          </cell>
        </row>
        <row r="2867">
          <cell r="B2867">
            <v>0</v>
          </cell>
          <cell r="C2867">
            <v>0</v>
          </cell>
          <cell r="D2867">
            <v>0</v>
          </cell>
          <cell r="E2867">
            <v>0</v>
          </cell>
          <cell r="F2867">
            <v>0</v>
          </cell>
          <cell r="G2867">
            <v>0</v>
          </cell>
        </row>
        <row r="2868">
          <cell r="B2868">
            <v>0</v>
          </cell>
          <cell r="C2868">
            <v>0</v>
          </cell>
          <cell r="D2868">
            <v>0</v>
          </cell>
          <cell r="E2868">
            <v>0</v>
          </cell>
          <cell r="F2868">
            <v>0</v>
          </cell>
          <cell r="G2868">
            <v>0</v>
          </cell>
        </row>
        <row r="2869">
          <cell r="B2869">
            <v>0</v>
          </cell>
          <cell r="C2869">
            <v>0</v>
          </cell>
          <cell r="D2869">
            <v>0</v>
          </cell>
          <cell r="E2869">
            <v>0</v>
          </cell>
          <cell r="F2869">
            <v>0</v>
          </cell>
          <cell r="G2869">
            <v>0</v>
          </cell>
        </row>
        <row r="2870">
          <cell r="B2870">
            <v>0</v>
          </cell>
          <cell r="C2870">
            <v>0</v>
          </cell>
          <cell r="D2870">
            <v>0</v>
          </cell>
          <cell r="E2870">
            <v>0</v>
          </cell>
          <cell r="F2870">
            <v>0</v>
          </cell>
          <cell r="G2870">
            <v>0</v>
          </cell>
        </row>
        <row r="2871">
          <cell r="B2871">
            <v>0</v>
          </cell>
          <cell r="C2871">
            <v>0</v>
          </cell>
          <cell r="D2871">
            <v>0</v>
          </cell>
          <cell r="E2871">
            <v>0</v>
          </cell>
          <cell r="F2871">
            <v>0</v>
          </cell>
          <cell r="G2871">
            <v>0</v>
          </cell>
        </row>
        <row r="2872">
          <cell r="B2872">
            <v>0</v>
          </cell>
          <cell r="C2872">
            <v>0</v>
          </cell>
          <cell r="D2872">
            <v>0</v>
          </cell>
          <cell r="E2872">
            <v>0</v>
          </cell>
          <cell r="F2872">
            <v>0</v>
          </cell>
          <cell r="G2872">
            <v>0</v>
          </cell>
        </row>
        <row r="2873">
          <cell r="B2873">
            <v>0</v>
          </cell>
          <cell r="C2873">
            <v>0</v>
          </cell>
          <cell r="D2873">
            <v>0</v>
          </cell>
          <cell r="E2873">
            <v>0</v>
          </cell>
          <cell r="F2873">
            <v>0</v>
          </cell>
          <cell r="G2873">
            <v>0</v>
          </cell>
        </row>
        <row r="2874">
          <cell r="B2874">
            <v>0</v>
          </cell>
          <cell r="C2874">
            <v>0</v>
          </cell>
          <cell r="D2874">
            <v>0</v>
          </cell>
          <cell r="E2874">
            <v>0</v>
          </cell>
          <cell r="F2874">
            <v>0</v>
          </cell>
          <cell r="G2874">
            <v>0</v>
          </cell>
        </row>
        <row r="2875">
          <cell r="B2875">
            <v>0</v>
          </cell>
          <cell r="C2875">
            <v>0</v>
          </cell>
          <cell r="D2875">
            <v>0</v>
          </cell>
          <cell r="E2875">
            <v>0</v>
          </cell>
          <cell r="F2875">
            <v>0</v>
          </cell>
          <cell r="G2875">
            <v>0</v>
          </cell>
        </row>
        <row r="2876">
          <cell r="B2876">
            <v>0</v>
          </cell>
          <cell r="C2876">
            <v>0</v>
          </cell>
          <cell r="D2876">
            <v>0</v>
          </cell>
          <cell r="E2876">
            <v>0</v>
          </cell>
          <cell r="F2876">
            <v>0</v>
          </cell>
          <cell r="G2876">
            <v>0</v>
          </cell>
        </row>
        <row r="2877">
          <cell r="B2877">
            <v>0</v>
          </cell>
          <cell r="C2877">
            <v>0</v>
          </cell>
          <cell r="D2877">
            <v>0</v>
          </cell>
          <cell r="E2877">
            <v>0</v>
          </cell>
          <cell r="F2877">
            <v>0</v>
          </cell>
          <cell r="G2877">
            <v>0</v>
          </cell>
        </row>
        <row r="2878">
          <cell r="B2878">
            <v>0</v>
          </cell>
          <cell r="C2878">
            <v>0</v>
          </cell>
          <cell r="D2878">
            <v>0</v>
          </cell>
          <cell r="E2878">
            <v>0</v>
          </cell>
          <cell r="F2878">
            <v>0</v>
          </cell>
          <cell r="G2878">
            <v>0</v>
          </cell>
        </row>
        <row r="2879">
          <cell r="B2879">
            <v>0</v>
          </cell>
          <cell r="C2879">
            <v>0</v>
          </cell>
          <cell r="D2879">
            <v>0</v>
          </cell>
          <cell r="E2879">
            <v>0</v>
          </cell>
          <cell r="F2879">
            <v>0</v>
          </cell>
          <cell r="G2879">
            <v>0</v>
          </cell>
        </row>
        <row r="2880">
          <cell r="B2880">
            <v>0</v>
          </cell>
          <cell r="C2880">
            <v>0</v>
          </cell>
          <cell r="D2880">
            <v>0</v>
          </cell>
          <cell r="E2880">
            <v>0</v>
          </cell>
          <cell r="F2880">
            <v>0</v>
          </cell>
          <cell r="G2880">
            <v>0</v>
          </cell>
        </row>
        <row r="2881">
          <cell r="B2881">
            <v>0</v>
          </cell>
          <cell r="C2881">
            <v>0</v>
          </cell>
          <cell r="D2881">
            <v>0</v>
          </cell>
          <cell r="E2881">
            <v>0</v>
          </cell>
          <cell r="F2881">
            <v>0</v>
          </cell>
          <cell r="G2881">
            <v>0</v>
          </cell>
        </row>
        <row r="2882">
          <cell r="B2882">
            <v>0</v>
          </cell>
          <cell r="C2882">
            <v>0</v>
          </cell>
          <cell r="D2882">
            <v>0</v>
          </cell>
          <cell r="E2882">
            <v>0</v>
          </cell>
          <cell r="F2882">
            <v>0</v>
          </cell>
          <cell r="G2882">
            <v>0</v>
          </cell>
        </row>
        <row r="2883">
          <cell r="B2883">
            <v>0</v>
          </cell>
          <cell r="C2883">
            <v>0</v>
          </cell>
          <cell r="D2883">
            <v>0</v>
          </cell>
          <cell r="E2883">
            <v>0</v>
          </cell>
          <cell r="F2883">
            <v>0</v>
          </cell>
          <cell r="G2883">
            <v>0</v>
          </cell>
        </row>
        <row r="2884">
          <cell r="B2884">
            <v>0</v>
          </cell>
          <cell r="C2884">
            <v>0</v>
          </cell>
          <cell r="D2884">
            <v>0</v>
          </cell>
          <cell r="E2884">
            <v>0</v>
          </cell>
          <cell r="F2884">
            <v>0</v>
          </cell>
          <cell r="G2884">
            <v>0</v>
          </cell>
        </row>
        <row r="2885">
          <cell r="B2885">
            <v>0</v>
          </cell>
          <cell r="C2885">
            <v>0</v>
          </cell>
          <cell r="D2885">
            <v>0</v>
          </cell>
          <cell r="E2885">
            <v>0</v>
          </cell>
          <cell r="F2885">
            <v>0</v>
          </cell>
          <cell r="G2885">
            <v>0</v>
          </cell>
        </row>
        <row r="2886">
          <cell r="B2886">
            <v>0</v>
          </cell>
          <cell r="C2886">
            <v>0</v>
          </cell>
          <cell r="D2886">
            <v>0</v>
          </cell>
          <cell r="E2886">
            <v>0</v>
          </cell>
          <cell r="F2886">
            <v>0</v>
          </cell>
          <cell r="G2886">
            <v>0</v>
          </cell>
        </row>
        <row r="2887">
          <cell r="B2887">
            <v>0</v>
          </cell>
          <cell r="C2887">
            <v>0</v>
          </cell>
          <cell r="D2887">
            <v>0</v>
          </cell>
          <cell r="E2887">
            <v>0</v>
          </cell>
          <cell r="F2887">
            <v>0</v>
          </cell>
          <cell r="G2887">
            <v>0</v>
          </cell>
        </row>
        <row r="2888">
          <cell r="B2888">
            <v>0</v>
          </cell>
          <cell r="C2888">
            <v>0</v>
          </cell>
          <cell r="D2888">
            <v>0</v>
          </cell>
          <cell r="E2888">
            <v>0</v>
          </cell>
          <cell r="F2888">
            <v>0</v>
          </cell>
          <cell r="G2888">
            <v>0</v>
          </cell>
        </row>
        <row r="2889">
          <cell r="B2889">
            <v>0</v>
          </cell>
          <cell r="C2889">
            <v>0</v>
          </cell>
          <cell r="D2889">
            <v>0</v>
          </cell>
          <cell r="E2889">
            <v>0</v>
          </cell>
          <cell r="F2889">
            <v>0</v>
          </cell>
          <cell r="G2889">
            <v>0</v>
          </cell>
        </row>
        <row r="2890">
          <cell r="B2890">
            <v>0</v>
          </cell>
          <cell r="C2890">
            <v>0</v>
          </cell>
          <cell r="D2890">
            <v>0</v>
          </cell>
          <cell r="E2890">
            <v>0</v>
          </cell>
          <cell r="F2890">
            <v>0</v>
          </cell>
          <cell r="G2890">
            <v>0</v>
          </cell>
        </row>
        <row r="2891">
          <cell r="B2891">
            <v>0</v>
          </cell>
          <cell r="C2891">
            <v>0</v>
          </cell>
          <cell r="D2891">
            <v>0</v>
          </cell>
          <cell r="E2891">
            <v>0</v>
          </cell>
          <cell r="F2891">
            <v>0</v>
          </cell>
          <cell r="G2891">
            <v>0</v>
          </cell>
        </row>
        <row r="2892">
          <cell r="B2892">
            <v>0</v>
          </cell>
          <cell r="C2892">
            <v>0</v>
          </cell>
          <cell r="D2892">
            <v>0</v>
          </cell>
          <cell r="E2892">
            <v>0</v>
          </cell>
          <cell r="F2892">
            <v>0</v>
          </cell>
          <cell r="G2892">
            <v>0</v>
          </cell>
        </row>
        <row r="2893">
          <cell r="B2893">
            <v>0</v>
          </cell>
          <cell r="C2893">
            <v>0</v>
          </cell>
          <cell r="D2893">
            <v>0</v>
          </cell>
          <cell r="E2893">
            <v>0</v>
          </cell>
          <cell r="F2893">
            <v>0</v>
          </cell>
          <cell r="G2893">
            <v>0</v>
          </cell>
        </row>
        <row r="2894">
          <cell r="B2894">
            <v>0</v>
          </cell>
          <cell r="C2894">
            <v>0</v>
          </cell>
          <cell r="D2894">
            <v>0</v>
          </cell>
          <cell r="E2894">
            <v>0</v>
          </cell>
          <cell r="F2894">
            <v>0</v>
          </cell>
          <cell r="G2894">
            <v>0</v>
          </cell>
        </row>
        <row r="2895">
          <cell r="B2895">
            <v>0</v>
          </cell>
          <cell r="C2895">
            <v>0</v>
          </cell>
          <cell r="D2895">
            <v>0</v>
          </cell>
          <cell r="E2895">
            <v>0</v>
          </cell>
          <cell r="F2895">
            <v>0</v>
          </cell>
          <cell r="G2895">
            <v>0</v>
          </cell>
        </row>
        <row r="2896">
          <cell r="B2896">
            <v>0</v>
          </cell>
          <cell r="C2896">
            <v>0</v>
          </cell>
          <cell r="D2896">
            <v>0</v>
          </cell>
          <cell r="E2896">
            <v>0</v>
          </cell>
          <cell r="F2896">
            <v>0</v>
          </cell>
          <cell r="G2896">
            <v>0</v>
          </cell>
        </row>
        <row r="2897">
          <cell r="B2897">
            <v>0</v>
          </cell>
          <cell r="C2897">
            <v>0</v>
          </cell>
          <cell r="D2897">
            <v>0</v>
          </cell>
          <cell r="E2897">
            <v>0</v>
          </cell>
          <cell r="F2897">
            <v>0</v>
          </cell>
          <cell r="G2897">
            <v>0</v>
          </cell>
        </row>
        <row r="2898">
          <cell r="B2898">
            <v>0</v>
          </cell>
          <cell r="C2898">
            <v>0</v>
          </cell>
          <cell r="D2898">
            <v>0</v>
          </cell>
          <cell r="E2898">
            <v>0</v>
          </cell>
          <cell r="F2898">
            <v>0</v>
          </cell>
          <cell r="G2898">
            <v>0</v>
          </cell>
        </row>
        <row r="2899">
          <cell r="B2899">
            <v>0</v>
          </cell>
          <cell r="C2899">
            <v>0</v>
          </cell>
          <cell r="D2899">
            <v>0</v>
          </cell>
          <cell r="E2899">
            <v>0</v>
          </cell>
          <cell r="F2899">
            <v>0</v>
          </cell>
          <cell r="G2899">
            <v>0</v>
          </cell>
        </row>
        <row r="2900">
          <cell r="B2900">
            <v>0</v>
          </cell>
          <cell r="C2900">
            <v>0</v>
          </cell>
          <cell r="D2900">
            <v>0</v>
          </cell>
          <cell r="E2900">
            <v>0</v>
          </cell>
          <cell r="F2900">
            <v>0</v>
          </cell>
          <cell r="G2900">
            <v>0</v>
          </cell>
        </row>
        <row r="2901">
          <cell r="B2901">
            <v>0</v>
          </cell>
          <cell r="C2901">
            <v>0</v>
          </cell>
          <cell r="D2901">
            <v>0</v>
          </cell>
          <cell r="E2901">
            <v>0</v>
          </cell>
          <cell r="F2901">
            <v>0</v>
          </cell>
          <cell r="G2901">
            <v>0</v>
          </cell>
        </row>
        <row r="2902">
          <cell r="B2902">
            <v>0</v>
          </cell>
          <cell r="C2902">
            <v>0</v>
          </cell>
          <cell r="D2902">
            <v>0</v>
          </cell>
          <cell r="E2902">
            <v>0</v>
          </cell>
          <cell r="F2902">
            <v>0</v>
          </cell>
          <cell r="G2902">
            <v>0</v>
          </cell>
        </row>
        <row r="2903">
          <cell r="B2903">
            <v>0</v>
          </cell>
          <cell r="C2903">
            <v>0</v>
          </cell>
          <cell r="D2903">
            <v>0</v>
          </cell>
          <cell r="E2903">
            <v>0</v>
          </cell>
          <cell r="F2903">
            <v>0</v>
          </cell>
          <cell r="G2903">
            <v>0</v>
          </cell>
        </row>
        <row r="2904">
          <cell r="B2904">
            <v>0</v>
          </cell>
          <cell r="C2904">
            <v>0</v>
          </cell>
          <cell r="D2904">
            <v>0</v>
          </cell>
          <cell r="E2904">
            <v>0</v>
          </cell>
          <cell r="F2904">
            <v>0</v>
          </cell>
          <cell r="G2904">
            <v>0</v>
          </cell>
        </row>
        <row r="2922">
          <cell r="B2922">
            <v>0</v>
          </cell>
          <cell r="C2922">
            <v>0</v>
          </cell>
          <cell r="D2922">
            <v>0</v>
          </cell>
          <cell r="E2922">
            <v>0</v>
          </cell>
          <cell r="F2922">
            <v>0</v>
          </cell>
          <cell r="G2922">
            <v>0</v>
          </cell>
        </row>
        <row r="2923">
          <cell r="B2923">
            <v>0</v>
          </cell>
          <cell r="C2923">
            <v>0</v>
          </cell>
          <cell r="D2923">
            <v>0</v>
          </cell>
          <cell r="E2923">
            <v>0</v>
          </cell>
          <cell r="F2923">
            <v>0</v>
          </cell>
          <cell r="G2923">
            <v>0</v>
          </cell>
        </row>
        <row r="2924">
          <cell r="B2924">
            <v>0</v>
          </cell>
          <cell r="C2924">
            <v>0</v>
          </cell>
          <cell r="D2924">
            <v>0</v>
          </cell>
          <cell r="E2924">
            <v>0</v>
          </cell>
          <cell r="F2924">
            <v>0</v>
          </cell>
          <cell r="G2924">
            <v>0</v>
          </cell>
        </row>
        <row r="2925">
          <cell r="B2925">
            <v>0</v>
          </cell>
          <cell r="C2925">
            <v>0</v>
          </cell>
          <cell r="D2925">
            <v>0</v>
          </cell>
          <cell r="E2925">
            <v>0</v>
          </cell>
          <cell r="F2925">
            <v>0</v>
          </cell>
          <cell r="G2925">
            <v>0</v>
          </cell>
        </row>
        <row r="2926">
          <cell r="B2926">
            <v>0</v>
          </cell>
          <cell r="C2926">
            <v>0</v>
          </cell>
          <cell r="D2926">
            <v>0</v>
          </cell>
          <cell r="E2926">
            <v>0</v>
          </cell>
          <cell r="F2926">
            <v>0</v>
          </cell>
          <cell r="G2926">
            <v>0</v>
          </cell>
        </row>
        <row r="2927">
          <cell r="B2927">
            <v>0</v>
          </cell>
          <cell r="C2927">
            <v>0</v>
          </cell>
          <cell r="D2927">
            <v>0</v>
          </cell>
          <cell r="E2927">
            <v>0</v>
          </cell>
          <cell r="F2927">
            <v>0</v>
          </cell>
          <cell r="G2927">
            <v>0</v>
          </cell>
        </row>
        <row r="2928">
          <cell r="B2928">
            <v>0</v>
          </cell>
          <cell r="C2928">
            <v>0</v>
          </cell>
          <cell r="D2928">
            <v>0</v>
          </cell>
          <cell r="E2928">
            <v>0</v>
          </cell>
          <cell r="F2928">
            <v>0</v>
          </cell>
          <cell r="G2928">
            <v>0</v>
          </cell>
        </row>
        <row r="2929">
          <cell r="B2929">
            <v>0</v>
          </cell>
          <cell r="C2929">
            <v>0</v>
          </cell>
          <cell r="D2929">
            <v>0</v>
          </cell>
          <cell r="E2929">
            <v>0</v>
          </cell>
          <cell r="F2929">
            <v>0</v>
          </cell>
          <cell r="G2929">
            <v>0</v>
          </cell>
        </row>
        <row r="2930">
          <cell r="B2930">
            <v>0</v>
          </cell>
          <cell r="C2930">
            <v>0</v>
          </cell>
          <cell r="D2930">
            <v>0</v>
          </cell>
          <cell r="E2930">
            <v>0</v>
          </cell>
          <cell r="F2930">
            <v>0</v>
          </cell>
          <cell r="G2930">
            <v>0</v>
          </cell>
        </row>
        <row r="2931">
          <cell r="B2931">
            <v>0</v>
          </cell>
          <cell r="C2931">
            <v>0</v>
          </cell>
          <cell r="D2931">
            <v>0</v>
          </cell>
          <cell r="E2931">
            <v>0</v>
          </cell>
          <cell r="F2931">
            <v>0</v>
          </cell>
          <cell r="G2931">
            <v>0</v>
          </cell>
        </row>
        <row r="2932">
          <cell r="B2932">
            <v>0</v>
          </cell>
          <cell r="C2932">
            <v>0</v>
          </cell>
          <cell r="D2932">
            <v>0</v>
          </cell>
          <cell r="E2932">
            <v>0</v>
          </cell>
          <cell r="F2932">
            <v>0</v>
          </cell>
          <cell r="G2932">
            <v>0</v>
          </cell>
        </row>
        <row r="2933">
          <cell r="B2933">
            <v>0</v>
          </cell>
          <cell r="C2933">
            <v>0</v>
          </cell>
          <cell r="D2933">
            <v>0</v>
          </cell>
          <cell r="E2933">
            <v>0</v>
          </cell>
          <cell r="F2933">
            <v>0</v>
          </cell>
          <cell r="G2933">
            <v>0</v>
          </cell>
        </row>
        <row r="2934">
          <cell r="B2934">
            <v>0</v>
          </cell>
          <cell r="C2934">
            <v>0</v>
          </cell>
          <cell r="D2934">
            <v>0</v>
          </cell>
          <cell r="E2934">
            <v>0</v>
          </cell>
          <cell r="F2934">
            <v>0</v>
          </cell>
          <cell r="G2934">
            <v>0</v>
          </cell>
        </row>
        <row r="2935">
          <cell r="B2935">
            <v>0</v>
          </cell>
          <cell r="C2935">
            <v>0</v>
          </cell>
          <cell r="D2935">
            <v>0</v>
          </cell>
          <cell r="E2935">
            <v>0</v>
          </cell>
          <cell r="F2935">
            <v>0</v>
          </cell>
          <cell r="G2935">
            <v>0</v>
          </cell>
        </row>
        <row r="2936">
          <cell r="B2936">
            <v>0</v>
          </cell>
          <cell r="C2936">
            <v>0</v>
          </cell>
          <cell r="D2936">
            <v>0</v>
          </cell>
          <cell r="E2936">
            <v>0</v>
          </cell>
          <cell r="F2936">
            <v>0</v>
          </cell>
          <cell r="G2936">
            <v>0</v>
          </cell>
        </row>
        <row r="2937">
          <cell r="B2937">
            <v>0</v>
          </cell>
          <cell r="C2937">
            <v>0</v>
          </cell>
          <cell r="D2937">
            <v>0</v>
          </cell>
          <cell r="E2937">
            <v>0</v>
          </cell>
          <cell r="F2937">
            <v>0</v>
          </cell>
          <cell r="G2937">
            <v>0</v>
          </cell>
        </row>
        <row r="2938">
          <cell r="B2938">
            <v>0</v>
          </cell>
          <cell r="C2938">
            <v>0</v>
          </cell>
          <cell r="D2938">
            <v>0</v>
          </cell>
          <cell r="E2938">
            <v>0</v>
          </cell>
          <cell r="F2938">
            <v>0</v>
          </cell>
          <cell r="G2938">
            <v>0</v>
          </cell>
        </row>
        <row r="2939">
          <cell r="B2939">
            <v>0</v>
          </cell>
          <cell r="C2939">
            <v>0</v>
          </cell>
          <cell r="D2939">
            <v>0</v>
          </cell>
          <cell r="E2939">
            <v>0</v>
          </cell>
          <cell r="F2939">
            <v>0</v>
          </cell>
          <cell r="G2939">
            <v>0</v>
          </cell>
        </row>
        <row r="2940">
          <cell r="B2940">
            <v>0</v>
          </cell>
          <cell r="C2940">
            <v>0</v>
          </cell>
          <cell r="D2940">
            <v>0</v>
          </cell>
          <cell r="E2940">
            <v>0</v>
          </cell>
          <cell r="F2940">
            <v>0</v>
          </cell>
          <cell r="G2940">
            <v>0</v>
          </cell>
        </row>
        <row r="2941">
          <cell r="B2941">
            <v>0</v>
          </cell>
          <cell r="C2941">
            <v>0</v>
          </cell>
          <cell r="D2941">
            <v>0</v>
          </cell>
          <cell r="E2941">
            <v>0</v>
          </cell>
          <cell r="F2941">
            <v>0</v>
          </cell>
          <cell r="G2941">
            <v>0</v>
          </cell>
        </row>
        <row r="2942">
          <cell r="B2942">
            <v>0</v>
          </cell>
          <cell r="C2942">
            <v>0</v>
          </cell>
          <cell r="D2942">
            <v>0</v>
          </cell>
          <cell r="E2942">
            <v>0</v>
          </cell>
          <cell r="F2942">
            <v>0</v>
          </cell>
          <cell r="G2942">
            <v>0</v>
          </cell>
        </row>
        <row r="2943">
          <cell r="B2943">
            <v>0</v>
          </cell>
          <cell r="C2943">
            <v>0</v>
          </cell>
          <cell r="D2943">
            <v>0</v>
          </cell>
          <cell r="E2943">
            <v>0</v>
          </cell>
          <cell r="F2943">
            <v>0</v>
          </cell>
          <cell r="G2943">
            <v>0</v>
          </cell>
        </row>
        <row r="2944">
          <cell r="B2944">
            <v>0</v>
          </cell>
          <cell r="C2944">
            <v>0</v>
          </cell>
          <cell r="D2944">
            <v>0</v>
          </cell>
          <cell r="E2944">
            <v>0</v>
          </cell>
          <cell r="F2944">
            <v>0</v>
          </cell>
          <cell r="G2944">
            <v>0</v>
          </cell>
        </row>
        <row r="2945">
          <cell r="B2945">
            <v>0</v>
          </cell>
          <cell r="C2945">
            <v>0</v>
          </cell>
          <cell r="D2945">
            <v>0</v>
          </cell>
          <cell r="E2945">
            <v>0</v>
          </cell>
          <cell r="F2945">
            <v>0</v>
          </cell>
          <cell r="G2945">
            <v>0</v>
          </cell>
        </row>
        <row r="2946">
          <cell r="B2946">
            <v>0</v>
          </cell>
          <cell r="C2946">
            <v>0</v>
          </cell>
          <cell r="D2946">
            <v>0</v>
          </cell>
          <cell r="E2946">
            <v>0</v>
          </cell>
          <cell r="F2946">
            <v>0</v>
          </cell>
          <cell r="G2946">
            <v>0</v>
          </cell>
        </row>
        <row r="2947">
          <cell r="B2947">
            <v>0</v>
          </cell>
          <cell r="C2947">
            <v>0</v>
          </cell>
          <cell r="D2947">
            <v>0</v>
          </cell>
          <cell r="E2947">
            <v>0</v>
          </cell>
          <cell r="F2947">
            <v>0</v>
          </cell>
          <cell r="G2947">
            <v>0</v>
          </cell>
        </row>
        <row r="2948">
          <cell r="B2948">
            <v>0</v>
          </cell>
          <cell r="C2948">
            <v>0</v>
          </cell>
          <cell r="D2948">
            <v>0</v>
          </cell>
          <cell r="E2948">
            <v>0</v>
          </cell>
          <cell r="F2948">
            <v>0</v>
          </cell>
          <cell r="G2948">
            <v>0</v>
          </cell>
        </row>
        <row r="2949">
          <cell r="B2949">
            <v>0</v>
          </cell>
          <cell r="C2949">
            <v>0</v>
          </cell>
          <cell r="D2949">
            <v>0</v>
          </cell>
          <cell r="E2949">
            <v>0</v>
          </cell>
          <cell r="F2949">
            <v>0</v>
          </cell>
          <cell r="G2949">
            <v>0</v>
          </cell>
        </row>
        <row r="2950">
          <cell r="B2950">
            <v>0</v>
          </cell>
          <cell r="C2950">
            <v>0</v>
          </cell>
          <cell r="D2950">
            <v>0</v>
          </cell>
          <cell r="E2950">
            <v>0</v>
          </cell>
          <cell r="F2950">
            <v>0</v>
          </cell>
          <cell r="G2950">
            <v>0</v>
          </cell>
        </row>
        <row r="2951">
          <cell r="B2951">
            <v>0</v>
          </cell>
          <cell r="C2951">
            <v>0</v>
          </cell>
          <cell r="D2951">
            <v>0</v>
          </cell>
          <cell r="E2951">
            <v>0</v>
          </cell>
          <cell r="F2951">
            <v>0</v>
          </cell>
          <cell r="G2951">
            <v>0</v>
          </cell>
        </row>
        <row r="2952">
          <cell r="B2952">
            <v>0</v>
          </cell>
          <cell r="C2952">
            <v>0</v>
          </cell>
          <cell r="D2952">
            <v>0</v>
          </cell>
          <cell r="E2952">
            <v>0</v>
          </cell>
          <cell r="F2952">
            <v>0</v>
          </cell>
          <cell r="G2952">
            <v>0</v>
          </cell>
        </row>
        <row r="2953">
          <cell r="B2953">
            <v>0</v>
          </cell>
          <cell r="C2953">
            <v>0</v>
          </cell>
          <cell r="D2953">
            <v>0</v>
          </cell>
          <cell r="E2953">
            <v>0</v>
          </cell>
          <cell r="F2953">
            <v>0</v>
          </cell>
          <cell r="G2953">
            <v>0</v>
          </cell>
        </row>
        <row r="2954">
          <cell r="B2954">
            <v>0</v>
          </cell>
          <cell r="C2954">
            <v>0</v>
          </cell>
          <cell r="D2954">
            <v>0</v>
          </cell>
          <cell r="E2954">
            <v>0</v>
          </cell>
          <cell r="F2954">
            <v>0</v>
          </cell>
          <cell r="G2954">
            <v>0</v>
          </cell>
        </row>
        <row r="2955">
          <cell r="B2955">
            <v>0</v>
          </cell>
          <cell r="C2955">
            <v>0</v>
          </cell>
          <cell r="D2955">
            <v>0</v>
          </cell>
          <cell r="E2955">
            <v>0</v>
          </cell>
          <cell r="F2955">
            <v>0</v>
          </cell>
          <cell r="G2955">
            <v>0</v>
          </cell>
        </row>
        <row r="2956">
          <cell r="B2956">
            <v>0</v>
          </cell>
          <cell r="C2956">
            <v>0</v>
          </cell>
          <cell r="D2956">
            <v>0</v>
          </cell>
          <cell r="E2956">
            <v>0</v>
          </cell>
          <cell r="F2956">
            <v>0</v>
          </cell>
          <cell r="G2956">
            <v>0</v>
          </cell>
        </row>
        <row r="2957">
          <cell r="B2957">
            <v>0</v>
          </cell>
          <cell r="C2957">
            <v>0</v>
          </cell>
          <cell r="D2957">
            <v>0</v>
          </cell>
          <cell r="E2957">
            <v>0</v>
          </cell>
          <cell r="F2957">
            <v>0</v>
          </cell>
          <cell r="G2957">
            <v>0</v>
          </cell>
        </row>
        <row r="2958">
          <cell r="B2958">
            <v>0</v>
          </cell>
          <cell r="C2958">
            <v>0</v>
          </cell>
          <cell r="D2958">
            <v>0</v>
          </cell>
          <cell r="E2958">
            <v>0</v>
          </cell>
          <cell r="F2958">
            <v>0</v>
          </cell>
          <cell r="G2958">
            <v>0</v>
          </cell>
        </row>
        <row r="2959">
          <cell r="B2959">
            <v>0</v>
          </cell>
          <cell r="C2959">
            <v>0</v>
          </cell>
          <cell r="D2959">
            <v>0</v>
          </cell>
          <cell r="E2959">
            <v>0</v>
          </cell>
          <cell r="F2959">
            <v>0</v>
          </cell>
          <cell r="G2959">
            <v>0</v>
          </cell>
        </row>
      </sheetData>
      <sheetData sheetId="68"/>
      <sheetData sheetId="69"/>
      <sheetData sheetId="70"/>
      <sheetData sheetId="71"/>
      <sheetData sheetId="72"/>
      <sheetData sheetId="73"/>
      <sheetData sheetId="74"/>
      <sheetData sheetId="75"/>
      <sheetData sheetId="76"/>
      <sheetData sheetId="77">
        <row r="1">
          <cell r="A1">
            <v>1</v>
          </cell>
        </row>
      </sheetData>
      <sheetData sheetId="78"/>
      <sheetData sheetId="79"/>
      <sheetData sheetId="80" refreshError="1"/>
      <sheetData sheetId="81" refreshError="1"/>
      <sheetData sheetId="82" refreshError="1"/>
      <sheetData sheetId="83" refreshError="1"/>
      <sheetData sheetId="84"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z00"/>
      <sheetName val="Orçamento por serv princ"/>
      <sheetName val="Orçamento"/>
      <sheetName val="PATO"/>
      <sheetName val="Transp basc 5m3"/>
      <sheetName val="Transp carroceria"/>
      <sheetName val="Transp carroceria com"/>
      <sheetName val="Transp Mat. para Remendos"/>
      <sheetName val="Consumo e Tansp. mat. bet."/>
      <sheetName val="CRONOGRAMA"/>
      <sheetName val="Gráfico"/>
      <sheetName val="02.510.01"/>
      <sheetName val="02.511.01"/>
      <sheetName val="02.530.01"/>
      <sheetName val="03.329.00"/>
      <sheetName val="08.404.00"/>
      <sheetName val="E412"/>
      <sheetName val="Simulação"/>
      <sheetName val="Mão de Obra"/>
      <sheetName val="Material"/>
      <sheetName val="EQUIPAMENTO"/>
      <sheetName val="Consumo e Tansp. mat. bet. (2)"/>
      <sheetName val="Pato BR 116 Icó para licitacao"/>
      <sheetName val="COMPOS1"/>
      <sheetName val="Teor"/>
      <sheetName val="Equipamentos"/>
      <sheetName val="Mat Asf"/>
      <sheetName val="SE_SicroPE_201511_ONER"/>
    </sheetNames>
    <sheetDataSet>
      <sheetData sheetId="0">
        <row r="3">
          <cell r="A3" t="str">
            <v>1 A 01 170 02</v>
          </cell>
          <cell r="B3" t="str">
            <v>Areia extraída com trator e carregadeira</v>
          </cell>
          <cell r="C3" t="str">
            <v>m3</v>
          </cell>
          <cell r="D3">
            <v>2.63</v>
          </cell>
          <cell r="E3">
            <v>0</v>
          </cell>
          <cell r="F3">
            <v>2.63</v>
          </cell>
        </row>
        <row r="4">
          <cell r="A4" t="str">
            <v>3 S 01 200 00</v>
          </cell>
          <cell r="B4" t="str">
            <v>Escavação e carga mat. jazida (consv)</v>
          </cell>
          <cell r="C4" t="str">
            <v>m3</v>
          </cell>
          <cell r="D4">
            <v>3.59</v>
          </cell>
          <cell r="E4">
            <v>1.17</v>
          </cell>
          <cell r="F4">
            <v>4.76</v>
          </cell>
        </row>
        <row r="5">
          <cell r="A5" t="str">
            <v>3 S 01 401 00</v>
          </cell>
          <cell r="B5" t="str">
            <v>Recomposição de revestimento primário</v>
          </cell>
          <cell r="C5" t="str">
            <v>m3</v>
          </cell>
          <cell r="D5">
            <v>5.37</v>
          </cell>
          <cell r="E5">
            <v>1.75</v>
          </cell>
          <cell r="F5">
            <v>7.12</v>
          </cell>
        </row>
        <row r="6">
          <cell r="A6" t="str">
            <v>3 S 01 930 00</v>
          </cell>
          <cell r="B6" t="str">
            <v>Regularização mecânica da faixa de domínio</v>
          </cell>
          <cell r="C6" t="str">
            <v>m2</v>
          </cell>
          <cell r="D6">
            <v>0.08</v>
          </cell>
          <cell r="E6">
            <v>0.02</v>
          </cell>
          <cell r="F6">
            <v>0.11</v>
          </cell>
        </row>
        <row r="7">
          <cell r="A7" t="str">
            <v>3 S 02 200 00</v>
          </cell>
          <cell r="B7" t="str">
            <v>Solo p/ base de remendo profundo</v>
          </cell>
          <cell r="C7" t="str">
            <v>m3</v>
          </cell>
          <cell r="D7">
            <v>4.13</v>
          </cell>
          <cell r="E7">
            <v>1.34</v>
          </cell>
          <cell r="F7">
            <v>5.48</v>
          </cell>
        </row>
        <row r="8">
          <cell r="A8" t="str">
            <v>3 S 02 200 01</v>
          </cell>
          <cell r="B8" t="str">
            <v>Recomposição de camada granular do pavimento</v>
          </cell>
          <cell r="C8" t="str">
            <v>m3</v>
          </cell>
          <cell r="D8">
            <v>6.28</v>
          </cell>
          <cell r="E8">
            <v>2.04</v>
          </cell>
          <cell r="F8">
            <v>8.33</v>
          </cell>
        </row>
        <row r="9">
          <cell r="A9" t="str">
            <v>3 S 02 220 00</v>
          </cell>
          <cell r="B9" t="str">
            <v>Solo brita p/ base de rem. profundo</v>
          </cell>
          <cell r="C9" t="str">
            <v>m3</v>
          </cell>
          <cell r="D9">
            <v>9.9600000000000009</v>
          </cell>
          <cell r="E9">
            <v>3.24</v>
          </cell>
          <cell r="F9">
            <v>13.21</v>
          </cell>
        </row>
        <row r="10">
          <cell r="A10" t="str">
            <v>3 S 02 230 00</v>
          </cell>
          <cell r="B10" t="str">
            <v>Brita para base de remendo profundo</v>
          </cell>
          <cell r="C10" t="str">
            <v>m3</v>
          </cell>
          <cell r="D10">
            <v>22.27</v>
          </cell>
          <cell r="E10">
            <v>7.24</v>
          </cell>
          <cell r="F10">
            <v>29.51</v>
          </cell>
        </row>
        <row r="11">
          <cell r="A11" t="str">
            <v>3 S 02 241 00</v>
          </cell>
          <cell r="B11" t="str">
            <v>Solo melhorado c/ cimento p/ base rem. profundo</v>
          </cell>
          <cell r="C11" t="str">
            <v>m3</v>
          </cell>
          <cell r="D11">
            <v>16.32</v>
          </cell>
          <cell r="E11">
            <v>5.31</v>
          </cell>
          <cell r="F11">
            <v>21.64</v>
          </cell>
        </row>
        <row r="12">
          <cell r="A12" t="str">
            <v>3 S 02 300 00</v>
          </cell>
          <cell r="B12" t="str">
            <v>Imprimação</v>
          </cell>
          <cell r="C12" t="str">
            <v>m2</v>
          </cell>
          <cell r="D12">
            <v>0.06</v>
          </cell>
          <cell r="E12">
            <v>0.02</v>
          </cell>
          <cell r="F12">
            <v>0.09</v>
          </cell>
        </row>
        <row r="13">
          <cell r="A13" t="str">
            <v>3 S 02 400 00</v>
          </cell>
          <cell r="B13" t="str">
            <v>Pintura de ligação</v>
          </cell>
          <cell r="C13" t="str">
            <v>m2</v>
          </cell>
          <cell r="D13">
            <v>0.04</v>
          </cell>
          <cell r="E13">
            <v>0.01</v>
          </cell>
          <cell r="F13">
            <v>0.06</v>
          </cell>
        </row>
        <row r="14">
          <cell r="A14" t="str">
            <v>3 S 02 500 00</v>
          </cell>
          <cell r="B14" t="str">
            <v>Capa selante com pedrisco</v>
          </cell>
          <cell r="C14" t="str">
            <v>m2</v>
          </cell>
          <cell r="D14">
            <v>0.19</v>
          </cell>
          <cell r="E14">
            <v>0.06</v>
          </cell>
          <cell r="F14">
            <v>0.25</v>
          </cell>
        </row>
        <row r="15">
          <cell r="A15" t="str">
            <v>3 S 02 500 01</v>
          </cell>
          <cell r="B15" t="str">
            <v>Capa selante com areia</v>
          </cell>
          <cell r="C15" t="str">
            <v>m2</v>
          </cell>
          <cell r="D15">
            <v>0.1</v>
          </cell>
          <cell r="E15">
            <v>0.03</v>
          </cell>
          <cell r="F15">
            <v>0.13</v>
          </cell>
        </row>
        <row r="16">
          <cell r="A16" t="str">
            <v>3 S 02 500 02</v>
          </cell>
          <cell r="B16" t="str">
            <v>Tratamento superficial simples com CAP</v>
          </cell>
          <cell r="C16" t="str">
            <v>m2</v>
          </cell>
          <cell r="D16">
            <v>0.27</v>
          </cell>
          <cell r="E16">
            <v>0.08</v>
          </cell>
          <cell r="F16">
            <v>0.36</v>
          </cell>
        </row>
        <row r="17">
          <cell r="A17" t="str">
            <v>3 S 02 500 03</v>
          </cell>
          <cell r="B17" t="str">
            <v>Tratamento superficial simples com emulsão</v>
          </cell>
          <cell r="C17" t="str">
            <v>m2</v>
          </cell>
          <cell r="D17">
            <v>0.25</v>
          </cell>
          <cell r="E17">
            <v>0.08</v>
          </cell>
          <cell r="F17">
            <v>0.34</v>
          </cell>
        </row>
        <row r="18">
          <cell r="A18" t="str">
            <v>3 S 02 500 04</v>
          </cell>
          <cell r="B18" t="str">
            <v>Tratamento superficial simples c/ banho diluído</v>
          </cell>
          <cell r="C18" t="str">
            <v>m2</v>
          </cell>
          <cell r="D18">
            <v>0.28000000000000003</v>
          </cell>
          <cell r="E18">
            <v>0.09</v>
          </cell>
          <cell r="F18">
            <v>0.38</v>
          </cell>
        </row>
        <row r="19">
          <cell r="A19" t="str">
            <v>3 S 02 501 00</v>
          </cell>
          <cell r="B19" t="str">
            <v>Tratamento superficial duplo c/ CAP</v>
          </cell>
          <cell r="C19" t="str">
            <v>m2</v>
          </cell>
          <cell r="D19">
            <v>0.81</v>
          </cell>
          <cell r="E19">
            <v>0.26</v>
          </cell>
          <cell r="F19">
            <v>1.08</v>
          </cell>
        </row>
        <row r="20">
          <cell r="A20" t="str">
            <v>3 S 02 501 01</v>
          </cell>
          <cell r="B20" t="str">
            <v>Tratamento superficial duplo com emulsão</v>
          </cell>
          <cell r="C20" t="str">
            <v>m2</v>
          </cell>
          <cell r="D20">
            <v>0.81</v>
          </cell>
          <cell r="E20">
            <v>0.26</v>
          </cell>
          <cell r="F20">
            <v>1.07</v>
          </cell>
        </row>
        <row r="21">
          <cell r="A21" t="str">
            <v>3 S 02 501 02</v>
          </cell>
          <cell r="B21" t="str">
            <v>Tratamento superficial duplo com banho diluído</v>
          </cell>
          <cell r="C21" t="str">
            <v>m2</v>
          </cell>
          <cell r="D21">
            <v>0.87</v>
          </cell>
          <cell r="E21">
            <v>0.28000000000000003</v>
          </cell>
          <cell r="F21">
            <v>1.1599999999999999</v>
          </cell>
        </row>
        <row r="22">
          <cell r="A22" t="str">
            <v>3 S 02 502 00</v>
          </cell>
          <cell r="B22" t="str">
            <v>Tratamento superficial triplo com CAP</v>
          </cell>
          <cell r="C22" t="str">
            <v>m2</v>
          </cell>
          <cell r="D22">
            <v>1.1499999999999999</v>
          </cell>
          <cell r="E22">
            <v>0.37</v>
          </cell>
          <cell r="F22">
            <v>1.53</v>
          </cell>
        </row>
        <row r="23">
          <cell r="A23" t="str">
            <v>3 S 02 502 01</v>
          </cell>
          <cell r="B23" t="str">
            <v>Tratamento superficial triplo com emulsão</v>
          </cell>
          <cell r="C23" t="str">
            <v>m2</v>
          </cell>
          <cell r="D23">
            <v>1.17</v>
          </cell>
          <cell r="E23">
            <v>0.38</v>
          </cell>
          <cell r="F23">
            <v>1.55</v>
          </cell>
        </row>
        <row r="24">
          <cell r="A24" t="str">
            <v>3 S 02 502 02</v>
          </cell>
          <cell r="B24" t="str">
            <v>Tratamento superficial triplo com banho diluído</v>
          </cell>
          <cell r="C24" t="str">
            <v>m2</v>
          </cell>
          <cell r="D24">
            <v>1.24</v>
          </cell>
          <cell r="E24">
            <v>0.4</v>
          </cell>
          <cell r="F24">
            <v>1.65</v>
          </cell>
        </row>
        <row r="25">
          <cell r="A25" t="str">
            <v>3 S 02 510 00</v>
          </cell>
          <cell r="B25" t="str">
            <v>Lama asfáltica fina (granulometrias I e II )</v>
          </cell>
          <cell r="C25" t="str">
            <v>m2</v>
          </cell>
          <cell r="D25">
            <v>0.28000000000000003</v>
          </cell>
          <cell r="E25">
            <v>0.09</v>
          </cell>
          <cell r="F25">
            <v>0.37</v>
          </cell>
        </row>
        <row r="26">
          <cell r="A26" t="str">
            <v>3 S 02 510 01</v>
          </cell>
          <cell r="B26" t="str">
            <v>Lama asfáltica grossa (granulometrias III e IV)</v>
          </cell>
          <cell r="C26" t="str">
            <v>m2</v>
          </cell>
          <cell r="D26">
            <v>0.5</v>
          </cell>
          <cell r="E26">
            <v>0.16</v>
          </cell>
          <cell r="F26">
            <v>0.67</v>
          </cell>
        </row>
        <row r="27">
          <cell r="A27" t="str">
            <v>3 S 02 520 00</v>
          </cell>
          <cell r="B27" t="str">
            <v>Mistura areia-asfalto em betoneira</v>
          </cell>
          <cell r="C27" t="str">
            <v>m3</v>
          </cell>
          <cell r="D27">
            <v>14.69</v>
          </cell>
          <cell r="E27">
            <v>4.78</v>
          </cell>
          <cell r="F27">
            <v>19.47</v>
          </cell>
        </row>
        <row r="28">
          <cell r="A28" t="str">
            <v>3 S 02 520 01</v>
          </cell>
          <cell r="B28" t="str">
            <v>Mistura areia-asfalto usinada a frio</v>
          </cell>
          <cell r="C28" t="str">
            <v>m3</v>
          </cell>
          <cell r="D28">
            <v>9.6</v>
          </cell>
          <cell r="E28">
            <v>3.12</v>
          </cell>
          <cell r="F28">
            <v>12.72</v>
          </cell>
        </row>
        <row r="29">
          <cell r="A29" t="str">
            <v>3 S 02 520 02</v>
          </cell>
          <cell r="B29" t="str">
            <v>Rec.do rev. com areia asfalto a frio</v>
          </cell>
          <cell r="C29" t="str">
            <v>m3</v>
          </cell>
          <cell r="D29">
            <v>11.17</v>
          </cell>
          <cell r="E29">
            <v>3.63</v>
          </cell>
          <cell r="F29">
            <v>14.8</v>
          </cell>
        </row>
        <row r="30">
          <cell r="A30" t="str">
            <v>3 S 02 521 00</v>
          </cell>
          <cell r="B30" t="str">
            <v>Mistura areia-asfalto usinada a quente</v>
          </cell>
          <cell r="C30" t="str">
            <v>m3</v>
          </cell>
          <cell r="D30">
            <v>27.74</v>
          </cell>
          <cell r="E30">
            <v>9.02</v>
          </cell>
          <cell r="F30">
            <v>36.770000000000003</v>
          </cell>
        </row>
        <row r="31">
          <cell r="A31" t="str">
            <v>3 S 02 521 01</v>
          </cell>
          <cell r="B31" t="str">
            <v>Rec. do rev. com areia asfalto a quente</v>
          </cell>
          <cell r="C31" t="str">
            <v>m3</v>
          </cell>
          <cell r="D31">
            <v>7.67</v>
          </cell>
          <cell r="E31">
            <v>2.4900000000000002</v>
          </cell>
          <cell r="F31">
            <v>10.16</v>
          </cell>
        </row>
        <row r="32">
          <cell r="A32" t="str">
            <v>3 S 02 530 00</v>
          </cell>
          <cell r="B32" t="str">
            <v>Mistura betuminosa em betoneira</v>
          </cell>
          <cell r="C32" t="str">
            <v>m3</v>
          </cell>
          <cell r="D32">
            <v>21.48</v>
          </cell>
          <cell r="E32">
            <v>6.99</v>
          </cell>
          <cell r="F32">
            <v>28.47</v>
          </cell>
        </row>
        <row r="33">
          <cell r="A33" t="str">
            <v>3 S 02 530 01</v>
          </cell>
          <cell r="B33" t="str">
            <v>Mistura betuminosa usinada a frio</v>
          </cell>
          <cell r="C33" t="str">
            <v>m3</v>
          </cell>
          <cell r="D33">
            <v>20.29</v>
          </cell>
          <cell r="E33">
            <v>6.6</v>
          </cell>
          <cell r="F33">
            <v>26.89</v>
          </cell>
        </row>
        <row r="34">
          <cell r="A34" t="str">
            <v>3 S 02 530 02</v>
          </cell>
          <cell r="B34" t="str">
            <v>Rec.do rev. com mistura betuminosa a frio</v>
          </cell>
          <cell r="C34" t="str">
            <v>m3</v>
          </cell>
          <cell r="D34">
            <v>12.63</v>
          </cell>
          <cell r="E34">
            <v>4.1100000000000003</v>
          </cell>
          <cell r="F34">
            <v>16.739999999999998</v>
          </cell>
        </row>
        <row r="35">
          <cell r="A35" t="str">
            <v>3 S 02 540 00</v>
          </cell>
          <cell r="B35" t="str">
            <v>Mistura betuminosa usinada a quente</v>
          </cell>
          <cell r="C35" t="str">
            <v>m3</v>
          </cell>
          <cell r="D35">
            <v>42.89</v>
          </cell>
          <cell r="E35">
            <v>13.96</v>
          </cell>
          <cell r="F35">
            <v>56.85</v>
          </cell>
        </row>
        <row r="36">
          <cell r="A36" t="str">
            <v>3 S 02 540 01</v>
          </cell>
          <cell r="B36" t="str">
            <v>Rec.do rev.com mistura betuminosa a quente</v>
          </cell>
          <cell r="C36" t="str">
            <v>m3</v>
          </cell>
          <cell r="D36">
            <v>8.8699999999999992</v>
          </cell>
          <cell r="E36">
            <v>2.88</v>
          </cell>
          <cell r="F36">
            <v>11.76</v>
          </cell>
        </row>
        <row r="37">
          <cell r="A37" t="str">
            <v>3 S 02 601 00</v>
          </cell>
          <cell r="B37" t="str">
            <v>Recomposição de placa de concreto</v>
          </cell>
          <cell r="C37" t="str">
            <v>m3</v>
          </cell>
          <cell r="D37">
            <v>102.55</v>
          </cell>
          <cell r="E37">
            <v>33.380000000000003</v>
          </cell>
          <cell r="F37">
            <v>135.94</v>
          </cell>
        </row>
        <row r="38">
          <cell r="A38" t="str">
            <v>3 S 02 900 00</v>
          </cell>
          <cell r="B38" t="str">
            <v>Remoção mecanizada de revestimento betuminoso</v>
          </cell>
          <cell r="C38" t="str">
            <v>m3</v>
          </cell>
          <cell r="D38">
            <v>2.95</v>
          </cell>
          <cell r="E38">
            <v>0.96</v>
          </cell>
          <cell r="F38">
            <v>3.92</v>
          </cell>
        </row>
        <row r="39">
          <cell r="A39" t="str">
            <v>3 S 02 901 00</v>
          </cell>
          <cell r="B39" t="str">
            <v>Remoção manual de revestimento betuminoso</v>
          </cell>
          <cell r="C39" t="str">
            <v>m3</v>
          </cell>
          <cell r="D39">
            <v>47.07</v>
          </cell>
          <cell r="E39">
            <v>15.32</v>
          </cell>
          <cell r="F39">
            <v>62.39</v>
          </cell>
        </row>
        <row r="40">
          <cell r="A40" t="str">
            <v>3 S 02 902 00</v>
          </cell>
          <cell r="B40" t="str">
            <v>Remoção mecanizada da camada granular do pavimento</v>
          </cell>
          <cell r="C40" t="str">
            <v>m3</v>
          </cell>
          <cell r="D40">
            <v>1.9</v>
          </cell>
          <cell r="E40">
            <v>0.61</v>
          </cell>
          <cell r="F40">
            <v>2.52</v>
          </cell>
        </row>
        <row r="41">
          <cell r="A41" t="str">
            <v>3 S 02 903 00</v>
          </cell>
          <cell r="B41" t="str">
            <v>Remoção manual da camada granular do pavimento</v>
          </cell>
          <cell r="C41" t="str">
            <v>m3</v>
          </cell>
          <cell r="D41">
            <v>25.09</v>
          </cell>
          <cell r="E41">
            <v>8.16</v>
          </cell>
          <cell r="F41">
            <v>33.25</v>
          </cell>
        </row>
        <row r="42">
          <cell r="A42" t="str">
            <v>3 S 02 999 00</v>
          </cell>
          <cell r="B42" t="str">
            <v>Peneiramento</v>
          </cell>
          <cell r="C42" t="str">
            <v>m3</v>
          </cell>
          <cell r="D42">
            <v>3.03</v>
          </cell>
          <cell r="E42">
            <v>0.98</v>
          </cell>
          <cell r="F42">
            <v>4.0199999999999996</v>
          </cell>
        </row>
        <row r="43">
          <cell r="A43" t="str">
            <v>3 S 03 310 00</v>
          </cell>
          <cell r="B43" t="str">
            <v>Concreto ciclópico</v>
          </cell>
          <cell r="C43" t="str">
            <v>m3</v>
          </cell>
          <cell r="D43">
            <v>78.209999999999994</v>
          </cell>
          <cell r="E43">
            <v>25.45</v>
          </cell>
          <cell r="F43">
            <v>103.67</v>
          </cell>
        </row>
        <row r="44">
          <cell r="A44" t="str">
            <v>3 S 03 329 00</v>
          </cell>
          <cell r="B44" t="str">
            <v>Concreto de cimento (confecção e lançamento)</v>
          </cell>
          <cell r="C44" t="str">
            <v>m3</v>
          </cell>
          <cell r="D44">
            <v>96.73</v>
          </cell>
          <cell r="E44">
            <v>31.48</v>
          </cell>
          <cell r="F44">
            <v>128.21</v>
          </cell>
        </row>
        <row r="45">
          <cell r="A45" t="str">
            <v>3 S 03 329 01</v>
          </cell>
          <cell r="B45" t="str">
            <v>Concreto de cimento(confecção manual e lançamento)</v>
          </cell>
          <cell r="C45" t="str">
            <v>m3</v>
          </cell>
          <cell r="D45">
            <v>112.94</v>
          </cell>
          <cell r="E45">
            <v>36.76</v>
          </cell>
          <cell r="F45">
            <v>149.69999999999999</v>
          </cell>
        </row>
        <row r="46">
          <cell r="A46" t="str">
            <v>3 S 03 340 02</v>
          </cell>
          <cell r="B46" t="str">
            <v>Argamassa cimento areia 1-6</v>
          </cell>
          <cell r="C46" t="str">
            <v>m3</v>
          </cell>
          <cell r="D46">
            <v>81.86</v>
          </cell>
          <cell r="E46">
            <v>26.64</v>
          </cell>
          <cell r="F46">
            <v>108.51</v>
          </cell>
        </row>
        <row r="47">
          <cell r="A47" t="str">
            <v>3 S 03 340 03</v>
          </cell>
          <cell r="B47" t="str">
            <v>Argamassa cimento solo 1:10</v>
          </cell>
          <cell r="C47" t="str">
            <v>m3</v>
          </cell>
          <cell r="D47">
            <v>53.21</v>
          </cell>
          <cell r="E47">
            <v>17.32</v>
          </cell>
          <cell r="F47">
            <v>70.53</v>
          </cell>
        </row>
        <row r="48">
          <cell r="A48" t="str">
            <v>3 S 03 353 00</v>
          </cell>
          <cell r="B48" t="str">
            <v>Dobragem e colocação de armadura</v>
          </cell>
          <cell r="C48" t="str">
            <v>kg</v>
          </cell>
          <cell r="D48">
            <v>1.68</v>
          </cell>
          <cell r="E48">
            <v>0.54</v>
          </cell>
          <cell r="F48">
            <v>2.23</v>
          </cell>
        </row>
        <row r="49">
          <cell r="A49" t="str">
            <v>3 S 03 370 00</v>
          </cell>
          <cell r="B49" t="str">
            <v>Forma comum de madeira</v>
          </cell>
          <cell r="C49" t="str">
            <v>m2</v>
          </cell>
          <cell r="D49">
            <v>17.96</v>
          </cell>
          <cell r="E49">
            <v>5.84</v>
          </cell>
          <cell r="F49">
            <v>23.81</v>
          </cell>
        </row>
        <row r="50">
          <cell r="A50" t="str">
            <v>3 S 03 940 01</v>
          </cell>
          <cell r="B50" t="str">
            <v>Reaterro e compactação p/ bueiro</v>
          </cell>
          <cell r="C50" t="str">
            <v>m3</v>
          </cell>
          <cell r="D50">
            <v>6.99</v>
          </cell>
          <cell r="E50">
            <v>2.27</v>
          </cell>
          <cell r="F50">
            <v>9.26</v>
          </cell>
        </row>
        <row r="51">
          <cell r="A51" t="str">
            <v>3 S 03 940 02</v>
          </cell>
          <cell r="B51" t="str">
            <v>Reaterro apiloado</v>
          </cell>
          <cell r="C51" t="str">
            <v>m3</v>
          </cell>
          <cell r="D51">
            <v>4.46</v>
          </cell>
          <cell r="E51">
            <v>1.45</v>
          </cell>
          <cell r="F51">
            <v>5.92</v>
          </cell>
        </row>
        <row r="52">
          <cell r="A52" t="str">
            <v>3 S 03 950 00</v>
          </cell>
          <cell r="B52" t="str">
            <v>Limpeza de ponte</v>
          </cell>
          <cell r="C52" t="str">
            <v>m</v>
          </cell>
          <cell r="D52">
            <v>1.1299999999999999</v>
          </cell>
          <cell r="E52">
            <v>0.37</v>
          </cell>
          <cell r="F52">
            <v>1.5</v>
          </cell>
        </row>
        <row r="53">
          <cell r="A53" t="str">
            <v>3 S 04 000 00</v>
          </cell>
          <cell r="B53" t="str">
            <v>Escavação manual em material de 1a categoria</v>
          </cell>
          <cell r="C53" t="str">
            <v>m3</v>
          </cell>
          <cell r="D53">
            <v>8.07</v>
          </cell>
          <cell r="E53">
            <v>2.62</v>
          </cell>
          <cell r="F53">
            <v>10.7</v>
          </cell>
        </row>
        <row r="54">
          <cell r="A54" t="str">
            <v>3 S 04 000 01</v>
          </cell>
          <cell r="B54" t="str">
            <v>Escavação manual em material de 2a categoria</v>
          </cell>
          <cell r="C54" t="str">
            <v>m3</v>
          </cell>
          <cell r="D54">
            <v>10.76</v>
          </cell>
          <cell r="E54">
            <v>3.5</v>
          </cell>
          <cell r="F54">
            <v>14.26</v>
          </cell>
        </row>
        <row r="55">
          <cell r="A55" t="str">
            <v>3 S 04 001 00</v>
          </cell>
          <cell r="B55" t="str">
            <v>Escavação mecaniz. de vala em mater. de 1a cat.</v>
          </cell>
          <cell r="C55" t="str">
            <v>m3</v>
          </cell>
          <cell r="D55">
            <v>2.37</v>
          </cell>
          <cell r="E55">
            <v>0.77</v>
          </cell>
          <cell r="F55">
            <v>3.14</v>
          </cell>
        </row>
        <row r="56">
          <cell r="A56" t="str">
            <v>3 S 04 010 00</v>
          </cell>
          <cell r="B56" t="str">
            <v>Escavação mecaniz.de vala em material de 2a cat.</v>
          </cell>
          <cell r="C56" t="str">
            <v>m3</v>
          </cell>
          <cell r="D56">
            <v>2.96</v>
          </cell>
          <cell r="E56">
            <v>0.96</v>
          </cell>
          <cell r="F56">
            <v>3.93</v>
          </cell>
        </row>
        <row r="57">
          <cell r="A57" t="str">
            <v>3 S 04 020 00</v>
          </cell>
          <cell r="B57" t="str">
            <v>Escavação e carga de material de 3a cat. em valas</v>
          </cell>
          <cell r="C57" t="str">
            <v>m3</v>
          </cell>
          <cell r="D57">
            <v>22.81</v>
          </cell>
          <cell r="E57">
            <v>7.42</v>
          </cell>
          <cell r="F57">
            <v>30.24</v>
          </cell>
        </row>
        <row r="58">
          <cell r="A58" t="str">
            <v>3 S 04 300 16</v>
          </cell>
          <cell r="B58" t="str">
            <v>Bueiro met. chapa múltipla D=1,60m galv.</v>
          </cell>
          <cell r="C58" t="str">
            <v>m</v>
          </cell>
          <cell r="D58">
            <v>1077.76</v>
          </cell>
          <cell r="E58">
            <v>350.81</v>
          </cell>
          <cell r="F58">
            <v>1428.58</v>
          </cell>
        </row>
        <row r="59">
          <cell r="A59" t="str">
            <v>3 S 04 300 20</v>
          </cell>
          <cell r="B59" t="str">
            <v>Bueiro met. chapa múltipla D=2,00m galv.</v>
          </cell>
          <cell r="C59" t="str">
            <v>m</v>
          </cell>
          <cell r="D59">
            <v>1350.4</v>
          </cell>
          <cell r="E59">
            <v>439.55</v>
          </cell>
          <cell r="F59">
            <v>1789.96</v>
          </cell>
        </row>
        <row r="60">
          <cell r="A60" t="str">
            <v>3 S 04 301 16</v>
          </cell>
          <cell r="B60" t="str">
            <v>Bueiro met.chapas múlt. D=1,60 m rev. epoxy</v>
          </cell>
          <cell r="C60" t="str">
            <v>m</v>
          </cell>
          <cell r="D60">
            <v>1157.76</v>
          </cell>
          <cell r="E60">
            <v>376.85</v>
          </cell>
          <cell r="F60">
            <v>1534.62</v>
          </cell>
        </row>
        <row r="61">
          <cell r="A61" t="str">
            <v>3 S 04 301 20</v>
          </cell>
          <cell r="B61" t="str">
            <v>Bueiro met. chapas múlt. D=2,00 m rev. epoxy</v>
          </cell>
          <cell r="C61" t="str">
            <v>m</v>
          </cell>
          <cell r="D61">
            <v>1450.4</v>
          </cell>
          <cell r="E61">
            <v>472.1</v>
          </cell>
          <cell r="F61">
            <v>1922.51</v>
          </cell>
        </row>
        <row r="62">
          <cell r="A62" t="str">
            <v>3 S 04 310 16</v>
          </cell>
          <cell r="B62" t="str">
            <v>Bueiro met. s/interrupção tráf. D=1,60 m galv.</v>
          </cell>
          <cell r="C62" t="str">
            <v>m</v>
          </cell>
          <cell r="D62">
            <v>922.74</v>
          </cell>
          <cell r="E62">
            <v>300.35000000000002</v>
          </cell>
          <cell r="F62">
            <v>1223.0999999999999</v>
          </cell>
        </row>
        <row r="63">
          <cell r="A63" t="str">
            <v>3 S 04 310 20</v>
          </cell>
          <cell r="B63" t="str">
            <v>Bueiro met. s/interrupção tráf. D=2,00 m galv.</v>
          </cell>
          <cell r="C63" t="str">
            <v>m</v>
          </cell>
          <cell r="D63">
            <v>1146.29</v>
          </cell>
          <cell r="E63">
            <v>373.11</v>
          </cell>
          <cell r="F63">
            <v>1519.4</v>
          </cell>
        </row>
        <row r="64">
          <cell r="A64" t="str">
            <v>3 S 04 311 16</v>
          </cell>
          <cell r="B64" t="str">
            <v>Bueiro met.s/interrupção tráf. D=1,60 m rev. epoxy</v>
          </cell>
          <cell r="C64" t="str">
            <v>m</v>
          </cell>
          <cell r="D64">
            <v>1388.54</v>
          </cell>
          <cell r="E64">
            <v>451.97</v>
          </cell>
          <cell r="F64">
            <v>1840.52</v>
          </cell>
        </row>
        <row r="65">
          <cell r="A65" t="str">
            <v>3 S 04 311 20</v>
          </cell>
          <cell r="B65" t="str">
            <v>Bueiro met.s/interrupção tráf. D=2,00 m rev. epoxy</v>
          </cell>
          <cell r="C65" t="str">
            <v>m</v>
          </cell>
          <cell r="D65">
            <v>1227.29</v>
          </cell>
          <cell r="E65">
            <v>399.48</v>
          </cell>
          <cell r="F65">
            <v>1626.77</v>
          </cell>
        </row>
        <row r="66">
          <cell r="A66" t="str">
            <v>3 S 04 590 00</v>
          </cell>
          <cell r="B66" t="str">
            <v>Assentamento de dreno profundo</v>
          </cell>
          <cell r="C66" t="str">
            <v>m</v>
          </cell>
          <cell r="D66">
            <v>18.61</v>
          </cell>
          <cell r="E66">
            <v>6.06</v>
          </cell>
          <cell r="F66">
            <v>24.67</v>
          </cell>
        </row>
        <row r="67">
          <cell r="A67" t="str">
            <v>3 S 04 999 08</v>
          </cell>
          <cell r="B67" t="str">
            <v>Selo de argila apiloado com solo local</v>
          </cell>
          <cell r="C67" t="str">
            <v>m3</v>
          </cell>
          <cell r="D67">
            <v>4.46</v>
          </cell>
          <cell r="E67">
            <v>1.45</v>
          </cell>
          <cell r="F67">
            <v>5.92</v>
          </cell>
        </row>
        <row r="68">
          <cell r="A68" t="str">
            <v>3 S 05 000 00</v>
          </cell>
          <cell r="B68" t="str">
            <v>Enrocamento de pedra arrumada</v>
          </cell>
          <cell r="C68" t="str">
            <v>m3</v>
          </cell>
          <cell r="D68">
            <v>32.64</v>
          </cell>
          <cell r="E68">
            <v>10.62</v>
          </cell>
          <cell r="F68">
            <v>43.27</v>
          </cell>
        </row>
        <row r="69">
          <cell r="A69" t="str">
            <v>3 S 05 001 00</v>
          </cell>
          <cell r="B69" t="str">
            <v>Enrocamento de pedra jogada</v>
          </cell>
          <cell r="C69" t="str">
            <v>m3</v>
          </cell>
          <cell r="D69">
            <v>21.93</v>
          </cell>
          <cell r="E69">
            <v>7.13</v>
          </cell>
          <cell r="F69">
            <v>29.07</v>
          </cell>
        </row>
        <row r="70">
          <cell r="A70" t="str">
            <v>3 S 05 101 01</v>
          </cell>
          <cell r="B70" t="str">
            <v>Revestimento vegetal com mudas</v>
          </cell>
          <cell r="C70" t="str">
            <v>m2</v>
          </cell>
          <cell r="D70">
            <v>1.51</v>
          </cell>
          <cell r="E70">
            <v>0.49</v>
          </cell>
          <cell r="F70">
            <v>2.0099999999999998</v>
          </cell>
        </row>
        <row r="71">
          <cell r="A71" t="str">
            <v>3 S 05 101 02</v>
          </cell>
          <cell r="B71" t="str">
            <v>Revestimento vegetal com grama em leivas</v>
          </cell>
          <cell r="C71" t="str">
            <v>m2</v>
          </cell>
          <cell r="D71">
            <v>1.62</v>
          </cell>
          <cell r="E71">
            <v>0.53</v>
          </cell>
          <cell r="F71">
            <v>2.15</v>
          </cell>
        </row>
        <row r="72">
          <cell r="A72" t="str">
            <v>3 S 08 001 00</v>
          </cell>
          <cell r="B72" t="str">
            <v>Reconformação da plataforma</v>
          </cell>
          <cell r="C72" t="str">
            <v>ha</v>
          </cell>
          <cell r="D72">
            <v>55.22</v>
          </cell>
          <cell r="E72">
            <v>17.97</v>
          </cell>
          <cell r="F72">
            <v>73.19</v>
          </cell>
        </row>
        <row r="73">
          <cell r="A73" t="str">
            <v>3 S 08 100 00</v>
          </cell>
          <cell r="B73" t="str">
            <v>Tapa buraco</v>
          </cell>
          <cell r="C73" t="str">
            <v>m3</v>
          </cell>
          <cell r="D73">
            <v>49.27</v>
          </cell>
          <cell r="E73">
            <v>16.04</v>
          </cell>
          <cell r="F73">
            <v>65.31</v>
          </cell>
        </row>
        <row r="74">
          <cell r="A74" t="str">
            <v>3 S 08 101 01</v>
          </cell>
          <cell r="B74" t="str">
            <v>Remendo profundo com demolição manual</v>
          </cell>
          <cell r="C74" t="str">
            <v>m3</v>
          </cell>
          <cell r="D74">
            <v>57.84</v>
          </cell>
          <cell r="E74">
            <v>18.82</v>
          </cell>
          <cell r="F74">
            <v>76.67</v>
          </cell>
        </row>
        <row r="75">
          <cell r="A75" t="str">
            <v>3 S 08 101 02</v>
          </cell>
          <cell r="B75" t="str">
            <v>Remendo profundo com demolição mecanizada</v>
          </cell>
          <cell r="C75" t="str">
            <v>m3</v>
          </cell>
          <cell r="D75">
            <v>42.59</v>
          </cell>
          <cell r="E75">
            <v>13.86</v>
          </cell>
          <cell r="F75">
            <v>56.45</v>
          </cell>
        </row>
        <row r="76">
          <cell r="A76" t="str">
            <v>3 S 08 102 00</v>
          </cell>
          <cell r="B76" t="str">
            <v>Limpeza ench. juntas pav. concr. a quente (consv)</v>
          </cell>
          <cell r="C76" t="str">
            <v>m</v>
          </cell>
          <cell r="D76">
            <v>0.68</v>
          </cell>
          <cell r="E76">
            <v>0.22</v>
          </cell>
          <cell r="F76">
            <v>0.91</v>
          </cell>
        </row>
        <row r="77">
          <cell r="A77" t="str">
            <v>3 S 08 102 01</v>
          </cell>
          <cell r="B77" t="str">
            <v>Limpeza ench. juntas pav. concr. a frio (consv)</v>
          </cell>
          <cell r="C77" t="str">
            <v>m</v>
          </cell>
          <cell r="D77">
            <v>0.56999999999999995</v>
          </cell>
          <cell r="E77">
            <v>0.18</v>
          </cell>
          <cell r="F77">
            <v>0.76</v>
          </cell>
        </row>
        <row r="78">
          <cell r="A78" t="str">
            <v>3 S 08 103 00</v>
          </cell>
          <cell r="B78" t="str">
            <v>Selagem de trinca</v>
          </cell>
          <cell r="C78" t="str">
            <v>l</v>
          </cell>
          <cell r="D78">
            <v>0.43</v>
          </cell>
          <cell r="E78">
            <v>0.14000000000000001</v>
          </cell>
          <cell r="F78">
            <v>0.56999999999999995</v>
          </cell>
        </row>
        <row r="79">
          <cell r="A79" t="str">
            <v>3 S 08 104 01</v>
          </cell>
          <cell r="B79" t="str">
            <v>Combate à exsudação com areia</v>
          </cell>
          <cell r="C79" t="str">
            <v>m2</v>
          </cell>
          <cell r="D79">
            <v>0.15</v>
          </cell>
          <cell r="E79">
            <v>0.04</v>
          </cell>
          <cell r="F79">
            <v>0.2</v>
          </cell>
        </row>
        <row r="80">
          <cell r="A80" t="str">
            <v>3 S 08 104 02</v>
          </cell>
          <cell r="B80" t="str">
            <v>Combate à exsudação com pedrisco</v>
          </cell>
          <cell r="C80" t="str">
            <v>m2</v>
          </cell>
          <cell r="D80">
            <v>0.18</v>
          </cell>
          <cell r="E80">
            <v>0.06</v>
          </cell>
          <cell r="F80">
            <v>0.24</v>
          </cell>
        </row>
        <row r="81">
          <cell r="A81" t="str">
            <v>3 S 08 109 00</v>
          </cell>
          <cell r="B81" t="str">
            <v>Correção de defeitos com mistura betuminosa</v>
          </cell>
          <cell r="C81" t="str">
            <v>m3</v>
          </cell>
          <cell r="D81">
            <v>30.73</v>
          </cell>
          <cell r="E81">
            <v>10</v>
          </cell>
          <cell r="F81">
            <v>40.74</v>
          </cell>
        </row>
        <row r="82">
          <cell r="A82" t="str">
            <v>3 S 08 109 12</v>
          </cell>
          <cell r="B82" t="str">
            <v>Correção de defeitos por fresagem descontínua</v>
          </cell>
          <cell r="C82" t="str">
            <v>m3</v>
          </cell>
          <cell r="D82">
            <v>64.209999999999994</v>
          </cell>
          <cell r="E82">
            <v>20.9</v>
          </cell>
          <cell r="F82">
            <v>85.11</v>
          </cell>
        </row>
        <row r="83">
          <cell r="A83" t="str">
            <v>3 S 08 110 00</v>
          </cell>
          <cell r="B83" t="str">
            <v>Correção de defeitos por penetração</v>
          </cell>
          <cell r="C83" t="str">
            <v>m2</v>
          </cell>
          <cell r="D83">
            <v>3.4</v>
          </cell>
          <cell r="E83">
            <v>1.1000000000000001</v>
          </cell>
          <cell r="F83">
            <v>4.51</v>
          </cell>
        </row>
        <row r="84">
          <cell r="A84" t="str">
            <v>3 S 08 200 00</v>
          </cell>
          <cell r="B84" t="str">
            <v>Recomp. de guarda corpo</v>
          </cell>
          <cell r="C84" t="str">
            <v>m</v>
          </cell>
          <cell r="D84">
            <v>28.12</v>
          </cell>
          <cell r="E84">
            <v>9.15</v>
          </cell>
          <cell r="F84">
            <v>37.270000000000003</v>
          </cell>
        </row>
        <row r="85">
          <cell r="A85" t="str">
            <v>3 S 08 200 01</v>
          </cell>
          <cell r="B85" t="str">
            <v>Recomposição de sarjeta em alvenaria de tijolo</v>
          </cell>
          <cell r="C85" t="str">
            <v>m2</v>
          </cell>
          <cell r="D85">
            <v>13.37</v>
          </cell>
          <cell r="E85">
            <v>4.3499999999999996</v>
          </cell>
          <cell r="F85">
            <v>17.72</v>
          </cell>
        </row>
        <row r="86">
          <cell r="A86" t="str">
            <v>3 S 08 300 01</v>
          </cell>
          <cell r="B86" t="str">
            <v>Limpeza de sarjeta e meio fio</v>
          </cell>
          <cell r="C86" t="str">
            <v>m</v>
          </cell>
          <cell r="D86">
            <v>0.09</v>
          </cell>
          <cell r="E86">
            <v>0.02</v>
          </cell>
          <cell r="F86">
            <v>0.12</v>
          </cell>
        </row>
        <row r="87">
          <cell r="A87" t="str">
            <v>3 S 08 301 01</v>
          </cell>
          <cell r="B87" t="str">
            <v>Limpeza de valeta de corte</v>
          </cell>
          <cell r="C87" t="str">
            <v>m</v>
          </cell>
          <cell r="D87">
            <v>0.13</v>
          </cell>
          <cell r="E87">
            <v>0.04</v>
          </cell>
          <cell r="F87">
            <v>0.18</v>
          </cell>
        </row>
        <row r="88">
          <cell r="A88" t="str">
            <v>3 S 08 301 02</v>
          </cell>
          <cell r="B88" t="str">
            <v>Limpeza de vala de drenagem</v>
          </cell>
          <cell r="C88" t="str">
            <v>m</v>
          </cell>
          <cell r="D88">
            <v>0.54</v>
          </cell>
          <cell r="E88">
            <v>0.17</v>
          </cell>
          <cell r="F88">
            <v>0.72</v>
          </cell>
        </row>
        <row r="89">
          <cell r="A89" t="str">
            <v>3 S 08 301 03</v>
          </cell>
          <cell r="B89" t="str">
            <v>Limpeza de descida d'água</v>
          </cell>
          <cell r="C89" t="str">
            <v>m</v>
          </cell>
          <cell r="D89">
            <v>0.18</v>
          </cell>
          <cell r="E89">
            <v>0.05</v>
          </cell>
          <cell r="F89">
            <v>0.24</v>
          </cell>
        </row>
        <row r="90">
          <cell r="A90" t="str">
            <v>3 S 08 302 01</v>
          </cell>
          <cell r="B90" t="str">
            <v>Limpeza de bueiro</v>
          </cell>
          <cell r="C90" t="str">
            <v>m3</v>
          </cell>
          <cell r="D90">
            <v>3.03</v>
          </cell>
          <cell r="E90">
            <v>0.98</v>
          </cell>
          <cell r="F90">
            <v>4.0199999999999996</v>
          </cell>
        </row>
        <row r="91">
          <cell r="A91" t="str">
            <v>3 S 08 302 02</v>
          </cell>
          <cell r="B91" t="str">
            <v>Desobstrução de bueiro</v>
          </cell>
          <cell r="C91" t="str">
            <v>m3</v>
          </cell>
          <cell r="D91">
            <v>8.8000000000000007</v>
          </cell>
          <cell r="E91">
            <v>2.86</v>
          </cell>
          <cell r="F91">
            <v>11.67</v>
          </cell>
        </row>
        <row r="92">
          <cell r="A92" t="str">
            <v>3 S 08 302 03</v>
          </cell>
          <cell r="B92" t="str">
            <v>Assentamento de tubo D=0,60 m</v>
          </cell>
          <cell r="C92" t="str">
            <v>m</v>
          </cell>
          <cell r="D92">
            <v>55.31</v>
          </cell>
          <cell r="E92">
            <v>18</v>
          </cell>
          <cell r="F92">
            <v>73.319999999999993</v>
          </cell>
        </row>
        <row r="93">
          <cell r="A93" t="str">
            <v>3 S 08 302 04</v>
          </cell>
          <cell r="B93" t="str">
            <v>Assentamento de tubo D=0,80 m</v>
          </cell>
          <cell r="C93" t="str">
            <v>m</v>
          </cell>
          <cell r="D93">
            <v>83.26</v>
          </cell>
          <cell r="E93">
            <v>27.1</v>
          </cell>
          <cell r="F93">
            <v>110.36</v>
          </cell>
        </row>
        <row r="94">
          <cell r="A94" t="str">
            <v>3 S 08 302 05</v>
          </cell>
          <cell r="B94" t="str">
            <v>Assentamento de tubo D=1,0 m</v>
          </cell>
          <cell r="C94" t="str">
            <v>m</v>
          </cell>
          <cell r="D94">
            <v>122.24</v>
          </cell>
          <cell r="E94">
            <v>39.78</v>
          </cell>
          <cell r="F94">
            <v>162.03</v>
          </cell>
        </row>
        <row r="95">
          <cell r="A95" t="str">
            <v>3 S 08 302 06</v>
          </cell>
          <cell r="B95" t="str">
            <v>Assentamento de tubo D=1,20 m</v>
          </cell>
          <cell r="C95" t="str">
            <v>m</v>
          </cell>
          <cell r="D95">
            <v>176.45</v>
          </cell>
          <cell r="E95">
            <v>57.43</v>
          </cell>
          <cell r="F95">
            <v>233.89</v>
          </cell>
        </row>
        <row r="96">
          <cell r="A96" t="str">
            <v>3 S 08 400 00</v>
          </cell>
          <cell r="B96" t="str">
            <v>Limpeza de placa de sinalização</v>
          </cell>
          <cell r="C96" t="str">
            <v>m2</v>
          </cell>
          <cell r="D96">
            <v>1.4</v>
          </cell>
          <cell r="E96">
            <v>0.45</v>
          </cell>
          <cell r="F96">
            <v>1.85</v>
          </cell>
        </row>
        <row r="97">
          <cell r="A97" t="str">
            <v>3 S 08 400 01</v>
          </cell>
          <cell r="B97" t="str">
            <v>Recomposição placa de sinalização</v>
          </cell>
          <cell r="C97" t="str">
            <v>m2</v>
          </cell>
          <cell r="D97">
            <v>5.81</v>
          </cell>
          <cell r="E97">
            <v>1.89</v>
          </cell>
          <cell r="F97">
            <v>7.71</v>
          </cell>
        </row>
        <row r="98">
          <cell r="A98" t="str">
            <v>3 S 08 400 02</v>
          </cell>
          <cell r="B98" t="str">
            <v>Substituição de balizador</v>
          </cell>
          <cell r="C98" t="str">
            <v>un</v>
          </cell>
          <cell r="D98">
            <v>7.5</v>
          </cell>
          <cell r="E98">
            <v>2.44</v>
          </cell>
          <cell r="F98">
            <v>9.94</v>
          </cell>
        </row>
        <row r="99">
          <cell r="A99" t="str">
            <v>3 S 08 401 00</v>
          </cell>
          <cell r="B99" t="str">
            <v>Recomposição de defensa metálica</v>
          </cell>
          <cell r="C99" t="str">
            <v>m</v>
          </cell>
          <cell r="D99">
            <v>92.42</v>
          </cell>
          <cell r="E99">
            <v>30.08</v>
          </cell>
          <cell r="F99">
            <v>122.5</v>
          </cell>
        </row>
        <row r="100">
          <cell r="A100" t="str">
            <v>3 S 08 402 00</v>
          </cell>
          <cell r="B100" t="str">
            <v>Caiação</v>
          </cell>
          <cell r="C100" t="str">
            <v>m2</v>
          </cell>
          <cell r="D100">
            <v>0.45</v>
          </cell>
          <cell r="E100">
            <v>0.14000000000000001</v>
          </cell>
          <cell r="F100">
            <v>0.59</v>
          </cell>
        </row>
        <row r="101">
          <cell r="A101" t="str">
            <v>3 S 08 403 00</v>
          </cell>
          <cell r="B101" t="str">
            <v>Renovação de sinalização horizontal</v>
          </cell>
          <cell r="C101" t="str">
            <v>m2</v>
          </cell>
          <cell r="D101">
            <v>10.43</v>
          </cell>
          <cell r="E101">
            <v>3.39</v>
          </cell>
          <cell r="F101">
            <v>13.83</v>
          </cell>
        </row>
        <row r="102">
          <cell r="A102" t="str">
            <v>3 S 08 404 00</v>
          </cell>
          <cell r="B102" t="str">
            <v>Recomp. tot. cerca c/ mourão de conc. secção quad.</v>
          </cell>
          <cell r="C102" t="str">
            <v>m</v>
          </cell>
          <cell r="D102">
            <v>5.61</v>
          </cell>
          <cell r="E102">
            <v>1.82</v>
          </cell>
          <cell r="F102">
            <v>7.43</v>
          </cell>
        </row>
        <row r="103">
          <cell r="A103" t="str">
            <v>3 S 08 404 01</v>
          </cell>
          <cell r="B103" t="str">
            <v>Recomp. parc. cerca de conc. seção quad. - mourão</v>
          </cell>
          <cell r="C103" t="str">
            <v>m</v>
          </cell>
          <cell r="D103">
            <v>4.7</v>
          </cell>
          <cell r="E103">
            <v>1.53</v>
          </cell>
          <cell r="F103">
            <v>6.24</v>
          </cell>
        </row>
        <row r="104">
          <cell r="A104" t="str">
            <v>3 S 08 404 02</v>
          </cell>
          <cell r="B104" t="str">
            <v>Recomp. parc. cerca c/ mourão de concr.-arame</v>
          </cell>
          <cell r="C104" t="str">
            <v>m</v>
          </cell>
          <cell r="D104">
            <v>1.17</v>
          </cell>
          <cell r="E104">
            <v>0.38</v>
          </cell>
          <cell r="F104">
            <v>1.55</v>
          </cell>
        </row>
        <row r="105">
          <cell r="A105" t="str">
            <v>3 S 08 404 03</v>
          </cell>
          <cell r="B105" t="str">
            <v>Recomp. tot. cerca c/ mourão concr. seção triang.</v>
          </cell>
          <cell r="C105" t="str">
            <v>m</v>
          </cell>
          <cell r="D105">
            <v>4.82</v>
          </cell>
          <cell r="E105">
            <v>1.57</v>
          </cell>
          <cell r="F105">
            <v>6.4</v>
          </cell>
        </row>
        <row r="106">
          <cell r="A106" t="str">
            <v>3 S 08 404 04</v>
          </cell>
          <cell r="B106" t="str">
            <v>Recomp. parc. cerca c/ mourão concr. seção triang.</v>
          </cell>
          <cell r="C106" t="str">
            <v>m</v>
          </cell>
          <cell r="D106">
            <v>4.03</v>
          </cell>
          <cell r="E106">
            <v>1.31</v>
          </cell>
          <cell r="F106">
            <v>5.34</v>
          </cell>
        </row>
        <row r="107">
          <cell r="A107" t="str">
            <v>3 S 08 414 00</v>
          </cell>
          <cell r="B107" t="str">
            <v>Recomposição total de cerca com mourão de madeira</v>
          </cell>
          <cell r="C107" t="str">
            <v>m</v>
          </cell>
          <cell r="D107">
            <v>3.35</v>
          </cell>
          <cell r="E107">
            <v>1.0900000000000001</v>
          </cell>
          <cell r="F107">
            <v>4.4400000000000004</v>
          </cell>
        </row>
        <row r="108">
          <cell r="A108" t="str">
            <v>3 S 08 414 01</v>
          </cell>
          <cell r="B108" t="str">
            <v>Recomposição parcial cerca de madeira - mourão</v>
          </cell>
          <cell r="C108" t="str">
            <v>m</v>
          </cell>
          <cell r="D108">
            <v>2.81</v>
          </cell>
          <cell r="E108">
            <v>0.91</v>
          </cell>
          <cell r="F108">
            <v>3.73</v>
          </cell>
        </row>
        <row r="109">
          <cell r="A109" t="str">
            <v>3 S 08 414 02</v>
          </cell>
          <cell r="B109" t="str">
            <v>Recomp. parcial cerca c/ mourão de madeira - arame</v>
          </cell>
          <cell r="C109" t="str">
            <v>m</v>
          </cell>
          <cell r="D109">
            <v>0.9</v>
          </cell>
          <cell r="E109">
            <v>0.28999999999999998</v>
          </cell>
          <cell r="F109">
            <v>1.19</v>
          </cell>
        </row>
        <row r="110">
          <cell r="A110" t="str">
            <v>3 S 08 500 00</v>
          </cell>
          <cell r="B110" t="str">
            <v>Recomposição manual de aterro</v>
          </cell>
          <cell r="C110" t="str">
            <v>m3</v>
          </cell>
          <cell r="D110">
            <v>23.96</v>
          </cell>
          <cell r="E110">
            <v>7.8</v>
          </cell>
          <cell r="F110">
            <v>31.76</v>
          </cell>
        </row>
        <row r="111">
          <cell r="A111" t="str">
            <v>3 S 08 501 00</v>
          </cell>
          <cell r="B111" t="str">
            <v>Recomposição mecanizada de aterro</v>
          </cell>
          <cell r="C111" t="str">
            <v>m3</v>
          </cell>
          <cell r="D111">
            <v>7.79</v>
          </cell>
          <cell r="E111">
            <v>2.5299999999999998</v>
          </cell>
          <cell r="F111">
            <v>10.33</v>
          </cell>
        </row>
        <row r="112">
          <cell r="A112" t="str">
            <v>3 S 08 510 00</v>
          </cell>
          <cell r="B112" t="str">
            <v>Remoção manual de barreira em solo</v>
          </cell>
          <cell r="C112" t="str">
            <v>m3</v>
          </cell>
          <cell r="D112">
            <v>5.96</v>
          </cell>
          <cell r="E112">
            <v>1.94</v>
          </cell>
          <cell r="F112">
            <v>7.9</v>
          </cell>
        </row>
        <row r="113">
          <cell r="A113" t="str">
            <v>3 S 08 510 01</v>
          </cell>
          <cell r="B113" t="str">
            <v>Remoção manual de barreira em rocha</v>
          </cell>
          <cell r="C113" t="str">
            <v>m3</v>
          </cell>
          <cell r="D113">
            <v>7.45</v>
          </cell>
          <cell r="E113">
            <v>2.42</v>
          </cell>
          <cell r="F113">
            <v>9.8699999999999992</v>
          </cell>
        </row>
        <row r="114">
          <cell r="A114" t="str">
            <v>3 S 08 511 00</v>
          </cell>
          <cell r="B114" t="str">
            <v>Remoção mecanizada de barreira - solo</v>
          </cell>
          <cell r="C114" t="str">
            <v>m3</v>
          </cell>
          <cell r="D114">
            <v>1.49</v>
          </cell>
          <cell r="E114">
            <v>0.48</v>
          </cell>
          <cell r="F114">
            <v>1.98</v>
          </cell>
        </row>
        <row r="115">
          <cell r="A115" t="str">
            <v>3 S 08 512 00</v>
          </cell>
          <cell r="B115" t="str">
            <v>Remoção mecanizada de barreira - rocha</v>
          </cell>
          <cell r="C115" t="str">
            <v>m3</v>
          </cell>
          <cell r="D115">
            <v>2.29</v>
          </cell>
          <cell r="E115">
            <v>0.74</v>
          </cell>
          <cell r="F115">
            <v>3.03</v>
          </cell>
        </row>
        <row r="116">
          <cell r="A116" t="str">
            <v>3 S 08 513 00</v>
          </cell>
          <cell r="B116" t="str">
            <v>Remoção de matacões</v>
          </cell>
          <cell r="C116" t="str">
            <v>m3</v>
          </cell>
          <cell r="D116">
            <v>19.13</v>
          </cell>
          <cell r="E116">
            <v>6.22</v>
          </cell>
          <cell r="F116">
            <v>25.36</v>
          </cell>
        </row>
        <row r="117">
          <cell r="A117" t="str">
            <v>3 S 08 900 00</v>
          </cell>
          <cell r="B117" t="str">
            <v>Roçada manual</v>
          </cell>
          <cell r="C117" t="str">
            <v>ha</v>
          </cell>
          <cell r="D117">
            <v>252.79</v>
          </cell>
          <cell r="E117">
            <v>82.28</v>
          </cell>
          <cell r="F117">
            <v>335.07</v>
          </cell>
        </row>
        <row r="118">
          <cell r="A118" t="str">
            <v>3 S 08 900 01</v>
          </cell>
          <cell r="B118" t="str">
            <v>Roçada de capim colonião</v>
          </cell>
          <cell r="C118" t="str">
            <v>ha</v>
          </cell>
          <cell r="D118">
            <v>606.70000000000005</v>
          </cell>
          <cell r="E118">
            <v>197.48</v>
          </cell>
          <cell r="F118">
            <v>804.18</v>
          </cell>
        </row>
        <row r="119">
          <cell r="A119" t="str">
            <v>3 S 08 901 00</v>
          </cell>
          <cell r="B119" t="str">
            <v>Roçada mecanizada</v>
          </cell>
          <cell r="C119" t="str">
            <v>ha</v>
          </cell>
          <cell r="D119">
            <v>83</v>
          </cell>
          <cell r="E119">
            <v>27.01</v>
          </cell>
          <cell r="F119">
            <v>110.02</v>
          </cell>
        </row>
        <row r="120">
          <cell r="A120" t="str">
            <v>3 S 08 901 01</v>
          </cell>
          <cell r="B120" t="str">
            <v>Corte e limpeza de áreas gramadas</v>
          </cell>
          <cell r="C120" t="str">
            <v>m2</v>
          </cell>
          <cell r="D120">
            <v>0.02</v>
          </cell>
          <cell r="E120">
            <v>0</v>
          </cell>
          <cell r="F120">
            <v>0.03</v>
          </cell>
        </row>
        <row r="121">
          <cell r="A121" t="str">
            <v>3 S 08 910 00</v>
          </cell>
          <cell r="B121" t="str">
            <v>Capina manual</v>
          </cell>
          <cell r="C121" t="str">
            <v>m2</v>
          </cell>
          <cell r="D121">
            <v>0.1</v>
          </cell>
          <cell r="E121">
            <v>0.03</v>
          </cell>
          <cell r="F121">
            <v>0.13</v>
          </cell>
        </row>
        <row r="122">
          <cell r="A122" t="str">
            <v>3 S 09 001 00</v>
          </cell>
          <cell r="B122" t="str">
            <v>Transporte local c/ basc. 5m3 em rodov. não pav.</v>
          </cell>
          <cell r="C122" t="str">
            <v>tkm</v>
          </cell>
          <cell r="D122">
            <v>0.25</v>
          </cell>
          <cell r="E122">
            <v>0.08</v>
          </cell>
          <cell r="F122">
            <v>0.33</v>
          </cell>
        </row>
        <row r="123">
          <cell r="A123" t="str">
            <v>3 S 09 001 06</v>
          </cell>
          <cell r="B123" t="str">
            <v>Transporte local c/ basc. 10m3 em rodov. não pav.</v>
          </cell>
          <cell r="C123" t="str">
            <v>tkm</v>
          </cell>
          <cell r="D123">
            <v>0.23</v>
          </cell>
          <cell r="E123">
            <v>7.0000000000000007E-2</v>
          </cell>
          <cell r="F123">
            <v>0.3</v>
          </cell>
        </row>
        <row r="124">
          <cell r="A124" t="str">
            <v>3 S 09 001 41</v>
          </cell>
          <cell r="B124" t="str">
            <v>Transp. local c/ carroceria 4t em rodov. não pav.</v>
          </cell>
          <cell r="C124" t="str">
            <v>tkm</v>
          </cell>
          <cell r="D124">
            <v>0.35</v>
          </cell>
          <cell r="E124">
            <v>0.11</v>
          </cell>
          <cell r="F124">
            <v>0.46</v>
          </cell>
        </row>
        <row r="125">
          <cell r="A125" t="str">
            <v>3 S 09 001 90</v>
          </cell>
          <cell r="B125" t="str">
            <v>Transporte comercial c/ carroc. rodov. não pav.</v>
          </cell>
          <cell r="C125" t="str">
            <v>tkm</v>
          </cell>
          <cell r="D125">
            <v>0.15</v>
          </cell>
          <cell r="E125">
            <v>0.04</v>
          </cell>
          <cell r="F125">
            <v>0.2</v>
          </cell>
        </row>
        <row r="126">
          <cell r="A126" t="str">
            <v>3 S 09 002 00</v>
          </cell>
          <cell r="B126" t="str">
            <v>Transporte local basc. 5m3 em rodov. pav.</v>
          </cell>
          <cell r="C126" t="str">
            <v>tkm</v>
          </cell>
          <cell r="D126">
            <v>0.2</v>
          </cell>
          <cell r="E126">
            <v>0.06</v>
          </cell>
          <cell r="F126">
            <v>0.26</v>
          </cell>
        </row>
        <row r="127">
          <cell r="A127" t="str">
            <v>3 S 09 002 03</v>
          </cell>
          <cell r="B127" t="str">
            <v>Transporte local de material para remendos</v>
          </cell>
          <cell r="C127" t="str">
            <v>tkm</v>
          </cell>
          <cell r="D127">
            <v>0.3</v>
          </cell>
          <cell r="E127">
            <v>0.09</v>
          </cell>
          <cell r="F127">
            <v>0.4</v>
          </cell>
        </row>
        <row r="128">
          <cell r="A128" t="str">
            <v>3 S 09 002 06</v>
          </cell>
          <cell r="B128" t="str">
            <v>Transporte local c/ basc. 10m3 em rodov. pav.</v>
          </cell>
          <cell r="C128" t="str">
            <v>tkm</v>
          </cell>
          <cell r="D128">
            <v>0.17</v>
          </cell>
          <cell r="E128">
            <v>0.05</v>
          </cell>
          <cell r="F128">
            <v>0.23</v>
          </cell>
        </row>
        <row r="129">
          <cell r="A129" t="str">
            <v>3 S 09 002 41</v>
          </cell>
          <cell r="B129" t="str">
            <v>Transp. local c/ carroceria 4t em rodov. pav.</v>
          </cell>
          <cell r="C129" t="str">
            <v>tkm</v>
          </cell>
          <cell r="D129">
            <v>0.27</v>
          </cell>
          <cell r="E129">
            <v>0.09</v>
          </cell>
          <cell r="F129">
            <v>0.36</v>
          </cell>
        </row>
        <row r="130">
          <cell r="A130" t="str">
            <v>3 S 09 002 90</v>
          </cell>
          <cell r="B130" t="str">
            <v>Transporte comercial c/ carroceria rodov. pav.</v>
          </cell>
          <cell r="C130" t="str">
            <v>tkm</v>
          </cell>
          <cell r="D130">
            <v>0.1</v>
          </cell>
          <cell r="E130">
            <v>0.03</v>
          </cell>
          <cell r="F130">
            <v>0.13</v>
          </cell>
        </row>
        <row r="131">
          <cell r="A131" t="str">
            <v>3 S 09 102 00</v>
          </cell>
          <cell r="B131" t="str">
            <v>Transporte local material betuminoso</v>
          </cell>
          <cell r="C131" t="str">
            <v>tkm</v>
          </cell>
          <cell r="D131">
            <v>0.5</v>
          </cell>
          <cell r="E131">
            <v>0.16</v>
          </cell>
          <cell r="F131">
            <v>0.66</v>
          </cell>
        </row>
        <row r="132">
          <cell r="A132" t="str">
            <v>3 S 09 201 70</v>
          </cell>
          <cell r="B132" t="str">
            <v>Transp. local água c/ cam. tanque rodov. não pav.</v>
          </cell>
          <cell r="C132" t="str">
            <v>tkm</v>
          </cell>
          <cell r="D132">
            <v>0.48</v>
          </cell>
          <cell r="E132">
            <v>0.15</v>
          </cell>
          <cell r="F132">
            <v>0.64</v>
          </cell>
        </row>
        <row r="133">
          <cell r="A133" t="str">
            <v>3 S 09 202 70</v>
          </cell>
          <cell r="B133" t="str">
            <v>Transp. local água c/ cam. tanque em rodov. pav.</v>
          </cell>
          <cell r="C133" t="str">
            <v>tkm</v>
          </cell>
          <cell r="D133">
            <v>0.38</v>
          </cell>
          <cell r="E133">
            <v>0.12</v>
          </cell>
          <cell r="F133">
            <v>0.5</v>
          </cell>
        </row>
        <row r="134">
          <cell r="A134" t="str">
            <v>5 S 02 511 01</v>
          </cell>
          <cell r="B134" t="str">
            <v>Micro-revestimento a frio - Microflex 0,8cm</v>
          </cell>
          <cell r="C134" t="str">
            <v>m2</v>
          </cell>
          <cell r="D134">
            <v>0.62</v>
          </cell>
          <cell r="E134">
            <v>0.2</v>
          </cell>
          <cell r="F134">
            <v>0.82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s>
    <sheetDataSet>
      <sheetData sheetId="0" refreshError="1">
        <row r="1">
          <cell r="A1" t="str">
            <v>CÓDIGO</v>
          </cell>
          <cell r="B1" t="str">
            <v>DESCRIÇÃO</v>
          </cell>
          <cell r="C1" t="str">
            <v>UNID.</v>
          </cell>
          <cell r="D1" t="str">
            <v>ESPECIFICAÇÃO</v>
          </cell>
          <cell r="E1" t="str">
            <v>CUSTO UNITÁRIO</v>
          </cell>
          <cell r="F1" t="str">
            <v>BDI</v>
          </cell>
          <cell r="G1" t="str">
            <v>PREÇO UNITÁRIO</v>
          </cell>
          <cell r="H1" t="str">
            <v>GRUPO</v>
          </cell>
        </row>
        <row r="3">
          <cell r="A3" t="str">
            <v>TERRAPLENAGEM</v>
          </cell>
        </row>
        <row r="4">
          <cell r="A4" t="str">
            <v>01.000.00</v>
          </cell>
          <cell r="B4" t="str">
            <v>DESMATAMENTO, DESTOC. E LIMPEZA ÁREA C/ ÁRVORES DE Ø ATÉ 0,15M</v>
          </cell>
          <cell r="C4" t="str">
            <v>m²</v>
          </cell>
          <cell r="D4" t="str">
            <v>DNER-ES-278/97</v>
          </cell>
          <cell r="E4">
            <v>0.05</v>
          </cell>
          <cell r="F4">
            <v>0.02</v>
          </cell>
          <cell r="G4">
            <v>7.0000000000000007E-2</v>
          </cell>
          <cell r="H4" t="str">
            <v>Terraplenagem</v>
          </cell>
        </row>
        <row r="5">
          <cell r="A5" t="str">
            <v>01.010.00</v>
          </cell>
          <cell r="B5" t="str">
            <v>DESMATAMENTO, DESTOC. E LIMPEZA ÁREA C/ ÁRVORES DE 0,15 ATÉ 0,30M</v>
          </cell>
          <cell r="C5" t="str">
            <v>unid.</v>
          </cell>
          <cell r="D5" t="str">
            <v>DNER-ES-278/97</v>
          </cell>
          <cell r="E5">
            <v>6.57</v>
          </cell>
          <cell r="F5">
            <v>2.35</v>
          </cell>
          <cell r="G5">
            <v>8.92</v>
          </cell>
          <cell r="H5" t="str">
            <v>Terraplenagem</v>
          </cell>
        </row>
        <row r="6">
          <cell r="A6" t="str">
            <v>01.100.01</v>
          </cell>
          <cell r="B6" t="str">
            <v>ESCAVAÇÃO, CARGA E TRANSPORTE DE MAT. DE 1ª CATEGORIA DMT=50M</v>
          </cell>
          <cell r="C6" t="str">
            <v>m³</v>
          </cell>
          <cell r="D6" t="str">
            <v>DNER-ES-280/97</v>
          </cell>
          <cell r="E6">
            <v>0.46</v>
          </cell>
          <cell r="F6">
            <v>0.16</v>
          </cell>
          <cell r="G6">
            <v>0.62</v>
          </cell>
          <cell r="H6" t="str">
            <v>Terraplenagem</v>
          </cell>
        </row>
        <row r="7">
          <cell r="A7" t="str">
            <v>01.100.02</v>
          </cell>
          <cell r="B7" t="str">
            <v>ESCAVAÇÃO, CARGA E TRANSPORTE DE MAT. DE 1ª CATEGORIA DMT=50M A 200M COM MOTOSCRAPER</v>
          </cell>
          <cell r="C7" t="str">
            <v>m³</v>
          </cell>
          <cell r="D7" t="str">
            <v>DNER-ES-280/97</v>
          </cell>
          <cell r="E7">
            <v>1.24</v>
          </cell>
          <cell r="F7">
            <v>0.44</v>
          </cell>
          <cell r="G7">
            <v>1.68</v>
          </cell>
          <cell r="H7" t="str">
            <v>Terraplenagem</v>
          </cell>
        </row>
        <row r="8">
          <cell r="A8" t="str">
            <v>01.100.03</v>
          </cell>
          <cell r="B8" t="str">
            <v>ESCAVAÇÃO, CARGA E TRANSPORTE DE MAT. DE 1ª CATEGORIA DMT=200M A 400M COM MOTOSCRAPER</v>
          </cell>
          <cell r="C8" t="str">
            <v>m³</v>
          </cell>
          <cell r="D8" t="str">
            <v>DNER-ES-280/97</v>
          </cell>
          <cell r="E8">
            <v>1.47</v>
          </cell>
          <cell r="F8">
            <v>0.53</v>
          </cell>
          <cell r="G8">
            <v>2</v>
          </cell>
          <cell r="H8" t="str">
            <v>Terraplenagem</v>
          </cell>
        </row>
        <row r="9">
          <cell r="A9" t="str">
            <v>01.100.04</v>
          </cell>
          <cell r="B9" t="str">
            <v>ESCAVAÇÃO, CARGA E TRANSPORTE DE MAT. DE 1ª CATEGORIA DMT=400M A 600M COM MOTOSCRAPER</v>
          </cell>
          <cell r="C9" t="str">
            <v>m³</v>
          </cell>
          <cell r="D9" t="str">
            <v>DNER-ES-280/97</v>
          </cell>
          <cell r="E9">
            <v>1.74</v>
          </cell>
          <cell r="F9">
            <v>0.62</v>
          </cell>
          <cell r="G9">
            <v>2.36</v>
          </cell>
          <cell r="H9" t="str">
            <v>Terraplenagem</v>
          </cell>
        </row>
        <row r="10">
          <cell r="A10" t="str">
            <v>01.100.05</v>
          </cell>
          <cell r="B10" t="str">
            <v>ESCAVAÇÃO, CARGA E TRANSPORTE DE MAT. DE 1ª CATEGORIA,  DMT=600 A 800 M COM MOTOSCRAPER</v>
          </cell>
          <cell r="C10" t="str">
            <v>m³</v>
          </cell>
          <cell r="D10" t="str">
            <v>DNER-ES-280/97</v>
          </cell>
          <cell r="E10">
            <v>2.04</v>
          </cell>
          <cell r="F10">
            <v>0.73</v>
          </cell>
          <cell r="G10">
            <v>2.77</v>
          </cell>
          <cell r="H10" t="str">
            <v>Terraplenagem</v>
          </cell>
        </row>
        <row r="11">
          <cell r="A11" t="str">
            <v>01.100.06</v>
          </cell>
          <cell r="B11" t="str">
            <v>ESCAVAÇÃO, CARGA E TRANSPORTE DE MAT. DE 1ª CATEGORIA,  DMT=800 A 1000 M COM MOTOSCRAPER</v>
          </cell>
          <cell r="C11" t="str">
            <v>m³</v>
          </cell>
          <cell r="D11" t="str">
            <v>DNER-ES-280/97</v>
          </cell>
          <cell r="E11">
            <v>2.27</v>
          </cell>
          <cell r="F11">
            <v>0.81</v>
          </cell>
          <cell r="G11">
            <v>3.08</v>
          </cell>
          <cell r="H11" t="str">
            <v>Terraplenagem</v>
          </cell>
        </row>
        <row r="12">
          <cell r="A12" t="str">
            <v>01.100.07</v>
          </cell>
          <cell r="B12" t="str">
            <v>ESCAVAÇÃO, CARGA E TRANSPORTE DE MAT. DE 1ª CATEGORIA,  DMT=1000 A 1200 M COM MOTOSCRAPER</v>
          </cell>
          <cell r="C12" t="str">
            <v>m³</v>
          </cell>
          <cell r="D12" t="str">
            <v>DNER-ES-280/97</v>
          </cell>
          <cell r="E12">
            <v>2.58</v>
          </cell>
          <cell r="F12">
            <v>0.92</v>
          </cell>
          <cell r="G12">
            <v>3.5</v>
          </cell>
          <cell r="H12" t="str">
            <v>Terraplenagem</v>
          </cell>
        </row>
        <row r="13">
          <cell r="A13" t="str">
            <v>01.100.08</v>
          </cell>
          <cell r="B13" t="str">
            <v>ESCAVAÇÃO, CARGA E TRANSPORTE DE MAT. DE 1ª CATEGORIA, DMT= 1200 A 1400M  COM MOTOSCRAPER</v>
          </cell>
          <cell r="C13" t="str">
            <v>m³</v>
          </cell>
          <cell r="D13" t="str">
            <v>DNER-ES-280/97</v>
          </cell>
          <cell r="E13">
            <v>2.87</v>
          </cell>
          <cell r="F13">
            <v>1.03</v>
          </cell>
          <cell r="G13">
            <v>3.9000000000000004</v>
          </cell>
          <cell r="H13" t="str">
            <v>Terraplenagem</v>
          </cell>
        </row>
        <row r="14">
          <cell r="A14" t="str">
            <v>01.100.16</v>
          </cell>
          <cell r="B14" t="str">
            <v>ESCAVAÇÃO, CARGA E TRANSPORTE DE MAT. DE 1ª CATEGORIA,  DMT=1400 A 1600 M C/CAMINHÃO BASCULANTE</v>
          </cell>
          <cell r="C14" t="str">
            <v>m³</v>
          </cell>
          <cell r="D14" t="str">
            <v>DNER-ES-280/97</v>
          </cell>
          <cell r="E14">
            <v>2.12</v>
          </cell>
          <cell r="F14">
            <v>0.76</v>
          </cell>
          <cell r="G14">
            <v>2.88</v>
          </cell>
          <cell r="H14" t="str">
            <v>Terraplenagem</v>
          </cell>
        </row>
        <row r="15">
          <cell r="A15" t="str">
            <v>01.100.17</v>
          </cell>
          <cell r="B15" t="str">
            <v>ESCAVAÇÃO, CARGA E TRANSPORTE DE MAT. DE 1ª CATEGORIA,  DMT=1600 A 1800 M C/CAMINHÃO BASCULANTE</v>
          </cell>
          <cell r="C15" t="str">
            <v>m³</v>
          </cell>
          <cell r="D15" t="str">
            <v>DNER-ES-280/97</v>
          </cell>
          <cell r="E15">
            <v>2.21</v>
          </cell>
          <cell r="F15">
            <v>0.79</v>
          </cell>
          <cell r="G15">
            <v>3</v>
          </cell>
          <cell r="H15" t="str">
            <v>Terraplenagem</v>
          </cell>
        </row>
        <row r="16">
          <cell r="A16" t="str">
            <v>01.100.18</v>
          </cell>
          <cell r="B16" t="str">
            <v>ESCAVAÇÃO, CARGA E TRANSPORTE DE MAT. DE 1ª CATEGORIA,  DMT=1800 A 2000 M C/CAMINHÃO BASCULANTE</v>
          </cell>
          <cell r="C16" t="str">
            <v>m³</v>
          </cell>
          <cell r="D16" t="str">
            <v>DNER-ES-280/97</v>
          </cell>
          <cell r="E16">
            <v>2.2799999999999998</v>
          </cell>
          <cell r="F16">
            <v>0.82</v>
          </cell>
          <cell r="G16">
            <v>3.0999999999999996</v>
          </cell>
          <cell r="H16" t="str">
            <v>Terraplenagem</v>
          </cell>
        </row>
        <row r="17">
          <cell r="A17" t="str">
            <v>01.100.19</v>
          </cell>
          <cell r="B17" t="str">
            <v>ESCAVAÇÃO, CARGA E TRANSPORTE DE MAT. DE 1ª CATEGORIA,  DMT=2000 A 3000 M C/CAMINHÃO BASCULANTE</v>
          </cell>
          <cell r="C17" t="str">
            <v>m³</v>
          </cell>
          <cell r="D17" t="str">
            <v>DNER-ES-280/97</v>
          </cell>
          <cell r="E17">
            <v>2.5499999999999998</v>
          </cell>
          <cell r="F17">
            <v>0.91</v>
          </cell>
          <cell r="G17">
            <v>3.46</v>
          </cell>
          <cell r="H17" t="str">
            <v>Terraplenagem</v>
          </cell>
        </row>
        <row r="18">
          <cell r="A18" t="str">
            <v>01.100.20</v>
          </cell>
          <cell r="B18" t="str">
            <v>ESCAVAÇÃO, CARGA E TRANSPORTE DE MAT. DE 1ª CATEGORIA,  DMT=3000 A 5000 M C/CAMINHÃO BASCULANTE</v>
          </cell>
          <cell r="C18" t="str">
            <v>m³</v>
          </cell>
          <cell r="D18" t="str">
            <v>DNER-ES-280/97</v>
          </cell>
          <cell r="E18">
            <v>3.23</v>
          </cell>
          <cell r="F18">
            <v>1.1599999999999999</v>
          </cell>
          <cell r="G18">
            <v>4.3899999999999997</v>
          </cell>
          <cell r="H18" t="str">
            <v>Terraplenagem</v>
          </cell>
        </row>
        <row r="19">
          <cell r="A19" t="str">
            <v>01.101.02</v>
          </cell>
          <cell r="B19" t="str">
            <v>ESCAVAÇÃO, CARGA E TRANSPORTE DE MAT. DE 2ª CATEGORIA DMT=50M A 200M COM MOTOSCRAPER</v>
          </cell>
          <cell r="C19" t="str">
            <v>m³</v>
          </cell>
          <cell r="D19" t="str">
            <v>DNER-ES-280/97</v>
          </cell>
          <cell r="E19">
            <v>1.75</v>
          </cell>
          <cell r="F19">
            <v>0.63</v>
          </cell>
          <cell r="G19">
            <v>2.38</v>
          </cell>
          <cell r="H19" t="str">
            <v>Terraplenagem</v>
          </cell>
        </row>
        <row r="20">
          <cell r="A20" t="str">
            <v>01.101.03</v>
          </cell>
          <cell r="B20" t="str">
            <v>ESCAVAÇÃO, CARGA E TRANSPORTE DE MAT. DE 2ª CATEGORIA DMT=200M A 400M COM MOTOSCRAPER</v>
          </cell>
          <cell r="C20" t="str">
            <v>m³</v>
          </cell>
          <cell r="D20" t="str">
            <v>DNER-ES-280/97</v>
          </cell>
          <cell r="E20">
            <v>1.96</v>
          </cell>
          <cell r="F20">
            <v>0.7</v>
          </cell>
          <cell r="G20">
            <v>2.66</v>
          </cell>
          <cell r="H20" t="str">
            <v>Terraplenagem</v>
          </cell>
        </row>
        <row r="21">
          <cell r="A21" t="str">
            <v>01.101.04</v>
          </cell>
          <cell r="B21" t="str">
            <v>ESCAVAÇÃO, CARGA E TRANSPORTE DE MAT. DE 2ª CATEGORIA DMT=400M A 600M COM MOTOSCRAPER</v>
          </cell>
          <cell r="C21" t="str">
            <v>m³</v>
          </cell>
          <cell r="D21" t="str">
            <v>DNER-ES-280/97</v>
          </cell>
          <cell r="E21">
            <v>2.29</v>
          </cell>
          <cell r="F21">
            <v>0.82</v>
          </cell>
          <cell r="G21">
            <v>3.11</v>
          </cell>
          <cell r="H21" t="str">
            <v>Terraplenagem</v>
          </cell>
        </row>
        <row r="22">
          <cell r="A22" t="str">
            <v>01.101.05</v>
          </cell>
          <cell r="B22" t="str">
            <v>ESCAVAÇÃO, CARGA E TRANSPORTE DE MAT. DE 2ª CATEGORIA,  DMT=600 A 800 M COM MOTOSCRAPER</v>
          </cell>
          <cell r="C22" t="str">
            <v>m³</v>
          </cell>
          <cell r="D22" t="str">
            <v>DNER-ES-280/97</v>
          </cell>
          <cell r="E22">
            <v>2.5499999999999998</v>
          </cell>
          <cell r="F22">
            <v>0.91</v>
          </cell>
          <cell r="G22">
            <v>3.46</v>
          </cell>
          <cell r="H22" t="str">
            <v>Terraplenagem</v>
          </cell>
        </row>
        <row r="23">
          <cell r="A23" t="str">
            <v>01.102.02</v>
          </cell>
          <cell r="B23" t="str">
            <v>ESCAVAÇÃO, CARGA E TRANSPORTE DE MAT. DE 3ª CATEGORIA DMT=50M A 200M</v>
          </cell>
          <cell r="C23" t="str">
            <v>m³</v>
          </cell>
          <cell r="D23" t="str">
            <v>DNER-ES-280/97</v>
          </cell>
          <cell r="E23">
            <v>8.98</v>
          </cell>
          <cell r="F23">
            <v>3.21</v>
          </cell>
          <cell r="G23">
            <v>12.190000000000001</v>
          </cell>
          <cell r="H23" t="str">
            <v>Terraplenagem</v>
          </cell>
        </row>
        <row r="24">
          <cell r="A24" t="str">
            <v>01.102.03</v>
          </cell>
          <cell r="B24" t="str">
            <v>ESCAVAÇÃO, CARGA E TRANSPORTE DE MAT. DE 3ª CATEGORIA DMT=200M A 400M</v>
          </cell>
          <cell r="C24" t="str">
            <v>m³</v>
          </cell>
          <cell r="D24" t="str">
            <v>DNER-ES-280/97</v>
          </cell>
          <cell r="E24">
            <v>9.33</v>
          </cell>
          <cell r="F24">
            <v>3.34</v>
          </cell>
          <cell r="G24">
            <v>12.67</v>
          </cell>
          <cell r="H24" t="str">
            <v>Terraplenagem</v>
          </cell>
        </row>
        <row r="25">
          <cell r="A25" t="str">
            <v>01.102.04</v>
          </cell>
          <cell r="B25" t="str">
            <v>ESCAVAÇÃO, CARGA E TRANSPORTE DE MAT. DE 3ª CATEGORIA DMT=400M A 600M</v>
          </cell>
          <cell r="C25" t="str">
            <v>m³</v>
          </cell>
          <cell r="D25" t="str">
            <v>DNER-ES-280/97</v>
          </cell>
          <cell r="E25">
            <v>9.4600000000000009</v>
          </cell>
          <cell r="F25">
            <v>3.39</v>
          </cell>
          <cell r="G25">
            <v>12.850000000000001</v>
          </cell>
          <cell r="H25" t="str">
            <v>Terraplenagem</v>
          </cell>
        </row>
        <row r="26">
          <cell r="A26" t="str">
            <v>01.102.05</v>
          </cell>
          <cell r="B26" t="str">
            <v>ESCAVAÇÃO, CARGA E TRANSPORTE DE MAT. DE 3ª CATEGORIA,  DMT=600 A 800 M</v>
          </cell>
          <cell r="C26" t="str">
            <v>m³</v>
          </cell>
          <cell r="D26" t="str">
            <v>DNER-ES-280/97</v>
          </cell>
          <cell r="E26">
            <v>9.5500000000000007</v>
          </cell>
          <cell r="F26">
            <v>3.42</v>
          </cell>
          <cell r="G26">
            <v>12.97</v>
          </cell>
          <cell r="H26" t="str">
            <v>Terraplenagem</v>
          </cell>
        </row>
        <row r="27">
          <cell r="A27" t="str">
            <v>01.300.00</v>
          </cell>
          <cell r="B27" t="str">
            <v>ESCAVAÇÃO CARGA TRANSPORTE DE SOLOS MOLES</v>
          </cell>
          <cell r="C27" t="str">
            <v>m³</v>
          </cell>
          <cell r="D27" t="str">
            <v>DNER-ES-280/97</v>
          </cell>
          <cell r="E27">
            <v>3.27</v>
          </cell>
          <cell r="F27">
            <v>1.17</v>
          </cell>
          <cell r="G27">
            <v>4.4399999999999995</v>
          </cell>
          <cell r="H27" t="str">
            <v>Terraplenagem</v>
          </cell>
        </row>
        <row r="28">
          <cell r="A28" t="str">
            <v>01.400.01</v>
          </cell>
          <cell r="B28" t="str">
            <v>COLCHÃO DRENANTE COM AREIA P/ FUNDAÇÃO DE ATERRO</v>
          </cell>
          <cell r="C28" t="str">
            <v>m³</v>
          </cell>
          <cell r="D28" t="str">
            <v>DNER-ES-280/97</v>
          </cell>
          <cell r="E28">
            <v>44.07</v>
          </cell>
          <cell r="F28">
            <v>15.78</v>
          </cell>
          <cell r="G28">
            <v>59.85</v>
          </cell>
          <cell r="H28" t="str">
            <v>Terraplenagem</v>
          </cell>
        </row>
        <row r="29">
          <cell r="A29" t="str">
            <v>01.510.00</v>
          </cell>
          <cell r="B29" t="str">
            <v>COMPACTAÇÃO DE ATERROS A 95% DO PROCTOR NORMAL</v>
          </cell>
          <cell r="C29" t="str">
            <v>m³</v>
          </cell>
          <cell r="D29" t="str">
            <v>DNER-ES-282/97</v>
          </cell>
          <cell r="E29">
            <v>0.59</v>
          </cell>
          <cell r="F29">
            <v>0.21</v>
          </cell>
          <cell r="G29">
            <v>0.79999999999999993</v>
          </cell>
          <cell r="H29" t="str">
            <v>Terraplenagem</v>
          </cell>
        </row>
        <row r="30">
          <cell r="A30" t="str">
            <v>01.511.00</v>
          </cell>
          <cell r="B30" t="str">
            <v>COMPACTAÇÃO DE ATERROS A 100% DO PROCTOR NORMAL</v>
          </cell>
          <cell r="C30" t="str">
            <v>m³</v>
          </cell>
          <cell r="D30" t="str">
            <v>DNER-ES-282/97</v>
          </cell>
          <cell r="E30">
            <v>1.01</v>
          </cell>
          <cell r="F30">
            <v>0.36</v>
          </cell>
          <cell r="G30">
            <v>1.37</v>
          </cell>
          <cell r="H30" t="str">
            <v>Terraplenagem</v>
          </cell>
        </row>
        <row r="31">
          <cell r="A31" t="str">
            <v>PAVIMENTAÇÃO</v>
          </cell>
          <cell r="B31" t="str">
            <v>BASE DE BRITA GRADUADA</v>
          </cell>
          <cell r="C31" t="str">
            <v>m3</v>
          </cell>
          <cell r="D31" t="str">
            <v>DNER-ES-303/97</v>
          </cell>
          <cell r="E31">
            <v>42.35</v>
          </cell>
          <cell r="F31">
            <v>15.16</v>
          </cell>
          <cell r="G31">
            <v>57.510000000000005</v>
          </cell>
          <cell r="H31" t="str">
            <v>Pavimentação</v>
          </cell>
        </row>
        <row r="32">
          <cell r="A32" t="str">
            <v>02.000.00</v>
          </cell>
          <cell r="B32" t="str">
            <v>REGULARIZAÇÃO DE SUB-LEITO</v>
          </cell>
          <cell r="C32" t="str">
            <v>m²</v>
          </cell>
          <cell r="D32" t="str">
            <v>DNER-ES-299/97</v>
          </cell>
          <cell r="E32">
            <v>0.22</v>
          </cell>
          <cell r="F32">
            <v>0.08</v>
          </cell>
          <cell r="G32">
            <v>0.3</v>
          </cell>
          <cell r="H32" t="str">
            <v>Pavimentação</v>
          </cell>
        </row>
        <row r="33">
          <cell r="A33" t="str">
            <v>02.200.00</v>
          </cell>
          <cell r="B33" t="str">
            <v>SUB-BASE ESTABILIZADA GRANULOMETRICAMENTE S/ MISTURA</v>
          </cell>
          <cell r="C33" t="str">
            <v>m³</v>
          </cell>
          <cell r="D33" t="str">
            <v>DNER-ES-301/97</v>
          </cell>
          <cell r="E33">
            <v>12.77</v>
          </cell>
          <cell r="F33">
            <v>4.57</v>
          </cell>
          <cell r="G33">
            <v>17.34</v>
          </cell>
          <cell r="H33" t="str">
            <v>Pavimentação</v>
          </cell>
        </row>
        <row r="34">
          <cell r="A34" t="str">
            <v>02.210.02</v>
          </cell>
          <cell r="B34" t="str">
            <v>BASE ESTABILIZADA GRANULOMETRICAMENTE COM MISTURA DE SOLO-AREIA NA PISTA</v>
          </cell>
          <cell r="C34" t="str">
            <v>m³</v>
          </cell>
          <cell r="D34" t="str">
            <v>DNER-ES-304/97</v>
          </cell>
          <cell r="E34">
            <v>20.92</v>
          </cell>
          <cell r="F34">
            <v>7.49</v>
          </cell>
          <cell r="G34">
            <v>28.410000000000004</v>
          </cell>
          <cell r="H34" t="str">
            <v>Pavimentação</v>
          </cell>
        </row>
        <row r="35">
          <cell r="A35" t="str">
            <v>02.300.00</v>
          </cell>
          <cell r="B35" t="str">
            <v>IMPRIMAÇÃO - EXECUÇÃO</v>
          </cell>
          <cell r="C35" t="str">
            <v>m²</v>
          </cell>
          <cell r="D35" t="str">
            <v>DNER-ES-306/97</v>
          </cell>
          <cell r="E35">
            <v>1.17</v>
          </cell>
          <cell r="F35">
            <v>0.42</v>
          </cell>
          <cell r="G35">
            <v>1.5899999999999999</v>
          </cell>
          <cell r="H35" t="str">
            <v>Pavimentação</v>
          </cell>
        </row>
        <row r="36">
          <cell r="A36" t="str">
            <v>02.500.01</v>
          </cell>
          <cell r="B36" t="str">
            <v>TRATAMENTO SUPERFICIAL SIMPLES COM EMULSÃO</v>
          </cell>
          <cell r="C36" t="str">
            <v>m²</v>
          </cell>
          <cell r="D36" t="str">
            <v>DNER-ES-309/97</v>
          </cell>
          <cell r="E36">
            <v>1.55</v>
          </cell>
          <cell r="F36">
            <v>0.55000000000000004</v>
          </cell>
          <cell r="G36">
            <v>2.1</v>
          </cell>
          <cell r="H36" t="str">
            <v>Pavimentação</v>
          </cell>
        </row>
        <row r="37">
          <cell r="A37" t="str">
            <v>02.501.01</v>
          </cell>
          <cell r="B37" t="str">
            <v>TRATAMENTO SUPERFICIAL DUPLO COM EMULSÃO</v>
          </cell>
          <cell r="C37" t="str">
            <v>m²</v>
          </cell>
          <cell r="D37" t="str">
            <v>DNER-ES-309/97</v>
          </cell>
          <cell r="E37">
            <v>3.64</v>
          </cell>
          <cell r="F37">
            <v>1.3</v>
          </cell>
          <cell r="G37">
            <v>4.9400000000000004</v>
          </cell>
          <cell r="H37" t="str">
            <v>Pavimentação</v>
          </cell>
        </row>
        <row r="38">
          <cell r="A38" t="str">
            <v>OBRAS DE ARTE ESPECIAIS</v>
          </cell>
          <cell r="B38" t="str">
            <v>ESTABILIZAÇÃO DA BASE DOS ACOSTAMENTO COM MISTURA DE CAL HIDRATADA A 4 %</v>
          </cell>
          <cell r="C38" t="str">
            <v>m3</v>
          </cell>
          <cell r="D38" t="str">
            <v>DNER-ES-309/97</v>
          </cell>
          <cell r="E38">
            <v>11.33</v>
          </cell>
          <cell r="F38">
            <v>4.0599999999999996</v>
          </cell>
          <cell r="G38">
            <v>15.39</v>
          </cell>
          <cell r="H38" t="str">
            <v>Pavimentação</v>
          </cell>
        </row>
        <row r="39">
          <cell r="A39" t="str">
            <v>03.000.02</v>
          </cell>
          <cell r="B39" t="str">
            <v>ESCAVAÇÃO MANUAL DE CAVAS EM MAT. 1ª CATEGORIA</v>
          </cell>
          <cell r="C39" t="str">
            <v>m³</v>
          </cell>
          <cell r="D39" t="str">
            <v>DNER-ES 280/97</v>
          </cell>
          <cell r="E39">
            <v>12.57</v>
          </cell>
          <cell r="F39">
            <v>4.5</v>
          </cell>
          <cell r="G39">
            <v>17.07</v>
          </cell>
          <cell r="H39" t="str">
            <v>OAE</v>
          </cell>
        </row>
        <row r="40">
          <cell r="A40" t="str">
            <v>03.326.00</v>
          </cell>
          <cell r="B40" t="str">
            <v>CONCRETO FCK=20 MPA-CONTR. RAZ. USO GER.</v>
          </cell>
          <cell r="C40" t="str">
            <v>m³</v>
          </cell>
          <cell r="D40" t="str">
            <v>DNER-ES 230/97</v>
          </cell>
          <cell r="E40">
            <v>181.90999999999997</v>
          </cell>
          <cell r="F40">
            <v>65.12</v>
          </cell>
          <cell r="G40">
            <v>247.02999999999997</v>
          </cell>
          <cell r="H40" t="str">
            <v>OAE</v>
          </cell>
        </row>
        <row r="41">
          <cell r="A41" t="str">
            <v>03.353.00</v>
          </cell>
          <cell r="B41" t="str">
            <v>FORNECIMENTO, PREPARO E COLOCAÇÃO AÇO CA-50</v>
          </cell>
          <cell r="C41" t="str">
            <v>kg</v>
          </cell>
          <cell r="D41" t="str">
            <v>DNER-ES 231/97</v>
          </cell>
          <cell r="E41">
            <v>1.65</v>
          </cell>
          <cell r="F41">
            <v>0.59</v>
          </cell>
          <cell r="G41">
            <v>2.2399999999999998</v>
          </cell>
          <cell r="H41" t="str">
            <v>OAE</v>
          </cell>
        </row>
        <row r="42">
          <cell r="A42" t="str">
            <v>03.372.01</v>
          </cell>
          <cell r="B42" t="str">
            <v>FORMA DE MADEIRA PLASTIFICADA</v>
          </cell>
          <cell r="C42" t="str">
            <v>m²</v>
          </cell>
          <cell r="D42" t="str">
            <v>DNER-ES 233/97</v>
          </cell>
          <cell r="E42">
            <v>21.22</v>
          </cell>
          <cell r="F42">
            <v>7.6</v>
          </cell>
          <cell r="G42">
            <v>28.82</v>
          </cell>
          <cell r="H42" t="str">
            <v>OAE</v>
          </cell>
        </row>
        <row r="43">
          <cell r="A43" t="str">
            <v>03.510.00</v>
          </cell>
          <cell r="B43" t="str">
            <v>APARELHO DE APOIO EM NEOPRENE</v>
          </cell>
          <cell r="C43" t="str">
            <v>dm³</v>
          </cell>
          <cell r="D43" t="str">
            <v>DNER-ES 335/97</v>
          </cell>
          <cell r="E43">
            <v>79.240000000000009</v>
          </cell>
          <cell r="F43">
            <v>28.37</v>
          </cell>
          <cell r="G43">
            <v>107.61000000000001</v>
          </cell>
          <cell r="H43" t="str">
            <v>OAE</v>
          </cell>
        </row>
        <row r="44">
          <cell r="A44" t="str">
            <v>03.930.00</v>
          </cell>
          <cell r="B44" t="str">
            <v>JUNTA DE CANTONEIRA</v>
          </cell>
          <cell r="C44" t="str">
            <v>m</v>
          </cell>
          <cell r="D44" t="str">
            <v>DNER-ES 335/97</v>
          </cell>
          <cell r="E44">
            <v>22.94</v>
          </cell>
          <cell r="F44">
            <v>8.2100000000000009</v>
          </cell>
          <cell r="G44">
            <v>31.150000000000002</v>
          </cell>
          <cell r="H44" t="str">
            <v>OAE</v>
          </cell>
        </row>
        <row r="45">
          <cell r="A45" t="str">
            <v>03.939.01</v>
          </cell>
          <cell r="B45" t="str">
            <v>JUNTA DE PAVIMENTAÇÃO LONGITUDINAL E TRANSVERSAL</v>
          </cell>
          <cell r="C45" t="str">
            <v>m</v>
          </cell>
          <cell r="D45" t="str">
            <v>DNER-ES 335/97</v>
          </cell>
          <cell r="E45">
            <v>1.58</v>
          </cell>
          <cell r="F45">
            <v>0.56999999999999995</v>
          </cell>
          <cell r="G45">
            <v>2.15</v>
          </cell>
          <cell r="H45" t="str">
            <v>OAE</v>
          </cell>
        </row>
        <row r="46">
          <cell r="A46" t="str">
            <v>03.940.00</v>
          </cell>
          <cell r="B46" t="str">
            <v>APILOAMENTO MANUAL</v>
          </cell>
          <cell r="C46" t="str">
            <v>m³</v>
          </cell>
          <cell r="D46" t="str">
            <v>DNER-ES 282/97</v>
          </cell>
          <cell r="E46">
            <v>2.9</v>
          </cell>
          <cell r="F46">
            <v>1.04</v>
          </cell>
          <cell r="G46">
            <v>3.94</v>
          </cell>
          <cell r="H46" t="str">
            <v>OAE</v>
          </cell>
        </row>
        <row r="47">
          <cell r="A47" t="str">
            <v>03.959.01</v>
          </cell>
          <cell r="B47" t="str">
            <v>DESEMPENO E ACABAMENTO DE SUPERFÍCIE</v>
          </cell>
          <cell r="C47" t="str">
            <v>m²</v>
          </cell>
          <cell r="D47" t="str">
            <v>DNER-ES 335/97</v>
          </cell>
          <cell r="E47">
            <v>0.89</v>
          </cell>
          <cell r="F47">
            <v>0.32</v>
          </cell>
          <cell r="G47">
            <v>1.21</v>
          </cell>
          <cell r="H47" t="str">
            <v>OAE</v>
          </cell>
        </row>
        <row r="48">
          <cell r="A48" t="str">
            <v>03.991.01</v>
          </cell>
          <cell r="B48" t="str">
            <v>DRENO DE PVC D=75 MM</v>
          </cell>
          <cell r="C48" t="str">
            <v>unid.</v>
          </cell>
          <cell r="D48" t="str">
            <v>DNER-ES 335/97</v>
          </cell>
          <cell r="E48">
            <v>1.9899999999999998</v>
          </cell>
          <cell r="F48">
            <v>0.71</v>
          </cell>
          <cell r="G48">
            <v>2.6999999999999997</v>
          </cell>
          <cell r="H48" t="str">
            <v>OAE</v>
          </cell>
        </row>
        <row r="49">
          <cell r="A49" t="str">
            <v>03.993.01</v>
          </cell>
          <cell r="B49" t="str">
            <v>CRAVAÇÃO DE TRILHOS TR-37</v>
          </cell>
          <cell r="C49" t="str">
            <v>m</v>
          </cell>
          <cell r="D49" t="str">
            <v>DNER-ES 234/97</v>
          </cell>
          <cell r="E49">
            <v>200.70999999999998</v>
          </cell>
          <cell r="F49">
            <v>71.849999999999994</v>
          </cell>
          <cell r="G49">
            <v>272.55999999999995</v>
          </cell>
          <cell r="H49" t="str">
            <v>OAE</v>
          </cell>
        </row>
        <row r="50">
          <cell r="A50" t="str">
            <v>05.300.02</v>
          </cell>
          <cell r="B50" t="str">
            <v>ENROCAMENTO DE PEDRA JOGADA</v>
          </cell>
          <cell r="C50" t="str">
            <v>m³</v>
          </cell>
          <cell r="D50" t="str">
            <v>DNER-ES 335/97</v>
          </cell>
          <cell r="E50">
            <v>19.340000000000003</v>
          </cell>
          <cell r="F50">
            <v>6.92</v>
          </cell>
          <cell r="G50">
            <v>26.260000000000005</v>
          </cell>
          <cell r="H50" t="str">
            <v>OAE</v>
          </cell>
        </row>
        <row r="51">
          <cell r="A51" t="str">
            <v>05.999.05</v>
          </cell>
          <cell r="B51" t="str">
            <v>GROUT</v>
          </cell>
          <cell r="C51" t="str">
            <v>m²</v>
          </cell>
          <cell r="D51" t="str">
            <v>DNER-ES 335/97</v>
          </cell>
          <cell r="E51">
            <v>4037.63</v>
          </cell>
          <cell r="F51">
            <v>1445.47</v>
          </cell>
          <cell r="G51">
            <v>5483.1</v>
          </cell>
          <cell r="H51" t="str">
            <v>OAE</v>
          </cell>
        </row>
        <row r="52">
          <cell r="A52" t="str">
            <v>06.030.01</v>
          </cell>
          <cell r="B52" t="str">
            <v>BARREIRA DE SEGURANÇA DUPLA - DNER PRO 176/86</v>
          </cell>
          <cell r="C52" t="str">
            <v>m</v>
          </cell>
          <cell r="D52" t="str">
            <v>DNER-OAE-335/97</v>
          </cell>
          <cell r="E52">
            <v>101.49</v>
          </cell>
          <cell r="F52">
            <v>36.33</v>
          </cell>
          <cell r="G52">
            <v>137.82</v>
          </cell>
          <cell r="H52" t="str">
            <v>OAE</v>
          </cell>
        </row>
        <row r="53">
          <cell r="A53" t="str">
            <v>DRENAGEM</v>
          </cell>
          <cell r="B53" t="str">
            <v>GUARDA RODAS EM CONCRETO FCK = 18 MPa</v>
          </cell>
          <cell r="C53" t="str">
            <v>m</v>
          </cell>
          <cell r="E53">
            <v>71.91</v>
          </cell>
          <cell r="F53">
            <v>25.74</v>
          </cell>
          <cell r="G53">
            <v>97.649999999999991</v>
          </cell>
          <cell r="H53" t="str">
            <v>OAE</v>
          </cell>
        </row>
        <row r="54">
          <cell r="A54" t="str">
            <v>03.940.01</v>
          </cell>
          <cell r="B54" t="str">
            <v>REATERRO E COMPACTAÇÃO MANUAL DE BUEIROS</v>
          </cell>
          <cell r="C54" t="str">
            <v>m³</v>
          </cell>
          <cell r="D54" t="str">
            <v>DNER-ES 282/97</v>
          </cell>
          <cell r="E54">
            <v>2.9</v>
          </cell>
          <cell r="F54">
            <v>1.04</v>
          </cell>
          <cell r="G54">
            <v>3.94</v>
          </cell>
          <cell r="H54" t="str">
            <v>Drenagem</v>
          </cell>
        </row>
        <row r="55">
          <cell r="A55" t="str">
            <v>04.000.00</v>
          </cell>
          <cell r="B55" t="str">
            <v>ESCAVAÇÃO MANUAL EM MATERIAL DE 1ª CATEGORIA</v>
          </cell>
          <cell r="C55" t="str">
            <v>m³</v>
          </cell>
          <cell r="D55" t="str">
            <v>DNER-ES 280/97</v>
          </cell>
          <cell r="E55">
            <v>11.17</v>
          </cell>
          <cell r="F55">
            <v>4</v>
          </cell>
          <cell r="G55">
            <v>15.17</v>
          </cell>
          <cell r="H55" t="str">
            <v>Drenagem</v>
          </cell>
        </row>
        <row r="56">
          <cell r="A56" t="str">
            <v>04.001.00</v>
          </cell>
          <cell r="B56" t="str">
            <v>ESCAVAÇÃO MECÂNICA EM MAT. 1ª CATEGORIA</v>
          </cell>
          <cell r="C56" t="str">
            <v>m³</v>
          </cell>
          <cell r="D56" t="str">
            <v>DNER-ES 280/97</v>
          </cell>
          <cell r="E56">
            <v>1.45</v>
          </cell>
          <cell r="F56">
            <v>0.52</v>
          </cell>
          <cell r="G56">
            <v>1.97</v>
          </cell>
          <cell r="H56" t="str">
            <v>Drenagem</v>
          </cell>
        </row>
        <row r="57">
          <cell r="A57" t="str">
            <v>04.400.02</v>
          </cell>
          <cell r="B57" t="str">
            <v>VALETA DE PROT. DE CORTES C/ REVEST. VEG. - VPC 02</v>
          </cell>
          <cell r="C57" t="str">
            <v>m</v>
          </cell>
          <cell r="D57" t="str">
            <v>DNER-ES 288/97</v>
          </cell>
          <cell r="E57">
            <v>15.059999999999999</v>
          </cell>
          <cell r="F57">
            <v>5.39</v>
          </cell>
          <cell r="G57">
            <v>20.45</v>
          </cell>
          <cell r="H57" t="str">
            <v>Drenagem</v>
          </cell>
        </row>
        <row r="58">
          <cell r="A58" t="str">
            <v>04.400.04</v>
          </cell>
          <cell r="B58" t="str">
            <v>VALETA DE PROT. DE CORTES C/ REVEST. CONCR. - VPC 04</v>
          </cell>
          <cell r="C58" t="str">
            <v>m</v>
          </cell>
          <cell r="D58" t="str">
            <v>DNER-ES 288/97</v>
          </cell>
          <cell r="E58">
            <v>27.739999999999995</v>
          </cell>
          <cell r="F58">
            <v>9.93</v>
          </cell>
          <cell r="G58">
            <v>37.669999999999995</v>
          </cell>
          <cell r="H58" t="str">
            <v>Drenagem</v>
          </cell>
        </row>
        <row r="59">
          <cell r="A59" t="str">
            <v>04.401.02</v>
          </cell>
          <cell r="B59" t="str">
            <v>VALETA DE PROT. DE CORTES C/ REVEST. VEG. - VPA 02</v>
          </cell>
          <cell r="C59" t="str">
            <v>m</v>
          </cell>
          <cell r="D59" t="str">
            <v>DNER-ES 288/97</v>
          </cell>
          <cell r="E59">
            <v>15.76</v>
          </cell>
          <cell r="F59">
            <v>5.64</v>
          </cell>
          <cell r="G59">
            <v>21.4</v>
          </cell>
          <cell r="H59" t="str">
            <v>Drenagem</v>
          </cell>
        </row>
        <row r="60">
          <cell r="A60" t="str">
            <v>04.401.04</v>
          </cell>
          <cell r="B60" t="str">
            <v>VALETA DE PROT. DE CORTES C/ REVEST. CONCR. - VPA 04</v>
          </cell>
          <cell r="C60" t="str">
            <v>m</v>
          </cell>
          <cell r="D60" t="str">
            <v>DNER-ES 288/97</v>
          </cell>
          <cell r="E60">
            <v>26.939999999999998</v>
          </cell>
          <cell r="F60">
            <v>9.64</v>
          </cell>
          <cell r="G60">
            <v>36.58</v>
          </cell>
          <cell r="H60" t="str">
            <v>Drenagem</v>
          </cell>
        </row>
        <row r="61">
          <cell r="A61" t="str">
            <v>04.500.02</v>
          </cell>
          <cell r="B61" t="str">
            <v>DRENO LONGITUDINAL PROF. P/CORTE EM SOLO - DPS 02</v>
          </cell>
          <cell r="C61" t="str">
            <v>m</v>
          </cell>
          <cell r="D61" t="str">
            <v>DNER-ES 292/97</v>
          </cell>
          <cell r="E61">
            <v>32.58</v>
          </cell>
          <cell r="F61">
            <v>11.66</v>
          </cell>
          <cell r="G61">
            <v>44.239999999999995</v>
          </cell>
          <cell r="H61" t="str">
            <v>Drenagem</v>
          </cell>
        </row>
        <row r="62">
          <cell r="A62" t="str">
            <v>04.500.07</v>
          </cell>
          <cell r="B62" t="str">
            <v>DRENO LONGITUDINAL PROF. P/CORTE EM SOLO - DPS 07</v>
          </cell>
          <cell r="C62" t="str">
            <v>m</v>
          </cell>
          <cell r="D62" t="str">
            <v>DNER-ES 292/97</v>
          </cell>
          <cell r="E62">
            <v>63.339999999999996</v>
          </cell>
          <cell r="F62">
            <v>22.68</v>
          </cell>
          <cell r="G62">
            <v>86.02</v>
          </cell>
          <cell r="H62" t="str">
            <v>Drenagem</v>
          </cell>
        </row>
        <row r="63">
          <cell r="A63" t="str">
            <v>04.501.02</v>
          </cell>
          <cell r="B63" t="str">
            <v>DRENO LONGITUDINAL PROF. P/CORTE EM SOLO - DPR 02</v>
          </cell>
          <cell r="C63" t="str">
            <v>m</v>
          </cell>
          <cell r="D63" t="str">
            <v>DNER-ES 292/97</v>
          </cell>
          <cell r="E63">
            <v>26.15</v>
          </cell>
          <cell r="F63">
            <v>9.36</v>
          </cell>
          <cell r="G63">
            <v>35.51</v>
          </cell>
          <cell r="H63" t="str">
            <v>Drenagem</v>
          </cell>
        </row>
        <row r="64">
          <cell r="A64" t="str">
            <v>04.502.02</v>
          </cell>
          <cell r="B64" t="str">
            <v>BOCA DE SAÍDA P/DRENO LONGITUDINAL PROF. BSD 02</v>
          </cell>
          <cell r="C64" t="str">
            <v>m</v>
          </cell>
          <cell r="D64" t="str">
            <v>DNER-ES 292/97</v>
          </cell>
          <cell r="E64">
            <v>52.09</v>
          </cell>
          <cell r="F64">
            <v>18.649999999999999</v>
          </cell>
          <cell r="G64">
            <v>70.740000000000009</v>
          </cell>
          <cell r="H64" t="str">
            <v>Drenagem</v>
          </cell>
        </row>
        <row r="65">
          <cell r="A65" t="str">
            <v>04.900.02</v>
          </cell>
          <cell r="B65" t="str">
            <v>SARJETA TRIANGULAR DE CONCRETO - STC 02</v>
          </cell>
          <cell r="C65" t="str">
            <v>m</v>
          </cell>
          <cell r="D65" t="str">
            <v>DNER-ES 288/97</v>
          </cell>
          <cell r="E65">
            <v>18.75</v>
          </cell>
          <cell r="F65">
            <v>6.71</v>
          </cell>
          <cell r="G65">
            <v>25.46</v>
          </cell>
          <cell r="H65" t="str">
            <v>Drenagem</v>
          </cell>
        </row>
        <row r="66">
          <cell r="A66" t="str">
            <v>04.900.03</v>
          </cell>
          <cell r="B66" t="str">
            <v>SARJETA TRIANGULAR DE CONCRETO - STC 03</v>
          </cell>
          <cell r="C66" t="str">
            <v>m</v>
          </cell>
          <cell r="D66" t="str">
            <v>DNER-ES 288/97</v>
          </cell>
          <cell r="E66">
            <v>16.440000000000001</v>
          </cell>
          <cell r="F66">
            <v>5.89</v>
          </cell>
          <cell r="G66">
            <v>22.330000000000002</v>
          </cell>
          <cell r="H66" t="str">
            <v>Drenagem</v>
          </cell>
        </row>
        <row r="67">
          <cell r="A67" t="str">
            <v>04.900.04</v>
          </cell>
          <cell r="B67" t="str">
            <v>SARJETA TRIANGULAR DE CONCRETO - STC 04</v>
          </cell>
          <cell r="C67" t="str">
            <v>m</v>
          </cell>
          <cell r="D67" t="str">
            <v>DNER-ES 288/97</v>
          </cell>
          <cell r="E67">
            <v>13.419999999999996</v>
          </cell>
          <cell r="F67">
            <v>4.8</v>
          </cell>
          <cell r="G67">
            <v>18.219999999999995</v>
          </cell>
          <cell r="H67" t="str">
            <v>Drenagem</v>
          </cell>
        </row>
        <row r="68">
          <cell r="A68" t="str">
            <v>04.910.01</v>
          </cell>
          <cell r="B68" t="str">
            <v>MEIO-FIO DE CONCRETO - MFC 01</v>
          </cell>
          <cell r="C68" t="str">
            <v>m</v>
          </cell>
          <cell r="D68" t="str">
            <v>DNER-ES 290/97</v>
          </cell>
          <cell r="E68">
            <v>23.24</v>
          </cell>
          <cell r="F68">
            <v>8.32</v>
          </cell>
          <cell r="G68">
            <v>31.56</v>
          </cell>
          <cell r="H68" t="str">
            <v>Drenagem</v>
          </cell>
        </row>
        <row r="69">
          <cell r="A69" t="str">
            <v>04.910.05</v>
          </cell>
          <cell r="B69" t="str">
            <v>MEIO-FIO DE CONCRETO - MFC 05</v>
          </cell>
          <cell r="C69" t="str">
            <v>m</v>
          </cell>
          <cell r="D69" t="str">
            <v>DNER-ES 290/97</v>
          </cell>
          <cell r="E69">
            <v>13.26</v>
          </cell>
          <cell r="F69">
            <v>4.75</v>
          </cell>
          <cell r="G69">
            <v>18.009999999999998</v>
          </cell>
          <cell r="H69" t="str">
            <v>Drenagem</v>
          </cell>
        </row>
        <row r="70">
          <cell r="A70" t="str">
            <v>04.940.02</v>
          </cell>
          <cell r="B70" t="str">
            <v>DESCIDA D'ÁGUA TIPO RAP. - CANAL RET. ARM. - DAR 02</v>
          </cell>
          <cell r="C70" t="str">
            <v>m</v>
          </cell>
          <cell r="D70" t="str">
            <v>DNER-ES-291/97</v>
          </cell>
          <cell r="E70">
            <v>31.25</v>
          </cell>
          <cell r="F70">
            <v>11.19</v>
          </cell>
          <cell r="G70">
            <v>42.44</v>
          </cell>
          <cell r="H70" t="str">
            <v>Drenagem</v>
          </cell>
        </row>
        <row r="71">
          <cell r="A71" t="str">
            <v>04.940.03</v>
          </cell>
          <cell r="B71" t="str">
            <v>DESCIDA D'ÁGUA TIPO RAP. - CANAL RET. ARM. - DAR 03</v>
          </cell>
          <cell r="C71" t="str">
            <v>m</v>
          </cell>
          <cell r="D71" t="str">
            <v>DNER-ES-291/97</v>
          </cell>
          <cell r="E71">
            <v>39.39</v>
          </cell>
          <cell r="F71">
            <v>14.1</v>
          </cell>
          <cell r="G71">
            <v>53.49</v>
          </cell>
          <cell r="H71" t="str">
            <v>Drenagem</v>
          </cell>
        </row>
        <row r="72">
          <cell r="A72" t="str">
            <v>04.941.01</v>
          </cell>
          <cell r="B72" t="str">
            <v>DESCIDA D'ÁGUA TIPO RAP. - CANAL RET. ARM. - DAD 01</v>
          </cell>
          <cell r="C72" t="str">
            <v>m</v>
          </cell>
          <cell r="D72" t="str">
            <v>DNER-ES-291/97</v>
          </cell>
          <cell r="E72">
            <v>39.839999999999996</v>
          </cell>
          <cell r="F72">
            <v>14.26</v>
          </cell>
          <cell r="G72">
            <v>54.099999999999994</v>
          </cell>
          <cell r="H72" t="str">
            <v>Drenagem</v>
          </cell>
        </row>
        <row r="73">
          <cell r="A73" t="str">
            <v>04.941.02</v>
          </cell>
          <cell r="B73" t="str">
            <v>DESCIDA D'ÁGUA TIPO RAP. - CANAL RET. ARM. - DAD 02</v>
          </cell>
          <cell r="C73" t="str">
            <v>m</v>
          </cell>
          <cell r="D73" t="str">
            <v>DNER-ES-291/97</v>
          </cell>
          <cell r="E73">
            <v>50.64</v>
          </cell>
          <cell r="F73">
            <v>18.13</v>
          </cell>
          <cell r="G73">
            <v>68.77</v>
          </cell>
          <cell r="H73" t="str">
            <v>Drenagem</v>
          </cell>
        </row>
        <row r="74">
          <cell r="A74" t="str">
            <v>04.941.08</v>
          </cell>
          <cell r="B74" t="str">
            <v>DESCIDA D'ÁGUA TIPO RAP. - CANAL RET. ARM. - DAD 08</v>
          </cell>
          <cell r="C74" t="str">
            <v>m</v>
          </cell>
          <cell r="D74" t="str">
            <v>DNER-ES-291/97</v>
          </cell>
          <cell r="E74">
            <v>185.12999999999997</v>
          </cell>
          <cell r="F74">
            <v>66.28</v>
          </cell>
          <cell r="G74">
            <v>251.40999999999997</v>
          </cell>
          <cell r="H74" t="str">
            <v>Drenagem</v>
          </cell>
        </row>
        <row r="75">
          <cell r="A75" t="str">
            <v>04.942.01</v>
          </cell>
          <cell r="B75" t="str">
            <v>ENTRADA D'ÁGUA - EDA 01</v>
          </cell>
          <cell r="C75" t="str">
            <v>unid.</v>
          </cell>
          <cell r="D75" t="str">
            <v>DNER-ES-291/97</v>
          </cell>
          <cell r="E75">
            <v>19.73</v>
          </cell>
          <cell r="F75">
            <v>7.06</v>
          </cell>
          <cell r="G75">
            <v>26.79</v>
          </cell>
          <cell r="H75" t="str">
            <v>Drenagem</v>
          </cell>
        </row>
        <row r="76">
          <cell r="A76" t="str">
            <v>04.942.02</v>
          </cell>
          <cell r="B76" t="str">
            <v>ENTRADA D'ÁGUA - EDA 02</v>
          </cell>
          <cell r="C76" t="str">
            <v>unid.</v>
          </cell>
          <cell r="D76" t="str">
            <v>DNER-ES-291/97</v>
          </cell>
          <cell r="E76">
            <v>24.37</v>
          </cell>
          <cell r="F76">
            <v>8.7200000000000006</v>
          </cell>
          <cell r="G76">
            <v>33.090000000000003</v>
          </cell>
          <cell r="H76" t="str">
            <v>Drenagem</v>
          </cell>
        </row>
        <row r="77">
          <cell r="A77" t="str">
            <v>04.950.01</v>
          </cell>
          <cell r="B77" t="str">
            <v>DISSIPADOR DE ENERGIA - DES 01</v>
          </cell>
          <cell r="C77" t="str">
            <v>unid.</v>
          </cell>
          <cell r="D77" t="str">
            <v>DNER-ES 283/97</v>
          </cell>
          <cell r="E77">
            <v>75.260000000000005</v>
          </cell>
          <cell r="F77">
            <v>26.94</v>
          </cell>
          <cell r="G77">
            <v>102.2</v>
          </cell>
          <cell r="H77" t="str">
            <v>Drenagem</v>
          </cell>
        </row>
        <row r="78">
          <cell r="A78" t="str">
            <v>04.950.21</v>
          </cell>
          <cell r="B78" t="str">
            <v>DISSIPADOR DE ENERGIA - DEB 01</v>
          </cell>
          <cell r="C78" t="str">
            <v>unid.</v>
          </cell>
          <cell r="D78" t="str">
            <v>DNER-ES 283/97</v>
          </cell>
          <cell r="E78">
            <v>97.81</v>
          </cell>
          <cell r="F78">
            <v>35.020000000000003</v>
          </cell>
          <cell r="G78">
            <v>132.83000000000001</v>
          </cell>
          <cell r="H78" t="str">
            <v>Drenagem</v>
          </cell>
        </row>
        <row r="79">
          <cell r="A79" t="str">
            <v>04.950.24</v>
          </cell>
          <cell r="B79" t="str">
            <v>DISSIPADOR DE ENERGIA - DEB 04</v>
          </cell>
          <cell r="C79" t="str">
            <v>unid.</v>
          </cell>
          <cell r="D79" t="str">
            <v>DNER-ES 283/97</v>
          </cell>
          <cell r="E79">
            <v>747</v>
          </cell>
          <cell r="F79">
            <v>267.43</v>
          </cell>
          <cell r="G79">
            <v>1014.4300000000001</v>
          </cell>
          <cell r="H79" t="str">
            <v>Drenagem</v>
          </cell>
        </row>
        <row r="80">
          <cell r="A80" t="str">
            <v>04.950.51</v>
          </cell>
          <cell r="B80" t="str">
            <v>DISSIPADOR DE ENERGIA - DED 01</v>
          </cell>
          <cell r="C80" t="str">
            <v>unid.</v>
          </cell>
          <cell r="D80" t="str">
            <v>DNER-ES 283/97</v>
          </cell>
          <cell r="E80">
            <v>97.839999999999989</v>
          </cell>
          <cell r="F80">
            <v>35.03</v>
          </cell>
          <cell r="G80">
            <v>132.87</v>
          </cell>
          <cell r="H80" t="str">
            <v>Drenagem</v>
          </cell>
        </row>
        <row r="81">
          <cell r="A81" t="str">
            <v>OBRAS DE ARTE CORRENTE</v>
          </cell>
          <cell r="B81" t="str">
            <v>DRENO LONGITUDINAL PROF. P/CORTE EM SOLO - DPS 08</v>
          </cell>
          <cell r="C81" t="str">
            <v>m</v>
          </cell>
          <cell r="D81" t="str">
            <v>DNER-ES 292/97</v>
          </cell>
          <cell r="E81">
            <v>41.3</v>
          </cell>
          <cell r="F81">
            <v>14.79</v>
          </cell>
          <cell r="G81">
            <v>56.089999999999996</v>
          </cell>
          <cell r="H81" t="str">
            <v>Drenagem</v>
          </cell>
        </row>
        <row r="82">
          <cell r="A82" t="str">
            <v>04.100.03</v>
          </cell>
          <cell r="B82" t="str">
            <v>CORPO BUEIRO SIMPLES TUBULAR DE CONCRETO D=1,00 M</v>
          </cell>
          <cell r="C82" t="str">
            <v>m</v>
          </cell>
          <cell r="D82" t="str">
            <v>DNER-ES-284/97</v>
          </cell>
          <cell r="E82">
            <v>308.68</v>
          </cell>
          <cell r="F82">
            <v>110.51</v>
          </cell>
          <cell r="G82">
            <v>419.19</v>
          </cell>
          <cell r="H82" t="str">
            <v>OAC</v>
          </cell>
        </row>
        <row r="83">
          <cell r="A83" t="str">
            <v>04.101.03</v>
          </cell>
          <cell r="B83" t="str">
            <v>BOCA BUEIRO SIMPLES SIMP. TUB. DE CONC. D=1,00 M NORMAL</v>
          </cell>
          <cell r="C83" t="str">
            <v>m</v>
          </cell>
          <cell r="D83" t="str">
            <v>DNER-ES-284/97</v>
          </cell>
          <cell r="E83">
            <v>846.96</v>
          </cell>
          <cell r="F83">
            <v>303.20999999999998</v>
          </cell>
          <cell r="G83">
            <v>1150.17</v>
          </cell>
          <cell r="H83" t="str">
            <v>OAC</v>
          </cell>
        </row>
        <row r="84">
          <cell r="A84" t="str">
            <v>04.200.07</v>
          </cell>
          <cell r="B84" t="str">
            <v>CORPO DE BSCC 2,5 x 2,50 M ALT. 1,00 a 2,50 M</v>
          </cell>
          <cell r="C84" t="str">
            <v>m</v>
          </cell>
          <cell r="D84" t="str">
            <v>DNER-ES-286/97</v>
          </cell>
          <cell r="E84">
            <v>837.61000000000013</v>
          </cell>
          <cell r="F84">
            <v>299.86</v>
          </cell>
          <cell r="G84">
            <v>1137.4700000000003</v>
          </cell>
          <cell r="H84" t="str">
            <v>OAC</v>
          </cell>
        </row>
        <row r="85">
          <cell r="A85" t="str">
            <v>04.200.12</v>
          </cell>
          <cell r="B85" t="str">
            <v>CORPO DE BSCC 3,00 x 3,00 m ALT. 2,50 a 5,00 M</v>
          </cell>
          <cell r="C85" t="str">
            <v>m</v>
          </cell>
          <cell r="D85" t="str">
            <v>DNER-ES-286/97</v>
          </cell>
          <cell r="E85">
            <v>1403.6200000000001</v>
          </cell>
          <cell r="F85">
            <v>502.5</v>
          </cell>
          <cell r="G85">
            <v>1906.1200000000001</v>
          </cell>
          <cell r="H85" t="str">
            <v>OAC</v>
          </cell>
        </row>
        <row r="86">
          <cell r="A86" t="str">
            <v>04.200.20</v>
          </cell>
          <cell r="B86" t="str">
            <v>CORPO DE BSCC 3,00 x 3,00 M ALT. 7,50 a 10,00 M</v>
          </cell>
          <cell r="C86" t="str">
            <v>m</v>
          </cell>
          <cell r="D86" t="str">
            <v>DNER-ES-286/97</v>
          </cell>
          <cell r="E86">
            <v>1685.22</v>
          </cell>
          <cell r="F86">
            <v>603.30999999999995</v>
          </cell>
          <cell r="G86">
            <v>2288.5299999999997</v>
          </cell>
          <cell r="H86" t="str">
            <v>OAC</v>
          </cell>
        </row>
        <row r="87">
          <cell r="A87" t="str">
            <v>04.200.24</v>
          </cell>
          <cell r="B87" t="str">
            <v>CORPO DE BSCC 3,00 x 3,00 M ALT. 10,00 a 12,50 M</v>
          </cell>
          <cell r="C87" t="str">
            <v>m</v>
          </cell>
          <cell r="D87" t="str">
            <v>DNER-ES-286/97</v>
          </cell>
          <cell r="E87">
            <v>1782.7500000000002</v>
          </cell>
          <cell r="F87">
            <v>638.22</v>
          </cell>
          <cell r="G87">
            <v>2420.9700000000003</v>
          </cell>
          <cell r="H87" t="str">
            <v>OAC</v>
          </cell>
        </row>
        <row r="88">
          <cell r="A88" t="str">
            <v>04.200.26</v>
          </cell>
          <cell r="B88" t="str">
            <v>CORPO DE BSCC 2,00 x 2,00 M ALT. 12,50 a 15,00 M</v>
          </cell>
          <cell r="C88" t="str">
            <v>m</v>
          </cell>
          <cell r="D88" t="str">
            <v>DNER-ES-286/97</v>
          </cell>
          <cell r="E88">
            <v>936.76</v>
          </cell>
          <cell r="F88">
            <v>335.36</v>
          </cell>
          <cell r="G88">
            <v>1272.1199999999999</v>
          </cell>
          <cell r="H88" t="str">
            <v>OAC</v>
          </cell>
        </row>
        <row r="89">
          <cell r="A89" t="str">
            <v>04.200.27</v>
          </cell>
          <cell r="B89" t="str">
            <v>CORPO DE BSCC 2,5 x 2,50 M ALT. 12,50 a 15,00 M</v>
          </cell>
          <cell r="C89" t="str">
            <v>m</v>
          </cell>
          <cell r="D89" t="str">
            <v>DNER-ES-286/97</v>
          </cell>
          <cell r="E89">
            <v>1478.06</v>
          </cell>
          <cell r="F89">
            <v>529.15</v>
          </cell>
          <cell r="G89">
            <v>2007.21</v>
          </cell>
          <cell r="H89" t="str">
            <v>OAC</v>
          </cell>
        </row>
        <row r="90">
          <cell r="A90" t="str">
            <v>04.201.02</v>
          </cell>
          <cell r="B90" t="str">
            <v>BOCA DE BSCC 2,00 x 2,00 M NORMAL</v>
          </cell>
          <cell r="C90" t="str">
            <v>unid.</v>
          </cell>
          <cell r="D90" t="str">
            <v>DNER-ES-286/97</v>
          </cell>
          <cell r="E90">
            <v>4338.92</v>
          </cell>
          <cell r="F90">
            <v>1553.33</v>
          </cell>
          <cell r="G90">
            <v>5892.25</v>
          </cell>
          <cell r="H90" t="str">
            <v>OAC</v>
          </cell>
        </row>
        <row r="91">
          <cell r="A91" t="str">
            <v>04.201.03</v>
          </cell>
          <cell r="B91" t="str">
            <v>BOCA DE BSCC 2,50 x 2,50 M NORMAL</v>
          </cell>
          <cell r="C91" t="str">
            <v>unid.</v>
          </cell>
          <cell r="D91" t="str">
            <v>DNER-ES-286/97</v>
          </cell>
          <cell r="E91">
            <v>5863.87</v>
          </cell>
          <cell r="F91">
            <v>2099.27</v>
          </cell>
          <cell r="G91">
            <v>7963.1399999999994</v>
          </cell>
          <cell r="H91" t="str">
            <v>OAC</v>
          </cell>
        </row>
        <row r="92">
          <cell r="A92" t="str">
            <v>04.201.04</v>
          </cell>
          <cell r="B92" t="str">
            <v>BOCA DE BSCC 3,00 x 3,00 M NORMAL</v>
          </cell>
          <cell r="C92" t="str">
            <v>unid.</v>
          </cell>
          <cell r="D92" t="str">
            <v>DNER-ES-286/97</v>
          </cell>
          <cell r="E92">
            <v>8305.1099999999988</v>
          </cell>
          <cell r="F92">
            <v>2973.23</v>
          </cell>
          <cell r="G92">
            <v>11278.339999999998</v>
          </cell>
          <cell r="H92" t="str">
            <v>OAC</v>
          </cell>
        </row>
        <row r="93">
          <cell r="A93" t="str">
            <v>04.210.23</v>
          </cell>
          <cell r="B93" t="str">
            <v>CORPO DE BDCC 2,50 x 2,50 M ALT. 10,00 a 12,50 M</v>
          </cell>
          <cell r="C93" t="str">
            <v>m</v>
          </cell>
          <cell r="D93" t="str">
            <v>DNER-ES-286/97</v>
          </cell>
          <cell r="E93">
            <v>1993.81</v>
          </cell>
          <cell r="F93">
            <v>713.78</v>
          </cell>
          <cell r="G93">
            <v>2707.59</v>
          </cell>
          <cell r="H93" t="str">
            <v>OAC</v>
          </cell>
        </row>
        <row r="94">
          <cell r="A94" t="str">
            <v>04.211.03</v>
          </cell>
          <cell r="B94" t="str">
            <v>BOCA DE BSCC 2,50 x 2,50 M NORMAL</v>
          </cell>
          <cell r="C94" t="str">
            <v>unid.</v>
          </cell>
          <cell r="D94" t="str">
            <v>DNER-ES-286/97</v>
          </cell>
          <cell r="E94">
            <v>7007.13</v>
          </cell>
          <cell r="F94">
            <v>2508.5500000000002</v>
          </cell>
          <cell r="G94">
            <v>9515.68</v>
          </cell>
          <cell r="H94" t="str">
            <v>OAC</v>
          </cell>
        </row>
        <row r="95">
          <cell r="A95" t="str">
            <v>04.220.09</v>
          </cell>
          <cell r="B95" t="str">
            <v>CORPO DE BTCC 1,50 x 1,50 M ALT. 2,50 a 5,00 M</v>
          </cell>
          <cell r="C95" t="str">
            <v>m</v>
          </cell>
          <cell r="D95" t="str">
            <v>DNER-ES-286/97</v>
          </cell>
          <cell r="E95">
            <v>1047.06</v>
          </cell>
          <cell r="F95">
            <v>374.85</v>
          </cell>
          <cell r="G95">
            <v>1421.9099999999999</v>
          </cell>
          <cell r="H95" t="str">
            <v>OAC</v>
          </cell>
        </row>
        <row r="96">
          <cell r="A96" t="str">
            <v>04.220.11</v>
          </cell>
          <cell r="B96" t="str">
            <v>CORPO DE BTCC 2,50 x 2,50 M ALT. 2,50 a 5,00 M</v>
          </cell>
          <cell r="C96" t="str">
            <v>m</v>
          </cell>
          <cell r="D96" t="str">
            <v>DNER-ES-286/97</v>
          </cell>
          <cell r="E96">
            <v>2132.37</v>
          </cell>
          <cell r="F96">
            <v>763.39</v>
          </cell>
          <cell r="G96">
            <v>2895.7599999999998</v>
          </cell>
          <cell r="H96" t="str">
            <v>OAC</v>
          </cell>
        </row>
        <row r="97">
          <cell r="A97" t="str">
            <v>04.220.20</v>
          </cell>
          <cell r="B97" t="str">
            <v>CORPO DE BTCC 3,00 x 3,00 M ALT. 7,50 a 10,00 M</v>
          </cell>
          <cell r="C97" t="str">
            <v>m</v>
          </cell>
          <cell r="D97" t="str">
            <v>DNER-ES-286/97</v>
          </cell>
          <cell r="E97">
            <v>3681.4599999999996</v>
          </cell>
          <cell r="F97">
            <v>1317.96</v>
          </cell>
          <cell r="G97">
            <v>4999.42</v>
          </cell>
          <cell r="H97" t="str">
            <v>OAC</v>
          </cell>
        </row>
        <row r="98">
          <cell r="A98" t="str">
            <v>04.220.28</v>
          </cell>
          <cell r="B98" t="str">
            <v>CORPO DE BTCC 3,00 x 3,00 M ALT. 12,50 a 15,00 M</v>
          </cell>
          <cell r="C98" t="str">
            <v>m</v>
          </cell>
          <cell r="D98" t="str">
            <v>DNER-ES-286/97</v>
          </cell>
          <cell r="E98">
            <v>4085.29</v>
          </cell>
          <cell r="F98">
            <v>1462.53</v>
          </cell>
          <cell r="G98">
            <v>5547.82</v>
          </cell>
          <cell r="H98" t="str">
            <v>OAC</v>
          </cell>
        </row>
        <row r="99">
          <cell r="A99" t="str">
            <v>04.221.01</v>
          </cell>
          <cell r="B99" t="str">
            <v>BOCA DE BSCC 1,50 x 1,50 M NORMAL</v>
          </cell>
          <cell r="C99" t="str">
            <v>unid.</v>
          </cell>
          <cell r="D99" t="str">
            <v>DNER-ES-286/97</v>
          </cell>
          <cell r="E99">
            <v>4032.1099999999997</v>
          </cell>
          <cell r="F99">
            <v>1443.5</v>
          </cell>
          <cell r="G99">
            <v>5475.61</v>
          </cell>
          <cell r="H99" t="str">
            <v>OAC</v>
          </cell>
        </row>
        <row r="100">
          <cell r="A100" t="str">
            <v>04.221.03</v>
          </cell>
          <cell r="B100" t="str">
            <v>BOCA DE BSCC 2,50 x 2,50 M NORMAL</v>
          </cell>
          <cell r="C100" t="str">
            <v>unid.</v>
          </cell>
          <cell r="D100" t="str">
            <v>DNER-ES-286/97</v>
          </cell>
          <cell r="E100">
            <v>8611.75</v>
          </cell>
          <cell r="F100">
            <v>3083.01</v>
          </cell>
          <cell r="G100">
            <v>11694.76</v>
          </cell>
          <cell r="H100" t="str">
            <v>OAC</v>
          </cell>
        </row>
        <row r="101">
          <cell r="A101" t="str">
            <v>04.221.04</v>
          </cell>
          <cell r="B101" t="str">
            <v>BOCA DE BSCC 3,00 x 3,00 M NORMAL</v>
          </cell>
          <cell r="C101" t="str">
            <v>unid.</v>
          </cell>
          <cell r="D101" t="str">
            <v>DNER-ES-286/97</v>
          </cell>
          <cell r="E101">
            <v>12159.140000000001</v>
          </cell>
          <cell r="F101">
            <v>4352.97</v>
          </cell>
          <cell r="G101">
            <v>16512.11</v>
          </cell>
          <cell r="H101" t="str">
            <v>OAC</v>
          </cell>
        </row>
        <row r="102">
          <cell r="A102" t="str">
            <v>04.930.03</v>
          </cell>
          <cell r="B102" t="str">
            <v>CAIXA COLETORA DE SARJETA - CCS 03</v>
          </cell>
          <cell r="C102" t="str">
            <v>unid.</v>
          </cell>
          <cell r="D102" t="str">
            <v>DNER-ES-287/97</v>
          </cell>
          <cell r="E102">
            <v>546.06999999999994</v>
          </cell>
          <cell r="F102">
            <v>195.49</v>
          </cell>
          <cell r="G102">
            <v>741.56</v>
          </cell>
          <cell r="H102" t="str">
            <v>OAC</v>
          </cell>
        </row>
        <row r="103">
          <cell r="A103" t="str">
            <v>04.931.03</v>
          </cell>
          <cell r="B103" t="str">
            <v>CAIXA COLETORA DE TALVEGUE - CCT 03</v>
          </cell>
          <cell r="C103" t="str">
            <v>unid.</v>
          </cell>
          <cell r="D103" t="str">
            <v>DNER-ES-287/97</v>
          </cell>
          <cell r="E103">
            <v>557.82999999999993</v>
          </cell>
          <cell r="F103">
            <v>199.7</v>
          </cell>
          <cell r="G103">
            <v>757.53</v>
          </cell>
          <cell r="H103" t="str">
            <v>OAC</v>
          </cell>
        </row>
        <row r="104">
          <cell r="A104" t="str">
            <v>OBRAS COMPLEMENTARES</v>
          </cell>
          <cell r="B104" t="str">
            <v>DESCIDA D'AGUA DE ATERROS EM DEGRAUS - DAD 02</v>
          </cell>
          <cell r="C104" t="str">
            <v>m</v>
          </cell>
          <cell r="D104" t="str">
            <v>DNER-ES-291/97</v>
          </cell>
          <cell r="E104">
            <v>48.33</v>
          </cell>
          <cell r="F104">
            <v>17.3</v>
          </cell>
          <cell r="G104">
            <v>65.63</v>
          </cell>
          <cell r="H104" t="str">
            <v>Drenagem</v>
          </cell>
        </row>
        <row r="105">
          <cell r="A105" t="str">
            <v>05.300.02</v>
          </cell>
          <cell r="B105" t="str">
            <v>ENROCAMENTO DE PEDRA JOGADA</v>
          </cell>
          <cell r="C105" t="str">
            <v>m³</v>
          </cell>
          <cell r="D105" t="str">
            <v>DNER-ES-292/97</v>
          </cell>
          <cell r="E105">
            <v>19.340000000000003</v>
          </cell>
          <cell r="F105">
            <v>6.92</v>
          </cell>
          <cell r="G105">
            <v>26.260000000000005</v>
          </cell>
          <cell r="H105" t="str">
            <v>Obras Comp.</v>
          </cell>
        </row>
        <row r="106">
          <cell r="A106" t="str">
            <v>05.301.00</v>
          </cell>
          <cell r="B106" t="str">
            <v>ALVENARIA DE PEDRA ARGAMASSADA</v>
          </cell>
          <cell r="C106" t="str">
            <v>m³</v>
          </cell>
          <cell r="D106" t="str">
            <v>DNER-ES-292/97</v>
          </cell>
          <cell r="E106">
            <v>84.77</v>
          </cell>
          <cell r="F106">
            <v>30.35</v>
          </cell>
          <cell r="G106">
            <v>115.12</v>
          </cell>
          <cell r="H106" t="str">
            <v>Obras Comp.</v>
          </cell>
        </row>
        <row r="107">
          <cell r="A107" t="str">
            <v>05.999.04</v>
          </cell>
          <cell r="B107" t="str">
            <v>MURO DE ARRIMO EM GABIÕES</v>
          </cell>
          <cell r="C107" t="str">
            <v>m³</v>
          </cell>
          <cell r="D107" t="str">
            <v>DNER-ES-343/97</v>
          </cell>
          <cell r="E107">
            <v>87.039999999999992</v>
          </cell>
          <cell r="F107">
            <v>31.16</v>
          </cell>
          <cell r="G107">
            <v>118.19999999999999</v>
          </cell>
          <cell r="H107" t="str">
            <v>Obras Comp.</v>
          </cell>
        </row>
        <row r="108">
          <cell r="A108" t="str">
            <v>06.400.01</v>
          </cell>
          <cell r="B108" t="str">
            <v>CERCA DE ARAME FARPADO COM MOURÃO DE CONCRETO</v>
          </cell>
          <cell r="C108" t="str">
            <v>m</v>
          </cell>
          <cell r="D108" t="str">
            <v>DNER-ES-338/97</v>
          </cell>
          <cell r="E108">
            <v>4.8599999999999994</v>
          </cell>
          <cell r="F108">
            <v>1.74</v>
          </cell>
          <cell r="G108">
            <v>6.6</v>
          </cell>
          <cell r="H108" t="str">
            <v>Obras Comp.</v>
          </cell>
        </row>
        <row r="109">
          <cell r="A109" t="str">
            <v>SINALIZAÇÃO</v>
          </cell>
          <cell r="B109" t="str">
            <v>ENTRADA D'ÁGUA - EDA 02</v>
          </cell>
          <cell r="C109" t="str">
            <v>unid.</v>
          </cell>
          <cell r="D109" t="str">
            <v>DNER-ES-291/97</v>
          </cell>
          <cell r="E109">
            <v>21.26</v>
          </cell>
          <cell r="F109">
            <v>7.61</v>
          </cell>
          <cell r="G109">
            <v>28.87</v>
          </cell>
          <cell r="H109" t="str">
            <v>Drenagem</v>
          </cell>
        </row>
        <row r="110">
          <cell r="A110" t="str">
            <v>06.010.01</v>
          </cell>
          <cell r="B110" t="str">
            <v>DEFENSA SEMI-MALEÁVEL SIMPLES (FORN./IMPL.)</v>
          </cell>
          <cell r="C110" t="str">
            <v>m</v>
          </cell>
          <cell r="D110" t="str">
            <v>DNER-ES-144/97</v>
          </cell>
          <cell r="E110">
            <v>90.28</v>
          </cell>
          <cell r="F110">
            <v>32.32</v>
          </cell>
          <cell r="G110">
            <v>122.6</v>
          </cell>
          <cell r="H110" t="str">
            <v>Sinalização</v>
          </cell>
        </row>
        <row r="111">
          <cell r="A111" t="str">
            <v>06.110.01</v>
          </cell>
          <cell r="B111" t="str">
            <v>PINTURA DE FAIXA COM TERMOPLÁSTICO - 3 ANOS</v>
          </cell>
          <cell r="C111" t="str">
            <v>m²</v>
          </cell>
          <cell r="D111" t="str">
            <v>DNER-ES-339/97</v>
          </cell>
          <cell r="E111">
            <v>14.79</v>
          </cell>
          <cell r="F111">
            <v>5.29</v>
          </cell>
          <cell r="G111">
            <v>20.079999999999998</v>
          </cell>
          <cell r="H111" t="str">
            <v>Sinalização</v>
          </cell>
        </row>
        <row r="112">
          <cell r="A112" t="str">
            <v>06.110.02</v>
          </cell>
          <cell r="B112" t="str">
            <v>PINTURA DE SETAS E ZEBRADOS COM TERMOPLÁSTICO</v>
          </cell>
          <cell r="C112" t="str">
            <v>m²</v>
          </cell>
          <cell r="D112" t="str">
            <v>DNER-ES-339/97</v>
          </cell>
          <cell r="E112">
            <v>18.03</v>
          </cell>
          <cell r="F112">
            <v>6.45</v>
          </cell>
          <cell r="G112">
            <v>24.48</v>
          </cell>
          <cell r="H112" t="str">
            <v>Sinalização</v>
          </cell>
        </row>
        <row r="113">
          <cell r="A113" t="str">
            <v>06.120.01</v>
          </cell>
          <cell r="B113" t="str">
            <v>TACHA REFLETIVA MONODIRECIONAL (FORN./COLOC.)</v>
          </cell>
          <cell r="C113" t="str">
            <v>m²</v>
          </cell>
          <cell r="D113" t="str">
            <v>DNER-ES-339/97</v>
          </cell>
          <cell r="E113">
            <v>7.67</v>
          </cell>
          <cell r="F113">
            <v>2.75</v>
          </cell>
          <cell r="G113">
            <v>10.42</v>
          </cell>
          <cell r="H113" t="str">
            <v>Sinalização</v>
          </cell>
        </row>
        <row r="114">
          <cell r="A114" t="str">
            <v>06.121.01</v>
          </cell>
          <cell r="B114" t="str">
            <v>TACHA REFLETIVA BIDIRECIONAL (FORN./COLOC.)</v>
          </cell>
          <cell r="C114" t="str">
            <v>m²</v>
          </cell>
          <cell r="D114" t="str">
            <v>DNER-ES-339/97</v>
          </cell>
          <cell r="E114">
            <v>8.5400000000000009</v>
          </cell>
          <cell r="F114">
            <v>3.06</v>
          </cell>
          <cell r="G114">
            <v>11.600000000000001</v>
          </cell>
          <cell r="H114" t="str">
            <v>Sinalização</v>
          </cell>
        </row>
        <row r="115">
          <cell r="A115" t="str">
            <v>06.200.02</v>
          </cell>
          <cell r="B115" t="str">
            <v>PLACA DE SINALIZAÇÃO TOTALMENTE REFLETIVA</v>
          </cell>
          <cell r="C115" t="str">
            <v>m²</v>
          </cell>
          <cell r="D115" t="str">
            <v>DNER-ES-340/97</v>
          </cell>
          <cell r="E115">
            <v>136.58000000000001</v>
          </cell>
          <cell r="F115">
            <v>48.9</v>
          </cell>
          <cell r="G115">
            <v>185.48000000000002</v>
          </cell>
          <cell r="H115" t="str">
            <v>Sinalização</v>
          </cell>
        </row>
        <row r="116">
          <cell r="A116" t="str">
            <v>06.230.01</v>
          </cell>
          <cell r="B116" t="str">
            <v>BALIZADOR BIDIRECIONAL</v>
          </cell>
          <cell r="C116" t="str">
            <v>unid.</v>
          </cell>
          <cell r="D116" t="str">
            <v>DNER-ES-340/97</v>
          </cell>
          <cell r="E116">
            <v>7.2</v>
          </cell>
          <cell r="F116">
            <v>2.58</v>
          </cell>
          <cell r="G116">
            <v>9.7800000000000011</v>
          </cell>
          <cell r="H116" t="str">
            <v>Sinalização</v>
          </cell>
        </row>
        <row r="117">
          <cell r="A117" t="str">
            <v>MEIO AMBIENTE</v>
          </cell>
          <cell r="B117" t="str">
            <v>DISSIPADOR DE ENERGIA - DEB 10</v>
          </cell>
          <cell r="C117" t="str">
            <v>unid.</v>
          </cell>
          <cell r="D117" t="str">
            <v>DNER-ES-283/97</v>
          </cell>
          <cell r="E117">
            <v>1387.23</v>
          </cell>
          <cell r="F117">
            <v>496.63</v>
          </cell>
          <cell r="G117">
            <v>1883.8600000000001</v>
          </cell>
          <cell r="H117" t="str">
            <v>Drenagem</v>
          </cell>
        </row>
        <row r="118">
          <cell r="A118" t="str">
            <v>05.100.00</v>
          </cell>
          <cell r="B118" t="str">
            <v>ENLEIVAMENTO</v>
          </cell>
          <cell r="C118" t="str">
            <v>m²</v>
          </cell>
          <cell r="D118" t="str">
            <v>DNER-ES-341/97</v>
          </cell>
          <cell r="E118">
            <v>1.3599999999999999</v>
          </cell>
          <cell r="F118">
            <v>0.49</v>
          </cell>
          <cell r="G118">
            <v>1.8499999999999999</v>
          </cell>
          <cell r="H118" t="str">
            <v>Obras Comp.</v>
          </cell>
        </row>
        <row r="119">
          <cell r="A119" t="str">
            <v>05.101.00</v>
          </cell>
          <cell r="B119" t="str">
            <v>SEMEADURA MANUAL</v>
          </cell>
          <cell r="C119" t="str">
            <v>m²</v>
          </cell>
          <cell r="D119" t="str">
            <v>DNER-ES-341/97</v>
          </cell>
          <cell r="E119">
            <v>0.51</v>
          </cell>
          <cell r="F119">
            <v>0.18</v>
          </cell>
          <cell r="G119">
            <v>0.69</v>
          </cell>
          <cell r="H119" t="str">
            <v>Obras Comp.</v>
          </cell>
        </row>
        <row r="120">
          <cell r="A120" t="str">
            <v>05.102.00</v>
          </cell>
          <cell r="B120" t="str">
            <v>HIDROSSEMEADURA</v>
          </cell>
          <cell r="C120" t="str">
            <v>m²</v>
          </cell>
          <cell r="D120" t="str">
            <v>DNER-ES-341/97</v>
          </cell>
          <cell r="E120">
            <v>0.28000000000000003</v>
          </cell>
          <cell r="F120">
            <v>0.1</v>
          </cell>
          <cell r="G120">
            <v>0.38</v>
          </cell>
          <cell r="H120" t="str">
            <v>Obras Comp.</v>
          </cell>
        </row>
        <row r="121">
          <cell r="A121" t="str">
            <v>05.999.01</v>
          </cell>
          <cell r="B121" t="str">
            <v>PLANTIO DE ÁRVORES E ARBUSTOS</v>
          </cell>
          <cell r="C121" t="str">
            <v>unid.</v>
          </cell>
          <cell r="D121" t="str">
            <v>CE-PE - 01</v>
          </cell>
          <cell r="E121">
            <v>2.31</v>
          </cell>
          <cell r="F121">
            <v>0.83</v>
          </cell>
          <cell r="G121">
            <v>3.14</v>
          </cell>
          <cell r="H121" t="str">
            <v>Obras Comp.</v>
          </cell>
        </row>
        <row r="122">
          <cell r="A122" t="str">
            <v>05.999.02</v>
          </cell>
          <cell r="B122" t="str">
            <v>CONFORMAÇÃO DE CX. DE EMPRÉSTIMOS, JAZIDAS E BOTA-FORA</v>
          </cell>
          <cell r="C122" t="str">
            <v>m²</v>
          </cell>
          <cell r="D122" t="str">
            <v>DNER-ES-341/97</v>
          </cell>
          <cell r="E122">
            <v>185.35</v>
          </cell>
          <cell r="F122">
            <v>0</v>
          </cell>
          <cell r="G122">
            <v>0</v>
          </cell>
          <cell r="H122" t="str">
            <v>Drenagem</v>
          </cell>
        </row>
        <row r="123">
          <cell r="A123" t="str">
            <v>05.999.02</v>
          </cell>
          <cell r="B123" t="str">
            <v>PLANTIO DE GRAMA EM PLACA</v>
          </cell>
          <cell r="C123" t="str">
            <v>m²</v>
          </cell>
          <cell r="D123" t="str">
            <v>DNER-ES-341/97</v>
          </cell>
          <cell r="E123">
            <v>829.48</v>
          </cell>
          <cell r="F123">
            <v>0</v>
          </cell>
          <cell r="G123">
            <v>0</v>
          </cell>
          <cell r="H123" t="str">
            <v>Drenagem</v>
          </cell>
        </row>
        <row r="124">
          <cell r="A124" t="str">
            <v>05.999.03</v>
          </cell>
          <cell r="B124" t="str">
            <v>RECOMP. VEGETAL DE CAIXA DE EMPRÉSTIMO, JAZIDA E BOTA-FORA</v>
          </cell>
          <cell r="C124" t="str">
            <v>m²</v>
          </cell>
          <cell r="D124" t="str">
            <v>DNER-ES-341/97</v>
          </cell>
          <cell r="E124">
            <v>2.66</v>
          </cell>
          <cell r="F124">
            <v>0</v>
          </cell>
          <cell r="G124">
            <v>0</v>
          </cell>
          <cell r="H124" t="str">
            <v>Drenagem</v>
          </cell>
        </row>
        <row r="125">
          <cell r="A125" t="str">
            <v>COMPOSIÇÕES AUXILIARES</v>
          </cell>
          <cell r="B125" t="str">
            <v>ESCAVAÇÃO MANUAL EM MATERIAL DE 1ª CATEGORIA</v>
          </cell>
          <cell r="C125" t="str">
            <v>m3</v>
          </cell>
          <cell r="D125" t="str">
            <v>DNER-ES 280/97</v>
          </cell>
          <cell r="E125">
            <v>10.46</v>
          </cell>
          <cell r="F125">
            <v>3.74</v>
          </cell>
          <cell r="G125">
            <v>14.200000000000001</v>
          </cell>
          <cell r="H125" t="str">
            <v>Drenagem</v>
          </cell>
        </row>
        <row r="126">
          <cell r="A126" t="str">
            <v>01.200.01</v>
          </cell>
          <cell r="B126" t="str">
            <v>ESCAVAÇÃO E CARGA DE MATERIAL DE JAZIDA</v>
          </cell>
          <cell r="C126" t="str">
            <v>m³</v>
          </cell>
          <cell r="D126" t="str">
            <v>DNER-ES 280/97</v>
          </cell>
          <cell r="E126">
            <v>0.97</v>
          </cell>
          <cell r="F126">
            <v>0.55000000000000004</v>
          </cell>
          <cell r="G126">
            <v>2.1</v>
          </cell>
          <cell r="H126" t="str">
            <v>Custos Básicos</v>
          </cell>
        </row>
        <row r="127">
          <cell r="A127" t="str">
            <v>01.999.01</v>
          </cell>
          <cell r="B127" t="str">
            <v>LIMPEZA SUPERFICIAL DA CAMADA VEGETAL</v>
          </cell>
          <cell r="C127" t="str">
            <v>m²</v>
          </cell>
          <cell r="D127" t="str">
            <v>DNER-ES 280/97</v>
          </cell>
          <cell r="E127">
            <v>0.06</v>
          </cell>
          <cell r="F127">
            <v>8.5399999999999991</v>
          </cell>
          <cell r="G127">
            <v>32.4</v>
          </cell>
          <cell r="H127" t="str">
            <v>Custos Básicos</v>
          </cell>
        </row>
        <row r="128">
          <cell r="A128" t="str">
            <v>01.999.02</v>
          </cell>
          <cell r="B128" t="str">
            <v>EXPURGO DE JAZIDA</v>
          </cell>
          <cell r="C128" t="str">
            <v>m³</v>
          </cell>
          <cell r="D128" t="str">
            <v>DNER-ES-284/97</v>
          </cell>
          <cell r="E128">
            <v>0.66</v>
          </cell>
          <cell r="F128">
            <v>45.33</v>
          </cell>
          <cell r="G128">
            <v>171.95999999999998</v>
          </cell>
          <cell r="H128" t="str">
            <v>Custos Básicos</v>
          </cell>
        </row>
        <row r="129">
          <cell r="A129" t="str">
            <v>01.999.03</v>
          </cell>
          <cell r="B129" t="str">
            <v>DESMATAMENTO DE JAZIDA</v>
          </cell>
          <cell r="C129" t="str">
            <v>m³</v>
          </cell>
          <cell r="D129" t="str">
            <v>DNER-ES-284/97</v>
          </cell>
          <cell r="E129">
            <v>0.05</v>
          </cell>
          <cell r="F129">
            <v>67.45</v>
          </cell>
          <cell r="G129">
            <v>255.87</v>
          </cell>
          <cell r="H129" t="str">
            <v>Custos Básicos</v>
          </cell>
        </row>
        <row r="130">
          <cell r="A130" t="str">
            <v>03.000.02</v>
          </cell>
          <cell r="B130" t="str">
            <v>ESCAVAÇÃO MANUAL DE CAVAS EM MAT. 1ª CATEGORIA</v>
          </cell>
          <cell r="C130" t="str">
            <v>m³</v>
          </cell>
          <cell r="D130" t="str">
            <v>DNER-ES-284/97</v>
          </cell>
          <cell r="E130">
            <v>12.57</v>
          </cell>
          <cell r="F130">
            <v>97.77</v>
          </cell>
          <cell r="G130">
            <v>370.87</v>
          </cell>
          <cell r="H130" t="str">
            <v>Custos Básicos</v>
          </cell>
        </row>
        <row r="131">
          <cell r="A131" t="str">
            <v>03.300.01</v>
          </cell>
          <cell r="B131" t="str">
            <v>CONCRETO MAGRO</v>
          </cell>
          <cell r="C131" t="str">
            <v>m³</v>
          </cell>
          <cell r="D131" t="str">
            <v>DNER-ES-284/97</v>
          </cell>
          <cell r="E131">
            <v>146</v>
          </cell>
          <cell r="F131">
            <v>103.93</v>
          </cell>
          <cell r="G131">
            <v>394.23</v>
          </cell>
          <cell r="H131" t="str">
            <v>Custos Básicos</v>
          </cell>
        </row>
        <row r="132">
          <cell r="A132" t="str">
            <v>03.310.03</v>
          </cell>
          <cell r="B132" t="str">
            <v>CONCRETO CICLOPICO FCK = 12 MPA</v>
          </cell>
          <cell r="C132" t="str">
            <v>m³</v>
          </cell>
          <cell r="D132" t="str">
            <v>DNER-ES-284/97</v>
          </cell>
          <cell r="E132">
            <v>145.64000000000001</v>
          </cell>
          <cell r="F132">
            <v>172.89</v>
          </cell>
          <cell r="G132">
            <v>655.82999999999993</v>
          </cell>
          <cell r="H132" t="str">
            <v>Custos Básicos</v>
          </cell>
        </row>
        <row r="133">
          <cell r="A133" t="str">
            <v>03.321.01</v>
          </cell>
          <cell r="B133" t="str">
            <v>CONCRETO FCK=10 MPA</v>
          </cell>
          <cell r="C133" t="str">
            <v>m³</v>
          </cell>
          <cell r="D133" t="str">
            <v>DNER-ES-284/97</v>
          </cell>
          <cell r="E133">
            <v>163.38</v>
          </cell>
          <cell r="F133">
            <v>267.08999999999997</v>
          </cell>
          <cell r="G133">
            <v>1013.1499999999999</v>
          </cell>
          <cell r="H133" t="str">
            <v>Custos Básicos</v>
          </cell>
        </row>
        <row r="134">
          <cell r="A134" t="str">
            <v>03.325.00</v>
          </cell>
          <cell r="B134" t="str">
            <v>CONCRETO FCK=18 MPA</v>
          </cell>
          <cell r="C134" t="str">
            <v>m³</v>
          </cell>
          <cell r="D134" t="str">
            <v>DNER-ES-284/97</v>
          </cell>
          <cell r="E134">
            <v>177.85</v>
          </cell>
          <cell r="F134">
            <v>201.91</v>
          </cell>
          <cell r="G134">
            <v>765.9</v>
          </cell>
          <cell r="H134" t="str">
            <v>Custos Básicos</v>
          </cell>
        </row>
        <row r="135">
          <cell r="A135" t="str">
            <v>03.326.00</v>
          </cell>
          <cell r="B135" t="str">
            <v>CONCRETO FCK=20 MPA</v>
          </cell>
          <cell r="C135" t="str">
            <v>m³</v>
          </cell>
          <cell r="D135" t="str">
            <v>DNER-ES-284/97</v>
          </cell>
          <cell r="E135">
            <v>181.90999999999997</v>
          </cell>
          <cell r="F135">
            <v>373.64</v>
          </cell>
          <cell r="G135">
            <v>1417.3200000000002</v>
          </cell>
          <cell r="H135" t="str">
            <v>Custos Básicos</v>
          </cell>
        </row>
        <row r="136">
          <cell r="A136" t="str">
            <v>03.329.04</v>
          </cell>
          <cell r="B136" t="str">
            <v>CONCRETO FCK=12  MPA</v>
          </cell>
          <cell r="C136" t="str">
            <v>m³</v>
          </cell>
          <cell r="D136" t="str">
            <v>DNER-ES-286/97</v>
          </cell>
          <cell r="E136">
            <v>168.03</v>
          </cell>
          <cell r="F136">
            <v>284.57</v>
          </cell>
          <cell r="G136">
            <v>1079.47</v>
          </cell>
          <cell r="H136" t="str">
            <v>Custos Básicos</v>
          </cell>
        </row>
        <row r="137">
          <cell r="A137" t="str">
            <v>03.340.00</v>
          </cell>
          <cell r="B137" t="str">
            <v>ARGAMASSA CIMENTO-AREIA 1-3</v>
          </cell>
          <cell r="C137" t="str">
            <v>m³</v>
          </cell>
          <cell r="D137" t="str">
            <v>DNER-ES-286/97</v>
          </cell>
          <cell r="E137">
            <v>154.82</v>
          </cell>
          <cell r="F137">
            <v>480.83</v>
          </cell>
          <cell r="G137">
            <v>1823.9299999999998</v>
          </cell>
          <cell r="H137" t="str">
            <v>Custos Básicos</v>
          </cell>
        </row>
        <row r="138">
          <cell r="A138" t="str">
            <v>03.341.00</v>
          </cell>
          <cell r="B138" t="str">
            <v>ARGAMASSA CIMENTO-AREIA 1-4</v>
          </cell>
          <cell r="C138" t="str">
            <v>m³</v>
          </cell>
          <cell r="D138" t="str">
            <v>DNER-ES-286/97</v>
          </cell>
          <cell r="E138">
            <v>136.55000000000001</v>
          </cell>
          <cell r="F138">
            <v>156.87</v>
          </cell>
          <cell r="G138">
            <v>595.05999999999995</v>
          </cell>
          <cell r="H138" t="str">
            <v>Custos Básicos</v>
          </cell>
        </row>
        <row r="139">
          <cell r="A139" t="str">
            <v>03.353.00</v>
          </cell>
          <cell r="B139" t="str">
            <v>FORNECIMENTO, PREPARO E COLOCAÇÃO AÇO CA-50</v>
          </cell>
          <cell r="C139" t="str">
            <v>kg</v>
          </cell>
          <cell r="D139" t="str">
            <v>DNER-ES-286/97</v>
          </cell>
          <cell r="E139">
            <v>1.65</v>
          </cell>
          <cell r="F139">
            <v>216.77</v>
          </cell>
          <cell r="G139">
            <v>822.26</v>
          </cell>
          <cell r="H139" t="str">
            <v>Custos Básicos</v>
          </cell>
        </row>
        <row r="140">
          <cell r="A140" t="str">
            <v>03.370.00</v>
          </cell>
          <cell r="B140" t="str">
            <v>FORMAS COMUNS DE MADEIRA</v>
          </cell>
          <cell r="C140" t="str">
            <v>m²</v>
          </cell>
          <cell r="D140" t="str">
            <v>DNER-ES-286/97</v>
          </cell>
          <cell r="E140">
            <v>17.650000000000002</v>
          </cell>
          <cell r="F140">
            <v>1001.87</v>
          </cell>
          <cell r="G140">
            <v>3800.39</v>
          </cell>
          <cell r="H140" t="str">
            <v>Custos Básicos</v>
          </cell>
        </row>
        <row r="141">
          <cell r="A141" t="str">
            <v>03.371.00</v>
          </cell>
          <cell r="B141" t="str">
            <v>FORMA DE MADEIRA COMPENSADA</v>
          </cell>
          <cell r="C141" t="str">
            <v>m²</v>
          </cell>
          <cell r="D141" t="str">
            <v>DNER-ES-286/97</v>
          </cell>
          <cell r="E141">
            <v>13.209999999999999</v>
          </cell>
          <cell r="F141">
            <v>1546.27</v>
          </cell>
          <cell r="G141">
            <v>5865.4699999999993</v>
          </cell>
          <cell r="H141" t="str">
            <v>Custos Básicos</v>
          </cell>
        </row>
        <row r="142">
          <cell r="A142" t="str">
            <v>03.940.00</v>
          </cell>
          <cell r="B142" t="str">
            <v>APILOAMENTO MANUAL</v>
          </cell>
          <cell r="C142" t="str">
            <v>m³</v>
          </cell>
          <cell r="D142" t="str">
            <v>DNER-ES-286/97</v>
          </cell>
          <cell r="E142">
            <v>2.9</v>
          </cell>
          <cell r="F142">
            <v>536.85</v>
          </cell>
          <cell r="G142">
            <v>2036.42</v>
          </cell>
          <cell r="H142" t="str">
            <v>Custos Básicos</v>
          </cell>
        </row>
        <row r="143">
          <cell r="A143" t="str">
            <v>04.999.03</v>
          </cell>
          <cell r="B143" t="str">
            <v xml:space="preserve">ESCORAMENTO DE BUEIROS CELULARES                                         </v>
          </cell>
          <cell r="C143" t="str">
            <v>m³</v>
          </cell>
          <cell r="D143" t="str">
            <v>DNER-ES-286/97</v>
          </cell>
          <cell r="E143">
            <v>7.7600000000000007</v>
          </cell>
          <cell r="F143">
            <v>2779.07</v>
          </cell>
          <cell r="G143">
            <v>10541.83</v>
          </cell>
          <cell r="H143" t="str">
            <v>Custos Básicos</v>
          </cell>
        </row>
        <row r="144">
          <cell r="A144" t="str">
            <v>04.999.06</v>
          </cell>
          <cell r="B144" t="str">
            <v>SOLO LOCAL / SELO DE ARGILA</v>
          </cell>
          <cell r="C144" t="str">
            <v>m³</v>
          </cell>
          <cell r="D144" t="str">
            <v>DNER-ES 282/97</v>
          </cell>
          <cell r="E144">
            <v>7.26</v>
          </cell>
          <cell r="F144">
            <v>0.95</v>
          </cell>
          <cell r="G144">
            <v>3.6100000000000003</v>
          </cell>
          <cell r="H144" t="str">
            <v>Custos Básicos</v>
          </cell>
        </row>
        <row r="145">
          <cell r="A145" t="str">
            <v>04.999.07</v>
          </cell>
          <cell r="B145" t="str">
            <v>LASTRO DE BRITA</v>
          </cell>
          <cell r="C145" t="str">
            <v>m³</v>
          </cell>
          <cell r="D145" t="str">
            <v>DNER-ES 284/97</v>
          </cell>
          <cell r="E145">
            <v>93.47999999999999</v>
          </cell>
          <cell r="F145">
            <v>2.61</v>
          </cell>
          <cell r="G145">
            <v>9.9</v>
          </cell>
          <cell r="H145" t="str">
            <v>Custos Básicos</v>
          </cell>
        </row>
        <row r="146">
          <cell r="A146" t="str">
            <v>05.000.11</v>
          </cell>
          <cell r="B146" t="str">
            <v>DENTES P/ BUEIROS SIMPLES Ø 1,00 m</v>
          </cell>
          <cell r="C146" t="str">
            <v>unid.</v>
          </cell>
          <cell r="E146">
            <v>38.85</v>
          </cell>
          <cell r="H146" t="str">
            <v>Custos Básicos</v>
          </cell>
        </row>
        <row r="147">
          <cell r="A147" t="str">
            <v>05.301.00</v>
          </cell>
          <cell r="B147" t="str">
            <v>ALVENARIA DE PEDRA ARGAMASSADA</v>
          </cell>
          <cell r="C147" t="str">
            <v>m³</v>
          </cell>
          <cell r="D147" t="str">
            <v>DNER-ES-292/97</v>
          </cell>
          <cell r="E147">
            <v>84.77</v>
          </cell>
          <cell r="F147">
            <v>13.58</v>
          </cell>
          <cell r="G147">
            <v>51.5</v>
          </cell>
          <cell r="H147" t="str">
            <v>Sinalização</v>
          </cell>
        </row>
        <row r="148">
          <cell r="A148" t="str">
            <v>09.999.01</v>
          </cell>
          <cell r="B148" t="str">
            <v>TORRE DE MADEIRA</v>
          </cell>
          <cell r="C148" t="str">
            <v>unid.</v>
          </cell>
          <cell r="D148" t="str">
            <v>DNER-ES-292/97</v>
          </cell>
          <cell r="E148">
            <v>69.460000000000008</v>
          </cell>
          <cell r="F148">
            <v>34.78</v>
          </cell>
          <cell r="G148">
            <v>131.93</v>
          </cell>
          <cell r="H148" t="str">
            <v>Custos Básicos</v>
          </cell>
        </row>
        <row r="149">
          <cell r="A149" t="str">
            <v>09.519.01</v>
          </cell>
          <cell r="B149" t="str">
            <v>OBTENÇÃO DE GRAMAS EM PLACAS</v>
          </cell>
          <cell r="C149" t="str">
            <v>m²</v>
          </cell>
          <cell r="D149" t="str">
            <v>DNER-ES-343/97</v>
          </cell>
          <cell r="E149">
            <v>0.78</v>
          </cell>
          <cell r="F149">
            <v>35.33</v>
          </cell>
          <cell r="G149">
            <v>134.01</v>
          </cell>
          <cell r="H149" t="str">
            <v>Custos Básicos</v>
          </cell>
        </row>
        <row r="150">
          <cell r="A150" t="str">
            <v>09.512.02</v>
          </cell>
          <cell r="B150" t="str">
            <v>TUBO DE CONCRETO POROSO Ø 0,20 m</v>
          </cell>
          <cell r="C150" t="str">
            <v>m</v>
          </cell>
          <cell r="D150" t="str">
            <v>DNER-ES-338/97</v>
          </cell>
          <cell r="E150">
            <v>4.63</v>
          </cell>
          <cell r="F150">
            <v>2.6</v>
          </cell>
          <cell r="G150">
            <v>9.8699999999999992</v>
          </cell>
          <cell r="H150" t="str">
            <v>Custos Básicos</v>
          </cell>
        </row>
        <row r="151">
          <cell r="A151" t="str">
            <v>09.512.07</v>
          </cell>
          <cell r="B151" t="str">
            <v>TUBO DE CONCRETO ARMADO Ø 1,00 m</v>
          </cell>
          <cell r="C151" t="str">
            <v>m</v>
          </cell>
          <cell r="D151" t="str">
            <v>DNER-ES-335/97</v>
          </cell>
          <cell r="E151">
            <v>180.84</v>
          </cell>
          <cell r="F151">
            <v>42.26</v>
          </cell>
          <cell r="G151">
            <v>160.31</v>
          </cell>
          <cell r="H151" t="str">
            <v>Custos Básicos</v>
          </cell>
        </row>
        <row r="152">
          <cell r="A152" t="str">
            <v>09.517.06</v>
          </cell>
          <cell r="B152" t="str">
            <v>RACHÃO (ESCAV.MAT.3ª CATEGORIA)</v>
          </cell>
          <cell r="C152" t="str">
            <v>m³</v>
          </cell>
          <cell r="E152">
            <v>8.14</v>
          </cell>
          <cell r="F152">
            <v>42.26</v>
          </cell>
          <cell r="G152">
            <v>160.31</v>
          </cell>
          <cell r="H152" t="str">
            <v>Custos Básicos</v>
          </cell>
        </row>
        <row r="153">
          <cell r="A153" t="str">
            <v>SINALIZAÇÃO</v>
          </cell>
        </row>
        <row r="154">
          <cell r="A154" t="str">
            <v>06.110.01</v>
          </cell>
          <cell r="B154" t="str">
            <v>PINTURA DE FAIXA C/ TERMOPLASTICO - 3 ANOS</v>
          </cell>
          <cell r="C154" t="str">
            <v>m2</v>
          </cell>
          <cell r="D154" t="str">
            <v>DNER-ES-339/97</v>
          </cell>
          <cell r="E154">
            <v>22.11</v>
          </cell>
          <cell r="F154">
            <v>7.92</v>
          </cell>
          <cell r="G154">
            <v>30.03</v>
          </cell>
          <cell r="H154" t="str">
            <v>Sinalização</v>
          </cell>
        </row>
        <row r="155">
          <cell r="A155" t="str">
            <v>06.110.02</v>
          </cell>
          <cell r="B155" t="str">
            <v>PINTURA DE SETAS E ZEBRADOS COM TERMOPLÁSTICO</v>
          </cell>
          <cell r="C155" t="str">
            <v>m2</v>
          </cell>
          <cell r="D155" t="str">
            <v>DNER-ES-339/97</v>
          </cell>
          <cell r="E155">
            <v>25.58</v>
          </cell>
          <cell r="F155">
            <v>9.16</v>
          </cell>
          <cell r="G155">
            <v>34.739999999999995</v>
          </cell>
          <cell r="H155" t="str">
            <v>Sinalização</v>
          </cell>
        </row>
        <row r="156">
          <cell r="A156" t="str">
            <v>06.120.01</v>
          </cell>
          <cell r="B156" t="str">
            <v>TACHA REFLETIVA MONODIRECIONAL</v>
          </cell>
          <cell r="C156" t="str">
            <v>m2</v>
          </cell>
          <cell r="D156" t="str">
            <v>DNER-ES-339/97</v>
          </cell>
          <cell r="E156">
            <v>8.43</v>
          </cell>
          <cell r="F156">
            <v>3.02</v>
          </cell>
          <cell r="G156">
            <v>11.45</v>
          </cell>
          <cell r="H156" t="str">
            <v>Sinalização</v>
          </cell>
        </row>
        <row r="157">
          <cell r="A157" t="str">
            <v>06.121.01</v>
          </cell>
          <cell r="B157" t="str">
            <v>TACHA REFLETIVA BIDIRECIONAL</v>
          </cell>
          <cell r="C157" t="str">
            <v>m2</v>
          </cell>
          <cell r="D157" t="str">
            <v>DNER-ES-339/97</v>
          </cell>
          <cell r="E157">
            <v>8.43</v>
          </cell>
          <cell r="F157">
            <v>3.02</v>
          </cell>
          <cell r="G157">
            <v>11.45</v>
          </cell>
          <cell r="H157" t="str">
            <v>Sinalização</v>
          </cell>
        </row>
        <row r="158">
          <cell r="A158" t="str">
            <v>06.200.02</v>
          </cell>
          <cell r="B158" t="str">
            <v>PLACA DE SINALIZAÇÃO TOTALMENTE REFLETIVA</v>
          </cell>
          <cell r="C158" t="str">
            <v>m2</v>
          </cell>
          <cell r="D158" t="str">
            <v>DNER-ES-340/97</v>
          </cell>
          <cell r="E158">
            <v>149.30000000000001</v>
          </cell>
          <cell r="F158">
            <v>53.45</v>
          </cell>
          <cell r="G158">
            <v>202.75</v>
          </cell>
          <cell r="H158" t="str">
            <v>Sinalização</v>
          </cell>
        </row>
        <row r="159">
          <cell r="A159" t="str">
            <v>MEIO AMBIENTE</v>
          </cell>
        </row>
        <row r="160">
          <cell r="A160" t="str">
            <v>05.100.00</v>
          </cell>
          <cell r="B160" t="str">
            <v>ENLEIVAMENTO</v>
          </cell>
          <cell r="C160" t="str">
            <v>m2</v>
          </cell>
          <cell r="D160" t="str">
            <v>DNER-ES-341/97</v>
          </cell>
          <cell r="E160">
            <v>0.34</v>
          </cell>
          <cell r="F160">
            <v>0.12</v>
          </cell>
          <cell r="G160">
            <v>0.46</v>
          </cell>
          <cell r="H160" t="str">
            <v>Obras Comp.</v>
          </cell>
        </row>
        <row r="161">
          <cell r="A161" t="str">
            <v>05.102.00</v>
          </cell>
          <cell r="B161" t="str">
            <v>HIDROSSEMEADURA</v>
          </cell>
          <cell r="C161" t="str">
            <v>m2</v>
          </cell>
          <cell r="D161" t="str">
            <v>DNER-ES-341/97</v>
          </cell>
          <cell r="E161">
            <v>0</v>
          </cell>
          <cell r="F161">
            <v>0</v>
          </cell>
          <cell r="G161">
            <v>0</v>
          </cell>
          <cell r="H161" t="str">
            <v>Obras Comp.</v>
          </cell>
        </row>
        <row r="162">
          <cell r="A162" t="str">
            <v>05.999.01</v>
          </cell>
          <cell r="B162" t="str">
            <v>PLANTIO DE ÁRVORES E ARBUSTOS</v>
          </cell>
          <cell r="C162" t="str">
            <v>unid.</v>
          </cell>
          <cell r="D162" t="str">
            <v>CE-PE - 01</v>
          </cell>
          <cell r="E162">
            <v>0</v>
          </cell>
          <cell r="F162">
            <v>0</v>
          </cell>
          <cell r="G162">
            <v>0</v>
          </cell>
          <cell r="H162" t="str">
            <v>Obras Comp.</v>
          </cell>
        </row>
        <row r="163">
          <cell r="A163" t="str">
            <v>COMPOSIÇÕES AUXILIARES</v>
          </cell>
        </row>
        <row r="164">
          <cell r="A164" t="str">
            <v>01.200.01</v>
          </cell>
          <cell r="B164" t="str">
            <v>ESCAVAÇÃO E CARGA DE MATERIAL DE JAZIDA</v>
          </cell>
          <cell r="C164" t="str">
            <v>m3</v>
          </cell>
          <cell r="E164">
            <v>1.0900000000000001</v>
          </cell>
          <cell r="H164" t="str">
            <v>Custos Básicos</v>
          </cell>
        </row>
        <row r="165">
          <cell r="A165" t="str">
            <v>01.999.02</v>
          </cell>
          <cell r="B165" t="str">
            <v>EXPURGO DE JAZIDA</v>
          </cell>
          <cell r="C165" t="str">
            <v>m3</v>
          </cell>
          <cell r="E165">
            <v>0.66</v>
          </cell>
          <cell r="H165" t="str">
            <v>Custos Básicos</v>
          </cell>
        </row>
        <row r="166">
          <cell r="A166" t="str">
            <v>01.999.03</v>
          </cell>
          <cell r="B166" t="str">
            <v>DESMATAMENTO DE JAZIDA</v>
          </cell>
          <cell r="C166" t="str">
            <v>m3</v>
          </cell>
          <cell r="E166">
            <v>0.05</v>
          </cell>
          <cell r="H166" t="str">
            <v>Custos Básicos</v>
          </cell>
        </row>
        <row r="167">
          <cell r="A167" t="str">
            <v>02.999.02</v>
          </cell>
          <cell r="B167" t="str">
            <v>USINAGEM  SOLO-BRITA</v>
          </cell>
          <cell r="C167" t="str">
            <v>m3</v>
          </cell>
          <cell r="E167">
            <v>1.69</v>
          </cell>
          <cell r="H167" t="str">
            <v>Custos Básicos</v>
          </cell>
        </row>
        <row r="168">
          <cell r="A168" t="str">
            <v>02.999.03</v>
          </cell>
          <cell r="B168" t="str">
            <v>USINAGEM  BRITA GRADUADA</v>
          </cell>
          <cell r="C168" t="str">
            <v>m3</v>
          </cell>
          <cell r="E168">
            <v>1.69</v>
          </cell>
          <cell r="H168" t="str">
            <v>Custos Básicos</v>
          </cell>
        </row>
        <row r="169">
          <cell r="A169" t="str">
            <v>02.999.04</v>
          </cell>
          <cell r="B169" t="str">
            <v>CONCRETO BETUMINOSO - USINAGEM I</v>
          </cell>
          <cell r="C169" t="str">
            <v>t</v>
          </cell>
          <cell r="E169">
            <v>8.56</v>
          </cell>
          <cell r="H169" t="str">
            <v>Custos Básicos</v>
          </cell>
        </row>
        <row r="170">
          <cell r="A170" t="str">
            <v>02.999.05</v>
          </cell>
          <cell r="B170" t="str">
            <v>CONCRETO BETUMINOSO - USINAGEM II</v>
          </cell>
          <cell r="C170" t="str">
            <v>t</v>
          </cell>
          <cell r="E170">
            <v>7.09</v>
          </cell>
          <cell r="H170" t="str">
            <v>Custos Básicos</v>
          </cell>
        </row>
        <row r="171">
          <cell r="A171" t="str">
            <v>03.000.02</v>
          </cell>
          <cell r="B171" t="str">
            <v>ESCAVAÇÃO MANUAL DE CAVAS EM MAT. 1ª CATEGORIA</v>
          </cell>
          <cell r="C171" t="str">
            <v>m3</v>
          </cell>
          <cell r="D171" t="str">
            <v>DNER-ES 334/97</v>
          </cell>
          <cell r="E171">
            <v>11.77</v>
          </cell>
          <cell r="F171">
            <v>4.21</v>
          </cell>
          <cell r="G171">
            <v>15.98</v>
          </cell>
          <cell r="H171" t="str">
            <v>Custos Básicos</v>
          </cell>
        </row>
        <row r="172">
          <cell r="A172" t="str">
            <v>03.300.01</v>
          </cell>
          <cell r="B172" t="str">
            <v>CONCRETO MAGRO</v>
          </cell>
          <cell r="C172" t="str">
            <v>m3</v>
          </cell>
          <cell r="E172">
            <v>115.32</v>
          </cell>
          <cell r="H172" t="str">
            <v>Custos Básicos</v>
          </cell>
        </row>
        <row r="173">
          <cell r="A173" t="str">
            <v>03.310.03</v>
          </cell>
          <cell r="B173" t="str">
            <v>CONCRETO CICLOPICO FCK = 12 MPA</v>
          </cell>
          <cell r="C173" t="str">
            <v>m3</v>
          </cell>
          <cell r="E173">
            <v>111.79</v>
          </cell>
          <cell r="H173" t="str">
            <v>Custos Básicos</v>
          </cell>
        </row>
        <row r="174">
          <cell r="A174" t="str">
            <v>03.321.01</v>
          </cell>
          <cell r="B174" t="str">
            <v>CONCRETO FCK=10 MPA</v>
          </cell>
          <cell r="C174" t="str">
            <v>m3</v>
          </cell>
          <cell r="E174">
            <v>139.01</v>
          </cell>
          <cell r="H174" t="str">
            <v>Custos Básicos</v>
          </cell>
        </row>
        <row r="175">
          <cell r="A175" t="str">
            <v>03.323.01</v>
          </cell>
          <cell r="B175" t="str">
            <v>CONCRETO FCK=22 MPA</v>
          </cell>
          <cell r="C175" t="str">
            <v>m3</v>
          </cell>
          <cell r="E175">
            <v>170.59</v>
          </cell>
          <cell r="H175" t="str">
            <v>Custos Básicos</v>
          </cell>
        </row>
        <row r="176">
          <cell r="A176" t="str">
            <v>03.325.00</v>
          </cell>
          <cell r="B176" t="str">
            <v xml:space="preserve">CONCRETO FCK=18 MPA </v>
          </cell>
          <cell r="C176" t="str">
            <v>m3</v>
          </cell>
          <cell r="E176">
            <v>158.75</v>
          </cell>
          <cell r="H176" t="str">
            <v>Custos Básicos</v>
          </cell>
        </row>
        <row r="177">
          <cell r="A177" t="str">
            <v>03.329.04</v>
          </cell>
          <cell r="B177" t="str">
            <v>CONCRETO FCK=12  MPA</v>
          </cell>
          <cell r="C177" t="str">
            <v>m3</v>
          </cell>
          <cell r="E177">
            <v>145.33000000000001</v>
          </cell>
          <cell r="H177" t="str">
            <v>Custos Básicos</v>
          </cell>
        </row>
        <row r="178">
          <cell r="A178" t="str">
            <v>03.340.00</v>
          </cell>
          <cell r="B178" t="str">
            <v>ARGAMASSA CIMENTO-AREIA 1-3</v>
          </cell>
          <cell r="C178" t="str">
            <v>m3</v>
          </cell>
          <cell r="E178">
            <v>171.29</v>
          </cell>
          <cell r="H178" t="str">
            <v>Custos Básicos</v>
          </cell>
        </row>
        <row r="179">
          <cell r="A179" t="str">
            <v>03.340.03</v>
          </cell>
          <cell r="B179" t="str">
            <v>ARGAMASSA CIMENTO-SOLO 1:10</v>
          </cell>
          <cell r="C179" t="str">
            <v>m3</v>
          </cell>
          <cell r="E179">
            <v>85.4</v>
          </cell>
          <cell r="H179" t="str">
            <v>Custos Básicos</v>
          </cell>
        </row>
        <row r="180">
          <cell r="A180" t="str">
            <v>03.341.00</v>
          </cell>
          <cell r="B180" t="str">
            <v>ARGAMASSA CIMENTO-AREIA 1-4</v>
          </cell>
          <cell r="C180" t="str">
            <v>m3</v>
          </cell>
          <cell r="E180">
            <v>145.68</v>
          </cell>
          <cell r="H180" t="str">
            <v>Custos Básicos</v>
          </cell>
        </row>
        <row r="181">
          <cell r="A181" t="str">
            <v>03.353.00</v>
          </cell>
          <cell r="B181" t="str">
            <v>FORNECIMENTO, PREPARO E COLOCAÇÃO AÇO CA-50</v>
          </cell>
          <cell r="C181" t="str">
            <v>kg</v>
          </cell>
          <cell r="E181">
            <v>1.91</v>
          </cell>
          <cell r="H181" t="str">
            <v>Custos Básicos</v>
          </cell>
        </row>
        <row r="182">
          <cell r="A182" t="str">
            <v>03.370.00</v>
          </cell>
          <cell r="B182" t="str">
            <v>FORMAS COMUNS DE MADEIRA</v>
          </cell>
          <cell r="C182" t="str">
            <v>m2</v>
          </cell>
          <cell r="E182">
            <v>19.61</v>
          </cell>
          <cell r="H182" t="str">
            <v>Custos Básicos</v>
          </cell>
        </row>
        <row r="183">
          <cell r="A183" t="str">
            <v>03.371.00</v>
          </cell>
          <cell r="B183" t="str">
            <v>FORMA DE MADEIRA COMPENSADA</v>
          </cell>
          <cell r="C183" t="str">
            <v>m2</v>
          </cell>
          <cell r="E183">
            <v>14.21</v>
          </cell>
          <cell r="H183" t="str">
            <v>Custos Básicos</v>
          </cell>
        </row>
        <row r="184">
          <cell r="A184" t="str">
            <v>03.940.00</v>
          </cell>
          <cell r="B184" t="str">
            <v>APILOAMENTO MANUAL</v>
          </cell>
          <cell r="C184" t="str">
            <v>m3</v>
          </cell>
          <cell r="E184">
            <v>2.66</v>
          </cell>
          <cell r="H184" t="str">
            <v>Custos Básicos</v>
          </cell>
        </row>
        <row r="185">
          <cell r="A185" t="str">
            <v>04.999.03</v>
          </cell>
          <cell r="B185" t="str">
            <v xml:space="preserve">ESCORAMENTO DE BUEIROS CELULARES                                         </v>
          </cell>
          <cell r="C185" t="str">
            <v>m3</v>
          </cell>
          <cell r="E185">
            <v>7.95</v>
          </cell>
          <cell r="H185" t="str">
            <v>Custos Básicos</v>
          </cell>
        </row>
        <row r="186">
          <cell r="A186" t="str">
            <v>04.999.06</v>
          </cell>
          <cell r="B186" t="str">
            <v>SOLO LOCAL / SELO DE ARGILA</v>
          </cell>
          <cell r="C186" t="str">
            <v>m3</v>
          </cell>
          <cell r="E186">
            <v>6.83</v>
          </cell>
          <cell r="H186" t="str">
            <v>Custos Básicos</v>
          </cell>
        </row>
        <row r="187">
          <cell r="A187" t="str">
            <v>04.999.07</v>
          </cell>
          <cell r="B187" t="str">
            <v>LASTRO DE BRITA</v>
          </cell>
          <cell r="C187" t="str">
            <v>m3</v>
          </cell>
          <cell r="E187">
            <v>35.92</v>
          </cell>
          <cell r="H187" t="str">
            <v>Custos Básicos</v>
          </cell>
        </row>
        <row r="188">
          <cell r="A188" t="str">
            <v>05.000.09</v>
          </cell>
          <cell r="B188" t="str">
            <v>DENTES P/ BUEIROS SIMPLES Ø 0,60 m</v>
          </cell>
          <cell r="C188" t="str">
            <v>unid.</v>
          </cell>
          <cell r="E188">
            <v>20.68</v>
          </cell>
          <cell r="H188" t="str">
            <v>Custos Básicos</v>
          </cell>
        </row>
        <row r="189">
          <cell r="A189" t="str">
            <v>05.000.10</v>
          </cell>
          <cell r="B189" t="str">
            <v>DENTES P/ BUEIROS SIMPLES Ø 0,80 m</v>
          </cell>
          <cell r="C189" t="str">
            <v>unid.</v>
          </cell>
          <cell r="E189">
            <v>25.66</v>
          </cell>
          <cell r="H189" t="str">
            <v>Custos Básicos</v>
          </cell>
        </row>
        <row r="190">
          <cell r="A190" t="str">
            <v>05.000.11</v>
          </cell>
          <cell r="B190" t="str">
            <v>DENTES P/ BUEIROS SIMPLES Ø 1,00 m</v>
          </cell>
          <cell r="C190" t="str">
            <v>unid.</v>
          </cell>
          <cell r="E190">
            <v>30.58</v>
          </cell>
          <cell r="H190" t="str">
            <v>Custos Básicos</v>
          </cell>
        </row>
        <row r="191">
          <cell r="A191" t="str">
            <v>05.000.14</v>
          </cell>
          <cell r="B191" t="str">
            <v>DENTES P/ BUEIROS DUPLOS Ø 1,00 m</v>
          </cell>
          <cell r="C191" t="str">
            <v>unid.</v>
          </cell>
          <cell r="E191">
            <v>61.15</v>
          </cell>
          <cell r="H191" t="str">
            <v>Custos Básicos</v>
          </cell>
        </row>
        <row r="192">
          <cell r="A192" t="str">
            <v>05.000.17</v>
          </cell>
          <cell r="B192" t="str">
            <v>DENTES P/ BUEIROS TRIPLOS Ø 1,00 m</v>
          </cell>
          <cell r="C192" t="str">
            <v>unid.</v>
          </cell>
          <cell r="E192">
            <v>90.17</v>
          </cell>
          <cell r="H192" t="str">
            <v>Custos Básicos</v>
          </cell>
        </row>
        <row r="193">
          <cell r="A193" t="str">
            <v>05.301.00</v>
          </cell>
          <cell r="B193" t="str">
            <v>ALVENARIA DE PEDRA ARGAMASSADA</v>
          </cell>
          <cell r="C193" t="str">
            <v>m3</v>
          </cell>
          <cell r="E193">
            <v>97.15</v>
          </cell>
          <cell r="H193" t="str">
            <v>Custos Básicos</v>
          </cell>
        </row>
        <row r="194">
          <cell r="A194" t="str">
            <v>05.301.01</v>
          </cell>
          <cell r="B194" t="str">
            <v>ALVENARIA DE TIJOLOS</v>
          </cell>
          <cell r="C194" t="str">
            <v>m2</v>
          </cell>
          <cell r="E194">
            <v>17.77</v>
          </cell>
          <cell r="H194" t="str">
            <v>Custos Básicos</v>
          </cell>
        </row>
        <row r="195">
          <cell r="A195" t="str">
            <v>09.512.02</v>
          </cell>
          <cell r="B195" t="str">
            <v>TUBO DE CONCRETO POROSO Ø 0,20 m</v>
          </cell>
          <cell r="C195" t="str">
            <v>m</v>
          </cell>
          <cell r="E195">
            <v>4.43</v>
          </cell>
          <cell r="H195" t="str">
            <v>Custos Básicos</v>
          </cell>
        </row>
        <row r="196">
          <cell r="A196" t="str">
            <v>09.512.04</v>
          </cell>
          <cell r="B196" t="str">
            <v>TUBO DE CONCRETO Ø 0,40 m</v>
          </cell>
          <cell r="C196" t="str">
            <v>m</v>
          </cell>
          <cell r="E196">
            <v>6.68</v>
          </cell>
          <cell r="H196" t="str">
            <v>Custos Básicos</v>
          </cell>
        </row>
        <row r="197">
          <cell r="A197" t="str">
            <v>09.512.05</v>
          </cell>
          <cell r="B197" t="str">
            <v>TUBO DE CONCRETO ARMADO Ø 0,60 m</v>
          </cell>
          <cell r="C197" t="str">
            <v>m</v>
          </cell>
          <cell r="E197">
            <v>71.650000000000006</v>
          </cell>
          <cell r="H197" t="str">
            <v>Custos Básicos</v>
          </cell>
        </row>
        <row r="198">
          <cell r="A198" t="str">
            <v>09.512.06</v>
          </cell>
          <cell r="B198" t="str">
            <v>TUBO DE CONCRETO ARMADO Ø 0,80 m</v>
          </cell>
          <cell r="C198" t="str">
            <v>m</v>
          </cell>
          <cell r="E198">
            <v>112.03</v>
          </cell>
          <cell r="H198" t="str">
            <v>Custos Básicos</v>
          </cell>
        </row>
        <row r="199">
          <cell r="A199" t="str">
            <v>09.512.07</v>
          </cell>
          <cell r="B199" t="str">
            <v>TUBO DE CONCRETO ARMADO Ø 1,00 m</v>
          </cell>
          <cell r="C199" t="str">
            <v>m</v>
          </cell>
          <cell r="E199">
            <v>170.99</v>
          </cell>
          <cell r="H199" t="str">
            <v>Custos Básicos</v>
          </cell>
        </row>
        <row r="200">
          <cell r="A200" t="str">
            <v>09.519.01</v>
          </cell>
          <cell r="B200" t="str">
            <v>OBTENÇÃO DE GRAMAS EM PLACAS</v>
          </cell>
          <cell r="C200" t="str">
            <v>m2</v>
          </cell>
          <cell r="E200">
            <v>0.84</v>
          </cell>
          <cell r="H200" t="str">
            <v>Custos Básicos</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Orçamento (2)"/>
      <sheetName val="Memoria de cálculo"/>
      <sheetName val="Banco de Dados"/>
      <sheetName val="TRANSPORTES"/>
      <sheetName val="Recomp.Mecaniz.Aterro"/>
      <sheetName val="Esc.Carg.Mat.Jazida Recomp."/>
      <sheetName val="Descida d'água DAD14"/>
      <sheetName val="Dissipador DEB 07"/>
      <sheetName val="Alvenaria de pedra"/>
      <sheetName val="Forma comum 1A0140101"/>
      <sheetName val="fORMA COMUM 2S0337000"/>
      <sheetName val="Concr. Estr. fck=18MPa"/>
      <sheetName val="Concr. fck12"/>
      <sheetName val="Concr fck 15 "/>
      <sheetName val="Conc ciclop 1A0151210"/>
      <sheetName val="Aço CA50"/>
      <sheetName val="Argamassa 1-3"/>
      <sheetName val="Argamassa 1-4"/>
      <sheetName val="Esc manual"/>
      <sheetName val="Compactação manual"/>
      <sheetName val="Corpo BSCC 2 X 2"/>
      <sheetName val="Forma compesada"/>
      <sheetName val="Concr 10 MPa"/>
      <sheetName val="Boca BSCC 2 X 2 "/>
      <sheetName val="Escor bueiro celular"/>
      <sheetName val="Transp. local basc 10 m3 rod pa"/>
      <sheetName val="Transp.Caminhão Carroc."/>
      <sheetName val="Corpo BDTC=1,00"/>
      <sheetName val="Boca BDTC=1,00"/>
      <sheetName val="MFC 05"/>
      <sheetName val="Lastro de brita"/>
      <sheetName val="Conc ciclop 3S0331000"/>
      <sheetName val="Subbase"/>
      <sheetName val="Base"/>
      <sheetName val="Imprimaçao"/>
      <sheetName val="Capa CBUQ"/>
      <sheetName val="Remoção capa"/>
      <sheetName val="Usinagem "/>
      <sheetName val="Enleivamento"/>
      <sheetName val="PINTURA DE FAIXA"/>
      <sheetName val="ANCORAGEM"/>
      <sheetName val="DEFENSA"/>
      <sheetName val="Rec  man aterro"/>
      <sheetName val="Esc solo Saturado"/>
      <sheetName val="Desc d'água aterro DAD-02"/>
      <sheetName val="Valeta prot VPA 03"/>
      <sheetName val="Guia de madeira"/>
      <sheetName val="Obtenção grama"/>
      <sheetName val="ESC. MAN VALA 1ª 1A0189101"/>
      <sheetName val="Esc man 1ª cat 3S0400000"/>
      <sheetName val="Esc car tra ate 50m"/>
      <sheetName val="Brita p-camada drenante"/>
      <sheetName val="Manta Geotêxtil"/>
      <sheetName val="Colchão areia"/>
      <sheetName val="DISSIPADOR DED-01"/>
      <sheetName val="Plan11"/>
      <sheetName val="MAPA DE CUBAÇÃO"/>
      <sheetName val="CG"/>
      <sheetName val="PATO"/>
    </sheetNames>
    <sheetDataSet>
      <sheetData sheetId="0"/>
      <sheetData sheetId="1"/>
      <sheetData sheetId="2"/>
      <sheetData sheetId="3" refreshError="1">
        <row r="5">
          <cell r="A5" t="str">
            <v>3 S 08 501 00</v>
          </cell>
          <cell r="B5" t="str">
            <v>Recomposição mecanizada de aterro</v>
          </cell>
          <cell r="C5" t="str">
            <v>m³</v>
          </cell>
          <cell r="D5">
            <v>14.12</v>
          </cell>
        </row>
        <row r="6">
          <cell r="A6" t="str">
            <v>1 A 00 002 05</v>
          </cell>
          <cell r="B6" t="str">
            <v>Transporte local c/ basc. 10m³ em rod. pav.</v>
          </cell>
          <cell r="C6" t="str">
            <v>tkm</v>
          </cell>
          <cell r="D6">
            <v>0.36</v>
          </cell>
        </row>
        <row r="7">
          <cell r="A7" t="str">
            <v>2 S 04 941 14</v>
          </cell>
          <cell r="B7" t="str">
            <v>Descida d'água atrros em degraus - arm - DAD 14</v>
          </cell>
          <cell r="C7" t="str">
            <v>m</v>
          </cell>
          <cell r="D7">
            <v>395.39979979999998</v>
          </cell>
        </row>
        <row r="8">
          <cell r="A8" t="str">
            <v>2 S 04 950 27</v>
          </cell>
          <cell r="B8" t="str">
            <v>Dissipador de energia - DEB 07</v>
          </cell>
          <cell r="C8" t="str">
            <v>und</v>
          </cell>
          <cell r="D8">
            <v>1342.0452846666665</v>
          </cell>
        </row>
        <row r="9">
          <cell r="A9" t="str">
            <v>1 A 01 890 01</v>
          </cell>
          <cell r="B9" t="str">
            <v>Escavação manual em material de 1ª cat</v>
          </cell>
          <cell r="C9" t="str">
            <v>m³</v>
          </cell>
          <cell r="D9">
            <v>12.597899999999997</v>
          </cell>
        </row>
        <row r="10">
          <cell r="A10" t="str">
            <v>1 A 01 893 01</v>
          </cell>
          <cell r="B10" t="str">
            <v xml:space="preserve"> Compactação manual</v>
          </cell>
          <cell r="C10" t="str">
            <v>m³</v>
          </cell>
          <cell r="D10">
            <v>6.7133333333333338</v>
          </cell>
        </row>
        <row r="11">
          <cell r="A11" t="str">
            <v>2 S 04 200 06</v>
          </cell>
          <cell r="B11" t="str">
            <v>Corpo DSCC 2,00 x 2,00 m alt 1,00 a 2,50 m</v>
          </cell>
          <cell r="C11" t="str">
            <v>m</v>
          </cell>
          <cell r="D11">
            <v>992.87830998499999</v>
          </cell>
        </row>
        <row r="12">
          <cell r="A12" t="str">
            <v>2 S 04 201 02</v>
          </cell>
          <cell r="B12" t="str">
            <v>Boca BSCC 2,00 x 2,00 m normal</v>
          </cell>
          <cell r="C12" t="str">
            <v>und</v>
          </cell>
          <cell r="D12">
            <v>7000.0516879999996</v>
          </cell>
        </row>
        <row r="13">
          <cell r="A13" t="str">
            <v>3 S 03 310 00</v>
          </cell>
          <cell r="B13" t="str">
            <v>Concreto Ciclópico</v>
          </cell>
          <cell r="C13" t="str">
            <v>m³</v>
          </cell>
          <cell r="D13">
            <v>198.25</v>
          </cell>
        </row>
        <row r="14">
          <cell r="A14" t="str">
            <v>2 S 03 370 00</v>
          </cell>
          <cell r="B14" t="str">
            <v>FÔRMA COMUM DE MADEIRA</v>
          </cell>
          <cell r="C14" t="str">
            <v>m²</v>
          </cell>
          <cell r="D14">
            <v>33.155405199999997</v>
          </cell>
        </row>
        <row r="15">
          <cell r="A15" t="str">
            <v>2 S 04 110 01</v>
          </cell>
          <cell r="B15" t="str">
            <v>Corpo BDTC D= 1,00 m</v>
          </cell>
          <cell r="C15" t="str">
            <v>m</v>
          </cell>
          <cell r="D15">
            <v>965.91</v>
          </cell>
        </row>
        <row r="16">
          <cell r="A16" t="str">
            <v>2 S 04 111 01</v>
          </cell>
          <cell r="B16" t="str">
            <v>Boca BDTC D=1,00m normal</v>
          </cell>
          <cell r="C16" t="str">
            <v>und</v>
          </cell>
          <cell r="D16">
            <v>1842.55</v>
          </cell>
        </row>
        <row r="17">
          <cell r="A17" t="str">
            <v>2 S 04 910 05</v>
          </cell>
          <cell r="B17" t="str">
            <v>MEIO FIO DE CONCRETO - MFC 05</v>
          </cell>
          <cell r="C17" t="str">
            <v>m</v>
          </cell>
          <cell r="D17">
            <v>19.79</v>
          </cell>
        </row>
        <row r="18">
          <cell r="A18" t="str">
            <v>1 A 00 002 40</v>
          </cell>
          <cell r="B18" t="str">
            <v>TRANSP.LOC. C/ CARROCERIA 15t EM RODOV. PAV.</v>
          </cell>
          <cell r="C18" t="str">
            <v>tkm</v>
          </cell>
          <cell r="D18">
            <v>0.43</v>
          </cell>
        </row>
        <row r="19">
          <cell r="A19" t="str">
            <v>5 S 02 200 00</v>
          </cell>
          <cell r="B19" t="str">
            <v>SUB-BASE SOLO ESTAB. GRAN. S/ MISTURA</v>
          </cell>
          <cell r="C19" t="str">
            <v>m³</v>
          </cell>
          <cell r="D19">
            <v>8.11</v>
          </cell>
        </row>
        <row r="20">
          <cell r="A20" t="str">
            <v>5 S 02 200 01</v>
          </cell>
          <cell r="B20" t="str">
            <v>BASE SOLO ESTAB. GRAN. S/ MISTURA</v>
          </cell>
          <cell r="C20" t="str">
            <v>m³</v>
          </cell>
          <cell r="D20">
            <v>8.11</v>
          </cell>
        </row>
        <row r="21">
          <cell r="A21" t="str">
            <v>5 S 02 300 00</v>
          </cell>
          <cell r="B21" t="str">
            <v>IMPRIMAÇÃO</v>
          </cell>
          <cell r="C21" t="str">
            <v>m²</v>
          </cell>
          <cell r="D21">
            <v>0.17</v>
          </cell>
        </row>
        <row r="22">
          <cell r="A22" t="str">
            <v>5 S 02 540 01</v>
          </cell>
          <cell r="B22" t="str">
            <v>CONC. BETUM. USIN. A QUENTE - CAPA DE ROLAMENTO</v>
          </cell>
          <cell r="C22" t="str">
            <v>t</v>
          </cell>
          <cell r="D22">
            <v>47.43</v>
          </cell>
        </row>
        <row r="23">
          <cell r="A23" t="str">
            <v>5 S 02 905 00</v>
          </cell>
          <cell r="B23" t="str">
            <v>REMOÇÃO MEC. DE REVEST. BETUMINOSO</v>
          </cell>
          <cell r="C23" t="str">
            <v>m³</v>
          </cell>
          <cell r="D23">
            <v>5.83</v>
          </cell>
        </row>
        <row r="24">
          <cell r="A24" t="str">
            <v>5 S 05 100 00</v>
          </cell>
          <cell r="B24" t="str">
            <v>ENLEIVAMENTO</v>
          </cell>
          <cell r="C24" t="str">
            <v>m²</v>
          </cell>
          <cell r="D24">
            <v>3.69</v>
          </cell>
        </row>
        <row r="25">
          <cell r="A25" t="str">
            <v>4 S 06 100 21</v>
          </cell>
          <cell r="B25" t="str">
            <v>PINTURA DE FAIXA - TINTA DURABILIDADE - 2 ANOS</v>
          </cell>
          <cell r="C25" t="str">
            <v>m²</v>
          </cell>
          <cell r="D25">
            <v>11.86</v>
          </cell>
        </row>
        <row r="26">
          <cell r="A26" t="str">
            <v>4 S 06 010 02</v>
          </cell>
          <cell r="B26" t="str">
            <v>ANCORAGEM DEFENSAS SEMI-MALEÁVEL SIMPLES</v>
          </cell>
          <cell r="C26" t="str">
            <v>m</v>
          </cell>
          <cell r="D26">
            <v>136.12</v>
          </cell>
        </row>
        <row r="27">
          <cell r="A27" t="str">
            <v>4 S 06 010 01</v>
          </cell>
          <cell r="B27" t="str">
            <v>DEFENSAS SEMI-MALEÁVEL SIMPLES</v>
          </cell>
          <cell r="C27" t="str">
            <v>m</v>
          </cell>
          <cell r="D27">
            <v>123.87</v>
          </cell>
        </row>
        <row r="28">
          <cell r="A28" t="str">
            <v>M01</v>
          </cell>
          <cell r="B28" t="str">
            <v>AQUISIÇÃO DE CM-30</v>
          </cell>
          <cell r="C28" t="str">
            <v>t</v>
          </cell>
          <cell r="D28">
            <v>1932.4841999999999</v>
          </cell>
        </row>
        <row r="29">
          <cell r="A29" t="str">
            <v>M02</v>
          </cell>
          <cell r="B29" t="str">
            <v>AQUISIÇÃO DE CAP-50/60</v>
          </cell>
          <cell r="C29" t="str">
            <v>t</v>
          </cell>
          <cell r="D29">
            <v>1405.0812000000001</v>
          </cell>
        </row>
        <row r="30">
          <cell r="A30" t="str">
            <v>T01</v>
          </cell>
          <cell r="B30" t="str">
            <v>TRANSPORTE DE CM-30 DMT=640 KM</v>
          </cell>
          <cell r="C30" t="str">
            <v>t</v>
          </cell>
          <cell r="D30">
            <v>99.980009999999993</v>
          </cell>
        </row>
        <row r="31">
          <cell r="A31" t="str">
            <v>T02</v>
          </cell>
          <cell r="B31" t="str">
            <v>TRANSPORTE DE CAP-50/60 DMT=640 KM</v>
          </cell>
          <cell r="C31" t="str">
            <v>t</v>
          </cell>
          <cell r="D31">
            <v>147.380944</v>
          </cell>
        </row>
        <row r="32">
          <cell r="A32" t="str">
            <v>2 S 01 300 05</v>
          </cell>
          <cell r="B32" t="str">
            <v>ESC. CARGA E TRANSP. SOLOS MOLES DMT 800 A 1000m</v>
          </cell>
          <cell r="C32" t="str">
            <v>m³</v>
          </cell>
          <cell r="D32">
            <v>12.27</v>
          </cell>
        </row>
        <row r="33">
          <cell r="A33" t="str">
            <v>3 S 08 500 00</v>
          </cell>
          <cell r="B33" t="str">
            <v>RECOMPOSIÇÃO MANUAL DE ATERRO</v>
          </cell>
          <cell r="C33" t="str">
            <v>m³</v>
          </cell>
          <cell r="D33">
            <v>48.82</v>
          </cell>
        </row>
        <row r="34">
          <cell r="A34" t="str">
            <v>2 S 04 941 02</v>
          </cell>
          <cell r="B34" t="str">
            <v>Descida d'água atrros em degraus - arm - DAD 02</v>
          </cell>
          <cell r="C34" t="str">
            <v>m</v>
          </cell>
          <cell r="D34">
            <v>104.4</v>
          </cell>
        </row>
        <row r="35">
          <cell r="A35" t="str">
            <v>2 S 04 401 03</v>
          </cell>
          <cell r="B35" t="str">
            <v>VALETA PROT. ATERRO C/ REVEST. CONCR - VPA-03</v>
          </cell>
          <cell r="C35" t="str">
            <v>m</v>
          </cell>
          <cell r="D35">
            <v>59.31</v>
          </cell>
        </row>
        <row r="36">
          <cell r="A36" t="str">
            <v>3 S 04 000 00</v>
          </cell>
          <cell r="B36" t="str">
            <v>ESC. MANUAL EM MATERIAL 1ª CAT.</v>
          </cell>
          <cell r="C36" t="str">
            <v>m³</v>
          </cell>
          <cell r="D36">
            <v>17.02</v>
          </cell>
        </row>
        <row r="37">
          <cell r="A37" t="str">
            <v>2 S 01 100 01</v>
          </cell>
          <cell r="B37" t="str">
            <v>ESCAVAÇÃO CARGA E TRANSP. MAT. 1ª CAT. DMT=50m</v>
          </cell>
          <cell r="C37" t="str">
            <v>m³</v>
          </cell>
          <cell r="D37">
            <v>1.1100000000000001</v>
          </cell>
        </row>
        <row r="38">
          <cell r="A38" t="str">
            <v>N001</v>
          </cell>
          <cell r="B38" t="str">
            <v>FORNC., TRANSP. E APL. DE BRITA P/ CAMADA DRENANTE DE ATERRO</v>
          </cell>
          <cell r="C38" t="str">
            <v>m³</v>
          </cell>
          <cell r="D38">
            <v>56.35</v>
          </cell>
        </row>
        <row r="39">
          <cell r="A39" t="str">
            <v>N002</v>
          </cell>
          <cell r="B39" t="str">
            <v>MANTA DE GEOTÊXTIL NÃO TECIDO AGULHADO, TIPO OP-30</v>
          </cell>
          <cell r="C39" t="str">
            <v>m²</v>
          </cell>
          <cell r="D39">
            <v>5.92</v>
          </cell>
        </row>
        <row r="40">
          <cell r="A40" t="str">
            <v>N003</v>
          </cell>
          <cell r="B40" t="str">
            <v>EXEC., DE COLCHÃO DRENANTE COM AREIA GROSSA P/ PÉ DO ATERRO</v>
          </cell>
          <cell r="C40" t="str">
            <v>m³</v>
          </cell>
          <cell r="D40">
            <v>34.92</v>
          </cell>
        </row>
        <row r="41">
          <cell r="A41" t="str">
            <v>2 S 04 950 51</v>
          </cell>
          <cell r="B41" t="str">
            <v>DISSIPADOR DE ENERGIA - DED 01</v>
          </cell>
          <cell r="C41" t="str">
            <v>und</v>
          </cell>
          <cell r="D41">
            <v>180.17</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RemoçãodasFamílias"/>
      <sheetName val="Abrigos"/>
      <sheetName val="Orç.CasaA"/>
      <sheetName val="Orç.CasaD"/>
      <sheetName val="MóduloHid."/>
      <sheetName val="RecuperaçãoHab."/>
      <sheetName val="Creche"/>
      <sheetName val="CentroComunitário"/>
      <sheetName val="Galpão01"/>
      <sheetName val="Galpão02"/>
      <sheetName val="Galpão03"/>
      <sheetName val="Galpão04"/>
      <sheetName val="Galpão05"/>
      <sheetName val="Galpão06"/>
      <sheetName val="QuadraCoberta"/>
      <sheetName val="ÁreadeLazer"/>
      <sheetName val="Plan2"/>
      <sheetName val="Plan3"/>
      <sheetName val="Composição"/>
      <sheetName val="Resumo"/>
      <sheetName val="model13"/>
      <sheetName val="comp"/>
      <sheetName val="CasaA"/>
      <sheetName val="CasaB"/>
      <sheetName val="CasaC"/>
      <sheetName val="CasaD"/>
      <sheetName val="CMultiploUso"/>
      <sheetName val="Escola"/>
      <sheetName val="AX"/>
      <sheetName val="Cron_01"/>
      <sheetName val="Cron_02"/>
      <sheetName val="Total"/>
      <sheetName val="Plan1"/>
    </sheetNames>
    <sheetDataSet>
      <sheetData sheetId="0" refreshError="1">
        <row r="3">
          <cell r="A3" t="str">
            <v>01.000</v>
          </cell>
          <cell r="B3" t="str">
            <v>REMOÇÃO E DEMOLIÇÃO</v>
          </cell>
          <cell r="C3" t="str">
            <v>un</v>
          </cell>
          <cell r="D3" t="str">
            <v>custo MT</v>
          </cell>
          <cell r="E3" t="str">
            <v>custo MO</v>
          </cell>
          <cell r="F3" t="str">
            <v>Total</v>
          </cell>
        </row>
        <row r="4">
          <cell r="A4" t="str">
            <v>01.001</v>
          </cell>
          <cell r="B4" t="str">
            <v>Demolição alvenaria de tijolos</v>
          </cell>
          <cell r="C4" t="str">
            <v>m3</v>
          </cell>
          <cell r="E4">
            <v>19.001102640000003</v>
          </cell>
          <cell r="F4">
            <v>19.001102640000003</v>
          </cell>
        </row>
        <row r="5">
          <cell r="A5" t="str">
            <v>01.002</v>
          </cell>
          <cell r="B5" t="str">
            <v>Demolição alvenaria de pedras</v>
          </cell>
          <cell r="C5" t="str">
            <v>m3</v>
          </cell>
          <cell r="E5">
            <v>27.598886640000003</v>
          </cell>
          <cell r="F5">
            <v>27.598886640000003</v>
          </cell>
        </row>
        <row r="6">
          <cell r="A6" t="str">
            <v>01.014</v>
          </cell>
          <cell r="B6" t="str">
            <v>Dem. de concr. armado c/ martelete</v>
          </cell>
          <cell r="C6" t="str">
            <v>m3</v>
          </cell>
          <cell r="E6">
            <v>3.5052504000000004</v>
          </cell>
          <cell r="F6">
            <v>63.121250400000008</v>
          </cell>
        </row>
        <row r="7">
          <cell r="A7" t="str">
            <v>01.003</v>
          </cell>
          <cell r="B7" t="str">
            <v>Demolição de concreto simples</v>
          </cell>
          <cell r="C7" t="str">
            <v>m3</v>
          </cell>
          <cell r="E7">
            <v>52.102571040000008</v>
          </cell>
          <cell r="F7">
            <v>52.102571040000008</v>
          </cell>
        </row>
        <row r="8">
          <cell r="A8" t="str">
            <v>01.004</v>
          </cell>
          <cell r="B8" t="str">
            <v>Demolição contrapiso simples</v>
          </cell>
          <cell r="C8" t="str">
            <v>m2</v>
          </cell>
          <cell r="E8">
            <v>5.7605152800000008</v>
          </cell>
          <cell r="F8">
            <v>5.7605152800000008</v>
          </cell>
        </row>
        <row r="9">
          <cell r="A9" t="str">
            <v>01.005</v>
          </cell>
          <cell r="B9" t="str">
            <v>Demolição de piso cimentado</v>
          </cell>
          <cell r="C9" t="str">
            <v>m2</v>
          </cell>
          <cell r="E9">
            <v>3.7400360400000001</v>
          </cell>
          <cell r="F9">
            <v>3.7400360400000001</v>
          </cell>
        </row>
        <row r="10">
          <cell r="A10" t="str">
            <v>01.006</v>
          </cell>
          <cell r="B10" t="str">
            <v>Remoção piso cerâmico</v>
          </cell>
          <cell r="C10" t="str">
            <v>m2</v>
          </cell>
          <cell r="E10">
            <v>4.1699252400000004</v>
          </cell>
          <cell r="F10">
            <v>4.1699252400000004</v>
          </cell>
        </row>
        <row r="11">
          <cell r="A11" t="str">
            <v>01.015</v>
          </cell>
          <cell r="B11" t="str">
            <v>Demolição piso tabua corrida</v>
          </cell>
          <cell r="C11" t="str">
            <v>m2</v>
          </cell>
          <cell r="E11">
            <v>2.4503684400000001</v>
          </cell>
          <cell r="F11">
            <v>2.4503684400000001</v>
          </cell>
        </row>
        <row r="12">
          <cell r="A12" t="str">
            <v>01.007</v>
          </cell>
          <cell r="B12" t="str">
            <v>Remoção piso taco</v>
          </cell>
          <cell r="C12" t="str">
            <v>m2</v>
          </cell>
          <cell r="E12">
            <v>2.8802576400000004</v>
          </cell>
          <cell r="F12">
            <v>2.8802576400000004</v>
          </cell>
        </row>
        <row r="13">
          <cell r="A13" t="str">
            <v>01.008</v>
          </cell>
          <cell r="B13" t="str">
            <v>Demolição de reboco</v>
          </cell>
          <cell r="C13" t="str">
            <v>m2</v>
          </cell>
          <cell r="E13">
            <v>0.7308116400000001</v>
          </cell>
          <cell r="F13">
            <v>0.7308116400000001</v>
          </cell>
        </row>
        <row r="14">
          <cell r="A14" t="str">
            <v>01.009</v>
          </cell>
          <cell r="B14" t="str">
            <v>Remoção de azulejo</v>
          </cell>
          <cell r="C14" t="str">
            <v>m2</v>
          </cell>
          <cell r="E14">
            <v>4.1699252400000004</v>
          </cell>
          <cell r="F14">
            <v>4.1699252400000004</v>
          </cell>
        </row>
        <row r="15">
          <cell r="A15" t="str">
            <v>01.016</v>
          </cell>
          <cell r="B15" t="str">
            <v>Remoção de esquadrias</v>
          </cell>
          <cell r="C15" t="str">
            <v>m2</v>
          </cell>
          <cell r="E15">
            <v>1.900110264</v>
          </cell>
          <cell r="F15">
            <v>1.900110264</v>
          </cell>
        </row>
        <row r="16">
          <cell r="A16" t="str">
            <v>01.010</v>
          </cell>
          <cell r="B16" t="str">
            <v>Remoção forro madeira</v>
          </cell>
          <cell r="C16" t="str">
            <v>m2</v>
          </cell>
          <cell r="E16">
            <v>2.3299994640000001</v>
          </cell>
          <cell r="F16">
            <v>2.3299994640000001</v>
          </cell>
        </row>
        <row r="17">
          <cell r="A17" t="str">
            <v>01.011</v>
          </cell>
          <cell r="B17" t="str">
            <v>Demolição estrutura telhado mad.</v>
          </cell>
          <cell r="C17" t="str">
            <v>m2</v>
          </cell>
          <cell r="E17">
            <v>4.5998144400000003</v>
          </cell>
          <cell r="F17">
            <v>4.5998144400000003</v>
          </cell>
        </row>
        <row r="18">
          <cell r="A18" t="str">
            <v>01.012</v>
          </cell>
          <cell r="B18" t="str">
            <v>Remoção cobertura telha barro</v>
          </cell>
          <cell r="C18" t="str">
            <v>m2</v>
          </cell>
          <cell r="E18">
            <v>1.8915124800000003</v>
          </cell>
          <cell r="F18">
            <v>1.8915124800000003</v>
          </cell>
        </row>
        <row r="19">
          <cell r="A19" t="str">
            <v>01.013</v>
          </cell>
          <cell r="B19" t="str">
            <v>Remoção de telha fibrocimento</v>
          </cell>
          <cell r="C19" t="str">
            <v>m2</v>
          </cell>
          <cell r="E19">
            <v>1.4616232800000002</v>
          </cell>
          <cell r="F19">
            <v>1.4616232800000002</v>
          </cell>
        </row>
        <row r="20">
          <cell r="A20" t="str">
            <v>01.017</v>
          </cell>
          <cell r="B20" t="str">
            <v>Corte de capoeira fina</v>
          </cell>
          <cell r="C20" t="str">
            <v>m2</v>
          </cell>
          <cell r="E20">
            <v>1.2896676</v>
          </cell>
          <cell r="F20">
            <v>1.2896676</v>
          </cell>
        </row>
        <row r="22">
          <cell r="A22" t="str">
            <v>02.000</v>
          </cell>
          <cell r="B22" t="str">
            <v>CANTEIRO DE SERVIÇO</v>
          </cell>
          <cell r="C22" t="str">
            <v>un</v>
          </cell>
          <cell r="D22" t="str">
            <v>custo MT</v>
          </cell>
          <cell r="E22" t="str">
            <v>custo MO</v>
          </cell>
          <cell r="F22" t="str">
            <v>Total</v>
          </cell>
        </row>
        <row r="23">
          <cell r="A23" t="str">
            <v>02.001</v>
          </cell>
          <cell r="B23" t="str">
            <v>Tapume simples</v>
          </cell>
          <cell r="C23" t="str">
            <v>ml</v>
          </cell>
          <cell r="D23">
            <v>15.499853399999999</v>
          </cell>
          <cell r="E23">
            <v>11.1771192</v>
          </cell>
          <cell r="F23">
            <v>26.676972599999999</v>
          </cell>
        </row>
        <row r="24">
          <cell r="A24" t="str">
            <v>02.002</v>
          </cell>
          <cell r="B24" t="str">
            <v>Depósito tábua pinus</v>
          </cell>
          <cell r="C24" t="str">
            <v>m2</v>
          </cell>
          <cell r="D24">
            <v>5.6403444</v>
          </cell>
          <cell r="E24">
            <v>36.970471200000006</v>
          </cell>
          <cell r="F24">
            <v>42.610815600000009</v>
          </cell>
        </row>
        <row r="25">
          <cell r="A25" t="str">
            <v>02.003</v>
          </cell>
          <cell r="B25" t="str">
            <v>Ponto provisório de água</v>
          </cell>
          <cell r="C25" t="str">
            <v>pt</v>
          </cell>
          <cell r="D25">
            <v>31.727999999999994</v>
          </cell>
          <cell r="E25">
            <v>20.171724000000001</v>
          </cell>
          <cell r="F25">
            <v>51.899723999999992</v>
          </cell>
        </row>
        <row r="26">
          <cell r="A26" t="str">
            <v>02.004</v>
          </cell>
          <cell r="B26" t="str">
            <v>Ponto provisório de esgoto</v>
          </cell>
          <cell r="D26">
            <v>296.37600000000003</v>
          </cell>
          <cell r="E26">
            <v>67.790219999999991</v>
          </cell>
          <cell r="F26">
            <v>364.16622000000001</v>
          </cell>
        </row>
        <row r="27">
          <cell r="A27" t="str">
            <v>02.005</v>
          </cell>
          <cell r="B27" t="str">
            <v>Entrada provisória de energia</v>
          </cell>
          <cell r="C27" t="str">
            <v>pt</v>
          </cell>
          <cell r="D27">
            <v>236.80800000000002</v>
          </cell>
          <cell r="E27">
            <v>67.790219999999991</v>
          </cell>
          <cell r="F27">
            <v>304.59822000000003</v>
          </cell>
        </row>
        <row r="28">
          <cell r="A28" t="str">
            <v>02.006</v>
          </cell>
          <cell r="B28" t="str">
            <v>Placa da obra mod. PMF</v>
          </cell>
          <cell r="C28" t="str">
            <v>m2</v>
          </cell>
          <cell r="D28">
            <v>72.254142000000002</v>
          </cell>
          <cell r="E28">
            <v>5.7175263599999999</v>
          </cell>
          <cell r="F28">
            <v>77.971668359999995</v>
          </cell>
        </row>
        <row r="30">
          <cell r="A30" t="str">
            <v>03.000</v>
          </cell>
          <cell r="B30" t="str">
            <v>ESTRUTURA E FUNDAÇÃO</v>
          </cell>
          <cell r="C30" t="str">
            <v>un</v>
          </cell>
          <cell r="D30" t="str">
            <v>custo MT</v>
          </cell>
          <cell r="E30" t="str">
            <v>custo MO</v>
          </cell>
          <cell r="F30" t="str">
            <v>Total</v>
          </cell>
        </row>
        <row r="31">
          <cell r="A31" t="str">
            <v>03.002</v>
          </cell>
          <cell r="B31" t="str">
            <v>Locação da obra</v>
          </cell>
          <cell r="C31" t="str">
            <v>m2</v>
          </cell>
          <cell r="D31">
            <v>0.12339089999999998</v>
          </cell>
          <cell r="E31">
            <v>1.0317340800000001</v>
          </cell>
          <cell r="F31">
            <v>1.1551249800000001</v>
          </cell>
        </row>
        <row r="32">
          <cell r="A32" t="str">
            <v>03.016</v>
          </cell>
          <cell r="B32" t="str">
            <v>Estaca pré-moldada 18x18 cravada</v>
          </cell>
          <cell r="C32" t="str">
            <v>ml</v>
          </cell>
          <cell r="D32">
            <v>21</v>
          </cell>
          <cell r="E32">
            <v>2.5793352000000001</v>
          </cell>
          <cell r="F32">
            <v>23.579335199999999</v>
          </cell>
        </row>
        <row r="33">
          <cell r="A33" t="str">
            <v>03.017</v>
          </cell>
          <cell r="B33" t="str">
            <v>Mobilização de equip. para estaquea.</v>
          </cell>
          <cell r="C33" t="str">
            <v>un</v>
          </cell>
          <cell r="D33">
            <v>600</v>
          </cell>
          <cell r="E33">
            <v>0</v>
          </cell>
          <cell r="F33">
            <v>600</v>
          </cell>
        </row>
        <row r="34">
          <cell r="A34" t="str">
            <v>03.003</v>
          </cell>
          <cell r="B34" t="str">
            <v>Escavação manual</v>
          </cell>
          <cell r="C34" t="str">
            <v>m3</v>
          </cell>
          <cell r="D34" t="str">
            <v/>
          </cell>
          <cell r="E34">
            <v>10.74723</v>
          </cell>
          <cell r="F34">
            <v>10.74723</v>
          </cell>
        </row>
        <row r="35">
          <cell r="A35" t="str">
            <v>03.005</v>
          </cell>
          <cell r="B35" t="str">
            <v>Lastro de brita</v>
          </cell>
          <cell r="C35" t="str">
            <v>m3</v>
          </cell>
          <cell r="D35">
            <v>34.32</v>
          </cell>
          <cell r="E35">
            <v>8.8987064399999998</v>
          </cell>
          <cell r="F35">
            <v>43.218706439999998</v>
          </cell>
        </row>
        <row r="36">
          <cell r="A36" t="str">
            <v>03.006</v>
          </cell>
          <cell r="B36" t="str">
            <v>Lastro de concreto simples</v>
          </cell>
          <cell r="C36" t="str">
            <v>m3</v>
          </cell>
          <cell r="D36">
            <v>77.040000000000006</v>
          </cell>
          <cell r="E36">
            <v>55.025817600000003</v>
          </cell>
          <cell r="F36">
            <v>132.0658176</v>
          </cell>
        </row>
        <row r="37">
          <cell r="A37" t="str">
            <v>03.001</v>
          </cell>
          <cell r="B37" t="str">
            <v>Lançamento de concreto em fundação</v>
          </cell>
          <cell r="C37" t="str">
            <v>m3</v>
          </cell>
          <cell r="D37">
            <v>0.39599999999999996</v>
          </cell>
          <cell r="E37">
            <v>29.232465599999998</v>
          </cell>
          <cell r="F37">
            <v>29.628465599999998</v>
          </cell>
        </row>
        <row r="38">
          <cell r="A38" t="str">
            <v>03.004</v>
          </cell>
          <cell r="B38" t="str">
            <v>Conreto fck 15MPa  (preparo)</v>
          </cell>
          <cell r="C38" t="str">
            <v>m3</v>
          </cell>
          <cell r="D38">
            <v>90.888000000000005</v>
          </cell>
          <cell r="E38">
            <v>25.793352000000002</v>
          </cell>
          <cell r="F38">
            <v>116.681352</v>
          </cell>
        </row>
        <row r="39">
          <cell r="A39" t="str">
            <v>03.011</v>
          </cell>
          <cell r="B39" t="str">
            <v>Concreto fck 15 Mpa (prep. lanc. e cura)</v>
          </cell>
          <cell r="C39" t="str">
            <v>m3</v>
          </cell>
          <cell r="D39">
            <v>91.284000000000006</v>
          </cell>
          <cell r="E39">
            <v>55.025817600000003</v>
          </cell>
          <cell r="F39">
            <v>146.3098176</v>
          </cell>
        </row>
        <row r="40">
          <cell r="A40" t="str">
            <v>03.012</v>
          </cell>
          <cell r="B40" t="str">
            <v>Concreto fck 20 Mpa (prep. lanc. e cura)</v>
          </cell>
          <cell r="C40" t="str">
            <v>m3</v>
          </cell>
          <cell r="D40">
            <v>95.963999999999999</v>
          </cell>
          <cell r="E40">
            <v>55.025817600000003</v>
          </cell>
          <cell r="F40">
            <v>150.98981760000001</v>
          </cell>
        </row>
        <row r="41">
          <cell r="A41" t="str">
            <v>03.013</v>
          </cell>
          <cell r="B41" t="str">
            <v>Forma de pinus para concreto armado</v>
          </cell>
          <cell r="C41" t="str">
            <v>m2</v>
          </cell>
          <cell r="D41">
            <v>9.1439999999999984</v>
          </cell>
          <cell r="E41">
            <v>8.1678948000000009</v>
          </cell>
          <cell r="F41">
            <v>17.311894799999997</v>
          </cell>
        </row>
        <row r="42">
          <cell r="A42" t="str">
            <v>03.014</v>
          </cell>
          <cell r="B42" t="str">
            <v>Armadura CA-50  média</v>
          </cell>
          <cell r="C42" t="str">
            <v>kg</v>
          </cell>
          <cell r="D42">
            <v>1.0289999999999999</v>
          </cell>
          <cell r="E42">
            <v>0.85977840000000005</v>
          </cell>
          <cell r="F42">
            <v>1.8887784000000001</v>
          </cell>
        </row>
        <row r="43">
          <cell r="A43" t="str">
            <v>03.015</v>
          </cell>
          <cell r="B43" t="str">
            <v>Armadura CA-60 média</v>
          </cell>
          <cell r="C43" t="str">
            <v>kg</v>
          </cell>
          <cell r="D43">
            <v>1.0620000000000001</v>
          </cell>
          <cell r="E43">
            <v>0.85977840000000005</v>
          </cell>
          <cell r="F43">
            <v>1.9217784</v>
          </cell>
        </row>
        <row r="44">
          <cell r="A44" t="str">
            <v>03.007</v>
          </cell>
          <cell r="B44" t="str">
            <v>Concreto estrutural   15MPa</v>
          </cell>
          <cell r="C44" t="str">
            <v>m3</v>
          </cell>
          <cell r="D44">
            <v>313.89600000000002</v>
          </cell>
          <cell r="E44">
            <v>249.76562519999996</v>
          </cell>
          <cell r="F44">
            <v>563.6616252</v>
          </cell>
        </row>
        <row r="45">
          <cell r="A45" t="str">
            <v>03.008</v>
          </cell>
          <cell r="B45" t="str">
            <v>Concreto estrutural   13,5MPa</v>
          </cell>
          <cell r="C45" t="str">
            <v>m3</v>
          </cell>
          <cell r="D45">
            <v>202.03200000000001</v>
          </cell>
          <cell r="E45">
            <v>196.88925360000002</v>
          </cell>
          <cell r="F45">
            <v>398.9212536</v>
          </cell>
        </row>
        <row r="46">
          <cell r="A46" t="str">
            <v>03.009</v>
          </cell>
          <cell r="B46" t="str">
            <v>Laje pré-fabricada forro</v>
          </cell>
          <cell r="C46" t="str">
            <v>m2</v>
          </cell>
          <cell r="D46">
            <v>12.419304</v>
          </cell>
          <cell r="E46">
            <v>5.1156814800000001</v>
          </cell>
          <cell r="F46">
            <v>17.53498548</v>
          </cell>
        </row>
        <row r="47">
          <cell r="A47" t="str">
            <v>03.010</v>
          </cell>
          <cell r="B47" t="str">
            <v>Laje pré-fabricada piso</v>
          </cell>
          <cell r="C47" t="str">
            <v>m2</v>
          </cell>
          <cell r="D47">
            <v>13.726104000000001</v>
          </cell>
          <cell r="E47">
            <v>6.4483380000000006</v>
          </cell>
          <cell r="F47">
            <v>20.174442000000003</v>
          </cell>
        </row>
        <row r="49">
          <cell r="A49" t="str">
            <v>04.000</v>
          </cell>
          <cell r="B49" t="str">
            <v>ALVENARIA E REVESTIMENTO</v>
          </cell>
          <cell r="C49" t="str">
            <v>un</v>
          </cell>
          <cell r="D49" t="str">
            <v>custo MT</v>
          </cell>
          <cell r="E49" t="str">
            <v>custo MO</v>
          </cell>
          <cell r="F49" t="str">
            <v>Total</v>
          </cell>
        </row>
        <row r="50">
          <cell r="A50" t="str">
            <v>04.001</v>
          </cell>
          <cell r="B50" t="str">
            <v>Impermeabilização baldrame</v>
          </cell>
          <cell r="C50" t="str">
            <v>m2</v>
          </cell>
          <cell r="D50">
            <v>2.1552000000000002</v>
          </cell>
          <cell r="E50">
            <v>3.4391136000000002</v>
          </cell>
          <cell r="F50">
            <v>5.5943136000000004</v>
          </cell>
        </row>
        <row r="51">
          <cell r="A51" t="str">
            <v>04.002</v>
          </cell>
          <cell r="B51" t="str">
            <v>Alvenaria de tijolos 6FP (15)</v>
          </cell>
          <cell r="C51" t="str">
            <v>m2</v>
          </cell>
          <cell r="D51">
            <v>4.5525599999999997</v>
          </cell>
          <cell r="E51">
            <v>8.2538726400000009</v>
          </cell>
          <cell r="F51">
            <v>12.806432640000001</v>
          </cell>
        </row>
        <row r="52">
          <cell r="A52" t="str">
            <v>04.013</v>
          </cell>
          <cell r="B52" t="str">
            <v>Alvenaria de tijolos 6FP (20)</v>
          </cell>
          <cell r="C52" t="str">
            <v>m2</v>
          </cell>
          <cell r="D52">
            <v>7.1788199999999991</v>
          </cell>
          <cell r="E52">
            <v>9.9046471680000003</v>
          </cell>
          <cell r="F52">
            <v>17.083467167999999</v>
          </cell>
        </row>
        <row r="53">
          <cell r="A53" t="str">
            <v>04.003</v>
          </cell>
          <cell r="B53" t="str">
            <v>Alvenaria de tijolos maciços (S)</v>
          </cell>
          <cell r="D53">
            <v>10.252139999999997</v>
          </cell>
          <cell r="E53">
            <v>10.3173408</v>
          </cell>
          <cell r="F53">
            <v>20.569480799999997</v>
          </cell>
        </row>
        <row r="54">
          <cell r="A54" t="str">
            <v>04.004</v>
          </cell>
          <cell r="B54" t="str">
            <v>Alvenaria de tijolos maciços (D)</v>
          </cell>
          <cell r="D54">
            <v>19.911479999999994</v>
          </cell>
          <cell r="E54">
            <v>17.539479360000001</v>
          </cell>
          <cell r="F54">
            <v>37.450959359999999</v>
          </cell>
        </row>
        <row r="55">
          <cell r="A55" t="str">
            <v>04.005</v>
          </cell>
          <cell r="B55" t="str">
            <v>Chapisco  1:4</v>
          </cell>
          <cell r="C55" t="str">
            <v>m2</v>
          </cell>
          <cell r="D55">
            <v>0.48449999999999999</v>
          </cell>
          <cell r="E55">
            <v>1.2466786799999998</v>
          </cell>
          <cell r="F55">
            <v>1.7311786799999997</v>
          </cell>
        </row>
        <row r="56">
          <cell r="A56" t="str">
            <v>04.006</v>
          </cell>
          <cell r="B56" t="str">
            <v>Reboco  massa única 1:2:8</v>
          </cell>
          <cell r="C56" t="str">
            <v>m2</v>
          </cell>
          <cell r="D56">
            <v>0.86098800000000009</v>
          </cell>
          <cell r="E56">
            <v>5.1586704000000001</v>
          </cell>
          <cell r="F56">
            <v>6.0196584</v>
          </cell>
        </row>
        <row r="57">
          <cell r="A57" t="str">
            <v>04.016</v>
          </cell>
          <cell r="B57" t="str">
            <v>Reboco  com argamassa pré-misturada</v>
          </cell>
          <cell r="C57" t="str">
            <v>m2</v>
          </cell>
          <cell r="D57">
            <v>1.07988</v>
          </cell>
          <cell r="E57">
            <v>4.7287812000000002</v>
          </cell>
          <cell r="F57">
            <v>5.8086612000000004</v>
          </cell>
        </row>
        <row r="58">
          <cell r="A58" t="str">
            <v>04.007</v>
          </cell>
          <cell r="B58" t="str">
            <v>Azulejo 20x20 (argamassa colante)</v>
          </cell>
          <cell r="C58" t="str">
            <v>m2</v>
          </cell>
          <cell r="D58">
            <v>9.9480000000000004</v>
          </cell>
          <cell r="E58">
            <v>5.4397517999999998</v>
          </cell>
          <cell r="F58">
            <v>15.3877518</v>
          </cell>
        </row>
        <row r="59">
          <cell r="A59" t="str">
            <v>04.008</v>
          </cell>
          <cell r="B59" t="str">
            <v>Elemento vazado cimento 40x40x7</v>
          </cell>
          <cell r="C59" t="str">
            <v>m2</v>
          </cell>
          <cell r="D59">
            <v>6.8771999999999993</v>
          </cell>
          <cell r="E59">
            <v>7.2221385599999994</v>
          </cell>
          <cell r="F59">
            <v>14.09933856</v>
          </cell>
        </row>
        <row r="60">
          <cell r="A60" t="str">
            <v>04.009</v>
          </cell>
          <cell r="B60" t="str">
            <v>Elemento vazado cimento 24x24x10</v>
          </cell>
          <cell r="C60" t="str">
            <v>m2</v>
          </cell>
          <cell r="D60">
            <v>15.999599999999999</v>
          </cell>
          <cell r="E60">
            <v>9.2856067200000005</v>
          </cell>
          <cell r="F60">
            <v>25.285206719999998</v>
          </cell>
        </row>
        <row r="61">
          <cell r="A61" t="str">
            <v>04.010</v>
          </cell>
          <cell r="B61" t="str">
            <v>Elemento vazado cerâmica</v>
          </cell>
          <cell r="C61" t="str">
            <v>m2</v>
          </cell>
          <cell r="D61">
            <v>3.7296</v>
          </cell>
          <cell r="E61">
            <v>10.3173408</v>
          </cell>
          <cell r="F61">
            <v>14.0469408</v>
          </cell>
        </row>
        <row r="62">
          <cell r="A62" t="str">
            <v>04.011</v>
          </cell>
          <cell r="B62" t="str">
            <v>Chapa lisa fibrocimento 6mm</v>
          </cell>
          <cell r="C62" t="str">
            <v>m2</v>
          </cell>
          <cell r="D62">
            <v>23.381999999999998</v>
          </cell>
          <cell r="E62">
            <v>5.5885596</v>
          </cell>
          <cell r="F62">
            <v>28.970559599999998</v>
          </cell>
        </row>
        <row r="63">
          <cell r="A63" t="str">
            <v>04.012</v>
          </cell>
          <cell r="B63" t="str">
            <v>Divisória  em argamassa armada 5cm</v>
          </cell>
          <cell r="C63" t="str">
            <v>m2</v>
          </cell>
          <cell r="D63">
            <v>22.847999999999999</v>
          </cell>
          <cell r="E63">
            <v>8.5977840000000008</v>
          </cell>
          <cell r="F63">
            <v>31.445784</v>
          </cell>
        </row>
        <row r="64">
          <cell r="A64" t="str">
            <v>04.014</v>
          </cell>
          <cell r="B64" t="str">
            <v>Divisória tipo divilux</v>
          </cell>
          <cell r="C64" t="str">
            <v>m2</v>
          </cell>
          <cell r="D64">
            <v>25.26</v>
          </cell>
          <cell r="E64">
            <v>3.5999999999999996</v>
          </cell>
          <cell r="F64">
            <v>28.86</v>
          </cell>
        </row>
        <row r="65">
          <cell r="A65" t="str">
            <v>04.015</v>
          </cell>
          <cell r="B65" t="str">
            <v>Divisória tipo divilux com vidro</v>
          </cell>
          <cell r="C65" t="str">
            <v>m2</v>
          </cell>
          <cell r="D65">
            <v>28.547999999999998</v>
          </cell>
          <cell r="E65">
            <v>3.5999999999999996</v>
          </cell>
          <cell r="F65">
            <v>32.147999999999996</v>
          </cell>
        </row>
        <row r="67">
          <cell r="A67" t="str">
            <v>05.000</v>
          </cell>
          <cell r="B67" t="str">
            <v>PISO</v>
          </cell>
          <cell r="C67" t="str">
            <v>un</v>
          </cell>
          <cell r="D67" t="str">
            <v>custo MT</v>
          </cell>
          <cell r="E67" t="str">
            <v>custo MO</v>
          </cell>
          <cell r="F67" t="str">
            <v>Total</v>
          </cell>
        </row>
        <row r="68">
          <cell r="A68" t="str">
            <v>05.001</v>
          </cell>
          <cell r="B68" t="str">
            <v>Aterro, espalhado e compactado</v>
          </cell>
          <cell r="C68" t="str">
            <v>m3</v>
          </cell>
          <cell r="D68">
            <v>9.2124000000000006</v>
          </cell>
          <cell r="E68">
            <v>0.51586704000000005</v>
          </cell>
          <cell r="F68">
            <v>9.7282670400000004</v>
          </cell>
        </row>
        <row r="69">
          <cell r="A69" t="str">
            <v>05.002</v>
          </cell>
          <cell r="B69" t="str">
            <v>Contrapiso simples 5cm</v>
          </cell>
          <cell r="C69" t="str">
            <v>m2</v>
          </cell>
          <cell r="D69">
            <v>4.1075999999999997</v>
          </cell>
          <cell r="E69">
            <v>5.1586704000000001</v>
          </cell>
          <cell r="F69">
            <v>9.2662703999999998</v>
          </cell>
        </row>
        <row r="70">
          <cell r="A70" t="str">
            <v>05.003</v>
          </cell>
          <cell r="B70" t="str">
            <v>Contrapiso concreto armado 10cm</v>
          </cell>
          <cell r="C70" t="str">
            <v>m2</v>
          </cell>
          <cell r="D70">
            <v>10.350239999999999</v>
          </cell>
          <cell r="E70">
            <v>10.661252160000002</v>
          </cell>
          <cell r="F70">
            <v>21.011492160000003</v>
          </cell>
        </row>
        <row r="71">
          <cell r="A71" t="str">
            <v>05.004</v>
          </cell>
          <cell r="B71" t="str">
            <v>Cimentado base 2,5cm</v>
          </cell>
          <cell r="C71" t="str">
            <v>m2</v>
          </cell>
          <cell r="D71">
            <v>2.1390000000000002</v>
          </cell>
          <cell r="E71">
            <v>4.1269363200000004</v>
          </cell>
          <cell r="F71">
            <v>6.2659363200000007</v>
          </cell>
        </row>
        <row r="72">
          <cell r="A72" t="str">
            <v>05.005</v>
          </cell>
          <cell r="B72" t="str">
            <v>Piso cerâmico extra 30x30</v>
          </cell>
          <cell r="C72" t="str">
            <v>m2</v>
          </cell>
          <cell r="D72">
            <v>13.3002</v>
          </cell>
          <cell r="E72">
            <v>6.9642050400000004</v>
          </cell>
          <cell r="F72">
            <v>20.26440504</v>
          </cell>
        </row>
        <row r="73">
          <cell r="A73" t="str">
            <v>05.006</v>
          </cell>
          <cell r="B73" t="str">
            <v>Idem (assentado com argamassa colante)</v>
          </cell>
          <cell r="C73" t="str">
            <v>m2</v>
          </cell>
          <cell r="D73">
            <v>11.880000000000003</v>
          </cell>
          <cell r="E73">
            <v>4.9007368800000002</v>
          </cell>
          <cell r="F73">
            <v>16.780736880000003</v>
          </cell>
        </row>
        <row r="74">
          <cell r="A74" t="str">
            <v>05.007</v>
          </cell>
          <cell r="B74" t="str">
            <v>Rodapé cerâmico 7cm</v>
          </cell>
          <cell r="C74" t="str">
            <v>ml</v>
          </cell>
          <cell r="D74">
            <v>1.0917600000000001</v>
          </cell>
          <cell r="E74">
            <v>0.81678948000000007</v>
          </cell>
          <cell r="F74">
            <v>1.90854948</v>
          </cell>
        </row>
        <row r="75">
          <cell r="A75" t="str">
            <v>05.008</v>
          </cell>
          <cell r="B75" t="str">
            <v>Rodapé de madeira  7cm</v>
          </cell>
          <cell r="C75" t="str">
            <v>ml</v>
          </cell>
          <cell r="D75">
            <v>2.1726000000000001</v>
          </cell>
          <cell r="E75">
            <v>0.65343158400000001</v>
          </cell>
          <cell r="F75">
            <v>2.8260315839999999</v>
          </cell>
        </row>
        <row r="77">
          <cell r="A77" t="str">
            <v>06.000</v>
          </cell>
          <cell r="B77" t="str">
            <v>COBERTURA</v>
          </cell>
          <cell r="C77" t="str">
            <v>un</v>
          </cell>
          <cell r="D77" t="str">
            <v>custo MT</v>
          </cell>
          <cell r="E77" t="str">
            <v>custo MO</v>
          </cell>
          <cell r="F77" t="str">
            <v>Total</v>
          </cell>
        </row>
        <row r="78">
          <cell r="A78" t="str">
            <v>06.001</v>
          </cell>
          <cell r="B78" t="str">
            <v>Estrutura madeira p/ telha cerâmica</v>
          </cell>
          <cell r="C78" t="str">
            <v>m2</v>
          </cell>
          <cell r="D78">
            <v>12.801599999999999</v>
          </cell>
          <cell r="E78">
            <v>12.38080896</v>
          </cell>
          <cell r="F78">
            <v>25.182408959999997</v>
          </cell>
        </row>
        <row r="79">
          <cell r="A79" t="str">
            <v>06.002</v>
          </cell>
          <cell r="B79" t="str">
            <v>Estrutura madeira  telha fibrocimento</v>
          </cell>
          <cell r="C79" t="str">
            <v>m2</v>
          </cell>
          <cell r="D79">
            <v>8.7696000000000005</v>
          </cell>
          <cell r="E79">
            <v>10.3173408</v>
          </cell>
          <cell r="F79">
            <v>19.086940800000001</v>
          </cell>
        </row>
        <row r="80">
          <cell r="A80" t="str">
            <v>06.003</v>
          </cell>
          <cell r="B80" t="str">
            <v>Estrutura madeira ancorada laje</v>
          </cell>
          <cell r="C80" t="str">
            <v>m2</v>
          </cell>
          <cell r="D80">
            <v>5.2416</v>
          </cell>
          <cell r="E80">
            <v>6.1904044799999998</v>
          </cell>
          <cell r="F80">
            <v>11.43200448</v>
          </cell>
        </row>
        <row r="81">
          <cell r="A81" t="str">
            <v>06.012</v>
          </cell>
          <cell r="B81" t="str">
            <v>Cumeeira para telha francesa</v>
          </cell>
          <cell r="C81" t="str">
            <v>ml</v>
          </cell>
          <cell r="D81">
            <v>1.7999999999999998</v>
          </cell>
          <cell r="E81">
            <v>5.1586704000000001</v>
          </cell>
          <cell r="F81">
            <v>6.9586703999999999</v>
          </cell>
        </row>
        <row r="82">
          <cell r="A82" t="str">
            <v>06.004</v>
          </cell>
          <cell r="B82" t="str">
            <v>Cobertura com telha francesa</v>
          </cell>
          <cell r="C82" t="str">
            <v>m2</v>
          </cell>
          <cell r="D82">
            <v>5.0999999999999996</v>
          </cell>
          <cell r="E82">
            <v>5.1586704000000001</v>
          </cell>
          <cell r="F82">
            <v>10.2586704</v>
          </cell>
        </row>
        <row r="83">
          <cell r="A83" t="str">
            <v>06.011</v>
          </cell>
          <cell r="B83" t="str">
            <v>Cobertura com telha PLAN</v>
          </cell>
          <cell r="C83" t="str">
            <v>m2</v>
          </cell>
          <cell r="D83">
            <v>5.8079999999999998</v>
          </cell>
          <cell r="E83">
            <v>4.1269363200000004</v>
          </cell>
          <cell r="F83">
            <v>9.9349363200000003</v>
          </cell>
        </row>
        <row r="84">
          <cell r="A84" t="str">
            <v>06.005</v>
          </cell>
          <cell r="B84" t="str">
            <v>Cobertura telha fibrocimento 6mm</v>
          </cell>
          <cell r="C84" t="str">
            <v>m2</v>
          </cell>
          <cell r="D84">
            <v>7.1255999999999995</v>
          </cell>
          <cell r="E84">
            <v>2.2698149760000002</v>
          </cell>
          <cell r="F84">
            <v>9.3954149759999996</v>
          </cell>
        </row>
        <row r="85">
          <cell r="A85" t="str">
            <v>06.013</v>
          </cell>
          <cell r="B85" t="str">
            <v>Cobertura fibrocimento 4mm</v>
          </cell>
          <cell r="C85" t="str">
            <v>m2</v>
          </cell>
          <cell r="D85">
            <v>4.2743999999999991</v>
          </cell>
          <cell r="E85">
            <v>1.5476011199999999</v>
          </cell>
          <cell r="F85">
            <v>5.8220011199999995</v>
          </cell>
        </row>
        <row r="86">
          <cell r="A86" t="str">
            <v>06.006</v>
          </cell>
          <cell r="B86" t="str">
            <v>Calha alumínio corte 60</v>
          </cell>
          <cell r="C86" t="str">
            <v>ml</v>
          </cell>
          <cell r="D86">
            <v>7.5600000000000005</v>
          </cell>
          <cell r="E86">
            <v>1.4616232800000002</v>
          </cell>
          <cell r="F86">
            <v>9.02162328</v>
          </cell>
        </row>
        <row r="87">
          <cell r="A87" t="str">
            <v>06.007</v>
          </cell>
          <cell r="B87" t="str">
            <v>Rufo de cimento 10x25</v>
          </cell>
          <cell r="C87" t="str">
            <v>ml</v>
          </cell>
          <cell r="D87">
            <v>4.3294800000000002</v>
          </cell>
          <cell r="E87">
            <v>6.3623601600000006</v>
          </cell>
          <cell r="F87">
            <v>10.691840160000002</v>
          </cell>
        </row>
        <row r="88">
          <cell r="A88" t="str">
            <v>06.008</v>
          </cell>
          <cell r="B88" t="str">
            <v>Forro de madeira de lei</v>
          </cell>
          <cell r="C88" t="str">
            <v>m2</v>
          </cell>
          <cell r="D88">
            <v>8.8271650000000008</v>
          </cell>
          <cell r="E88">
            <v>8.2538726400000009</v>
          </cell>
          <cell r="F88">
            <v>17.081037640000002</v>
          </cell>
        </row>
        <row r="89">
          <cell r="A89" t="str">
            <v>06.009</v>
          </cell>
          <cell r="B89" t="str">
            <v>Forro de PVC 20cm</v>
          </cell>
          <cell r="C89" t="str">
            <v>m2</v>
          </cell>
          <cell r="D89">
            <v>15.91968</v>
          </cell>
          <cell r="E89">
            <v>2.5708800000000003</v>
          </cell>
          <cell r="F89">
            <v>18.490559999999999</v>
          </cell>
        </row>
        <row r="90">
          <cell r="A90" t="str">
            <v>06.010</v>
          </cell>
          <cell r="B90" t="str">
            <v>Calha pluvial de alumínio</v>
          </cell>
          <cell r="C90" t="str">
            <v>ml</v>
          </cell>
          <cell r="D90">
            <v>13.8438</v>
          </cell>
          <cell r="E90">
            <v>6.4483380000000006</v>
          </cell>
          <cell r="F90">
            <v>20.292138000000001</v>
          </cell>
        </row>
        <row r="92">
          <cell r="A92" t="str">
            <v>07.000</v>
          </cell>
          <cell r="B92" t="str">
            <v xml:space="preserve">ESQUADRIAS </v>
          </cell>
          <cell r="C92" t="str">
            <v>un</v>
          </cell>
          <cell r="D92" t="str">
            <v>custo MT</v>
          </cell>
          <cell r="E92" t="str">
            <v>custo MO</v>
          </cell>
          <cell r="F92" t="str">
            <v>Total</v>
          </cell>
        </row>
        <row r="93">
          <cell r="A93" t="str">
            <v>07.020</v>
          </cell>
          <cell r="B93" t="str">
            <v>Forra para porta interna 60x210</v>
          </cell>
          <cell r="C93" t="str">
            <v>un</v>
          </cell>
          <cell r="D93">
            <v>18.241199999999999</v>
          </cell>
          <cell r="E93">
            <v>15.476011200000002</v>
          </cell>
          <cell r="F93">
            <v>33.717211200000001</v>
          </cell>
        </row>
        <row r="94">
          <cell r="A94" t="str">
            <v>07.001</v>
          </cell>
          <cell r="B94" t="str">
            <v xml:space="preserve">Porta interna 60x210   c/ ferragens </v>
          </cell>
          <cell r="C94" t="str">
            <v>un</v>
          </cell>
          <cell r="D94">
            <v>66.537599999999998</v>
          </cell>
          <cell r="E94">
            <v>20.6346816</v>
          </cell>
          <cell r="F94">
            <v>87.172281599999991</v>
          </cell>
        </row>
        <row r="95">
          <cell r="A95" t="str">
            <v>07.021</v>
          </cell>
          <cell r="B95" t="str">
            <v>Forra para porta interna 70x210</v>
          </cell>
          <cell r="C95" t="str">
            <v>un</v>
          </cell>
          <cell r="D95">
            <v>18.601199999999999</v>
          </cell>
          <cell r="E95">
            <v>15.476011200000002</v>
          </cell>
          <cell r="F95">
            <v>34.077211200000001</v>
          </cell>
        </row>
        <row r="96">
          <cell r="A96" t="str">
            <v>07.002</v>
          </cell>
          <cell r="B96" t="str">
            <v>Porta interna 70x210 c/ ferrgens</v>
          </cell>
          <cell r="C96" t="str">
            <v>un</v>
          </cell>
          <cell r="D96">
            <v>72.686400000000006</v>
          </cell>
          <cell r="E96">
            <v>20.6346816</v>
          </cell>
          <cell r="F96">
            <v>93.321081600000014</v>
          </cell>
        </row>
        <row r="97">
          <cell r="A97" t="str">
            <v>07.022</v>
          </cell>
          <cell r="B97" t="str">
            <v>Forra para porta interna 80x210</v>
          </cell>
          <cell r="C97" t="str">
            <v>un</v>
          </cell>
          <cell r="D97">
            <v>18.961199999999998</v>
          </cell>
          <cell r="E97">
            <v>15.476011200000002</v>
          </cell>
          <cell r="F97">
            <v>34.4372112</v>
          </cell>
        </row>
        <row r="98">
          <cell r="A98" t="str">
            <v>07.003</v>
          </cell>
          <cell r="B98" t="str">
            <v>Porta interna 80x210  c/ ferragens</v>
          </cell>
          <cell r="C98" t="str">
            <v>un</v>
          </cell>
          <cell r="D98">
            <v>76.435199999999995</v>
          </cell>
          <cell r="E98">
            <v>20.6346816</v>
          </cell>
          <cell r="F98">
            <v>97.069881600000002</v>
          </cell>
        </row>
        <row r="99">
          <cell r="A99" t="str">
            <v>07.023</v>
          </cell>
          <cell r="B99" t="str">
            <v>Forra para porta interna 90x210</v>
          </cell>
          <cell r="C99" t="str">
            <v>un</v>
          </cell>
          <cell r="D99">
            <v>19.321200000000001</v>
          </cell>
          <cell r="E99">
            <v>15.476011200000002</v>
          </cell>
          <cell r="F99">
            <v>34.797211200000007</v>
          </cell>
        </row>
        <row r="100">
          <cell r="A100" t="str">
            <v>07.004</v>
          </cell>
          <cell r="B100" t="str">
            <v>Porta interna 90x210  c/ ferragens</v>
          </cell>
          <cell r="C100" t="str">
            <v>un</v>
          </cell>
          <cell r="D100">
            <v>82.583999999999989</v>
          </cell>
          <cell r="E100">
            <v>20.6346816</v>
          </cell>
          <cell r="F100">
            <v>103.2186816</v>
          </cell>
        </row>
        <row r="101">
          <cell r="A101" t="str">
            <v>07.024</v>
          </cell>
          <cell r="B101" t="str">
            <v>Forra para porta interna 100x210</v>
          </cell>
          <cell r="C101" t="str">
            <v>un</v>
          </cell>
          <cell r="D101">
            <v>19.6812</v>
          </cell>
          <cell r="E101">
            <v>15.476011200000002</v>
          </cell>
          <cell r="F101">
            <v>35.157211200000006</v>
          </cell>
        </row>
        <row r="102">
          <cell r="A102" t="str">
            <v>07.005</v>
          </cell>
          <cell r="B102" t="str">
            <v>Porta interna 100x210  c/ ferragens</v>
          </cell>
          <cell r="C102" t="str">
            <v>un</v>
          </cell>
          <cell r="D102">
            <v>85.132800000000003</v>
          </cell>
          <cell r="E102">
            <v>20.6346816</v>
          </cell>
          <cell r="F102">
            <v>105.7674816</v>
          </cell>
        </row>
        <row r="103">
          <cell r="A103" t="str">
            <v>07.025</v>
          </cell>
          <cell r="B103" t="str">
            <v>Forra para porta externa 80x210</v>
          </cell>
          <cell r="C103" t="str">
            <v>un</v>
          </cell>
          <cell r="D103">
            <v>18.961199999999998</v>
          </cell>
          <cell r="E103">
            <v>15.476011200000002</v>
          </cell>
          <cell r="F103">
            <v>34.4372112</v>
          </cell>
        </row>
        <row r="104">
          <cell r="A104" t="str">
            <v>07.006</v>
          </cell>
          <cell r="B104" t="str">
            <v>Porta externa 80x210   c/ ferragens</v>
          </cell>
          <cell r="C104" t="str">
            <v>un</v>
          </cell>
          <cell r="D104">
            <v>104.8176</v>
          </cell>
          <cell r="E104">
            <v>20.6346816</v>
          </cell>
          <cell r="F104">
            <v>125.45228159999999</v>
          </cell>
        </row>
        <row r="105">
          <cell r="A105" t="str">
            <v>07.026</v>
          </cell>
          <cell r="B105" t="str">
            <v>Forra para porta externa 90x210</v>
          </cell>
          <cell r="C105" t="str">
            <v>un</v>
          </cell>
          <cell r="D105">
            <v>19.321200000000001</v>
          </cell>
          <cell r="E105">
            <v>15.476011200000002</v>
          </cell>
          <cell r="F105">
            <v>34.797211200000007</v>
          </cell>
        </row>
        <row r="106">
          <cell r="A106" t="str">
            <v>07.007</v>
          </cell>
          <cell r="B106" t="str">
            <v>Porta externa 90x210  c/ ferragens</v>
          </cell>
          <cell r="C106" t="str">
            <v>un</v>
          </cell>
          <cell r="D106">
            <v>128.96639999999999</v>
          </cell>
          <cell r="E106">
            <v>20.6346816</v>
          </cell>
          <cell r="F106">
            <v>149.60108159999999</v>
          </cell>
        </row>
        <row r="107">
          <cell r="A107" t="str">
            <v>07.027</v>
          </cell>
          <cell r="B107" t="str">
            <v>Forra para porta externa 100x210</v>
          </cell>
          <cell r="C107" t="str">
            <v>un</v>
          </cell>
          <cell r="D107">
            <v>19.6812</v>
          </cell>
          <cell r="E107">
            <v>15.476011200000002</v>
          </cell>
          <cell r="F107">
            <v>35.157211200000006</v>
          </cell>
        </row>
        <row r="108">
          <cell r="A108" t="str">
            <v>07.008</v>
          </cell>
          <cell r="B108" t="str">
            <v>Porta externa 100x210   c/ ferragens</v>
          </cell>
          <cell r="C108" t="str">
            <v>un</v>
          </cell>
          <cell r="D108">
            <v>141.41279999999998</v>
          </cell>
          <cell r="E108">
            <v>20.6346816</v>
          </cell>
          <cell r="F108">
            <v>162.04748159999997</v>
          </cell>
        </row>
        <row r="109">
          <cell r="A109" t="str">
            <v>07.009</v>
          </cell>
          <cell r="B109" t="str">
            <v>Contra marco de alumínio</v>
          </cell>
          <cell r="C109" t="str">
            <v>ml</v>
          </cell>
          <cell r="D109">
            <v>2.6160000000000001</v>
          </cell>
          <cell r="E109">
            <v>1.5476011199999999</v>
          </cell>
          <cell r="F109">
            <v>4.16360112</v>
          </cell>
        </row>
        <row r="110">
          <cell r="A110" t="str">
            <v>07.010</v>
          </cell>
          <cell r="B110" t="str">
            <v>Porta de alumínio tipo veneziana</v>
          </cell>
          <cell r="C110" t="str">
            <v>m2</v>
          </cell>
          <cell r="D110">
            <v>162</v>
          </cell>
          <cell r="E110">
            <v>0</v>
          </cell>
          <cell r="F110">
            <v>162</v>
          </cell>
        </row>
        <row r="111">
          <cell r="A111" t="str">
            <v>07.011</v>
          </cell>
          <cell r="B111" t="str">
            <v>Porta de alumínio e vidro</v>
          </cell>
          <cell r="C111" t="str">
            <v>m2</v>
          </cell>
          <cell r="D111">
            <v>174</v>
          </cell>
          <cell r="E111">
            <v>0</v>
          </cell>
          <cell r="F111">
            <v>174</v>
          </cell>
        </row>
        <row r="112">
          <cell r="A112" t="str">
            <v>07.012</v>
          </cell>
          <cell r="B112" t="str">
            <v>Janela de alumínio de correr</v>
          </cell>
          <cell r="C112" t="str">
            <v>m2</v>
          </cell>
          <cell r="D112">
            <v>108</v>
          </cell>
          <cell r="E112">
            <v>0</v>
          </cell>
          <cell r="F112">
            <v>108</v>
          </cell>
        </row>
        <row r="113">
          <cell r="A113" t="str">
            <v>07.013</v>
          </cell>
          <cell r="B113" t="str">
            <v>Janela de alumínio basculante</v>
          </cell>
          <cell r="C113" t="str">
            <v>m2</v>
          </cell>
          <cell r="D113">
            <v>120</v>
          </cell>
          <cell r="E113">
            <v>0</v>
          </cell>
          <cell r="F113">
            <v>120</v>
          </cell>
        </row>
        <row r="114">
          <cell r="A114" t="str">
            <v>07.014</v>
          </cell>
          <cell r="B114" t="str">
            <v>Janela de alumínio tipo maximar</v>
          </cell>
          <cell r="C114" t="str">
            <v>m2</v>
          </cell>
          <cell r="D114">
            <v>108</v>
          </cell>
          <cell r="E114">
            <v>0</v>
          </cell>
          <cell r="F114">
            <v>108</v>
          </cell>
        </row>
        <row r="115">
          <cell r="A115" t="str">
            <v>07.015</v>
          </cell>
          <cell r="B115" t="str">
            <v>Janela de alumínio fixa</v>
          </cell>
          <cell r="C115" t="str">
            <v>m2</v>
          </cell>
          <cell r="D115">
            <v>96</v>
          </cell>
          <cell r="E115">
            <v>0</v>
          </cell>
          <cell r="F115">
            <v>96</v>
          </cell>
        </row>
        <row r="116">
          <cell r="A116" t="str">
            <v>07.016</v>
          </cell>
          <cell r="B116" t="str">
            <v>Janelas de madeira  150x120</v>
          </cell>
          <cell r="C116" t="str">
            <v>un</v>
          </cell>
          <cell r="D116">
            <v>74.7624</v>
          </cell>
          <cell r="E116">
            <v>33.961246800000005</v>
          </cell>
          <cell r="F116">
            <v>108.72364680000001</v>
          </cell>
        </row>
        <row r="117">
          <cell r="A117" t="str">
            <v>07.017</v>
          </cell>
          <cell r="B117" t="str">
            <v>Grade de ferro zincada</v>
          </cell>
          <cell r="C117" t="str">
            <v>m2</v>
          </cell>
          <cell r="D117">
            <v>42.2592</v>
          </cell>
          <cell r="E117">
            <v>5.3306260800000009</v>
          </cell>
          <cell r="F117">
            <v>47.589826080000002</v>
          </cell>
        </row>
        <row r="118">
          <cell r="A118" t="str">
            <v>07.018</v>
          </cell>
          <cell r="B118" t="str">
            <v>Vidro liso 3mm</v>
          </cell>
          <cell r="C118" t="str">
            <v>m2</v>
          </cell>
          <cell r="D118">
            <v>19.2</v>
          </cell>
          <cell r="E118">
            <v>3.5999999999999996</v>
          </cell>
          <cell r="F118">
            <v>22.799999999999997</v>
          </cell>
        </row>
        <row r="119">
          <cell r="A119" t="str">
            <v>07.028</v>
          </cell>
          <cell r="B119" t="str">
            <v>Vidro fantasia</v>
          </cell>
          <cell r="C119" t="str">
            <v>m2</v>
          </cell>
          <cell r="D119">
            <v>18</v>
          </cell>
          <cell r="E119">
            <v>3.5999999999999996</v>
          </cell>
          <cell r="F119">
            <v>21.6</v>
          </cell>
        </row>
        <row r="120">
          <cell r="A120" t="str">
            <v>07.019</v>
          </cell>
          <cell r="B120" t="str">
            <v>Vidro liso 4mm</v>
          </cell>
          <cell r="C120" t="str">
            <v>m2</v>
          </cell>
          <cell r="D120">
            <v>35.520000000000003</v>
          </cell>
          <cell r="E120">
            <v>3.5999999999999996</v>
          </cell>
          <cell r="F120">
            <v>39.120000000000005</v>
          </cell>
        </row>
        <row r="122">
          <cell r="A122" t="str">
            <v>08.000</v>
          </cell>
          <cell r="B122" t="str">
            <v>PINTURA</v>
          </cell>
          <cell r="C122" t="str">
            <v>un</v>
          </cell>
          <cell r="D122" t="str">
            <v>custo MT</v>
          </cell>
          <cell r="E122" t="str">
            <v>custo MO</v>
          </cell>
          <cell r="F122" t="str">
            <v>Total</v>
          </cell>
        </row>
        <row r="123">
          <cell r="A123" t="str">
            <v>08.001</v>
          </cell>
          <cell r="B123" t="str">
            <v>Selador acrílico 1 demão</v>
          </cell>
          <cell r="C123" t="str">
            <v>m2</v>
          </cell>
          <cell r="D123">
            <v>0.53999999999999992</v>
          </cell>
          <cell r="E123">
            <v>1.1851714560000002</v>
          </cell>
          <cell r="F123">
            <v>1.725171456</v>
          </cell>
        </row>
        <row r="124">
          <cell r="A124" t="str">
            <v>08.002</v>
          </cell>
          <cell r="B124" t="str">
            <v>Massa corrida acrílica</v>
          </cell>
          <cell r="C124" t="str">
            <v>m2</v>
          </cell>
          <cell r="D124">
            <v>2.5031999999999996</v>
          </cell>
          <cell r="E124">
            <v>3.5283982800000002</v>
          </cell>
          <cell r="F124">
            <v>6.0315982799999999</v>
          </cell>
        </row>
        <row r="125">
          <cell r="A125" t="str">
            <v>08.003</v>
          </cell>
          <cell r="B125" t="str">
            <v>Tinta PVA 2 demãos</v>
          </cell>
          <cell r="C125" t="str">
            <v>m2</v>
          </cell>
          <cell r="D125">
            <v>0.93599999999999994</v>
          </cell>
          <cell r="E125">
            <v>1.8319893600000001</v>
          </cell>
          <cell r="F125">
            <v>2.7679893600000001</v>
          </cell>
        </row>
        <row r="126">
          <cell r="A126" t="str">
            <v>08.004</v>
          </cell>
          <cell r="B126" t="str">
            <v>Tinta acrílica  2 demãos</v>
          </cell>
          <cell r="C126" t="str">
            <v>m2</v>
          </cell>
          <cell r="D126">
            <v>1.212</v>
          </cell>
          <cell r="E126">
            <v>1.8319893600000001</v>
          </cell>
          <cell r="F126">
            <v>3.0439893600000003</v>
          </cell>
        </row>
        <row r="127">
          <cell r="A127" t="str">
            <v>08.005</v>
          </cell>
          <cell r="B127" t="str">
            <v>Tinta óleo  2 demãos</v>
          </cell>
          <cell r="C127" t="str">
            <v>m2</v>
          </cell>
          <cell r="D127">
            <v>1.722</v>
          </cell>
          <cell r="E127">
            <v>3.6639787200000002</v>
          </cell>
          <cell r="F127">
            <v>5.3859787200000007</v>
          </cell>
        </row>
        <row r="128">
          <cell r="A128" t="str">
            <v>08.006</v>
          </cell>
          <cell r="B128" t="str">
            <v>Tinta óleo (sobre  pintura antiga)</v>
          </cell>
          <cell r="C128" t="str">
            <v>m2</v>
          </cell>
          <cell r="D128">
            <v>0.95639999999999992</v>
          </cell>
          <cell r="E128">
            <v>3.0985090799999999</v>
          </cell>
          <cell r="F128">
            <v>4.0549090799999998</v>
          </cell>
        </row>
        <row r="129">
          <cell r="A129" t="str">
            <v>08.009</v>
          </cell>
          <cell r="B129" t="str">
            <v>Tinta esmalte s/ madeira 2 demãos</v>
          </cell>
          <cell r="C129" t="str">
            <v>m2</v>
          </cell>
          <cell r="D129">
            <v>2.3292000000000002</v>
          </cell>
          <cell r="E129">
            <v>3.6639787200000002</v>
          </cell>
          <cell r="F129">
            <v>5.9931787200000004</v>
          </cell>
        </row>
        <row r="130">
          <cell r="A130" t="str">
            <v>08.010</v>
          </cell>
          <cell r="B130" t="str">
            <v>Tinta esmalte s/ madeira (sobre pintura antiga)</v>
          </cell>
          <cell r="C130" t="str">
            <v>m2</v>
          </cell>
          <cell r="D130">
            <v>1.2713999999999999</v>
          </cell>
          <cell r="E130">
            <v>3.0985090799999999</v>
          </cell>
          <cell r="F130">
            <v>4.3699090799999993</v>
          </cell>
        </row>
        <row r="131">
          <cell r="A131" t="str">
            <v>08.007</v>
          </cell>
          <cell r="B131" t="str">
            <v>Raspagem PVA</v>
          </cell>
          <cell r="C131" t="str">
            <v>m2</v>
          </cell>
          <cell r="D131">
            <v>0</v>
          </cell>
          <cell r="E131">
            <v>1.0747230000000001</v>
          </cell>
          <cell r="F131">
            <v>1.0747230000000001</v>
          </cell>
        </row>
        <row r="132">
          <cell r="A132" t="str">
            <v>08.008</v>
          </cell>
          <cell r="B132" t="str">
            <v>Raspagem óleo</v>
          </cell>
          <cell r="C132" t="str">
            <v>m2</v>
          </cell>
          <cell r="D132">
            <v>0</v>
          </cell>
          <cell r="E132">
            <v>1.2896676</v>
          </cell>
          <cell r="F132">
            <v>1.2896676</v>
          </cell>
        </row>
        <row r="134">
          <cell r="A134" t="str">
            <v>09.000</v>
          </cell>
          <cell r="B134" t="str">
            <v>COMPLEMENTARES</v>
          </cell>
          <cell r="C134" t="str">
            <v>un</v>
          </cell>
          <cell r="D134" t="str">
            <v>custo MT</v>
          </cell>
          <cell r="E134" t="str">
            <v>custo MO</v>
          </cell>
          <cell r="F134" t="str">
            <v>Total</v>
          </cell>
        </row>
        <row r="135">
          <cell r="A135" t="str">
            <v>09.001</v>
          </cell>
          <cell r="B135" t="str">
            <v>Passeio em concreto 5cm</v>
          </cell>
          <cell r="C135" t="str">
            <v>m2</v>
          </cell>
          <cell r="D135">
            <v>5.8912199999999997</v>
          </cell>
          <cell r="E135">
            <v>3.1811800800000003</v>
          </cell>
          <cell r="F135">
            <v>9.0724000799999995</v>
          </cell>
        </row>
        <row r="136">
          <cell r="A136" t="str">
            <v>09.002</v>
          </cell>
          <cell r="B136" t="str">
            <v>Muro de tijolos h=1,20</v>
          </cell>
          <cell r="C136" t="str">
            <v>m2</v>
          </cell>
          <cell r="D136">
            <v>18.37416</v>
          </cell>
          <cell r="E136">
            <v>27.942798</v>
          </cell>
          <cell r="F136">
            <v>50.1767045</v>
          </cell>
        </row>
        <row r="137">
          <cell r="A137" t="str">
            <v>09.003</v>
          </cell>
          <cell r="B137" t="str">
            <v>Portão de ferro</v>
          </cell>
          <cell r="C137" t="str">
            <v>m2</v>
          </cell>
          <cell r="D137">
            <v>48.105600000000003</v>
          </cell>
          <cell r="E137">
            <v>5.3306260800000009</v>
          </cell>
          <cell r="F137">
            <v>57.889244920000003</v>
          </cell>
        </row>
        <row r="138">
          <cell r="A138" t="str">
            <v>09.004</v>
          </cell>
          <cell r="B138" t="str">
            <v>Lousa moldada no local com tinta acrílica</v>
          </cell>
          <cell r="C138" t="str">
            <v>m2</v>
          </cell>
          <cell r="D138">
            <v>10.876799999999999</v>
          </cell>
          <cell r="E138">
            <v>9.0475142399999999</v>
          </cell>
          <cell r="F138">
            <v>19.924314240000001</v>
          </cell>
        </row>
        <row r="139">
          <cell r="A139" t="str">
            <v>09.005</v>
          </cell>
          <cell r="B139" t="str">
            <v>Régua proteção de carteira 7cm</v>
          </cell>
          <cell r="C139" t="str">
            <v>ml</v>
          </cell>
          <cell r="D139">
            <v>0.1216555</v>
          </cell>
          <cell r="E139">
            <v>0.81678948000000007</v>
          </cell>
          <cell r="F139">
            <v>0.9384449800000001</v>
          </cell>
        </row>
        <row r="140">
          <cell r="A140" t="str">
            <v>09.006</v>
          </cell>
          <cell r="B140" t="str">
            <v>Réguas porta cartazes 5cm</v>
          </cell>
          <cell r="C140" t="str">
            <v>ml</v>
          </cell>
          <cell r="D140">
            <v>0.24225750000000001</v>
          </cell>
          <cell r="E140">
            <v>1.6335789600000001</v>
          </cell>
          <cell r="F140">
            <v>1.8758364600000001</v>
          </cell>
        </row>
        <row r="141">
          <cell r="A141" t="str">
            <v>09.007</v>
          </cell>
          <cell r="B141" t="str">
            <v>Banco recepção modelo</v>
          </cell>
          <cell r="C141" t="str">
            <v>ml</v>
          </cell>
          <cell r="D141">
            <v>5.765715000000001</v>
          </cell>
          <cell r="E141">
            <v>4.8147590400000002</v>
          </cell>
          <cell r="F141">
            <v>10.580474040000002</v>
          </cell>
        </row>
        <row r="142">
          <cell r="A142" t="str">
            <v>09.008</v>
          </cell>
          <cell r="B142" t="str">
            <v>Grama leiva</v>
          </cell>
          <cell r="C142" t="str">
            <v>m2</v>
          </cell>
          <cell r="D142">
            <v>2.64</v>
          </cell>
          <cell r="E142">
            <v>0.68782272000000011</v>
          </cell>
          <cell r="F142">
            <v>3.3278227200000003</v>
          </cell>
        </row>
        <row r="143">
          <cell r="A143" t="str">
            <v>09.009</v>
          </cell>
          <cell r="B143" t="str">
            <v>Pedrisco incl. espalhamento  e=2,5cm</v>
          </cell>
          <cell r="C143" t="str">
            <v>m2</v>
          </cell>
          <cell r="D143">
            <v>1.26</v>
          </cell>
          <cell r="E143">
            <v>0.34391136000000005</v>
          </cell>
          <cell r="F143">
            <v>1.6039113600000001</v>
          </cell>
        </row>
        <row r="144">
          <cell r="A144" t="str">
            <v>09.010</v>
          </cell>
          <cell r="B144" t="str">
            <v>Alambrado c/ tubo 11/2" e tela (galv.)</v>
          </cell>
          <cell r="C144" t="str">
            <v>m2</v>
          </cell>
          <cell r="D144">
            <v>19.309199999999997</v>
          </cell>
          <cell r="E144">
            <v>5.3306260800000009</v>
          </cell>
          <cell r="F144">
            <v>26.693144920000002</v>
          </cell>
        </row>
        <row r="145">
          <cell r="A145" t="str">
            <v>09.011</v>
          </cell>
          <cell r="B145" t="str">
            <v>Cerca com moeirão concr. e tela</v>
          </cell>
          <cell r="C145" t="str">
            <v>ml</v>
          </cell>
          <cell r="D145">
            <v>14.501879999999998</v>
          </cell>
          <cell r="E145">
            <v>5.3306260800000009</v>
          </cell>
          <cell r="F145">
            <v>21.485214920000001</v>
          </cell>
        </row>
        <row r="147">
          <cell r="A147" t="str">
            <v>10.000</v>
          </cell>
          <cell r="B147" t="str">
            <v>LIMPEZA FINAL DA OBRA</v>
          </cell>
          <cell r="C147" t="str">
            <v>un</v>
          </cell>
          <cell r="D147" t="str">
            <v>custo MA</v>
          </cell>
          <cell r="E147" t="str">
            <v>custo  MO</v>
          </cell>
          <cell r="F147" t="str">
            <v>total</v>
          </cell>
        </row>
        <row r="148">
          <cell r="A148" t="str">
            <v>10.001</v>
          </cell>
          <cell r="B148" t="str">
            <v>Limpeza azulejo</v>
          </cell>
          <cell r="C148" t="str">
            <v>m2</v>
          </cell>
          <cell r="D148">
            <v>0.156</v>
          </cell>
          <cell r="E148">
            <v>1.2896676</v>
          </cell>
          <cell r="F148">
            <v>1.4456675999999999</v>
          </cell>
        </row>
        <row r="149">
          <cell r="A149" t="str">
            <v>10.002</v>
          </cell>
          <cell r="B149" t="str">
            <v>Limpeza piso cerâmico</v>
          </cell>
          <cell r="C149" t="str">
            <v>m2</v>
          </cell>
          <cell r="D149">
            <v>0.156</v>
          </cell>
          <cell r="E149">
            <v>1.7195568000000001</v>
          </cell>
          <cell r="F149">
            <v>1.8755568</v>
          </cell>
        </row>
        <row r="150">
          <cell r="A150" t="str">
            <v>10.003</v>
          </cell>
          <cell r="B150" t="str">
            <v>Limpeza vidro</v>
          </cell>
          <cell r="C150" t="str">
            <v>m2</v>
          </cell>
          <cell r="D150">
            <v>0.312</v>
          </cell>
          <cell r="E150">
            <v>1.2896676</v>
          </cell>
          <cell r="F150">
            <v>1.6016676000000001</v>
          </cell>
        </row>
        <row r="151">
          <cell r="A151" t="str">
            <v>10.004</v>
          </cell>
          <cell r="B151" t="str">
            <v>Limpeza aparelhos sanitários</v>
          </cell>
          <cell r="C151" t="str">
            <v>un</v>
          </cell>
          <cell r="D151">
            <v>0.16200000000000001</v>
          </cell>
          <cell r="E151">
            <v>2.1494460000000002</v>
          </cell>
          <cell r="F151">
            <v>2.3114460000000001</v>
          </cell>
        </row>
        <row r="152">
          <cell r="A152" t="str">
            <v>10.006</v>
          </cell>
          <cell r="B152" t="str">
            <v>Lixamento de piso madeira</v>
          </cell>
          <cell r="C152" t="str">
            <v>m2</v>
          </cell>
          <cell r="D152">
            <v>5.0639999999999998E-2</v>
          </cell>
          <cell r="E152">
            <v>7.1999999999999993</v>
          </cell>
          <cell r="F152">
            <v>7.2506399999999989</v>
          </cell>
        </row>
        <row r="153">
          <cell r="A153" t="str">
            <v>10.005</v>
          </cell>
          <cell r="B153" t="str">
            <v>Remoção entulho da obra</v>
          </cell>
          <cell r="C153" t="str">
            <v>m3</v>
          </cell>
          <cell r="D153">
            <v>4.7447135999999999</v>
          </cell>
          <cell r="E153">
            <v>0.42063004799999998</v>
          </cell>
          <cell r="F153">
            <v>5.1653436479999995</v>
          </cell>
        </row>
        <row r="155">
          <cell r="A155" t="str">
            <v>11.000</v>
          </cell>
          <cell r="B155" t="str">
            <v>APARELHOS SANITÁRIOS E METAIS</v>
          </cell>
          <cell r="C155" t="str">
            <v>un</v>
          </cell>
          <cell r="D155" t="str">
            <v>custo MA</v>
          </cell>
          <cell r="E155" t="str">
            <v>custo  MO</v>
          </cell>
          <cell r="F155" t="str">
            <v>total</v>
          </cell>
        </row>
        <row r="156">
          <cell r="A156" t="str">
            <v>11.001</v>
          </cell>
          <cell r="B156" t="str">
            <v>Vaso sanitário com assento</v>
          </cell>
          <cell r="C156" t="str">
            <v>un</v>
          </cell>
          <cell r="D156">
            <v>68.352000000000004</v>
          </cell>
          <cell r="E156">
            <v>39.682079999999992</v>
          </cell>
          <cell r="F156">
            <v>108.03407999999999</v>
          </cell>
        </row>
        <row r="157">
          <cell r="A157" t="str">
            <v>11.030</v>
          </cell>
          <cell r="B157" t="str">
            <v>Vaso sanitário com caixa acoplada</v>
          </cell>
          <cell r="C157" t="str">
            <v>un</v>
          </cell>
          <cell r="D157">
            <v>158.352</v>
          </cell>
          <cell r="E157">
            <v>44.443929599999997</v>
          </cell>
          <cell r="F157">
            <v>202.79592959999999</v>
          </cell>
        </row>
        <row r="158">
          <cell r="A158" t="str">
            <v>11.002</v>
          </cell>
          <cell r="B158" t="str">
            <v>Lavatório com coluna</v>
          </cell>
          <cell r="C158" t="str">
            <v>un</v>
          </cell>
          <cell r="D158">
            <v>69.468000000000004</v>
          </cell>
          <cell r="E158">
            <v>39.682079999999992</v>
          </cell>
          <cell r="F158">
            <v>109.15008</v>
          </cell>
        </row>
        <row r="159">
          <cell r="A159" t="str">
            <v>11.031</v>
          </cell>
          <cell r="B159" t="str">
            <v>Mictório de louça</v>
          </cell>
          <cell r="C159" t="str">
            <v>un</v>
          </cell>
          <cell r="D159">
            <v>97.38000000000001</v>
          </cell>
          <cell r="E159">
            <v>39.682079999999992</v>
          </cell>
          <cell r="F159">
            <v>137.06208000000001</v>
          </cell>
        </row>
        <row r="160">
          <cell r="A160" t="str">
            <v>11.003</v>
          </cell>
          <cell r="B160" t="str">
            <v>Mictório de aço inóx  1,50m</v>
          </cell>
          <cell r="C160" t="str">
            <v>un</v>
          </cell>
          <cell r="D160">
            <v>269.27999999999997</v>
          </cell>
          <cell r="E160">
            <v>39.682079999999992</v>
          </cell>
          <cell r="F160">
            <v>308.96207999999996</v>
          </cell>
        </row>
        <row r="161">
          <cell r="A161" t="str">
            <v>11.004</v>
          </cell>
          <cell r="B161" t="str">
            <v>Lavatório sem coluna</v>
          </cell>
          <cell r="C161" t="str">
            <v>un</v>
          </cell>
          <cell r="D161">
            <v>27.947999999999997</v>
          </cell>
          <cell r="E161">
            <v>23.809248</v>
          </cell>
          <cell r="F161">
            <v>51.757247999999997</v>
          </cell>
        </row>
        <row r="162">
          <cell r="A162" t="str">
            <v>11.005</v>
          </cell>
          <cell r="B162" t="str">
            <v>Pia inóx com cuba simples 1,20</v>
          </cell>
          <cell r="C162" t="str">
            <v>un</v>
          </cell>
          <cell r="D162">
            <v>156</v>
          </cell>
          <cell r="E162">
            <v>6.3491327999999996</v>
          </cell>
          <cell r="F162">
            <v>162.34913280000001</v>
          </cell>
        </row>
        <row r="163">
          <cell r="A163" t="str">
            <v>11.006</v>
          </cell>
          <cell r="B163" t="str">
            <v>Pia inóx com cuba dupla 1,80</v>
          </cell>
          <cell r="C163" t="str">
            <v>un</v>
          </cell>
          <cell r="D163">
            <v>219.83999999999997</v>
          </cell>
          <cell r="E163">
            <v>27.28143</v>
          </cell>
          <cell r="F163">
            <v>247.12142999999998</v>
          </cell>
        </row>
        <row r="164">
          <cell r="A164" t="str">
            <v>11.007</v>
          </cell>
          <cell r="B164" t="str">
            <v>Tampo de granito com cuba louça 1,20m</v>
          </cell>
          <cell r="C164" t="str">
            <v>un</v>
          </cell>
          <cell r="D164">
            <v>177.6</v>
          </cell>
          <cell r="E164">
            <v>6.3491327999999996</v>
          </cell>
          <cell r="F164">
            <v>183.9491328</v>
          </cell>
        </row>
        <row r="165">
          <cell r="A165" t="str">
            <v>11.008</v>
          </cell>
          <cell r="B165" t="str">
            <v>Tampo  granito com cuba louça dupla  1,60m</v>
          </cell>
          <cell r="C165" t="str">
            <v>un</v>
          </cell>
          <cell r="D165">
            <v>268.8</v>
          </cell>
          <cell r="E165">
            <v>7.9364160000000004</v>
          </cell>
          <cell r="F165">
            <v>276.73641600000002</v>
          </cell>
        </row>
        <row r="166">
          <cell r="A166" t="str">
            <v>11.009</v>
          </cell>
          <cell r="B166" t="str">
            <v>Tampo de granito com cuba inóx  1,20m</v>
          </cell>
          <cell r="C166" t="str">
            <v>un</v>
          </cell>
          <cell r="D166">
            <v>183.6</v>
          </cell>
          <cell r="E166">
            <v>6.3491327999999996</v>
          </cell>
          <cell r="F166">
            <v>189.9491328</v>
          </cell>
        </row>
        <row r="167">
          <cell r="A167" t="str">
            <v>11.010</v>
          </cell>
          <cell r="B167" t="str">
            <v>Tampo  granito com cuba inóx dupla  1,60m</v>
          </cell>
          <cell r="D167">
            <v>280.8</v>
          </cell>
          <cell r="E167">
            <v>7.9364160000000004</v>
          </cell>
          <cell r="F167">
            <v>288.73641600000002</v>
          </cell>
        </row>
        <row r="168">
          <cell r="A168" t="str">
            <v>11.033</v>
          </cell>
          <cell r="B168" t="str">
            <v>Aquecedor elétrico 3000w c/ ducha</v>
          </cell>
          <cell r="C168" t="str">
            <v>un</v>
          </cell>
          <cell r="D168">
            <v>90</v>
          </cell>
          <cell r="E168">
            <v>6.3491327999999996</v>
          </cell>
          <cell r="F168">
            <v>96.349132800000007</v>
          </cell>
        </row>
        <row r="169">
          <cell r="A169" t="str">
            <v>11.011</v>
          </cell>
          <cell r="B169" t="str">
            <v>Chuveiro elétrico plástico</v>
          </cell>
          <cell r="C169" t="str">
            <v>un</v>
          </cell>
          <cell r="D169">
            <v>18</v>
          </cell>
          <cell r="E169">
            <v>6.3491327999999996</v>
          </cell>
          <cell r="F169">
            <v>24.3491328</v>
          </cell>
        </row>
        <row r="170">
          <cell r="A170" t="str">
            <v>11.012</v>
          </cell>
          <cell r="B170" t="str">
            <v>Bebedouro elétrico pressão 40 litros</v>
          </cell>
          <cell r="D170">
            <v>542.4</v>
          </cell>
          <cell r="E170">
            <v>7.9364160000000004</v>
          </cell>
          <cell r="F170">
            <v>550.33641599999999</v>
          </cell>
        </row>
        <row r="171">
          <cell r="A171" t="str">
            <v>11.013</v>
          </cell>
          <cell r="B171" t="str">
            <v>Caixa de descarga sobrepor</v>
          </cell>
          <cell r="C171" t="str">
            <v>un</v>
          </cell>
          <cell r="D171">
            <v>15.06</v>
          </cell>
          <cell r="E171">
            <v>15.872832000000001</v>
          </cell>
          <cell r="F171">
            <v>30.932832000000001</v>
          </cell>
        </row>
        <row r="172">
          <cell r="A172" t="str">
            <v>11.014</v>
          </cell>
          <cell r="B172" t="str">
            <v>Saboneteira de louça</v>
          </cell>
          <cell r="C172" t="str">
            <v>un</v>
          </cell>
          <cell r="D172">
            <v>6.7603800000000005</v>
          </cell>
          <cell r="E172">
            <v>5.4397517999999998</v>
          </cell>
          <cell r="F172">
            <v>12.200131800000001</v>
          </cell>
        </row>
        <row r="173">
          <cell r="A173" t="str">
            <v>11.032</v>
          </cell>
          <cell r="B173" t="str">
            <v>Papeleira de louça</v>
          </cell>
          <cell r="C173" t="str">
            <v>un</v>
          </cell>
          <cell r="D173">
            <v>6.7603800000000005</v>
          </cell>
          <cell r="E173">
            <v>5.4397517999999998</v>
          </cell>
          <cell r="F173">
            <v>12.200131800000001</v>
          </cell>
        </row>
        <row r="174">
          <cell r="A174" t="str">
            <v>11.015</v>
          </cell>
          <cell r="B174" t="str">
            <v>Cabide duplo de louça</v>
          </cell>
          <cell r="C174" t="str">
            <v>un</v>
          </cell>
          <cell r="D174">
            <v>3.1477200000000001</v>
          </cell>
          <cell r="E174">
            <v>5.4397517999999998</v>
          </cell>
          <cell r="F174">
            <v>8.5874717999999994</v>
          </cell>
        </row>
        <row r="175">
          <cell r="A175" t="str">
            <v>11.016</v>
          </cell>
          <cell r="B175" t="str">
            <v>Papeleira metálica tipo TPJ</v>
          </cell>
          <cell r="C175" t="str">
            <v>un</v>
          </cell>
          <cell r="D175">
            <v>24.24</v>
          </cell>
          <cell r="E175">
            <v>2.3776179599999998</v>
          </cell>
          <cell r="F175">
            <v>26.617617959999997</v>
          </cell>
        </row>
        <row r="176">
          <cell r="A176" t="str">
            <v>11.017</v>
          </cell>
          <cell r="B176" t="str">
            <v>Saboneteira Plastica tipo Refil</v>
          </cell>
          <cell r="C176" t="str">
            <v>un</v>
          </cell>
          <cell r="D176">
            <v>24.24</v>
          </cell>
          <cell r="E176">
            <v>2.3776179599999998</v>
          </cell>
          <cell r="F176">
            <v>26.617617959999997</v>
          </cell>
        </row>
        <row r="177">
          <cell r="A177" t="str">
            <v>11.018</v>
          </cell>
          <cell r="B177" t="str">
            <v>Saboneteira giratória de vidro</v>
          </cell>
          <cell r="D177">
            <v>9.8399999999999981</v>
          </cell>
          <cell r="E177">
            <v>2.3776179599999998</v>
          </cell>
          <cell r="F177">
            <v>12.217617959999998</v>
          </cell>
        </row>
        <row r="178">
          <cell r="A178" t="str">
            <v>11.019</v>
          </cell>
          <cell r="B178" t="str">
            <v>Valvula de descarga 1 1/2</v>
          </cell>
          <cell r="C178" t="str">
            <v>un</v>
          </cell>
          <cell r="D178">
            <v>66.131999999999991</v>
          </cell>
          <cell r="E178">
            <v>15.872832000000001</v>
          </cell>
          <cell r="F178">
            <v>82.004831999999993</v>
          </cell>
        </row>
        <row r="179">
          <cell r="A179" t="str">
            <v>11.020</v>
          </cell>
          <cell r="B179" t="str">
            <v>Torneira metálica para pia</v>
          </cell>
          <cell r="C179" t="str">
            <v>un</v>
          </cell>
          <cell r="D179">
            <v>21.599999999999998</v>
          </cell>
          <cell r="E179">
            <v>2.0171723999999998</v>
          </cell>
          <cell r="F179">
            <v>23.617172399999998</v>
          </cell>
        </row>
        <row r="180">
          <cell r="A180" t="str">
            <v>11.021</v>
          </cell>
          <cell r="B180" t="str">
            <v>Torneira metálica para lavatório</v>
          </cell>
          <cell r="C180" t="str">
            <v>un</v>
          </cell>
          <cell r="D180">
            <v>21.599999999999998</v>
          </cell>
          <cell r="E180">
            <v>2.0171723999999998</v>
          </cell>
          <cell r="F180">
            <v>23.617172399999998</v>
          </cell>
        </row>
        <row r="181">
          <cell r="A181" t="str">
            <v>11.022</v>
          </cell>
          <cell r="B181" t="str">
            <v>Torneira metálica para jardim</v>
          </cell>
          <cell r="C181" t="str">
            <v>un</v>
          </cell>
          <cell r="D181">
            <v>9.6</v>
          </cell>
          <cell r="E181">
            <v>2.0171723999999998</v>
          </cell>
          <cell r="F181">
            <v>11.617172399999999</v>
          </cell>
        </row>
        <row r="182">
          <cell r="A182" t="str">
            <v>11.023</v>
          </cell>
          <cell r="B182" t="str">
            <v>Registro de pressão can.  3/4"</v>
          </cell>
          <cell r="C182" t="str">
            <v>un</v>
          </cell>
          <cell r="D182">
            <v>22.8</v>
          </cell>
          <cell r="E182">
            <v>6.3491327999999996</v>
          </cell>
          <cell r="F182">
            <v>29.1491328</v>
          </cell>
        </row>
        <row r="183">
          <cell r="A183" t="str">
            <v>11.024</v>
          </cell>
          <cell r="B183" t="str">
            <v>Registro de gaveta bruto 1"</v>
          </cell>
          <cell r="C183" t="str">
            <v>un</v>
          </cell>
          <cell r="D183">
            <v>16.02</v>
          </cell>
          <cell r="E183">
            <v>6.3491327999999996</v>
          </cell>
          <cell r="F183">
            <v>22.369132799999999</v>
          </cell>
        </row>
        <row r="184">
          <cell r="A184" t="str">
            <v>11.025</v>
          </cell>
          <cell r="B184" t="str">
            <v>Registro de gaveta   3/4" c/ canopla</v>
          </cell>
          <cell r="C184" t="str">
            <v>un</v>
          </cell>
          <cell r="D184">
            <v>22.8</v>
          </cell>
          <cell r="E184">
            <v>6.3491327999999996</v>
          </cell>
          <cell r="F184">
            <v>29.1491328</v>
          </cell>
        </row>
        <row r="185">
          <cell r="A185" t="str">
            <v>11.026</v>
          </cell>
          <cell r="B185" t="str">
            <v>Registro de gaveta   1 1/2"  bruto</v>
          </cell>
          <cell r="C185" t="str">
            <v>un</v>
          </cell>
          <cell r="D185">
            <v>18.407999999999998</v>
          </cell>
          <cell r="E185">
            <v>7.9364160000000004</v>
          </cell>
          <cell r="F185">
            <v>26.344415999999999</v>
          </cell>
        </row>
        <row r="186">
          <cell r="A186" t="str">
            <v>11.027</v>
          </cell>
          <cell r="B186" t="str">
            <v>Caixa d'água fibra de vidro1000 li</v>
          </cell>
          <cell r="C186" t="str">
            <v>un</v>
          </cell>
          <cell r="D186">
            <v>213.6</v>
          </cell>
          <cell r="E186">
            <v>4.2988920000000004</v>
          </cell>
          <cell r="F186">
            <v>217.89889199999999</v>
          </cell>
        </row>
        <row r="187">
          <cell r="A187" t="str">
            <v>11.028</v>
          </cell>
          <cell r="B187" t="str">
            <v>Caixa d'água fibra de vidro 2000 li</v>
          </cell>
          <cell r="C187" t="str">
            <v>un</v>
          </cell>
          <cell r="D187">
            <v>480</v>
          </cell>
          <cell r="E187">
            <v>4.2988920000000004</v>
          </cell>
          <cell r="F187">
            <v>484.29889200000002</v>
          </cell>
        </row>
        <row r="188">
          <cell r="A188" t="str">
            <v>11.029</v>
          </cell>
          <cell r="B188" t="str">
            <v>Caixa d'água fibra de vidro 3000 li</v>
          </cell>
          <cell r="C188" t="str">
            <v>un</v>
          </cell>
          <cell r="D188">
            <v>588</v>
          </cell>
          <cell r="E188">
            <v>4.2988920000000004</v>
          </cell>
          <cell r="F188">
            <v>592.29889200000002</v>
          </cell>
        </row>
        <row r="190">
          <cell r="A190" t="str">
            <v>12.000</v>
          </cell>
          <cell r="B190" t="str">
            <v>INSTALAÇÕES HIDROSSANITÁRIAS</v>
          </cell>
          <cell r="C190" t="str">
            <v>un</v>
          </cell>
          <cell r="D190" t="str">
            <v>custo MA</v>
          </cell>
          <cell r="E190" t="str">
            <v>custo  MO</v>
          </cell>
          <cell r="F190" t="str">
            <v>total</v>
          </cell>
        </row>
        <row r="191">
          <cell r="A191" t="str">
            <v>12.001</v>
          </cell>
          <cell r="B191" t="str">
            <v>Ponto de água fria vaso c/ válvula</v>
          </cell>
          <cell r="C191" t="str">
            <v>pt</v>
          </cell>
          <cell r="D191">
            <v>5.3999999999999995</v>
          </cell>
          <cell r="E191">
            <v>12.698265599999999</v>
          </cell>
          <cell r="F191">
            <v>18.098265599999998</v>
          </cell>
        </row>
        <row r="192">
          <cell r="A192" t="str">
            <v>12.002</v>
          </cell>
          <cell r="B192" t="str">
            <v>Ponto de água fria p/ lavatório</v>
          </cell>
          <cell r="C192" t="str">
            <v>pt</v>
          </cell>
          <cell r="D192">
            <v>4.0919999999999996</v>
          </cell>
          <cell r="E192">
            <v>9.5236991999999994</v>
          </cell>
          <cell r="F192">
            <v>13.615699199999998</v>
          </cell>
        </row>
        <row r="193">
          <cell r="A193" t="str">
            <v>12.003</v>
          </cell>
          <cell r="B193" t="str">
            <v>Ponto de água fria p/  lavatório coletivo</v>
          </cell>
          <cell r="C193" t="str">
            <v>pt</v>
          </cell>
          <cell r="D193">
            <v>2.1179999999999999</v>
          </cell>
          <cell r="E193">
            <v>6.3491327999999996</v>
          </cell>
          <cell r="F193">
            <v>8.4671327999999999</v>
          </cell>
        </row>
        <row r="194">
          <cell r="A194" t="str">
            <v>12.004</v>
          </cell>
          <cell r="B194" t="str">
            <v>Ponto de água fria p/ bebedouro</v>
          </cell>
          <cell r="C194" t="str">
            <v>pt</v>
          </cell>
          <cell r="D194">
            <v>5.1840000000000002</v>
          </cell>
          <cell r="E194">
            <v>9.5236991999999994</v>
          </cell>
          <cell r="F194">
            <v>14.7076992</v>
          </cell>
        </row>
        <row r="195">
          <cell r="A195" t="str">
            <v>12.015</v>
          </cell>
          <cell r="B195" t="str">
            <v>Ponto de instalação de caixa d'água</v>
          </cell>
          <cell r="C195" t="str">
            <v>pt</v>
          </cell>
          <cell r="D195">
            <v>49.103999999999992</v>
          </cell>
          <cell r="E195">
            <v>39.682079999999992</v>
          </cell>
          <cell r="F195">
            <v>88.786079999999984</v>
          </cell>
        </row>
        <row r="196">
          <cell r="A196" t="str">
            <v>12.016</v>
          </cell>
          <cell r="B196" t="str">
            <v>Ponto de entrada de água fria</v>
          </cell>
          <cell r="C196" t="str">
            <v>pt</v>
          </cell>
          <cell r="D196">
            <v>8.4</v>
          </cell>
          <cell r="E196">
            <v>15.872832000000001</v>
          </cell>
          <cell r="F196">
            <v>24.272832000000001</v>
          </cell>
        </row>
        <row r="197">
          <cell r="A197" t="str">
            <v>12.005</v>
          </cell>
          <cell r="B197" t="str">
            <v>Ponto de esgoto p/ vaso sanitário</v>
          </cell>
          <cell r="C197" t="str">
            <v>pt</v>
          </cell>
          <cell r="D197">
            <v>10.811999999999999</v>
          </cell>
          <cell r="E197">
            <v>28.571097599999998</v>
          </cell>
          <cell r="F197">
            <v>39.383097599999999</v>
          </cell>
        </row>
        <row r="198">
          <cell r="A198" t="str">
            <v>12.006</v>
          </cell>
          <cell r="B198" t="str">
            <v>Ponto de esgoto p/ lavatório</v>
          </cell>
          <cell r="C198" t="str">
            <v>pt</v>
          </cell>
          <cell r="D198">
            <v>4.3920000000000003</v>
          </cell>
          <cell r="E198">
            <v>15.872832000000001</v>
          </cell>
          <cell r="F198">
            <v>20.264832000000002</v>
          </cell>
        </row>
        <row r="199">
          <cell r="A199" t="str">
            <v>12.007</v>
          </cell>
          <cell r="B199" t="str">
            <v>Ponto de esgoto p/ Pia cozinha</v>
          </cell>
          <cell r="C199" t="str">
            <v>pt</v>
          </cell>
          <cell r="D199">
            <v>8.243999999999998</v>
          </cell>
          <cell r="E199">
            <v>23.809248</v>
          </cell>
          <cell r="F199">
            <v>32.053247999999996</v>
          </cell>
        </row>
        <row r="200">
          <cell r="A200" t="str">
            <v>12.008</v>
          </cell>
          <cell r="B200" t="str">
            <v>Ponto de esgoto p/ bebedouro</v>
          </cell>
          <cell r="C200" t="str">
            <v>pt</v>
          </cell>
          <cell r="D200">
            <v>6.0960000000000001</v>
          </cell>
          <cell r="E200">
            <v>27.777456000000001</v>
          </cell>
          <cell r="F200">
            <v>33.873456000000004</v>
          </cell>
        </row>
        <row r="201">
          <cell r="A201" t="str">
            <v>12.009</v>
          </cell>
          <cell r="B201" t="str">
            <v>Ponto de esgoto p/ cx. sifonada 50</v>
          </cell>
          <cell r="C201" t="str">
            <v>pt</v>
          </cell>
          <cell r="D201">
            <v>10.536</v>
          </cell>
          <cell r="E201">
            <v>15.872832000000001</v>
          </cell>
          <cell r="F201">
            <v>26.408832</v>
          </cell>
        </row>
        <row r="202">
          <cell r="A202" t="str">
            <v>12.010</v>
          </cell>
          <cell r="B202" t="str">
            <v>Ponto de esgoto p/ cx. sifonada 75</v>
          </cell>
          <cell r="C202" t="str">
            <v>pt</v>
          </cell>
          <cell r="D202">
            <v>13.464</v>
          </cell>
          <cell r="E202">
            <v>19.047398399999999</v>
          </cell>
          <cell r="F202">
            <v>32.511398399999997</v>
          </cell>
        </row>
        <row r="203">
          <cell r="A203" t="str">
            <v>12.011</v>
          </cell>
          <cell r="B203" t="str">
            <v>Ponto caixa de inspeção 50x50</v>
          </cell>
          <cell r="C203" t="str">
            <v>pt</v>
          </cell>
          <cell r="D203">
            <v>26.845680000000002</v>
          </cell>
          <cell r="E203">
            <v>67.228057199999995</v>
          </cell>
          <cell r="F203">
            <v>94.073737199999997</v>
          </cell>
        </row>
        <row r="204">
          <cell r="A204" t="str">
            <v>12.012</v>
          </cell>
          <cell r="B204" t="str">
            <v>Ponto caixa de gordura 50x50</v>
          </cell>
          <cell r="C204" t="str">
            <v>pt</v>
          </cell>
          <cell r="D204">
            <v>20.497680000000003</v>
          </cell>
          <cell r="E204">
            <v>59.456983200000003</v>
          </cell>
          <cell r="F204">
            <v>79.954663199999999</v>
          </cell>
        </row>
        <row r="205">
          <cell r="A205" t="str">
            <v>12.013</v>
          </cell>
          <cell r="B205" t="str">
            <v>Ponto fossa séptica 300x110x150</v>
          </cell>
          <cell r="C205" t="str">
            <v>pt</v>
          </cell>
          <cell r="D205">
            <v>254.29248000000001</v>
          </cell>
          <cell r="E205">
            <v>315.47253599999999</v>
          </cell>
          <cell r="F205">
            <v>569.76501600000006</v>
          </cell>
        </row>
        <row r="206">
          <cell r="A206" t="str">
            <v>12.014</v>
          </cell>
          <cell r="B206" t="str">
            <v>Ponto sumidouro (300x110x150)</v>
          </cell>
          <cell r="C206" t="str">
            <v>pt</v>
          </cell>
          <cell r="D206">
            <v>266.76</v>
          </cell>
          <cell r="E206">
            <v>285.380292</v>
          </cell>
          <cell r="F206">
            <v>552.14029200000004</v>
          </cell>
        </row>
        <row r="207">
          <cell r="A207" t="str">
            <v>12.017</v>
          </cell>
          <cell r="B207" t="str">
            <v>Tubo de PVC solvável 25mm</v>
          </cell>
          <cell r="C207" t="str">
            <v>ml</v>
          </cell>
          <cell r="D207">
            <v>0.91199999999999992</v>
          </cell>
          <cell r="E207">
            <v>1.1110982400000002</v>
          </cell>
          <cell r="F207">
            <v>2.0230982400000004</v>
          </cell>
        </row>
        <row r="208">
          <cell r="A208" t="str">
            <v>12.018</v>
          </cell>
          <cell r="B208" t="str">
            <v>Conexão de PVC soldável 25mm</v>
          </cell>
          <cell r="C208" t="str">
            <v>un</v>
          </cell>
          <cell r="D208">
            <v>0.32400000000000001</v>
          </cell>
          <cell r="E208">
            <v>1.1110982400000002</v>
          </cell>
          <cell r="F208">
            <v>1.4350982400000003</v>
          </cell>
        </row>
        <row r="209">
          <cell r="A209" t="str">
            <v>12.019</v>
          </cell>
          <cell r="B209" t="str">
            <v>Tubo de PVC 40mm para esgoto</v>
          </cell>
          <cell r="C209" t="str">
            <v>ml</v>
          </cell>
          <cell r="D209">
            <v>1.0127999999999999</v>
          </cell>
          <cell r="E209">
            <v>1.2698265599999998</v>
          </cell>
          <cell r="F209">
            <v>2.2826265599999997</v>
          </cell>
        </row>
        <row r="210">
          <cell r="A210" t="str">
            <v>12.020</v>
          </cell>
          <cell r="B210" t="str">
            <v>Conexão de PVC 40mm para esgoto</v>
          </cell>
          <cell r="C210" t="str">
            <v>un</v>
          </cell>
          <cell r="D210">
            <v>0.74880000000000002</v>
          </cell>
          <cell r="E210">
            <v>1.2698265599999998</v>
          </cell>
          <cell r="F210">
            <v>2.01862656</v>
          </cell>
        </row>
        <row r="211">
          <cell r="A211" t="str">
            <v>12.021</v>
          </cell>
          <cell r="B211" t="str">
            <v>Tubo de PVC 100mm para esgoto</v>
          </cell>
          <cell r="C211" t="str">
            <v>ml</v>
          </cell>
          <cell r="D211">
            <v>2.6519999999999997</v>
          </cell>
          <cell r="E211">
            <v>1.4285548799999999</v>
          </cell>
          <cell r="F211">
            <v>4.0805548799999993</v>
          </cell>
        </row>
        <row r="212">
          <cell r="A212" t="str">
            <v>12.022</v>
          </cell>
          <cell r="B212" t="str">
            <v>Conexão PVC 100mm para esgoto</v>
          </cell>
          <cell r="C212" t="str">
            <v>un</v>
          </cell>
          <cell r="D212">
            <v>3.1440000000000001</v>
          </cell>
          <cell r="E212">
            <v>1.4285548799999999</v>
          </cell>
          <cell r="F212">
            <v>4.5725548800000002</v>
          </cell>
        </row>
        <row r="214">
          <cell r="A214" t="str">
            <v>13.000</v>
          </cell>
          <cell r="B214" t="str">
            <v>INSTALAÇÕES ELÉTRICAS</v>
          </cell>
          <cell r="C214" t="str">
            <v>un</v>
          </cell>
          <cell r="D214" t="str">
            <v>custo MA</v>
          </cell>
          <cell r="E214" t="str">
            <v>custo  MO</v>
          </cell>
          <cell r="F214" t="str">
            <v>total</v>
          </cell>
        </row>
        <row r="215">
          <cell r="A215" t="str">
            <v>13.001</v>
          </cell>
          <cell r="B215" t="str">
            <v>Medição aérea (quadro e eletrodutos)</v>
          </cell>
          <cell r="C215" t="str">
            <v>pt</v>
          </cell>
          <cell r="D215">
            <v>41.940000000000005</v>
          </cell>
          <cell r="E215">
            <v>38.845449479999999</v>
          </cell>
          <cell r="F215">
            <v>80.785449480000011</v>
          </cell>
        </row>
        <row r="216">
          <cell r="A216" t="str">
            <v>13.016</v>
          </cell>
          <cell r="B216" t="str">
            <v>Medição aérea (cabos e disjuntores)</v>
          </cell>
          <cell r="C216" t="str">
            <v>pt</v>
          </cell>
          <cell r="D216">
            <v>102.432</v>
          </cell>
          <cell r="E216">
            <v>95.236992000000001</v>
          </cell>
          <cell r="F216">
            <v>197.668992</v>
          </cell>
        </row>
        <row r="217">
          <cell r="A217" t="str">
            <v>13.002</v>
          </cell>
          <cell r="B217" t="str">
            <v xml:space="preserve">Medição subterrânea. (quad. caixa, eletetrodutos) </v>
          </cell>
          <cell r="C217" t="str">
            <v>pt</v>
          </cell>
          <cell r="D217">
            <v>134.22599999999997</v>
          </cell>
          <cell r="E217">
            <v>319.77142799999996</v>
          </cell>
          <cell r="F217">
            <v>453.9974279999999</v>
          </cell>
        </row>
        <row r="218">
          <cell r="A218" t="str">
            <v>13.017</v>
          </cell>
          <cell r="B218" t="str">
            <v xml:space="preserve">Medição subterrânea. (Cabos e disjuntores) </v>
          </cell>
          <cell r="C218" t="str">
            <v>pt</v>
          </cell>
          <cell r="D218">
            <v>96.6</v>
          </cell>
          <cell r="E218">
            <v>95.236992000000001</v>
          </cell>
          <cell r="F218">
            <v>191.83699200000001</v>
          </cell>
        </row>
        <row r="219">
          <cell r="A219" t="str">
            <v>13.003</v>
          </cell>
          <cell r="B219" t="str">
            <v>Distribuição 6 disjuntores  (quadro e eletrodutos)</v>
          </cell>
          <cell r="C219" t="str">
            <v>pt</v>
          </cell>
          <cell r="D219">
            <v>12.828000000000001</v>
          </cell>
          <cell r="E219">
            <v>32.142484799999998</v>
          </cell>
          <cell r="F219">
            <v>44.970484800000001</v>
          </cell>
        </row>
        <row r="220">
          <cell r="A220" t="str">
            <v>13.018</v>
          </cell>
          <cell r="B220" t="str">
            <v>Distibuição 6 disjuntores (Fios e disjuntores)</v>
          </cell>
          <cell r="C220" t="str">
            <v>pt</v>
          </cell>
          <cell r="D220">
            <v>27.119999999999997</v>
          </cell>
          <cell r="E220">
            <v>44.443929599999997</v>
          </cell>
          <cell r="F220">
            <v>71.563929599999994</v>
          </cell>
        </row>
        <row r="221">
          <cell r="A221" t="str">
            <v>13.004</v>
          </cell>
          <cell r="B221" t="str">
            <v>Distribuição 12 disjuntores (caixa e eletrodutos)</v>
          </cell>
          <cell r="C221" t="str">
            <v>pt</v>
          </cell>
          <cell r="D221">
            <v>18.347999999999999</v>
          </cell>
          <cell r="E221">
            <v>36.342171599999993</v>
          </cell>
          <cell r="F221">
            <v>54.690171599999992</v>
          </cell>
        </row>
        <row r="222">
          <cell r="A222" t="str">
            <v>13.019</v>
          </cell>
          <cell r="B222" t="str">
            <v>Distribuição 12 dissjuntores(cabos e disjuntores)</v>
          </cell>
          <cell r="C222" t="str">
            <v>pt</v>
          </cell>
          <cell r="D222">
            <v>54.239999999999995</v>
          </cell>
          <cell r="E222">
            <v>69.840460800000002</v>
          </cell>
          <cell r="F222">
            <v>124.0804608</v>
          </cell>
        </row>
        <row r="223">
          <cell r="A223" t="str">
            <v>13.020</v>
          </cell>
          <cell r="B223" t="str">
            <v>Ponto luz no teto (eletrodutos e caixa sextavada)</v>
          </cell>
          <cell r="C223" t="str">
            <v>pt</v>
          </cell>
          <cell r="D223">
            <v>3.444</v>
          </cell>
          <cell r="E223">
            <v>3.1745663999999998</v>
          </cell>
          <cell r="F223">
            <v>6.6185663999999997</v>
          </cell>
        </row>
        <row r="224">
          <cell r="A224" t="str">
            <v>13.021</v>
          </cell>
          <cell r="B224" t="str">
            <v>Ponto luz parede (eletroduto e caixa 2x4)</v>
          </cell>
          <cell r="C224" t="str">
            <v>pt</v>
          </cell>
          <cell r="D224">
            <v>3.2265600000000005</v>
          </cell>
          <cell r="E224">
            <v>9.3219819599999987</v>
          </cell>
          <cell r="F224">
            <v>12.54854196</v>
          </cell>
        </row>
        <row r="225">
          <cell r="A225" t="str">
            <v>13.005</v>
          </cell>
          <cell r="B225" t="str">
            <v>Ponto luminária fluorescente 2x40w (lumin. e fio)</v>
          </cell>
          <cell r="C225" t="str">
            <v>pt</v>
          </cell>
          <cell r="D225">
            <v>29.531999999999996</v>
          </cell>
          <cell r="E225">
            <v>20.6346816</v>
          </cell>
          <cell r="F225">
            <v>50.166681599999997</v>
          </cell>
        </row>
        <row r="226">
          <cell r="A226" t="str">
            <v>13.006</v>
          </cell>
          <cell r="B226" t="str">
            <v>Ponto luminária incandescente (lumin. e fio)</v>
          </cell>
          <cell r="C226" t="str">
            <v>pt</v>
          </cell>
          <cell r="D226">
            <v>10.488</v>
          </cell>
          <cell r="E226">
            <v>11.110982399999999</v>
          </cell>
          <cell r="F226">
            <v>21.598982399999997</v>
          </cell>
        </row>
        <row r="227">
          <cell r="A227" t="str">
            <v>13.007</v>
          </cell>
          <cell r="B227" t="str">
            <v>Ponto tomada  (tomada e fio)</v>
          </cell>
          <cell r="C227" t="str">
            <v>pt</v>
          </cell>
          <cell r="D227">
            <v>5.7119999999999997</v>
          </cell>
          <cell r="E227">
            <v>9.5236991999999994</v>
          </cell>
          <cell r="F227">
            <v>15.235699199999999</v>
          </cell>
        </row>
        <row r="228">
          <cell r="A228" t="str">
            <v>13.008</v>
          </cell>
          <cell r="B228" t="str">
            <v>Tomada especial chuveiro  (tomada e fio)</v>
          </cell>
          <cell r="C228" t="str">
            <v>pt</v>
          </cell>
          <cell r="D228">
            <v>8.8559999999999999</v>
          </cell>
          <cell r="E228">
            <v>9.5236991999999994</v>
          </cell>
          <cell r="F228">
            <v>18.379699199999997</v>
          </cell>
        </row>
        <row r="229">
          <cell r="A229" t="str">
            <v>13.009</v>
          </cell>
          <cell r="B229" t="str">
            <v>Ponto interruptor simples  (interruptor e fio)</v>
          </cell>
          <cell r="C229" t="str">
            <v>pt</v>
          </cell>
          <cell r="D229">
            <v>4.992</v>
          </cell>
          <cell r="E229">
            <v>9.5236991999999994</v>
          </cell>
          <cell r="F229">
            <v>14.5156992</v>
          </cell>
        </row>
        <row r="230">
          <cell r="A230" t="str">
            <v>13.010</v>
          </cell>
          <cell r="B230" t="str">
            <v>Ponto interruptor  duplo  (interruptor e fio)</v>
          </cell>
          <cell r="C230" t="str">
            <v>pt</v>
          </cell>
          <cell r="D230">
            <v>7.4159999999999995</v>
          </cell>
          <cell r="E230">
            <v>10.3173408</v>
          </cell>
          <cell r="F230">
            <v>17.733340800000001</v>
          </cell>
        </row>
        <row r="231">
          <cell r="A231" t="str">
            <v>13.015</v>
          </cell>
          <cell r="B231" t="str">
            <v>Ponto interruptor  triplo  (interruptor e fio)</v>
          </cell>
          <cell r="C231" t="str">
            <v>pt</v>
          </cell>
          <cell r="D231">
            <v>9.1199999999999992</v>
          </cell>
          <cell r="E231">
            <v>11.110982399999999</v>
          </cell>
          <cell r="F231">
            <v>20.230982399999998</v>
          </cell>
        </row>
        <row r="232">
          <cell r="A232" t="str">
            <v>13.011</v>
          </cell>
          <cell r="B232" t="str">
            <v>Ponto de aterramento</v>
          </cell>
          <cell r="C232" t="str">
            <v>pt</v>
          </cell>
          <cell r="D232">
            <v>33.272083199999997</v>
          </cell>
          <cell r="E232">
            <v>39.053780400000001</v>
          </cell>
          <cell r="F232">
            <v>72.325863599999991</v>
          </cell>
        </row>
        <row r="233">
          <cell r="A233" t="str">
            <v>13.012</v>
          </cell>
          <cell r="B233" t="str">
            <v>Rasgo e enchimento em alvenaria</v>
          </cell>
          <cell r="C233" t="str">
            <v>ml</v>
          </cell>
          <cell r="D233">
            <v>0.18407999999999999</v>
          </cell>
          <cell r="E233">
            <v>2.1924349200000002</v>
          </cell>
          <cell r="F233">
            <v>2.37651492</v>
          </cell>
        </row>
        <row r="234">
          <cell r="A234" t="str">
            <v>13.013</v>
          </cell>
          <cell r="B234" t="str">
            <v>Caixa de aterramento</v>
          </cell>
          <cell r="C234" t="str">
            <v>un</v>
          </cell>
          <cell r="D234">
            <v>16.250687999999997</v>
          </cell>
          <cell r="E234">
            <v>12.765989683200001</v>
          </cell>
          <cell r="F234">
            <v>29.016677683199998</v>
          </cell>
        </row>
        <row r="235">
          <cell r="A235" t="str">
            <v>13.014</v>
          </cell>
          <cell r="B235" t="str">
            <v>Caixa de inspeção elétrica  60x60</v>
          </cell>
          <cell r="C235" t="str">
            <v>un</v>
          </cell>
          <cell r="D235">
            <v>11.950919999999998</v>
          </cell>
          <cell r="E235">
            <v>45.568255199999996</v>
          </cell>
          <cell r="F235">
            <v>57.519175199999992</v>
          </cell>
        </row>
        <row r="237">
          <cell r="A237" t="str">
            <v>14.000</v>
          </cell>
          <cell r="B237" t="str">
            <v>PAVIMENTAÇÃO EXTERNA</v>
          </cell>
          <cell r="C237" t="str">
            <v>un</v>
          </cell>
          <cell r="D237" t="str">
            <v>custo MA</v>
          </cell>
          <cell r="E237" t="str">
            <v>custo  MO</v>
          </cell>
          <cell r="F237" t="str">
            <v>total</v>
          </cell>
        </row>
        <row r="238">
          <cell r="A238" t="str">
            <v>14.001</v>
          </cell>
          <cell r="B238" t="str">
            <v>Escavação manual  (leve)</v>
          </cell>
          <cell r="C238" t="str">
            <v>m3</v>
          </cell>
          <cell r="D238">
            <v>0</v>
          </cell>
          <cell r="E238">
            <v>10.74723</v>
          </cell>
          <cell r="F238">
            <v>10.74723</v>
          </cell>
        </row>
        <row r="239">
          <cell r="A239" t="str">
            <v>14.024</v>
          </cell>
          <cell r="B239" t="str">
            <v>Escavação manual (médio)</v>
          </cell>
          <cell r="C239" t="str">
            <v>m3</v>
          </cell>
          <cell r="D239">
            <v>0</v>
          </cell>
          <cell r="E239">
            <v>12.896676000000001</v>
          </cell>
          <cell r="F239">
            <v>12.896676000000001</v>
          </cell>
        </row>
        <row r="240">
          <cell r="A240" t="str">
            <v>14.025</v>
          </cell>
          <cell r="B240" t="str">
            <v>Escavação manual  (pesado)</v>
          </cell>
          <cell r="C240" t="str">
            <v>m3</v>
          </cell>
          <cell r="D240">
            <v>0</v>
          </cell>
          <cell r="E240">
            <v>15.046122</v>
          </cell>
          <cell r="F240">
            <v>15.046122</v>
          </cell>
        </row>
        <row r="241">
          <cell r="A241" t="str">
            <v>14.026</v>
          </cell>
          <cell r="B241" t="str">
            <v>Escavação mecanizada  (escarificação)</v>
          </cell>
          <cell r="C241" t="str">
            <v>m3</v>
          </cell>
          <cell r="D241">
            <v>1.44</v>
          </cell>
          <cell r="E241">
            <v>0.14021001600000002</v>
          </cell>
          <cell r="F241">
            <v>1.5802100159999999</v>
          </cell>
        </row>
        <row r="242">
          <cell r="A242" t="str">
            <v>14.002</v>
          </cell>
          <cell r="B242" t="str">
            <v>Escavação mecanizada leve</v>
          </cell>
          <cell r="C242" t="str">
            <v>m3</v>
          </cell>
          <cell r="D242">
            <v>1.974</v>
          </cell>
          <cell r="E242">
            <v>0.63557464799999996</v>
          </cell>
          <cell r="F242">
            <v>2.6095746479999997</v>
          </cell>
        </row>
        <row r="243">
          <cell r="A243" t="str">
            <v>14.003</v>
          </cell>
          <cell r="B243" t="str">
            <v>Escavação mecanizada pesado</v>
          </cell>
          <cell r="C243" t="str">
            <v>m3</v>
          </cell>
          <cell r="D243">
            <v>2.82</v>
          </cell>
          <cell r="E243">
            <v>0.90475142400000008</v>
          </cell>
          <cell r="F243">
            <v>3.7247514239999999</v>
          </cell>
        </row>
        <row r="244">
          <cell r="A244" t="str">
            <v>14.027</v>
          </cell>
          <cell r="B244" t="str">
            <v>Desmonte de rocha manual</v>
          </cell>
          <cell r="C244" t="str">
            <v>m3</v>
          </cell>
          <cell r="D244">
            <v>5.34</v>
          </cell>
          <cell r="E244">
            <v>42.327551999999997</v>
          </cell>
          <cell r="F244">
            <v>47.667552000000001</v>
          </cell>
        </row>
        <row r="245">
          <cell r="A245" t="str">
            <v>14.004</v>
          </cell>
          <cell r="B245" t="str">
            <v>Desmonte de rocha com explosivo</v>
          </cell>
          <cell r="C245" t="str">
            <v>m3</v>
          </cell>
          <cell r="D245">
            <v>26.712</v>
          </cell>
          <cell r="E245">
            <v>69.245229600000002</v>
          </cell>
          <cell r="F245">
            <v>95.957229600000005</v>
          </cell>
        </row>
        <row r="246">
          <cell r="A246" t="str">
            <v>14.005</v>
          </cell>
          <cell r="B246" t="str">
            <v>Transporte manual 100m (granel)</v>
          </cell>
          <cell r="C246" t="str">
            <v>m3</v>
          </cell>
          <cell r="D246">
            <v>0</v>
          </cell>
          <cell r="E246">
            <v>17.6254572</v>
          </cell>
          <cell r="F246">
            <v>17.6254572</v>
          </cell>
        </row>
        <row r="247">
          <cell r="A247" t="str">
            <v>14.028</v>
          </cell>
          <cell r="B247" t="str">
            <v>Transporte manual 100m (saco de cimento 50kg)</v>
          </cell>
          <cell r="C247" t="str">
            <v>sc</v>
          </cell>
          <cell r="D247">
            <v>0</v>
          </cell>
          <cell r="E247">
            <v>1.0747230000000001</v>
          </cell>
          <cell r="F247">
            <v>1.0747230000000001</v>
          </cell>
        </row>
        <row r="248">
          <cell r="A248" t="str">
            <v>14.029</v>
          </cell>
          <cell r="B248" t="str">
            <v xml:space="preserve">Carga mecanizada de terra </v>
          </cell>
          <cell r="C248" t="str">
            <v>m3</v>
          </cell>
          <cell r="D248">
            <v>0.38400000000000001</v>
          </cell>
          <cell r="E248">
            <v>8.1678948000000001E-2</v>
          </cell>
          <cell r="F248">
            <v>0.46567894799999998</v>
          </cell>
        </row>
        <row r="249">
          <cell r="A249" t="str">
            <v>14.030</v>
          </cell>
          <cell r="B249" t="str">
            <v>Carga mecanizada de rocha</v>
          </cell>
          <cell r="C249" t="str">
            <v>m3</v>
          </cell>
          <cell r="D249">
            <v>0.76800000000000002</v>
          </cell>
          <cell r="E249">
            <v>9.4575623999999997E-2</v>
          </cell>
          <cell r="F249">
            <v>0.86257562399999999</v>
          </cell>
        </row>
        <row r="250">
          <cell r="A250" t="str">
            <v>14.031</v>
          </cell>
          <cell r="B250" t="str">
            <v>Transporte mecanizado DMT 1,00km</v>
          </cell>
          <cell r="C250" t="str">
            <v>m3</v>
          </cell>
          <cell r="D250">
            <v>0.65280000000000005</v>
          </cell>
          <cell r="E250">
            <v>0.21031502399999999</v>
          </cell>
          <cell r="F250">
            <v>0.86311502400000006</v>
          </cell>
        </row>
        <row r="251">
          <cell r="A251" t="str">
            <v>14.032</v>
          </cell>
          <cell r="B251" t="str">
            <v>Transporte mecanizado DMT 5,00km</v>
          </cell>
          <cell r="C251" t="str">
            <v>m3</v>
          </cell>
          <cell r="D251">
            <v>1.3056000000000001</v>
          </cell>
          <cell r="E251">
            <v>0.42063004799999998</v>
          </cell>
          <cell r="F251">
            <v>1.7262300480000001</v>
          </cell>
        </row>
        <row r="252">
          <cell r="A252" t="str">
            <v>14.033</v>
          </cell>
          <cell r="B252" t="str">
            <v>Transporte mecanizado DMT 10,00km</v>
          </cell>
          <cell r="C252" t="str">
            <v>m3</v>
          </cell>
          <cell r="D252">
            <v>2.1215999999999999</v>
          </cell>
          <cell r="E252">
            <v>0.70105008000000002</v>
          </cell>
          <cell r="F252">
            <v>2.8226500799999998</v>
          </cell>
        </row>
        <row r="253">
          <cell r="A253" t="str">
            <v>14.034</v>
          </cell>
          <cell r="B253" t="str">
            <v>Transporte mecanizado DMT 20,00km</v>
          </cell>
          <cell r="C253" t="str">
            <v>m3</v>
          </cell>
          <cell r="D253">
            <v>4.08</v>
          </cell>
          <cell r="E253">
            <v>1.40210016</v>
          </cell>
          <cell r="F253">
            <v>5.4821001599999999</v>
          </cell>
        </row>
        <row r="254">
          <cell r="A254" t="str">
            <v>14.006</v>
          </cell>
          <cell r="B254" t="str">
            <v>Aterro, espalh. e compac. (mecânicamente)</v>
          </cell>
          <cell r="C254" t="str">
            <v>m3</v>
          </cell>
          <cell r="D254">
            <v>10.772399999999999</v>
          </cell>
          <cell r="E254">
            <v>0.44212450800000003</v>
          </cell>
          <cell r="F254">
            <v>11.214524508</v>
          </cell>
        </row>
        <row r="255">
          <cell r="A255" t="str">
            <v>14.007</v>
          </cell>
          <cell r="B255" t="str">
            <v>Espalha. e compac. de aterro (mecanicamente)</v>
          </cell>
          <cell r="C255" t="str">
            <v>m3</v>
          </cell>
          <cell r="D255">
            <v>1.8624000000000001</v>
          </cell>
          <cell r="E255">
            <v>0.44212450800000003</v>
          </cell>
          <cell r="F255">
            <v>2.3045245080000001</v>
          </cell>
        </row>
        <row r="256">
          <cell r="A256" t="str">
            <v>14.008</v>
          </cell>
          <cell r="B256" t="str">
            <v>Aterro, espalhado e compactado   (sapo)</v>
          </cell>
          <cell r="C256" t="str">
            <v>m3</v>
          </cell>
          <cell r="D256">
            <v>9.5579999999999998</v>
          </cell>
          <cell r="E256">
            <v>0.51586704000000005</v>
          </cell>
          <cell r="F256">
            <v>10.07386704</v>
          </cell>
        </row>
        <row r="257">
          <cell r="A257" t="str">
            <v>14.036</v>
          </cell>
          <cell r="B257" t="str">
            <v>Areia, espalh. e compac.</v>
          </cell>
          <cell r="C257" t="str">
            <v>m3</v>
          </cell>
          <cell r="D257">
            <v>12</v>
          </cell>
          <cell r="E257">
            <v>0.42988920000000003</v>
          </cell>
          <cell r="F257">
            <v>12.4298892</v>
          </cell>
        </row>
        <row r="258">
          <cell r="A258" t="str">
            <v>14.009</v>
          </cell>
          <cell r="B258" t="str">
            <v>Reaterro espalhado e compactado  (sapo)</v>
          </cell>
          <cell r="C258" t="str">
            <v>m3</v>
          </cell>
          <cell r="D258">
            <v>0.64800000000000002</v>
          </cell>
          <cell r="E258">
            <v>0.51586704000000005</v>
          </cell>
          <cell r="F258">
            <v>1.16386704</v>
          </cell>
        </row>
        <row r="259">
          <cell r="A259" t="str">
            <v>14.010</v>
          </cell>
          <cell r="B259" t="str">
            <v>Demolição de  pav. asfáltico</v>
          </cell>
          <cell r="C259" t="str">
            <v>m2</v>
          </cell>
          <cell r="D259">
            <v>4.0392000000000001</v>
          </cell>
          <cell r="E259">
            <v>2.1031502400000002</v>
          </cell>
          <cell r="F259">
            <v>6.1423502400000007</v>
          </cell>
        </row>
        <row r="260">
          <cell r="A260" t="str">
            <v>14.011</v>
          </cell>
          <cell r="B260" t="str">
            <v>Remoção lajota com empilhamento</v>
          </cell>
          <cell r="C260" t="str">
            <v>m2</v>
          </cell>
          <cell r="D260">
            <v>0</v>
          </cell>
          <cell r="E260">
            <v>2.5793352000000001</v>
          </cell>
          <cell r="F260">
            <v>2.5793352000000001</v>
          </cell>
        </row>
        <row r="261">
          <cell r="A261" t="str">
            <v>14.037</v>
          </cell>
          <cell r="B261" t="str">
            <v xml:space="preserve">Remoção mecanizada de lajota </v>
          </cell>
          <cell r="C261" t="str">
            <v>m2</v>
          </cell>
          <cell r="D261">
            <v>0.38400000000000001</v>
          </cell>
          <cell r="E261">
            <v>7.010500800000001E-2</v>
          </cell>
          <cell r="F261">
            <v>0.45410500800000003</v>
          </cell>
        </row>
        <row r="262">
          <cell r="A262" t="str">
            <v>14.012</v>
          </cell>
          <cell r="B262" t="str">
            <v>Remoção meio-fio com empilhamento</v>
          </cell>
          <cell r="C262" t="str">
            <v>ml</v>
          </cell>
          <cell r="D262">
            <v>0</v>
          </cell>
          <cell r="E262">
            <v>1.7195568000000001</v>
          </cell>
          <cell r="F262">
            <v>1.8628532000000002</v>
          </cell>
        </row>
        <row r="263">
          <cell r="A263" t="str">
            <v>14.013</v>
          </cell>
          <cell r="B263" t="str">
            <v>Regularização e compac. do sub-leito (até 10cm)</v>
          </cell>
          <cell r="C263" t="str">
            <v>m2</v>
          </cell>
          <cell r="D263">
            <v>0.18623999999999999</v>
          </cell>
          <cell r="E263">
            <v>3.5052504000000005E-2</v>
          </cell>
          <cell r="F263">
            <v>0.221292504</v>
          </cell>
        </row>
        <row r="264">
          <cell r="A264" t="str">
            <v>14.014</v>
          </cell>
          <cell r="B264" t="str">
            <v>Pavimentação lajota sextavada 30x10</v>
          </cell>
          <cell r="C264" t="str">
            <v>m2</v>
          </cell>
          <cell r="D264">
            <v>11.311199999999999</v>
          </cell>
          <cell r="E264">
            <v>2.9232465600000004</v>
          </cell>
          <cell r="F264">
            <v>14.23444656</v>
          </cell>
        </row>
        <row r="265">
          <cell r="A265" t="str">
            <v>14.015</v>
          </cell>
          <cell r="B265" t="str">
            <v>Pavimentação lajota sextavada 25x08</v>
          </cell>
          <cell r="C265" t="str">
            <v>m2</v>
          </cell>
          <cell r="D265">
            <v>10.351199999999999</v>
          </cell>
          <cell r="E265">
            <v>2.9232465600000004</v>
          </cell>
          <cell r="F265">
            <v>13.274446559999999</v>
          </cell>
        </row>
        <row r="266">
          <cell r="A266" t="str">
            <v>14.038</v>
          </cell>
          <cell r="B266" t="str">
            <v>Pavimentação briquete 8x12x25</v>
          </cell>
          <cell r="C266" t="str">
            <v>m2</v>
          </cell>
          <cell r="D266">
            <v>11.701200000000002</v>
          </cell>
          <cell r="E266">
            <v>3.95498064</v>
          </cell>
          <cell r="F266">
            <v>15.656180640000002</v>
          </cell>
        </row>
        <row r="267">
          <cell r="A267" t="str">
            <v>14.016</v>
          </cell>
          <cell r="B267" t="str">
            <v>Mão de obra Pavimentação lajota  inclui. areia</v>
          </cell>
          <cell r="C267" t="str">
            <v>m2</v>
          </cell>
          <cell r="D267">
            <v>0.99120000000000008</v>
          </cell>
          <cell r="E267">
            <v>2.9232465600000004</v>
          </cell>
          <cell r="F267">
            <v>3.9144465600000005</v>
          </cell>
        </row>
        <row r="268">
          <cell r="A268" t="str">
            <v>14.017</v>
          </cell>
          <cell r="B268" t="str">
            <v>Meio-fio de concreto</v>
          </cell>
          <cell r="C268" t="str">
            <v>ml</v>
          </cell>
          <cell r="D268">
            <v>3.6503999999999994</v>
          </cell>
          <cell r="E268">
            <v>3.0092244000000004</v>
          </cell>
          <cell r="F268">
            <v>6.6596244000000002</v>
          </cell>
        </row>
        <row r="269">
          <cell r="A269" t="str">
            <v>14.018</v>
          </cell>
          <cell r="B269" t="str">
            <v>Mão de obra para meio-fio  inclui. cimento e areia</v>
          </cell>
          <cell r="C269" t="str">
            <v>ml</v>
          </cell>
          <cell r="D269">
            <v>5.04E-2</v>
          </cell>
          <cell r="E269">
            <v>3.0092244000000004</v>
          </cell>
          <cell r="F269">
            <v>3.0596244000000006</v>
          </cell>
        </row>
        <row r="270">
          <cell r="A270" t="str">
            <v>14.035</v>
          </cell>
          <cell r="B270" t="str">
            <v>Meia base espalhada e compactada</v>
          </cell>
          <cell r="C270" t="str">
            <v>m3</v>
          </cell>
          <cell r="D270">
            <v>21.302399999999999</v>
          </cell>
          <cell r="E270">
            <v>0.44212450800000003</v>
          </cell>
          <cell r="F270">
            <v>21.744524507999998</v>
          </cell>
        </row>
        <row r="271">
          <cell r="A271" t="str">
            <v>14.019</v>
          </cell>
          <cell r="B271" t="str">
            <v>CAUQ</v>
          </cell>
          <cell r="C271" t="str">
            <v>t</v>
          </cell>
          <cell r="D271">
            <v>65</v>
          </cell>
          <cell r="E271">
            <v>0</v>
          </cell>
          <cell r="F271">
            <v>65</v>
          </cell>
        </row>
        <row r="272">
          <cell r="A272" t="str">
            <v>14.020</v>
          </cell>
          <cell r="B272" t="str">
            <v>PMF</v>
          </cell>
          <cell r="C272" t="str">
            <v>t</v>
          </cell>
          <cell r="D272">
            <v>55</v>
          </cell>
          <cell r="E272">
            <v>0</v>
          </cell>
          <cell r="F272">
            <v>55</v>
          </cell>
        </row>
        <row r="273">
          <cell r="A273" t="str">
            <v>14.021</v>
          </cell>
          <cell r="B273" t="str">
            <v>Base de brita graduada</v>
          </cell>
          <cell r="C273" t="str">
            <v>m3</v>
          </cell>
          <cell r="D273">
            <v>40</v>
          </cell>
          <cell r="E273">
            <v>0</v>
          </cell>
          <cell r="F273">
            <v>40</v>
          </cell>
        </row>
        <row r="274">
          <cell r="A274" t="str">
            <v>14.023</v>
          </cell>
          <cell r="B274" t="str">
            <v>Imprimação</v>
          </cell>
          <cell r="C274" t="str">
            <v>m2</v>
          </cell>
          <cell r="D274">
            <v>0.6</v>
          </cell>
          <cell r="E274">
            <v>0</v>
          </cell>
          <cell r="F274">
            <v>0.6</v>
          </cell>
        </row>
        <row r="275">
          <cell r="A275" t="str">
            <v>14.022</v>
          </cell>
          <cell r="B275" t="str">
            <v>Pintura de ligação</v>
          </cell>
          <cell r="C275" t="str">
            <v>m2</v>
          </cell>
          <cell r="D275">
            <v>0.4</v>
          </cell>
          <cell r="E275">
            <v>0</v>
          </cell>
          <cell r="F275">
            <v>0.4</v>
          </cell>
        </row>
        <row r="279">
          <cell r="A279" t="str">
            <v>15.000</v>
          </cell>
          <cell r="B279" t="str">
            <v>DRENAGEM E MURO</v>
          </cell>
          <cell r="C279" t="str">
            <v>un</v>
          </cell>
          <cell r="D279" t="str">
            <v>custo MA</v>
          </cell>
          <cell r="E279" t="str">
            <v>custo  MO</v>
          </cell>
          <cell r="F279" t="str">
            <v>total</v>
          </cell>
        </row>
        <row r="280">
          <cell r="A280" t="str">
            <v>15.001</v>
          </cell>
          <cell r="B280" t="str">
            <v>Lastro de brita 10cm</v>
          </cell>
          <cell r="C280" t="str">
            <v>m2</v>
          </cell>
          <cell r="D280">
            <v>3.4319999999999999</v>
          </cell>
          <cell r="E280">
            <v>0.88987064400000004</v>
          </cell>
          <cell r="F280">
            <v>4.3218706439999997</v>
          </cell>
        </row>
        <row r="281">
          <cell r="A281" t="str">
            <v>15.002</v>
          </cell>
          <cell r="B281" t="str">
            <v>Lastro de pedra pulmão 20cm</v>
          </cell>
          <cell r="C281" t="str">
            <v>m2</v>
          </cell>
          <cell r="D281">
            <v>3.5903999999999998</v>
          </cell>
          <cell r="E281">
            <v>1.7797412880000001</v>
          </cell>
          <cell r="F281">
            <v>5.3701412880000001</v>
          </cell>
        </row>
        <row r="282">
          <cell r="A282" t="str">
            <v>15.003</v>
          </cell>
          <cell r="B282" t="str">
            <v>Lastro de concreto (10cm)</v>
          </cell>
          <cell r="C282" t="str">
            <v>m2</v>
          </cell>
          <cell r="D282">
            <v>7.919999999999999</v>
          </cell>
          <cell r="E282">
            <v>5.5025817600000009</v>
          </cell>
          <cell r="F282">
            <v>13.42258176</v>
          </cell>
        </row>
        <row r="283">
          <cell r="A283" t="str">
            <v>15.044</v>
          </cell>
          <cell r="B283" t="str">
            <v>Calha de concreto C-2 400mm</v>
          </cell>
          <cell r="C283" t="str">
            <v>m</v>
          </cell>
          <cell r="D283">
            <v>6.1655999999999986</v>
          </cell>
          <cell r="E283">
            <v>2.0634681600000002</v>
          </cell>
          <cell r="F283">
            <v>8.2290681599999989</v>
          </cell>
        </row>
        <row r="284">
          <cell r="A284" t="str">
            <v>15.004</v>
          </cell>
          <cell r="B284" t="str">
            <v>Tubo de concreto C-2 300mm</v>
          </cell>
          <cell r="C284" t="str">
            <v>ml</v>
          </cell>
          <cell r="D284">
            <v>8.3567999999999998</v>
          </cell>
          <cell r="E284">
            <v>3.0952022399999999</v>
          </cell>
          <cell r="F284">
            <v>11.452002239999999</v>
          </cell>
        </row>
        <row r="285">
          <cell r="A285" t="str">
            <v>15.005</v>
          </cell>
          <cell r="B285" t="str">
            <v>Tubo de concreto C-2 400mm</v>
          </cell>
          <cell r="C285" t="str">
            <v>ml</v>
          </cell>
          <cell r="D285">
            <v>10.322399999999998</v>
          </cell>
          <cell r="E285">
            <v>4.1269363200000004</v>
          </cell>
          <cell r="F285">
            <v>14.449336319999999</v>
          </cell>
        </row>
        <row r="286">
          <cell r="A286" t="str">
            <v>15.006</v>
          </cell>
          <cell r="B286" t="str">
            <v>Tubo de concreto C-2 500mm</v>
          </cell>
          <cell r="C286" t="str">
            <v>ml</v>
          </cell>
          <cell r="D286">
            <v>14.792399999999997</v>
          </cell>
          <cell r="E286">
            <v>5.1586704000000001</v>
          </cell>
          <cell r="F286">
            <v>19.951070399999999</v>
          </cell>
        </row>
        <row r="287">
          <cell r="A287" t="str">
            <v>15.007</v>
          </cell>
          <cell r="B287" t="str">
            <v>Tubo de concreto C-2 600mm</v>
          </cell>
          <cell r="C287" t="str">
            <v>ml</v>
          </cell>
          <cell r="D287">
            <v>17.596799999999998</v>
          </cell>
          <cell r="E287">
            <v>7.2221385599999994</v>
          </cell>
          <cell r="F287">
            <v>24.818938559999999</v>
          </cell>
        </row>
        <row r="288">
          <cell r="A288" t="str">
            <v>15.008</v>
          </cell>
          <cell r="B288" t="str">
            <v>Tubo de concreto C-2 800mm</v>
          </cell>
          <cell r="C288" t="str">
            <v>ml</v>
          </cell>
          <cell r="D288">
            <v>44.663999999999987</v>
          </cell>
          <cell r="E288">
            <v>10.3173408</v>
          </cell>
          <cell r="F288">
            <v>54.981340799999984</v>
          </cell>
        </row>
        <row r="289">
          <cell r="A289" t="str">
            <v>15.009</v>
          </cell>
          <cell r="B289" t="str">
            <v>Tubo de concreto CA-1  800mm</v>
          </cell>
          <cell r="C289" t="str">
            <v>ml</v>
          </cell>
          <cell r="D289">
            <v>47.063999999999986</v>
          </cell>
          <cell r="E289">
            <v>10.3173408</v>
          </cell>
          <cell r="F289">
            <v>57.38134079999999</v>
          </cell>
        </row>
        <row r="290">
          <cell r="A290" t="str">
            <v>15.010</v>
          </cell>
          <cell r="B290" t="str">
            <v>Tubo de concreto CA-2  800mm</v>
          </cell>
          <cell r="C290" t="str">
            <v>ml</v>
          </cell>
          <cell r="D290">
            <v>60.263999999999989</v>
          </cell>
          <cell r="E290">
            <v>10.3173408</v>
          </cell>
          <cell r="F290">
            <v>70.581340799999992</v>
          </cell>
        </row>
        <row r="291">
          <cell r="A291" t="str">
            <v>15.011</v>
          </cell>
          <cell r="B291" t="str">
            <v>Tubo de concreto CA-1  1000mm</v>
          </cell>
          <cell r="C291" t="str">
            <v>ml</v>
          </cell>
          <cell r="D291">
            <v>78.890399999999985</v>
          </cell>
          <cell r="E291">
            <v>15.4760112</v>
          </cell>
          <cell r="F291">
            <v>94.366411199999988</v>
          </cell>
        </row>
        <row r="292">
          <cell r="A292" t="str">
            <v>15.012</v>
          </cell>
          <cell r="B292" t="str">
            <v>Tubo de concreto CA-2  1000mm</v>
          </cell>
          <cell r="C292" t="str">
            <v>ml</v>
          </cell>
          <cell r="D292">
            <v>111.29039999999999</v>
          </cell>
          <cell r="E292">
            <v>15.4760112</v>
          </cell>
          <cell r="F292">
            <v>126.76641119999999</v>
          </cell>
        </row>
        <row r="293">
          <cell r="A293" t="str">
            <v>15.013</v>
          </cell>
          <cell r="B293" t="str">
            <v>Tubo de concreto CA-2 1200mm</v>
          </cell>
          <cell r="C293" t="str">
            <v>ml</v>
          </cell>
          <cell r="D293">
            <v>144.30119999999999</v>
          </cell>
          <cell r="E293">
            <v>16.335789600000002</v>
          </cell>
          <cell r="F293">
            <v>160.63698959999999</v>
          </cell>
        </row>
        <row r="294">
          <cell r="A294" t="str">
            <v>15.033</v>
          </cell>
          <cell r="B294" t="str">
            <v>Bueiro celular 2,50x2,00 colocado</v>
          </cell>
          <cell r="C294" t="str">
            <v>ml</v>
          </cell>
          <cell r="D294">
            <v>766.04399999999998</v>
          </cell>
          <cell r="E294">
            <v>16.335789600000002</v>
          </cell>
          <cell r="F294">
            <v>782.37978959999998</v>
          </cell>
        </row>
        <row r="295">
          <cell r="A295" t="str">
            <v>15.032</v>
          </cell>
          <cell r="B295" t="str">
            <v>Bueiro celular 2,00x2,00 colocado</v>
          </cell>
          <cell r="C295" t="str">
            <v>ml</v>
          </cell>
          <cell r="D295">
            <v>711.32399999999996</v>
          </cell>
          <cell r="E295">
            <v>16.335789600000002</v>
          </cell>
          <cell r="F295">
            <v>727.65978959999995</v>
          </cell>
        </row>
        <row r="296">
          <cell r="A296" t="str">
            <v>01.002</v>
          </cell>
          <cell r="B296" t="str">
            <v>Demolição alvenaria de pedras</v>
          </cell>
          <cell r="C296" t="str">
            <v>m3</v>
          </cell>
          <cell r="E296">
            <v>27.598886640000003</v>
          </cell>
          <cell r="F296">
            <v>27.598886640000003</v>
          </cell>
        </row>
        <row r="297">
          <cell r="A297" t="str">
            <v>15.014</v>
          </cell>
          <cell r="B297" t="str">
            <v>Muro de pedra, rejunte 3cm, traço 1:4</v>
          </cell>
          <cell r="C297" t="str">
            <v>m3</v>
          </cell>
          <cell r="D297">
            <v>116.16</v>
          </cell>
          <cell r="E297">
            <v>36.110692800000002</v>
          </cell>
          <cell r="F297">
            <v>152.27069280000001</v>
          </cell>
        </row>
        <row r="298">
          <cell r="A298" t="str">
            <v>15.015</v>
          </cell>
          <cell r="B298" t="str">
            <v>Mão de obra para muro incl. Ci e Ar</v>
          </cell>
          <cell r="C298" t="str">
            <v>m3</v>
          </cell>
          <cell r="D298">
            <v>21.36</v>
          </cell>
          <cell r="E298">
            <v>36.110692800000002</v>
          </cell>
          <cell r="F298">
            <v>57.470692800000002</v>
          </cell>
        </row>
        <row r="299">
          <cell r="A299" t="str">
            <v>15.016</v>
          </cell>
          <cell r="B299" t="str">
            <v>Concreto ciclópico</v>
          </cell>
          <cell r="C299" t="str">
            <v>m3</v>
          </cell>
          <cell r="D299">
            <v>56.891999999999996</v>
          </cell>
          <cell r="E299">
            <v>49.437258</v>
          </cell>
          <cell r="F299">
            <v>106.329258</v>
          </cell>
        </row>
        <row r="300">
          <cell r="A300" t="str">
            <v>15.017</v>
          </cell>
          <cell r="B300" t="str">
            <v>Caixa de junção mod. PMF  30</v>
          </cell>
          <cell r="C300" t="str">
            <v>un</v>
          </cell>
          <cell r="D300">
            <v>33.191004</v>
          </cell>
          <cell r="E300">
            <v>43.814307264</v>
          </cell>
          <cell r="F300">
            <v>77.005311263999999</v>
          </cell>
        </row>
        <row r="301">
          <cell r="A301" t="str">
            <v>15.018</v>
          </cell>
          <cell r="B301" t="str">
            <v>Caixa de junção mod. PMF  40</v>
          </cell>
          <cell r="C301" t="str">
            <v>un</v>
          </cell>
          <cell r="D301">
            <v>36.247668000000004</v>
          </cell>
          <cell r="E301">
            <v>47.827752835199995</v>
          </cell>
          <cell r="F301">
            <v>84.075420835199992</v>
          </cell>
        </row>
        <row r="302">
          <cell r="A302" t="str">
            <v>15.019</v>
          </cell>
          <cell r="B302" t="str">
            <v>Caixa de junção mod. PMF  50</v>
          </cell>
          <cell r="C302" t="str">
            <v>un</v>
          </cell>
          <cell r="D302">
            <v>39.528575999999994</v>
          </cell>
          <cell r="E302">
            <v>52.188548879999992</v>
          </cell>
          <cell r="F302">
            <v>91.717124879999986</v>
          </cell>
        </row>
        <row r="303">
          <cell r="A303" t="str">
            <v>15.020</v>
          </cell>
          <cell r="B303" t="str">
            <v>Caixa de junção mod. PMF  60</v>
          </cell>
          <cell r="C303" t="str">
            <v>un</v>
          </cell>
          <cell r="D303">
            <v>44.244275999999999</v>
          </cell>
          <cell r="E303">
            <v>58.023005102399999</v>
          </cell>
          <cell r="F303">
            <v>102.26728110240001</v>
          </cell>
        </row>
        <row r="304">
          <cell r="A304" t="str">
            <v>15.021</v>
          </cell>
          <cell r="B304" t="str">
            <v>Caixa de junção mod. PMF  80</v>
          </cell>
          <cell r="C304" t="str">
            <v>un</v>
          </cell>
          <cell r="D304">
            <v>89.269307999999981</v>
          </cell>
          <cell r="E304">
            <v>79.184730861600002</v>
          </cell>
          <cell r="F304">
            <v>168.4540388616</v>
          </cell>
        </row>
        <row r="305">
          <cell r="A305" t="str">
            <v>15.022</v>
          </cell>
          <cell r="B305" t="str">
            <v>Caixa de junção mod. PMF  100</v>
          </cell>
          <cell r="C305" t="str">
            <v>un</v>
          </cell>
          <cell r="D305">
            <v>104.88020400000001</v>
          </cell>
          <cell r="E305">
            <v>94.709749430400009</v>
          </cell>
          <cell r="F305">
            <v>199.58995343040002</v>
          </cell>
        </row>
        <row r="306">
          <cell r="A306" t="str">
            <v>15.023</v>
          </cell>
          <cell r="B306" t="str">
            <v>Caixa de junção mod. PMF  120</v>
          </cell>
          <cell r="C306" t="str">
            <v>un</v>
          </cell>
          <cell r="D306">
            <v>118.78286399999999</v>
          </cell>
          <cell r="E306">
            <v>107.67606748080001</v>
          </cell>
          <cell r="F306">
            <v>226.4589314808</v>
          </cell>
        </row>
        <row r="307">
          <cell r="A307" t="str">
            <v>15.024</v>
          </cell>
          <cell r="B307" t="str">
            <v>Caixa de captação mod. PMF  30</v>
          </cell>
          <cell r="C307" t="str">
            <v>un</v>
          </cell>
          <cell r="D307">
            <v>70.537199999999984</v>
          </cell>
          <cell r="E307">
            <v>35.491652352000003</v>
          </cell>
          <cell r="F307">
            <v>106.02885235199999</v>
          </cell>
        </row>
        <row r="308">
          <cell r="A308" t="str">
            <v>15.025</v>
          </cell>
          <cell r="B308" t="str">
            <v>Caixa de captação mod. PMF  40</v>
          </cell>
          <cell r="C308" t="str">
            <v>un</v>
          </cell>
          <cell r="D308">
            <v>76.608119999999985</v>
          </cell>
          <cell r="E308">
            <v>41.432721096000002</v>
          </cell>
          <cell r="F308">
            <v>118.04084109599998</v>
          </cell>
        </row>
        <row r="309">
          <cell r="A309" t="str">
            <v>15.026</v>
          </cell>
          <cell r="B309" t="str">
            <v>Caixa de captação mod. PMF  50</v>
          </cell>
          <cell r="C309" t="str">
            <v>un</v>
          </cell>
          <cell r="D309">
            <v>82.981319999999982</v>
          </cell>
          <cell r="E309">
            <v>47.51995216800001</v>
          </cell>
          <cell r="F309">
            <v>130.50127216799999</v>
          </cell>
        </row>
        <row r="310">
          <cell r="A310" t="str">
            <v>15.027</v>
          </cell>
          <cell r="B310" t="str">
            <v>Caixa de captação mod. PMF  60</v>
          </cell>
          <cell r="C310" t="str">
            <v>un</v>
          </cell>
          <cell r="D310">
            <v>90.07632000000001</v>
          </cell>
          <cell r="E310">
            <v>53.83072562400001</v>
          </cell>
          <cell r="F310">
            <v>143.90704562400003</v>
          </cell>
        </row>
        <row r="311">
          <cell r="A311" t="str">
            <v>15.028</v>
          </cell>
          <cell r="B311" t="str">
            <v>Caixa de captação mod. PMF  80</v>
          </cell>
          <cell r="C311" t="str">
            <v>un</v>
          </cell>
          <cell r="D311">
            <v>178.30199999999996</v>
          </cell>
          <cell r="E311">
            <v>95.908280520000019</v>
          </cell>
          <cell r="F311">
            <v>274.21028051999997</v>
          </cell>
        </row>
        <row r="312">
          <cell r="A312" t="str">
            <v>15.029</v>
          </cell>
          <cell r="B312" t="str">
            <v>Caixa de captação mod. PMF  100</v>
          </cell>
          <cell r="C312" t="str">
            <v>un</v>
          </cell>
          <cell r="D312">
            <v>205.167</v>
          </cell>
          <cell r="E312">
            <v>114.445102824</v>
          </cell>
          <cell r="F312">
            <v>319.61210282399998</v>
          </cell>
        </row>
        <row r="313">
          <cell r="A313" t="str">
            <v>15.030</v>
          </cell>
          <cell r="B313" t="str">
            <v>Caixa de captação mod. PMF  120</v>
          </cell>
          <cell r="C313" t="str">
            <v>un</v>
          </cell>
          <cell r="D313">
            <v>233.90172000000001</v>
          </cell>
          <cell r="E313">
            <v>133.807312392</v>
          </cell>
          <cell r="F313">
            <v>367.70903239200004</v>
          </cell>
        </row>
        <row r="314">
          <cell r="A314" t="str">
            <v>15.031</v>
          </cell>
          <cell r="B314" t="str">
            <v>Dreno (brita, bidim e tubo) 30x50</v>
          </cell>
          <cell r="C314" t="str">
            <v>un</v>
          </cell>
          <cell r="D314">
            <v>19.907999999999998</v>
          </cell>
          <cell r="E314">
            <v>5.1586704000000001</v>
          </cell>
          <cell r="F314">
            <v>25.0666704</v>
          </cell>
        </row>
        <row r="315">
          <cell r="A315" t="str">
            <v>15.034</v>
          </cell>
          <cell r="B315" t="str">
            <v>Poço de Visita (1,00x1,00x1,00) com tampa FF</v>
          </cell>
          <cell r="C315" t="str">
            <v>un</v>
          </cell>
          <cell r="D315">
            <v>318.65097600000001</v>
          </cell>
          <cell r="E315">
            <v>199.32156669360003</v>
          </cell>
          <cell r="F315">
            <v>517.97254269360008</v>
          </cell>
        </row>
        <row r="316">
          <cell r="A316" t="str">
            <v>15.035</v>
          </cell>
          <cell r="B316" t="str">
            <v>Poço de Visita (1,20x1,20x1,50) com tampa FF</v>
          </cell>
          <cell r="C316" t="str">
            <v>un</v>
          </cell>
          <cell r="D316">
            <v>403.91304959999997</v>
          </cell>
          <cell r="E316">
            <v>302.29808544000008</v>
          </cell>
          <cell r="F316">
            <v>706.21113504000004</v>
          </cell>
        </row>
        <row r="317">
          <cell r="A317" t="str">
            <v>15.036</v>
          </cell>
          <cell r="B317" t="str">
            <v>Poço de Visita (1,50x1,50x2,00) com tampa FF</v>
          </cell>
          <cell r="C317" t="str">
            <v>un</v>
          </cell>
          <cell r="D317">
            <v>525.35282399999994</v>
          </cell>
          <cell r="E317">
            <v>449.30815494239994</v>
          </cell>
          <cell r="F317">
            <v>974.66097894239988</v>
          </cell>
        </row>
        <row r="318">
          <cell r="A318" t="str">
            <v>15.037</v>
          </cell>
          <cell r="B318" t="str">
            <v>Remoção de bueiro circular de concreto  d. 30</v>
          </cell>
          <cell r="C318" t="str">
            <v>ml</v>
          </cell>
          <cell r="D318">
            <v>1.6904200320000002</v>
          </cell>
          <cell r="E318">
            <v>0.17195568000000003</v>
          </cell>
          <cell r="F318">
            <v>1.8623757120000002</v>
          </cell>
        </row>
        <row r="319">
          <cell r="A319" t="str">
            <v>15.038</v>
          </cell>
          <cell r="B319" t="str">
            <v>Remoção de bueiro circular de concreto  d. 40</v>
          </cell>
          <cell r="C319" t="str">
            <v>ml</v>
          </cell>
          <cell r="D319">
            <v>2.3946300479999998</v>
          </cell>
          <cell r="E319">
            <v>0.25793352000000003</v>
          </cell>
          <cell r="F319">
            <v>2.6525635679999997</v>
          </cell>
        </row>
        <row r="320">
          <cell r="A320" t="str">
            <v>15.039</v>
          </cell>
          <cell r="B320" t="str">
            <v>Remoção de bueiro circular de concreto  d. 50</v>
          </cell>
          <cell r="C320" t="str">
            <v>ml</v>
          </cell>
          <cell r="D320">
            <v>3.4509450720000001</v>
          </cell>
          <cell r="E320">
            <v>0.38690027999999999</v>
          </cell>
          <cell r="F320">
            <v>3.837845352</v>
          </cell>
        </row>
        <row r="321">
          <cell r="A321" t="str">
            <v>15.040</v>
          </cell>
          <cell r="B321" t="str">
            <v>Remoção de bueiro circular de concreto  d. 60</v>
          </cell>
          <cell r="C321" t="str">
            <v>ml</v>
          </cell>
          <cell r="D321">
            <v>5.0712600960000005</v>
          </cell>
          <cell r="E321">
            <v>0.51586704000000005</v>
          </cell>
          <cell r="F321">
            <v>5.5871271360000003</v>
          </cell>
        </row>
        <row r="322">
          <cell r="A322" t="str">
            <v>15.041</v>
          </cell>
          <cell r="B322" t="str">
            <v>Remoção de bueiro circular de concreto  d. 80</v>
          </cell>
          <cell r="C322" t="str">
            <v>ml</v>
          </cell>
          <cell r="D322">
            <v>8.381995152</v>
          </cell>
          <cell r="E322">
            <v>0.81678948000000007</v>
          </cell>
          <cell r="F322">
            <v>9.1987846320000006</v>
          </cell>
        </row>
        <row r="323">
          <cell r="A323" t="str">
            <v>15.042</v>
          </cell>
          <cell r="B323" t="str">
            <v>Remoção de bueiro circular de concreto  d. 100</v>
          </cell>
          <cell r="C323" t="str">
            <v>ml</v>
          </cell>
          <cell r="D323">
            <v>13.313045232</v>
          </cell>
          <cell r="E323">
            <v>1.2466786799999998</v>
          </cell>
          <cell r="F323">
            <v>14.559723912000001</v>
          </cell>
        </row>
        <row r="324">
          <cell r="A324" t="str">
            <v>15.043</v>
          </cell>
          <cell r="B324" t="str">
            <v>Remoção de bueiro circular de concreto  d. 120</v>
          </cell>
          <cell r="C324" t="str">
            <v>ml</v>
          </cell>
          <cell r="D324">
            <v>20.705670432000002</v>
          </cell>
          <cell r="E324">
            <v>2.3214016800000001</v>
          </cell>
          <cell r="F324">
            <v>23.027072112000003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 val="Analítico01"/>
      <sheetName val="Analítico02"/>
      <sheetName val="Insumos"/>
      <sheetName val="Orçamento"/>
      <sheetName val="Dados Gerais"/>
      <sheetName val="Empreitada"/>
      <sheetName val="Empreitada (2)"/>
    </sheetNames>
    <sheetDataSet>
      <sheetData sheetId="0" refreshError="1">
        <row r="3">
          <cell r="A3" t="str">
            <v>CÓDIGO</v>
          </cell>
          <cell r="B3" t="str">
            <v>SERVIÇOS</v>
          </cell>
          <cell r="C3" t="str">
            <v>UN</v>
          </cell>
          <cell r="D3" t="str">
            <v>CUSTO MT</v>
          </cell>
          <cell r="E3" t="str">
            <v>CUSTO MO</v>
          </cell>
          <cell r="F3" t="str">
            <v>TOTAL</v>
          </cell>
        </row>
        <row r="4">
          <cell r="A4" t="str">
            <v>01000</v>
          </cell>
          <cell r="B4" t="str">
            <v>SERVIÇOS PRELIMINARES</v>
          </cell>
        </row>
        <row r="5">
          <cell r="A5" t="str">
            <v>01001</v>
          </cell>
          <cell r="B5" t="str">
            <v>Tapume simples h=2,10m</v>
          </cell>
          <cell r="C5" t="str">
            <v>m</v>
          </cell>
          <cell r="D5">
            <v>21.59</v>
          </cell>
          <cell r="E5">
            <v>7.54</v>
          </cell>
          <cell r="F5">
            <v>29.13</v>
          </cell>
        </row>
        <row r="6">
          <cell r="A6" t="str">
            <v>01002</v>
          </cell>
          <cell r="B6" t="str">
            <v>Depósito tábua pinus</v>
          </cell>
          <cell r="C6" t="str">
            <v>m2</v>
          </cell>
          <cell r="D6">
            <v>37.94</v>
          </cell>
          <cell r="E6">
            <v>36.31</v>
          </cell>
          <cell r="F6">
            <v>74.25</v>
          </cell>
        </row>
        <row r="7">
          <cell r="A7" t="str">
            <v>01003</v>
          </cell>
          <cell r="B7" t="str">
            <v>Ponto provisório de água</v>
          </cell>
          <cell r="C7" t="str">
            <v>pt</v>
          </cell>
          <cell r="D7">
            <v>17.97</v>
          </cell>
          <cell r="E7">
            <v>5.35</v>
          </cell>
          <cell r="F7">
            <v>23.32</v>
          </cell>
        </row>
        <row r="8">
          <cell r="A8" t="str">
            <v>01004</v>
          </cell>
          <cell r="B8" t="str">
            <v>Ponto provisório de esgoto geral</v>
          </cell>
          <cell r="C8" t="str">
            <v>pt</v>
          </cell>
          <cell r="D8">
            <v>331.9</v>
          </cell>
          <cell r="E8">
            <v>46.99</v>
          </cell>
          <cell r="F8">
            <v>378.89</v>
          </cell>
        </row>
        <row r="9">
          <cell r="A9" t="str">
            <v>01005</v>
          </cell>
          <cell r="B9" t="str">
            <v>Entrada provisória de energia</v>
          </cell>
          <cell r="C9" t="str">
            <v>pt</v>
          </cell>
          <cell r="D9">
            <v>242.46</v>
          </cell>
          <cell r="E9">
            <v>54.76</v>
          </cell>
          <cell r="F9">
            <v>297.22000000000003</v>
          </cell>
        </row>
        <row r="10">
          <cell r="A10" t="str">
            <v>01006</v>
          </cell>
          <cell r="B10" t="str">
            <v>Placa da obra mod. PMF</v>
          </cell>
          <cell r="C10" t="str">
            <v>m2</v>
          </cell>
          <cell r="D10">
            <v>81.39</v>
          </cell>
          <cell r="E10">
            <v>5.35</v>
          </cell>
          <cell r="F10">
            <v>86.74</v>
          </cell>
        </row>
        <row r="11">
          <cell r="A11" t="str">
            <v>01007</v>
          </cell>
          <cell r="B11" t="str">
            <v>Sinalização com balde plástico</v>
          </cell>
          <cell r="C11" t="str">
            <v>pt</v>
          </cell>
          <cell r="D11">
            <v>6.47</v>
          </cell>
          <cell r="E11">
            <v>1.68</v>
          </cell>
          <cell r="F11">
            <v>8.15</v>
          </cell>
        </row>
        <row r="12">
          <cell r="A12" t="str">
            <v>01008</v>
          </cell>
          <cell r="B12" t="str">
            <v xml:space="preserve">Ponto de esgoto provisório </v>
          </cell>
          <cell r="C12" t="str">
            <v>pt</v>
          </cell>
          <cell r="D12">
            <v>13.52</v>
          </cell>
          <cell r="E12">
            <v>5.35</v>
          </cell>
          <cell r="F12">
            <v>18.87</v>
          </cell>
        </row>
        <row r="13">
          <cell r="A13" t="str">
            <v>01009</v>
          </cell>
          <cell r="B13" t="str">
            <v>Ponto de energia provisório</v>
          </cell>
          <cell r="C13" t="str">
            <v>pt</v>
          </cell>
          <cell r="D13">
            <v>5.49</v>
          </cell>
          <cell r="E13">
            <v>5.05</v>
          </cell>
          <cell r="F13">
            <v>10.54</v>
          </cell>
        </row>
        <row r="14">
          <cell r="A14" t="str">
            <v>01010</v>
          </cell>
          <cell r="B14" t="str">
            <v>Tapume simples h=1,50m</v>
          </cell>
          <cell r="C14" t="str">
            <v>m</v>
          </cell>
          <cell r="D14">
            <v>11.39</v>
          </cell>
          <cell r="E14">
            <v>6.03</v>
          </cell>
          <cell r="F14">
            <v>17.420000000000002</v>
          </cell>
        </row>
        <row r="15">
          <cell r="A15" t="str">
            <v>01011</v>
          </cell>
          <cell r="B15" t="str">
            <v>Cerca de proteção h=1,00m</v>
          </cell>
          <cell r="C15" t="str">
            <v>m</v>
          </cell>
          <cell r="D15">
            <v>5.14</v>
          </cell>
          <cell r="E15">
            <v>2.37</v>
          </cell>
          <cell r="F15">
            <v>7.51</v>
          </cell>
        </row>
        <row r="16">
          <cell r="A16" t="str">
            <v>02000</v>
          </cell>
          <cell r="B16" t="str">
            <v>REMOÇÃO E DEMOLIÇÃO</v>
          </cell>
          <cell r="D16">
            <v>0</v>
          </cell>
          <cell r="E16">
            <v>0</v>
          </cell>
          <cell r="F16">
            <v>0</v>
          </cell>
        </row>
        <row r="17">
          <cell r="A17" t="str">
            <v>02001</v>
          </cell>
          <cell r="B17" t="str">
            <v>Demolição alvenaria de tijolos</v>
          </cell>
          <cell r="C17" t="str">
            <v>m3</v>
          </cell>
          <cell r="D17" t="e">
            <v>#VALUE!</v>
          </cell>
          <cell r="E17">
            <v>14.58</v>
          </cell>
          <cell r="F17">
            <v>14.58</v>
          </cell>
        </row>
        <row r="18">
          <cell r="A18" t="str">
            <v>02002</v>
          </cell>
          <cell r="B18" t="str">
            <v>Demolição alvenaria de pedras</v>
          </cell>
          <cell r="C18" t="str">
            <v>m3</v>
          </cell>
          <cell r="D18">
            <v>0</v>
          </cell>
          <cell r="E18">
            <v>23.01</v>
          </cell>
          <cell r="F18">
            <v>23.01</v>
          </cell>
        </row>
        <row r="19">
          <cell r="A19" t="str">
            <v>02003</v>
          </cell>
          <cell r="B19" t="str">
            <v>Demolição de concreto simples</v>
          </cell>
          <cell r="C19" t="str">
            <v>m3</v>
          </cell>
          <cell r="D19">
            <v>0</v>
          </cell>
          <cell r="E19">
            <v>44.71</v>
          </cell>
          <cell r="F19">
            <v>44.71</v>
          </cell>
        </row>
        <row r="20">
          <cell r="A20" t="str">
            <v>02004</v>
          </cell>
          <cell r="B20" t="str">
            <v>Demolição contrapiso simples</v>
          </cell>
          <cell r="C20" t="str">
            <v>m2</v>
          </cell>
          <cell r="D20">
            <v>0</v>
          </cell>
          <cell r="E20">
            <v>2.2400000000000002</v>
          </cell>
          <cell r="F20">
            <v>2.2400000000000002</v>
          </cell>
        </row>
        <row r="21">
          <cell r="A21" t="str">
            <v>02005</v>
          </cell>
          <cell r="B21" t="str">
            <v>Demolição de piso cimentado</v>
          </cell>
          <cell r="C21" t="str">
            <v>m2</v>
          </cell>
          <cell r="D21">
            <v>0</v>
          </cell>
          <cell r="E21">
            <v>1.81</v>
          </cell>
          <cell r="F21">
            <v>1.81</v>
          </cell>
        </row>
        <row r="22">
          <cell r="A22" t="str">
            <v>02006</v>
          </cell>
          <cell r="B22" t="str">
            <v>Remoção piso cerâmico</v>
          </cell>
          <cell r="C22" t="str">
            <v>m2</v>
          </cell>
          <cell r="D22">
            <v>0</v>
          </cell>
          <cell r="E22">
            <v>3.5</v>
          </cell>
          <cell r="F22">
            <v>3.5</v>
          </cell>
        </row>
        <row r="23">
          <cell r="A23" t="str">
            <v>02007</v>
          </cell>
          <cell r="B23" t="str">
            <v>Remoção piso taco</v>
          </cell>
          <cell r="C23" t="str">
            <v>m2</v>
          </cell>
          <cell r="D23">
            <v>0</v>
          </cell>
          <cell r="E23">
            <v>2.66</v>
          </cell>
          <cell r="F23">
            <v>2.66</v>
          </cell>
        </row>
        <row r="24">
          <cell r="A24" t="str">
            <v>02008</v>
          </cell>
          <cell r="B24" t="str">
            <v>Demolição de reboco</v>
          </cell>
          <cell r="C24" t="str">
            <v>m2</v>
          </cell>
          <cell r="D24">
            <v>0</v>
          </cell>
          <cell r="E24">
            <v>0.55000000000000004</v>
          </cell>
          <cell r="F24">
            <v>0.55000000000000004</v>
          </cell>
        </row>
        <row r="25">
          <cell r="A25" t="str">
            <v>02009</v>
          </cell>
          <cell r="B25" t="str">
            <v>Remoção de azulejo</v>
          </cell>
          <cell r="C25" t="str">
            <v>m2</v>
          </cell>
          <cell r="D25">
            <v>0</v>
          </cell>
          <cell r="E25">
            <v>2.66</v>
          </cell>
          <cell r="F25">
            <v>2.66</v>
          </cell>
        </row>
        <row r="26">
          <cell r="A26" t="str">
            <v>02010</v>
          </cell>
          <cell r="B26" t="str">
            <v>Remoção forro madeira</v>
          </cell>
          <cell r="C26" t="str">
            <v>m2</v>
          </cell>
          <cell r="D26">
            <v>0</v>
          </cell>
          <cell r="E26">
            <v>1.18</v>
          </cell>
          <cell r="F26">
            <v>1.18</v>
          </cell>
        </row>
        <row r="27">
          <cell r="A27" t="str">
            <v>02011</v>
          </cell>
          <cell r="B27" t="str">
            <v>Demolição estrutura telhado mad.</v>
          </cell>
          <cell r="C27" t="str">
            <v>m2</v>
          </cell>
          <cell r="D27">
            <v>0</v>
          </cell>
          <cell r="E27">
            <v>2.2400000000000002</v>
          </cell>
          <cell r="F27">
            <v>2.2400000000000002</v>
          </cell>
        </row>
        <row r="28">
          <cell r="A28" t="str">
            <v>02012</v>
          </cell>
          <cell r="B28" t="str">
            <v>Remoção cobertura telha barro</v>
          </cell>
          <cell r="C28" t="str">
            <v>m2</v>
          </cell>
          <cell r="D28">
            <v>0</v>
          </cell>
          <cell r="E28">
            <v>0.97</v>
          </cell>
          <cell r="F28">
            <v>0.97</v>
          </cell>
        </row>
        <row r="29">
          <cell r="A29" t="str">
            <v>02013</v>
          </cell>
          <cell r="B29" t="str">
            <v>Remoção de telha fibrocimento</v>
          </cell>
          <cell r="C29" t="str">
            <v>m2</v>
          </cell>
          <cell r="D29">
            <v>0</v>
          </cell>
          <cell r="E29">
            <v>0.76</v>
          </cell>
          <cell r="F29">
            <v>0.76</v>
          </cell>
        </row>
        <row r="30">
          <cell r="A30" t="str">
            <v>02014</v>
          </cell>
          <cell r="B30" t="str">
            <v>Dem. de concr. armado c/ martelete</v>
          </cell>
          <cell r="C30" t="str">
            <v>m3</v>
          </cell>
          <cell r="D30">
            <v>96.17</v>
          </cell>
          <cell r="E30">
            <v>25.27</v>
          </cell>
          <cell r="F30">
            <v>121.44</v>
          </cell>
        </row>
        <row r="31">
          <cell r="A31" t="str">
            <v>02015</v>
          </cell>
          <cell r="B31" t="str">
            <v>Demolição piso tabua corrida</v>
          </cell>
          <cell r="C31" t="str">
            <v>m2</v>
          </cell>
          <cell r="D31">
            <v>0</v>
          </cell>
          <cell r="E31">
            <v>2.2400000000000002</v>
          </cell>
          <cell r="F31">
            <v>2.2400000000000002</v>
          </cell>
        </row>
        <row r="32">
          <cell r="A32" t="str">
            <v>02016</v>
          </cell>
          <cell r="B32" t="str">
            <v>Remoção de janelas até 1,00m2</v>
          </cell>
          <cell r="C32" t="str">
            <v>un</v>
          </cell>
          <cell r="D32">
            <v>0</v>
          </cell>
          <cell r="E32">
            <v>2.2400000000000002</v>
          </cell>
          <cell r="F32">
            <v>2.2400000000000002</v>
          </cell>
        </row>
        <row r="33">
          <cell r="A33" t="str">
            <v>02017</v>
          </cell>
          <cell r="B33" t="str">
            <v>Remoção de janelas &gt; 1,00m2</v>
          </cell>
          <cell r="C33" t="str">
            <v>un</v>
          </cell>
          <cell r="D33">
            <v>0</v>
          </cell>
          <cell r="E33">
            <v>3.08</v>
          </cell>
          <cell r="F33">
            <v>3.08</v>
          </cell>
        </row>
        <row r="34">
          <cell r="A34" t="str">
            <v>02018</v>
          </cell>
          <cell r="B34" t="str">
            <v>Remoção de portas até 2,00m2</v>
          </cell>
          <cell r="C34" t="str">
            <v>un</v>
          </cell>
          <cell r="D34">
            <v>0</v>
          </cell>
          <cell r="E34">
            <v>2.66</v>
          </cell>
          <cell r="F34">
            <v>2.66</v>
          </cell>
        </row>
        <row r="35">
          <cell r="A35" t="str">
            <v>02019</v>
          </cell>
          <cell r="B35" t="str">
            <v>Remoção de janelas &gt; 2,00m2</v>
          </cell>
          <cell r="C35" t="str">
            <v>un</v>
          </cell>
          <cell r="D35">
            <v>0</v>
          </cell>
          <cell r="E35">
            <v>3.08</v>
          </cell>
          <cell r="F35">
            <v>3.08</v>
          </cell>
        </row>
        <row r="36">
          <cell r="A36" t="str">
            <v>02020</v>
          </cell>
          <cell r="B36" t="str">
            <v>Limpeza do terreno</v>
          </cell>
          <cell r="C36" t="str">
            <v>m2</v>
          </cell>
          <cell r="D36">
            <v>0</v>
          </cell>
          <cell r="E36">
            <v>0.42</v>
          </cell>
          <cell r="F36">
            <v>0.42</v>
          </cell>
        </row>
        <row r="37">
          <cell r="A37" t="str">
            <v>02021</v>
          </cell>
          <cell r="B37" t="str">
            <v>Corte de capoeira fina</v>
          </cell>
          <cell r="C37" t="str">
            <v>m2</v>
          </cell>
          <cell r="D37">
            <v>0</v>
          </cell>
          <cell r="E37">
            <v>0.42</v>
          </cell>
          <cell r="F37">
            <v>0.42</v>
          </cell>
        </row>
        <row r="38">
          <cell r="A38" t="str">
            <v>02022</v>
          </cell>
          <cell r="B38" t="str">
            <v>Remoção de cerca com empilhamento dos moeirões</v>
          </cell>
          <cell r="C38" t="str">
            <v>m</v>
          </cell>
          <cell r="D38">
            <v>0</v>
          </cell>
          <cell r="E38">
            <v>1.26</v>
          </cell>
          <cell r="F38">
            <v>1.26</v>
          </cell>
        </row>
        <row r="39">
          <cell r="A39" t="str">
            <v>02023</v>
          </cell>
          <cell r="B39" t="str">
            <v>Corte e destocamento de árvores   Ø 30cm</v>
          </cell>
          <cell r="C39" t="str">
            <v>un</v>
          </cell>
          <cell r="D39">
            <v>8.18</v>
          </cell>
          <cell r="E39">
            <v>7.16</v>
          </cell>
          <cell r="F39">
            <v>15.34</v>
          </cell>
        </row>
        <row r="40">
          <cell r="A40" t="str">
            <v>02024</v>
          </cell>
          <cell r="B40" t="str">
            <v>Corte e destocamento de árvores   Ø 20cm</v>
          </cell>
          <cell r="C40" t="str">
            <v>un</v>
          </cell>
          <cell r="D40">
            <v>4.0999999999999996</v>
          </cell>
          <cell r="E40">
            <v>4.84</v>
          </cell>
          <cell r="F40">
            <v>8.94</v>
          </cell>
        </row>
        <row r="41">
          <cell r="A41" t="str">
            <v>02025</v>
          </cell>
          <cell r="B41" t="str">
            <v>Corte e destocamento de árvores   Ø 10cm</v>
          </cell>
          <cell r="C41" t="str">
            <v>un</v>
          </cell>
          <cell r="D41">
            <v>2.73</v>
          </cell>
          <cell r="E41">
            <v>3.37</v>
          </cell>
          <cell r="F41">
            <v>6.1</v>
          </cell>
        </row>
        <row r="42">
          <cell r="A42" t="str">
            <v>02026</v>
          </cell>
          <cell r="B42" t="str">
            <v>Remoção manual de tampa em concreto 2,00x0,50</v>
          </cell>
          <cell r="C42" t="str">
            <v>un</v>
          </cell>
          <cell r="D42">
            <v>0</v>
          </cell>
          <cell r="E42">
            <v>4.21</v>
          </cell>
          <cell r="F42">
            <v>4.21</v>
          </cell>
        </row>
        <row r="43">
          <cell r="A43" t="str">
            <v>02027</v>
          </cell>
          <cell r="B43" t="str">
            <v>Remoção de poste de quadra em concreto 7,00m cm guincho, incluindo escavação</v>
          </cell>
          <cell r="C43" t="str">
            <v>un</v>
          </cell>
          <cell r="D43">
            <v>12.48</v>
          </cell>
          <cell r="E43">
            <v>6.32</v>
          </cell>
          <cell r="F43">
            <v>18.8</v>
          </cell>
        </row>
        <row r="44">
          <cell r="A44" t="str">
            <v>02028</v>
          </cell>
          <cell r="B44" t="str">
            <v>Relocação de poste da quadra em concreto 7,00m com guincho, incluindo escavação</v>
          </cell>
          <cell r="C44" t="str">
            <v>un</v>
          </cell>
          <cell r="D44">
            <v>15.6</v>
          </cell>
          <cell r="E44">
            <v>6.32</v>
          </cell>
          <cell r="F44">
            <v>21.92</v>
          </cell>
        </row>
        <row r="45">
          <cell r="A45" t="str">
            <v>02029</v>
          </cell>
          <cell r="B45" t="str">
            <v>Desmontagem e montagem de estufa com cobertura em lona plástica, estrutura em eucalipato e pilares em eucalipto</v>
          </cell>
          <cell r="C45" t="str">
            <v>m2</v>
          </cell>
          <cell r="D45">
            <v>0</v>
          </cell>
          <cell r="E45">
            <v>2.99</v>
          </cell>
          <cell r="F45">
            <v>2.99</v>
          </cell>
        </row>
        <row r="46">
          <cell r="A46" t="str">
            <v>02030</v>
          </cell>
          <cell r="B46" t="str">
            <v>Desmontagem e montagem de galpão pré-fabricado, estruturado com eucalipto, fechamento com madeira de pinus, cobertura com telha 4mm, instalação elétricas, portas e ferragens. Dimensões 20x20=400m2</v>
          </cell>
          <cell r="C46" t="str">
            <v>un</v>
          </cell>
          <cell r="D46">
            <v>616.51</v>
          </cell>
          <cell r="E46">
            <v>8323.1200000000008</v>
          </cell>
          <cell r="F46">
            <v>8939.6299999999992</v>
          </cell>
        </row>
        <row r="47">
          <cell r="A47" t="str">
            <v>02031</v>
          </cell>
          <cell r="B47" t="str">
            <v>Corte cabeça de estaca</v>
          </cell>
          <cell r="C47" t="str">
            <v>un</v>
          </cell>
          <cell r="D47">
            <v>0</v>
          </cell>
          <cell r="E47">
            <v>9.7200000000000006</v>
          </cell>
          <cell r="F47">
            <v>9.7200000000000006</v>
          </cell>
        </row>
        <row r="48">
          <cell r="A48" t="str">
            <v>02032</v>
          </cell>
          <cell r="B48" t="str">
            <v>Preparação e limpeza de quadra para recuperação</v>
          </cell>
          <cell r="C48" t="str">
            <v>m2</v>
          </cell>
          <cell r="D48">
            <v>0</v>
          </cell>
          <cell r="E48">
            <v>0.25</v>
          </cell>
          <cell r="F48">
            <v>0.25</v>
          </cell>
        </row>
        <row r="49">
          <cell r="A49" t="str">
            <v>02033</v>
          </cell>
          <cell r="B49" t="str">
            <v>Demolição construção em alvenaria</v>
          </cell>
          <cell r="C49" t="str">
            <v>m2</v>
          </cell>
          <cell r="D49">
            <v>0</v>
          </cell>
          <cell r="E49">
            <v>11.83</v>
          </cell>
          <cell r="F49">
            <v>11.83</v>
          </cell>
        </row>
        <row r="50">
          <cell r="A50" t="str">
            <v>02034</v>
          </cell>
          <cell r="B50" t="str">
            <v>Remoção de alambrado com aproveitamento</v>
          </cell>
          <cell r="C50" t="str">
            <v>m2</v>
          </cell>
          <cell r="D50">
            <v>0</v>
          </cell>
          <cell r="E50">
            <v>2.4300000000000002</v>
          </cell>
          <cell r="F50">
            <v>2.4300000000000002</v>
          </cell>
        </row>
        <row r="51">
          <cell r="A51" t="str">
            <v>02035</v>
          </cell>
          <cell r="B51" t="str">
            <v>Demolição de laje pré-fabricada (beirado)</v>
          </cell>
          <cell r="C51" t="str">
            <v>m2</v>
          </cell>
          <cell r="D51">
            <v>0</v>
          </cell>
          <cell r="E51">
            <v>5.44</v>
          </cell>
          <cell r="F51">
            <v>5.44</v>
          </cell>
        </row>
        <row r="52">
          <cell r="A52" t="str">
            <v>03000</v>
          </cell>
          <cell r="B52" t="str">
            <v>ESTRUTURA E FUNDAÇÃO</v>
          </cell>
          <cell r="C52" t="str">
            <v>m3</v>
          </cell>
          <cell r="D52">
            <v>0</v>
          </cell>
          <cell r="E52">
            <v>0</v>
          </cell>
          <cell r="F52">
            <v>0</v>
          </cell>
        </row>
        <row r="53">
          <cell r="A53" t="str">
            <v>03001</v>
          </cell>
          <cell r="B53" t="str">
            <v>Lançamento de concreto em fundação</v>
          </cell>
          <cell r="C53" t="str">
            <v>m3</v>
          </cell>
          <cell r="D53">
            <v>0.44</v>
          </cell>
          <cell r="E53">
            <v>22.37</v>
          </cell>
          <cell r="F53">
            <v>22.81</v>
          </cell>
        </row>
        <row r="54">
          <cell r="A54" t="str">
            <v>03002</v>
          </cell>
          <cell r="B54" t="str">
            <v>Locação da obra</v>
          </cell>
          <cell r="C54" t="str">
            <v>m2</v>
          </cell>
          <cell r="D54">
            <v>0.33</v>
          </cell>
          <cell r="E54">
            <v>1.07</v>
          </cell>
          <cell r="F54">
            <v>1.4</v>
          </cell>
        </row>
        <row r="55">
          <cell r="A55" t="str">
            <v>03004</v>
          </cell>
          <cell r="B55" t="str">
            <v>Concreto fck 15MPa  (preparo)</v>
          </cell>
          <cell r="C55" t="str">
            <v>m3</v>
          </cell>
          <cell r="D55">
            <v>136.08000000000001</v>
          </cell>
          <cell r="E55">
            <v>21.06</v>
          </cell>
          <cell r="F55">
            <v>157.13999999999999</v>
          </cell>
        </row>
        <row r="56">
          <cell r="A56" t="str">
            <v>03007</v>
          </cell>
          <cell r="B56" t="str">
            <v>Concreto estrutural   15MPa  incluíndo Aço (100kg/m3) e Forma (12m2/m3)</v>
          </cell>
          <cell r="C56" t="str">
            <v>m3</v>
          </cell>
          <cell r="D56">
            <v>346.57</v>
          </cell>
          <cell r="E56">
            <v>180.58</v>
          </cell>
          <cell r="F56">
            <v>527.15</v>
          </cell>
        </row>
        <row r="57">
          <cell r="A57" t="str">
            <v>03008</v>
          </cell>
          <cell r="B57" t="str">
            <v>Concreto estrutural   13,5MPa  incluíndo Aço (100kg/m3) e Forma (12m2/m3)</v>
          </cell>
          <cell r="C57" t="str">
            <v>m3</v>
          </cell>
          <cell r="D57">
            <v>239.24</v>
          </cell>
          <cell r="E57">
            <v>113.95</v>
          </cell>
          <cell r="F57">
            <v>353.19</v>
          </cell>
        </row>
        <row r="58">
          <cell r="A58" t="str">
            <v>03009</v>
          </cell>
          <cell r="B58" t="str">
            <v>Laje pré-fabricada forro</v>
          </cell>
          <cell r="C58" t="str">
            <v>m2</v>
          </cell>
          <cell r="D58">
            <v>15.24</v>
          </cell>
          <cell r="E58">
            <v>8.35</v>
          </cell>
          <cell r="F58">
            <v>23.59</v>
          </cell>
        </row>
        <row r="59">
          <cell r="A59" t="str">
            <v>03010</v>
          </cell>
          <cell r="B59" t="str">
            <v>Laje pré-fabricada piso</v>
          </cell>
          <cell r="C59" t="str">
            <v>m2</v>
          </cell>
          <cell r="D59">
            <v>17.329999999999998</v>
          </cell>
          <cell r="E59">
            <v>9.86</v>
          </cell>
          <cell r="F59">
            <v>27.19</v>
          </cell>
        </row>
        <row r="60">
          <cell r="A60" t="str">
            <v>03011</v>
          </cell>
          <cell r="B60" t="str">
            <v xml:space="preserve">Concreto fck 15 Mpa (prep. lanc. e cura) </v>
          </cell>
          <cell r="C60" t="str">
            <v>m3</v>
          </cell>
          <cell r="D60">
            <v>136.52000000000001</v>
          </cell>
          <cell r="E60">
            <v>43.43</v>
          </cell>
          <cell r="F60">
            <v>179.95</v>
          </cell>
        </row>
        <row r="61">
          <cell r="A61" t="str">
            <v>03012</v>
          </cell>
          <cell r="B61" t="str">
            <v xml:space="preserve">Concreto fck 20 Mpa (prep. lanc. e cura) </v>
          </cell>
          <cell r="C61" t="str">
            <v>m3</v>
          </cell>
          <cell r="D61">
            <v>144.71</v>
          </cell>
          <cell r="E61">
            <v>43.43</v>
          </cell>
          <cell r="F61">
            <v>188.14</v>
          </cell>
        </row>
        <row r="62">
          <cell r="A62" t="str">
            <v>03013</v>
          </cell>
          <cell r="B62" t="str">
            <v>Forma de pinus para concreto armado</v>
          </cell>
          <cell r="C62" t="str">
            <v>m2</v>
          </cell>
          <cell r="D62">
            <v>3.5</v>
          </cell>
          <cell r="E62">
            <v>5.35</v>
          </cell>
          <cell r="F62">
            <v>8.85</v>
          </cell>
        </row>
        <row r="63">
          <cell r="A63" t="str">
            <v>03014</v>
          </cell>
          <cell r="B63" t="str">
            <v>Armadura CA-50  média</v>
          </cell>
          <cell r="C63" t="str">
            <v>kg</v>
          </cell>
          <cell r="D63">
            <v>1.73</v>
          </cell>
          <cell r="E63">
            <v>0.73</v>
          </cell>
          <cell r="F63">
            <v>2.46</v>
          </cell>
        </row>
        <row r="64">
          <cell r="A64" t="str">
            <v>03015</v>
          </cell>
          <cell r="B64" t="str">
            <v>Armadura CA-60 média</v>
          </cell>
          <cell r="C64" t="str">
            <v>kg</v>
          </cell>
          <cell r="D64">
            <v>2.02</v>
          </cell>
          <cell r="E64">
            <v>0.73</v>
          </cell>
          <cell r="F64">
            <v>2.75</v>
          </cell>
        </row>
        <row r="65">
          <cell r="A65" t="str">
            <v>03016</v>
          </cell>
          <cell r="B65" t="str">
            <v>Estaca pré-moldada 18x18 cravada</v>
          </cell>
          <cell r="C65" t="str">
            <v>m</v>
          </cell>
          <cell r="D65">
            <v>22.75</v>
          </cell>
          <cell r="E65">
            <v>10.27</v>
          </cell>
          <cell r="F65">
            <v>33.020000000000003</v>
          </cell>
        </row>
        <row r="66">
          <cell r="A66" t="str">
            <v>03017</v>
          </cell>
          <cell r="B66" t="str">
            <v>Mobilização de equip. para estaquea.</v>
          </cell>
          <cell r="C66" t="str">
            <v>un</v>
          </cell>
          <cell r="D66">
            <v>650</v>
          </cell>
          <cell r="E66">
            <v>0</v>
          </cell>
          <cell r="F66">
            <v>650</v>
          </cell>
        </row>
        <row r="67">
          <cell r="A67" t="str">
            <v>03018</v>
          </cell>
          <cell r="B67" t="str">
            <v>Laje pré-fabricada para forro inclinada</v>
          </cell>
          <cell r="C67" t="str">
            <v>m2</v>
          </cell>
          <cell r="D67">
            <v>15.24</v>
          </cell>
          <cell r="E67">
            <v>10.93</v>
          </cell>
          <cell r="F67">
            <v>26.17</v>
          </cell>
        </row>
        <row r="68">
          <cell r="A68" t="str">
            <v>03019</v>
          </cell>
          <cell r="B68" t="str">
            <v>Laje maciça em concreto para abrigo de gás</v>
          </cell>
          <cell r="C68" t="str">
            <v>m2</v>
          </cell>
          <cell r="D68">
            <v>25.66</v>
          </cell>
          <cell r="E68">
            <v>6.61</v>
          </cell>
          <cell r="F68">
            <v>32.270000000000003</v>
          </cell>
        </row>
        <row r="69">
          <cell r="A69" t="str">
            <v>03020</v>
          </cell>
          <cell r="B69" t="str">
            <v>Estaca pré-moldada 16x16 cravada</v>
          </cell>
          <cell r="C69" t="str">
            <v>m</v>
          </cell>
          <cell r="D69">
            <v>11.39</v>
          </cell>
          <cell r="E69">
            <v>10.27</v>
          </cell>
          <cell r="F69">
            <v>21.66</v>
          </cell>
        </row>
        <row r="70">
          <cell r="A70" t="str">
            <v>03021</v>
          </cell>
          <cell r="B70" t="str">
            <v>Concreto estrutural usinado   21MPa incluíndo Aço (100kg/m3) e Forma (12m2/m3)</v>
          </cell>
          <cell r="C70" t="str">
            <v>m3</v>
          </cell>
          <cell r="D70">
            <v>396.98</v>
          </cell>
          <cell r="E70">
            <v>159.52000000000001</v>
          </cell>
          <cell r="F70">
            <v>556.5</v>
          </cell>
        </row>
        <row r="71">
          <cell r="A71" t="str">
            <v>03022</v>
          </cell>
          <cell r="B71" t="str">
            <v>Concreto estrutural usinado   15MPa incluíndo Aço (100kg/m3) e Forma (12m2/m3)</v>
          </cell>
          <cell r="C71" t="str">
            <v>m3</v>
          </cell>
          <cell r="D71">
            <v>368.83</v>
          </cell>
          <cell r="E71">
            <v>159.52000000000001</v>
          </cell>
          <cell r="F71">
            <v>528.35</v>
          </cell>
        </row>
        <row r="72">
          <cell r="A72" t="str">
            <v>03023</v>
          </cell>
          <cell r="B72" t="str">
            <v>Concreto estrutural    15MPa incluíndo Aço (60 kg/m3) e Forma (5m2/m3)</v>
          </cell>
          <cell r="C72" t="str">
            <v>m3</v>
          </cell>
          <cell r="D72">
            <v>258.17</v>
          </cell>
          <cell r="E72">
            <v>113.95</v>
          </cell>
          <cell r="F72">
            <v>372.12</v>
          </cell>
        </row>
        <row r="73">
          <cell r="A73" t="str">
            <v>03024</v>
          </cell>
          <cell r="B73" t="str">
            <v>Concreto estrutural    15MPa incluíndo  Forma (5m2/m3)</v>
          </cell>
          <cell r="C73" t="str">
            <v>m3</v>
          </cell>
          <cell r="D73">
            <v>155.72999999999999</v>
          </cell>
          <cell r="E73">
            <v>70.17</v>
          </cell>
          <cell r="F73">
            <v>225.9</v>
          </cell>
        </row>
        <row r="74">
          <cell r="A74" t="str">
            <v>03025</v>
          </cell>
          <cell r="B74" t="str">
            <v>Concreto estrutural    15MPa incluíndo  Forma (12m2/m3)</v>
          </cell>
          <cell r="C74" t="str">
            <v>m3</v>
          </cell>
          <cell r="D74">
            <v>178.48</v>
          </cell>
          <cell r="E74">
            <v>107.62</v>
          </cell>
          <cell r="F74">
            <v>286.10000000000002</v>
          </cell>
        </row>
        <row r="75">
          <cell r="A75" t="str">
            <v>03026</v>
          </cell>
          <cell r="B75" t="str">
            <v>Concreto estrutural usinado   15MPa incluíndo lançamento e cura</v>
          </cell>
          <cell r="C75" t="str">
            <v>m3</v>
          </cell>
          <cell r="D75">
            <v>158.78</v>
          </cell>
          <cell r="E75">
            <v>26.58</v>
          </cell>
          <cell r="F75">
            <v>185.36</v>
          </cell>
        </row>
        <row r="76">
          <cell r="A76" t="str">
            <v>03027</v>
          </cell>
          <cell r="B76" t="str">
            <v>Concreto armado estrutural usinado   15MPa para quadra</v>
          </cell>
          <cell r="C76" t="str">
            <v>m3</v>
          </cell>
          <cell r="D76">
            <v>194.85</v>
          </cell>
          <cell r="E76">
            <v>7.46</v>
          </cell>
          <cell r="F76">
            <v>202.31</v>
          </cell>
        </row>
        <row r="77">
          <cell r="A77" t="str">
            <v>03028</v>
          </cell>
          <cell r="B77" t="str">
            <v>Concreto armado estrutural usinado   18MPa para quadra</v>
          </cell>
          <cell r="C77" t="str">
            <v>m3</v>
          </cell>
          <cell r="D77">
            <v>213.66</v>
          </cell>
          <cell r="E77">
            <v>7.46</v>
          </cell>
          <cell r="F77">
            <v>221.12</v>
          </cell>
        </row>
        <row r="78">
          <cell r="A78" t="str">
            <v>03029</v>
          </cell>
          <cell r="B78" t="str">
            <v xml:space="preserve">Preparo da superfície da quadra com régua vibratória dupla e alizadora para piso de concreto </v>
          </cell>
          <cell r="C78" t="str">
            <v>m2</v>
          </cell>
          <cell r="D78">
            <v>5.85</v>
          </cell>
          <cell r="E78">
            <v>0</v>
          </cell>
          <cell r="F78">
            <v>5.85</v>
          </cell>
        </row>
        <row r="79">
          <cell r="A79" t="str">
            <v>03030</v>
          </cell>
          <cell r="B79" t="str">
            <v>Corte com serra utilizando disco diamantado  profundidade 3cm</v>
          </cell>
          <cell r="C79" t="str">
            <v>m</v>
          </cell>
          <cell r="D79">
            <v>2.6</v>
          </cell>
          <cell r="E79">
            <v>0</v>
          </cell>
          <cell r="F79">
            <v>2.6</v>
          </cell>
        </row>
        <row r="80">
          <cell r="A80" t="str">
            <v>03031</v>
          </cell>
          <cell r="B80" t="str">
            <v>Selante para junta de dilatação tipo poliuretano-mastique</v>
          </cell>
          <cell r="C80" t="str">
            <v>m</v>
          </cell>
          <cell r="D80">
            <v>3.25</v>
          </cell>
          <cell r="E80">
            <v>0</v>
          </cell>
          <cell r="F80">
            <v>3.25</v>
          </cell>
        </row>
        <row r="81">
          <cell r="A81" t="str">
            <v>03032</v>
          </cell>
          <cell r="B81" t="str">
            <v>Cura do concreto incluíndo lona plástica e manutenção da umidade (mínimo 3 dias) para quadra</v>
          </cell>
          <cell r="C81" t="str">
            <v>m2</v>
          </cell>
          <cell r="D81">
            <v>0.56999999999999995</v>
          </cell>
          <cell r="E81">
            <v>0.1</v>
          </cell>
          <cell r="F81">
            <v>0.67</v>
          </cell>
        </row>
        <row r="82">
          <cell r="A82" t="str">
            <v>03033</v>
          </cell>
          <cell r="B82" t="str">
            <v xml:space="preserve">Concreto estrutural    15MPa incluíndo Aço (60 kg/m3) </v>
          </cell>
          <cell r="C82" t="str">
            <v>m3</v>
          </cell>
          <cell r="D82">
            <v>238.96</v>
          </cell>
          <cell r="E82">
            <v>87.2</v>
          </cell>
          <cell r="F82">
            <v>326.16000000000003</v>
          </cell>
        </row>
        <row r="83">
          <cell r="A83" t="str">
            <v>03034</v>
          </cell>
          <cell r="B83" t="str">
            <v>Concreto simples estrutural usinado   18MPa para quadra</v>
          </cell>
          <cell r="C83" t="str">
            <v>m3</v>
          </cell>
          <cell r="D83">
            <v>177.59</v>
          </cell>
          <cell r="E83">
            <v>7.46</v>
          </cell>
          <cell r="F83">
            <v>185.05</v>
          </cell>
        </row>
        <row r="84">
          <cell r="A84" t="str">
            <v>04000</v>
          </cell>
          <cell r="B84" t="str">
            <v>ALVENARIA E REVESTIMENTO</v>
          </cell>
          <cell r="C84" t="str">
            <v>m2</v>
          </cell>
          <cell r="D84">
            <v>0</v>
          </cell>
          <cell r="E84">
            <v>0</v>
          </cell>
          <cell r="F84">
            <v>0</v>
          </cell>
        </row>
        <row r="85">
          <cell r="A85" t="str">
            <v>04001</v>
          </cell>
          <cell r="B85" t="str">
            <v>Alvenaria de tijolos 6FP (15)</v>
          </cell>
          <cell r="C85" t="str">
            <v>m2</v>
          </cell>
          <cell r="D85">
            <v>4.2300000000000004</v>
          </cell>
          <cell r="E85">
            <v>6.42</v>
          </cell>
          <cell r="F85">
            <v>10.65</v>
          </cell>
        </row>
        <row r="86">
          <cell r="A86" t="str">
            <v>04002</v>
          </cell>
          <cell r="B86" t="str">
            <v>Alvenaria de tijolos 6FP (20)</v>
          </cell>
          <cell r="C86" t="str">
            <v>m2</v>
          </cell>
          <cell r="D86">
            <v>8.25</v>
          </cell>
          <cell r="E86">
            <v>7.7</v>
          </cell>
          <cell r="F86">
            <v>15.95</v>
          </cell>
        </row>
        <row r="87">
          <cell r="A87" t="str">
            <v>04003</v>
          </cell>
          <cell r="B87" t="str">
            <v>Alvenaria de tijolos maciços (S)</v>
          </cell>
          <cell r="C87" t="str">
            <v>m2</v>
          </cell>
          <cell r="D87">
            <v>11.58</v>
          </cell>
          <cell r="E87">
            <v>8.56</v>
          </cell>
          <cell r="F87">
            <v>20.14</v>
          </cell>
        </row>
        <row r="88">
          <cell r="A88" t="str">
            <v>04004</v>
          </cell>
          <cell r="B88" t="str">
            <v>Alvenaria de tijolos maciços (D)</v>
          </cell>
          <cell r="C88" t="str">
            <v>m2</v>
          </cell>
          <cell r="D88">
            <v>23.16</v>
          </cell>
          <cell r="E88">
            <v>14.55</v>
          </cell>
          <cell r="F88">
            <v>37.71</v>
          </cell>
        </row>
        <row r="89">
          <cell r="A89" t="str">
            <v>04005</v>
          </cell>
          <cell r="B89" t="str">
            <v>Chapisco  1:4</v>
          </cell>
          <cell r="C89" t="str">
            <v>m2</v>
          </cell>
          <cell r="D89">
            <v>0.76</v>
          </cell>
          <cell r="E89">
            <v>1.02</v>
          </cell>
          <cell r="F89">
            <v>1.78</v>
          </cell>
        </row>
        <row r="90">
          <cell r="A90" t="str">
            <v>04006</v>
          </cell>
          <cell r="B90" t="str">
            <v>Reboco  massa única 1:2:8</v>
          </cell>
          <cell r="C90" t="str">
            <v>m2</v>
          </cell>
          <cell r="D90">
            <v>1.1399999999999999</v>
          </cell>
          <cell r="E90">
            <v>5.35</v>
          </cell>
          <cell r="F90">
            <v>6.49</v>
          </cell>
        </row>
        <row r="91">
          <cell r="A91" t="str">
            <v>04007</v>
          </cell>
          <cell r="B91" t="str">
            <v>Azulejo 20x20 extra (argamassa colante)</v>
          </cell>
          <cell r="C91" t="str">
            <v>m2</v>
          </cell>
          <cell r="D91">
            <v>11.28</v>
          </cell>
          <cell r="E91">
            <v>5.35</v>
          </cell>
          <cell r="F91">
            <v>16.63</v>
          </cell>
        </row>
        <row r="92">
          <cell r="A92" t="str">
            <v>04008</v>
          </cell>
          <cell r="B92" t="str">
            <v>Elemento vazado cimento 40x40x7</v>
          </cell>
          <cell r="C92" t="str">
            <v>m2</v>
          </cell>
          <cell r="D92">
            <v>7.65</v>
          </cell>
          <cell r="E92">
            <v>5.35</v>
          </cell>
          <cell r="F92">
            <v>13</v>
          </cell>
        </row>
        <row r="93">
          <cell r="A93" t="str">
            <v>04009</v>
          </cell>
          <cell r="B93" t="str">
            <v>Elemento vazado cimento 24x24x10</v>
          </cell>
          <cell r="C93" t="str">
            <v>m2</v>
          </cell>
          <cell r="D93">
            <v>17.66</v>
          </cell>
          <cell r="E93">
            <v>9.6300000000000008</v>
          </cell>
          <cell r="F93">
            <v>27.29</v>
          </cell>
        </row>
        <row r="94">
          <cell r="A94" t="str">
            <v>04010</v>
          </cell>
          <cell r="B94" t="str">
            <v>Elemento vazado cerâmica</v>
          </cell>
          <cell r="C94" t="str">
            <v>m2</v>
          </cell>
          <cell r="D94">
            <v>4.3499999999999996</v>
          </cell>
          <cell r="E94">
            <v>9.6300000000000008</v>
          </cell>
          <cell r="F94">
            <v>13.98</v>
          </cell>
        </row>
        <row r="95">
          <cell r="A95" t="str">
            <v>04011</v>
          </cell>
          <cell r="B95" t="str">
            <v>Chapa lisa fibrocimento 6mm</v>
          </cell>
          <cell r="C95" t="str">
            <v>m2</v>
          </cell>
          <cell r="D95">
            <v>25.33</v>
          </cell>
          <cell r="E95">
            <v>5.77</v>
          </cell>
          <cell r="F95">
            <v>31.1</v>
          </cell>
        </row>
        <row r="96">
          <cell r="A96" t="str">
            <v>04012</v>
          </cell>
          <cell r="B96" t="str">
            <v>Divisória  em argamassa armada 5cm</v>
          </cell>
          <cell r="C96" t="str">
            <v>m2</v>
          </cell>
          <cell r="D96">
            <v>29.78</v>
          </cell>
          <cell r="E96">
            <v>9.08</v>
          </cell>
          <cell r="F96">
            <v>38.86</v>
          </cell>
        </row>
        <row r="97">
          <cell r="A97" t="str">
            <v>04014</v>
          </cell>
          <cell r="B97" t="str">
            <v>Divisória tipo divilux</v>
          </cell>
          <cell r="C97" t="str">
            <v>m2</v>
          </cell>
          <cell r="D97">
            <v>25.4</v>
          </cell>
          <cell r="E97">
            <v>5.46</v>
          </cell>
          <cell r="F97">
            <v>30.86</v>
          </cell>
        </row>
        <row r="98">
          <cell r="A98" t="str">
            <v>04015</v>
          </cell>
          <cell r="B98" t="str">
            <v>Divisória tipo divilux com vidro</v>
          </cell>
          <cell r="C98" t="str">
            <v>m2</v>
          </cell>
          <cell r="D98">
            <v>29.92</v>
          </cell>
          <cell r="E98">
            <v>5.46</v>
          </cell>
          <cell r="F98">
            <v>35.380000000000003</v>
          </cell>
        </row>
        <row r="99">
          <cell r="A99" t="str">
            <v>04016</v>
          </cell>
          <cell r="B99" t="str">
            <v>Reboco  com argamassa pré-misturada</v>
          </cell>
          <cell r="C99" t="str">
            <v>m2</v>
          </cell>
          <cell r="D99">
            <v>1.53</v>
          </cell>
          <cell r="E99">
            <v>4.93</v>
          </cell>
          <cell r="F99">
            <v>6.46</v>
          </cell>
        </row>
        <row r="100">
          <cell r="A100" t="str">
            <v>04017</v>
          </cell>
          <cell r="B100" t="str">
            <v>Requadro de esquadrias</v>
          </cell>
          <cell r="C100" t="str">
            <v>m</v>
          </cell>
          <cell r="D100">
            <v>0.67</v>
          </cell>
          <cell r="E100">
            <v>1.71</v>
          </cell>
          <cell r="F100">
            <v>2.38</v>
          </cell>
        </row>
        <row r="101">
          <cell r="A101" t="str">
            <v>04018</v>
          </cell>
          <cell r="B101" t="str">
            <v>Verga de concreto 11x3cm</v>
          </cell>
          <cell r="C101" t="str">
            <v>m</v>
          </cell>
          <cell r="D101">
            <v>1.57</v>
          </cell>
          <cell r="E101">
            <v>5.35</v>
          </cell>
          <cell r="F101">
            <v>6.92</v>
          </cell>
        </row>
        <row r="102">
          <cell r="A102" t="str">
            <v>04019</v>
          </cell>
          <cell r="B102" t="str">
            <v>Chapa lisa compensado naval 15mm</v>
          </cell>
          <cell r="C102" t="str">
            <v>m2</v>
          </cell>
          <cell r="D102">
            <v>29.13</v>
          </cell>
          <cell r="E102">
            <v>5.35</v>
          </cell>
          <cell r="F102">
            <v>34.479999999999997</v>
          </cell>
        </row>
        <row r="103">
          <cell r="A103" t="str">
            <v>04020</v>
          </cell>
          <cell r="B103" t="str">
            <v>Chapisco  1:5</v>
          </cell>
          <cell r="C103" t="str">
            <v>m2</v>
          </cell>
          <cell r="D103">
            <v>0.59</v>
          </cell>
          <cell r="E103">
            <v>1.02</v>
          </cell>
          <cell r="F103">
            <v>1.61</v>
          </cell>
        </row>
        <row r="104">
          <cell r="A104" t="str">
            <v>04021</v>
          </cell>
          <cell r="B104" t="str">
            <v>Alvenaria de bloco de concreto 19x19x39 vedação</v>
          </cell>
          <cell r="C104" t="str">
            <v>m2</v>
          </cell>
          <cell r="D104">
            <v>18.46</v>
          </cell>
          <cell r="E104">
            <v>6.42</v>
          </cell>
          <cell r="F104">
            <v>24.88</v>
          </cell>
        </row>
        <row r="105">
          <cell r="A105" t="str">
            <v>04022</v>
          </cell>
          <cell r="B105" t="str">
            <v>Alvenaria de bloco de concreto 14x19x39 vedação</v>
          </cell>
          <cell r="C105" t="str">
            <v>m2</v>
          </cell>
          <cell r="D105">
            <v>13.38</v>
          </cell>
          <cell r="E105">
            <v>6.42</v>
          </cell>
          <cell r="F105">
            <v>19.8</v>
          </cell>
        </row>
        <row r="106">
          <cell r="A106" t="str">
            <v>04023</v>
          </cell>
          <cell r="B106" t="str">
            <v>Alvenaria de bloco de concreto 9x19x39 vedação</v>
          </cell>
          <cell r="C106" t="str">
            <v>m2</v>
          </cell>
          <cell r="D106">
            <v>10.08</v>
          </cell>
          <cell r="E106">
            <v>5.35</v>
          </cell>
          <cell r="F106">
            <v>15.43</v>
          </cell>
        </row>
        <row r="107">
          <cell r="A107" t="str">
            <v>04024</v>
          </cell>
          <cell r="B107" t="str">
            <v>Alvenaria de bloco de concreto 9x19x39 estrutural</v>
          </cell>
          <cell r="C107" t="str">
            <v>m2</v>
          </cell>
          <cell r="D107">
            <v>21.84</v>
          </cell>
          <cell r="E107">
            <v>6.42</v>
          </cell>
          <cell r="F107">
            <v>28.26</v>
          </cell>
        </row>
        <row r="108">
          <cell r="A108" t="str">
            <v>04025</v>
          </cell>
          <cell r="B108" t="str">
            <v>Alvenaria de bloco de concreto 9x19x39 estrutural</v>
          </cell>
          <cell r="C108" t="str">
            <v>m2</v>
          </cell>
          <cell r="D108">
            <v>14.91</v>
          </cell>
          <cell r="E108">
            <v>6.42</v>
          </cell>
          <cell r="F108">
            <v>21.33</v>
          </cell>
        </row>
        <row r="109">
          <cell r="A109" t="str">
            <v>04026</v>
          </cell>
          <cell r="B109" t="str">
            <v>Alvenaria de tijolos 6FP (15) assentado com argamassa pré-fabricada</v>
          </cell>
          <cell r="C109" t="str">
            <v>m2</v>
          </cell>
          <cell r="D109">
            <v>5.04</v>
          </cell>
          <cell r="E109">
            <v>6.42</v>
          </cell>
          <cell r="F109">
            <v>11.46</v>
          </cell>
        </row>
        <row r="110">
          <cell r="A110" t="str">
            <v>04027</v>
          </cell>
          <cell r="B110" t="str">
            <v>Alvenaria Maciços parede simples assentado com argamassa pré-fabricada</v>
          </cell>
          <cell r="C110" t="str">
            <v>m2</v>
          </cell>
          <cell r="D110">
            <v>11.45</v>
          </cell>
          <cell r="E110">
            <v>8.56</v>
          </cell>
          <cell r="F110">
            <v>20.010000000000002</v>
          </cell>
        </row>
        <row r="111">
          <cell r="A111" t="str">
            <v>04028</v>
          </cell>
          <cell r="B111" t="str">
            <v>Alvenaria Maciços parede dupla assentado com argamassa pré-fabricada</v>
          </cell>
          <cell r="C111" t="str">
            <v>m2</v>
          </cell>
          <cell r="D111">
            <v>22.85</v>
          </cell>
          <cell r="E111">
            <v>14.55</v>
          </cell>
          <cell r="F111">
            <v>37.4</v>
          </cell>
        </row>
        <row r="112">
          <cell r="A112" t="str">
            <v>04029</v>
          </cell>
          <cell r="B112" t="str">
            <v>Alvenaria Maciços tipo branco  parede simples assentado com argamassa pré-fabricada</v>
          </cell>
          <cell r="C112" t="str">
            <v>m2</v>
          </cell>
          <cell r="D112">
            <v>20.149999999999999</v>
          </cell>
          <cell r="E112">
            <v>17.12</v>
          </cell>
          <cell r="F112">
            <v>37.270000000000003</v>
          </cell>
        </row>
        <row r="113">
          <cell r="A113" t="str">
            <v>05000</v>
          </cell>
          <cell r="B113" t="str">
            <v>REVESTIMENTO DE PISO</v>
          </cell>
          <cell r="C113" t="str">
            <v>m2</v>
          </cell>
          <cell r="D113">
            <v>0</v>
          </cell>
          <cell r="E113">
            <v>0</v>
          </cell>
          <cell r="F113">
            <v>0</v>
          </cell>
        </row>
        <row r="114">
          <cell r="A114" t="str">
            <v>05001</v>
          </cell>
          <cell r="B114" t="str">
            <v>Contrapiso simples 5cm</v>
          </cell>
          <cell r="C114" t="str">
            <v>m2</v>
          </cell>
          <cell r="D114">
            <v>6.65</v>
          </cell>
          <cell r="E114">
            <v>3.08</v>
          </cell>
          <cell r="F114">
            <v>9.73</v>
          </cell>
        </row>
        <row r="115">
          <cell r="A115" t="str">
            <v>05003</v>
          </cell>
          <cell r="B115" t="str">
            <v>Contrapiso concreto armado 10cm</v>
          </cell>
          <cell r="C115" t="str">
            <v>m2</v>
          </cell>
          <cell r="D115">
            <v>15.89</v>
          </cell>
          <cell r="E115">
            <v>7.13</v>
          </cell>
          <cell r="F115">
            <v>23.02</v>
          </cell>
        </row>
        <row r="116">
          <cell r="A116" t="str">
            <v>05004</v>
          </cell>
          <cell r="B116" t="str">
            <v>Cimentado base 3cm traço 1:4</v>
          </cell>
          <cell r="C116" t="str">
            <v>m2</v>
          </cell>
          <cell r="D116">
            <v>3.25</v>
          </cell>
          <cell r="E116">
            <v>3</v>
          </cell>
          <cell r="F116">
            <v>6.25</v>
          </cell>
        </row>
        <row r="117">
          <cell r="A117" t="str">
            <v>05005</v>
          </cell>
          <cell r="B117" t="str">
            <v>Piso cerâmico extra 30x30 PEI-4 assentado na massa 1:4</v>
          </cell>
          <cell r="C117" t="str">
            <v>m2</v>
          </cell>
          <cell r="D117">
            <v>14.65</v>
          </cell>
          <cell r="E117">
            <v>6.65</v>
          </cell>
          <cell r="F117">
            <v>21.3</v>
          </cell>
        </row>
        <row r="118">
          <cell r="A118" t="str">
            <v>05006</v>
          </cell>
          <cell r="B118" t="str">
            <v xml:space="preserve">Piso cerâmico extra 30x30 PEI-4 assentado na argamassa colante </v>
          </cell>
          <cell r="C118" t="str">
            <v>m2</v>
          </cell>
          <cell r="D118">
            <v>12.18</v>
          </cell>
          <cell r="E118">
            <v>4.51</v>
          </cell>
          <cell r="F118">
            <v>16.690000000000001</v>
          </cell>
        </row>
        <row r="119">
          <cell r="A119" t="str">
            <v>05007</v>
          </cell>
          <cell r="B119" t="str">
            <v>Rodapé cerâmico 7cm</v>
          </cell>
          <cell r="C119" t="str">
            <v>m</v>
          </cell>
          <cell r="D119">
            <v>1.1499999999999999</v>
          </cell>
          <cell r="E119">
            <v>0.86</v>
          </cell>
          <cell r="F119">
            <v>2.0099999999999998</v>
          </cell>
        </row>
        <row r="120">
          <cell r="A120" t="str">
            <v>05008</v>
          </cell>
          <cell r="B120" t="str">
            <v>Rodapé de madeira  7cm</v>
          </cell>
          <cell r="C120" t="str">
            <v>m</v>
          </cell>
          <cell r="D120">
            <v>2.35</v>
          </cell>
          <cell r="E120">
            <v>0.69</v>
          </cell>
          <cell r="F120">
            <v>3.04</v>
          </cell>
        </row>
        <row r="121">
          <cell r="A121" t="str">
            <v>05009</v>
          </cell>
          <cell r="B121" t="str">
            <v>Piso vinílico 30x30 2mm</v>
          </cell>
          <cell r="C121" t="str">
            <v>m2</v>
          </cell>
          <cell r="D121">
            <v>14.28</v>
          </cell>
          <cell r="E121">
            <v>5.2</v>
          </cell>
          <cell r="F121">
            <v>19.48</v>
          </cell>
        </row>
        <row r="122">
          <cell r="A122" t="str">
            <v>05010</v>
          </cell>
          <cell r="B122" t="str">
            <v>Piso borracha pastilhada preto</v>
          </cell>
          <cell r="C122" t="str">
            <v>m2</v>
          </cell>
          <cell r="D122">
            <v>16.41</v>
          </cell>
          <cell r="E122">
            <v>5.2</v>
          </cell>
          <cell r="F122">
            <v>21.61</v>
          </cell>
        </row>
        <row r="123">
          <cell r="A123" t="str">
            <v>05011</v>
          </cell>
          <cell r="B123" t="str">
            <v>Piso borracha pastilhada colorido</v>
          </cell>
          <cell r="C123" t="str">
            <v>m2</v>
          </cell>
          <cell r="D123">
            <v>26.35</v>
          </cell>
          <cell r="E123">
            <v>5.2</v>
          </cell>
          <cell r="F123">
            <v>31.55</v>
          </cell>
        </row>
        <row r="124">
          <cell r="A124" t="str">
            <v>05012</v>
          </cell>
          <cell r="B124" t="str">
            <v>Rodapé vinílico</v>
          </cell>
          <cell r="C124" t="str">
            <v>m</v>
          </cell>
          <cell r="D124">
            <v>2.3199999999999998</v>
          </cell>
          <cell r="E124">
            <v>1.04</v>
          </cell>
          <cell r="F124">
            <v>3.36</v>
          </cell>
        </row>
        <row r="125">
          <cell r="A125" t="str">
            <v>05013</v>
          </cell>
          <cell r="B125" t="str">
            <v>Argamassa no traço 1:4</v>
          </cell>
          <cell r="C125" t="str">
            <v>m3</v>
          </cell>
          <cell r="D125">
            <v>108.23</v>
          </cell>
          <cell r="E125">
            <v>23.01</v>
          </cell>
          <cell r="F125">
            <v>131.24</v>
          </cell>
        </row>
        <row r="126">
          <cell r="A126" t="str">
            <v>05014</v>
          </cell>
          <cell r="B126" t="str">
            <v>Argamassa no traço 1:3</v>
          </cell>
          <cell r="C126" t="str">
            <v>m3</v>
          </cell>
          <cell r="D126">
            <v>137.85</v>
          </cell>
          <cell r="E126">
            <v>29.97</v>
          </cell>
          <cell r="F126">
            <v>167.82</v>
          </cell>
        </row>
        <row r="127">
          <cell r="A127" t="str">
            <v>05015</v>
          </cell>
          <cell r="B127" t="str">
            <v>Piso em concreto simples fck 15MPa e=10cm</v>
          </cell>
          <cell r="C127" t="str">
            <v>m2</v>
          </cell>
          <cell r="D127">
            <v>13.65</v>
          </cell>
          <cell r="E127">
            <v>4.34</v>
          </cell>
          <cell r="F127">
            <v>17.989999999999998</v>
          </cell>
        </row>
        <row r="128">
          <cell r="A128" t="str">
            <v>06000</v>
          </cell>
          <cell r="B128" t="str">
            <v>COBERTURA</v>
          </cell>
          <cell r="C128" t="str">
            <v>m2</v>
          </cell>
          <cell r="D128">
            <v>0</v>
          </cell>
          <cell r="E128">
            <v>0</v>
          </cell>
          <cell r="F128">
            <v>0</v>
          </cell>
        </row>
        <row r="129">
          <cell r="A129" t="str">
            <v>06001</v>
          </cell>
          <cell r="B129" t="str">
            <v>Estrutura madeira p/ telha cerâmica</v>
          </cell>
          <cell r="C129" t="str">
            <v>m2</v>
          </cell>
          <cell r="D129">
            <v>16.55</v>
          </cell>
          <cell r="E129">
            <v>10.7</v>
          </cell>
          <cell r="F129">
            <v>27.25</v>
          </cell>
        </row>
        <row r="130">
          <cell r="A130" t="str">
            <v>06002</v>
          </cell>
          <cell r="B130" t="str">
            <v>Estrutura madeira  telha fibrocimento</v>
          </cell>
          <cell r="C130" t="str">
            <v>m2</v>
          </cell>
          <cell r="D130">
            <v>11.35</v>
          </cell>
          <cell r="E130">
            <v>8.56</v>
          </cell>
          <cell r="F130">
            <v>19.91</v>
          </cell>
        </row>
        <row r="131">
          <cell r="A131" t="str">
            <v>06003</v>
          </cell>
          <cell r="B131" t="str">
            <v>Estrutura madeira ancorada laje para telha fibrocimento</v>
          </cell>
          <cell r="C131" t="str">
            <v>m2</v>
          </cell>
          <cell r="D131">
            <v>6.8</v>
          </cell>
          <cell r="E131">
            <v>6.42</v>
          </cell>
          <cell r="F131">
            <v>13.22</v>
          </cell>
        </row>
        <row r="132">
          <cell r="A132" t="str">
            <v>06004</v>
          </cell>
          <cell r="B132" t="str">
            <v>Cobertura com telha francesa</v>
          </cell>
          <cell r="C132" t="str">
            <v>m2</v>
          </cell>
          <cell r="D132">
            <v>5.53</v>
          </cell>
          <cell r="E132">
            <v>5.35</v>
          </cell>
          <cell r="F132">
            <v>10.88</v>
          </cell>
        </row>
        <row r="133">
          <cell r="A133" t="str">
            <v>06005</v>
          </cell>
          <cell r="B133" t="str">
            <v>Cobertura telha fibrocimento 6mm</v>
          </cell>
          <cell r="C133" t="str">
            <v>m2</v>
          </cell>
          <cell r="D133">
            <v>9.66</v>
          </cell>
          <cell r="E133">
            <v>2.35</v>
          </cell>
          <cell r="F133">
            <v>12.01</v>
          </cell>
        </row>
        <row r="134">
          <cell r="A134" t="str">
            <v>06006</v>
          </cell>
          <cell r="B134" t="str">
            <v>Calha alumínio corte 60</v>
          </cell>
          <cell r="C134" t="str">
            <v>m</v>
          </cell>
          <cell r="D134">
            <v>10.65</v>
          </cell>
          <cell r="E134">
            <v>1.49</v>
          </cell>
          <cell r="F134">
            <v>12.14</v>
          </cell>
        </row>
        <row r="135">
          <cell r="A135" t="str">
            <v>06007</v>
          </cell>
          <cell r="B135" t="str">
            <v>Rufo de cimento 10x25</v>
          </cell>
          <cell r="C135" t="str">
            <v>m</v>
          </cell>
          <cell r="D135">
            <v>6.51</v>
          </cell>
          <cell r="E135">
            <v>6.65</v>
          </cell>
          <cell r="F135">
            <v>13.16</v>
          </cell>
        </row>
        <row r="136">
          <cell r="A136" t="str">
            <v>06008</v>
          </cell>
          <cell r="B136" t="str">
            <v>Forro de madeira de lei</v>
          </cell>
          <cell r="C136" t="str">
            <v>m2</v>
          </cell>
          <cell r="D136">
            <v>13.31</v>
          </cell>
          <cell r="E136">
            <v>8.56</v>
          </cell>
          <cell r="F136">
            <v>21.87</v>
          </cell>
        </row>
        <row r="137">
          <cell r="A137" t="str">
            <v>06009</v>
          </cell>
          <cell r="B137" t="str">
            <v>Forro de PVC 20cm</v>
          </cell>
          <cell r="C137" t="str">
            <v>m2</v>
          </cell>
          <cell r="D137">
            <v>19.82</v>
          </cell>
          <cell r="E137">
            <v>5.36</v>
          </cell>
          <cell r="F137">
            <v>25.18</v>
          </cell>
        </row>
        <row r="138">
          <cell r="A138" t="str">
            <v>06010</v>
          </cell>
          <cell r="B138" t="str">
            <v>Calha pluvial de alumínio incluindo condutor</v>
          </cell>
          <cell r="C138" t="str">
            <v>m</v>
          </cell>
          <cell r="D138">
            <v>19.84</v>
          </cell>
          <cell r="E138">
            <v>6.61</v>
          </cell>
          <cell r="F138">
            <v>26.45</v>
          </cell>
        </row>
        <row r="139">
          <cell r="A139" t="str">
            <v>06011</v>
          </cell>
          <cell r="B139" t="str">
            <v>Cobertura com telha PLAN</v>
          </cell>
          <cell r="C139" t="str">
            <v>m2</v>
          </cell>
          <cell r="D139">
            <v>6.29</v>
          </cell>
          <cell r="E139">
            <v>4.28</v>
          </cell>
          <cell r="F139">
            <v>10.57</v>
          </cell>
        </row>
        <row r="140">
          <cell r="A140" t="str">
            <v>06012</v>
          </cell>
          <cell r="B140" t="str">
            <v>Cumeeira para telha francesa</v>
          </cell>
          <cell r="C140" t="str">
            <v>m</v>
          </cell>
          <cell r="D140">
            <v>1.56</v>
          </cell>
          <cell r="E140">
            <v>5.35</v>
          </cell>
          <cell r="F140">
            <v>6.91</v>
          </cell>
        </row>
        <row r="141">
          <cell r="A141" t="str">
            <v>06013</v>
          </cell>
          <cell r="B141" t="str">
            <v>Cobertura fibrocimento 4mm</v>
          </cell>
          <cell r="C141" t="str">
            <v>m2</v>
          </cell>
          <cell r="D141">
            <v>5.07</v>
          </cell>
          <cell r="E141">
            <v>1.6</v>
          </cell>
          <cell r="F141">
            <v>6.67</v>
          </cell>
        </row>
        <row r="142">
          <cell r="A142" t="str">
            <v>06014</v>
          </cell>
          <cell r="B142" t="str">
            <v>Cobertura fibrocimento Kalheta</v>
          </cell>
          <cell r="C142" t="str">
            <v>m2</v>
          </cell>
          <cell r="D142">
            <v>21.4</v>
          </cell>
          <cell r="E142">
            <v>3.4</v>
          </cell>
          <cell r="F142">
            <v>24.8</v>
          </cell>
        </row>
        <row r="143">
          <cell r="A143" t="str">
            <v>06015</v>
          </cell>
          <cell r="B143" t="str">
            <v>Cobertura fibrocimento Kalhetão</v>
          </cell>
          <cell r="C143" t="str">
            <v>m2</v>
          </cell>
          <cell r="D143">
            <v>25.26</v>
          </cell>
          <cell r="E143">
            <v>4.1500000000000004</v>
          </cell>
          <cell r="F143">
            <v>29.41</v>
          </cell>
        </row>
        <row r="144">
          <cell r="A144" t="str">
            <v>06016</v>
          </cell>
          <cell r="B144" t="str">
            <v xml:space="preserve">Cobertura com telha ondulada/trapezoidal de alumínio 0,6mm </v>
          </cell>
          <cell r="C144" t="str">
            <v>m2</v>
          </cell>
          <cell r="D144">
            <v>16.73</v>
          </cell>
          <cell r="E144">
            <v>4.1500000000000004</v>
          </cell>
          <cell r="F144">
            <v>20.88</v>
          </cell>
        </row>
        <row r="145">
          <cell r="A145" t="str">
            <v>06017</v>
          </cell>
          <cell r="B145" t="str">
            <v xml:space="preserve">Cobertura com telha de aço zincado trapezoidal  0,5mm </v>
          </cell>
          <cell r="C145" t="str">
            <v>m2</v>
          </cell>
          <cell r="D145">
            <v>11.8</v>
          </cell>
          <cell r="E145">
            <v>4.1500000000000004</v>
          </cell>
          <cell r="F145">
            <v>15.95</v>
          </cell>
        </row>
        <row r="146">
          <cell r="A146" t="str">
            <v>06018</v>
          </cell>
          <cell r="B146" t="str">
            <v>Cumeeira para telha de alumínio</v>
          </cell>
          <cell r="C146" t="str">
            <v>m</v>
          </cell>
          <cell r="D146">
            <v>18.88</v>
          </cell>
          <cell r="E146">
            <v>2.14</v>
          </cell>
          <cell r="F146">
            <v>21.02</v>
          </cell>
        </row>
        <row r="147">
          <cell r="A147" t="str">
            <v>06019</v>
          </cell>
          <cell r="B147" t="str">
            <v>Cumeeira para telha de barro natural</v>
          </cell>
          <cell r="C147" t="str">
            <v>m</v>
          </cell>
          <cell r="D147">
            <v>1.78</v>
          </cell>
          <cell r="E147">
            <v>2.98</v>
          </cell>
          <cell r="F147">
            <v>4.76</v>
          </cell>
        </row>
        <row r="148">
          <cell r="A148" t="str">
            <v>06020</v>
          </cell>
          <cell r="B148" t="str">
            <v>Cumeeira para telha fibrocimento 6mm</v>
          </cell>
          <cell r="C148" t="str">
            <v>m</v>
          </cell>
          <cell r="D148">
            <v>21.21</v>
          </cell>
          <cell r="E148">
            <v>1.6</v>
          </cell>
          <cell r="F148">
            <v>22.81</v>
          </cell>
        </row>
        <row r="149">
          <cell r="A149" t="str">
            <v>06021</v>
          </cell>
          <cell r="B149" t="str">
            <v>Cumeeira para telha fibrocimento Kalheta</v>
          </cell>
          <cell r="C149" t="str">
            <v>m</v>
          </cell>
          <cell r="D149">
            <v>18.239999999999998</v>
          </cell>
          <cell r="E149">
            <v>2.14</v>
          </cell>
          <cell r="F149">
            <v>20.38</v>
          </cell>
        </row>
        <row r="150">
          <cell r="A150" t="str">
            <v>06022</v>
          </cell>
          <cell r="B150" t="str">
            <v>Cumeeira para telha fibrocimento Kalhetão</v>
          </cell>
          <cell r="C150" t="str">
            <v>m</v>
          </cell>
          <cell r="D150">
            <v>18.239999999999998</v>
          </cell>
          <cell r="E150">
            <v>2.14</v>
          </cell>
          <cell r="F150">
            <v>20.38</v>
          </cell>
        </row>
        <row r="151">
          <cell r="A151" t="str">
            <v>06023</v>
          </cell>
          <cell r="B151" t="str">
            <v>Cobertura transparente  6mm</v>
          </cell>
          <cell r="C151" t="str">
            <v>m2</v>
          </cell>
          <cell r="D151">
            <v>13.71</v>
          </cell>
          <cell r="E151">
            <v>2.35</v>
          </cell>
          <cell r="F151">
            <v>16.059999999999999</v>
          </cell>
        </row>
        <row r="152">
          <cell r="A152" t="str">
            <v>06024</v>
          </cell>
          <cell r="B152" t="str">
            <v>Espigão de abas planas fibrocimento 6mm</v>
          </cell>
          <cell r="C152" t="str">
            <v>m</v>
          </cell>
          <cell r="D152">
            <v>12.58</v>
          </cell>
          <cell r="E152">
            <v>1.6</v>
          </cell>
          <cell r="F152">
            <v>14.18</v>
          </cell>
        </row>
        <row r="153">
          <cell r="A153" t="str">
            <v>06025</v>
          </cell>
          <cell r="B153" t="str">
            <v>Condutor Pluvial de PVC 88mm</v>
          </cell>
          <cell r="C153" t="str">
            <v>m</v>
          </cell>
          <cell r="D153">
            <v>8.1</v>
          </cell>
          <cell r="E153">
            <v>1.98</v>
          </cell>
          <cell r="F153">
            <v>10.08</v>
          </cell>
        </row>
        <row r="154">
          <cell r="A154" t="str">
            <v>06026</v>
          </cell>
          <cell r="B154" t="str">
            <v>Estrutura madeira p/ telha cerâmica sem laje de apoio</v>
          </cell>
          <cell r="C154" t="str">
            <v>m</v>
          </cell>
          <cell r="D154">
            <v>13.36</v>
          </cell>
          <cell r="E154">
            <v>10.7</v>
          </cell>
          <cell r="F154">
            <v>24.06</v>
          </cell>
        </row>
        <row r="155">
          <cell r="A155" t="str">
            <v>06027</v>
          </cell>
          <cell r="B155" t="str">
            <v>Estrutura madeira p/ telha cerâmica com laje de apoio</v>
          </cell>
          <cell r="C155" t="str">
            <v>m</v>
          </cell>
          <cell r="D155">
            <v>11.53</v>
          </cell>
          <cell r="E155">
            <v>9.6300000000000008</v>
          </cell>
          <cell r="F155">
            <v>21.16</v>
          </cell>
        </row>
        <row r="156">
          <cell r="A156" t="str">
            <v>06028</v>
          </cell>
          <cell r="B156" t="str">
            <v>Calha pluvial em PVC 125mm incluindo condutor 88mm</v>
          </cell>
          <cell r="C156" t="str">
            <v>m</v>
          </cell>
          <cell r="D156">
            <v>15.71</v>
          </cell>
          <cell r="E156">
            <v>6.61</v>
          </cell>
          <cell r="F156">
            <v>22.32</v>
          </cell>
        </row>
        <row r="157">
          <cell r="A157" t="str">
            <v>06029</v>
          </cell>
          <cell r="B157" t="str">
            <v>Calha pluvial em PVC 125mm</v>
          </cell>
          <cell r="C157" t="str">
            <v>m</v>
          </cell>
          <cell r="D157">
            <v>12.34</v>
          </cell>
          <cell r="E157">
            <v>4.63</v>
          </cell>
          <cell r="F157">
            <v>16.97</v>
          </cell>
        </row>
        <row r="158">
          <cell r="A158" t="str">
            <v>06030</v>
          </cell>
          <cell r="B158" t="str">
            <v>Calha pluvial em alumínio</v>
          </cell>
          <cell r="C158" t="str">
            <v>m</v>
          </cell>
          <cell r="D158">
            <v>15.55</v>
          </cell>
          <cell r="E158">
            <v>4.63</v>
          </cell>
          <cell r="F158">
            <v>20.18</v>
          </cell>
        </row>
        <row r="159">
          <cell r="A159" t="str">
            <v>06031</v>
          </cell>
          <cell r="B159" t="str">
            <v>Condutor pluvial em alumínio</v>
          </cell>
          <cell r="C159" t="str">
            <v>m</v>
          </cell>
          <cell r="D159">
            <v>9.36</v>
          </cell>
          <cell r="E159">
            <v>1.98</v>
          </cell>
          <cell r="F159">
            <v>11.34</v>
          </cell>
        </row>
        <row r="160">
          <cell r="A160" t="str">
            <v>06032</v>
          </cell>
          <cell r="B160" t="str">
            <v>Condutor pluvial em PVC 100mm</v>
          </cell>
          <cell r="C160" t="str">
            <v>m</v>
          </cell>
          <cell r="D160">
            <v>5.12</v>
          </cell>
          <cell r="E160">
            <v>1.98</v>
          </cell>
          <cell r="F160">
            <v>7.1</v>
          </cell>
        </row>
        <row r="161">
          <cell r="A161" t="str">
            <v>06033</v>
          </cell>
          <cell r="B161" t="str">
            <v xml:space="preserve">Cobertura com telha portuguesa natural incluindo ripamento </v>
          </cell>
          <cell r="C161" t="str">
            <v>m2</v>
          </cell>
          <cell r="D161">
            <v>9.24</v>
          </cell>
          <cell r="E161">
            <v>7.49</v>
          </cell>
          <cell r="F161">
            <v>16.73</v>
          </cell>
        </row>
        <row r="162">
          <cell r="A162" t="str">
            <v>06034</v>
          </cell>
          <cell r="B162" t="str">
            <v xml:space="preserve">Cobertura com telha portuguesa esmaltada incluindo ripamento </v>
          </cell>
          <cell r="C162" t="str">
            <v>m2</v>
          </cell>
          <cell r="D162">
            <v>20.010000000000002</v>
          </cell>
          <cell r="E162">
            <v>7.49</v>
          </cell>
          <cell r="F162">
            <v>27.5</v>
          </cell>
        </row>
        <row r="163">
          <cell r="A163" t="str">
            <v>06035</v>
          </cell>
          <cell r="B163" t="str">
            <v>Cumeeira para telha de barro esmaltada</v>
          </cell>
          <cell r="C163" t="str">
            <v>m</v>
          </cell>
          <cell r="D163">
            <v>3.53</v>
          </cell>
          <cell r="E163">
            <v>2.98</v>
          </cell>
          <cell r="F163">
            <v>6.51</v>
          </cell>
        </row>
        <row r="164">
          <cell r="A164" t="str">
            <v>07000</v>
          </cell>
          <cell r="B164" t="str">
            <v xml:space="preserve">ESQUADRIAS </v>
          </cell>
          <cell r="C164" t="str">
            <v>un</v>
          </cell>
          <cell r="D164">
            <v>0</v>
          </cell>
          <cell r="E164">
            <v>0</v>
          </cell>
          <cell r="F164">
            <v>0</v>
          </cell>
        </row>
        <row r="165">
          <cell r="A165" t="str">
            <v>07001</v>
          </cell>
          <cell r="B165" t="str">
            <v xml:space="preserve">Porta interna 60x210   c/ ferragens s/forra </v>
          </cell>
          <cell r="C165" t="str">
            <v>un</v>
          </cell>
          <cell r="D165">
            <v>77.27</v>
          </cell>
          <cell r="E165">
            <v>21.4</v>
          </cell>
          <cell r="F165">
            <v>98.67</v>
          </cell>
        </row>
        <row r="166">
          <cell r="A166" t="str">
            <v>07002</v>
          </cell>
          <cell r="B166" t="str">
            <v>Porta interna 70x210 c/ ferrgens s/forra</v>
          </cell>
          <cell r="C166" t="str">
            <v>un</v>
          </cell>
          <cell r="D166">
            <v>83.93</v>
          </cell>
          <cell r="E166">
            <v>21.4</v>
          </cell>
          <cell r="F166">
            <v>105.33</v>
          </cell>
        </row>
        <row r="167">
          <cell r="A167" t="str">
            <v>07003</v>
          </cell>
          <cell r="B167" t="str">
            <v>Porta interna 80x210  c/ ferragens  s/forra</v>
          </cell>
          <cell r="C167" t="str">
            <v>un</v>
          </cell>
          <cell r="D167">
            <v>87.99</v>
          </cell>
          <cell r="E167">
            <v>21.4</v>
          </cell>
          <cell r="F167">
            <v>109.39</v>
          </cell>
        </row>
        <row r="168">
          <cell r="A168" t="str">
            <v>07004</v>
          </cell>
          <cell r="B168" t="str">
            <v>Porta interna 90x210  c/ ferragens s/forra</v>
          </cell>
          <cell r="C168" t="str">
            <v>un</v>
          </cell>
          <cell r="D168">
            <v>94.65</v>
          </cell>
          <cell r="E168">
            <v>21.4</v>
          </cell>
          <cell r="F168">
            <v>116.05</v>
          </cell>
        </row>
        <row r="169">
          <cell r="A169" t="str">
            <v>07005</v>
          </cell>
          <cell r="B169" t="str">
            <v>Porta interna 100x210  c/ ferragens s/forra</v>
          </cell>
          <cell r="C169" t="str">
            <v>un</v>
          </cell>
          <cell r="D169">
            <v>97.41</v>
          </cell>
          <cell r="E169">
            <v>21.4</v>
          </cell>
          <cell r="F169">
            <v>118.81</v>
          </cell>
        </row>
        <row r="170">
          <cell r="A170" t="str">
            <v>07006</v>
          </cell>
          <cell r="B170" t="str">
            <v>Porta externa 80x210   c/ ferragens s/forra</v>
          </cell>
          <cell r="C170" t="str">
            <v>un</v>
          </cell>
          <cell r="D170">
            <v>118.74</v>
          </cell>
          <cell r="E170">
            <v>21.4</v>
          </cell>
          <cell r="F170">
            <v>140.13999999999999</v>
          </cell>
        </row>
        <row r="171">
          <cell r="A171" t="str">
            <v>07007</v>
          </cell>
          <cell r="B171" t="str">
            <v>Porta externa 90x210  c/ ferragens s/forra</v>
          </cell>
          <cell r="C171" t="str">
            <v>un</v>
          </cell>
          <cell r="D171">
            <v>144.9</v>
          </cell>
          <cell r="E171">
            <v>21.4</v>
          </cell>
          <cell r="F171">
            <v>166.3</v>
          </cell>
        </row>
        <row r="172">
          <cell r="A172" t="str">
            <v>07008</v>
          </cell>
          <cell r="B172" t="str">
            <v>Porta externa 100x210   c/ ferragens s/forra</v>
          </cell>
          <cell r="C172" t="str">
            <v>un</v>
          </cell>
          <cell r="D172">
            <v>158.38</v>
          </cell>
          <cell r="E172">
            <v>21.4</v>
          </cell>
          <cell r="F172">
            <v>179.78</v>
          </cell>
        </row>
        <row r="173">
          <cell r="A173" t="str">
            <v>07009</v>
          </cell>
          <cell r="B173" t="str">
            <v>Contra marco de alumínio</v>
          </cell>
          <cell r="C173" t="str">
            <v>m</v>
          </cell>
          <cell r="D173">
            <v>2.83</v>
          </cell>
          <cell r="E173">
            <v>1.6</v>
          </cell>
          <cell r="F173">
            <v>4.43</v>
          </cell>
        </row>
        <row r="174">
          <cell r="A174" t="str">
            <v>07010</v>
          </cell>
          <cell r="B174" t="str">
            <v>Porta de alumínio tipo veneziana</v>
          </cell>
          <cell r="C174" t="str">
            <v>m2</v>
          </cell>
          <cell r="D174">
            <v>175.5</v>
          </cell>
          <cell r="E174">
            <v>0</v>
          </cell>
          <cell r="F174">
            <v>178.1</v>
          </cell>
        </row>
        <row r="175">
          <cell r="A175" t="str">
            <v>07011</v>
          </cell>
          <cell r="B175" t="str">
            <v>Porta de alumínio e vidro</v>
          </cell>
          <cell r="C175" t="str">
            <v>m2</v>
          </cell>
          <cell r="D175">
            <v>188.5</v>
          </cell>
          <cell r="E175">
            <v>0</v>
          </cell>
          <cell r="F175">
            <v>191.1</v>
          </cell>
        </row>
        <row r="176">
          <cell r="A176" t="str">
            <v>07012</v>
          </cell>
          <cell r="B176" t="str">
            <v>Janela de alumínio de correr</v>
          </cell>
          <cell r="C176" t="str">
            <v>m2</v>
          </cell>
          <cell r="D176">
            <v>117</v>
          </cell>
          <cell r="E176">
            <v>0</v>
          </cell>
          <cell r="F176">
            <v>119.6</v>
          </cell>
        </row>
        <row r="177">
          <cell r="A177" t="str">
            <v>07013</v>
          </cell>
          <cell r="B177" t="str">
            <v>Janela de alumínio basculante</v>
          </cell>
          <cell r="C177" t="str">
            <v>m2</v>
          </cell>
          <cell r="D177">
            <v>130</v>
          </cell>
          <cell r="E177">
            <v>0</v>
          </cell>
          <cell r="F177">
            <v>132.6</v>
          </cell>
        </row>
        <row r="178">
          <cell r="A178" t="str">
            <v>07014</v>
          </cell>
          <cell r="B178" t="str">
            <v>Janela de alumínio tipo maximar</v>
          </cell>
          <cell r="C178" t="str">
            <v>m2</v>
          </cell>
          <cell r="D178">
            <v>117</v>
          </cell>
          <cell r="E178">
            <v>0</v>
          </cell>
          <cell r="F178">
            <v>119.6</v>
          </cell>
        </row>
        <row r="179">
          <cell r="A179" t="str">
            <v>07015</v>
          </cell>
          <cell r="B179" t="str">
            <v>Janela de alumínio fixa</v>
          </cell>
          <cell r="C179" t="str">
            <v>m2</v>
          </cell>
          <cell r="D179">
            <v>104</v>
          </cell>
          <cell r="E179">
            <v>0</v>
          </cell>
          <cell r="F179">
            <v>106.6</v>
          </cell>
        </row>
        <row r="180">
          <cell r="A180" t="str">
            <v>07016</v>
          </cell>
          <cell r="B180" t="str">
            <v>Janelas de madeira  150x120</v>
          </cell>
          <cell r="C180" t="str">
            <v>un</v>
          </cell>
          <cell r="D180">
            <v>81.150000000000006</v>
          </cell>
          <cell r="E180">
            <v>35.340000000000003</v>
          </cell>
          <cell r="F180">
            <v>116.49</v>
          </cell>
        </row>
        <row r="181">
          <cell r="A181" t="str">
            <v>07017</v>
          </cell>
          <cell r="B181" t="str">
            <v>Grade de ferro zincada</v>
          </cell>
          <cell r="C181" t="str">
            <v>m2</v>
          </cell>
          <cell r="D181">
            <v>45.91</v>
          </cell>
          <cell r="E181">
            <v>5.58</v>
          </cell>
          <cell r="F181">
            <v>51.49</v>
          </cell>
        </row>
        <row r="182">
          <cell r="A182" t="str">
            <v>07018</v>
          </cell>
          <cell r="B182" t="str">
            <v>Vidro liso 3mm</v>
          </cell>
          <cell r="C182" t="str">
            <v>m2</v>
          </cell>
          <cell r="D182">
            <v>20.8</v>
          </cell>
          <cell r="E182">
            <v>3.9</v>
          </cell>
          <cell r="F182">
            <v>24.7</v>
          </cell>
        </row>
        <row r="183">
          <cell r="A183" t="str">
            <v>07019</v>
          </cell>
          <cell r="B183" t="str">
            <v>Vidro liso 4mm</v>
          </cell>
          <cell r="C183" t="str">
            <v>m2</v>
          </cell>
          <cell r="D183">
            <v>24.7</v>
          </cell>
          <cell r="E183">
            <v>3.9</v>
          </cell>
          <cell r="F183">
            <v>28.6</v>
          </cell>
        </row>
        <row r="184">
          <cell r="A184" t="str">
            <v>07020</v>
          </cell>
          <cell r="B184" t="str">
            <v>Forra para porta interna 60x210</v>
          </cell>
          <cell r="C184" t="str">
            <v>un</v>
          </cell>
          <cell r="D184">
            <v>20.010000000000002</v>
          </cell>
          <cell r="E184">
            <v>16.05</v>
          </cell>
          <cell r="F184">
            <v>36.06</v>
          </cell>
        </row>
        <row r="185">
          <cell r="A185" t="str">
            <v>07021</v>
          </cell>
          <cell r="B185" t="str">
            <v>Forra para porta interna 70x210</v>
          </cell>
          <cell r="C185" t="str">
            <v>un</v>
          </cell>
          <cell r="D185">
            <v>20.399999999999999</v>
          </cell>
          <cell r="E185">
            <v>16.05</v>
          </cell>
          <cell r="F185">
            <v>36.450000000000003</v>
          </cell>
        </row>
        <row r="186">
          <cell r="A186" t="str">
            <v>07022</v>
          </cell>
          <cell r="B186" t="str">
            <v>Forra para porta interna 80x210</v>
          </cell>
          <cell r="C186" t="str">
            <v>un</v>
          </cell>
          <cell r="D186">
            <v>20.79</v>
          </cell>
          <cell r="E186">
            <v>16.05</v>
          </cell>
          <cell r="F186">
            <v>36.840000000000003</v>
          </cell>
        </row>
        <row r="187">
          <cell r="A187" t="str">
            <v>07023</v>
          </cell>
          <cell r="B187" t="str">
            <v>Forra para porta interna 90x210</v>
          </cell>
          <cell r="C187" t="str">
            <v>un</v>
          </cell>
          <cell r="D187">
            <v>21.18</v>
          </cell>
          <cell r="E187">
            <v>16.05</v>
          </cell>
          <cell r="F187">
            <v>37.229999999999997</v>
          </cell>
        </row>
        <row r="188">
          <cell r="A188" t="str">
            <v>07024</v>
          </cell>
          <cell r="B188" t="str">
            <v>Forra para porta interna 100x210</v>
          </cell>
          <cell r="C188" t="str">
            <v>un</v>
          </cell>
          <cell r="D188">
            <v>21.57</v>
          </cell>
          <cell r="E188">
            <v>16.05</v>
          </cell>
          <cell r="F188">
            <v>37.619999999999997</v>
          </cell>
        </row>
        <row r="189">
          <cell r="A189" t="str">
            <v>07025</v>
          </cell>
          <cell r="B189" t="str">
            <v>Forra para porta externa 80x210</v>
          </cell>
          <cell r="C189" t="str">
            <v>un</v>
          </cell>
          <cell r="D189">
            <v>20.79</v>
          </cell>
          <cell r="E189">
            <v>16.05</v>
          </cell>
          <cell r="F189">
            <v>36.840000000000003</v>
          </cell>
        </row>
        <row r="190">
          <cell r="A190" t="str">
            <v>07026</v>
          </cell>
          <cell r="B190" t="str">
            <v>Forra para porta externa 90x210</v>
          </cell>
          <cell r="C190" t="str">
            <v>un</v>
          </cell>
          <cell r="D190">
            <v>21.18</v>
          </cell>
          <cell r="E190">
            <v>16.05</v>
          </cell>
          <cell r="F190">
            <v>37.229999999999997</v>
          </cell>
        </row>
        <row r="191">
          <cell r="A191" t="str">
            <v>07027</v>
          </cell>
          <cell r="B191" t="str">
            <v>Forra para porta externa 100x210</v>
          </cell>
          <cell r="C191" t="str">
            <v>un</v>
          </cell>
          <cell r="D191">
            <v>21.57</v>
          </cell>
          <cell r="E191">
            <v>16.05</v>
          </cell>
          <cell r="F191">
            <v>37.619999999999997</v>
          </cell>
        </row>
        <row r="192">
          <cell r="A192" t="str">
            <v>07028</v>
          </cell>
          <cell r="B192" t="str">
            <v>Vidro fantasia</v>
          </cell>
          <cell r="C192" t="str">
            <v>m2</v>
          </cell>
          <cell r="D192">
            <v>19.5</v>
          </cell>
          <cell r="E192">
            <v>3.9</v>
          </cell>
          <cell r="F192">
            <v>23.4</v>
          </cell>
        </row>
        <row r="193">
          <cell r="A193" t="str">
            <v>07029</v>
          </cell>
          <cell r="B193" t="str">
            <v>Vidro fume 4mm</v>
          </cell>
          <cell r="C193" t="str">
            <v>m2</v>
          </cell>
          <cell r="D193">
            <v>38.479999999999997</v>
          </cell>
          <cell r="E193">
            <v>3.9</v>
          </cell>
          <cell r="F193">
            <v>42.38</v>
          </cell>
        </row>
        <row r="194">
          <cell r="A194" t="str">
            <v>07030</v>
          </cell>
          <cell r="B194" t="str">
            <v>Porta interna 60x210  completa</v>
          </cell>
          <cell r="C194" t="str">
            <v>un</v>
          </cell>
          <cell r="D194">
            <v>97.28</v>
          </cell>
          <cell r="E194">
            <v>37.450000000000003</v>
          </cell>
          <cell r="F194">
            <v>134.72999999999999</v>
          </cell>
        </row>
        <row r="195">
          <cell r="A195" t="str">
            <v>07031</v>
          </cell>
          <cell r="B195" t="str">
            <v>Porta interna 70x210 completa</v>
          </cell>
          <cell r="C195" t="str">
            <v>un</v>
          </cell>
          <cell r="D195">
            <v>104.34</v>
          </cell>
          <cell r="E195">
            <v>37.450000000000003</v>
          </cell>
          <cell r="F195">
            <v>141.79</v>
          </cell>
        </row>
        <row r="196">
          <cell r="A196" t="str">
            <v>07032</v>
          </cell>
          <cell r="B196" t="str">
            <v>Porta interna 80x210  completa</v>
          </cell>
          <cell r="C196" t="str">
            <v>un</v>
          </cell>
          <cell r="D196">
            <v>108.79</v>
          </cell>
          <cell r="E196">
            <v>37.450000000000003</v>
          </cell>
          <cell r="F196">
            <v>146.24</v>
          </cell>
        </row>
        <row r="197">
          <cell r="A197" t="str">
            <v>07033</v>
          </cell>
          <cell r="B197" t="str">
            <v>Porta interna 90x210  completa</v>
          </cell>
          <cell r="C197" t="str">
            <v>un</v>
          </cell>
          <cell r="D197">
            <v>115.84</v>
          </cell>
          <cell r="E197">
            <v>37.450000000000003</v>
          </cell>
          <cell r="F197">
            <v>153.29</v>
          </cell>
        </row>
        <row r="198">
          <cell r="A198" t="str">
            <v>07034</v>
          </cell>
          <cell r="B198" t="str">
            <v>Porta interna 100x210  completa</v>
          </cell>
          <cell r="C198" t="str">
            <v>un</v>
          </cell>
          <cell r="D198">
            <v>118.99</v>
          </cell>
          <cell r="E198">
            <v>37.450000000000003</v>
          </cell>
          <cell r="F198">
            <v>156.44</v>
          </cell>
        </row>
        <row r="199">
          <cell r="A199" t="str">
            <v>07035</v>
          </cell>
          <cell r="B199" t="str">
            <v>Porta externa 80x210   completa</v>
          </cell>
          <cell r="C199" t="str">
            <v>un</v>
          </cell>
          <cell r="D199">
            <v>139.53</v>
          </cell>
          <cell r="E199">
            <v>37.450000000000003</v>
          </cell>
          <cell r="F199">
            <v>176.98</v>
          </cell>
        </row>
        <row r="200">
          <cell r="A200" t="str">
            <v>07036</v>
          </cell>
          <cell r="B200" t="str">
            <v>Porta externa 90x210  completa</v>
          </cell>
          <cell r="C200" t="str">
            <v>un</v>
          </cell>
          <cell r="D200">
            <v>166.09</v>
          </cell>
          <cell r="E200">
            <v>37.450000000000003</v>
          </cell>
          <cell r="F200">
            <v>203.54</v>
          </cell>
        </row>
        <row r="201">
          <cell r="A201" t="str">
            <v>07037</v>
          </cell>
          <cell r="B201" t="str">
            <v>Porta externa 100x210  completa</v>
          </cell>
          <cell r="C201" t="str">
            <v>un</v>
          </cell>
          <cell r="D201">
            <v>179.96</v>
          </cell>
          <cell r="E201">
            <v>37.450000000000003</v>
          </cell>
          <cell r="F201">
            <v>217.41</v>
          </cell>
        </row>
        <row r="202">
          <cell r="A202" t="str">
            <v>07038</v>
          </cell>
          <cell r="B202" t="str">
            <v>Fechadura externa de tambor</v>
          </cell>
          <cell r="C202" t="str">
            <v>un</v>
          </cell>
          <cell r="D202">
            <v>25.35</v>
          </cell>
          <cell r="E202">
            <v>6.87</v>
          </cell>
          <cell r="F202">
            <v>32.22</v>
          </cell>
        </row>
        <row r="203">
          <cell r="A203" t="str">
            <v>07039</v>
          </cell>
          <cell r="B203" t="str">
            <v>Dobradiça inóx 3 1/2"</v>
          </cell>
          <cell r="C203" t="str">
            <v>un</v>
          </cell>
          <cell r="D203">
            <v>3.68</v>
          </cell>
          <cell r="E203">
            <v>2.2799999999999998</v>
          </cell>
          <cell r="F203">
            <v>5.96</v>
          </cell>
        </row>
        <row r="204">
          <cell r="A204" t="str">
            <v>07040</v>
          </cell>
          <cell r="B204" t="str">
            <v>Porta Externa especial 310x110 com bandeira fixa de 60</v>
          </cell>
          <cell r="C204" t="str">
            <v>un</v>
          </cell>
          <cell r="D204">
            <v>328.29</v>
          </cell>
          <cell r="E204">
            <v>42.8</v>
          </cell>
          <cell r="F204">
            <v>371.09</v>
          </cell>
        </row>
        <row r="205">
          <cell r="A205" t="str">
            <v>07041</v>
          </cell>
          <cell r="B205" t="str">
            <v>Porta interna 90x250 completa incluindo bandeira</v>
          </cell>
          <cell r="C205" t="str">
            <v>un</v>
          </cell>
          <cell r="D205">
            <v>128.31</v>
          </cell>
          <cell r="E205">
            <v>37.450000000000003</v>
          </cell>
          <cell r="F205">
            <v>165.76</v>
          </cell>
        </row>
        <row r="206">
          <cell r="A206" t="str">
            <v>07042</v>
          </cell>
          <cell r="B206" t="str">
            <v>Porta interna 120x210 completa</v>
          </cell>
          <cell r="C206" t="str">
            <v>un</v>
          </cell>
          <cell r="D206">
            <v>201.06</v>
          </cell>
          <cell r="E206">
            <v>37.450000000000003</v>
          </cell>
          <cell r="F206">
            <v>238.51</v>
          </cell>
        </row>
        <row r="207">
          <cell r="A207" t="str">
            <v>07043</v>
          </cell>
          <cell r="B207" t="str">
            <v>Porta veneziana 60x130</v>
          </cell>
          <cell r="C207" t="str">
            <v>un</v>
          </cell>
          <cell r="D207">
            <v>97</v>
          </cell>
          <cell r="E207">
            <v>42.8</v>
          </cell>
          <cell r="F207">
            <v>139.80000000000001</v>
          </cell>
        </row>
        <row r="208">
          <cell r="A208" t="str">
            <v>07044</v>
          </cell>
          <cell r="B208" t="str">
            <v>Porta de alumínio  400x250 com veniz. e vidro  (pintura eletrostática)</v>
          </cell>
          <cell r="C208" t="str">
            <v>un</v>
          </cell>
          <cell r="D208">
            <v>2298.84</v>
          </cell>
          <cell r="E208">
            <v>20.86</v>
          </cell>
          <cell r="F208">
            <v>2319.6999999999998</v>
          </cell>
        </row>
        <row r="209">
          <cell r="A209" t="str">
            <v>08000</v>
          </cell>
          <cell r="B209" t="str">
            <v>IMPERMEABILIZAÇÃO</v>
          </cell>
          <cell r="C209" t="str">
            <v>m2</v>
          </cell>
          <cell r="D209">
            <v>0</v>
          </cell>
          <cell r="E209">
            <v>0</v>
          </cell>
          <cell r="F209">
            <v>0</v>
          </cell>
        </row>
        <row r="210">
          <cell r="A210" t="str">
            <v>08001</v>
          </cell>
          <cell r="B210" t="str">
            <v>Impermeabilização com tinta base betume 2 demãos</v>
          </cell>
          <cell r="C210" t="str">
            <v>m2</v>
          </cell>
          <cell r="D210">
            <v>2.33</v>
          </cell>
          <cell r="E210">
            <v>3.37</v>
          </cell>
          <cell r="F210">
            <v>5.7</v>
          </cell>
        </row>
        <row r="211">
          <cell r="A211" t="str">
            <v>08002</v>
          </cell>
          <cell r="B211" t="str">
            <v>Impermeabilização com hidroasfalto 2 demãos</v>
          </cell>
          <cell r="C211" t="str">
            <v>m2</v>
          </cell>
          <cell r="D211">
            <v>1.87</v>
          </cell>
          <cell r="E211">
            <v>2.11</v>
          </cell>
          <cell r="F211">
            <v>3.98</v>
          </cell>
        </row>
        <row r="212">
          <cell r="A212" t="str">
            <v>08003</v>
          </cell>
          <cell r="B212" t="str">
            <v>Impermeabilização com hidroasfalto 4 demãos</v>
          </cell>
          <cell r="C212" t="str">
            <v>m2</v>
          </cell>
          <cell r="D212">
            <v>3.74</v>
          </cell>
          <cell r="E212">
            <v>4.21</v>
          </cell>
          <cell r="F212">
            <v>7.95</v>
          </cell>
        </row>
        <row r="213">
          <cell r="A213" t="str">
            <v>08004</v>
          </cell>
          <cell r="B213" t="str">
            <v>Chapisco impermeável traço 1:2</v>
          </cell>
          <cell r="C213" t="str">
            <v>m2</v>
          </cell>
          <cell r="D213">
            <v>1.34</v>
          </cell>
          <cell r="E213">
            <v>1.93</v>
          </cell>
          <cell r="F213">
            <v>3.27</v>
          </cell>
        </row>
        <row r="214">
          <cell r="A214" t="str">
            <v>08005</v>
          </cell>
          <cell r="B214" t="str">
            <v>Reboco impermeável traço 1:3   15mm</v>
          </cell>
          <cell r="C214" t="str">
            <v>m2</v>
          </cell>
          <cell r="D214">
            <v>2.77</v>
          </cell>
          <cell r="E214">
            <v>5.77</v>
          </cell>
          <cell r="F214">
            <v>8.5399999999999991</v>
          </cell>
        </row>
        <row r="215">
          <cell r="A215" t="str">
            <v>08006</v>
          </cell>
          <cell r="B215" t="str">
            <v>Aparelhamento superfície  com argamassa traço 1:3  3cm</v>
          </cell>
          <cell r="C215" t="str">
            <v>m2</v>
          </cell>
          <cell r="D215">
            <v>5.07</v>
          </cell>
          <cell r="E215">
            <v>6.19</v>
          </cell>
          <cell r="F215">
            <v>11.26</v>
          </cell>
        </row>
        <row r="216">
          <cell r="A216" t="str">
            <v>08007</v>
          </cell>
          <cell r="B216" t="str">
            <v>Proteção mecânica de superfície impermeabilizada com argamassa 1:3 4cm</v>
          </cell>
          <cell r="C216" t="str">
            <v>m2</v>
          </cell>
          <cell r="D216">
            <v>6.71</v>
          </cell>
          <cell r="E216">
            <v>7.68</v>
          </cell>
          <cell r="F216">
            <v>14.39</v>
          </cell>
        </row>
        <row r="217">
          <cell r="A217" t="str">
            <v>08008</v>
          </cell>
          <cell r="B217" t="str">
            <v xml:space="preserve">Impermeabilização a quente com manta asfáltica com revestimento em alumínio, incluindo pintura primária (primer)  </v>
          </cell>
          <cell r="C217" t="str">
            <v>m2</v>
          </cell>
          <cell r="D217">
            <v>41.6</v>
          </cell>
          <cell r="E217">
            <v>10.4</v>
          </cell>
          <cell r="F217">
            <v>52</v>
          </cell>
        </row>
        <row r="218">
          <cell r="A218" t="str">
            <v>09000</v>
          </cell>
          <cell r="B218" t="str">
            <v>APARELHOS SANITÁRIOS E METAIS</v>
          </cell>
          <cell r="C218" t="str">
            <v>un</v>
          </cell>
          <cell r="D218">
            <v>0</v>
          </cell>
          <cell r="E218">
            <v>0</v>
          </cell>
          <cell r="F218">
            <v>0</v>
          </cell>
        </row>
        <row r="219">
          <cell r="A219" t="str">
            <v>09001</v>
          </cell>
          <cell r="B219" t="str">
            <v>Vaso sanitário com assento</v>
          </cell>
          <cell r="C219" t="str">
            <v>un</v>
          </cell>
          <cell r="D219">
            <v>84.25</v>
          </cell>
          <cell r="E219">
            <v>19.25</v>
          </cell>
          <cell r="F219">
            <v>103.5</v>
          </cell>
        </row>
        <row r="220">
          <cell r="A220" t="str">
            <v>09002</v>
          </cell>
          <cell r="B220" t="str">
            <v>Lavatório com coluna</v>
          </cell>
          <cell r="C220" t="str">
            <v>un</v>
          </cell>
          <cell r="D220">
            <v>74.319999999999993</v>
          </cell>
          <cell r="E220">
            <v>21.39</v>
          </cell>
          <cell r="F220">
            <v>95.71</v>
          </cell>
        </row>
        <row r="221">
          <cell r="A221" t="str">
            <v>09003</v>
          </cell>
          <cell r="B221" t="str">
            <v>Mictório de aço inóx  1,50m</v>
          </cell>
          <cell r="C221" t="str">
            <v>un</v>
          </cell>
          <cell r="D221">
            <v>291.72000000000003</v>
          </cell>
          <cell r="E221">
            <v>21.39</v>
          </cell>
          <cell r="F221">
            <v>313.11</v>
          </cell>
        </row>
        <row r="222">
          <cell r="A222" t="str">
            <v>09004</v>
          </cell>
          <cell r="B222" t="str">
            <v>Lavatório sem coluna</v>
          </cell>
          <cell r="C222" t="str">
            <v>un</v>
          </cell>
          <cell r="D222">
            <v>29.34</v>
          </cell>
          <cell r="E222">
            <v>10.69</v>
          </cell>
          <cell r="F222">
            <v>40.03</v>
          </cell>
        </row>
        <row r="223">
          <cell r="A223" t="str">
            <v>09005</v>
          </cell>
          <cell r="B223" t="str">
            <v>Pia inóx com cuba simples 1,20</v>
          </cell>
          <cell r="C223" t="str">
            <v>un</v>
          </cell>
          <cell r="D223">
            <v>125.45</v>
          </cell>
          <cell r="E223">
            <v>4.28</v>
          </cell>
          <cell r="F223">
            <v>129.72999999999999</v>
          </cell>
        </row>
        <row r="224">
          <cell r="A224" t="str">
            <v>09006</v>
          </cell>
          <cell r="B224" t="str">
            <v>Pia inóx com cuba dupla 1,80</v>
          </cell>
          <cell r="C224" t="str">
            <v>un</v>
          </cell>
          <cell r="D224">
            <v>238.16</v>
          </cell>
          <cell r="E224">
            <v>5.35</v>
          </cell>
          <cell r="F224">
            <v>243.51</v>
          </cell>
        </row>
        <row r="225">
          <cell r="A225" t="str">
            <v>09007</v>
          </cell>
          <cell r="B225" t="str">
            <v>Tampo de granito com cuba louça 1,20m</v>
          </cell>
          <cell r="C225" t="str">
            <v>un</v>
          </cell>
          <cell r="D225">
            <v>206.7</v>
          </cell>
          <cell r="E225">
            <v>4.28</v>
          </cell>
          <cell r="F225">
            <v>210.98</v>
          </cell>
        </row>
        <row r="226">
          <cell r="A226" t="str">
            <v>09008</v>
          </cell>
          <cell r="B226" t="str">
            <v>Tampo  granito com cuba louça dupla  1,60m</v>
          </cell>
          <cell r="C226" t="str">
            <v>un</v>
          </cell>
          <cell r="D226">
            <v>309.39999999999998</v>
          </cell>
          <cell r="E226">
            <v>5.35</v>
          </cell>
          <cell r="F226">
            <v>314.75</v>
          </cell>
        </row>
        <row r="227">
          <cell r="A227" t="str">
            <v>09009</v>
          </cell>
          <cell r="B227" t="str">
            <v>Tampo de granito com cuba inóx  1,20m</v>
          </cell>
          <cell r="C227" t="str">
            <v>un</v>
          </cell>
          <cell r="D227">
            <v>202.54</v>
          </cell>
          <cell r="E227">
            <v>4.28</v>
          </cell>
          <cell r="F227">
            <v>206.82</v>
          </cell>
        </row>
        <row r="228">
          <cell r="A228" t="str">
            <v>09010</v>
          </cell>
          <cell r="B228" t="str">
            <v>Tampo  granito com cuba inóx dupla  1,60m</v>
          </cell>
          <cell r="C228" t="str">
            <v>un</v>
          </cell>
          <cell r="D228">
            <v>8.19</v>
          </cell>
          <cell r="E228">
            <v>10.69</v>
          </cell>
          <cell r="F228">
            <v>18.88</v>
          </cell>
        </row>
        <row r="229">
          <cell r="A229" t="str">
            <v>09011</v>
          </cell>
          <cell r="B229" t="str">
            <v>Chuveiro elétrico plástico</v>
          </cell>
          <cell r="C229" t="str">
            <v>un</v>
          </cell>
          <cell r="D229">
            <v>23.4</v>
          </cell>
          <cell r="E229">
            <v>2.67</v>
          </cell>
          <cell r="F229">
            <v>26.07</v>
          </cell>
        </row>
        <row r="230">
          <cell r="A230" t="str">
            <v>09012</v>
          </cell>
          <cell r="B230" t="str">
            <v>Bebedouro elétrico pressão 40 litros</v>
          </cell>
          <cell r="C230" t="str">
            <v>un</v>
          </cell>
          <cell r="D230">
            <v>586.42999999999995</v>
          </cell>
          <cell r="E230">
            <v>5.35</v>
          </cell>
          <cell r="F230">
            <v>591.78</v>
          </cell>
        </row>
        <row r="231">
          <cell r="A231" t="str">
            <v>09013</v>
          </cell>
          <cell r="B231" t="str">
            <v>Caixa de descarga sobrepor</v>
          </cell>
          <cell r="C231" t="str">
            <v>un</v>
          </cell>
          <cell r="D231">
            <v>13.85</v>
          </cell>
          <cell r="E231">
            <v>6.42</v>
          </cell>
          <cell r="F231">
            <v>20.27</v>
          </cell>
        </row>
        <row r="232">
          <cell r="A232" t="str">
            <v>09014</v>
          </cell>
          <cell r="B232" t="str">
            <v>Saboneteira de louça</v>
          </cell>
          <cell r="C232" t="str">
            <v>un</v>
          </cell>
          <cell r="D232">
            <v>9.57</v>
          </cell>
          <cell r="E232">
            <v>5.35</v>
          </cell>
          <cell r="F232">
            <v>14.92</v>
          </cell>
        </row>
        <row r="233">
          <cell r="A233" t="str">
            <v>09015</v>
          </cell>
          <cell r="B233" t="str">
            <v>Cabide duplo de louça</v>
          </cell>
          <cell r="C233" t="str">
            <v>un</v>
          </cell>
          <cell r="D233">
            <v>4.6900000000000004</v>
          </cell>
          <cell r="E233">
            <v>5.35</v>
          </cell>
          <cell r="F233">
            <v>10.039999999999999</v>
          </cell>
        </row>
        <row r="234">
          <cell r="A234" t="str">
            <v>09016</v>
          </cell>
          <cell r="B234" t="str">
            <v>Papeleira metálica tipo TPJ</v>
          </cell>
          <cell r="C234" t="str">
            <v>un</v>
          </cell>
          <cell r="D234">
            <v>26.26</v>
          </cell>
          <cell r="E234">
            <v>1.7</v>
          </cell>
          <cell r="F234">
            <v>27.96</v>
          </cell>
        </row>
        <row r="235">
          <cell r="A235" t="str">
            <v>09017</v>
          </cell>
          <cell r="B235" t="str">
            <v>Saboneteira Plastica tipo Refil</v>
          </cell>
          <cell r="C235" t="str">
            <v>un</v>
          </cell>
          <cell r="D235">
            <v>26.26</v>
          </cell>
          <cell r="E235">
            <v>1.7</v>
          </cell>
          <cell r="F235">
            <v>27.96</v>
          </cell>
        </row>
        <row r="236">
          <cell r="A236" t="str">
            <v>09018</v>
          </cell>
          <cell r="B236" t="str">
            <v>Saboneteira giratória de vidro</v>
          </cell>
          <cell r="C236" t="str">
            <v>un</v>
          </cell>
          <cell r="D236">
            <v>10.66</v>
          </cell>
          <cell r="E236">
            <v>1.7</v>
          </cell>
          <cell r="F236">
            <v>12.36</v>
          </cell>
        </row>
        <row r="237">
          <cell r="A237" t="str">
            <v>09019</v>
          </cell>
          <cell r="B237" t="str">
            <v>Valvula de descarga 1 1/2</v>
          </cell>
          <cell r="C237" t="str">
            <v>un</v>
          </cell>
          <cell r="D237">
            <v>51.09</v>
          </cell>
          <cell r="E237">
            <v>8.56</v>
          </cell>
          <cell r="F237">
            <v>59.65</v>
          </cell>
        </row>
        <row r="238">
          <cell r="A238" t="str">
            <v>09020</v>
          </cell>
          <cell r="B238" t="str">
            <v>Torneira metálica para pia</v>
          </cell>
          <cell r="C238" t="str">
            <v>un</v>
          </cell>
          <cell r="D238">
            <v>23.4</v>
          </cell>
          <cell r="E238">
            <v>0.75</v>
          </cell>
          <cell r="F238">
            <v>24.15</v>
          </cell>
        </row>
        <row r="239">
          <cell r="A239" t="str">
            <v>09021</v>
          </cell>
          <cell r="B239" t="str">
            <v>Torneira metálica para lavatório</v>
          </cell>
          <cell r="C239" t="str">
            <v>un</v>
          </cell>
          <cell r="D239">
            <v>23.4</v>
          </cell>
          <cell r="E239">
            <v>1.28</v>
          </cell>
          <cell r="F239">
            <v>24.68</v>
          </cell>
        </row>
        <row r="240">
          <cell r="A240" t="str">
            <v>09022</v>
          </cell>
          <cell r="B240" t="str">
            <v>Torneira metálica para jardim</v>
          </cell>
          <cell r="C240" t="str">
            <v>un</v>
          </cell>
          <cell r="D240">
            <v>11.96</v>
          </cell>
          <cell r="E240">
            <v>0.75</v>
          </cell>
          <cell r="F240">
            <v>12.71</v>
          </cell>
        </row>
        <row r="241">
          <cell r="A241" t="str">
            <v>09023</v>
          </cell>
          <cell r="B241" t="str">
            <v>Registro de pressão can.  3/4"</v>
          </cell>
          <cell r="C241" t="str">
            <v>un</v>
          </cell>
          <cell r="D241">
            <v>22.88</v>
          </cell>
          <cell r="E241">
            <v>2.14</v>
          </cell>
          <cell r="F241">
            <v>25.02</v>
          </cell>
        </row>
        <row r="242">
          <cell r="A242" t="str">
            <v>09024</v>
          </cell>
          <cell r="B242" t="str">
            <v>Registro de gaveta bruto 1"</v>
          </cell>
          <cell r="C242" t="str">
            <v>un</v>
          </cell>
          <cell r="D242">
            <v>9.8800000000000008</v>
          </cell>
          <cell r="E242">
            <v>2.14</v>
          </cell>
          <cell r="F242">
            <v>12.02</v>
          </cell>
        </row>
        <row r="243">
          <cell r="A243" t="str">
            <v>09025</v>
          </cell>
          <cell r="B243" t="str">
            <v>Registro de gaveta   3/4" c/ canopla</v>
          </cell>
          <cell r="C243" t="str">
            <v>un</v>
          </cell>
          <cell r="D243">
            <v>21.58</v>
          </cell>
          <cell r="E243">
            <v>2.14</v>
          </cell>
          <cell r="F243">
            <v>23.72</v>
          </cell>
        </row>
        <row r="244">
          <cell r="A244" t="str">
            <v>09026</v>
          </cell>
          <cell r="B244" t="str">
            <v>Registro de gaveta   1 1/2"  bruto</v>
          </cell>
          <cell r="C244" t="str">
            <v>un</v>
          </cell>
          <cell r="D244">
            <v>18.72</v>
          </cell>
          <cell r="E244">
            <v>2.67</v>
          </cell>
          <cell r="F244">
            <v>21.39</v>
          </cell>
        </row>
        <row r="245">
          <cell r="A245" t="str">
            <v>09027</v>
          </cell>
          <cell r="B245" t="str">
            <v>Caixa d'água fibra de vidro1000 li</v>
          </cell>
          <cell r="C245" t="str">
            <v>un</v>
          </cell>
          <cell r="D245">
            <v>231.4</v>
          </cell>
          <cell r="E245">
            <v>4.21</v>
          </cell>
          <cell r="F245">
            <v>235.61</v>
          </cell>
        </row>
        <row r="246">
          <cell r="A246" t="str">
            <v>09028</v>
          </cell>
          <cell r="B246" t="str">
            <v>Caixa d'água fibra de vidro 2000 li</v>
          </cell>
          <cell r="C246" t="str">
            <v>un</v>
          </cell>
          <cell r="D246">
            <v>507</v>
          </cell>
          <cell r="E246">
            <v>4.21</v>
          </cell>
          <cell r="F246">
            <v>511.21</v>
          </cell>
        </row>
        <row r="247">
          <cell r="A247" t="str">
            <v>09029</v>
          </cell>
          <cell r="B247" t="str">
            <v>Caixa d'água fibra de vidro 3000 li</v>
          </cell>
          <cell r="C247" t="str">
            <v>un</v>
          </cell>
          <cell r="D247">
            <v>629.20000000000005</v>
          </cell>
          <cell r="E247">
            <v>4.21</v>
          </cell>
          <cell r="F247">
            <v>633.41</v>
          </cell>
        </row>
        <row r="248">
          <cell r="A248" t="str">
            <v>09030</v>
          </cell>
          <cell r="B248" t="str">
            <v>Vaso sanitário com caixa acoplada</v>
          </cell>
          <cell r="C248" t="str">
            <v>un</v>
          </cell>
          <cell r="D248">
            <v>180.45</v>
          </cell>
          <cell r="E248">
            <v>22.46</v>
          </cell>
          <cell r="F248">
            <v>202.91</v>
          </cell>
        </row>
        <row r="249">
          <cell r="A249" t="str">
            <v>09031</v>
          </cell>
          <cell r="B249" t="str">
            <v>Mictório de louça</v>
          </cell>
          <cell r="C249" t="str">
            <v>un</v>
          </cell>
          <cell r="D249">
            <v>124.02</v>
          </cell>
          <cell r="E249">
            <v>21.39</v>
          </cell>
          <cell r="F249">
            <v>145.41</v>
          </cell>
        </row>
        <row r="250">
          <cell r="A250" t="str">
            <v>09032</v>
          </cell>
          <cell r="B250" t="str">
            <v>Papeleira de louça</v>
          </cell>
          <cell r="C250" t="str">
            <v>un</v>
          </cell>
          <cell r="D250">
            <v>9.57</v>
          </cell>
          <cell r="E250">
            <v>5.35</v>
          </cell>
          <cell r="F250">
            <v>14.92</v>
          </cell>
        </row>
        <row r="251">
          <cell r="A251" t="str">
            <v>09033</v>
          </cell>
          <cell r="B251" t="str">
            <v>Aquecedor elétrico 3000w c/ ducha</v>
          </cell>
          <cell r="C251" t="str">
            <v>un</v>
          </cell>
          <cell r="D251">
            <v>125.58</v>
          </cell>
          <cell r="E251">
            <v>2.67</v>
          </cell>
          <cell r="F251">
            <v>128.25</v>
          </cell>
        </row>
        <row r="252">
          <cell r="A252" t="str">
            <v>09034</v>
          </cell>
          <cell r="B252" t="str">
            <v>Registro de gaveta   1" c/ canopla</v>
          </cell>
          <cell r="C252" t="str">
            <v>un</v>
          </cell>
          <cell r="D252">
            <v>35.49</v>
          </cell>
          <cell r="E252">
            <v>9.7200000000000006</v>
          </cell>
          <cell r="F252">
            <v>45.21</v>
          </cell>
        </row>
        <row r="253">
          <cell r="A253" t="str">
            <v>09035</v>
          </cell>
          <cell r="B253" t="str">
            <v>Registro de gaveta   11/2" c/ canopla</v>
          </cell>
          <cell r="C253" t="str">
            <v>un</v>
          </cell>
          <cell r="D253">
            <v>27.3</v>
          </cell>
          <cell r="E253">
            <v>2.06</v>
          </cell>
          <cell r="F253">
            <v>29.36</v>
          </cell>
        </row>
        <row r="254">
          <cell r="A254" t="str">
            <v>09036</v>
          </cell>
          <cell r="B254" t="str">
            <v>Furo em granito para passagem de tubulação 30mm</v>
          </cell>
          <cell r="C254" t="str">
            <v>un</v>
          </cell>
          <cell r="D254">
            <v>8.19</v>
          </cell>
          <cell r="E254">
            <v>10.69</v>
          </cell>
          <cell r="F254">
            <v>18.88</v>
          </cell>
        </row>
        <row r="255">
          <cell r="A255" t="str">
            <v>10000</v>
          </cell>
          <cell r="B255" t="str">
            <v>INSTALAÇÕES HIDROSSANITÁRIAS</v>
          </cell>
          <cell r="C255" t="str">
            <v>pt</v>
          </cell>
          <cell r="D255">
            <v>0</v>
          </cell>
          <cell r="E255">
            <v>0</v>
          </cell>
          <cell r="F255">
            <v>0</v>
          </cell>
        </row>
        <row r="256">
          <cell r="A256" t="str">
            <v>10001</v>
          </cell>
          <cell r="B256" t="str">
            <v>Ponto de água fria vaso c/ válvula</v>
          </cell>
          <cell r="C256" t="str">
            <v>pt</v>
          </cell>
          <cell r="D256">
            <v>7.02</v>
          </cell>
          <cell r="E256">
            <v>3.69</v>
          </cell>
          <cell r="F256">
            <v>10.71</v>
          </cell>
        </row>
        <row r="257">
          <cell r="A257" t="str">
            <v>10002</v>
          </cell>
          <cell r="B257" t="str">
            <v>Ponto de água fria p/ lavatório</v>
          </cell>
          <cell r="C257" t="str">
            <v>pt</v>
          </cell>
          <cell r="D257">
            <v>4.3600000000000003</v>
          </cell>
          <cell r="E257">
            <v>3.5</v>
          </cell>
          <cell r="F257">
            <v>7.86</v>
          </cell>
        </row>
        <row r="258">
          <cell r="A258" t="str">
            <v>10003</v>
          </cell>
          <cell r="B258" t="str">
            <v>Ponto de água fria p/  lavatório coletivo</v>
          </cell>
          <cell r="C258" t="str">
            <v>pt</v>
          </cell>
          <cell r="D258">
            <v>2.44</v>
          </cell>
          <cell r="E258">
            <v>0.93</v>
          </cell>
          <cell r="F258">
            <v>3.37</v>
          </cell>
        </row>
        <row r="259">
          <cell r="A259" t="str">
            <v>10004</v>
          </cell>
          <cell r="B259" t="str">
            <v>Ponto de água fria p/ bebedouro</v>
          </cell>
          <cell r="C259" t="str">
            <v>pt</v>
          </cell>
          <cell r="D259">
            <v>5.53</v>
          </cell>
          <cell r="E259">
            <v>4.67</v>
          </cell>
          <cell r="F259">
            <v>10.199999999999999</v>
          </cell>
        </row>
        <row r="260">
          <cell r="A260" t="str">
            <v>10005</v>
          </cell>
          <cell r="B260" t="str">
            <v>Ponto de esgoto p/ vaso sanitário</v>
          </cell>
          <cell r="C260" t="str">
            <v>pt</v>
          </cell>
          <cell r="D260">
            <v>13.36</v>
          </cell>
          <cell r="E260">
            <v>3.42</v>
          </cell>
          <cell r="F260">
            <v>16.78</v>
          </cell>
        </row>
        <row r="261">
          <cell r="A261" t="str">
            <v>10006</v>
          </cell>
          <cell r="B261" t="str">
            <v>Ponto de esgoto p/ lavatório</v>
          </cell>
          <cell r="C261" t="str">
            <v>pt</v>
          </cell>
          <cell r="D261">
            <v>6.63</v>
          </cell>
          <cell r="E261">
            <v>3.21</v>
          </cell>
          <cell r="F261">
            <v>9.84</v>
          </cell>
        </row>
        <row r="262">
          <cell r="A262" t="str">
            <v>10007</v>
          </cell>
          <cell r="B262" t="str">
            <v>Ponto de esgoto p/ Pia cozinha</v>
          </cell>
          <cell r="C262" t="str">
            <v>pt</v>
          </cell>
          <cell r="D262">
            <v>11.36</v>
          </cell>
          <cell r="E262">
            <v>3.21</v>
          </cell>
          <cell r="F262">
            <v>14.57</v>
          </cell>
        </row>
        <row r="263">
          <cell r="A263" t="str">
            <v>10008</v>
          </cell>
          <cell r="B263" t="str">
            <v>Ponto de esgoto p/ bebedouro</v>
          </cell>
          <cell r="C263" t="str">
            <v>pt</v>
          </cell>
          <cell r="D263">
            <v>9.36</v>
          </cell>
          <cell r="E263">
            <v>4.49</v>
          </cell>
          <cell r="F263">
            <v>13.85</v>
          </cell>
        </row>
        <row r="264">
          <cell r="A264" t="str">
            <v>10009</v>
          </cell>
          <cell r="B264" t="str">
            <v>Ponto de esgoto p/ cx. sifonada 50</v>
          </cell>
          <cell r="C264" t="str">
            <v>pt</v>
          </cell>
          <cell r="D264">
            <v>13.1</v>
          </cell>
          <cell r="E264">
            <v>10.69</v>
          </cell>
          <cell r="F264">
            <v>23.79</v>
          </cell>
        </row>
        <row r="265">
          <cell r="A265" t="str">
            <v>10010</v>
          </cell>
          <cell r="B265" t="str">
            <v>Ponto de esgoto p/ cx. sifonada 75</v>
          </cell>
          <cell r="C265" t="str">
            <v>pt</v>
          </cell>
          <cell r="D265">
            <v>16.38</v>
          </cell>
          <cell r="E265">
            <v>11.76</v>
          </cell>
          <cell r="F265">
            <v>28.14</v>
          </cell>
        </row>
        <row r="266">
          <cell r="A266" t="str">
            <v>10011</v>
          </cell>
          <cell r="B266" t="str">
            <v>Ponto caixa de inspeção 50x50</v>
          </cell>
          <cell r="C266" t="str">
            <v>pt</v>
          </cell>
          <cell r="D266">
            <v>25.51</v>
          </cell>
          <cell r="E266">
            <v>30.14</v>
          </cell>
          <cell r="F266">
            <v>55.65</v>
          </cell>
        </row>
        <row r="267">
          <cell r="A267" t="str">
            <v>10012</v>
          </cell>
          <cell r="B267" t="str">
            <v>Ponto caixa de gordura 50x50</v>
          </cell>
          <cell r="C267" t="str">
            <v>pt</v>
          </cell>
          <cell r="D267">
            <v>24.88</v>
          </cell>
          <cell r="E267">
            <v>33.39</v>
          </cell>
          <cell r="F267">
            <v>58.27</v>
          </cell>
        </row>
        <row r="268">
          <cell r="A268" t="str">
            <v>10013</v>
          </cell>
          <cell r="B268" t="str">
            <v>Ponto fossa séptica 300x110x150</v>
          </cell>
          <cell r="C268" t="str">
            <v>pt</v>
          </cell>
          <cell r="D268">
            <v>342.63</v>
          </cell>
          <cell r="E268">
            <v>311.18</v>
          </cell>
          <cell r="F268">
            <v>653.80999999999995</v>
          </cell>
        </row>
        <row r="269">
          <cell r="A269" t="str">
            <v>10014</v>
          </cell>
          <cell r="B269" t="str">
            <v>Ponto sumidouro (300x110x150)</v>
          </cell>
          <cell r="C269" t="str">
            <v>pt</v>
          </cell>
          <cell r="D269">
            <v>352.7</v>
          </cell>
          <cell r="E269">
            <v>278.75</v>
          </cell>
          <cell r="F269">
            <v>631.45000000000005</v>
          </cell>
        </row>
        <row r="270">
          <cell r="A270" t="str">
            <v>10015</v>
          </cell>
          <cell r="B270" t="str">
            <v>Ponto de instalação de caixa d'água</v>
          </cell>
          <cell r="C270" t="str">
            <v>pt</v>
          </cell>
          <cell r="D270">
            <v>49.11</v>
          </cell>
          <cell r="E270">
            <v>10.69</v>
          </cell>
          <cell r="F270">
            <v>59.8</v>
          </cell>
        </row>
        <row r="271">
          <cell r="A271" t="str">
            <v>10016</v>
          </cell>
          <cell r="B271" t="str">
            <v>Ponto de entrada de água fria</v>
          </cell>
          <cell r="C271" t="str">
            <v>pt</v>
          </cell>
          <cell r="D271">
            <v>7.8</v>
          </cell>
          <cell r="E271">
            <v>5.35</v>
          </cell>
          <cell r="F271">
            <v>13.15</v>
          </cell>
        </row>
        <row r="272">
          <cell r="A272" t="str">
            <v>10017</v>
          </cell>
          <cell r="B272" t="str">
            <v>Tubo de PVC solvável 25mm</v>
          </cell>
          <cell r="C272" t="str">
            <v>ml</v>
          </cell>
          <cell r="D272">
            <v>0.86</v>
          </cell>
          <cell r="E272">
            <v>0.53</v>
          </cell>
          <cell r="F272">
            <v>1.39</v>
          </cell>
        </row>
        <row r="273">
          <cell r="A273" t="str">
            <v>10018</v>
          </cell>
          <cell r="B273" t="str">
            <v>Conexão de PVC soldável 25mm</v>
          </cell>
          <cell r="C273" t="str">
            <v>un</v>
          </cell>
          <cell r="D273">
            <v>0.47</v>
          </cell>
          <cell r="E273">
            <v>0.53</v>
          </cell>
          <cell r="F273">
            <v>1</v>
          </cell>
        </row>
        <row r="274">
          <cell r="A274" t="str">
            <v>10019</v>
          </cell>
          <cell r="B274" t="str">
            <v>Tubo de PVC 40mm para esgoto</v>
          </cell>
          <cell r="C274" t="str">
            <v>m</v>
          </cell>
          <cell r="D274">
            <v>1.2</v>
          </cell>
          <cell r="E274">
            <v>0.64</v>
          </cell>
          <cell r="F274">
            <v>1.84</v>
          </cell>
        </row>
        <row r="275">
          <cell r="A275" t="str">
            <v>10020</v>
          </cell>
          <cell r="B275" t="str">
            <v>Conexão de PVC 40mm para esgoto</v>
          </cell>
          <cell r="C275" t="str">
            <v>un</v>
          </cell>
          <cell r="D275">
            <v>1.59</v>
          </cell>
          <cell r="E275">
            <v>0.64</v>
          </cell>
          <cell r="F275">
            <v>2.23</v>
          </cell>
        </row>
        <row r="276">
          <cell r="A276" t="str">
            <v>10021</v>
          </cell>
          <cell r="B276" t="str">
            <v>Tubo de PVC 100mm para esgoto</v>
          </cell>
          <cell r="C276" t="str">
            <v>m</v>
          </cell>
          <cell r="D276">
            <v>2.89</v>
          </cell>
          <cell r="E276">
            <v>0.86</v>
          </cell>
          <cell r="F276">
            <v>3.75</v>
          </cell>
        </row>
        <row r="277">
          <cell r="A277" t="str">
            <v>10022</v>
          </cell>
          <cell r="B277" t="str">
            <v>Conexão PVC 100mm para esgoto</v>
          </cell>
          <cell r="C277" t="str">
            <v>un</v>
          </cell>
          <cell r="D277">
            <v>5.0199999999999996</v>
          </cell>
          <cell r="E277">
            <v>0.86</v>
          </cell>
          <cell r="F277">
            <v>5.88</v>
          </cell>
        </row>
        <row r="278">
          <cell r="A278" t="str">
            <v>10023</v>
          </cell>
          <cell r="B278" t="str">
            <v>Tubo de PVC 150mm para esgoto</v>
          </cell>
          <cell r="C278" t="str">
            <v>m</v>
          </cell>
          <cell r="D278">
            <v>8.66</v>
          </cell>
          <cell r="E278">
            <v>0.86</v>
          </cell>
          <cell r="F278">
            <v>9.52</v>
          </cell>
        </row>
        <row r="279">
          <cell r="A279" t="str">
            <v>10024</v>
          </cell>
          <cell r="B279" t="str">
            <v>Tubo de PVC 300mm para esgoto</v>
          </cell>
          <cell r="C279" t="str">
            <v>m</v>
          </cell>
          <cell r="D279">
            <v>28.16</v>
          </cell>
          <cell r="E279">
            <v>0.86</v>
          </cell>
          <cell r="F279">
            <v>29.02</v>
          </cell>
        </row>
        <row r="280">
          <cell r="A280" t="str">
            <v>10025</v>
          </cell>
          <cell r="B280" t="str">
            <v>Tubo de PVC 75mm para esgoto</v>
          </cell>
          <cell r="C280" t="str">
            <v>m</v>
          </cell>
          <cell r="D280">
            <v>2.68</v>
          </cell>
          <cell r="E280">
            <v>0.86</v>
          </cell>
          <cell r="F280">
            <v>3.54</v>
          </cell>
        </row>
        <row r="281">
          <cell r="A281" t="str">
            <v>10026</v>
          </cell>
          <cell r="B281" t="str">
            <v>Tubo de PVC 200mm para esgoto</v>
          </cell>
          <cell r="C281" t="str">
            <v>m</v>
          </cell>
          <cell r="D281">
            <v>13.08</v>
          </cell>
          <cell r="E281">
            <v>0.86</v>
          </cell>
          <cell r="F281">
            <v>13.94</v>
          </cell>
        </row>
        <row r="282">
          <cell r="A282" t="str">
            <v>11000</v>
          </cell>
          <cell r="B282" t="str">
            <v>INSTALAÇÕES ELÉTRICAS</v>
          </cell>
          <cell r="C282" t="str">
            <v>pt</v>
          </cell>
          <cell r="D282">
            <v>0</v>
          </cell>
          <cell r="E282">
            <v>0</v>
          </cell>
          <cell r="F282">
            <v>0</v>
          </cell>
        </row>
        <row r="283">
          <cell r="A283" t="str">
            <v>11001</v>
          </cell>
          <cell r="B283" t="str">
            <v>Medição aérea (quadro e eletrodutos)</v>
          </cell>
          <cell r="C283" t="str">
            <v>pt</v>
          </cell>
          <cell r="D283">
            <v>34.81</v>
          </cell>
          <cell r="E283">
            <v>38.58</v>
          </cell>
          <cell r="F283">
            <v>73.39</v>
          </cell>
        </row>
        <row r="284">
          <cell r="A284" t="str">
            <v>11002</v>
          </cell>
          <cell r="B284" t="str">
            <v xml:space="preserve">Medição subterrânea. (quad. caixa, eletetrodutos) </v>
          </cell>
          <cell r="C284" t="str">
            <v>pt</v>
          </cell>
          <cell r="D284">
            <v>146.30000000000001</v>
          </cell>
          <cell r="E284">
            <v>275.47000000000003</v>
          </cell>
          <cell r="F284">
            <v>421.77</v>
          </cell>
        </row>
        <row r="285">
          <cell r="A285" t="str">
            <v>11003</v>
          </cell>
          <cell r="B285" t="str">
            <v>Distribuição 6 disjuntores  (quadro e eletrodutos)</v>
          </cell>
          <cell r="C285" t="str">
            <v>pt</v>
          </cell>
          <cell r="D285">
            <v>20.149999999999999</v>
          </cell>
          <cell r="E285">
            <v>26.83</v>
          </cell>
          <cell r="F285">
            <v>46.98</v>
          </cell>
        </row>
        <row r="286">
          <cell r="A286" t="str">
            <v>11004</v>
          </cell>
          <cell r="B286" t="str">
            <v>Distribuição 12 disjuntores (caixa e eletrodutos)</v>
          </cell>
          <cell r="C286" t="str">
            <v>pt</v>
          </cell>
          <cell r="D286">
            <v>82.42</v>
          </cell>
          <cell r="E286">
            <v>29.78</v>
          </cell>
          <cell r="F286">
            <v>112.2</v>
          </cell>
        </row>
        <row r="287">
          <cell r="A287" t="str">
            <v>11005</v>
          </cell>
          <cell r="B287" t="str">
            <v>Ponto luminária fluorescente 2x40w (lumin. e fio)</v>
          </cell>
          <cell r="C287" t="str">
            <v>pt</v>
          </cell>
          <cell r="D287">
            <v>34.840000000000003</v>
          </cell>
          <cell r="E287">
            <v>12.64</v>
          </cell>
          <cell r="F287">
            <v>47.48</v>
          </cell>
        </row>
        <row r="288">
          <cell r="A288" t="str">
            <v>11006</v>
          </cell>
          <cell r="B288" t="str">
            <v>Ponto luminária incandescente (lumin. e fio)</v>
          </cell>
          <cell r="C288" t="str">
            <v>pt</v>
          </cell>
          <cell r="D288">
            <v>11.49</v>
          </cell>
          <cell r="E288">
            <v>6.32</v>
          </cell>
          <cell r="F288">
            <v>17.809999999999999</v>
          </cell>
        </row>
        <row r="289">
          <cell r="A289" t="str">
            <v>11007</v>
          </cell>
          <cell r="B289" t="str">
            <v>Ponto tomada  (tomada e fio)</v>
          </cell>
          <cell r="C289" t="str">
            <v>pt</v>
          </cell>
          <cell r="D289">
            <v>6.03</v>
          </cell>
          <cell r="E289">
            <v>5.05</v>
          </cell>
          <cell r="F289">
            <v>11.08</v>
          </cell>
        </row>
        <row r="290">
          <cell r="A290" t="str">
            <v>11008</v>
          </cell>
          <cell r="B290" t="str">
            <v>Tomada especial chuveiro  (tomada e fio)</v>
          </cell>
          <cell r="C290" t="str">
            <v>pt</v>
          </cell>
          <cell r="D290">
            <v>10.3</v>
          </cell>
          <cell r="E290">
            <v>5.05</v>
          </cell>
          <cell r="F290">
            <v>15.35</v>
          </cell>
        </row>
        <row r="291">
          <cell r="A291" t="str">
            <v>11009</v>
          </cell>
          <cell r="B291" t="str">
            <v>Ponto interruptor simples  (interruptor e fio)</v>
          </cell>
          <cell r="C291" t="str">
            <v>pt</v>
          </cell>
          <cell r="D291">
            <v>4.75</v>
          </cell>
          <cell r="E291">
            <v>5.05</v>
          </cell>
          <cell r="F291">
            <v>9.8000000000000007</v>
          </cell>
        </row>
        <row r="292">
          <cell r="A292" t="str">
            <v>11010</v>
          </cell>
          <cell r="B292" t="str">
            <v>Ponto interruptor  duplo  (interruptor e fio)</v>
          </cell>
          <cell r="C292" t="str">
            <v>pt</v>
          </cell>
          <cell r="D292">
            <v>6.94</v>
          </cell>
          <cell r="E292">
            <v>5.69</v>
          </cell>
          <cell r="F292">
            <v>12.63</v>
          </cell>
        </row>
        <row r="293">
          <cell r="A293" t="str">
            <v>11011</v>
          </cell>
          <cell r="B293" t="str">
            <v>Ponto de aterramento inclundo caixa</v>
          </cell>
          <cell r="C293" t="str">
            <v>pt</v>
          </cell>
          <cell r="D293">
            <v>33.22</v>
          </cell>
          <cell r="E293">
            <v>32.729999999999997</v>
          </cell>
          <cell r="F293">
            <v>65.95</v>
          </cell>
        </row>
        <row r="294">
          <cell r="A294" t="str">
            <v>11012</v>
          </cell>
          <cell r="B294" t="str">
            <v>Rasgo e enchimento em alvenaria</v>
          </cell>
          <cell r="C294" t="str">
            <v>m</v>
          </cell>
          <cell r="D294">
            <v>0.24</v>
          </cell>
          <cell r="E294">
            <v>0.96</v>
          </cell>
          <cell r="F294">
            <v>1.2</v>
          </cell>
        </row>
        <row r="295">
          <cell r="A295" t="str">
            <v>11013</v>
          </cell>
          <cell r="B295" t="str">
            <v>Caixa de aterramento</v>
          </cell>
          <cell r="C295" t="str">
            <v>un</v>
          </cell>
          <cell r="D295">
            <v>19.61</v>
          </cell>
          <cell r="E295">
            <v>13.13</v>
          </cell>
          <cell r="F295">
            <v>32.74</v>
          </cell>
        </row>
        <row r="296">
          <cell r="A296" t="str">
            <v>11014</v>
          </cell>
          <cell r="B296" t="str">
            <v>Caixa de inspeção elétrica  60x60</v>
          </cell>
          <cell r="C296" t="str">
            <v>un</v>
          </cell>
          <cell r="D296">
            <v>15.63</v>
          </cell>
          <cell r="E296">
            <v>47.01</v>
          </cell>
          <cell r="F296">
            <v>62.64</v>
          </cell>
        </row>
        <row r="297">
          <cell r="A297" t="str">
            <v>11015</v>
          </cell>
          <cell r="B297" t="str">
            <v>Ponto interruptor  triplo  (interruptor e fio)</v>
          </cell>
          <cell r="C297" t="str">
            <v>pt</v>
          </cell>
          <cell r="D297">
            <v>11.23</v>
          </cell>
          <cell r="E297">
            <v>6.32</v>
          </cell>
          <cell r="F297">
            <v>17.55</v>
          </cell>
        </row>
        <row r="298">
          <cell r="A298" t="str">
            <v>11016</v>
          </cell>
          <cell r="B298" t="str">
            <v>Medição aérea (cabos e disjuntores)</v>
          </cell>
          <cell r="C298" t="str">
            <v>pt</v>
          </cell>
          <cell r="D298">
            <v>115.05</v>
          </cell>
          <cell r="E298">
            <v>75.819999999999993</v>
          </cell>
          <cell r="F298">
            <v>190.87</v>
          </cell>
        </row>
        <row r="299">
          <cell r="A299" t="str">
            <v>11017</v>
          </cell>
          <cell r="B299" t="str">
            <v xml:space="preserve">Medição subterrânea. (Cabos e disjuntores) </v>
          </cell>
          <cell r="C299" t="str">
            <v>pt</v>
          </cell>
          <cell r="D299">
            <v>100.75</v>
          </cell>
          <cell r="E299">
            <v>75.819999999999993</v>
          </cell>
          <cell r="F299">
            <v>176.57</v>
          </cell>
        </row>
        <row r="300">
          <cell r="A300" t="str">
            <v>11018</v>
          </cell>
          <cell r="B300" t="str">
            <v>Distibuição 6 disjuntores (Fios e disjuntores)</v>
          </cell>
          <cell r="C300" t="str">
            <v>pt</v>
          </cell>
          <cell r="D300">
            <v>31.46</v>
          </cell>
          <cell r="E300">
            <v>35.380000000000003</v>
          </cell>
          <cell r="F300">
            <v>66.84</v>
          </cell>
        </row>
        <row r="301">
          <cell r="A301" t="str">
            <v>11019</v>
          </cell>
          <cell r="B301" t="str">
            <v>Distribuição 12 dissjuntores(cabos e disjuntores)</v>
          </cell>
          <cell r="C301" t="str">
            <v>pt</v>
          </cell>
          <cell r="D301">
            <v>62.92</v>
          </cell>
          <cell r="E301">
            <v>55.6</v>
          </cell>
          <cell r="F301">
            <v>118.52</v>
          </cell>
        </row>
        <row r="302">
          <cell r="A302" t="str">
            <v>11020</v>
          </cell>
          <cell r="B302" t="str">
            <v>Ponto luz no teto (eletrodutos e caixa sextavada)</v>
          </cell>
          <cell r="C302" t="str">
            <v>pt</v>
          </cell>
          <cell r="D302">
            <v>4.13</v>
          </cell>
          <cell r="E302">
            <v>2.5299999999999998</v>
          </cell>
          <cell r="F302">
            <v>6.66</v>
          </cell>
        </row>
        <row r="303">
          <cell r="A303" t="str">
            <v>11021</v>
          </cell>
          <cell r="B303" t="str">
            <v>Ponto luz parede (eletroduto e caixa 2x4)</v>
          </cell>
          <cell r="C303" t="str">
            <v>pt</v>
          </cell>
          <cell r="D303">
            <v>3.69</v>
          </cell>
          <cell r="E303">
            <v>3.29</v>
          </cell>
          <cell r="F303">
            <v>6.98</v>
          </cell>
        </row>
        <row r="304">
          <cell r="A304" t="str">
            <v>11022</v>
          </cell>
          <cell r="B304" t="str">
            <v>Ponto entrada geral de energia aério</v>
          </cell>
          <cell r="C304" t="str">
            <v>pt</v>
          </cell>
          <cell r="D304">
            <v>149.86000000000001</v>
          </cell>
          <cell r="E304">
            <v>114.4</v>
          </cell>
          <cell r="F304">
            <v>264.26</v>
          </cell>
        </row>
        <row r="305">
          <cell r="A305" t="str">
            <v>11023</v>
          </cell>
          <cell r="B305" t="str">
            <v>Poto entrada geral de energia subterrâneo</v>
          </cell>
          <cell r="C305" t="str">
            <v>pt</v>
          </cell>
          <cell r="D305">
            <v>247.05</v>
          </cell>
          <cell r="E305">
            <v>351.29</v>
          </cell>
          <cell r="F305">
            <v>598.34</v>
          </cell>
        </row>
        <row r="306">
          <cell r="A306" t="str">
            <v>11024</v>
          </cell>
          <cell r="B306" t="str">
            <v>Ponto de distribuição completo para 6 disjuntores</v>
          </cell>
          <cell r="C306" t="str">
            <v>pt</v>
          </cell>
          <cell r="D306">
            <v>51.61</v>
          </cell>
          <cell r="E306">
            <v>62.21</v>
          </cell>
          <cell r="F306">
            <v>113.82</v>
          </cell>
        </row>
        <row r="307">
          <cell r="A307" t="str">
            <v>11025</v>
          </cell>
          <cell r="B307" t="str">
            <v>Ponto de distribuição completo para 12 disjuntores</v>
          </cell>
          <cell r="C307" t="str">
            <v>pt</v>
          </cell>
          <cell r="D307">
            <v>145.34</v>
          </cell>
          <cell r="E307">
            <v>85.38</v>
          </cell>
          <cell r="F307">
            <v>230.72</v>
          </cell>
        </row>
        <row r="308">
          <cell r="A308" t="str">
            <v>11026</v>
          </cell>
          <cell r="B308" t="str">
            <v>Ponto completo para luminária fluorescente 2x40</v>
          </cell>
          <cell r="C308" t="str">
            <v>pt</v>
          </cell>
          <cell r="D308">
            <v>38.97</v>
          </cell>
          <cell r="E308">
            <v>15.16</v>
          </cell>
          <cell r="F308">
            <v>54.13</v>
          </cell>
        </row>
        <row r="309">
          <cell r="A309" t="str">
            <v>11027</v>
          </cell>
          <cell r="B309" t="str">
            <v>Ponto completo para luminária fluorescente 1x40</v>
          </cell>
          <cell r="C309" t="str">
            <v>pt</v>
          </cell>
          <cell r="D309">
            <v>27.68</v>
          </cell>
          <cell r="E309">
            <v>12.64</v>
          </cell>
          <cell r="F309">
            <v>40.32</v>
          </cell>
        </row>
        <row r="310">
          <cell r="A310" t="str">
            <v>11028</v>
          </cell>
          <cell r="B310" t="str">
            <v>Ponto completo para luminária fluorescente 3x40</v>
          </cell>
          <cell r="C310" t="str">
            <v>pt</v>
          </cell>
          <cell r="D310">
            <v>59.1</v>
          </cell>
          <cell r="E310">
            <v>18.95</v>
          </cell>
          <cell r="F310">
            <v>78.05</v>
          </cell>
        </row>
        <row r="311">
          <cell r="A311" t="str">
            <v>11029</v>
          </cell>
          <cell r="B311" t="str">
            <v>Ponto completo para luminária fluorescente 2x20</v>
          </cell>
          <cell r="C311" t="str">
            <v>pt</v>
          </cell>
          <cell r="D311">
            <v>36.869999999999997</v>
          </cell>
          <cell r="E311">
            <v>12.64</v>
          </cell>
          <cell r="F311">
            <v>49.51</v>
          </cell>
        </row>
        <row r="312">
          <cell r="A312" t="str">
            <v>11030</v>
          </cell>
          <cell r="B312" t="str">
            <v>Ponto completo para luminária incandescente</v>
          </cell>
          <cell r="C312" t="str">
            <v>pt</v>
          </cell>
          <cell r="D312">
            <v>15.63</v>
          </cell>
          <cell r="E312">
            <v>8.85</v>
          </cell>
          <cell r="F312">
            <v>24.48</v>
          </cell>
        </row>
        <row r="313">
          <cell r="A313" t="str">
            <v>11031</v>
          </cell>
          <cell r="B313" t="str">
            <v xml:space="preserve">Ponto completo refletor com lâmpada halógena </v>
          </cell>
          <cell r="C313" t="str">
            <v>pt</v>
          </cell>
          <cell r="D313">
            <v>34.79</v>
          </cell>
          <cell r="E313">
            <v>10.11</v>
          </cell>
          <cell r="F313">
            <v>44.9</v>
          </cell>
        </row>
        <row r="314">
          <cell r="A314" t="str">
            <v>11032</v>
          </cell>
          <cell r="B314" t="str">
            <v>Ponto completo tomada 2P + universal</v>
          </cell>
          <cell r="C314" t="str">
            <v>pt</v>
          </cell>
          <cell r="D314">
            <v>9.17</v>
          </cell>
          <cell r="E314">
            <v>8.34</v>
          </cell>
          <cell r="F314">
            <v>17.510000000000002</v>
          </cell>
        </row>
        <row r="315">
          <cell r="A315" t="str">
            <v>11033</v>
          </cell>
          <cell r="B315" t="str">
            <v>Ponto completo tomada 2P + universal + terra</v>
          </cell>
          <cell r="C315" t="str">
            <v>pt</v>
          </cell>
          <cell r="D315">
            <v>9.7200000000000006</v>
          </cell>
          <cell r="E315">
            <v>8.34</v>
          </cell>
          <cell r="F315">
            <v>18.059999999999999</v>
          </cell>
        </row>
        <row r="316">
          <cell r="A316" t="str">
            <v>11034</v>
          </cell>
          <cell r="B316" t="str">
            <v>Ponto completo para tomada 3 pino chato (chuveiro)</v>
          </cell>
          <cell r="C316" t="str">
            <v>pt</v>
          </cell>
          <cell r="D316">
            <v>13.98</v>
          </cell>
          <cell r="E316">
            <v>9.4</v>
          </cell>
          <cell r="F316">
            <v>23.38</v>
          </cell>
        </row>
        <row r="317">
          <cell r="A317" t="str">
            <v>11035</v>
          </cell>
          <cell r="B317" t="str">
            <v>Ponto completo para interruptor simples</v>
          </cell>
          <cell r="C317" t="str">
            <v>pt</v>
          </cell>
          <cell r="D317">
            <v>7.88</v>
          </cell>
          <cell r="E317">
            <v>8.34</v>
          </cell>
          <cell r="F317">
            <v>16.22</v>
          </cell>
        </row>
        <row r="318">
          <cell r="A318" t="str">
            <v>11036</v>
          </cell>
          <cell r="B318" t="str">
            <v>Ponto completo para interruptor duplo</v>
          </cell>
          <cell r="C318" t="str">
            <v>pt</v>
          </cell>
          <cell r="D318">
            <v>10.08</v>
          </cell>
          <cell r="E318">
            <v>8.98</v>
          </cell>
          <cell r="F318">
            <v>19.059999999999999</v>
          </cell>
        </row>
        <row r="319">
          <cell r="A319" t="str">
            <v>11037</v>
          </cell>
          <cell r="B319" t="str">
            <v>Ponto completo para interruptor triplo</v>
          </cell>
          <cell r="C319" t="str">
            <v>pt</v>
          </cell>
          <cell r="D319">
            <v>14.37</v>
          </cell>
          <cell r="E319">
            <v>9.61</v>
          </cell>
          <cell r="F319">
            <v>23.98</v>
          </cell>
        </row>
        <row r="320">
          <cell r="A320" t="str">
            <v>11038</v>
          </cell>
          <cell r="B320" t="str">
            <v>Ponto completo para interruptor simples paralelo</v>
          </cell>
          <cell r="C320" t="str">
            <v>pt</v>
          </cell>
          <cell r="D320">
            <v>9.0399999999999991</v>
          </cell>
          <cell r="E320">
            <v>8.98</v>
          </cell>
          <cell r="F320">
            <v>18.02</v>
          </cell>
        </row>
        <row r="321">
          <cell r="A321" t="str">
            <v>11039</v>
          </cell>
          <cell r="B321" t="str">
            <v>Ponto completo para interruptor duplo paralelo</v>
          </cell>
          <cell r="C321" t="str">
            <v>pt</v>
          </cell>
          <cell r="D321">
            <v>13.07</v>
          </cell>
          <cell r="E321">
            <v>9.61</v>
          </cell>
          <cell r="F321">
            <v>22.68</v>
          </cell>
        </row>
        <row r="322">
          <cell r="A322" t="str">
            <v>11040</v>
          </cell>
          <cell r="B322" t="str">
            <v>Ponto completo para interruptor triplo paralelo</v>
          </cell>
          <cell r="C322" t="str">
            <v>pt</v>
          </cell>
          <cell r="D322">
            <v>17.8</v>
          </cell>
          <cell r="E322">
            <v>10.24</v>
          </cell>
          <cell r="F322">
            <v>28.04</v>
          </cell>
        </row>
        <row r="323">
          <cell r="A323" t="str">
            <v>11041</v>
          </cell>
          <cell r="B323" t="str">
            <v>Rebaixamento de luminária com cabo de aço  (3 luminária)</v>
          </cell>
          <cell r="C323" t="str">
            <v>pt</v>
          </cell>
          <cell r="D323">
            <v>34.53</v>
          </cell>
          <cell r="E323">
            <v>25.27</v>
          </cell>
          <cell r="F323">
            <v>59.8</v>
          </cell>
        </row>
        <row r="324">
          <cell r="A324" t="str">
            <v>12000</v>
          </cell>
          <cell r="B324" t="str">
            <v>INSTALAÇÕES ESPECIAIS</v>
          </cell>
          <cell r="C324" t="str">
            <v>pt</v>
          </cell>
          <cell r="D324">
            <v>140.27000000000001</v>
          </cell>
          <cell r="E324">
            <v>24.63</v>
          </cell>
          <cell r="F324">
            <v>164.9</v>
          </cell>
        </row>
        <row r="325">
          <cell r="A325" t="str">
            <v>12001</v>
          </cell>
          <cell r="B325" t="str">
            <v>Para raio tipo Franklim incluindo haste de sustentação e pilar de concreto</v>
          </cell>
          <cell r="C325" t="str">
            <v>pt</v>
          </cell>
          <cell r="D325">
            <v>394.63</v>
          </cell>
          <cell r="E325">
            <v>75.819999999999993</v>
          </cell>
          <cell r="F325">
            <v>470.45</v>
          </cell>
        </row>
        <row r="326">
          <cell r="A326" t="str">
            <v>12002</v>
          </cell>
          <cell r="B326" t="str">
            <v>Aterramento para-raio</v>
          </cell>
          <cell r="C326" t="str">
            <v>pt</v>
          </cell>
          <cell r="D326">
            <v>36.729999999999997</v>
          </cell>
          <cell r="E326">
            <v>32.729999999999997</v>
          </cell>
          <cell r="F326">
            <v>69.459999999999994</v>
          </cell>
        </row>
        <row r="327">
          <cell r="A327" t="str">
            <v>12003</v>
          </cell>
          <cell r="B327" t="str">
            <v>Ponto de gás botijão 13kg (abrigo e fogão)</v>
          </cell>
          <cell r="C327" t="str">
            <v>pt</v>
          </cell>
          <cell r="D327">
            <v>125.97</v>
          </cell>
          <cell r="E327">
            <v>24.63</v>
          </cell>
          <cell r="F327">
            <v>150.6</v>
          </cell>
        </row>
        <row r="328">
          <cell r="A328" t="str">
            <v>12004</v>
          </cell>
          <cell r="B328" t="str">
            <v>Ponto de gás botijão 45kg (abrigo e fogão)</v>
          </cell>
          <cell r="C328" t="str">
            <v>pt</v>
          </cell>
          <cell r="D328">
            <v>140.27000000000001</v>
          </cell>
          <cell r="E328">
            <v>24.63</v>
          </cell>
          <cell r="F328">
            <v>164.9</v>
          </cell>
        </row>
        <row r="329">
          <cell r="A329" t="str">
            <v>12005</v>
          </cell>
          <cell r="B329" t="str">
            <v>Extintor de incêndio Pó Químico seco 4Kg</v>
          </cell>
          <cell r="C329" t="str">
            <v>pt</v>
          </cell>
          <cell r="D329">
            <v>52</v>
          </cell>
          <cell r="E329">
            <v>2.33</v>
          </cell>
          <cell r="F329">
            <v>54.33</v>
          </cell>
        </row>
        <row r="330">
          <cell r="A330" t="str">
            <v>12006</v>
          </cell>
          <cell r="B330" t="str">
            <v>Abrigo para mangueira de incêndio completo</v>
          </cell>
          <cell r="C330" t="str">
            <v>pt</v>
          </cell>
          <cell r="D330">
            <v>273</v>
          </cell>
          <cell r="E330">
            <v>10.7</v>
          </cell>
          <cell r="F330">
            <v>283.7</v>
          </cell>
        </row>
        <row r="331">
          <cell r="A331" t="str">
            <v>12007</v>
          </cell>
          <cell r="B331" t="str">
            <v>Bico de buzen  incluindo mangueira</v>
          </cell>
          <cell r="C331" t="str">
            <v>pt</v>
          </cell>
          <cell r="D331">
            <v>35.1</v>
          </cell>
          <cell r="E331">
            <v>5.35</v>
          </cell>
          <cell r="F331">
            <v>40.450000000000003</v>
          </cell>
        </row>
        <row r="332">
          <cell r="A332" t="str">
            <v>13000</v>
          </cell>
          <cell r="B332" t="str">
            <v>PINTURA</v>
          </cell>
          <cell r="C332" t="str">
            <v>m2</v>
          </cell>
          <cell r="D332">
            <v>0</v>
          </cell>
          <cell r="E332">
            <v>0</v>
          </cell>
          <cell r="F332">
            <v>0</v>
          </cell>
        </row>
        <row r="333">
          <cell r="A333" t="str">
            <v>13001</v>
          </cell>
          <cell r="B333" t="str">
            <v>Selador acrílico 1 demão</v>
          </cell>
          <cell r="C333" t="str">
            <v>m2</v>
          </cell>
          <cell r="D333">
            <v>0.48</v>
          </cell>
          <cell r="E333">
            <v>1.39</v>
          </cell>
          <cell r="F333">
            <v>1.87</v>
          </cell>
        </row>
        <row r="334">
          <cell r="A334" t="str">
            <v>13002</v>
          </cell>
          <cell r="B334" t="str">
            <v>Massa corrida acrílica</v>
          </cell>
          <cell r="C334" t="str">
            <v>m2</v>
          </cell>
          <cell r="D334">
            <v>2.3199999999999998</v>
          </cell>
          <cell r="E334">
            <v>4.28</v>
          </cell>
          <cell r="F334">
            <v>6.6</v>
          </cell>
        </row>
        <row r="335">
          <cell r="A335" t="str">
            <v>13003</v>
          </cell>
          <cell r="B335" t="str">
            <v xml:space="preserve">Tinta PVA </v>
          </cell>
          <cell r="C335" t="str">
            <v>m2</v>
          </cell>
          <cell r="D335">
            <v>1.25</v>
          </cell>
          <cell r="E335">
            <v>2.46</v>
          </cell>
          <cell r="F335">
            <v>3.71</v>
          </cell>
        </row>
        <row r="336">
          <cell r="A336" t="str">
            <v>13004</v>
          </cell>
          <cell r="B336" t="str">
            <v xml:space="preserve">Tinta acrílica  </v>
          </cell>
          <cell r="C336" t="str">
            <v>m2</v>
          </cell>
          <cell r="D336">
            <v>1.42</v>
          </cell>
          <cell r="E336">
            <v>2.46</v>
          </cell>
          <cell r="F336">
            <v>3.88</v>
          </cell>
        </row>
        <row r="337">
          <cell r="A337" t="str">
            <v>13005</v>
          </cell>
          <cell r="B337" t="str">
            <v xml:space="preserve">Tinta óleo  </v>
          </cell>
          <cell r="C337" t="str">
            <v>m2</v>
          </cell>
          <cell r="D337">
            <v>1.82</v>
          </cell>
          <cell r="E337">
            <v>3.86</v>
          </cell>
          <cell r="F337">
            <v>5.68</v>
          </cell>
        </row>
        <row r="338">
          <cell r="A338" t="str">
            <v>13006</v>
          </cell>
          <cell r="B338" t="str">
            <v>Tinta óleo (sobre  pintura antiga)</v>
          </cell>
          <cell r="C338" t="str">
            <v>m2</v>
          </cell>
          <cell r="D338">
            <v>0.99</v>
          </cell>
          <cell r="E338">
            <v>3.32</v>
          </cell>
          <cell r="F338">
            <v>4.3099999999999996</v>
          </cell>
        </row>
        <row r="339">
          <cell r="A339" t="str">
            <v>13007</v>
          </cell>
          <cell r="B339" t="str">
            <v>Raspagem PVA</v>
          </cell>
          <cell r="C339" t="str">
            <v>m2</v>
          </cell>
          <cell r="D339">
            <v>0</v>
          </cell>
          <cell r="E339">
            <v>1.05</v>
          </cell>
          <cell r="F339">
            <v>1.05</v>
          </cell>
        </row>
        <row r="340">
          <cell r="A340" t="str">
            <v>13008</v>
          </cell>
          <cell r="B340" t="str">
            <v>Raspagem óleo</v>
          </cell>
          <cell r="C340" t="str">
            <v>m2</v>
          </cell>
          <cell r="D340">
            <v>0</v>
          </cell>
          <cell r="E340">
            <v>1.26</v>
          </cell>
          <cell r="F340">
            <v>1.26</v>
          </cell>
        </row>
        <row r="341">
          <cell r="A341" t="str">
            <v>13009</v>
          </cell>
          <cell r="B341" t="str">
            <v>Tinta esmalte s/ madeira 2 demãos</v>
          </cell>
          <cell r="C341" t="str">
            <v>m2</v>
          </cell>
          <cell r="D341">
            <v>2.65</v>
          </cell>
          <cell r="E341">
            <v>3.86</v>
          </cell>
          <cell r="F341">
            <v>6.51</v>
          </cell>
        </row>
        <row r="342">
          <cell r="A342" t="str">
            <v>13010</v>
          </cell>
          <cell r="B342" t="str">
            <v>Tinta esmalte s/ madeira (sobre pintura antiga)</v>
          </cell>
          <cell r="C342" t="str">
            <v>m2</v>
          </cell>
          <cell r="D342">
            <v>1.5</v>
          </cell>
          <cell r="E342">
            <v>3.32</v>
          </cell>
          <cell r="F342">
            <v>4.82</v>
          </cell>
        </row>
        <row r="343">
          <cell r="A343" t="str">
            <v>13011</v>
          </cell>
          <cell r="B343" t="str">
            <v>Tinta texturada acrílica sobre reboco</v>
          </cell>
          <cell r="C343" t="str">
            <v>m2</v>
          </cell>
          <cell r="D343">
            <v>1.32</v>
          </cell>
          <cell r="E343">
            <v>3.86</v>
          </cell>
          <cell r="F343">
            <v>5.18</v>
          </cell>
        </row>
        <row r="344">
          <cell r="A344" t="str">
            <v>13012</v>
          </cell>
          <cell r="B344" t="str">
            <v>Caiação  3  demãos</v>
          </cell>
          <cell r="C344" t="str">
            <v>m2</v>
          </cell>
          <cell r="D344">
            <v>0.33</v>
          </cell>
          <cell r="E344">
            <v>1.39</v>
          </cell>
          <cell r="F344">
            <v>1.72</v>
          </cell>
        </row>
        <row r="345">
          <cell r="A345" t="str">
            <v>13013</v>
          </cell>
          <cell r="B345" t="str">
            <v>Tinta Vinil a base de alcool 3 demãos</v>
          </cell>
          <cell r="C345" t="str">
            <v>m2</v>
          </cell>
          <cell r="D345">
            <v>4.37</v>
          </cell>
          <cell r="E345">
            <v>3.6</v>
          </cell>
          <cell r="F345">
            <v>7.97</v>
          </cell>
        </row>
        <row r="346">
          <cell r="A346" t="str">
            <v>13014</v>
          </cell>
          <cell r="B346" t="str">
            <v>Pintura das demarcações esportivas 3 demãos</v>
          </cell>
          <cell r="C346" t="str">
            <v>m</v>
          </cell>
          <cell r="D346">
            <v>0.35</v>
          </cell>
          <cell r="E346">
            <v>0.36</v>
          </cell>
          <cell r="F346">
            <v>0.71</v>
          </cell>
        </row>
        <row r="347">
          <cell r="A347" t="str">
            <v>14000</v>
          </cell>
          <cell r="B347" t="str">
            <v>COMPLEMENTARES</v>
          </cell>
          <cell r="C347" t="str">
            <v>m</v>
          </cell>
          <cell r="D347">
            <v>0</v>
          </cell>
          <cell r="E347">
            <v>0</v>
          </cell>
          <cell r="F347">
            <v>0</v>
          </cell>
        </row>
        <row r="348">
          <cell r="A348" t="str">
            <v>14001</v>
          </cell>
          <cell r="B348" t="str">
            <v>Passeio em concreto 5cm incluindo lastro de brita</v>
          </cell>
          <cell r="C348" t="str">
            <v>m2</v>
          </cell>
          <cell r="D348">
            <v>9.49</v>
          </cell>
          <cell r="E348">
            <v>4.63</v>
          </cell>
          <cell r="F348">
            <v>14.12</v>
          </cell>
        </row>
        <row r="349">
          <cell r="A349" t="str">
            <v>14002</v>
          </cell>
          <cell r="B349" t="str">
            <v>Muro de tijolos h=1,20 incluindo Chapisco, Reboco e concreto</v>
          </cell>
          <cell r="C349" t="str">
            <v>m</v>
          </cell>
          <cell r="D349">
            <v>26.86</v>
          </cell>
          <cell r="E349">
            <v>29.57</v>
          </cell>
          <cell r="F349">
            <v>56.43</v>
          </cell>
        </row>
        <row r="350">
          <cell r="A350" t="str">
            <v>14003</v>
          </cell>
          <cell r="B350" t="str">
            <v>Portão de ferro</v>
          </cell>
          <cell r="C350" t="str">
            <v>m2</v>
          </cell>
          <cell r="D350">
            <v>52.12</v>
          </cell>
          <cell r="E350">
            <v>5.77</v>
          </cell>
          <cell r="F350">
            <v>57.89</v>
          </cell>
        </row>
        <row r="351">
          <cell r="A351" t="str">
            <v>14004</v>
          </cell>
          <cell r="B351" t="str">
            <v>Lousa moldada no local com tinta acrílica</v>
          </cell>
          <cell r="C351" t="str">
            <v>m2</v>
          </cell>
          <cell r="D351">
            <v>11.79</v>
          </cell>
          <cell r="E351">
            <v>9.8000000000000007</v>
          </cell>
          <cell r="F351">
            <v>21.59</v>
          </cell>
        </row>
        <row r="352">
          <cell r="A352" t="str">
            <v>14005</v>
          </cell>
          <cell r="B352" t="str">
            <v>Régua proteção de carteira 7cm</v>
          </cell>
          <cell r="C352" t="str">
            <v>m</v>
          </cell>
          <cell r="D352">
            <v>1.39</v>
          </cell>
          <cell r="E352">
            <v>0.86</v>
          </cell>
          <cell r="F352">
            <v>2.25</v>
          </cell>
        </row>
        <row r="353">
          <cell r="A353" t="str">
            <v>14006</v>
          </cell>
          <cell r="B353" t="str">
            <v>Réguas porta cartazes 5cm</v>
          </cell>
          <cell r="C353" t="str">
            <v>m</v>
          </cell>
          <cell r="D353">
            <v>1.98</v>
          </cell>
          <cell r="E353">
            <v>1.72</v>
          </cell>
          <cell r="F353">
            <v>3.7</v>
          </cell>
        </row>
        <row r="354">
          <cell r="A354" t="str">
            <v>14008</v>
          </cell>
          <cell r="B354" t="str">
            <v>Grama leiva</v>
          </cell>
          <cell r="C354" t="str">
            <v>m2</v>
          </cell>
          <cell r="D354">
            <v>2.08</v>
          </cell>
          <cell r="E354">
            <v>0.59</v>
          </cell>
          <cell r="F354">
            <v>2.67</v>
          </cell>
        </row>
        <row r="355">
          <cell r="A355" t="str">
            <v>14009</v>
          </cell>
          <cell r="B355" t="str">
            <v>Pedrisco incl. espalhamento  e=2,5cm</v>
          </cell>
          <cell r="C355" t="str">
            <v>m2</v>
          </cell>
          <cell r="D355">
            <v>1.37</v>
          </cell>
          <cell r="E355">
            <v>0.16</v>
          </cell>
          <cell r="F355">
            <v>1.53</v>
          </cell>
        </row>
        <row r="356">
          <cell r="A356" t="str">
            <v>14010</v>
          </cell>
          <cell r="B356" t="str">
            <v>Alambrado c/ tubo 11/2" e tela (galv.)</v>
          </cell>
          <cell r="C356" t="str">
            <v>m2</v>
          </cell>
          <cell r="D356">
            <v>20.07</v>
          </cell>
          <cell r="E356">
            <v>5.58</v>
          </cell>
          <cell r="F356">
            <v>25.65</v>
          </cell>
        </row>
        <row r="357">
          <cell r="A357" t="str">
            <v>14011</v>
          </cell>
          <cell r="B357" t="str">
            <v>Cerca com moeirão concr. e tela</v>
          </cell>
          <cell r="C357" t="str">
            <v>m</v>
          </cell>
          <cell r="D357">
            <v>14.03</v>
          </cell>
          <cell r="E357">
            <v>5.58</v>
          </cell>
          <cell r="F357">
            <v>19.600000000000001</v>
          </cell>
        </row>
        <row r="358">
          <cell r="A358" t="str">
            <v>14012</v>
          </cell>
          <cell r="B358" t="str">
            <v>Muro - Alvenaria de tijolos, chapisco, reboco concreto e pintura PVA</v>
          </cell>
          <cell r="C358" t="str">
            <v>m2</v>
          </cell>
          <cell r="D358">
            <v>28.7</v>
          </cell>
          <cell r="E358">
            <v>34.03</v>
          </cell>
          <cell r="F358">
            <v>62.73</v>
          </cell>
        </row>
        <row r="359">
          <cell r="A359" t="str">
            <v>14013</v>
          </cell>
          <cell r="B359" t="str">
            <v xml:space="preserve">Muro - Alvenaria de tijolos, chapisco e concreto </v>
          </cell>
          <cell r="C359" t="str">
            <v>m2</v>
          </cell>
          <cell r="D359">
            <v>21.7</v>
          </cell>
          <cell r="E359">
            <v>15.14</v>
          </cell>
          <cell r="F359">
            <v>36.840000000000003</v>
          </cell>
        </row>
        <row r="360">
          <cell r="A360" t="str">
            <v>14014</v>
          </cell>
          <cell r="B360" t="str">
            <v>Cerca de arame farpado com  moeirão eucalípto h=1,50m</v>
          </cell>
          <cell r="C360" t="str">
            <v>m</v>
          </cell>
          <cell r="D360">
            <v>1.48</v>
          </cell>
          <cell r="E360">
            <v>2.37</v>
          </cell>
          <cell r="F360">
            <v>3.84</v>
          </cell>
        </row>
        <row r="361">
          <cell r="A361" t="str">
            <v>14015</v>
          </cell>
          <cell r="B361" t="str">
            <v>Recolocação de cerca de arame farpado</v>
          </cell>
          <cell r="C361" t="str">
            <v>m</v>
          </cell>
          <cell r="D361">
            <v>0.1</v>
          </cell>
          <cell r="E361">
            <v>2.37</v>
          </cell>
          <cell r="F361">
            <v>2.4700000000000002</v>
          </cell>
        </row>
        <row r="362">
          <cell r="A362" t="str">
            <v>14016</v>
          </cell>
          <cell r="B362" t="str">
            <v>Alambrado c/ tubo 11/2" e tela malha 60 fio 14 ver. com PVC</v>
          </cell>
          <cell r="C362" t="str">
            <v>m2</v>
          </cell>
          <cell r="D362">
            <v>20.21</v>
          </cell>
          <cell r="E362">
            <v>5.58</v>
          </cell>
          <cell r="F362">
            <v>25.79</v>
          </cell>
        </row>
        <row r="363">
          <cell r="A363" t="str">
            <v>14017</v>
          </cell>
          <cell r="B363" t="str">
            <v xml:space="preserve">Piso em concreto simples fck 15MPa e=5cm incluindo reguas de pinus 1x4 para junta de dilatação </v>
          </cell>
          <cell r="C363" t="str">
            <v>m2</v>
          </cell>
          <cell r="D363">
            <v>7.21</v>
          </cell>
          <cell r="E363">
            <v>3.82</v>
          </cell>
          <cell r="F363">
            <v>11.03</v>
          </cell>
        </row>
        <row r="364">
          <cell r="A364" t="str">
            <v>14018</v>
          </cell>
          <cell r="B364" t="str">
            <v xml:space="preserve">Pedrisco limpo espalhado </v>
          </cell>
          <cell r="C364" t="str">
            <v>m3</v>
          </cell>
          <cell r="D364">
            <v>50.05</v>
          </cell>
          <cell r="E364">
            <v>6.32</v>
          </cell>
          <cell r="F364">
            <v>56.37</v>
          </cell>
        </row>
        <row r="365">
          <cell r="A365" t="str">
            <v>14019</v>
          </cell>
          <cell r="B365" t="str">
            <v>Piso Petit Pavet preto e branco</v>
          </cell>
          <cell r="C365" t="str">
            <v>m2</v>
          </cell>
          <cell r="D365">
            <v>21.25</v>
          </cell>
          <cell r="E365">
            <v>8.33</v>
          </cell>
          <cell r="F365">
            <v>29.58</v>
          </cell>
        </row>
        <row r="366">
          <cell r="A366" t="str">
            <v>14020</v>
          </cell>
          <cell r="B366" t="str">
            <v>Mão de obra para Piso de Petit Pavet incluindo argamassa</v>
          </cell>
          <cell r="C366" t="str">
            <v>m2</v>
          </cell>
          <cell r="D366">
            <v>6.52</v>
          </cell>
          <cell r="E366">
            <v>8.33</v>
          </cell>
          <cell r="F366">
            <v>14.85</v>
          </cell>
        </row>
        <row r="367">
          <cell r="A367" t="str">
            <v>14021</v>
          </cell>
          <cell r="B367" t="str">
            <v>Piso ladrilho hidraulico cor cimento</v>
          </cell>
          <cell r="C367" t="str">
            <v>m2</v>
          </cell>
          <cell r="D367">
            <v>15.31</v>
          </cell>
          <cell r="E367">
            <v>7.07</v>
          </cell>
          <cell r="F367">
            <v>22.38</v>
          </cell>
        </row>
        <row r="368">
          <cell r="A368" t="str">
            <v>14022</v>
          </cell>
          <cell r="B368" t="str">
            <v>Piso ladrilho hidraulico cor preto e branco</v>
          </cell>
          <cell r="C368" t="str">
            <v>m2</v>
          </cell>
          <cell r="D368">
            <v>16.649999999999999</v>
          </cell>
          <cell r="E368">
            <v>7.07</v>
          </cell>
          <cell r="F368">
            <v>23.72</v>
          </cell>
        </row>
        <row r="369">
          <cell r="A369" t="str">
            <v>14023</v>
          </cell>
          <cell r="B369" t="str">
            <v>Piso ladrilho hidraulico cor branco</v>
          </cell>
          <cell r="C369" t="str">
            <v>m2</v>
          </cell>
          <cell r="D369">
            <v>19.329999999999998</v>
          </cell>
          <cell r="E369">
            <v>7.07</v>
          </cell>
          <cell r="F369">
            <v>26.4</v>
          </cell>
        </row>
        <row r="370">
          <cell r="A370" t="str">
            <v>14024</v>
          </cell>
          <cell r="B370" t="str">
            <v>Piso Tipo Revelux 45x45 cinza</v>
          </cell>
          <cell r="C370" t="str">
            <v>m2</v>
          </cell>
          <cell r="D370">
            <v>20.86</v>
          </cell>
          <cell r="E370">
            <v>7.07</v>
          </cell>
          <cell r="F370">
            <v>27.93</v>
          </cell>
        </row>
        <row r="371">
          <cell r="A371" t="str">
            <v>14025</v>
          </cell>
          <cell r="B371" t="str">
            <v>Piso Tipo Revelux 45x45 vermelho</v>
          </cell>
          <cell r="C371" t="str">
            <v>m2</v>
          </cell>
          <cell r="D371">
            <v>28.09</v>
          </cell>
          <cell r="E371">
            <v>7.07</v>
          </cell>
          <cell r="F371">
            <v>35.159999999999997</v>
          </cell>
        </row>
        <row r="372">
          <cell r="A372" t="str">
            <v>14026</v>
          </cell>
          <cell r="B372" t="str">
            <v>Piso Tipo Revelux 45x45 Grafite</v>
          </cell>
          <cell r="C372" t="str">
            <v>m2</v>
          </cell>
          <cell r="D372">
            <v>26.28</v>
          </cell>
          <cell r="E372">
            <v>7.07</v>
          </cell>
          <cell r="F372">
            <v>33.35</v>
          </cell>
        </row>
        <row r="373">
          <cell r="A373" t="str">
            <v>14027</v>
          </cell>
          <cell r="B373" t="str">
            <v>Muro de tijolos h=1,50 incluindo Chapisco, Reboco e concreto</v>
          </cell>
          <cell r="C373" t="str">
            <v>m</v>
          </cell>
          <cell r="D373">
            <v>34.799999999999997</v>
          </cell>
          <cell r="E373">
            <v>37.340000000000003</v>
          </cell>
          <cell r="F373">
            <v>72.14</v>
          </cell>
        </row>
        <row r="374">
          <cell r="A374" t="str">
            <v>14028</v>
          </cell>
          <cell r="B374" t="str">
            <v>Muro de tijolos incluindo Chapisco, Reboco e concreto</v>
          </cell>
          <cell r="C374" t="str">
            <v>m2</v>
          </cell>
          <cell r="D374">
            <v>25</v>
          </cell>
          <cell r="E374">
            <v>25.9</v>
          </cell>
          <cell r="F374">
            <v>50.9</v>
          </cell>
        </row>
        <row r="375">
          <cell r="A375" t="str">
            <v>14029</v>
          </cell>
          <cell r="B375" t="str">
            <v xml:space="preserve">Piso em concreto simples fck 15MPa e=5cm incluindo reguas de pinus 1x4 para junta de dilatação </v>
          </cell>
          <cell r="C375" t="str">
            <v>m2</v>
          </cell>
          <cell r="D375">
            <v>9.93</v>
          </cell>
          <cell r="E375">
            <v>5.35</v>
          </cell>
          <cell r="F375">
            <v>15.28</v>
          </cell>
        </row>
        <row r="376">
          <cell r="A376" t="str">
            <v>14030</v>
          </cell>
          <cell r="B376" t="str">
            <v>Alambrado modular 200x100 com tubo galvanizado 2 "   (tipo removível)</v>
          </cell>
          <cell r="C376" t="str">
            <v>un</v>
          </cell>
          <cell r="D376">
            <v>105.56</v>
          </cell>
          <cell r="E376">
            <v>1.07</v>
          </cell>
          <cell r="F376">
            <v>106.63</v>
          </cell>
        </row>
        <row r="377">
          <cell r="A377" t="str">
            <v>14031</v>
          </cell>
          <cell r="B377" t="str">
            <v>Trave para futebol de salão com tubo galvanizado 2" (300x200) incluindo rede de seda</v>
          </cell>
          <cell r="C377" t="str">
            <v>un</v>
          </cell>
          <cell r="D377">
            <v>377</v>
          </cell>
          <cell r="E377">
            <v>1.59</v>
          </cell>
          <cell r="F377">
            <v>378.59</v>
          </cell>
        </row>
        <row r="378">
          <cell r="A378" t="str">
            <v>14032</v>
          </cell>
          <cell r="B378" t="str">
            <v xml:space="preserve">Mastro para suporte da rede de volei h=3,00 com tubo galvanizado 3"  incluindo catraca e rede </v>
          </cell>
          <cell r="C378" t="str">
            <v>un</v>
          </cell>
          <cell r="D378">
            <v>89.05</v>
          </cell>
          <cell r="E378">
            <v>1.59</v>
          </cell>
          <cell r="F378">
            <v>90.64</v>
          </cell>
        </row>
        <row r="379">
          <cell r="A379" t="str">
            <v>14033</v>
          </cell>
          <cell r="B379" t="str">
            <v>Aro  profissional de basquete inlcuindo rede de seda</v>
          </cell>
          <cell r="C379" t="str">
            <v>un</v>
          </cell>
          <cell r="D379">
            <v>50.7</v>
          </cell>
          <cell r="E379">
            <v>1.59</v>
          </cell>
          <cell r="F379">
            <v>52.29</v>
          </cell>
        </row>
        <row r="380">
          <cell r="A380" t="str">
            <v>14034</v>
          </cell>
          <cell r="B380" t="str">
            <v>Pedrisco limpo espalhado e=5cm incluindo lona plástica</v>
          </cell>
          <cell r="C380" t="str">
            <v>m2</v>
          </cell>
          <cell r="D380">
            <v>3.3</v>
          </cell>
          <cell r="E380">
            <v>0.19</v>
          </cell>
          <cell r="F380">
            <v>3.49</v>
          </cell>
        </row>
        <row r="381">
          <cell r="A381" t="str">
            <v>14035</v>
          </cell>
          <cell r="B381" t="str">
            <v>Portão para alambrado 1,50x2,00  folha dupla com tubo galvanizado 1 1/2" e tela galvanizda revestida com PVC</v>
          </cell>
          <cell r="C381" t="str">
            <v>un</v>
          </cell>
          <cell r="D381">
            <v>142.41999999999999</v>
          </cell>
          <cell r="E381">
            <v>11.15</v>
          </cell>
          <cell r="F381">
            <v>153.58000000000001</v>
          </cell>
        </row>
        <row r="382">
          <cell r="A382" t="str">
            <v>15000</v>
          </cell>
          <cell r="B382" t="str">
            <v>MOBILIÁRIO</v>
          </cell>
          <cell r="C382" t="str">
            <v>m2</v>
          </cell>
          <cell r="D382">
            <v>0</v>
          </cell>
          <cell r="E382">
            <v>0</v>
          </cell>
          <cell r="F382">
            <v>0</v>
          </cell>
        </row>
        <row r="383">
          <cell r="A383" t="str">
            <v>15001</v>
          </cell>
          <cell r="B383" t="str">
            <v>Banco para recepção modelo</v>
          </cell>
          <cell r="C383" t="str">
            <v>m</v>
          </cell>
          <cell r="D383">
            <v>15.38</v>
          </cell>
          <cell r="E383">
            <v>5.19</v>
          </cell>
          <cell r="F383">
            <v>20.57</v>
          </cell>
        </row>
        <row r="384">
          <cell r="A384" t="str">
            <v>15002</v>
          </cell>
          <cell r="B384" t="str">
            <v>Banco de praça com pé de ferro e assento em madeira mod 17</v>
          </cell>
          <cell r="C384" t="str">
            <v>m</v>
          </cell>
          <cell r="D384">
            <v>265.14</v>
          </cell>
          <cell r="E384">
            <v>5.19</v>
          </cell>
          <cell r="F384">
            <v>270.33</v>
          </cell>
        </row>
        <row r="385">
          <cell r="A385" t="str">
            <v>16000</v>
          </cell>
          <cell r="B385" t="str">
            <v>LIMPEZA FINAL DA OBRA</v>
          </cell>
          <cell r="C385" t="str">
            <v>m3</v>
          </cell>
          <cell r="D385">
            <v>0</v>
          </cell>
          <cell r="E385">
            <v>0</v>
          </cell>
          <cell r="F385">
            <v>0</v>
          </cell>
        </row>
        <row r="386">
          <cell r="A386" t="str">
            <v>16001</v>
          </cell>
          <cell r="B386" t="str">
            <v>Limpeza azulejo</v>
          </cell>
          <cell r="C386" t="str">
            <v>m2</v>
          </cell>
          <cell r="D386">
            <v>0.25</v>
          </cell>
          <cell r="E386">
            <v>1.26</v>
          </cell>
          <cell r="F386">
            <v>1.51</v>
          </cell>
        </row>
        <row r="387">
          <cell r="A387" t="str">
            <v>16002</v>
          </cell>
          <cell r="B387" t="str">
            <v>Limpeza piso cerâmico</v>
          </cell>
          <cell r="C387" t="str">
            <v>m2</v>
          </cell>
          <cell r="D387">
            <v>0.25</v>
          </cell>
          <cell r="E387">
            <v>1.68</v>
          </cell>
          <cell r="F387">
            <v>1.93</v>
          </cell>
        </row>
        <row r="388">
          <cell r="A388" t="str">
            <v>16003</v>
          </cell>
          <cell r="B388" t="str">
            <v>Limpeza vidro</v>
          </cell>
          <cell r="C388" t="str">
            <v>m2</v>
          </cell>
          <cell r="D388">
            <v>0.26</v>
          </cell>
          <cell r="E388">
            <v>1.26</v>
          </cell>
          <cell r="F388">
            <v>1.52</v>
          </cell>
        </row>
        <row r="389">
          <cell r="A389" t="str">
            <v>16004</v>
          </cell>
          <cell r="B389" t="str">
            <v>Limpeza aparelhos sanitários</v>
          </cell>
          <cell r="C389" t="str">
            <v>un</v>
          </cell>
          <cell r="D389">
            <v>0.13</v>
          </cell>
          <cell r="E389">
            <v>2.11</v>
          </cell>
          <cell r="F389">
            <v>2.2400000000000002</v>
          </cell>
        </row>
        <row r="390">
          <cell r="A390" t="str">
            <v>16005</v>
          </cell>
          <cell r="B390" t="str">
            <v>Remoção entulho da obra</v>
          </cell>
          <cell r="C390" t="str">
            <v>m3</v>
          </cell>
          <cell r="D390">
            <v>4.7300000000000004</v>
          </cell>
          <cell r="E390">
            <v>0.89</v>
          </cell>
          <cell r="F390">
            <v>5.62</v>
          </cell>
        </row>
        <row r="391">
          <cell r="A391" t="str">
            <v>16006</v>
          </cell>
          <cell r="B391" t="str">
            <v>Lixamento de piso madeira</v>
          </cell>
          <cell r="C391" t="str">
            <v>m2</v>
          </cell>
          <cell r="D391">
            <v>0.05</v>
          </cell>
          <cell r="E391">
            <v>7.8</v>
          </cell>
          <cell r="F391">
            <v>7.85</v>
          </cell>
        </row>
        <row r="392">
          <cell r="A392" t="str">
            <v>17000</v>
          </cell>
          <cell r="B392" t="str">
            <v>MOVIMENTO DE TERRA</v>
          </cell>
          <cell r="C392" t="str">
            <v>m3</v>
          </cell>
          <cell r="D392">
            <v>1.53</v>
          </cell>
          <cell r="E392">
            <v>0.5</v>
          </cell>
          <cell r="F392">
            <v>2.0299999999999998</v>
          </cell>
        </row>
        <row r="393">
          <cell r="A393" t="str">
            <v>17001</v>
          </cell>
          <cell r="B393" t="str">
            <v>Escavação manual (normal)</v>
          </cell>
          <cell r="C393" t="str">
            <v>m3</v>
          </cell>
          <cell r="D393">
            <v>0</v>
          </cell>
          <cell r="E393">
            <v>6.32</v>
          </cell>
          <cell r="F393">
            <v>6.32</v>
          </cell>
        </row>
        <row r="394">
          <cell r="A394" t="str">
            <v>17002</v>
          </cell>
          <cell r="B394" t="str">
            <v>Escavação manual (moles)</v>
          </cell>
          <cell r="C394" t="str">
            <v>m3</v>
          </cell>
          <cell r="D394">
            <v>0</v>
          </cell>
          <cell r="E394">
            <v>8.42</v>
          </cell>
          <cell r="F394">
            <v>8.42</v>
          </cell>
        </row>
        <row r="395">
          <cell r="A395" t="str">
            <v>17003</v>
          </cell>
          <cell r="B395" t="str">
            <v>Escavação manual  (resistentes)</v>
          </cell>
          <cell r="C395" t="str">
            <v>m3</v>
          </cell>
          <cell r="D395">
            <v>0</v>
          </cell>
          <cell r="E395">
            <v>10.53</v>
          </cell>
          <cell r="F395">
            <v>10.53</v>
          </cell>
        </row>
        <row r="396">
          <cell r="A396" t="str">
            <v>17004</v>
          </cell>
          <cell r="B396" t="str">
            <v>Escarificação do leito</v>
          </cell>
          <cell r="C396" t="str">
            <v>m3</v>
          </cell>
          <cell r="D396">
            <v>1.73</v>
          </cell>
          <cell r="E396">
            <v>0.27</v>
          </cell>
          <cell r="F396">
            <v>2</v>
          </cell>
        </row>
        <row r="397">
          <cell r="A397" t="str">
            <v>17005</v>
          </cell>
          <cell r="B397" t="str">
            <v xml:space="preserve">Escavação mecanizada </v>
          </cell>
          <cell r="C397" t="str">
            <v>m3</v>
          </cell>
          <cell r="D397">
            <v>1.53</v>
          </cell>
          <cell r="E397">
            <v>0.5</v>
          </cell>
          <cell r="F397">
            <v>2.0299999999999998</v>
          </cell>
        </row>
        <row r="398">
          <cell r="A398" t="str">
            <v>17006</v>
          </cell>
          <cell r="B398" t="str">
            <v>Escavação mecanizada para drenagem</v>
          </cell>
          <cell r="C398" t="str">
            <v>m3</v>
          </cell>
          <cell r="D398">
            <v>2.1800000000000002</v>
          </cell>
          <cell r="E398">
            <v>0.71</v>
          </cell>
          <cell r="F398">
            <v>2.89</v>
          </cell>
        </row>
        <row r="399">
          <cell r="A399" t="str">
            <v>17007</v>
          </cell>
          <cell r="B399" t="str">
            <v>Desmonte de rocha manual</v>
          </cell>
          <cell r="C399" t="str">
            <v>m3</v>
          </cell>
          <cell r="D399">
            <v>5.79</v>
          </cell>
          <cell r="E399">
            <v>37.36</v>
          </cell>
          <cell r="F399">
            <v>43.15</v>
          </cell>
        </row>
        <row r="400">
          <cell r="A400" t="str">
            <v>17008</v>
          </cell>
          <cell r="B400" t="str">
            <v>Desmonte de rocha com explosivo</v>
          </cell>
          <cell r="C400" t="str">
            <v>m3</v>
          </cell>
          <cell r="D400">
            <v>40.79</v>
          </cell>
          <cell r="E400">
            <v>66.849999999999994</v>
          </cell>
          <cell r="F400">
            <v>107.64</v>
          </cell>
        </row>
        <row r="401">
          <cell r="A401" t="str">
            <v>17009</v>
          </cell>
          <cell r="B401" t="str">
            <v>Transporte manual 100m (granel)</v>
          </cell>
          <cell r="C401" t="str">
            <v>m3</v>
          </cell>
          <cell r="D401">
            <v>0</v>
          </cell>
          <cell r="E401">
            <v>12.64</v>
          </cell>
          <cell r="F401">
            <v>12.64</v>
          </cell>
        </row>
        <row r="402">
          <cell r="A402" t="str">
            <v>17010</v>
          </cell>
          <cell r="B402" t="str">
            <v>Transporte manual 100m (saco de cimento 50kg)</v>
          </cell>
          <cell r="C402" t="str">
            <v>sc</v>
          </cell>
          <cell r="D402">
            <v>0</v>
          </cell>
          <cell r="E402">
            <v>1.05</v>
          </cell>
          <cell r="F402">
            <v>1.05</v>
          </cell>
        </row>
        <row r="403">
          <cell r="A403" t="str">
            <v>17011</v>
          </cell>
          <cell r="B403" t="str">
            <v xml:space="preserve">Carga mecanizada de terra </v>
          </cell>
          <cell r="C403" t="str">
            <v>m3</v>
          </cell>
          <cell r="D403">
            <v>0.81</v>
          </cell>
          <cell r="E403">
            <v>7.0000000000000007E-2</v>
          </cell>
          <cell r="F403">
            <v>0.88</v>
          </cell>
        </row>
        <row r="404">
          <cell r="A404" t="str">
            <v>17012</v>
          </cell>
          <cell r="B404" t="str">
            <v>Carga mecanizada de rocha</v>
          </cell>
          <cell r="C404" t="str">
            <v>m3</v>
          </cell>
          <cell r="D404">
            <v>1.62</v>
          </cell>
          <cell r="E404">
            <v>0.14000000000000001</v>
          </cell>
          <cell r="F404">
            <v>1.76</v>
          </cell>
        </row>
        <row r="405">
          <cell r="A405" t="str">
            <v>17013</v>
          </cell>
          <cell r="B405" t="str">
            <v>Transporte mecanizado DMT 1,00km</v>
          </cell>
          <cell r="C405" t="str">
            <v>m3</v>
          </cell>
          <cell r="D405">
            <v>1.45</v>
          </cell>
          <cell r="E405">
            <v>0.27</v>
          </cell>
          <cell r="F405">
            <v>1.72</v>
          </cell>
        </row>
        <row r="406">
          <cell r="A406" t="str">
            <v>17014</v>
          </cell>
          <cell r="B406" t="str">
            <v>Transporte mecanizado DMT 5,00km</v>
          </cell>
          <cell r="C406" t="str">
            <v>m3</v>
          </cell>
          <cell r="D406">
            <v>2.91</v>
          </cell>
          <cell r="E406">
            <v>0.54</v>
          </cell>
          <cell r="F406">
            <v>3.45</v>
          </cell>
        </row>
        <row r="407">
          <cell r="A407" t="str">
            <v>17015</v>
          </cell>
          <cell r="B407" t="str">
            <v>Transporte mecanizado DMT 10,00km</v>
          </cell>
          <cell r="C407" t="str">
            <v>m3</v>
          </cell>
          <cell r="D407">
            <v>4.7300000000000004</v>
          </cell>
          <cell r="E407">
            <v>0.88</v>
          </cell>
          <cell r="F407">
            <v>5.61</v>
          </cell>
        </row>
        <row r="408">
          <cell r="A408" t="str">
            <v>17016</v>
          </cell>
          <cell r="B408" t="str">
            <v>Transporte mecanizado DMT 20,00km</v>
          </cell>
          <cell r="C408" t="str">
            <v>m3</v>
          </cell>
          <cell r="D408">
            <v>9.09</v>
          </cell>
          <cell r="E408">
            <v>1.68</v>
          </cell>
          <cell r="F408">
            <v>10.77</v>
          </cell>
        </row>
        <row r="409">
          <cell r="A409" t="str">
            <v>17017</v>
          </cell>
          <cell r="B409" t="str">
            <v xml:space="preserve">Aterro 1.º  categoria (de jazida)  espalhado  e compactado </v>
          </cell>
          <cell r="C409" t="str">
            <v>m3</v>
          </cell>
          <cell r="D409">
            <v>11.69</v>
          </cell>
          <cell r="E409">
            <v>0.46</v>
          </cell>
          <cell r="F409">
            <v>12.15</v>
          </cell>
        </row>
        <row r="410">
          <cell r="A410" t="str">
            <v>17018</v>
          </cell>
          <cell r="B410" t="str">
            <v xml:space="preserve">Areia espalhada e compactada </v>
          </cell>
          <cell r="C410" t="str">
            <v>m3</v>
          </cell>
          <cell r="D410">
            <v>15.2</v>
          </cell>
          <cell r="E410">
            <v>0.11</v>
          </cell>
          <cell r="F410">
            <v>15.31</v>
          </cell>
        </row>
        <row r="411">
          <cell r="A411" t="str">
            <v>17019</v>
          </cell>
          <cell r="B411" t="str">
            <v>Areia espalhada e compactada (manual)</v>
          </cell>
          <cell r="C411" t="str">
            <v>m3</v>
          </cell>
          <cell r="D411">
            <v>14.63</v>
          </cell>
          <cell r="E411">
            <v>0.84</v>
          </cell>
          <cell r="F411">
            <v>15.47</v>
          </cell>
        </row>
        <row r="412">
          <cell r="A412" t="str">
            <v>17020</v>
          </cell>
          <cell r="B412" t="str">
            <v xml:space="preserve">Espalhamento e compactação de aterro </v>
          </cell>
          <cell r="C412" t="str">
            <v>m3</v>
          </cell>
          <cell r="D412">
            <v>2.0299999999999998</v>
          </cell>
          <cell r="E412">
            <v>0.46</v>
          </cell>
          <cell r="F412">
            <v>2.4900000000000002</v>
          </cell>
        </row>
        <row r="413">
          <cell r="A413" t="str">
            <v>17021</v>
          </cell>
          <cell r="B413" t="str">
            <v xml:space="preserve">Espalhamento de aterro </v>
          </cell>
          <cell r="C413" t="str">
            <v>m3</v>
          </cell>
          <cell r="D413">
            <v>1.1499999999999999</v>
          </cell>
          <cell r="E413">
            <v>0.21</v>
          </cell>
          <cell r="F413">
            <v>1.36</v>
          </cell>
        </row>
        <row r="414">
          <cell r="A414" t="str">
            <v>17022</v>
          </cell>
          <cell r="B414" t="str">
            <v xml:space="preserve">Compactação de aterro </v>
          </cell>
          <cell r="C414" t="str">
            <v>m3</v>
          </cell>
          <cell r="D414">
            <v>0.88</v>
          </cell>
          <cell r="E414">
            <v>0.25</v>
          </cell>
          <cell r="F414">
            <v>1.1299999999999999</v>
          </cell>
        </row>
        <row r="415">
          <cell r="A415" t="str">
            <v>17023</v>
          </cell>
          <cell r="B415" t="str">
            <v>Aterro 1 º  categoria espalhado e compactado  com sapo mecânico</v>
          </cell>
          <cell r="C415" t="str">
            <v>m3</v>
          </cell>
          <cell r="D415">
            <v>10.89</v>
          </cell>
          <cell r="E415">
            <v>0.84</v>
          </cell>
          <cell r="F415">
            <v>11.73</v>
          </cell>
        </row>
        <row r="416">
          <cell r="A416" t="str">
            <v>17024</v>
          </cell>
          <cell r="B416" t="str">
            <v>Reaterro espalhado e compactado  com sapo mecânico</v>
          </cell>
          <cell r="C416" t="str">
            <v>m3</v>
          </cell>
          <cell r="D416">
            <v>1.24</v>
          </cell>
          <cell r="E416">
            <v>0.84</v>
          </cell>
          <cell r="F416">
            <v>2.08</v>
          </cell>
        </row>
        <row r="417">
          <cell r="A417" t="str">
            <v>17025</v>
          </cell>
          <cell r="B417" t="str">
            <v>Escoramento de vala reaproveit. 5x</v>
          </cell>
          <cell r="C417" t="str">
            <v>m2</v>
          </cell>
          <cell r="D417">
            <v>1.53</v>
          </cell>
          <cell r="E417">
            <v>4.05</v>
          </cell>
          <cell r="F417">
            <v>5.58</v>
          </cell>
        </row>
        <row r="418">
          <cell r="A418" t="str">
            <v>17026</v>
          </cell>
          <cell r="B418" t="str">
            <v>Esgotamento de vala com moto-bomba</v>
          </cell>
          <cell r="C418" t="str">
            <v>h</v>
          </cell>
          <cell r="D418">
            <v>1.95</v>
          </cell>
          <cell r="E418">
            <v>2.11</v>
          </cell>
          <cell r="F418">
            <v>4.0599999999999996</v>
          </cell>
        </row>
        <row r="419">
          <cell r="A419" t="str">
            <v>17027</v>
          </cell>
          <cell r="B419" t="str">
            <v>Escavação mecanizada  solos moles</v>
          </cell>
          <cell r="C419" t="str">
            <v>m3</v>
          </cell>
          <cell r="D419">
            <v>2.73</v>
          </cell>
          <cell r="E419">
            <v>0.88</v>
          </cell>
          <cell r="F419">
            <v>3.61</v>
          </cell>
        </row>
        <row r="420">
          <cell r="A420" t="str">
            <v>17028</v>
          </cell>
          <cell r="B420" t="str">
            <v>Carga e transporte de material 1 º categoria  DMT-1km</v>
          </cell>
          <cell r="C420" t="str">
            <v>m3</v>
          </cell>
          <cell r="D420">
            <v>2.2599999999999998</v>
          </cell>
          <cell r="E420">
            <v>0.35</v>
          </cell>
          <cell r="F420">
            <v>2.61</v>
          </cell>
        </row>
        <row r="421">
          <cell r="A421" t="str">
            <v>17029</v>
          </cell>
          <cell r="B421" t="str">
            <v>Carga e transporte de material 1 º categoria  DMT-5km</v>
          </cell>
          <cell r="C421" t="str">
            <v>m3</v>
          </cell>
          <cell r="D421">
            <v>3.72</v>
          </cell>
          <cell r="E421">
            <v>0.64</v>
          </cell>
          <cell r="F421">
            <v>4.3600000000000003</v>
          </cell>
        </row>
        <row r="422">
          <cell r="A422" t="str">
            <v>17030</v>
          </cell>
          <cell r="B422" t="str">
            <v>Carga e transporte de material 1 º categoria  DMT-10km</v>
          </cell>
          <cell r="C422" t="str">
            <v>m3</v>
          </cell>
          <cell r="D422">
            <v>5.53</v>
          </cell>
          <cell r="E422">
            <v>0.99</v>
          </cell>
          <cell r="F422">
            <v>6.52</v>
          </cell>
        </row>
        <row r="423">
          <cell r="A423" t="str">
            <v>17031</v>
          </cell>
          <cell r="B423" t="str">
            <v>Carga e transporte de material 3 º categoria  DMT-1km</v>
          </cell>
          <cell r="C423" t="str">
            <v>m3</v>
          </cell>
          <cell r="D423">
            <v>3.07</v>
          </cell>
          <cell r="E423">
            <v>0.42</v>
          </cell>
          <cell r="F423">
            <v>3.49</v>
          </cell>
        </row>
        <row r="424">
          <cell r="A424" t="str">
            <v>17032</v>
          </cell>
          <cell r="B424" t="str">
            <v>Carga e transporte de material 3 º categoria  DMT-5km</v>
          </cell>
          <cell r="C424" t="str">
            <v>m3</v>
          </cell>
          <cell r="D424">
            <v>4.53</v>
          </cell>
          <cell r="E424">
            <v>0.71</v>
          </cell>
          <cell r="F424">
            <v>5.24</v>
          </cell>
        </row>
        <row r="425">
          <cell r="A425" t="str">
            <v>17033</v>
          </cell>
          <cell r="B425" t="str">
            <v>Carga e transporte de material 3 º categoria  DMT-10km</v>
          </cell>
          <cell r="C425" t="str">
            <v>m3</v>
          </cell>
          <cell r="D425">
            <v>6.34</v>
          </cell>
          <cell r="E425">
            <v>1.06</v>
          </cell>
          <cell r="F425">
            <v>7.4</v>
          </cell>
        </row>
        <row r="426">
          <cell r="A426" t="str">
            <v>17034</v>
          </cell>
          <cell r="B426" t="str">
            <v>Carga manual de terra em caminhão</v>
          </cell>
          <cell r="C426" t="str">
            <v>m3</v>
          </cell>
          <cell r="D426">
            <v>0</v>
          </cell>
          <cell r="E426">
            <v>2.11</v>
          </cell>
          <cell r="F426">
            <v>2.11</v>
          </cell>
        </row>
        <row r="427">
          <cell r="A427" t="str">
            <v>17035</v>
          </cell>
          <cell r="B427" t="str">
            <v>Reaterro espalhado e compactado manual</v>
          </cell>
          <cell r="C427" t="str">
            <v>m3</v>
          </cell>
          <cell r="D427">
            <v>0</v>
          </cell>
          <cell r="E427">
            <v>1.26</v>
          </cell>
          <cell r="F427">
            <v>1.26</v>
          </cell>
        </row>
        <row r="428">
          <cell r="A428" t="str">
            <v>17036</v>
          </cell>
          <cell r="B428" t="str">
            <v>Limpeza manual de vala</v>
          </cell>
          <cell r="C428" t="str">
            <v>m3</v>
          </cell>
          <cell r="D428">
            <v>0</v>
          </cell>
          <cell r="E428">
            <v>67.39</v>
          </cell>
          <cell r="F428">
            <v>67.39</v>
          </cell>
        </row>
        <row r="429">
          <cell r="A429" t="str">
            <v>17037</v>
          </cell>
          <cell r="B429" t="str">
            <v>Escavação manual com trato</v>
          </cell>
          <cell r="C429" t="str">
            <v>m3</v>
          </cell>
          <cell r="D429">
            <v>0</v>
          </cell>
          <cell r="E429">
            <v>21.06</v>
          </cell>
          <cell r="F429">
            <v>21.06</v>
          </cell>
        </row>
        <row r="430">
          <cell r="A430" t="str">
            <v>18000</v>
          </cell>
          <cell r="B430" t="str">
            <v>CONTENÇÃO</v>
          </cell>
          <cell r="C430" t="str">
            <v>m3</v>
          </cell>
          <cell r="D430">
            <v>0</v>
          </cell>
          <cell r="E430">
            <v>0</v>
          </cell>
          <cell r="F430">
            <v>0</v>
          </cell>
        </row>
        <row r="431">
          <cell r="A431" t="str">
            <v>18001</v>
          </cell>
          <cell r="B431" t="str">
            <v>Muro de pedra, rejunte 3cm, traço 1:4</v>
          </cell>
          <cell r="C431" t="str">
            <v>m3</v>
          </cell>
          <cell r="D431">
            <v>122.46</v>
          </cell>
          <cell r="E431">
            <v>33.39</v>
          </cell>
          <cell r="F431">
            <v>155.85</v>
          </cell>
        </row>
        <row r="432">
          <cell r="A432" t="str">
            <v>18002</v>
          </cell>
          <cell r="B432" t="str">
            <v>Muro de pedra, rejunte 3cm, traço 1:4 incluindo dreno com brita por toda a extensão do muro, manta de geotextil OP-40 e tubo de PVC 75mm</v>
          </cell>
          <cell r="C432" t="str">
            <v>m3</v>
          </cell>
          <cell r="D432">
            <v>141.9</v>
          </cell>
          <cell r="E432">
            <v>36.15</v>
          </cell>
          <cell r="F432">
            <v>178.05</v>
          </cell>
        </row>
        <row r="433">
          <cell r="A433" t="str">
            <v>18003</v>
          </cell>
          <cell r="B433" t="str">
            <v>Dreno (brita, manta de geotextil OP-40 e tubo de PVC 75mm) por m3 de brita</v>
          </cell>
          <cell r="C433" t="str">
            <v>m3</v>
          </cell>
          <cell r="D433">
            <v>89.05</v>
          </cell>
          <cell r="E433">
            <v>16.04</v>
          </cell>
          <cell r="F433">
            <v>105.09</v>
          </cell>
        </row>
        <row r="434">
          <cell r="A434" t="str">
            <v>18004</v>
          </cell>
          <cell r="B434" t="str">
            <v>Dreno(brita, manta de geotextil OP-40 e tubo de PVC 75mm) por m2 de área drenada</v>
          </cell>
          <cell r="C434" t="str">
            <v>m2</v>
          </cell>
          <cell r="D434">
            <v>18.34</v>
          </cell>
          <cell r="E434">
            <v>4.18</v>
          </cell>
          <cell r="F434">
            <v>22.52</v>
          </cell>
        </row>
        <row r="435">
          <cell r="A435" t="str">
            <v>18005</v>
          </cell>
          <cell r="B435" t="str">
            <v>Muro de pedra, traço 1:4 excluindo forneci.da pedra</v>
          </cell>
          <cell r="C435" t="str">
            <v>m3</v>
          </cell>
          <cell r="D435">
            <v>33.54</v>
          </cell>
          <cell r="E435">
            <v>33.39</v>
          </cell>
          <cell r="F435">
            <v>66.930000000000007</v>
          </cell>
        </row>
        <row r="436">
          <cell r="A436" t="str">
            <v>18006</v>
          </cell>
          <cell r="B436" t="str">
            <v>Concreto ciclópico</v>
          </cell>
          <cell r="C436" t="str">
            <v>m3</v>
          </cell>
          <cell r="D436">
            <v>80.2</v>
          </cell>
          <cell r="E436">
            <v>49.91</v>
          </cell>
          <cell r="F436">
            <v>130.11000000000001</v>
          </cell>
        </row>
        <row r="437">
          <cell r="A437" t="str">
            <v>18007</v>
          </cell>
          <cell r="B437" t="str">
            <v>Chumbadores com aço CA-50 1"  (50cm) incluindo furo na rocha h=25cm</v>
          </cell>
          <cell r="C437" t="str">
            <v>un</v>
          </cell>
          <cell r="D437">
            <v>12.51</v>
          </cell>
          <cell r="E437">
            <v>6.97</v>
          </cell>
          <cell r="F437">
            <v>19.48</v>
          </cell>
        </row>
        <row r="438">
          <cell r="A438" t="str">
            <v>19000</v>
          </cell>
          <cell r="B438" t="str">
            <v xml:space="preserve">DRENAGEM </v>
          </cell>
          <cell r="C438" t="str">
            <v>m2</v>
          </cell>
          <cell r="D438">
            <v>0</v>
          </cell>
          <cell r="E438">
            <v>0</v>
          </cell>
          <cell r="F438">
            <v>0</v>
          </cell>
        </row>
        <row r="439">
          <cell r="A439" t="str">
            <v>19001</v>
          </cell>
          <cell r="B439" t="str">
            <v>Lastro de brita 10cm</v>
          </cell>
          <cell r="C439" t="str">
            <v>m2</v>
          </cell>
          <cell r="D439">
            <v>4</v>
          </cell>
          <cell r="E439">
            <v>0.64</v>
          </cell>
          <cell r="F439">
            <v>4.6399999999999997</v>
          </cell>
        </row>
        <row r="440">
          <cell r="A440" t="str">
            <v>19002</v>
          </cell>
          <cell r="B440" t="str">
            <v>Lastro de brita 5cm</v>
          </cell>
          <cell r="C440" t="str">
            <v>m2</v>
          </cell>
          <cell r="D440">
            <v>2</v>
          </cell>
          <cell r="E440">
            <v>0.32</v>
          </cell>
          <cell r="F440">
            <v>2.3199999999999998</v>
          </cell>
        </row>
        <row r="441">
          <cell r="A441" t="str">
            <v>19003</v>
          </cell>
          <cell r="B441" t="str">
            <v xml:space="preserve">Lastro de brita </v>
          </cell>
          <cell r="C441" t="str">
            <v>m3</v>
          </cell>
          <cell r="D441">
            <v>40.04</v>
          </cell>
          <cell r="E441">
            <v>6.45</v>
          </cell>
          <cell r="F441">
            <v>46.49</v>
          </cell>
        </row>
        <row r="442">
          <cell r="A442" t="str">
            <v>19004</v>
          </cell>
          <cell r="B442" t="str">
            <v>Lastro de pedra pulmão 20cm</v>
          </cell>
          <cell r="C442" t="str">
            <v>m2</v>
          </cell>
          <cell r="D442">
            <v>3.89</v>
          </cell>
          <cell r="E442">
            <v>1.75</v>
          </cell>
          <cell r="F442">
            <v>5.64</v>
          </cell>
        </row>
        <row r="443">
          <cell r="A443" t="str">
            <v>19005</v>
          </cell>
          <cell r="B443" t="str">
            <v>Lastro de pedra pulmão 30cm</v>
          </cell>
          <cell r="C443" t="str">
            <v>m2</v>
          </cell>
          <cell r="D443">
            <v>5.83</v>
          </cell>
          <cell r="E443">
            <v>2.62</v>
          </cell>
          <cell r="F443">
            <v>8.4499999999999993</v>
          </cell>
        </row>
        <row r="444">
          <cell r="A444" t="str">
            <v>19006</v>
          </cell>
          <cell r="B444" t="str">
            <v>Lastro de pedra pulmão</v>
          </cell>
          <cell r="C444" t="str">
            <v>m3</v>
          </cell>
          <cell r="D444">
            <v>19.45</v>
          </cell>
          <cell r="E444">
            <v>8.75</v>
          </cell>
          <cell r="F444">
            <v>28.2</v>
          </cell>
        </row>
        <row r="445">
          <cell r="A445" t="str">
            <v>19007</v>
          </cell>
          <cell r="B445" t="str">
            <v>Lastro de concreto simples (10cm)</v>
          </cell>
          <cell r="C445" t="str">
            <v>m2</v>
          </cell>
          <cell r="D445">
            <v>10.199999999999999</v>
          </cell>
          <cell r="E445">
            <v>4.34</v>
          </cell>
          <cell r="F445">
            <v>14.54</v>
          </cell>
        </row>
        <row r="446">
          <cell r="A446" t="str">
            <v>19008</v>
          </cell>
          <cell r="B446" t="str">
            <v>Lastro de concreto simples</v>
          </cell>
          <cell r="C446" t="str">
            <v>m3</v>
          </cell>
          <cell r="D446">
            <v>101.97</v>
          </cell>
          <cell r="E446">
            <v>43.43</v>
          </cell>
          <cell r="F446">
            <v>145.4</v>
          </cell>
        </row>
        <row r="447">
          <cell r="A447" t="str">
            <v>19009</v>
          </cell>
          <cell r="B447" t="str">
            <v>Calha de concreto C-2 400mm</v>
          </cell>
          <cell r="C447" t="str">
            <v>m</v>
          </cell>
          <cell r="D447">
            <v>7.87</v>
          </cell>
          <cell r="E447">
            <v>2.14</v>
          </cell>
          <cell r="F447">
            <v>10.01</v>
          </cell>
        </row>
        <row r="448">
          <cell r="A448" t="str">
            <v>19010</v>
          </cell>
          <cell r="B448" t="str">
            <v>Tubo de concreto C-2 300mm</v>
          </cell>
          <cell r="C448" t="str">
            <v>m</v>
          </cell>
          <cell r="D448">
            <v>9.2200000000000006</v>
          </cell>
          <cell r="E448">
            <v>3.21</v>
          </cell>
          <cell r="F448">
            <v>12.43</v>
          </cell>
        </row>
        <row r="449">
          <cell r="A449" t="str">
            <v>19011</v>
          </cell>
          <cell r="B449" t="str">
            <v>Tubo de concreto C-2 400mm</v>
          </cell>
          <cell r="C449" t="str">
            <v>m</v>
          </cell>
          <cell r="D449">
            <v>12.55</v>
          </cell>
          <cell r="E449">
            <v>4.28</v>
          </cell>
          <cell r="F449">
            <v>16.829999999999998</v>
          </cell>
        </row>
        <row r="450">
          <cell r="A450" t="str">
            <v>19012</v>
          </cell>
          <cell r="B450" t="str">
            <v>Tubo de concreto CA-1 400mm</v>
          </cell>
          <cell r="C450" t="str">
            <v>m</v>
          </cell>
          <cell r="D450">
            <v>28.8</v>
          </cell>
          <cell r="E450">
            <v>4.28</v>
          </cell>
          <cell r="F450">
            <v>33.08</v>
          </cell>
        </row>
        <row r="451">
          <cell r="A451" t="str">
            <v>19013</v>
          </cell>
          <cell r="B451" t="str">
            <v>Tubo de concreto C-2 500mm</v>
          </cell>
          <cell r="C451" t="str">
            <v>m</v>
          </cell>
          <cell r="D451">
            <v>16.23</v>
          </cell>
          <cell r="E451">
            <v>5.35</v>
          </cell>
          <cell r="F451">
            <v>21.58</v>
          </cell>
        </row>
        <row r="452">
          <cell r="A452" t="str">
            <v>19014</v>
          </cell>
          <cell r="B452" t="str">
            <v>Tubo de concreto CA-1 500mm</v>
          </cell>
          <cell r="C452" t="str">
            <v>m</v>
          </cell>
          <cell r="D452">
            <v>32.479999999999997</v>
          </cell>
          <cell r="E452">
            <v>5.35</v>
          </cell>
          <cell r="F452">
            <v>37.83</v>
          </cell>
        </row>
        <row r="453">
          <cell r="A453" t="str">
            <v>19015</v>
          </cell>
          <cell r="B453" t="str">
            <v>Tubo de concreto C-2 600mm</v>
          </cell>
          <cell r="C453" t="str">
            <v>m</v>
          </cell>
          <cell r="D453">
            <v>22.53</v>
          </cell>
          <cell r="E453">
            <v>7.49</v>
          </cell>
          <cell r="F453">
            <v>30.02</v>
          </cell>
        </row>
        <row r="454">
          <cell r="A454" t="str">
            <v>19016</v>
          </cell>
          <cell r="B454" t="str">
            <v>Tubo de concreto CA-1 600mm</v>
          </cell>
          <cell r="C454" t="str">
            <v>m</v>
          </cell>
          <cell r="D454">
            <v>44.76</v>
          </cell>
          <cell r="E454">
            <v>7.49</v>
          </cell>
          <cell r="F454">
            <v>52.25</v>
          </cell>
        </row>
        <row r="455">
          <cell r="A455" t="str">
            <v>19017</v>
          </cell>
          <cell r="B455" t="str">
            <v>Tubo de concreto CA-2 600mm</v>
          </cell>
          <cell r="C455" t="str">
            <v>m</v>
          </cell>
          <cell r="D455">
            <v>77.45</v>
          </cell>
          <cell r="E455">
            <v>7.49</v>
          </cell>
          <cell r="F455">
            <v>84.94</v>
          </cell>
        </row>
        <row r="456">
          <cell r="A456" t="str">
            <v>19018</v>
          </cell>
          <cell r="B456" t="str">
            <v>Tubo de concreto C-2 800mm</v>
          </cell>
          <cell r="C456" t="str">
            <v>m</v>
          </cell>
          <cell r="D456">
            <v>48.96</v>
          </cell>
          <cell r="E456">
            <v>11.04</v>
          </cell>
          <cell r="F456">
            <v>60</v>
          </cell>
        </row>
        <row r="457">
          <cell r="A457" t="str">
            <v>19019</v>
          </cell>
          <cell r="B457" t="str">
            <v>Tubo de concreto CA-1  800mm</v>
          </cell>
          <cell r="C457" t="str">
            <v>m</v>
          </cell>
          <cell r="D457">
            <v>76.52</v>
          </cell>
          <cell r="E457">
            <v>11.04</v>
          </cell>
          <cell r="F457">
            <v>87.56</v>
          </cell>
        </row>
        <row r="458">
          <cell r="A458" t="str">
            <v>19020</v>
          </cell>
          <cell r="B458" t="str">
            <v>Tubo de concreto CA-2  800mm</v>
          </cell>
          <cell r="C458" t="str">
            <v>m</v>
          </cell>
          <cell r="D458">
            <v>111.88</v>
          </cell>
          <cell r="E458">
            <v>11.04</v>
          </cell>
          <cell r="F458">
            <v>122.92</v>
          </cell>
        </row>
        <row r="459">
          <cell r="A459" t="str">
            <v>19021</v>
          </cell>
          <cell r="B459" t="str">
            <v>Tubo de concreto CA-1  1000mm</v>
          </cell>
          <cell r="C459" t="str">
            <v>m</v>
          </cell>
          <cell r="D459">
            <v>92.56</v>
          </cell>
          <cell r="E459">
            <v>16.45</v>
          </cell>
          <cell r="F459">
            <v>109.01</v>
          </cell>
        </row>
        <row r="460">
          <cell r="A460" t="str">
            <v>19022</v>
          </cell>
          <cell r="B460" t="str">
            <v>Tubo de concreto CA-2  1000mm</v>
          </cell>
          <cell r="C460" t="str">
            <v>m</v>
          </cell>
          <cell r="D460">
            <v>141.69999999999999</v>
          </cell>
          <cell r="E460">
            <v>16.45</v>
          </cell>
          <cell r="F460">
            <v>158.15</v>
          </cell>
        </row>
        <row r="461">
          <cell r="A461" t="str">
            <v>19023</v>
          </cell>
          <cell r="B461" t="str">
            <v>Tubo de concreto CA-2 1200mm</v>
          </cell>
          <cell r="C461" t="str">
            <v>m</v>
          </cell>
          <cell r="D461">
            <v>183.71</v>
          </cell>
          <cell r="E461">
            <v>17.66</v>
          </cell>
          <cell r="F461">
            <v>201.37</v>
          </cell>
        </row>
        <row r="462">
          <cell r="A462" t="str">
            <v>19024</v>
          </cell>
          <cell r="B462" t="str">
            <v>Tubo de concreto CA-2 1500mm</v>
          </cell>
          <cell r="C462" t="str">
            <v>m</v>
          </cell>
          <cell r="D462">
            <v>320.02999999999997</v>
          </cell>
          <cell r="E462">
            <v>22.95</v>
          </cell>
          <cell r="F462">
            <v>342.98</v>
          </cell>
        </row>
        <row r="463">
          <cell r="A463" t="str">
            <v>19025</v>
          </cell>
          <cell r="B463" t="str">
            <v>Bueiro celular 2,00x2,00 colocado</v>
          </cell>
          <cell r="C463" t="str">
            <v>m</v>
          </cell>
          <cell r="D463">
            <v>769.67</v>
          </cell>
          <cell r="E463">
            <v>21.23</v>
          </cell>
          <cell r="F463">
            <v>790.9</v>
          </cell>
        </row>
        <row r="464">
          <cell r="A464" t="str">
            <v>19026</v>
          </cell>
          <cell r="B464" t="str">
            <v>Bueiro celular 2,50x2,00 colocado</v>
          </cell>
          <cell r="C464" t="str">
            <v>m</v>
          </cell>
          <cell r="D464">
            <v>859.37</v>
          </cell>
          <cell r="E464">
            <v>21.23</v>
          </cell>
          <cell r="F464">
            <v>880.6</v>
          </cell>
        </row>
        <row r="465">
          <cell r="A465" t="str">
            <v>19027</v>
          </cell>
          <cell r="B465" t="str">
            <v>Caixa de junção mod. PMF  30   Parede simples</v>
          </cell>
          <cell r="C465" t="str">
            <v>un</v>
          </cell>
          <cell r="D465">
            <v>41.66</v>
          </cell>
          <cell r="E465">
            <v>33.29</v>
          </cell>
          <cell r="F465">
            <v>74.95</v>
          </cell>
        </row>
        <row r="466">
          <cell r="A466" t="str">
            <v>19028</v>
          </cell>
          <cell r="B466" t="str">
            <v>Caixa de junção mod. PMF  40  Parede simples</v>
          </cell>
          <cell r="C466" t="str">
            <v>un</v>
          </cell>
          <cell r="D466">
            <v>45.83</v>
          </cell>
          <cell r="E466">
            <v>36.409999999999997</v>
          </cell>
          <cell r="F466">
            <v>82.24</v>
          </cell>
        </row>
        <row r="467">
          <cell r="A467" t="str">
            <v>19029</v>
          </cell>
          <cell r="B467" t="str">
            <v>Caixa de junção mod. PMF  50  Parede simples</v>
          </cell>
          <cell r="C467" t="str">
            <v>un</v>
          </cell>
          <cell r="D467">
            <v>50.17</v>
          </cell>
          <cell r="E467">
            <v>39.69</v>
          </cell>
          <cell r="F467">
            <v>89.86</v>
          </cell>
        </row>
        <row r="468">
          <cell r="A468" t="str">
            <v>19030</v>
          </cell>
          <cell r="B468" t="str">
            <v>Caixa de junção mod. PMF  60  Parede simples</v>
          </cell>
          <cell r="C468" t="str">
            <v>un</v>
          </cell>
          <cell r="D468">
            <v>57.99</v>
          </cell>
          <cell r="E468">
            <v>44.61</v>
          </cell>
          <cell r="F468">
            <v>102.6</v>
          </cell>
        </row>
        <row r="469">
          <cell r="A469" t="str">
            <v>19031</v>
          </cell>
          <cell r="B469" t="str">
            <v>Caixa de junção mod. PMF  80  Parede dupla</v>
          </cell>
          <cell r="C469" t="str">
            <v>un</v>
          </cell>
          <cell r="D469">
            <v>133.87</v>
          </cell>
          <cell r="E469">
            <v>88.97</v>
          </cell>
          <cell r="F469">
            <v>222.84</v>
          </cell>
        </row>
        <row r="470">
          <cell r="A470" t="str">
            <v>19032</v>
          </cell>
          <cell r="B470" t="str">
            <v>Caixa de junção mod. PMF  100  Parede dupla</v>
          </cell>
          <cell r="C470" t="str">
            <v>un</v>
          </cell>
          <cell r="D470">
            <v>162.99</v>
          </cell>
          <cell r="E470">
            <v>105.85</v>
          </cell>
          <cell r="F470">
            <v>268.83999999999997</v>
          </cell>
        </row>
        <row r="471">
          <cell r="A471" t="str">
            <v>19033</v>
          </cell>
          <cell r="B471" t="str">
            <v>Caixa de junção mod. PMF  120  Parede dupla</v>
          </cell>
          <cell r="C471" t="str">
            <v>un</v>
          </cell>
          <cell r="D471">
            <v>183.48</v>
          </cell>
          <cell r="E471">
            <v>119.59</v>
          </cell>
          <cell r="F471">
            <v>303.07</v>
          </cell>
        </row>
        <row r="472">
          <cell r="A472" t="str">
            <v>19034</v>
          </cell>
          <cell r="B472" t="str">
            <v>Caixa de captação mod. PMF  30  Parede simples</v>
          </cell>
          <cell r="C472" t="str">
            <v>un</v>
          </cell>
          <cell r="D472">
            <v>71.78</v>
          </cell>
          <cell r="E472">
            <v>33.630000000000003</v>
          </cell>
          <cell r="F472">
            <v>105.41</v>
          </cell>
        </row>
        <row r="473">
          <cell r="A473" t="str">
            <v>19035</v>
          </cell>
          <cell r="B473" t="str">
            <v>Caixa de captação mod. PMF  40  Parede simples</v>
          </cell>
          <cell r="C473" t="str">
            <v>un</v>
          </cell>
          <cell r="D473">
            <v>79.569999999999993</v>
          </cell>
          <cell r="E473">
            <v>40.020000000000003</v>
          </cell>
          <cell r="F473">
            <v>119.59</v>
          </cell>
        </row>
        <row r="474">
          <cell r="A474" t="str">
            <v>19036</v>
          </cell>
          <cell r="B474" t="str">
            <v>Caixa de captação mod. PMF  50  Parede simples</v>
          </cell>
          <cell r="C474" t="str">
            <v>un</v>
          </cell>
          <cell r="D474">
            <v>88.51</v>
          </cell>
          <cell r="E474">
            <v>46.53</v>
          </cell>
          <cell r="F474">
            <v>135.04</v>
          </cell>
        </row>
        <row r="475">
          <cell r="A475" t="str">
            <v>19037</v>
          </cell>
          <cell r="B475" t="str">
            <v>Caixa de captação mod. PMF  60  Parede simples</v>
          </cell>
          <cell r="C475" t="str">
            <v>un</v>
          </cell>
          <cell r="D475">
            <v>96.21</v>
          </cell>
          <cell r="E475">
            <v>53.31</v>
          </cell>
          <cell r="F475">
            <v>149.52000000000001</v>
          </cell>
        </row>
        <row r="476">
          <cell r="A476" t="str">
            <v>19038</v>
          </cell>
          <cell r="B476" t="str">
            <v>Caixa de captação mod. PMF  80  Parede dupla</v>
          </cell>
          <cell r="C476" t="str">
            <v>un</v>
          </cell>
          <cell r="D476">
            <v>190.86</v>
          </cell>
          <cell r="E476">
            <v>105.08</v>
          </cell>
          <cell r="F476">
            <v>295.94</v>
          </cell>
        </row>
        <row r="477">
          <cell r="A477" t="str">
            <v>19039</v>
          </cell>
          <cell r="B477" t="str">
            <v>Caixa de captação mod. PMF  100 Parede dupla</v>
          </cell>
          <cell r="C477" t="str">
            <v>un</v>
          </cell>
          <cell r="D477">
            <v>221.78</v>
          </cell>
          <cell r="E477">
            <v>126.72</v>
          </cell>
          <cell r="F477">
            <v>348.5</v>
          </cell>
        </row>
        <row r="478">
          <cell r="A478" t="str">
            <v>19040</v>
          </cell>
          <cell r="B478" t="str">
            <v>Caixa de captação mod. PMF  120  Parede dupla</v>
          </cell>
          <cell r="C478" t="str">
            <v>un</v>
          </cell>
          <cell r="D478">
            <v>254.1</v>
          </cell>
          <cell r="E478">
            <v>149.33000000000001</v>
          </cell>
          <cell r="F478">
            <v>403.43</v>
          </cell>
        </row>
        <row r="479">
          <cell r="A479" t="str">
            <v>19041</v>
          </cell>
          <cell r="B479" t="str">
            <v>Dreno (brita, bidim e tubo) 30x50</v>
          </cell>
          <cell r="C479" t="str">
            <v>un</v>
          </cell>
          <cell r="D479">
            <v>13.43</v>
          </cell>
          <cell r="E479">
            <v>4.8099999999999996</v>
          </cell>
          <cell r="F479">
            <v>18.239999999999998</v>
          </cell>
        </row>
        <row r="480">
          <cell r="A480" t="str">
            <v>19042</v>
          </cell>
          <cell r="B480" t="str">
            <v>Poço de Visita (1,00x1,00x1,00) com tampa FF</v>
          </cell>
          <cell r="C480" t="str">
            <v>un</v>
          </cell>
          <cell r="D480">
            <v>364.89</v>
          </cell>
          <cell r="E480">
            <v>153.01</v>
          </cell>
          <cell r="F480">
            <v>517.9</v>
          </cell>
        </row>
        <row r="481">
          <cell r="A481" t="str">
            <v>19043</v>
          </cell>
          <cell r="B481" t="str">
            <v>Poço de Visita (1,20x1,20x1,50) com tampa FF</v>
          </cell>
          <cell r="C481" t="str">
            <v>un</v>
          </cell>
          <cell r="D481">
            <v>455</v>
          </cell>
          <cell r="E481">
            <v>232.05</v>
          </cell>
          <cell r="F481">
            <v>687.05</v>
          </cell>
        </row>
        <row r="482">
          <cell r="A482" t="str">
            <v>19044</v>
          </cell>
          <cell r="B482" t="str">
            <v>Poço de Visita (1,50x1,50x2,00) com tampa FF</v>
          </cell>
          <cell r="C482" t="str">
            <v>un</v>
          </cell>
          <cell r="D482">
            <v>592.79</v>
          </cell>
          <cell r="E482">
            <v>345.53</v>
          </cell>
          <cell r="F482">
            <v>938.32</v>
          </cell>
        </row>
        <row r="483">
          <cell r="A483" t="str">
            <v>19045</v>
          </cell>
          <cell r="B483" t="str">
            <v>Remoção de bueiro circular de concreto  d. 30</v>
          </cell>
          <cell r="C483" t="str">
            <v>m</v>
          </cell>
          <cell r="D483">
            <v>1.0900000000000001</v>
          </cell>
          <cell r="E483">
            <v>0.35</v>
          </cell>
          <cell r="F483">
            <v>1.44</v>
          </cell>
        </row>
        <row r="484">
          <cell r="A484" t="str">
            <v>19046</v>
          </cell>
          <cell r="B484" t="str">
            <v>Remoção de bueiro circular de concreto  d. 40</v>
          </cell>
          <cell r="C484" t="str">
            <v>m</v>
          </cell>
          <cell r="D484">
            <v>1.53</v>
          </cell>
          <cell r="E484">
            <v>0.5</v>
          </cell>
          <cell r="F484">
            <v>2.0299999999999998</v>
          </cell>
        </row>
        <row r="485">
          <cell r="A485" t="str">
            <v>19047</v>
          </cell>
          <cell r="B485" t="str">
            <v>Remoção de bueiro circular de concreto  d. 50</v>
          </cell>
          <cell r="C485" t="str">
            <v>m</v>
          </cell>
          <cell r="D485">
            <v>2.1800000000000002</v>
          </cell>
          <cell r="E485">
            <v>0.71</v>
          </cell>
          <cell r="F485">
            <v>2.89</v>
          </cell>
        </row>
        <row r="486">
          <cell r="A486" t="str">
            <v>19048</v>
          </cell>
          <cell r="B486" t="str">
            <v>Remoção de bueiro circular de concreto  d. 60</v>
          </cell>
          <cell r="C486" t="str">
            <v>m</v>
          </cell>
          <cell r="D486">
            <v>3.27</v>
          </cell>
          <cell r="E486">
            <v>1.06</v>
          </cell>
          <cell r="F486">
            <v>4.33</v>
          </cell>
        </row>
        <row r="487">
          <cell r="A487" t="str">
            <v>19049</v>
          </cell>
          <cell r="B487" t="str">
            <v>Remoção de bueiro circular de concreto  d. 80</v>
          </cell>
          <cell r="C487" t="str">
            <v>m</v>
          </cell>
          <cell r="D487">
            <v>5.45</v>
          </cell>
          <cell r="E487">
            <v>1.77</v>
          </cell>
          <cell r="F487">
            <v>7.22</v>
          </cell>
        </row>
        <row r="488">
          <cell r="A488" t="str">
            <v>19050</v>
          </cell>
          <cell r="B488" t="str">
            <v>Remoção de bueiro circular de concreto  d. 100</v>
          </cell>
          <cell r="C488" t="str">
            <v>m</v>
          </cell>
          <cell r="D488">
            <v>8.7200000000000006</v>
          </cell>
          <cell r="E488">
            <v>2.83</v>
          </cell>
          <cell r="F488">
            <v>11.55</v>
          </cell>
        </row>
        <row r="489">
          <cell r="A489" t="str">
            <v>19051</v>
          </cell>
          <cell r="B489" t="str">
            <v>Remoção de bueiro circular de concreto  d. 120</v>
          </cell>
          <cell r="C489" t="str">
            <v>m</v>
          </cell>
          <cell r="D489">
            <v>13.09</v>
          </cell>
          <cell r="E489">
            <v>4.25</v>
          </cell>
          <cell r="F489">
            <v>17.34</v>
          </cell>
        </row>
        <row r="490">
          <cell r="A490" t="str">
            <v>19052</v>
          </cell>
          <cell r="B490" t="str">
            <v>Lastro de concreto simples (20cm)</v>
          </cell>
          <cell r="C490" t="str">
            <v>m2</v>
          </cell>
          <cell r="D490">
            <v>20.39</v>
          </cell>
          <cell r="E490">
            <v>8.69</v>
          </cell>
          <cell r="F490">
            <v>29.08</v>
          </cell>
        </row>
        <row r="491">
          <cell r="A491" t="str">
            <v>19053</v>
          </cell>
          <cell r="B491" t="str">
            <v>Caixa especial para captação parede dupla (250x120)</v>
          </cell>
          <cell r="C491" t="str">
            <v>un</v>
          </cell>
          <cell r="D491">
            <v>530.13</v>
          </cell>
          <cell r="E491">
            <v>279</v>
          </cell>
          <cell r="F491">
            <v>809.13</v>
          </cell>
        </row>
        <row r="492">
          <cell r="A492" t="str">
            <v>19054</v>
          </cell>
          <cell r="B492" t="str">
            <v>Ala em pedra para BDTC-60</v>
          </cell>
          <cell r="C492" t="str">
            <v>un</v>
          </cell>
          <cell r="D492">
            <v>351.76</v>
          </cell>
          <cell r="E492">
            <v>119.38</v>
          </cell>
          <cell r="F492">
            <v>471.14</v>
          </cell>
        </row>
        <row r="493">
          <cell r="A493" t="str">
            <v>19055</v>
          </cell>
          <cell r="B493" t="str">
            <v>Tubo de concreto  400mm envelopado (68x68)cm em concreto</v>
          </cell>
          <cell r="C493" t="str">
            <v>un</v>
          </cell>
          <cell r="D493">
            <v>36.07</v>
          </cell>
          <cell r="E493">
            <v>11.47</v>
          </cell>
          <cell r="F493">
            <v>47.54</v>
          </cell>
        </row>
        <row r="494">
          <cell r="A494" t="str">
            <v>19056</v>
          </cell>
          <cell r="B494" t="str">
            <v>Ala em concreto para BDTC-1,00m</v>
          </cell>
          <cell r="C494" t="str">
            <v>un</v>
          </cell>
          <cell r="D494">
            <v>336.03</v>
          </cell>
          <cell r="E494">
            <v>148.69999999999999</v>
          </cell>
          <cell r="F494">
            <v>484.73</v>
          </cell>
        </row>
        <row r="495">
          <cell r="A495" t="str">
            <v>19057</v>
          </cell>
          <cell r="B495" t="str">
            <v>Caixa de junção em pedra  (1,00x1,00x1,60)m interno</v>
          </cell>
          <cell r="C495" t="str">
            <v>un</v>
          </cell>
          <cell r="D495">
            <v>233.83</v>
          </cell>
          <cell r="E495">
            <v>72.62</v>
          </cell>
          <cell r="F495">
            <v>306.45</v>
          </cell>
        </row>
        <row r="496">
          <cell r="A496" t="str">
            <v>19058</v>
          </cell>
          <cell r="B496" t="str">
            <v>Dreno profundo 40x60 com tubo  de 20, brita e bidim</v>
          </cell>
          <cell r="C496" t="str">
            <v>un</v>
          </cell>
          <cell r="D496">
            <v>30.07</v>
          </cell>
          <cell r="E496">
            <v>5.35</v>
          </cell>
          <cell r="F496">
            <v>35.42</v>
          </cell>
        </row>
        <row r="497">
          <cell r="A497" t="str">
            <v>19059</v>
          </cell>
          <cell r="B497" t="str">
            <v xml:space="preserve">Envelopamento em concreto simples para tubo de concreto </v>
          </cell>
          <cell r="C497" t="str">
            <v>m3</v>
          </cell>
          <cell r="D497">
            <v>155.72999999999999</v>
          </cell>
          <cell r="E497">
            <v>70.17</v>
          </cell>
          <cell r="F497">
            <v>225.9</v>
          </cell>
        </row>
        <row r="498">
          <cell r="A498" t="str">
            <v>19060</v>
          </cell>
          <cell r="B498" t="str">
            <v xml:space="preserve">Envelopamento em concreto armado para tubo de concreto </v>
          </cell>
          <cell r="C498" t="str">
            <v>m3</v>
          </cell>
          <cell r="D498">
            <v>206.65</v>
          </cell>
          <cell r="E498">
            <v>85.74</v>
          </cell>
          <cell r="F498">
            <v>292.39</v>
          </cell>
        </row>
        <row r="499">
          <cell r="A499" t="str">
            <v>19061</v>
          </cell>
          <cell r="B499" t="str">
            <v>Caixa de captação mod. PMF T. 40 c/ parede dupla</v>
          </cell>
          <cell r="C499" t="str">
            <v>un</v>
          </cell>
          <cell r="D499">
            <v>105.52</v>
          </cell>
          <cell r="E499">
            <v>49.17</v>
          </cell>
          <cell r="F499">
            <v>154.69</v>
          </cell>
        </row>
        <row r="500">
          <cell r="A500" t="str">
            <v>19062</v>
          </cell>
          <cell r="B500" t="str">
            <v>Caixa de captação mod. PMF T  50 c/ parede dupla</v>
          </cell>
          <cell r="C500" t="str">
            <v>un</v>
          </cell>
          <cell r="D500">
            <v>119.82</v>
          </cell>
          <cell r="E500">
            <v>57.45</v>
          </cell>
          <cell r="F500">
            <v>177.27</v>
          </cell>
        </row>
        <row r="501">
          <cell r="A501" t="str">
            <v>19063</v>
          </cell>
          <cell r="B501" t="str">
            <v>Caixa de captação mod. PMF T  60 c/ parede dupla</v>
          </cell>
          <cell r="C501" t="str">
            <v>un</v>
          </cell>
          <cell r="D501">
            <v>132.4</v>
          </cell>
          <cell r="E501">
            <v>66.02</v>
          </cell>
          <cell r="F501">
            <v>198.42</v>
          </cell>
        </row>
        <row r="502">
          <cell r="A502" t="str">
            <v>19064</v>
          </cell>
          <cell r="B502" t="str">
            <v>Caixa de junção mod. PMF T 40 c/ parede dupla</v>
          </cell>
          <cell r="C502" t="str">
            <v>un</v>
          </cell>
          <cell r="D502">
            <v>89.88</v>
          </cell>
          <cell r="E502">
            <v>60.13</v>
          </cell>
          <cell r="F502">
            <v>150.01</v>
          </cell>
        </row>
        <row r="503">
          <cell r="A503" t="str">
            <v>19065</v>
          </cell>
          <cell r="B503" t="str">
            <v>Caixa de junção mod. PMF T 50 c/ parede dupla</v>
          </cell>
          <cell r="C503" t="str">
            <v>un</v>
          </cell>
          <cell r="D503">
            <v>95.91</v>
          </cell>
          <cell r="E503">
            <v>60.33</v>
          </cell>
          <cell r="F503">
            <v>156.24</v>
          </cell>
        </row>
        <row r="504">
          <cell r="A504" t="str">
            <v>19066</v>
          </cell>
          <cell r="B504" t="str">
            <v>Caixa de junção mod. PMF T 60 c/ parede dupla</v>
          </cell>
          <cell r="C504" t="str">
            <v>un</v>
          </cell>
          <cell r="D504">
            <v>108.2</v>
          </cell>
          <cell r="E504">
            <v>71.52</v>
          </cell>
          <cell r="F504">
            <v>179.72</v>
          </cell>
        </row>
        <row r="505">
          <cell r="A505" t="str">
            <v>19067</v>
          </cell>
          <cell r="B505" t="str">
            <v>Poço de Visita (1,00x1,00x1,500) com tampa FF</v>
          </cell>
          <cell r="C505" t="str">
            <v>un</v>
          </cell>
          <cell r="D505">
            <v>393.22</v>
          </cell>
          <cell r="E505">
            <v>193.71</v>
          </cell>
          <cell r="F505">
            <v>586.92999999999995</v>
          </cell>
        </row>
        <row r="506">
          <cell r="A506" t="str">
            <v>19068</v>
          </cell>
          <cell r="B506" t="str">
            <v>Poço de Visita (1,00x1,00x200) com tampa FF</v>
          </cell>
          <cell r="C506" t="str">
            <v>un</v>
          </cell>
          <cell r="D506">
            <v>428.08</v>
          </cell>
          <cell r="E506">
            <v>234.41</v>
          </cell>
          <cell r="F506">
            <v>662.49</v>
          </cell>
        </row>
        <row r="507">
          <cell r="A507" t="str">
            <v>19069</v>
          </cell>
          <cell r="B507" t="str">
            <v>Poço de Visita (1,20x1,20x2,00) com tampa FF</v>
          </cell>
          <cell r="C507" t="str">
            <v>un</v>
          </cell>
          <cell r="D507">
            <v>495</v>
          </cell>
          <cell r="E507">
            <v>279.22000000000003</v>
          </cell>
          <cell r="F507">
            <v>774.22</v>
          </cell>
        </row>
        <row r="508">
          <cell r="A508" t="str">
            <v>19070</v>
          </cell>
          <cell r="B508" t="str">
            <v>Sarjeta transversal parede dupla Dint (350x30x100)cm</v>
          </cell>
          <cell r="C508" t="str">
            <v>un</v>
          </cell>
          <cell r="D508">
            <v>363.9</v>
          </cell>
          <cell r="E508">
            <v>89.18</v>
          </cell>
          <cell r="F508">
            <v>453.08</v>
          </cell>
        </row>
        <row r="509">
          <cell r="A509" t="str">
            <v>19071</v>
          </cell>
          <cell r="B509" t="str">
            <v>Sarjeta transversal parede dupla Dint (400x30x100)cm</v>
          </cell>
          <cell r="C509" t="str">
            <v>un</v>
          </cell>
          <cell r="D509">
            <v>392.93</v>
          </cell>
          <cell r="E509">
            <v>101.42</v>
          </cell>
          <cell r="F509">
            <v>494.35</v>
          </cell>
        </row>
        <row r="510">
          <cell r="A510" t="str">
            <v>19072</v>
          </cell>
          <cell r="B510" t="str">
            <v>Sarjeta transversal parede dupla Dint (450x30x100)cm</v>
          </cell>
          <cell r="C510" t="str">
            <v>un</v>
          </cell>
          <cell r="D510">
            <v>452.7</v>
          </cell>
          <cell r="E510">
            <v>112.69</v>
          </cell>
          <cell r="F510">
            <v>565.39</v>
          </cell>
        </row>
        <row r="511">
          <cell r="A511" t="str">
            <v>19073</v>
          </cell>
          <cell r="B511" t="str">
            <v>Sarjeta transversal parede dupla Dint (500x30x100)cm</v>
          </cell>
          <cell r="C511" t="str">
            <v>un</v>
          </cell>
          <cell r="D511">
            <v>505.6</v>
          </cell>
          <cell r="E511">
            <v>123.97</v>
          </cell>
          <cell r="F511">
            <v>629.57000000000005</v>
          </cell>
        </row>
        <row r="512">
          <cell r="A512" t="str">
            <v>19074</v>
          </cell>
          <cell r="B512" t="str">
            <v>Dreno profundo (brita, bidim) 40x40</v>
          </cell>
          <cell r="C512" t="str">
            <v>un</v>
          </cell>
          <cell r="D512">
            <v>17.07</v>
          </cell>
          <cell r="E512">
            <v>5.35</v>
          </cell>
          <cell r="F512">
            <v>22.42</v>
          </cell>
        </row>
        <row r="513">
          <cell r="A513" t="str">
            <v>19075</v>
          </cell>
          <cell r="B513" t="str">
            <v>Tubo de concreto CA-1 400mm incluindo base de pedra pulmão e=20cm e  berço e sobre berço  de concreto  volume 0,122m3</v>
          </cell>
          <cell r="C513" t="str">
            <v>un</v>
          </cell>
          <cell r="D513">
            <v>45.07</v>
          </cell>
          <cell r="E513">
            <v>11.33</v>
          </cell>
          <cell r="F513">
            <v>56.4</v>
          </cell>
        </row>
        <row r="514">
          <cell r="A514" t="str">
            <v>19076</v>
          </cell>
          <cell r="B514" t="str">
            <v>Tubo de concreto CA-1 600mm incluindo base de pedra pulmão e=20cm e  berço e sobre berço  de concreto  volume 0,2442m3</v>
          </cell>
          <cell r="C514" t="str">
            <v>un</v>
          </cell>
          <cell r="D514">
            <v>76.31</v>
          </cell>
          <cell r="E514">
            <v>23.89</v>
          </cell>
          <cell r="F514">
            <v>100.2</v>
          </cell>
        </row>
        <row r="515">
          <cell r="A515" t="str">
            <v>19077</v>
          </cell>
          <cell r="B515" t="str">
            <v>Tubo de concreto CA-1 600mm incluindo lastro de brita 15cm</v>
          </cell>
          <cell r="C515" t="str">
            <v>un</v>
          </cell>
          <cell r="D515">
            <v>48.36</v>
          </cell>
          <cell r="E515">
            <v>8.07</v>
          </cell>
          <cell r="F515">
            <v>56.43</v>
          </cell>
        </row>
        <row r="516">
          <cell r="A516" t="str">
            <v>19078</v>
          </cell>
          <cell r="B516" t="str">
            <v>Tubo de concreto CA-1 400mm incluindo lastro de brita 10cm</v>
          </cell>
          <cell r="C516" t="str">
            <v>un</v>
          </cell>
          <cell r="D516">
            <v>30.4</v>
          </cell>
          <cell r="E516">
            <v>2.79</v>
          </cell>
          <cell r="F516">
            <v>33.19</v>
          </cell>
        </row>
        <row r="517">
          <cell r="A517" t="str">
            <v>19079</v>
          </cell>
          <cell r="B517" t="str">
            <v>Remação de tubo 20cm</v>
          </cell>
          <cell r="C517" t="str">
            <v>m</v>
          </cell>
          <cell r="D517">
            <v>1.0900000000000001</v>
          </cell>
          <cell r="E517">
            <v>0.35</v>
          </cell>
          <cell r="F517">
            <v>1.44</v>
          </cell>
        </row>
        <row r="518">
          <cell r="A518" t="str">
            <v>19080</v>
          </cell>
          <cell r="B518" t="str">
            <v>Tubo de concreto C-2 400mm incluindo lastro de brita 15cm</v>
          </cell>
          <cell r="C518" t="str">
            <v>m</v>
          </cell>
          <cell r="D518">
            <v>14.95</v>
          </cell>
          <cell r="E518">
            <v>2.92</v>
          </cell>
          <cell r="F518">
            <v>17.87</v>
          </cell>
        </row>
        <row r="519">
          <cell r="A519" t="str">
            <v>19081</v>
          </cell>
          <cell r="B519" t="str">
            <v>Tubo de concreto C-2   200mm</v>
          </cell>
          <cell r="C519" t="str">
            <v>m</v>
          </cell>
          <cell r="D519">
            <v>7.52</v>
          </cell>
          <cell r="E519">
            <v>3.21</v>
          </cell>
          <cell r="F519">
            <v>10.73</v>
          </cell>
        </row>
        <row r="520">
          <cell r="A520" t="str">
            <v>19082</v>
          </cell>
          <cell r="B520" t="str">
            <v>Grelha transversal em concreto 57x70 interno com Grelha de FF</v>
          </cell>
          <cell r="C520" t="str">
            <v>m</v>
          </cell>
          <cell r="D520">
            <v>144.05000000000001</v>
          </cell>
          <cell r="E520">
            <v>32.28</v>
          </cell>
          <cell r="F520">
            <v>176.33</v>
          </cell>
        </row>
        <row r="521">
          <cell r="A521" t="str">
            <v>19083</v>
          </cell>
          <cell r="B521" t="str">
            <v>Tubo de concreto C-2 300mm revestido com BIDIM</v>
          </cell>
          <cell r="C521" t="str">
            <v>m</v>
          </cell>
          <cell r="D521">
            <v>18.29</v>
          </cell>
          <cell r="E521">
            <v>3.74</v>
          </cell>
          <cell r="F521">
            <v>22.03</v>
          </cell>
        </row>
        <row r="522">
          <cell r="A522" t="str">
            <v>19084</v>
          </cell>
          <cell r="B522" t="str">
            <v>Demolição de caixa de captação transversal 5,00m</v>
          </cell>
          <cell r="C522" t="str">
            <v>un</v>
          </cell>
          <cell r="D522">
            <v>13.63</v>
          </cell>
          <cell r="E522">
            <v>4.42</v>
          </cell>
          <cell r="F522">
            <v>18.05</v>
          </cell>
        </row>
        <row r="523">
          <cell r="A523" t="str">
            <v>19085</v>
          </cell>
          <cell r="B523" t="str">
            <v>Demolição de caixa de captação em alvenaria de tijolos</v>
          </cell>
          <cell r="C523" t="str">
            <v>un</v>
          </cell>
          <cell r="D523">
            <v>5.45</v>
          </cell>
          <cell r="E523">
            <v>1.77</v>
          </cell>
          <cell r="F523">
            <v>7.22</v>
          </cell>
        </row>
        <row r="524">
          <cell r="A524" t="str">
            <v>19086</v>
          </cell>
          <cell r="B524" t="str">
            <v>Caixa  alvenaria  pedra Dint (60x60x250) c/ grade 70x40</v>
          </cell>
          <cell r="C524" t="str">
            <v>un</v>
          </cell>
          <cell r="D524">
            <v>420.36</v>
          </cell>
          <cell r="E524">
            <v>125.43</v>
          </cell>
          <cell r="F524">
            <v>545.79</v>
          </cell>
        </row>
        <row r="525">
          <cell r="A525" t="str">
            <v>19087</v>
          </cell>
          <cell r="B525" t="str">
            <v>Dreno  30x40 incluindo Manta de Geotextil OP 40  e Brita</v>
          </cell>
          <cell r="C525" t="str">
            <v>m</v>
          </cell>
          <cell r="D525">
            <v>13.43</v>
          </cell>
          <cell r="E525">
            <v>4.8099999999999996</v>
          </cell>
          <cell r="F525">
            <v>18.239999999999998</v>
          </cell>
        </row>
        <row r="526">
          <cell r="A526" t="str">
            <v>19088</v>
          </cell>
          <cell r="B526" t="str">
            <v>Dreno 30x40 incluindo Manta de Geotextil OP 40, Brita e Tubo Corrugado 150mm</v>
          </cell>
          <cell r="C526" t="str">
            <v>m</v>
          </cell>
          <cell r="D526">
            <v>23.96</v>
          </cell>
          <cell r="E526">
            <v>5.14</v>
          </cell>
          <cell r="F526">
            <v>29.1</v>
          </cell>
        </row>
        <row r="527">
          <cell r="A527" t="str">
            <v>19089</v>
          </cell>
          <cell r="B527" t="str">
            <v>Lastro de brita e=5cm incluindo lona plástica</v>
          </cell>
          <cell r="C527" t="str">
            <v>m2</v>
          </cell>
          <cell r="D527">
            <v>2.57</v>
          </cell>
          <cell r="E527">
            <v>0.32</v>
          </cell>
          <cell r="F527">
            <v>2.89</v>
          </cell>
        </row>
        <row r="528">
          <cell r="A528" t="str">
            <v>19090</v>
          </cell>
          <cell r="B528" t="str">
            <v>Bueiro Celular 3,00x1,50 colocado</v>
          </cell>
          <cell r="C528" t="str">
            <v>m</v>
          </cell>
          <cell r="D528">
            <v>915.27</v>
          </cell>
          <cell r="E528">
            <v>21.23</v>
          </cell>
          <cell r="F528">
            <v>936.5</v>
          </cell>
        </row>
        <row r="529">
          <cell r="A529" t="str">
            <v>19091</v>
          </cell>
          <cell r="B529" t="str">
            <v>Tubo de concreto C-2   200mm incluindo escavação e reaterro</v>
          </cell>
          <cell r="C529" t="str">
            <v>m</v>
          </cell>
          <cell r="D529">
            <v>7.52</v>
          </cell>
          <cell r="E529">
            <v>6.07</v>
          </cell>
          <cell r="F529">
            <v>13.59</v>
          </cell>
        </row>
        <row r="530">
          <cell r="A530" t="str">
            <v>19092</v>
          </cell>
          <cell r="B530" t="str">
            <v>Caixa de captação em concreto para tubo de PVC 20 (50x50x40)</v>
          </cell>
          <cell r="C530" t="str">
            <v>un</v>
          </cell>
          <cell r="D530">
            <v>43.24</v>
          </cell>
          <cell r="E530">
            <v>17.98</v>
          </cell>
          <cell r="F530">
            <v>61.22</v>
          </cell>
        </row>
        <row r="531">
          <cell r="A531" t="str">
            <v>19093</v>
          </cell>
          <cell r="B531" t="str">
            <v>Caixa de captação em alvenaria de tijolos parede simples  para tubo de PVC 20 (50x50x40)</v>
          </cell>
          <cell r="C531" t="str">
            <v>un</v>
          </cell>
          <cell r="D531">
            <v>32.29</v>
          </cell>
          <cell r="E531">
            <v>17.68</v>
          </cell>
          <cell r="F531">
            <v>49.97</v>
          </cell>
        </row>
        <row r="532">
          <cell r="A532" t="str">
            <v>19094</v>
          </cell>
          <cell r="B532" t="str">
            <v>Bueiro Celular 2,00x1,00 colocado</v>
          </cell>
          <cell r="C532" t="str">
            <v>m</v>
          </cell>
          <cell r="D532">
            <v>694.27</v>
          </cell>
          <cell r="E532">
            <v>21.23</v>
          </cell>
          <cell r="F532">
            <v>715.5</v>
          </cell>
        </row>
        <row r="533">
          <cell r="A533" t="str">
            <v>20000</v>
          </cell>
          <cell r="B533" t="str">
            <v>PAVIMENTAÇÃO</v>
          </cell>
          <cell r="C533" t="str">
            <v>m</v>
          </cell>
          <cell r="D533">
            <v>0</v>
          </cell>
          <cell r="E533">
            <v>0</v>
          </cell>
          <cell r="F533">
            <v>0</v>
          </cell>
        </row>
        <row r="534">
          <cell r="A534" t="str">
            <v>20001</v>
          </cell>
          <cell r="B534" t="str">
            <v>Demolição de  pav. asfáltico</v>
          </cell>
          <cell r="C534" t="str">
            <v>m2</v>
          </cell>
          <cell r="D534">
            <v>8.01</v>
          </cell>
          <cell r="E534">
            <v>2.11</v>
          </cell>
          <cell r="F534">
            <v>10.119999999999999</v>
          </cell>
        </row>
        <row r="535">
          <cell r="A535" t="str">
            <v>20002</v>
          </cell>
          <cell r="B535" t="str">
            <v>Remoção lajota com empilhamento</v>
          </cell>
          <cell r="C535" t="str">
            <v>m2</v>
          </cell>
          <cell r="D535">
            <v>0</v>
          </cell>
          <cell r="E535">
            <v>1.26</v>
          </cell>
          <cell r="F535">
            <v>1.26</v>
          </cell>
        </row>
        <row r="536">
          <cell r="A536" t="str">
            <v>20003</v>
          </cell>
          <cell r="B536" t="str">
            <v xml:space="preserve">Remoção mecanizada de lajota </v>
          </cell>
          <cell r="C536" t="str">
            <v>m2</v>
          </cell>
          <cell r="D536">
            <v>0.81</v>
          </cell>
          <cell r="E536">
            <v>7.0000000000000007E-2</v>
          </cell>
          <cell r="F536">
            <v>0.88</v>
          </cell>
        </row>
        <row r="537">
          <cell r="A537" t="str">
            <v>20004</v>
          </cell>
          <cell r="B537" t="str">
            <v>Remoção meio-fio com empilhamento</v>
          </cell>
          <cell r="C537" t="str">
            <v>m</v>
          </cell>
          <cell r="D537">
            <v>0</v>
          </cell>
          <cell r="E537">
            <v>0.84</v>
          </cell>
          <cell r="F537">
            <v>0.84</v>
          </cell>
        </row>
        <row r="538">
          <cell r="A538" t="str">
            <v>20005</v>
          </cell>
          <cell r="B538" t="str">
            <v>Regularização e compac. do sub-leito (até 10cm)</v>
          </cell>
          <cell r="C538" t="str">
            <v>m2</v>
          </cell>
          <cell r="D538">
            <v>0.28000000000000003</v>
          </cell>
          <cell r="E538">
            <v>0.01</v>
          </cell>
          <cell r="F538">
            <v>0.28999999999999998</v>
          </cell>
        </row>
        <row r="539">
          <cell r="A539" t="str">
            <v>20006</v>
          </cell>
          <cell r="B539" t="str">
            <v>Pavimentação lajota sextavada 30x10</v>
          </cell>
          <cell r="C539" t="str">
            <v>m2</v>
          </cell>
          <cell r="D539">
            <v>14.17</v>
          </cell>
          <cell r="E539">
            <v>3.21</v>
          </cell>
          <cell r="F539">
            <v>17.38</v>
          </cell>
        </row>
        <row r="540">
          <cell r="A540" t="str">
            <v>20007</v>
          </cell>
          <cell r="B540" t="str">
            <v>Pavimentação lajota sextavada 25x08</v>
          </cell>
          <cell r="C540" t="str">
            <v>m2</v>
          </cell>
          <cell r="D540">
            <v>11.61</v>
          </cell>
          <cell r="E540">
            <v>3.21</v>
          </cell>
          <cell r="F540">
            <v>14.82</v>
          </cell>
        </row>
        <row r="541">
          <cell r="A541" t="str">
            <v>20008</v>
          </cell>
          <cell r="B541" t="str">
            <v>Pavimentação briquete 8x12x25</v>
          </cell>
          <cell r="C541" t="str">
            <v>m2</v>
          </cell>
          <cell r="D541">
            <v>13.51</v>
          </cell>
          <cell r="E541">
            <v>3.74</v>
          </cell>
          <cell r="F541">
            <v>17.25</v>
          </cell>
        </row>
        <row r="542">
          <cell r="A542" t="str">
            <v>20009</v>
          </cell>
          <cell r="B542" t="str">
            <v>Mão de obra Pavimentação lajota  inclui. areia</v>
          </cell>
          <cell r="C542" t="str">
            <v>m2</v>
          </cell>
          <cell r="D542">
            <v>1.22</v>
          </cell>
          <cell r="E542">
            <v>3.21</v>
          </cell>
          <cell r="F542">
            <v>4.43</v>
          </cell>
        </row>
        <row r="543">
          <cell r="A543" t="str">
            <v>20010</v>
          </cell>
          <cell r="B543" t="str">
            <v>Meio-fio de concreto</v>
          </cell>
          <cell r="C543" t="str">
            <v>m</v>
          </cell>
          <cell r="D543">
            <v>5.6</v>
          </cell>
          <cell r="E543">
            <v>2.56</v>
          </cell>
          <cell r="F543">
            <v>8.16</v>
          </cell>
        </row>
        <row r="544">
          <cell r="A544" t="str">
            <v>20011</v>
          </cell>
          <cell r="B544" t="str">
            <v>Mão de obra para assentamento de meio-fio  inclui. ci e ar</v>
          </cell>
          <cell r="C544" t="str">
            <v>m</v>
          </cell>
          <cell r="D544">
            <v>0.08</v>
          </cell>
          <cell r="E544">
            <v>2.56</v>
          </cell>
          <cell r="F544">
            <v>2.64</v>
          </cell>
        </row>
        <row r="545">
          <cell r="A545" t="str">
            <v>20012</v>
          </cell>
          <cell r="B545" t="str">
            <v>Pintura de meio-fio com cal</v>
          </cell>
          <cell r="C545" t="str">
            <v>m</v>
          </cell>
          <cell r="D545">
            <v>0.03</v>
          </cell>
          <cell r="E545">
            <v>0.34</v>
          </cell>
          <cell r="F545">
            <v>0.37</v>
          </cell>
        </row>
        <row r="546">
          <cell r="A546" t="str">
            <v>20013</v>
          </cell>
          <cell r="B546" t="str">
            <v>Meia base espalhada e compactada</v>
          </cell>
          <cell r="C546" t="str">
            <v>m3</v>
          </cell>
          <cell r="D546">
            <v>30.98</v>
          </cell>
          <cell r="E546">
            <v>0.38</v>
          </cell>
          <cell r="F546">
            <v>31.36</v>
          </cell>
        </row>
        <row r="547">
          <cell r="A547" t="str">
            <v>20014</v>
          </cell>
          <cell r="B547" t="str">
            <v>Base de brita graduada espalhada e compactada</v>
          </cell>
          <cell r="C547" t="str">
            <v>m3</v>
          </cell>
          <cell r="D547">
            <v>56.15</v>
          </cell>
          <cell r="E547">
            <v>0.73</v>
          </cell>
          <cell r="F547">
            <v>56.88</v>
          </cell>
        </row>
        <row r="548">
          <cell r="A548" t="str">
            <v>20015</v>
          </cell>
          <cell r="B548" t="str">
            <v>Pintura de Ligação com RR-2C</v>
          </cell>
          <cell r="C548" t="str">
            <v>m2</v>
          </cell>
          <cell r="D548">
            <v>0.54</v>
          </cell>
          <cell r="E548">
            <v>0.04</v>
          </cell>
          <cell r="F548">
            <v>0.57999999999999996</v>
          </cell>
        </row>
        <row r="549">
          <cell r="A549" t="str">
            <v>20016</v>
          </cell>
          <cell r="B549" t="str">
            <v>Imprimação com CM-30</v>
          </cell>
          <cell r="C549" t="str">
            <v>m2</v>
          </cell>
          <cell r="D549">
            <v>0.83</v>
          </cell>
          <cell r="E549">
            <v>0.1</v>
          </cell>
          <cell r="F549">
            <v>0.93</v>
          </cell>
        </row>
        <row r="550">
          <cell r="A550" t="str">
            <v>20018</v>
          </cell>
          <cell r="B550" t="str">
            <v xml:space="preserve">CAUQ com 5,5% de CAP-20    </v>
          </cell>
          <cell r="C550" t="str">
            <v>t</v>
          </cell>
          <cell r="D550">
            <v>69.099999999999994</v>
          </cell>
          <cell r="E550">
            <v>3.31</v>
          </cell>
          <cell r="F550">
            <v>72.41</v>
          </cell>
        </row>
        <row r="551">
          <cell r="A551" t="str">
            <v>20019</v>
          </cell>
          <cell r="B551" t="str">
            <v>Massa de CAUQ na usina com 5,5% de CAP</v>
          </cell>
          <cell r="C551" t="str">
            <v>t</v>
          </cell>
          <cell r="D551">
            <v>59.74</v>
          </cell>
          <cell r="E551">
            <v>0.8</v>
          </cell>
          <cell r="F551">
            <v>60.54</v>
          </cell>
        </row>
        <row r="552">
          <cell r="A552" t="str">
            <v>20021</v>
          </cell>
          <cell r="B552" t="str">
            <v>CAP-20 incluindo transporte DMT-350km</v>
          </cell>
          <cell r="C552" t="str">
            <v>t</v>
          </cell>
          <cell r="D552">
            <v>488.41</v>
          </cell>
          <cell r="E552">
            <v>0</v>
          </cell>
          <cell r="F552">
            <v>488.41</v>
          </cell>
        </row>
        <row r="553">
          <cell r="A553" t="str">
            <v>20023</v>
          </cell>
          <cell r="B553" t="str">
            <v xml:space="preserve">Execução na pista de CAUQ </v>
          </cell>
          <cell r="C553" t="str">
            <v>t</v>
          </cell>
          <cell r="D553">
            <v>4.21</v>
          </cell>
          <cell r="E553">
            <v>2.5099999999999998</v>
          </cell>
          <cell r="F553">
            <v>6.72</v>
          </cell>
        </row>
        <row r="554">
          <cell r="A554" t="str">
            <v>20027</v>
          </cell>
          <cell r="B554" t="str">
            <v xml:space="preserve">Reperfilameto com CAUQ   </v>
          </cell>
          <cell r="C554" t="str">
            <v>t</v>
          </cell>
          <cell r="D554">
            <v>61.72</v>
          </cell>
          <cell r="E554">
            <v>2.79</v>
          </cell>
          <cell r="F554">
            <v>64.510000000000005</v>
          </cell>
        </row>
        <row r="555">
          <cell r="A555" t="str">
            <v>20028</v>
          </cell>
          <cell r="B555" t="str">
            <v>Tratamento superficial Simples</v>
          </cell>
          <cell r="C555" t="str">
            <v>m2</v>
          </cell>
          <cell r="D555">
            <v>0.97</v>
          </cell>
          <cell r="E555">
            <v>0.13</v>
          </cell>
          <cell r="F555">
            <v>1.1000000000000001</v>
          </cell>
        </row>
        <row r="556">
          <cell r="A556" t="str">
            <v>20029</v>
          </cell>
          <cell r="B556" t="str">
            <v>Tratamento superficial Duplo</v>
          </cell>
          <cell r="C556" t="str">
            <v>m2</v>
          </cell>
          <cell r="D556">
            <v>2.86</v>
          </cell>
          <cell r="E556">
            <v>0.21</v>
          </cell>
          <cell r="F556">
            <v>3.07</v>
          </cell>
        </row>
        <row r="557">
          <cell r="A557" t="str">
            <v>20030</v>
          </cell>
          <cell r="B557" t="str">
            <v>Tratamento superficial triplo</v>
          </cell>
          <cell r="C557" t="str">
            <v>m2</v>
          </cell>
          <cell r="D557">
            <v>3.93</v>
          </cell>
          <cell r="E557">
            <v>0.91</v>
          </cell>
          <cell r="F557">
            <v>4.84</v>
          </cell>
        </row>
        <row r="558">
          <cell r="A558" t="str">
            <v>20031</v>
          </cell>
          <cell r="B558" t="str">
            <v xml:space="preserve">Pré-mistura a frio  </v>
          </cell>
          <cell r="C558" t="str">
            <v>t</v>
          </cell>
          <cell r="D558">
            <v>59.9</v>
          </cell>
          <cell r="E558">
            <v>1.0900000000000001</v>
          </cell>
          <cell r="F558">
            <v>60.99</v>
          </cell>
        </row>
        <row r="559">
          <cell r="A559" t="str">
            <v>20032</v>
          </cell>
          <cell r="B559" t="str">
            <v>Remoção Paralelepípedo com empilhamento</v>
          </cell>
          <cell r="C559" t="str">
            <v>m2</v>
          </cell>
          <cell r="D559">
            <v>0</v>
          </cell>
          <cell r="E559">
            <v>2.5299999999999998</v>
          </cell>
          <cell r="F559">
            <v>2.5299999999999998</v>
          </cell>
        </row>
        <row r="560">
          <cell r="A560" t="str">
            <v>20033</v>
          </cell>
          <cell r="B560" t="str">
            <v>Mão de obra Pavi. paralelepípedo incluindo  areia 10cm</v>
          </cell>
          <cell r="C560" t="str">
            <v>m2</v>
          </cell>
          <cell r="D560">
            <v>1.22</v>
          </cell>
          <cell r="E560">
            <v>3.74</v>
          </cell>
          <cell r="F560">
            <v>4.96</v>
          </cell>
        </row>
        <row r="561">
          <cell r="A561" t="str">
            <v>20034</v>
          </cell>
          <cell r="B561" t="str">
            <v>Elevação caixa Celesc  5cm</v>
          </cell>
          <cell r="C561" t="str">
            <v>un</v>
          </cell>
          <cell r="D561">
            <v>2.57</v>
          </cell>
          <cell r="E561">
            <v>3.73</v>
          </cell>
          <cell r="F561">
            <v>6.3</v>
          </cell>
        </row>
        <row r="562">
          <cell r="A562" t="str">
            <v>20035</v>
          </cell>
          <cell r="B562" t="str">
            <v>Elevação caixa Celesc  10cm</v>
          </cell>
          <cell r="C562" t="str">
            <v>un</v>
          </cell>
          <cell r="D562">
            <v>4.45</v>
          </cell>
          <cell r="E562">
            <v>5.96</v>
          </cell>
          <cell r="F562">
            <v>10.41</v>
          </cell>
        </row>
        <row r="563">
          <cell r="A563" t="str">
            <v>20036</v>
          </cell>
          <cell r="B563" t="str">
            <v>Remoção de asfalto com Motoniveladora (escarificação)</v>
          </cell>
          <cell r="C563" t="str">
            <v>m3</v>
          </cell>
          <cell r="D563">
            <v>1.73</v>
          </cell>
          <cell r="E563">
            <v>0.27</v>
          </cell>
          <cell r="F563">
            <v>2</v>
          </cell>
        </row>
        <row r="564">
          <cell r="A564" t="str">
            <v>20037</v>
          </cell>
          <cell r="B564" t="str">
            <v>Remoção de asfálto manual</v>
          </cell>
          <cell r="C564" t="str">
            <v>m²</v>
          </cell>
          <cell r="D564">
            <v>0</v>
          </cell>
          <cell r="E564">
            <v>0.55000000000000004</v>
          </cell>
          <cell r="F564">
            <v>0.55000000000000004</v>
          </cell>
        </row>
        <row r="565">
          <cell r="A565" t="str">
            <v>20038</v>
          </cell>
          <cell r="B565" t="str">
            <v>Carga manual de asfálto em caminhão</v>
          </cell>
          <cell r="C565" t="str">
            <v>m³</v>
          </cell>
          <cell r="D565">
            <v>0</v>
          </cell>
          <cell r="E565">
            <v>5.05</v>
          </cell>
          <cell r="F565">
            <v>5.05</v>
          </cell>
        </row>
        <row r="566">
          <cell r="A566" t="str">
            <v>20039</v>
          </cell>
          <cell r="B566" t="str">
            <v>Carga mecanizada de asfálto em caminhão</v>
          </cell>
          <cell r="C566" t="str">
            <v>m³</v>
          </cell>
          <cell r="D566">
            <v>0.81</v>
          </cell>
          <cell r="E566">
            <v>7.0000000000000007E-2</v>
          </cell>
          <cell r="F566">
            <v>0.88</v>
          </cell>
        </row>
        <row r="567">
          <cell r="A567" t="str">
            <v>20040</v>
          </cell>
          <cell r="B567" t="str">
            <v>Base de Bica Corrida espalhada e compactada</v>
          </cell>
          <cell r="C567" t="str">
            <v>m³</v>
          </cell>
          <cell r="D567">
            <v>31.17</v>
          </cell>
          <cell r="E567">
            <v>0.31</v>
          </cell>
          <cell r="F567">
            <v>31.48</v>
          </cell>
        </row>
        <row r="568">
          <cell r="A568" t="str">
            <v>20041</v>
          </cell>
          <cell r="B568" t="str">
            <v>Base de pedra pulmão espalhado e compactado</v>
          </cell>
          <cell r="C568" t="str">
            <v>m³</v>
          </cell>
          <cell r="D568">
            <v>32.99</v>
          </cell>
          <cell r="E568">
            <v>0.31</v>
          </cell>
          <cell r="F568">
            <v>33.299999999999997</v>
          </cell>
        </row>
        <row r="569">
          <cell r="A569" t="str">
            <v>20042</v>
          </cell>
          <cell r="B569" t="str">
            <v>Mão de obra para paralelepípedo assentado com argamassa traço 1:4</v>
          </cell>
          <cell r="C569" t="str">
            <v>m2</v>
          </cell>
          <cell r="D569">
            <v>3.26</v>
          </cell>
          <cell r="E569">
            <v>8.33</v>
          </cell>
          <cell r="F569">
            <v>11.59</v>
          </cell>
        </row>
        <row r="570">
          <cell r="A570" t="str">
            <v>20043</v>
          </cell>
          <cell r="B570" t="str">
            <v>Pavimentação lajota sextavada 25x8 excluindo areia</v>
          </cell>
          <cell r="C570" t="str">
            <v>m2</v>
          </cell>
          <cell r="D570">
            <v>10.44</v>
          </cell>
          <cell r="E570">
            <v>3.21</v>
          </cell>
          <cell r="F570">
            <v>13.65</v>
          </cell>
        </row>
        <row r="571">
          <cell r="A571" t="str">
            <v>20038</v>
          </cell>
          <cell r="B571" t="str">
            <v>Carga manual de asfálto em caminhão</v>
          </cell>
          <cell r="C571" t="str">
            <v>m³</v>
          </cell>
          <cell r="D571">
            <v>0</v>
          </cell>
          <cell r="E571">
            <v>5.48</v>
          </cell>
          <cell r="F571">
            <v>5.48</v>
          </cell>
        </row>
        <row r="572">
          <cell r="A572" t="str">
            <v>20039</v>
          </cell>
          <cell r="B572" t="str">
            <v>Carga mecanizada de asfálto em caminhão</v>
          </cell>
          <cell r="C572" t="str">
            <v>m³</v>
          </cell>
          <cell r="D572">
            <v>0.85</v>
          </cell>
          <cell r="E572">
            <v>7.0000000000000007E-2</v>
          </cell>
          <cell r="F572">
            <v>0.92</v>
          </cell>
        </row>
        <row r="573">
          <cell r="A573" t="str">
            <v>20040</v>
          </cell>
          <cell r="B573" t="str">
            <v>Base de Bica Corrida espalhada e compactada</v>
          </cell>
          <cell r="C573" t="str">
            <v>m³</v>
          </cell>
          <cell r="D573">
            <v>33.53</v>
          </cell>
          <cell r="E573">
            <v>0.31</v>
          </cell>
          <cell r="F573">
            <v>33.840000000000003</v>
          </cell>
        </row>
        <row r="574">
          <cell r="A574" t="str">
            <v>20041</v>
          </cell>
          <cell r="B574" t="str">
            <v>Base de pedra pulmão espalhado e compactado</v>
          </cell>
          <cell r="C574" t="str">
            <v>m³</v>
          </cell>
          <cell r="D574">
            <v>35.53</v>
          </cell>
          <cell r="E574">
            <v>0.31</v>
          </cell>
          <cell r="F574">
            <v>35.840000000000003</v>
          </cell>
        </row>
        <row r="575">
          <cell r="A575" t="str">
            <v>20042</v>
          </cell>
          <cell r="B575" t="str">
            <v>Mão de obra para paralelepípedo assentado com argamassa traço 1:4</v>
          </cell>
          <cell r="C575" t="str">
            <v>m2</v>
          </cell>
          <cell r="D575">
            <v>3.64</v>
          </cell>
          <cell r="E575">
            <v>9</v>
          </cell>
          <cell r="F575">
            <v>12.64</v>
          </cell>
        </row>
        <row r="576">
          <cell r="A576" t="str">
            <v>20043</v>
          </cell>
          <cell r="B576" t="str">
            <v>Pavimentação lajota sextavada 25x8 excluindo areia</v>
          </cell>
          <cell r="C576" t="str">
            <v>m2</v>
          </cell>
          <cell r="D576">
            <v>11.78</v>
          </cell>
          <cell r="E576">
            <v>3.47</v>
          </cell>
          <cell r="F576">
            <v>15.25</v>
          </cell>
        </row>
        <row r="577">
          <cell r="A577" t="str">
            <v>20044</v>
          </cell>
          <cell r="B577" t="str">
            <v>Elevação caixa Casan 15cm</v>
          </cell>
          <cell r="C577" t="str">
            <v>un</v>
          </cell>
          <cell r="D577">
            <v>6.67</v>
          </cell>
          <cell r="E577">
            <v>8.9499999999999993</v>
          </cell>
          <cell r="F577">
            <v>15.62</v>
          </cell>
        </row>
      </sheetData>
      <sheetData sheetId="1"/>
      <sheetData sheetId="2"/>
      <sheetData sheetId="3"/>
      <sheetData sheetId="4"/>
      <sheetData sheetId="5"/>
      <sheetData sheetId="6"/>
      <sheetData sheetId="7"/>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tético"/>
    </sheetNames>
    <sheetDataSet>
      <sheetData sheetId="0" refreshError="1">
        <row r="3">
          <cell r="A3" t="str">
            <v>01.000</v>
          </cell>
          <cell r="B3" t="str">
            <v>REMOÇÃO E DEMOLIÇÃO</v>
          </cell>
          <cell r="C3" t="str">
            <v>un</v>
          </cell>
          <cell r="D3" t="str">
            <v>custo MT</v>
          </cell>
          <cell r="E3" t="str">
            <v>custo MO</v>
          </cell>
          <cell r="F3" t="str">
            <v>Total</v>
          </cell>
        </row>
        <row r="4">
          <cell r="A4" t="str">
            <v>01.001</v>
          </cell>
          <cell r="B4" t="str">
            <v>Demolição alvenaria de tijolos</v>
          </cell>
          <cell r="C4" t="str">
            <v>m3</v>
          </cell>
          <cell r="E4">
            <v>19.001102640000003</v>
          </cell>
          <cell r="F4">
            <v>19.001102640000003</v>
          </cell>
        </row>
        <row r="5">
          <cell r="A5" t="str">
            <v>01.002</v>
          </cell>
          <cell r="B5" t="str">
            <v>Demolição alvenaria de pedras</v>
          </cell>
          <cell r="C5" t="str">
            <v>m3</v>
          </cell>
          <cell r="E5">
            <v>27.598886640000003</v>
          </cell>
          <cell r="F5">
            <v>27.598886640000003</v>
          </cell>
        </row>
        <row r="6">
          <cell r="A6" t="str">
            <v>01.014</v>
          </cell>
          <cell r="B6" t="str">
            <v>Dem. de concr. armado c/ martelete</v>
          </cell>
          <cell r="C6" t="str">
            <v>m3</v>
          </cell>
          <cell r="E6">
            <v>3.5052504000000004</v>
          </cell>
          <cell r="F6">
            <v>63.121250400000008</v>
          </cell>
        </row>
        <row r="7">
          <cell r="A7" t="str">
            <v>01.003</v>
          </cell>
          <cell r="B7" t="str">
            <v>Demolição de concreto simples</v>
          </cell>
          <cell r="C7" t="str">
            <v>m3</v>
          </cell>
          <cell r="E7">
            <v>52.102571040000008</v>
          </cell>
          <cell r="F7">
            <v>52.102571040000008</v>
          </cell>
        </row>
        <row r="8">
          <cell r="A8" t="str">
            <v>01.004</v>
          </cell>
          <cell r="B8" t="str">
            <v>Demolição contrapiso simples</v>
          </cell>
          <cell r="C8" t="str">
            <v>m2</v>
          </cell>
          <cell r="E8">
            <v>5.7605152800000008</v>
          </cell>
          <cell r="F8">
            <v>5.7605152800000008</v>
          </cell>
        </row>
        <row r="9">
          <cell r="A9" t="str">
            <v>01.005</v>
          </cell>
          <cell r="B9" t="str">
            <v>Demolição de piso cimentado</v>
          </cell>
          <cell r="C9" t="str">
            <v>m2</v>
          </cell>
          <cell r="E9">
            <v>3.7400360400000001</v>
          </cell>
          <cell r="F9">
            <v>3.7400360400000001</v>
          </cell>
        </row>
        <row r="10">
          <cell r="A10" t="str">
            <v>01.006</v>
          </cell>
          <cell r="B10" t="str">
            <v>Remoção piso cerâmico</v>
          </cell>
          <cell r="C10" t="str">
            <v>m2</v>
          </cell>
          <cell r="E10">
            <v>4.1699252400000004</v>
          </cell>
          <cell r="F10">
            <v>4.1699252400000004</v>
          </cell>
        </row>
        <row r="11">
          <cell r="A11" t="str">
            <v>01.015</v>
          </cell>
          <cell r="B11" t="str">
            <v>Demolição piso tabua corrida</v>
          </cell>
          <cell r="C11" t="str">
            <v>m2</v>
          </cell>
          <cell r="E11">
            <v>2.4503684400000001</v>
          </cell>
          <cell r="F11">
            <v>2.4503684400000001</v>
          </cell>
        </row>
        <row r="12">
          <cell r="A12" t="str">
            <v>01.007</v>
          </cell>
          <cell r="B12" t="str">
            <v>Remoção piso taco</v>
          </cell>
          <cell r="C12" t="str">
            <v>m2</v>
          </cell>
          <cell r="E12">
            <v>2.8802576400000004</v>
          </cell>
          <cell r="F12">
            <v>2.8802576400000004</v>
          </cell>
        </row>
        <row r="13">
          <cell r="A13" t="str">
            <v>01.008</v>
          </cell>
          <cell r="B13" t="str">
            <v>Demolição de reboco</v>
          </cell>
          <cell r="C13" t="str">
            <v>m2</v>
          </cell>
          <cell r="E13">
            <v>0.7308116400000001</v>
          </cell>
          <cell r="F13">
            <v>0.7308116400000001</v>
          </cell>
        </row>
        <row r="14">
          <cell r="A14" t="str">
            <v>01.009</v>
          </cell>
          <cell r="B14" t="str">
            <v>Remoção de azulejo</v>
          </cell>
          <cell r="C14" t="str">
            <v>m2</v>
          </cell>
          <cell r="E14">
            <v>4.1699252400000004</v>
          </cell>
          <cell r="F14">
            <v>4.1699252400000004</v>
          </cell>
        </row>
        <row r="15">
          <cell r="A15" t="str">
            <v>01.016</v>
          </cell>
          <cell r="B15" t="str">
            <v>Remoção de esquadrias</v>
          </cell>
          <cell r="C15" t="str">
            <v>m2</v>
          </cell>
          <cell r="E15">
            <v>1.900110264</v>
          </cell>
          <cell r="F15">
            <v>1.900110264</v>
          </cell>
        </row>
        <row r="16">
          <cell r="A16" t="str">
            <v>01.010</v>
          </cell>
          <cell r="B16" t="str">
            <v>Remoção forro madeira</v>
          </cell>
          <cell r="C16" t="str">
            <v>m2</v>
          </cell>
          <cell r="E16">
            <v>2.3299994640000001</v>
          </cell>
          <cell r="F16">
            <v>2.3299994640000001</v>
          </cell>
        </row>
        <row r="17">
          <cell r="A17" t="str">
            <v>01.011</v>
          </cell>
          <cell r="B17" t="str">
            <v>Demolição estrutura telhado mad.</v>
          </cell>
          <cell r="C17" t="str">
            <v>m2</v>
          </cell>
          <cell r="E17">
            <v>4.5998144400000003</v>
          </cell>
          <cell r="F17">
            <v>4.5998144400000003</v>
          </cell>
        </row>
        <row r="18">
          <cell r="A18" t="str">
            <v>01.012</v>
          </cell>
          <cell r="B18" t="str">
            <v>Remoção cobertura telha barro</v>
          </cell>
          <cell r="C18" t="str">
            <v>m2</v>
          </cell>
          <cell r="E18">
            <v>1.8915124800000003</v>
          </cell>
          <cell r="F18">
            <v>1.8915124800000003</v>
          </cell>
        </row>
        <row r="19">
          <cell r="A19" t="str">
            <v>01.013</v>
          </cell>
          <cell r="B19" t="str">
            <v>Remoção de telha fibrocimento</v>
          </cell>
          <cell r="C19" t="str">
            <v>m2</v>
          </cell>
          <cell r="E19">
            <v>1.4616232800000002</v>
          </cell>
          <cell r="F19">
            <v>1.4616232800000002</v>
          </cell>
        </row>
        <row r="20">
          <cell r="A20" t="str">
            <v>01.017</v>
          </cell>
          <cell r="B20" t="str">
            <v>Corte de capoeira fina</v>
          </cell>
          <cell r="C20" t="str">
            <v>m2</v>
          </cell>
          <cell r="E20">
            <v>1.2896676</v>
          </cell>
          <cell r="F20">
            <v>1.2896676</v>
          </cell>
        </row>
        <row r="22">
          <cell r="A22" t="str">
            <v>02.000</v>
          </cell>
          <cell r="B22" t="str">
            <v>CANTEIRO DE SERVIÇO</v>
          </cell>
          <cell r="C22" t="str">
            <v>un</v>
          </cell>
          <cell r="D22" t="str">
            <v>custo MT</v>
          </cell>
          <cell r="E22" t="str">
            <v>custo MO</v>
          </cell>
          <cell r="F22" t="str">
            <v>Total</v>
          </cell>
        </row>
        <row r="23">
          <cell r="A23" t="str">
            <v>02.001</v>
          </cell>
          <cell r="B23" t="str">
            <v>Tapume simples</v>
          </cell>
          <cell r="C23" t="str">
            <v>ml</v>
          </cell>
          <cell r="D23">
            <v>15.499853399999999</v>
          </cell>
          <cell r="E23">
            <v>11.1771192</v>
          </cell>
          <cell r="F23">
            <v>26.676972599999999</v>
          </cell>
        </row>
        <row r="24">
          <cell r="A24" t="str">
            <v>02.002</v>
          </cell>
          <cell r="B24" t="str">
            <v>Depósito tábua pinus</v>
          </cell>
          <cell r="C24" t="str">
            <v>m2</v>
          </cell>
          <cell r="D24">
            <v>5.6403444</v>
          </cell>
          <cell r="E24">
            <v>36.970471200000006</v>
          </cell>
          <cell r="F24">
            <v>42.610815600000009</v>
          </cell>
        </row>
        <row r="25">
          <cell r="A25" t="str">
            <v>02.003</v>
          </cell>
          <cell r="B25" t="str">
            <v>Ponto provisório de água</v>
          </cell>
          <cell r="C25" t="str">
            <v>pt</v>
          </cell>
          <cell r="D25">
            <v>31.727999999999994</v>
          </cell>
          <cell r="E25">
            <v>20.171724000000001</v>
          </cell>
          <cell r="F25">
            <v>51.899723999999992</v>
          </cell>
        </row>
        <row r="26">
          <cell r="A26" t="str">
            <v>02.004</v>
          </cell>
          <cell r="B26" t="str">
            <v>Ponto provisório de esgoto</v>
          </cell>
          <cell r="D26">
            <v>296.37600000000003</v>
          </cell>
          <cell r="E26">
            <v>67.790219999999991</v>
          </cell>
          <cell r="F26">
            <v>364.16622000000001</v>
          </cell>
        </row>
        <row r="27">
          <cell r="A27" t="str">
            <v>02.005</v>
          </cell>
          <cell r="B27" t="str">
            <v>Entrada provisória de energia</v>
          </cell>
          <cell r="C27" t="str">
            <v>pt</v>
          </cell>
          <cell r="D27">
            <v>236.80800000000002</v>
          </cell>
          <cell r="E27">
            <v>67.790219999999991</v>
          </cell>
          <cell r="F27">
            <v>304.59822000000003</v>
          </cell>
        </row>
        <row r="28">
          <cell r="A28" t="str">
            <v>02.006</v>
          </cell>
          <cell r="B28" t="str">
            <v>Placa da obra mod. PMF</v>
          </cell>
          <cell r="C28" t="str">
            <v>m2</v>
          </cell>
          <cell r="D28">
            <v>72.254142000000002</v>
          </cell>
          <cell r="E28">
            <v>5.7175263599999999</v>
          </cell>
          <cell r="F28">
            <v>77.971668359999995</v>
          </cell>
        </row>
        <row r="30">
          <cell r="A30" t="str">
            <v>03.000</v>
          </cell>
          <cell r="B30" t="str">
            <v>ESTRUTURA E FUNDAÇÃO</v>
          </cell>
          <cell r="C30" t="str">
            <v>un</v>
          </cell>
          <cell r="D30" t="str">
            <v>custo MT</v>
          </cell>
          <cell r="E30" t="str">
            <v>custo MO</v>
          </cell>
          <cell r="F30" t="str">
            <v>Total</v>
          </cell>
        </row>
        <row r="31">
          <cell r="A31" t="str">
            <v>03.002</v>
          </cell>
          <cell r="B31" t="str">
            <v>Locação da obra</v>
          </cell>
          <cell r="C31" t="str">
            <v>m2</v>
          </cell>
          <cell r="D31">
            <v>0.12339089999999998</v>
          </cell>
          <cell r="E31">
            <v>1.0317340800000001</v>
          </cell>
          <cell r="F31">
            <v>1.1551249800000001</v>
          </cell>
        </row>
        <row r="32">
          <cell r="A32" t="str">
            <v>03.016</v>
          </cell>
          <cell r="B32" t="str">
            <v>Estaca pré-moldada 18x18 cravada</v>
          </cell>
          <cell r="C32" t="str">
            <v>ml</v>
          </cell>
          <cell r="D32">
            <v>21</v>
          </cell>
          <cell r="E32">
            <v>2.5793352000000001</v>
          </cell>
          <cell r="F32">
            <v>23.579335199999999</v>
          </cell>
        </row>
        <row r="33">
          <cell r="A33" t="str">
            <v>03.017</v>
          </cell>
          <cell r="B33" t="str">
            <v>Mobilização de equip. para estaquea.</v>
          </cell>
          <cell r="C33" t="str">
            <v>un</v>
          </cell>
          <cell r="D33">
            <v>600</v>
          </cell>
          <cell r="E33">
            <v>0</v>
          </cell>
          <cell r="F33">
            <v>600</v>
          </cell>
        </row>
        <row r="34">
          <cell r="A34" t="str">
            <v>03.003</v>
          </cell>
          <cell r="B34" t="str">
            <v>Escavação manual</v>
          </cell>
          <cell r="C34" t="str">
            <v>m3</v>
          </cell>
          <cell r="D34" t="str">
            <v/>
          </cell>
          <cell r="E34">
            <v>10.74723</v>
          </cell>
          <cell r="F34">
            <v>10.74723</v>
          </cell>
        </row>
        <row r="35">
          <cell r="A35" t="str">
            <v>03.005</v>
          </cell>
          <cell r="B35" t="str">
            <v>Lastro de brita</v>
          </cell>
          <cell r="C35" t="str">
            <v>m3</v>
          </cell>
          <cell r="D35">
            <v>34.32</v>
          </cell>
          <cell r="E35">
            <v>8.8987064399999998</v>
          </cell>
          <cell r="F35">
            <v>43.218706439999998</v>
          </cell>
        </row>
        <row r="36">
          <cell r="A36" t="str">
            <v>03.006</v>
          </cell>
          <cell r="B36" t="str">
            <v>Lastro de concreto simples</v>
          </cell>
          <cell r="C36" t="str">
            <v>m3</v>
          </cell>
          <cell r="D36">
            <v>77.040000000000006</v>
          </cell>
          <cell r="E36">
            <v>55.025817600000003</v>
          </cell>
          <cell r="F36">
            <v>132.0658176</v>
          </cell>
        </row>
        <row r="37">
          <cell r="A37" t="str">
            <v>03.001</v>
          </cell>
          <cell r="B37" t="str">
            <v>Lançamento de concreto em fundação</v>
          </cell>
          <cell r="C37" t="str">
            <v>m3</v>
          </cell>
          <cell r="D37">
            <v>0.39599999999999996</v>
          </cell>
          <cell r="E37">
            <v>29.232465599999998</v>
          </cell>
          <cell r="F37">
            <v>29.628465599999998</v>
          </cell>
        </row>
        <row r="38">
          <cell r="A38" t="str">
            <v>03.004</v>
          </cell>
          <cell r="B38" t="str">
            <v>Conreto fck 15MPa  (preparo)</v>
          </cell>
          <cell r="C38" t="str">
            <v>m3</v>
          </cell>
          <cell r="D38">
            <v>90.888000000000005</v>
          </cell>
          <cell r="E38">
            <v>25.793352000000002</v>
          </cell>
          <cell r="F38">
            <v>116.681352</v>
          </cell>
        </row>
        <row r="39">
          <cell r="A39" t="str">
            <v>03.011</v>
          </cell>
          <cell r="B39" t="str">
            <v>Concreto fck 15 Mpa (prep. lanc. e cura)</v>
          </cell>
          <cell r="C39" t="str">
            <v>m3</v>
          </cell>
          <cell r="D39">
            <v>91.284000000000006</v>
          </cell>
          <cell r="E39">
            <v>55.025817600000003</v>
          </cell>
          <cell r="F39">
            <v>146.3098176</v>
          </cell>
        </row>
        <row r="40">
          <cell r="A40" t="str">
            <v>03.012</v>
          </cell>
          <cell r="B40" t="str">
            <v>Concreto fck 20 Mpa (prep. lanc. e cura)</v>
          </cell>
          <cell r="C40" t="str">
            <v>m3</v>
          </cell>
          <cell r="D40">
            <v>95.963999999999999</v>
          </cell>
          <cell r="E40">
            <v>55.025817600000003</v>
          </cell>
          <cell r="F40">
            <v>150.98981760000001</v>
          </cell>
        </row>
        <row r="41">
          <cell r="A41" t="str">
            <v>03.013</v>
          </cell>
          <cell r="B41" t="str">
            <v>Forma de pinus para concreto armado</v>
          </cell>
          <cell r="C41" t="str">
            <v>m2</v>
          </cell>
          <cell r="D41">
            <v>9.1439999999999984</v>
          </cell>
          <cell r="E41">
            <v>8.1678948000000009</v>
          </cell>
          <cell r="F41">
            <v>17.311894799999997</v>
          </cell>
        </row>
        <row r="42">
          <cell r="A42" t="str">
            <v>03.014</v>
          </cell>
          <cell r="B42" t="str">
            <v>Armadura CA-50  média</v>
          </cell>
          <cell r="C42" t="str">
            <v>kg</v>
          </cell>
          <cell r="D42">
            <v>1.0289999999999999</v>
          </cell>
          <cell r="E42">
            <v>0.85977840000000005</v>
          </cell>
          <cell r="F42">
            <v>1.8887784000000001</v>
          </cell>
        </row>
        <row r="43">
          <cell r="A43" t="str">
            <v>03.015</v>
          </cell>
          <cell r="B43" t="str">
            <v>Armadura CA-60 média</v>
          </cell>
          <cell r="C43" t="str">
            <v>kg</v>
          </cell>
          <cell r="D43">
            <v>1.0620000000000001</v>
          </cell>
          <cell r="E43">
            <v>0.85977840000000005</v>
          </cell>
          <cell r="F43">
            <v>1.9217784</v>
          </cell>
        </row>
        <row r="44">
          <cell r="A44" t="str">
            <v>03.007</v>
          </cell>
          <cell r="B44" t="str">
            <v>Concreto estrutural   15MPa</v>
          </cell>
          <cell r="C44" t="str">
            <v>m3</v>
          </cell>
          <cell r="D44">
            <v>313.89600000000002</v>
          </cell>
          <cell r="E44">
            <v>249.76562519999996</v>
          </cell>
          <cell r="F44">
            <v>563.6616252</v>
          </cell>
        </row>
        <row r="45">
          <cell r="A45" t="str">
            <v>03.008</v>
          </cell>
          <cell r="B45" t="str">
            <v>Concreto estrutural   13,5MPa</v>
          </cell>
          <cell r="C45" t="str">
            <v>m3</v>
          </cell>
          <cell r="D45">
            <v>202.03200000000001</v>
          </cell>
          <cell r="E45">
            <v>196.88925360000002</v>
          </cell>
          <cell r="F45">
            <v>398.9212536</v>
          </cell>
        </row>
        <row r="46">
          <cell r="A46" t="str">
            <v>03.009</v>
          </cell>
          <cell r="B46" t="str">
            <v>Laje pré-fabricada forro</v>
          </cell>
          <cell r="C46" t="str">
            <v>m2</v>
          </cell>
          <cell r="D46">
            <v>12.419304</v>
          </cell>
          <cell r="E46">
            <v>5.1156814800000001</v>
          </cell>
          <cell r="F46">
            <v>17.53498548</v>
          </cell>
        </row>
        <row r="47">
          <cell r="A47" t="str">
            <v>03.010</v>
          </cell>
          <cell r="B47" t="str">
            <v>Laje pré-fabricada piso</v>
          </cell>
          <cell r="C47" t="str">
            <v>m2</v>
          </cell>
          <cell r="D47">
            <v>13.726104000000001</v>
          </cell>
          <cell r="E47">
            <v>6.4483380000000006</v>
          </cell>
          <cell r="F47">
            <v>20.174442000000003</v>
          </cell>
        </row>
        <row r="49">
          <cell r="A49" t="str">
            <v>04.000</v>
          </cell>
          <cell r="B49" t="str">
            <v>ALVENARIA E REVESTIMENTO</v>
          </cell>
          <cell r="C49" t="str">
            <v>un</v>
          </cell>
          <cell r="D49" t="str">
            <v>custo MT</v>
          </cell>
          <cell r="E49" t="str">
            <v>custo MO</v>
          </cell>
          <cell r="F49" t="str">
            <v>Total</v>
          </cell>
        </row>
        <row r="50">
          <cell r="A50" t="str">
            <v>04.001</v>
          </cell>
          <cell r="B50" t="str">
            <v>Impermeabilização baldrame</v>
          </cell>
          <cell r="C50" t="str">
            <v>m2</v>
          </cell>
          <cell r="D50">
            <v>2.1552000000000002</v>
          </cell>
          <cell r="E50">
            <v>3.4391136000000002</v>
          </cell>
          <cell r="F50">
            <v>5.5943136000000004</v>
          </cell>
        </row>
        <row r="51">
          <cell r="A51" t="str">
            <v>04.002</v>
          </cell>
          <cell r="B51" t="str">
            <v>Alvenaria de tijolos 6FP (15)</v>
          </cell>
          <cell r="C51" t="str">
            <v>m2</v>
          </cell>
          <cell r="D51">
            <v>4.5525599999999997</v>
          </cell>
          <cell r="E51">
            <v>8.2538726400000009</v>
          </cell>
          <cell r="F51">
            <v>12.806432640000001</v>
          </cell>
        </row>
        <row r="52">
          <cell r="A52" t="str">
            <v>04.013</v>
          </cell>
          <cell r="B52" t="str">
            <v>Alvenaria de tijolos 6FP (20)</v>
          </cell>
          <cell r="C52" t="str">
            <v>m2</v>
          </cell>
          <cell r="D52">
            <v>7.1788199999999991</v>
          </cell>
          <cell r="E52">
            <v>9.9046471680000003</v>
          </cell>
          <cell r="F52">
            <v>17.083467167999999</v>
          </cell>
        </row>
        <row r="53">
          <cell r="A53" t="str">
            <v>04.003</v>
          </cell>
          <cell r="B53" t="str">
            <v>Alvenaria de tijolos maciços (S)</v>
          </cell>
          <cell r="D53">
            <v>10.252139999999997</v>
          </cell>
          <cell r="E53">
            <v>10.3173408</v>
          </cell>
          <cell r="F53">
            <v>20.569480799999997</v>
          </cell>
        </row>
        <row r="54">
          <cell r="A54" t="str">
            <v>04.004</v>
          </cell>
          <cell r="B54" t="str">
            <v>Alvenaria de tijolos maciços (D)</v>
          </cell>
          <cell r="D54">
            <v>19.911479999999994</v>
          </cell>
          <cell r="E54">
            <v>17.539479360000001</v>
          </cell>
          <cell r="F54">
            <v>37.450959359999999</v>
          </cell>
        </row>
        <row r="55">
          <cell r="A55" t="str">
            <v>04.005</v>
          </cell>
          <cell r="B55" t="str">
            <v>Chapisco  1:4</v>
          </cell>
          <cell r="C55" t="str">
            <v>m2</v>
          </cell>
          <cell r="D55">
            <v>0.48449999999999999</v>
          </cell>
          <cell r="E55">
            <v>1.2466786799999998</v>
          </cell>
          <cell r="F55">
            <v>1.7311786799999997</v>
          </cell>
        </row>
        <row r="56">
          <cell r="A56" t="str">
            <v>04.006</v>
          </cell>
          <cell r="B56" t="str">
            <v>Reboco  massa única 1:2:8</v>
          </cell>
          <cell r="C56" t="str">
            <v>m2</v>
          </cell>
          <cell r="D56">
            <v>0.86098800000000009</v>
          </cell>
          <cell r="E56">
            <v>5.1586704000000001</v>
          </cell>
          <cell r="F56">
            <v>6.0196584</v>
          </cell>
        </row>
        <row r="57">
          <cell r="A57" t="str">
            <v>04.016</v>
          </cell>
          <cell r="B57" t="str">
            <v>Reboco  com argamassa pré-misturada</v>
          </cell>
          <cell r="C57" t="str">
            <v>m2</v>
          </cell>
          <cell r="D57">
            <v>1.07988</v>
          </cell>
          <cell r="E57">
            <v>4.7287812000000002</v>
          </cell>
          <cell r="F57">
            <v>5.8086612000000004</v>
          </cell>
        </row>
        <row r="58">
          <cell r="A58" t="str">
            <v>04.007</v>
          </cell>
          <cell r="B58" t="str">
            <v>Azulejo 20x20 (argamassa colante)</v>
          </cell>
          <cell r="C58" t="str">
            <v>m2</v>
          </cell>
          <cell r="D58">
            <v>9.9480000000000004</v>
          </cell>
          <cell r="E58">
            <v>5.4397517999999998</v>
          </cell>
          <cell r="F58">
            <v>15.3877518</v>
          </cell>
        </row>
        <row r="59">
          <cell r="A59" t="str">
            <v>04.008</v>
          </cell>
          <cell r="B59" t="str">
            <v>Elemento vazado cimento 40x40x7</v>
          </cell>
          <cell r="C59" t="str">
            <v>m2</v>
          </cell>
          <cell r="D59">
            <v>6.8771999999999993</v>
          </cell>
          <cell r="E59">
            <v>7.2221385599999994</v>
          </cell>
          <cell r="F59">
            <v>14.09933856</v>
          </cell>
        </row>
        <row r="60">
          <cell r="A60" t="str">
            <v>04.009</v>
          </cell>
          <cell r="B60" t="str">
            <v>Elemento vazado cimento 24x24x10</v>
          </cell>
          <cell r="C60" t="str">
            <v>m2</v>
          </cell>
          <cell r="D60">
            <v>15.999599999999999</v>
          </cell>
          <cell r="E60">
            <v>9.2856067200000005</v>
          </cell>
          <cell r="F60">
            <v>25.285206719999998</v>
          </cell>
        </row>
        <row r="61">
          <cell r="A61" t="str">
            <v>04.010</v>
          </cell>
          <cell r="B61" t="str">
            <v>Elemento vazado cerâmica</v>
          </cell>
          <cell r="C61" t="str">
            <v>m2</v>
          </cell>
          <cell r="D61">
            <v>3.7296</v>
          </cell>
          <cell r="E61">
            <v>10.3173408</v>
          </cell>
          <cell r="F61">
            <v>14.0469408</v>
          </cell>
        </row>
        <row r="62">
          <cell r="A62" t="str">
            <v>04.011</v>
          </cell>
          <cell r="B62" t="str">
            <v>Chapa lisa fibrocimento 6mm</v>
          </cell>
          <cell r="C62" t="str">
            <v>m2</v>
          </cell>
          <cell r="D62">
            <v>23.381999999999998</v>
          </cell>
          <cell r="E62">
            <v>5.5885596</v>
          </cell>
          <cell r="F62">
            <v>28.970559599999998</v>
          </cell>
        </row>
        <row r="63">
          <cell r="A63" t="str">
            <v>04.012</v>
          </cell>
          <cell r="B63" t="str">
            <v>Divisória  em argamassa armada 5cm</v>
          </cell>
          <cell r="C63" t="str">
            <v>m2</v>
          </cell>
          <cell r="D63">
            <v>22.847999999999999</v>
          </cell>
          <cell r="E63">
            <v>8.5977840000000008</v>
          </cell>
          <cell r="F63">
            <v>31.445784</v>
          </cell>
        </row>
        <row r="64">
          <cell r="A64" t="str">
            <v>04.014</v>
          </cell>
          <cell r="B64" t="str">
            <v>Divisória tipo divilux</v>
          </cell>
          <cell r="C64" t="str">
            <v>m2</v>
          </cell>
          <cell r="D64">
            <v>25.26</v>
          </cell>
          <cell r="E64">
            <v>3.5999999999999996</v>
          </cell>
          <cell r="F64">
            <v>28.86</v>
          </cell>
        </row>
        <row r="65">
          <cell r="A65" t="str">
            <v>04.015</v>
          </cell>
          <cell r="B65" t="str">
            <v>Divisória tipo divilux com vidro</v>
          </cell>
          <cell r="C65" t="str">
            <v>m2</v>
          </cell>
          <cell r="D65">
            <v>28.547999999999998</v>
          </cell>
          <cell r="E65">
            <v>3.5999999999999996</v>
          </cell>
          <cell r="F65">
            <v>32.147999999999996</v>
          </cell>
        </row>
        <row r="67">
          <cell r="A67" t="str">
            <v>05.000</v>
          </cell>
          <cell r="B67" t="str">
            <v>PISO</v>
          </cell>
          <cell r="C67" t="str">
            <v>un</v>
          </cell>
          <cell r="D67" t="str">
            <v>custo MT</v>
          </cell>
          <cell r="E67" t="str">
            <v>custo MO</v>
          </cell>
          <cell r="F67" t="str">
            <v>Total</v>
          </cell>
        </row>
        <row r="68">
          <cell r="A68" t="str">
            <v>05.001</v>
          </cell>
          <cell r="B68" t="str">
            <v>Aterro, espalhado e compactado</v>
          </cell>
          <cell r="C68" t="str">
            <v>m3</v>
          </cell>
          <cell r="D68">
            <v>9.2124000000000006</v>
          </cell>
          <cell r="E68">
            <v>0.51586704000000005</v>
          </cell>
          <cell r="F68">
            <v>9.7282670400000004</v>
          </cell>
        </row>
        <row r="69">
          <cell r="A69" t="str">
            <v>05.002</v>
          </cell>
          <cell r="B69" t="str">
            <v>Contrapiso simples 5cm</v>
          </cell>
          <cell r="C69" t="str">
            <v>m2</v>
          </cell>
          <cell r="D69">
            <v>4.1075999999999997</v>
          </cell>
          <cell r="E69">
            <v>5.1586704000000001</v>
          </cell>
          <cell r="F69">
            <v>9.2662703999999998</v>
          </cell>
        </row>
        <row r="70">
          <cell r="A70" t="str">
            <v>05.003</v>
          </cell>
          <cell r="B70" t="str">
            <v>Contrapiso concreto armado 10cm</v>
          </cell>
          <cell r="C70" t="str">
            <v>m2</v>
          </cell>
          <cell r="D70">
            <v>10.350239999999999</v>
          </cell>
          <cell r="E70">
            <v>10.661252160000002</v>
          </cell>
          <cell r="F70">
            <v>21.011492160000003</v>
          </cell>
        </row>
        <row r="71">
          <cell r="A71" t="str">
            <v>05.004</v>
          </cell>
          <cell r="B71" t="str">
            <v>Cimentado base 2,5cm</v>
          </cell>
          <cell r="C71" t="str">
            <v>m2</v>
          </cell>
          <cell r="D71">
            <v>2.1390000000000002</v>
          </cell>
          <cell r="E71">
            <v>4.1269363200000004</v>
          </cell>
          <cell r="F71">
            <v>6.2659363200000007</v>
          </cell>
        </row>
        <row r="72">
          <cell r="A72" t="str">
            <v>05.005</v>
          </cell>
          <cell r="B72" t="str">
            <v>Piso cerâmico extra 30x30</v>
          </cell>
          <cell r="C72" t="str">
            <v>m2</v>
          </cell>
          <cell r="D72">
            <v>13.3002</v>
          </cell>
          <cell r="E72">
            <v>6.9642050400000004</v>
          </cell>
          <cell r="F72">
            <v>20.26440504</v>
          </cell>
        </row>
        <row r="73">
          <cell r="A73" t="str">
            <v>05.006</v>
          </cell>
          <cell r="B73" t="str">
            <v>Idem (assentado com argamassa colante)</v>
          </cell>
          <cell r="C73" t="str">
            <v>m2</v>
          </cell>
          <cell r="D73">
            <v>11.880000000000003</v>
          </cell>
          <cell r="E73">
            <v>4.9007368800000002</v>
          </cell>
          <cell r="F73">
            <v>16.780736880000003</v>
          </cell>
        </row>
        <row r="74">
          <cell r="A74" t="str">
            <v>05.007</v>
          </cell>
          <cell r="B74" t="str">
            <v>Rodapé cerâmico 7cm</v>
          </cell>
          <cell r="C74" t="str">
            <v>ml</v>
          </cell>
          <cell r="D74">
            <v>1.0917600000000001</v>
          </cell>
          <cell r="E74">
            <v>0.81678948000000007</v>
          </cell>
          <cell r="F74">
            <v>1.90854948</v>
          </cell>
        </row>
        <row r="75">
          <cell r="A75" t="str">
            <v>05.008</v>
          </cell>
          <cell r="B75" t="str">
            <v>Rodapé de madeira  7cm</v>
          </cell>
          <cell r="C75" t="str">
            <v>ml</v>
          </cell>
          <cell r="D75">
            <v>2.1726000000000001</v>
          </cell>
          <cell r="E75">
            <v>0.65343158400000001</v>
          </cell>
          <cell r="F75">
            <v>2.8260315839999999</v>
          </cell>
        </row>
        <row r="77">
          <cell r="A77" t="str">
            <v>06.000</v>
          </cell>
          <cell r="B77" t="str">
            <v>COBERTURA</v>
          </cell>
          <cell r="C77" t="str">
            <v>un</v>
          </cell>
          <cell r="D77" t="str">
            <v>custo MT</v>
          </cell>
          <cell r="E77" t="str">
            <v>custo MO</v>
          </cell>
          <cell r="F77" t="str">
            <v>Total</v>
          </cell>
        </row>
        <row r="78">
          <cell r="A78" t="str">
            <v>06.001</v>
          </cell>
          <cell r="B78" t="str">
            <v>Estrutura madeira p/ telha cerâmica</v>
          </cell>
          <cell r="C78" t="str">
            <v>m2</v>
          </cell>
          <cell r="D78">
            <v>12.801599999999999</v>
          </cell>
          <cell r="E78">
            <v>12.38080896</v>
          </cell>
          <cell r="F78">
            <v>25.182408959999997</v>
          </cell>
        </row>
        <row r="79">
          <cell r="A79" t="str">
            <v>06.002</v>
          </cell>
          <cell r="B79" t="str">
            <v>Estrutura madeira  telha fibrocimento</v>
          </cell>
          <cell r="C79" t="str">
            <v>m2</v>
          </cell>
          <cell r="D79">
            <v>8.7696000000000005</v>
          </cell>
          <cell r="E79">
            <v>10.3173408</v>
          </cell>
          <cell r="F79">
            <v>19.086940800000001</v>
          </cell>
        </row>
        <row r="80">
          <cell r="A80" t="str">
            <v>06.003</v>
          </cell>
          <cell r="B80" t="str">
            <v>Estrutura madeira ancorada laje</v>
          </cell>
          <cell r="C80" t="str">
            <v>m2</v>
          </cell>
          <cell r="D80">
            <v>5.2416</v>
          </cell>
          <cell r="E80">
            <v>6.1904044799999998</v>
          </cell>
          <cell r="F80">
            <v>11.43200448</v>
          </cell>
        </row>
        <row r="81">
          <cell r="A81" t="str">
            <v>06.012</v>
          </cell>
          <cell r="B81" t="str">
            <v>Cumeeira para telha francesa</v>
          </cell>
          <cell r="C81" t="str">
            <v>ml</v>
          </cell>
          <cell r="D81">
            <v>1.7999999999999998</v>
          </cell>
          <cell r="E81">
            <v>5.1586704000000001</v>
          </cell>
          <cell r="F81">
            <v>6.9586703999999999</v>
          </cell>
        </row>
        <row r="82">
          <cell r="A82" t="str">
            <v>06.004</v>
          </cell>
          <cell r="B82" t="str">
            <v>Cobertura com telha francesa</v>
          </cell>
          <cell r="C82" t="str">
            <v>m2</v>
          </cell>
          <cell r="D82">
            <v>5.0999999999999996</v>
          </cell>
          <cell r="E82">
            <v>5.1586704000000001</v>
          </cell>
          <cell r="F82">
            <v>10.2586704</v>
          </cell>
        </row>
        <row r="83">
          <cell r="A83" t="str">
            <v>06.011</v>
          </cell>
          <cell r="B83" t="str">
            <v>Cobertura com telha PLAN</v>
          </cell>
          <cell r="C83" t="str">
            <v>m2</v>
          </cell>
          <cell r="D83">
            <v>5.8079999999999998</v>
          </cell>
          <cell r="E83">
            <v>4.1269363200000004</v>
          </cell>
          <cell r="F83">
            <v>9.9349363200000003</v>
          </cell>
        </row>
        <row r="84">
          <cell r="A84" t="str">
            <v>06.005</v>
          </cell>
          <cell r="B84" t="str">
            <v>Cobertura telha fibrocimento 6mm</v>
          </cell>
          <cell r="C84" t="str">
            <v>m2</v>
          </cell>
          <cell r="D84">
            <v>7.1255999999999995</v>
          </cell>
          <cell r="E84">
            <v>2.2698149760000002</v>
          </cell>
          <cell r="F84">
            <v>9.3954149759999996</v>
          </cell>
        </row>
        <row r="85">
          <cell r="A85" t="str">
            <v>06.013</v>
          </cell>
          <cell r="B85" t="str">
            <v>Cobertura fibrocimento 4mm</v>
          </cell>
          <cell r="C85" t="str">
            <v>m2</v>
          </cell>
          <cell r="D85">
            <v>4.2743999999999991</v>
          </cell>
          <cell r="E85">
            <v>1.5476011199999999</v>
          </cell>
          <cell r="F85">
            <v>5.8220011199999995</v>
          </cell>
        </row>
        <row r="86">
          <cell r="A86" t="str">
            <v>06.006</v>
          </cell>
          <cell r="B86" t="str">
            <v>Calha alumínio corte 60</v>
          </cell>
          <cell r="C86" t="str">
            <v>ml</v>
          </cell>
          <cell r="D86">
            <v>7.5600000000000005</v>
          </cell>
          <cell r="E86">
            <v>1.4616232800000002</v>
          </cell>
          <cell r="F86">
            <v>9.02162328</v>
          </cell>
        </row>
        <row r="87">
          <cell r="A87" t="str">
            <v>06.007</v>
          </cell>
          <cell r="B87" t="str">
            <v>Rufo de cimento 10x25</v>
          </cell>
          <cell r="C87" t="str">
            <v>ml</v>
          </cell>
          <cell r="D87">
            <v>4.3294800000000002</v>
          </cell>
          <cell r="E87">
            <v>6.3623601600000006</v>
          </cell>
          <cell r="F87">
            <v>10.691840160000002</v>
          </cell>
        </row>
        <row r="88">
          <cell r="A88" t="str">
            <v>06.008</v>
          </cell>
          <cell r="B88" t="str">
            <v>Forro de madeira de lei</v>
          </cell>
          <cell r="C88" t="str">
            <v>m2</v>
          </cell>
          <cell r="D88">
            <v>8.8271650000000008</v>
          </cell>
          <cell r="E88">
            <v>8.2538726400000009</v>
          </cell>
          <cell r="F88">
            <v>17.081037640000002</v>
          </cell>
        </row>
        <row r="89">
          <cell r="A89" t="str">
            <v>06.009</v>
          </cell>
          <cell r="B89" t="str">
            <v>Forro de PVC 20cm</v>
          </cell>
          <cell r="C89" t="str">
            <v>m2</v>
          </cell>
          <cell r="D89">
            <v>15.91968</v>
          </cell>
          <cell r="E89">
            <v>2.5708800000000003</v>
          </cell>
          <cell r="F89">
            <v>18.490559999999999</v>
          </cell>
        </row>
        <row r="90">
          <cell r="A90" t="str">
            <v>06.010</v>
          </cell>
          <cell r="B90" t="str">
            <v>Calha pluvial de alumínio</v>
          </cell>
          <cell r="C90" t="str">
            <v>ml</v>
          </cell>
          <cell r="D90">
            <v>13.8438</v>
          </cell>
          <cell r="E90">
            <v>6.4483380000000006</v>
          </cell>
          <cell r="F90">
            <v>20.292138000000001</v>
          </cell>
        </row>
        <row r="92">
          <cell r="A92" t="str">
            <v>07.000</v>
          </cell>
          <cell r="B92" t="str">
            <v xml:space="preserve">ESQUADRIAS </v>
          </cell>
          <cell r="C92" t="str">
            <v>un</v>
          </cell>
          <cell r="D92" t="str">
            <v>custo MT</v>
          </cell>
          <cell r="E92" t="str">
            <v>custo MO</v>
          </cell>
          <cell r="F92" t="str">
            <v>Total</v>
          </cell>
        </row>
        <row r="93">
          <cell r="A93" t="str">
            <v>07.020</v>
          </cell>
          <cell r="B93" t="str">
            <v>Forra para porta interna 60x210</v>
          </cell>
          <cell r="C93" t="str">
            <v>un</v>
          </cell>
          <cell r="D93">
            <v>18.241199999999999</v>
          </cell>
          <cell r="E93">
            <v>15.476011200000002</v>
          </cell>
          <cell r="F93">
            <v>33.717211200000001</v>
          </cell>
        </row>
        <row r="94">
          <cell r="A94" t="str">
            <v>07.001</v>
          </cell>
          <cell r="B94" t="str">
            <v xml:space="preserve">Porta interna 60x210   c/ ferragens </v>
          </cell>
          <cell r="C94" t="str">
            <v>un</v>
          </cell>
          <cell r="D94">
            <v>66.537599999999998</v>
          </cell>
          <cell r="E94">
            <v>20.6346816</v>
          </cell>
          <cell r="F94">
            <v>87.172281599999991</v>
          </cell>
        </row>
        <row r="95">
          <cell r="A95" t="str">
            <v>07.021</v>
          </cell>
          <cell r="B95" t="str">
            <v>Forra para porta interna 70x210</v>
          </cell>
          <cell r="C95" t="str">
            <v>un</v>
          </cell>
          <cell r="D95">
            <v>18.601199999999999</v>
          </cell>
          <cell r="E95">
            <v>15.476011200000002</v>
          </cell>
          <cell r="F95">
            <v>34.077211200000001</v>
          </cell>
        </row>
        <row r="96">
          <cell r="A96" t="str">
            <v>07.002</v>
          </cell>
          <cell r="B96" t="str">
            <v>Porta interna 70x210 c/ ferrgens</v>
          </cell>
          <cell r="C96" t="str">
            <v>un</v>
          </cell>
          <cell r="D96">
            <v>72.686400000000006</v>
          </cell>
          <cell r="E96">
            <v>20.6346816</v>
          </cell>
          <cell r="F96">
            <v>93.321081600000014</v>
          </cell>
        </row>
        <row r="97">
          <cell r="A97" t="str">
            <v>07.022</v>
          </cell>
          <cell r="B97" t="str">
            <v>Forra para porta interna 80x210</v>
          </cell>
          <cell r="C97" t="str">
            <v>un</v>
          </cell>
          <cell r="D97">
            <v>18.961199999999998</v>
          </cell>
          <cell r="E97">
            <v>15.476011200000002</v>
          </cell>
          <cell r="F97">
            <v>34.4372112</v>
          </cell>
        </row>
        <row r="98">
          <cell r="A98" t="str">
            <v>07.003</v>
          </cell>
          <cell r="B98" t="str">
            <v>Porta interna 80x210  c/ ferragens</v>
          </cell>
          <cell r="C98" t="str">
            <v>un</v>
          </cell>
          <cell r="D98">
            <v>76.435199999999995</v>
          </cell>
          <cell r="E98">
            <v>20.6346816</v>
          </cell>
          <cell r="F98">
            <v>97.069881600000002</v>
          </cell>
        </row>
        <row r="99">
          <cell r="A99" t="str">
            <v>07.023</v>
          </cell>
          <cell r="B99" t="str">
            <v>Forra para porta interna 90x210</v>
          </cell>
          <cell r="C99" t="str">
            <v>un</v>
          </cell>
          <cell r="D99">
            <v>19.321200000000001</v>
          </cell>
          <cell r="E99">
            <v>15.476011200000002</v>
          </cell>
          <cell r="F99">
            <v>34.797211200000007</v>
          </cell>
        </row>
        <row r="100">
          <cell r="A100" t="str">
            <v>07.004</v>
          </cell>
          <cell r="B100" t="str">
            <v>Porta interna 90x210  c/ ferragens</v>
          </cell>
          <cell r="C100" t="str">
            <v>un</v>
          </cell>
          <cell r="D100">
            <v>82.583999999999989</v>
          </cell>
          <cell r="E100">
            <v>20.6346816</v>
          </cell>
          <cell r="F100">
            <v>103.2186816</v>
          </cell>
        </row>
        <row r="101">
          <cell r="A101" t="str">
            <v>07.024</v>
          </cell>
          <cell r="B101" t="str">
            <v>Forra para porta interna 100x210</v>
          </cell>
          <cell r="C101" t="str">
            <v>un</v>
          </cell>
          <cell r="D101">
            <v>19.6812</v>
          </cell>
          <cell r="E101">
            <v>15.476011200000002</v>
          </cell>
          <cell r="F101">
            <v>35.157211200000006</v>
          </cell>
        </row>
        <row r="102">
          <cell r="A102" t="str">
            <v>07.005</v>
          </cell>
          <cell r="B102" t="str">
            <v>Porta interna 100x210  c/ ferragens</v>
          </cell>
          <cell r="C102" t="str">
            <v>un</v>
          </cell>
          <cell r="D102">
            <v>85.132800000000003</v>
          </cell>
          <cell r="E102">
            <v>20.6346816</v>
          </cell>
          <cell r="F102">
            <v>105.7674816</v>
          </cell>
        </row>
        <row r="103">
          <cell r="A103" t="str">
            <v>07.025</v>
          </cell>
          <cell r="B103" t="str">
            <v>Forra para porta externa 80x210</v>
          </cell>
          <cell r="C103" t="str">
            <v>un</v>
          </cell>
          <cell r="D103">
            <v>18.961199999999998</v>
          </cell>
          <cell r="E103">
            <v>15.476011200000002</v>
          </cell>
          <cell r="F103">
            <v>34.4372112</v>
          </cell>
        </row>
        <row r="104">
          <cell r="A104" t="str">
            <v>07.006</v>
          </cell>
          <cell r="B104" t="str">
            <v>Porta externa 80x210   c/ ferragens</v>
          </cell>
          <cell r="C104" t="str">
            <v>un</v>
          </cell>
          <cell r="D104">
            <v>104.8176</v>
          </cell>
          <cell r="E104">
            <v>20.6346816</v>
          </cell>
          <cell r="F104">
            <v>125.45228159999999</v>
          </cell>
        </row>
        <row r="105">
          <cell r="A105" t="str">
            <v>07.026</v>
          </cell>
          <cell r="B105" t="str">
            <v>Forra para porta externa 90x210</v>
          </cell>
          <cell r="C105" t="str">
            <v>un</v>
          </cell>
          <cell r="D105">
            <v>19.321200000000001</v>
          </cell>
          <cell r="E105">
            <v>15.476011200000002</v>
          </cell>
          <cell r="F105">
            <v>34.797211200000007</v>
          </cell>
        </row>
        <row r="106">
          <cell r="A106" t="str">
            <v>07.007</v>
          </cell>
          <cell r="B106" t="str">
            <v>Porta externa 90x210  c/ ferragens</v>
          </cell>
          <cell r="C106" t="str">
            <v>un</v>
          </cell>
          <cell r="D106">
            <v>128.96639999999999</v>
          </cell>
          <cell r="E106">
            <v>20.6346816</v>
          </cell>
          <cell r="F106">
            <v>149.60108159999999</v>
          </cell>
        </row>
        <row r="107">
          <cell r="A107" t="str">
            <v>07.027</v>
          </cell>
          <cell r="B107" t="str">
            <v>Forra para porta externa 100x210</v>
          </cell>
          <cell r="C107" t="str">
            <v>un</v>
          </cell>
          <cell r="D107">
            <v>19.6812</v>
          </cell>
          <cell r="E107">
            <v>15.476011200000002</v>
          </cell>
          <cell r="F107">
            <v>35.157211200000006</v>
          </cell>
        </row>
        <row r="108">
          <cell r="A108" t="str">
            <v>07.008</v>
          </cell>
          <cell r="B108" t="str">
            <v>Porta externa 100x210   c/ ferragens</v>
          </cell>
          <cell r="C108" t="str">
            <v>un</v>
          </cell>
          <cell r="D108">
            <v>141.41279999999998</v>
          </cell>
          <cell r="E108">
            <v>20.6346816</v>
          </cell>
          <cell r="F108">
            <v>162.04748159999997</v>
          </cell>
        </row>
        <row r="109">
          <cell r="A109" t="str">
            <v>07.009</v>
          </cell>
          <cell r="B109" t="str">
            <v>Contra marco de alumínio</v>
          </cell>
          <cell r="C109" t="str">
            <v>ml</v>
          </cell>
          <cell r="D109">
            <v>2.6160000000000001</v>
          </cell>
          <cell r="E109">
            <v>1.5476011199999999</v>
          </cell>
          <cell r="F109">
            <v>4.16360112</v>
          </cell>
        </row>
        <row r="110">
          <cell r="A110" t="str">
            <v>07.010</v>
          </cell>
          <cell r="B110" t="str">
            <v>Porta de alumínio tipo veneziana</v>
          </cell>
          <cell r="C110" t="str">
            <v>m2</v>
          </cell>
          <cell r="D110">
            <v>162</v>
          </cell>
          <cell r="E110">
            <v>0</v>
          </cell>
          <cell r="F110">
            <v>162</v>
          </cell>
        </row>
        <row r="111">
          <cell r="A111" t="str">
            <v>07.011</v>
          </cell>
          <cell r="B111" t="str">
            <v>Porta de alumínio e vidro</v>
          </cell>
          <cell r="C111" t="str">
            <v>m2</v>
          </cell>
          <cell r="D111">
            <v>174</v>
          </cell>
          <cell r="E111">
            <v>0</v>
          </cell>
          <cell r="F111">
            <v>174</v>
          </cell>
        </row>
        <row r="112">
          <cell r="A112" t="str">
            <v>07.012</v>
          </cell>
          <cell r="B112" t="str">
            <v>Janela de alumínio de correr</v>
          </cell>
          <cell r="C112" t="str">
            <v>m2</v>
          </cell>
          <cell r="D112">
            <v>108</v>
          </cell>
          <cell r="E112">
            <v>0</v>
          </cell>
          <cell r="F112">
            <v>108</v>
          </cell>
        </row>
        <row r="113">
          <cell r="A113" t="str">
            <v>07.013</v>
          </cell>
          <cell r="B113" t="str">
            <v>Janela de alumínio basculante</v>
          </cell>
          <cell r="C113" t="str">
            <v>m2</v>
          </cell>
          <cell r="D113">
            <v>120</v>
          </cell>
          <cell r="E113">
            <v>0</v>
          </cell>
          <cell r="F113">
            <v>120</v>
          </cell>
        </row>
        <row r="114">
          <cell r="A114" t="str">
            <v>07.014</v>
          </cell>
          <cell r="B114" t="str">
            <v>Janela de alumínio tipo maximar</v>
          </cell>
          <cell r="C114" t="str">
            <v>m2</v>
          </cell>
          <cell r="D114">
            <v>108</v>
          </cell>
          <cell r="E114">
            <v>0</v>
          </cell>
          <cell r="F114">
            <v>108</v>
          </cell>
        </row>
        <row r="115">
          <cell r="A115" t="str">
            <v>07.015</v>
          </cell>
          <cell r="B115" t="str">
            <v>Janela de alumínio fixa</v>
          </cell>
          <cell r="C115" t="str">
            <v>m2</v>
          </cell>
          <cell r="D115">
            <v>96</v>
          </cell>
          <cell r="E115">
            <v>0</v>
          </cell>
          <cell r="F115">
            <v>96</v>
          </cell>
        </row>
        <row r="116">
          <cell r="A116" t="str">
            <v>07.016</v>
          </cell>
          <cell r="B116" t="str">
            <v>Janelas de madeira  150x120</v>
          </cell>
          <cell r="C116" t="str">
            <v>un</v>
          </cell>
          <cell r="D116">
            <v>74.7624</v>
          </cell>
          <cell r="E116">
            <v>33.961246800000005</v>
          </cell>
          <cell r="F116">
            <v>108.72364680000001</v>
          </cell>
        </row>
        <row r="117">
          <cell r="A117" t="str">
            <v>07.017</v>
          </cell>
          <cell r="B117" t="str">
            <v>Grade de ferro zincada</v>
          </cell>
          <cell r="C117" t="str">
            <v>m2</v>
          </cell>
          <cell r="D117">
            <v>42.2592</v>
          </cell>
          <cell r="E117">
            <v>5.3306260800000009</v>
          </cell>
          <cell r="F117">
            <v>47.589826080000002</v>
          </cell>
        </row>
        <row r="118">
          <cell r="A118" t="str">
            <v>07.018</v>
          </cell>
          <cell r="B118" t="str">
            <v>Vidro liso 3mm</v>
          </cell>
          <cell r="C118" t="str">
            <v>m2</v>
          </cell>
          <cell r="D118">
            <v>19.2</v>
          </cell>
          <cell r="E118">
            <v>3.5999999999999996</v>
          </cell>
          <cell r="F118">
            <v>22.799999999999997</v>
          </cell>
        </row>
        <row r="119">
          <cell r="A119" t="str">
            <v>07.028</v>
          </cell>
          <cell r="B119" t="str">
            <v>Vidro fantasia</v>
          </cell>
          <cell r="C119" t="str">
            <v>m2</v>
          </cell>
          <cell r="D119">
            <v>18</v>
          </cell>
          <cell r="E119">
            <v>3.5999999999999996</v>
          </cell>
          <cell r="F119">
            <v>21.6</v>
          </cell>
        </row>
        <row r="120">
          <cell r="A120" t="str">
            <v>07.019</v>
          </cell>
          <cell r="B120" t="str">
            <v>Vidro liso 4mm</v>
          </cell>
          <cell r="C120" t="str">
            <v>m2</v>
          </cell>
          <cell r="D120">
            <v>35.520000000000003</v>
          </cell>
          <cell r="E120">
            <v>3.5999999999999996</v>
          </cell>
          <cell r="F120">
            <v>39.120000000000005</v>
          </cell>
        </row>
        <row r="122">
          <cell r="A122" t="str">
            <v>08.000</v>
          </cell>
          <cell r="B122" t="str">
            <v>PINTURA</v>
          </cell>
          <cell r="C122" t="str">
            <v>un</v>
          </cell>
          <cell r="D122" t="str">
            <v>custo MT</v>
          </cell>
          <cell r="E122" t="str">
            <v>custo MO</v>
          </cell>
          <cell r="F122" t="str">
            <v>Total</v>
          </cell>
        </row>
        <row r="123">
          <cell r="A123" t="str">
            <v>08.001</v>
          </cell>
          <cell r="B123" t="str">
            <v>Selador acrílico 1 demão</v>
          </cell>
          <cell r="C123" t="str">
            <v>m2</v>
          </cell>
          <cell r="D123">
            <v>0.53999999999999992</v>
          </cell>
          <cell r="E123">
            <v>1.1851714560000002</v>
          </cell>
          <cell r="F123">
            <v>1.725171456</v>
          </cell>
        </row>
        <row r="124">
          <cell r="A124" t="str">
            <v>08.002</v>
          </cell>
          <cell r="B124" t="str">
            <v>Massa corrida acrílica</v>
          </cell>
          <cell r="C124" t="str">
            <v>m2</v>
          </cell>
          <cell r="D124">
            <v>2.5031999999999996</v>
          </cell>
          <cell r="E124">
            <v>3.5283982800000002</v>
          </cell>
          <cell r="F124">
            <v>6.0315982799999999</v>
          </cell>
        </row>
        <row r="125">
          <cell r="A125" t="str">
            <v>08.003</v>
          </cell>
          <cell r="B125" t="str">
            <v>Tinta PVA 2 demãos</v>
          </cell>
          <cell r="C125" t="str">
            <v>m2</v>
          </cell>
          <cell r="D125">
            <v>0.93599999999999994</v>
          </cell>
          <cell r="E125">
            <v>1.8319893600000001</v>
          </cell>
          <cell r="F125">
            <v>2.7679893600000001</v>
          </cell>
        </row>
        <row r="126">
          <cell r="A126" t="str">
            <v>08.004</v>
          </cell>
          <cell r="B126" t="str">
            <v>Tinta acrílica  2 demãos</v>
          </cell>
          <cell r="C126" t="str">
            <v>m2</v>
          </cell>
          <cell r="D126">
            <v>1.212</v>
          </cell>
          <cell r="E126">
            <v>1.8319893600000001</v>
          </cell>
          <cell r="F126">
            <v>3.0439893600000003</v>
          </cell>
        </row>
        <row r="127">
          <cell r="A127" t="str">
            <v>08.005</v>
          </cell>
          <cell r="B127" t="str">
            <v>Tinta óleo  2 demãos</v>
          </cell>
          <cell r="C127" t="str">
            <v>m2</v>
          </cell>
          <cell r="D127">
            <v>1.722</v>
          </cell>
          <cell r="E127">
            <v>3.6639787200000002</v>
          </cell>
          <cell r="F127">
            <v>5.3859787200000007</v>
          </cell>
        </row>
        <row r="128">
          <cell r="A128" t="str">
            <v>08.006</v>
          </cell>
          <cell r="B128" t="str">
            <v>Tinta óleo (sobre  pintura antiga)</v>
          </cell>
          <cell r="C128" t="str">
            <v>m2</v>
          </cell>
          <cell r="D128">
            <v>0.95639999999999992</v>
          </cell>
          <cell r="E128">
            <v>3.0985090799999999</v>
          </cell>
          <cell r="F128">
            <v>4.0549090799999998</v>
          </cell>
        </row>
        <row r="129">
          <cell r="A129" t="str">
            <v>08.009</v>
          </cell>
          <cell r="B129" t="str">
            <v>Tinta esmalte s/ madeira 2 demãos</v>
          </cell>
          <cell r="C129" t="str">
            <v>m2</v>
          </cell>
          <cell r="D129">
            <v>2.3292000000000002</v>
          </cell>
          <cell r="E129">
            <v>3.6639787200000002</v>
          </cell>
          <cell r="F129">
            <v>5.9931787200000004</v>
          </cell>
        </row>
        <row r="130">
          <cell r="A130" t="str">
            <v>08.010</v>
          </cell>
          <cell r="B130" t="str">
            <v>Tinta esmalte s/ madeira (sobre pintura antiga)</v>
          </cell>
          <cell r="C130" t="str">
            <v>m2</v>
          </cell>
          <cell r="D130">
            <v>1.2713999999999999</v>
          </cell>
          <cell r="E130">
            <v>3.0985090799999999</v>
          </cell>
          <cell r="F130">
            <v>4.3699090799999993</v>
          </cell>
        </row>
        <row r="131">
          <cell r="A131" t="str">
            <v>08.007</v>
          </cell>
          <cell r="B131" t="str">
            <v>Raspagem PVA</v>
          </cell>
          <cell r="C131" t="str">
            <v>m2</v>
          </cell>
          <cell r="D131">
            <v>0</v>
          </cell>
          <cell r="E131">
            <v>1.0747230000000001</v>
          </cell>
          <cell r="F131">
            <v>1.0747230000000001</v>
          </cell>
        </row>
        <row r="132">
          <cell r="A132" t="str">
            <v>08.008</v>
          </cell>
          <cell r="B132" t="str">
            <v>Raspagem óleo</v>
          </cell>
          <cell r="C132" t="str">
            <v>m2</v>
          </cell>
          <cell r="D132">
            <v>0</v>
          </cell>
          <cell r="E132">
            <v>1.2896676</v>
          </cell>
          <cell r="F132">
            <v>1.2896676</v>
          </cell>
        </row>
        <row r="134">
          <cell r="A134" t="str">
            <v>09.000</v>
          </cell>
          <cell r="B134" t="str">
            <v>COMPLEMENTARES</v>
          </cell>
          <cell r="C134" t="str">
            <v>un</v>
          </cell>
          <cell r="D134" t="str">
            <v>custo MT</v>
          </cell>
          <cell r="E134" t="str">
            <v>custo MO</v>
          </cell>
          <cell r="F134" t="str">
            <v>Total</v>
          </cell>
        </row>
        <row r="135">
          <cell r="A135" t="str">
            <v>09.001</v>
          </cell>
          <cell r="B135" t="str">
            <v>Passeio em concreto 5cm</v>
          </cell>
          <cell r="C135" t="str">
            <v>m2</v>
          </cell>
          <cell r="D135">
            <v>5.8912199999999997</v>
          </cell>
          <cell r="E135">
            <v>3.1811800800000003</v>
          </cell>
          <cell r="F135">
            <v>9.0724000799999995</v>
          </cell>
        </row>
        <row r="136">
          <cell r="A136" t="str">
            <v>09.002</v>
          </cell>
          <cell r="B136" t="str">
            <v>Muro de tijolos h=1,20</v>
          </cell>
          <cell r="C136" t="str">
            <v>m2</v>
          </cell>
          <cell r="D136">
            <v>18.37416</v>
          </cell>
          <cell r="E136">
            <v>27.942798</v>
          </cell>
          <cell r="F136">
            <v>50.1767045</v>
          </cell>
        </row>
        <row r="137">
          <cell r="A137" t="str">
            <v>09.003</v>
          </cell>
          <cell r="B137" t="str">
            <v>Portão de ferro</v>
          </cell>
          <cell r="C137" t="str">
            <v>m2</v>
          </cell>
          <cell r="D137">
            <v>48.105600000000003</v>
          </cell>
          <cell r="E137">
            <v>5.3306260800000009</v>
          </cell>
          <cell r="F137">
            <v>57.889244920000003</v>
          </cell>
        </row>
        <row r="138">
          <cell r="A138" t="str">
            <v>09.004</v>
          </cell>
          <cell r="B138" t="str">
            <v>Lousa moldada no local com tinta acrílica</v>
          </cell>
          <cell r="C138" t="str">
            <v>m2</v>
          </cell>
          <cell r="D138">
            <v>10.876799999999999</v>
          </cell>
          <cell r="E138">
            <v>9.0475142399999999</v>
          </cell>
          <cell r="F138">
            <v>19.924314240000001</v>
          </cell>
        </row>
        <row r="139">
          <cell r="A139" t="str">
            <v>09.005</v>
          </cell>
          <cell r="B139" t="str">
            <v>Régua proteção de carteira 7cm</v>
          </cell>
          <cell r="C139" t="str">
            <v>ml</v>
          </cell>
          <cell r="D139">
            <v>0.1216555</v>
          </cell>
          <cell r="E139">
            <v>0.81678948000000007</v>
          </cell>
          <cell r="F139">
            <v>0.9384449800000001</v>
          </cell>
        </row>
        <row r="140">
          <cell r="A140" t="str">
            <v>09.006</v>
          </cell>
          <cell r="B140" t="str">
            <v>Réguas porta cartazes 5cm</v>
          </cell>
          <cell r="C140" t="str">
            <v>ml</v>
          </cell>
          <cell r="D140">
            <v>0.24225750000000001</v>
          </cell>
          <cell r="E140">
            <v>1.6335789600000001</v>
          </cell>
          <cell r="F140">
            <v>1.8758364600000001</v>
          </cell>
        </row>
        <row r="141">
          <cell r="A141" t="str">
            <v>09.007</v>
          </cell>
          <cell r="B141" t="str">
            <v>Banco recepção modelo</v>
          </cell>
          <cell r="C141" t="str">
            <v>ml</v>
          </cell>
          <cell r="D141">
            <v>5.765715000000001</v>
          </cell>
          <cell r="E141">
            <v>4.8147590400000002</v>
          </cell>
          <cell r="F141">
            <v>10.580474040000002</v>
          </cell>
        </row>
        <row r="142">
          <cell r="A142" t="str">
            <v>09.008</v>
          </cell>
          <cell r="B142" t="str">
            <v>Grama leiva</v>
          </cell>
          <cell r="C142" t="str">
            <v>m2</v>
          </cell>
          <cell r="D142">
            <v>2.64</v>
          </cell>
          <cell r="E142">
            <v>0.68782272000000011</v>
          </cell>
          <cell r="F142">
            <v>3.3278227200000003</v>
          </cell>
        </row>
        <row r="143">
          <cell r="A143" t="str">
            <v>09.009</v>
          </cell>
          <cell r="B143" t="str">
            <v>Pedrisco incl. espalhamento  e=2,5cm</v>
          </cell>
          <cell r="C143" t="str">
            <v>m2</v>
          </cell>
          <cell r="D143">
            <v>1.26</v>
          </cell>
          <cell r="E143">
            <v>0.34391136000000005</v>
          </cell>
          <cell r="F143">
            <v>1.6039113600000001</v>
          </cell>
        </row>
        <row r="144">
          <cell r="A144" t="str">
            <v>09.010</v>
          </cell>
          <cell r="B144" t="str">
            <v>Alambrado c/ tubo 11/2" e tela (galv.)</v>
          </cell>
          <cell r="C144" t="str">
            <v>m2</v>
          </cell>
          <cell r="D144">
            <v>19.309199999999997</v>
          </cell>
          <cell r="E144">
            <v>5.3306260800000009</v>
          </cell>
          <cell r="F144">
            <v>26.693144920000002</v>
          </cell>
        </row>
        <row r="145">
          <cell r="A145" t="str">
            <v>09.011</v>
          </cell>
          <cell r="B145" t="str">
            <v>Cerca com moeirão concr. e tela</v>
          </cell>
          <cell r="C145" t="str">
            <v>ml</v>
          </cell>
          <cell r="D145">
            <v>14.501879999999998</v>
          </cell>
          <cell r="E145">
            <v>5.3306260800000009</v>
          </cell>
          <cell r="F145">
            <v>21.485214920000001</v>
          </cell>
        </row>
        <row r="147">
          <cell r="A147" t="str">
            <v>10.000</v>
          </cell>
          <cell r="B147" t="str">
            <v>LIMPEZA FINAL DA OBRA</v>
          </cell>
          <cell r="C147" t="str">
            <v>un</v>
          </cell>
          <cell r="D147" t="str">
            <v>custo MA</v>
          </cell>
          <cell r="E147" t="str">
            <v>custo  MO</v>
          </cell>
          <cell r="F147" t="str">
            <v>total</v>
          </cell>
        </row>
        <row r="148">
          <cell r="A148" t="str">
            <v>10.001</v>
          </cell>
          <cell r="B148" t="str">
            <v>Limpeza azulejo</v>
          </cell>
          <cell r="C148" t="str">
            <v>m2</v>
          </cell>
          <cell r="D148">
            <v>0.156</v>
          </cell>
          <cell r="E148">
            <v>1.2896676</v>
          </cell>
          <cell r="F148">
            <v>1.4456675999999999</v>
          </cell>
        </row>
        <row r="149">
          <cell r="A149" t="str">
            <v>10.002</v>
          </cell>
          <cell r="B149" t="str">
            <v>Limpeza piso cerâmico</v>
          </cell>
          <cell r="C149" t="str">
            <v>m2</v>
          </cell>
          <cell r="D149">
            <v>0.156</v>
          </cell>
          <cell r="E149">
            <v>1.7195568000000001</v>
          </cell>
          <cell r="F149">
            <v>1.8755568</v>
          </cell>
        </row>
        <row r="150">
          <cell r="A150" t="str">
            <v>10.003</v>
          </cell>
          <cell r="B150" t="str">
            <v>Limpeza vidro</v>
          </cell>
          <cell r="C150" t="str">
            <v>m2</v>
          </cell>
          <cell r="D150">
            <v>0.312</v>
          </cell>
          <cell r="E150">
            <v>1.2896676</v>
          </cell>
          <cell r="F150">
            <v>1.6016676000000001</v>
          </cell>
        </row>
        <row r="151">
          <cell r="A151" t="str">
            <v>10.004</v>
          </cell>
          <cell r="B151" t="str">
            <v>Limpeza aparelhos sanitários</v>
          </cell>
          <cell r="C151" t="str">
            <v>un</v>
          </cell>
          <cell r="D151">
            <v>0.16200000000000001</v>
          </cell>
          <cell r="E151">
            <v>2.1494460000000002</v>
          </cell>
          <cell r="F151">
            <v>2.3114460000000001</v>
          </cell>
        </row>
        <row r="152">
          <cell r="A152" t="str">
            <v>10.006</v>
          </cell>
          <cell r="B152" t="str">
            <v>Lixamento de piso madeira</v>
          </cell>
          <cell r="C152" t="str">
            <v>m2</v>
          </cell>
          <cell r="D152">
            <v>5.0639999999999998E-2</v>
          </cell>
          <cell r="E152">
            <v>7.1999999999999993</v>
          </cell>
          <cell r="F152">
            <v>7.2506399999999989</v>
          </cell>
        </row>
        <row r="153">
          <cell r="A153" t="str">
            <v>10.005</v>
          </cell>
          <cell r="B153" t="str">
            <v>Remoção entulho da obra</v>
          </cell>
          <cell r="C153" t="str">
            <v>m3</v>
          </cell>
          <cell r="D153">
            <v>4.7447135999999999</v>
          </cell>
          <cell r="E153">
            <v>0.42063004799999998</v>
          </cell>
          <cell r="F153">
            <v>5.1653436479999995</v>
          </cell>
        </row>
        <row r="155">
          <cell r="A155" t="str">
            <v>11.000</v>
          </cell>
          <cell r="B155" t="str">
            <v>APARELHOS SANITÁRIOS E METAIS</v>
          </cell>
          <cell r="C155" t="str">
            <v>un</v>
          </cell>
          <cell r="D155" t="str">
            <v>custo MA</v>
          </cell>
          <cell r="E155" t="str">
            <v>custo  MO</v>
          </cell>
          <cell r="F155" t="str">
            <v>total</v>
          </cell>
        </row>
        <row r="156">
          <cell r="A156" t="str">
            <v>11.001</v>
          </cell>
          <cell r="B156" t="str">
            <v>Vaso sanitário com assento</v>
          </cell>
          <cell r="C156" t="str">
            <v>un</v>
          </cell>
          <cell r="D156">
            <v>68.352000000000004</v>
          </cell>
          <cell r="E156">
            <v>39.682079999999992</v>
          </cell>
          <cell r="F156">
            <v>108.03407999999999</v>
          </cell>
        </row>
        <row r="157">
          <cell r="A157" t="str">
            <v>11.030</v>
          </cell>
          <cell r="B157" t="str">
            <v>Vaso sanitário com caixa acoplada</v>
          </cell>
          <cell r="C157" t="str">
            <v>un</v>
          </cell>
          <cell r="D157">
            <v>158.352</v>
          </cell>
          <cell r="E157">
            <v>44.443929599999997</v>
          </cell>
          <cell r="F157">
            <v>202.79592959999999</v>
          </cell>
        </row>
        <row r="158">
          <cell r="A158" t="str">
            <v>11.002</v>
          </cell>
          <cell r="B158" t="str">
            <v>Lavatório com coluna</v>
          </cell>
          <cell r="C158" t="str">
            <v>un</v>
          </cell>
          <cell r="D158">
            <v>69.468000000000004</v>
          </cell>
          <cell r="E158">
            <v>39.682079999999992</v>
          </cell>
          <cell r="F158">
            <v>109.15008</v>
          </cell>
        </row>
        <row r="159">
          <cell r="A159" t="str">
            <v>11.031</v>
          </cell>
          <cell r="B159" t="str">
            <v>Mictório de louça</v>
          </cell>
          <cell r="C159" t="str">
            <v>un</v>
          </cell>
          <cell r="D159">
            <v>97.38000000000001</v>
          </cell>
          <cell r="E159">
            <v>39.682079999999992</v>
          </cell>
          <cell r="F159">
            <v>137.06208000000001</v>
          </cell>
        </row>
        <row r="160">
          <cell r="A160" t="str">
            <v>11.003</v>
          </cell>
          <cell r="B160" t="str">
            <v>Mictório de aço inóx  1,50m</v>
          </cell>
          <cell r="C160" t="str">
            <v>un</v>
          </cell>
          <cell r="D160">
            <v>269.27999999999997</v>
          </cell>
          <cell r="E160">
            <v>39.682079999999992</v>
          </cell>
          <cell r="F160">
            <v>308.96207999999996</v>
          </cell>
        </row>
        <row r="161">
          <cell r="A161" t="str">
            <v>11.004</v>
          </cell>
          <cell r="B161" t="str">
            <v>Lavatório sem coluna</v>
          </cell>
          <cell r="C161" t="str">
            <v>un</v>
          </cell>
          <cell r="D161">
            <v>27.947999999999997</v>
          </cell>
          <cell r="E161">
            <v>23.809248</v>
          </cell>
          <cell r="F161">
            <v>51.757247999999997</v>
          </cell>
        </row>
        <row r="162">
          <cell r="A162" t="str">
            <v>11.005</v>
          </cell>
          <cell r="B162" t="str">
            <v>Pia inóx com cuba simples 1,20</v>
          </cell>
          <cell r="C162" t="str">
            <v>un</v>
          </cell>
          <cell r="D162">
            <v>156</v>
          </cell>
          <cell r="E162">
            <v>6.3491327999999996</v>
          </cell>
          <cell r="F162">
            <v>162.34913280000001</v>
          </cell>
        </row>
        <row r="163">
          <cell r="A163" t="str">
            <v>11.006</v>
          </cell>
          <cell r="B163" t="str">
            <v>Pia inóx com cuba dupla 1,80</v>
          </cell>
          <cell r="C163" t="str">
            <v>un</v>
          </cell>
          <cell r="D163">
            <v>219.83999999999997</v>
          </cell>
          <cell r="E163">
            <v>27.28143</v>
          </cell>
          <cell r="F163">
            <v>247.12142999999998</v>
          </cell>
        </row>
        <row r="164">
          <cell r="A164" t="str">
            <v>11.007</v>
          </cell>
          <cell r="B164" t="str">
            <v>Tampo de granito com cuba louça 1,20m</v>
          </cell>
          <cell r="C164" t="str">
            <v>un</v>
          </cell>
          <cell r="D164">
            <v>177.6</v>
          </cell>
          <cell r="E164">
            <v>6.3491327999999996</v>
          </cell>
          <cell r="F164">
            <v>183.9491328</v>
          </cell>
        </row>
        <row r="165">
          <cell r="A165" t="str">
            <v>11.008</v>
          </cell>
          <cell r="B165" t="str">
            <v>Tampo  granito com cuba louça dupla  1,60m</v>
          </cell>
          <cell r="C165" t="str">
            <v>un</v>
          </cell>
          <cell r="D165">
            <v>268.8</v>
          </cell>
          <cell r="E165">
            <v>7.9364160000000004</v>
          </cell>
          <cell r="F165">
            <v>276.73641600000002</v>
          </cell>
        </row>
        <row r="166">
          <cell r="A166" t="str">
            <v>11.009</v>
          </cell>
          <cell r="B166" t="str">
            <v>Tampo de granito com cuba inóx  1,20m</v>
          </cell>
          <cell r="C166" t="str">
            <v>un</v>
          </cell>
          <cell r="D166">
            <v>183.6</v>
          </cell>
          <cell r="E166">
            <v>6.3491327999999996</v>
          </cell>
          <cell r="F166">
            <v>189.9491328</v>
          </cell>
        </row>
        <row r="167">
          <cell r="A167" t="str">
            <v>11.010</v>
          </cell>
          <cell r="B167" t="str">
            <v>Tampo  granito com cuba inóx dupla  1,60m</v>
          </cell>
          <cell r="D167">
            <v>280.8</v>
          </cell>
          <cell r="E167">
            <v>7.9364160000000004</v>
          </cell>
          <cell r="F167">
            <v>288.73641600000002</v>
          </cell>
        </row>
        <row r="168">
          <cell r="A168" t="str">
            <v>11.033</v>
          </cell>
          <cell r="B168" t="str">
            <v>Aquecedor elétrico 3000w c/ ducha</v>
          </cell>
          <cell r="C168" t="str">
            <v>un</v>
          </cell>
          <cell r="D168">
            <v>90</v>
          </cell>
          <cell r="E168">
            <v>6.3491327999999996</v>
          </cell>
          <cell r="F168">
            <v>96.349132800000007</v>
          </cell>
        </row>
        <row r="169">
          <cell r="A169" t="str">
            <v>11.011</v>
          </cell>
          <cell r="B169" t="str">
            <v>Chuveiro elétrico plástico</v>
          </cell>
          <cell r="C169" t="str">
            <v>un</v>
          </cell>
          <cell r="D169">
            <v>18</v>
          </cell>
          <cell r="E169">
            <v>6.3491327999999996</v>
          </cell>
          <cell r="F169">
            <v>24.3491328</v>
          </cell>
        </row>
        <row r="170">
          <cell r="A170" t="str">
            <v>11.012</v>
          </cell>
          <cell r="B170" t="str">
            <v>Bebedouro elétrico pressão 40 litros</v>
          </cell>
          <cell r="D170">
            <v>542.4</v>
          </cell>
          <cell r="E170">
            <v>7.9364160000000004</v>
          </cell>
          <cell r="F170">
            <v>550.33641599999999</v>
          </cell>
        </row>
        <row r="171">
          <cell r="A171" t="str">
            <v>11.013</v>
          </cell>
          <cell r="B171" t="str">
            <v>Caixa de descarga sobrepor</v>
          </cell>
          <cell r="C171" t="str">
            <v>un</v>
          </cell>
          <cell r="D171">
            <v>15.06</v>
          </cell>
          <cell r="E171">
            <v>15.872832000000001</v>
          </cell>
          <cell r="F171">
            <v>30.932832000000001</v>
          </cell>
        </row>
        <row r="172">
          <cell r="A172" t="str">
            <v>11.014</v>
          </cell>
          <cell r="B172" t="str">
            <v>Saboneteira de louça</v>
          </cell>
          <cell r="C172" t="str">
            <v>un</v>
          </cell>
          <cell r="D172">
            <v>6.7603800000000005</v>
          </cell>
          <cell r="E172">
            <v>5.4397517999999998</v>
          </cell>
          <cell r="F172">
            <v>12.200131800000001</v>
          </cell>
        </row>
        <row r="173">
          <cell r="A173" t="str">
            <v>11.032</v>
          </cell>
          <cell r="B173" t="str">
            <v>Papeleira de louça</v>
          </cell>
          <cell r="C173" t="str">
            <v>un</v>
          </cell>
          <cell r="D173">
            <v>6.7603800000000005</v>
          </cell>
          <cell r="E173">
            <v>5.4397517999999998</v>
          </cell>
          <cell r="F173">
            <v>12.200131800000001</v>
          </cell>
        </row>
        <row r="174">
          <cell r="A174" t="str">
            <v>11.015</v>
          </cell>
          <cell r="B174" t="str">
            <v>Cabide duplo de louça</v>
          </cell>
          <cell r="C174" t="str">
            <v>un</v>
          </cell>
          <cell r="D174">
            <v>3.1477200000000001</v>
          </cell>
          <cell r="E174">
            <v>5.4397517999999998</v>
          </cell>
          <cell r="F174">
            <v>8.5874717999999994</v>
          </cell>
        </row>
        <row r="175">
          <cell r="A175" t="str">
            <v>11.016</v>
          </cell>
          <cell r="B175" t="str">
            <v>Papeleira metálica tipo TPJ</v>
          </cell>
          <cell r="C175" t="str">
            <v>un</v>
          </cell>
          <cell r="D175">
            <v>24.24</v>
          </cell>
          <cell r="E175">
            <v>2.3776179599999998</v>
          </cell>
          <cell r="F175">
            <v>26.617617959999997</v>
          </cell>
        </row>
        <row r="176">
          <cell r="A176" t="str">
            <v>11.017</v>
          </cell>
          <cell r="B176" t="str">
            <v>Saboneteira Plastica tipo Refil</v>
          </cell>
          <cell r="C176" t="str">
            <v>un</v>
          </cell>
          <cell r="D176">
            <v>24.24</v>
          </cell>
          <cell r="E176">
            <v>2.3776179599999998</v>
          </cell>
          <cell r="F176">
            <v>26.617617959999997</v>
          </cell>
        </row>
        <row r="177">
          <cell r="A177" t="str">
            <v>11.018</v>
          </cell>
          <cell r="B177" t="str">
            <v>Saboneteira giratória de vidro</v>
          </cell>
          <cell r="D177">
            <v>9.8399999999999981</v>
          </cell>
          <cell r="E177">
            <v>2.3776179599999998</v>
          </cell>
          <cell r="F177">
            <v>12.217617959999998</v>
          </cell>
        </row>
        <row r="178">
          <cell r="A178" t="str">
            <v>11.019</v>
          </cell>
          <cell r="B178" t="str">
            <v>Valvula de descarga 1 1/2</v>
          </cell>
          <cell r="C178" t="str">
            <v>un</v>
          </cell>
          <cell r="D178">
            <v>66.131999999999991</v>
          </cell>
          <cell r="E178">
            <v>15.872832000000001</v>
          </cell>
          <cell r="F178">
            <v>82.004831999999993</v>
          </cell>
        </row>
        <row r="179">
          <cell r="A179" t="str">
            <v>11.020</v>
          </cell>
          <cell r="B179" t="str">
            <v>Torneira metálica para pia</v>
          </cell>
          <cell r="C179" t="str">
            <v>un</v>
          </cell>
          <cell r="D179">
            <v>21.599999999999998</v>
          </cell>
          <cell r="E179">
            <v>2.0171723999999998</v>
          </cell>
          <cell r="F179">
            <v>23.617172399999998</v>
          </cell>
        </row>
        <row r="180">
          <cell r="A180" t="str">
            <v>11.021</v>
          </cell>
          <cell r="B180" t="str">
            <v>Torneira metálica para lavatório</v>
          </cell>
          <cell r="C180" t="str">
            <v>un</v>
          </cell>
          <cell r="D180">
            <v>21.599999999999998</v>
          </cell>
          <cell r="E180">
            <v>2.0171723999999998</v>
          </cell>
          <cell r="F180">
            <v>23.617172399999998</v>
          </cell>
        </row>
        <row r="181">
          <cell r="A181" t="str">
            <v>11.022</v>
          </cell>
          <cell r="B181" t="str">
            <v>Torneira metálica para jardim</v>
          </cell>
          <cell r="C181" t="str">
            <v>un</v>
          </cell>
          <cell r="D181">
            <v>9.6</v>
          </cell>
          <cell r="E181">
            <v>2.0171723999999998</v>
          </cell>
          <cell r="F181">
            <v>11.617172399999999</v>
          </cell>
        </row>
        <row r="182">
          <cell r="A182" t="str">
            <v>11.023</v>
          </cell>
          <cell r="B182" t="str">
            <v>Registro de pressão can.  3/4"</v>
          </cell>
          <cell r="C182" t="str">
            <v>un</v>
          </cell>
          <cell r="D182">
            <v>22.8</v>
          </cell>
          <cell r="E182">
            <v>6.3491327999999996</v>
          </cell>
          <cell r="F182">
            <v>29.1491328</v>
          </cell>
        </row>
        <row r="183">
          <cell r="A183" t="str">
            <v>11.024</v>
          </cell>
          <cell r="B183" t="str">
            <v>Registro de gaveta bruto 1"</v>
          </cell>
          <cell r="C183" t="str">
            <v>un</v>
          </cell>
          <cell r="D183">
            <v>16.02</v>
          </cell>
          <cell r="E183">
            <v>6.3491327999999996</v>
          </cell>
          <cell r="F183">
            <v>22.369132799999999</v>
          </cell>
        </row>
        <row r="184">
          <cell r="A184" t="str">
            <v>11.025</v>
          </cell>
          <cell r="B184" t="str">
            <v>Registro de gaveta   3/4" c/ canopla</v>
          </cell>
          <cell r="C184" t="str">
            <v>un</v>
          </cell>
          <cell r="D184">
            <v>22.8</v>
          </cell>
          <cell r="E184">
            <v>6.3491327999999996</v>
          </cell>
          <cell r="F184">
            <v>29.1491328</v>
          </cell>
        </row>
        <row r="185">
          <cell r="A185" t="str">
            <v>11.026</v>
          </cell>
          <cell r="B185" t="str">
            <v>Registro de gaveta   1 1/2"  bruto</v>
          </cell>
          <cell r="C185" t="str">
            <v>un</v>
          </cell>
          <cell r="D185">
            <v>18.407999999999998</v>
          </cell>
          <cell r="E185">
            <v>7.9364160000000004</v>
          </cell>
          <cell r="F185">
            <v>26.344415999999999</v>
          </cell>
        </row>
        <row r="186">
          <cell r="A186" t="str">
            <v>11.027</v>
          </cell>
          <cell r="B186" t="str">
            <v>Caixa d'água fibra de vidro1000 li</v>
          </cell>
          <cell r="C186" t="str">
            <v>un</v>
          </cell>
          <cell r="D186">
            <v>213.6</v>
          </cell>
          <cell r="E186">
            <v>4.2988920000000004</v>
          </cell>
          <cell r="F186">
            <v>217.89889199999999</v>
          </cell>
        </row>
        <row r="187">
          <cell r="A187" t="str">
            <v>11.028</v>
          </cell>
          <cell r="B187" t="str">
            <v>Caixa d'água fibra de vidro 2000 li</v>
          </cell>
          <cell r="C187" t="str">
            <v>un</v>
          </cell>
          <cell r="D187">
            <v>480</v>
          </cell>
          <cell r="E187">
            <v>4.2988920000000004</v>
          </cell>
          <cell r="F187">
            <v>484.29889200000002</v>
          </cell>
        </row>
        <row r="188">
          <cell r="A188" t="str">
            <v>11.029</v>
          </cell>
          <cell r="B188" t="str">
            <v>Caixa d'água fibra de vidro 3000 li</v>
          </cell>
          <cell r="C188" t="str">
            <v>un</v>
          </cell>
          <cell r="D188">
            <v>588</v>
          </cell>
          <cell r="E188">
            <v>4.2988920000000004</v>
          </cell>
          <cell r="F188">
            <v>592.29889200000002</v>
          </cell>
        </row>
        <row r="190">
          <cell r="A190" t="str">
            <v>12.000</v>
          </cell>
          <cell r="B190" t="str">
            <v>INSTALAÇÕES HIDROSSANITÁRIAS</v>
          </cell>
          <cell r="C190" t="str">
            <v>un</v>
          </cell>
          <cell r="D190" t="str">
            <v>custo MA</v>
          </cell>
          <cell r="E190" t="str">
            <v>custo  MO</v>
          </cell>
          <cell r="F190" t="str">
            <v>total</v>
          </cell>
        </row>
        <row r="191">
          <cell r="A191" t="str">
            <v>12.001</v>
          </cell>
          <cell r="B191" t="str">
            <v>Ponto de água fria vaso c/ válvula</v>
          </cell>
          <cell r="C191" t="str">
            <v>pt</v>
          </cell>
          <cell r="D191">
            <v>5.3999999999999995</v>
          </cell>
          <cell r="E191">
            <v>12.698265599999999</v>
          </cell>
          <cell r="F191">
            <v>18.098265599999998</v>
          </cell>
        </row>
        <row r="192">
          <cell r="A192" t="str">
            <v>12.002</v>
          </cell>
          <cell r="B192" t="str">
            <v>Ponto de água fria p/ lavatório</v>
          </cell>
          <cell r="C192" t="str">
            <v>pt</v>
          </cell>
          <cell r="D192">
            <v>4.0919999999999996</v>
          </cell>
          <cell r="E192">
            <v>9.5236991999999994</v>
          </cell>
          <cell r="F192">
            <v>13.615699199999998</v>
          </cell>
        </row>
        <row r="193">
          <cell r="A193" t="str">
            <v>12.003</v>
          </cell>
          <cell r="B193" t="str">
            <v>Ponto de água fria p/  lavatório coletivo</v>
          </cell>
          <cell r="C193" t="str">
            <v>pt</v>
          </cell>
          <cell r="D193">
            <v>2.1179999999999999</v>
          </cell>
          <cell r="E193">
            <v>6.3491327999999996</v>
          </cell>
          <cell r="F193">
            <v>8.4671327999999999</v>
          </cell>
        </row>
        <row r="194">
          <cell r="A194" t="str">
            <v>12.004</v>
          </cell>
          <cell r="B194" t="str">
            <v>Ponto de água fria p/ bebedouro</v>
          </cell>
          <cell r="C194" t="str">
            <v>pt</v>
          </cell>
          <cell r="D194">
            <v>5.1840000000000002</v>
          </cell>
          <cell r="E194">
            <v>9.5236991999999994</v>
          </cell>
          <cell r="F194">
            <v>14.7076992</v>
          </cell>
        </row>
        <row r="195">
          <cell r="A195" t="str">
            <v>12.015</v>
          </cell>
          <cell r="B195" t="str">
            <v>Ponto de instalação de caixa d'água</v>
          </cell>
          <cell r="C195" t="str">
            <v>pt</v>
          </cell>
          <cell r="D195">
            <v>49.103999999999992</v>
          </cell>
          <cell r="E195">
            <v>39.682079999999992</v>
          </cell>
          <cell r="F195">
            <v>88.786079999999984</v>
          </cell>
        </row>
        <row r="196">
          <cell r="A196" t="str">
            <v>12.016</v>
          </cell>
          <cell r="B196" t="str">
            <v>Ponto de entrada de água fria</v>
          </cell>
          <cell r="C196" t="str">
            <v>pt</v>
          </cell>
          <cell r="D196">
            <v>8.4</v>
          </cell>
          <cell r="E196">
            <v>15.872832000000001</v>
          </cell>
          <cell r="F196">
            <v>24.272832000000001</v>
          </cell>
        </row>
        <row r="197">
          <cell r="A197" t="str">
            <v>12.005</v>
          </cell>
          <cell r="B197" t="str">
            <v>Ponto de esgoto p/ vaso sanitário</v>
          </cell>
          <cell r="C197" t="str">
            <v>pt</v>
          </cell>
          <cell r="D197">
            <v>10.811999999999999</v>
          </cell>
          <cell r="E197">
            <v>28.571097599999998</v>
          </cell>
          <cell r="F197">
            <v>39.383097599999999</v>
          </cell>
        </row>
        <row r="198">
          <cell r="A198" t="str">
            <v>12.006</v>
          </cell>
          <cell r="B198" t="str">
            <v>Ponto de esgoto p/ lavatório</v>
          </cell>
          <cell r="C198" t="str">
            <v>pt</v>
          </cell>
          <cell r="D198">
            <v>4.3920000000000003</v>
          </cell>
          <cell r="E198">
            <v>15.872832000000001</v>
          </cell>
          <cell r="F198">
            <v>20.264832000000002</v>
          </cell>
        </row>
        <row r="199">
          <cell r="A199" t="str">
            <v>12.007</v>
          </cell>
          <cell r="B199" t="str">
            <v>Ponto de esgoto p/ Pia cozinha</v>
          </cell>
          <cell r="C199" t="str">
            <v>pt</v>
          </cell>
          <cell r="D199">
            <v>8.243999999999998</v>
          </cell>
          <cell r="E199">
            <v>23.809248</v>
          </cell>
          <cell r="F199">
            <v>32.053247999999996</v>
          </cell>
        </row>
        <row r="200">
          <cell r="A200" t="str">
            <v>12.008</v>
          </cell>
          <cell r="B200" t="str">
            <v>Ponto de esgoto p/ bebedouro</v>
          </cell>
          <cell r="C200" t="str">
            <v>pt</v>
          </cell>
          <cell r="D200">
            <v>6.0960000000000001</v>
          </cell>
          <cell r="E200">
            <v>27.777456000000001</v>
          </cell>
          <cell r="F200">
            <v>33.873456000000004</v>
          </cell>
        </row>
        <row r="201">
          <cell r="A201" t="str">
            <v>12.009</v>
          </cell>
          <cell r="B201" t="str">
            <v>Ponto de esgoto p/ cx. sifonada 50</v>
          </cell>
          <cell r="C201" t="str">
            <v>pt</v>
          </cell>
          <cell r="D201">
            <v>10.536</v>
          </cell>
          <cell r="E201">
            <v>15.872832000000001</v>
          </cell>
          <cell r="F201">
            <v>26.408832</v>
          </cell>
        </row>
        <row r="202">
          <cell r="A202" t="str">
            <v>12.010</v>
          </cell>
          <cell r="B202" t="str">
            <v>Ponto de esgoto p/ cx. sifonada 75</v>
          </cell>
          <cell r="C202" t="str">
            <v>pt</v>
          </cell>
          <cell r="D202">
            <v>13.464</v>
          </cell>
          <cell r="E202">
            <v>19.047398399999999</v>
          </cell>
          <cell r="F202">
            <v>32.511398399999997</v>
          </cell>
        </row>
        <row r="203">
          <cell r="A203" t="str">
            <v>12.011</v>
          </cell>
          <cell r="B203" t="str">
            <v>Ponto caixa de inspeção 50x50</v>
          </cell>
          <cell r="C203" t="str">
            <v>pt</v>
          </cell>
          <cell r="D203">
            <v>26.845680000000002</v>
          </cell>
          <cell r="E203">
            <v>67.228057199999995</v>
          </cell>
          <cell r="F203">
            <v>94.073737199999997</v>
          </cell>
        </row>
        <row r="204">
          <cell r="A204" t="str">
            <v>12.012</v>
          </cell>
          <cell r="B204" t="str">
            <v>Ponto caixa de gordura 50x50</v>
          </cell>
          <cell r="C204" t="str">
            <v>pt</v>
          </cell>
          <cell r="D204">
            <v>20.497680000000003</v>
          </cell>
          <cell r="E204">
            <v>59.456983200000003</v>
          </cell>
          <cell r="F204">
            <v>79.954663199999999</v>
          </cell>
        </row>
        <row r="205">
          <cell r="A205" t="str">
            <v>12.013</v>
          </cell>
          <cell r="B205" t="str">
            <v>Ponto fossa séptica 300x110x150</v>
          </cell>
          <cell r="C205" t="str">
            <v>pt</v>
          </cell>
          <cell r="D205">
            <v>254.29248000000001</v>
          </cell>
          <cell r="E205">
            <v>315.47253599999999</v>
          </cell>
          <cell r="F205">
            <v>569.76501600000006</v>
          </cell>
        </row>
        <row r="206">
          <cell r="A206" t="str">
            <v>12.014</v>
          </cell>
          <cell r="B206" t="str">
            <v>Ponto sumidouro (300x110x150)</v>
          </cell>
          <cell r="C206" t="str">
            <v>pt</v>
          </cell>
          <cell r="D206">
            <v>266.76</v>
          </cell>
          <cell r="E206">
            <v>285.380292</v>
          </cell>
          <cell r="F206">
            <v>552.14029200000004</v>
          </cell>
        </row>
        <row r="207">
          <cell r="A207" t="str">
            <v>12.017</v>
          </cell>
          <cell r="B207" t="str">
            <v>Tubo de PVC solvável 25mm</v>
          </cell>
          <cell r="C207" t="str">
            <v>ml</v>
          </cell>
          <cell r="D207">
            <v>0.91199999999999992</v>
          </cell>
          <cell r="E207">
            <v>1.1110982400000002</v>
          </cell>
          <cell r="F207">
            <v>2.0230982400000004</v>
          </cell>
        </row>
        <row r="208">
          <cell r="A208" t="str">
            <v>12.018</v>
          </cell>
          <cell r="B208" t="str">
            <v>Conexão de PVC soldável 25mm</v>
          </cell>
          <cell r="C208" t="str">
            <v>un</v>
          </cell>
          <cell r="D208">
            <v>0.32400000000000001</v>
          </cell>
          <cell r="E208">
            <v>1.1110982400000002</v>
          </cell>
          <cell r="F208">
            <v>1.4350982400000003</v>
          </cell>
        </row>
        <row r="209">
          <cell r="A209" t="str">
            <v>12.019</v>
          </cell>
          <cell r="B209" t="str">
            <v>Tubo de PVC 40mm para esgoto</v>
          </cell>
          <cell r="C209" t="str">
            <v>ml</v>
          </cell>
          <cell r="D209">
            <v>1.0127999999999999</v>
          </cell>
          <cell r="E209">
            <v>1.2698265599999998</v>
          </cell>
          <cell r="F209">
            <v>2.2826265599999997</v>
          </cell>
        </row>
        <row r="210">
          <cell r="A210" t="str">
            <v>12.020</v>
          </cell>
          <cell r="B210" t="str">
            <v>Conexão de PVC 40mm para esgoto</v>
          </cell>
          <cell r="C210" t="str">
            <v>un</v>
          </cell>
          <cell r="D210">
            <v>0.74880000000000002</v>
          </cell>
          <cell r="E210">
            <v>1.2698265599999998</v>
          </cell>
          <cell r="F210">
            <v>2.01862656</v>
          </cell>
        </row>
        <row r="211">
          <cell r="A211" t="str">
            <v>12.021</v>
          </cell>
          <cell r="B211" t="str">
            <v>Tubo de PVC 100mm para esgoto</v>
          </cell>
          <cell r="C211" t="str">
            <v>ml</v>
          </cell>
          <cell r="D211">
            <v>2.6519999999999997</v>
          </cell>
          <cell r="E211">
            <v>1.4285548799999999</v>
          </cell>
          <cell r="F211">
            <v>4.0805548799999993</v>
          </cell>
        </row>
        <row r="212">
          <cell r="A212" t="str">
            <v>12.022</v>
          </cell>
          <cell r="B212" t="str">
            <v>Conexão PVC 100mm para esgoto</v>
          </cell>
          <cell r="C212" t="str">
            <v>un</v>
          </cell>
          <cell r="D212">
            <v>3.1440000000000001</v>
          </cell>
          <cell r="E212">
            <v>1.4285548799999999</v>
          </cell>
          <cell r="F212">
            <v>4.5725548800000002</v>
          </cell>
        </row>
        <row r="214">
          <cell r="A214" t="str">
            <v>13.000</v>
          </cell>
          <cell r="B214" t="str">
            <v>INSTALAÇÕES ELÉTRICAS</v>
          </cell>
          <cell r="C214" t="str">
            <v>un</v>
          </cell>
          <cell r="D214" t="str">
            <v>custo MA</v>
          </cell>
          <cell r="E214" t="str">
            <v>custo  MO</v>
          </cell>
          <cell r="F214" t="str">
            <v>total</v>
          </cell>
        </row>
        <row r="215">
          <cell r="A215" t="str">
            <v>13.001</v>
          </cell>
          <cell r="B215" t="str">
            <v>Medição aérea (quadro e eletrodutos)</v>
          </cell>
          <cell r="C215" t="str">
            <v>pt</v>
          </cell>
          <cell r="D215">
            <v>41.940000000000005</v>
          </cell>
          <cell r="E215">
            <v>38.845449479999999</v>
          </cell>
          <cell r="F215">
            <v>80.785449480000011</v>
          </cell>
        </row>
        <row r="216">
          <cell r="A216" t="str">
            <v>13.016</v>
          </cell>
          <cell r="B216" t="str">
            <v>Medição aérea (cabos e disjuntores)</v>
          </cell>
          <cell r="C216" t="str">
            <v>pt</v>
          </cell>
          <cell r="D216">
            <v>102.432</v>
          </cell>
          <cell r="E216">
            <v>95.236992000000001</v>
          </cell>
          <cell r="F216">
            <v>197.668992</v>
          </cell>
        </row>
        <row r="217">
          <cell r="A217" t="str">
            <v>13.002</v>
          </cell>
          <cell r="B217" t="str">
            <v xml:space="preserve">Medição subterrânea. (quad. caixa, eletetrodutos) </v>
          </cell>
          <cell r="C217" t="str">
            <v>pt</v>
          </cell>
          <cell r="D217">
            <v>134.22599999999997</v>
          </cell>
          <cell r="E217">
            <v>319.77142799999996</v>
          </cell>
          <cell r="F217">
            <v>453.9974279999999</v>
          </cell>
        </row>
        <row r="218">
          <cell r="A218" t="str">
            <v>13.017</v>
          </cell>
          <cell r="B218" t="str">
            <v xml:space="preserve">Medição subterrânea. (Cabos e disjuntores) </v>
          </cell>
          <cell r="C218" t="str">
            <v>pt</v>
          </cell>
          <cell r="D218">
            <v>96.6</v>
          </cell>
          <cell r="E218">
            <v>95.236992000000001</v>
          </cell>
          <cell r="F218">
            <v>191.83699200000001</v>
          </cell>
        </row>
        <row r="219">
          <cell r="A219" t="str">
            <v>13.003</v>
          </cell>
          <cell r="B219" t="str">
            <v>Distribuição 6 disjuntores  (quadro e eletrodutos)</v>
          </cell>
          <cell r="C219" t="str">
            <v>pt</v>
          </cell>
          <cell r="D219">
            <v>12.828000000000001</v>
          </cell>
          <cell r="E219">
            <v>32.142484799999998</v>
          </cell>
          <cell r="F219">
            <v>44.970484800000001</v>
          </cell>
        </row>
        <row r="220">
          <cell r="A220" t="str">
            <v>13.018</v>
          </cell>
          <cell r="B220" t="str">
            <v>Distibuição 6 disjuntores (Fios e disjuntores)</v>
          </cell>
          <cell r="C220" t="str">
            <v>pt</v>
          </cell>
          <cell r="D220">
            <v>27.119999999999997</v>
          </cell>
          <cell r="E220">
            <v>44.443929599999997</v>
          </cell>
          <cell r="F220">
            <v>71.563929599999994</v>
          </cell>
        </row>
        <row r="221">
          <cell r="A221" t="str">
            <v>13.004</v>
          </cell>
          <cell r="B221" t="str">
            <v>Distribuição 12 disjuntores (caixa e eletrodutos)</v>
          </cell>
          <cell r="C221" t="str">
            <v>pt</v>
          </cell>
          <cell r="D221">
            <v>18.347999999999999</v>
          </cell>
          <cell r="E221">
            <v>36.342171599999993</v>
          </cell>
          <cell r="F221">
            <v>54.690171599999992</v>
          </cell>
        </row>
        <row r="222">
          <cell r="A222" t="str">
            <v>13.019</v>
          </cell>
          <cell r="B222" t="str">
            <v>Distribuição 12 dissjuntores(cabos e disjuntores)</v>
          </cell>
          <cell r="C222" t="str">
            <v>pt</v>
          </cell>
          <cell r="D222">
            <v>54.239999999999995</v>
          </cell>
          <cell r="E222">
            <v>69.840460800000002</v>
          </cell>
          <cell r="F222">
            <v>124.0804608</v>
          </cell>
        </row>
        <row r="223">
          <cell r="A223" t="str">
            <v>13.020</v>
          </cell>
          <cell r="B223" t="str">
            <v>Ponto luz no teto (eletrodutos e caixa sextavada)</v>
          </cell>
          <cell r="C223" t="str">
            <v>pt</v>
          </cell>
          <cell r="D223">
            <v>3.444</v>
          </cell>
          <cell r="E223">
            <v>3.1745663999999998</v>
          </cell>
          <cell r="F223">
            <v>6.6185663999999997</v>
          </cell>
        </row>
        <row r="224">
          <cell r="A224" t="str">
            <v>13.021</v>
          </cell>
          <cell r="B224" t="str">
            <v>Ponto luz parede (eletroduto e caixa 2x4)</v>
          </cell>
          <cell r="C224" t="str">
            <v>pt</v>
          </cell>
          <cell r="D224">
            <v>3.2265600000000005</v>
          </cell>
          <cell r="E224">
            <v>9.3219819599999987</v>
          </cell>
          <cell r="F224">
            <v>12.54854196</v>
          </cell>
        </row>
        <row r="225">
          <cell r="A225" t="str">
            <v>13.005</v>
          </cell>
          <cell r="B225" t="str">
            <v>Ponto luminária fluorescente 2x40w (lumin. e fio)</v>
          </cell>
          <cell r="C225" t="str">
            <v>pt</v>
          </cell>
          <cell r="D225">
            <v>29.531999999999996</v>
          </cell>
          <cell r="E225">
            <v>20.6346816</v>
          </cell>
          <cell r="F225">
            <v>50.166681599999997</v>
          </cell>
        </row>
        <row r="226">
          <cell r="A226" t="str">
            <v>13.006</v>
          </cell>
          <cell r="B226" t="str">
            <v>Ponto luminária incandescente (lumin. e fio)</v>
          </cell>
          <cell r="C226" t="str">
            <v>pt</v>
          </cell>
          <cell r="D226">
            <v>10.488</v>
          </cell>
          <cell r="E226">
            <v>11.110982399999999</v>
          </cell>
          <cell r="F226">
            <v>21.598982399999997</v>
          </cell>
        </row>
        <row r="227">
          <cell r="A227" t="str">
            <v>13.007</v>
          </cell>
          <cell r="B227" t="str">
            <v>Ponto tomada  (tomada e fio)</v>
          </cell>
          <cell r="C227" t="str">
            <v>pt</v>
          </cell>
          <cell r="D227">
            <v>5.7119999999999997</v>
          </cell>
          <cell r="E227">
            <v>9.5236991999999994</v>
          </cell>
          <cell r="F227">
            <v>15.235699199999999</v>
          </cell>
        </row>
        <row r="228">
          <cell r="A228" t="str">
            <v>13.008</v>
          </cell>
          <cell r="B228" t="str">
            <v>Tomada especial chuveiro  (tomada e fio)</v>
          </cell>
          <cell r="C228" t="str">
            <v>pt</v>
          </cell>
          <cell r="D228">
            <v>8.8559999999999999</v>
          </cell>
          <cell r="E228">
            <v>9.5236991999999994</v>
          </cell>
          <cell r="F228">
            <v>18.379699199999997</v>
          </cell>
        </row>
        <row r="229">
          <cell r="A229" t="str">
            <v>13.009</v>
          </cell>
          <cell r="B229" t="str">
            <v>Ponto interruptor simples  (interruptor e fio)</v>
          </cell>
          <cell r="C229" t="str">
            <v>pt</v>
          </cell>
          <cell r="D229">
            <v>4.992</v>
          </cell>
          <cell r="E229">
            <v>9.5236991999999994</v>
          </cell>
          <cell r="F229">
            <v>14.5156992</v>
          </cell>
        </row>
        <row r="230">
          <cell r="A230" t="str">
            <v>13.010</v>
          </cell>
          <cell r="B230" t="str">
            <v>Ponto interruptor  duplo  (interruptor e fio)</v>
          </cell>
          <cell r="C230" t="str">
            <v>pt</v>
          </cell>
          <cell r="D230">
            <v>7.4159999999999995</v>
          </cell>
          <cell r="E230">
            <v>10.3173408</v>
          </cell>
          <cell r="F230">
            <v>17.733340800000001</v>
          </cell>
        </row>
        <row r="231">
          <cell r="A231" t="str">
            <v>13.015</v>
          </cell>
          <cell r="B231" t="str">
            <v>Ponto interruptor  triplo  (interruptor e fio)</v>
          </cell>
          <cell r="C231" t="str">
            <v>pt</v>
          </cell>
          <cell r="D231">
            <v>9.1199999999999992</v>
          </cell>
          <cell r="E231">
            <v>11.110982399999999</v>
          </cell>
          <cell r="F231">
            <v>20.230982399999998</v>
          </cell>
        </row>
        <row r="232">
          <cell r="A232" t="str">
            <v>13.011</v>
          </cell>
          <cell r="B232" t="str">
            <v>Ponto de aterramento</v>
          </cell>
          <cell r="C232" t="str">
            <v>pt</v>
          </cell>
          <cell r="D232">
            <v>33.272083199999997</v>
          </cell>
          <cell r="E232">
            <v>39.053780400000001</v>
          </cell>
          <cell r="F232">
            <v>72.325863599999991</v>
          </cell>
        </row>
        <row r="233">
          <cell r="A233" t="str">
            <v>13.012</v>
          </cell>
          <cell r="B233" t="str">
            <v>Rasgo e enchimento em alvenaria</v>
          </cell>
          <cell r="C233" t="str">
            <v>ml</v>
          </cell>
          <cell r="D233">
            <v>0.18407999999999999</v>
          </cell>
          <cell r="E233">
            <v>2.1924349200000002</v>
          </cell>
          <cell r="F233">
            <v>2.37651492</v>
          </cell>
        </row>
        <row r="234">
          <cell r="A234" t="str">
            <v>13.013</v>
          </cell>
          <cell r="B234" t="str">
            <v>Caixa de aterramento</v>
          </cell>
          <cell r="C234" t="str">
            <v>un</v>
          </cell>
          <cell r="D234">
            <v>16.250687999999997</v>
          </cell>
          <cell r="E234">
            <v>12.765989683200001</v>
          </cell>
          <cell r="F234">
            <v>29.016677683199998</v>
          </cell>
        </row>
        <row r="235">
          <cell r="A235" t="str">
            <v>13.014</v>
          </cell>
          <cell r="B235" t="str">
            <v>Caixa de inspeção elétrica  60x60</v>
          </cell>
          <cell r="C235" t="str">
            <v>un</v>
          </cell>
          <cell r="D235">
            <v>11.950919999999998</v>
          </cell>
          <cell r="E235">
            <v>45.568255199999996</v>
          </cell>
          <cell r="F235">
            <v>57.519175199999992</v>
          </cell>
        </row>
        <row r="237">
          <cell r="A237" t="str">
            <v>14.000</v>
          </cell>
          <cell r="B237" t="str">
            <v>PAVIMENTAÇÃO EXTERNA</v>
          </cell>
          <cell r="C237" t="str">
            <v>un</v>
          </cell>
          <cell r="D237" t="str">
            <v>custo MA</v>
          </cell>
          <cell r="E237" t="str">
            <v>custo  MO</v>
          </cell>
          <cell r="F237" t="str">
            <v>total</v>
          </cell>
        </row>
        <row r="238">
          <cell r="A238" t="str">
            <v>14.001</v>
          </cell>
          <cell r="B238" t="str">
            <v>Escavação manual  (leve)</v>
          </cell>
          <cell r="C238" t="str">
            <v>m3</v>
          </cell>
          <cell r="D238">
            <v>0</v>
          </cell>
          <cell r="E238">
            <v>10.74723</v>
          </cell>
          <cell r="F238">
            <v>10.74723</v>
          </cell>
        </row>
        <row r="239">
          <cell r="A239" t="str">
            <v>14.024</v>
          </cell>
          <cell r="B239" t="str">
            <v>Escavação manual (médio)</v>
          </cell>
          <cell r="C239" t="str">
            <v>m3</v>
          </cell>
          <cell r="D239">
            <v>0</v>
          </cell>
          <cell r="E239">
            <v>12.896676000000001</v>
          </cell>
          <cell r="F239">
            <v>12.896676000000001</v>
          </cell>
        </row>
        <row r="240">
          <cell r="A240" t="str">
            <v>14.025</v>
          </cell>
          <cell r="B240" t="str">
            <v>Escavação manual  (pesado)</v>
          </cell>
          <cell r="C240" t="str">
            <v>m3</v>
          </cell>
          <cell r="D240">
            <v>0</v>
          </cell>
          <cell r="E240">
            <v>15.046122</v>
          </cell>
          <cell r="F240">
            <v>15.046122</v>
          </cell>
        </row>
        <row r="241">
          <cell r="A241" t="str">
            <v>14.026</v>
          </cell>
          <cell r="B241" t="str">
            <v>Escavação mecanizada  (escarificação)</v>
          </cell>
          <cell r="C241" t="str">
            <v>m3</v>
          </cell>
          <cell r="D241">
            <v>1.44</v>
          </cell>
          <cell r="E241">
            <v>0.14021001600000002</v>
          </cell>
          <cell r="F241">
            <v>1.5802100159999999</v>
          </cell>
        </row>
        <row r="242">
          <cell r="A242" t="str">
            <v>14.002</v>
          </cell>
          <cell r="B242" t="str">
            <v>Escavação mecanizada leve</v>
          </cell>
          <cell r="C242" t="str">
            <v>m3</v>
          </cell>
          <cell r="D242">
            <v>1.974</v>
          </cell>
          <cell r="E242">
            <v>0.63557464799999996</v>
          </cell>
          <cell r="F242">
            <v>2.6095746479999997</v>
          </cell>
        </row>
        <row r="243">
          <cell r="A243" t="str">
            <v>14.003</v>
          </cell>
          <cell r="B243" t="str">
            <v>Escavação mecanizada pesado</v>
          </cell>
          <cell r="C243" t="str">
            <v>m3</v>
          </cell>
          <cell r="D243">
            <v>2.82</v>
          </cell>
          <cell r="E243">
            <v>0.90475142400000008</v>
          </cell>
          <cell r="F243">
            <v>3.7247514239999999</v>
          </cell>
        </row>
        <row r="244">
          <cell r="A244" t="str">
            <v>14.027</v>
          </cell>
          <cell r="B244" t="str">
            <v>Desmonte de rocha manual</v>
          </cell>
          <cell r="C244" t="str">
            <v>m3</v>
          </cell>
          <cell r="D244">
            <v>5.34</v>
          </cell>
          <cell r="E244">
            <v>42.327551999999997</v>
          </cell>
          <cell r="F244">
            <v>47.667552000000001</v>
          </cell>
        </row>
        <row r="245">
          <cell r="A245" t="str">
            <v>14.004</v>
          </cell>
          <cell r="B245" t="str">
            <v>Desmonte de rocha com explosivo</v>
          </cell>
          <cell r="C245" t="str">
            <v>m3</v>
          </cell>
          <cell r="D245">
            <v>26.712</v>
          </cell>
          <cell r="E245">
            <v>69.245229600000002</v>
          </cell>
          <cell r="F245">
            <v>95.957229600000005</v>
          </cell>
        </row>
        <row r="246">
          <cell r="A246" t="str">
            <v>14.005</v>
          </cell>
          <cell r="B246" t="str">
            <v>Transporte manual 100m (granel)</v>
          </cell>
          <cell r="C246" t="str">
            <v>m3</v>
          </cell>
          <cell r="D246">
            <v>0</v>
          </cell>
          <cell r="E246">
            <v>17.6254572</v>
          </cell>
          <cell r="F246">
            <v>17.6254572</v>
          </cell>
        </row>
        <row r="247">
          <cell r="A247" t="str">
            <v>14.028</v>
          </cell>
          <cell r="B247" t="str">
            <v>Transporte manual 100m (saco de cimento 50kg)</v>
          </cell>
          <cell r="C247" t="str">
            <v>sc</v>
          </cell>
          <cell r="D247">
            <v>0</v>
          </cell>
          <cell r="E247">
            <v>1.0747230000000001</v>
          </cell>
          <cell r="F247">
            <v>1.0747230000000001</v>
          </cell>
        </row>
        <row r="248">
          <cell r="A248" t="str">
            <v>14.029</v>
          </cell>
          <cell r="B248" t="str">
            <v xml:space="preserve">Carga mecanizada de terra </v>
          </cell>
          <cell r="C248" t="str">
            <v>m3</v>
          </cell>
          <cell r="D248">
            <v>0.38400000000000001</v>
          </cell>
          <cell r="E248">
            <v>8.1678948000000001E-2</v>
          </cell>
          <cell r="F248">
            <v>0.46567894799999998</v>
          </cell>
        </row>
        <row r="249">
          <cell r="A249" t="str">
            <v>14.030</v>
          </cell>
          <cell r="B249" t="str">
            <v>Carga mecanizada de rocha</v>
          </cell>
          <cell r="C249" t="str">
            <v>m3</v>
          </cell>
          <cell r="D249">
            <v>0.76800000000000002</v>
          </cell>
          <cell r="E249">
            <v>9.4575623999999997E-2</v>
          </cell>
          <cell r="F249">
            <v>0.86257562399999999</v>
          </cell>
        </row>
        <row r="250">
          <cell r="A250" t="str">
            <v>14.031</v>
          </cell>
          <cell r="B250" t="str">
            <v>Transporte mecanizado DMT 1,00km</v>
          </cell>
          <cell r="C250" t="str">
            <v>m3</v>
          </cell>
          <cell r="D250">
            <v>0.65280000000000005</v>
          </cell>
          <cell r="E250">
            <v>0.21031502399999999</v>
          </cell>
          <cell r="F250">
            <v>0.86311502400000006</v>
          </cell>
        </row>
        <row r="251">
          <cell r="A251" t="str">
            <v>14.032</v>
          </cell>
          <cell r="B251" t="str">
            <v>Transporte mecanizado DMT 5,00km</v>
          </cell>
          <cell r="C251" t="str">
            <v>m3</v>
          </cell>
          <cell r="D251">
            <v>1.3056000000000001</v>
          </cell>
          <cell r="E251">
            <v>0.42063004799999998</v>
          </cell>
          <cell r="F251">
            <v>1.7262300480000001</v>
          </cell>
        </row>
        <row r="252">
          <cell r="A252" t="str">
            <v>14.033</v>
          </cell>
          <cell r="B252" t="str">
            <v>Transporte mecanizado DMT 10,00km</v>
          </cell>
          <cell r="C252" t="str">
            <v>m3</v>
          </cell>
          <cell r="D252">
            <v>2.1215999999999999</v>
          </cell>
          <cell r="E252">
            <v>0.70105008000000002</v>
          </cell>
          <cell r="F252">
            <v>2.8226500799999998</v>
          </cell>
        </row>
        <row r="253">
          <cell r="A253" t="str">
            <v>14.034</v>
          </cell>
          <cell r="B253" t="str">
            <v>Transporte mecanizado DMT 20,00km</v>
          </cell>
          <cell r="C253" t="str">
            <v>m3</v>
          </cell>
          <cell r="D253">
            <v>4.08</v>
          </cell>
          <cell r="E253">
            <v>1.40210016</v>
          </cell>
          <cell r="F253">
            <v>5.4821001599999999</v>
          </cell>
        </row>
        <row r="254">
          <cell r="A254" t="str">
            <v>14.006</v>
          </cell>
          <cell r="B254" t="str">
            <v>Aterro, espalh. e compac. (mecânicamente)</v>
          </cell>
          <cell r="C254" t="str">
            <v>m3</v>
          </cell>
          <cell r="D254">
            <v>10.772399999999999</v>
          </cell>
          <cell r="E254">
            <v>0.44212450800000003</v>
          </cell>
          <cell r="F254">
            <v>11.214524508</v>
          </cell>
        </row>
        <row r="255">
          <cell r="A255" t="str">
            <v>14.007</v>
          </cell>
          <cell r="B255" t="str">
            <v>Espalha. e compac. de aterro (mecanicamente)</v>
          </cell>
          <cell r="C255" t="str">
            <v>m3</v>
          </cell>
          <cell r="D255">
            <v>1.8624000000000001</v>
          </cell>
          <cell r="E255">
            <v>0.44212450800000003</v>
          </cell>
          <cell r="F255">
            <v>2.3045245080000001</v>
          </cell>
        </row>
        <row r="256">
          <cell r="A256" t="str">
            <v>14.008</v>
          </cell>
          <cell r="B256" t="str">
            <v>Aterro, espalhado e compactado   (sapo)</v>
          </cell>
          <cell r="C256" t="str">
            <v>m3</v>
          </cell>
          <cell r="D256">
            <v>9.5579999999999998</v>
          </cell>
          <cell r="E256">
            <v>0.51586704000000005</v>
          </cell>
          <cell r="F256">
            <v>10.07386704</v>
          </cell>
        </row>
        <row r="257">
          <cell r="A257" t="str">
            <v>14.036</v>
          </cell>
          <cell r="B257" t="str">
            <v>Areia, espalh. e compac.</v>
          </cell>
          <cell r="C257" t="str">
            <v>m3</v>
          </cell>
          <cell r="D257">
            <v>12</v>
          </cell>
          <cell r="E257">
            <v>0.42988920000000003</v>
          </cell>
          <cell r="F257">
            <v>12.4298892</v>
          </cell>
        </row>
        <row r="258">
          <cell r="A258" t="str">
            <v>14.009</v>
          </cell>
          <cell r="B258" t="str">
            <v>Reaterro espalhado e compactado  (sapo)</v>
          </cell>
          <cell r="C258" t="str">
            <v>m3</v>
          </cell>
          <cell r="D258">
            <v>0.64800000000000002</v>
          </cell>
          <cell r="E258">
            <v>0.51586704000000005</v>
          </cell>
          <cell r="F258">
            <v>1.16386704</v>
          </cell>
        </row>
        <row r="259">
          <cell r="A259" t="str">
            <v>14.010</v>
          </cell>
          <cell r="B259" t="str">
            <v>Demolição de  pav. asfáltico</v>
          </cell>
          <cell r="C259" t="str">
            <v>m2</v>
          </cell>
          <cell r="D259">
            <v>4.0392000000000001</v>
          </cell>
          <cell r="E259">
            <v>2.1031502400000002</v>
          </cell>
          <cell r="F259">
            <v>6.1423502400000007</v>
          </cell>
        </row>
        <row r="260">
          <cell r="A260" t="str">
            <v>14.011</v>
          </cell>
          <cell r="B260" t="str">
            <v>Remoção lajota com empilhamento</v>
          </cell>
          <cell r="C260" t="str">
            <v>m2</v>
          </cell>
          <cell r="D260">
            <v>0</v>
          </cell>
          <cell r="E260">
            <v>2.5793352000000001</v>
          </cell>
          <cell r="F260">
            <v>2.5793352000000001</v>
          </cell>
        </row>
        <row r="261">
          <cell r="A261" t="str">
            <v>14.037</v>
          </cell>
          <cell r="B261" t="str">
            <v xml:space="preserve">Remoção mecanizada de lajota </v>
          </cell>
          <cell r="C261" t="str">
            <v>m2</v>
          </cell>
          <cell r="D261">
            <v>0.38400000000000001</v>
          </cell>
          <cell r="E261">
            <v>7.010500800000001E-2</v>
          </cell>
          <cell r="F261">
            <v>0.45410500800000003</v>
          </cell>
        </row>
        <row r="262">
          <cell r="A262" t="str">
            <v>14.012</v>
          </cell>
          <cell r="B262" t="str">
            <v>Remoção meio-fio com empilhamento</v>
          </cell>
          <cell r="C262" t="str">
            <v>ml</v>
          </cell>
          <cell r="D262">
            <v>0</v>
          </cell>
          <cell r="E262">
            <v>1.7195568000000001</v>
          </cell>
          <cell r="F262">
            <v>1.8628532000000002</v>
          </cell>
        </row>
        <row r="263">
          <cell r="A263" t="str">
            <v>14.013</v>
          </cell>
          <cell r="B263" t="str">
            <v>Regularização e compac. do sub-leito (até 10cm)</v>
          </cell>
          <cell r="C263" t="str">
            <v>m2</v>
          </cell>
          <cell r="D263">
            <v>0.18623999999999999</v>
          </cell>
          <cell r="E263">
            <v>3.5052504000000005E-2</v>
          </cell>
          <cell r="F263">
            <v>0.221292504</v>
          </cell>
        </row>
        <row r="264">
          <cell r="A264" t="str">
            <v>14.014</v>
          </cell>
          <cell r="B264" t="str">
            <v>Pavimentação lajota sextavada 30x10</v>
          </cell>
          <cell r="C264" t="str">
            <v>m2</v>
          </cell>
          <cell r="D264">
            <v>11.311199999999999</v>
          </cell>
          <cell r="E264">
            <v>2.9232465600000004</v>
          </cell>
          <cell r="F264">
            <v>14.23444656</v>
          </cell>
        </row>
        <row r="265">
          <cell r="A265" t="str">
            <v>14.015</v>
          </cell>
          <cell r="B265" t="str">
            <v>Pavimentação lajota sextavada 25x08</v>
          </cell>
          <cell r="C265" t="str">
            <v>m2</v>
          </cell>
          <cell r="D265">
            <v>10.351199999999999</v>
          </cell>
          <cell r="E265">
            <v>2.9232465600000004</v>
          </cell>
          <cell r="F265">
            <v>13.274446559999999</v>
          </cell>
        </row>
        <row r="266">
          <cell r="A266" t="str">
            <v>14.038</v>
          </cell>
          <cell r="B266" t="str">
            <v>Pavimentação briquete 8x12x25</v>
          </cell>
          <cell r="C266" t="str">
            <v>m2</v>
          </cell>
          <cell r="D266">
            <v>11.701200000000002</v>
          </cell>
          <cell r="E266">
            <v>3.95498064</v>
          </cell>
          <cell r="F266">
            <v>15.656180640000002</v>
          </cell>
        </row>
        <row r="267">
          <cell r="A267" t="str">
            <v>14.016</v>
          </cell>
          <cell r="B267" t="str">
            <v>Mão de obra Pavimentação lajota  inclui. areia</v>
          </cell>
          <cell r="C267" t="str">
            <v>m2</v>
          </cell>
          <cell r="D267">
            <v>0.99120000000000008</v>
          </cell>
          <cell r="E267">
            <v>2.9232465600000004</v>
          </cell>
          <cell r="F267">
            <v>3.9144465600000005</v>
          </cell>
        </row>
        <row r="268">
          <cell r="A268" t="str">
            <v>14.017</v>
          </cell>
          <cell r="B268" t="str">
            <v>Meio-fio de concreto</v>
          </cell>
          <cell r="C268" t="str">
            <v>ml</v>
          </cell>
          <cell r="D268">
            <v>3.6503999999999994</v>
          </cell>
          <cell r="E268">
            <v>3.0092244000000004</v>
          </cell>
          <cell r="F268">
            <v>6.6596244000000002</v>
          </cell>
        </row>
        <row r="269">
          <cell r="A269" t="str">
            <v>14.018</v>
          </cell>
          <cell r="B269" t="str">
            <v>Mão de obra para meio-fio  inclui. cimento e areia</v>
          </cell>
          <cell r="C269" t="str">
            <v>ml</v>
          </cell>
          <cell r="D269">
            <v>5.04E-2</v>
          </cell>
          <cell r="E269">
            <v>3.0092244000000004</v>
          </cell>
          <cell r="F269">
            <v>3.0596244000000006</v>
          </cell>
        </row>
        <row r="270">
          <cell r="A270" t="str">
            <v>14.035</v>
          </cell>
          <cell r="B270" t="str">
            <v>Meia base espalhada e compactada</v>
          </cell>
          <cell r="C270" t="str">
            <v>m3</v>
          </cell>
          <cell r="D270">
            <v>21.302399999999999</v>
          </cell>
          <cell r="E270">
            <v>0.44212450800000003</v>
          </cell>
          <cell r="F270">
            <v>21.744524507999998</v>
          </cell>
        </row>
        <row r="271">
          <cell r="A271" t="str">
            <v>14.019</v>
          </cell>
          <cell r="B271" t="str">
            <v>CAUQ</v>
          </cell>
          <cell r="C271" t="str">
            <v>t</v>
          </cell>
          <cell r="D271">
            <v>65</v>
          </cell>
          <cell r="E271">
            <v>0</v>
          </cell>
          <cell r="F271">
            <v>65</v>
          </cell>
        </row>
        <row r="272">
          <cell r="A272" t="str">
            <v>14.020</v>
          </cell>
          <cell r="B272" t="str">
            <v>PMF</v>
          </cell>
          <cell r="C272" t="str">
            <v>t</v>
          </cell>
          <cell r="D272">
            <v>55</v>
          </cell>
          <cell r="E272">
            <v>0</v>
          </cell>
          <cell r="F272">
            <v>55</v>
          </cell>
        </row>
        <row r="273">
          <cell r="A273" t="str">
            <v>14.021</v>
          </cell>
          <cell r="B273" t="str">
            <v>Base de brita graduada</v>
          </cell>
          <cell r="C273" t="str">
            <v>m3</v>
          </cell>
          <cell r="D273">
            <v>40</v>
          </cell>
          <cell r="E273">
            <v>0</v>
          </cell>
          <cell r="F273">
            <v>40</v>
          </cell>
        </row>
        <row r="274">
          <cell r="A274" t="str">
            <v>14.023</v>
          </cell>
          <cell r="B274" t="str">
            <v>Imprimação</v>
          </cell>
          <cell r="C274" t="str">
            <v>m2</v>
          </cell>
          <cell r="D274">
            <v>0.6</v>
          </cell>
          <cell r="E274">
            <v>0</v>
          </cell>
          <cell r="F274">
            <v>0.6</v>
          </cell>
        </row>
        <row r="275">
          <cell r="A275" t="str">
            <v>14.022</v>
          </cell>
          <cell r="B275" t="str">
            <v>Pintura de ligação</v>
          </cell>
          <cell r="C275" t="str">
            <v>m2</v>
          </cell>
          <cell r="D275">
            <v>0.4</v>
          </cell>
          <cell r="E275">
            <v>0</v>
          </cell>
          <cell r="F275">
            <v>0.4</v>
          </cell>
        </row>
        <row r="279">
          <cell r="A279" t="str">
            <v>15.000</v>
          </cell>
          <cell r="B279" t="str">
            <v>DRENAGEM E MURO</v>
          </cell>
          <cell r="C279" t="str">
            <v>un</v>
          </cell>
          <cell r="D279" t="str">
            <v>custo MA</v>
          </cell>
          <cell r="E279" t="str">
            <v>custo  MO</v>
          </cell>
          <cell r="F279" t="str">
            <v>total</v>
          </cell>
        </row>
        <row r="280">
          <cell r="A280" t="str">
            <v>15.001</v>
          </cell>
          <cell r="B280" t="str">
            <v>Lastro de brita 10cm</v>
          </cell>
          <cell r="C280" t="str">
            <v>m2</v>
          </cell>
          <cell r="D280">
            <v>3.4319999999999999</v>
          </cell>
          <cell r="E280">
            <v>0.88987064400000004</v>
          </cell>
          <cell r="F280">
            <v>4.3218706439999997</v>
          </cell>
        </row>
        <row r="281">
          <cell r="A281" t="str">
            <v>15.002</v>
          </cell>
          <cell r="B281" t="str">
            <v>Lastro de pedra pulmão 20cm</v>
          </cell>
          <cell r="C281" t="str">
            <v>m2</v>
          </cell>
          <cell r="D281">
            <v>3.5903999999999998</v>
          </cell>
          <cell r="E281">
            <v>1.7797412880000001</v>
          </cell>
          <cell r="F281">
            <v>5.3701412880000001</v>
          </cell>
        </row>
        <row r="282">
          <cell r="A282" t="str">
            <v>15.003</v>
          </cell>
          <cell r="B282" t="str">
            <v>Lastro de concreto (10cm)</v>
          </cell>
          <cell r="C282" t="str">
            <v>m2</v>
          </cell>
          <cell r="D282">
            <v>7.919999999999999</v>
          </cell>
          <cell r="E282">
            <v>5.5025817600000009</v>
          </cell>
          <cell r="F282">
            <v>13.42258176</v>
          </cell>
        </row>
        <row r="283">
          <cell r="A283" t="str">
            <v>15.044</v>
          </cell>
          <cell r="B283" t="str">
            <v>Calha de concreto C-2 400mm</v>
          </cell>
          <cell r="C283" t="str">
            <v>m</v>
          </cell>
          <cell r="D283">
            <v>6.1655999999999986</v>
          </cell>
          <cell r="E283">
            <v>2.0634681600000002</v>
          </cell>
          <cell r="F283">
            <v>8.2290681599999989</v>
          </cell>
        </row>
        <row r="284">
          <cell r="A284" t="str">
            <v>15.004</v>
          </cell>
          <cell r="B284" t="str">
            <v>Tubo de concreto C-2 300mm</v>
          </cell>
          <cell r="C284" t="str">
            <v>ml</v>
          </cell>
          <cell r="D284">
            <v>8.3567999999999998</v>
          </cell>
          <cell r="E284">
            <v>3.0952022399999999</v>
          </cell>
          <cell r="F284">
            <v>11.452002239999999</v>
          </cell>
        </row>
        <row r="285">
          <cell r="A285" t="str">
            <v>15.005</v>
          </cell>
          <cell r="B285" t="str">
            <v>Tubo de concreto C-2 400mm</v>
          </cell>
          <cell r="C285" t="str">
            <v>ml</v>
          </cell>
          <cell r="D285">
            <v>10.322399999999998</v>
          </cell>
          <cell r="E285">
            <v>4.1269363200000004</v>
          </cell>
          <cell r="F285">
            <v>14.449336319999999</v>
          </cell>
        </row>
        <row r="286">
          <cell r="A286" t="str">
            <v>15.006</v>
          </cell>
          <cell r="B286" t="str">
            <v>Tubo de concreto C-2 500mm</v>
          </cell>
          <cell r="C286" t="str">
            <v>ml</v>
          </cell>
          <cell r="D286">
            <v>14.792399999999997</v>
          </cell>
          <cell r="E286">
            <v>5.1586704000000001</v>
          </cell>
          <cell r="F286">
            <v>19.951070399999999</v>
          </cell>
        </row>
        <row r="287">
          <cell r="A287" t="str">
            <v>15.007</v>
          </cell>
          <cell r="B287" t="str">
            <v>Tubo de concreto C-2 600mm</v>
          </cell>
          <cell r="C287" t="str">
            <v>ml</v>
          </cell>
          <cell r="D287">
            <v>17.596799999999998</v>
          </cell>
          <cell r="E287">
            <v>7.2221385599999994</v>
          </cell>
          <cell r="F287">
            <v>24.818938559999999</v>
          </cell>
        </row>
        <row r="288">
          <cell r="A288" t="str">
            <v>15.008</v>
          </cell>
          <cell r="B288" t="str">
            <v>Tubo de concreto C-2 800mm</v>
          </cell>
          <cell r="C288" t="str">
            <v>ml</v>
          </cell>
          <cell r="D288">
            <v>44.663999999999987</v>
          </cell>
          <cell r="E288">
            <v>10.3173408</v>
          </cell>
          <cell r="F288">
            <v>54.981340799999984</v>
          </cell>
        </row>
        <row r="289">
          <cell r="A289" t="str">
            <v>15.009</v>
          </cell>
          <cell r="B289" t="str">
            <v>Tubo de concreto CA-1  800mm</v>
          </cell>
          <cell r="C289" t="str">
            <v>ml</v>
          </cell>
          <cell r="D289">
            <v>47.063999999999986</v>
          </cell>
          <cell r="E289">
            <v>10.3173408</v>
          </cell>
          <cell r="F289">
            <v>57.38134079999999</v>
          </cell>
        </row>
        <row r="290">
          <cell r="A290" t="str">
            <v>15.010</v>
          </cell>
          <cell r="B290" t="str">
            <v>Tubo de concreto CA-2  800mm</v>
          </cell>
          <cell r="C290" t="str">
            <v>ml</v>
          </cell>
          <cell r="D290">
            <v>60.263999999999989</v>
          </cell>
          <cell r="E290">
            <v>10.3173408</v>
          </cell>
          <cell r="F290">
            <v>70.581340799999992</v>
          </cell>
        </row>
        <row r="291">
          <cell r="A291" t="str">
            <v>15.011</v>
          </cell>
          <cell r="B291" t="str">
            <v>Tubo de concreto CA-1  1000mm</v>
          </cell>
          <cell r="C291" t="str">
            <v>ml</v>
          </cell>
          <cell r="D291">
            <v>78.890399999999985</v>
          </cell>
          <cell r="E291">
            <v>15.4760112</v>
          </cell>
          <cell r="F291">
            <v>94.366411199999988</v>
          </cell>
        </row>
        <row r="292">
          <cell r="A292" t="str">
            <v>15.012</v>
          </cell>
          <cell r="B292" t="str">
            <v>Tubo de concreto CA-2  1000mm</v>
          </cell>
          <cell r="C292" t="str">
            <v>ml</v>
          </cell>
          <cell r="D292">
            <v>111.29039999999999</v>
          </cell>
          <cell r="E292">
            <v>15.4760112</v>
          </cell>
          <cell r="F292">
            <v>126.76641119999999</v>
          </cell>
        </row>
        <row r="293">
          <cell r="A293" t="str">
            <v>15.013</v>
          </cell>
          <cell r="B293" t="str">
            <v>Tubo de concreto CA-2 1200mm</v>
          </cell>
          <cell r="C293" t="str">
            <v>ml</v>
          </cell>
          <cell r="D293">
            <v>144.30119999999999</v>
          </cell>
          <cell r="E293">
            <v>16.335789600000002</v>
          </cell>
          <cell r="F293">
            <v>160.63698959999999</v>
          </cell>
        </row>
        <row r="294">
          <cell r="A294" t="str">
            <v>15.033</v>
          </cell>
          <cell r="B294" t="str">
            <v>Bueiro celular 2,50x2,00 colocado</v>
          </cell>
          <cell r="C294" t="str">
            <v>ml</v>
          </cell>
          <cell r="D294">
            <v>766.04399999999998</v>
          </cell>
          <cell r="E294">
            <v>16.335789600000002</v>
          </cell>
          <cell r="F294">
            <v>782.37978959999998</v>
          </cell>
        </row>
        <row r="295">
          <cell r="A295" t="str">
            <v>15.032</v>
          </cell>
          <cell r="B295" t="str">
            <v>Bueiro celular 2,00x2,00 colocado</v>
          </cell>
          <cell r="C295" t="str">
            <v>ml</v>
          </cell>
          <cell r="D295">
            <v>711.32399999999996</v>
          </cell>
          <cell r="E295">
            <v>16.335789600000002</v>
          </cell>
          <cell r="F295">
            <v>727.65978959999995</v>
          </cell>
        </row>
        <row r="296">
          <cell r="A296" t="str">
            <v>01.002</v>
          </cell>
          <cell r="B296" t="str">
            <v>Demolição alvenaria de pedras</v>
          </cell>
          <cell r="C296" t="str">
            <v>m3</v>
          </cell>
          <cell r="E296">
            <v>27.598886640000003</v>
          </cell>
          <cell r="F296">
            <v>27.598886640000003</v>
          </cell>
        </row>
        <row r="297">
          <cell r="A297" t="str">
            <v>15.014</v>
          </cell>
          <cell r="B297" t="str">
            <v>Muro de pedra, rejunte 3cm, traço 1:4</v>
          </cell>
          <cell r="C297" t="str">
            <v>m3</v>
          </cell>
          <cell r="D297">
            <v>116.16</v>
          </cell>
          <cell r="E297">
            <v>36.110692800000002</v>
          </cell>
          <cell r="F297">
            <v>152.27069280000001</v>
          </cell>
        </row>
        <row r="298">
          <cell r="A298" t="str">
            <v>15.015</v>
          </cell>
          <cell r="B298" t="str">
            <v>Mão de obra para muro incl. Ci e Ar</v>
          </cell>
          <cell r="C298" t="str">
            <v>m3</v>
          </cell>
          <cell r="D298">
            <v>21.36</v>
          </cell>
          <cell r="E298">
            <v>36.110692800000002</v>
          </cell>
          <cell r="F298">
            <v>57.470692800000002</v>
          </cell>
        </row>
        <row r="299">
          <cell r="A299" t="str">
            <v>15.016</v>
          </cell>
          <cell r="B299" t="str">
            <v>Concreto ciclópico</v>
          </cell>
          <cell r="C299" t="str">
            <v>m3</v>
          </cell>
          <cell r="D299">
            <v>56.891999999999996</v>
          </cell>
          <cell r="E299">
            <v>49.437258</v>
          </cell>
          <cell r="F299">
            <v>106.329258</v>
          </cell>
        </row>
        <row r="300">
          <cell r="A300" t="str">
            <v>15.017</v>
          </cell>
          <cell r="B300" t="str">
            <v>Caixa de junção mod. PMF  30</v>
          </cell>
          <cell r="C300" t="str">
            <v>un</v>
          </cell>
          <cell r="D300">
            <v>33.191004</v>
          </cell>
          <cell r="E300">
            <v>43.814307264</v>
          </cell>
          <cell r="F300">
            <v>77.005311263999999</v>
          </cell>
        </row>
        <row r="301">
          <cell r="A301" t="str">
            <v>15.018</v>
          </cell>
          <cell r="B301" t="str">
            <v>Caixa de junção mod. PMF  40</v>
          </cell>
          <cell r="C301" t="str">
            <v>un</v>
          </cell>
          <cell r="D301">
            <v>36.247668000000004</v>
          </cell>
          <cell r="E301">
            <v>47.827752835199995</v>
          </cell>
          <cell r="F301">
            <v>84.075420835199992</v>
          </cell>
        </row>
        <row r="302">
          <cell r="A302" t="str">
            <v>15.019</v>
          </cell>
          <cell r="B302" t="str">
            <v>Caixa de junção mod. PMF  50</v>
          </cell>
          <cell r="C302" t="str">
            <v>un</v>
          </cell>
          <cell r="D302">
            <v>39.528575999999994</v>
          </cell>
          <cell r="E302">
            <v>52.188548879999992</v>
          </cell>
          <cell r="F302">
            <v>91.717124879999986</v>
          </cell>
        </row>
        <row r="303">
          <cell r="A303" t="str">
            <v>15.020</v>
          </cell>
          <cell r="B303" t="str">
            <v>Caixa de junção mod. PMF  60</v>
          </cell>
          <cell r="C303" t="str">
            <v>un</v>
          </cell>
          <cell r="D303">
            <v>44.244275999999999</v>
          </cell>
          <cell r="E303">
            <v>58.023005102399999</v>
          </cell>
          <cell r="F303">
            <v>102.26728110240001</v>
          </cell>
        </row>
        <row r="304">
          <cell r="A304" t="str">
            <v>15.021</v>
          </cell>
          <cell r="B304" t="str">
            <v>Caixa de junção mod. PMF  80</v>
          </cell>
          <cell r="C304" t="str">
            <v>un</v>
          </cell>
          <cell r="D304">
            <v>89.269307999999981</v>
          </cell>
          <cell r="E304">
            <v>79.184730861600002</v>
          </cell>
          <cell r="F304">
            <v>168.4540388616</v>
          </cell>
        </row>
        <row r="305">
          <cell r="A305" t="str">
            <v>15.022</v>
          </cell>
          <cell r="B305" t="str">
            <v>Caixa de junção mod. PMF  100</v>
          </cell>
          <cell r="C305" t="str">
            <v>un</v>
          </cell>
          <cell r="D305">
            <v>104.88020400000001</v>
          </cell>
          <cell r="E305">
            <v>94.709749430400009</v>
          </cell>
          <cell r="F305">
            <v>199.58995343040002</v>
          </cell>
        </row>
        <row r="306">
          <cell r="A306" t="str">
            <v>15.023</v>
          </cell>
          <cell r="B306" t="str">
            <v>Caixa de junção mod. PMF  120</v>
          </cell>
          <cell r="C306" t="str">
            <v>un</v>
          </cell>
          <cell r="D306">
            <v>118.78286399999999</v>
          </cell>
          <cell r="E306">
            <v>107.67606748080001</v>
          </cell>
          <cell r="F306">
            <v>226.4589314808</v>
          </cell>
        </row>
        <row r="307">
          <cell r="A307" t="str">
            <v>15.024</v>
          </cell>
          <cell r="B307" t="str">
            <v>Caixa de captação mod. PMF  30</v>
          </cell>
          <cell r="C307" t="str">
            <v>un</v>
          </cell>
          <cell r="D307">
            <v>70.537199999999984</v>
          </cell>
          <cell r="E307">
            <v>35.491652352000003</v>
          </cell>
          <cell r="F307">
            <v>106.02885235199999</v>
          </cell>
        </row>
        <row r="308">
          <cell r="A308" t="str">
            <v>15.025</v>
          </cell>
          <cell r="B308" t="str">
            <v>Caixa de captação mod. PMF  40</v>
          </cell>
          <cell r="C308" t="str">
            <v>un</v>
          </cell>
          <cell r="D308">
            <v>76.608119999999985</v>
          </cell>
          <cell r="E308">
            <v>41.432721096000002</v>
          </cell>
          <cell r="F308">
            <v>118.04084109599998</v>
          </cell>
        </row>
        <row r="309">
          <cell r="A309" t="str">
            <v>15.026</v>
          </cell>
          <cell r="B309" t="str">
            <v>Caixa de captação mod. PMF  50</v>
          </cell>
          <cell r="C309" t="str">
            <v>un</v>
          </cell>
          <cell r="D309">
            <v>82.981319999999982</v>
          </cell>
          <cell r="E309">
            <v>47.51995216800001</v>
          </cell>
          <cell r="F309">
            <v>130.50127216799999</v>
          </cell>
        </row>
        <row r="310">
          <cell r="A310" t="str">
            <v>15.027</v>
          </cell>
          <cell r="B310" t="str">
            <v>Caixa de captação mod. PMF  60</v>
          </cell>
          <cell r="C310" t="str">
            <v>un</v>
          </cell>
          <cell r="D310">
            <v>90.07632000000001</v>
          </cell>
          <cell r="E310">
            <v>53.83072562400001</v>
          </cell>
          <cell r="F310">
            <v>143.90704562400003</v>
          </cell>
        </row>
        <row r="311">
          <cell r="A311" t="str">
            <v>15.028</v>
          </cell>
          <cell r="B311" t="str">
            <v>Caixa de captação mod. PMF  80</v>
          </cell>
          <cell r="C311" t="str">
            <v>un</v>
          </cell>
          <cell r="D311">
            <v>178.30199999999996</v>
          </cell>
          <cell r="E311">
            <v>95.908280520000019</v>
          </cell>
          <cell r="F311">
            <v>274.21028051999997</v>
          </cell>
        </row>
        <row r="312">
          <cell r="A312" t="str">
            <v>15.029</v>
          </cell>
          <cell r="B312" t="str">
            <v>Caixa de captação mod. PMF  100</v>
          </cell>
          <cell r="C312" t="str">
            <v>un</v>
          </cell>
          <cell r="D312">
            <v>205.167</v>
          </cell>
          <cell r="E312">
            <v>114.445102824</v>
          </cell>
          <cell r="F312">
            <v>319.61210282399998</v>
          </cell>
        </row>
        <row r="313">
          <cell r="A313" t="str">
            <v>15.030</v>
          </cell>
          <cell r="B313" t="str">
            <v>Caixa de captação mod. PMF  120</v>
          </cell>
          <cell r="C313" t="str">
            <v>un</v>
          </cell>
          <cell r="D313">
            <v>233.90172000000001</v>
          </cell>
          <cell r="E313">
            <v>133.807312392</v>
          </cell>
          <cell r="F313">
            <v>367.70903239200004</v>
          </cell>
        </row>
        <row r="314">
          <cell r="A314" t="str">
            <v>15.031</v>
          </cell>
          <cell r="B314" t="str">
            <v>Dreno (brita, bidim e tubo) 30x50</v>
          </cell>
          <cell r="C314" t="str">
            <v>un</v>
          </cell>
          <cell r="D314">
            <v>19.907999999999998</v>
          </cell>
          <cell r="E314">
            <v>5.1586704000000001</v>
          </cell>
          <cell r="F314">
            <v>25.0666704</v>
          </cell>
        </row>
        <row r="315">
          <cell r="A315" t="str">
            <v>15.034</v>
          </cell>
          <cell r="B315" t="str">
            <v>Poço de Visita (1,00x1,00x1,00) com tampa FF</v>
          </cell>
          <cell r="C315" t="str">
            <v>un</v>
          </cell>
          <cell r="D315">
            <v>318.65097600000001</v>
          </cell>
          <cell r="E315">
            <v>199.32156669360003</v>
          </cell>
          <cell r="F315">
            <v>517.97254269360008</v>
          </cell>
        </row>
        <row r="316">
          <cell r="A316" t="str">
            <v>15.035</v>
          </cell>
          <cell r="B316" t="str">
            <v>Poço de Visita (1,20x1,20x1,50) com tampa FF</v>
          </cell>
          <cell r="C316" t="str">
            <v>un</v>
          </cell>
          <cell r="D316">
            <v>403.91304959999997</v>
          </cell>
          <cell r="E316">
            <v>302.29808544000008</v>
          </cell>
          <cell r="F316">
            <v>706.21113504000004</v>
          </cell>
        </row>
        <row r="317">
          <cell r="A317" t="str">
            <v>15.036</v>
          </cell>
          <cell r="B317" t="str">
            <v>Poço de Visita (1,50x1,50x2,00) com tampa FF</v>
          </cell>
          <cell r="C317" t="str">
            <v>un</v>
          </cell>
          <cell r="D317">
            <v>525.35282399999994</v>
          </cell>
          <cell r="E317">
            <v>449.30815494239994</v>
          </cell>
          <cell r="F317">
            <v>974.66097894239988</v>
          </cell>
        </row>
        <row r="318">
          <cell r="A318" t="str">
            <v>15.037</v>
          </cell>
          <cell r="B318" t="str">
            <v>Remoção de bueiro circular de concreto  d. 30</v>
          </cell>
          <cell r="C318" t="str">
            <v>ml</v>
          </cell>
          <cell r="D318">
            <v>1.6904200320000002</v>
          </cell>
          <cell r="E318">
            <v>0.17195568000000003</v>
          </cell>
          <cell r="F318">
            <v>1.8623757120000002</v>
          </cell>
        </row>
        <row r="319">
          <cell r="A319" t="str">
            <v>15.038</v>
          </cell>
          <cell r="B319" t="str">
            <v>Remoção de bueiro circular de concreto  d. 40</v>
          </cell>
          <cell r="C319" t="str">
            <v>ml</v>
          </cell>
          <cell r="D319">
            <v>2.3946300479999998</v>
          </cell>
          <cell r="E319">
            <v>0.25793352000000003</v>
          </cell>
          <cell r="F319">
            <v>2.6525635679999997</v>
          </cell>
        </row>
        <row r="320">
          <cell r="A320" t="str">
            <v>15.039</v>
          </cell>
          <cell r="B320" t="str">
            <v>Remoção de bueiro circular de concreto  d. 50</v>
          </cell>
          <cell r="C320" t="str">
            <v>ml</v>
          </cell>
          <cell r="D320">
            <v>3.4509450720000001</v>
          </cell>
          <cell r="E320">
            <v>0.38690027999999999</v>
          </cell>
          <cell r="F320">
            <v>3.837845352</v>
          </cell>
        </row>
        <row r="321">
          <cell r="A321" t="str">
            <v>15.040</v>
          </cell>
          <cell r="B321" t="str">
            <v>Remoção de bueiro circular de concreto  d. 60</v>
          </cell>
          <cell r="C321" t="str">
            <v>ml</v>
          </cell>
          <cell r="D321">
            <v>5.0712600960000005</v>
          </cell>
          <cell r="E321">
            <v>0.51586704000000005</v>
          </cell>
          <cell r="F321">
            <v>5.5871271360000003</v>
          </cell>
        </row>
        <row r="322">
          <cell r="A322" t="str">
            <v>15.041</v>
          </cell>
          <cell r="B322" t="str">
            <v>Remoção de bueiro circular de concreto  d. 80</v>
          </cell>
          <cell r="C322" t="str">
            <v>ml</v>
          </cell>
          <cell r="D322">
            <v>8.381995152</v>
          </cell>
          <cell r="E322">
            <v>0.81678948000000007</v>
          </cell>
          <cell r="F322">
            <v>9.1987846320000006</v>
          </cell>
        </row>
        <row r="323">
          <cell r="A323" t="str">
            <v>15.042</v>
          </cell>
          <cell r="B323" t="str">
            <v>Remoção de bueiro circular de concreto  d. 100</v>
          </cell>
          <cell r="C323" t="str">
            <v>ml</v>
          </cell>
          <cell r="D323">
            <v>13.313045232</v>
          </cell>
          <cell r="E323">
            <v>1.2466786799999998</v>
          </cell>
          <cell r="F323">
            <v>14.559723912000001</v>
          </cell>
        </row>
        <row r="324">
          <cell r="A324" t="str">
            <v>15.043</v>
          </cell>
          <cell r="B324" t="str">
            <v>Remoção de bueiro circular de concreto  d. 120</v>
          </cell>
          <cell r="C324" t="str">
            <v>ml</v>
          </cell>
          <cell r="D324">
            <v>20.705670432000002</v>
          </cell>
          <cell r="E324">
            <v>2.3214016800000001</v>
          </cell>
          <cell r="F324">
            <v>23.027072112000003</v>
          </cell>
        </row>
      </sheetData>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geman"/>
      <sheetName val="PLANILHA"/>
      <sheetName val="M Calculo SISAP"/>
      <sheetName val="Recebimento"/>
      <sheetName val="Solicitação Interna de Fab"/>
      <sheetName val="Solicitação Interna de Produto"/>
      <sheetName val="Andaime"/>
      <sheetName val="Plano de Execução"/>
      <sheetName val="Check list"/>
    </sheetNames>
    <sheetDataSet>
      <sheetData sheetId="0"/>
      <sheetData sheetId="1"/>
      <sheetData sheetId="2"/>
      <sheetData sheetId="3"/>
      <sheetData sheetId="4">
        <row r="6">
          <cell r="A6" t="str">
            <v>SM</v>
          </cell>
        </row>
      </sheetData>
      <sheetData sheetId="5"/>
      <sheetData sheetId="6"/>
      <sheetData sheetId="7"/>
      <sheetData sheetId="8"/>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Contrato A"/>
      <sheetName val="Resumo B"/>
      <sheetName val="Custos Unit."/>
      <sheetName val="COMPOSIÇÃO C"/>
      <sheetName val="Auxiliar"/>
      <sheetName val="P A T O  D"/>
      <sheetName val="Trans E"/>
      <sheetName val="Cronograma F (1)"/>
      <sheetName val="Cronograma F (2)"/>
      <sheetName val="Preços  G"/>
      <sheetName val="Croqui H"/>
      <sheetName val="Pesquisa I"/>
      <sheetName val="61M-CBMI"/>
      <sheetName val="MAT-BET"/>
      <sheetName val="MEDIÇÃO RESUMO"/>
      <sheetName val="Serviços"/>
      <sheetName val="COMPOS1"/>
      <sheetName val="61M-CBMI:MAT-BET"/>
      <sheetName val="resumo_aut1"/>
      <sheetName val="BANCO"/>
      <sheetName val="[BR153_99.XLS][BR153_99.XLS]61M"/>
      <sheetName val="sii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QUI"/>
      <sheetName val="SERVIÇOS"/>
      <sheetName val="TCB5"/>
      <sheetName val="TEB4"/>
      <sheetName val="TCC4"/>
      <sheetName val="TBMB"/>
      <sheetName val="ORÇAMENTO"/>
      <sheetName val="CONS_CORR"/>
      <sheetName val="CONS_PREV"/>
      <sheetName val="MELHORAM"/>
      <sheetName val="EMERGENCIA"/>
      <sheetName val="SERV_AUX"/>
      <sheetName val="INDICES"/>
      <sheetName val="P A T O  D"/>
      <sheetName val="TABELA"/>
      <sheetName val="61M-CBMI"/>
      <sheetName val="MAT-BET"/>
      <sheetName val="dados"/>
      <sheetName val="teor"/>
      <sheetName val="cadastro"/>
      <sheetName val="materiais betuminosos"/>
      <sheetName val="equipamentos"/>
      <sheetName val="resumo financeiro"/>
      <sheetName val="recuperação da pista"/>
      <sheetName val="feriados"/>
      <sheetName val="anual"/>
    </sheetNames>
    <sheetDataSet>
      <sheetData sheetId="0"/>
      <sheetData sheetId="1"/>
      <sheetData sheetId="2" refreshError="1">
        <row r="79">
          <cell r="I79">
            <v>612786.40800000005</v>
          </cell>
        </row>
      </sheetData>
      <sheetData sheetId="3"/>
      <sheetData sheetId="4" refreshError="1">
        <row r="30">
          <cell r="I30">
            <v>1155.568</v>
          </cell>
        </row>
      </sheetData>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Indice do Orçamento"/>
      <sheetName val="A.2- RESUMO"/>
      <sheetName val="1-MOD"/>
      <sheetName val="anexo 3 mod"/>
      <sheetName val="13-MAT-FERR"/>
      <sheetName val="14-MAT.SEG "/>
      <sheetName val="15-DIVERSOS"/>
      <sheetName val="16-EQUIP."/>
      <sheetName val="anexo 7 eq"/>
      <sheetName val="17-MOI"/>
      <sheetName val="anexo 4 moi"/>
      <sheetName val="18-CANTEIRO "/>
      <sheetName val="19-TRANSP.PESSOAL"/>
      <sheetName val="20-MOB-DESMOB "/>
      <sheetName val="21-REFEICAO"/>
      <sheetName val="22-VARIOS"/>
      <sheetName val="23-TERCEIROS"/>
      <sheetName val="A- coef definido Serviços"/>
      <sheetName val="A1-coef definido  Terceiros"/>
      <sheetName val="A1-coef defin. Resumo(Ser+Terc)"/>
      <sheetName val="A.3 - CASH_FLOW (4)"/>
      <sheetName val="CURVA-S"/>
      <sheetName val="anexo 1 cro"/>
      <sheetName val="anexo 1 cro (2)"/>
      <sheetName val="A.3 - CASH_FLOW (2)"/>
      <sheetName val="A.3 - CASH_FLOW"/>
      <sheetName val="A.3 - CASH_FLOW (3)"/>
      <sheetName val="A.3 GRAF-CASH-FLOW"/>
    </sheetNames>
    <sheetDataSet>
      <sheetData sheetId="0"/>
      <sheetData sheetId="1"/>
      <sheetData sheetId="2"/>
      <sheetData sheetId="3"/>
      <sheetData sheetId="4" refreshError="1"/>
      <sheetData sheetId="5"/>
      <sheetData sheetId="6"/>
      <sheetData sheetId="7"/>
      <sheetData sheetId="8"/>
      <sheetData sheetId="9" refreshError="1"/>
      <sheetData sheetId="10"/>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BR"/>
      <sheetName val="Folha de Rosto - 50"/>
    </sheetNames>
    <sheetDataSet>
      <sheetData sheetId="0"/>
      <sheetData sheetId="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TCB5"/>
      <sheetName val="TCC4"/>
      <sheetName val="TLRM"/>
      <sheetName val="TBMB"/>
      <sheetName val="CRONOGRAMA"/>
      <sheetName val="ORÇAMENTO"/>
      <sheetName val="MCBR"/>
      <sheetName val="61M-CBMI"/>
      <sheetName val="MAT-BET"/>
      <sheetName val="8ª MP_BR_459"/>
      <sheetName val="P A T O  D"/>
      <sheetName val="Alteração FINAL2"/>
    </sheetNames>
    <sheetDataSet>
      <sheetData sheetId="0"/>
      <sheetData sheetId="1">
        <row r="43">
          <cell r="I43">
            <v>2068111.27</v>
          </cell>
        </row>
      </sheetData>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Q RESUMO A"/>
      <sheetName val="P A T O  B"/>
      <sheetName val="MAT ASF C"/>
      <sheetName val="Cotação"/>
      <sheetName val="Trans D"/>
      <sheetName val="Cronograma E (1)"/>
      <sheetName val="Cronograma E (2)"/>
      <sheetName val="Croqui F (3)"/>
      <sheetName val="Preços  G"/>
      <sheetName val="RESUMO_AUT1"/>
      <sheetName val="TCB5"/>
      <sheetName val="TCC4"/>
      <sheetName val="P A T O  D"/>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Resumo B"/>
      <sheetName val="Q RESUMO A"/>
      <sheetName val="Quadro qdade anual (não imp.)"/>
      <sheetName val="P A T O"/>
      <sheetName val="Quadro qdade 2 anos"/>
      <sheetName val="Material Betuminoso"/>
      <sheetName val="Transporte"/>
      <sheetName val="Croqui "/>
      <sheetName val="Mob e Canteiro"/>
      <sheetName val="Cronograma"/>
      <sheetName val="Auxiliar (não imp.)"/>
      <sheetName val="Adequação AGO 2002"/>
      <sheetName val="COMPARATIVO"/>
      <sheetName val="26ª MED"/>
      <sheetName val="Medição (2"/>
      <sheetName val="Medição Completa"/>
      <sheetName val="P A T O  B"/>
      <sheetName val="TCB5"/>
      <sheetName val="TCC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PACAJUS"/>
      <sheetName val="QuQuant"/>
      <sheetName val="PATO"/>
      <sheetName val="Tabela Abril 2000"/>
      <sheetName val="TABELA"/>
      <sheetName val="alphavil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CO"/>
    </sheetNames>
    <sheetDataSet>
      <sheetData sheetId="0">
        <row r="1">
          <cell r="A1" t="str">
            <v>Código</v>
          </cell>
          <cell r="B1" t="str">
            <v>Descrição</v>
          </cell>
          <cell r="C1" t="str">
            <v>Unidade</v>
          </cell>
          <cell r="D1" t="str">
            <v>Preço Unitário
(R$)</v>
          </cell>
        </row>
        <row r="2">
          <cell r="A2" t="str">
            <v>M0003</v>
          </cell>
          <cell r="B2" t="str">
            <v>Aço CA 25</v>
          </cell>
          <cell r="C2" t="str">
            <v>kg</v>
          </cell>
          <cell r="D2">
            <v>7.3766999999999996</v>
          </cell>
        </row>
        <row r="3">
          <cell r="A3" t="str">
            <v>M0004</v>
          </cell>
          <cell r="B3" t="str">
            <v>Aço CA 50</v>
          </cell>
          <cell r="C3" t="str">
            <v>kg</v>
          </cell>
          <cell r="D3">
            <v>6.9569999999999999</v>
          </cell>
        </row>
        <row r="4">
          <cell r="A4" t="str">
            <v>M0005</v>
          </cell>
          <cell r="B4" t="str">
            <v>Brita 0</v>
          </cell>
          <cell r="C4" t="str">
            <v>m³</v>
          </cell>
          <cell r="D4">
            <v>144.15530000000001</v>
          </cell>
        </row>
        <row r="5">
          <cell r="A5" t="str">
            <v>M0006</v>
          </cell>
          <cell r="B5" t="str">
            <v>Fibra de poliamida para concreto</v>
          </cell>
          <cell r="C5" t="str">
            <v>kg</v>
          </cell>
          <cell r="D5">
            <v>27.910399999999999</v>
          </cell>
        </row>
        <row r="6">
          <cell r="A6" t="str">
            <v>M0007</v>
          </cell>
          <cell r="B6" t="str">
            <v>Fibra de aço para concreto</v>
          </cell>
          <cell r="C6" t="str">
            <v>kg</v>
          </cell>
          <cell r="D6">
            <v>17.3325</v>
          </cell>
        </row>
        <row r="7">
          <cell r="A7" t="str">
            <v>M0008</v>
          </cell>
          <cell r="B7" t="str">
            <v>Detergente líquido neutro</v>
          </cell>
          <cell r="C7" t="str">
            <v>l</v>
          </cell>
          <cell r="D7">
            <v>4.2710999999999997</v>
          </cell>
        </row>
        <row r="8">
          <cell r="A8" t="str">
            <v>M0009</v>
          </cell>
          <cell r="B8" t="str">
            <v>Aço CP 175 RB</v>
          </cell>
          <cell r="C8" t="str">
            <v>kg</v>
          </cell>
          <cell r="D8">
            <v>9.4901</v>
          </cell>
        </row>
        <row r="9">
          <cell r="A9" t="str">
            <v>M0010</v>
          </cell>
          <cell r="B9" t="str">
            <v>Aditivo superplastificante para concreto e argamassa</v>
          </cell>
          <cell r="C9" t="str">
            <v>kg</v>
          </cell>
          <cell r="D9">
            <v>18.650600000000001</v>
          </cell>
        </row>
        <row r="10">
          <cell r="A10" t="str">
            <v>M0011</v>
          </cell>
          <cell r="B10" t="str">
            <v>Aditivo modificador de viscosidade para concreto e argamassa</v>
          </cell>
          <cell r="C10" t="str">
            <v>kg</v>
          </cell>
          <cell r="D10">
            <v>9.9588999999999999</v>
          </cell>
        </row>
        <row r="11">
          <cell r="A11" t="str">
            <v>M0012</v>
          </cell>
          <cell r="B11" t="str">
            <v>Silicato de alumínio</v>
          </cell>
          <cell r="C11" t="str">
            <v>kg</v>
          </cell>
          <cell r="D11">
            <v>2.2827999999999999</v>
          </cell>
        </row>
        <row r="12">
          <cell r="A12" t="str">
            <v>M0013</v>
          </cell>
          <cell r="B12" t="str">
            <v>Grampo de ancoragem em aço CA 50 - D = 12,5 mm</v>
          </cell>
          <cell r="C12" t="str">
            <v>kg</v>
          </cell>
          <cell r="D12">
            <v>6.9569999999999999</v>
          </cell>
        </row>
        <row r="13">
          <cell r="A13" t="str">
            <v>M0014</v>
          </cell>
          <cell r="B13" t="str">
            <v>Aço CA 60</v>
          </cell>
          <cell r="C13" t="str">
            <v>kg</v>
          </cell>
          <cell r="D13">
            <v>8.4290000000000003</v>
          </cell>
        </row>
        <row r="14">
          <cell r="A14" t="str">
            <v>M0015</v>
          </cell>
          <cell r="B14" t="str">
            <v>Espoleta elétrica Nº 8 - D = 6,0 mm</v>
          </cell>
          <cell r="C14" t="str">
            <v>un</v>
          </cell>
          <cell r="D14">
            <v>19.842400000000001</v>
          </cell>
        </row>
        <row r="15">
          <cell r="A15" t="str">
            <v>M0016</v>
          </cell>
          <cell r="B15" t="str">
            <v>Grampo sargento em ferro fundido tipo C com abertura útil de 105 mm (4")</v>
          </cell>
          <cell r="C15" t="str">
            <v>un</v>
          </cell>
          <cell r="D15">
            <v>43.924500000000002</v>
          </cell>
        </row>
        <row r="16">
          <cell r="A16" t="str">
            <v>M0017</v>
          </cell>
          <cell r="B16" t="str">
            <v>Saco de aniagem ou de ráfia de 50 kg - C = 95 cm e L = 65 cm</v>
          </cell>
          <cell r="C16" t="str">
            <v>un</v>
          </cell>
          <cell r="D16">
            <v>2.665</v>
          </cell>
        </row>
        <row r="17">
          <cell r="A17" t="str">
            <v>M0018</v>
          </cell>
          <cell r="B17" t="str">
            <v>Grampo pesado em aço-carbono para cabo de aço - D = 13 mm (1/2")</v>
          </cell>
          <cell r="C17" t="str">
            <v>un</v>
          </cell>
          <cell r="D17">
            <v>19.576000000000001</v>
          </cell>
        </row>
        <row r="18">
          <cell r="A18" t="str">
            <v>M0019</v>
          </cell>
          <cell r="B18" t="str">
            <v>Esticador em aço tipo olhal x olhal para cabo de aço - D = 13 mm</v>
          </cell>
          <cell r="C18" t="str">
            <v>un</v>
          </cell>
          <cell r="D18">
            <v>147.45089999999999</v>
          </cell>
        </row>
        <row r="19">
          <cell r="A19" t="str">
            <v>M0020</v>
          </cell>
          <cell r="B19" t="str">
            <v>Grampo de ancoragem em aço CA 50 - D = 6,3 mm</v>
          </cell>
          <cell r="C19" t="str">
            <v>kg</v>
          </cell>
          <cell r="D19">
            <v>7.1394000000000002</v>
          </cell>
        </row>
        <row r="20">
          <cell r="A20" t="str">
            <v>M0021</v>
          </cell>
          <cell r="B20" t="str">
            <v>Herbicida glifosato para áreas contínuas</v>
          </cell>
          <cell r="C20" t="str">
            <v>l</v>
          </cell>
          <cell r="D20">
            <v>30.335000000000001</v>
          </cell>
        </row>
        <row r="21">
          <cell r="A21" t="str">
            <v>M0025</v>
          </cell>
          <cell r="B21" t="str">
            <v>Adesivo plástico para tubos de PVC</v>
          </cell>
          <cell r="C21" t="str">
            <v>kg</v>
          </cell>
          <cell r="D21">
            <v>52.0351</v>
          </cell>
        </row>
        <row r="22">
          <cell r="A22" t="str">
            <v>M0026</v>
          </cell>
          <cell r="B22" t="str">
            <v>Aditivo aglutinante para argamassa</v>
          </cell>
          <cell r="C22" t="str">
            <v>l</v>
          </cell>
          <cell r="D22">
            <v>8.6827000000000005</v>
          </cell>
        </row>
        <row r="23">
          <cell r="A23" t="str">
            <v>M0028</v>
          </cell>
          <cell r="B23" t="str">
            <v>Areia média</v>
          </cell>
          <cell r="C23" t="str">
            <v>m³</v>
          </cell>
          <cell r="D23">
            <v>120.8656</v>
          </cell>
        </row>
        <row r="24">
          <cell r="A24" t="str">
            <v>M0029</v>
          </cell>
          <cell r="B24" t="str">
            <v>Sílica ativa para concreto e argamassa (microssílica)</v>
          </cell>
          <cell r="C24" t="str">
            <v>kg</v>
          </cell>
          <cell r="D24">
            <v>2.2724000000000002</v>
          </cell>
        </row>
        <row r="25">
          <cell r="A25" t="str">
            <v>M0030</v>
          </cell>
          <cell r="B25" t="str">
            <v>Aditivo plastificante e retardador de pega para concreto e argamassa</v>
          </cell>
          <cell r="C25" t="str">
            <v>kg</v>
          </cell>
          <cell r="D25">
            <v>6.7404999999999999</v>
          </cell>
        </row>
        <row r="26">
          <cell r="A26" t="str">
            <v>M0032</v>
          </cell>
          <cell r="B26" t="str">
            <v>Adesivo de contato para laminado elastoplástico</v>
          </cell>
          <cell r="C26" t="str">
            <v>kg</v>
          </cell>
          <cell r="D26">
            <v>47.182499999999997</v>
          </cell>
        </row>
        <row r="27">
          <cell r="A27" t="str">
            <v>M0035</v>
          </cell>
          <cell r="B27" t="str">
            <v>Diluente tipo aguarrás para tintas e vernizes</v>
          </cell>
          <cell r="C27" t="str">
            <v>l</v>
          </cell>
          <cell r="D27">
            <v>15.2</v>
          </cell>
        </row>
        <row r="28">
          <cell r="A28" t="str">
            <v>M0039</v>
          </cell>
          <cell r="B28" t="str">
            <v>Gasolina comum</v>
          </cell>
          <cell r="C28" t="str">
            <v>l</v>
          </cell>
          <cell r="D28">
            <v>5.3710000000000004</v>
          </cell>
        </row>
        <row r="29">
          <cell r="A29" t="str">
            <v>M0041</v>
          </cell>
          <cell r="B29" t="str">
            <v>Contêiner com 2 banheiros - L = 2,44 m e C = 6,09 m (1 TEU)</v>
          </cell>
          <cell r="C29" t="str">
            <v>un</v>
          </cell>
          <cell r="D29">
            <v>103922.98910000001</v>
          </cell>
        </row>
        <row r="30">
          <cell r="A30" t="str">
            <v>M0042</v>
          </cell>
          <cell r="B30" t="str">
            <v>Contêiner com janela - L = 2,44 m e C = 6,09 m (1 TEU)</v>
          </cell>
          <cell r="C30" t="str">
            <v>un</v>
          </cell>
          <cell r="D30">
            <v>44442.447399999997</v>
          </cell>
        </row>
        <row r="31">
          <cell r="A31" t="str">
            <v>M0043</v>
          </cell>
          <cell r="B31" t="str">
            <v>Óleo diesel</v>
          </cell>
          <cell r="C31" t="str">
            <v>l</v>
          </cell>
          <cell r="D31">
            <v>5.36</v>
          </cell>
        </row>
        <row r="32">
          <cell r="A32" t="str">
            <v>M0044</v>
          </cell>
          <cell r="B32" t="str">
            <v>Abrasivo de vidro com granulometria de 210 a 420 micra</v>
          </cell>
          <cell r="C32" t="str">
            <v>kg</v>
          </cell>
          <cell r="D32">
            <v>10.5777</v>
          </cell>
        </row>
        <row r="33">
          <cell r="A33" t="str">
            <v>M0045</v>
          </cell>
          <cell r="B33" t="str">
            <v>Barreira plástica monobloco para canalização de trânsito - C = 100 cm, L = 50 cm e H = 55 cm</v>
          </cell>
          <cell r="C33" t="str">
            <v>un</v>
          </cell>
          <cell r="D33">
            <v>471.11590000000001</v>
          </cell>
        </row>
        <row r="34">
          <cell r="A34" t="str">
            <v>M0046</v>
          </cell>
          <cell r="B34" t="str">
            <v>Barreira plástica para canalização de trânsito - C = 60 cm, L = 45 cm e H = 60 cm</v>
          </cell>
          <cell r="C34" t="str">
            <v>un</v>
          </cell>
          <cell r="D34">
            <v>328.7414</v>
          </cell>
        </row>
        <row r="35">
          <cell r="A35" t="str">
            <v>M0047</v>
          </cell>
          <cell r="B35" t="str">
            <v>Cone de sinalização em polietileno - H = 75 cm e base quadrada de 40 x 40 cm</v>
          </cell>
          <cell r="C35" t="str">
            <v>un</v>
          </cell>
          <cell r="D35">
            <v>95.663300000000007</v>
          </cell>
        </row>
        <row r="36">
          <cell r="A36" t="str">
            <v>M0048</v>
          </cell>
          <cell r="B36" t="str">
            <v>Balizador cônico refletivo em polietileno semiflexível - H = 114 cm e base octogonal de D = 40 cm</v>
          </cell>
          <cell r="C36" t="str">
            <v>un</v>
          </cell>
          <cell r="D36">
            <v>159.24119999999999</v>
          </cell>
        </row>
        <row r="37">
          <cell r="A37" t="str">
            <v>M0049</v>
          </cell>
          <cell r="B37" t="str">
            <v>Delimitador de tráfego flexível com chumbador e duas faixas refletivas - H = 77 cm e D = 21 cm</v>
          </cell>
          <cell r="C37" t="str">
            <v>un</v>
          </cell>
          <cell r="D37">
            <v>168.73929999999999</v>
          </cell>
        </row>
        <row r="38">
          <cell r="A38" t="str">
            <v>M0050</v>
          </cell>
          <cell r="B38" t="str">
            <v>Aditivo natural tipo goma xantana para hidrossemeadura</v>
          </cell>
          <cell r="C38" t="str">
            <v>kg</v>
          </cell>
          <cell r="D38">
            <v>94.807000000000002</v>
          </cell>
        </row>
        <row r="39">
          <cell r="A39" t="str">
            <v>M0051</v>
          </cell>
          <cell r="B39" t="str">
            <v>Cilindro canalizador de tráfego em polietileno - H = 117 cm e base quadrada de 60 x 60 cm</v>
          </cell>
          <cell r="C39" t="str">
            <v>un</v>
          </cell>
          <cell r="D39">
            <v>187.80619999999999</v>
          </cell>
        </row>
        <row r="40">
          <cell r="A40" t="str">
            <v>M0052</v>
          </cell>
          <cell r="B40" t="str">
            <v>Fita adesiva de PVC - L = 50 mm e C = 50 m</v>
          </cell>
          <cell r="C40" t="str">
            <v>m</v>
          </cell>
          <cell r="D40">
            <v>0.11260000000000001</v>
          </cell>
        </row>
        <row r="41">
          <cell r="A41" t="str">
            <v>M0053</v>
          </cell>
          <cell r="B41" t="str">
            <v>Tela plástica em polipropileno na cor laranja para tapume - L = 1,2 m</v>
          </cell>
          <cell r="C41" t="str">
            <v>m</v>
          </cell>
          <cell r="D41">
            <v>1.7515000000000001</v>
          </cell>
        </row>
        <row r="42">
          <cell r="A42" t="str">
            <v>M0054</v>
          </cell>
          <cell r="B42" t="str">
            <v>Fita zebrada de cor laranja e branca - L = 7 a 8 cm</v>
          </cell>
          <cell r="C42" t="str">
            <v>m</v>
          </cell>
          <cell r="D42">
            <v>7.2800000000000004E-2</v>
          </cell>
        </row>
        <row r="43">
          <cell r="A43" t="str">
            <v>M0055</v>
          </cell>
          <cell r="B43" t="str">
            <v>Barreira plástica articulável modular - C = 240 cm e H = 100 cm</v>
          </cell>
          <cell r="C43" t="str">
            <v>un</v>
          </cell>
          <cell r="D43">
            <v>1297.6089999999999</v>
          </cell>
        </row>
        <row r="44">
          <cell r="A44" t="str">
            <v>M0056</v>
          </cell>
          <cell r="B44" t="str">
            <v>Ferramenta de corte para removedora de faixa de sinalização (Smith Cutter)</v>
          </cell>
          <cell r="C44" t="str">
            <v>un</v>
          </cell>
          <cell r="D44">
            <v>7551.8761999999997</v>
          </cell>
        </row>
        <row r="45">
          <cell r="A45" t="str">
            <v>M0057</v>
          </cell>
          <cell r="B45" t="str">
            <v>Contêiner com janela - L = 4,88 m e C = 6,09 m (1 TEU duplo)</v>
          </cell>
          <cell r="C45" t="str">
            <v>un</v>
          </cell>
          <cell r="D45">
            <v>151677.97829999999</v>
          </cell>
        </row>
        <row r="46">
          <cell r="A46" t="str">
            <v>M0058</v>
          </cell>
          <cell r="B46" t="str">
            <v>Contêiner com janela e 2 banheiros - L = 4,88 m e C = 6,09 m (1 TEU duplo)</v>
          </cell>
          <cell r="C46" t="str">
            <v>un</v>
          </cell>
          <cell r="D46">
            <v>156692.97829999999</v>
          </cell>
        </row>
        <row r="47">
          <cell r="A47" t="str">
            <v>M0059</v>
          </cell>
          <cell r="B47" t="str">
            <v>Contêiner com revestimento térmico, janela e banheiro - L = 2,44 m e C = 6,09 m (1 TEU)</v>
          </cell>
          <cell r="C47" t="str">
            <v>un</v>
          </cell>
          <cell r="D47">
            <v>61694.047400000003</v>
          </cell>
        </row>
        <row r="48">
          <cell r="A48" t="str">
            <v>M0060</v>
          </cell>
          <cell r="B48" t="str">
            <v>Contêiner com janela - L = 2,44 m e C = 4,58 m (3/4 TEU)</v>
          </cell>
          <cell r="C48" t="str">
            <v>un</v>
          </cell>
          <cell r="D48">
            <v>65307.489099999999</v>
          </cell>
        </row>
        <row r="49">
          <cell r="A49" t="str">
            <v>M0065</v>
          </cell>
          <cell r="B49" t="str">
            <v>Contêiner com janela e banheiro - L = 2,44 m e 4,58 m (3/4 TEU)</v>
          </cell>
          <cell r="C49" t="str">
            <v>un</v>
          </cell>
          <cell r="D49">
            <v>79765.112500000003</v>
          </cell>
        </row>
        <row r="50">
          <cell r="A50" t="str">
            <v>M0066</v>
          </cell>
          <cell r="B50" t="str">
            <v>Contêiner com revestimento térmico, janela e banheiro - L = 2,44 m e C = 12,90 m (2 TEU)</v>
          </cell>
          <cell r="C50" t="str">
            <v>un</v>
          </cell>
          <cell r="D50">
            <v>137280.69099999999</v>
          </cell>
        </row>
        <row r="51">
          <cell r="A51" t="str">
            <v>M0067</v>
          </cell>
          <cell r="B51" t="str">
            <v>Tubo PEAD PE 100 PN 10 com flanges - D = 160 mm</v>
          </cell>
          <cell r="C51" t="str">
            <v>m</v>
          </cell>
          <cell r="D51">
            <v>170.4016</v>
          </cell>
        </row>
        <row r="52">
          <cell r="A52" t="str">
            <v>M0068</v>
          </cell>
          <cell r="B52" t="str">
            <v>Caibro de pinho - L = 7,5 cm e E = 10,0 cm</v>
          </cell>
          <cell r="C52" t="str">
            <v>m</v>
          </cell>
          <cell r="D52">
            <v>25.579699999999999</v>
          </cell>
        </row>
        <row r="53">
          <cell r="A53" t="str">
            <v>M0069</v>
          </cell>
          <cell r="B53" t="str">
            <v>Arame farpado em aço galvanizado - D = 1,60 mm</v>
          </cell>
          <cell r="C53" t="str">
            <v>m</v>
          </cell>
          <cell r="D53">
            <v>0.72789999999999999</v>
          </cell>
        </row>
        <row r="54">
          <cell r="A54" t="str">
            <v>M0071</v>
          </cell>
          <cell r="B54" t="str">
            <v>Contêiner com 3 janelas para guarita - L = 2,44 m e C = 3,05 m (1/2 TEU)</v>
          </cell>
          <cell r="C54" t="str">
            <v>un</v>
          </cell>
          <cell r="D54">
            <v>53034.569100000001</v>
          </cell>
        </row>
        <row r="55">
          <cell r="A55" t="str">
            <v>M0072</v>
          </cell>
          <cell r="B55" t="str">
            <v>Arame liso em aço galvanizado - D = 2,10 mm (14 BWG)</v>
          </cell>
          <cell r="C55" t="str">
            <v>kg</v>
          </cell>
          <cell r="D55">
            <v>15.231299999999999</v>
          </cell>
        </row>
        <row r="56">
          <cell r="A56" t="str">
            <v>M0073</v>
          </cell>
          <cell r="B56" t="str">
            <v>Muda de árvore com altura de 0,30 a 0,80 m</v>
          </cell>
          <cell r="C56" t="str">
            <v>un</v>
          </cell>
          <cell r="D56">
            <v>19.819700000000001</v>
          </cell>
        </row>
        <row r="57">
          <cell r="A57" t="str">
            <v>M0074</v>
          </cell>
          <cell r="B57" t="str">
            <v>Muda de arbusto com altura até 0,50 m</v>
          </cell>
          <cell r="C57" t="str">
            <v>un</v>
          </cell>
          <cell r="D57">
            <v>21.624400000000001</v>
          </cell>
        </row>
        <row r="58">
          <cell r="A58" t="str">
            <v>M0075</v>
          </cell>
          <cell r="B58" t="str">
            <v>Arame liso recozido em aço-carbono - D = 1,24 mm (18 BWG)</v>
          </cell>
          <cell r="C58" t="str">
            <v>kg</v>
          </cell>
          <cell r="D58">
            <v>13.061199999999999</v>
          </cell>
        </row>
        <row r="59">
          <cell r="A59" t="str">
            <v>M0076</v>
          </cell>
          <cell r="B59" t="str">
            <v>Disco de corte abrasivo para policorte - D = 300 mm</v>
          </cell>
          <cell r="C59" t="str">
            <v>un</v>
          </cell>
          <cell r="D59">
            <v>19.146100000000001</v>
          </cell>
        </row>
        <row r="60">
          <cell r="A60" t="str">
            <v>M0080</v>
          </cell>
          <cell r="B60" t="str">
            <v>Areia fina</v>
          </cell>
          <cell r="C60" t="str">
            <v>m³</v>
          </cell>
          <cell r="D60">
            <v>128.68989999999999</v>
          </cell>
        </row>
        <row r="61">
          <cell r="A61" t="str">
            <v>M0081</v>
          </cell>
          <cell r="B61" t="str">
            <v>Areia grossa</v>
          </cell>
          <cell r="C61" t="str">
            <v>m³</v>
          </cell>
          <cell r="D61">
            <v>114.3579</v>
          </cell>
        </row>
        <row r="62">
          <cell r="A62" t="str">
            <v>M0082</v>
          </cell>
          <cell r="B62" t="str">
            <v>Areia média lavada</v>
          </cell>
          <cell r="C62" t="str">
            <v>m³</v>
          </cell>
          <cell r="D62">
            <v>127.0611</v>
          </cell>
        </row>
        <row r="63">
          <cell r="A63" t="str">
            <v>M0083</v>
          </cell>
          <cell r="B63" t="str">
            <v>Argamassa pré-dosada para grauteamento</v>
          </cell>
          <cell r="C63" t="str">
            <v>kg</v>
          </cell>
          <cell r="D63">
            <v>1.8219000000000001</v>
          </cell>
        </row>
        <row r="64">
          <cell r="A64" t="str">
            <v>M0084</v>
          </cell>
          <cell r="B64" t="str">
            <v>Argamassa pré-dosada autoadensável para grauteamento</v>
          </cell>
          <cell r="C64" t="str">
            <v>kg</v>
          </cell>
          <cell r="D64">
            <v>1.891</v>
          </cell>
        </row>
        <row r="65">
          <cell r="A65" t="str">
            <v>M0085</v>
          </cell>
          <cell r="B65" t="str">
            <v>Ancoragem ativa para 4 cordoalhas - D = 12,7 mm</v>
          </cell>
          <cell r="C65" t="str">
            <v>un</v>
          </cell>
          <cell r="D65">
            <v>362.50630000000001</v>
          </cell>
        </row>
        <row r="66">
          <cell r="A66" t="str">
            <v>M0086</v>
          </cell>
          <cell r="B66" t="str">
            <v>Ancoragem ativa para 6 cordoalhas - D = 12,7 mm</v>
          </cell>
          <cell r="C66" t="str">
            <v>un</v>
          </cell>
          <cell r="D66">
            <v>488.12439999999998</v>
          </cell>
        </row>
        <row r="67">
          <cell r="A67" t="str">
            <v>M0087</v>
          </cell>
          <cell r="B67" t="str">
            <v>Ancoragem ativa para 7 cordoalhas - D = 12,7 mm</v>
          </cell>
          <cell r="C67" t="str">
            <v>un</v>
          </cell>
          <cell r="D67">
            <v>548.70060000000001</v>
          </cell>
        </row>
        <row r="68">
          <cell r="A68" t="str">
            <v>M0088</v>
          </cell>
          <cell r="B68" t="str">
            <v>Ancoragem ativa para 8 cordoalhas - D = 12,7 mm</v>
          </cell>
          <cell r="C68" t="str">
            <v>un</v>
          </cell>
          <cell r="D68">
            <v>712.05020000000002</v>
          </cell>
        </row>
        <row r="69">
          <cell r="A69" t="str">
            <v>M0089</v>
          </cell>
          <cell r="B69" t="str">
            <v>Ancoragem ativa para 9 cordoalhas - D = 12,7 mm</v>
          </cell>
          <cell r="C69" t="str">
            <v>un</v>
          </cell>
          <cell r="D69">
            <v>744.41600000000005</v>
          </cell>
        </row>
        <row r="70">
          <cell r="A70" t="str">
            <v>M0091</v>
          </cell>
          <cell r="B70" t="str">
            <v>Ancoragem ativa para 10 cordoalhas - D = 12,7 mm</v>
          </cell>
          <cell r="C70" t="str">
            <v>un</v>
          </cell>
          <cell r="D70">
            <v>818.87059999999997</v>
          </cell>
        </row>
        <row r="71">
          <cell r="A71" t="str">
            <v>M0092</v>
          </cell>
          <cell r="B71" t="str">
            <v>Ancoragem ativa para 12 cordoalhas - D = 12,7 mm</v>
          </cell>
          <cell r="C71" t="str">
            <v>un</v>
          </cell>
          <cell r="D71">
            <v>950.53440000000001</v>
          </cell>
        </row>
        <row r="72">
          <cell r="A72" t="str">
            <v>M0093</v>
          </cell>
          <cell r="B72" t="str">
            <v>Ancoragem ativa para 15 cordoalhas - D = 12,7 mm</v>
          </cell>
          <cell r="C72" t="str">
            <v>un</v>
          </cell>
          <cell r="D72">
            <v>1463.8806</v>
          </cell>
        </row>
        <row r="73">
          <cell r="A73" t="str">
            <v>M0094</v>
          </cell>
          <cell r="B73" t="str">
            <v>Ancoragem ativa para 19 cordoalhas - D = 12,7 mm</v>
          </cell>
          <cell r="C73" t="str">
            <v>un</v>
          </cell>
          <cell r="D73">
            <v>1822.9874</v>
          </cell>
        </row>
        <row r="74">
          <cell r="A74" t="str">
            <v>M0098</v>
          </cell>
          <cell r="B74" t="str">
            <v>Bambu com diâmetro médio de 10 cm</v>
          </cell>
          <cell r="C74" t="str">
            <v>m</v>
          </cell>
          <cell r="D74">
            <v>24.9101</v>
          </cell>
        </row>
        <row r="75">
          <cell r="A75" t="str">
            <v>M0099</v>
          </cell>
          <cell r="B75" t="str">
            <v>Equipamentos para a fábrica de dormentes de concreto protendido</v>
          </cell>
          <cell r="C75" t="str">
            <v>ISF</v>
          </cell>
          <cell r="D75">
            <v>581.79700000000003</v>
          </cell>
        </row>
        <row r="76">
          <cell r="A76" t="str">
            <v>M0100</v>
          </cell>
          <cell r="B76" t="str">
            <v>Ancoragem ativa para 22 cordoalhas - D = 12,7 mm</v>
          </cell>
          <cell r="C76" t="str">
            <v>un</v>
          </cell>
          <cell r="D76">
            <v>2392.0695000000001</v>
          </cell>
        </row>
        <row r="77">
          <cell r="A77" t="str">
            <v>M0101</v>
          </cell>
          <cell r="B77" t="str">
            <v>Ancoragem ativa para 27 cordoalhas - D = 12,7 mm</v>
          </cell>
          <cell r="C77" t="str">
            <v>un</v>
          </cell>
          <cell r="D77">
            <v>2940.0104000000001</v>
          </cell>
        </row>
        <row r="78">
          <cell r="A78" t="str">
            <v>M0102</v>
          </cell>
          <cell r="B78" t="str">
            <v>Ancoragem ativa para 31 cordoalhas - D = 12,7 mm</v>
          </cell>
          <cell r="C78" t="str">
            <v>un</v>
          </cell>
          <cell r="D78">
            <v>2989.3379</v>
          </cell>
        </row>
        <row r="79">
          <cell r="A79" t="str">
            <v>M0103</v>
          </cell>
          <cell r="B79" t="str">
            <v>Aditivo acelerador de pega para concreto e argamassa projetados</v>
          </cell>
          <cell r="C79" t="str">
            <v>kg</v>
          </cell>
          <cell r="D79">
            <v>7.7298999999999998</v>
          </cell>
        </row>
        <row r="80">
          <cell r="A80" t="str">
            <v>M0104</v>
          </cell>
          <cell r="B80" t="str">
            <v>Asfalto diluído de petróleo - CM-30</v>
          </cell>
          <cell r="C80" t="str">
            <v>t</v>
          </cell>
          <cell r="D80" t="str">
            <v>-</v>
          </cell>
        </row>
        <row r="81">
          <cell r="A81" t="str">
            <v>M0105</v>
          </cell>
          <cell r="B81" t="str">
            <v>Ancoragem ativa para 4 cordoalhas - D = 15,2 mm</v>
          </cell>
          <cell r="C81" t="str">
            <v>un</v>
          </cell>
          <cell r="D81">
            <v>529.99620000000004</v>
          </cell>
        </row>
        <row r="82">
          <cell r="A82" t="str">
            <v>M0106</v>
          </cell>
          <cell r="B82" t="str">
            <v>Ancoragem ativa para 6 cordoalhas - D = 15,2 mm</v>
          </cell>
          <cell r="C82" t="str">
            <v>un</v>
          </cell>
          <cell r="D82">
            <v>622.15840000000003</v>
          </cell>
        </row>
        <row r="83">
          <cell r="A83" t="str">
            <v>M0107</v>
          </cell>
          <cell r="B83" t="str">
            <v>Geocomposto para drenagem</v>
          </cell>
          <cell r="C83" t="str">
            <v>m²</v>
          </cell>
          <cell r="D83">
            <v>47.166499999999999</v>
          </cell>
        </row>
        <row r="84">
          <cell r="A84" t="str">
            <v>M0108</v>
          </cell>
          <cell r="B84" t="str">
            <v>Ancoragem ativa para 7 cordoalhas - D = 15,2 mm</v>
          </cell>
          <cell r="C84" t="str">
            <v>un</v>
          </cell>
          <cell r="D84">
            <v>679.18389999999999</v>
          </cell>
        </row>
        <row r="85">
          <cell r="A85" t="str">
            <v>M0109</v>
          </cell>
          <cell r="B85" t="str">
            <v>Geodreno vertical - L = 10 cm e E = 5 mm</v>
          </cell>
          <cell r="C85" t="str">
            <v>m</v>
          </cell>
          <cell r="D85">
            <v>5.18</v>
          </cell>
        </row>
        <row r="86">
          <cell r="A86" t="str">
            <v>M0110</v>
          </cell>
          <cell r="B86" t="str">
            <v>Ancoragem ativa para 10 cordoalhas - D = 15,2 mm</v>
          </cell>
          <cell r="C86" t="str">
            <v>un</v>
          </cell>
          <cell r="D86">
            <v>1130.4934000000001</v>
          </cell>
        </row>
        <row r="87">
          <cell r="A87" t="str">
            <v>M0111</v>
          </cell>
          <cell r="B87" t="str">
            <v>Ancoragem ativa para 9 cordoalhas - D = 15,2 mm</v>
          </cell>
          <cell r="C87" t="str">
            <v>un</v>
          </cell>
          <cell r="D87">
            <v>1003.1575</v>
          </cell>
        </row>
        <row r="88">
          <cell r="A88" t="str">
            <v>M0112</v>
          </cell>
          <cell r="B88" t="str">
            <v>Disco diamantado segmentado para corte de pavimento - D = 1.000 mm</v>
          </cell>
          <cell r="C88" t="str">
            <v>un</v>
          </cell>
          <cell r="D88">
            <v>5880.8851000000004</v>
          </cell>
        </row>
        <row r="89">
          <cell r="A89" t="str">
            <v>M0113</v>
          </cell>
          <cell r="B89" t="str">
            <v>Ancoragem ativa para 12 cordoalhas - D = 15,2 mm</v>
          </cell>
          <cell r="C89" t="str">
            <v>un</v>
          </cell>
          <cell r="D89">
            <v>1282.5581999999999</v>
          </cell>
        </row>
        <row r="90">
          <cell r="A90" t="str">
            <v>M0114</v>
          </cell>
          <cell r="B90" t="str">
            <v>Disco diamantado segmentado para corte de pavimento - D = 1.500 mm</v>
          </cell>
          <cell r="C90" t="str">
            <v>un</v>
          </cell>
          <cell r="D90">
            <v>26165.146499999999</v>
          </cell>
        </row>
        <row r="91">
          <cell r="A91" t="str">
            <v>M0115</v>
          </cell>
          <cell r="B91" t="str">
            <v>Biomanta vegetal de fibras de coco entrelaçadas com fios de polipropileno biodegradáveis - densidade 0,4 kg/m²</v>
          </cell>
          <cell r="C91" t="str">
            <v>m²</v>
          </cell>
          <cell r="D91">
            <v>6.5</v>
          </cell>
        </row>
        <row r="92">
          <cell r="A92" t="str">
            <v>M0116</v>
          </cell>
          <cell r="B92" t="str">
            <v>Mangote flangeado de borracha reforçada com lonas sintéticas - C = 1,80 m e D = 0,30 m</v>
          </cell>
          <cell r="C92" t="str">
            <v>un</v>
          </cell>
          <cell r="D92">
            <v>16775.893499999998</v>
          </cell>
        </row>
        <row r="93">
          <cell r="A93" t="str">
            <v>M0117</v>
          </cell>
          <cell r="B93" t="str">
            <v>Mangote flangeado de borracha reforçada com lonas sintéticas - C = 1,80 m e D = 0,40 m</v>
          </cell>
          <cell r="C93" t="str">
            <v>un</v>
          </cell>
          <cell r="D93">
            <v>23237.7078</v>
          </cell>
        </row>
        <row r="94">
          <cell r="A94" t="str">
            <v>M0118</v>
          </cell>
          <cell r="B94" t="str">
            <v>Mangote flangeado de borracha reforçada com lonas sintéticas - C = 1,80 m e D = 0,45 m</v>
          </cell>
          <cell r="C94" t="str">
            <v>un</v>
          </cell>
          <cell r="D94">
            <v>25843.3266</v>
          </cell>
        </row>
        <row r="95">
          <cell r="A95" t="str">
            <v>M0119</v>
          </cell>
          <cell r="B95" t="str">
            <v>Mangote flangeado de borracha reforçada com lonas sintéticas - C = 1,80 m e D = 0,50 m</v>
          </cell>
          <cell r="C95" t="str">
            <v>un</v>
          </cell>
          <cell r="D95">
            <v>29507.536899999999</v>
          </cell>
        </row>
        <row r="96">
          <cell r="A96" t="str">
            <v>M0120</v>
          </cell>
          <cell r="B96" t="str">
            <v>Tubo PEAD PE 100 PN 8 com flanges - D = 250 mm</v>
          </cell>
          <cell r="C96" t="str">
            <v>m</v>
          </cell>
          <cell r="D96">
            <v>327.39030000000002</v>
          </cell>
        </row>
        <row r="97">
          <cell r="A97" t="str">
            <v>M0121</v>
          </cell>
          <cell r="B97" t="str">
            <v>Tubo PEAD PE 100 PN 8 com flanges - D = 400 mm</v>
          </cell>
          <cell r="C97" t="str">
            <v>m</v>
          </cell>
          <cell r="D97">
            <v>2101.8755000000001</v>
          </cell>
        </row>
        <row r="98">
          <cell r="A98" t="str">
            <v>M0122</v>
          </cell>
          <cell r="B98" t="str">
            <v>Tubo PEAD PE 100 PN 8 com flanges - D = 450 mm</v>
          </cell>
          <cell r="C98" t="str">
            <v>m</v>
          </cell>
          <cell r="D98">
            <v>2640.0509000000002</v>
          </cell>
        </row>
        <row r="99">
          <cell r="A99" t="str">
            <v>M0123</v>
          </cell>
          <cell r="B99" t="str">
            <v>Tubo PEAD PE 100 PN 8 com flanges - D = 500 mm</v>
          </cell>
          <cell r="C99" t="str">
            <v>m</v>
          </cell>
          <cell r="D99">
            <v>2956.2186000000002</v>
          </cell>
        </row>
        <row r="100">
          <cell r="A100" t="str">
            <v>M0124</v>
          </cell>
          <cell r="B100" t="str">
            <v>Flutuador bipartido em polietileno com núcleo de espuma em poliuretano para tubos - D = 0,30 m</v>
          </cell>
          <cell r="C100" t="str">
            <v>un</v>
          </cell>
          <cell r="D100">
            <v>4790.0333000000001</v>
          </cell>
        </row>
        <row r="101">
          <cell r="A101" t="str">
            <v>M0125</v>
          </cell>
          <cell r="B101" t="str">
            <v>Flutuador bipartido em polietileno com núcleo de espuma em poliuretano para tubos - D = 0,40 m</v>
          </cell>
          <cell r="C101" t="str">
            <v>un</v>
          </cell>
          <cell r="D101">
            <v>6579.1553000000004</v>
          </cell>
        </row>
        <row r="102">
          <cell r="A102" t="str">
            <v>M0126</v>
          </cell>
          <cell r="B102" t="str">
            <v>Flutuador bipartido em polietileno com núcleo de espuma em poliuretano para tubos - D = 0,45 m</v>
          </cell>
          <cell r="C102" t="str">
            <v>un</v>
          </cell>
          <cell r="D102">
            <v>7582.7451000000001</v>
          </cell>
        </row>
        <row r="103">
          <cell r="A103" t="str">
            <v>M0127</v>
          </cell>
          <cell r="B103" t="str">
            <v>Flutuador bipartido em polietileno com núcleo de espuma em poliuretano para tubos - D = 0,50 m</v>
          </cell>
          <cell r="C103" t="str">
            <v>un</v>
          </cell>
          <cell r="D103">
            <v>8147.3065999999999</v>
          </cell>
        </row>
        <row r="104">
          <cell r="A104" t="str">
            <v>M0128</v>
          </cell>
          <cell r="B104" t="str">
            <v>Biomanta vegetal de fibras de palha entrelaçadas com fios de polipropileno biodegradáveis - densidade 0,6 kg/m²</v>
          </cell>
          <cell r="C104" t="str">
            <v>m²</v>
          </cell>
          <cell r="D104">
            <v>5.9</v>
          </cell>
        </row>
        <row r="105">
          <cell r="A105" t="str">
            <v>M0129</v>
          </cell>
          <cell r="B105" t="str">
            <v>Retentor de sedimento em fibras vegetais - D = 20 cm</v>
          </cell>
          <cell r="C105" t="str">
            <v>m</v>
          </cell>
          <cell r="D105">
            <v>66.788600000000002</v>
          </cell>
        </row>
        <row r="106">
          <cell r="A106" t="str">
            <v>M0130</v>
          </cell>
          <cell r="B106" t="str">
            <v>Ancoragem ativa para 15 cordoalhas - D = 15,2 mm</v>
          </cell>
          <cell r="C106" t="str">
            <v>un</v>
          </cell>
          <cell r="D106">
            <v>1717.4667999999999</v>
          </cell>
        </row>
        <row r="107">
          <cell r="A107" t="str">
            <v>M0131</v>
          </cell>
          <cell r="B107" t="str">
            <v>Tubo PEAD corrugado com paredes estruturadas para drenagem - D = 400 mm</v>
          </cell>
          <cell r="C107" t="str">
            <v>m</v>
          </cell>
          <cell r="D107">
            <v>248.24590000000001</v>
          </cell>
        </row>
        <row r="108">
          <cell r="A108" t="str">
            <v>M0132</v>
          </cell>
          <cell r="B108" t="str">
            <v>Tubo PEAD corrugado com paredes estruturadas para drenagem - D = 450 mm</v>
          </cell>
          <cell r="C108" t="str">
            <v>m</v>
          </cell>
          <cell r="D108">
            <v>287.79250000000002</v>
          </cell>
        </row>
        <row r="109">
          <cell r="A109" t="str">
            <v>M0133</v>
          </cell>
          <cell r="B109" t="str">
            <v>Tubo PEAD corrugado com paredes estruturadas para drenagem - D = 500 mm</v>
          </cell>
          <cell r="C109" t="str">
            <v>m</v>
          </cell>
          <cell r="D109">
            <v>408.84179999999998</v>
          </cell>
        </row>
        <row r="110">
          <cell r="A110" t="str">
            <v>M0134</v>
          </cell>
          <cell r="B110" t="str">
            <v>Tubo PEAD corrugado com paredes estruturadas para drenagem - D = 600 mm</v>
          </cell>
          <cell r="C110" t="str">
            <v>m</v>
          </cell>
          <cell r="D110">
            <v>595.84630000000004</v>
          </cell>
        </row>
        <row r="111">
          <cell r="A111" t="str">
            <v>M0135</v>
          </cell>
          <cell r="B111" t="str">
            <v>Tubo PEAD corrugado com paredes estruturadas para drenagem - D = 750 mm</v>
          </cell>
          <cell r="C111" t="str">
            <v>m</v>
          </cell>
          <cell r="D111">
            <v>839.13409999999999</v>
          </cell>
        </row>
        <row r="112">
          <cell r="A112" t="str">
            <v>M0136</v>
          </cell>
          <cell r="B112" t="str">
            <v>Tubo PEAD corrugado com paredes estruturadas para drenagem - D = 800 mm</v>
          </cell>
          <cell r="C112" t="str">
            <v>m</v>
          </cell>
          <cell r="D112">
            <v>889.53369999999995</v>
          </cell>
        </row>
        <row r="113">
          <cell r="A113" t="str">
            <v>M0137</v>
          </cell>
          <cell r="B113" t="str">
            <v>Tubo PEAD corrugado com paredes estruturadas para drenagem - D = 900 mm</v>
          </cell>
          <cell r="C113" t="str">
            <v>m</v>
          </cell>
          <cell r="D113">
            <v>1125.7248999999999</v>
          </cell>
        </row>
        <row r="114">
          <cell r="A114" t="str">
            <v>M0138</v>
          </cell>
          <cell r="B114" t="str">
            <v>Ancoragem ativa para 19 cordoalhas - D = 15,2 mm</v>
          </cell>
          <cell r="C114" t="str">
            <v>un</v>
          </cell>
          <cell r="D114">
            <v>2254.5875999999998</v>
          </cell>
        </row>
        <row r="115">
          <cell r="A115" t="str">
            <v>M0139</v>
          </cell>
          <cell r="B115" t="str">
            <v>Tubo PEAD corrugado com paredes estruturadas para drenagem - D = 1.000 mm</v>
          </cell>
          <cell r="C115" t="str">
            <v>m</v>
          </cell>
          <cell r="D115">
            <v>1560.9248</v>
          </cell>
        </row>
        <row r="116">
          <cell r="A116" t="str">
            <v>M0140</v>
          </cell>
          <cell r="B116" t="str">
            <v>Bentonita</v>
          </cell>
          <cell r="C116" t="str">
            <v>kg</v>
          </cell>
          <cell r="D116">
            <v>3.1657000000000002</v>
          </cell>
        </row>
        <row r="117">
          <cell r="A117" t="str">
            <v>M0141</v>
          </cell>
          <cell r="B117" t="str">
            <v>Tubo PEAD corrugado com paredes estruturadas para drenagem - D = 1.050 mm</v>
          </cell>
          <cell r="C117" t="str">
            <v>m</v>
          </cell>
          <cell r="D117">
            <v>1612.5032000000001</v>
          </cell>
        </row>
        <row r="118">
          <cell r="A118" t="str">
            <v>M0142</v>
          </cell>
          <cell r="B118" t="str">
            <v>Tubo PEAD corrugado com paredes estruturadas para drenagem - D = 1.200 mm</v>
          </cell>
          <cell r="C118" t="str">
            <v>m</v>
          </cell>
          <cell r="D118">
            <v>2195.1552000000001</v>
          </cell>
        </row>
        <row r="119">
          <cell r="A119" t="str">
            <v>M0143</v>
          </cell>
          <cell r="B119" t="str">
            <v>Tubo PEAD corrugado com paredes estruturadas para drenagem - D = 1.500 mm</v>
          </cell>
          <cell r="C119" t="str">
            <v>m</v>
          </cell>
          <cell r="D119">
            <v>2479.3851</v>
          </cell>
        </row>
        <row r="120">
          <cell r="A120" t="str">
            <v>M0145</v>
          </cell>
          <cell r="B120" t="str">
            <v>Ancoragem ativa para 22 cordoalhas - D = 15,2 mm</v>
          </cell>
          <cell r="C120" t="str">
            <v>un</v>
          </cell>
          <cell r="D120">
            <v>2886.8362999999999</v>
          </cell>
        </row>
        <row r="121">
          <cell r="A121" t="str">
            <v>M0146</v>
          </cell>
          <cell r="B121" t="str">
            <v>Ancoragem ativa para 27 cordoalhas - D = 15,2 mm</v>
          </cell>
          <cell r="C121" t="str">
            <v>un</v>
          </cell>
          <cell r="D121">
            <v>3800.9265</v>
          </cell>
        </row>
        <row r="122">
          <cell r="A122" t="str">
            <v>M0148</v>
          </cell>
          <cell r="B122" t="str">
            <v>Ancoragem ativa para lajes para 1 cordoalha - D = 12,7 mm</v>
          </cell>
          <cell r="C122" t="str">
            <v>un</v>
          </cell>
          <cell r="D122">
            <v>81.633099999999999</v>
          </cell>
        </row>
        <row r="123">
          <cell r="A123" t="str">
            <v>M0151</v>
          </cell>
          <cell r="B123" t="str">
            <v>Ancoragem ativa para lajes para 2 cordoalhas - D = 12,7 mm</v>
          </cell>
          <cell r="C123" t="str">
            <v>un</v>
          </cell>
          <cell r="D123">
            <v>159.167</v>
          </cell>
        </row>
        <row r="124">
          <cell r="A124" t="str">
            <v>M0152</v>
          </cell>
          <cell r="B124" t="str">
            <v>Ancoragem ativa para lajes para 3 cordoalhas - D = 12,7 mm</v>
          </cell>
          <cell r="C124" t="str">
            <v>un</v>
          </cell>
          <cell r="D124">
            <v>218.99289999999999</v>
          </cell>
        </row>
        <row r="125">
          <cell r="A125" t="str">
            <v>M0153</v>
          </cell>
          <cell r="B125" t="str">
            <v>Ancoragem ativa para lajes para 4 cordoalhas - D = 12,7 mm</v>
          </cell>
          <cell r="C125" t="str">
            <v>un</v>
          </cell>
          <cell r="D125">
            <v>291.47370000000001</v>
          </cell>
        </row>
        <row r="126">
          <cell r="A126" t="str">
            <v>M0156</v>
          </cell>
          <cell r="B126" t="str">
            <v>Bloco de concreto - L = 19 cm, A = 19 cm e C = 39 cm</v>
          </cell>
          <cell r="C126" t="str">
            <v>un</v>
          </cell>
          <cell r="D126">
            <v>5.6986999999999997</v>
          </cell>
        </row>
        <row r="127">
          <cell r="A127" t="str">
            <v>M0158</v>
          </cell>
          <cell r="B127" t="str">
            <v>Tela metálica galvanizada dobrada em L - C = 2,0 m, L = 0,4 m e H = 0,4 m</v>
          </cell>
          <cell r="C127" t="str">
            <v>un</v>
          </cell>
          <cell r="D127">
            <v>452.08600000000001</v>
          </cell>
        </row>
        <row r="128">
          <cell r="A128" t="str">
            <v>M0160</v>
          </cell>
          <cell r="B128" t="str">
            <v>Extintor de incêndio tipo espuma mecânica - V = 10 l</v>
          </cell>
          <cell r="C128" t="str">
            <v>un</v>
          </cell>
          <cell r="D128">
            <v>596.77840000000003</v>
          </cell>
        </row>
        <row r="129">
          <cell r="A129" t="str">
            <v>M0161</v>
          </cell>
          <cell r="B129" t="str">
            <v>Barra de fibra de vidro (vergalhão) - D = 25,0 mm</v>
          </cell>
          <cell r="C129" t="str">
            <v>m</v>
          </cell>
          <cell r="D129">
            <v>58.550600000000003</v>
          </cell>
        </row>
        <row r="130">
          <cell r="A130" t="str">
            <v>M0162</v>
          </cell>
          <cell r="B130" t="str">
            <v>Corrente de elo soldado em aço galvanizado com acabamento polido - D = 3,18 mm (1/8")</v>
          </cell>
          <cell r="C130" t="str">
            <v>m</v>
          </cell>
          <cell r="D130">
            <v>7.1616999999999997</v>
          </cell>
        </row>
        <row r="131">
          <cell r="A131" t="str">
            <v>M0163</v>
          </cell>
          <cell r="B131" t="str">
            <v>Gonzo com aba em aço galvanizado - D = 12,7 mm (1/2")</v>
          </cell>
          <cell r="C131" t="str">
            <v>un</v>
          </cell>
          <cell r="D131">
            <v>2.5579000000000001</v>
          </cell>
        </row>
        <row r="132">
          <cell r="A132" t="str">
            <v>M0164</v>
          </cell>
          <cell r="B132" t="str">
            <v>Tubo em aço galvanizado - E = 1,50 mm e seção de 20 x 20 mm</v>
          </cell>
          <cell r="C132" t="str">
            <v>m</v>
          </cell>
          <cell r="D132">
            <v>11.839700000000001</v>
          </cell>
        </row>
        <row r="133">
          <cell r="A133" t="str">
            <v>M0166</v>
          </cell>
          <cell r="B133" t="str">
            <v>Tubo em aço galvanizado - E = 2,25 mm e D = 20 mm (3/4")</v>
          </cell>
          <cell r="C133" t="str">
            <v>m</v>
          </cell>
          <cell r="D133">
            <v>28.169899999999998</v>
          </cell>
        </row>
        <row r="134">
          <cell r="A134" t="str">
            <v>M0167</v>
          </cell>
          <cell r="B134" t="str">
            <v>Tela de poliamida industrial - E = 0,40 mm e malha de 1,6 mm</v>
          </cell>
          <cell r="C134" t="str">
            <v>m²</v>
          </cell>
          <cell r="D134">
            <v>14.0412</v>
          </cell>
        </row>
        <row r="135">
          <cell r="A135" t="str">
            <v>M0168</v>
          </cell>
          <cell r="B135" t="str">
            <v>Abraçadeira de poliamida - E = 3,6 mm e C = 200 mm</v>
          </cell>
          <cell r="C135" t="str">
            <v>un</v>
          </cell>
          <cell r="D135">
            <v>0.19670000000000001</v>
          </cell>
        </row>
        <row r="136">
          <cell r="A136" t="str">
            <v>M0169</v>
          </cell>
          <cell r="B136" t="str">
            <v>Roda em aço e pneu com câmara de ar 83/203 mm (3,25"/8") para carrinho de mão</v>
          </cell>
          <cell r="C136" t="str">
            <v>un</v>
          </cell>
          <cell r="D136">
            <v>75.155000000000001</v>
          </cell>
        </row>
        <row r="137">
          <cell r="A137" t="str">
            <v>M0173</v>
          </cell>
          <cell r="B137" t="str">
            <v>Ancoragem ativa para lajes para 1 cordoalha - D = 15,2 mm</v>
          </cell>
          <cell r="C137" t="str">
            <v>un</v>
          </cell>
          <cell r="D137">
            <v>90.863200000000006</v>
          </cell>
        </row>
        <row r="138">
          <cell r="A138" t="str">
            <v>M0178</v>
          </cell>
          <cell r="B138" t="str">
            <v>Ancoragem ativa para lajes para 2 cordoalhas - D = 15,2 mm</v>
          </cell>
          <cell r="C138" t="str">
            <v>un</v>
          </cell>
          <cell r="D138">
            <v>203.0121</v>
          </cell>
        </row>
        <row r="139">
          <cell r="A139" t="str">
            <v>M0181</v>
          </cell>
          <cell r="B139" t="str">
            <v>Ancoragem ativa para lajes para 3 cordoalhas - D = 15,2 mm</v>
          </cell>
          <cell r="C139" t="str">
            <v>un</v>
          </cell>
          <cell r="D139">
            <v>278.22140000000002</v>
          </cell>
        </row>
        <row r="140">
          <cell r="A140" t="str">
            <v>M0184</v>
          </cell>
          <cell r="B140" t="str">
            <v>Ancoragem ativa para lajes para 4 cordoalhas - D = 15,2 mm</v>
          </cell>
          <cell r="C140" t="str">
            <v>un</v>
          </cell>
          <cell r="D140">
            <v>348.57339999999999</v>
          </cell>
        </row>
        <row r="141">
          <cell r="A141" t="str">
            <v>M0191</v>
          </cell>
          <cell r="B141" t="str">
            <v>Brita 1</v>
          </cell>
          <cell r="C141" t="str">
            <v>m³</v>
          </cell>
          <cell r="D141">
            <v>127.1553</v>
          </cell>
        </row>
        <row r="142">
          <cell r="A142" t="str">
            <v>M0192</v>
          </cell>
          <cell r="B142" t="str">
            <v>Brita 2</v>
          </cell>
          <cell r="C142" t="str">
            <v>m³</v>
          </cell>
          <cell r="D142">
            <v>126.2017</v>
          </cell>
        </row>
        <row r="143">
          <cell r="A143" t="str">
            <v>M0193</v>
          </cell>
          <cell r="B143" t="str">
            <v>Brita 3</v>
          </cell>
          <cell r="C143" t="str">
            <v>m³</v>
          </cell>
          <cell r="D143">
            <v>123.48860000000001</v>
          </cell>
        </row>
        <row r="144">
          <cell r="A144" t="str">
            <v>M0194</v>
          </cell>
          <cell r="B144" t="str">
            <v>Escória de aciaria</v>
          </cell>
          <cell r="C144" t="str">
            <v>m³</v>
          </cell>
          <cell r="D144">
            <v>15.335900000000001</v>
          </cell>
        </row>
        <row r="145">
          <cell r="A145" t="str">
            <v>M0198</v>
          </cell>
          <cell r="B145" t="str">
            <v>Parafuso de cabeça chata em aço - D = 4,5 mm e bucha plástica - D = 8 mm (S8)</v>
          </cell>
          <cell r="C145" t="str">
            <v>un</v>
          </cell>
          <cell r="D145">
            <v>0.35909999999999997</v>
          </cell>
        </row>
        <row r="146">
          <cell r="A146" t="str">
            <v>M0199</v>
          </cell>
          <cell r="B146" t="str">
            <v>Coroa de botões cruzados linha R32 - D = 43 mm (1 11/16’’)</v>
          </cell>
          <cell r="C146" t="str">
            <v>un</v>
          </cell>
          <cell r="D146">
            <v>329.54649999999998</v>
          </cell>
        </row>
        <row r="147">
          <cell r="A147" t="str">
            <v>M0201</v>
          </cell>
          <cell r="B147" t="str">
            <v>Coroa de botões esféricos linha T38 - D = 89 mm (3 1/2")</v>
          </cell>
          <cell r="C147" t="str">
            <v>un</v>
          </cell>
          <cell r="D147">
            <v>869.17280000000005</v>
          </cell>
        </row>
        <row r="148">
          <cell r="A148" t="str">
            <v>M0202</v>
          </cell>
          <cell r="B148" t="str">
            <v>Coroa de botões esféricos linha T45 - D = 76 mm (3")</v>
          </cell>
          <cell r="C148" t="str">
            <v>un</v>
          </cell>
          <cell r="D148">
            <v>756.96079999999995</v>
          </cell>
        </row>
        <row r="149">
          <cell r="A149" t="str">
            <v>M0204</v>
          </cell>
          <cell r="B149" t="str">
            <v>Instalações físicas para a central de pré-moldagem de dormentes de concreto protendido</v>
          </cell>
          <cell r="C149" t="str">
            <v>CMCC</v>
          </cell>
          <cell r="D149">
            <v>1714.98</v>
          </cell>
        </row>
        <row r="150">
          <cell r="A150" t="str">
            <v>M0217</v>
          </cell>
          <cell r="B150" t="str">
            <v>Enxofre</v>
          </cell>
          <cell r="C150" t="str">
            <v>kg</v>
          </cell>
          <cell r="D150">
            <v>3.9746999999999999</v>
          </cell>
        </row>
        <row r="151">
          <cell r="A151" t="str">
            <v>M0220</v>
          </cell>
          <cell r="B151" t="str">
            <v>Adubo à base de nitrogênio, fósforo e potássio (NPK)</v>
          </cell>
          <cell r="C151" t="str">
            <v>kg</v>
          </cell>
          <cell r="D151">
            <v>3.5750000000000002</v>
          </cell>
        </row>
        <row r="152">
          <cell r="A152" t="str">
            <v>M0222</v>
          </cell>
          <cell r="B152" t="str">
            <v>Filer calcário</v>
          </cell>
          <cell r="C152" t="str">
            <v>kg</v>
          </cell>
          <cell r="D152">
            <v>0.1948</v>
          </cell>
        </row>
        <row r="153">
          <cell r="A153" t="str">
            <v>M0223</v>
          </cell>
          <cell r="B153" t="str">
            <v>Sementes para hidrossemeadura</v>
          </cell>
          <cell r="C153" t="str">
            <v>kg</v>
          </cell>
          <cell r="D153">
            <v>31.587900000000001</v>
          </cell>
        </row>
        <row r="154">
          <cell r="A154" t="str">
            <v>M0224</v>
          </cell>
          <cell r="B154" t="str">
            <v>Guia-chapéu pré-moldada - C = 120 cm</v>
          </cell>
          <cell r="C154" t="str">
            <v>un</v>
          </cell>
          <cell r="D154">
            <v>65.2363</v>
          </cell>
        </row>
        <row r="155">
          <cell r="A155" t="str">
            <v>M0225</v>
          </cell>
          <cell r="B155" t="str">
            <v>Adubo orgânico composto</v>
          </cell>
          <cell r="C155" t="str">
            <v>kg</v>
          </cell>
          <cell r="D155">
            <v>0.32679999999999998</v>
          </cell>
        </row>
        <row r="156">
          <cell r="A156" t="str">
            <v>M0229</v>
          </cell>
          <cell r="B156" t="str">
            <v>Gabião tipo colchão em liga de zinco e alumínio revestido com polímero de malha hexagonal - E = 0,17 m</v>
          </cell>
          <cell r="C156" t="str">
            <v>m²</v>
          </cell>
          <cell r="D156">
            <v>171.40180000000001</v>
          </cell>
        </row>
        <row r="157">
          <cell r="A157" t="str">
            <v>M0230</v>
          </cell>
          <cell r="B157" t="str">
            <v>Gabião tipo caixa em liga de zinco e alumínio de malha hexagonal - C = 2,00 m, L = 1,00 m e H = 0,50 m</v>
          </cell>
          <cell r="C157" t="str">
            <v>un</v>
          </cell>
          <cell r="D157">
            <v>541.20010000000002</v>
          </cell>
        </row>
        <row r="158">
          <cell r="A158" t="str">
            <v>M0231</v>
          </cell>
          <cell r="B158" t="str">
            <v>Gabião tipo caixa em liga de zinco e alumínio de malha hexagonal - C = 2,00 m, L = 1,00 m e H = 1,00 m</v>
          </cell>
          <cell r="C158" t="str">
            <v>un</v>
          </cell>
          <cell r="D158">
            <v>810.44640000000004</v>
          </cell>
        </row>
        <row r="159">
          <cell r="A159" t="str">
            <v>M0232</v>
          </cell>
          <cell r="B159" t="str">
            <v>Gabião tipo caixa em liga de zinco e alumínio revestido com polímero de malha hexagonal - C = 2,00 m, L = 1,00 m e H = 0,50 m</v>
          </cell>
          <cell r="C159" t="str">
            <v>un</v>
          </cell>
          <cell r="D159">
            <v>675.63220000000001</v>
          </cell>
        </row>
        <row r="160">
          <cell r="A160" t="str">
            <v>M0233</v>
          </cell>
          <cell r="B160" t="str">
            <v>Gabião tipo caixa em liga de zinco e alumínio revestido com polímero de malha hexagonal - C = 2,00 m, L = 1,00 m e H = 1,00 m</v>
          </cell>
          <cell r="C160" t="str">
            <v>un</v>
          </cell>
          <cell r="D160">
            <v>943.2414</v>
          </cell>
        </row>
        <row r="161">
          <cell r="A161" t="str">
            <v>M0234</v>
          </cell>
          <cell r="B161" t="str">
            <v>Gabião tipo saco em liga de zinco e alumínio revestido com polímero de malha hexagonal - D = 0,65 m</v>
          </cell>
          <cell r="C161" t="str">
            <v>m³</v>
          </cell>
          <cell r="D161">
            <v>488.95940000000002</v>
          </cell>
        </row>
        <row r="162">
          <cell r="A162" t="str">
            <v>M0235</v>
          </cell>
          <cell r="B162" t="str">
            <v>Gabião tipo colchão em liga de zinco e alumínio revestido com polímero de malha hexagonal - E = 0,23 m</v>
          </cell>
          <cell r="C162" t="str">
            <v>m²</v>
          </cell>
          <cell r="D162">
            <v>179.1206</v>
          </cell>
        </row>
        <row r="163">
          <cell r="A163" t="str">
            <v>M0236</v>
          </cell>
          <cell r="B163" t="str">
            <v>Gabião tipo colchão em liga de zinco e alumínio revestido com polímero de malha hexagonal - E = 0,30 m</v>
          </cell>
          <cell r="C163" t="str">
            <v>m²</v>
          </cell>
          <cell r="D163">
            <v>205.43360000000001</v>
          </cell>
        </row>
        <row r="164">
          <cell r="A164" t="str">
            <v>M0237</v>
          </cell>
          <cell r="B164" t="str">
            <v>Energia elétrica</v>
          </cell>
          <cell r="C164" t="str">
            <v>kWh</v>
          </cell>
          <cell r="D164">
            <v>1.0137</v>
          </cell>
        </row>
        <row r="165">
          <cell r="A165" t="str">
            <v>M0253</v>
          </cell>
          <cell r="B165" t="str">
            <v>Cabo de cobre flexível antichama isolado em PVC - tensão de 450/750 V e seção de 16 mm²</v>
          </cell>
          <cell r="C165" t="str">
            <v>m</v>
          </cell>
          <cell r="D165">
            <v>14.999000000000001</v>
          </cell>
        </row>
        <row r="166">
          <cell r="A166" t="str">
            <v>M0254</v>
          </cell>
          <cell r="B166" t="str">
            <v>Mistura gasosa de argônio e dióxido de carbono para solda MIG/MAG</v>
          </cell>
          <cell r="C166" t="str">
            <v>m³</v>
          </cell>
          <cell r="D166">
            <v>51.995199999999997</v>
          </cell>
        </row>
        <row r="167">
          <cell r="A167" t="str">
            <v>M0256</v>
          </cell>
          <cell r="B167" t="str">
            <v>Tinta à base de etil silicato de zinco bicomponente para fundo preparador de pintura</v>
          </cell>
          <cell r="C167" t="str">
            <v>l</v>
          </cell>
          <cell r="D167">
            <v>251.40790000000001</v>
          </cell>
        </row>
        <row r="168">
          <cell r="A168" t="str">
            <v>M0257</v>
          </cell>
          <cell r="B168" t="str">
            <v>Diluente para tinta à base de etil silicato de zinco</v>
          </cell>
          <cell r="C168" t="str">
            <v>l</v>
          </cell>
          <cell r="D168">
            <v>36.591900000000003</v>
          </cell>
        </row>
        <row r="169">
          <cell r="A169" t="str">
            <v>M0260</v>
          </cell>
          <cell r="B169" t="str">
            <v>Cabo de cobre PP flexível isolado em PVC - tensão de 300/500 V e seção de 3 x 1,5 mm²</v>
          </cell>
          <cell r="C169" t="str">
            <v>m</v>
          </cell>
          <cell r="D169">
            <v>5.0907</v>
          </cell>
        </row>
        <row r="170">
          <cell r="A170" t="str">
            <v>M0264</v>
          </cell>
          <cell r="B170" t="str">
            <v>Bomba de combustível industrial eletrônica simples</v>
          </cell>
          <cell r="C170" t="str">
            <v>un</v>
          </cell>
          <cell r="D170">
            <v>28932.329300000001</v>
          </cell>
        </row>
        <row r="171">
          <cell r="A171" t="str">
            <v>M0265</v>
          </cell>
          <cell r="B171" t="str">
            <v>Tanque de combustível aéreo horizontal com escada para visita - capacidade de 5.000 l</v>
          </cell>
          <cell r="C171" t="str">
            <v>un</v>
          </cell>
          <cell r="D171">
            <v>20746.4568</v>
          </cell>
        </row>
        <row r="172">
          <cell r="A172" t="str">
            <v>M0266</v>
          </cell>
          <cell r="B172" t="str">
            <v>Cabo de cobre flexível antichama isolado em PVC - tensão de 0,6/1,0 kV e seção de 240 mm²</v>
          </cell>
          <cell r="C172" t="str">
            <v>m</v>
          </cell>
          <cell r="D172">
            <v>172.07550000000001</v>
          </cell>
        </row>
        <row r="173">
          <cell r="A173" t="str">
            <v>M0267</v>
          </cell>
          <cell r="B173" t="str">
            <v>Módulo de torre de elevador de cremalheira</v>
          </cell>
          <cell r="C173" t="str">
            <v>un</v>
          </cell>
          <cell r="D173">
            <v>3910.7082</v>
          </cell>
        </row>
        <row r="174">
          <cell r="A174" t="str">
            <v>M0268</v>
          </cell>
          <cell r="B174" t="str">
            <v>Módulo de ancoragem de torre de elevador de cremalheira</v>
          </cell>
          <cell r="C174" t="str">
            <v>un</v>
          </cell>
          <cell r="D174">
            <v>2939.3980999999999</v>
          </cell>
        </row>
        <row r="175">
          <cell r="A175" t="str">
            <v>M0269</v>
          </cell>
          <cell r="B175" t="str">
            <v>Cabo de cobre flexível antichama isolado em PVC - tensão de 0,6/1,0 kV e seção de 50 mm²</v>
          </cell>
          <cell r="C175" t="str">
            <v>m</v>
          </cell>
          <cell r="D175">
            <v>36.976300000000002</v>
          </cell>
        </row>
        <row r="176">
          <cell r="A176" t="str">
            <v>M0284</v>
          </cell>
          <cell r="B176" t="str">
            <v>Caibro de pinho - L = 7,5 cm e E = 7,5 cm</v>
          </cell>
          <cell r="C176" t="str">
            <v>m</v>
          </cell>
          <cell r="D176">
            <v>18.226400000000002</v>
          </cell>
        </row>
        <row r="177">
          <cell r="A177" t="str">
            <v>M0285</v>
          </cell>
          <cell r="B177" t="str">
            <v>Pontalete para escoramento - D = 15 cm</v>
          </cell>
          <cell r="C177" t="str">
            <v>m</v>
          </cell>
          <cell r="D177">
            <v>6.9877000000000002</v>
          </cell>
        </row>
        <row r="178">
          <cell r="A178" t="str">
            <v>M0286</v>
          </cell>
          <cell r="B178" t="str">
            <v>Tábua - E = 2,5 cm e L = 30 cm</v>
          </cell>
          <cell r="C178" t="str">
            <v>m</v>
          </cell>
          <cell r="D178">
            <v>22.921600000000002</v>
          </cell>
        </row>
        <row r="179">
          <cell r="A179" t="str">
            <v>M0289</v>
          </cell>
          <cell r="B179" t="str">
            <v>Tábua - E = 2,5 cm e L = 15 cm</v>
          </cell>
          <cell r="C179" t="str">
            <v>m</v>
          </cell>
          <cell r="D179">
            <v>11.000299999999999</v>
          </cell>
        </row>
        <row r="180">
          <cell r="A180" t="str">
            <v>M0290</v>
          </cell>
          <cell r="B180" t="str">
            <v>Tábua - E = 2,5 cm e L = 10 cm</v>
          </cell>
          <cell r="C180" t="str">
            <v>m</v>
          </cell>
          <cell r="D180">
            <v>5.7755000000000001</v>
          </cell>
        </row>
        <row r="181">
          <cell r="A181" t="str">
            <v>M0291</v>
          </cell>
          <cell r="B181" t="str">
            <v>Estrutura modular com 2 banheiros - L = 2,44 m e C = 6,06 m (1 TEU)</v>
          </cell>
          <cell r="C181" t="str">
            <v>un</v>
          </cell>
          <cell r="D181">
            <v>79441.489499999996</v>
          </cell>
        </row>
        <row r="182">
          <cell r="A182" t="str">
            <v>M0292</v>
          </cell>
          <cell r="B182" t="str">
            <v>Estrutura modular com janela - L = 2,44 m e C = 6,06 m (1 TEU)</v>
          </cell>
          <cell r="C182" t="str">
            <v>un</v>
          </cell>
          <cell r="D182">
            <v>64424.608699999997</v>
          </cell>
        </row>
        <row r="183">
          <cell r="A183" t="str">
            <v>M0293</v>
          </cell>
          <cell r="B183" t="str">
            <v>Estrutura modular com janela - L = 4,88 m e C = 6,06 m (1 TEU duplo)</v>
          </cell>
          <cell r="C183" t="str">
            <v>un</v>
          </cell>
          <cell r="D183">
            <v>130621.95110000001</v>
          </cell>
        </row>
        <row r="184">
          <cell r="A184" t="str">
            <v>M0294</v>
          </cell>
          <cell r="B184" t="str">
            <v>Estrutura modular com janela e 2 banheiros - L = 4,88 m e C = 6,06 m (1 TEU duplo)</v>
          </cell>
          <cell r="C184" t="str">
            <v>un</v>
          </cell>
          <cell r="D184">
            <v>131170.9841</v>
          </cell>
        </row>
        <row r="185">
          <cell r="A185" t="str">
            <v>M0295</v>
          </cell>
          <cell r="B185" t="str">
            <v>Estrutura modular com revestimento térmico, janela e banheiro - L = 2,44 m e C = 6,06 m (1 TEU)</v>
          </cell>
          <cell r="C185" t="str">
            <v>un</v>
          </cell>
          <cell r="D185">
            <v>72634.163700000005</v>
          </cell>
        </row>
        <row r="186">
          <cell r="A186" t="str">
            <v>M0296</v>
          </cell>
          <cell r="B186" t="str">
            <v>Estrutura modular com revestimento térmico, janela e banheiro - L = 2,44 m e C = 12,19 m (2 TEU)</v>
          </cell>
          <cell r="C186" t="str">
            <v>un</v>
          </cell>
          <cell r="D186">
            <v>138361.66949999999</v>
          </cell>
        </row>
        <row r="187">
          <cell r="A187" t="str">
            <v>M0297</v>
          </cell>
          <cell r="B187" t="str">
            <v>Estrutura modular com 3 janelas para guarita - L = 2,44 m e C = 3,05 m (1/2 TEU)</v>
          </cell>
          <cell r="C187" t="str">
            <v>un</v>
          </cell>
          <cell r="D187">
            <v>40271.409299999999</v>
          </cell>
        </row>
        <row r="188">
          <cell r="A188" t="str">
            <v>M0301</v>
          </cell>
          <cell r="B188" t="str">
            <v>Pontalete para escoramento - D = 10 cm</v>
          </cell>
          <cell r="C188" t="str">
            <v>m</v>
          </cell>
          <cell r="D188">
            <v>3.1072000000000002</v>
          </cell>
        </row>
        <row r="189">
          <cell r="A189" t="str">
            <v>M0310</v>
          </cell>
          <cell r="B189" t="str">
            <v>Peça de madeira - L = 7,5 cm e E = 2,5 cm</v>
          </cell>
          <cell r="C189" t="str">
            <v>m</v>
          </cell>
          <cell r="D189">
            <v>6.1029999999999998</v>
          </cell>
        </row>
        <row r="190">
          <cell r="A190" t="str">
            <v>M0311</v>
          </cell>
          <cell r="B190" t="str">
            <v xml:space="preserve">Filtro de aspiração de ar externo com capacidade 3,58 l/s para compressor de ar respirável </v>
          </cell>
          <cell r="C190" t="str">
            <v>un</v>
          </cell>
          <cell r="D190">
            <v>307.61579999999998</v>
          </cell>
        </row>
        <row r="191">
          <cell r="A191" t="str">
            <v>M0312</v>
          </cell>
          <cell r="B191" t="str">
            <v xml:space="preserve">Filtro de purificação de ar comprimido com capacidade de 35 MPa para compressor de ar respirável </v>
          </cell>
          <cell r="C191" t="str">
            <v>un</v>
          </cell>
          <cell r="D191">
            <v>316.88499999999999</v>
          </cell>
        </row>
        <row r="192">
          <cell r="A192" t="str">
            <v>M0344</v>
          </cell>
          <cell r="B192" t="str">
            <v>Cal hidratada - a granel</v>
          </cell>
          <cell r="C192" t="str">
            <v>kg</v>
          </cell>
          <cell r="D192">
            <v>0.51959999999999995</v>
          </cell>
        </row>
        <row r="193">
          <cell r="A193" t="str">
            <v>M0345</v>
          </cell>
          <cell r="B193" t="str">
            <v>Cal hidratada - saco</v>
          </cell>
          <cell r="C193" t="str">
            <v>kg</v>
          </cell>
          <cell r="D193">
            <v>0.8246</v>
          </cell>
        </row>
        <row r="194">
          <cell r="A194" t="str">
            <v>M0346</v>
          </cell>
          <cell r="B194" t="str">
            <v>Disco de aço para bomba de projeção via seca</v>
          </cell>
          <cell r="C194" t="str">
            <v>un</v>
          </cell>
          <cell r="D194">
            <v>373.07530000000003</v>
          </cell>
        </row>
        <row r="195">
          <cell r="A195" t="str">
            <v>M0347</v>
          </cell>
          <cell r="B195" t="str">
            <v>Disco de aço para bomba de projeção via úmida</v>
          </cell>
          <cell r="C195" t="str">
            <v>un</v>
          </cell>
          <cell r="D195">
            <v>1475.2415000000001</v>
          </cell>
        </row>
        <row r="196">
          <cell r="A196" t="str">
            <v>M0348</v>
          </cell>
          <cell r="B196" t="str">
            <v>Disco de borracha para bomba de projeção via seca</v>
          </cell>
          <cell r="C196" t="str">
            <v>un</v>
          </cell>
          <cell r="D196">
            <v>301.88260000000002</v>
          </cell>
        </row>
        <row r="197">
          <cell r="A197" t="str">
            <v>M0349</v>
          </cell>
          <cell r="B197" t="str">
            <v>Disco de borracha para bomba de projeção via úmida</v>
          </cell>
          <cell r="C197" t="str">
            <v>un</v>
          </cell>
          <cell r="D197">
            <v>674.25340000000006</v>
          </cell>
        </row>
        <row r="198">
          <cell r="A198" t="str">
            <v>M0350</v>
          </cell>
          <cell r="B198" t="str">
            <v>Bico para bomba de projeção</v>
          </cell>
          <cell r="C198" t="str">
            <v>un</v>
          </cell>
          <cell r="D198">
            <v>298.14170000000001</v>
          </cell>
        </row>
        <row r="199">
          <cell r="A199" t="str">
            <v>M0351</v>
          </cell>
          <cell r="B199" t="str">
            <v>Mangote para bomba de projeção</v>
          </cell>
          <cell r="C199" t="str">
            <v>m</v>
          </cell>
          <cell r="D199">
            <v>339.19229999999999</v>
          </cell>
        </row>
        <row r="200">
          <cell r="A200" t="str">
            <v>M0364</v>
          </cell>
          <cell r="B200" t="str">
            <v>Perfil cartola em aço carbono SAE 1010/1020 galvanizado - 50 x 70 x 3 mm - aba 20 mm</v>
          </cell>
          <cell r="C200" t="str">
            <v>m</v>
          </cell>
          <cell r="D200">
            <v>127.1711</v>
          </cell>
        </row>
        <row r="201">
          <cell r="A201" t="str">
            <v>M0365</v>
          </cell>
          <cell r="B201" t="str">
            <v>Cantoneira em ferro de abas iguais - L = 25,4 mm e E = 4,76 mm</v>
          </cell>
          <cell r="C201" t="str">
            <v>kg</v>
          </cell>
          <cell r="D201">
            <v>9.6268999999999991</v>
          </cell>
        </row>
        <row r="202">
          <cell r="A202" t="str">
            <v>M0366</v>
          </cell>
          <cell r="B202" t="str">
            <v>Cantoneira em aço ASTM A36 galvanizado</v>
          </cell>
          <cell r="C202" t="str">
            <v>kg</v>
          </cell>
          <cell r="D202">
            <v>9.1853999999999996</v>
          </cell>
        </row>
        <row r="203">
          <cell r="A203" t="str">
            <v>M0375</v>
          </cell>
          <cell r="B203" t="str">
            <v>Serra copo com suporte para furadeira para chapas de até 3 mm - D = 25 mm</v>
          </cell>
          <cell r="C203" t="str">
            <v>un</v>
          </cell>
          <cell r="D203">
            <v>113.0771</v>
          </cell>
        </row>
        <row r="204">
          <cell r="A204" t="str">
            <v>M0395</v>
          </cell>
          <cell r="B204" t="str">
            <v>Chapa de alumínio - E = 1,5 mm</v>
          </cell>
          <cell r="C204" t="str">
            <v>m²</v>
          </cell>
          <cell r="D204">
            <v>174.9743</v>
          </cell>
        </row>
        <row r="205">
          <cell r="A205" t="str">
            <v>M0408</v>
          </cell>
          <cell r="B205" t="str">
            <v>Chumbador de expansão controlada por torque em aço zincado para concreto - D = 12,5 mm</v>
          </cell>
          <cell r="C205" t="str">
            <v>un</v>
          </cell>
          <cell r="D205">
            <v>8.3561999999999994</v>
          </cell>
        </row>
        <row r="206">
          <cell r="A206" t="str">
            <v>M0409</v>
          </cell>
          <cell r="B206" t="str">
            <v>Chumbador de expansão controlada por torque em aço zincado para concreto - D = 6,3 mm</v>
          </cell>
          <cell r="C206" t="str">
            <v>un</v>
          </cell>
          <cell r="D206">
            <v>0.88419999999999999</v>
          </cell>
        </row>
        <row r="207">
          <cell r="A207" t="str">
            <v>M0410</v>
          </cell>
          <cell r="B207" t="str">
            <v>Chumbador de expansão controlada por torque em aço zincado para concreto - D = 20,0 mm</v>
          </cell>
          <cell r="C207" t="str">
            <v>un</v>
          </cell>
          <cell r="D207">
            <v>14.6518</v>
          </cell>
        </row>
        <row r="208">
          <cell r="A208" t="str">
            <v>M0411</v>
          </cell>
          <cell r="B208" t="str">
            <v>Chumbador de expansão controlada por torque em aço zincado para concreto - D = 10,0 mm</v>
          </cell>
          <cell r="C208" t="str">
            <v>un</v>
          </cell>
          <cell r="D208">
            <v>3.2545999999999999</v>
          </cell>
        </row>
        <row r="209">
          <cell r="A209" t="str">
            <v>M0412</v>
          </cell>
          <cell r="B209" t="str">
            <v>Chumbador de expansão controlada por torque em aço zincado para concreto - D = 16,0 mm</v>
          </cell>
          <cell r="C209" t="str">
            <v>un</v>
          </cell>
          <cell r="D209">
            <v>10.9595</v>
          </cell>
        </row>
        <row r="210">
          <cell r="A210" t="str">
            <v>M0413</v>
          </cell>
          <cell r="B210" t="str">
            <v>Chumbador de expansão controlada por torque em aço zincado para concreto - D = 25,0 mm</v>
          </cell>
          <cell r="C210" t="str">
            <v>un</v>
          </cell>
          <cell r="D210">
            <v>32.216500000000003</v>
          </cell>
        </row>
        <row r="211">
          <cell r="A211" t="str">
            <v>M0421</v>
          </cell>
          <cell r="B211" t="str">
            <v>Argamassa expansiva para desmonte de rocha e demolição de concreto</v>
          </cell>
          <cell r="C211" t="str">
            <v>kg</v>
          </cell>
          <cell r="D211">
            <v>12.5458</v>
          </cell>
        </row>
        <row r="212">
          <cell r="A212" t="str">
            <v>M0424</v>
          </cell>
          <cell r="B212" t="str">
            <v>Cimento Portland CP II - 32 - saco</v>
          </cell>
          <cell r="C212" t="str">
            <v>kg</v>
          </cell>
          <cell r="D212">
            <v>0.65</v>
          </cell>
        </row>
        <row r="213">
          <cell r="A213" t="str">
            <v>M0427</v>
          </cell>
          <cell r="B213" t="str">
            <v>Cordoalha nua tipo CP 190 RB - D = 12,7 mm</v>
          </cell>
          <cell r="C213" t="str">
            <v>kg</v>
          </cell>
          <cell r="D213">
            <v>10.587899999999999</v>
          </cell>
        </row>
        <row r="214">
          <cell r="A214" t="str">
            <v>M0428</v>
          </cell>
          <cell r="B214" t="str">
            <v>Cordoalha nua tipo CP 190 RB - D = 15,2 mm</v>
          </cell>
          <cell r="C214" t="str">
            <v>kg</v>
          </cell>
          <cell r="D214">
            <v>10.587899999999999</v>
          </cell>
        </row>
        <row r="215">
          <cell r="A215" t="str">
            <v>M0429</v>
          </cell>
          <cell r="B215" t="str">
            <v>Perfil de alumínio tipo L421 para placa de sinalização - seção de 33 x 40 mm</v>
          </cell>
          <cell r="C215" t="str">
            <v>m</v>
          </cell>
          <cell r="D215">
            <v>14.966699999999999</v>
          </cell>
        </row>
        <row r="216">
          <cell r="A216" t="str">
            <v>M0434</v>
          </cell>
          <cell r="B216" t="str">
            <v>Tirante de barra de aço - tensão de escoamento = 950 MPa, tensão de ruptura = 1.050 MPa e D = 32 mm</v>
          </cell>
          <cell r="C216" t="str">
            <v>m</v>
          </cell>
          <cell r="D216">
            <v>260.41989999999998</v>
          </cell>
        </row>
        <row r="217">
          <cell r="A217" t="str">
            <v>M0442</v>
          </cell>
          <cell r="B217" t="str">
            <v>Compensado plastificado - E = 10 mm</v>
          </cell>
          <cell r="C217" t="str">
            <v>m²</v>
          </cell>
          <cell r="D217">
            <v>39.100999999999999</v>
          </cell>
        </row>
        <row r="218">
          <cell r="A218" t="str">
            <v>M0443</v>
          </cell>
          <cell r="B218" t="str">
            <v>Compensado plastificado - E = 12 mm</v>
          </cell>
          <cell r="C218" t="str">
            <v>m²</v>
          </cell>
          <cell r="D218">
            <v>46.205800000000004</v>
          </cell>
        </row>
        <row r="219">
          <cell r="A219" t="str">
            <v>M0444</v>
          </cell>
          <cell r="B219" t="str">
            <v>Luva em aço para emenda tipo prensada - D = 12,5 mm</v>
          </cell>
          <cell r="C219" t="str">
            <v>un</v>
          </cell>
          <cell r="D219">
            <v>18.851500000000001</v>
          </cell>
        </row>
        <row r="220">
          <cell r="A220" t="str">
            <v>M0445</v>
          </cell>
          <cell r="B220" t="str">
            <v>Luva em aço para emenda tipo prensada - D = 16,0 mm</v>
          </cell>
          <cell r="C220" t="str">
            <v>un</v>
          </cell>
          <cell r="D220">
            <v>26.726600000000001</v>
          </cell>
        </row>
        <row r="221">
          <cell r="A221" t="str">
            <v>M0446</v>
          </cell>
          <cell r="B221" t="str">
            <v>Compensado resinado - E = 10 mm</v>
          </cell>
          <cell r="C221" t="str">
            <v>m²</v>
          </cell>
          <cell r="D221">
            <v>30.922799999999999</v>
          </cell>
        </row>
        <row r="222">
          <cell r="A222" t="str">
            <v>M0447</v>
          </cell>
          <cell r="B222" t="str">
            <v>Compensado resinado - E = 12 mm</v>
          </cell>
          <cell r="C222" t="str">
            <v>m²</v>
          </cell>
          <cell r="D222">
            <v>35.977200000000003</v>
          </cell>
        </row>
        <row r="223">
          <cell r="A223" t="str">
            <v>M0448</v>
          </cell>
          <cell r="B223" t="str">
            <v>Compensado resinado - E = 14 mm</v>
          </cell>
          <cell r="C223" t="str">
            <v>m²</v>
          </cell>
          <cell r="D223">
            <v>40.290199999999999</v>
          </cell>
        </row>
        <row r="224">
          <cell r="A224" t="str">
            <v>M0450</v>
          </cell>
          <cell r="B224" t="str">
            <v>Compensado de virola - E = 6 mm</v>
          </cell>
          <cell r="C224" t="str">
            <v>m²</v>
          </cell>
          <cell r="D224">
            <v>39.6233</v>
          </cell>
        </row>
        <row r="225">
          <cell r="A225" t="str">
            <v>M0451</v>
          </cell>
          <cell r="B225" t="str">
            <v>Concreto usinado - fck = 20 MPa (comercial)</v>
          </cell>
          <cell r="C225" t="str">
            <v>m³</v>
          </cell>
          <cell r="D225" t="str">
            <v>-</v>
          </cell>
        </row>
        <row r="226">
          <cell r="A226" t="str">
            <v>M0452</v>
          </cell>
          <cell r="B226" t="str">
            <v>Concreto usinado - fck = 25 MPa (comercial)</v>
          </cell>
          <cell r="C226" t="str">
            <v>m³</v>
          </cell>
          <cell r="D226" t="str">
            <v>-</v>
          </cell>
        </row>
        <row r="227">
          <cell r="A227" t="str">
            <v>M0453</v>
          </cell>
          <cell r="B227" t="str">
            <v>Concreto usinado - fck = 30 MPa (comercial)</v>
          </cell>
          <cell r="C227" t="str">
            <v>m³</v>
          </cell>
          <cell r="D227" t="str">
            <v>-</v>
          </cell>
        </row>
        <row r="228">
          <cell r="A228" t="str">
            <v>M0454</v>
          </cell>
          <cell r="B228" t="str">
            <v>Concreto usinado - fck = 35 MPa (comercial)</v>
          </cell>
          <cell r="C228" t="str">
            <v>m³</v>
          </cell>
          <cell r="D228" t="str">
            <v>-</v>
          </cell>
        </row>
        <row r="229">
          <cell r="A229" t="str">
            <v>M0459</v>
          </cell>
          <cell r="B229" t="str">
            <v>Compensado plastificado - E = 14 mm</v>
          </cell>
          <cell r="C229" t="str">
            <v>m²</v>
          </cell>
          <cell r="D229">
            <v>51.335000000000001</v>
          </cell>
        </row>
        <row r="230">
          <cell r="A230" t="str">
            <v>M0467</v>
          </cell>
          <cell r="B230" t="str">
            <v>Luva em aço para emenda tipo prensada - D = 20,0 mm</v>
          </cell>
          <cell r="C230" t="str">
            <v>un</v>
          </cell>
          <cell r="D230">
            <v>37.113900000000001</v>
          </cell>
        </row>
        <row r="231">
          <cell r="A231" t="str">
            <v>M0468</v>
          </cell>
          <cell r="B231" t="str">
            <v>Luva em aço para emenda tipo prensada - D = 25,0 mm</v>
          </cell>
          <cell r="C231" t="str">
            <v>un</v>
          </cell>
          <cell r="D231">
            <v>64.9572</v>
          </cell>
        </row>
        <row r="232">
          <cell r="A232" t="str">
            <v>M0469</v>
          </cell>
          <cell r="B232" t="str">
            <v>Luva em aço para emenda tipo prensada - D = 32,0 mm</v>
          </cell>
          <cell r="C232" t="str">
            <v>un</v>
          </cell>
          <cell r="D232">
            <v>146.32650000000001</v>
          </cell>
        </row>
        <row r="233">
          <cell r="A233" t="str">
            <v>M0470</v>
          </cell>
          <cell r="B233" t="str">
            <v>Luva em aço para emenda com rosca cônica - D = 12,5 mm</v>
          </cell>
          <cell r="C233" t="str">
            <v>un</v>
          </cell>
          <cell r="D233">
            <v>14.8581</v>
          </cell>
        </row>
        <row r="234">
          <cell r="A234" t="str">
            <v>M0471</v>
          </cell>
          <cell r="B234" t="str">
            <v>Luva em aço para emenda com rosca cônica - D = 16,0 mm</v>
          </cell>
          <cell r="C234" t="str">
            <v>un</v>
          </cell>
          <cell r="D234">
            <v>24.905899999999999</v>
          </cell>
        </row>
        <row r="235">
          <cell r="A235" t="str">
            <v>M0472</v>
          </cell>
          <cell r="B235" t="str">
            <v>Luva em aço para emenda com rosca cônica - D = 20,0 mm</v>
          </cell>
          <cell r="C235" t="str">
            <v>un</v>
          </cell>
          <cell r="D235">
            <v>35.848100000000002</v>
          </cell>
        </row>
        <row r="236">
          <cell r="A236" t="str">
            <v>M0481</v>
          </cell>
          <cell r="B236" t="str">
            <v>Luva em aço para emenda com rosca cônica - D = 25,0 mm</v>
          </cell>
          <cell r="C236" t="str">
            <v>un</v>
          </cell>
          <cell r="D236">
            <v>46.721699999999998</v>
          </cell>
        </row>
        <row r="237">
          <cell r="A237" t="str">
            <v>M0502</v>
          </cell>
          <cell r="B237" t="str">
            <v>Luva em aço para emenda com rosca cônica - D = 32,0 mm</v>
          </cell>
          <cell r="C237" t="str">
            <v>un</v>
          </cell>
          <cell r="D237">
            <v>69.026300000000006</v>
          </cell>
        </row>
        <row r="238">
          <cell r="A238" t="str">
            <v>M0505</v>
          </cell>
          <cell r="B238" t="str">
            <v>Broca de widia - D = 6,5 mm e C = 100 mm</v>
          </cell>
          <cell r="C238" t="str">
            <v>un</v>
          </cell>
          <cell r="D238">
            <v>4.4303999999999997</v>
          </cell>
        </row>
        <row r="239">
          <cell r="A239" t="str">
            <v>M0506</v>
          </cell>
          <cell r="B239" t="str">
            <v>Broca de widia - D = 8 mm e C = 120 mm</v>
          </cell>
          <cell r="C239" t="str">
            <v>un</v>
          </cell>
          <cell r="D239">
            <v>7.4687000000000001</v>
          </cell>
        </row>
        <row r="240">
          <cell r="A240" t="str">
            <v>M0511</v>
          </cell>
          <cell r="B240" t="str">
            <v>Abrasivo tipo granalha de aço</v>
          </cell>
          <cell r="C240" t="str">
            <v>kg</v>
          </cell>
          <cell r="D240">
            <v>12.225</v>
          </cell>
        </row>
        <row r="241">
          <cell r="A241" t="str">
            <v>M0512</v>
          </cell>
          <cell r="B241" t="str">
            <v>Bico venturi longo - D = 7,9 mm (5/16")</v>
          </cell>
          <cell r="C241" t="str">
            <v>un</v>
          </cell>
          <cell r="D241">
            <v>631.82420000000002</v>
          </cell>
        </row>
        <row r="242">
          <cell r="A242" t="str">
            <v>M0521</v>
          </cell>
          <cell r="B242" t="str">
            <v>Laminado elastoplástico - E = 1,5 mm</v>
          </cell>
          <cell r="C242" t="str">
            <v>m²</v>
          </cell>
          <cell r="D242">
            <v>190.73689999999999</v>
          </cell>
        </row>
        <row r="243">
          <cell r="A243" t="str">
            <v>M0532</v>
          </cell>
          <cell r="B243" t="str">
            <v>Escora tubular galvanizada regulável telescópica para tunnel liner - L = 2,42 a 4,00 m e capacidade de 1.750 a 625 kg</v>
          </cell>
          <cell r="C243" t="str">
            <v>kg</v>
          </cell>
          <cell r="D243">
            <v>19.733699999999999</v>
          </cell>
        </row>
        <row r="244">
          <cell r="A244" t="str">
            <v>M0533</v>
          </cell>
          <cell r="B244" t="str">
            <v>Escora tubular galvanizada regulável - L = 3,00 a 4,50 m e capacidade de 2.100 a 750 kg</v>
          </cell>
          <cell r="C244" t="str">
            <v>un</v>
          </cell>
          <cell r="D244">
            <v>282.03719999999998</v>
          </cell>
        </row>
        <row r="245">
          <cell r="A245" t="str">
            <v>M0534</v>
          </cell>
          <cell r="B245" t="str">
            <v>Escora tubular galvanizada regulável - L = 2,00 a 3,10 m e capacidade de 3.200 a 1.500 kg</v>
          </cell>
          <cell r="C245" t="str">
            <v>un</v>
          </cell>
          <cell r="D245">
            <v>204.86449999999999</v>
          </cell>
        </row>
        <row r="246">
          <cell r="A246" t="str">
            <v>M0536</v>
          </cell>
          <cell r="B246" t="str">
            <v>Quadro tubular contraventado com acessórios - C = 1,00 m, L = 1,00 m e H = 1,25 m</v>
          </cell>
          <cell r="C246" t="str">
            <v>un</v>
          </cell>
          <cell r="D246">
            <v>576.01729999999998</v>
          </cell>
        </row>
        <row r="247">
          <cell r="A247" t="str">
            <v>M0537</v>
          </cell>
          <cell r="B247" t="str">
            <v>Sapata ajustável para andaime - base quadrada de 15 x 15 cm</v>
          </cell>
          <cell r="C247" t="str">
            <v>un</v>
          </cell>
          <cell r="D247">
            <v>93.014899999999997</v>
          </cell>
        </row>
        <row r="248">
          <cell r="A248" t="str">
            <v>M0538</v>
          </cell>
          <cell r="B248" t="str">
            <v>Escada metálica tipo marinheiro para andaime</v>
          </cell>
          <cell r="C248" t="str">
            <v>m</v>
          </cell>
          <cell r="D248">
            <v>199.8817</v>
          </cell>
        </row>
        <row r="249">
          <cell r="A249" t="str">
            <v>M0539</v>
          </cell>
          <cell r="B249" t="str">
            <v>Quadro tubular contraventado para andaime - H = 100 cm e L = 100 cm</v>
          </cell>
          <cell r="C249" t="str">
            <v>un</v>
          </cell>
          <cell r="D249">
            <v>209.39670000000001</v>
          </cell>
        </row>
        <row r="250">
          <cell r="A250" t="str">
            <v>M0540</v>
          </cell>
          <cell r="B250" t="str">
            <v>Quadro tubular contraventado para andaime - H = 100 cm e L = 150 cm</v>
          </cell>
          <cell r="C250" t="str">
            <v>un</v>
          </cell>
          <cell r="D250">
            <v>230.3212</v>
          </cell>
        </row>
        <row r="251">
          <cell r="A251" t="str">
            <v>M0541</v>
          </cell>
          <cell r="B251" t="str">
            <v>Quadro tubular contraventado para andaime - H = 100 cm e L = 200 cm</v>
          </cell>
          <cell r="C251" t="str">
            <v>un</v>
          </cell>
          <cell r="D251">
            <v>267.2088</v>
          </cell>
        </row>
        <row r="252">
          <cell r="A252" t="str">
            <v>M0542</v>
          </cell>
          <cell r="B252" t="str">
            <v>Diagonal tubular para andaime - C = 141 cm</v>
          </cell>
          <cell r="C252" t="str">
            <v>un</v>
          </cell>
          <cell r="D252">
            <v>77.471500000000006</v>
          </cell>
        </row>
        <row r="253">
          <cell r="A253" t="str">
            <v>M0543</v>
          </cell>
          <cell r="B253" t="str">
            <v>Diagonal tubular para andaime - C = 212 cm</v>
          </cell>
          <cell r="C253" t="str">
            <v>un</v>
          </cell>
          <cell r="D253">
            <v>81.637200000000007</v>
          </cell>
        </row>
        <row r="254">
          <cell r="A254" t="str">
            <v>M0544</v>
          </cell>
          <cell r="B254" t="str">
            <v>Diagonal tubular para andaime - C = 283 cm</v>
          </cell>
          <cell r="C254" t="str">
            <v>un</v>
          </cell>
          <cell r="D254">
            <v>94.439599999999999</v>
          </cell>
        </row>
        <row r="255">
          <cell r="A255" t="str">
            <v>M0545</v>
          </cell>
          <cell r="B255" t="str">
            <v>Plataforma metálica de piso para andaime - C = 100 e L = 33 cm</v>
          </cell>
          <cell r="C255" t="str">
            <v>un</v>
          </cell>
          <cell r="D255">
            <v>195.10919999999999</v>
          </cell>
        </row>
        <row r="256">
          <cell r="A256" t="str">
            <v>M0546</v>
          </cell>
          <cell r="B256" t="str">
            <v>Plataforma metálica de piso para andaime - C = 150 e L = 37 cm</v>
          </cell>
          <cell r="C256" t="str">
            <v>un</v>
          </cell>
          <cell r="D256">
            <v>228.5787</v>
          </cell>
        </row>
        <row r="257">
          <cell r="A257" t="str">
            <v>M0547</v>
          </cell>
          <cell r="B257" t="str">
            <v>Plataforma metálica de piso para andaime - C = 200 e L = 33 cm</v>
          </cell>
          <cell r="C257" t="str">
            <v>un</v>
          </cell>
          <cell r="D257">
            <v>341.64850000000001</v>
          </cell>
        </row>
        <row r="258">
          <cell r="A258" t="str">
            <v>M0548</v>
          </cell>
          <cell r="B258" t="str">
            <v>Quadro tubular tipo guarda-corpo para andaime - H = 120 cm e L = 100 cm</v>
          </cell>
          <cell r="C258" t="str">
            <v>un</v>
          </cell>
          <cell r="D258">
            <v>287.79160000000002</v>
          </cell>
        </row>
        <row r="259">
          <cell r="A259" t="str">
            <v>M0549</v>
          </cell>
          <cell r="B259" t="str">
            <v>Quadro tubular tipo guarda-corpo com acessórios para andaime - H = 120 cm e L = 150 cm</v>
          </cell>
          <cell r="C259" t="str">
            <v>un</v>
          </cell>
          <cell r="D259">
            <v>340.43770000000001</v>
          </cell>
        </row>
        <row r="260">
          <cell r="A260" t="str">
            <v>M0550</v>
          </cell>
          <cell r="B260" t="str">
            <v>Quadro tubular tipo guarda-corpo com acessórios para andaime - H = 120 cm e L = 200 cm</v>
          </cell>
          <cell r="C260" t="str">
            <v>un</v>
          </cell>
          <cell r="D260">
            <v>431.85669999999999</v>
          </cell>
        </row>
        <row r="261">
          <cell r="A261" t="str">
            <v>M0560</v>
          </cell>
          <cell r="B261" t="str">
            <v>Desmoldante para fôrmas de madeira</v>
          </cell>
          <cell r="C261" t="str">
            <v>l</v>
          </cell>
          <cell r="D261">
            <v>13.3363</v>
          </cell>
        </row>
        <row r="262">
          <cell r="A262" t="str">
            <v>M0562</v>
          </cell>
          <cell r="B262" t="str">
            <v>Abraçadeira giratória em aço galvanizado para escada multidirecional - D = 48 mm</v>
          </cell>
          <cell r="C262" t="str">
            <v>un</v>
          </cell>
          <cell r="D262">
            <v>57.614199999999997</v>
          </cell>
        </row>
        <row r="263">
          <cell r="A263" t="str">
            <v>M0563</v>
          </cell>
          <cell r="B263" t="str">
            <v>Tubo em aço galvanizado para escada multidirecional - C = 100 cm</v>
          </cell>
          <cell r="C263" t="str">
            <v>un</v>
          </cell>
          <cell r="D263">
            <v>97.208100000000002</v>
          </cell>
        </row>
        <row r="264">
          <cell r="A264" t="str">
            <v>M0564</v>
          </cell>
          <cell r="B264" t="str">
            <v>Peça base em aço galvanizado para escada multidirecional - C = 33 cm</v>
          </cell>
          <cell r="C264" t="str">
            <v>un</v>
          </cell>
          <cell r="D264">
            <v>130.7199</v>
          </cell>
        </row>
        <row r="265">
          <cell r="A265" t="str">
            <v>M0565</v>
          </cell>
          <cell r="B265" t="str">
            <v>Poste vertical em aço galvanizado para escada multidirecional - C = 100 cm</v>
          </cell>
          <cell r="C265" t="str">
            <v>un</v>
          </cell>
          <cell r="D265">
            <v>298.4393</v>
          </cell>
        </row>
        <row r="266">
          <cell r="A266" t="str">
            <v>M0566</v>
          </cell>
          <cell r="B266" t="str">
            <v>Poste vertical em aço galvanizado para escada multidirecional - C = 200 cm</v>
          </cell>
          <cell r="C266" t="str">
            <v>un</v>
          </cell>
          <cell r="D266">
            <v>462.99110000000002</v>
          </cell>
        </row>
        <row r="267">
          <cell r="A267" t="str">
            <v>M0567</v>
          </cell>
          <cell r="B267" t="str">
            <v>Travessa em aço galvanizado para escada multidirecional - C = 75 cm</v>
          </cell>
          <cell r="C267" t="str">
            <v>un</v>
          </cell>
          <cell r="D267">
            <v>148.12780000000001</v>
          </cell>
        </row>
        <row r="268">
          <cell r="A268" t="str">
            <v>M0568</v>
          </cell>
          <cell r="B268" t="str">
            <v>Travessa em aço galvanizado para escada multidirecional - C = 150 cm</v>
          </cell>
          <cell r="C268" t="str">
            <v>un</v>
          </cell>
          <cell r="D268">
            <v>305.10919999999999</v>
          </cell>
        </row>
        <row r="269">
          <cell r="A269" t="str">
            <v>M0569</v>
          </cell>
          <cell r="B269" t="str">
            <v>Travessa em aço galvanizado para escada multidirecional - C = 250 cm</v>
          </cell>
          <cell r="C269" t="str">
            <v>un</v>
          </cell>
          <cell r="D269">
            <v>415.39280000000002</v>
          </cell>
        </row>
        <row r="270">
          <cell r="A270" t="str">
            <v>M0570</v>
          </cell>
          <cell r="B270" t="str">
            <v>Diagonal em aço galvanizado para escada multidirecional - C = 150 cm para módulos de H = 200 cm</v>
          </cell>
          <cell r="C270" t="str">
            <v>un</v>
          </cell>
          <cell r="D270">
            <v>352.25630000000001</v>
          </cell>
        </row>
        <row r="271">
          <cell r="A271" t="str">
            <v>M0571</v>
          </cell>
          <cell r="B271" t="str">
            <v>Diagonal em aço galvanizado para escada multidirecional - C = 250 cm para módulos de H = 200 cm</v>
          </cell>
          <cell r="C271" t="str">
            <v>un</v>
          </cell>
          <cell r="D271">
            <v>398.37889999999999</v>
          </cell>
        </row>
        <row r="272">
          <cell r="A272" t="str">
            <v>M0572</v>
          </cell>
          <cell r="B272" t="str">
            <v>Piso em aço galvanizado para escada multidirecional - L = 32 cm e C = 150 cm</v>
          </cell>
          <cell r="C272" t="str">
            <v>un</v>
          </cell>
          <cell r="D272">
            <v>555.79219999999998</v>
          </cell>
        </row>
        <row r="273">
          <cell r="A273" t="str">
            <v>M0573</v>
          </cell>
          <cell r="B273" t="str">
            <v>Escada de alumínio para escada multidirecional - H = 200 cm e C = 250 cm</v>
          </cell>
          <cell r="C273" t="str">
            <v>un</v>
          </cell>
          <cell r="D273">
            <v>4611.2914000000001</v>
          </cell>
        </row>
        <row r="274">
          <cell r="A274" t="str">
            <v>M0574</v>
          </cell>
          <cell r="B274" t="str">
            <v>Corrimão externo em alumínio para escada multidirecional - C = 250 cm</v>
          </cell>
          <cell r="C274" t="str">
            <v>un</v>
          </cell>
          <cell r="D274">
            <v>777.31740000000002</v>
          </cell>
        </row>
        <row r="275">
          <cell r="A275" t="str">
            <v>M0575</v>
          </cell>
          <cell r="B275" t="str">
            <v>Corrimão interno em alumínio para escada multidirecional - C = 250 cm</v>
          </cell>
          <cell r="C275" t="str">
            <v>un</v>
          </cell>
          <cell r="D275">
            <v>1145.4051999999999</v>
          </cell>
        </row>
        <row r="276">
          <cell r="A276" t="str">
            <v>M0576</v>
          </cell>
          <cell r="B276" t="str">
            <v>Conexão tubular em aço galvanizado com semiabraçadeira para travessas - C = 30 cm e D = 48,3 mm</v>
          </cell>
          <cell r="C276" t="str">
            <v>un</v>
          </cell>
          <cell r="D276">
            <v>307.66750000000002</v>
          </cell>
        </row>
        <row r="277">
          <cell r="A277" t="str">
            <v>M0601</v>
          </cell>
          <cell r="B277" t="str">
            <v>Ponteiro para martelete - D = 32 mm e C = 1,00 m</v>
          </cell>
          <cell r="C277" t="str">
            <v>un</v>
          </cell>
          <cell r="D277">
            <v>794.05780000000004</v>
          </cell>
        </row>
        <row r="278">
          <cell r="A278" t="str">
            <v>M0602</v>
          </cell>
          <cell r="B278" t="str">
            <v>Ponteiro para rompedor hidráulico de 1.700 kg</v>
          </cell>
          <cell r="C278" t="str">
            <v>un</v>
          </cell>
          <cell r="D278">
            <v>7454.2219999999998</v>
          </cell>
        </row>
        <row r="279">
          <cell r="A279" t="str">
            <v>M0603</v>
          </cell>
          <cell r="B279" t="str">
            <v>Ponteiro para rompedor hidráulico de 520 kg</v>
          </cell>
          <cell r="C279" t="str">
            <v>un</v>
          </cell>
          <cell r="D279">
            <v>6045.2968000000001</v>
          </cell>
        </row>
        <row r="280">
          <cell r="A280" t="str">
            <v>M0614</v>
          </cell>
          <cell r="B280" t="str">
            <v>Concreto usinado - fctM,k = 4,5 MPa (comercial)</v>
          </cell>
          <cell r="C280" t="str">
            <v>m³</v>
          </cell>
          <cell r="D280" t="str">
            <v>-</v>
          </cell>
        </row>
        <row r="281">
          <cell r="A281" t="str">
            <v>M0615</v>
          </cell>
          <cell r="B281" t="str">
            <v>Aditivo incorporador de ar para concreto e argamassa</v>
          </cell>
          <cell r="C281" t="str">
            <v>kg</v>
          </cell>
          <cell r="D281">
            <v>7.3571</v>
          </cell>
        </row>
        <row r="282">
          <cell r="A282" t="str">
            <v>M0639</v>
          </cell>
          <cell r="B282" t="str">
            <v>Bico para corte a plasma CNC - 130A</v>
          </cell>
          <cell r="C282" t="str">
            <v>un</v>
          </cell>
          <cell r="D282">
            <v>132.4622</v>
          </cell>
        </row>
        <row r="283">
          <cell r="A283" t="str">
            <v>M0640</v>
          </cell>
          <cell r="B283" t="str">
            <v>Bocal para corte a plasma CNC - 130A</v>
          </cell>
          <cell r="C283" t="str">
            <v>un</v>
          </cell>
          <cell r="D283">
            <v>125.5097</v>
          </cell>
        </row>
        <row r="284">
          <cell r="A284" t="str">
            <v>M0641</v>
          </cell>
          <cell r="B284" t="str">
            <v>Capa do bico para corte a plasma CNC - 130A</v>
          </cell>
          <cell r="C284" t="str">
            <v>un</v>
          </cell>
          <cell r="D284">
            <v>1541.9784999999999</v>
          </cell>
        </row>
        <row r="285">
          <cell r="A285" t="str">
            <v>M0642</v>
          </cell>
          <cell r="B285" t="str">
            <v>Capa do bocal para corte a plasma CNC - 130A</v>
          </cell>
          <cell r="C285" t="str">
            <v>un</v>
          </cell>
          <cell r="D285">
            <v>777.09500000000003</v>
          </cell>
        </row>
        <row r="286">
          <cell r="A286" t="str">
            <v>M0643</v>
          </cell>
          <cell r="B286" t="str">
            <v>Distribuidor de gás para corte a plasma CNC - 130A</v>
          </cell>
          <cell r="C286" t="str">
            <v>un</v>
          </cell>
          <cell r="D286">
            <v>208.74510000000001</v>
          </cell>
        </row>
        <row r="287">
          <cell r="A287" t="str">
            <v>M0644</v>
          </cell>
          <cell r="B287" t="str">
            <v>Eletrodo para corte a plasma CNC - 130A</v>
          </cell>
          <cell r="C287" t="str">
            <v>un</v>
          </cell>
          <cell r="D287">
            <v>126.5616</v>
          </cell>
        </row>
        <row r="288">
          <cell r="A288" t="str">
            <v>M0645</v>
          </cell>
          <cell r="B288" t="str">
            <v>Tubo de água para corte a plasma CNC - 130A</v>
          </cell>
          <cell r="C288" t="str">
            <v>un</v>
          </cell>
          <cell r="D288">
            <v>197.3015</v>
          </cell>
        </row>
        <row r="289">
          <cell r="A289" t="str">
            <v>M0646</v>
          </cell>
          <cell r="B289" t="str">
            <v>Estaca pré-moldada de concreto protendido com compressão admissível de 100 t</v>
          </cell>
          <cell r="C289" t="str">
            <v>m</v>
          </cell>
          <cell r="D289">
            <v>276.74810000000002</v>
          </cell>
        </row>
        <row r="290">
          <cell r="A290" t="str">
            <v>M0647</v>
          </cell>
          <cell r="B290" t="str">
            <v>Estaca pré-moldada de concreto protendido com compressão admissível de 25 t</v>
          </cell>
          <cell r="C290" t="str">
            <v>m</v>
          </cell>
          <cell r="D290">
            <v>87.981200000000001</v>
          </cell>
        </row>
        <row r="291">
          <cell r="A291" t="str">
            <v>M0648</v>
          </cell>
          <cell r="B291" t="str">
            <v>Estaca pré-moldada de concreto protendido com compressão admissível de 35 t</v>
          </cell>
          <cell r="C291" t="str">
            <v>m</v>
          </cell>
          <cell r="D291">
            <v>118.1835</v>
          </cell>
        </row>
        <row r="292">
          <cell r="A292" t="str">
            <v>M0649</v>
          </cell>
          <cell r="B292" t="str">
            <v>Estaca pré-moldada de concreto protendido com compressão admissível de 60 t</v>
          </cell>
          <cell r="C292" t="str">
            <v>m</v>
          </cell>
          <cell r="D292">
            <v>131.8466</v>
          </cell>
        </row>
        <row r="293">
          <cell r="A293" t="str">
            <v>M0650</v>
          </cell>
          <cell r="B293" t="str">
            <v>Estaca pré-moldada de concreto protendido com compressão admissível de 75 t</v>
          </cell>
          <cell r="C293" t="str">
            <v>m</v>
          </cell>
          <cell r="D293">
            <v>184.3845</v>
          </cell>
        </row>
        <row r="294">
          <cell r="A294" t="str">
            <v>M0666</v>
          </cell>
          <cell r="B294" t="str">
            <v>Martelo de fundo DTH - DN = 76 mm (3")</v>
          </cell>
          <cell r="C294" t="str">
            <v>un</v>
          </cell>
          <cell r="D294">
            <v>8894.5283999999992</v>
          </cell>
        </row>
        <row r="295">
          <cell r="A295" t="str">
            <v>M0667</v>
          </cell>
          <cell r="B295" t="str">
            <v>Martelo de fundo DTH - DN = 127 mm (5")</v>
          </cell>
          <cell r="C295" t="str">
            <v>un</v>
          </cell>
          <cell r="D295">
            <v>13927.7096</v>
          </cell>
        </row>
        <row r="296">
          <cell r="A296" t="str">
            <v>M0668</v>
          </cell>
          <cell r="B296" t="str">
            <v>Martelo de fundo DTH - DN = 152 mm (6")</v>
          </cell>
          <cell r="C296" t="str">
            <v>un</v>
          </cell>
          <cell r="D296">
            <v>18296.997500000001</v>
          </cell>
        </row>
        <row r="297">
          <cell r="A297" t="str">
            <v>M0669</v>
          </cell>
          <cell r="B297" t="str">
            <v>Martelo de fundo DTH - DN = 203 mm (8")</v>
          </cell>
          <cell r="C297" t="str">
            <v>un</v>
          </cell>
          <cell r="D297">
            <v>30519.2235</v>
          </cell>
        </row>
        <row r="298">
          <cell r="A298" t="str">
            <v>M0673</v>
          </cell>
          <cell r="B298" t="str">
            <v>Estaca pré-moldada de concreto armado centrifugado com compressão admissível de 55 t</v>
          </cell>
          <cell r="C298" t="str">
            <v>m</v>
          </cell>
          <cell r="D298">
            <v>203.5865</v>
          </cell>
        </row>
        <row r="299">
          <cell r="A299" t="str">
            <v>M0677</v>
          </cell>
          <cell r="B299" t="str">
            <v>Estaca pré-moldada de concreto armado centrifugado com compressão admissível de 80 t</v>
          </cell>
          <cell r="C299" t="str">
            <v>m</v>
          </cell>
          <cell r="D299">
            <v>266.51069999999999</v>
          </cell>
        </row>
        <row r="300">
          <cell r="A300" t="str">
            <v>M0682</v>
          </cell>
          <cell r="B300" t="str">
            <v>Aço em perfis ASTM A36</v>
          </cell>
          <cell r="C300" t="str">
            <v>kg</v>
          </cell>
          <cell r="D300">
            <v>9.7235999999999994</v>
          </cell>
        </row>
        <row r="301">
          <cell r="A301" t="str">
            <v>M0686</v>
          </cell>
          <cell r="B301" t="str">
            <v>Estaca pré-moldada de concreto armado centrifugado com compressão admissível de 100 t</v>
          </cell>
          <cell r="C301" t="str">
            <v>m</v>
          </cell>
          <cell r="D301">
            <v>300.75279999999998</v>
          </cell>
        </row>
        <row r="302">
          <cell r="A302" t="str">
            <v>M0713</v>
          </cell>
          <cell r="B302" t="str">
            <v>Cinta com cerdas de aço</v>
          </cell>
          <cell r="C302" t="str">
            <v>un</v>
          </cell>
          <cell r="D302">
            <v>369.66329999999999</v>
          </cell>
        </row>
        <row r="303">
          <cell r="A303" t="str">
            <v>M0714</v>
          </cell>
          <cell r="B303" t="str">
            <v>Tinta de acabamento poliuretano acrílico alifático brilhante bicomponente</v>
          </cell>
          <cell r="C303" t="str">
            <v>l</v>
          </cell>
          <cell r="D303">
            <v>115.5275</v>
          </cell>
        </row>
        <row r="304">
          <cell r="A304" t="str">
            <v>M0715</v>
          </cell>
          <cell r="B304" t="str">
            <v>Tinta selante epóxi vinílico bicomponente curada com poliamida</v>
          </cell>
          <cell r="C304" t="str">
            <v>l</v>
          </cell>
          <cell r="D304">
            <v>143.8708</v>
          </cell>
        </row>
        <row r="305">
          <cell r="A305" t="str">
            <v>M0716</v>
          </cell>
          <cell r="B305" t="str">
            <v>Tinta anti-incrustante livre de estanho</v>
          </cell>
          <cell r="C305" t="str">
            <v>l</v>
          </cell>
          <cell r="D305">
            <v>194.57400000000001</v>
          </cell>
        </row>
        <row r="306">
          <cell r="A306" t="str">
            <v>M0717</v>
          </cell>
          <cell r="B306" t="str">
            <v>Tinta à base de resina epóxi bicomponente para fundo preparador de pintura</v>
          </cell>
          <cell r="C306" t="str">
            <v>l</v>
          </cell>
          <cell r="D306">
            <v>302.04390000000001</v>
          </cell>
        </row>
        <row r="307">
          <cell r="A307" t="str">
            <v>M0718</v>
          </cell>
          <cell r="B307" t="str">
            <v>Tinta esmalte à base de resina epóxi bicomponente</v>
          </cell>
          <cell r="C307" t="str">
            <v>l</v>
          </cell>
          <cell r="D307">
            <v>61.340299999999999</v>
          </cell>
        </row>
        <row r="308">
          <cell r="A308" t="str">
            <v>M0719</v>
          </cell>
          <cell r="B308" t="str">
            <v>Diluente epóxi</v>
          </cell>
          <cell r="C308" t="str">
            <v>l</v>
          </cell>
          <cell r="D308">
            <v>36.866</v>
          </cell>
        </row>
        <row r="309">
          <cell r="A309" t="str">
            <v>M0721</v>
          </cell>
          <cell r="B309" t="str">
            <v>Tinta anticorrosiva zarcão para fundo preparador de pintura</v>
          </cell>
          <cell r="C309" t="str">
            <v>l</v>
          </cell>
          <cell r="D309">
            <v>48.788800000000002</v>
          </cell>
        </row>
        <row r="310">
          <cell r="A310" t="str">
            <v>M0722</v>
          </cell>
          <cell r="B310" t="str">
            <v>Estaca pré-moldada de concreto armado centrifugado com compressão admissível de 125 t</v>
          </cell>
          <cell r="C310" t="str">
            <v>m</v>
          </cell>
          <cell r="D310">
            <v>380.22359999999998</v>
          </cell>
        </row>
        <row r="311">
          <cell r="A311" t="str">
            <v>M0729</v>
          </cell>
          <cell r="B311" t="str">
            <v>Fixador de cal para pintura</v>
          </cell>
          <cell r="C311" t="str">
            <v>l</v>
          </cell>
          <cell r="D311">
            <v>4.1284000000000001</v>
          </cell>
        </row>
        <row r="312">
          <cell r="A312" t="str">
            <v>M0734</v>
          </cell>
          <cell r="B312" t="str">
            <v>Estaca pré-moldada de concreto armado centrifugado com compressão admissível de 170 t</v>
          </cell>
          <cell r="C312" t="str">
            <v>m</v>
          </cell>
          <cell r="D312">
            <v>539.48649999999998</v>
          </cell>
        </row>
        <row r="313">
          <cell r="A313" t="str">
            <v>M0741</v>
          </cell>
          <cell r="B313" t="str">
            <v>Grama tipo batatais</v>
          </cell>
          <cell r="C313" t="str">
            <v>m²</v>
          </cell>
          <cell r="D313">
            <v>6.6924999999999999</v>
          </cell>
        </row>
        <row r="314">
          <cell r="A314" t="str">
            <v>M0745</v>
          </cell>
          <cell r="B314" t="str">
            <v>Grampo em aço galvanizado para cerca - C = 25,4 mm e E = 3,76 mm (1" x 9 BWG)</v>
          </cell>
          <cell r="C314" t="str">
            <v>kg</v>
          </cell>
          <cell r="D314">
            <v>11.604900000000001</v>
          </cell>
        </row>
        <row r="315">
          <cell r="A315" t="str">
            <v>M0755</v>
          </cell>
          <cell r="B315" t="str">
            <v>Estaca pré-moldada de concreto armado centrifugado com compressão admissível de 230 t</v>
          </cell>
          <cell r="C315" t="str">
            <v>m</v>
          </cell>
          <cell r="D315">
            <v>730.16319999999996</v>
          </cell>
        </row>
        <row r="316">
          <cell r="A316" t="str">
            <v>M0756</v>
          </cell>
          <cell r="B316" t="str">
            <v>Estaca pré-moldada de concreto armado centrifugado com compressão admissível de 300 t</v>
          </cell>
          <cell r="C316" t="str">
            <v>m</v>
          </cell>
          <cell r="D316">
            <v>824.78340000000003</v>
          </cell>
        </row>
        <row r="317">
          <cell r="A317" t="str">
            <v>M0767</v>
          </cell>
          <cell r="B317" t="str">
            <v>Sinalizador a LED com bateria</v>
          </cell>
          <cell r="C317" t="str">
            <v>un</v>
          </cell>
          <cell r="D317">
            <v>213.55789999999999</v>
          </cell>
        </row>
        <row r="318">
          <cell r="A318" t="str">
            <v>M0769</v>
          </cell>
          <cell r="B318" t="str">
            <v>Lona plástica - E = 200 micra</v>
          </cell>
          <cell r="C318" t="str">
            <v>m²</v>
          </cell>
          <cell r="D318">
            <v>1.5531999999999999</v>
          </cell>
        </row>
        <row r="319">
          <cell r="A319" t="str">
            <v>M0771</v>
          </cell>
          <cell r="B319" t="str">
            <v>Cavalete em polietileno zebrado com faixa refletiva</v>
          </cell>
          <cell r="C319" t="str">
            <v>un</v>
          </cell>
          <cell r="D319">
            <v>364.58089999999999</v>
          </cell>
        </row>
        <row r="320">
          <cell r="A320" t="str">
            <v>M0773</v>
          </cell>
          <cell r="B320" t="str">
            <v>Perfil de alumínio tipo L463 para placa de sinalização - seção de 50 x 50 mm</v>
          </cell>
          <cell r="C320" t="str">
            <v>m</v>
          </cell>
          <cell r="D320">
            <v>54.985300000000002</v>
          </cell>
        </row>
        <row r="321">
          <cell r="A321" t="str">
            <v>M0785</v>
          </cell>
          <cell r="B321" t="str">
            <v>Massa asfáltica comercial</v>
          </cell>
          <cell r="C321" t="str">
            <v>t</v>
          </cell>
          <cell r="D321" t="str">
            <v>-</v>
          </cell>
        </row>
        <row r="322">
          <cell r="A322" t="str">
            <v>M0786</v>
          </cell>
          <cell r="B322" t="str">
            <v>Placa de poliestireno expandido (EPS)</v>
          </cell>
          <cell r="C322" t="str">
            <v>m³</v>
          </cell>
          <cell r="D322">
            <v>369.33280000000002</v>
          </cell>
        </row>
        <row r="323">
          <cell r="A323" t="str">
            <v>M0787</v>
          </cell>
          <cell r="B323" t="str">
            <v>Suporte em aço-carbono galvanizado tipo perfil C para placa de sinalização</v>
          </cell>
          <cell r="C323" t="str">
            <v>kg</v>
          </cell>
          <cell r="D323">
            <v>30.3247</v>
          </cell>
        </row>
        <row r="324">
          <cell r="A324" t="str">
            <v>M0789</v>
          </cell>
          <cell r="B324" t="str">
            <v>Conjunto para fixação de placas em aço galvanizado composto por barra chata, abraçadeira, parafusos, porcas e arruelas</v>
          </cell>
          <cell r="C324" t="str">
            <v>kg</v>
          </cell>
          <cell r="D324">
            <v>30.9024</v>
          </cell>
        </row>
        <row r="325">
          <cell r="A325" t="str">
            <v>M0796</v>
          </cell>
          <cell r="B325" t="str">
            <v>Semipórtico metálico para vão de 8,3 m e vento de 35 m/s</v>
          </cell>
          <cell r="C325" t="str">
            <v>un</v>
          </cell>
          <cell r="D325">
            <v>61100.417000000001</v>
          </cell>
        </row>
        <row r="326">
          <cell r="A326" t="str">
            <v>M0798</v>
          </cell>
          <cell r="B326" t="str">
            <v>Apoio de neoprene fretado</v>
          </cell>
          <cell r="C326" t="str">
            <v>dm³</v>
          </cell>
          <cell r="D326">
            <v>114.6018</v>
          </cell>
        </row>
        <row r="327">
          <cell r="A327" t="str">
            <v>M0804</v>
          </cell>
          <cell r="B327" t="str">
            <v>Cabo de aço - D = 12,70 mm (1/2")</v>
          </cell>
          <cell r="C327" t="str">
            <v>m</v>
          </cell>
          <cell r="D327">
            <v>29.244800000000001</v>
          </cell>
        </row>
        <row r="328">
          <cell r="A328" t="str">
            <v>M0805</v>
          </cell>
          <cell r="B328" t="str">
            <v>Semipórtico duplo metálico para vão de 2 x 8,3 m e vento de 35 m/s</v>
          </cell>
          <cell r="C328" t="str">
            <v>un</v>
          </cell>
          <cell r="D328">
            <v>98782.067200000005</v>
          </cell>
        </row>
        <row r="329">
          <cell r="A329" t="str">
            <v>M0808</v>
          </cell>
          <cell r="B329" t="str">
            <v>Brita 4</v>
          </cell>
          <cell r="C329" t="str">
            <v>m³</v>
          </cell>
          <cell r="D329">
            <v>120.90730000000001</v>
          </cell>
        </row>
        <row r="330">
          <cell r="A330" t="str">
            <v>M0809</v>
          </cell>
          <cell r="B330" t="str">
            <v>Cabo de aço - D = 6,35 mm (1/4")</v>
          </cell>
          <cell r="C330" t="str">
            <v>m</v>
          </cell>
          <cell r="D330">
            <v>10.533200000000001</v>
          </cell>
        </row>
        <row r="331">
          <cell r="A331" t="str">
            <v>M0810</v>
          </cell>
          <cell r="B331" t="str">
            <v>Cabo de aço - D = 52,00 mm (2")</v>
          </cell>
          <cell r="C331" t="str">
            <v>m</v>
          </cell>
          <cell r="D331">
            <v>646.81389999999999</v>
          </cell>
        </row>
        <row r="332">
          <cell r="A332" t="str">
            <v>M0812</v>
          </cell>
          <cell r="B332" t="str">
            <v>Sapatilha em aço inox - D = 6,35 mm (1/4")</v>
          </cell>
          <cell r="C332" t="str">
            <v>un</v>
          </cell>
          <cell r="D332">
            <v>3.88</v>
          </cell>
        </row>
        <row r="333">
          <cell r="A333" t="str">
            <v>M0818</v>
          </cell>
          <cell r="B333" t="str">
            <v>Semipórtico metálico para vão de 8,3 m e vento de 40 m/s</v>
          </cell>
          <cell r="C333" t="str">
            <v>un</v>
          </cell>
          <cell r="D333">
            <v>65231.621599999999</v>
          </cell>
        </row>
        <row r="334">
          <cell r="A334" t="str">
            <v>M0824</v>
          </cell>
          <cell r="B334" t="str">
            <v>Semipórtico duplo metálico para vão de 2 x 8,3 m e vento de 40 m/s</v>
          </cell>
          <cell r="C334" t="str">
            <v>un</v>
          </cell>
          <cell r="D334">
            <v>109618.4792</v>
          </cell>
        </row>
        <row r="335">
          <cell r="A335" t="str">
            <v>M0831</v>
          </cell>
          <cell r="B335" t="str">
            <v>Pórtico metálico para vão de 15,9 m e vento de 40 m/s</v>
          </cell>
          <cell r="C335" t="str">
            <v>un</v>
          </cell>
          <cell r="D335">
            <v>110557.8765</v>
          </cell>
        </row>
        <row r="336">
          <cell r="A336" t="str">
            <v>M0848</v>
          </cell>
          <cell r="B336" t="str">
            <v>Semipórtico metálico para vão de 8,3 m e vento de 45 m/s</v>
          </cell>
          <cell r="C336" t="str">
            <v>un</v>
          </cell>
          <cell r="D336">
            <v>71787.214900000006</v>
          </cell>
        </row>
        <row r="337">
          <cell r="A337" t="str">
            <v>M0849</v>
          </cell>
          <cell r="B337" t="str">
            <v>Corda de sisal - D = 12,0 mm</v>
          </cell>
          <cell r="C337" t="str">
            <v>m</v>
          </cell>
          <cell r="D337">
            <v>2.4033000000000002</v>
          </cell>
        </row>
        <row r="338">
          <cell r="A338" t="str">
            <v>M0851</v>
          </cell>
          <cell r="B338" t="str">
            <v>Grampo leve em aço-carbono para cabo de aço - D = 6,3 mm (1/4")</v>
          </cell>
          <cell r="C338" t="str">
            <v>un</v>
          </cell>
          <cell r="D338">
            <v>1.0593999999999999</v>
          </cell>
        </row>
        <row r="339">
          <cell r="A339" t="str">
            <v>M0852</v>
          </cell>
          <cell r="B339" t="str">
            <v>Poste de concreto - carga nominal de 800 daN, H = 15 m e D = 520 mm</v>
          </cell>
          <cell r="C339" t="str">
            <v>un</v>
          </cell>
          <cell r="D339">
            <v>7247.9101000000001</v>
          </cell>
        </row>
        <row r="340">
          <cell r="A340" t="str">
            <v>M0858</v>
          </cell>
          <cell r="B340" t="str">
            <v>Semipórtico duplo metálico para vão de 2 x 8,3 m e vento de 45 m/s</v>
          </cell>
          <cell r="C340" t="str">
            <v>un</v>
          </cell>
          <cell r="D340">
            <v>120454.8912</v>
          </cell>
        </row>
        <row r="341">
          <cell r="A341" t="str">
            <v>M0865</v>
          </cell>
          <cell r="B341" t="str">
            <v>Pórtico metálico para vão de 15,9 m e vento de 45 m/s</v>
          </cell>
          <cell r="C341" t="str">
            <v>un</v>
          </cell>
          <cell r="D341">
            <v>111243.92849999999</v>
          </cell>
        </row>
        <row r="342">
          <cell r="A342" t="str">
            <v>M0868</v>
          </cell>
          <cell r="B342" t="str">
            <v>Lâmpada fluorescente compacta eletrônica - potência de 20 W</v>
          </cell>
          <cell r="C342" t="str">
            <v>un</v>
          </cell>
          <cell r="D342">
            <v>12.389099999999999</v>
          </cell>
        </row>
        <row r="343">
          <cell r="A343" t="str">
            <v>M0875</v>
          </cell>
          <cell r="B343" t="str">
            <v>Manta asfáltica não-tecido em poliéster - E = 3 mm</v>
          </cell>
          <cell r="C343" t="str">
            <v>m²</v>
          </cell>
          <cell r="D343">
            <v>45.616300000000003</v>
          </cell>
        </row>
        <row r="344">
          <cell r="A344" t="str">
            <v>M0876</v>
          </cell>
          <cell r="B344" t="str">
            <v>Manta asfáltica não-tecido em poliéster - E = 4 mm</v>
          </cell>
          <cell r="C344" t="str">
            <v>m²</v>
          </cell>
          <cell r="D344">
            <v>49.698900000000002</v>
          </cell>
        </row>
        <row r="345">
          <cell r="A345" t="str">
            <v>M0879</v>
          </cell>
          <cell r="B345" t="str">
            <v>Lixa para ferro Nº 150</v>
          </cell>
          <cell r="C345" t="str">
            <v>un</v>
          </cell>
          <cell r="D345">
            <v>2.6705000000000001</v>
          </cell>
        </row>
        <row r="346">
          <cell r="A346" t="str">
            <v>M0942</v>
          </cell>
          <cell r="B346" t="str">
            <v>Estaca prancha metálica</v>
          </cell>
          <cell r="C346" t="str">
            <v>kg</v>
          </cell>
          <cell r="D346">
            <v>17.460599999999999</v>
          </cell>
        </row>
        <row r="347">
          <cell r="A347" t="str">
            <v>M0945</v>
          </cell>
          <cell r="B347" t="str">
            <v>Parafuso de cabeça sextavada em aço galvanizado com porca e arruela de pressão - D = 6,35 mm (1/4")</v>
          </cell>
          <cell r="C347" t="str">
            <v>cj</v>
          </cell>
          <cell r="D347">
            <v>0.56859999999999999</v>
          </cell>
        </row>
        <row r="348">
          <cell r="A348" t="str">
            <v>M0946</v>
          </cell>
          <cell r="B348" t="str">
            <v>Aço em perfis ASTM A572 grau 50</v>
          </cell>
          <cell r="C348" t="str">
            <v>kg</v>
          </cell>
          <cell r="D348">
            <v>13.835100000000001</v>
          </cell>
        </row>
        <row r="349">
          <cell r="A349" t="str">
            <v>M0947</v>
          </cell>
          <cell r="B349" t="str">
            <v>Parafuso de cabeça sextavada em aço galvanizado com porca e arruela de pressão - D = 9,525 mm (3/8")</v>
          </cell>
          <cell r="C349" t="str">
            <v>cj</v>
          </cell>
          <cell r="D349">
            <v>1.6277999999999999</v>
          </cell>
        </row>
        <row r="350">
          <cell r="A350" t="str">
            <v>M0948</v>
          </cell>
          <cell r="B350" t="str">
            <v>Arruela lisa em aço ASTM F436 para parafuso - D = 12,7 mm</v>
          </cell>
          <cell r="C350" t="str">
            <v>un</v>
          </cell>
          <cell r="D350">
            <v>1.0073000000000001</v>
          </cell>
        </row>
        <row r="351">
          <cell r="A351" t="str">
            <v>M0949</v>
          </cell>
          <cell r="B351" t="str">
            <v>Arruela lisa em aço ASTM F436 para parafuso - D = 16,0 mm</v>
          </cell>
          <cell r="C351" t="str">
            <v>un</v>
          </cell>
          <cell r="D351">
            <v>1.5044</v>
          </cell>
        </row>
        <row r="352">
          <cell r="A352" t="str">
            <v>M0950</v>
          </cell>
          <cell r="B352" t="str">
            <v>Arruela lisa em aço ASTM F436 para parafuso - D = 20,0 mm</v>
          </cell>
          <cell r="C352" t="str">
            <v>un</v>
          </cell>
          <cell r="D352">
            <v>1.6906000000000001</v>
          </cell>
        </row>
        <row r="353">
          <cell r="A353" t="str">
            <v>M0951</v>
          </cell>
          <cell r="B353" t="str">
            <v>Parafuso de cabeça sextavada em aço ASTM A325 de alta resistência com rosca parcial - D = 12,7 mm e C = 38,10 mm</v>
          </cell>
          <cell r="C353" t="str">
            <v>un</v>
          </cell>
          <cell r="D353">
            <v>2.4125000000000001</v>
          </cell>
        </row>
        <row r="354">
          <cell r="A354" t="str">
            <v>M0952</v>
          </cell>
          <cell r="B354" t="str">
            <v>Parafuso de cabeça sextavada em aço ASTM A325 de alta resistência com rosca parcial - D = 12,7 mm e C = 44,45 mm</v>
          </cell>
          <cell r="C354" t="str">
            <v>un</v>
          </cell>
          <cell r="D354">
            <v>2.7953000000000001</v>
          </cell>
        </row>
        <row r="355">
          <cell r="A355" t="str">
            <v>M0953</v>
          </cell>
          <cell r="B355" t="str">
            <v>Parafuso de cabeça sextavada em aço ASTM A325 de alta resistência com rosca parcial - D = 12,7 mm e C = 50,80 mm</v>
          </cell>
          <cell r="C355" t="str">
            <v>un</v>
          </cell>
          <cell r="D355">
            <v>3.0531000000000001</v>
          </cell>
        </row>
        <row r="356">
          <cell r="A356" t="str">
            <v>M0954</v>
          </cell>
          <cell r="B356" t="str">
            <v>Parafuso de cabeça sextavada em aço ASTM A325 de alta resistência com rosca parcial - D = 12,7 mm e C = 57,15 mm</v>
          </cell>
          <cell r="C356" t="str">
            <v>un</v>
          </cell>
          <cell r="D356">
            <v>3.0354999999999999</v>
          </cell>
        </row>
        <row r="357">
          <cell r="A357" t="str">
            <v>M0955</v>
          </cell>
          <cell r="B357" t="str">
            <v>Parafuso de cabeça sextavada em aço ASTM A325 de alta resistência com rosca parcial - D = 16 mm e C = 44,45 mm</v>
          </cell>
          <cell r="C357" t="str">
            <v>un</v>
          </cell>
          <cell r="D357">
            <v>4.5410000000000004</v>
          </cell>
        </row>
        <row r="358">
          <cell r="A358" t="str">
            <v>M0956</v>
          </cell>
          <cell r="B358" t="str">
            <v>Parafuso de cabeça sextavada em aço ASTM A325 de alta resistência com rosca parcial - D = 16 mm e C = 50,80 mm</v>
          </cell>
          <cell r="C358" t="str">
            <v>un</v>
          </cell>
          <cell r="D358">
            <v>4.7271999999999998</v>
          </cell>
        </row>
        <row r="359">
          <cell r="A359" t="str">
            <v>M0957</v>
          </cell>
          <cell r="B359" t="str">
            <v>Parafuso de cabeça sextavada em aço ASTM A325 de alta resistência com rosca parcial - D = 16 mm e C = 63,50 mm</v>
          </cell>
          <cell r="C359" t="str">
            <v>un</v>
          </cell>
          <cell r="D359">
            <v>6.5008999999999997</v>
          </cell>
        </row>
        <row r="360">
          <cell r="A360" t="str">
            <v>M0958</v>
          </cell>
          <cell r="B360" t="str">
            <v>Parafuso de cabeça sextavada em aço ASTM A325 de alta resistência com rosca parcial - D = 20 mm e C = 50,80 mm</v>
          </cell>
          <cell r="C360" t="str">
            <v>un</v>
          </cell>
          <cell r="D360">
            <v>6.9382000000000001</v>
          </cell>
        </row>
        <row r="361">
          <cell r="A361" t="str">
            <v>M0959</v>
          </cell>
          <cell r="B361" t="str">
            <v>Parafuso de cabeça sextavada em aço ASTM A325 de alta resistência com rosca parcial - D = 20 mm e C = 57,15 mm</v>
          </cell>
          <cell r="C361" t="str">
            <v>un</v>
          </cell>
          <cell r="D361">
            <v>7.9047999999999998</v>
          </cell>
        </row>
        <row r="362">
          <cell r="A362" t="str">
            <v>M0960</v>
          </cell>
          <cell r="B362" t="str">
            <v>Parafuso de cabeça sextavada em aço ASTM A325 de alta resistência com rosca parcial - D = 20 mm e C = 63,50 mm</v>
          </cell>
          <cell r="C362" t="str">
            <v>un</v>
          </cell>
          <cell r="D362">
            <v>9.2312999999999992</v>
          </cell>
        </row>
        <row r="363">
          <cell r="A363" t="str">
            <v>M0961</v>
          </cell>
          <cell r="B363" t="str">
            <v>Parafuso de cabeça sextavada em aço ASTM A325 de alta resistência com rosca parcial - D = 20 mm e C = 76,20 mm</v>
          </cell>
          <cell r="C363" t="str">
            <v>un</v>
          </cell>
          <cell r="D363">
            <v>10.1731</v>
          </cell>
        </row>
        <row r="364">
          <cell r="A364" t="str">
            <v>M0962</v>
          </cell>
          <cell r="B364" t="str">
            <v>Tubo em aço galvanizado - E = 2,00 mm e D = 50,80 mm (2")</v>
          </cell>
          <cell r="C364" t="str">
            <v>m</v>
          </cell>
          <cell r="D364">
            <v>25.8109</v>
          </cell>
        </row>
        <row r="365">
          <cell r="A365" t="str">
            <v>M0963</v>
          </cell>
          <cell r="B365" t="str">
            <v>Tubo em aço galvanizado - E = 3,00 mm e seção de 80 x 80 mm</v>
          </cell>
          <cell r="C365" t="str">
            <v>m</v>
          </cell>
          <cell r="D365">
            <v>67.932400000000001</v>
          </cell>
        </row>
        <row r="366">
          <cell r="A366" t="str">
            <v>M0964</v>
          </cell>
          <cell r="B366" t="str">
            <v>Aço em perfis ASTM A572 grau 50 perfurado</v>
          </cell>
          <cell r="C366" t="str">
            <v>kg</v>
          </cell>
          <cell r="D366">
            <v>14.2705</v>
          </cell>
        </row>
        <row r="367">
          <cell r="A367" t="str">
            <v>M0965</v>
          </cell>
          <cell r="B367" t="str">
            <v>Pino conector de cisalhamento para laje steel deck - D = 19 mm e C = 80 mm</v>
          </cell>
          <cell r="C367" t="str">
            <v>un</v>
          </cell>
          <cell r="D367">
            <v>7.1417000000000002</v>
          </cell>
        </row>
        <row r="368">
          <cell r="A368" t="str">
            <v>M0966</v>
          </cell>
          <cell r="B368" t="str">
            <v>Porca sextavada pesada em aço ASTM A194 grau 2H para parafuso - D = 12,7 mm</v>
          </cell>
          <cell r="C368" t="str">
            <v>un</v>
          </cell>
          <cell r="D368">
            <v>1.3132999999999999</v>
          </cell>
        </row>
        <row r="369">
          <cell r="A369" t="str">
            <v>M0967</v>
          </cell>
          <cell r="B369" t="str">
            <v>Porca sextavada pesada em aço ASTM A194 grau 2H para parafuso - D = 16 mm</v>
          </cell>
          <cell r="C369" t="str">
            <v>un</v>
          </cell>
          <cell r="D369">
            <v>2.4863</v>
          </cell>
        </row>
        <row r="370">
          <cell r="A370" t="str">
            <v>M0968</v>
          </cell>
          <cell r="B370" t="str">
            <v>Porca sextavada pesada em aço ASTM A194 grau 2H para parafuso - D = 20 mm</v>
          </cell>
          <cell r="C370" t="str">
            <v>un</v>
          </cell>
          <cell r="D370">
            <v>3.9184000000000001</v>
          </cell>
        </row>
        <row r="371">
          <cell r="A371" t="str">
            <v>M0969</v>
          </cell>
          <cell r="B371" t="str">
            <v>Steel deck em aço galvanizado ASTM A653 grau 40</v>
          </cell>
          <cell r="C371" t="str">
            <v>m²</v>
          </cell>
          <cell r="D371">
            <v>140.136</v>
          </cell>
        </row>
        <row r="372">
          <cell r="A372" t="str">
            <v>M0970</v>
          </cell>
          <cell r="B372" t="str">
            <v>Chapa de aço ASTM A572 grau 50 cortada e perfurada</v>
          </cell>
          <cell r="C372" t="str">
            <v>kg</v>
          </cell>
          <cell r="D372">
            <v>18.983000000000001</v>
          </cell>
        </row>
        <row r="373">
          <cell r="A373" t="str">
            <v>M0971</v>
          </cell>
          <cell r="B373" t="str">
            <v>Suporte em aço-carbono para corrimão de guarda-corpo metálico</v>
          </cell>
          <cell r="C373" t="str">
            <v>un</v>
          </cell>
          <cell r="D373">
            <v>21.861599999999999</v>
          </cell>
        </row>
        <row r="374">
          <cell r="A374" t="str">
            <v>M0972</v>
          </cell>
          <cell r="B374" t="str">
            <v>Fluido de resfriamento para usinagem de metais</v>
          </cell>
          <cell r="C374" t="str">
            <v>l</v>
          </cell>
          <cell r="D374">
            <v>25.3734</v>
          </cell>
        </row>
        <row r="375">
          <cell r="A375" t="str">
            <v>M0998</v>
          </cell>
          <cell r="B375" t="str">
            <v>Madeira estrutural de eucalipto</v>
          </cell>
          <cell r="C375" t="str">
            <v>m³</v>
          </cell>
          <cell r="D375">
            <v>2453.8146999999999</v>
          </cell>
        </row>
        <row r="376">
          <cell r="A376" t="str">
            <v>M0999</v>
          </cell>
          <cell r="B376" t="str">
            <v>Tela em aço CA 60 soldada nervurada</v>
          </cell>
          <cell r="C376" t="str">
            <v>kg</v>
          </cell>
          <cell r="D376">
            <v>9.1433999999999997</v>
          </cell>
        </row>
        <row r="377">
          <cell r="A377" t="str">
            <v>M1000</v>
          </cell>
          <cell r="B377" t="str">
            <v>Tela em aço galvanizado para alambrado - E = 1,64 mm (BWG 16) e malha de 50 mm</v>
          </cell>
          <cell r="C377" t="str">
            <v>m²</v>
          </cell>
          <cell r="D377">
            <v>19.2562</v>
          </cell>
        </row>
        <row r="378">
          <cell r="A378" t="str">
            <v>M1001</v>
          </cell>
          <cell r="B378" t="str">
            <v>Tela em aço galvanizado para passarelas rodoviárias - E = 2,75 mm e malha de 50 mm</v>
          </cell>
          <cell r="C378" t="str">
            <v>m²</v>
          </cell>
          <cell r="D378">
            <v>56.843200000000003</v>
          </cell>
        </row>
        <row r="379">
          <cell r="A379" t="str">
            <v>M1010</v>
          </cell>
          <cell r="B379" t="str">
            <v>Manta de PVC reforçada com tela de poliéster - E = 1,2 mm</v>
          </cell>
          <cell r="C379" t="str">
            <v>m²</v>
          </cell>
          <cell r="D379">
            <v>157.68629999999999</v>
          </cell>
        </row>
        <row r="380">
          <cell r="A380" t="str">
            <v>M1011</v>
          </cell>
          <cell r="B380" t="str">
            <v>Manta de PVC reforçada com tela de poliéster - E = 1,5 mm</v>
          </cell>
          <cell r="C380" t="str">
            <v>m²</v>
          </cell>
          <cell r="D380">
            <v>207.3843</v>
          </cell>
        </row>
        <row r="381">
          <cell r="A381" t="str">
            <v>M1022</v>
          </cell>
          <cell r="B381" t="str">
            <v>Massa para vidro</v>
          </cell>
          <cell r="C381" t="str">
            <v>kg</v>
          </cell>
          <cell r="D381">
            <v>4.3287000000000004</v>
          </cell>
        </row>
        <row r="382">
          <cell r="A382" t="str">
            <v>M1066</v>
          </cell>
          <cell r="B382" t="str">
            <v>Cera de proteção para ancoragem de estais</v>
          </cell>
          <cell r="C382" t="str">
            <v>kg</v>
          </cell>
          <cell r="D382">
            <v>32.898299999999999</v>
          </cell>
        </row>
        <row r="383">
          <cell r="A383" t="str">
            <v>M1078</v>
          </cell>
          <cell r="B383" t="str">
            <v>Parafuso de cabeça sextavada em aço inox - D = 12,7 mm (1/2") e C = 127,0 mm (5")</v>
          </cell>
          <cell r="C383" t="str">
            <v>un</v>
          </cell>
          <cell r="D383">
            <v>6.0635000000000003</v>
          </cell>
        </row>
        <row r="384">
          <cell r="A384" t="str">
            <v>M1079</v>
          </cell>
          <cell r="B384" t="str">
            <v>Parafuso de cabeça sextavada em aço galvanizado tipo autoatarrachante com arruela de vedação - D = 6,3 mm e C = 19 mm</v>
          </cell>
          <cell r="C384" t="str">
            <v>un</v>
          </cell>
          <cell r="D384">
            <v>0.46389999999999998</v>
          </cell>
        </row>
        <row r="385">
          <cell r="A385" t="str">
            <v>M1097</v>
          </cell>
          <cell r="B385" t="str">
            <v>Pedra de mão ou rachão</v>
          </cell>
          <cell r="C385" t="str">
            <v>m³</v>
          </cell>
          <cell r="D385">
            <v>111.6553</v>
          </cell>
        </row>
        <row r="386">
          <cell r="A386" t="str">
            <v>M1103</v>
          </cell>
          <cell r="B386" t="str">
            <v>Pedrisco</v>
          </cell>
          <cell r="C386" t="str">
            <v>m³</v>
          </cell>
          <cell r="D386">
            <v>141.04470000000001</v>
          </cell>
        </row>
        <row r="387">
          <cell r="A387" t="str">
            <v>M1118</v>
          </cell>
          <cell r="B387" t="str">
            <v>Cruzeta de madeira para poste - H = 240 cm</v>
          </cell>
          <cell r="C387" t="str">
            <v>un</v>
          </cell>
          <cell r="D387">
            <v>163.50790000000001</v>
          </cell>
        </row>
        <row r="388">
          <cell r="A388" t="str">
            <v>M1129</v>
          </cell>
          <cell r="B388" t="str">
            <v>Junta de dilatação em perfil extrudado de borracha vulcanizada</v>
          </cell>
          <cell r="C388" t="str">
            <v>m</v>
          </cell>
          <cell r="D388" t="str">
            <v>-</v>
          </cell>
        </row>
        <row r="389">
          <cell r="A389" t="str">
            <v>M1130</v>
          </cell>
          <cell r="B389" t="str">
            <v>Selante elástico à base de poliuretano</v>
          </cell>
          <cell r="C389" t="str">
            <v>kg</v>
          </cell>
          <cell r="D389">
            <v>104.432</v>
          </cell>
        </row>
        <row r="390">
          <cell r="A390" t="str">
            <v>M1131</v>
          </cell>
          <cell r="B390" t="str">
            <v>Cordão de polietileno expandido de baixa densidade - D = 15,0 mm</v>
          </cell>
          <cell r="C390" t="str">
            <v>m</v>
          </cell>
          <cell r="D390">
            <v>0.72150000000000003</v>
          </cell>
        </row>
        <row r="391">
          <cell r="A391" t="str">
            <v>M1132</v>
          </cell>
          <cell r="B391" t="str">
            <v>Junta de dilatação em elastômero e perfil VV - L = 20 mm e H = 40 mm</v>
          </cell>
          <cell r="C391" t="str">
            <v>m</v>
          </cell>
          <cell r="D391">
            <v>170.80500000000001</v>
          </cell>
        </row>
        <row r="392">
          <cell r="A392" t="str">
            <v>M1134</v>
          </cell>
          <cell r="B392" t="str">
            <v>Junta de dilatação em elastômero e perfil VV - L = 25 mm e H = 50 mm</v>
          </cell>
          <cell r="C392" t="str">
            <v>m</v>
          </cell>
          <cell r="D392">
            <v>196.685</v>
          </cell>
        </row>
        <row r="393">
          <cell r="A393" t="str">
            <v>M1135</v>
          </cell>
          <cell r="B393" t="str">
            <v>Pó de pedra</v>
          </cell>
          <cell r="C393" t="str">
            <v>m³</v>
          </cell>
          <cell r="D393">
            <v>107.18300000000001</v>
          </cell>
        </row>
        <row r="394">
          <cell r="A394" t="str">
            <v>M1136</v>
          </cell>
          <cell r="B394" t="str">
            <v>Cordão de polietileno expandido de baixa densidade - D = 10,0 mm</v>
          </cell>
          <cell r="C394" t="str">
            <v>m</v>
          </cell>
          <cell r="D394">
            <v>0.20319999999999999</v>
          </cell>
        </row>
        <row r="395">
          <cell r="A395" t="str">
            <v>M1142</v>
          </cell>
          <cell r="B395" t="str">
            <v>Junta de dilatação em elastômero e perfil VV - L = 35 mm e H = 60 mm</v>
          </cell>
          <cell r="C395" t="str">
            <v>m</v>
          </cell>
          <cell r="D395">
            <v>273.94</v>
          </cell>
        </row>
        <row r="396">
          <cell r="A396" t="str">
            <v>M1150</v>
          </cell>
          <cell r="B396" t="str">
            <v>Adesivo estrutural à base de resina epóxi bicomponente tipo ADE-52 ou similar</v>
          </cell>
          <cell r="C396" t="str">
            <v>kg</v>
          </cell>
          <cell r="D396">
            <v>128.9992</v>
          </cell>
        </row>
        <row r="397">
          <cell r="A397" t="str">
            <v>M1151</v>
          </cell>
          <cell r="B397" t="str">
            <v>Junta de dilatação em elastômero e perfil VV - L = 40 mm e H = 70 mm</v>
          </cell>
          <cell r="C397" t="str">
            <v>m</v>
          </cell>
          <cell r="D397">
            <v>390.99</v>
          </cell>
        </row>
        <row r="398">
          <cell r="A398" t="str">
            <v>M1152</v>
          </cell>
          <cell r="B398" t="str">
            <v>Junta de dilatação em elastômero e perfil VV - L = 50 mm e H = 80 mm</v>
          </cell>
          <cell r="C398" t="str">
            <v>m</v>
          </cell>
          <cell r="D398">
            <v>399.42</v>
          </cell>
        </row>
        <row r="399">
          <cell r="A399" t="str">
            <v>M1176</v>
          </cell>
          <cell r="B399" t="str">
            <v>Arame liso em aço galvanizado - D = 1,65 mm (16 BWG)</v>
          </cell>
          <cell r="C399" t="str">
            <v>kg</v>
          </cell>
          <cell r="D399">
            <v>16.440100000000001</v>
          </cell>
        </row>
        <row r="400">
          <cell r="A400" t="str">
            <v>M1205</v>
          </cell>
          <cell r="B400" t="str">
            <v>Prego de ferro</v>
          </cell>
          <cell r="C400" t="str">
            <v>kg</v>
          </cell>
          <cell r="D400">
            <v>14.5776</v>
          </cell>
        </row>
        <row r="401">
          <cell r="A401" t="str">
            <v>M1210</v>
          </cell>
          <cell r="B401" t="str">
            <v>Pórtico metálico para vão de 15,9 m e vento de 35 m/s</v>
          </cell>
          <cell r="C401" t="str">
            <v>un</v>
          </cell>
          <cell r="D401">
            <v>99752.958700000003</v>
          </cell>
        </row>
        <row r="402">
          <cell r="A402" t="str">
            <v>M1218</v>
          </cell>
          <cell r="B402" t="str">
            <v>Projetor externo em alumínio fundido para lâmpada de até 2.000 W</v>
          </cell>
          <cell r="C402" t="str">
            <v>un</v>
          </cell>
          <cell r="D402">
            <v>535.80989999999997</v>
          </cell>
        </row>
        <row r="403">
          <cell r="A403" t="str">
            <v>M1242</v>
          </cell>
          <cell r="B403" t="str">
            <v>Coroa diamantada - D = 15,87 mm (5/8")</v>
          </cell>
          <cell r="C403" t="str">
            <v>un</v>
          </cell>
          <cell r="D403">
            <v>266.37549999999999</v>
          </cell>
        </row>
        <row r="404">
          <cell r="A404" t="str">
            <v>M1243</v>
          </cell>
          <cell r="B404" t="str">
            <v>Coroa diamantada - D = 19,50 mm (3/4")</v>
          </cell>
          <cell r="C404" t="str">
            <v>un</v>
          </cell>
          <cell r="D404">
            <v>273.88600000000002</v>
          </cell>
        </row>
        <row r="405">
          <cell r="A405" t="str">
            <v>M1244</v>
          </cell>
          <cell r="B405" t="str">
            <v>Coroa diamantada - D = 25,40 mm (1")</v>
          </cell>
          <cell r="C405" t="str">
            <v>un</v>
          </cell>
          <cell r="D405">
            <v>312.524</v>
          </cell>
        </row>
        <row r="406">
          <cell r="A406" t="str">
            <v>M1245</v>
          </cell>
          <cell r="B406" t="str">
            <v>Barra em aço SAE 1010/1020 roscada - D = 9,5 mm (3/8")</v>
          </cell>
          <cell r="C406" t="str">
            <v>m</v>
          </cell>
          <cell r="D406">
            <v>9.5132999999999992</v>
          </cell>
        </row>
        <row r="407">
          <cell r="A407" t="str">
            <v>M1300</v>
          </cell>
          <cell r="B407" t="str">
            <v>Roller bit - Tooth cutter - série 8 - D = 700 mm</v>
          </cell>
          <cell r="C407" t="str">
            <v>un</v>
          </cell>
          <cell r="D407">
            <v>268798.74290000001</v>
          </cell>
        </row>
        <row r="408">
          <cell r="A408" t="str">
            <v>M1301</v>
          </cell>
          <cell r="B408" t="str">
            <v>Roller bit - Tooth cutter - série 8 - D = 800 mm</v>
          </cell>
          <cell r="C408" t="str">
            <v>un</v>
          </cell>
          <cell r="D408">
            <v>288929.3652</v>
          </cell>
        </row>
        <row r="409">
          <cell r="A409" t="str">
            <v>M1302</v>
          </cell>
          <cell r="B409" t="str">
            <v>Roller bit - Tooth cutter - série 8 - D = 900 mm</v>
          </cell>
          <cell r="C409" t="str">
            <v>un</v>
          </cell>
          <cell r="D409">
            <v>309144.44130000001</v>
          </cell>
        </row>
        <row r="410">
          <cell r="A410" t="str">
            <v>M1303</v>
          </cell>
          <cell r="B410" t="str">
            <v>Roller bit - Tooth cutter - série 8 - D = 1.000 mm</v>
          </cell>
          <cell r="C410" t="str">
            <v>un</v>
          </cell>
          <cell r="D410">
            <v>344723.35609999998</v>
          </cell>
        </row>
        <row r="411">
          <cell r="A411" t="str">
            <v>M1304</v>
          </cell>
          <cell r="B411" t="str">
            <v>Roller bit - Tooth cutter - série 8 - D = 1.100 mm</v>
          </cell>
          <cell r="C411" t="str">
            <v>un</v>
          </cell>
          <cell r="D411">
            <v>381514.68150000001</v>
          </cell>
        </row>
        <row r="412">
          <cell r="A412" t="str">
            <v>M1305</v>
          </cell>
          <cell r="B412" t="str">
            <v>Roller bit - Tooth cutter - série 8 - D = 1.200 mm</v>
          </cell>
          <cell r="C412" t="str">
            <v>un</v>
          </cell>
          <cell r="D412">
            <v>387646.12229999999</v>
          </cell>
        </row>
        <row r="413">
          <cell r="A413" t="str">
            <v>M1306</v>
          </cell>
          <cell r="B413" t="str">
            <v>Roller bit - Tooth cutter - série 8 - D = 1.300 mm</v>
          </cell>
          <cell r="C413" t="str">
            <v>un</v>
          </cell>
          <cell r="D413">
            <v>498580.62839999999</v>
          </cell>
        </row>
        <row r="414">
          <cell r="A414" t="str">
            <v>M1307</v>
          </cell>
          <cell r="B414" t="str">
            <v>Roller bit - Tooth cutter - série 13 - D = 1.400 mm</v>
          </cell>
          <cell r="C414" t="str">
            <v>un</v>
          </cell>
          <cell r="D414">
            <v>506682.06430000003</v>
          </cell>
        </row>
        <row r="415">
          <cell r="A415" t="str">
            <v>M1308</v>
          </cell>
          <cell r="B415" t="str">
            <v>Roller bit - Tooth cutter - série 13 - D = 1.500 mm</v>
          </cell>
          <cell r="C415" t="str">
            <v>un</v>
          </cell>
          <cell r="D415">
            <v>568120.64910000004</v>
          </cell>
        </row>
        <row r="416">
          <cell r="A416" t="str">
            <v>M1309</v>
          </cell>
          <cell r="B416" t="str">
            <v>Roller bit - Tooth cutter - série 13 - D = 1.600 mm</v>
          </cell>
          <cell r="C416" t="str">
            <v>un</v>
          </cell>
          <cell r="D416">
            <v>622645.24269999994</v>
          </cell>
        </row>
        <row r="417">
          <cell r="A417" t="str">
            <v>M1310</v>
          </cell>
          <cell r="B417" t="str">
            <v>Roller bit - Tooth cutter - série 13 - D = 1.700 mm</v>
          </cell>
          <cell r="C417" t="str">
            <v>un</v>
          </cell>
          <cell r="D417">
            <v>639604.42260000005</v>
          </cell>
        </row>
        <row r="418">
          <cell r="A418" t="str">
            <v>M1311</v>
          </cell>
          <cell r="B418" t="str">
            <v>Roller bit - Tooth cutter - série 13 - D = 1.800 mm</v>
          </cell>
          <cell r="C418" t="str">
            <v>un</v>
          </cell>
          <cell r="D418">
            <v>692445.7352</v>
          </cell>
        </row>
        <row r="419">
          <cell r="A419" t="str">
            <v>M1312</v>
          </cell>
          <cell r="B419" t="str">
            <v>Roller bit - Tooth cutter - cantilever - D = 600 mm</v>
          </cell>
          <cell r="C419" t="str">
            <v>un</v>
          </cell>
          <cell r="D419">
            <v>229196.2813</v>
          </cell>
        </row>
        <row r="420">
          <cell r="A420" t="str">
            <v>M1313</v>
          </cell>
          <cell r="B420" t="str">
            <v>Roller bit - TCI button cutter - cantilever - D = 600 mm</v>
          </cell>
          <cell r="C420" t="str">
            <v>un</v>
          </cell>
          <cell r="D420">
            <v>235203.69709999999</v>
          </cell>
        </row>
        <row r="421">
          <cell r="A421" t="str">
            <v>M1314</v>
          </cell>
          <cell r="B421" t="str">
            <v>Roller bit - TCI button cutter - série 8 - D = 700 mm</v>
          </cell>
          <cell r="C421" t="str">
            <v>un</v>
          </cell>
          <cell r="D421">
            <v>253194.10939999999</v>
          </cell>
        </row>
        <row r="422">
          <cell r="A422" t="str">
            <v>M1315</v>
          </cell>
          <cell r="B422" t="str">
            <v>Roller bit - TCI button cutter - série 8 - D = 800 mm</v>
          </cell>
          <cell r="C422" t="str">
            <v>un</v>
          </cell>
          <cell r="D422">
            <v>271180.27659999998</v>
          </cell>
        </row>
        <row r="423">
          <cell r="A423" t="str">
            <v>M1316</v>
          </cell>
          <cell r="B423" t="str">
            <v>Roller bit - TCI button cutter - série 8 - D = 900 mm</v>
          </cell>
          <cell r="C423" t="str">
            <v>un</v>
          </cell>
          <cell r="D423">
            <v>289193.7291</v>
          </cell>
        </row>
        <row r="424">
          <cell r="A424" t="str">
            <v>M1317</v>
          </cell>
          <cell r="B424" t="str">
            <v>Roller bit - TCI button cutter - série 8 - D = 1.000 mm</v>
          </cell>
          <cell r="C424" t="str">
            <v>un</v>
          </cell>
          <cell r="D424">
            <v>320506.82770000002</v>
          </cell>
        </row>
        <row r="425">
          <cell r="A425" t="str">
            <v>M1318</v>
          </cell>
          <cell r="B425" t="str">
            <v>Roller bit - TCI button cutter - série 8 - D = 1.100 mm</v>
          </cell>
          <cell r="C425" t="str">
            <v>un</v>
          </cell>
          <cell r="D425">
            <v>353011.52720000001</v>
          </cell>
        </row>
        <row r="426">
          <cell r="A426" t="str">
            <v>M1319</v>
          </cell>
          <cell r="B426" t="str">
            <v>Roller bit - TCI button cutter - série 8 - D = 1.200 mm</v>
          </cell>
          <cell r="C426" t="str">
            <v>un</v>
          </cell>
          <cell r="D426">
            <v>359043.87959999999</v>
          </cell>
        </row>
        <row r="427">
          <cell r="A427" t="str">
            <v>M1320</v>
          </cell>
          <cell r="B427" t="str">
            <v>Roller bit - TCI button cutter - série 8 - D = 1.300 mm</v>
          </cell>
          <cell r="C427" t="str">
            <v>un</v>
          </cell>
          <cell r="D427">
            <v>385140.67969999998</v>
          </cell>
        </row>
        <row r="428">
          <cell r="A428" t="str">
            <v>M1321</v>
          </cell>
          <cell r="B428" t="str">
            <v>Roller bit - TCI button cutter - série 13 - D = 1.400 mm</v>
          </cell>
          <cell r="C428" t="str">
            <v>un</v>
          </cell>
          <cell r="D428">
            <v>393103.39140000002</v>
          </cell>
        </row>
        <row r="429">
          <cell r="A429" t="str">
            <v>M1322</v>
          </cell>
          <cell r="B429" t="str">
            <v>Roller bit - TCI button cutter - série 13 - D = 1.500 mm</v>
          </cell>
          <cell r="C429" t="str">
            <v>un</v>
          </cell>
          <cell r="D429">
            <v>419499.95549999998</v>
          </cell>
        </row>
        <row r="430">
          <cell r="A430" t="str">
            <v>M1323</v>
          </cell>
          <cell r="B430" t="str">
            <v>Roller bit - TCI button cutter - série 13 - D = 1.600 mm</v>
          </cell>
          <cell r="C430" t="str">
            <v>un</v>
          </cell>
          <cell r="D430">
            <v>480839.51360000001</v>
          </cell>
        </row>
        <row r="431">
          <cell r="A431" t="str">
            <v>M1324</v>
          </cell>
          <cell r="B431" t="str">
            <v>Roller bit - TCI button cutter - série 13 - D = 1.700 mm</v>
          </cell>
          <cell r="C431" t="str">
            <v>un</v>
          </cell>
          <cell r="D431">
            <v>497516.28989999997</v>
          </cell>
        </row>
        <row r="432">
          <cell r="A432" t="str">
            <v>M1325</v>
          </cell>
          <cell r="B432" t="str">
            <v>Roller bit - TCI button cutter - série 13 - D = 1.800 mm</v>
          </cell>
          <cell r="C432" t="str">
            <v>un</v>
          </cell>
          <cell r="D432">
            <v>536360.84779999999</v>
          </cell>
        </row>
        <row r="433">
          <cell r="A433" t="str">
            <v>M1328</v>
          </cell>
          <cell r="B433" t="str">
            <v>Ripa de madeira - E = 4,0 cm e L = 1,5 cm</v>
          </cell>
          <cell r="C433" t="str">
            <v>m</v>
          </cell>
          <cell r="D433">
            <v>2.242</v>
          </cell>
        </row>
        <row r="434">
          <cell r="A434" t="str">
            <v>M1337</v>
          </cell>
          <cell r="B434" t="str">
            <v>Série de brocas integrais S11</v>
          </cell>
          <cell r="C434" t="str">
            <v>un</v>
          </cell>
          <cell r="D434">
            <v>957.68060000000003</v>
          </cell>
        </row>
        <row r="435">
          <cell r="A435" t="str">
            <v>M1341</v>
          </cell>
          <cell r="B435" t="str">
            <v>Parafuso de cabeça sextavada em aço galvanizado - D = 15,875 mm (5/8") e C = 101,600 mm (4")</v>
          </cell>
          <cell r="C435" t="str">
            <v>un</v>
          </cell>
          <cell r="D435">
            <v>4.9039999999999999</v>
          </cell>
        </row>
        <row r="436">
          <cell r="A436" t="str">
            <v>M1350</v>
          </cell>
          <cell r="B436" t="str">
            <v>Muda de árvore ornamental com altura de 2,00 a 3,00 m</v>
          </cell>
          <cell r="C436" t="str">
            <v>un</v>
          </cell>
          <cell r="D436">
            <v>96.7273</v>
          </cell>
        </row>
        <row r="437">
          <cell r="A437" t="str">
            <v>M1351</v>
          </cell>
          <cell r="B437" t="str">
            <v>Muda de árvore ornamental com altura de 1,00 a 2,00 m</v>
          </cell>
          <cell r="C437" t="str">
            <v>un</v>
          </cell>
          <cell r="D437">
            <v>69.200500000000005</v>
          </cell>
        </row>
        <row r="438">
          <cell r="A438" t="str">
            <v>M1356</v>
          </cell>
          <cell r="B438" t="str">
            <v>Muda de árvore ornamental com altura até 1,00 m</v>
          </cell>
          <cell r="C438" t="str">
            <v>un</v>
          </cell>
          <cell r="D438">
            <v>34.729399999999998</v>
          </cell>
        </row>
        <row r="439">
          <cell r="A439" t="str">
            <v>M1358</v>
          </cell>
          <cell r="B439" t="str">
            <v>Sarrafo em madeira de terceira - E = 2,5 cm e L = 5 cm</v>
          </cell>
          <cell r="C439" t="str">
            <v>m</v>
          </cell>
          <cell r="D439">
            <v>3.125</v>
          </cell>
        </row>
        <row r="440">
          <cell r="A440" t="str">
            <v>M1359</v>
          </cell>
          <cell r="B440" t="str">
            <v>Muda de árvore frutífera com altura de 2,00 a 3,00 m</v>
          </cell>
          <cell r="C440" t="str">
            <v>un</v>
          </cell>
          <cell r="D440">
            <v>228.65539999999999</v>
          </cell>
        </row>
        <row r="441">
          <cell r="A441" t="str">
            <v>M1360</v>
          </cell>
          <cell r="B441" t="str">
            <v>Muda de árvore frutífera com altura de 1,00 a 2,00 m</v>
          </cell>
          <cell r="C441" t="str">
            <v>un</v>
          </cell>
          <cell r="D441">
            <v>87.669399999999996</v>
          </cell>
        </row>
        <row r="442">
          <cell r="A442" t="str">
            <v>M1361</v>
          </cell>
          <cell r="B442" t="str">
            <v>Muda de árvore frutífera com altura até 1,00 m</v>
          </cell>
          <cell r="C442" t="str">
            <v>un</v>
          </cell>
          <cell r="D442">
            <v>32.002299999999998</v>
          </cell>
        </row>
        <row r="443">
          <cell r="A443" t="str">
            <v>M1362</v>
          </cell>
          <cell r="B443" t="str">
            <v>Tapete de floríferas com altura até 0,50 m</v>
          </cell>
          <cell r="C443" t="str">
            <v>m²</v>
          </cell>
          <cell r="D443">
            <v>61.130499999999998</v>
          </cell>
        </row>
        <row r="444">
          <cell r="A444" t="str">
            <v>M1364</v>
          </cell>
          <cell r="B444" t="str">
            <v>Herbicida glifosato para aplicação localizada</v>
          </cell>
          <cell r="C444" t="str">
            <v>l</v>
          </cell>
          <cell r="D444">
            <v>29.676200000000001</v>
          </cell>
        </row>
        <row r="445">
          <cell r="A445" t="str">
            <v>M1366</v>
          </cell>
          <cell r="B445" t="str">
            <v>Desengraxante líquido biodegradável</v>
          </cell>
          <cell r="C445" t="str">
            <v>l</v>
          </cell>
          <cell r="D445">
            <v>26.101400000000002</v>
          </cell>
        </row>
        <row r="446">
          <cell r="A446" t="str">
            <v>M1367</v>
          </cell>
          <cell r="B446" t="str">
            <v>Chapa fina em aço galvanizado</v>
          </cell>
          <cell r="C446" t="str">
            <v>kg</v>
          </cell>
          <cell r="D446">
            <v>13.1111</v>
          </cell>
        </row>
        <row r="447">
          <cell r="A447" t="str">
            <v>M1368</v>
          </cell>
          <cell r="B447" t="str">
            <v>Pingadeira de elastômero com aba inclinada - L = 40 mm e H = 40 mm</v>
          </cell>
          <cell r="C447" t="str">
            <v>m</v>
          </cell>
          <cell r="D447">
            <v>167.50239999999999</v>
          </cell>
        </row>
        <row r="448">
          <cell r="A448" t="str">
            <v>M1369</v>
          </cell>
          <cell r="B448" t="str">
            <v>Selador acrílico para pintura</v>
          </cell>
          <cell r="C448" t="str">
            <v>l</v>
          </cell>
          <cell r="D448">
            <v>8.6740999999999993</v>
          </cell>
        </row>
        <row r="449">
          <cell r="A449" t="str">
            <v>M1370</v>
          </cell>
          <cell r="B449" t="str">
            <v>Aditivo látex de polímero SBR para concreto e argamassa</v>
          </cell>
          <cell r="C449" t="str">
            <v>l</v>
          </cell>
          <cell r="D449">
            <v>7.9687000000000001</v>
          </cell>
        </row>
        <row r="450">
          <cell r="A450" t="str">
            <v>M1376</v>
          </cell>
          <cell r="B450" t="str">
            <v>Chapa fina em aço ASTM A36</v>
          </cell>
          <cell r="C450" t="str">
            <v>kg</v>
          </cell>
          <cell r="D450">
            <v>10.635</v>
          </cell>
        </row>
        <row r="451">
          <cell r="A451" t="str">
            <v>M1377</v>
          </cell>
          <cell r="B451" t="str">
            <v>Treliça nervurada eletrossoldada em aço CA 60</v>
          </cell>
          <cell r="C451" t="str">
            <v>kg</v>
          </cell>
          <cell r="D451">
            <v>9.6257999999999999</v>
          </cell>
        </row>
        <row r="452">
          <cell r="A452" t="str">
            <v>M1378</v>
          </cell>
          <cell r="B452" t="str">
            <v>Chapa grossa em aço ASTM A36</v>
          </cell>
          <cell r="C452" t="str">
            <v>kg</v>
          </cell>
          <cell r="D452">
            <v>9.5818999999999992</v>
          </cell>
        </row>
        <row r="453">
          <cell r="A453" t="str">
            <v>M1379</v>
          </cell>
          <cell r="B453" t="str">
            <v>Argamassa polimérica monocomponente para reparos estruturais</v>
          </cell>
          <cell r="C453" t="str">
            <v>kg</v>
          </cell>
          <cell r="D453">
            <v>5.9756999999999998</v>
          </cell>
        </row>
        <row r="454">
          <cell r="A454" t="str">
            <v>M1382</v>
          </cell>
          <cell r="B454" t="str">
            <v>Areia grossa lavada</v>
          </cell>
          <cell r="C454" t="str">
            <v>m³</v>
          </cell>
          <cell r="D454">
            <v>116.5257</v>
          </cell>
        </row>
        <row r="455">
          <cell r="A455" t="str">
            <v>M1383</v>
          </cell>
          <cell r="B455" t="str">
            <v>Areia fina lavada</v>
          </cell>
          <cell r="C455" t="str">
            <v>m³</v>
          </cell>
          <cell r="D455">
            <v>152.7062</v>
          </cell>
        </row>
        <row r="456">
          <cell r="A456" t="str">
            <v>M1384</v>
          </cell>
          <cell r="B456" t="str">
            <v>Tubo em aço-carbono com funil cônico tremonha para lançamento de concreto</v>
          </cell>
          <cell r="C456" t="str">
            <v>kg</v>
          </cell>
          <cell r="D456">
            <v>26.012899999999998</v>
          </cell>
        </row>
        <row r="457">
          <cell r="A457" t="str">
            <v>M1385</v>
          </cell>
          <cell r="B457" t="str">
            <v>Disco de corte diamantado para concreto e asfalto - D = 350 mm</v>
          </cell>
          <cell r="C457" t="str">
            <v>un</v>
          </cell>
          <cell r="D457">
            <v>504.786</v>
          </cell>
        </row>
        <row r="458">
          <cell r="A458" t="str">
            <v>M1387</v>
          </cell>
          <cell r="B458" t="str">
            <v>Adesivo estrutural à base de resina epóxi de média viscosidade</v>
          </cell>
          <cell r="C458" t="str">
            <v>kg</v>
          </cell>
          <cell r="D458">
            <v>62.4392</v>
          </cell>
        </row>
        <row r="459">
          <cell r="A459" t="str">
            <v>M1388</v>
          </cell>
          <cell r="B459" t="str">
            <v>Cordoalha tipo CP 177 RB para estais - D = 15,7 mm</v>
          </cell>
          <cell r="C459" t="str">
            <v>kg</v>
          </cell>
          <cell r="D459">
            <v>24.818200000000001</v>
          </cell>
        </row>
        <row r="460">
          <cell r="A460" t="str">
            <v>M1390</v>
          </cell>
          <cell r="B460" t="str">
            <v>Adesivo estrutural à base de resina epóxi de baixa viscosidade</v>
          </cell>
          <cell r="C460" t="str">
            <v>kg</v>
          </cell>
          <cell r="D460">
            <v>186.9</v>
          </cell>
        </row>
        <row r="461">
          <cell r="A461" t="str">
            <v>M1391</v>
          </cell>
          <cell r="B461" t="str">
            <v>Ponteiro para martelete - D = 22 mm e C = 1,00 m</v>
          </cell>
          <cell r="C461" t="str">
            <v>un</v>
          </cell>
          <cell r="D461">
            <v>445.81209999999999</v>
          </cell>
        </row>
        <row r="462">
          <cell r="A462" t="str">
            <v>M1397</v>
          </cell>
          <cell r="B462" t="str">
            <v>Eletrodo revestido E60XX</v>
          </cell>
          <cell r="C462" t="str">
            <v>kg</v>
          </cell>
          <cell r="D462">
            <v>33.832000000000001</v>
          </cell>
        </row>
        <row r="463">
          <cell r="A463" t="str">
            <v>M1398</v>
          </cell>
          <cell r="B463" t="str">
            <v>Vareta em aço-carbono para solda oxiacetileno AWS A 5.2 R45</v>
          </cell>
          <cell r="C463" t="str">
            <v>kg</v>
          </cell>
          <cell r="D463">
            <v>34.118499999999997</v>
          </cell>
        </row>
        <row r="464">
          <cell r="A464" t="str">
            <v>M1399</v>
          </cell>
          <cell r="B464" t="str">
            <v>Broca de widia - D = 14 mm e C = 150 mm</v>
          </cell>
          <cell r="C464" t="str">
            <v>un</v>
          </cell>
          <cell r="D464">
            <v>32.4636</v>
          </cell>
        </row>
        <row r="465">
          <cell r="A465" t="str">
            <v>M1400</v>
          </cell>
          <cell r="B465" t="str">
            <v>Adesivo estrutural à base de resina epóxi de alta viscosidade</v>
          </cell>
          <cell r="C465" t="str">
            <v>kg</v>
          </cell>
          <cell r="D465">
            <v>59.391399999999997</v>
          </cell>
        </row>
        <row r="466">
          <cell r="A466" t="str">
            <v>M1401</v>
          </cell>
          <cell r="B466" t="str">
            <v>Bico de adesão para injeção de adesivo estrutural à base de resina epóxi</v>
          </cell>
          <cell r="C466" t="str">
            <v>un</v>
          </cell>
          <cell r="D466">
            <v>8.1433</v>
          </cell>
        </row>
        <row r="467">
          <cell r="A467" t="str">
            <v>M1402</v>
          </cell>
          <cell r="B467" t="str">
            <v>Bico de perfuração para injeção de adesivo estrutural à base de resina epóxi</v>
          </cell>
          <cell r="C467" t="str">
            <v>un</v>
          </cell>
          <cell r="D467">
            <v>5.8963999999999999</v>
          </cell>
        </row>
        <row r="468">
          <cell r="A468" t="str">
            <v>M1404</v>
          </cell>
          <cell r="B468" t="str">
            <v>Aplicador manual de adesivo estrutural</v>
          </cell>
          <cell r="C468" t="str">
            <v>un</v>
          </cell>
          <cell r="D468">
            <v>2986.89</v>
          </cell>
        </row>
        <row r="469">
          <cell r="A469" t="str">
            <v>M1405</v>
          </cell>
          <cell r="B469" t="str">
            <v>Disco diamantado para desbaste - D = 180 mm</v>
          </cell>
          <cell r="C469" t="str">
            <v>un</v>
          </cell>
          <cell r="D469">
            <v>502.2722</v>
          </cell>
        </row>
        <row r="470">
          <cell r="A470" t="str">
            <v>M1406</v>
          </cell>
          <cell r="B470" t="str">
            <v>Broca de aço rápido - D = 12,5 mm e C = 151 mm</v>
          </cell>
          <cell r="C470" t="str">
            <v>un</v>
          </cell>
          <cell r="D470">
            <v>33.2881</v>
          </cell>
        </row>
        <row r="471">
          <cell r="A471" t="str">
            <v>M1408</v>
          </cell>
          <cell r="B471" t="str">
            <v>Grelha metálica para canaletas - C = 1,00 m e L = 0,30 m</v>
          </cell>
          <cell r="C471" t="str">
            <v>un</v>
          </cell>
          <cell r="D471">
            <v>381.71559999999999</v>
          </cell>
        </row>
        <row r="472">
          <cell r="A472" t="str">
            <v>M1409</v>
          </cell>
          <cell r="B472" t="str">
            <v>Porta-grelha metálica - C = 1,00 m e L = 0,30 m</v>
          </cell>
          <cell r="C472" t="str">
            <v>m</v>
          </cell>
          <cell r="D472">
            <v>92.978700000000003</v>
          </cell>
        </row>
        <row r="473">
          <cell r="A473" t="str">
            <v>M1429</v>
          </cell>
          <cell r="B473" t="str">
            <v>Tábua de pinho de terceira - E = 2,5 cm</v>
          </cell>
          <cell r="C473" t="str">
            <v>m²</v>
          </cell>
          <cell r="D473">
            <v>65.557199999999995</v>
          </cell>
        </row>
        <row r="474">
          <cell r="A474" t="str">
            <v>M1432</v>
          </cell>
          <cell r="B474" t="str">
            <v>Tampão de ferro fundido articulado para águas pluviais - DN 600 classe 400</v>
          </cell>
          <cell r="C474" t="str">
            <v>un</v>
          </cell>
          <cell r="D474">
            <v>590.68849999999998</v>
          </cell>
        </row>
        <row r="475">
          <cell r="A475" t="str">
            <v>M1433</v>
          </cell>
          <cell r="B475" t="str">
            <v>Grelha metálica para canaletas - C = 0,50 m e L = 0,50 m</v>
          </cell>
          <cell r="C475" t="str">
            <v>un</v>
          </cell>
          <cell r="D475">
            <v>306.73</v>
          </cell>
        </row>
        <row r="476">
          <cell r="A476" t="str">
            <v>M1434</v>
          </cell>
          <cell r="B476" t="str">
            <v>Porta-grelha metálica - C = 0,50 m e L = 0,50 m</v>
          </cell>
          <cell r="C476" t="str">
            <v>m</v>
          </cell>
          <cell r="D476">
            <v>166.89</v>
          </cell>
        </row>
        <row r="477">
          <cell r="A477" t="str">
            <v>M1446</v>
          </cell>
          <cell r="B477" t="str">
            <v>Geogrelha bidirecional em polipropileno extrudado - resistência à tração de 30 kN/m, deformação inferior a 5% e malha de 36 x 34 mm</v>
          </cell>
          <cell r="C477" t="str">
            <v>m²</v>
          </cell>
          <cell r="D477">
            <v>39.1477</v>
          </cell>
        </row>
        <row r="478">
          <cell r="A478" t="str">
            <v>M1447</v>
          </cell>
          <cell r="B478" t="str">
            <v>Geogrelha unidirecional em poliéster - resistência à tração longitudinal de 50 kN/m</v>
          </cell>
          <cell r="C478" t="str">
            <v>m²</v>
          </cell>
          <cell r="D478">
            <v>23.323499999999999</v>
          </cell>
        </row>
        <row r="479">
          <cell r="A479" t="str">
            <v>M1448</v>
          </cell>
          <cell r="B479" t="str">
            <v>Geogrelha unidirecional em poliéster - resistência à tração longitudinal de 90 kN/m</v>
          </cell>
          <cell r="C479" t="str">
            <v>m²</v>
          </cell>
          <cell r="D479">
            <v>29.692599999999999</v>
          </cell>
        </row>
        <row r="480">
          <cell r="A480" t="str">
            <v>M1449</v>
          </cell>
          <cell r="B480" t="str">
            <v>Geogrelha unidirecional em poliéster - resistência à tração longitudinal de 100 kN/m</v>
          </cell>
          <cell r="C480" t="str">
            <v>m²</v>
          </cell>
          <cell r="D480">
            <v>30.7056</v>
          </cell>
        </row>
        <row r="481">
          <cell r="A481" t="str">
            <v>M1450</v>
          </cell>
          <cell r="B481" t="str">
            <v>Geogrelha unidirecional em poliéster - resistência à tração longitudinal de 150 kN/m</v>
          </cell>
          <cell r="C481" t="str">
            <v>m²</v>
          </cell>
          <cell r="D481">
            <v>32.821899999999999</v>
          </cell>
        </row>
        <row r="482">
          <cell r="A482" t="str">
            <v>M1451</v>
          </cell>
          <cell r="B482" t="str">
            <v>Geogrelha unidirecional em poliéster - resistência à tração longitudinal de 200 kN/m</v>
          </cell>
          <cell r="C482" t="str">
            <v>m²</v>
          </cell>
          <cell r="D482">
            <v>42.902099999999997</v>
          </cell>
        </row>
        <row r="483">
          <cell r="A483" t="str">
            <v>M1452</v>
          </cell>
          <cell r="B483" t="str">
            <v>Geogrelha unidirecional em poliéster - resistência à tração longitudinal de 300 kN/m</v>
          </cell>
          <cell r="C483" t="str">
            <v>m²</v>
          </cell>
          <cell r="D483">
            <v>63.042299999999997</v>
          </cell>
        </row>
        <row r="484">
          <cell r="A484" t="str">
            <v>M1453</v>
          </cell>
          <cell r="B484" t="str">
            <v>Geogrelha unidirecional em poliéster - resistência à tração longitudinal de 400 kN/m</v>
          </cell>
          <cell r="C484" t="str">
            <v>m²</v>
          </cell>
          <cell r="D484">
            <v>83.172499999999999</v>
          </cell>
        </row>
        <row r="485">
          <cell r="A485" t="str">
            <v>M1454</v>
          </cell>
          <cell r="B485" t="str">
            <v>Geocélula em PEAD - H = 75 mm e célula de 289 cm²</v>
          </cell>
          <cell r="C485" t="str">
            <v>m²</v>
          </cell>
          <cell r="D485">
            <v>41.140900000000002</v>
          </cell>
        </row>
        <row r="486">
          <cell r="A486" t="str">
            <v>M1455</v>
          </cell>
          <cell r="B486" t="str">
            <v>Geocélula em PEAD - H = 100 mm e célula de 289 cm²</v>
          </cell>
          <cell r="C486" t="str">
            <v>m²</v>
          </cell>
          <cell r="D486">
            <v>51.627899999999997</v>
          </cell>
        </row>
        <row r="487">
          <cell r="A487" t="str">
            <v>M1456</v>
          </cell>
          <cell r="B487" t="str">
            <v>Geocélula em PEAD - H = 150 mm e célula de 289 cm²</v>
          </cell>
          <cell r="C487" t="str">
            <v>m²</v>
          </cell>
          <cell r="D487">
            <v>62.017299999999999</v>
          </cell>
        </row>
        <row r="488">
          <cell r="A488" t="str">
            <v>M1457</v>
          </cell>
          <cell r="B488" t="str">
            <v>Geocélula em PEAD - H = 200 mm e célula de 289 cm²</v>
          </cell>
          <cell r="C488" t="str">
            <v>m²</v>
          </cell>
          <cell r="D488">
            <v>73.466700000000003</v>
          </cell>
        </row>
        <row r="489">
          <cell r="A489" t="str">
            <v>M1458</v>
          </cell>
          <cell r="B489" t="str">
            <v>Geocélula em PEAD - H = 75 mm e célula de 460 cm²</v>
          </cell>
          <cell r="C489" t="str">
            <v>m²</v>
          </cell>
          <cell r="D489">
            <v>33.904299999999999</v>
          </cell>
        </row>
        <row r="490">
          <cell r="A490" t="str">
            <v>M1459</v>
          </cell>
          <cell r="B490" t="str">
            <v>Geocélula em PEAD - H = 100 mm e célula de 460 cm²</v>
          </cell>
          <cell r="C490" t="str">
            <v>m²</v>
          </cell>
          <cell r="D490">
            <v>42.006300000000003</v>
          </cell>
        </row>
        <row r="491">
          <cell r="A491" t="str">
            <v>M1460</v>
          </cell>
          <cell r="B491" t="str">
            <v>Geocélula em PEAD - H = 150 mm e célula de 460 cm²</v>
          </cell>
          <cell r="C491" t="str">
            <v>m²</v>
          </cell>
          <cell r="D491">
            <v>50.4709</v>
          </cell>
        </row>
        <row r="492">
          <cell r="A492" t="str">
            <v>M1461</v>
          </cell>
          <cell r="B492" t="str">
            <v>Geocélula em PEAD - H = 200 mm e célula de 460 cm²</v>
          </cell>
          <cell r="C492" t="str">
            <v>m²</v>
          </cell>
          <cell r="D492">
            <v>59.417700000000004</v>
          </cell>
        </row>
        <row r="493">
          <cell r="A493" t="str">
            <v>M1462</v>
          </cell>
          <cell r="B493" t="str">
            <v>Geocélula em PEAD - H = 75 mm e célula de 1.206 cm²</v>
          </cell>
          <cell r="C493" t="str">
            <v>m²</v>
          </cell>
          <cell r="D493">
            <v>30.313600000000001</v>
          </cell>
        </row>
        <row r="494">
          <cell r="A494" t="str">
            <v>M1463</v>
          </cell>
          <cell r="B494" t="str">
            <v>Geocélula em PEAD - H = 100 mm e célula de 1.206 cm²</v>
          </cell>
          <cell r="C494" t="str">
            <v>m²</v>
          </cell>
          <cell r="D494">
            <v>39.555</v>
          </cell>
        </row>
        <row r="495">
          <cell r="A495" t="str">
            <v>M1464</v>
          </cell>
          <cell r="B495" t="str">
            <v>Geocélula em PEAD - H = 150 mm e célula de 1.206 cm²</v>
          </cell>
          <cell r="C495" t="str">
            <v>m²</v>
          </cell>
          <cell r="D495">
            <v>47.737400000000001</v>
          </cell>
        </row>
        <row r="496">
          <cell r="A496" t="str">
            <v>M1465</v>
          </cell>
          <cell r="B496" t="str">
            <v>Geocélula em PEAD - H = 200 mm e célula de 1.206 cm²</v>
          </cell>
          <cell r="C496" t="str">
            <v>m²</v>
          </cell>
          <cell r="D496">
            <v>55.314799999999998</v>
          </cell>
        </row>
        <row r="497">
          <cell r="A497" t="str">
            <v>M1472</v>
          </cell>
          <cell r="B497" t="str">
            <v>Tubo de PVC rosqueável para água fria - D = 75 mm (3")</v>
          </cell>
          <cell r="C497" t="str">
            <v>m</v>
          </cell>
          <cell r="D497">
            <v>60.148099999999999</v>
          </cell>
        </row>
        <row r="498">
          <cell r="A498" t="str">
            <v>M1481</v>
          </cell>
          <cell r="B498" t="str">
            <v>Coroa diamantada - D = 31,80 mm (1 1/4")</v>
          </cell>
          <cell r="C498" t="str">
            <v>un</v>
          </cell>
          <cell r="D498">
            <v>354.48500000000001</v>
          </cell>
        </row>
        <row r="499">
          <cell r="A499" t="str">
            <v>M1496</v>
          </cell>
          <cell r="B499" t="str">
            <v>Coroa diamantada - D = 38,10 mm (1 1/2")</v>
          </cell>
          <cell r="C499" t="str">
            <v>un</v>
          </cell>
          <cell r="D499">
            <v>359.53059999999999</v>
          </cell>
        </row>
        <row r="500">
          <cell r="A500" t="str">
            <v>M1498</v>
          </cell>
          <cell r="B500" t="str">
            <v>Coroa diamantada - D = 44,50 mm (1 3/4")</v>
          </cell>
          <cell r="C500" t="str">
            <v>un</v>
          </cell>
          <cell r="D500">
            <v>382.78030000000001</v>
          </cell>
        </row>
        <row r="501">
          <cell r="A501" t="str">
            <v>M1518</v>
          </cell>
          <cell r="B501" t="str">
            <v>Coroa diamantada - D = 50,80 mm (2")</v>
          </cell>
          <cell r="C501" t="str">
            <v>un</v>
          </cell>
          <cell r="D501">
            <v>406.16019999999997</v>
          </cell>
        </row>
        <row r="502">
          <cell r="A502" t="str">
            <v>M1519</v>
          </cell>
          <cell r="B502" t="str">
            <v>Coroa diamantada - D = 63,50 mm (2 1/2")</v>
          </cell>
          <cell r="C502" t="str">
            <v>un</v>
          </cell>
          <cell r="D502">
            <v>458.36959999999999</v>
          </cell>
        </row>
        <row r="503">
          <cell r="A503" t="str">
            <v>M1520</v>
          </cell>
          <cell r="B503" t="str">
            <v>Coroa diamantada - D = 76,20 mm (3")</v>
          </cell>
          <cell r="C503" t="str">
            <v>un</v>
          </cell>
          <cell r="D503">
            <v>606.08360000000005</v>
          </cell>
        </row>
        <row r="504">
          <cell r="A504" t="str">
            <v>M1526</v>
          </cell>
          <cell r="B504" t="str">
            <v>Coroa diamantada - D = 101,60 mm (4")</v>
          </cell>
          <cell r="C504" t="str">
            <v>un</v>
          </cell>
          <cell r="D504">
            <v>805.2201</v>
          </cell>
        </row>
        <row r="505">
          <cell r="A505" t="str">
            <v>M1527</v>
          </cell>
          <cell r="B505" t="str">
            <v>Broca de widia - D = 10 mm e C = 150 mm</v>
          </cell>
          <cell r="C505" t="str">
            <v>un</v>
          </cell>
          <cell r="D505">
            <v>11.097799999999999</v>
          </cell>
        </row>
        <row r="506">
          <cell r="A506" t="str">
            <v>M1528</v>
          </cell>
          <cell r="B506" t="str">
            <v>Broca de widia - D = 13 mm e C = 150 mm</v>
          </cell>
          <cell r="C506" t="str">
            <v>un</v>
          </cell>
          <cell r="D506">
            <v>20.706700000000001</v>
          </cell>
        </row>
        <row r="507">
          <cell r="A507" t="str">
            <v>M1546</v>
          </cell>
          <cell r="B507" t="str">
            <v>Telha trapezoidal em aço zincado - E = 0,43 mm</v>
          </cell>
          <cell r="C507" t="str">
            <v>m²</v>
          </cell>
          <cell r="D507">
            <v>45.3874</v>
          </cell>
        </row>
        <row r="508">
          <cell r="A508" t="str">
            <v>M1553</v>
          </cell>
          <cell r="B508" t="str">
            <v>Geotêxtil não-tecido agulhado em poliéster - resistência à tração longitudinal de 31 kN/m</v>
          </cell>
          <cell r="C508" t="str">
            <v>m²</v>
          </cell>
          <cell r="D508">
            <v>16.1568</v>
          </cell>
        </row>
        <row r="509">
          <cell r="A509" t="str">
            <v>M1556</v>
          </cell>
          <cell r="B509" t="str">
            <v>Terra vegetal produzida</v>
          </cell>
          <cell r="C509" t="str">
            <v>m³</v>
          </cell>
          <cell r="D509" t="str">
            <v>-</v>
          </cell>
        </row>
        <row r="510">
          <cell r="A510" t="str">
            <v>M1575</v>
          </cell>
          <cell r="B510" t="str">
            <v>Tinta látex à base de resina acrílica</v>
          </cell>
          <cell r="C510" t="str">
            <v>l</v>
          </cell>
          <cell r="D510">
            <v>14.489100000000001</v>
          </cell>
        </row>
        <row r="511">
          <cell r="A511" t="str">
            <v>M1577</v>
          </cell>
          <cell r="B511" t="str">
            <v>Tinta plástica à base de resina metacrílica aplicada a frio por dispersão ou extrusão</v>
          </cell>
          <cell r="C511" t="str">
            <v>kg</v>
          </cell>
          <cell r="D511">
            <v>34.221699999999998</v>
          </cell>
        </row>
        <row r="512">
          <cell r="A512" t="str">
            <v>M1585</v>
          </cell>
          <cell r="B512" t="str">
            <v>Massa termoplástica aplicada por extrusão</v>
          </cell>
          <cell r="C512" t="str">
            <v>kg</v>
          </cell>
          <cell r="D512">
            <v>12.5587</v>
          </cell>
        </row>
        <row r="513">
          <cell r="A513" t="str">
            <v>M1591</v>
          </cell>
          <cell r="B513" t="str">
            <v>Suporte polimérico ecológico maciço colapsível para placa de sinalização - D = 6,4 cm</v>
          </cell>
          <cell r="C513" t="str">
            <v>m</v>
          </cell>
          <cell r="D513">
            <v>195.47309999999999</v>
          </cell>
        </row>
        <row r="514">
          <cell r="A514" t="str">
            <v>M1600</v>
          </cell>
          <cell r="B514" t="str">
            <v>Trilho TR25 em aço-carbono usado</v>
          </cell>
          <cell r="C514" t="str">
            <v>kg</v>
          </cell>
          <cell r="D514">
            <v>5.4218000000000002</v>
          </cell>
        </row>
        <row r="515">
          <cell r="A515" t="str">
            <v>M1602</v>
          </cell>
          <cell r="B515" t="str">
            <v>Trilho TR37 em aço-carbono usado</v>
          </cell>
          <cell r="C515" t="str">
            <v>kg</v>
          </cell>
          <cell r="D515">
            <v>5.4218999999999999</v>
          </cell>
        </row>
        <row r="516">
          <cell r="A516" t="str">
            <v>M1603</v>
          </cell>
          <cell r="B516" t="str">
            <v>Trilho TR45 em aço-carbono usado</v>
          </cell>
          <cell r="C516" t="str">
            <v>kg</v>
          </cell>
          <cell r="D516">
            <v>5.4218000000000002</v>
          </cell>
        </row>
        <row r="517">
          <cell r="A517" t="str">
            <v>M1605</v>
          </cell>
          <cell r="B517" t="str">
            <v>Trilho TR57 em aço-carbono usado</v>
          </cell>
          <cell r="C517" t="str">
            <v>kg</v>
          </cell>
          <cell r="D517">
            <v>5.4218000000000002</v>
          </cell>
        </row>
        <row r="518">
          <cell r="A518" t="str">
            <v>M1606</v>
          </cell>
          <cell r="B518" t="str">
            <v>Trilho TR68 em aço-carbono usado</v>
          </cell>
          <cell r="C518" t="str">
            <v>kg</v>
          </cell>
          <cell r="D518">
            <v>5.4219999999999997</v>
          </cell>
        </row>
        <row r="519">
          <cell r="A519" t="str">
            <v>M1614</v>
          </cell>
          <cell r="B519" t="str">
            <v>Tubo em aço galvanizado com rosca BSP classe leve - D = 50 mm (2")</v>
          </cell>
          <cell r="C519" t="str">
            <v>m</v>
          </cell>
          <cell r="D519">
            <v>61.533700000000003</v>
          </cell>
        </row>
        <row r="520">
          <cell r="A520" t="str">
            <v>M1616</v>
          </cell>
          <cell r="B520" t="str">
            <v>Tubo em aço galvanizado com rosca BSP classe leve - D = 20 mm (3/4")</v>
          </cell>
          <cell r="C520" t="str">
            <v>m</v>
          </cell>
          <cell r="D520">
            <v>12.915100000000001</v>
          </cell>
        </row>
        <row r="521">
          <cell r="A521" t="str">
            <v>M1617</v>
          </cell>
          <cell r="B521" t="str">
            <v>Tubo em aço galvanizado com rosca BSP classe leve - D = 80 mm (3")</v>
          </cell>
          <cell r="C521" t="str">
            <v>m</v>
          </cell>
          <cell r="D521">
            <v>132.06970000000001</v>
          </cell>
        </row>
        <row r="522">
          <cell r="A522" t="str">
            <v>M1618</v>
          </cell>
          <cell r="B522" t="str">
            <v>Tubo em aço galvanizado com rosca BSP classe leve - D = 100 mm (4")</v>
          </cell>
          <cell r="C522" t="str">
            <v>m</v>
          </cell>
          <cell r="D522">
            <v>142.37430000000001</v>
          </cell>
        </row>
        <row r="523">
          <cell r="A523" t="str">
            <v>M1624</v>
          </cell>
          <cell r="B523" t="str">
            <v>Suporte polimérico ecológico maciço colapsível para placa de sinalização - seção de 8 x 8 cm</v>
          </cell>
          <cell r="C523" t="str">
            <v>m</v>
          </cell>
          <cell r="D523">
            <v>266.07490000000001</v>
          </cell>
        </row>
        <row r="524">
          <cell r="A524" t="str">
            <v>M1636</v>
          </cell>
          <cell r="B524" t="str">
            <v>Suporte polimérico ecológico maciço colapsível para placa de sinalização - seção de 7 x 15 cm</v>
          </cell>
          <cell r="C524" t="str">
            <v>m</v>
          </cell>
          <cell r="D524">
            <v>571.92399999999998</v>
          </cell>
        </row>
        <row r="525">
          <cell r="A525" t="str">
            <v>M1638</v>
          </cell>
          <cell r="B525" t="str">
            <v>Mourão de madeira - H = 2,10 m e D = 0,10 m</v>
          </cell>
          <cell r="C525" t="str">
            <v>un</v>
          </cell>
          <cell r="D525">
            <v>26.5108</v>
          </cell>
        </row>
        <row r="526">
          <cell r="A526" t="str">
            <v>M1639</v>
          </cell>
          <cell r="B526" t="str">
            <v>Mourão de madeira - H = 2,20 m e D = 0,15 m</v>
          </cell>
          <cell r="C526" t="str">
            <v>un</v>
          </cell>
          <cell r="D526">
            <v>51.609099999999998</v>
          </cell>
        </row>
        <row r="527">
          <cell r="A527" t="str">
            <v>M1640</v>
          </cell>
          <cell r="B527" t="str">
            <v>Nonel iniciador - C = 300,0 m</v>
          </cell>
          <cell r="C527" t="str">
            <v>un</v>
          </cell>
          <cell r="D527">
            <v>248.7945</v>
          </cell>
        </row>
        <row r="528">
          <cell r="A528" t="str">
            <v>M1642</v>
          </cell>
          <cell r="B528" t="str">
            <v>Coroa de botões esféricos - D = 130 mm (5 1/8")</v>
          </cell>
          <cell r="C528" t="str">
            <v>un</v>
          </cell>
          <cell r="D528">
            <v>3352.2503999999999</v>
          </cell>
        </row>
        <row r="529">
          <cell r="A529" t="str">
            <v>M1643</v>
          </cell>
          <cell r="B529" t="str">
            <v>Coroa de botões esféricos - D = 194 mm (7 5/8")</v>
          </cell>
          <cell r="C529" t="str">
            <v>un</v>
          </cell>
          <cell r="D529">
            <v>7738.9107999999997</v>
          </cell>
        </row>
        <row r="530">
          <cell r="A530" t="str">
            <v>M1644</v>
          </cell>
          <cell r="B530" t="str">
            <v>Coroa de botões esféricos - D = 251 mm (9 7/8")</v>
          </cell>
          <cell r="C530" t="str">
            <v>un</v>
          </cell>
          <cell r="D530">
            <v>9293.9004999999997</v>
          </cell>
        </row>
        <row r="531">
          <cell r="A531" t="str">
            <v>M1645</v>
          </cell>
          <cell r="B531" t="str">
            <v>Coroa de botões esféricos - D = 305 mm (12")</v>
          </cell>
          <cell r="C531" t="str">
            <v>un</v>
          </cell>
          <cell r="D531">
            <v>14132.4895</v>
          </cell>
        </row>
        <row r="532">
          <cell r="A532" t="str">
            <v>M1646</v>
          </cell>
          <cell r="B532" t="str">
            <v>Coroa de botões esféricos - D = 355 mm (14")</v>
          </cell>
          <cell r="C532" t="str">
            <v>un</v>
          </cell>
          <cell r="D532">
            <v>9123.5056999999997</v>
          </cell>
        </row>
        <row r="533">
          <cell r="A533" t="str">
            <v>M1648</v>
          </cell>
          <cell r="B533" t="str">
            <v>Dente de corte para trado ou caçamba de perfuração</v>
          </cell>
          <cell r="C533" t="str">
            <v>un</v>
          </cell>
          <cell r="D533">
            <v>33.742600000000003</v>
          </cell>
        </row>
        <row r="534">
          <cell r="A534" t="str">
            <v>M1649</v>
          </cell>
          <cell r="B534" t="str">
            <v>Coroa de botões esféricos linha ST68 - D = 102 mm (4")</v>
          </cell>
          <cell r="C534" t="str">
            <v>un</v>
          </cell>
          <cell r="D534">
            <v>2587.9553000000001</v>
          </cell>
        </row>
        <row r="535">
          <cell r="A535" t="str">
            <v>M1650</v>
          </cell>
          <cell r="B535" t="str">
            <v>Coroa de botões esféricos para tirante autoinjetável - D = 87 mm (3 7/16")</v>
          </cell>
          <cell r="C535" t="str">
            <v>un</v>
          </cell>
          <cell r="D535">
            <v>814.34550000000002</v>
          </cell>
        </row>
        <row r="536">
          <cell r="A536" t="str">
            <v>M1651</v>
          </cell>
          <cell r="B536" t="str">
            <v>Tricone para tirante autoinjetável - D = 120 mm</v>
          </cell>
          <cell r="C536" t="str">
            <v>un</v>
          </cell>
          <cell r="D536">
            <v>368.702</v>
          </cell>
        </row>
        <row r="537">
          <cell r="A537" t="str">
            <v>M1653</v>
          </cell>
          <cell r="B537" t="str">
            <v>Coroa piloto de botões esféricos para sistema autoperfurante - D = 76,2 mm (3")</v>
          </cell>
          <cell r="C537" t="str">
            <v>un</v>
          </cell>
          <cell r="D537">
            <v>1330.2161000000001</v>
          </cell>
        </row>
        <row r="538">
          <cell r="A538" t="str">
            <v>M1655</v>
          </cell>
          <cell r="B538" t="str">
            <v>Tubo de PVC ponta e bolsa para esgoto - D = 50 mm (2")</v>
          </cell>
          <cell r="C538" t="str">
            <v>m</v>
          </cell>
          <cell r="D538">
            <v>7.9892000000000003</v>
          </cell>
        </row>
        <row r="539">
          <cell r="A539" t="str">
            <v>M1656</v>
          </cell>
          <cell r="B539" t="str">
            <v>Tubo de PVC ponta e bolsa para esgoto - D = 75 mm (3")</v>
          </cell>
          <cell r="C539" t="str">
            <v>m</v>
          </cell>
          <cell r="D539">
            <v>12.5068</v>
          </cell>
        </row>
        <row r="540">
          <cell r="A540" t="str">
            <v>M1657</v>
          </cell>
          <cell r="B540" t="str">
            <v>Tubo PEAD corrugado perfurado para drenagem - D = 170 mm</v>
          </cell>
          <cell r="C540" t="str">
            <v>m</v>
          </cell>
          <cell r="D540">
            <v>31.4527</v>
          </cell>
        </row>
        <row r="541">
          <cell r="A541" t="str">
            <v>M1658</v>
          </cell>
          <cell r="B541" t="str">
            <v>Tubo PEAD corrugado perfurado para drenagem - D = 230 mm</v>
          </cell>
          <cell r="C541" t="str">
            <v>m</v>
          </cell>
          <cell r="D541">
            <v>46.081600000000002</v>
          </cell>
        </row>
        <row r="542">
          <cell r="A542" t="str">
            <v>M1662</v>
          </cell>
          <cell r="B542" t="str">
            <v>Suporte em madeira de eucalipto tratado - seção de 8 x 8 cm</v>
          </cell>
          <cell r="C542" t="str">
            <v>m</v>
          </cell>
          <cell r="D542">
            <v>14.7272</v>
          </cell>
        </row>
        <row r="543">
          <cell r="A543" t="str">
            <v>M1665</v>
          </cell>
          <cell r="B543" t="str">
            <v>Tubo de PVC rosqueável para água fria - D = 40 mm (1 1/2")</v>
          </cell>
          <cell r="C543" t="str">
            <v>m</v>
          </cell>
          <cell r="D543">
            <v>22.215900000000001</v>
          </cell>
        </row>
        <row r="544">
          <cell r="A544" t="str">
            <v>M1673</v>
          </cell>
          <cell r="B544" t="str">
            <v>Tubo de PVC rosqueável para água fria - D = 100 mm (4")</v>
          </cell>
          <cell r="C544" t="str">
            <v>m</v>
          </cell>
          <cell r="D544">
            <v>74.619</v>
          </cell>
        </row>
        <row r="545">
          <cell r="A545" t="str">
            <v>M1675</v>
          </cell>
          <cell r="B545" t="str">
            <v>Tubo de PVC rosqueável para água fria - D = 150 mm (6")</v>
          </cell>
          <cell r="C545" t="str">
            <v>m</v>
          </cell>
          <cell r="D545">
            <v>80.054699999999997</v>
          </cell>
        </row>
        <row r="546">
          <cell r="A546" t="str">
            <v>M1702</v>
          </cell>
          <cell r="B546" t="str">
            <v>Duto flexível de ventilação em PVC - D = 1,20 m</v>
          </cell>
          <cell r="C546" t="str">
            <v>m</v>
          </cell>
          <cell r="D546">
            <v>146.10589999999999</v>
          </cell>
        </row>
        <row r="547">
          <cell r="A547" t="str">
            <v>M1719</v>
          </cell>
          <cell r="B547" t="str">
            <v>Broca integral série H19 - D = 24 mm e C = 0,4 m</v>
          </cell>
          <cell r="C547" t="str">
            <v>un</v>
          </cell>
          <cell r="D547">
            <v>503.66539999999998</v>
          </cell>
        </row>
        <row r="548">
          <cell r="A548" t="str">
            <v>M1720</v>
          </cell>
          <cell r="B548" t="str">
            <v>Geotêxtil não-tecido agulhado em poliéster - resistência à tração longitudinal de 10 kN/m</v>
          </cell>
          <cell r="C548" t="str">
            <v>m²</v>
          </cell>
          <cell r="D548">
            <v>6.0064000000000002</v>
          </cell>
        </row>
        <row r="549">
          <cell r="A549" t="str">
            <v>M1728</v>
          </cell>
          <cell r="B549" t="str">
            <v>Punho linha R25 para martelete perfurador e rompedor - D = 25 mm (1")</v>
          </cell>
          <cell r="C549" t="str">
            <v>un</v>
          </cell>
          <cell r="D549">
            <v>797.15740000000005</v>
          </cell>
        </row>
        <row r="550">
          <cell r="A550" t="str">
            <v>M1729</v>
          </cell>
          <cell r="B550" t="str">
            <v>Haste linha R25 para martelete perfurador e rompedor - D = 25 mm (1") e C = 1,00 m</v>
          </cell>
          <cell r="C550" t="str">
            <v>un</v>
          </cell>
          <cell r="D550">
            <v>1384.0014000000001</v>
          </cell>
        </row>
        <row r="551">
          <cell r="A551" t="str">
            <v>M1730</v>
          </cell>
          <cell r="B551" t="str">
            <v>Luva de acoplamento linha R25 para martelete perfurador e rompedor - D = 25 mm (1")</v>
          </cell>
          <cell r="C551" t="str">
            <v>un</v>
          </cell>
          <cell r="D551">
            <v>285.64449999999999</v>
          </cell>
        </row>
        <row r="552">
          <cell r="A552" t="str">
            <v>M1731</v>
          </cell>
          <cell r="B552" t="str">
            <v>Haste de perfuração simples para jet grouting - D = 88,9 mm (3 1/2") e C = 3,00 m</v>
          </cell>
          <cell r="C552" t="str">
            <v>un</v>
          </cell>
          <cell r="D552">
            <v>1736.7742000000001</v>
          </cell>
        </row>
        <row r="553">
          <cell r="A553" t="str">
            <v>M1732</v>
          </cell>
          <cell r="B553" t="str">
            <v>Luva em aço galvanizado com rosca BSP classe leve - D = 50 mm (2")</v>
          </cell>
          <cell r="C553" t="str">
            <v>un</v>
          </cell>
          <cell r="D553">
            <v>16.5471</v>
          </cell>
        </row>
        <row r="554">
          <cell r="A554" t="str">
            <v>M1733</v>
          </cell>
          <cell r="B554" t="str">
            <v>Manta drenante em malha de polietileno e geotêxtil de polipropileno em uma das faces</v>
          </cell>
          <cell r="C554" t="str">
            <v>m²</v>
          </cell>
          <cell r="D554">
            <v>48.956200000000003</v>
          </cell>
        </row>
        <row r="555">
          <cell r="A555" t="str">
            <v>M1735</v>
          </cell>
          <cell r="B555" t="str">
            <v>Punho linha ST68 para perfuração - D = 80 mm (3 5/32")</v>
          </cell>
          <cell r="C555" t="str">
            <v>un</v>
          </cell>
          <cell r="D555">
            <v>7390.5802000000003</v>
          </cell>
        </row>
        <row r="556">
          <cell r="A556" t="str">
            <v>M1736</v>
          </cell>
          <cell r="B556" t="str">
            <v>Adesivo à base de resina poliéster bicomponente para ancoragem</v>
          </cell>
          <cell r="C556" t="str">
            <v>kg</v>
          </cell>
          <cell r="D556">
            <v>55.322099999999999</v>
          </cell>
        </row>
        <row r="557">
          <cell r="A557" t="str">
            <v>M1737</v>
          </cell>
          <cell r="B557" t="str">
            <v>Tubo em aço-carbono para ar comprimido - D = 150 mm (6")</v>
          </cell>
          <cell r="C557" t="str">
            <v>m</v>
          </cell>
          <cell r="D557">
            <v>224.75970000000001</v>
          </cell>
        </row>
        <row r="558">
          <cell r="A558" t="str">
            <v>M1739</v>
          </cell>
          <cell r="B558" t="str">
            <v>Haste linha T45 para perfuratriz sobre esteiras - D = 45,0 mm (1 3/4") e C = 3,60 m</v>
          </cell>
          <cell r="C558" t="str">
            <v>un</v>
          </cell>
          <cell r="D558">
            <v>4558.2371000000003</v>
          </cell>
        </row>
        <row r="559">
          <cell r="A559" t="str">
            <v>M1740</v>
          </cell>
          <cell r="B559" t="str">
            <v>Punho linha T45 para perfuratriz sobre esteiras - D = 45 mm (1 3/4")</v>
          </cell>
          <cell r="C559" t="str">
            <v>un</v>
          </cell>
          <cell r="D559">
            <v>2609.3771000000002</v>
          </cell>
        </row>
        <row r="560">
          <cell r="A560" t="str">
            <v>M1741</v>
          </cell>
          <cell r="B560" t="str">
            <v>Luva em aço linha T45 para perfuratriz sobre esteiras - D = 45,0 mm (1 3/4")</v>
          </cell>
          <cell r="C560" t="str">
            <v>un</v>
          </cell>
          <cell r="D560">
            <v>561.70579999999995</v>
          </cell>
        </row>
        <row r="561">
          <cell r="A561" t="str">
            <v>M1742</v>
          </cell>
          <cell r="B561" t="str">
            <v>Coroa de botões esféricos linha T45 - D = 89 mm (3 1/2")</v>
          </cell>
          <cell r="C561" t="str">
            <v>un</v>
          </cell>
          <cell r="D561">
            <v>1444.2660000000001</v>
          </cell>
        </row>
        <row r="562">
          <cell r="A562" t="str">
            <v>M1747</v>
          </cell>
          <cell r="B562" t="str">
            <v>Tubo em aço-carbono para sistema autoperfurante - D = 76,2 mm</v>
          </cell>
          <cell r="C562" t="str">
            <v>m</v>
          </cell>
          <cell r="D562">
            <v>164.0059</v>
          </cell>
        </row>
        <row r="563">
          <cell r="A563" t="str">
            <v>M1748</v>
          </cell>
          <cell r="B563" t="str">
            <v>Tubo em aço-carbono iniciador para sistema autoperfurante com anel da coroa piloto - D = 76,2 mm (3") e C = 3 m</v>
          </cell>
          <cell r="C563" t="str">
            <v>un</v>
          </cell>
          <cell r="D563">
            <v>1214.4836</v>
          </cell>
        </row>
        <row r="564">
          <cell r="A564" t="str">
            <v>M1749</v>
          </cell>
          <cell r="B564" t="str">
            <v>Haste linha ST68 para perfuração - D = 87,0 mm (3 7/16") e C = 1,83 m</v>
          </cell>
          <cell r="C564" t="str">
            <v>un</v>
          </cell>
          <cell r="D564">
            <v>11377.311</v>
          </cell>
        </row>
        <row r="565">
          <cell r="A565" t="str">
            <v>M1750</v>
          </cell>
          <cell r="B565" t="str">
            <v>Hidromonitor com bico de injeção para jet grouting - D = 88,9 mm (3 1/2")</v>
          </cell>
          <cell r="C565" t="str">
            <v>un</v>
          </cell>
          <cell r="D565">
            <v>10846.799499999999</v>
          </cell>
        </row>
        <row r="566">
          <cell r="A566" t="str">
            <v>M1751</v>
          </cell>
          <cell r="B566" t="str">
            <v>Válvula manchete - D = 73 mm</v>
          </cell>
          <cell r="C566" t="str">
            <v>un</v>
          </cell>
          <cell r="D566">
            <v>6.4089999999999998</v>
          </cell>
        </row>
        <row r="567">
          <cell r="A567" t="str">
            <v>M1752</v>
          </cell>
          <cell r="B567" t="str">
            <v>Borracha para obturador mecânico</v>
          </cell>
          <cell r="C567" t="str">
            <v>un</v>
          </cell>
          <cell r="D567">
            <v>390</v>
          </cell>
        </row>
        <row r="568">
          <cell r="A568" t="str">
            <v>M1753</v>
          </cell>
          <cell r="B568" t="str">
            <v>Disco de corte diamantado segmentado para concreto - D = 110 mm</v>
          </cell>
          <cell r="C568" t="str">
            <v>un</v>
          </cell>
          <cell r="D568">
            <v>39.555199999999999</v>
          </cell>
        </row>
        <row r="569">
          <cell r="A569" t="str">
            <v>M1754</v>
          </cell>
          <cell r="B569" t="str">
            <v>Conjunto de lâminas de corte para trituradora de galhos e troncos</v>
          </cell>
          <cell r="C569" t="str">
            <v>un</v>
          </cell>
          <cell r="D569">
            <v>4256.1125000000002</v>
          </cell>
        </row>
        <row r="570">
          <cell r="A570" t="str">
            <v>M1755</v>
          </cell>
          <cell r="B570" t="str">
            <v>Pó calcário dolomítico</v>
          </cell>
          <cell r="C570" t="str">
            <v>kg</v>
          </cell>
          <cell r="D570">
            <v>0.17280000000000001</v>
          </cell>
        </row>
        <row r="571">
          <cell r="A571" t="str">
            <v>M1756</v>
          </cell>
          <cell r="B571" t="str">
            <v>Material formador de camada protetora para hidrossemeadura</v>
          </cell>
          <cell r="C571" t="str">
            <v>kg</v>
          </cell>
          <cell r="D571">
            <v>2.9319999999999999</v>
          </cell>
        </row>
        <row r="572">
          <cell r="A572" t="str">
            <v>M1765</v>
          </cell>
          <cell r="B572" t="str">
            <v>Tubo em aço-carbono schedule 40 - D = 65 mm (2 1/2")</v>
          </cell>
          <cell r="C572" t="str">
            <v>m</v>
          </cell>
          <cell r="D572">
            <v>101.9472</v>
          </cell>
        </row>
        <row r="573">
          <cell r="A573" t="str">
            <v>M1773</v>
          </cell>
          <cell r="B573" t="str">
            <v>Ancoragem regulável para estais de 19 cordoalhas - D = 15,7 mm</v>
          </cell>
          <cell r="C573" t="str">
            <v>un</v>
          </cell>
          <cell r="D573">
            <v>30443.577799999999</v>
          </cell>
        </row>
        <row r="574">
          <cell r="A574" t="str">
            <v>M1774</v>
          </cell>
          <cell r="B574" t="str">
            <v>Ancoragem regulável para estais de 31 cordoalhas - D = 15,7 mm</v>
          </cell>
          <cell r="C574" t="str">
            <v>un</v>
          </cell>
          <cell r="D574">
            <v>49259.887999999999</v>
          </cell>
        </row>
        <row r="575">
          <cell r="A575" t="str">
            <v>M1775</v>
          </cell>
          <cell r="B575" t="str">
            <v>Ancoragem regulável para estais de 37 cordoalhas - D = 15,7 mm</v>
          </cell>
          <cell r="C575" t="str">
            <v>un</v>
          </cell>
          <cell r="D575">
            <v>58504.7906</v>
          </cell>
        </row>
        <row r="576">
          <cell r="A576" t="str">
            <v>M1776</v>
          </cell>
          <cell r="B576" t="str">
            <v>Ancoragem regulável para estais de 55 cordoalhas - D = 15,7 mm</v>
          </cell>
          <cell r="C576" t="str">
            <v>un</v>
          </cell>
          <cell r="D576">
            <v>85709.352199999994</v>
          </cell>
        </row>
        <row r="577">
          <cell r="A577" t="str">
            <v>M1777</v>
          </cell>
          <cell r="B577" t="str">
            <v>Ancoragem regulável para estais de 61 cordoalhas - D = 15,7 mm</v>
          </cell>
          <cell r="C577" t="str">
            <v>un</v>
          </cell>
          <cell r="D577">
            <v>94548.626799999998</v>
          </cell>
        </row>
        <row r="578">
          <cell r="A578" t="str">
            <v>M1778</v>
          </cell>
          <cell r="B578" t="str">
            <v>Ancoragem regulável para estais de 73 cordoalhas - D = 15,7 mm</v>
          </cell>
          <cell r="C578" t="str">
            <v>un</v>
          </cell>
          <cell r="D578">
            <v>112559.1511</v>
          </cell>
        </row>
        <row r="579">
          <cell r="A579" t="str">
            <v>M1779</v>
          </cell>
          <cell r="B579" t="str">
            <v>Ancoragem regulável para estais de 91 cordoalhas - D = 15,7 mm</v>
          </cell>
          <cell r="C579" t="str">
            <v>un</v>
          </cell>
          <cell r="D579">
            <v>139709.72289999999</v>
          </cell>
        </row>
        <row r="580">
          <cell r="A580" t="str">
            <v>M1780</v>
          </cell>
          <cell r="B580" t="str">
            <v>Ancoragem fixa para estais de 19 cordoalhas - D = 15,7 mm</v>
          </cell>
          <cell r="C580" t="str">
            <v>un</v>
          </cell>
          <cell r="D580">
            <v>17993.119900000002</v>
          </cell>
        </row>
        <row r="581">
          <cell r="A581" t="str">
            <v>M1781</v>
          </cell>
          <cell r="B581" t="str">
            <v>Ancoragem fixa para estais de 31 cordoalhas - D = 15,7 mm</v>
          </cell>
          <cell r="C581" t="str">
            <v>un</v>
          </cell>
          <cell r="D581">
            <v>29094.491399999999</v>
          </cell>
        </row>
        <row r="582">
          <cell r="A582" t="str">
            <v>M1782</v>
          </cell>
          <cell r="B582" t="str">
            <v>Ancoragem fixa para estais de 37 cordoalhas - D = 15,7 mm</v>
          </cell>
          <cell r="C582" t="str">
            <v>un</v>
          </cell>
          <cell r="D582">
            <v>34543.723700000002</v>
          </cell>
        </row>
        <row r="583">
          <cell r="A583" t="str">
            <v>M1783</v>
          </cell>
          <cell r="B583" t="str">
            <v>Ancoragem fixa para estais de 55 cordoalhas - D = 15,7 mm</v>
          </cell>
          <cell r="C583" t="str">
            <v>un</v>
          </cell>
          <cell r="D583">
            <v>50624.343699999998</v>
          </cell>
        </row>
        <row r="584">
          <cell r="A584" t="str">
            <v>M1784</v>
          </cell>
          <cell r="B584" t="str">
            <v>Ancoragem fixa para estais de 61 cordoalhas - D = 15,7 mm</v>
          </cell>
          <cell r="C584" t="str">
            <v>un</v>
          </cell>
          <cell r="D584">
            <v>55869.127</v>
          </cell>
        </row>
        <row r="585">
          <cell r="A585" t="str">
            <v>M1785</v>
          </cell>
          <cell r="B585" t="str">
            <v>Ancoragem fixa para estais de 73 cordoalhas - D = 15,7 mm</v>
          </cell>
          <cell r="C585" t="str">
            <v>un</v>
          </cell>
          <cell r="D585">
            <v>66506.259699999995</v>
          </cell>
        </row>
        <row r="586">
          <cell r="A586" t="str">
            <v>M1786</v>
          </cell>
          <cell r="B586" t="str">
            <v>Ancoragem fixa para estais de 91 cordoalhas - D = 15,7 mm</v>
          </cell>
          <cell r="C586" t="str">
            <v>un</v>
          </cell>
          <cell r="D586">
            <v>82618.149399999995</v>
          </cell>
        </row>
        <row r="587">
          <cell r="A587" t="str">
            <v>M1787</v>
          </cell>
          <cell r="B587" t="str">
            <v>Estaca de tutoramento - D = 5 cm e H = 2 m</v>
          </cell>
          <cell r="C587" t="str">
            <v>un</v>
          </cell>
          <cell r="D587">
            <v>6.8460000000000001</v>
          </cell>
        </row>
        <row r="588">
          <cell r="A588" t="str">
            <v>M1789</v>
          </cell>
          <cell r="B588" t="str">
            <v>Ancoragem ativa para 31 cordoalhas - D = 15,2 mm</v>
          </cell>
          <cell r="C588" t="str">
            <v>un</v>
          </cell>
          <cell r="D588">
            <v>5150.0279</v>
          </cell>
        </row>
        <row r="589">
          <cell r="A589" t="str">
            <v>M1790</v>
          </cell>
          <cell r="B589" t="str">
            <v>Gás liquefeito de petróleo (GLP)</v>
          </cell>
          <cell r="C589" t="str">
            <v>kg</v>
          </cell>
          <cell r="D589">
            <v>8.5769000000000002</v>
          </cell>
        </row>
        <row r="590">
          <cell r="A590" t="str">
            <v>M1795</v>
          </cell>
          <cell r="B590" t="str">
            <v>Gás oxigênio</v>
          </cell>
          <cell r="C590" t="str">
            <v>m³</v>
          </cell>
          <cell r="D590">
            <v>21.9</v>
          </cell>
        </row>
        <row r="591">
          <cell r="A591" t="str">
            <v>M1796</v>
          </cell>
          <cell r="B591" t="str">
            <v>Gás acetileno</v>
          </cell>
          <cell r="C591" t="str">
            <v>kg</v>
          </cell>
          <cell r="D591">
            <v>123</v>
          </cell>
        </row>
        <row r="592">
          <cell r="A592" t="str">
            <v>M1797</v>
          </cell>
          <cell r="B592" t="str">
            <v>Fita de espuma EPDM para vedação com adesivo em uma face - E = 4 mm e L = 40 mm</v>
          </cell>
          <cell r="C592" t="str">
            <v>m</v>
          </cell>
          <cell r="D592">
            <v>3.0577000000000001</v>
          </cell>
        </row>
        <row r="593">
          <cell r="A593" t="str">
            <v>M1800</v>
          </cell>
          <cell r="B593" t="str">
            <v>Manta asfáltica não-tecido em poliéster - antirraíz - E = 3 mm</v>
          </cell>
          <cell r="C593" t="str">
            <v>m²</v>
          </cell>
          <cell r="D593">
            <v>44.339500000000001</v>
          </cell>
        </row>
        <row r="594">
          <cell r="A594" t="str">
            <v>M1811</v>
          </cell>
          <cell r="B594" t="str">
            <v>Longarina de madeira de primeira - L = 16 cm e E = 6 cm</v>
          </cell>
          <cell r="C594" t="str">
            <v>m</v>
          </cell>
          <cell r="D594">
            <v>45.772399999999998</v>
          </cell>
        </row>
        <row r="595">
          <cell r="A595" t="str">
            <v>M1812</v>
          </cell>
          <cell r="B595" t="str">
            <v>Estronca de madeira - D = 20 cm</v>
          </cell>
          <cell r="C595" t="str">
            <v>m</v>
          </cell>
          <cell r="D595">
            <v>24.75</v>
          </cell>
        </row>
        <row r="596">
          <cell r="A596" t="str">
            <v>M1814</v>
          </cell>
          <cell r="B596" t="str">
            <v>Tela metálica galvanizada dobrada em L - C = 2,0 m, L = 0,5 m e H = 0,5 m</v>
          </cell>
          <cell r="C596" t="str">
            <v>un</v>
          </cell>
          <cell r="D596">
            <v>490.17419999999998</v>
          </cell>
        </row>
        <row r="597">
          <cell r="A597" t="str">
            <v>M1819</v>
          </cell>
          <cell r="B597" t="str">
            <v>Cartucho de cimento - D = 25 mm e C = 320 mm</v>
          </cell>
          <cell r="C597" t="str">
            <v>un</v>
          </cell>
          <cell r="D597">
            <v>3.673</v>
          </cell>
        </row>
        <row r="598">
          <cell r="A598" t="str">
            <v>M1820</v>
          </cell>
          <cell r="B598" t="str">
            <v>Cartucho de resina poliéster - D = 38 mm e C = 500 mm</v>
          </cell>
          <cell r="C598" t="str">
            <v>un</v>
          </cell>
          <cell r="D598">
            <v>15.356400000000001</v>
          </cell>
        </row>
        <row r="599">
          <cell r="A599" t="str">
            <v>M1844</v>
          </cell>
          <cell r="B599" t="str">
            <v>Ancoragem ativa para 8 cordoalhas - D = 15,2 mm</v>
          </cell>
          <cell r="C599" t="str">
            <v>un</v>
          </cell>
          <cell r="D599">
            <v>895.06460000000004</v>
          </cell>
        </row>
        <row r="600">
          <cell r="A600" t="str">
            <v>M1845</v>
          </cell>
          <cell r="B600" t="str">
            <v>Ancoragem passiva aderente para 10 cordoalhas - D = 15,2 mm</v>
          </cell>
          <cell r="C600" t="str">
            <v>un</v>
          </cell>
          <cell r="D600">
            <v>161.49170000000001</v>
          </cell>
        </row>
        <row r="601">
          <cell r="A601" t="str">
            <v>M1868</v>
          </cell>
          <cell r="B601" t="str">
            <v>Tinta em pó à base de resina epóxi</v>
          </cell>
          <cell r="C601" t="str">
            <v>kg</v>
          </cell>
          <cell r="D601">
            <v>103.1674</v>
          </cell>
        </row>
        <row r="602">
          <cell r="A602" t="str">
            <v>M1869</v>
          </cell>
          <cell r="B602" t="str">
            <v>Coroa de botões esféricos - D = 120 mm (4 3/4")</v>
          </cell>
          <cell r="C602" t="str">
            <v>un</v>
          </cell>
          <cell r="D602">
            <v>2251.0155</v>
          </cell>
        </row>
        <row r="603">
          <cell r="A603" t="str">
            <v>M1870</v>
          </cell>
          <cell r="B603" t="str">
            <v>Cunha metálica para cordoalha - D = 12,7 mm</v>
          </cell>
          <cell r="C603" t="str">
            <v>un</v>
          </cell>
          <cell r="D603">
            <v>18.1387</v>
          </cell>
        </row>
        <row r="604">
          <cell r="A604" t="str">
            <v>M1874</v>
          </cell>
          <cell r="B604" t="str">
            <v>Martelo de fundo DTH - DN = 102 mm (4")</v>
          </cell>
          <cell r="C604" t="str">
            <v>un</v>
          </cell>
          <cell r="D604">
            <v>9964.9115000000002</v>
          </cell>
        </row>
        <row r="605">
          <cell r="A605" t="str">
            <v>M1875</v>
          </cell>
          <cell r="B605" t="str">
            <v>Haste de perfuração com rosca API 2 3/8" - D = 73 mm (2 7/8")</v>
          </cell>
          <cell r="C605" t="str">
            <v>m</v>
          </cell>
          <cell r="D605">
            <v>786.80690000000004</v>
          </cell>
        </row>
        <row r="606">
          <cell r="A606" t="str">
            <v>M1876</v>
          </cell>
          <cell r="B606" t="str">
            <v>Válvula manchete - D = 32 mm</v>
          </cell>
          <cell r="C606" t="str">
            <v>un</v>
          </cell>
          <cell r="D606">
            <v>2.4725000000000001</v>
          </cell>
        </row>
        <row r="607">
          <cell r="A607" t="str">
            <v>M1877</v>
          </cell>
          <cell r="B607" t="str">
            <v>Válvula manchete - D = 40 mm</v>
          </cell>
          <cell r="C607" t="str">
            <v>un</v>
          </cell>
          <cell r="D607">
            <v>4.0134999999999996</v>
          </cell>
        </row>
        <row r="608">
          <cell r="A608" t="str">
            <v>M1879</v>
          </cell>
          <cell r="B608" t="str">
            <v>Tubo PEAD PE 80 PN 6 - D = 40 mm</v>
          </cell>
          <cell r="C608" t="str">
            <v>m</v>
          </cell>
          <cell r="D608">
            <v>10.658799999999999</v>
          </cell>
        </row>
        <row r="609">
          <cell r="A609" t="str">
            <v>M1880</v>
          </cell>
          <cell r="B609" t="str">
            <v>Tubo PEAD PE 80 PN 16 - D = 20 mm</v>
          </cell>
          <cell r="C609" t="str">
            <v>m</v>
          </cell>
          <cell r="D609">
            <v>4.3757999999999999</v>
          </cell>
        </row>
        <row r="610">
          <cell r="A610" t="str">
            <v>M1894</v>
          </cell>
          <cell r="B610" t="str">
            <v>Cabo de aço - D = 16,00 mm (5/8")</v>
          </cell>
          <cell r="C610" t="str">
            <v>m</v>
          </cell>
          <cell r="D610">
            <v>36.069600000000001</v>
          </cell>
        </row>
        <row r="611">
          <cell r="A611" t="str">
            <v>M1895</v>
          </cell>
          <cell r="B611" t="str">
            <v>Coroa de botões esféricos linha R25 - D = 48 mm (1 7/8")</v>
          </cell>
          <cell r="C611" t="str">
            <v>un</v>
          </cell>
          <cell r="D611">
            <v>425.25299999999999</v>
          </cell>
        </row>
        <row r="612">
          <cell r="A612" t="str">
            <v>M1898</v>
          </cell>
          <cell r="B612" t="str">
            <v>Pasta lubrificante para tubo PEAD</v>
          </cell>
          <cell r="C612" t="str">
            <v>kg</v>
          </cell>
          <cell r="D612">
            <v>39.1633</v>
          </cell>
        </row>
        <row r="613">
          <cell r="A613" t="str">
            <v>M1899</v>
          </cell>
          <cell r="B613" t="str">
            <v>Tela metálica de dupla torção em liga de zinco e alumínio com cabos de aço longitudinais - resistência longitudinal à tração de 121 kN/m - inclusive grampos e clipes de junção</v>
          </cell>
          <cell r="C613" t="str">
            <v>m²</v>
          </cell>
          <cell r="D613">
            <v>189.54089999999999</v>
          </cell>
        </row>
        <row r="614">
          <cell r="A614" t="str">
            <v>M1907</v>
          </cell>
          <cell r="B614" t="str">
            <v>Tubo PEAD PE 80 PN 8 - D = 32 mm</v>
          </cell>
          <cell r="C614" t="str">
            <v>m</v>
          </cell>
          <cell r="D614">
            <v>5.1417999999999999</v>
          </cell>
        </row>
        <row r="615">
          <cell r="A615" t="str">
            <v>M1909</v>
          </cell>
          <cell r="B615" t="str">
            <v>Tubo PEAD PE 80 PN 8 - D = 40 mm</v>
          </cell>
          <cell r="C615" t="str">
            <v>m</v>
          </cell>
          <cell r="D615">
            <v>8.4187999999999992</v>
          </cell>
        </row>
        <row r="616">
          <cell r="A616" t="str">
            <v>M1911</v>
          </cell>
          <cell r="B616" t="str">
            <v>Tubo PEAD PE 80 PN 8 - D = 50 mm</v>
          </cell>
          <cell r="C616" t="str">
            <v>m</v>
          </cell>
          <cell r="D616">
            <v>12.860900000000001</v>
          </cell>
        </row>
        <row r="617">
          <cell r="A617" t="str">
            <v>M1912</v>
          </cell>
          <cell r="B617" t="str">
            <v>Tubo PEAD PE 80 PN 8 - D = 63 mm</v>
          </cell>
          <cell r="C617" t="str">
            <v>m</v>
          </cell>
          <cell r="D617">
            <v>19.390799999999999</v>
          </cell>
        </row>
        <row r="618">
          <cell r="A618" t="str">
            <v>M1913</v>
          </cell>
          <cell r="B618" t="str">
            <v>Tubo PEAD PE 80 PN 8 - D = 75 mm</v>
          </cell>
          <cell r="C618" t="str">
            <v>m</v>
          </cell>
          <cell r="D618">
            <v>24.372499999999999</v>
          </cell>
        </row>
        <row r="619">
          <cell r="A619" t="str">
            <v>M1919</v>
          </cell>
          <cell r="B619" t="str">
            <v>Tubo PEAD PE 80 PN 8 - D = 110 mm</v>
          </cell>
          <cell r="C619" t="str">
            <v>m</v>
          </cell>
          <cell r="D619">
            <v>78.022300000000001</v>
          </cell>
        </row>
        <row r="620">
          <cell r="A620" t="str">
            <v>M1920</v>
          </cell>
          <cell r="B620" t="str">
            <v>Duto flexível de poliéster aluminizado sem isolamento para exaustão - D = 263 mm</v>
          </cell>
          <cell r="C620" t="str">
            <v>m</v>
          </cell>
          <cell r="D620">
            <v>36.113999999999997</v>
          </cell>
        </row>
        <row r="621">
          <cell r="A621" t="str">
            <v>M1922</v>
          </cell>
          <cell r="B621" t="str">
            <v>Tubo de PVC espaguete - D = 14 mm</v>
          </cell>
          <cell r="C621" t="str">
            <v>m</v>
          </cell>
          <cell r="D621">
            <v>1.7645999999999999</v>
          </cell>
        </row>
        <row r="622">
          <cell r="A622" t="str">
            <v>M1923</v>
          </cell>
          <cell r="B622" t="str">
            <v>Duto flexível de poliéster aluminizado sem isolamento para ventilação forçada - D = 161 mm</v>
          </cell>
          <cell r="C622" t="str">
            <v>m</v>
          </cell>
          <cell r="D622">
            <v>13.973800000000001</v>
          </cell>
        </row>
        <row r="623">
          <cell r="A623" t="str">
            <v>M1926</v>
          </cell>
          <cell r="B623" t="str">
            <v>Espaçador plástico tipo disco separador para tirante com 6 cordoalhas - D = 12,7 mm</v>
          </cell>
          <cell r="C623" t="str">
            <v>un</v>
          </cell>
          <cell r="D623">
            <v>1.1868000000000001</v>
          </cell>
        </row>
        <row r="624">
          <cell r="A624" t="str">
            <v>M1927</v>
          </cell>
          <cell r="B624" t="str">
            <v>Espaçador plástico tipo disco separador para tirante com 8 cordoalhas - D = 12,7 mm</v>
          </cell>
          <cell r="C624" t="str">
            <v>un</v>
          </cell>
          <cell r="D624">
            <v>1.1868000000000001</v>
          </cell>
        </row>
        <row r="625">
          <cell r="A625" t="str">
            <v>M1928</v>
          </cell>
          <cell r="B625" t="str">
            <v>Espaçador plástico tipo disco separador para tirante com 10 cordoalhas - D = 12,7 mm</v>
          </cell>
          <cell r="C625" t="str">
            <v>un</v>
          </cell>
          <cell r="D625">
            <v>1.1868000000000001</v>
          </cell>
        </row>
        <row r="626">
          <cell r="A626" t="str">
            <v>M1931</v>
          </cell>
          <cell r="B626" t="str">
            <v>Espaçador plástico tipo disco separador para tirante com 12 cordoalhas - D = 12,7 mm</v>
          </cell>
          <cell r="C626" t="str">
            <v>un</v>
          </cell>
          <cell r="D626">
            <v>1.1868000000000001</v>
          </cell>
        </row>
        <row r="627">
          <cell r="A627" t="str">
            <v>M1935</v>
          </cell>
          <cell r="B627" t="str">
            <v>Espaçador plástico tipo centralizador carambola para tirante de barra de aço - D = 32,0 mm</v>
          </cell>
          <cell r="C627" t="str">
            <v>un</v>
          </cell>
          <cell r="D627">
            <v>3.6850000000000001</v>
          </cell>
        </row>
        <row r="628">
          <cell r="A628" t="str">
            <v>M1936</v>
          </cell>
          <cell r="B628" t="str">
            <v>Espaçador plástico tipo centralizador carambola para tirante de barra de aço - D = 30,0 mm</v>
          </cell>
          <cell r="C628" t="str">
            <v>un</v>
          </cell>
          <cell r="D628">
            <v>3.6797</v>
          </cell>
        </row>
        <row r="629">
          <cell r="A629" t="str">
            <v>M1937</v>
          </cell>
          <cell r="B629" t="str">
            <v>Espaçador plástico tipo centralizador carambola para tirante de barra de aço - D = 40,0 mm</v>
          </cell>
          <cell r="C629" t="str">
            <v>un</v>
          </cell>
          <cell r="D629">
            <v>4.1374000000000004</v>
          </cell>
        </row>
        <row r="630">
          <cell r="A630" t="str">
            <v>M1941</v>
          </cell>
          <cell r="B630" t="str">
            <v>Óleo tipo A1</v>
          </cell>
          <cell r="C630" t="str">
            <v>l</v>
          </cell>
          <cell r="D630">
            <v>5.7736999999999998</v>
          </cell>
        </row>
        <row r="631">
          <cell r="A631" t="str">
            <v>M1942</v>
          </cell>
          <cell r="B631" t="str">
            <v>Espaçador plástico tipo centralizador carambola para tirante de barra de aço - D = 47,0 mm</v>
          </cell>
          <cell r="C631" t="str">
            <v>un</v>
          </cell>
          <cell r="D631">
            <v>4.1558000000000002</v>
          </cell>
        </row>
        <row r="632">
          <cell r="A632" t="str">
            <v>M1943</v>
          </cell>
          <cell r="B632" t="str">
            <v>Cimento asfáltico de petróleo - CAP 50/70</v>
          </cell>
          <cell r="C632" t="str">
            <v>t</v>
          </cell>
          <cell r="D632" t="str">
            <v>-</v>
          </cell>
        </row>
        <row r="633">
          <cell r="A633" t="str">
            <v>M1944</v>
          </cell>
          <cell r="B633" t="str">
            <v>Cimento asfáltico de petróleo - CAP 150/200</v>
          </cell>
          <cell r="C633" t="str">
            <v>t</v>
          </cell>
          <cell r="D633" t="str">
            <v>-</v>
          </cell>
        </row>
        <row r="634">
          <cell r="A634" t="str">
            <v>M1945</v>
          </cell>
          <cell r="B634" t="str">
            <v>Cimento asfáltico de petróleo - CAP 85/100</v>
          </cell>
          <cell r="C634" t="str">
            <v>t</v>
          </cell>
          <cell r="D634" t="str">
            <v>-</v>
          </cell>
        </row>
        <row r="635">
          <cell r="A635" t="str">
            <v>M1946</v>
          </cell>
          <cell r="B635" t="str">
            <v>Emulsão asfáltica - RR-1C</v>
          </cell>
          <cell r="C635" t="str">
            <v>t</v>
          </cell>
          <cell r="D635" t="str">
            <v>-</v>
          </cell>
        </row>
        <row r="636">
          <cell r="A636" t="str">
            <v>M1947</v>
          </cell>
          <cell r="B636" t="str">
            <v>Emulsão asfáltica - RM-1C</v>
          </cell>
          <cell r="C636" t="str">
            <v>t</v>
          </cell>
          <cell r="D636" t="str">
            <v>-</v>
          </cell>
        </row>
        <row r="637">
          <cell r="A637" t="str">
            <v>M1948</v>
          </cell>
          <cell r="B637" t="str">
            <v>Espaçador plástico tipo centralizador carambola para tirante de barra de aço - D = 50,0 mm</v>
          </cell>
          <cell r="C637" t="str">
            <v>un</v>
          </cell>
          <cell r="D637">
            <v>4.1637000000000004</v>
          </cell>
        </row>
        <row r="638">
          <cell r="A638" t="str">
            <v>M1949</v>
          </cell>
          <cell r="B638" t="str">
            <v>Emulsão asfáltica - RL-1C</v>
          </cell>
          <cell r="C638" t="str">
            <v>t</v>
          </cell>
          <cell r="D638" t="str">
            <v>-</v>
          </cell>
        </row>
        <row r="639">
          <cell r="A639" t="str">
            <v>M1950</v>
          </cell>
          <cell r="B639" t="str">
            <v>Emulsão asfáltica com polímero - RC-1C-E</v>
          </cell>
          <cell r="C639" t="str">
            <v>t</v>
          </cell>
          <cell r="D639" t="str">
            <v>-</v>
          </cell>
        </row>
        <row r="640">
          <cell r="A640" t="str">
            <v>M1952</v>
          </cell>
          <cell r="B640" t="str">
            <v>Cimento asfáltico de petróleo com polímero - CAP 150/200-E</v>
          </cell>
          <cell r="C640" t="str">
            <v>t</v>
          </cell>
          <cell r="D640" t="str">
            <v>-</v>
          </cell>
        </row>
        <row r="641">
          <cell r="A641" t="str">
            <v>M1953</v>
          </cell>
          <cell r="B641" t="str">
            <v>Aditivo asfáltico de reciclagem para misturas a quente</v>
          </cell>
          <cell r="C641" t="str">
            <v>t</v>
          </cell>
          <cell r="D641">
            <v>9139.7816999999995</v>
          </cell>
        </row>
        <row r="642">
          <cell r="A642" t="str">
            <v>M1954</v>
          </cell>
          <cell r="B642" t="str">
            <v>Cimento Portland CP II - 32 - a granel</v>
          </cell>
          <cell r="C642" t="str">
            <v>kg</v>
          </cell>
          <cell r="D642">
            <v>0.63</v>
          </cell>
        </row>
        <row r="643">
          <cell r="A643" t="str">
            <v>M1955</v>
          </cell>
          <cell r="B643" t="str">
            <v>Cimento asfáltico de petróleo com polímero - CAP 55/75-E</v>
          </cell>
          <cell r="C643" t="str">
            <v>t</v>
          </cell>
          <cell r="D643" t="str">
            <v>-</v>
          </cell>
        </row>
        <row r="644">
          <cell r="A644" t="str">
            <v>M1956</v>
          </cell>
          <cell r="B644" t="str">
            <v>Emulsão asfáltica com polímero - RR-2C-E</v>
          </cell>
          <cell r="C644" t="str">
            <v>t</v>
          </cell>
          <cell r="D644" t="str">
            <v>-</v>
          </cell>
        </row>
        <row r="645">
          <cell r="A645" t="str">
            <v>M1958</v>
          </cell>
          <cell r="B645" t="str">
            <v>Emulsão asfáltica com polímero - RM-1C-E</v>
          </cell>
          <cell r="C645" t="str">
            <v>t</v>
          </cell>
          <cell r="D645" t="str">
            <v>-</v>
          </cell>
        </row>
        <row r="646">
          <cell r="A646" t="str">
            <v>M1959</v>
          </cell>
          <cell r="B646" t="str">
            <v>Espaçador plástico tipo centralizador carambola para tirante de barra de aço - D = 53,0 mm</v>
          </cell>
          <cell r="C646" t="str">
            <v>un</v>
          </cell>
          <cell r="D646">
            <v>5.1505000000000001</v>
          </cell>
        </row>
        <row r="647">
          <cell r="A647" t="str">
            <v>M1960</v>
          </cell>
          <cell r="B647" t="str">
            <v>Espaçador plástico tipo centralizador carambola para tirante de barra de aço - D = 57,0 mm</v>
          </cell>
          <cell r="C647" t="str">
            <v>un</v>
          </cell>
          <cell r="D647">
            <v>9.0688999999999993</v>
          </cell>
        </row>
        <row r="648">
          <cell r="A648" t="str">
            <v>M1961</v>
          </cell>
          <cell r="B648" t="str">
            <v>Espaçador plástico tipo centralizador carambola para tirante de barra de aço - D = 63,0 mm</v>
          </cell>
          <cell r="C648" t="str">
            <v>un</v>
          </cell>
          <cell r="D648">
            <v>10.074299999999999</v>
          </cell>
        </row>
        <row r="649">
          <cell r="A649" t="str">
            <v>M1962</v>
          </cell>
          <cell r="B649" t="str">
            <v>Espaçador plástico tipo centralizador carambola para tirante de barra de aço - D = 69,0 mm</v>
          </cell>
          <cell r="C649" t="str">
            <v>un</v>
          </cell>
          <cell r="D649">
            <v>10.0848</v>
          </cell>
        </row>
        <row r="650">
          <cell r="A650" t="str">
            <v>M1965</v>
          </cell>
          <cell r="B650" t="str">
            <v>Cantoneira em ferro de abas iguais - L = 63,5 mm e E = 9,53 mm</v>
          </cell>
          <cell r="C650" t="str">
            <v>kg</v>
          </cell>
          <cell r="D650">
            <v>9.6881000000000004</v>
          </cell>
        </row>
        <row r="651">
          <cell r="A651" t="str">
            <v>M1966</v>
          </cell>
          <cell r="B651" t="str">
            <v>Defensa metálica maleável simples</v>
          </cell>
          <cell r="C651" t="str">
            <v>un</v>
          </cell>
          <cell r="D651">
            <v>2897.5770000000002</v>
          </cell>
        </row>
        <row r="652">
          <cell r="A652" t="str">
            <v>M1967</v>
          </cell>
          <cell r="B652" t="str">
            <v>Defensa metálica maleável dupla</v>
          </cell>
          <cell r="C652" t="str">
            <v>un</v>
          </cell>
          <cell r="D652">
            <v>3791.0201999999999</v>
          </cell>
        </row>
        <row r="653">
          <cell r="A653" t="str">
            <v>M1968</v>
          </cell>
          <cell r="B653" t="str">
            <v>Defensa metálica semimaleável simples</v>
          </cell>
          <cell r="C653" t="str">
            <v>un</v>
          </cell>
          <cell r="D653">
            <v>1445.1709000000001</v>
          </cell>
        </row>
        <row r="654">
          <cell r="A654" t="str">
            <v>M1969</v>
          </cell>
          <cell r="B654" t="str">
            <v>Defensa metálica semimaleável dupla</v>
          </cell>
          <cell r="C654" t="str">
            <v>un</v>
          </cell>
          <cell r="D654">
            <v>2199.9328999999998</v>
          </cell>
        </row>
        <row r="655">
          <cell r="A655" t="str">
            <v>M1970</v>
          </cell>
          <cell r="B655" t="str">
            <v>Dente de corte para fresadora de 155 kW</v>
          </cell>
          <cell r="C655" t="str">
            <v>un</v>
          </cell>
          <cell r="D655">
            <v>38.065399999999997</v>
          </cell>
        </row>
        <row r="656">
          <cell r="A656" t="str">
            <v>M1971</v>
          </cell>
          <cell r="B656" t="str">
            <v>Módulo de transição de defensa metálica tipo dupla onda com lâmina adicional para barreira rígida</v>
          </cell>
          <cell r="C656" t="str">
            <v>un</v>
          </cell>
          <cell r="D656">
            <v>6846.3445000000002</v>
          </cell>
        </row>
        <row r="657">
          <cell r="A657" t="str">
            <v>M1974</v>
          </cell>
          <cell r="B657" t="str">
            <v>Dente de corte para fresadora de 455 kW</v>
          </cell>
          <cell r="C657" t="str">
            <v>un</v>
          </cell>
          <cell r="D657">
            <v>40.201799999999999</v>
          </cell>
        </row>
        <row r="658">
          <cell r="A658" t="str">
            <v>M1976</v>
          </cell>
          <cell r="B658" t="str">
            <v>Terminal aéreo de defensa metálica (tipo A)</v>
          </cell>
          <cell r="C658" t="str">
            <v>un</v>
          </cell>
          <cell r="D658">
            <v>350.0224</v>
          </cell>
        </row>
        <row r="659">
          <cell r="A659" t="str">
            <v>M1977</v>
          </cell>
          <cell r="B659" t="str">
            <v>Terminal de ancoragem de defensa metálica em barreira rígida (tipo D)</v>
          </cell>
          <cell r="C659" t="str">
            <v>un</v>
          </cell>
          <cell r="D659">
            <v>350.0224</v>
          </cell>
        </row>
        <row r="660">
          <cell r="A660" t="str">
            <v>M1979</v>
          </cell>
          <cell r="B660" t="str">
            <v>Luva em aço para emenda de tirantes - D = 38 mm e C = 115 mm</v>
          </cell>
          <cell r="C660" t="str">
            <v>un</v>
          </cell>
          <cell r="D660">
            <v>70.73</v>
          </cell>
        </row>
        <row r="661">
          <cell r="A661" t="str">
            <v>M1980</v>
          </cell>
          <cell r="B661" t="str">
            <v>Luva em aço para emenda de tirantes - D = 48 mm e C = 120 mm</v>
          </cell>
          <cell r="C661" t="str">
            <v>un</v>
          </cell>
          <cell r="D661">
            <v>72.239999999999995</v>
          </cell>
        </row>
        <row r="662">
          <cell r="A662" t="str">
            <v>M1981</v>
          </cell>
          <cell r="B662" t="str">
            <v>Luva em aço para emenda de tirantes - D = 60 mm e C = 160 mm</v>
          </cell>
          <cell r="C662" t="str">
            <v>un</v>
          </cell>
          <cell r="D662">
            <v>101.71</v>
          </cell>
        </row>
        <row r="663">
          <cell r="A663" t="str">
            <v>M1982</v>
          </cell>
          <cell r="B663" t="str">
            <v>Luva em aço para emenda de tirantes - D = 50 mm e C = 130 mm</v>
          </cell>
          <cell r="C663" t="str">
            <v>un</v>
          </cell>
          <cell r="D663">
            <v>79.400000000000006</v>
          </cell>
        </row>
        <row r="664">
          <cell r="A664" t="str">
            <v>M1983</v>
          </cell>
          <cell r="B664" t="str">
            <v>Luva em aço para emenda de tirantes - D = 63 mm e C = 180 mm</v>
          </cell>
          <cell r="C664" t="str">
            <v>un</v>
          </cell>
          <cell r="D664">
            <v>128.86490000000001</v>
          </cell>
        </row>
        <row r="665">
          <cell r="A665" t="str">
            <v>M1984</v>
          </cell>
          <cell r="B665" t="str">
            <v>Luva em aço para emenda de tirantes - D = 73 mm e C = 180 mm</v>
          </cell>
          <cell r="C665" t="str">
            <v>un</v>
          </cell>
          <cell r="D665">
            <v>154.93</v>
          </cell>
        </row>
        <row r="666">
          <cell r="A666" t="str">
            <v>M1985</v>
          </cell>
          <cell r="B666" t="str">
            <v>Luva em aço para emenda de tirantes - D = 73 mm e C = 200 mm</v>
          </cell>
          <cell r="C666" t="str">
            <v>un</v>
          </cell>
          <cell r="D666">
            <v>159.47999999999999</v>
          </cell>
        </row>
        <row r="667">
          <cell r="A667" t="str">
            <v>M1986</v>
          </cell>
          <cell r="B667" t="str">
            <v>Luva em aço para emenda de tirantes - D = 82 mm e C = 200 mm</v>
          </cell>
          <cell r="C667" t="str">
            <v>un</v>
          </cell>
          <cell r="D667">
            <v>188.51</v>
          </cell>
        </row>
        <row r="668">
          <cell r="A668" t="str">
            <v>M1987</v>
          </cell>
          <cell r="B668" t="str">
            <v>Luva em aço para emenda de tirantes - D = 89 mm e C = 210 mm</v>
          </cell>
          <cell r="C668" t="str">
            <v>un</v>
          </cell>
          <cell r="D668">
            <v>209.68</v>
          </cell>
        </row>
        <row r="669">
          <cell r="A669" t="str">
            <v>M1988</v>
          </cell>
          <cell r="B669" t="str">
            <v>Luva em aço para emenda de tirantes - D = 97 mm e C = 210 mm</v>
          </cell>
          <cell r="C669" t="str">
            <v>un</v>
          </cell>
          <cell r="D669">
            <v>282.39</v>
          </cell>
        </row>
        <row r="670">
          <cell r="A670" t="str">
            <v>M1990</v>
          </cell>
          <cell r="B670" t="str">
            <v>Placa de ancoragem para tirante de barra de aço - E = 16,0 mm e seção de 160 x 160 mm</v>
          </cell>
          <cell r="C670" t="str">
            <v>un</v>
          </cell>
          <cell r="D670">
            <v>101.48</v>
          </cell>
        </row>
        <row r="671">
          <cell r="A671" t="str">
            <v>M1991</v>
          </cell>
          <cell r="B671" t="str">
            <v>Placa de ancoragem para tirante de barra de aço - E = 16,0 mm e seção de 200 x 200 mm</v>
          </cell>
          <cell r="C671" t="str">
            <v>un</v>
          </cell>
          <cell r="D671">
            <v>158.57</v>
          </cell>
        </row>
        <row r="672">
          <cell r="A672" t="str">
            <v>M1994</v>
          </cell>
          <cell r="B672" t="str">
            <v>Placa de ancoragem para tirante de barra de aço - E = 22,0 mm e seção de 200 x 200 mm</v>
          </cell>
          <cell r="C672" t="str">
            <v>un</v>
          </cell>
          <cell r="D672">
            <v>221.85</v>
          </cell>
        </row>
        <row r="673">
          <cell r="A673" t="str">
            <v>M1996</v>
          </cell>
          <cell r="B673" t="str">
            <v>Amortecedor retrátil tipo TAU II paralelo PCB ou similar para velocidade de projeto de 100 km/h</v>
          </cell>
          <cell r="C673" t="str">
            <v>un</v>
          </cell>
          <cell r="D673">
            <v>180414.76689999999</v>
          </cell>
        </row>
        <row r="674">
          <cell r="A674" t="str">
            <v>M1997</v>
          </cell>
          <cell r="B674" t="str">
            <v>Amortecedor retrátil tipo TAU II combinado PCB ou similar para velocidade de projeto de 100 km/h e âncora traseira de 900 mm</v>
          </cell>
          <cell r="C674" t="str">
            <v>un</v>
          </cell>
          <cell r="D674">
            <v>190411.94219999999</v>
          </cell>
        </row>
        <row r="675">
          <cell r="A675" t="str">
            <v>M1998</v>
          </cell>
          <cell r="B675" t="str">
            <v>Amortecedor retrátil tipo TAU II combinado PCB ou similar para velocidade de projeto de 100 km/h e âncora traseira de 1.060 mm</v>
          </cell>
          <cell r="C675" t="str">
            <v>un</v>
          </cell>
          <cell r="D675">
            <v>231253.59400000001</v>
          </cell>
        </row>
        <row r="676">
          <cell r="A676" t="str">
            <v>M1999</v>
          </cell>
          <cell r="B676" t="str">
            <v>Amortecedor retrátil tipo TAU II combinado PCB ou similar para velocidade de projeto de 100 km/h e âncora traseira de 1.220 mm</v>
          </cell>
          <cell r="C676" t="str">
            <v>un</v>
          </cell>
          <cell r="D676">
            <v>245054.1888</v>
          </cell>
        </row>
        <row r="677">
          <cell r="A677" t="str">
            <v>M2000</v>
          </cell>
          <cell r="B677" t="str">
            <v>Amortecedor retrátil tipo TAU II combinado PCB ou similar para velocidade de projeto de 100 km/h e âncora traseira de 1.370 mm</v>
          </cell>
          <cell r="C677" t="str">
            <v>un</v>
          </cell>
          <cell r="D677">
            <v>264047.42690000002</v>
          </cell>
        </row>
        <row r="678">
          <cell r="A678" t="str">
            <v>M2001</v>
          </cell>
          <cell r="B678" t="str">
            <v>Dispositivo de ancoragem de fixação elástica Pandrol</v>
          </cell>
          <cell r="C678" t="str">
            <v>un</v>
          </cell>
          <cell r="D678">
            <v>16.515699999999999</v>
          </cell>
        </row>
        <row r="679">
          <cell r="A679" t="str">
            <v>M2002</v>
          </cell>
          <cell r="B679" t="str">
            <v>Amortecedor retrátil tipo TAU II combinado PCB ou similar para velocidade de projeto de 100 km/h e âncora traseira de 1.520 mm</v>
          </cell>
          <cell r="C679" t="str">
            <v>un</v>
          </cell>
          <cell r="D679">
            <v>277587.92690000002</v>
          </cell>
        </row>
        <row r="680">
          <cell r="A680" t="str">
            <v>M2003</v>
          </cell>
          <cell r="B680" t="str">
            <v>Amortecedor retrátil tipo TAU II afunilado PCB ou similar para velocidade de projeto de 100 km/h e âncora traseira de 1.680 mm</v>
          </cell>
          <cell r="C680" t="str">
            <v>un</v>
          </cell>
          <cell r="D680">
            <v>273902.94530000002</v>
          </cell>
        </row>
        <row r="681">
          <cell r="A681" t="str">
            <v>M2004</v>
          </cell>
          <cell r="B681" t="str">
            <v>Amortecedor retrátil tipo TAU II afunilado PCB ou similar para velocidade de projeto de 100 km/h e âncora traseira de 1.830 mm</v>
          </cell>
          <cell r="C681" t="str">
            <v>un</v>
          </cell>
          <cell r="D681">
            <v>274816.73820000002</v>
          </cell>
        </row>
        <row r="682">
          <cell r="A682" t="str">
            <v>M2005</v>
          </cell>
          <cell r="B682" t="str">
            <v>Placa de ancoragem para tirante de barra de aço - E = 32,0 mm e seção de 250 x 250 mm</v>
          </cell>
          <cell r="C682" t="str">
            <v>un</v>
          </cell>
          <cell r="D682">
            <v>593.94000000000005</v>
          </cell>
        </row>
        <row r="683">
          <cell r="A683" t="str">
            <v>M2006</v>
          </cell>
          <cell r="B683" t="str">
            <v>Placa de ancoragem para tirante de barra de aço - E = 38,0 mm e seção de 250 x 250 mm</v>
          </cell>
          <cell r="C683" t="str">
            <v>un</v>
          </cell>
          <cell r="D683">
            <v>593.64</v>
          </cell>
        </row>
        <row r="684">
          <cell r="A684" t="str">
            <v>M2007</v>
          </cell>
          <cell r="B684" t="str">
            <v>Placa de ancoragem para tirante de barra de aço - E = 51,0 mm e seção de 300 x 300 mm</v>
          </cell>
          <cell r="C684" t="str">
            <v>un</v>
          </cell>
          <cell r="D684">
            <v>1141.3499999999999</v>
          </cell>
        </row>
        <row r="685">
          <cell r="A685" t="str">
            <v>M2008</v>
          </cell>
          <cell r="B685" t="str">
            <v>Placa de ancoragem para tirante de barra de aço - E = 64,0 mm e seção de 350 x 350 mm</v>
          </cell>
          <cell r="C685" t="str">
            <v>un</v>
          </cell>
          <cell r="D685">
            <v>1941.87</v>
          </cell>
        </row>
        <row r="686">
          <cell r="A686" t="str">
            <v>M2009</v>
          </cell>
          <cell r="B686" t="str">
            <v>Placa de ancoragem para tirante com 6 cordoalhas de D = 12,7 mm</v>
          </cell>
          <cell r="C686" t="str">
            <v>un</v>
          </cell>
          <cell r="D686">
            <v>230.52</v>
          </cell>
        </row>
        <row r="687">
          <cell r="A687" t="str">
            <v>M2010</v>
          </cell>
          <cell r="B687" t="str">
            <v>Placa de ancoragem para tirante com 8 cordoalhas de D = 12,7 mm</v>
          </cell>
          <cell r="C687" t="str">
            <v>un</v>
          </cell>
          <cell r="D687">
            <v>303.25</v>
          </cell>
        </row>
        <row r="688">
          <cell r="A688" t="str">
            <v>M2011</v>
          </cell>
          <cell r="B688" t="str">
            <v>Placa de ancoragem para tirante com 10 cordoalhas de D = 12,7 mm</v>
          </cell>
          <cell r="C688" t="str">
            <v>un</v>
          </cell>
          <cell r="D688">
            <v>362.85</v>
          </cell>
        </row>
        <row r="689">
          <cell r="A689" t="str">
            <v>M2012</v>
          </cell>
          <cell r="B689" t="str">
            <v>Placa de ancoragem para tirante com 12 cordoalhas de D = 12,7 mm</v>
          </cell>
          <cell r="C689" t="str">
            <v>un</v>
          </cell>
          <cell r="D689">
            <v>470.08</v>
          </cell>
        </row>
        <row r="690">
          <cell r="A690" t="str">
            <v>M2014</v>
          </cell>
          <cell r="B690" t="str">
            <v>Mourão de madeira - H = 2,20 m e D = 0,10 m</v>
          </cell>
          <cell r="C690" t="str">
            <v>un</v>
          </cell>
          <cell r="D690">
            <v>27.540800000000001</v>
          </cell>
        </row>
        <row r="691">
          <cell r="A691" t="str">
            <v>M2016</v>
          </cell>
          <cell r="B691" t="str">
            <v>Amortecedor retrátil tipo TAU II afunilado PCB ou similar para velocidade de projeto de 100 km/h e âncora traseira de 1.980 mm</v>
          </cell>
          <cell r="C691" t="str">
            <v>un</v>
          </cell>
          <cell r="D691">
            <v>276932.45150000002</v>
          </cell>
        </row>
        <row r="692">
          <cell r="A692" t="str">
            <v>M2017</v>
          </cell>
          <cell r="B692" t="str">
            <v>Porca em aço para ancoragem de tirantes - D = 38 mm e C = 55 mm</v>
          </cell>
          <cell r="C692" t="str">
            <v>un</v>
          </cell>
          <cell r="D692">
            <v>38.64</v>
          </cell>
        </row>
        <row r="693">
          <cell r="A693" t="str">
            <v>M2018</v>
          </cell>
          <cell r="B693" t="str">
            <v>Gastalho - L = 10 cm e E = 2 cm</v>
          </cell>
          <cell r="C693" t="str">
            <v>m</v>
          </cell>
          <cell r="D693">
            <v>4.6231999999999998</v>
          </cell>
        </row>
        <row r="694">
          <cell r="A694" t="str">
            <v>M2019</v>
          </cell>
          <cell r="B694" t="str">
            <v>Porca em aço para ancoragem de tirantes - D = 38 mm e C = 60 mm</v>
          </cell>
          <cell r="C694" t="str">
            <v>un</v>
          </cell>
          <cell r="D694">
            <v>46.54</v>
          </cell>
        </row>
        <row r="695">
          <cell r="A695" t="str">
            <v>M2020</v>
          </cell>
          <cell r="B695" t="str">
            <v>Porca em aço para ancoragem de tirantes - D = 48 mm e C = 65 mm</v>
          </cell>
          <cell r="C695" t="str">
            <v>un</v>
          </cell>
          <cell r="D695">
            <v>48.06</v>
          </cell>
        </row>
        <row r="696">
          <cell r="A696" t="str">
            <v>M2021</v>
          </cell>
          <cell r="B696" t="str">
            <v>Amortecedor retrátil tipo TAU II afunilado PCB ou similar para velocidade de projeto de 100 km/h e âncora traseira de 2.130 mm</v>
          </cell>
          <cell r="C696" t="str">
            <v>un</v>
          </cell>
          <cell r="D696">
            <v>278487.10149999999</v>
          </cell>
        </row>
        <row r="697">
          <cell r="A697" t="str">
            <v>M2024</v>
          </cell>
          <cell r="B697" t="str">
            <v>Cordel detonante NP 10</v>
          </cell>
          <cell r="C697" t="str">
            <v>m</v>
          </cell>
          <cell r="D697">
            <v>2.2061000000000002</v>
          </cell>
        </row>
        <row r="698">
          <cell r="A698" t="str">
            <v>M2025</v>
          </cell>
          <cell r="B698" t="str">
            <v>Retardo de cordel</v>
          </cell>
          <cell r="C698" t="str">
            <v>un</v>
          </cell>
          <cell r="D698">
            <v>29.404299999999999</v>
          </cell>
        </row>
        <row r="699">
          <cell r="A699" t="str">
            <v>M2026</v>
          </cell>
          <cell r="B699" t="str">
            <v>Estopim</v>
          </cell>
          <cell r="C699" t="str">
            <v>m</v>
          </cell>
          <cell r="D699">
            <v>2.8403999999999998</v>
          </cell>
        </row>
        <row r="700">
          <cell r="A700" t="str">
            <v>M2027</v>
          </cell>
          <cell r="B700" t="str">
            <v>Tinta à base de resina acrílica estirenada para demarcação viária</v>
          </cell>
          <cell r="C700" t="str">
            <v>l</v>
          </cell>
          <cell r="D700">
            <v>33.655900000000003</v>
          </cell>
        </row>
        <row r="701">
          <cell r="A701" t="str">
            <v>M2028</v>
          </cell>
          <cell r="B701" t="str">
            <v>Coroa de botões cônicos - TCI tricone - D = 75 mm (2 15/16")</v>
          </cell>
          <cell r="C701" t="str">
            <v>un</v>
          </cell>
          <cell r="D701">
            <v>1253.0687</v>
          </cell>
        </row>
        <row r="702">
          <cell r="A702" t="str">
            <v>M2029</v>
          </cell>
          <cell r="B702" t="str">
            <v>Porca em aço para ancoragem de tirantes - D = 60 mm e C = 65 mm</v>
          </cell>
          <cell r="C702" t="str">
            <v>un</v>
          </cell>
          <cell r="D702">
            <v>70.31</v>
          </cell>
        </row>
        <row r="703">
          <cell r="A703" t="str">
            <v>M2030</v>
          </cell>
          <cell r="B703" t="str">
            <v>Porca em aço para ancoragem de tirantes - D = 73 mm e C = 80 mm</v>
          </cell>
          <cell r="C703" t="str">
            <v>un</v>
          </cell>
          <cell r="D703">
            <v>120.31</v>
          </cell>
        </row>
        <row r="704">
          <cell r="A704" t="str">
            <v>M2031</v>
          </cell>
          <cell r="B704" t="str">
            <v>Porca em aço para ancoragem de tirantes - D = 73 mm e C = 100 mm</v>
          </cell>
          <cell r="C704" t="str">
            <v>un</v>
          </cell>
          <cell r="D704">
            <v>136.91999999999999</v>
          </cell>
        </row>
        <row r="705">
          <cell r="A705" t="str">
            <v>M2032</v>
          </cell>
          <cell r="B705" t="str">
            <v>Porca em aço para ancoragem de tirantes - D = 82 mm e C = 100 mm</v>
          </cell>
          <cell r="C705" t="str">
            <v>un</v>
          </cell>
          <cell r="D705">
            <v>150.91</v>
          </cell>
        </row>
        <row r="706">
          <cell r="A706" t="str">
            <v>M2033</v>
          </cell>
          <cell r="B706" t="str">
            <v>Porca em aço para ancoragem de tirantes - D = 89 mm e C = 100 mm</v>
          </cell>
          <cell r="C706" t="str">
            <v>un</v>
          </cell>
          <cell r="D706">
            <v>189.97</v>
          </cell>
        </row>
        <row r="707">
          <cell r="A707" t="str">
            <v>M2034</v>
          </cell>
          <cell r="B707" t="str">
            <v>Solvente para tinta à base de resina acrílica</v>
          </cell>
          <cell r="C707" t="str">
            <v>l</v>
          </cell>
          <cell r="D707">
            <v>16.6828</v>
          </cell>
        </row>
        <row r="708">
          <cell r="A708" t="str">
            <v>M2035</v>
          </cell>
          <cell r="B708" t="str">
            <v>Porca em aço para ancoragem de tirantes - D = 97 mm e C = 110 mm</v>
          </cell>
          <cell r="C708" t="str">
            <v>un</v>
          </cell>
          <cell r="D708">
            <v>217.79</v>
          </cell>
        </row>
        <row r="709">
          <cell r="A709" t="str">
            <v>M2036</v>
          </cell>
          <cell r="B709" t="str">
            <v>Tinta à base de resina acrílica emulsionada em água para demarcação viária</v>
          </cell>
          <cell r="C709" t="str">
            <v>l</v>
          </cell>
          <cell r="D709">
            <v>21.9148</v>
          </cell>
        </row>
        <row r="710">
          <cell r="A710" t="str">
            <v>M2037</v>
          </cell>
          <cell r="B710" t="str">
            <v>Microesferas refletivas de vidro tipo I-B</v>
          </cell>
          <cell r="C710" t="str">
            <v>kg</v>
          </cell>
          <cell r="D710">
            <v>9.2643000000000004</v>
          </cell>
        </row>
        <row r="711">
          <cell r="A711" t="str">
            <v>M2038</v>
          </cell>
          <cell r="B711" t="str">
            <v>Microesferas refletivas de vidro tipo II-A</v>
          </cell>
          <cell r="C711" t="str">
            <v>kg</v>
          </cell>
          <cell r="D711">
            <v>10.0822</v>
          </cell>
        </row>
        <row r="712">
          <cell r="A712" t="str">
            <v>M2040</v>
          </cell>
          <cell r="B712" t="str">
            <v>Massa termoplástica para aspersão</v>
          </cell>
          <cell r="C712" t="str">
            <v>kg</v>
          </cell>
          <cell r="D712">
            <v>11.9025</v>
          </cell>
        </row>
        <row r="713">
          <cell r="A713" t="str">
            <v>M2041</v>
          </cell>
          <cell r="B713" t="str">
            <v>Adesivo à base de resina poliéster</v>
          </cell>
          <cell r="C713" t="str">
            <v>kg</v>
          </cell>
          <cell r="D713">
            <v>30.385100000000001</v>
          </cell>
        </row>
        <row r="714">
          <cell r="A714" t="str">
            <v>M2042</v>
          </cell>
          <cell r="B714" t="str">
            <v>Emulsão explosiva encartuchada</v>
          </cell>
          <cell r="C714" t="str">
            <v>kg</v>
          </cell>
          <cell r="D714">
            <v>13.28</v>
          </cell>
        </row>
        <row r="715">
          <cell r="A715" t="str">
            <v>M2044</v>
          </cell>
          <cell r="B715" t="str">
            <v>Tinta à base de resina acrílica emulsionada em água para pré-marcação viária</v>
          </cell>
          <cell r="C715" t="str">
            <v>l</v>
          </cell>
          <cell r="D715">
            <v>21.9148</v>
          </cell>
        </row>
        <row r="716">
          <cell r="A716" t="str">
            <v>M2045</v>
          </cell>
          <cell r="B716" t="str">
            <v>Microesferas refletivas de vidro tipo II-C</v>
          </cell>
          <cell r="C716" t="str">
            <v>kg</v>
          </cell>
          <cell r="D716">
            <v>11.0693</v>
          </cell>
        </row>
        <row r="717">
          <cell r="A717" t="str">
            <v>M2046</v>
          </cell>
          <cell r="B717" t="str">
            <v>Coroa de botões cônicos - TCI tricone - D = 121 mm (4 3/4")</v>
          </cell>
          <cell r="C717" t="str">
            <v>un</v>
          </cell>
          <cell r="D717">
            <v>1738.635</v>
          </cell>
        </row>
        <row r="718">
          <cell r="A718" t="str">
            <v>M2047</v>
          </cell>
          <cell r="B718" t="str">
            <v>Tirante autoinjetável de aço - tensão de escoamento = 440 MPa, tensão de ruptura = 580 MPa, seção de 684 mm² e D = 40 mm</v>
          </cell>
          <cell r="C718" t="str">
            <v>m</v>
          </cell>
          <cell r="D718">
            <v>160.03</v>
          </cell>
        </row>
        <row r="719">
          <cell r="A719" t="str">
            <v>M2048</v>
          </cell>
          <cell r="B719" t="str">
            <v>Tirante autoinjetável de aço - tensão de escoamento = 470 MPa, tensão de ruptura = 600 MPa, seção de 822 mm² e D = 40 mm</v>
          </cell>
          <cell r="C719" t="str">
            <v>m</v>
          </cell>
          <cell r="D719">
            <v>189.65</v>
          </cell>
        </row>
        <row r="720">
          <cell r="A720" t="str">
            <v>M2049</v>
          </cell>
          <cell r="B720" t="str">
            <v>Tirante autoinjetável de aço - tensão de escoamento = 700 MPa, tensão de ruptura = 830 MPa, seção de 936 mm² e D = 40 mm</v>
          </cell>
          <cell r="C720" t="str">
            <v>m</v>
          </cell>
          <cell r="D720">
            <v>239.22</v>
          </cell>
        </row>
        <row r="721">
          <cell r="A721" t="str">
            <v>M2050</v>
          </cell>
          <cell r="B721" t="str">
            <v>Geotêxtil não-tecido agulhado em poliéster - resistência à tração longitudinal de 9 kN/m</v>
          </cell>
          <cell r="C721" t="str">
            <v>m²</v>
          </cell>
          <cell r="D721">
            <v>5.6052</v>
          </cell>
        </row>
        <row r="722">
          <cell r="A722" t="str">
            <v>M2051</v>
          </cell>
          <cell r="B722" t="str">
            <v>Geotêxtil não-tecido agulhado em poliéster - resistência à tração longitudinal de 14 kN/m</v>
          </cell>
          <cell r="C722" t="str">
            <v>m²</v>
          </cell>
          <cell r="D722">
            <v>7.2702</v>
          </cell>
        </row>
        <row r="723">
          <cell r="A723" t="str">
            <v>M2052</v>
          </cell>
          <cell r="B723" t="str">
            <v>Tirante autoinjetável de aço - tensão de escoamento = 630 MPa, tensão de ruptura = 740 MPa, seção de 1.330 mm² e D = 50 mm</v>
          </cell>
          <cell r="C723" t="str">
            <v>m</v>
          </cell>
          <cell r="D723">
            <v>316.33</v>
          </cell>
        </row>
        <row r="724">
          <cell r="A724" t="str">
            <v>M2053</v>
          </cell>
          <cell r="B724" t="str">
            <v>Tirante autoinjetável de aço - tensão de escoamento = 630 MPa, tensão de ruptura = 740 MPa, seção de 1.569 mm² e D = 50 mm</v>
          </cell>
          <cell r="C724" t="str">
            <v>m</v>
          </cell>
          <cell r="D724">
            <v>368.45</v>
          </cell>
        </row>
        <row r="725">
          <cell r="A725" t="str">
            <v>M2054</v>
          </cell>
          <cell r="B725" t="str">
            <v>Tirante de barra de aço - tensão de escoamento = 600 MPa, tensão de ruptura = 720 MPa e D = 30 mm</v>
          </cell>
          <cell r="C725" t="str">
            <v>m</v>
          </cell>
          <cell r="D725">
            <v>111.51</v>
          </cell>
        </row>
        <row r="726">
          <cell r="A726" t="str">
            <v>M2055</v>
          </cell>
          <cell r="B726" t="str">
            <v>Tirante de barra de aço - tensão de escoamento = 600 MPa, tensão de ruptura = 720 MPa e D = 40 mm</v>
          </cell>
          <cell r="C726" t="str">
            <v>m</v>
          </cell>
          <cell r="D726">
            <v>188.36</v>
          </cell>
        </row>
        <row r="727">
          <cell r="A727" t="str">
            <v>M2056</v>
          </cell>
          <cell r="B727" t="str">
            <v>Tirante de barra de aço - tensão de escoamento = 680 MPa, tensão de ruptura = 870 MPa e D = 44 mm</v>
          </cell>
          <cell r="C727" t="str">
            <v>m</v>
          </cell>
          <cell r="D727">
            <v>245.2</v>
          </cell>
        </row>
        <row r="728">
          <cell r="A728" t="str">
            <v>M2057</v>
          </cell>
          <cell r="B728" t="str">
            <v>Tirante de barra de aço - tensão de escoamento = 600 MPa, tensão de ruptura = 720 MPa e D = 50 mm</v>
          </cell>
          <cell r="C728" t="str">
            <v>m</v>
          </cell>
          <cell r="D728">
            <v>296.14999999999998</v>
          </cell>
        </row>
        <row r="729">
          <cell r="A729" t="str">
            <v>M2058</v>
          </cell>
          <cell r="B729" t="str">
            <v>Tirante de barra de aço - tensão de escoamento = 600 MPa, tensão de ruptura = 720 MPa e D = 53 mm</v>
          </cell>
          <cell r="C729" t="str">
            <v>m</v>
          </cell>
          <cell r="D729">
            <v>334.56</v>
          </cell>
        </row>
        <row r="730">
          <cell r="A730" t="str">
            <v>M2059</v>
          </cell>
          <cell r="B730" t="str">
            <v>Tirante de barra de aço - tensão de escoamento = 600 MPa, tensão de ruptura = 720 MPa e D = 57 mm</v>
          </cell>
          <cell r="C730" t="str">
            <v>m</v>
          </cell>
          <cell r="D730">
            <v>376.5</v>
          </cell>
        </row>
        <row r="731">
          <cell r="A731" t="str">
            <v>M2060</v>
          </cell>
          <cell r="B731" t="str">
            <v>Amortecedor retrátil tipo TAU II afunilado PCB ou similar para velocidade de projeto de 100 km/h e âncora traseira de 2.290 mm</v>
          </cell>
          <cell r="C731" t="str">
            <v>un</v>
          </cell>
          <cell r="D731">
            <v>281810.21999999997</v>
          </cell>
        </row>
        <row r="732">
          <cell r="A732" t="str">
            <v>M2061</v>
          </cell>
          <cell r="B732" t="str">
            <v>Amortecedor retrátil tipo TAU II afunilado PCB ou similar para velocidade de projeto de 100 km/h e âncora traseira de 2.440 mm</v>
          </cell>
          <cell r="C732" t="str">
            <v>un</v>
          </cell>
          <cell r="D732">
            <v>282076.1678</v>
          </cell>
        </row>
        <row r="733">
          <cell r="A733" t="str">
            <v>M2062</v>
          </cell>
          <cell r="B733" t="str">
            <v>Coroa de botões esféricos linha T38 - D = 64 mm (2 1/2")</v>
          </cell>
          <cell r="C733" t="str">
            <v>un</v>
          </cell>
          <cell r="D733">
            <v>722.09929999999997</v>
          </cell>
        </row>
        <row r="734">
          <cell r="A734" t="str">
            <v>M2063</v>
          </cell>
          <cell r="B734" t="str">
            <v>Tirante de barra de aço - tensão de escoamento = 600 MPa, tensão de ruptura = 720 MPa e D = 63 mm</v>
          </cell>
          <cell r="C734" t="str">
            <v>m</v>
          </cell>
          <cell r="D734">
            <v>468.88</v>
          </cell>
        </row>
        <row r="735">
          <cell r="A735" t="str">
            <v>M2064</v>
          </cell>
          <cell r="B735" t="str">
            <v>Termoplástico pré-formado - E = 2,00 mm</v>
          </cell>
          <cell r="C735" t="str">
            <v>m²</v>
          </cell>
          <cell r="D735">
            <v>335.36950000000002</v>
          </cell>
        </row>
        <row r="736">
          <cell r="A736" t="str">
            <v>M2065</v>
          </cell>
          <cell r="B736" t="str">
            <v>Haste linha T38 para perfuratriz sobre esteiras - D = 38,0 mm (1 1/2") e C = 3,05 m</v>
          </cell>
          <cell r="C736" t="str">
            <v>un</v>
          </cell>
          <cell r="D736">
            <v>2198.6295</v>
          </cell>
        </row>
        <row r="737">
          <cell r="A737" t="str">
            <v>M2066</v>
          </cell>
          <cell r="B737" t="str">
            <v>Luva em aço linha T38 para perfuratriz sobre esteiras - D = 38,0 mm (1 1/2")</v>
          </cell>
          <cell r="C737" t="str">
            <v>un</v>
          </cell>
          <cell r="D737">
            <v>351.84809999999999</v>
          </cell>
        </row>
        <row r="738">
          <cell r="A738" t="str">
            <v>M2067</v>
          </cell>
          <cell r="B738" t="str">
            <v>Punho linha T38 para perfuratriz sobre esteiras - D = 38 mm (1 1/2")</v>
          </cell>
          <cell r="C738" t="str">
            <v>un</v>
          </cell>
          <cell r="D738">
            <v>1122.2456</v>
          </cell>
        </row>
        <row r="739">
          <cell r="A739" t="str">
            <v>M2069</v>
          </cell>
          <cell r="B739" t="str">
            <v>Tirante de barra de aço - tensão de escoamento = 600 MPa, tensão de ruptura = 720 MPa e D = 69 mm</v>
          </cell>
          <cell r="C739" t="str">
            <v>m</v>
          </cell>
          <cell r="D739">
            <v>570.42999999999995</v>
          </cell>
        </row>
        <row r="740">
          <cell r="A740" t="str">
            <v>M2070</v>
          </cell>
          <cell r="B740" t="str">
            <v>Haste linha R/T38 - R32 para jumbo hidráulico - D = 38 mm (1 1/2") e C = 4,50 m</v>
          </cell>
          <cell r="C740" t="str">
            <v>un</v>
          </cell>
          <cell r="D740">
            <v>4486.1719999999996</v>
          </cell>
        </row>
        <row r="741">
          <cell r="A741" t="str">
            <v>M2071</v>
          </cell>
          <cell r="B741" t="str">
            <v>Coroa de botões esféricos linha R32 - D = 51 mm (2")</v>
          </cell>
          <cell r="C741" t="str">
            <v>un</v>
          </cell>
          <cell r="D741">
            <v>678.1789</v>
          </cell>
        </row>
        <row r="742">
          <cell r="A742" t="str">
            <v>M2072</v>
          </cell>
          <cell r="B742" t="str">
            <v>Luva de acoplamento linha T38 para jumbo hidráulico - D = 38,0 mm (1 1/2")</v>
          </cell>
          <cell r="C742" t="str">
            <v>un</v>
          </cell>
          <cell r="D742">
            <v>280.6789</v>
          </cell>
        </row>
        <row r="743">
          <cell r="A743" t="str">
            <v>M2073</v>
          </cell>
          <cell r="B743" t="str">
            <v>Punho linha T38 para jumbo hidráulico - D = 38 mm (1 1/2")</v>
          </cell>
          <cell r="C743" t="str">
            <v>un</v>
          </cell>
          <cell r="D743">
            <v>1640.8217999999999</v>
          </cell>
        </row>
        <row r="744">
          <cell r="A744" t="str">
            <v>M2074</v>
          </cell>
          <cell r="B744" t="str">
            <v>Cartucho de absorção de energia para amortecedor retrátil - tipo A</v>
          </cell>
          <cell r="C744" t="str">
            <v>un</v>
          </cell>
          <cell r="D744">
            <v>5581.3744999999999</v>
          </cell>
        </row>
        <row r="745">
          <cell r="A745" t="str">
            <v>M2075</v>
          </cell>
          <cell r="B745" t="str">
            <v>Cartucho de absorção de energia para amortecedor retrátil - tipo B</v>
          </cell>
          <cell r="C745" t="str">
            <v>un</v>
          </cell>
          <cell r="D745">
            <v>5461.3971000000001</v>
          </cell>
        </row>
        <row r="746">
          <cell r="A746" t="str">
            <v>M2079</v>
          </cell>
          <cell r="B746" t="str">
            <v>Fio de poliamida Nº 40 - E = 0,40 mm</v>
          </cell>
          <cell r="C746" t="str">
            <v>m</v>
          </cell>
          <cell r="D746">
            <v>9.1399999999999995E-2</v>
          </cell>
        </row>
        <row r="747">
          <cell r="A747" t="str">
            <v>M2087</v>
          </cell>
          <cell r="B747" t="str">
            <v>Placa de ancoragem para tirante de barra de aço - E = 25,4 mm e seção de 225 x 225 mm</v>
          </cell>
          <cell r="C747" t="str">
            <v>un</v>
          </cell>
          <cell r="D747">
            <v>321</v>
          </cell>
        </row>
        <row r="748">
          <cell r="A748" t="str">
            <v>M2088</v>
          </cell>
          <cell r="B748" t="str">
            <v>Placa de ancoragem para tirante de barra de aço - E = 20,0 mm e seção de 200 x 200 mm</v>
          </cell>
          <cell r="C748" t="str">
            <v>un</v>
          </cell>
          <cell r="D748">
            <v>189.67</v>
          </cell>
        </row>
        <row r="749">
          <cell r="A749" t="str">
            <v>M2089</v>
          </cell>
          <cell r="B749" t="str">
            <v>Porca sextavada em aço para ancoragem de tirantes - D = 50 mm e C = 85 mm</v>
          </cell>
          <cell r="C749" t="str">
            <v>un</v>
          </cell>
          <cell r="D749">
            <v>97.778899999999993</v>
          </cell>
        </row>
        <row r="750">
          <cell r="A750" t="str">
            <v>M2090</v>
          </cell>
          <cell r="B750" t="str">
            <v>Porca em aço para ancoragem de tirantes - D = 73 mm e C = 60 mm</v>
          </cell>
          <cell r="C750" t="str">
            <v>un</v>
          </cell>
          <cell r="D750">
            <v>88.18</v>
          </cell>
        </row>
        <row r="751">
          <cell r="A751" t="str">
            <v>M2091</v>
          </cell>
          <cell r="B751" t="str">
            <v>Porca sextavada em aço para ancoragem de tirantes - D = 50 mm e C = 50 mm</v>
          </cell>
          <cell r="C751" t="str">
            <v>un</v>
          </cell>
          <cell r="D751">
            <v>67.099999999999994</v>
          </cell>
        </row>
        <row r="752">
          <cell r="A752" t="str">
            <v>M2092</v>
          </cell>
          <cell r="B752" t="str">
            <v>Emulsão asfáltica para imprimação</v>
          </cell>
          <cell r="C752" t="str">
            <v>t</v>
          </cell>
          <cell r="D752" t="str">
            <v>-</v>
          </cell>
        </row>
        <row r="753">
          <cell r="A753" t="str">
            <v>M2093</v>
          </cell>
          <cell r="B753" t="str">
            <v>Material fresado</v>
          </cell>
          <cell r="C753" t="str">
            <v>m³</v>
          </cell>
          <cell r="D753" t="str">
            <v>-</v>
          </cell>
        </row>
        <row r="754">
          <cell r="A754" t="str">
            <v>M2094</v>
          </cell>
          <cell r="B754" t="str">
            <v>Porca em aço para ancoragem de tirantes - D = 49 mm e C = 60 mm</v>
          </cell>
          <cell r="C754" t="str">
            <v>un</v>
          </cell>
          <cell r="D754">
            <v>57.4</v>
          </cell>
        </row>
        <row r="755">
          <cell r="A755" t="str">
            <v>M2095</v>
          </cell>
          <cell r="B755" t="str">
            <v>Porca em aço para ancoragem de tirantes - D = 60 mm e C = 90 mm</v>
          </cell>
          <cell r="C755" t="str">
            <v>un</v>
          </cell>
          <cell r="D755">
            <v>83.73</v>
          </cell>
        </row>
        <row r="756">
          <cell r="A756" t="str">
            <v>M2096</v>
          </cell>
          <cell r="B756" t="str">
            <v>Porca em aço para ancoragem de tirantes - D = 60 mm e C = 110 mm</v>
          </cell>
          <cell r="C756" t="str">
            <v>un</v>
          </cell>
          <cell r="D756">
            <v>130.80000000000001</v>
          </cell>
        </row>
        <row r="757">
          <cell r="A757" t="str">
            <v>M2097</v>
          </cell>
          <cell r="B757" t="str">
            <v>Emulsão asfáltica - RR-2C</v>
          </cell>
          <cell r="C757" t="str">
            <v>t</v>
          </cell>
          <cell r="D757" t="str">
            <v>-</v>
          </cell>
        </row>
        <row r="758">
          <cell r="A758" t="str">
            <v>M2100</v>
          </cell>
          <cell r="B758" t="str">
            <v>Placa de ancoragem para tirante de barra de aço - E = 16,0 mm e seção de 140 x 140 mm</v>
          </cell>
          <cell r="C758" t="str">
            <v>un</v>
          </cell>
          <cell r="D758">
            <v>99.254099999999994</v>
          </cell>
        </row>
        <row r="759">
          <cell r="A759" t="str">
            <v>M2101</v>
          </cell>
          <cell r="B759" t="str">
            <v>Porca sextavada em aço para ancoragem de tirantes - D = 41 mm e C = 50 mm</v>
          </cell>
          <cell r="C759" t="str">
            <v>un</v>
          </cell>
          <cell r="D759">
            <v>48.4</v>
          </cell>
        </row>
        <row r="760">
          <cell r="A760" t="str">
            <v>M2102</v>
          </cell>
          <cell r="B760" t="str">
            <v>Adesivo à base de PVA</v>
          </cell>
          <cell r="C760" t="str">
            <v>kg</v>
          </cell>
          <cell r="D760">
            <v>12.2156</v>
          </cell>
        </row>
        <row r="761">
          <cell r="A761" t="str">
            <v>M2110</v>
          </cell>
          <cell r="B761" t="str">
            <v>Mandíbula móvel para britador - abertura de alimentação com L = 930 mm</v>
          </cell>
          <cell r="C761" t="str">
            <v>un</v>
          </cell>
          <cell r="D761">
            <v>24186.125100000001</v>
          </cell>
        </row>
        <row r="762">
          <cell r="A762" t="str">
            <v>M2111</v>
          </cell>
          <cell r="B762" t="str">
            <v>Mandíbula fixa para britador - abertura de alimentação com L = 930 mm</v>
          </cell>
          <cell r="C762" t="str">
            <v>un</v>
          </cell>
          <cell r="D762">
            <v>31879.1567</v>
          </cell>
        </row>
        <row r="763">
          <cell r="A763" t="str">
            <v>M2112</v>
          </cell>
          <cell r="B763" t="str">
            <v>Manta do britador cônico HP200 ou similar</v>
          </cell>
          <cell r="C763" t="str">
            <v>un</v>
          </cell>
          <cell r="D763">
            <v>21680.430799999998</v>
          </cell>
        </row>
        <row r="764">
          <cell r="A764" t="str">
            <v>M2113</v>
          </cell>
          <cell r="B764" t="str">
            <v>Revestimento do bojo interno do britador cônico HP200 ou similar</v>
          </cell>
          <cell r="C764" t="str">
            <v>un</v>
          </cell>
          <cell r="D764">
            <v>24435.895799999998</v>
          </cell>
        </row>
        <row r="765">
          <cell r="A765" t="str">
            <v>M2114</v>
          </cell>
          <cell r="B765" t="str">
            <v>Cunha lateral superior para britador</v>
          </cell>
          <cell r="C765" t="str">
            <v>un</v>
          </cell>
          <cell r="D765">
            <v>2504.4317000000001</v>
          </cell>
        </row>
        <row r="766">
          <cell r="A766" t="str">
            <v>M2115</v>
          </cell>
          <cell r="B766" t="str">
            <v>Cunha lateral inferior para britador</v>
          </cell>
          <cell r="C766" t="str">
            <v>un</v>
          </cell>
          <cell r="D766">
            <v>1952.5918999999999</v>
          </cell>
        </row>
        <row r="767">
          <cell r="A767" t="str">
            <v>M2117</v>
          </cell>
          <cell r="B767" t="str">
            <v>Meio tubo de concreto simples - D = 0,40 m</v>
          </cell>
          <cell r="C767" t="str">
            <v>m</v>
          </cell>
          <cell r="D767">
            <v>39.582299999999996</v>
          </cell>
        </row>
        <row r="768">
          <cell r="A768" t="str">
            <v>M2118</v>
          </cell>
          <cell r="B768" t="str">
            <v>Calha metálica semicircular corrugada e galvanizada, incluindo fixações - D = 400 mm</v>
          </cell>
          <cell r="C768" t="str">
            <v>m</v>
          </cell>
          <cell r="D768">
            <v>581.15290000000005</v>
          </cell>
        </row>
        <row r="769">
          <cell r="A769" t="str">
            <v>M2119</v>
          </cell>
          <cell r="B769" t="str">
            <v>Mourão de madeira - H = 2,80 m e D = 0,15 m</v>
          </cell>
          <cell r="C769" t="str">
            <v>un</v>
          </cell>
          <cell r="D769">
            <v>77</v>
          </cell>
        </row>
        <row r="770">
          <cell r="A770" t="str">
            <v>M2128</v>
          </cell>
          <cell r="B770" t="str">
            <v>Tinta esmalte sintético acetinado</v>
          </cell>
          <cell r="C770" t="str">
            <v>l</v>
          </cell>
          <cell r="D770">
            <v>36.047800000000002</v>
          </cell>
        </row>
        <row r="771">
          <cell r="A771" t="str">
            <v>M2130</v>
          </cell>
          <cell r="B771" t="str">
            <v>Eletrodo revestido E70XX</v>
          </cell>
          <cell r="C771" t="str">
            <v>kg</v>
          </cell>
          <cell r="D771">
            <v>33.001199999999997</v>
          </cell>
        </row>
        <row r="772">
          <cell r="A772" t="str">
            <v>M2135</v>
          </cell>
          <cell r="B772" t="str">
            <v>Nonel de coluna (túnel) - C = 4,8 m</v>
          </cell>
          <cell r="C772" t="str">
            <v>un</v>
          </cell>
          <cell r="D772">
            <v>20.3093</v>
          </cell>
        </row>
        <row r="773">
          <cell r="A773" t="str">
            <v>M2137</v>
          </cell>
          <cell r="B773" t="str">
            <v>Tubo de PVC soldável para água fria - D = 50 mm (2")</v>
          </cell>
          <cell r="C773" t="str">
            <v>m</v>
          </cell>
          <cell r="D773">
            <v>12.217700000000001</v>
          </cell>
        </row>
        <row r="774">
          <cell r="A774" t="str">
            <v>M2138</v>
          </cell>
          <cell r="B774" t="str">
            <v>Nonel de coluna - C = 12,0 m</v>
          </cell>
          <cell r="C774" t="str">
            <v>un</v>
          </cell>
          <cell r="D774">
            <v>18.993400000000001</v>
          </cell>
        </row>
        <row r="775">
          <cell r="A775" t="str">
            <v>M2140</v>
          </cell>
          <cell r="B775" t="str">
            <v>Coroa de diamante linha AWG</v>
          </cell>
          <cell r="C775" t="str">
            <v>un</v>
          </cell>
          <cell r="D775">
            <v>834.1232</v>
          </cell>
        </row>
        <row r="776">
          <cell r="A776" t="str">
            <v>M2141</v>
          </cell>
          <cell r="B776" t="str">
            <v>Nonel de iniciação para fogacho - C = 6,0 m</v>
          </cell>
          <cell r="C776" t="str">
            <v>un</v>
          </cell>
          <cell r="D776">
            <v>14.077999999999999</v>
          </cell>
        </row>
        <row r="777">
          <cell r="A777" t="str">
            <v>M2142</v>
          </cell>
          <cell r="B777" t="str">
            <v>Nonel de coluna - C = 4,8 m</v>
          </cell>
          <cell r="C777" t="str">
            <v>un</v>
          </cell>
          <cell r="D777">
            <v>16.733599999999999</v>
          </cell>
        </row>
        <row r="778">
          <cell r="A778" t="str">
            <v>M2143</v>
          </cell>
          <cell r="B778" t="str">
            <v>Nonel de ligação - C = 6,0 m</v>
          </cell>
          <cell r="C778" t="str">
            <v>un</v>
          </cell>
          <cell r="D778">
            <v>16.6356</v>
          </cell>
        </row>
        <row r="779">
          <cell r="A779" t="str">
            <v>M2144</v>
          </cell>
          <cell r="B779" t="str">
            <v>Nonel de coluna - C = 6,0 m</v>
          </cell>
          <cell r="C779" t="str">
            <v>un</v>
          </cell>
          <cell r="D779">
            <v>15.5497</v>
          </cell>
        </row>
        <row r="780">
          <cell r="A780" t="str">
            <v>M2145</v>
          </cell>
          <cell r="B780" t="str">
            <v>Série de brocas integrais S12</v>
          </cell>
          <cell r="C780" t="str">
            <v>un</v>
          </cell>
          <cell r="D780">
            <v>1166.0510999999999</v>
          </cell>
        </row>
        <row r="781">
          <cell r="A781" t="str">
            <v>M2146</v>
          </cell>
          <cell r="B781" t="str">
            <v>Nonel iniciador - C = 150,0 m</v>
          </cell>
          <cell r="C781" t="str">
            <v>un</v>
          </cell>
          <cell r="D781">
            <v>191.333</v>
          </cell>
        </row>
        <row r="782">
          <cell r="A782" t="str">
            <v>M2147</v>
          </cell>
          <cell r="B782" t="str">
            <v>Dente de corte para recicladora</v>
          </cell>
          <cell r="C782" t="str">
            <v>un</v>
          </cell>
          <cell r="D782">
            <v>54.1937</v>
          </cell>
        </row>
        <row r="783">
          <cell r="A783" t="str">
            <v>M2148</v>
          </cell>
          <cell r="B783" t="str">
            <v>Porta-dente de corte para fresadora e recicladora a frio</v>
          </cell>
          <cell r="C783" t="str">
            <v>un</v>
          </cell>
          <cell r="D783">
            <v>493.86630000000002</v>
          </cell>
        </row>
        <row r="784">
          <cell r="A784" t="str">
            <v>M2150</v>
          </cell>
          <cell r="B784" t="str">
            <v>Selante elástico à base de poliuretano e asfalto</v>
          </cell>
          <cell r="C784" t="str">
            <v>kg</v>
          </cell>
          <cell r="D784">
            <v>54.912700000000001</v>
          </cell>
        </row>
        <row r="785">
          <cell r="A785" t="str">
            <v>M2152</v>
          </cell>
          <cell r="B785" t="str">
            <v>Aditivo de cura para concreto</v>
          </cell>
          <cell r="C785" t="str">
            <v>kg</v>
          </cell>
          <cell r="D785">
            <v>11.1272</v>
          </cell>
        </row>
        <row r="786">
          <cell r="A786" t="str">
            <v>M2153</v>
          </cell>
          <cell r="B786" t="str">
            <v>Coroa de diamante linha HWG</v>
          </cell>
          <cell r="C786" t="str">
            <v>un</v>
          </cell>
          <cell r="D786">
            <v>1743.8804</v>
          </cell>
        </row>
        <row r="787">
          <cell r="A787" t="str">
            <v>M2156</v>
          </cell>
          <cell r="B787" t="str">
            <v>Coroa de diamante linha NWG</v>
          </cell>
          <cell r="C787" t="str">
            <v>un</v>
          </cell>
          <cell r="D787">
            <v>1415.0012999999999</v>
          </cell>
        </row>
        <row r="788">
          <cell r="A788" t="str">
            <v>M2158</v>
          </cell>
          <cell r="B788" t="str">
            <v>Argamassa asfáltica</v>
          </cell>
          <cell r="C788" t="str">
            <v>kg</v>
          </cell>
          <cell r="D788">
            <v>32.194899999999997</v>
          </cell>
        </row>
        <row r="789">
          <cell r="A789" t="str">
            <v>M2160</v>
          </cell>
          <cell r="B789" t="str">
            <v>Tubo PEAD corrugado perfurado para drenagem - D = 100 mm</v>
          </cell>
          <cell r="C789" t="str">
            <v>m</v>
          </cell>
          <cell r="D789">
            <v>21.984100000000002</v>
          </cell>
        </row>
        <row r="790">
          <cell r="A790" t="str">
            <v>M2162</v>
          </cell>
          <cell r="B790" t="str">
            <v>Coroa de widia linha AWG</v>
          </cell>
          <cell r="C790" t="str">
            <v>un</v>
          </cell>
          <cell r="D790">
            <v>415.29939999999999</v>
          </cell>
        </row>
        <row r="791">
          <cell r="A791" t="str">
            <v>M2163</v>
          </cell>
          <cell r="B791" t="str">
            <v>Tubo de concreto armado PA1 - D = 0,40 m</v>
          </cell>
          <cell r="C791" t="str">
            <v>m</v>
          </cell>
          <cell r="D791">
            <v>98.8</v>
          </cell>
        </row>
        <row r="792">
          <cell r="A792" t="str">
            <v>M2164</v>
          </cell>
          <cell r="B792" t="str">
            <v>Tubo de concreto armado PA2 - D = 0,40 m</v>
          </cell>
          <cell r="C792" t="str">
            <v>m</v>
          </cell>
          <cell r="D792">
            <v>127.3783</v>
          </cell>
        </row>
        <row r="793">
          <cell r="A793" t="str">
            <v>M2165</v>
          </cell>
          <cell r="B793" t="str">
            <v>Tubo de concreto armado PA3 - D = 0,40 m</v>
          </cell>
          <cell r="C793" t="str">
            <v>m</v>
          </cell>
          <cell r="D793">
            <v>130.39779999999999</v>
          </cell>
        </row>
        <row r="794">
          <cell r="A794" t="str">
            <v>M2166</v>
          </cell>
          <cell r="B794" t="str">
            <v>Tubo de concreto armado PA4 - D = 0,40 m</v>
          </cell>
          <cell r="C794" t="str">
            <v>m</v>
          </cell>
          <cell r="D794">
            <v>176.3734</v>
          </cell>
        </row>
        <row r="795">
          <cell r="A795" t="str">
            <v>M2167</v>
          </cell>
          <cell r="B795" t="str">
            <v>Tubo de concreto armado PA1 - D = 0,60 m</v>
          </cell>
          <cell r="C795" t="str">
            <v>m</v>
          </cell>
          <cell r="D795">
            <v>183.4</v>
          </cell>
        </row>
        <row r="796">
          <cell r="A796" t="str">
            <v>M2168</v>
          </cell>
          <cell r="B796" t="str">
            <v>Tubo de concreto armado PA2 - D = 0,60 m</v>
          </cell>
          <cell r="C796" t="str">
            <v>m</v>
          </cell>
          <cell r="D796">
            <v>221.4</v>
          </cell>
        </row>
        <row r="797">
          <cell r="A797" t="str">
            <v>M2169</v>
          </cell>
          <cell r="B797" t="str">
            <v>Tubo de concreto armado PA3 - D = 0,60 m</v>
          </cell>
          <cell r="C797" t="str">
            <v>m</v>
          </cell>
          <cell r="D797">
            <v>254.8</v>
          </cell>
        </row>
        <row r="798">
          <cell r="A798" t="str">
            <v>M2170</v>
          </cell>
          <cell r="B798" t="str">
            <v>Tubo de concreto armado PA4 - D = 0,60 m</v>
          </cell>
          <cell r="C798" t="str">
            <v>m</v>
          </cell>
          <cell r="D798">
            <v>267.5324</v>
          </cell>
        </row>
        <row r="799">
          <cell r="A799" t="str">
            <v>M2171</v>
          </cell>
          <cell r="B799" t="str">
            <v>Tubo de concreto armado PA1 - D = 0,80 m</v>
          </cell>
          <cell r="C799" t="str">
            <v>m</v>
          </cell>
          <cell r="D799">
            <v>355.9</v>
          </cell>
        </row>
        <row r="800">
          <cell r="A800" t="str">
            <v>M2172</v>
          </cell>
          <cell r="B800" t="str">
            <v>Tubo de concreto armado PA2 - D = 0,80 m</v>
          </cell>
          <cell r="C800" t="str">
            <v>m</v>
          </cell>
          <cell r="D800">
            <v>372.8</v>
          </cell>
        </row>
        <row r="801">
          <cell r="A801" t="str">
            <v>M2173</v>
          </cell>
          <cell r="B801" t="str">
            <v>Tubo de concreto armado PA3 - D = 0,80 m</v>
          </cell>
          <cell r="C801" t="str">
            <v>m</v>
          </cell>
          <cell r="D801">
            <v>485.6</v>
          </cell>
        </row>
        <row r="802">
          <cell r="A802" t="str">
            <v>M2174</v>
          </cell>
          <cell r="B802" t="str">
            <v>Tubo de concreto armado PA4 - D = 0,80 m</v>
          </cell>
          <cell r="C802" t="str">
            <v>m</v>
          </cell>
          <cell r="D802">
            <v>529.77239999999995</v>
          </cell>
        </row>
        <row r="803">
          <cell r="A803" t="str">
            <v>M2175</v>
          </cell>
          <cell r="B803" t="str">
            <v>Tubo de concreto armado PA1 - D = 1,00 m</v>
          </cell>
          <cell r="C803" t="str">
            <v>m</v>
          </cell>
          <cell r="D803">
            <v>437.3</v>
          </cell>
        </row>
        <row r="804">
          <cell r="A804" t="str">
            <v>M2176</v>
          </cell>
          <cell r="B804" t="str">
            <v>Tubo de concreto armado PA2 - D = 1,00 m</v>
          </cell>
          <cell r="C804" t="str">
            <v>m</v>
          </cell>
          <cell r="D804">
            <v>487.07459999999998</v>
          </cell>
        </row>
        <row r="805">
          <cell r="A805" t="str">
            <v>M2177</v>
          </cell>
          <cell r="B805" t="str">
            <v>Tubo de concreto armado PA3 - D = 1,00 m</v>
          </cell>
          <cell r="C805" t="str">
            <v>m</v>
          </cell>
          <cell r="D805">
            <v>488.74709999999999</v>
          </cell>
        </row>
        <row r="806">
          <cell r="A806" t="str">
            <v>M2178</v>
          </cell>
          <cell r="B806" t="str">
            <v>Tubo de concreto armado PA4 - D = 1,00 m</v>
          </cell>
          <cell r="C806" t="str">
            <v>m</v>
          </cell>
          <cell r="D806">
            <v>549.1336</v>
          </cell>
        </row>
        <row r="807">
          <cell r="A807" t="str">
            <v>M2179</v>
          </cell>
          <cell r="B807" t="str">
            <v>Tubo de concreto armado PA1 - D = 1,20 m</v>
          </cell>
          <cell r="C807" t="str">
            <v>m</v>
          </cell>
          <cell r="D807">
            <v>566.10799999999995</v>
          </cell>
        </row>
        <row r="808">
          <cell r="A808" t="str">
            <v>M2180</v>
          </cell>
          <cell r="B808" t="str">
            <v>Tubo de concreto armado PA2 - D = 1,20 m</v>
          </cell>
          <cell r="C808" t="str">
            <v>m</v>
          </cell>
          <cell r="D808">
            <v>638.59490000000005</v>
          </cell>
        </row>
        <row r="809">
          <cell r="A809" t="str">
            <v>M2181</v>
          </cell>
          <cell r="B809" t="str">
            <v>Tubo de concreto armado PA3 - D = 1,20 m</v>
          </cell>
          <cell r="C809" t="str">
            <v>m</v>
          </cell>
          <cell r="D809">
            <v>767.20339999999999</v>
          </cell>
        </row>
        <row r="810">
          <cell r="A810" t="str">
            <v>M2182</v>
          </cell>
          <cell r="B810" t="str">
            <v>Tubo de concreto armado PA4 - D = 1,20 m</v>
          </cell>
          <cell r="C810" t="str">
            <v>m</v>
          </cell>
          <cell r="D810">
            <v>901.56169999999997</v>
          </cell>
        </row>
        <row r="811">
          <cell r="A811" t="str">
            <v>M2183</v>
          </cell>
          <cell r="B811" t="str">
            <v>Tubo de concreto armado PA1 - D = 1,50 m</v>
          </cell>
          <cell r="C811" t="str">
            <v>m</v>
          </cell>
          <cell r="D811">
            <v>1067.5</v>
          </cell>
        </row>
        <row r="812">
          <cell r="A812" t="str">
            <v>M2184</v>
          </cell>
          <cell r="B812" t="str">
            <v>Tubo de concreto armado PA2 - D = 1,50 m</v>
          </cell>
          <cell r="C812" t="str">
            <v>m</v>
          </cell>
          <cell r="D812">
            <v>1114.3461</v>
          </cell>
        </row>
        <row r="813">
          <cell r="A813" t="str">
            <v>M2185</v>
          </cell>
          <cell r="B813" t="str">
            <v>Tubo de concreto armado PA3 - D = 1,50 m</v>
          </cell>
          <cell r="C813" t="str">
            <v>m</v>
          </cell>
          <cell r="D813">
            <v>1181.1396</v>
          </cell>
        </row>
        <row r="814">
          <cell r="A814" t="str">
            <v>M2186</v>
          </cell>
          <cell r="B814" t="str">
            <v>Tubo de concreto armado PA4 - D = 1,50 m</v>
          </cell>
          <cell r="C814" t="str">
            <v>m</v>
          </cell>
          <cell r="D814">
            <v>1259.0331000000001</v>
          </cell>
        </row>
        <row r="815">
          <cell r="A815" t="str">
            <v>M2187</v>
          </cell>
          <cell r="B815" t="str">
            <v>Tubo de concreto armado PA1 - D = 0,50 m</v>
          </cell>
          <cell r="C815" t="str">
            <v>m</v>
          </cell>
          <cell r="D815">
            <v>109.1</v>
          </cell>
        </row>
        <row r="816">
          <cell r="A816" t="str">
            <v>M2188</v>
          </cell>
          <cell r="B816" t="str">
            <v>Tubo de concreto armado PA2 - D = 0,50 m</v>
          </cell>
          <cell r="C816" t="str">
            <v>m</v>
          </cell>
          <cell r="D816">
            <v>169.13460000000001</v>
          </cell>
        </row>
        <row r="817">
          <cell r="A817" t="str">
            <v>M2189</v>
          </cell>
          <cell r="B817" t="str">
            <v>Tubo de concreto armado PA3 - D = 0,50 m</v>
          </cell>
          <cell r="C817" t="str">
            <v>m</v>
          </cell>
          <cell r="D817">
            <v>179.9188</v>
          </cell>
        </row>
        <row r="818">
          <cell r="A818" t="str">
            <v>M2190</v>
          </cell>
          <cell r="B818" t="str">
            <v>Tubo de concreto armado PA4 - D = 0,50 m</v>
          </cell>
          <cell r="C818" t="str">
            <v>m</v>
          </cell>
          <cell r="D818">
            <v>256.01310000000001</v>
          </cell>
        </row>
        <row r="819">
          <cell r="A819" t="str">
            <v>M2192</v>
          </cell>
          <cell r="B819" t="str">
            <v>Coroa de widia linha HWG</v>
          </cell>
          <cell r="C819" t="str">
            <v>un</v>
          </cell>
          <cell r="D819">
            <v>736.88599999999997</v>
          </cell>
        </row>
        <row r="820">
          <cell r="A820" t="str">
            <v>M2193</v>
          </cell>
          <cell r="B820" t="str">
            <v>Coroa de widia linha NWG</v>
          </cell>
          <cell r="C820" t="str">
            <v>un</v>
          </cell>
          <cell r="D820">
            <v>651.15539999999999</v>
          </cell>
        </row>
        <row r="821">
          <cell r="A821" t="str">
            <v>M2197</v>
          </cell>
          <cell r="B821" t="str">
            <v>Haste de paredes paralelas com niple linha NW</v>
          </cell>
          <cell r="C821" t="str">
            <v>m</v>
          </cell>
          <cell r="D821">
            <v>738.83680000000004</v>
          </cell>
        </row>
        <row r="822">
          <cell r="A822" t="str">
            <v>M2198</v>
          </cell>
          <cell r="B822" t="str">
            <v>Trilho UIC60 em aço-carbono - C = 12 m</v>
          </cell>
          <cell r="C822" t="str">
            <v>t</v>
          </cell>
          <cell r="D822">
            <v>10313.332</v>
          </cell>
        </row>
        <row r="823">
          <cell r="A823" t="str">
            <v>M2200</v>
          </cell>
          <cell r="B823" t="str">
            <v>Trilho TR45 em aço-carbono - C = 12 m</v>
          </cell>
          <cell r="C823" t="str">
            <v>t</v>
          </cell>
          <cell r="D823">
            <v>8808.8320000000003</v>
          </cell>
        </row>
        <row r="824">
          <cell r="A824" t="str">
            <v>M2202</v>
          </cell>
          <cell r="B824" t="str">
            <v>Trilho TR57 em aço-carbono - C = 12 m</v>
          </cell>
          <cell r="C824" t="str">
            <v>t</v>
          </cell>
          <cell r="D824">
            <v>9811.8320000000003</v>
          </cell>
        </row>
        <row r="825">
          <cell r="A825" t="str">
            <v>M2204</v>
          </cell>
          <cell r="B825" t="str">
            <v>Trilho TR68 em aço-carbono - C = 12 m</v>
          </cell>
          <cell r="C825" t="str">
            <v>t</v>
          </cell>
          <cell r="D825">
            <v>10313.332</v>
          </cell>
        </row>
        <row r="826">
          <cell r="A826" t="str">
            <v>M2206</v>
          </cell>
          <cell r="B826" t="str">
            <v>Lubrificador de trilhos e de flanges de rodas</v>
          </cell>
          <cell r="C826" t="str">
            <v>un</v>
          </cell>
          <cell r="D826">
            <v>92470.489199999996</v>
          </cell>
        </row>
        <row r="827">
          <cell r="A827" t="str">
            <v>M2207</v>
          </cell>
          <cell r="B827" t="str">
            <v>Tirefão - D = 24 mm e C = 188 mm</v>
          </cell>
          <cell r="C827" t="str">
            <v>un</v>
          </cell>
          <cell r="D827">
            <v>14.9337</v>
          </cell>
        </row>
        <row r="828">
          <cell r="A828" t="str">
            <v>M2208</v>
          </cell>
          <cell r="B828" t="str">
            <v>Tirefão - D = 22 mm e C = 155 mm</v>
          </cell>
          <cell r="C828" t="str">
            <v>un</v>
          </cell>
          <cell r="D828">
            <v>12.425800000000001</v>
          </cell>
        </row>
        <row r="829">
          <cell r="A829" t="str">
            <v>M2209</v>
          </cell>
          <cell r="B829" t="str">
            <v>Retensor para via férrea de TR45</v>
          </cell>
          <cell r="C829" t="str">
            <v>un</v>
          </cell>
          <cell r="D829">
            <v>55.240699999999997</v>
          </cell>
        </row>
        <row r="830">
          <cell r="A830" t="str">
            <v>M2210</v>
          </cell>
          <cell r="B830" t="str">
            <v>Retensor para via férrea de TR57</v>
          </cell>
          <cell r="C830" t="str">
            <v>un</v>
          </cell>
          <cell r="D830">
            <v>57.052700000000002</v>
          </cell>
        </row>
        <row r="831">
          <cell r="A831" t="str">
            <v>M2211</v>
          </cell>
          <cell r="B831" t="str">
            <v>Retensor para via férrea de TR68</v>
          </cell>
          <cell r="C831" t="str">
            <v>un</v>
          </cell>
          <cell r="D831">
            <v>60.251600000000003</v>
          </cell>
        </row>
        <row r="832">
          <cell r="A832" t="str">
            <v>M2213</v>
          </cell>
          <cell r="B832" t="str">
            <v>Placa de apoio em aço laminado para UIC60 com fixação rígida</v>
          </cell>
          <cell r="C832" t="str">
            <v>un</v>
          </cell>
          <cell r="D832">
            <v>146.77099999999999</v>
          </cell>
        </row>
        <row r="833">
          <cell r="A833" t="str">
            <v>M2214</v>
          </cell>
          <cell r="B833" t="str">
            <v>Grampo elástico Pandrol para fixação elástica</v>
          </cell>
          <cell r="C833" t="str">
            <v>un</v>
          </cell>
          <cell r="D833">
            <v>14.548999999999999</v>
          </cell>
        </row>
        <row r="834">
          <cell r="A834" t="str">
            <v>M2215</v>
          </cell>
          <cell r="B834" t="str">
            <v>Placa de apoio em aço laminado para TR45 com fixação elástica</v>
          </cell>
          <cell r="C834" t="str">
            <v>un</v>
          </cell>
          <cell r="D834">
            <v>99.0197</v>
          </cell>
        </row>
        <row r="835">
          <cell r="A835" t="str">
            <v>M2216</v>
          </cell>
          <cell r="B835" t="str">
            <v>Placa de apoio em aço laminado para TR57 com fixação elástica</v>
          </cell>
          <cell r="C835" t="str">
            <v>un</v>
          </cell>
          <cell r="D835">
            <v>121.7004</v>
          </cell>
        </row>
        <row r="836">
          <cell r="A836" t="str">
            <v>M2217</v>
          </cell>
          <cell r="B836" t="str">
            <v>Placa de apoio em aço laminado para TR68 com fixação elástica</v>
          </cell>
          <cell r="C836" t="str">
            <v>un</v>
          </cell>
          <cell r="D836">
            <v>134.86279999999999</v>
          </cell>
        </row>
        <row r="837">
          <cell r="A837" t="str">
            <v>M2218</v>
          </cell>
          <cell r="B837" t="str">
            <v>Placa de apoio em aço laminado para TR45 com fixação rígida</v>
          </cell>
          <cell r="C837" t="str">
            <v>un</v>
          </cell>
          <cell r="D837">
            <v>68.263300000000001</v>
          </cell>
        </row>
        <row r="838">
          <cell r="A838" t="str">
            <v>M2219</v>
          </cell>
          <cell r="B838" t="str">
            <v>Placa de apoio em aço laminado para TR57 com fixação rígida</v>
          </cell>
          <cell r="C838" t="str">
            <v>un</v>
          </cell>
          <cell r="D838">
            <v>109.4609</v>
          </cell>
        </row>
        <row r="839">
          <cell r="A839" t="str">
            <v>M2220</v>
          </cell>
          <cell r="B839" t="str">
            <v>Placa de apoio em aço laminado para TR68 com fixação rígida</v>
          </cell>
          <cell r="C839" t="str">
            <v>un</v>
          </cell>
          <cell r="D839">
            <v>129.37639999999999</v>
          </cell>
        </row>
        <row r="840">
          <cell r="A840" t="str">
            <v>M2221</v>
          </cell>
          <cell r="B840" t="str">
            <v>Retensor para via férrea de UIC60</v>
          </cell>
          <cell r="C840" t="str">
            <v>un</v>
          </cell>
          <cell r="D840">
            <v>62.695799999999998</v>
          </cell>
        </row>
        <row r="841">
          <cell r="A841" t="str">
            <v>M2222</v>
          </cell>
          <cell r="B841" t="str">
            <v>Placa de apoio em aço laminado para UIC60 com fixação elástica</v>
          </cell>
          <cell r="C841" t="str">
            <v>un</v>
          </cell>
          <cell r="D841">
            <v>130.63050000000001</v>
          </cell>
        </row>
        <row r="842">
          <cell r="A842" t="str">
            <v>M2225</v>
          </cell>
          <cell r="B842" t="str">
            <v>Tala de junção TJ 45 não isolada com 6 furos</v>
          </cell>
          <cell r="C842" t="str">
            <v>par</v>
          </cell>
          <cell r="D842">
            <v>762.89679999999998</v>
          </cell>
        </row>
        <row r="843">
          <cell r="A843" t="str">
            <v>M2227</v>
          </cell>
          <cell r="B843" t="str">
            <v>Tala de junção TJ 57 não isolada com 6 furos</v>
          </cell>
          <cell r="C843" t="str">
            <v>par</v>
          </cell>
          <cell r="D843">
            <v>836.40599999999995</v>
          </cell>
        </row>
        <row r="844">
          <cell r="A844" t="str">
            <v>M2229</v>
          </cell>
          <cell r="B844" t="str">
            <v>Tala de junção TJ 68 não isolada com 6 furos</v>
          </cell>
          <cell r="C844" t="str">
            <v>par</v>
          </cell>
          <cell r="D844">
            <v>1044.9245000000001</v>
          </cell>
        </row>
        <row r="845">
          <cell r="A845" t="str">
            <v>M2233</v>
          </cell>
          <cell r="B845" t="str">
            <v>Parafuso de cabeça abaulada em aço inox com porca e arruela de pressão para tala de junção - D = 25,4 mm</v>
          </cell>
          <cell r="C845" t="str">
            <v>un</v>
          </cell>
          <cell r="D845">
            <v>50.866999999999997</v>
          </cell>
        </row>
        <row r="846">
          <cell r="A846" t="str">
            <v>M2234</v>
          </cell>
          <cell r="B846" t="str">
            <v>Tala de junção TJ 60 não isolada com 6 furos</v>
          </cell>
          <cell r="C846" t="str">
            <v>par</v>
          </cell>
          <cell r="D846">
            <v>919.83389999999997</v>
          </cell>
        </row>
        <row r="847">
          <cell r="A847" t="str">
            <v>M2236</v>
          </cell>
          <cell r="B847" t="str">
            <v>AMV tipo TR45, abertura 1:8, bitola métrica</v>
          </cell>
          <cell r="C847" t="str">
            <v>un</v>
          </cell>
          <cell r="D847">
            <v>445341.43520000001</v>
          </cell>
        </row>
        <row r="848">
          <cell r="A848" t="str">
            <v>M2237</v>
          </cell>
          <cell r="B848" t="str">
            <v>AMV tipo TR45, abertura 1:10, bitola métrica</v>
          </cell>
          <cell r="C848" t="str">
            <v>un</v>
          </cell>
          <cell r="D848">
            <v>488871.97110000002</v>
          </cell>
        </row>
        <row r="849">
          <cell r="A849" t="str">
            <v>M2238</v>
          </cell>
          <cell r="B849" t="str">
            <v>AMV tipo TR45, abertura 1:12, bitola métrica</v>
          </cell>
          <cell r="C849" t="str">
            <v>un</v>
          </cell>
          <cell r="D849">
            <v>536756.01159999997</v>
          </cell>
        </row>
        <row r="850">
          <cell r="A850" t="str">
            <v>M2239</v>
          </cell>
          <cell r="B850" t="str">
            <v>AMV tipo TR45, abertura 1:14, bitola métrica</v>
          </cell>
          <cell r="C850" t="str">
            <v>un</v>
          </cell>
          <cell r="D850">
            <v>594880.56960000005</v>
          </cell>
        </row>
        <row r="851">
          <cell r="A851" t="str">
            <v>M2240</v>
          </cell>
          <cell r="B851" t="str">
            <v>AMV tipo TR57, abertura 1:8, bitola métrica</v>
          </cell>
          <cell r="C851" t="str">
            <v>un</v>
          </cell>
          <cell r="D851">
            <v>566762.92299999995</v>
          </cell>
        </row>
        <row r="852">
          <cell r="A852" t="str">
            <v>M2241</v>
          </cell>
          <cell r="B852" t="str">
            <v>AMV tipo TR57, abertura 1:10, bitola métrica</v>
          </cell>
          <cell r="C852" t="str">
            <v>un</v>
          </cell>
          <cell r="D852">
            <v>621890.34400000004</v>
          </cell>
        </row>
        <row r="853">
          <cell r="A853" t="str">
            <v>M2242</v>
          </cell>
          <cell r="B853" t="str">
            <v>AMV tipo TR57, abertura 1:12, bitola métrica</v>
          </cell>
          <cell r="C853" t="str">
            <v>un</v>
          </cell>
          <cell r="D853">
            <v>677593.02630000003</v>
          </cell>
        </row>
        <row r="854">
          <cell r="A854" t="str">
            <v>M2243</v>
          </cell>
          <cell r="B854" t="str">
            <v>AMV tipo TR57, abertura 1:14, bitola métrica</v>
          </cell>
          <cell r="C854" t="str">
            <v>un</v>
          </cell>
          <cell r="D854">
            <v>744297.35479999997</v>
          </cell>
        </row>
        <row r="855">
          <cell r="A855" t="str">
            <v>M2244</v>
          </cell>
          <cell r="B855" t="str">
            <v>AMV tipo TR57, abertura 1:20, bitola métrica</v>
          </cell>
          <cell r="C855" t="str">
            <v>un</v>
          </cell>
          <cell r="D855">
            <v>903728.26190000004</v>
          </cell>
        </row>
        <row r="856">
          <cell r="A856" t="str">
            <v>M2245</v>
          </cell>
          <cell r="B856" t="str">
            <v>AMV tipo TR68, abertura 1:10, bitola métrica</v>
          </cell>
          <cell r="C856" t="str">
            <v>un</v>
          </cell>
          <cell r="D856">
            <v>733483.83089999994</v>
          </cell>
        </row>
        <row r="857">
          <cell r="A857" t="str">
            <v>M2246</v>
          </cell>
          <cell r="B857" t="str">
            <v>AMV tipo TR68, abertura 1:12, bitola métrica</v>
          </cell>
          <cell r="C857" t="str">
            <v>un</v>
          </cell>
          <cell r="D857">
            <v>810846.42130000005</v>
          </cell>
        </row>
        <row r="858">
          <cell r="A858" t="str">
            <v>M2247</v>
          </cell>
          <cell r="B858" t="str">
            <v>AMV tipo TR68, abertura 1:14, bitola métrica</v>
          </cell>
          <cell r="C858" t="str">
            <v>un</v>
          </cell>
          <cell r="D858">
            <v>890425.65190000006</v>
          </cell>
        </row>
        <row r="859">
          <cell r="A859" t="str">
            <v>M2248</v>
          </cell>
          <cell r="B859" t="str">
            <v>AMV tipo UIC60, abertura 1:10, bitola métrica</v>
          </cell>
          <cell r="C859" t="str">
            <v>un</v>
          </cell>
          <cell r="D859">
            <v>648395.85510000004</v>
          </cell>
        </row>
        <row r="860">
          <cell r="A860" t="str">
            <v>M2249</v>
          </cell>
          <cell r="B860" t="str">
            <v>AMV tipo TR68, abertura 1:20, bitola métrica</v>
          </cell>
          <cell r="C860" t="str">
            <v>un</v>
          </cell>
          <cell r="D860">
            <v>1065500.3446</v>
          </cell>
        </row>
        <row r="861">
          <cell r="A861" t="str">
            <v>M2250</v>
          </cell>
          <cell r="B861" t="str">
            <v>AMV tipo TR45, abertura 1:8, bitola larga</v>
          </cell>
          <cell r="C861" t="str">
            <v>un</v>
          </cell>
          <cell r="D861">
            <v>510540.56540000002</v>
          </cell>
        </row>
        <row r="862">
          <cell r="A862" t="str">
            <v>M2251</v>
          </cell>
          <cell r="B862" t="str">
            <v>AMV tipo TR45, abertura 1:10, bitola larga</v>
          </cell>
          <cell r="C862" t="str">
            <v>un</v>
          </cell>
          <cell r="D862">
            <v>560591.04680000001</v>
          </cell>
        </row>
        <row r="863">
          <cell r="A863" t="str">
            <v>M2252</v>
          </cell>
          <cell r="B863" t="str">
            <v>AMV tipo TR45, abertura 1:12, bitola larga</v>
          </cell>
          <cell r="C863" t="str">
            <v>un</v>
          </cell>
          <cell r="D863">
            <v>615646.92989999999</v>
          </cell>
        </row>
        <row r="864">
          <cell r="A864" t="str">
            <v>M2253</v>
          </cell>
          <cell r="B864" t="str">
            <v>AMV tipo TR45, abertura 1:14, bitola larga</v>
          </cell>
          <cell r="C864" t="str">
            <v>un</v>
          </cell>
          <cell r="D864">
            <v>676208.01500000001</v>
          </cell>
        </row>
        <row r="865">
          <cell r="A865" t="str">
            <v>M2254</v>
          </cell>
          <cell r="B865" t="str">
            <v>AMV tipo TR57, abertura 1:8, bitola larga</v>
          </cell>
          <cell r="C865" t="str">
            <v>un</v>
          </cell>
          <cell r="D865">
            <v>649397.01729999995</v>
          </cell>
        </row>
        <row r="866">
          <cell r="A866" t="str">
            <v>M2255</v>
          </cell>
          <cell r="B866" t="str">
            <v>AMV tipo TR57, abertura 1:10, bitola larga</v>
          </cell>
          <cell r="C866" t="str">
            <v>un</v>
          </cell>
          <cell r="D866">
            <v>712837.66780000005</v>
          </cell>
        </row>
        <row r="867">
          <cell r="A867" t="str">
            <v>M2256</v>
          </cell>
          <cell r="B867" t="str">
            <v>AMV tipo TR57, abertura 1:12, bitola larga</v>
          </cell>
          <cell r="C867" t="str">
            <v>un</v>
          </cell>
          <cell r="D867">
            <v>782572.69220000005</v>
          </cell>
        </row>
        <row r="868">
          <cell r="A868" t="str">
            <v>M2257</v>
          </cell>
          <cell r="B868" t="str">
            <v>AMV tipo TR57, abertura 1:14, bitola larga</v>
          </cell>
          <cell r="C868" t="str">
            <v>un</v>
          </cell>
          <cell r="D868">
            <v>867024.76930000004</v>
          </cell>
        </row>
        <row r="869">
          <cell r="A869" t="str">
            <v>M2258</v>
          </cell>
          <cell r="B869" t="str">
            <v>AMV tipo TR57, abertura 1:20, bitola larga</v>
          </cell>
          <cell r="C869" t="str">
            <v>un</v>
          </cell>
          <cell r="D869">
            <v>1035783.4971</v>
          </cell>
        </row>
        <row r="870">
          <cell r="A870" t="str">
            <v>M2259</v>
          </cell>
          <cell r="B870" t="str">
            <v>AMV tipo TR68, abertura 1:10, bitola larga</v>
          </cell>
          <cell r="C870" t="str">
            <v>un</v>
          </cell>
          <cell r="D870">
            <v>855204.24670000002</v>
          </cell>
        </row>
        <row r="871">
          <cell r="A871" t="str">
            <v>M2260</v>
          </cell>
          <cell r="B871" t="str">
            <v>AMV tipo TR68, abertura 1:12, bitola larga</v>
          </cell>
          <cell r="C871" t="str">
            <v>un</v>
          </cell>
          <cell r="D871">
            <v>930222.67879999999</v>
          </cell>
        </row>
        <row r="872">
          <cell r="A872" t="str">
            <v>M2261</v>
          </cell>
          <cell r="B872" t="str">
            <v>AMV tipo TR68, abertura 1:14, bitola larga</v>
          </cell>
          <cell r="C872" t="str">
            <v>un</v>
          </cell>
          <cell r="D872">
            <v>1029918.6716</v>
          </cell>
        </row>
        <row r="873">
          <cell r="A873" t="str">
            <v>M2262</v>
          </cell>
          <cell r="B873" t="str">
            <v>AMV tipo UIC60, abertura 1:10, bitola larga</v>
          </cell>
          <cell r="C873" t="str">
            <v>un</v>
          </cell>
          <cell r="D873">
            <v>744110.12009999994</v>
          </cell>
        </row>
        <row r="874">
          <cell r="A874" t="str">
            <v>M2263</v>
          </cell>
          <cell r="B874" t="str">
            <v>AMV tipo TR68, abertura 1:20, bitola larga</v>
          </cell>
          <cell r="C874" t="str">
            <v>un</v>
          </cell>
          <cell r="D874">
            <v>1238129.4262000001</v>
          </cell>
        </row>
        <row r="875">
          <cell r="A875" t="str">
            <v>M2264</v>
          </cell>
          <cell r="B875" t="str">
            <v>AMV tipo TR45, abertura 1:8, bitola mista</v>
          </cell>
          <cell r="C875" t="str">
            <v>un</v>
          </cell>
          <cell r="D875">
            <v>615910.47860000003</v>
          </cell>
        </row>
        <row r="876">
          <cell r="A876" t="str">
            <v>M2265</v>
          </cell>
          <cell r="B876" t="str">
            <v>AMV tipo TR45, abertura 1:10, bitola mista</v>
          </cell>
          <cell r="C876" t="str">
            <v>un</v>
          </cell>
          <cell r="D876">
            <v>675952.75230000005</v>
          </cell>
        </row>
        <row r="877">
          <cell r="A877" t="str">
            <v>M2266</v>
          </cell>
          <cell r="B877" t="str">
            <v>AMV tipo TR45, abertura 1:12, bitola mista</v>
          </cell>
          <cell r="C877" t="str">
            <v>un</v>
          </cell>
          <cell r="D877">
            <v>741999.38130000001</v>
          </cell>
        </row>
        <row r="878">
          <cell r="A878" t="str">
            <v>M2267</v>
          </cell>
          <cell r="B878" t="str">
            <v>AMV tipo TR45, abertura 1:14, bitola mista</v>
          </cell>
          <cell r="C878" t="str">
            <v>un</v>
          </cell>
          <cell r="D878">
            <v>822394.09580000001</v>
          </cell>
        </row>
        <row r="879">
          <cell r="A879" t="str">
            <v>M2268</v>
          </cell>
          <cell r="B879" t="str">
            <v>AMV tipo TR57, abertura 1:8, bitola mista</v>
          </cell>
          <cell r="C879" t="str">
            <v>un</v>
          </cell>
          <cell r="D879">
            <v>776305.70680000004</v>
          </cell>
        </row>
        <row r="880">
          <cell r="A880" t="str">
            <v>M2269</v>
          </cell>
          <cell r="B880" t="str">
            <v>AMV tipo TR57, abertura 1:10, bitola mista</v>
          </cell>
          <cell r="C880" t="str">
            <v>un</v>
          </cell>
          <cell r="D880">
            <v>860131.02269999997</v>
          </cell>
        </row>
        <row r="881">
          <cell r="A881" t="str">
            <v>M2270</v>
          </cell>
          <cell r="B881" t="str">
            <v>AMV tipo TR57, abertura 1:12, bitola mista</v>
          </cell>
          <cell r="C881" t="str">
            <v>un</v>
          </cell>
          <cell r="D881">
            <v>943821.10710000002</v>
          </cell>
        </row>
        <row r="882">
          <cell r="A882" t="str">
            <v>M2271</v>
          </cell>
          <cell r="B882" t="str">
            <v>AMV tipo TR57, abertura 1:14, bitola mista</v>
          </cell>
          <cell r="C882" t="str">
            <v>un</v>
          </cell>
          <cell r="D882">
            <v>1027701.2253</v>
          </cell>
        </row>
        <row r="883">
          <cell r="A883" t="str">
            <v>M2272</v>
          </cell>
          <cell r="B883" t="str">
            <v>AMV tipo TR57, abertura 1:20, bitola mista</v>
          </cell>
          <cell r="C883" t="str">
            <v>un</v>
          </cell>
          <cell r="D883">
            <v>1261641.1122000001</v>
          </cell>
        </row>
        <row r="884">
          <cell r="A884" t="str">
            <v>M2273</v>
          </cell>
          <cell r="B884" t="str">
            <v>AMV tipo TR68, abertura 1:10, bitola mista</v>
          </cell>
          <cell r="C884" t="str">
            <v>un</v>
          </cell>
          <cell r="D884">
            <v>1021652.1682</v>
          </cell>
        </row>
        <row r="885">
          <cell r="A885" t="str">
            <v>M2274</v>
          </cell>
          <cell r="B885" t="str">
            <v>AMV tipo TR68, abertura 1:12, bitola mista</v>
          </cell>
          <cell r="C885" t="str">
            <v>un</v>
          </cell>
          <cell r="D885">
            <v>1113315.4242</v>
          </cell>
        </row>
        <row r="886">
          <cell r="A886" t="str">
            <v>M2275</v>
          </cell>
          <cell r="B886" t="str">
            <v>AMV tipo TR68, abertura 1:14, bitola mista</v>
          </cell>
          <cell r="C886" t="str">
            <v>un</v>
          </cell>
          <cell r="D886">
            <v>1238193.875</v>
          </cell>
        </row>
        <row r="887">
          <cell r="A887" t="str">
            <v>M2276</v>
          </cell>
          <cell r="B887" t="str">
            <v>Revestimento com conector linha AW</v>
          </cell>
          <cell r="C887" t="str">
            <v>m</v>
          </cell>
          <cell r="D887">
            <v>383.70600000000002</v>
          </cell>
        </row>
        <row r="888">
          <cell r="A888" t="str">
            <v>M2277</v>
          </cell>
          <cell r="B888" t="str">
            <v>AMV tipo TR68, abertura 1:20, bitola mista</v>
          </cell>
          <cell r="C888" t="str">
            <v>un</v>
          </cell>
          <cell r="D888">
            <v>1479811.7736</v>
          </cell>
        </row>
        <row r="889">
          <cell r="A889" t="str">
            <v>M2281</v>
          </cell>
          <cell r="B889" t="str">
            <v>Dormente de madeira bitola larga - C = 280 cm, L = 24 cm e H = 17 cm</v>
          </cell>
          <cell r="C889" t="str">
            <v>un</v>
          </cell>
          <cell r="D889">
            <v>470.02269999999999</v>
          </cell>
        </row>
        <row r="890">
          <cell r="A890" t="str">
            <v>M2282</v>
          </cell>
          <cell r="B890" t="str">
            <v>Dormente de madeira bitola métrica - C = 200 cm, L = 22 cm e H = 16 cm</v>
          </cell>
          <cell r="C890" t="str">
            <v>un</v>
          </cell>
          <cell r="D890">
            <v>245.48859999999999</v>
          </cell>
        </row>
        <row r="891">
          <cell r="A891" t="str">
            <v>M2284</v>
          </cell>
          <cell r="B891" t="str">
            <v>Revestimento com conector linha HW</v>
          </cell>
          <cell r="C891" t="str">
            <v>m</v>
          </cell>
          <cell r="D891">
            <v>805.43629999999996</v>
          </cell>
        </row>
        <row r="892">
          <cell r="A892" t="str">
            <v>M2285</v>
          </cell>
          <cell r="B892" t="str">
            <v>Revestimento com conector linha NW</v>
          </cell>
          <cell r="C892" t="str">
            <v>m</v>
          </cell>
          <cell r="D892">
            <v>653.42930000000001</v>
          </cell>
        </row>
        <row r="893">
          <cell r="A893" t="str">
            <v>M2292</v>
          </cell>
          <cell r="B893" t="str">
            <v>AMV tipo UIC60, abertura 1:12, bitola métrica</v>
          </cell>
          <cell r="C893" t="str">
            <v>un</v>
          </cell>
          <cell r="D893">
            <v>712231.89690000005</v>
          </cell>
        </row>
        <row r="894">
          <cell r="A894" t="str">
            <v>M2293</v>
          </cell>
          <cell r="B894" t="str">
            <v>AMV tipo UIC60, abertura 1:14, bitola métrica</v>
          </cell>
          <cell r="C894" t="str">
            <v>un</v>
          </cell>
          <cell r="D894">
            <v>782451.57510000002</v>
          </cell>
        </row>
        <row r="895">
          <cell r="A895" t="str">
            <v>M2294</v>
          </cell>
          <cell r="B895" t="str">
            <v>AMV tipo UIC60, abertura 1:20, bitola métrica</v>
          </cell>
          <cell r="C895" t="str">
            <v>un</v>
          </cell>
          <cell r="D895">
            <v>941952.32830000005</v>
          </cell>
        </row>
        <row r="896">
          <cell r="A896" t="str">
            <v>M2298</v>
          </cell>
          <cell r="B896" t="str">
            <v>AMV tipo UIC60, abertura 1:10, bitola mista</v>
          </cell>
          <cell r="C896" t="str">
            <v>un</v>
          </cell>
          <cell r="D896">
            <v>896027.52659999998</v>
          </cell>
        </row>
        <row r="897">
          <cell r="A897" t="str">
            <v>M2299</v>
          </cell>
          <cell r="B897" t="str">
            <v>AMV tipo UIC60, abertura 1:12, bitola mista</v>
          </cell>
          <cell r="C897" t="str">
            <v>un</v>
          </cell>
          <cell r="D897">
            <v>984125.25329999998</v>
          </cell>
        </row>
        <row r="898">
          <cell r="A898" t="str">
            <v>M2300</v>
          </cell>
          <cell r="B898" t="str">
            <v>AMV tipo UIC60, abertura 1:14, bitola mista</v>
          </cell>
          <cell r="C898" t="str">
            <v>un</v>
          </cell>
          <cell r="D898">
            <v>1081032.4627</v>
          </cell>
        </row>
        <row r="899">
          <cell r="A899" t="str">
            <v>M2301</v>
          </cell>
          <cell r="B899" t="str">
            <v>AMV tipo UIC60, abertura 1:20, bitola mista</v>
          </cell>
          <cell r="C899" t="str">
            <v>un</v>
          </cell>
          <cell r="D899">
            <v>1309280.709</v>
          </cell>
        </row>
        <row r="900">
          <cell r="A900" t="str">
            <v>M2303</v>
          </cell>
          <cell r="B900" t="str">
            <v>Sapata de widia linha NW</v>
          </cell>
          <cell r="C900" t="str">
            <v>un</v>
          </cell>
          <cell r="D900">
            <v>541.90869999999995</v>
          </cell>
        </row>
        <row r="901">
          <cell r="A901" t="str">
            <v>M2304</v>
          </cell>
          <cell r="B901" t="str">
            <v>Broca de arraste com três asas linha NW</v>
          </cell>
          <cell r="C901" t="str">
            <v>un</v>
          </cell>
          <cell r="D901">
            <v>1907.3596</v>
          </cell>
        </row>
        <row r="902">
          <cell r="A902" t="str">
            <v>M2308</v>
          </cell>
          <cell r="B902" t="str">
            <v>Dormente de madeira para pontes - C = 300 cm, L = 25 cm e H = 20 cm</v>
          </cell>
          <cell r="C902" t="str">
            <v>un</v>
          </cell>
          <cell r="D902">
            <v>512.3415</v>
          </cell>
        </row>
        <row r="903">
          <cell r="A903" t="str">
            <v>M2313</v>
          </cell>
          <cell r="B903" t="str">
            <v>AMV tipo UIC60, abertura 1:12, bitola larga</v>
          </cell>
          <cell r="C903" t="str">
            <v>un</v>
          </cell>
          <cell r="D903">
            <v>822534.82460000005</v>
          </cell>
        </row>
        <row r="904">
          <cell r="A904" t="str">
            <v>M2314</v>
          </cell>
          <cell r="B904" t="str">
            <v>AMV tipo UIC60, abertura 1:14, bitola larga</v>
          </cell>
          <cell r="C904" t="str">
            <v>un</v>
          </cell>
          <cell r="D904">
            <v>903283.15249999997</v>
          </cell>
        </row>
        <row r="905">
          <cell r="A905" t="str">
            <v>M2316</v>
          </cell>
          <cell r="B905" t="str">
            <v>AMV tipo UIC60, abertura 1:20, bitola larga</v>
          </cell>
          <cell r="C905" t="str">
            <v>un</v>
          </cell>
          <cell r="D905">
            <v>1080929.3448999999</v>
          </cell>
        </row>
        <row r="906">
          <cell r="A906" t="str">
            <v>M2317</v>
          </cell>
          <cell r="B906" t="str">
            <v>Tubo de revestimento em aço-carbono schedule 40 para estaca raiz - ponteira schedule 80, D = 141,3 mm, peso 24 kg/m</v>
          </cell>
          <cell r="C906" t="str">
            <v>m</v>
          </cell>
          <cell r="D906">
            <v>471.71780000000001</v>
          </cell>
        </row>
        <row r="907">
          <cell r="A907" t="str">
            <v>M2318</v>
          </cell>
          <cell r="B907" t="str">
            <v>Tubo de revestimento em aço-carbono schedule 40 para estaca raiz - ponteira schedule 80, D = 168,3 mm, peso 31 kg/m</v>
          </cell>
          <cell r="C907" t="str">
            <v>m</v>
          </cell>
          <cell r="D907">
            <v>586.53489999999999</v>
          </cell>
        </row>
        <row r="908">
          <cell r="A908" t="str">
            <v>M2319</v>
          </cell>
          <cell r="B908" t="str">
            <v>Tubo de revestimento em aço-carbono schedule 40 para estaca raiz - ponteira schedule 80, D = 219,1 mm, peso 47 kg/m</v>
          </cell>
          <cell r="C908" t="str">
            <v>m</v>
          </cell>
          <cell r="D908">
            <v>849.88009999999997</v>
          </cell>
        </row>
        <row r="909">
          <cell r="A909" t="str">
            <v>M2320</v>
          </cell>
          <cell r="B909" t="str">
            <v>Tubo de revestimento em aço-carbono schedule 40 para estaca raiz - ponteira schedule 80, D = 273,0 mm, peso 67 kg/m</v>
          </cell>
          <cell r="C909" t="str">
            <v>m</v>
          </cell>
          <cell r="D909">
            <v>1267.5007000000001</v>
          </cell>
        </row>
        <row r="910">
          <cell r="A910" t="str">
            <v>M2321</v>
          </cell>
          <cell r="B910" t="str">
            <v>Tubo de revestimento em aço-carbono schedule 40 para estaca raiz - ponteira schedule 80, D = 323,8 mm, peso 90 kg/m</v>
          </cell>
          <cell r="C910" t="str">
            <v>m</v>
          </cell>
          <cell r="D910">
            <v>1610.6157000000001</v>
          </cell>
        </row>
        <row r="911">
          <cell r="A911" t="str">
            <v>M2322</v>
          </cell>
          <cell r="B911" t="str">
            <v>Tubo de revestimento em aço-carbono schedule 40 para estaca raiz - ponteira schedule 80, D = 406,0 mm, peso 143 kg/m</v>
          </cell>
          <cell r="C911" t="str">
            <v>m</v>
          </cell>
          <cell r="D911">
            <v>3141.9639999999999</v>
          </cell>
        </row>
        <row r="912">
          <cell r="A912" t="str">
            <v>M2325</v>
          </cell>
          <cell r="B912" t="str">
            <v>Anel de compensação angular para tirantes com diâmetro de 30 mm</v>
          </cell>
          <cell r="C912" t="str">
            <v>un</v>
          </cell>
          <cell r="D912">
            <v>53.0351</v>
          </cell>
        </row>
        <row r="913">
          <cell r="A913" t="str">
            <v>M2326</v>
          </cell>
          <cell r="B913" t="str">
            <v>Anel de compensação angular para tirantes com diâmetro de 32 mm</v>
          </cell>
          <cell r="C913" t="str">
            <v>un</v>
          </cell>
          <cell r="D913">
            <v>77.290400000000005</v>
          </cell>
        </row>
        <row r="914">
          <cell r="A914" t="str">
            <v>M2327</v>
          </cell>
          <cell r="B914" t="str">
            <v>Anel de compensação angular para tirantes com diâmetro de 40 mm</v>
          </cell>
          <cell r="C914" t="str">
            <v>un</v>
          </cell>
          <cell r="D914">
            <v>78.88</v>
          </cell>
        </row>
        <row r="915">
          <cell r="A915" t="str">
            <v>M2328</v>
          </cell>
          <cell r="B915" t="str">
            <v>Anel de compensação angular para tirantes com diâmetro de 44 mm</v>
          </cell>
          <cell r="C915" t="str">
            <v>un</v>
          </cell>
          <cell r="D915">
            <v>90.47</v>
          </cell>
        </row>
        <row r="916">
          <cell r="A916" t="str">
            <v>M2329</v>
          </cell>
          <cell r="B916" t="str">
            <v>Anel de compensação angular para tirantes com diâmetro de 50 mm</v>
          </cell>
          <cell r="C916" t="str">
            <v>un</v>
          </cell>
          <cell r="D916">
            <v>99.75</v>
          </cell>
        </row>
        <row r="917">
          <cell r="A917" t="str">
            <v>M2330</v>
          </cell>
          <cell r="B917" t="str">
            <v>Anel de compensação angular para tirantes com diâmetro de 53 mm</v>
          </cell>
          <cell r="C917" t="str">
            <v>un</v>
          </cell>
          <cell r="D917">
            <v>109.02</v>
          </cell>
        </row>
        <row r="918">
          <cell r="A918" t="str">
            <v>M2331</v>
          </cell>
          <cell r="B918" t="str">
            <v>Anel de compensação angular para tirantes com diâmetro de 57 mm</v>
          </cell>
          <cell r="C918" t="str">
            <v>un</v>
          </cell>
          <cell r="D918">
            <v>119.36</v>
          </cell>
        </row>
        <row r="919">
          <cell r="A919" t="str">
            <v>M2332</v>
          </cell>
          <cell r="B919" t="str">
            <v>Anel de compensação angular para tirantes com diâmetro de 63 mm</v>
          </cell>
          <cell r="C919" t="str">
            <v>un</v>
          </cell>
          <cell r="D919">
            <v>132.22</v>
          </cell>
        </row>
        <row r="920">
          <cell r="A920" t="str">
            <v>M2333</v>
          </cell>
          <cell r="B920" t="str">
            <v>Anel de compensação angular para tirantes com diâmetro de 69 mm</v>
          </cell>
          <cell r="C920" t="str">
            <v>un</v>
          </cell>
          <cell r="D920">
            <v>149.53</v>
          </cell>
        </row>
        <row r="921">
          <cell r="A921" t="str">
            <v>M2334</v>
          </cell>
          <cell r="B921" t="str">
            <v>Coroa de widia linha BWG</v>
          </cell>
          <cell r="C921" t="str">
            <v>un</v>
          </cell>
          <cell r="D921">
            <v>531.03510000000006</v>
          </cell>
        </row>
        <row r="922">
          <cell r="A922" t="str">
            <v>M2352</v>
          </cell>
          <cell r="B922" t="str">
            <v>Conjunto para solda aluminotérmica de TR45 - porção, fôrmas, acendedor, pasta de vedação e cadinho descartável</v>
          </cell>
          <cell r="C922" t="str">
            <v>un</v>
          </cell>
          <cell r="D922">
            <v>1434.98</v>
          </cell>
        </row>
        <row r="923">
          <cell r="A923" t="str">
            <v>M2353</v>
          </cell>
          <cell r="B923" t="str">
            <v>Conjunto para solda aluminotérmica de TR57 - porção, fôrmas, acendedor, pasta de vedação e cadinho descartável</v>
          </cell>
          <cell r="C923" t="str">
            <v>un</v>
          </cell>
          <cell r="D923">
            <v>1419.61</v>
          </cell>
        </row>
        <row r="924">
          <cell r="A924" t="str">
            <v>M2354</v>
          </cell>
          <cell r="B924" t="str">
            <v>Conjunto para solda aluminotérmica de TR68 - porção, fôrmas, acendedor, pasta de vedação e cadinho descartável</v>
          </cell>
          <cell r="C924" t="str">
            <v>un</v>
          </cell>
          <cell r="D924">
            <v>1486.34</v>
          </cell>
        </row>
        <row r="925">
          <cell r="A925" t="str">
            <v>M2355</v>
          </cell>
          <cell r="B925" t="str">
            <v>Conjunto para solda aluminotérmica de UIC60 - porção, fôrmas, acendedor, pasta de vedação e cadinho descartável</v>
          </cell>
          <cell r="C925" t="str">
            <v>un</v>
          </cell>
          <cell r="D925">
            <v>1435.12</v>
          </cell>
        </row>
        <row r="926">
          <cell r="A926" t="str">
            <v>M2356</v>
          </cell>
          <cell r="B926" t="str">
            <v>Brita padrão para lastro ferroviário</v>
          </cell>
          <cell r="C926" t="str">
            <v>m³</v>
          </cell>
          <cell r="D926">
            <v>124.35290000000001</v>
          </cell>
        </row>
        <row r="927">
          <cell r="A927" t="str">
            <v>M2358</v>
          </cell>
          <cell r="B927" t="str">
            <v>Palmilha de borracha para dormente de concreto</v>
          </cell>
          <cell r="C927" t="str">
            <v>un</v>
          </cell>
          <cell r="D927">
            <v>10.322699999999999</v>
          </cell>
        </row>
        <row r="928">
          <cell r="A928" t="str">
            <v>M2364</v>
          </cell>
          <cell r="B928" t="str">
            <v>Broca para furar trilho - D = 29 mm (1 1/8")</v>
          </cell>
          <cell r="C928" t="str">
            <v>un</v>
          </cell>
          <cell r="D928">
            <v>1354.3462</v>
          </cell>
        </row>
        <row r="929">
          <cell r="A929" t="str">
            <v>M2365</v>
          </cell>
          <cell r="B929" t="str">
            <v>Disco de corte abrasivo para máquina para serrar trilho - D = 350 mm</v>
          </cell>
          <cell r="C929" t="str">
            <v>un</v>
          </cell>
          <cell r="D929">
            <v>24.8553</v>
          </cell>
        </row>
        <row r="930">
          <cell r="A930" t="str">
            <v>M2370</v>
          </cell>
          <cell r="B930" t="str">
            <v>Dormentes de madeira para AMV</v>
          </cell>
          <cell r="C930" t="str">
            <v>m³</v>
          </cell>
          <cell r="D930">
            <v>3672.3361</v>
          </cell>
        </row>
        <row r="931">
          <cell r="A931" t="str">
            <v>M2379</v>
          </cell>
          <cell r="B931" t="str">
            <v>Coroa de diamante linha BWG</v>
          </cell>
          <cell r="C931" t="str">
            <v>un</v>
          </cell>
          <cell r="D931">
            <v>1059.2202</v>
          </cell>
        </row>
        <row r="932">
          <cell r="A932" t="str">
            <v>M2383</v>
          </cell>
          <cell r="B932" t="str">
            <v>Revestimento com conector linha BW</v>
          </cell>
          <cell r="C932" t="str">
            <v>m</v>
          </cell>
          <cell r="D932">
            <v>485.5718</v>
          </cell>
        </row>
        <row r="933">
          <cell r="A933" t="str">
            <v>M2386</v>
          </cell>
          <cell r="B933" t="str">
            <v>Corda de poliamida - D = 12,0 mm e capacidade de carga de 2.200 kg</v>
          </cell>
          <cell r="C933" t="str">
            <v>m</v>
          </cell>
          <cell r="D933">
            <v>4.3724999999999996</v>
          </cell>
        </row>
        <row r="934">
          <cell r="A934" t="str">
            <v>M2388</v>
          </cell>
          <cell r="B934" t="str">
            <v>Broca de widia - D = 16 mm e C = 150 mm</v>
          </cell>
          <cell r="C934" t="str">
            <v>un</v>
          </cell>
          <cell r="D934">
            <v>39.976999999999997</v>
          </cell>
        </row>
        <row r="935">
          <cell r="A935" t="str">
            <v>M2389</v>
          </cell>
          <cell r="B935" t="str">
            <v>Broca de widia - D = 19 mm e C = 160 mm</v>
          </cell>
          <cell r="C935" t="str">
            <v>un</v>
          </cell>
          <cell r="D935">
            <v>83.543800000000005</v>
          </cell>
        </row>
        <row r="936">
          <cell r="A936" t="str">
            <v>M2419</v>
          </cell>
          <cell r="B936" t="str">
            <v>Parafuso de cabeça abaulada em aço inox com porca e arruela - D = 6 mm (M6) e C = 30 mm</v>
          </cell>
          <cell r="C936" t="str">
            <v>un</v>
          </cell>
          <cell r="D936">
            <v>0.94820000000000004</v>
          </cell>
        </row>
        <row r="937">
          <cell r="A937" t="str">
            <v>M2420</v>
          </cell>
          <cell r="B937" t="str">
            <v>Parafuso de cabeça abaulada em aço inox com porca e arruela - D = 8 mm (M8) e C = 50 mm</v>
          </cell>
          <cell r="C937" t="str">
            <v>un</v>
          </cell>
          <cell r="D937">
            <v>2.5767000000000002</v>
          </cell>
        </row>
        <row r="938">
          <cell r="A938" t="str">
            <v>M2421</v>
          </cell>
          <cell r="B938" t="str">
            <v>Mangueira cristal trançada de PVC com pressão de trabalho de 1,50 MPa (250 psi) - D = 9,5 mm (3/8")</v>
          </cell>
          <cell r="C938" t="str">
            <v>m</v>
          </cell>
          <cell r="D938">
            <v>3.7507000000000001</v>
          </cell>
        </row>
        <row r="939">
          <cell r="A939" t="str">
            <v>M2423</v>
          </cell>
          <cell r="B939" t="str">
            <v>Fôrma plástica para nicho de protensão de cordoalha - D = 15,2 mm</v>
          </cell>
          <cell r="C939" t="str">
            <v>un</v>
          </cell>
          <cell r="D939">
            <v>2.3105000000000002</v>
          </cell>
        </row>
        <row r="940">
          <cell r="A940" t="str">
            <v>M2424</v>
          </cell>
          <cell r="B940" t="str">
            <v>Fôrma plástica para nicho de protensão de cordoalha - D = 12,7 mm</v>
          </cell>
          <cell r="C940" t="str">
            <v>un</v>
          </cell>
          <cell r="D940">
            <v>1.1021000000000001</v>
          </cell>
        </row>
        <row r="941">
          <cell r="A941" t="str">
            <v>M2425</v>
          </cell>
          <cell r="B941" t="str">
            <v>Cordoalha engraxada tipo CP 190 RB - D = 15,2 mm</v>
          </cell>
          <cell r="C941" t="str">
            <v>kg</v>
          </cell>
          <cell r="D941">
            <v>13.4948</v>
          </cell>
        </row>
        <row r="942">
          <cell r="A942" t="str">
            <v>M2426</v>
          </cell>
          <cell r="B942" t="str">
            <v>Cordoalha engraxada tipo CP 190 RB - D = 12,7 mm</v>
          </cell>
          <cell r="C942" t="str">
            <v>kg</v>
          </cell>
          <cell r="D942">
            <v>13.4948</v>
          </cell>
        </row>
        <row r="943">
          <cell r="A943" t="str">
            <v>M2427</v>
          </cell>
          <cell r="B943" t="str">
            <v>Bainha metálica para protensão - D = 35 mm</v>
          </cell>
          <cell r="C943" t="str">
            <v>m</v>
          </cell>
          <cell r="D943">
            <v>12.5524</v>
          </cell>
        </row>
        <row r="944">
          <cell r="A944" t="str">
            <v>M2428</v>
          </cell>
          <cell r="B944" t="str">
            <v>Bainha metálica para protensão - D = 30 mm</v>
          </cell>
          <cell r="C944" t="str">
            <v>m</v>
          </cell>
          <cell r="D944">
            <v>11.770899999999999</v>
          </cell>
        </row>
        <row r="945">
          <cell r="A945" t="str">
            <v>M2429</v>
          </cell>
          <cell r="B945" t="str">
            <v>Ancoragem passiva aderente para 8 cordoalhas - D = 15,2 mm</v>
          </cell>
          <cell r="C945" t="str">
            <v>un</v>
          </cell>
          <cell r="D945">
            <v>106.96469999999999</v>
          </cell>
        </row>
        <row r="946">
          <cell r="A946" t="str">
            <v>M2430</v>
          </cell>
          <cell r="B946" t="str">
            <v>Ancoragem passiva aderente para 31 cordoalhas - D = 15,2 mm</v>
          </cell>
          <cell r="C946" t="str">
            <v>un</v>
          </cell>
          <cell r="D946">
            <v>640.12480000000005</v>
          </cell>
        </row>
        <row r="947">
          <cell r="A947" t="str">
            <v>M2431</v>
          </cell>
          <cell r="B947" t="str">
            <v>Ancoragem ativa para cordoalha engraxada - D = 12,7 mm</v>
          </cell>
          <cell r="C947" t="str">
            <v>un</v>
          </cell>
          <cell r="D947">
            <v>70.328299999999999</v>
          </cell>
        </row>
        <row r="948">
          <cell r="A948" t="str">
            <v>M2432</v>
          </cell>
          <cell r="B948" t="str">
            <v>Ancoragem ativa para cordoalha engraxada - D = 15,2 mm</v>
          </cell>
          <cell r="C948" t="str">
            <v>un</v>
          </cell>
          <cell r="D948">
            <v>102.12560000000001</v>
          </cell>
        </row>
        <row r="949">
          <cell r="A949" t="str">
            <v>M2433</v>
          </cell>
          <cell r="B949" t="str">
            <v>Ancoragem passiva aderente para 10 cordoalhas - D = 12,7 mm</v>
          </cell>
          <cell r="C949" t="str">
            <v>un</v>
          </cell>
          <cell r="D949">
            <v>135.06460000000001</v>
          </cell>
        </row>
        <row r="950">
          <cell r="A950" t="str">
            <v>M2434</v>
          </cell>
          <cell r="B950" t="str">
            <v>Ancoragem passiva aderente para 12 cordoalhas - D = 12,7 mm</v>
          </cell>
          <cell r="C950" t="str">
            <v>un</v>
          </cell>
          <cell r="D950">
            <v>161.87479999999999</v>
          </cell>
        </row>
        <row r="951">
          <cell r="A951" t="str">
            <v>M2435</v>
          </cell>
          <cell r="B951" t="str">
            <v>Ancoragem passiva aderente para 12 cordoalhas - D = 15,2 mm</v>
          </cell>
          <cell r="C951" t="str">
            <v>un</v>
          </cell>
          <cell r="D951">
            <v>167.7002</v>
          </cell>
        </row>
        <row r="952">
          <cell r="A952" t="str">
            <v>M2436</v>
          </cell>
          <cell r="B952" t="str">
            <v>Ancoragem passiva aderente para 15 cordoalhas - D = 12,7 mm</v>
          </cell>
          <cell r="C952" t="str">
            <v>un</v>
          </cell>
          <cell r="D952">
            <v>217.62370000000001</v>
          </cell>
        </row>
        <row r="953">
          <cell r="A953" t="str">
            <v>M2437</v>
          </cell>
          <cell r="B953" t="str">
            <v>Ancoragem passiva aderente para 15 cordoalhas - D = 15,2 mm</v>
          </cell>
          <cell r="C953" t="str">
            <v>un</v>
          </cell>
          <cell r="D953">
            <v>263.9486</v>
          </cell>
        </row>
        <row r="954">
          <cell r="A954" t="str">
            <v>M2438</v>
          </cell>
          <cell r="B954" t="str">
            <v>Ancoragem passiva aderente para 19 cordoalhas - D = 12,7 mm</v>
          </cell>
          <cell r="C954" t="str">
            <v>un</v>
          </cell>
          <cell r="D954">
            <v>268.36160000000001</v>
          </cell>
        </row>
        <row r="955">
          <cell r="A955" t="str">
            <v>M2439</v>
          </cell>
          <cell r="B955" t="str">
            <v>Ancoragem passiva aderente para 19 cordoalhas - D = 15,2 mm</v>
          </cell>
          <cell r="C955" t="str">
            <v>un</v>
          </cell>
          <cell r="D955">
            <v>278.71730000000002</v>
          </cell>
        </row>
        <row r="956">
          <cell r="A956" t="str">
            <v>M2440</v>
          </cell>
          <cell r="B956" t="str">
            <v>Ancoragem passiva aderente para 22 cordoalhas - D = 12,7 mm</v>
          </cell>
          <cell r="C956" t="str">
            <v>un</v>
          </cell>
          <cell r="D956">
            <v>329.20089999999999</v>
          </cell>
        </row>
        <row r="957">
          <cell r="A957" t="str">
            <v>M2441</v>
          </cell>
          <cell r="B957" t="str">
            <v>Ancoragem passiva aderente para 22 cordoalhas - D = 15,2 mm</v>
          </cell>
          <cell r="C957" t="str">
            <v>un</v>
          </cell>
          <cell r="D957">
            <v>367.65949999999998</v>
          </cell>
        </row>
        <row r="958">
          <cell r="A958" t="str">
            <v>M2442</v>
          </cell>
          <cell r="B958" t="str">
            <v>Ancoragem passiva aderente para 27 cordoalhas - D = 12,7 mm</v>
          </cell>
          <cell r="C958" t="str">
            <v>un</v>
          </cell>
          <cell r="D958">
            <v>452.5849</v>
          </cell>
        </row>
        <row r="959">
          <cell r="A959" t="str">
            <v>M2443</v>
          </cell>
          <cell r="B959" t="str">
            <v>Ancoragem passiva aderente para 27 cordoalhas - D = 15,2 mm</v>
          </cell>
          <cell r="C959" t="str">
            <v>un</v>
          </cell>
          <cell r="D959">
            <v>522.28719999999998</v>
          </cell>
        </row>
        <row r="960">
          <cell r="A960" t="str">
            <v>M2444</v>
          </cell>
          <cell r="B960" t="str">
            <v>Ancoragem passiva aderente para 31 cordoalhas - D = 12,7 mm</v>
          </cell>
          <cell r="C960" t="str">
            <v>un</v>
          </cell>
          <cell r="D960">
            <v>522.72140000000002</v>
          </cell>
        </row>
        <row r="961">
          <cell r="A961" t="str">
            <v>M2445</v>
          </cell>
          <cell r="B961" t="str">
            <v>Ancoragem passiva aderente para 4 cordoalhas - D = 12,7 mm</v>
          </cell>
          <cell r="C961" t="str">
            <v>un</v>
          </cell>
          <cell r="D961">
            <v>55.308900000000001</v>
          </cell>
        </row>
        <row r="962">
          <cell r="A962" t="str">
            <v>M2446</v>
          </cell>
          <cell r="B962" t="str">
            <v>Ancoragem passiva aderente para 4 cordoalhas - D = 15,2 mm</v>
          </cell>
          <cell r="C962" t="str">
            <v>un</v>
          </cell>
          <cell r="D962">
            <v>57.836599999999997</v>
          </cell>
        </row>
        <row r="963">
          <cell r="A963" t="str">
            <v>M2447</v>
          </cell>
          <cell r="B963" t="str">
            <v>Ancoragem passiva aderente para 6 cordoalhas - D = 12,7 mm</v>
          </cell>
          <cell r="C963" t="str">
            <v>un</v>
          </cell>
          <cell r="D963">
            <v>87.733500000000006</v>
          </cell>
        </row>
        <row r="964">
          <cell r="A964" t="str">
            <v>M2448</v>
          </cell>
          <cell r="B964" t="str">
            <v>Ancoragem passiva aderente para 6 cordoalhas - D = 15,2 mm</v>
          </cell>
          <cell r="C964" t="str">
            <v>un</v>
          </cell>
          <cell r="D964">
            <v>85.991900000000001</v>
          </cell>
        </row>
        <row r="965">
          <cell r="A965" t="str">
            <v>M2449</v>
          </cell>
          <cell r="B965" t="str">
            <v>Ancoragem passiva aderente para 7 cordoalhas - D = 12,7 mm</v>
          </cell>
          <cell r="C965" t="str">
            <v>un</v>
          </cell>
          <cell r="D965">
            <v>103.265</v>
          </cell>
        </row>
        <row r="966">
          <cell r="A966" t="str">
            <v>M2450</v>
          </cell>
          <cell r="B966" t="str">
            <v>Ancoragem passiva aderente para 7 cordoalhas - D = 15,2 mm</v>
          </cell>
          <cell r="C966" t="str">
            <v>un</v>
          </cell>
          <cell r="D966">
            <v>106.96469999999999</v>
          </cell>
        </row>
        <row r="967">
          <cell r="A967" t="str">
            <v>M2451</v>
          </cell>
          <cell r="B967" t="str">
            <v>Ancoragem passiva aderente para 8 cordoalhas - D = 12,7 mm</v>
          </cell>
          <cell r="C967" t="str">
            <v>un</v>
          </cell>
          <cell r="D967">
            <v>103.2649</v>
          </cell>
        </row>
        <row r="968">
          <cell r="A968" t="str">
            <v>M2452</v>
          </cell>
          <cell r="B968" t="str">
            <v>Ancoragem passiva aderente para 9 cordoalhas - D = 12,7 mm</v>
          </cell>
          <cell r="C968" t="str">
            <v>un</v>
          </cell>
          <cell r="D968">
            <v>130.50550000000001</v>
          </cell>
        </row>
        <row r="969">
          <cell r="A969" t="str">
            <v>M2453</v>
          </cell>
          <cell r="B969" t="str">
            <v>Ancoragem passiva aderente para 9 cordoalhas - D = 15,2 mm</v>
          </cell>
          <cell r="C969" t="str">
            <v>un</v>
          </cell>
          <cell r="D969">
            <v>132.65700000000001</v>
          </cell>
        </row>
        <row r="970">
          <cell r="A970" t="str">
            <v>M2454</v>
          </cell>
          <cell r="B970" t="str">
            <v>Ancoragem passiva aderente para lajes para 1 cordoalha - D = 12,7 mm</v>
          </cell>
          <cell r="C970" t="str">
            <v>un</v>
          </cell>
          <cell r="D970">
            <v>18.3584</v>
          </cell>
        </row>
        <row r="971">
          <cell r="A971" t="str">
            <v>M2455</v>
          </cell>
          <cell r="B971" t="str">
            <v>Ancoragem passiva aderente para lajes para 1 cordoalha - D = 15,2 mm</v>
          </cell>
          <cell r="C971" t="str">
            <v>un</v>
          </cell>
          <cell r="D971">
            <v>23.904900000000001</v>
          </cell>
        </row>
        <row r="972">
          <cell r="A972" t="str">
            <v>M2456</v>
          </cell>
          <cell r="B972" t="str">
            <v>Ancoragem passiva aderente para lajes para 2 cordoalhas - D = 12,7 mm</v>
          </cell>
          <cell r="C972" t="str">
            <v>un</v>
          </cell>
          <cell r="D972">
            <v>21.472000000000001</v>
          </cell>
        </row>
        <row r="973">
          <cell r="A973" t="str">
            <v>M2457</v>
          </cell>
          <cell r="B973" t="str">
            <v>Ancoragem passiva aderente para lajes para 2 cordoalhas - D = 15,2 mm</v>
          </cell>
          <cell r="C973" t="str">
            <v>un</v>
          </cell>
          <cell r="D973">
            <v>29.721900000000002</v>
          </cell>
        </row>
        <row r="974">
          <cell r="A974" t="str">
            <v>M2458</v>
          </cell>
          <cell r="B974" t="str">
            <v>Ancoragem passiva aderente para lajes para 3 cordoalhas - D = 12,7 mm</v>
          </cell>
          <cell r="C974" t="str">
            <v>un</v>
          </cell>
          <cell r="D974">
            <v>42.722700000000003</v>
          </cell>
        </row>
        <row r="975">
          <cell r="A975" t="str">
            <v>M2459</v>
          </cell>
          <cell r="B975" t="str">
            <v>Ancoragem passiva aderente para lajes para 3 cordoalhas - D = 15,2 mm</v>
          </cell>
          <cell r="C975" t="str">
            <v>un</v>
          </cell>
          <cell r="D975">
            <v>50.913400000000003</v>
          </cell>
        </row>
        <row r="976">
          <cell r="A976" t="str">
            <v>M2460</v>
          </cell>
          <cell r="B976" t="str">
            <v>Ancoragem passiva aderente para lajes para 4 cordoalhas - D = 12,7 mm</v>
          </cell>
          <cell r="C976" t="str">
            <v>un</v>
          </cell>
          <cell r="D976">
            <v>47.940800000000003</v>
          </cell>
        </row>
        <row r="977">
          <cell r="A977" t="str">
            <v>M2461</v>
          </cell>
          <cell r="B977" t="str">
            <v>Ancoragem passiva aderente para lajes para 4 cordoalhas - D = 15,2 mm</v>
          </cell>
          <cell r="C977" t="str">
            <v>un</v>
          </cell>
          <cell r="D977">
            <v>56.044800000000002</v>
          </cell>
        </row>
        <row r="978">
          <cell r="A978" t="str">
            <v>M2462</v>
          </cell>
          <cell r="B978" t="str">
            <v>Mangueira cristal trançada de PVC com pressão de trabalho de 1,50 MPa (250 psi) - D = 19,0 mm (3/4")</v>
          </cell>
          <cell r="C978" t="str">
            <v>m</v>
          </cell>
          <cell r="D978">
            <v>8.9359999999999999</v>
          </cell>
        </row>
        <row r="979">
          <cell r="A979" t="str">
            <v>M2465</v>
          </cell>
          <cell r="B979" t="str">
            <v>Bainha metálica para protensão - D = 40 mm</v>
          </cell>
          <cell r="C979" t="str">
            <v>m</v>
          </cell>
          <cell r="D979">
            <v>14.385899999999999</v>
          </cell>
        </row>
        <row r="980">
          <cell r="A980" t="str">
            <v>M2466</v>
          </cell>
          <cell r="B980" t="str">
            <v>Bainha metálica para protensão - D = 45 mm</v>
          </cell>
          <cell r="C980" t="str">
            <v>m</v>
          </cell>
          <cell r="D980">
            <v>15.913</v>
          </cell>
        </row>
        <row r="981">
          <cell r="A981" t="str">
            <v>M2467</v>
          </cell>
          <cell r="B981" t="str">
            <v>Bainha metálica para protensão - D = 50 mm</v>
          </cell>
          <cell r="C981" t="str">
            <v>m</v>
          </cell>
          <cell r="D981">
            <v>16.8172</v>
          </cell>
        </row>
        <row r="982">
          <cell r="A982" t="str">
            <v>M2468</v>
          </cell>
          <cell r="B982" t="str">
            <v>Bainha metálica para protensão - D = 55 mm</v>
          </cell>
          <cell r="C982" t="str">
            <v>m</v>
          </cell>
          <cell r="D982">
            <v>18.982700000000001</v>
          </cell>
        </row>
        <row r="983">
          <cell r="A983" t="str">
            <v>M2469</v>
          </cell>
          <cell r="B983" t="str">
            <v>Bainha metálica para protensão - D = 60 mm</v>
          </cell>
          <cell r="C983" t="str">
            <v>m</v>
          </cell>
          <cell r="D983">
            <v>21.572800000000001</v>
          </cell>
        </row>
        <row r="984">
          <cell r="A984" t="str">
            <v>M2470</v>
          </cell>
          <cell r="B984" t="str">
            <v>Bainha metálica para protensão - D = 65 mm</v>
          </cell>
          <cell r="C984" t="str">
            <v>m</v>
          </cell>
          <cell r="D984">
            <v>22.146799999999999</v>
          </cell>
        </row>
        <row r="985">
          <cell r="A985" t="str">
            <v>M2471</v>
          </cell>
          <cell r="B985" t="str">
            <v>Bainha metálica para protensão - D = 70 mm</v>
          </cell>
          <cell r="C985" t="str">
            <v>m</v>
          </cell>
          <cell r="D985">
            <v>24.748999999999999</v>
          </cell>
        </row>
        <row r="986">
          <cell r="A986" t="str">
            <v>M2472</v>
          </cell>
          <cell r="B986" t="str">
            <v>Bainha metálica para protensão - D = 75 mm</v>
          </cell>
          <cell r="C986" t="str">
            <v>m</v>
          </cell>
          <cell r="D986">
            <v>25.7546</v>
          </cell>
        </row>
        <row r="987">
          <cell r="A987" t="str">
            <v>M2473</v>
          </cell>
          <cell r="B987" t="str">
            <v>Bainha metálica para protensão - D = 80 mm</v>
          </cell>
          <cell r="C987" t="str">
            <v>m</v>
          </cell>
          <cell r="D987">
            <v>28.382200000000001</v>
          </cell>
        </row>
        <row r="988">
          <cell r="A988" t="str">
            <v>M2474</v>
          </cell>
          <cell r="B988" t="str">
            <v>Bainha metálica para protensão - D = 85 mm</v>
          </cell>
          <cell r="C988" t="str">
            <v>m</v>
          </cell>
          <cell r="D988">
            <v>30.3627</v>
          </cell>
        </row>
        <row r="989">
          <cell r="A989" t="str">
            <v>M2475</v>
          </cell>
          <cell r="B989" t="str">
            <v>Bainha metálica para protensão - D = 90 mm</v>
          </cell>
          <cell r="C989" t="str">
            <v>m</v>
          </cell>
          <cell r="D989">
            <v>34.672400000000003</v>
          </cell>
        </row>
        <row r="990">
          <cell r="A990" t="str">
            <v>M2476</v>
          </cell>
          <cell r="B990" t="str">
            <v>Bainha metálica para protensão - D = 95 mm</v>
          </cell>
          <cell r="C990" t="str">
            <v>m</v>
          </cell>
          <cell r="D990">
            <v>35.3521</v>
          </cell>
        </row>
        <row r="991">
          <cell r="A991" t="str">
            <v>M2477</v>
          </cell>
          <cell r="B991" t="str">
            <v>Bainha metálica para protensão - D = 100 mm</v>
          </cell>
          <cell r="C991" t="str">
            <v>m</v>
          </cell>
          <cell r="D991">
            <v>38.788899999999998</v>
          </cell>
        </row>
        <row r="992">
          <cell r="A992" t="str">
            <v>M2478</v>
          </cell>
          <cell r="B992" t="str">
            <v>Bainha metálica para protensão - D = 110 mm</v>
          </cell>
          <cell r="C992" t="str">
            <v>m</v>
          </cell>
          <cell r="D992">
            <v>43.525500000000001</v>
          </cell>
        </row>
        <row r="993">
          <cell r="A993" t="str">
            <v>M2479</v>
          </cell>
          <cell r="B993" t="str">
            <v>Bainha metálica para protensão - D = 120 mm</v>
          </cell>
          <cell r="C993" t="str">
            <v>m</v>
          </cell>
          <cell r="D993">
            <v>47.054299999999998</v>
          </cell>
        </row>
        <row r="994">
          <cell r="A994" t="str">
            <v>M2480</v>
          </cell>
          <cell r="B994" t="str">
            <v>Bainha metálica para protensão - D = 130 mm</v>
          </cell>
          <cell r="C994" t="str">
            <v>m</v>
          </cell>
          <cell r="D994">
            <v>50.201099999999997</v>
          </cell>
        </row>
        <row r="995">
          <cell r="A995" t="str">
            <v>M2481</v>
          </cell>
          <cell r="B995" t="str">
            <v>Bainha metálica ovalizada para protensão - seção de 19 x 36 mm</v>
          </cell>
          <cell r="C995" t="str">
            <v>m</v>
          </cell>
          <cell r="D995">
            <v>12.250500000000001</v>
          </cell>
        </row>
        <row r="996">
          <cell r="A996" t="str">
            <v>M2482</v>
          </cell>
          <cell r="B996" t="str">
            <v>Bainha metálica ovalizada para protensão - seção de 19 x 48 mm</v>
          </cell>
          <cell r="C996" t="str">
            <v>m</v>
          </cell>
          <cell r="D996">
            <v>14.7264</v>
          </cell>
        </row>
        <row r="997">
          <cell r="A997" t="str">
            <v>M2483</v>
          </cell>
          <cell r="B997" t="str">
            <v>Bainha metálica ovalizada para protensão - seção de 19 x 62 mm</v>
          </cell>
          <cell r="C997" t="str">
            <v>m</v>
          </cell>
          <cell r="D997">
            <v>16.009</v>
          </cell>
        </row>
        <row r="998">
          <cell r="A998" t="str">
            <v>M2484</v>
          </cell>
          <cell r="B998" t="str">
            <v>Bainha metálica ovalizada para protensão - seção de 22 x 32 mm</v>
          </cell>
          <cell r="C998" t="str">
            <v>m</v>
          </cell>
          <cell r="D998">
            <v>12.325200000000001</v>
          </cell>
        </row>
        <row r="999">
          <cell r="A999" t="str">
            <v>M2485</v>
          </cell>
          <cell r="B999" t="str">
            <v>Bainha metálica ovalizada para protensão - seção de 22 x 55 mm</v>
          </cell>
          <cell r="C999" t="str">
            <v>m</v>
          </cell>
          <cell r="D999">
            <v>16.191500000000001</v>
          </cell>
        </row>
        <row r="1000">
          <cell r="A1000" t="str">
            <v>M2486</v>
          </cell>
          <cell r="B1000" t="str">
            <v>Bainha metálica ovalizada para protensão - seção de 22 x 73 mm</v>
          </cell>
          <cell r="C1000" t="str">
            <v>m</v>
          </cell>
          <cell r="D1000">
            <v>18.288</v>
          </cell>
        </row>
        <row r="1001">
          <cell r="A1001" t="str">
            <v>M2487</v>
          </cell>
          <cell r="B1001" t="str">
            <v>Espaçador plástico tipo centralizador carambola para grampo de barra de aço - D ≤ 25,4 mm</v>
          </cell>
          <cell r="C1001" t="str">
            <v>un</v>
          </cell>
          <cell r="D1001">
            <v>0.50490000000000002</v>
          </cell>
        </row>
        <row r="1002">
          <cell r="A1002" t="str">
            <v>M2488</v>
          </cell>
          <cell r="B1002" t="str">
            <v>Cinta para elevação de cargas tipo Grab com 1 ramal, anel de suspensão e gancho - C = 3 m a 5 m, capacidade de carga de 5.000 kg, F. S. = 4:1</v>
          </cell>
          <cell r="C1002" t="str">
            <v>un</v>
          </cell>
          <cell r="D1002">
            <v>1314.7193</v>
          </cell>
        </row>
        <row r="1003">
          <cell r="A1003" t="str">
            <v>M2489</v>
          </cell>
          <cell r="B1003" t="str">
            <v>Cinta para elevação de cargas tipo Grab com 2 ramais, anel de suspensão e ganchos - C = 3 m a 5 m, capacidade de carga de 5.000 kg, F. S. = 4:1</v>
          </cell>
          <cell r="C1003" t="str">
            <v>un</v>
          </cell>
          <cell r="D1003">
            <v>2620.6592000000001</v>
          </cell>
        </row>
        <row r="1004">
          <cell r="A1004" t="str">
            <v>M2490</v>
          </cell>
          <cell r="B1004" t="str">
            <v>Cinta para elevação de cargas tipo sling com 1 ramal - C = 2 m a 3 m, capacidade de carga de 1.000 kg, F. S. = 7:1</v>
          </cell>
          <cell r="C1004" t="str">
            <v>un</v>
          </cell>
          <cell r="D1004">
            <v>38.585000000000001</v>
          </cell>
        </row>
        <row r="1005">
          <cell r="A1005" t="str">
            <v>M2500</v>
          </cell>
          <cell r="B1005" t="str">
            <v>Chapa metálica corrugada galvanizada para tunnel liner - E = 2,2 mm e D = 1,2 m</v>
          </cell>
          <cell r="C1005" t="str">
            <v>m</v>
          </cell>
          <cell r="D1005">
            <v>3148.2319000000002</v>
          </cell>
        </row>
        <row r="1006">
          <cell r="A1006" t="str">
            <v>M2501</v>
          </cell>
          <cell r="B1006" t="str">
            <v>Chapa metálica corrugada galvanizada para tunnel liner - E = 2,2 mm e D = 1,4 m</v>
          </cell>
          <cell r="C1006" t="str">
            <v>m</v>
          </cell>
          <cell r="D1006">
            <v>3574.5868999999998</v>
          </cell>
        </row>
        <row r="1007">
          <cell r="A1007" t="str">
            <v>M2502</v>
          </cell>
          <cell r="B1007" t="str">
            <v>Chapa metálica corrugada galvanizada para tunnel liner - E = 2,2 mm e D = 1,6 m</v>
          </cell>
          <cell r="C1007" t="str">
            <v>m</v>
          </cell>
          <cell r="D1007">
            <v>4230.4935999999998</v>
          </cell>
        </row>
        <row r="1008">
          <cell r="A1008" t="str">
            <v>M2503</v>
          </cell>
          <cell r="B1008" t="str">
            <v>Chapa metálica corrugada galvanizada para tunnel liner - E = 2,2 mm e D = 1,8 m</v>
          </cell>
          <cell r="C1008" t="str">
            <v>m</v>
          </cell>
          <cell r="D1008">
            <v>4838.4587000000001</v>
          </cell>
        </row>
        <row r="1009">
          <cell r="A1009" t="str">
            <v>M2504</v>
          </cell>
          <cell r="B1009" t="str">
            <v>Chapa metálica corrugada galvanizada para tunnel liner - E = 2,2 mm e D = 2,0 m</v>
          </cell>
          <cell r="C1009" t="str">
            <v>m</v>
          </cell>
          <cell r="D1009">
            <v>5332.4259000000002</v>
          </cell>
        </row>
        <row r="1010">
          <cell r="A1010" t="str">
            <v>M2505</v>
          </cell>
          <cell r="B1010" t="str">
            <v>Chapa metálica corrugada galvanizada para tunnel liner - E = 2,2 mm e D = 2,2 m</v>
          </cell>
          <cell r="C1010" t="str">
            <v>m</v>
          </cell>
          <cell r="D1010">
            <v>5892.7124000000003</v>
          </cell>
        </row>
        <row r="1011">
          <cell r="A1011" t="str">
            <v>M2506</v>
          </cell>
          <cell r="B1011" t="str">
            <v>Chapa metálica corrugada galvanizada para tunnel liner - E = 2,2 mm e D = 2,4 m</v>
          </cell>
          <cell r="C1011" t="str">
            <v>m</v>
          </cell>
          <cell r="D1011">
            <v>6353.5826999999999</v>
          </cell>
        </row>
        <row r="1012">
          <cell r="A1012" t="str">
            <v>M2507</v>
          </cell>
          <cell r="B1012" t="str">
            <v>Chapa metálica corrugada galvanizada para tunnel liner - E = 2,2 mm e D = 2,6 m</v>
          </cell>
          <cell r="C1012" t="str">
            <v>m</v>
          </cell>
          <cell r="D1012">
            <v>6912.7673999999997</v>
          </cell>
        </row>
        <row r="1013">
          <cell r="A1013" t="str">
            <v>M2508</v>
          </cell>
          <cell r="B1013" t="str">
            <v>Chapa metálica corrugada galvanizada para tunnel liner - E = 2,2 mm e D = 2,8 m</v>
          </cell>
          <cell r="C1013" t="str">
            <v>m</v>
          </cell>
          <cell r="D1013">
            <v>7405.7529999999997</v>
          </cell>
        </row>
        <row r="1014">
          <cell r="A1014" t="str">
            <v>M2509</v>
          </cell>
          <cell r="B1014" t="str">
            <v>Chapa metálica corrugada galvanizada para tunnel liner - E = 2,2 mm e D = 3,0 m</v>
          </cell>
          <cell r="C1014" t="str">
            <v>m</v>
          </cell>
          <cell r="D1014">
            <v>7999.0126</v>
          </cell>
        </row>
        <row r="1015">
          <cell r="A1015" t="str">
            <v>M2510</v>
          </cell>
          <cell r="B1015" t="str">
            <v>Chapa metálica corrugada galvanizada para tunnel liner - E = 2,7 mm e D = 3,2 m</v>
          </cell>
          <cell r="C1015" t="str">
            <v>m</v>
          </cell>
          <cell r="D1015">
            <v>9602.7173000000003</v>
          </cell>
        </row>
        <row r="1016">
          <cell r="A1016" t="str">
            <v>M2511</v>
          </cell>
          <cell r="B1016" t="str">
            <v>Chapa metálica corrugada galvanizada para tunnel liner - E = 2,7 mm e D = 3,4 m</v>
          </cell>
          <cell r="C1016" t="str">
            <v>m</v>
          </cell>
          <cell r="D1016">
            <v>10281.252500000001</v>
          </cell>
        </row>
        <row r="1017">
          <cell r="A1017" t="str">
            <v>M2512</v>
          </cell>
          <cell r="B1017" t="str">
            <v>Chapa metálica corrugada galvanizada para tunnel liner - E = 2,7 mm e D = 3,6 m</v>
          </cell>
          <cell r="C1017" t="str">
            <v>m</v>
          </cell>
          <cell r="D1017">
            <v>10806.842000000001</v>
          </cell>
        </row>
        <row r="1018">
          <cell r="A1018" t="str">
            <v>M2513</v>
          </cell>
          <cell r="B1018" t="str">
            <v>Chapa metálica corrugada galvanizada para tunnel liner - E = 2,7 mm e D = 3,8 m</v>
          </cell>
          <cell r="C1018" t="str">
            <v>m</v>
          </cell>
          <cell r="D1018">
            <v>11424.522800000001</v>
          </cell>
        </row>
        <row r="1019">
          <cell r="A1019" t="str">
            <v>M2514</v>
          </cell>
          <cell r="B1019" t="str">
            <v>Chapa metálica corrugada galvanizada para tunnel liner - E = 2,7 mm e D = 4,0 m</v>
          </cell>
          <cell r="C1019" t="str">
            <v>m</v>
          </cell>
          <cell r="D1019">
            <v>12005.648800000001</v>
          </cell>
        </row>
        <row r="1020">
          <cell r="A1020" t="str">
            <v>M2515</v>
          </cell>
          <cell r="B1020" t="str">
            <v>Chapa metálica corrugada galvanizada para tunnel liner - E = 3,4 mm e D = 4,2 m</v>
          </cell>
          <cell r="C1020" t="str">
            <v>m</v>
          </cell>
          <cell r="D1020">
            <v>15010.555700000001</v>
          </cell>
        </row>
        <row r="1021">
          <cell r="A1021" t="str">
            <v>M2516</v>
          </cell>
          <cell r="B1021" t="str">
            <v>Chapa metálica corrugada galvanizada para tunnel liner - E = 3,4 mm e D = 4,4 m</v>
          </cell>
          <cell r="C1021" t="str">
            <v>m</v>
          </cell>
          <cell r="D1021">
            <v>15661.9172</v>
          </cell>
        </row>
        <row r="1022">
          <cell r="A1022" t="str">
            <v>M2517</v>
          </cell>
          <cell r="B1022" t="str">
            <v>Chapa metálica corrugada galvanizada para tunnel liner - E = 3,4 mm e D = 4,6 m</v>
          </cell>
          <cell r="C1022" t="str">
            <v>m</v>
          </cell>
          <cell r="D1022">
            <v>16430.537799999998</v>
          </cell>
        </row>
        <row r="1023">
          <cell r="A1023" t="str">
            <v>M2518</v>
          </cell>
          <cell r="B1023" t="str">
            <v>Chapa metálica corrugada galvanizada para tunnel liner - E = 3,9 mm e D = 4,8 m</v>
          </cell>
          <cell r="C1023" t="str">
            <v>m</v>
          </cell>
          <cell r="D1023">
            <v>18858.934600000001</v>
          </cell>
        </row>
        <row r="1024">
          <cell r="A1024" t="str">
            <v>M2519</v>
          </cell>
          <cell r="B1024" t="str">
            <v>Chapa metálica corrugada galvanizada para tunnel liner - E = 3,9 mm e D = 5,0 m</v>
          </cell>
          <cell r="C1024" t="str">
            <v>m</v>
          </cell>
          <cell r="D1024">
            <v>19729.515800000001</v>
          </cell>
        </row>
        <row r="1025">
          <cell r="A1025" t="str">
            <v>M2520</v>
          </cell>
          <cell r="B1025" t="str">
            <v>Chapa metálica corrugada galvanizada revestida com epóxi para tunnel liner - E = 2,2 mm e D = 1,2 m</v>
          </cell>
          <cell r="C1025" t="str">
            <v>m</v>
          </cell>
          <cell r="D1025">
            <v>3295.6127000000001</v>
          </cell>
        </row>
        <row r="1026">
          <cell r="A1026" t="str">
            <v>M2521</v>
          </cell>
          <cell r="B1026" t="str">
            <v>Chapa metálica corrugada galvanizada revestida com epóxi para tunnel liner - E = 2,2 mm e D = 1,4 m</v>
          </cell>
          <cell r="C1026" t="str">
            <v>m</v>
          </cell>
          <cell r="D1026">
            <v>3741.9274</v>
          </cell>
        </row>
        <row r="1027">
          <cell r="A1027" t="str">
            <v>M2522</v>
          </cell>
          <cell r="B1027" t="str">
            <v>Chapa metálica corrugada galvanizada revestida com epóxi para tunnel liner - E = 2,2 mm e D = 1,6 m</v>
          </cell>
          <cell r="C1027" t="str">
            <v>m</v>
          </cell>
          <cell r="D1027">
            <v>4428.5460000000003</v>
          </cell>
        </row>
        <row r="1028">
          <cell r="A1028" t="str">
            <v>M2523</v>
          </cell>
          <cell r="B1028" t="str">
            <v>Chapa metálica corrugada galvanizada revestida com epóxi para tunnel liner - E = 2,2 mm e D = 1,8 m</v>
          </cell>
          <cell r="C1028" t="str">
            <v>m</v>
          </cell>
          <cell r="D1028">
            <v>5064.1437999999998</v>
          </cell>
        </row>
        <row r="1029">
          <cell r="A1029" t="str">
            <v>M2524</v>
          </cell>
          <cell r="B1029" t="str">
            <v>Chapa metálica corrugada galvanizada revestida com epóxi para tunnel liner - E = 2,2 mm e D = 2,0 m</v>
          </cell>
          <cell r="C1029" t="str">
            <v>m</v>
          </cell>
          <cell r="D1029">
            <v>5581.1397999999999</v>
          </cell>
        </row>
        <row r="1030">
          <cell r="A1030" t="str">
            <v>M2525</v>
          </cell>
          <cell r="B1030" t="str">
            <v>Chapa metálica corrugada galvanizada revestida com epóxi para tunnel liner - E = 2,2 mm e D = 2,2 m</v>
          </cell>
          <cell r="C1030" t="str">
            <v>m</v>
          </cell>
          <cell r="D1030">
            <v>6167.5244000000002</v>
          </cell>
        </row>
        <row r="1031">
          <cell r="A1031" t="str">
            <v>M2526</v>
          </cell>
          <cell r="B1031" t="str">
            <v>Chapa metálica corrugada galvanizada revestida com epóxi para tunnel liner - E = 2,2 mm e D = 2,4 m</v>
          </cell>
          <cell r="C1031" t="str">
            <v>m</v>
          </cell>
          <cell r="D1031">
            <v>6649.8890000000001</v>
          </cell>
        </row>
        <row r="1032">
          <cell r="A1032" t="str">
            <v>M2527</v>
          </cell>
          <cell r="B1032" t="str">
            <v>Chapa metálica corrugada galvanizada revestida com epóxi para tunnel liner - E = 2,2 mm e D = 2,6 m</v>
          </cell>
          <cell r="C1032" t="str">
            <v>m</v>
          </cell>
          <cell r="D1032">
            <v>7235.1716999999999</v>
          </cell>
        </row>
        <row r="1033">
          <cell r="A1033" t="str">
            <v>M2528</v>
          </cell>
          <cell r="B1033" t="str">
            <v>Chapa metálica corrugada galvanizada revestida com epóxi para tunnel liner - E = 2,2 mm e D = 2,8 m</v>
          </cell>
          <cell r="C1033" t="str">
            <v>m</v>
          </cell>
          <cell r="D1033">
            <v>7751.1862000000001</v>
          </cell>
        </row>
        <row r="1034">
          <cell r="A1034" t="str">
            <v>M2529</v>
          </cell>
          <cell r="B1034" t="str">
            <v>Chapa metálica corrugada galvanizada revestida com epóxi para tunnel liner - E = 2,2 mm e D = 3,0 m</v>
          </cell>
          <cell r="C1034" t="str">
            <v>m</v>
          </cell>
          <cell r="D1034">
            <v>8372.0784999999996</v>
          </cell>
        </row>
        <row r="1035">
          <cell r="A1035" t="str">
            <v>M2530</v>
          </cell>
          <cell r="B1035" t="str">
            <v>Chapa metálica corrugada galvanizada revestida com epóxi para tunnel liner - E = 2,7 mm e D = 3,2 m</v>
          </cell>
          <cell r="C1035" t="str">
            <v>m</v>
          </cell>
          <cell r="D1035">
            <v>10148.3894</v>
          </cell>
        </row>
        <row r="1036">
          <cell r="A1036" t="str">
            <v>M2531</v>
          </cell>
          <cell r="B1036" t="str">
            <v>Chapa múltipla metálica corrugada galvanizada tipo MP 100 ou similar - E = 1,60 mm e D = 0,60 m</v>
          </cell>
          <cell r="C1036" t="str">
            <v>m</v>
          </cell>
          <cell r="D1036">
            <v>1304.6772000000001</v>
          </cell>
        </row>
        <row r="1037">
          <cell r="A1037" t="str">
            <v>M2532</v>
          </cell>
          <cell r="B1037" t="str">
            <v>Chapa múltipla metálica corrugada galvanizada tipo MP 100 ou similar - E = 1,60 mm e D = 0,70 m</v>
          </cell>
          <cell r="C1037" t="str">
            <v>m</v>
          </cell>
          <cell r="D1037">
            <v>1508.5308</v>
          </cell>
        </row>
        <row r="1038">
          <cell r="A1038" t="str">
            <v>M2533</v>
          </cell>
          <cell r="B1038" t="str">
            <v>Chapa múltipla metálica corrugada galvanizada tipo MP 100 ou similar - E = 1,60 mm e D = 0,80 m</v>
          </cell>
          <cell r="C1038" t="str">
            <v>m</v>
          </cell>
          <cell r="D1038">
            <v>1712.39</v>
          </cell>
        </row>
        <row r="1039">
          <cell r="A1039" t="str">
            <v>M2534</v>
          </cell>
          <cell r="B1039" t="str">
            <v>Chapa múltipla metálica corrugada galvanizada tipo MP 100 ou similar - E = 1,60 mm e D = 0,90 m</v>
          </cell>
          <cell r="C1039" t="str">
            <v>m</v>
          </cell>
          <cell r="D1039">
            <v>1875.4676999999999</v>
          </cell>
        </row>
        <row r="1040">
          <cell r="A1040" t="str">
            <v>M2535</v>
          </cell>
          <cell r="B1040" t="str">
            <v>Chapa múltipla metálica corrugada galvanizada tipo MP 100 ou similar - E = 1,60 mm e D = 1,00 m</v>
          </cell>
          <cell r="C1040" t="str">
            <v>m</v>
          </cell>
          <cell r="D1040">
            <v>2079.3357000000001</v>
          </cell>
        </row>
        <row r="1041">
          <cell r="A1041" t="str">
            <v>M2536</v>
          </cell>
          <cell r="B1041" t="str">
            <v>Chapa múltipla metálica corrugada galvanizada tipo MP 100 ou similar - E = 1,60 mm e D = 1,10 m</v>
          </cell>
          <cell r="C1041" t="str">
            <v>m</v>
          </cell>
          <cell r="D1041">
            <v>2364.7602000000002</v>
          </cell>
        </row>
        <row r="1042">
          <cell r="A1042" t="str">
            <v>M2537</v>
          </cell>
          <cell r="B1042" t="str">
            <v>Chapa múltipla metálica corrugada galvanizada tipo MP 100 ou similar - E = 1,60 mm e D = 1,20 m</v>
          </cell>
          <cell r="C1042" t="str">
            <v>m</v>
          </cell>
          <cell r="D1042">
            <v>2527.8433</v>
          </cell>
        </row>
        <row r="1043">
          <cell r="A1043" t="str">
            <v>M2538</v>
          </cell>
          <cell r="B1043" t="str">
            <v>Chapa múltipla metálica corrugada galvanizada tipo MP 100 ou similar - E = 1,60 mm e D = 1,30 m</v>
          </cell>
          <cell r="C1043" t="str">
            <v>m</v>
          </cell>
          <cell r="D1043">
            <v>2731.6934999999999</v>
          </cell>
        </row>
        <row r="1044">
          <cell r="A1044" t="str">
            <v>M2539</v>
          </cell>
          <cell r="B1044" t="str">
            <v>Chapa múltipla metálica corrugada galvanizada tipo MP 100 ou similar - E = 1,60 mm e D = 1,40 m</v>
          </cell>
          <cell r="C1044" t="str">
            <v>m</v>
          </cell>
          <cell r="D1044">
            <v>2894.7892999999999</v>
          </cell>
        </row>
        <row r="1045">
          <cell r="A1045" t="str">
            <v>M2540</v>
          </cell>
          <cell r="B1045" t="str">
            <v>Chapa múltipla metálica corrugada galvanizada tipo MP 100 ou similar - E = 1,60 mm e D = 1,50 m</v>
          </cell>
          <cell r="C1045" t="str">
            <v>m</v>
          </cell>
          <cell r="D1045">
            <v>3098.6071000000002</v>
          </cell>
        </row>
        <row r="1046">
          <cell r="A1046" t="str">
            <v>M2541</v>
          </cell>
          <cell r="B1046" t="str">
            <v>Chapa múltipla metálica corrugada galvanizada tipo MP 100 ou similar - E = 1,60 mm e D = 1,60 m</v>
          </cell>
          <cell r="C1046" t="str">
            <v>m</v>
          </cell>
          <cell r="D1046">
            <v>3302.5001999999999</v>
          </cell>
        </row>
        <row r="1047">
          <cell r="A1047" t="str">
            <v>M2542</v>
          </cell>
          <cell r="B1047" t="str">
            <v>Chapa múltipla metálica corrugada galvanizada tipo MP 100 ou similar - E = 1,60 mm e D = 1,70 m</v>
          </cell>
          <cell r="C1047" t="str">
            <v>m</v>
          </cell>
          <cell r="D1047">
            <v>3465.5718999999999</v>
          </cell>
        </row>
        <row r="1048">
          <cell r="A1048" t="str">
            <v>M2543</v>
          </cell>
          <cell r="B1048" t="str">
            <v>Chapa múltipla metálica corrugada galvanizada tipo MP 100 ou similar - E = 1,60 mm e D = 1,80 m</v>
          </cell>
          <cell r="C1048" t="str">
            <v>m</v>
          </cell>
          <cell r="D1048">
            <v>3669.3858</v>
          </cell>
        </row>
        <row r="1049">
          <cell r="A1049" t="str">
            <v>M2544</v>
          </cell>
          <cell r="B1049" t="str">
            <v>Chapa múltipla metálica corrugada galvanizada tipo MP 100 ou similar - E = 2,00 mm e D = 1,90 m</v>
          </cell>
          <cell r="C1049" t="str">
            <v>m</v>
          </cell>
          <cell r="D1049">
            <v>4283.723</v>
          </cell>
        </row>
        <row r="1050">
          <cell r="A1050" t="str">
            <v>M2545</v>
          </cell>
          <cell r="B1050" t="str">
            <v>Chapa múltipla metálica corrugada galvanizada tipo MP 100 ou similar - E = 2,00 mm e D = 2,00 m</v>
          </cell>
          <cell r="C1050" t="str">
            <v>m</v>
          </cell>
          <cell r="D1050">
            <v>4515.3149000000003</v>
          </cell>
        </row>
        <row r="1051">
          <cell r="A1051" t="str">
            <v>M2546</v>
          </cell>
          <cell r="B1051" t="str">
            <v>Chapa múltipla metálica corrugada galvanizada tipo MP 100 ou similar - E = 2,00 mm e D = 2,10 m</v>
          </cell>
          <cell r="C1051" t="str">
            <v>m</v>
          </cell>
          <cell r="D1051">
            <v>4823.9326000000001</v>
          </cell>
        </row>
        <row r="1052">
          <cell r="A1052" t="str">
            <v>M2547</v>
          </cell>
          <cell r="B1052" t="str">
            <v>Chapa múltipla metálica corrugada galvanizada tipo MP 100 ou similar - E = 2,00 mm e D = 2,20 m</v>
          </cell>
          <cell r="C1052" t="str">
            <v>m</v>
          </cell>
          <cell r="D1052">
            <v>4939.8324000000002</v>
          </cell>
        </row>
        <row r="1053">
          <cell r="A1053" t="str">
            <v>M2548</v>
          </cell>
          <cell r="B1053" t="str">
            <v>Chapa múltipla metálica corrugada galvanizada tipo MP 100 ou similar - E = 2,00 mm e D = 2,30 m</v>
          </cell>
          <cell r="C1053" t="str">
            <v>m</v>
          </cell>
          <cell r="D1053">
            <v>5132.7420000000002</v>
          </cell>
        </row>
        <row r="1054">
          <cell r="A1054" t="str">
            <v>M2549</v>
          </cell>
          <cell r="B1054" t="str">
            <v>Chapa múltipla metálica corrugada galvanizada tipo MP 100 ou similar - E = 2,70 mm e D = 2,40 m</v>
          </cell>
          <cell r="C1054" t="str">
            <v>m</v>
          </cell>
          <cell r="D1054">
            <v>6806.9543000000003</v>
          </cell>
        </row>
        <row r="1055">
          <cell r="A1055" t="str">
            <v>M2550</v>
          </cell>
          <cell r="B1055" t="str">
            <v>Chapa múltipla metálica corrugada galvanizada tipo MP 100 ou similar - E = 3,40 mm e D = 2,50 m</v>
          </cell>
          <cell r="C1055" t="str">
            <v>m</v>
          </cell>
          <cell r="D1055">
            <v>8654.5915999999997</v>
          </cell>
        </row>
        <row r="1056">
          <cell r="A1056" t="str">
            <v>M2551</v>
          </cell>
          <cell r="B1056" t="str">
            <v>Chapa múltipla metálica corrugada galvanizada tipo MP 100 ou similar - E = 3,40 mm e D = 2,60 m</v>
          </cell>
          <cell r="C1056" t="str">
            <v>m</v>
          </cell>
          <cell r="D1056">
            <v>9146.4204000000009</v>
          </cell>
        </row>
        <row r="1057">
          <cell r="A1057" t="str">
            <v>M2552</v>
          </cell>
          <cell r="B1057" t="str">
            <v>Chapa múltipla metálica corrugada galvanizada tipo MP 100 ou similar - E = 3,40 mm e D = 2,70 m</v>
          </cell>
          <cell r="C1057" t="str">
            <v>m</v>
          </cell>
          <cell r="D1057">
            <v>9322.9951000000001</v>
          </cell>
        </row>
        <row r="1058">
          <cell r="A1058" t="str">
            <v>M2553</v>
          </cell>
          <cell r="B1058" t="str">
            <v>Chapa múltipla metálica corrugada galvanizada tipo MP 100 ou similar - E = 3,40 mm e D = 2,80 m</v>
          </cell>
          <cell r="C1058" t="str">
            <v>m</v>
          </cell>
          <cell r="D1058">
            <v>9780.4485000000004</v>
          </cell>
        </row>
        <row r="1059">
          <cell r="A1059" t="str">
            <v>M2554</v>
          </cell>
          <cell r="B1059" t="str">
            <v>Chapa múltipla metálica corrugada galvanizada tipo MP 152 ou similar - E = 2,70 mm e D = 1,50 m</v>
          </cell>
          <cell r="C1059" t="str">
            <v>m</v>
          </cell>
          <cell r="D1059">
            <v>6474.9859999999999</v>
          </cell>
        </row>
        <row r="1060">
          <cell r="A1060" t="str">
            <v>M2555</v>
          </cell>
          <cell r="B1060" t="str">
            <v>Chapa múltipla metálica corrugada galvanizada tipo MP 152 ou similar - E = 2,70 mm e D = 1,80 m</v>
          </cell>
          <cell r="C1060" t="str">
            <v>m</v>
          </cell>
          <cell r="D1060">
            <v>7829.3014999999996</v>
          </cell>
        </row>
        <row r="1061">
          <cell r="A1061" t="str">
            <v>M2556</v>
          </cell>
          <cell r="B1061" t="str">
            <v>Chapa múltipla metálica corrugada galvanizada tipo MP 152 ou similar - E = 2,70 mm e D = 1,90 m</v>
          </cell>
          <cell r="C1061" t="str">
            <v>m</v>
          </cell>
          <cell r="D1061">
            <v>8083.4053000000004</v>
          </cell>
        </row>
        <row r="1062">
          <cell r="A1062" t="str">
            <v>M2557</v>
          </cell>
          <cell r="B1062" t="str">
            <v>Chapa múltipla metálica corrugada galvanizada tipo MP 152 ou similar - E = 2,70 mm e D = 2,15 m</v>
          </cell>
          <cell r="C1062" t="str">
            <v>m</v>
          </cell>
          <cell r="D1062">
            <v>9183.6656999999996</v>
          </cell>
        </row>
        <row r="1063">
          <cell r="A1063" t="str">
            <v>M2558</v>
          </cell>
          <cell r="B1063" t="str">
            <v>Chapa múltipla metálica corrugada galvanizada tipo MP 152 ou similar - E = 2,70 mm e D = 2,30 m</v>
          </cell>
          <cell r="C1063" t="str">
            <v>m</v>
          </cell>
          <cell r="D1063">
            <v>9691.6216000000004</v>
          </cell>
        </row>
        <row r="1064">
          <cell r="A1064" t="str">
            <v>M2559</v>
          </cell>
          <cell r="B1064" t="str">
            <v>Chapa múltipla metálica corrugada galvanizada tipo MP 152 ou similar - E = 2,70 mm e D = 2,65 m</v>
          </cell>
          <cell r="C1064" t="str">
            <v>m</v>
          </cell>
          <cell r="D1064">
            <v>11342.609399999999</v>
          </cell>
        </row>
        <row r="1065">
          <cell r="A1065" t="str">
            <v>M2560</v>
          </cell>
          <cell r="B1065" t="str">
            <v>Chapa múltipla metálica corrugada galvanizada tipo MP 152 ou similar - E = 2,70 mm e D = 3,05 m</v>
          </cell>
          <cell r="C1065" t="str">
            <v>m</v>
          </cell>
          <cell r="D1065">
            <v>12949.982</v>
          </cell>
        </row>
        <row r="1066">
          <cell r="A1066" t="str">
            <v>M2561</v>
          </cell>
          <cell r="B1066" t="str">
            <v>Chapa múltipla metálica corrugada galvanizada tipo MP 152 ou similar - E = 2,70 mm e D = 3,20 m</v>
          </cell>
          <cell r="C1066" t="str">
            <v>m</v>
          </cell>
          <cell r="D1066">
            <v>13754.6312</v>
          </cell>
        </row>
        <row r="1067">
          <cell r="A1067" t="str">
            <v>M2562</v>
          </cell>
          <cell r="B1067" t="str">
            <v>Chapa múltipla metálica corrugada galvanizada tipo MP 152 ou similar - E = 2,70 mm e D = 3,40 m</v>
          </cell>
          <cell r="C1067" t="str">
            <v>m</v>
          </cell>
          <cell r="D1067">
            <v>14559.3411</v>
          </cell>
        </row>
        <row r="1068">
          <cell r="A1068" t="str">
            <v>M2563</v>
          </cell>
          <cell r="B1068" t="str">
            <v>Chapa múltipla metálica corrugada galvanizada tipo MP 152 ou similar - E = 2,70 mm e D = 3,65 m</v>
          </cell>
          <cell r="C1068" t="str">
            <v>m</v>
          </cell>
          <cell r="D1068">
            <v>15617.785</v>
          </cell>
        </row>
        <row r="1069">
          <cell r="A1069" t="str">
            <v>M2564</v>
          </cell>
          <cell r="B1069" t="str">
            <v>Chapa múltipla metálica corrugada galvanizada tipo MP 152 ou similar - E = 2,70 mm e D = 3,80 m</v>
          </cell>
          <cell r="C1069" t="str">
            <v>m</v>
          </cell>
          <cell r="D1069">
            <v>16167.770200000001</v>
          </cell>
        </row>
        <row r="1070">
          <cell r="A1070" t="str">
            <v>M2565</v>
          </cell>
          <cell r="B1070" t="str">
            <v>Chapa múltipla metálica corrugada galvanizada tipo MP 152 ou similar - E = 2,70 mm e D = 4,20 m</v>
          </cell>
          <cell r="C1070" t="str">
            <v>m</v>
          </cell>
          <cell r="D1070">
            <v>17818.793900000001</v>
          </cell>
        </row>
        <row r="1071">
          <cell r="A1071" t="str">
            <v>M2566</v>
          </cell>
          <cell r="B1071" t="str">
            <v>Chapa múltipla metálica corrugada galvanizada tipo MP 152 ou similar - E = 2,70 mm e D = 4,60 m</v>
          </cell>
          <cell r="C1071" t="str">
            <v>m</v>
          </cell>
          <cell r="D1071">
            <v>19424.968000000001</v>
          </cell>
        </row>
        <row r="1072">
          <cell r="A1072" t="str">
            <v>M2567</v>
          </cell>
          <cell r="B1072" t="str">
            <v>Chapa múltipla metálica corrugada galvanizada tipo MP 152 ou similar - E = 3,40 mm e D = 4,80 m</v>
          </cell>
          <cell r="C1072" t="str">
            <v>m</v>
          </cell>
          <cell r="D1072">
            <v>22076.273799999999</v>
          </cell>
        </row>
        <row r="1073">
          <cell r="A1073" t="str">
            <v>M2568</v>
          </cell>
          <cell r="B1073" t="str">
            <v>Chapa múltipla metálica corrugada galvanizada tipo MP 152 ou similar - E = 3,40 mm e D = 5,00 m</v>
          </cell>
          <cell r="C1073" t="str">
            <v>m</v>
          </cell>
          <cell r="D1073">
            <v>22699.525600000001</v>
          </cell>
        </row>
        <row r="1074">
          <cell r="A1074" t="str">
            <v>M2569</v>
          </cell>
          <cell r="B1074" t="str">
            <v>Chapa múltipla metálica corrugada galvanizada tipo MP 152 ou similar - E = 3,90 mm e D = 5,35 m</v>
          </cell>
          <cell r="C1074" t="str">
            <v>m</v>
          </cell>
          <cell r="D1074">
            <v>28454.4388</v>
          </cell>
        </row>
        <row r="1075">
          <cell r="A1075" t="str">
            <v>M2570</v>
          </cell>
          <cell r="B1075" t="str">
            <v>Chapa múltipla metálica corrugada galvanizada tipo MP 152 ou similar - E = 3,90 mm e D = 5,70 m</v>
          </cell>
          <cell r="C1075" t="str">
            <v>m</v>
          </cell>
          <cell r="D1075">
            <v>30490.716100000001</v>
          </cell>
        </row>
        <row r="1076">
          <cell r="A1076" t="str">
            <v>M2571</v>
          </cell>
          <cell r="B1076" t="str">
            <v>Chapa múltipla metálica corrugada galvanizada tipo MP 152 ou similar - E = 4,70 mm e D = 6,10 m</v>
          </cell>
          <cell r="C1076" t="str">
            <v>m</v>
          </cell>
          <cell r="D1076">
            <v>37667.7114</v>
          </cell>
        </row>
        <row r="1077">
          <cell r="A1077" t="str">
            <v>M2572</v>
          </cell>
          <cell r="B1077" t="str">
            <v>Chapa múltipla metálica corrugada galvanizada tipo MP 152 ou similar - E = 6,40 mm e D = 6,50 m</v>
          </cell>
          <cell r="C1077" t="str">
            <v>m</v>
          </cell>
          <cell r="D1077">
            <v>44830.711600000002</v>
          </cell>
        </row>
        <row r="1078">
          <cell r="A1078" t="str">
            <v>M2573</v>
          </cell>
          <cell r="B1078" t="str">
            <v>Chapa múltipla metálica corrugada galvanizada tipo MP 152 ou similar - E = 6,40 mm e D = 6,85 m</v>
          </cell>
          <cell r="C1078" t="str">
            <v>m</v>
          </cell>
          <cell r="D1078">
            <v>47637.000500000002</v>
          </cell>
        </row>
        <row r="1079">
          <cell r="A1079" t="str">
            <v>M2574</v>
          </cell>
          <cell r="B1079" t="str">
            <v>Chapa múltipla metálica corrugada galvanizada tipo MP 152 ou similar - E = 6,40 mm e D = 7,25 m</v>
          </cell>
          <cell r="C1079" t="str">
            <v>m</v>
          </cell>
          <cell r="D1079">
            <v>50082.426800000001</v>
          </cell>
        </row>
        <row r="1080">
          <cell r="A1080" t="str">
            <v>M2580</v>
          </cell>
          <cell r="B1080" t="str">
            <v>Parafuso de cabeça sextavada em aço galvanizado com porca e arruela de pressão - D = 7,938 mm (5/16")</v>
          </cell>
          <cell r="C1080" t="str">
            <v>cj</v>
          </cell>
          <cell r="D1080">
            <v>0.72660000000000002</v>
          </cell>
        </row>
        <row r="1081">
          <cell r="A1081" t="str">
            <v>M2585</v>
          </cell>
          <cell r="B1081" t="str">
            <v>Tirante de barra de aço - tensão de escoamento = 520 MPa, tensão de ruptura = 690 MPa e D = 25 mm</v>
          </cell>
          <cell r="C1081" t="str">
            <v>m</v>
          </cell>
          <cell r="D1081">
            <v>63.58</v>
          </cell>
        </row>
        <row r="1082">
          <cell r="A1082" t="str">
            <v>M2586</v>
          </cell>
          <cell r="B1082" t="str">
            <v>Tirante de barra de aço - tensão de escoamento = 700 MPa, tensão de ruptura = 800 MPa e D = 19 mm</v>
          </cell>
          <cell r="C1082" t="str">
            <v>m</v>
          </cell>
          <cell r="D1082">
            <v>26.66</v>
          </cell>
        </row>
        <row r="1083">
          <cell r="A1083" t="str">
            <v>M2587</v>
          </cell>
          <cell r="B1083" t="str">
            <v>Tirante de barra de aço - tensão de escoamento = 700 MPa, tensão de ruptura = 800 MPa e D = 22 mm</v>
          </cell>
          <cell r="C1083" t="str">
            <v>m</v>
          </cell>
          <cell r="D1083">
            <v>38.54</v>
          </cell>
        </row>
        <row r="1084">
          <cell r="A1084" t="str">
            <v>M2588</v>
          </cell>
          <cell r="B1084" t="str">
            <v>Tirante de barra de aço - tensão de escoamento = 700 MPa, tensão de ruptura = 800 MPa e D = 25 mm</v>
          </cell>
          <cell r="C1084" t="str">
            <v>m</v>
          </cell>
          <cell r="D1084">
            <v>47.98</v>
          </cell>
        </row>
        <row r="1085">
          <cell r="A1085" t="str">
            <v>M2589</v>
          </cell>
          <cell r="B1085" t="str">
            <v>Tirante de barra de aço - tensão de escoamento = 700 MPa, tensão de ruptura = 800 MPa e D = 32 mm</v>
          </cell>
          <cell r="C1085" t="str">
            <v>m</v>
          </cell>
          <cell r="D1085">
            <v>88.88</v>
          </cell>
        </row>
        <row r="1086">
          <cell r="A1086" t="str">
            <v>M2590</v>
          </cell>
          <cell r="B1086" t="str">
            <v>Tirante de barra de aço - tensão de escoamento = 700 MPa, tensão de ruptura = 800 MPa e D = 36 mm</v>
          </cell>
          <cell r="C1086" t="str">
            <v>m</v>
          </cell>
          <cell r="D1086">
            <v>103.17</v>
          </cell>
        </row>
        <row r="1087">
          <cell r="A1087" t="str">
            <v>M2591</v>
          </cell>
          <cell r="B1087" t="str">
            <v>Luva em aço para emenda de tirantes - D = 73 mm e C = 150 mm</v>
          </cell>
          <cell r="C1087" t="str">
            <v>un</v>
          </cell>
          <cell r="D1087">
            <v>150.94999999999999</v>
          </cell>
        </row>
        <row r="1088">
          <cell r="A1088" t="str">
            <v>M2597</v>
          </cell>
          <cell r="B1088" t="str">
            <v>Concreto usinado - fck = 40 MPa (comercial)</v>
          </cell>
          <cell r="C1088" t="str">
            <v>m³</v>
          </cell>
          <cell r="D1088" t="str">
            <v>-</v>
          </cell>
        </row>
        <row r="1089">
          <cell r="A1089" t="str">
            <v>M2598</v>
          </cell>
          <cell r="B1089" t="str">
            <v>Concreto usinado - fck = 45 MPa (comercial)</v>
          </cell>
          <cell r="C1089" t="str">
            <v>m³</v>
          </cell>
          <cell r="D1089" t="str">
            <v>-</v>
          </cell>
        </row>
        <row r="1090">
          <cell r="A1090" t="str">
            <v>M2599</v>
          </cell>
          <cell r="B1090" t="str">
            <v>Concreto usinado - fck = 50 MPa (comercial)</v>
          </cell>
          <cell r="C1090" t="str">
            <v>m³</v>
          </cell>
          <cell r="D1090" t="str">
            <v>-</v>
          </cell>
        </row>
        <row r="1091">
          <cell r="A1091" t="str">
            <v>M2601</v>
          </cell>
          <cell r="B1091" t="str">
            <v>Aparelho de apoio metálico esférico fixo com 4 chumbadores e capacidade de 1.000 kN</v>
          </cell>
          <cell r="C1091" t="str">
            <v>un</v>
          </cell>
          <cell r="D1091">
            <v>7105.7731999999996</v>
          </cell>
        </row>
        <row r="1092">
          <cell r="A1092" t="str">
            <v>M2602</v>
          </cell>
          <cell r="B1092" t="str">
            <v>Aparelho de apoio metálico esférico unidirecional com 4 chumbadores e capacidade de 1.500 kN</v>
          </cell>
          <cell r="C1092" t="str">
            <v>un</v>
          </cell>
          <cell r="D1092">
            <v>14675.761699999999</v>
          </cell>
        </row>
        <row r="1093">
          <cell r="A1093" t="str">
            <v>M2603</v>
          </cell>
          <cell r="B1093" t="str">
            <v>Aparelho de apoio metálico esférico fixo com 4 chumbadores e capacidade de 1.500 kN</v>
          </cell>
          <cell r="C1093" t="str">
            <v>un</v>
          </cell>
          <cell r="D1093">
            <v>11215.581700000001</v>
          </cell>
        </row>
        <row r="1094">
          <cell r="A1094" t="str">
            <v>M2604</v>
          </cell>
          <cell r="B1094" t="str">
            <v>Aparelho de apoio metálico esférico fixo com 4 chumbadores e capacidade de 2.000 kN</v>
          </cell>
          <cell r="C1094" t="str">
            <v>un</v>
          </cell>
          <cell r="D1094">
            <v>13045.204599999999</v>
          </cell>
        </row>
        <row r="1095">
          <cell r="A1095" t="str">
            <v>M2605</v>
          </cell>
          <cell r="B1095" t="str">
            <v>Aparelho de apoio metálico esférico fixo com 4 chumbadores e capacidade de 2.500 kN</v>
          </cell>
          <cell r="C1095" t="str">
            <v>un</v>
          </cell>
          <cell r="D1095">
            <v>15843.150100000001</v>
          </cell>
        </row>
        <row r="1096">
          <cell r="A1096" t="str">
            <v>M2606</v>
          </cell>
          <cell r="B1096" t="str">
            <v>Aparelho de apoio metálico esférico fixo com 4 chumbadores e capacidade de 3.000 kN</v>
          </cell>
          <cell r="C1096" t="str">
            <v>un</v>
          </cell>
          <cell r="D1096">
            <v>18694.3115</v>
          </cell>
        </row>
        <row r="1097">
          <cell r="A1097" t="str">
            <v>M2607</v>
          </cell>
          <cell r="B1097" t="str">
            <v>Aparelho de apoio metálico esférico fixo com 4 chumbadores e capacidade de 3.500 kN</v>
          </cell>
          <cell r="C1097" t="str">
            <v>un</v>
          </cell>
          <cell r="D1097">
            <v>21943.109799999998</v>
          </cell>
        </row>
        <row r="1098">
          <cell r="A1098" t="str">
            <v>M2608</v>
          </cell>
          <cell r="B1098" t="str">
            <v>Aparelho de apoio metálico esférico fixo com 4 chumbadores e capacidade de 4.000 kN</v>
          </cell>
          <cell r="C1098" t="str">
            <v>un</v>
          </cell>
          <cell r="D1098">
            <v>29573.862000000001</v>
          </cell>
        </row>
        <row r="1099">
          <cell r="A1099" t="str">
            <v>M2609</v>
          </cell>
          <cell r="B1099" t="str">
            <v>Aparelho de apoio metálico esférico unidirecional com 4 chumbadores e capacidade de 1.000 kN</v>
          </cell>
          <cell r="C1099" t="str">
            <v>un</v>
          </cell>
          <cell r="D1099">
            <v>10730.4131</v>
          </cell>
        </row>
        <row r="1100">
          <cell r="A1100" t="str">
            <v>M2610</v>
          </cell>
          <cell r="B1100" t="str">
            <v>Aparelho de apoio metálico esférico unidirecional com 4 chumbadores e capacidade de 2.000 kN</v>
          </cell>
          <cell r="C1100" t="str">
            <v>un</v>
          </cell>
          <cell r="D1100">
            <v>17923.100600000002</v>
          </cell>
        </row>
        <row r="1101">
          <cell r="A1101" t="str">
            <v>M2611</v>
          </cell>
          <cell r="B1101" t="str">
            <v>Aparelho de apoio metálico esférico unidirecional com 4 chumbadores e capacidade de 2.500 kN</v>
          </cell>
          <cell r="C1101" t="str">
            <v>un</v>
          </cell>
          <cell r="D1101">
            <v>21311.481800000001</v>
          </cell>
        </row>
        <row r="1102">
          <cell r="A1102" t="str">
            <v>M2612</v>
          </cell>
          <cell r="B1102" t="str">
            <v>Aparelho de apoio metálico esférico unidirecional com 4 chumbadores e capacidade de 3.000 kN</v>
          </cell>
          <cell r="C1102" t="str">
            <v>un</v>
          </cell>
          <cell r="D1102">
            <v>24406.748299999999</v>
          </cell>
        </row>
        <row r="1103">
          <cell r="A1103" t="str">
            <v>M2613</v>
          </cell>
          <cell r="B1103" t="str">
            <v>Aparelho de apoio metálico esférico unidirecional com 4 chumbadores e capacidade de 3.500 kN</v>
          </cell>
          <cell r="C1103" t="str">
            <v>un</v>
          </cell>
          <cell r="D1103">
            <v>28330.4094</v>
          </cell>
        </row>
        <row r="1104">
          <cell r="A1104" t="str">
            <v>M2614</v>
          </cell>
          <cell r="B1104" t="str">
            <v>Aparelho de apoio metálico esférico unidirecional com 4 chumbadores e capacidade de 4.000 kN</v>
          </cell>
          <cell r="C1104" t="str">
            <v>un</v>
          </cell>
          <cell r="D1104">
            <v>31708.505700000002</v>
          </cell>
        </row>
        <row r="1105">
          <cell r="A1105" t="str">
            <v>M2615</v>
          </cell>
          <cell r="B1105" t="str">
            <v>Aparelho de apoio metálico esférico fixo com 4 chumbadores e capacidade de 4.500 kN</v>
          </cell>
          <cell r="C1105" t="str">
            <v>un</v>
          </cell>
          <cell r="D1105">
            <v>31933.5484</v>
          </cell>
        </row>
        <row r="1106">
          <cell r="A1106" t="str">
            <v>M2616</v>
          </cell>
          <cell r="B1106" t="str">
            <v>Aparelho de apoio metálico esférico fixo com 4 chumbadores e capacidade de 5.000 kN</v>
          </cell>
          <cell r="C1106" t="str">
            <v>un</v>
          </cell>
          <cell r="D1106">
            <v>35691.562599999997</v>
          </cell>
        </row>
        <row r="1107">
          <cell r="A1107" t="str">
            <v>M2617</v>
          </cell>
          <cell r="B1107" t="str">
            <v>Aparelho de apoio metálico esférico fixo com 4 chumbadores e capacidade de 5.500 kN</v>
          </cell>
          <cell r="C1107" t="str">
            <v>un</v>
          </cell>
          <cell r="D1107">
            <v>37742.190399999999</v>
          </cell>
        </row>
        <row r="1108">
          <cell r="A1108" t="str">
            <v>M2618</v>
          </cell>
          <cell r="B1108" t="str">
            <v>Aparelho de apoio metálico esférico fixo com 4 chumbadores e capacidade de 6.000 kN</v>
          </cell>
          <cell r="C1108" t="str">
            <v>un</v>
          </cell>
          <cell r="D1108">
            <v>42511.291299999997</v>
          </cell>
        </row>
        <row r="1109">
          <cell r="A1109" t="str">
            <v>M2619</v>
          </cell>
          <cell r="B1109" t="str">
            <v>Aparelho de apoio metálico esférico fixo com 4 chumbadores e capacidade de 6.500 kN</v>
          </cell>
          <cell r="C1109" t="str">
            <v>un</v>
          </cell>
          <cell r="D1109">
            <v>45924.714699999997</v>
          </cell>
        </row>
        <row r="1110">
          <cell r="A1110" t="str">
            <v>M2620</v>
          </cell>
          <cell r="B1110" t="str">
            <v>Aparelho de apoio metálico esférico fixo com 4 chumbadores e capacidade de 7.000 kN</v>
          </cell>
          <cell r="C1110" t="str">
            <v>un</v>
          </cell>
          <cell r="D1110">
            <v>54497.777600000001</v>
          </cell>
        </row>
        <row r="1111">
          <cell r="A1111" t="str">
            <v>M2621</v>
          </cell>
          <cell r="B1111" t="str">
            <v>Aparelho de apoio metálico esférico fixo com 4 chumbadores e capacidade de 7.500 kN</v>
          </cell>
          <cell r="C1111" t="str">
            <v>un</v>
          </cell>
          <cell r="D1111">
            <v>54531.820099999997</v>
          </cell>
        </row>
        <row r="1112">
          <cell r="A1112" t="str">
            <v>M2622</v>
          </cell>
          <cell r="B1112" t="str">
            <v>Aparelho de apoio metálico esférico fixo com 4 chumbadores e capacidade de 8.000 kN</v>
          </cell>
          <cell r="C1112" t="str">
            <v>un</v>
          </cell>
          <cell r="D1112">
            <v>56883.829700000002</v>
          </cell>
        </row>
        <row r="1113">
          <cell r="A1113" t="str">
            <v>M2623</v>
          </cell>
          <cell r="B1113" t="str">
            <v>Grelha metálica para boca de lobo com capacidade de até 300 kN - C = 0,90 m e L = 0,30 m</v>
          </cell>
          <cell r="C1113" t="str">
            <v>un</v>
          </cell>
          <cell r="D1113">
            <v>534.13739999999996</v>
          </cell>
        </row>
        <row r="1114">
          <cell r="A1114" t="str">
            <v>M2624</v>
          </cell>
          <cell r="B1114" t="str">
            <v>Grelha de piso em PVC para passagem de pedestres - C = 50 cm e L = 13 cm</v>
          </cell>
          <cell r="C1114" t="str">
            <v>un</v>
          </cell>
          <cell r="D1114">
            <v>81.311000000000007</v>
          </cell>
        </row>
        <row r="1115">
          <cell r="A1115" t="str">
            <v>M2625</v>
          </cell>
          <cell r="B1115" t="str">
            <v>Marco em PVC para grelha de piso - L = 2,50 m</v>
          </cell>
          <cell r="C1115" t="str">
            <v>un</v>
          </cell>
          <cell r="D1115">
            <v>102.387</v>
          </cell>
        </row>
        <row r="1116">
          <cell r="A1116" t="str">
            <v>M2626</v>
          </cell>
          <cell r="B1116" t="str">
            <v>Grelha de piso em PVC para passagem de veículos de até 3 t - C = 50 cm e L = 13 cm</v>
          </cell>
          <cell r="C1116" t="str">
            <v>un</v>
          </cell>
          <cell r="D1116">
            <v>101.3271</v>
          </cell>
        </row>
        <row r="1117">
          <cell r="A1117" t="str">
            <v>M2627</v>
          </cell>
          <cell r="B1117" t="str">
            <v>Grelha de piso em PVC para passagem de veículos de até 10 t - C = 50 cm e L = 13 cm</v>
          </cell>
          <cell r="C1117" t="str">
            <v>un</v>
          </cell>
          <cell r="D1117">
            <v>147.37860000000001</v>
          </cell>
        </row>
        <row r="1118">
          <cell r="A1118" t="str">
            <v>M2628</v>
          </cell>
          <cell r="B1118" t="str">
            <v>Grelha de piso em PVC para passagem de pedestres - C = 50 cm e L = 20 cm</v>
          </cell>
          <cell r="C1118" t="str">
            <v>un</v>
          </cell>
          <cell r="D1118">
            <v>133.7936</v>
          </cell>
        </row>
        <row r="1119">
          <cell r="A1119" t="str">
            <v>M2629</v>
          </cell>
          <cell r="B1119" t="str">
            <v>Grelha de piso em PVC para passagem de veículos de até 3 t - C = 50 cm e L = 20 cm</v>
          </cell>
          <cell r="C1119" t="str">
            <v>un</v>
          </cell>
          <cell r="D1119">
            <v>162.20859999999999</v>
          </cell>
        </row>
        <row r="1120">
          <cell r="A1120" t="str">
            <v>M2631</v>
          </cell>
          <cell r="B1120" t="str">
            <v>Grelha metálica para canaletas - C = 1,00 m e L = 0,10 m</v>
          </cell>
          <cell r="C1120" t="str">
            <v>un</v>
          </cell>
          <cell r="D1120">
            <v>75.853399999999993</v>
          </cell>
        </row>
        <row r="1121">
          <cell r="A1121" t="str">
            <v>M2632</v>
          </cell>
          <cell r="B1121" t="str">
            <v>Grelha metálica para canaletas - C = 1,00 m e L = 0,15 m</v>
          </cell>
          <cell r="C1121" t="str">
            <v>un</v>
          </cell>
          <cell r="D1121">
            <v>157.6609</v>
          </cell>
        </row>
        <row r="1122">
          <cell r="A1122" t="str">
            <v>M2633</v>
          </cell>
          <cell r="B1122" t="str">
            <v>Porta-grelha metálica - C = 1,00 m e L = 0,15 m</v>
          </cell>
          <cell r="C1122" t="str">
            <v>m</v>
          </cell>
          <cell r="D1122">
            <v>125.35599999999999</v>
          </cell>
        </row>
        <row r="1123">
          <cell r="A1123" t="str">
            <v>M2634</v>
          </cell>
          <cell r="B1123" t="str">
            <v>Grelha metálica para canaletas - C = 1,00 m e L = 0,20 m</v>
          </cell>
          <cell r="C1123" t="str">
            <v>un</v>
          </cell>
          <cell r="D1123">
            <v>304.9753</v>
          </cell>
        </row>
        <row r="1124">
          <cell r="A1124" t="str">
            <v>M2635</v>
          </cell>
          <cell r="B1124" t="str">
            <v>Porta-grelha metálica - C = 1,00 m e L = 0,20 m</v>
          </cell>
          <cell r="C1124" t="str">
            <v>m</v>
          </cell>
          <cell r="D1124">
            <v>121.697</v>
          </cell>
        </row>
        <row r="1125">
          <cell r="A1125" t="str">
            <v>M2636</v>
          </cell>
          <cell r="B1125" t="str">
            <v>Porta-grelha metálica - C = 1,00 m e L = 0,10 m</v>
          </cell>
          <cell r="C1125" t="str">
            <v>m</v>
          </cell>
          <cell r="D1125">
            <v>83.615499999999997</v>
          </cell>
        </row>
        <row r="1126">
          <cell r="A1126" t="str">
            <v>M2637</v>
          </cell>
          <cell r="B1126" t="str">
            <v>Aparelho de apoio metálico esférico fixo com 4 chumbadores e capacidade de 8.500 kN</v>
          </cell>
          <cell r="C1126" t="str">
            <v>un</v>
          </cell>
          <cell r="D1126">
            <v>58416.03</v>
          </cell>
        </row>
        <row r="1127">
          <cell r="A1127" t="str">
            <v>M2638</v>
          </cell>
          <cell r="B1127" t="str">
            <v>Aparelho de apoio metálico esférico fixo com 4 chumbadores e capacidade de 9.000 kN</v>
          </cell>
          <cell r="C1127" t="str">
            <v>un</v>
          </cell>
          <cell r="D1127">
            <v>67203.540800000002</v>
          </cell>
        </row>
        <row r="1128">
          <cell r="A1128" t="str">
            <v>M2639</v>
          </cell>
          <cell r="B1128" t="str">
            <v>Aparelho de apoio metálico esférico fixo com 4 chumbadores e capacidade de 9.500 kN</v>
          </cell>
          <cell r="C1128" t="str">
            <v>un</v>
          </cell>
          <cell r="D1128">
            <v>71314.477599999998</v>
          </cell>
        </row>
        <row r="1129">
          <cell r="A1129" t="str">
            <v>M2640</v>
          </cell>
          <cell r="B1129" t="str">
            <v>Aparelho de apoio metálico esférico fixo com 4 chumbadores e capacidade de 10.000 kN</v>
          </cell>
          <cell r="C1129" t="str">
            <v>un</v>
          </cell>
          <cell r="D1129">
            <v>74902.282000000007</v>
          </cell>
        </row>
        <row r="1130">
          <cell r="A1130" t="str">
            <v>M2641</v>
          </cell>
          <cell r="B1130" t="str">
            <v>Aparelho de apoio metálico esférico unidirecional com 4 chumbadores e capacidade de 4.500 kN</v>
          </cell>
          <cell r="C1130" t="str">
            <v>un</v>
          </cell>
          <cell r="D1130">
            <v>36444.234299999996</v>
          </cell>
        </row>
        <row r="1131">
          <cell r="A1131" t="str">
            <v>M2642</v>
          </cell>
          <cell r="B1131" t="str">
            <v>Aparelho de apoio metálico esférico unidirecional com 4 chumbadores e capacidade de 5.000 kN</v>
          </cell>
          <cell r="C1131" t="str">
            <v>un</v>
          </cell>
          <cell r="D1131">
            <v>41191.276100000003</v>
          </cell>
        </row>
        <row r="1132">
          <cell r="A1132" t="str">
            <v>M2643</v>
          </cell>
          <cell r="B1132" t="str">
            <v>Aparelho de apoio metálico esférico unidirecional com 4 chumbadores e capacidade de 5.500 kN</v>
          </cell>
          <cell r="C1132" t="str">
            <v>un</v>
          </cell>
          <cell r="D1132">
            <v>43667.868199999997</v>
          </cell>
        </row>
        <row r="1133">
          <cell r="A1133" t="str">
            <v>M2644</v>
          </cell>
          <cell r="B1133" t="str">
            <v>Aparelho de apoio metálico esférico unidirecional com 4 chumbadores e capacidade de 6.000 kN</v>
          </cell>
          <cell r="C1133" t="str">
            <v>un</v>
          </cell>
          <cell r="D1133">
            <v>48863.961499999998</v>
          </cell>
        </row>
        <row r="1134">
          <cell r="A1134" t="str">
            <v>M2645</v>
          </cell>
          <cell r="B1134" t="str">
            <v>Aparelho de apoio metálico esférico unidirecional com 4 chumbadores e capacidade de 6.500 kN</v>
          </cell>
          <cell r="C1134" t="str">
            <v>un</v>
          </cell>
          <cell r="D1134">
            <v>52339.003100000002</v>
          </cell>
        </row>
        <row r="1135">
          <cell r="A1135" t="str">
            <v>M2646</v>
          </cell>
          <cell r="B1135" t="str">
            <v>Aparelho de apoio metálico esférico unidirecional com 4 chumbadores e capacidade de 7.000 kN</v>
          </cell>
          <cell r="C1135" t="str">
            <v>un</v>
          </cell>
          <cell r="D1135">
            <v>56236.048499999997</v>
          </cell>
        </row>
        <row r="1136">
          <cell r="A1136" t="str">
            <v>M2647</v>
          </cell>
          <cell r="B1136" t="str">
            <v>Aparelho de apoio metálico esférico unidirecional com 4 chumbadores e capacidade de 7.500 kN</v>
          </cell>
          <cell r="C1136" t="str">
            <v>un</v>
          </cell>
          <cell r="D1136">
            <v>60358.009400000003</v>
          </cell>
        </row>
        <row r="1137">
          <cell r="A1137" t="str">
            <v>M2648</v>
          </cell>
          <cell r="B1137" t="str">
            <v>Fincapino de ação direta e pino com furo - D = 6,35 mm (1/4")</v>
          </cell>
          <cell r="C1137" t="str">
            <v>un</v>
          </cell>
          <cell r="D1137">
            <v>1.5415000000000001</v>
          </cell>
        </row>
        <row r="1138">
          <cell r="A1138" t="str">
            <v>M2649</v>
          </cell>
          <cell r="B1138" t="str">
            <v>Aparelho de apoio metálico esférico unidirecional com 4 chumbadores e capacidade de 8.000 kN</v>
          </cell>
          <cell r="C1138" t="str">
            <v>un</v>
          </cell>
          <cell r="D1138">
            <v>64155.914400000001</v>
          </cell>
        </row>
        <row r="1139">
          <cell r="A1139" t="str">
            <v>M2650</v>
          </cell>
          <cell r="B1139" t="str">
            <v>Aparelho de apoio metálico esférico unidirecional com 4 chumbadores e capacidade de 8.500 kN</v>
          </cell>
          <cell r="C1139" t="str">
            <v>un</v>
          </cell>
          <cell r="D1139">
            <v>69144.100900000005</v>
          </cell>
        </row>
        <row r="1140">
          <cell r="A1140" t="str">
            <v>M2651</v>
          </cell>
          <cell r="B1140" t="str">
            <v>Chapa múltipla metálica corrugada revestida em epóxi tipo MP 100 ou similar - E = 1,60 mm e D = 0,60 m</v>
          </cell>
          <cell r="C1140" t="str">
            <v>m</v>
          </cell>
          <cell r="D1140">
            <v>1370.0327</v>
          </cell>
        </row>
        <row r="1141">
          <cell r="A1141" t="str">
            <v>M2652</v>
          </cell>
          <cell r="B1141" t="str">
            <v>Chapa múltipla metálica corrugada revestida em epóxi tipo MP 100 ou similar - E = 1,60 mm e D = 0,70 m</v>
          </cell>
          <cell r="C1141" t="str">
            <v>m</v>
          </cell>
          <cell r="D1141">
            <v>1584.0968</v>
          </cell>
        </row>
        <row r="1142">
          <cell r="A1142" t="str">
            <v>M2653</v>
          </cell>
          <cell r="B1142" t="str">
            <v>Chapa múltipla metálica corrugada revestida em epóxi tipo MP 100 ou similar - E = 1,60 mm e D = 0,80 m</v>
          </cell>
          <cell r="C1142" t="str">
            <v>m</v>
          </cell>
          <cell r="D1142">
            <v>1798.1765</v>
          </cell>
        </row>
        <row r="1143">
          <cell r="A1143" t="str">
            <v>M2654</v>
          </cell>
          <cell r="B1143" t="str">
            <v>Chapa múltipla metálica corrugada revestida em epóxi tipo MP 100 ou similar - E = 1,60 mm e D = 0,90 m</v>
          </cell>
          <cell r="C1143" t="str">
            <v>m</v>
          </cell>
          <cell r="D1143">
            <v>1969.4287999999999</v>
          </cell>
        </row>
        <row r="1144">
          <cell r="A1144" t="str">
            <v>M2655</v>
          </cell>
          <cell r="B1144" t="str">
            <v>Chapa múltipla metálica corrugada revestida em epóxi tipo MP 100 ou similar - E = 1,60 mm e D = 1,00 m</v>
          </cell>
          <cell r="C1144" t="str">
            <v>m</v>
          </cell>
          <cell r="D1144">
            <v>2183.4971999999998</v>
          </cell>
        </row>
        <row r="1145">
          <cell r="A1145" t="str">
            <v>M2656</v>
          </cell>
          <cell r="B1145" t="str">
            <v>Chapa múltipla metálica corrugada revestida em epóxi tipo MP 100 ou similar - E = 1,60 mm e D = 1,10 m</v>
          </cell>
          <cell r="C1145" t="str">
            <v>m</v>
          </cell>
          <cell r="D1145">
            <v>2483.2145</v>
          </cell>
        </row>
        <row r="1146">
          <cell r="A1146" t="str">
            <v>M2657</v>
          </cell>
          <cell r="B1146" t="str">
            <v>Chapa múltipla metálica corrugada revestida em epóxi tipo MP 100 ou similar - E = 1,60 mm e D = 1,20 m</v>
          </cell>
          <cell r="C1146" t="str">
            <v>m</v>
          </cell>
          <cell r="D1146">
            <v>2654.4720000000002</v>
          </cell>
        </row>
        <row r="1147">
          <cell r="A1147" t="str">
            <v>M2658</v>
          </cell>
          <cell r="B1147" t="str">
            <v>Chapa múltipla metálica corrugada revestida em epóxi tipo MP 100 ou similar - E = 1,60 mm e D = 1,30 m</v>
          </cell>
          <cell r="C1147" t="str">
            <v>m</v>
          </cell>
          <cell r="D1147">
            <v>2868.5328</v>
          </cell>
        </row>
        <row r="1148">
          <cell r="A1148" t="str">
            <v>M2659</v>
          </cell>
          <cell r="B1148" t="str">
            <v>Chapa múltipla metálica corrugada revestida em epóxi tipo MP 100 ou similar - E = 1,60 mm e D = 1,40 m</v>
          </cell>
          <cell r="C1148" t="str">
            <v>m</v>
          </cell>
          <cell r="D1148">
            <v>3039.8031000000001</v>
          </cell>
        </row>
        <row r="1149">
          <cell r="A1149" t="str">
            <v>M2660</v>
          </cell>
          <cell r="B1149" t="str">
            <v>Chapa múltipla metálica corrugada revestida em epóxi tipo MP 100 ou similar - E = 1,60 mm e D = 1,50 m</v>
          </cell>
          <cell r="C1149" t="str">
            <v>m</v>
          </cell>
          <cell r="D1149">
            <v>3253.8314</v>
          </cell>
        </row>
        <row r="1150">
          <cell r="A1150" t="str">
            <v>M2661</v>
          </cell>
          <cell r="B1150" t="str">
            <v>Chapa múltipla metálica corrugada revestida em epóxi tipo MP 100 ou similar - E = 1,60 mm e D = 1,60 m</v>
          </cell>
          <cell r="C1150" t="str">
            <v>m</v>
          </cell>
          <cell r="D1150">
            <v>3467.9351000000001</v>
          </cell>
        </row>
        <row r="1151">
          <cell r="A1151" t="str">
            <v>M2662</v>
          </cell>
          <cell r="B1151" t="str">
            <v>Chapa múltipla metálica corrugada revestida em epóxi tipo MP 100 ou similar - E = 1,60 mm e D = 1,70 m</v>
          </cell>
          <cell r="C1151" t="str">
            <v>m</v>
          </cell>
          <cell r="D1151">
            <v>3639.1810999999998</v>
          </cell>
        </row>
        <row r="1152">
          <cell r="A1152" t="str">
            <v>M2663</v>
          </cell>
          <cell r="B1152" t="str">
            <v>Chapa múltipla metálica corrugada revestida em epóxi tipo MP 100 ou similar - E = 1,60 mm e D = 1,80 m</v>
          </cell>
          <cell r="C1152" t="str">
            <v>m</v>
          </cell>
          <cell r="D1152">
            <v>3853.2055999999998</v>
          </cell>
        </row>
        <row r="1153">
          <cell r="A1153" t="str">
            <v>M2664</v>
          </cell>
          <cell r="B1153" t="str">
            <v>Chapa múltipla metálica corrugada revestida em epóxi tipo MP 100 ou similar - E = 2,00 mm e D = 1,90 m</v>
          </cell>
          <cell r="C1153" t="str">
            <v>m</v>
          </cell>
          <cell r="D1153">
            <v>4524.1220999999996</v>
          </cell>
        </row>
        <row r="1154">
          <cell r="A1154" t="str">
            <v>M2665</v>
          </cell>
          <cell r="B1154" t="str">
            <v>Chapa múltipla metálica corrugada revestida em epóxi tipo MP 100 ou similar - E = 2,00 mm e D = 2,00 m</v>
          </cell>
          <cell r="C1154" t="str">
            <v>m</v>
          </cell>
          <cell r="D1154">
            <v>4768.7128000000002</v>
          </cell>
        </row>
        <row r="1155">
          <cell r="A1155" t="str">
            <v>M2666</v>
          </cell>
          <cell r="B1155" t="str">
            <v>Chapa múltipla metálica corrugada revestida em epóxi tipo MP 100 ou similar - E = 2,00 mm e D = 2,10 m</v>
          </cell>
          <cell r="C1155" t="str">
            <v>m</v>
          </cell>
          <cell r="D1155">
            <v>5094.6624000000002</v>
          </cell>
        </row>
        <row r="1156">
          <cell r="A1156" t="str">
            <v>M2667</v>
          </cell>
          <cell r="B1156" t="str">
            <v>Chapa múltipla metálica corrugada revestida em epóxi tipo MP 100 ou similar - E = 2,00 mm e D = 2,20 m</v>
          </cell>
          <cell r="C1156" t="str">
            <v>m</v>
          </cell>
          <cell r="D1156">
            <v>5217.0515999999998</v>
          </cell>
        </row>
        <row r="1157">
          <cell r="A1157" t="str">
            <v>M2668</v>
          </cell>
          <cell r="B1157" t="str">
            <v>Chapa múltipla metálica corrugada revestida em epóxi tipo MP 100 ou similar - E = 2,00 mm e D = 2,30 m</v>
          </cell>
          <cell r="C1157" t="str">
            <v>m</v>
          </cell>
          <cell r="D1157">
            <v>5420.8036000000002</v>
          </cell>
        </row>
        <row r="1158">
          <cell r="A1158" t="str">
            <v>M2669</v>
          </cell>
          <cell r="B1158" t="str">
            <v>Chapa múltipla metálica corrugada revestida em epóxi tipo MP 100 ou similar - E = 2,70 mm e D = 2,40 m</v>
          </cell>
          <cell r="C1158" t="str">
            <v>m</v>
          </cell>
          <cell r="D1158">
            <v>7288.8657999999996</v>
          </cell>
        </row>
        <row r="1159">
          <cell r="A1159" t="str">
            <v>M2670</v>
          </cell>
          <cell r="B1159" t="str">
            <v>Chapa múltipla metálica corrugada revestida em epóxi tipo MP 100 ou similar - E = 3,40 mm e D = 2,50 m</v>
          </cell>
          <cell r="C1159" t="str">
            <v>m</v>
          </cell>
          <cell r="D1159">
            <v>9339.1291000000001</v>
          </cell>
        </row>
        <row r="1160">
          <cell r="A1160" t="str">
            <v>M2671</v>
          </cell>
          <cell r="B1160" t="str">
            <v>Chapa múltipla metálica corrugada revestida em epóxi tipo MP 100 ou similar - E = 3,40 mm e D = 2,60 m</v>
          </cell>
          <cell r="C1160" t="str">
            <v>m</v>
          </cell>
          <cell r="D1160">
            <v>9869.9043999999994</v>
          </cell>
        </row>
        <row r="1161">
          <cell r="A1161" t="str">
            <v>M2672</v>
          </cell>
          <cell r="B1161" t="str">
            <v>Chapa múltipla metálica corrugada revestida em epóxi tipo MP 100 ou similar - E = 3,40 mm e D = 2,70 m</v>
          </cell>
          <cell r="C1161" t="str">
            <v>m</v>
          </cell>
          <cell r="D1161">
            <v>10060.4007</v>
          </cell>
        </row>
        <row r="1162">
          <cell r="A1162" t="str">
            <v>M2673</v>
          </cell>
          <cell r="B1162" t="str">
            <v>Chapa múltipla metálica corrugada revestida em epóxi tipo MP 100 ou similar - E = 3,40 mm e D = 2,80 m</v>
          </cell>
          <cell r="C1162" t="str">
            <v>m</v>
          </cell>
          <cell r="D1162">
            <v>10554.022300000001</v>
          </cell>
        </row>
        <row r="1163">
          <cell r="A1163" t="str">
            <v>M2674</v>
          </cell>
          <cell r="B1163" t="str">
            <v>Chapa múltipla metálica corrugada revestida em epóxi tipo MP 152 ou similar - E = 2,70 mm e D = 1,50 m</v>
          </cell>
          <cell r="C1163" t="str">
            <v>m</v>
          </cell>
          <cell r="D1163">
            <v>6688.9157999999998</v>
          </cell>
        </row>
        <row r="1164">
          <cell r="A1164" t="str">
            <v>M2675</v>
          </cell>
          <cell r="B1164" t="str">
            <v>Chapa múltipla metálica corrugada revestida em epóxi tipo MP 152 ou similar - E = 2,70 mm e D = 1,80 m</v>
          </cell>
          <cell r="C1164" t="str">
            <v>m</v>
          </cell>
          <cell r="D1164">
            <v>8087.9651999999996</v>
          </cell>
        </row>
        <row r="1165">
          <cell r="A1165" t="str">
            <v>M2676</v>
          </cell>
          <cell r="B1165" t="str">
            <v>Chapa múltipla metálica corrugada revestida em epóxi tipo MP 152 ou similar - E = 2,70 mm e D = 1,90 m</v>
          </cell>
          <cell r="C1165" t="str">
            <v>m</v>
          </cell>
          <cell r="D1165">
            <v>8350.4539999999997</v>
          </cell>
        </row>
        <row r="1166">
          <cell r="A1166" t="str">
            <v>M2677</v>
          </cell>
          <cell r="B1166" t="str">
            <v>Chapa múltipla metálica corrugada revestida em epóxi tipo MP 152 ou similar - E = 2,70 mm e D = 2,15 m</v>
          </cell>
          <cell r="C1166" t="str">
            <v>m</v>
          </cell>
          <cell r="D1166">
            <v>9487.0632000000005</v>
          </cell>
        </row>
        <row r="1167">
          <cell r="A1167" t="str">
            <v>M2678</v>
          </cell>
          <cell r="B1167" t="str">
            <v>Chapa múltipla metálica corrugada revestida em epóxi tipo MP 152 ou similar - E = 2,70 mm e D = 2,30 m</v>
          </cell>
          <cell r="C1167" t="str">
            <v>m</v>
          </cell>
          <cell r="D1167">
            <v>10011.799199999999</v>
          </cell>
        </row>
        <row r="1168">
          <cell r="A1168" t="str">
            <v>M2679</v>
          </cell>
          <cell r="B1168" t="str">
            <v>Chapa múltipla metálica corrugada revestida em epóxi tipo MP 152 ou similar - E = 2,70 mm e D = 2,65 m</v>
          </cell>
          <cell r="C1168" t="str">
            <v>m</v>
          </cell>
          <cell r="D1168">
            <v>11717.3302</v>
          </cell>
        </row>
        <row r="1169">
          <cell r="A1169" t="str">
            <v>M2680</v>
          </cell>
          <cell r="B1169" t="str">
            <v>Chapa múltipla metálica corrugada revestida em epóxi tipo MP 152 ou similar - E = 2,70 mm e D = 3,05 m</v>
          </cell>
          <cell r="C1169" t="str">
            <v>m</v>
          </cell>
          <cell r="D1169">
            <v>13377.8217</v>
          </cell>
        </row>
        <row r="1170">
          <cell r="A1170" t="str">
            <v>M2681</v>
          </cell>
          <cell r="B1170" t="str">
            <v>Chapa múltipla metálica corrugada revestida em epóxi tipo MP 152 ou similar - E = 2,70 mm e D = 3,20 m</v>
          </cell>
          <cell r="C1170" t="str">
            <v>m</v>
          </cell>
          <cell r="D1170">
            <v>14209.0404</v>
          </cell>
        </row>
        <row r="1171">
          <cell r="A1171" t="str">
            <v>M2682</v>
          </cell>
          <cell r="B1171" t="str">
            <v>Chapa múltipla metálica corrugada revestida em epóxi tipo MP 152 ou similar - E = 2,70 mm e D = 3,40 m</v>
          </cell>
          <cell r="C1171" t="str">
            <v>m</v>
          </cell>
          <cell r="D1171">
            <v>15040.3097</v>
          </cell>
        </row>
        <row r="1172">
          <cell r="A1172" t="str">
            <v>M2683</v>
          </cell>
          <cell r="B1172" t="str">
            <v>Chapa múltipla metálica corrugada revestida em epóxi tipo MP 152 ou similar - E = 2,70 mm e D = 3,65 m</v>
          </cell>
          <cell r="C1172" t="str">
            <v>m</v>
          </cell>
          <cell r="D1172">
            <v>16133.7081</v>
          </cell>
        </row>
        <row r="1173">
          <cell r="A1173" t="str">
            <v>M2684</v>
          </cell>
          <cell r="B1173" t="str">
            <v>Chapa múltipla metálica corrugada revestida em epóxi tipo MP 152 ou similar - E = 2,70 mm e D = 3,80 m</v>
          </cell>
          <cell r="C1173" t="str">
            <v>m</v>
          </cell>
          <cell r="D1173">
            <v>16701.877700000001</v>
          </cell>
        </row>
        <row r="1174">
          <cell r="A1174" t="str">
            <v>M2685</v>
          </cell>
          <cell r="B1174" t="str">
            <v>Chapa múltipla metálica corrugada revestida em epóxi tipo MP 152 ou similar - E = 2,70 mm e D = 4,20 m</v>
          </cell>
          <cell r="C1174" t="str">
            <v>m</v>
          </cell>
          <cell r="D1174">
            <v>18407.424500000001</v>
          </cell>
        </row>
        <row r="1175">
          <cell r="A1175" t="str">
            <v>M2686</v>
          </cell>
          <cell r="B1175" t="str">
            <v>Chapa múltipla metálica corrugada revestida em epóxi tipo MP 152 ou similar - E = 2,70 mm e D = 4,60 m</v>
          </cell>
          <cell r="C1175" t="str">
            <v>m</v>
          </cell>
          <cell r="D1175">
            <v>20066.7376</v>
          </cell>
        </row>
        <row r="1176">
          <cell r="A1176" t="str">
            <v>M2687</v>
          </cell>
          <cell r="B1176" t="str">
            <v>Chapa múltipla metálica corrugada revestida em epóxi tipo MP 152 ou similar - E = 3,40 mm e D = 4,80 m</v>
          </cell>
          <cell r="C1176" t="str">
            <v>m</v>
          </cell>
          <cell r="D1176">
            <v>25777.3037</v>
          </cell>
        </row>
        <row r="1177">
          <cell r="A1177" t="str">
            <v>M2688</v>
          </cell>
          <cell r="B1177" t="str">
            <v>Chapa múltipla metálica corrugada revestida em epóxi tipo MP 152 ou similar - E = 3,40 mm e D = 5,00 m</v>
          </cell>
          <cell r="C1177" t="str">
            <v>m</v>
          </cell>
          <cell r="D1177">
            <v>26505.067999999999</v>
          </cell>
        </row>
        <row r="1178">
          <cell r="A1178" t="str">
            <v>M2689</v>
          </cell>
          <cell r="B1178" t="str">
            <v>Chapa múltipla metálica corrugada revestida em epóxi tipo MP 152 ou similar - E = 3,90 mm e D = 5,35 m</v>
          </cell>
          <cell r="C1178" t="str">
            <v>m</v>
          </cell>
          <cell r="D1178">
            <v>32063.212800000001</v>
          </cell>
        </row>
        <row r="1179">
          <cell r="A1179" t="str">
            <v>M2690</v>
          </cell>
          <cell r="B1179" t="str">
            <v>Chapa múltipla metálica corrugada revestida em epóxi tipo MP 152 ou similar - E = 3,90 mm e D = 5,70 m</v>
          </cell>
          <cell r="C1179" t="str">
            <v>m</v>
          </cell>
          <cell r="D1179">
            <v>34357.592100000002</v>
          </cell>
        </row>
        <row r="1180">
          <cell r="A1180" t="str">
            <v>M2691</v>
          </cell>
          <cell r="B1180" t="str">
            <v>Chapa múltipla metálica corrugada revestida em epóxi tipo MP 152 ou similar - E = 4,70 mm e D = 6,10 m</v>
          </cell>
          <cell r="C1180" t="str">
            <v>m</v>
          </cell>
          <cell r="D1180">
            <v>42020.771500000003</v>
          </cell>
        </row>
        <row r="1181">
          <cell r="A1181" t="str">
            <v>M2692</v>
          </cell>
          <cell r="B1181" t="str">
            <v>Chapa múltipla metálica corrugada revestida em epóxi tipo MP 152 ou similar - E = 6,40 mm e D = 6,50 m</v>
          </cell>
          <cell r="C1181" t="str">
            <v>m</v>
          </cell>
          <cell r="D1181">
            <v>53990.288099999998</v>
          </cell>
        </row>
        <row r="1182">
          <cell r="A1182" t="str">
            <v>M2693</v>
          </cell>
          <cell r="B1182" t="str">
            <v>Chapa múltipla metálica corrugada revestida em epóxi tipo MP 152 ou similar - E = 6,40 mm e D = 6,85 m</v>
          </cell>
          <cell r="C1182" t="str">
            <v>m</v>
          </cell>
          <cell r="D1182">
            <v>57167.58</v>
          </cell>
        </row>
        <row r="1183">
          <cell r="A1183" t="str">
            <v>M2694</v>
          </cell>
          <cell r="B1183" t="str">
            <v>Chapa múltipla metálica corrugada revestida em epóxi tipo MP 152 ou similar - E = 6,40 mm e D = 7,25 m</v>
          </cell>
          <cell r="C1183" t="str">
            <v>m</v>
          </cell>
          <cell r="D1183">
            <v>60315.343699999998</v>
          </cell>
        </row>
        <row r="1184">
          <cell r="A1184" t="str">
            <v>M2695</v>
          </cell>
          <cell r="B1184" t="str">
            <v>Aparelho de apoio metálico esférico unidirecional com 4 chumbadores e capacidade de 9.000 kN</v>
          </cell>
          <cell r="C1184" t="str">
            <v>un</v>
          </cell>
          <cell r="D1184">
            <v>73215.829599999997</v>
          </cell>
        </row>
        <row r="1185">
          <cell r="A1185" t="str">
            <v>M2696</v>
          </cell>
          <cell r="B1185" t="str">
            <v>Aparelho de apoio metálico esférico unidirecional com 4 chumbadores e capacidade de 9.500 kN</v>
          </cell>
          <cell r="C1185" t="str">
            <v>un</v>
          </cell>
          <cell r="D1185">
            <v>77439.989300000001</v>
          </cell>
        </row>
        <row r="1186">
          <cell r="A1186" t="str">
            <v>M2697</v>
          </cell>
          <cell r="B1186" t="str">
            <v>Aparelho de apoio metálico esférico unidirecional com 4 chumbadores e capacidade de 10.000 kN</v>
          </cell>
          <cell r="C1186" t="str">
            <v>un</v>
          </cell>
          <cell r="D1186">
            <v>81565.619200000001</v>
          </cell>
        </row>
        <row r="1187">
          <cell r="A1187" t="str">
            <v>M2698</v>
          </cell>
          <cell r="B1187" t="str">
            <v>Fincapino de ação indireta e pino liso - D = 6,35 mm (1/4")</v>
          </cell>
          <cell r="C1187" t="str">
            <v>un</v>
          </cell>
          <cell r="D1187">
            <v>0.94379999999999997</v>
          </cell>
        </row>
        <row r="1188">
          <cell r="A1188" t="str">
            <v>M2700</v>
          </cell>
          <cell r="B1188" t="str">
            <v>Corpo de BSCC pré-moldado comercial - seção de 1,5 m x 1,5 m - tipo I</v>
          </cell>
          <cell r="C1188" t="str">
            <v>m</v>
          </cell>
          <cell r="D1188">
            <v>2290.9448000000002</v>
          </cell>
        </row>
        <row r="1189">
          <cell r="A1189" t="str">
            <v>M2701</v>
          </cell>
          <cell r="B1189" t="str">
            <v>Corpo de BSCC pré-moldado comercial - seção de 1,5 m x 1,5 m - tipo II</v>
          </cell>
          <cell r="C1189" t="str">
            <v>m</v>
          </cell>
          <cell r="D1189">
            <v>2384.0704999999998</v>
          </cell>
        </row>
        <row r="1190">
          <cell r="A1190" t="str">
            <v>M2702</v>
          </cell>
          <cell r="B1190" t="str">
            <v>Corpo de BSCC pré-moldado comercial - seção de 1,5 m x 1,5 m - tipo III</v>
          </cell>
          <cell r="C1190" t="str">
            <v>m</v>
          </cell>
          <cell r="D1190">
            <v>2438.3933000000002</v>
          </cell>
        </row>
        <row r="1191">
          <cell r="A1191" t="str">
            <v>M2703</v>
          </cell>
          <cell r="B1191" t="str">
            <v>Corpo de BSCC pré-moldado comercial - seção de 1,5 m x 1,5 m - tipo IV</v>
          </cell>
          <cell r="C1191" t="str">
            <v>m</v>
          </cell>
          <cell r="D1191">
            <v>2482.8850000000002</v>
          </cell>
        </row>
        <row r="1192">
          <cell r="A1192" t="str">
            <v>M2704</v>
          </cell>
          <cell r="B1192" t="str">
            <v>Corpo de BSCC pré-moldado comercial - seção de 1,5 m x 1,5 m - tipo V</v>
          </cell>
          <cell r="C1192" t="str">
            <v>m</v>
          </cell>
          <cell r="D1192">
            <v>3169.8687</v>
          </cell>
        </row>
        <row r="1193">
          <cell r="A1193" t="str">
            <v>M2705</v>
          </cell>
          <cell r="B1193" t="str">
            <v>Corpo de BSCC pré-moldado comercial - seção de 1,5 m x 1,5 m - tipo VI</v>
          </cell>
          <cell r="C1193" t="str">
            <v>m</v>
          </cell>
          <cell r="D1193">
            <v>3245.7754</v>
          </cell>
        </row>
        <row r="1194">
          <cell r="A1194" t="str">
            <v>M2706</v>
          </cell>
          <cell r="B1194" t="str">
            <v>Corpo de BSCC pré-moldado comercial - seção de 1,5 m x 1,5 m - tipo VII</v>
          </cell>
          <cell r="C1194" t="str">
            <v>m</v>
          </cell>
          <cell r="D1194">
            <v>3296.4310999999998</v>
          </cell>
        </row>
        <row r="1195">
          <cell r="A1195" t="str">
            <v>M2707</v>
          </cell>
          <cell r="B1195" t="str">
            <v>Corpo de BSCC pré-moldado comercial - seção de 2,0 m x 2,0 m - tipo I</v>
          </cell>
          <cell r="C1195" t="str">
            <v>m</v>
          </cell>
          <cell r="D1195">
            <v>2911.46</v>
          </cell>
        </row>
        <row r="1196">
          <cell r="A1196" t="str">
            <v>M2708</v>
          </cell>
          <cell r="B1196" t="str">
            <v>Corpo de BSCC pré-moldado comercial - seção de 2,0 m x 2,0 m - tipo II</v>
          </cell>
          <cell r="C1196" t="str">
            <v>m</v>
          </cell>
          <cell r="D1196">
            <v>3006.3553999999999</v>
          </cell>
        </row>
        <row r="1197">
          <cell r="A1197" t="str">
            <v>M2709</v>
          </cell>
          <cell r="B1197" t="str">
            <v>Corpo de BSCC pré-moldado comercial - seção de 2,0 m x 2,0 m - tipo III</v>
          </cell>
          <cell r="C1197" t="str">
            <v>m</v>
          </cell>
          <cell r="D1197">
            <v>3145.2516000000001</v>
          </cell>
        </row>
        <row r="1198">
          <cell r="A1198" t="str">
            <v>M2710</v>
          </cell>
          <cell r="B1198" t="str">
            <v>Corpo de BSCC pré-moldado comercial - seção de 2,0 m x 2,0 m - tipo IV</v>
          </cell>
          <cell r="C1198" t="str">
            <v>m</v>
          </cell>
          <cell r="D1198">
            <v>3673.3427999999999</v>
          </cell>
        </row>
        <row r="1199">
          <cell r="A1199" t="str">
            <v>M2711</v>
          </cell>
          <cell r="B1199" t="str">
            <v>Corpo de BSCC pré-moldado comercial - seção de 2,0 m x 2,0 m - tipo V</v>
          </cell>
          <cell r="C1199" t="str">
            <v>m</v>
          </cell>
          <cell r="D1199">
            <v>3922.8172</v>
          </cell>
        </row>
        <row r="1200">
          <cell r="A1200" t="str">
            <v>M2712</v>
          </cell>
          <cell r="B1200" t="str">
            <v>Corpo de BSCC pré-moldado comercial - seção de 2,0 m x 2,0 m - tipo VI</v>
          </cell>
          <cell r="C1200" t="str">
            <v>m</v>
          </cell>
          <cell r="D1200">
            <v>3934.9699000000001</v>
          </cell>
        </row>
        <row r="1201">
          <cell r="A1201" t="str">
            <v>M2713</v>
          </cell>
          <cell r="B1201" t="str">
            <v>Corpo de BSCC pré-moldado comercial - seção de 2,0 m x 2,0 m - tipo VII</v>
          </cell>
          <cell r="C1201" t="str">
            <v>m</v>
          </cell>
          <cell r="D1201">
            <v>4288.8635999999997</v>
          </cell>
        </row>
        <row r="1202">
          <cell r="A1202" t="str">
            <v>M2714</v>
          </cell>
          <cell r="B1202" t="str">
            <v>Corpo de BSCC pré-moldado comercial - seção de 2,5 m x 2,5 m - tipo I</v>
          </cell>
          <cell r="C1202" t="str">
            <v>m</v>
          </cell>
          <cell r="D1202">
            <v>3154.5376000000001</v>
          </cell>
        </row>
        <row r="1203">
          <cell r="A1203" t="str">
            <v>M2715</v>
          </cell>
          <cell r="B1203" t="str">
            <v>Corpo de BSCC pré-moldado comercial - seção de 2,5 m x 2,5 m - tipo II</v>
          </cell>
          <cell r="C1203" t="str">
            <v>m</v>
          </cell>
          <cell r="D1203">
            <v>3590.7159999999999</v>
          </cell>
        </row>
        <row r="1204">
          <cell r="A1204" t="str">
            <v>M2716</v>
          </cell>
          <cell r="B1204" t="str">
            <v>Corpo de BSCC pré-moldado comercial - seção de 2,5 m x 2,5 m - tipo III</v>
          </cell>
          <cell r="C1204" t="str">
            <v>m</v>
          </cell>
          <cell r="D1204">
            <v>4505.1589000000004</v>
          </cell>
        </row>
        <row r="1205">
          <cell r="A1205" t="str">
            <v>M2717</v>
          </cell>
          <cell r="B1205" t="str">
            <v>Corpo de BSCC pré-moldado comercial - seção de 2,5 m x 2,5 m - tipo IV</v>
          </cell>
          <cell r="C1205" t="str">
            <v>m</v>
          </cell>
          <cell r="D1205">
            <v>4629.9507000000003</v>
          </cell>
        </row>
        <row r="1206">
          <cell r="A1206" t="str">
            <v>M2718</v>
          </cell>
          <cell r="B1206" t="str">
            <v>Corpo de BSCC pré-moldado comercial - seção de 2,5 m x 2,5 m - tipo V</v>
          </cell>
          <cell r="C1206" t="str">
            <v>m</v>
          </cell>
          <cell r="D1206">
            <v>4874.5834000000004</v>
          </cell>
        </row>
        <row r="1207">
          <cell r="A1207" t="str">
            <v>M2719</v>
          </cell>
          <cell r="B1207" t="str">
            <v>Corpo de BSCC pré-moldado comercial - seção de 2,5 m x 2,5 m - tipo VI</v>
          </cell>
          <cell r="C1207" t="str">
            <v>m</v>
          </cell>
          <cell r="D1207">
            <v>5801.5612000000001</v>
          </cell>
        </row>
        <row r="1208">
          <cell r="A1208" t="str">
            <v>M2720</v>
          </cell>
          <cell r="B1208" t="str">
            <v>Corpo de BSCC pré-moldado comercial - seção de 2,5 m x 2,5 m - tipo VII</v>
          </cell>
          <cell r="C1208" t="str">
            <v>m</v>
          </cell>
          <cell r="D1208">
            <v>6095.6831000000002</v>
          </cell>
        </row>
        <row r="1209">
          <cell r="A1209" t="str">
            <v>M2721</v>
          </cell>
          <cell r="B1209" t="str">
            <v>Corpo de BSCC pré-moldado comercial - seção de 3,0 m x 3,0 m - tipo I</v>
          </cell>
          <cell r="C1209" t="str">
            <v>m</v>
          </cell>
          <cell r="D1209">
            <v>4867.4350000000004</v>
          </cell>
        </row>
        <row r="1210">
          <cell r="A1210" t="str">
            <v>M2722</v>
          </cell>
          <cell r="B1210" t="str">
            <v>Corpo de BSCC pré-moldado comercial - seção de 3,0 m x 3,0 m - tipo II</v>
          </cell>
          <cell r="C1210" t="str">
            <v>m</v>
          </cell>
          <cell r="D1210">
            <v>5149.2152999999998</v>
          </cell>
        </row>
        <row r="1211">
          <cell r="A1211" t="str">
            <v>M2723</v>
          </cell>
          <cell r="B1211" t="str">
            <v>Corpo de BSCC pré-moldado comercial - seção de 3,0 m x 3,0 m - tipo III</v>
          </cell>
          <cell r="C1211" t="str">
            <v>m</v>
          </cell>
          <cell r="D1211">
            <v>6112.4579999999996</v>
          </cell>
        </row>
        <row r="1212">
          <cell r="A1212" t="str">
            <v>M2724</v>
          </cell>
          <cell r="B1212" t="str">
            <v>Corpo de BSCC pré-moldado comercial - seção de 3,0 m x 3,0 m - tipo IV</v>
          </cell>
          <cell r="C1212" t="str">
            <v>m</v>
          </cell>
          <cell r="D1212">
            <v>6210.3789999999999</v>
          </cell>
        </row>
        <row r="1213">
          <cell r="A1213" t="str">
            <v>M2725</v>
          </cell>
          <cell r="B1213" t="str">
            <v>Corpo de BSCC pré-moldado comercial - seção de 3,0 m x 3,0 m - tipo V</v>
          </cell>
          <cell r="C1213" t="str">
            <v>m</v>
          </cell>
          <cell r="D1213">
            <v>6787.5859</v>
          </cell>
        </row>
        <row r="1214">
          <cell r="A1214" t="str">
            <v>M2726</v>
          </cell>
          <cell r="B1214" t="str">
            <v>Corpo de BSCC pré-moldado comercial - seção de 3,0 m x 3,0 m - tipo VI</v>
          </cell>
          <cell r="C1214" t="str">
            <v>m</v>
          </cell>
          <cell r="D1214">
            <v>6808.8702000000003</v>
          </cell>
        </row>
        <row r="1215">
          <cell r="A1215" t="str">
            <v>M2727</v>
          </cell>
          <cell r="B1215" t="str">
            <v>Corpo de BSCC pré-moldado comercial - seção de 3,0 m x 3,0 m - tipo VII</v>
          </cell>
          <cell r="C1215" t="str">
            <v>m</v>
          </cell>
          <cell r="D1215">
            <v>7535.5726999999997</v>
          </cell>
        </row>
        <row r="1216">
          <cell r="A1216" t="str">
            <v>M2728</v>
          </cell>
          <cell r="B1216" t="str">
            <v>Corpo de BSCC pré-moldado comercial - seção canal de 1,5 m x 1,5 m</v>
          </cell>
          <cell r="C1216" t="str">
            <v>m</v>
          </cell>
          <cell r="D1216">
            <v>1925.1090999999999</v>
          </cell>
        </row>
        <row r="1217">
          <cell r="A1217" t="str">
            <v>M2729</v>
          </cell>
          <cell r="B1217" t="str">
            <v>Corpo de BSCC pré-moldado comercial - seção canal de 2,0 m x 1,5 m</v>
          </cell>
          <cell r="C1217" t="str">
            <v>m</v>
          </cell>
          <cell r="D1217">
            <v>2084.9920000000002</v>
          </cell>
        </row>
        <row r="1218">
          <cell r="A1218" t="str">
            <v>M2730</v>
          </cell>
          <cell r="B1218" t="str">
            <v>Corpo de BSCC pré-moldado comercial - seção canal de 2,0 m x 2,0 m - tipo I</v>
          </cell>
          <cell r="C1218" t="str">
            <v>m</v>
          </cell>
          <cell r="D1218">
            <v>2973.3121000000001</v>
          </cell>
        </row>
        <row r="1219">
          <cell r="A1219" t="str">
            <v>M2731</v>
          </cell>
          <cell r="B1219" t="str">
            <v>Corpo de BSCC pré-moldado comercial - seção canal de 2,0 m x 2,0 m - tipo II</v>
          </cell>
          <cell r="C1219" t="str">
            <v>m</v>
          </cell>
          <cell r="D1219">
            <v>3209.6441</v>
          </cell>
        </row>
        <row r="1220">
          <cell r="A1220" t="str">
            <v>M2732</v>
          </cell>
          <cell r="B1220" t="str">
            <v>Corpo de BSCC pré-moldado comercial - seção canal de 2,5 m x 1,5 m</v>
          </cell>
          <cell r="C1220" t="str">
            <v>m</v>
          </cell>
          <cell r="D1220">
            <v>2257.4784</v>
          </cell>
        </row>
        <row r="1221">
          <cell r="A1221" t="str">
            <v>M2733</v>
          </cell>
          <cell r="B1221" t="str">
            <v>Corpo de BSCC pré-moldado comercial - seção canal de 2,5 m x 2,0 m - tipo I</v>
          </cell>
          <cell r="C1221" t="str">
            <v>m</v>
          </cell>
          <cell r="D1221">
            <v>3321.7458000000001</v>
          </cell>
        </row>
        <row r="1222">
          <cell r="A1222" t="str">
            <v>M2734</v>
          </cell>
          <cell r="B1222" t="str">
            <v>Corpo de BSCC pré-moldado comercial - seção canal de 2,5 m x 2,0 m - tipo II</v>
          </cell>
          <cell r="C1222" t="str">
            <v>m</v>
          </cell>
          <cell r="D1222">
            <v>3617.2003</v>
          </cell>
        </row>
        <row r="1223">
          <cell r="A1223" t="str">
            <v>M2735</v>
          </cell>
          <cell r="B1223" t="str">
            <v>Corpo de BSCC pré-moldado comercial - seção canal de 3,0 m x 1,5 m</v>
          </cell>
          <cell r="C1223" t="str">
            <v>m</v>
          </cell>
          <cell r="D1223">
            <v>2748.1163999999999</v>
          </cell>
        </row>
        <row r="1224">
          <cell r="A1224" t="str">
            <v>M2736</v>
          </cell>
          <cell r="B1224" t="str">
            <v>Corpo de BSCC pré-moldado comercial - seção canal de 3,0 m x 2,0 m - tipo I</v>
          </cell>
          <cell r="C1224" t="str">
            <v>m</v>
          </cell>
          <cell r="D1224">
            <v>3846.7593999999999</v>
          </cell>
        </row>
        <row r="1225">
          <cell r="A1225" t="str">
            <v>M2737</v>
          </cell>
          <cell r="B1225" t="str">
            <v>Corpo de BSCC pré-moldado comercial - seção canal de 3,0 m x 2,0 m - tipo II</v>
          </cell>
          <cell r="C1225" t="str">
            <v>m</v>
          </cell>
          <cell r="D1225">
            <v>3895.3780999999999</v>
          </cell>
        </row>
        <row r="1226">
          <cell r="A1226" t="str">
            <v>M2738</v>
          </cell>
          <cell r="B1226" t="str">
            <v>Aparelho de apoio metálico esférico multidirecional com 4 chumbadores e capacidade de 1.000 kN</v>
          </cell>
          <cell r="C1226" t="str">
            <v>un</v>
          </cell>
          <cell r="D1226">
            <v>8022.1039000000001</v>
          </cell>
        </row>
        <row r="1227">
          <cell r="A1227" t="str">
            <v>M2739</v>
          </cell>
          <cell r="B1227" t="str">
            <v>Aparelho de apoio metálico esférico multidirecional com 4 chumbadores e capacidade de 1.500 kN</v>
          </cell>
          <cell r="C1227" t="str">
            <v>un</v>
          </cell>
          <cell r="D1227">
            <v>11219.2477</v>
          </cell>
        </row>
        <row r="1228">
          <cell r="A1228" t="str">
            <v>M2740</v>
          </cell>
          <cell r="B1228" t="str">
            <v>Aparelho de apoio metálico esférico multidirecional com 4 chumbadores e capacidade de 2.000 kN</v>
          </cell>
          <cell r="C1228" t="str">
            <v>un</v>
          </cell>
          <cell r="D1228">
            <v>14778.9972</v>
          </cell>
        </row>
        <row r="1229">
          <cell r="A1229" t="str">
            <v>M2741</v>
          </cell>
          <cell r="B1229" t="str">
            <v>Aparelho de apoio metálico esférico multidirecional com 4 chumbadores e capacidade de 2.500 kN</v>
          </cell>
          <cell r="C1229" t="str">
            <v>un</v>
          </cell>
          <cell r="D1229">
            <v>17716.123800000001</v>
          </cell>
        </row>
        <row r="1230">
          <cell r="A1230" t="str">
            <v>M2742</v>
          </cell>
          <cell r="B1230" t="str">
            <v>Aparelho de apoio metálico esférico multidirecional com 4 chumbadores e capacidade de 3.000 kN</v>
          </cell>
          <cell r="C1230" t="str">
            <v>un</v>
          </cell>
          <cell r="D1230">
            <v>20494.476600000002</v>
          </cell>
        </row>
        <row r="1231">
          <cell r="A1231" t="str">
            <v>M2743</v>
          </cell>
          <cell r="B1231" t="str">
            <v>Aparelho de apoio metálico esférico multidirecional com 4 chumbadores e capacidade de 3.500 kN</v>
          </cell>
          <cell r="C1231" t="str">
            <v>un</v>
          </cell>
          <cell r="D1231">
            <v>23205.119900000002</v>
          </cell>
        </row>
        <row r="1232">
          <cell r="A1232" t="str">
            <v>M2744</v>
          </cell>
          <cell r="B1232" t="str">
            <v>Aparelho de apoio metálico esférico multidirecional com 4 chumbadores e capacidade de 4.000 kN</v>
          </cell>
          <cell r="C1232" t="str">
            <v>un</v>
          </cell>
          <cell r="D1232">
            <v>26341.642100000001</v>
          </cell>
        </row>
        <row r="1233">
          <cell r="A1233" t="str">
            <v>M2745</v>
          </cell>
          <cell r="B1233" t="str">
            <v>Aparelho de apoio metálico esférico multidirecional com 4 chumbadores e capacidade de 4.500 kN</v>
          </cell>
          <cell r="C1233" t="str">
            <v>un</v>
          </cell>
          <cell r="D1233">
            <v>30439.9205</v>
          </cell>
        </row>
        <row r="1234">
          <cell r="A1234" t="str">
            <v>M2746</v>
          </cell>
          <cell r="B1234" t="str">
            <v>Aparelho de apoio metálico esférico multidirecional com 4 chumbadores e capacidade de 5.000 kN</v>
          </cell>
          <cell r="C1234" t="str">
            <v>un</v>
          </cell>
          <cell r="D1234">
            <v>33918.736900000004</v>
          </cell>
        </row>
        <row r="1235">
          <cell r="A1235" t="str">
            <v>M2747</v>
          </cell>
          <cell r="B1235" t="str">
            <v>Aparelho de apoio metálico esférico multidirecional com 4 chumbadores e capacidade de 5.500 kN</v>
          </cell>
          <cell r="C1235" t="str">
            <v>un</v>
          </cell>
          <cell r="D1235">
            <v>36736.7745</v>
          </cell>
        </row>
        <row r="1236">
          <cell r="A1236" t="str">
            <v>M2748</v>
          </cell>
          <cell r="B1236" t="str">
            <v>Aparelho de apoio metálico esférico multidirecional com 4 chumbadores e capacidade de 6.000 kN</v>
          </cell>
          <cell r="C1236" t="str">
            <v>un</v>
          </cell>
          <cell r="D1236">
            <v>42616.654499999997</v>
          </cell>
        </row>
        <row r="1237">
          <cell r="A1237" t="str">
            <v>M2749</v>
          </cell>
          <cell r="B1237" t="str">
            <v>Aparelho de apoio metálico esférico multidirecional com 4 chumbadores e capacidade de 6.500 kN</v>
          </cell>
          <cell r="C1237" t="str">
            <v>un</v>
          </cell>
          <cell r="D1237">
            <v>46047.789400000001</v>
          </cell>
        </row>
        <row r="1238">
          <cell r="A1238" t="str">
            <v>M2750</v>
          </cell>
          <cell r="B1238" t="str">
            <v>Aparelho de apoio metálico esférico multidirecional com 4 chumbadores e capacidade de 7.000 kN</v>
          </cell>
          <cell r="C1238" t="str">
            <v>un</v>
          </cell>
          <cell r="D1238">
            <v>49568.582199999997</v>
          </cell>
        </row>
        <row r="1239">
          <cell r="A1239" t="str">
            <v>M2751</v>
          </cell>
          <cell r="B1239" t="str">
            <v>Aparelho de apoio metálico esférico multidirecional com 4 chumbadores e capacidade de 7.500 kN</v>
          </cell>
          <cell r="C1239" t="str">
            <v>un</v>
          </cell>
          <cell r="D1239">
            <v>53480.3105</v>
          </cell>
        </row>
        <row r="1240">
          <cell r="A1240" t="str">
            <v>M2752</v>
          </cell>
          <cell r="B1240" t="str">
            <v>Aparelho de apoio metálico esférico multidirecional com 4 chumbadores e capacidade de 8.000 kN</v>
          </cell>
          <cell r="C1240" t="str">
            <v>un</v>
          </cell>
          <cell r="D1240">
            <v>57540.361299999997</v>
          </cell>
        </row>
        <row r="1241">
          <cell r="A1241" t="str">
            <v>M2753</v>
          </cell>
          <cell r="B1241" t="str">
            <v>Aparelho de apoio metálico esférico multidirecional com 4 chumbadores e capacidade de 8.500 kN</v>
          </cell>
          <cell r="C1241" t="str">
            <v>un</v>
          </cell>
          <cell r="D1241">
            <v>62769.805800000002</v>
          </cell>
        </row>
        <row r="1242">
          <cell r="A1242" t="str">
            <v>M2754</v>
          </cell>
          <cell r="B1242" t="str">
            <v>Aparelho de apoio metálico esférico multidirecional com 4 chumbadores e capacidade de 9.000 kN</v>
          </cell>
          <cell r="C1242" t="str">
            <v>un</v>
          </cell>
          <cell r="D1242">
            <v>66333.476699999999</v>
          </cell>
        </row>
        <row r="1243">
          <cell r="A1243" t="str">
            <v>M2755</v>
          </cell>
          <cell r="B1243" t="str">
            <v>Aparelho de apoio metálico esférico multidirecional com 4 chumbadores e capacidade de 9.500 kN</v>
          </cell>
          <cell r="C1243" t="str">
            <v>un</v>
          </cell>
          <cell r="D1243">
            <v>70388.546300000002</v>
          </cell>
        </row>
        <row r="1244">
          <cell r="A1244" t="str">
            <v>M2756</v>
          </cell>
          <cell r="B1244" t="str">
            <v>Aparelho de apoio metálico esférico multidirecional com 4 chumbadores e capacidade de 10.000 kN</v>
          </cell>
          <cell r="C1244" t="str">
            <v>un</v>
          </cell>
          <cell r="D1244">
            <v>73910.732399999994</v>
          </cell>
        </row>
        <row r="1245">
          <cell r="A1245" t="str">
            <v>M2757</v>
          </cell>
          <cell r="B1245" t="str">
            <v>Aparelho de apoio metálico elastomérico fixo com 4 chumbadores e capacidade de 700 kN</v>
          </cell>
          <cell r="C1245" t="str">
            <v>un</v>
          </cell>
          <cell r="D1245">
            <v>3052.1037999999999</v>
          </cell>
        </row>
        <row r="1246">
          <cell r="A1246" t="str">
            <v>M2758</v>
          </cell>
          <cell r="B1246" t="str">
            <v>Aparelho de apoio metálico elastomérico fixo com 4 chumbadores e capacidade de 1.500 kN</v>
          </cell>
          <cell r="C1246" t="str">
            <v>un</v>
          </cell>
          <cell r="D1246">
            <v>5166.5137000000004</v>
          </cell>
        </row>
        <row r="1247">
          <cell r="A1247" t="str">
            <v>M2759</v>
          </cell>
          <cell r="B1247" t="str">
            <v>Aparelho de apoio metálico elastomérico fixo com 4 chumbadores e capacidade de 2.500 kN</v>
          </cell>
          <cell r="C1247" t="str">
            <v>un</v>
          </cell>
          <cell r="D1247">
            <v>8679.9706999999999</v>
          </cell>
        </row>
        <row r="1248">
          <cell r="A1248" t="str">
            <v>M2760</v>
          </cell>
          <cell r="B1248" t="str">
            <v>Aparelho de apoio metálico elastomérico fixo com 4 chumbadores e capacidade de 4.000 kN</v>
          </cell>
          <cell r="C1248" t="str">
            <v>un</v>
          </cell>
          <cell r="D1248">
            <v>11889.629499999999</v>
          </cell>
        </row>
        <row r="1249">
          <cell r="A1249" t="str">
            <v>M2761</v>
          </cell>
          <cell r="B1249" t="str">
            <v>Aparelho de apoio metálico elastomérico fixo com 4 chumbadores e capacidade de 5.500 kN</v>
          </cell>
          <cell r="C1249" t="str">
            <v>un</v>
          </cell>
          <cell r="D1249">
            <v>16881.540099999998</v>
          </cell>
        </row>
        <row r="1250">
          <cell r="A1250" t="str">
            <v>M2762</v>
          </cell>
          <cell r="B1250" t="str">
            <v>Aparelho de apoio metálico elastomérico fixo com 4 chumbadores e capacidade de 7.500 kN</v>
          </cell>
          <cell r="C1250" t="str">
            <v>un</v>
          </cell>
          <cell r="D1250">
            <v>23638.463500000002</v>
          </cell>
        </row>
        <row r="1251">
          <cell r="A1251" t="str">
            <v>M2763</v>
          </cell>
          <cell r="B1251" t="str">
            <v>Aparelho de apoio metálico elastomérico fixo com 4 chumbadores e capacidade de 10.000 kN</v>
          </cell>
          <cell r="C1251" t="str">
            <v>un</v>
          </cell>
          <cell r="D1251">
            <v>33192.822899999999</v>
          </cell>
        </row>
        <row r="1252">
          <cell r="A1252" t="str">
            <v>M2764</v>
          </cell>
          <cell r="B1252" t="str">
            <v>Aparelho de apoio metálico elastomérico unidirecional com 4 chumbadores e capacidade de 700 kN</v>
          </cell>
          <cell r="C1252" t="str">
            <v>un</v>
          </cell>
          <cell r="D1252">
            <v>4444.6458000000002</v>
          </cell>
        </row>
        <row r="1253">
          <cell r="A1253" t="str">
            <v>M2765</v>
          </cell>
          <cell r="B1253" t="str">
            <v>Aparelho de apoio metálico elastomérico unidirecional com 4 chumbadores e capacidade de 1.500 kN</v>
          </cell>
          <cell r="C1253" t="str">
            <v>un</v>
          </cell>
          <cell r="D1253">
            <v>6123.2129999999997</v>
          </cell>
        </row>
        <row r="1254">
          <cell r="A1254" t="str">
            <v>M2766</v>
          </cell>
          <cell r="B1254" t="str">
            <v>Aparelho de apoio metálico elastomérico unidirecional com 4 chumbadores e capacidade de 2.500 kN</v>
          </cell>
          <cell r="C1254" t="str">
            <v>un</v>
          </cell>
          <cell r="D1254">
            <v>8880.9856</v>
          </cell>
        </row>
        <row r="1255">
          <cell r="A1255" t="str">
            <v>M2767</v>
          </cell>
          <cell r="B1255" t="str">
            <v>Aparelho de apoio metálico elastomérico unidirecional com 4 chumbadores e capacidade de 4.000 kN</v>
          </cell>
          <cell r="C1255" t="str">
            <v>un</v>
          </cell>
          <cell r="D1255">
            <v>17398.052800000001</v>
          </cell>
        </row>
        <row r="1256">
          <cell r="A1256" t="str">
            <v>M2768</v>
          </cell>
          <cell r="B1256" t="str">
            <v>Aparelho de apoio metálico elastomérico unidirecional com 4 chumbadores e capacidade de 5.500 kN</v>
          </cell>
          <cell r="C1256" t="str">
            <v>un</v>
          </cell>
          <cell r="D1256">
            <v>22968.205900000001</v>
          </cell>
        </row>
        <row r="1257">
          <cell r="A1257" t="str">
            <v>M2769</v>
          </cell>
          <cell r="B1257" t="str">
            <v>Aparelho de apoio metálico elastomérico unidirecional com 4 chumbadores e capacidade de 7.500 kN</v>
          </cell>
          <cell r="C1257" t="str">
            <v>un</v>
          </cell>
          <cell r="D1257">
            <v>25383.003199999999</v>
          </cell>
        </row>
        <row r="1258">
          <cell r="A1258" t="str">
            <v>M2770</v>
          </cell>
          <cell r="B1258" t="str">
            <v>Aparelho de apoio metálico elastomérico unidirecional com 4 chumbadores e capacidade de 10.000 kN</v>
          </cell>
          <cell r="C1258" t="str">
            <v>un</v>
          </cell>
          <cell r="D1258">
            <v>44956.805999999997</v>
          </cell>
        </row>
        <row r="1259">
          <cell r="A1259" t="str">
            <v>M2771</v>
          </cell>
          <cell r="B1259" t="str">
            <v>Aparelho de apoio metálico elastomérico multidirecional com 4 chumbadores e capacidade de 700 kN</v>
          </cell>
          <cell r="C1259" t="str">
            <v>un</v>
          </cell>
          <cell r="D1259">
            <v>4421.5591999999997</v>
          </cell>
        </row>
        <row r="1260">
          <cell r="A1260" t="str">
            <v>M2772</v>
          </cell>
          <cell r="B1260" t="str">
            <v>Aparelho de apoio metálico elastomérico multidirecional com 4 chumbadores e capacidade de 1.500 kN</v>
          </cell>
          <cell r="C1260" t="str">
            <v>un</v>
          </cell>
          <cell r="D1260">
            <v>4684.3074999999999</v>
          </cell>
        </row>
        <row r="1261">
          <cell r="A1261" t="str">
            <v>M2773</v>
          </cell>
          <cell r="B1261" t="str">
            <v>Aparelho de apoio metálico elastomérico multidirecional com 4 chumbadores e capacidade de 2.500 kN</v>
          </cell>
          <cell r="C1261" t="str">
            <v>un</v>
          </cell>
          <cell r="D1261">
            <v>7395.5425999999998</v>
          </cell>
        </row>
        <row r="1262">
          <cell r="A1262" t="str">
            <v>M2774</v>
          </cell>
          <cell r="B1262" t="str">
            <v>Aparelho de apoio metálico elastomérico multidirecional com 4 chumbadores e capacidade de 4.000 kN</v>
          </cell>
          <cell r="C1262" t="str">
            <v>un</v>
          </cell>
          <cell r="D1262">
            <v>11056.289500000001</v>
          </cell>
        </row>
        <row r="1263">
          <cell r="A1263" t="str">
            <v>M2775</v>
          </cell>
          <cell r="B1263" t="str">
            <v>Aparelho de apoio metálico elastomérico multidirecional com 4 chumbadores e capacidade de 5.500 kN</v>
          </cell>
          <cell r="C1263" t="str">
            <v>un</v>
          </cell>
          <cell r="D1263">
            <v>15682.6991</v>
          </cell>
        </row>
        <row r="1264">
          <cell r="A1264" t="str">
            <v>M2776</v>
          </cell>
          <cell r="B1264" t="str">
            <v>Aparelho de apoio metálico elastomérico multidirecional com 4 chumbadores e capacidade de 7.500 kN</v>
          </cell>
          <cell r="C1264" t="str">
            <v>un</v>
          </cell>
          <cell r="D1264">
            <v>21839.611199999999</v>
          </cell>
        </row>
        <row r="1265">
          <cell r="A1265" t="str">
            <v>M2777</v>
          </cell>
          <cell r="B1265" t="str">
            <v>Aparelho de apoio metálico elastomérico multidirecional com 4 chumbadores e capacidade de 10.000 kN</v>
          </cell>
          <cell r="C1265" t="str">
            <v>un</v>
          </cell>
          <cell r="D1265">
            <v>29526.412499999999</v>
          </cell>
        </row>
        <row r="1266">
          <cell r="A1266" t="str">
            <v>M2780</v>
          </cell>
          <cell r="B1266" t="str">
            <v>Chapa metálica corrugada galvanizada para tunnel liner - E = 2,7 mm e D = 1,2 m</v>
          </cell>
          <cell r="C1266" t="str">
            <v>m</v>
          </cell>
          <cell r="D1266">
            <v>3643.2013999999999</v>
          </cell>
        </row>
        <row r="1267">
          <cell r="A1267" t="str">
            <v>M2781</v>
          </cell>
          <cell r="B1267" t="str">
            <v>Chapa metálica corrugada galvanizada para tunnel liner - E = 2,7 mm e D = 1,4 m</v>
          </cell>
          <cell r="C1267" t="str">
            <v>m</v>
          </cell>
          <cell r="D1267">
            <v>4106.3320000000003</v>
          </cell>
        </row>
        <row r="1268">
          <cell r="A1268" t="str">
            <v>M2782</v>
          </cell>
          <cell r="B1268" t="str">
            <v>Chapa metálica corrugada galvanizada para tunnel liner - E = 2,7 mm e D = 1,6 m</v>
          </cell>
          <cell r="C1268" t="str">
            <v>m</v>
          </cell>
          <cell r="D1268">
            <v>4785.5798999999997</v>
          </cell>
        </row>
        <row r="1269">
          <cell r="A1269" t="str">
            <v>M2783</v>
          </cell>
          <cell r="B1269" t="str">
            <v>Chapa metálica corrugada galvanizada para tunnel liner - E = 2,7 mm e D = 1,8 m</v>
          </cell>
          <cell r="C1269" t="str">
            <v>m</v>
          </cell>
          <cell r="D1269">
            <v>5464.8020999999999</v>
          </cell>
        </row>
        <row r="1270">
          <cell r="A1270" t="str">
            <v>M2784</v>
          </cell>
          <cell r="B1270" t="str">
            <v>Chapa metálica corrugada galvanizada para tunnel liner - E = 2,7 mm e D = 2,0 m</v>
          </cell>
          <cell r="C1270" t="str">
            <v>m</v>
          </cell>
          <cell r="D1270">
            <v>6020.8248999999996</v>
          </cell>
        </row>
        <row r="1271">
          <cell r="A1271" t="str">
            <v>M2785</v>
          </cell>
          <cell r="B1271" t="str">
            <v>Chapa metálica corrugada galvanizada para tunnel liner - E = 3,4 mm e D = 2,2 m</v>
          </cell>
          <cell r="C1271" t="str">
            <v>m</v>
          </cell>
          <cell r="D1271">
            <v>7888.8617999999997</v>
          </cell>
        </row>
        <row r="1272">
          <cell r="A1272" t="str">
            <v>M2786</v>
          </cell>
          <cell r="B1272" t="str">
            <v>Chapa metálica corrugada galvanizada para tunnel liner - E = 3,4 mm e D = 2,4 m</v>
          </cell>
          <cell r="C1272" t="str">
            <v>m</v>
          </cell>
          <cell r="D1272">
            <v>8539.1164000000008</v>
          </cell>
        </row>
        <row r="1273">
          <cell r="A1273" t="str">
            <v>M2787</v>
          </cell>
          <cell r="B1273" t="str">
            <v>Chapa metálica corrugada galvanizada para tunnel liner - E = 3,4 mm e D = 2,6 m</v>
          </cell>
          <cell r="C1273" t="str">
            <v>m</v>
          </cell>
          <cell r="D1273">
            <v>9307.6144000000004</v>
          </cell>
        </row>
        <row r="1274">
          <cell r="A1274" t="str">
            <v>M2788</v>
          </cell>
          <cell r="B1274" t="str">
            <v>Chapa metálica corrugada galvanizada para tunnel liner - E = 3,4 mm e D = 2,8 m</v>
          </cell>
          <cell r="C1274" t="str">
            <v>m</v>
          </cell>
          <cell r="D1274">
            <v>9957.2641999999996</v>
          </cell>
        </row>
        <row r="1275">
          <cell r="A1275" t="str">
            <v>M2789</v>
          </cell>
          <cell r="B1275" t="str">
            <v>Chapa metálica corrugada galvanizada para tunnel liner - E = 3,4 mm e D = 3,0 m</v>
          </cell>
          <cell r="C1275" t="str">
            <v>m</v>
          </cell>
          <cell r="D1275">
            <v>10726.312599999999</v>
          </cell>
        </row>
        <row r="1276">
          <cell r="A1276" t="str">
            <v>M2790</v>
          </cell>
          <cell r="B1276" t="str">
            <v>Chapa metálica corrugada galvanizada para tunnel liner - E = 3,4 mm e D = 3,2 m</v>
          </cell>
          <cell r="C1276" t="str">
            <v>m</v>
          </cell>
          <cell r="D1276">
            <v>11376.337299999999</v>
          </cell>
        </row>
        <row r="1277">
          <cell r="A1277" t="str">
            <v>M2791</v>
          </cell>
          <cell r="B1277" t="str">
            <v>Chapa metálica corrugada galvanizada para tunnel liner - E = 3,9 mm e D = 3,4 m</v>
          </cell>
          <cell r="C1277" t="str">
            <v>m</v>
          </cell>
          <cell r="D1277">
            <v>13417.240299999999</v>
          </cell>
        </row>
        <row r="1278">
          <cell r="A1278" t="str">
            <v>M2792</v>
          </cell>
          <cell r="B1278" t="str">
            <v>Chapa metálica corrugada galvanizada para tunnel liner - E = 3,9 mm e D = 3,6 m</v>
          </cell>
          <cell r="C1278" t="str">
            <v>m</v>
          </cell>
          <cell r="D1278">
            <v>14152.0641</v>
          </cell>
        </row>
        <row r="1279">
          <cell r="A1279" t="str">
            <v>M2793</v>
          </cell>
          <cell r="B1279" t="str">
            <v>Chapa metálica corrugada galvanizada para tunnel liner - E = 3,9 mm e D = 3,8 m</v>
          </cell>
          <cell r="C1279" t="str">
            <v>m</v>
          </cell>
          <cell r="D1279">
            <v>15027.0383</v>
          </cell>
        </row>
        <row r="1280">
          <cell r="A1280" t="str">
            <v>M2794</v>
          </cell>
          <cell r="B1280" t="str">
            <v>Chapa metálica corrugada galvanizada para tunnel liner - E = 3,9 mm e D = 4,0 m</v>
          </cell>
          <cell r="C1280" t="str">
            <v>m</v>
          </cell>
          <cell r="D1280">
            <v>15706.502200000001</v>
          </cell>
        </row>
        <row r="1281">
          <cell r="A1281" t="str">
            <v>M2795</v>
          </cell>
          <cell r="B1281" t="str">
            <v>Chapa metálica corrugada galvanizada para tunnel liner - E = 3,9 mm e D = 4,2 m</v>
          </cell>
          <cell r="C1281" t="str">
            <v>m</v>
          </cell>
          <cell r="D1281">
            <v>16553.5327</v>
          </cell>
        </row>
        <row r="1282">
          <cell r="A1282" t="str">
            <v>M2796</v>
          </cell>
          <cell r="B1282" t="str">
            <v>Chapa metálica corrugada galvanizada para tunnel liner - E = 3,9 mm e D = 4,4 m</v>
          </cell>
          <cell r="C1282" t="str">
            <v>m</v>
          </cell>
          <cell r="D1282">
            <v>17314.491600000001</v>
          </cell>
        </row>
        <row r="1283">
          <cell r="A1283" t="str">
            <v>M2797</v>
          </cell>
          <cell r="B1283" t="str">
            <v>Chapa metálica corrugada galvanizada para tunnel liner - E = 3,9 mm e D = 4,6 m</v>
          </cell>
          <cell r="C1283" t="str">
            <v>m</v>
          </cell>
          <cell r="D1283">
            <v>18104.339</v>
          </cell>
        </row>
        <row r="1284">
          <cell r="A1284" t="str">
            <v>M2798</v>
          </cell>
          <cell r="B1284" t="str">
            <v>Chapa metálica corrugada galvanizada para tunnel liner - E = 4,7 mm e D = 4,8 m</v>
          </cell>
          <cell r="C1284" t="str">
            <v>m</v>
          </cell>
          <cell r="D1284">
            <v>20592.252799999998</v>
          </cell>
        </row>
        <row r="1285">
          <cell r="A1285" t="str">
            <v>M2799</v>
          </cell>
          <cell r="B1285" t="str">
            <v>Chapa metálica corrugada galvanizada para tunnel liner - E = 4,7 mm e D = 5,0 m</v>
          </cell>
          <cell r="C1285" t="str">
            <v>m</v>
          </cell>
          <cell r="D1285">
            <v>21563.173599999998</v>
          </cell>
        </row>
        <row r="1286">
          <cell r="A1286" t="str">
            <v>M2800</v>
          </cell>
          <cell r="B1286" t="str">
            <v>Chapa metálica corrugada galvanizada revestida com epóxi para tunnel liner - E = 2,7 mm e D = 1,2 m</v>
          </cell>
          <cell r="C1286" t="str">
            <v>m</v>
          </cell>
          <cell r="D1286">
            <v>3850.2406999999998</v>
          </cell>
        </row>
        <row r="1287">
          <cell r="A1287" t="str">
            <v>M2801</v>
          </cell>
          <cell r="B1287" t="str">
            <v>Chapa metálica corrugada galvanizada revestida com epóxi para tunnel liner - E = 2,7 mm e D = 1,4 m</v>
          </cell>
          <cell r="C1287" t="str">
            <v>m</v>
          </cell>
          <cell r="D1287">
            <v>4339.6899999999996</v>
          </cell>
        </row>
        <row r="1288">
          <cell r="A1288" t="str">
            <v>M2802</v>
          </cell>
          <cell r="B1288" t="str">
            <v>Chapa metálica corrugada galvanizada revestida com epóxi para tunnel liner - E = 2,7 mm e D = 1,6 m</v>
          </cell>
          <cell r="C1288" t="str">
            <v>m</v>
          </cell>
          <cell r="D1288">
            <v>5057.5433999999996</v>
          </cell>
        </row>
        <row r="1289">
          <cell r="A1289" t="str">
            <v>M2803</v>
          </cell>
          <cell r="B1289" t="str">
            <v>Chapa metálica corrugada galvanizada revestida com epóxi para tunnel liner - E = 2,7 mm e D = 1,8 m</v>
          </cell>
          <cell r="C1289" t="str">
            <v>m</v>
          </cell>
          <cell r="D1289">
            <v>5775.3609999999999</v>
          </cell>
        </row>
        <row r="1290">
          <cell r="A1290" t="str">
            <v>M2804</v>
          </cell>
          <cell r="B1290" t="str">
            <v>Chapa metálica corrugada galvanizada revestida com epóxi para tunnel liner - E = 2,7 mm e D = 2,0 m</v>
          </cell>
          <cell r="C1290" t="str">
            <v>m</v>
          </cell>
          <cell r="D1290">
            <v>6362.9682000000003</v>
          </cell>
        </row>
        <row r="1291">
          <cell r="A1291" t="str">
            <v>M2805</v>
          </cell>
          <cell r="B1291" t="str">
            <v>Chapa metálica corrugada galvanizada revestida com epóxi para tunnel liner - E = 3,4 mm e D = 2,2 m</v>
          </cell>
          <cell r="C1291" t="str">
            <v>m</v>
          </cell>
          <cell r="D1291">
            <v>8437.8538000000008</v>
          </cell>
        </row>
        <row r="1292">
          <cell r="A1292" t="str">
            <v>M2806</v>
          </cell>
          <cell r="B1292" t="str">
            <v>Chapa metálica corrugada galvanizada revestida com epóxi para tunnel liner - E = 3,4 mm e D = 2,4 m</v>
          </cell>
          <cell r="C1292" t="str">
            <v>m</v>
          </cell>
          <cell r="D1292">
            <v>9133.3438000000006</v>
          </cell>
        </row>
        <row r="1293">
          <cell r="A1293" t="str">
            <v>M2807</v>
          </cell>
          <cell r="B1293" t="str">
            <v>Chapa metálica corrugada galvanizada revestida com epóxi para tunnel liner - E = 3,4 mm e D = 2,6 m</v>
          </cell>
          <cell r="C1293" t="str">
            <v>m</v>
          </cell>
          <cell r="D1293">
            <v>9955.3017</v>
          </cell>
        </row>
        <row r="1294">
          <cell r="A1294" t="str">
            <v>M2808</v>
          </cell>
          <cell r="B1294" t="str">
            <v>Chapa metálica corrugada galvanizada revestida com epóxi para tunnel liner - E = 3,4 mm e D = 2,8 m</v>
          </cell>
          <cell r="C1294" t="str">
            <v>m</v>
          </cell>
          <cell r="D1294">
            <v>10650.186799999999</v>
          </cell>
        </row>
        <row r="1295">
          <cell r="A1295" t="str">
            <v>M2809</v>
          </cell>
          <cell r="B1295" t="str">
            <v>Chapa metálica corrugada galvanizada revestida com epóxi para tunnel liner - E = 3,4 mm e D = 3,0 m</v>
          </cell>
          <cell r="C1295" t="str">
            <v>m</v>
          </cell>
          <cell r="D1295">
            <v>11472.695</v>
          </cell>
        </row>
        <row r="1296">
          <cell r="A1296" t="str">
            <v>M2810</v>
          </cell>
          <cell r="B1296" t="str">
            <v>Chapa metálica corrugada galvanizada revestida com epóxi para tunnel liner - E = 3,4 mm e D = 3,2 m</v>
          </cell>
          <cell r="C1296" t="str">
            <v>m</v>
          </cell>
          <cell r="D1296">
            <v>12167.955099999999</v>
          </cell>
        </row>
        <row r="1297">
          <cell r="A1297" t="str">
            <v>M2811</v>
          </cell>
          <cell r="B1297" t="str">
            <v>Chapa múltipla metálica corrugada galvanizada tipo MP 152 lenticular ou similar - E = 2,70 mm, H = 1,40 m e vão = 1,95 m</v>
          </cell>
          <cell r="C1297" t="str">
            <v>m</v>
          </cell>
          <cell r="D1297">
            <v>7761.9534999999996</v>
          </cell>
        </row>
        <row r="1298">
          <cell r="A1298" t="str">
            <v>M2812</v>
          </cell>
          <cell r="B1298" t="str">
            <v>Chapa múltipla metálica corrugada galvanizada tipo MP 152 lenticular ou similar - E = 2,70 mm, H = 1,50 m e vão = 2,15 m</v>
          </cell>
          <cell r="C1298" t="str">
            <v>m</v>
          </cell>
          <cell r="D1298">
            <v>8576.7734999999993</v>
          </cell>
        </row>
        <row r="1299">
          <cell r="A1299" t="str">
            <v>M2813</v>
          </cell>
          <cell r="B1299" t="str">
            <v>Chapa múltipla metálica corrugada galvanizada tipo MP 152 lenticular ou similar - E = 2,70 mm, H = 1,60 m e vão = 2,30 m</v>
          </cell>
          <cell r="C1299" t="str">
            <v>m</v>
          </cell>
          <cell r="D1299">
            <v>9148.4100999999991</v>
          </cell>
        </row>
        <row r="1300">
          <cell r="A1300" t="str">
            <v>M2814</v>
          </cell>
          <cell r="B1300" t="str">
            <v>Chapa múltipla metálica corrugada galvanizada tipo MP 152 lenticular ou similar - E = 2,70 mm, H = 1,65 m e vão = 2,55 m</v>
          </cell>
          <cell r="C1300" t="str">
            <v>m</v>
          </cell>
          <cell r="D1300">
            <v>9706.3621999999996</v>
          </cell>
        </row>
        <row r="1301">
          <cell r="A1301" t="str">
            <v>M2815</v>
          </cell>
          <cell r="B1301" t="str">
            <v>Chapa múltipla metálica corrugada galvanizada tipo MP 152 lenticular ou similar - E = 2,70 mm, H = 1,85 m e vão = 2,70 m</v>
          </cell>
          <cell r="C1301" t="str">
            <v>m</v>
          </cell>
          <cell r="D1301">
            <v>10520.7426</v>
          </cell>
        </row>
        <row r="1302">
          <cell r="A1302" t="str">
            <v>M2816</v>
          </cell>
          <cell r="B1302" t="str">
            <v>Chapa múltipla metálica corrugada galvanizada tipo MP 152 lenticular ou similar - E = 2,70 mm, H = 1,90 m e vão = 2,75 m</v>
          </cell>
          <cell r="C1302" t="str">
            <v>m</v>
          </cell>
          <cell r="D1302">
            <v>10806.6955</v>
          </cell>
        </row>
        <row r="1303">
          <cell r="A1303" t="str">
            <v>M2817</v>
          </cell>
          <cell r="B1303" t="str">
            <v>Chapa múltipla metálica corrugada galvanizada tipo MP 152 lenticular ou similar - E = 2,70 mm, H = 2,00 m e vão = 3,00 m</v>
          </cell>
          <cell r="C1303" t="str">
            <v>m</v>
          </cell>
          <cell r="D1303">
            <v>11364.287399999999</v>
          </cell>
        </row>
        <row r="1304">
          <cell r="A1304" t="str">
            <v>M2818</v>
          </cell>
          <cell r="B1304" t="str">
            <v>Chapa múltipla metálica corrugada galvanizada tipo MP 152 lenticular ou similar - E = 2,70 mm, H = 2,10 m e vão = 3,20 m</v>
          </cell>
          <cell r="C1304" t="str">
            <v>m</v>
          </cell>
          <cell r="D1304">
            <v>11921.743200000001</v>
          </cell>
        </row>
        <row r="1305">
          <cell r="A1305" t="str">
            <v>M2819</v>
          </cell>
          <cell r="B1305" t="str">
            <v>Chapa múltipla metálica corrugada galvanizada tipo MP 152 lenticular ou similar - E = 2,70 mm, H = 2,15 m e vão = 3,35 m</v>
          </cell>
          <cell r="C1305" t="str">
            <v>m</v>
          </cell>
          <cell r="D1305">
            <v>12478.8758</v>
          </cell>
        </row>
        <row r="1306">
          <cell r="A1306" t="str">
            <v>M2820</v>
          </cell>
          <cell r="B1306" t="str">
            <v>Chapa múltipla metálica corrugada galvanizada tipo MP 152 lenticular ou similar - E = 2,70 mm, H = 2,25 m e vão = 3,55 m</v>
          </cell>
          <cell r="C1306" t="str">
            <v>m</v>
          </cell>
          <cell r="D1306">
            <v>13036.695</v>
          </cell>
        </row>
        <row r="1307">
          <cell r="A1307" t="str">
            <v>M2821</v>
          </cell>
          <cell r="B1307" t="str">
            <v>Chapa múltipla metálica corrugada galvanizada tipo MP 152 lenticular ou similar - E = 2,70 mm, H = 2,35 m e vão = 3,70 m</v>
          </cell>
          <cell r="C1307" t="str">
            <v>m</v>
          </cell>
          <cell r="D1307">
            <v>13851.7235</v>
          </cell>
        </row>
        <row r="1308">
          <cell r="A1308" t="str">
            <v>M2822</v>
          </cell>
          <cell r="B1308" t="str">
            <v>Chapa múltipla metálica corrugada galvanizada tipo MP 152 lenticular ou similar - E = 2,70 mm, H = 2,45 m e vão = 3,90 m</v>
          </cell>
          <cell r="C1308" t="str">
            <v>m</v>
          </cell>
          <cell r="D1308">
            <v>14424.1139</v>
          </cell>
        </row>
        <row r="1309">
          <cell r="A1309" t="str">
            <v>M2823</v>
          </cell>
          <cell r="B1309" t="str">
            <v>Chapa múltipla metálica corrugada galvanizada tipo MP 152 lenticular ou similar - E = 2,70 mm, H = 2,55 m e vão = 4,00 m</v>
          </cell>
          <cell r="C1309" t="str">
            <v>m</v>
          </cell>
          <cell r="D1309">
            <v>14981.6041</v>
          </cell>
        </row>
        <row r="1310">
          <cell r="A1310" t="str">
            <v>M2824</v>
          </cell>
          <cell r="B1310" t="str">
            <v>Chapa múltipla metálica corrugada galvanizada tipo MP 152 lenticular ou similar - E = 2,70 mm, H = 2,80 m e vão = 4,15 m</v>
          </cell>
          <cell r="C1310" t="str">
            <v>m</v>
          </cell>
          <cell r="D1310">
            <v>15537.9992</v>
          </cell>
        </row>
        <row r="1311">
          <cell r="A1311" t="str">
            <v>M2825</v>
          </cell>
          <cell r="B1311" t="str">
            <v>Chapa múltipla metálica corrugada galvanizada tipo MP 152 lenticular ou similar - E = 2,70 mm, H = 2,90 m e vão = 4,40 m</v>
          </cell>
          <cell r="C1311" t="str">
            <v>m</v>
          </cell>
          <cell r="D1311">
            <v>16096.6373</v>
          </cell>
        </row>
        <row r="1312">
          <cell r="A1312" t="str">
            <v>M2826</v>
          </cell>
          <cell r="B1312" t="str">
            <v>Chapa múltipla metálica corrugada galvanizada tipo MP 152 lenticular ou similar - E = 2,70 mm, H = 3,00 m e vão = 4,60 m</v>
          </cell>
          <cell r="C1312" t="str">
            <v>m</v>
          </cell>
          <cell r="D1312">
            <v>16925.918799999999</v>
          </cell>
        </row>
        <row r="1313">
          <cell r="A1313" t="str">
            <v>M2827</v>
          </cell>
          <cell r="B1313" t="str">
            <v>Chapa múltipla metálica corrugada galvanizada tipo MP 152 lenticular ou similar - E = 3,40 mm, H = 3,05 m e vão = 4,80 m</v>
          </cell>
          <cell r="C1313" t="str">
            <v>m</v>
          </cell>
          <cell r="D1313">
            <v>20889.417300000001</v>
          </cell>
        </row>
        <row r="1314">
          <cell r="A1314" t="str">
            <v>M2828</v>
          </cell>
          <cell r="B1314" t="str">
            <v>Chapa múltipla metálica corrugada galvanizada tipo MP 152 lenticular ou similar - E = 3,40 mm, H = 3,15 m e vão = 5,05 m</v>
          </cell>
          <cell r="C1314" t="str">
            <v>m</v>
          </cell>
          <cell r="D1314">
            <v>21864.4804</v>
          </cell>
        </row>
        <row r="1315">
          <cell r="A1315" t="str">
            <v>M2829</v>
          </cell>
          <cell r="B1315" t="str">
            <v>Chapa múltipla metálica corrugada galvanizada tipo MP 152 lenticular ou similar - E = 3,40 mm, H = 3,25 m e vão = 5,25 m</v>
          </cell>
          <cell r="C1315" t="str">
            <v>m</v>
          </cell>
          <cell r="D1315">
            <v>22552.639999999999</v>
          </cell>
        </row>
        <row r="1316">
          <cell r="A1316" t="str">
            <v>M2830</v>
          </cell>
          <cell r="B1316" t="str">
            <v>Chapa múltipla metálica corrugada galvanizada tipo MP 152 lenticular ou similar - E = 3,90 mm, H = 3,35 m e vão = 5,45 m</v>
          </cell>
          <cell r="C1316" t="str">
            <v>m</v>
          </cell>
          <cell r="D1316">
            <v>25652.084500000001</v>
          </cell>
        </row>
        <row r="1317">
          <cell r="A1317" t="str">
            <v>M2831</v>
          </cell>
          <cell r="B1317" t="str">
            <v>Chapa múltipla metálica corrugada galvanizada tipo MP 152 lenticular ou similar - E = 3,90 mm, H = 3,40 m e vão = 5,60 m</v>
          </cell>
          <cell r="C1317" t="str">
            <v>m</v>
          </cell>
          <cell r="D1317">
            <v>26033.0471</v>
          </cell>
        </row>
        <row r="1318">
          <cell r="A1318" t="str">
            <v>M2832</v>
          </cell>
          <cell r="B1318" t="str">
            <v>Chapa múltipla metálica corrugada galvanizada tipo MP 152 lenticular ou similar - E = 4,70 mm, H = 3,50 m e vão = 5,80 m</v>
          </cell>
          <cell r="C1318" t="str">
            <v>m</v>
          </cell>
          <cell r="D1318">
            <v>31348.943599999999</v>
          </cell>
        </row>
        <row r="1319">
          <cell r="A1319" t="str">
            <v>M2833</v>
          </cell>
          <cell r="B1319" t="str">
            <v>Chapa múltipla metálica corrugada galvanizada tipo MP 152 lenticular ou similar - E = 4,70 mm, H = 3,55 m e vão = 5,90 m</v>
          </cell>
          <cell r="C1319" t="str">
            <v>m</v>
          </cell>
          <cell r="D1319">
            <v>31788.327700000002</v>
          </cell>
        </row>
        <row r="1320">
          <cell r="A1320" t="str">
            <v>M2834</v>
          </cell>
          <cell r="B1320" t="str">
            <v>Chapa múltipla metálica corrugada galvanizada tipo MP 152 lenticular ou similar - E = 4,70 mm, H = 3,65 m e vão = 6,10 m</v>
          </cell>
          <cell r="C1320" t="str">
            <v>m</v>
          </cell>
          <cell r="D1320">
            <v>33010.118999999999</v>
          </cell>
        </row>
        <row r="1321">
          <cell r="A1321" t="str">
            <v>M2835</v>
          </cell>
          <cell r="B1321" t="str">
            <v>Chapa múltipla metálica corrugada galvanizada tipo MP 152 lenticular ou similar - E = 4,70 mm, H = 3,65 m e vão = 6,25 m</v>
          </cell>
          <cell r="C1321" t="str">
            <v>m</v>
          </cell>
          <cell r="D1321">
            <v>33450.520799999998</v>
          </cell>
        </row>
        <row r="1322">
          <cell r="A1322" t="str">
            <v>M2836</v>
          </cell>
          <cell r="B1322" t="str">
            <v>Chapa múltipla metálica corrugada galvanizada tipo MP 152 lenticular ou similar - E = 6,40 mm, H = 3,75 m e vão = 6,40 m</v>
          </cell>
          <cell r="C1322" t="str">
            <v>m</v>
          </cell>
          <cell r="D1322">
            <v>45472.134599999998</v>
          </cell>
        </row>
        <row r="1323">
          <cell r="A1323" t="str">
            <v>M2837</v>
          </cell>
          <cell r="B1323" t="str">
            <v>Chapa múltipla metálica corrugada galvanizada tipo MP 152 lenticular ou similar - E = 6,40 mm, H = 3,85 m e vão = 6,60 m</v>
          </cell>
          <cell r="C1323" t="str">
            <v>m</v>
          </cell>
          <cell r="D1323">
            <v>47066.017099999997</v>
          </cell>
        </row>
        <row r="1324">
          <cell r="A1324" t="str">
            <v>M2838</v>
          </cell>
          <cell r="B1324" t="str">
            <v>Chapa múltipla metálica corrugada galvanizada tipo MP 152 ou similar para passagem de gado - E = 2,70 mm, H = 2,25 m e vão = 2,20 m</v>
          </cell>
          <cell r="C1324" t="str">
            <v>m</v>
          </cell>
          <cell r="D1324">
            <v>10549.7117</v>
          </cell>
        </row>
        <row r="1325">
          <cell r="A1325" t="str">
            <v>M2839</v>
          </cell>
          <cell r="B1325" t="str">
            <v>Chapa múltipla metálica corrugada galvanizada tipo MP 152 ou similar para passagem de gado - E = 2,70 mm, H = 3,10 m e vão = 2,90 m</v>
          </cell>
          <cell r="C1325" t="str">
            <v>m</v>
          </cell>
          <cell r="D1325">
            <v>13851.7235</v>
          </cell>
        </row>
        <row r="1326">
          <cell r="A1326" t="str">
            <v>M2840</v>
          </cell>
          <cell r="B1326" t="str">
            <v>Chapa múltipla metálica corrugada galvanizada tipo MP 152 ou similar para passagem inferior - E = 2,70 mm, H = 3,50 m e vão = 3,70 m</v>
          </cell>
          <cell r="C1326" t="str">
            <v>m</v>
          </cell>
          <cell r="D1326">
            <v>16082.535099999999</v>
          </cell>
        </row>
        <row r="1327">
          <cell r="A1327" t="str">
            <v>M2841</v>
          </cell>
          <cell r="B1327" t="str">
            <v>Chapa múltipla metálica corrugada galvanizada tipo MP 152 ou similar para passagem inferior - E = 2,70 mm, H = 3,60 m e vão = 3,90 m</v>
          </cell>
          <cell r="C1327" t="str">
            <v>m</v>
          </cell>
          <cell r="D1327">
            <v>16911.816599999998</v>
          </cell>
        </row>
        <row r="1328">
          <cell r="A1328" t="str">
            <v>M2842</v>
          </cell>
          <cell r="B1328" t="str">
            <v>Chapa múltipla metálica corrugada galvanizada tipo MP 152 ou similar para passagem inferior - E = 2,70 mm, H = 3,75 m e vão = 4,00 m</v>
          </cell>
          <cell r="C1328" t="str">
            <v>m</v>
          </cell>
          <cell r="D1328">
            <v>17467.920999999998</v>
          </cell>
        </row>
        <row r="1329">
          <cell r="A1329" t="str">
            <v>M2843</v>
          </cell>
          <cell r="B1329" t="str">
            <v>Chapa múltipla metálica corrugada galvanizada tipo MP 152 ou similar para passagem inferior - E = 2,70 mm, H = 3,90 m e vão = 4,20 m</v>
          </cell>
          <cell r="C1329" t="str">
            <v>m</v>
          </cell>
          <cell r="D1329">
            <v>18026.621899999998</v>
          </cell>
        </row>
        <row r="1330">
          <cell r="A1330" t="str">
            <v>M2844</v>
          </cell>
          <cell r="B1330" t="str">
            <v>Chapa múltipla metálica corrugada galvanizada tipo MP 152 ou similar para passagem inferior - E = 2,70 mm, H = 4,10 m e vão = 4,25 m</v>
          </cell>
          <cell r="C1330" t="str">
            <v>m</v>
          </cell>
          <cell r="D1330">
            <v>18583.569500000001</v>
          </cell>
        </row>
        <row r="1331">
          <cell r="A1331" t="str">
            <v>M2845</v>
          </cell>
          <cell r="B1331" t="str">
            <v>Chapa múltipla metálica corrugada galvanizada tipo MP 152 ou similar para passagem inferior - E = 2,70 mm, H = 4,25 m e vão = 4,40 m</v>
          </cell>
          <cell r="C1331" t="str">
            <v>m</v>
          </cell>
          <cell r="D1331">
            <v>19414.040799999999</v>
          </cell>
        </row>
        <row r="1332">
          <cell r="A1332" t="str">
            <v>M2846</v>
          </cell>
          <cell r="B1332" t="str">
            <v>Chapa múltipla metálica corrugada galvanizada tipo MP 152 ou similar para passagem inferior - E = 2,70 mm, H = 4,40 m e vão = 4,50 m</v>
          </cell>
          <cell r="C1332" t="str">
            <v>m</v>
          </cell>
          <cell r="D1332">
            <v>19969.376400000001</v>
          </cell>
        </row>
        <row r="1333">
          <cell r="A1333" t="str">
            <v>M2847</v>
          </cell>
          <cell r="B1333" t="str">
            <v>Chapa múltipla metálica corrugada galvanizada tipo MP 152 ou similar para passagem inferior - E = 3,40 mm, H = 4,50 m e vão = 4,70 m</v>
          </cell>
          <cell r="C1333" t="str">
            <v>m</v>
          </cell>
          <cell r="D1333">
            <v>24545.4166</v>
          </cell>
        </row>
        <row r="1334">
          <cell r="A1334" t="str">
            <v>M2848</v>
          </cell>
          <cell r="B1334" t="str">
            <v>Chapa múltipla metálica corrugada galvanizada tipo MP 152 ou similar para passagem inferior - E = 3,40 mm, H = 4,75 m e vão = 4,80 m</v>
          </cell>
          <cell r="C1334" t="str">
            <v>m</v>
          </cell>
          <cell r="D1334">
            <v>25791.907800000001</v>
          </cell>
        </row>
        <row r="1335">
          <cell r="A1335" t="str">
            <v>M2849</v>
          </cell>
          <cell r="B1335" t="str">
            <v>Chapa múltipla metálica corrugada galvanizada tipo MP 152 ou similar para passagem inferior - E = 3,40 mm, H = 4,85 m e vão = 5,00 m</v>
          </cell>
          <cell r="C1335" t="str">
            <v>m</v>
          </cell>
          <cell r="D1335">
            <v>26479.160100000001</v>
          </cell>
        </row>
        <row r="1336">
          <cell r="A1336" t="str">
            <v>M2850</v>
          </cell>
          <cell r="B1336" t="str">
            <v>Chapa múltipla metálica corrugada galvanizada tipo MP 152 ou similar para passagem inferior - E = 3,40 mm, H = 4,90 m e vão = 5,15 m</v>
          </cell>
          <cell r="C1336" t="str">
            <v>m</v>
          </cell>
          <cell r="D1336">
            <v>27166.998800000001</v>
          </cell>
        </row>
        <row r="1337">
          <cell r="A1337" t="str">
            <v>M2851</v>
          </cell>
          <cell r="B1337" t="str">
            <v>Chapa múltipla metálica corrugada galvanizada tipo MP 152 ou similar para passagem inferior - E = 3,40 mm, H = 5,00 m e vão = 5,25 m</v>
          </cell>
          <cell r="C1337" t="str">
            <v>m</v>
          </cell>
          <cell r="D1337">
            <v>27497.6227</v>
          </cell>
        </row>
        <row r="1338">
          <cell r="A1338" t="str">
            <v>M2852</v>
          </cell>
          <cell r="B1338" t="str">
            <v>Chapa múltipla metálica corrugada galvanizada tipo MP 152 ou similar para passagem inferior - E = 3,40 mm, H = 5,30 m e vão = 5,30 m</v>
          </cell>
          <cell r="C1338" t="str">
            <v>m</v>
          </cell>
          <cell r="D1338">
            <v>28761.3334</v>
          </cell>
        </row>
        <row r="1339">
          <cell r="A1339" t="str">
            <v>M2853</v>
          </cell>
          <cell r="B1339" t="str">
            <v>Chapa múltipla metálica corrugada galvanizada tipo MP 152 ou similar para passagem inferior - E = 3,90 mm, H = 5,25 m e vão = 5,65 m</v>
          </cell>
          <cell r="C1339" t="str">
            <v>m</v>
          </cell>
          <cell r="D1339">
            <v>32794.787700000001</v>
          </cell>
        </row>
        <row r="1340">
          <cell r="A1340" t="str">
            <v>M2854</v>
          </cell>
          <cell r="B1340" t="str">
            <v>Chapa múltipla metálica corrugada galvanizada tipo MP 152 ou similar para passagem inferior - E = 4,70 mm, H = 5,30 m e vão = 5,85 m</v>
          </cell>
          <cell r="C1340" t="str">
            <v>m</v>
          </cell>
          <cell r="D1340">
            <v>39104.365299999998</v>
          </cell>
        </row>
        <row r="1341">
          <cell r="A1341" t="str">
            <v>M2855</v>
          </cell>
          <cell r="B1341" t="str">
            <v>Chapa múltipla metálica corrugada galvanizada tipo MP 152 ou similar para passagem inferior - E = 4,70 mm, H = 5,45 m e vão = 6,00 m</v>
          </cell>
          <cell r="C1341" t="str">
            <v>m</v>
          </cell>
          <cell r="D1341">
            <v>39979.276599999997</v>
          </cell>
        </row>
        <row r="1342">
          <cell r="A1342" t="str">
            <v>M2856</v>
          </cell>
          <cell r="B1342" t="str">
            <v>Chapa múltipla metálica corrugada galvanizada tipo MP 152 ou similar para passagem inferior - E = 4,70 mm, H = 5,50 m e vão = 6,25 m</v>
          </cell>
          <cell r="C1342" t="str">
            <v>m</v>
          </cell>
          <cell r="D1342">
            <v>40867.482000000004</v>
          </cell>
        </row>
        <row r="1343">
          <cell r="A1343" t="str">
            <v>M2857</v>
          </cell>
          <cell r="B1343" t="str">
            <v>Chapa múltipla metálica corrugada galvanizada de arco alto tipo MP 152S ou similar - E = 4,70 mm, H = 2,77 m e vão = 6,12 m</v>
          </cell>
          <cell r="C1343" t="str">
            <v>m</v>
          </cell>
          <cell r="D1343">
            <v>23861.911499999998</v>
          </cell>
        </row>
        <row r="1344">
          <cell r="A1344" t="str">
            <v>M2858</v>
          </cell>
          <cell r="B1344" t="str">
            <v>Chapa múltipla metálica corrugada galvanizada de arco alto tipo MP 152S ou similar - E = 4,70 mm, H = 3,68 m e vão = 6,30 m</v>
          </cell>
          <cell r="C1344" t="str">
            <v>m</v>
          </cell>
          <cell r="D1344">
            <v>27989.733199999999</v>
          </cell>
        </row>
        <row r="1345">
          <cell r="A1345" t="str">
            <v>M2859</v>
          </cell>
          <cell r="B1345" t="str">
            <v>Chapa múltipla metálica corrugada galvanizada de arco alto tipo MP 152S ou similar - E = 4,70 mm, H = 3,56 m e vão = 6,55 m</v>
          </cell>
          <cell r="C1345" t="str">
            <v>m</v>
          </cell>
          <cell r="D1345">
            <v>28552.6584</v>
          </cell>
        </row>
        <row r="1346">
          <cell r="A1346" t="str">
            <v>M2860</v>
          </cell>
          <cell r="B1346" t="str">
            <v>Chapa múltipla metálica corrugada galvanizada de arco alto tipo MP 152S ou similar - E = 4,70 mm, H = 4,42 m e vão = 6,96 m</v>
          </cell>
          <cell r="C1346" t="str">
            <v>m</v>
          </cell>
          <cell r="D1346">
            <v>33236.263899999998</v>
          </cell>
        </row>
        <row r="1347">
          <cell r="A1347" t="str">
            <v>M2861</v>
          </cell>
          <cell r="B1347" t="str">
            <v>Chapa múltipla metálica corrugada galvanizada de arco alto tipo MP 152S ou similar - E = 4,70 mm, H = 3,61 m e vão = 6,78 m</v>
          </cell>
          <cell r="C1347" t="str">
            <v>m</v>
          </cell>
          <cell r="D1347">
            <v>29412.9365</v>
          </cell>
        </row>
        <row r="1348">
          <cell r="A1348" t="str">
            <v>M2862</v>
          </cell>
          <cell r="B1348" t="str">
            <v>Chapa múltipla metálica corrugada galvanizada de arco alto tipo MP 152S ou similar - E = 4,70 mm, H = 4,27 m e vão = 6,99 m</v>
          </cell>
          <cell r="C1348" t="str">
            <v>m</v>
          </cell>
          <cell r="D1348">
            <v>33123.145600000003</v>
          </cell>
        </row>
        <row r="1349">
          <cell r="A1349" t="str">
            <v>M2863</v>
          </cell>
          <cell r="B1349" t="str">
            <v>Chapa múltipla metálica corrugada galvanizada de arco alto tipo MP 152S ou similar - E = 4,70 mm, H = 3,63 m e vão = 7,01 m</v>
          </cell>
          <cell r="C1349" t="str">
            <v>m</v>
          </cell>
          <cell r="D1349">
            <v>29914.061300000001</v>
          </cell>
        </row>
        <row r="1350">
          <cell r="A1350" t="str">
            <v>M2864</v>
          </cell>
          <cell r="B1350" t="str">
            <v>Chapa múltipla metálica corrugada galvanizada de arco alto tipo MP 152S ou similar - E = 4,70 mm, H = 4,52 m e vão = 7,42 m</v>
          </cell>
          <cell r="C1350" t="str">
            <v>m</v>
          </cell>
          <cell r="D1350">
            <v>34603.778899999998</v>
          </cell>
        </row>
        <row r="1351">
          <cell r="A1351" t="str">
            <v>M2865</v>
          </cell>
          <cell r="B1351" t="str">
            <v>Chapa múltipla metálica corrugada galvanizada de arco alto tipo MP 152S ou similar - E = 4,70 mm, H = 3,68 m e vão = 7,24 m</v>
          </cell>
          <cell r="C1351" t="str">
            <v>m</v>
          </cell>
          <cell r="D1351">
            <v>30401.227900000002</v>
          </cell>
        </row>
        <row r="1352">
          <cell r="A1352" t="str">
            <v>M2866</v>
          </cell>
          <cell r="B1352" t="str">
            <v>Chapa múltipla metálica corrugada galvanizada de arco alto tipo MP 152S ou similar - E = 4,70 mm, H = 4,19 m e vão = 7,47 m</v>
          </cell>
          <cell r="C1352" t="str">
            <v>m</v>
          </cell>
          <cell r="D1352">
            <v>32868.624300000003</v>
          </cell>
        </row>
        <row r="1353">
          <cell r="A1353" t="str">
            <v>M2867</v>
          </cell>
          <cell r="B1353" t="str">
            <v>Chapa múltipla metálica corrugada galvanizada de arco alto tipo MP 152S ou similar - E = 4,70 mm, H = 4,60 m e vão = 7,85 m</v>
          </cell>
          <cell r="C1353" t="str">
            <v>m</v>
          </cell>
          <cell r="D1353">
            <v>35588.103000000003</v>
          </cell>
        </row>
        <row r="1354">
          <cell r="A1354" t="str">
            <v>M2868</v>
          </cell>
          <cell r="B1354" t="str">
            <v>Chapa múltipla metálica corrugada galvanizada de arco alto tipo MP 152S ou similar - E = 4,70 mm, H = 3,99 m e vão = 7,67 m</v>
          </cell>
          <cell r="C1354" t="str">
            <v>m</v>
          </cell>
          <cell r="D1354">
            <v>32380.325199999999</v>
          </cell>
        </row>
        <row r="1355">
          <cell r="A1355" t="str">
            <v>M2869</v>
          </cell>
          <cell r="B1355" t="str">
            <v>Chapa múltipla metálica corrugada galvanizada de arco alto tipo MP 152S ou similar - E = 4,70 mm, H = 4,65 m e vão = 8,08 m</v>
          </cell>
          <cell r="C1355" t="str">
            <v>m</v>
          </cell>
          <cell r="D1355">
            <v>36077.837399999997</v>
          </cell>
        </row>
        <row r="1356">
          <cell r="A1356" t="str">
            <v>M2870</v>
          </cell>
          <cell r="B1356" t="str">
            <v>Chapa múltipla metálica corrugada galvanizada de arco alto tipo MP 152S ou similar - E = 4,70 mm, H = 4,04 m e vão = 7,90 m</v>
          </cell>
          <cell r="C1356" t="str">
            <v>m</v>
          </cell>
          <cell r="D1356">
            <v>33236.263899999998</v>
          </cell>
        </row>
        <row r="1357">
          <cell r="A1357" t="str">
            <v>M2871</v>
          </cell>
          <cell r="B1357" t="str">
            <v>Chapa múltipla metálica corrugada galvanizada de arco alto tipo MP 152S ou similar - E = 4,70 mm, H = 4,70 m e vão = 8,31 m</v>
          </cell>
          <cell r="C1357" t="str">
            <v>m</v>
          </cell>
          <cell r="D1357">
            <v>36949.702400000002</v>
          </cell>
        </row>
        <row r="1358">
          <cell r="A1358" t="str">
            <v>M2872</v>
          </cell>
          <cell r="B1358" t="str">
            <v>Chapa múltipla metálica corrugada galvanizada de arco alto tipo MP 152S ou similar - E = 4,70 mm, H = 4,11 m e vão = 8,36 m</v>
          </cell>
          <cell r="C1358" t="str">
            <v>m</v>
          </cell>
          <cell r="D1358">
            <v>34227.787100000001</v>
          </cell>
        </row>
        <row r="1359">
          <cell r="A1359" t="str">
            <v>M2873</v>
          </cell>
          <cell r="B1359" t="str">
            <v>Chapa múltipla metálica corrugada galvanizada de arco alto tipo MP 152S ou similar - E = 4,70 mm, H = 5,00 m e vão = 8,97 m</v>
          </cell>
          <cell r="C1359" t="str">
            <v>m</v>
          </cell>
          <cell r="D1359">
            <v>38917.067799999997</v>
          </cell>
        </row>
        <row r="1360">
          <cell r="A1360" t="str">
            <v>M2874</v>
          </cell>
          <cell r="B1360" t="str">
            <v>Chapa múltipla metálica corrugada galvanizada de arco alto tipo MP 152S ou similar - E = 4,70 mm, H = 4,39 m e vão = 8,59 m</v>
          </cell>
          <cell r="C1360" t="str">
            <v>m</v>
          </cell>
          <cell r="D1360">
            <v>35701.221299999997</v>
          </cell>
        </row>
        <row r="1361">
          <cell r="A1361" t="str">
            <v>M2875</v>
          </cell>
          <cell r="B1361" t="str">
            <v>Chapa múltipla metálica corrugada galvanizada de arco alto tipo MP 152S ou similar - E = 4,70 mm, H = 5,49 m e vão = 9,17 m</v>
          </cell>
          <cell r="C1361" t="str">
            <v>m</v>
          </cell>
          <cell r="D1361">
            <v>41383.196300000003</v>
          </cell>
        </row>
        <row r="1362">
          <cell r="A1362" t="str">
            <v>M2876</v>
          </cell>
          <cell r="B1362" t="str">
            <v>Chapa múltipla metálica corrugada galvanizada de arco alto tipo MP 152S ou similar - E = 4,70 mm, H = 4,70 m e vão = 9,22 m</v>
          </cell>
          <cell r="C1362" t="str">
            <v>m</v>
          </cell>
          <cell r="D1362">
            <v>38803.949399999998</v>
          </cell>
        </row>
        <row r="1363">
          <cell r="A1363" t="str">
            <v>M2877</v>
          </cell>
          <cell r="B1363" t="str">
            <v>Chapa múltipla metálica corrugada galvanizada de arco alto tipo MP 152S ou similar - E = 4,70 mm, H = 5,59 m e vão = 9,63 m</v>
          </cell>
          <cell r="C1363" t="str">
            <v>m</v>
          </cell>
          <cell r="D1363">
            <v>42738.835400000004</v>
          </cell>
        </row>
        <row r="1364">
          <cell r="A1364" t="str">
            <v>M2878</v>
          </cell>
          <cell r="B1364" t="str">
            <v>Chapa múltipla metálica corrugada galvanizada de arco alto tipo MP 152S ou similar - E = 4,70 mm, H = 4,75 m e vão = 9,45 m</v>
          </cell>
          <cell r="C1364" t="str">
            <v>m</v>
          </cell>
          <cell r="D1364">
            <v>39284.717400000001</v>
          </cell>
        </row>
        <row r="1365">
          <cell r="A1365" t="str">
            <v>M2879</v>
          </cell>
          <cell r="B1365" t="str">
            <v>Chapa múltipla metálica corrugada galvanizada de arco alto tipo MP 152S ou similar - E = 4,70 mm, H = 5,41 m e vão = 9,65 m</v>
          </cell>
          <cell r="C1365" t="str">
            <v>m</v>
          </cell>
          <cell r="D1365">
            <v>42258.077400000002</v>
          </cell>
        </row>
        <row r="1366">
          <cell r="A1366" t="str">
            <v>M2880</v>
          </cell>
          <cell r="B1366" t="str">
            <v>Chapa múltipla metálica corrugada galvanizada de arco alto tipo MP 152S ou similar - E = 4,70 mm, H = 6,07 m e vão = 9,86 m</v>
          </cell>
          <cell r="C1366" t="str">
            <v>m</v>
          </cell>
          <cell r="D1366">
            <v>45961.4159</v>
          </cell>
        </row>
        <row r="1367">
          <cell r="A1367" t="str">
            <v>M2881</v>
          </cell>
          <cell r="B1367" t="str">
            <v>Chapa múltipla metálica corrugada galvanizada de arco alto tipo MP 152S ou similar - E = 4,70 mm, H = 5,23 m e vão = 9,68 m</v>
          </cell>
          <cell r="C1367" t="str">
            <v>m</v>
          </cell>
          <cell r="D1367">
            <v>41750.845999999998</v>
          </cell>
        </row>
        <row r="1368">
          <cell r="A1368" t="str">
            <v>M2882</v>
          </cell>
          <cell r="B1368" t="str">
            <v>Chapa múltipla metálica corrugada galvanizada de arco alto tipo MP 152S ou similar - E = 4,70 mm, H = 6,12 m e vão = 10,08 m</v>
          </cell>
          <cell r="C1368" t="str">
            <v>m</v>
          </cell>
          <cell r="D1368">
            <v>46442.173799999997</v>
          </cell>
        </row>
        <row r="1369">
          <cell r="A1369" t="str">
            <v>M2883</v>
          </cell>
          <cell r="B1369" t="str">
            <v>Chapa múltipla metálica corrugada galvanizada de arco alto tipo MP 152S ou similar - E = 4,70 mm, H = 5,28 m e vão = 9,91 m</v>
          </cell>
          <cell r="C1369" t="str">
            <v>m</v>
          </cell>
          <cell r="D1369">
            <v>42258.077400000002</v>
          </cell>
        </row>
        <row r="1370">
          <cell r="A1370" t="str">
            <v>M2884</v>
          </cell>
          <cell r="B1370" t="str">
            <v>Chapa múltipla metálica corrugada galvanizada de arco alto tipo MP 152S ou similar - E = 4,70 mm, H = 6,17 m e vão = 10,31 m</v>
          </cell>
          <cell r="C1370" t="str">
            <v>m</v>
          </cell>
          <cell r="D1370">
            <v>46952.556100000002</v>
          </cell>
        </row>
        <row r="1371">
          <cell r="A1371" t="str">
            <v>M2885</v>
          </cell>
          <cell r="B1371" t="str">
            <v>Chapa múltipla metálica corrugada galvanizada de arco alto tipo MP 152S ou similar - E = 4,70 mm, H = 5,38 m e vão = 10,36 m</v>
          </cell>
          <cell r="C1371" t="str">
            <v>m</v>
          </cell>
          <cell r="D1371">
            <v>43600.122199999998</v>
          </cell>
        </row>
        <row r="1372">
          <cell r="A1372" t="str">
            <v>M2886</v>
          </cell>
          <cell r="B1372" t="str">
            <v>Chapa múltipla metálica corrugada galvanizada de arco alto tipo MP 152S ou similar - E = 4,70 mm, H = 6,05 m e vão = 10,54 m</v>
          </cell>
          <cell r="C1372" t="str">
            <v>m</v>
          </cell>
          <cell r="D1372">
            <v>47320.205800000003</v>
          </cell>
        </row>
        <row r="1373">
          <cell r="A1373" t="str">
            <v>M2887</v>
          </cell>
          <cell r="B1373" t="str">
            <v>Chapa múltipla metálica corrugada galvanizada de arco alto tipo MP 152S ou similar - E = 4,70 mm, H = 6,48 m e vão = 10,74 m</v>
          </cell>
          <cell r="C1373" t="str">
            <v>m</v>
          </cell>
          <cell r="D1373">
            <v>49290.735800000002</v>
          </cell>
        </row>
        <row r="1374">
          <cell r="A1374" t="str">
            <v>M2888</v>
          </cell>
          <cell r="B1374" t="str">
            <v>Chapa múltipla metálica corrugada galvanizada de arco alto tipo MP 152S ou similar - E = 4,70 mm, H = 7,12 m e vão = 11,35 m</v>
          </cell>
          <cell r="C1374" t="str">
            <v>m</v>
          </cell>
          <cell r="D1374">
            <v>52989.970600000001</v>
          </cell>
        </row>
        <row r="1375">
          <cell r="A1375" t="str">
            <v>M2889</v>
          </cell>
          <cell r="B1375" t="str">
            <v>Chapa múltipla metálica corrugada galvanizada de arco alto tipo MP 152S ou similar - E = 6,40 mm, H = 5,41 m e vão = 10,57 m</v>
          </cell>
          <cell r="C1375" t="str">
            <v>m</v>
          </cell>
          <cell r="D1375">
            <v>57912.411699999997</v>
          </cell>
        </row>
        <row r="1376">
          <cell r="A1376" t="str">
            <v>M2890</v>
          </cell>
          <cell r="B1376" t="str">
            <v>Chapa múltipla metálica corrugada galvanizada de arco alto tipo MP 152S ou similar - E = 6,40 mm, H = 6,10 m e vão = 10,77 m</v>
          </cell>
          <cell r="C1376" t="str">
            <v>m</v>
          </cell>
          <cell r="D1376">
            <v>62775.011400000003</v>
          </cell>
        </row>
        <row r="1377">
          <cell r="A1377" t="str">
            <v>M2891</v>
          </cell>
          <cell r="B1377" t="str">
            <v>Chapa múltipla metálica corrugada galvanizada de arco alto tipo MP 152S ou similar - E = 6,40 mm, H = 6,53 m e vão = 10,97 m</v>
          </cell>
          <cell r="C1377" t="str">
            <v>m</v>
          </cell>
          <cell r="D1377">
            <v>65439.467299999997</v>
          </cell>
        </row>
        <row r="1378">
          <cell r="A1378" t="str">
            <v>M2892</v>
          </cell>
          <cell r="B1378" t="str">
            <v>Chapa múltipla metálica corrugada galvanizada de arco alto tipo MP 152S ou similar - E = 6,40 mm, H = 7,16 m e vão = 11,58 m</v>
          </cell>
          <cell r="C1378" t="str">
            <v>m</v>
          </cell>
          <cell r="D1378">
            <v>70319.767200000002</v>
          </cell>
        </row>
        <row r="1379">
          <cell r="A1379" t="str">
            <v>M2893</v>
          </cell>
          <cell r="B1379" t="str">
            <v>Chapa múltipla metálica corrugada galvanizada tipo MP 152S ovoide ou similar - E = 4,70 mm, H = 7,82 m e vão = 7,21 m</v>
          </cell>
          <cell r="C1379" t="str">
            <v>m</v>
          </cell>
          <cell r="D1379">
            <v>56269.847900000001</v>
          </cell>
        </row>
        <row r="1380">
          <cell r="A1380" t="str">
            <v>M2894</v>
          </cell>
          <cell r="B1380" t="str">
            <v>Chapa múltipla metálica corrugada galvanizada tipo MP 152S ovoide ou similar - E = 4,70 mm, H = 7,87 m e vão = 7,31 m</v>
          </cell>
          <cell r="C1380" t="str">
            <v>m</v>
          </cell>
          <cell r="D1380">
            <v>58358.053899999999</v>
          </cell>
        </row>
        <row r="1381">
          <cell r="A1381" t="str">
            <v>M2895</v>
          </cell>
          <cell r="B1381" t="str">
            <v>Chapa múltipla metálica corrugada galvanizada tipo MP 152S ovoide ou similar - E = 4,70 mm, H = 7,90 m e vão = 7,77 m</v>
          </cell>
          <cell r="C1381" t="str">
            <v>m</v>
          </cell>
          <cell r="D1381">
            <v>59333.722099999999</v>
          </cell>
        </row>
        <row r="1382">
          <cell r="A1382" t="str">
            <v>M2896</v>
          </cell>
          <cell r="B1382" t="str">
            <v>Chapa múltipla metálica corrugada galvanizada tipo MP 152S ovoide ou similar - E = 4,70 mm, H = 8,44 m e vão = 7,57 m</v>
          </cell>
          <cell r="C1382" t="str">
            <v>m</v>
          </cell>
          <cell r="D1382">
            <v>60461.897199999999</v>
          </cell>
        </row>
        <row r="1383">
          <cell r="A1383" t="str">
            <v>M2897</v>
          </cell>
          <cell r="B1383" t="str">
            <v>Chapa múltipla metálica corrugada galvanizada tipo MP 152S ovoide ou similar - E = 4,70 mm, H = 8,23 m e vão = 8,36 m</v>
          </cell>
          <cell r="C1383" t="str">
            <v>m</v>
          </cell>
          <cell r="D1383">
            <v>64405.959600000002</v>
          </cell>
        </row>
        <row r="1384">
          <cell r="A1384" t="str">
            <v>M2898</v>
          </cell>
          <cell r="B1384" t="str">
            <v>Chapa múltipla metálica corrugada galvanizada tipo MP 152S ovoide ou similar - E = 4,70 mm, H = 8,01 m e vão = 8,13 m</v>
          </cell>
          <cell r="C1384" t="str">
            <v>m</v>
          </cell>
          <cell r="D1384">
            <v>63288.506300000001</v>
          </cell>
        </row>
        <row r="1385">
          <cell r="A1385" t="str">
            <v>M2899</v>
          </cell>
          <cell r="B1385" t="str">
            <v>Chapa múltipla metálica corrugada galvanizada tipo MP 152S ovoide ou similar - E = 4,70 mm, H = 8,48 m e vão = 8,56 m</v>
          </cell>
          <cell r="C1385" t="str">
            <v>m</v>
          </cell>
          <cell r="D1385">
            <v>67752.553799999994</v>
          </cell>
        </row>
        <row r="1386">
          <cell r="A1386" t="str">
            <v>M2900</v>
          </cell>
          <cell r="B1386" t="str">
            <v>Chapa múltipla metálica corrugada galvanizada tipo MP 152S ovoide ou similar - E = 4,70 mm, H = 9,32 m e vão = 8,71 m</v>
          </cell>
          <cell r="C1386" t="str">
            <v>m</v>
          </cell>
          <cell r="D1386">
            <v>68372.098899999997</v>
          </cell>
        </row>
        <row r="1387">
          <cell r="A1387" t="str">
            <v>M2901</v>
          </cell>
          <cell r="B1387" t="str">
            <v>Chapa múltipla metálica corrugada galvanizada tipo MP 152S ovoide ou similar - E = 4,70 mm, H = 9,04 m e vão = 9,15 m</v>
          </cell>
          <cell r="C1387" t="str">
            <v>m</v>
          </cell>
          <cell r="D1387">
            <v>68852.856799999994</v>
          </cell>
        </row>
        <row r="1388">
          <cell r="A1388" t="str">
            <v>M2902</v>
          </cell>
          <cell r="B1388" t="str">
            <v>Chapa múltipla metálica corrugada galvanizada tipo MP 152S ovoide ou similar - E = 4,70 mm, H = 9,50 m e vão = 9,15 m</v>
          </cell>
          <cell r="C1388" t="str">
            <v>m</v>
          </cell>
          <cell r="D1388">
            <v>70712.1973</v>
          </cell>
        </row>
        <row r="1389">
          <cell r="A1389" t="str">
            <v>M2908</v>
          </cell>
          <cell r="B1389" t="str">
            <v>Terminal absorvedor de energia de abertura com nível de contenção TL3 para defensa metálica</v>
          </cell>
          <cell r="C1389" t="str">
            <v>un</v>
          </cell>
          <cell r="D1389">
            <v>15733.818600000001</v>
          </cell>
        </row>
        <row r="1390">
          <cell r="A1390" t="str">
            <v>M2909</v>
          </cell>
          <cell r="B1390" t="str">
            <v>Terminal absorvedor de energia de não abertura com nível de contenção TL3 para defensa metálica</v>
          </cell>
          <cell r="C1390" t="str">
            <v>un</v>
          </cell>
          <cell r="D1390">
            <v>63978.118600000002</v>
          </cell>
        </row>
        <row r="1391">
          <cell r="A1391" t="str">
            <v>M2979</v>
          </cell>
          <cell r="B1391" t="str">
            <v>Chumbador em aço CA 25</v>
          </cell>
          <cell r="C1391" t="str">
            <v>kg</v>
          </cell>
          <cell r="D1391">
            <v>7.3254000000000001</v>
          </cell>
        </row>
        <row r="1392">
          <cell r="A1392" t="str">
            <v>M3089</v>
          </cell>
          <cell r="B1392" t="str">
            <v>Arame liso em aço galvanizado - D = 1,24 mm (18 BWG)</v>
          </cell>
          <cell r="C1392" t="str">
            <v>kg</v>
          </cell>
          <cell r="D1392">
            <v>19.87</v>
          </cell>
        </row>
        <row r="1393">
          <cell r="A1393" t="str">
            <v>M3091</v>
          </cell>
          <cell r="B1393" t="str">
            <v>Porca sextavada em aço para ancoragem de tirantes - D = 38 mm e C = 55 mm</v>
          </cell>
          <cell r="C1393" t="str">
            <v>un</v>
          </cell>
          <cell r="D1393">
            <v>27.02</v>
          </cell>
        </row>
        <row r="1394">
          <cell r="A1394" t="str">
            <v>M3093</v>
          </cell>
          <cell r="B1394" t="str">
            <v>Tela de poliamida - malha de 60 fios/cm</v>
          </cell>
          <cell r="C1394" t="str">
            <v>m²</v>
          </cell>
          <cell r="D1394">
            <v>20.285499999999999</v>
          </cell>
        </row>
        <row r="1395">
          <cell r="A1395" t="str">
            <v>M3094</v>
          </cell>
          <cell r="B1395" t="str">
            <v>Tirante de barra de aço - tensão de escoamento = 520 MPa, tensão de ruptura = 690 MPa e D = 32 mm</v>
          </cell>
          <cell r="C1395" t="str">
            <v>m</v>
          </cell>
          <cell r="D1395">
            <v>118.0599</v>
          </cell>
        </row>
        <row r="1396">
          <cell r="A1396" t="str">
            <v>M3095</v>
          </cell>
          <cell r="B1396" t="str">
            <v>Válvula manchete - D = 20 mm</v>
          </cell>
          <cell r="C1396" t="str">
            <v>un</v>
          </cell>
          <cell r="D1396">
            <v>2.3994</v>
          </cell>
        </row>
        <row r="1397">
          <cell r="A1397" t="str">
            <v>M3126</v>
          </cell>
          <cell r="B1397" t="str">
            <v>Barra chata em aço galvanizado</v>
          </cell>
          <cell r="C1397" t="str">
            <v>kg</v>
          </cell>
          <cell r="D1397">
            <v>9.8521999999999998</v>
          </cell>
        </row>
        <row r="1398">
          <cell r="A1398" t="str">
            <v>M3127</v>
          </cell>
          <cell r="B1398" t="str">
            <v>Luva para bainha metálica - D = 30 mm</v>
          </cell>
          <cell r="C1398" t="str">
            <v>un</v>
          </cell>
          <cell r="D1398">
            <v>3.2393999999999998</v>
          </cell>
        </row>
        <row r="1399">
          <cell r="A1399" t="str">
            <v>M3128</v>
          </cell>
          <cell r="B1399" t="str">
            <v>Luva para bainha metálica - D = 35 mm</v>
          </cell>
          <cell r="C1399" t="str">
            <v>un</v>
          </cell>
          <cell r="D1399">
            <v>3.3683999999999998</v>
          </cell>
        </row>
        <row r="1400">
          <cell r="A1400" t="str">
            <v>M3129</v>
          </cell>
          <cell r="B1400" t="str">
            <v>Luva para bainha metálica - D = 40 mm</v>
          </cell>
          <cell r="C1400" t="str">
            <v>un</v>
          </cell>
          <cell r="D1400">
            <v>3.5929000000000002</v>
          </cell>
        </row>
        <row r="1401">
          <cell r="A1401" t="str">
            <v>M3130</v>
          </cell>
          <cell r="B1401" t="str">
            <v>Luva para bainha metálica - D = 45 mm</v>
          </cell>
          <cell r="C1401" t="str">
            <v>un</v>
          </cell>
          <cell r="D1401">
            <v>4.5526999999999997</v>
          </cell>
        </row>
        <row r="1402">
          <cell r="A1402" t="str">
            <v>M3131</v>
          </cell>
          <cell r="B1402" t="str">
            <v>Luva para bainha metálica - D = 50 mm</v>
          </cell>
          <cell r="C1402" t="str">
            <v>un</v>
          </cell>
          <cell r="D1402">
            <v>4.9029999999999996</v>
          </cell>
        </row>
        <row r="1403">
          <cell r="A1403" t="str">
            <v>M3132</v>
          </cell>
          <cell r="B1403" t="str">
            <v>Luva para bainha metálica - D = 55 mm</v>
          </cell>
          <cell r="C1403" t="str">
            <v>un</v>
          </cell>
          <cell r="D1403">
            <v>5.6130000000000004</v>
          </cell>
        </row>
        <row r="1404">
          <cell r="A1404" t="str">
            <v>M3133</v>
          </cell>
          <cell r="B1404" t="str">
            <v>Luva para bainha metálica - D = 60 mm</v>
          </cell>
          <cell r="C1404" t="str">
            <v>un</v>
          </cell>
          <cell r="D1404">
            <v>6.0052000000000003</v>
          </cell>
        </row>
        <row r="1405">
          <cell r="A1405" t="str">
            <v>M3134</v>
          </cell>
          <cell r="B1405" t="str">
            <v>Luva para bainha metálica - D = 65 mm</v>
          </cell>
          <cell r="C1405" t="str">
            <v>un</v>
          </cell>
          <cell r="D1405">
            <v>6.3037999999999998</v>
          </cell>
        </row>
        <row r="1406">
          <cell r="A1406" t="str">
            <v>M3135</v>
          </cell>
          <cell r="B1406" t="str">
            <v>Luva para bainha metálica - D = 70 mm</v>
          </cell>
          <cell r="C1406" t="str">
            <v>un</v>
          </cell>
          <cell r="D1406">
            <v>6.5422000000000002</v>
          </cell>
        </row>
        <row r="1407">
          <cell r="A1407" t="str">
            <v>M3136</v>
          </cell>
          <cell r="B1407" t="str">
            <v>Luva para bainha metálica - D = 75 mm</v>
          </cell>
          <cell r="C1407" t="str">
            <v>un</v>
          </cell>
          <cell r="D1407">
            <v>7.4363999999999999</v>
          </cell>
        </row>
        <row r="1408">
          <cell r="A1408" t="str">
            <v>M3137</v>
          </cell>
          <cell r="B1408" t="str">
            <v>Luva para bainha metálica - D = 80 mm</v>
          </cell>
          <cell r="C1408" t="str">
            <v>un</v>
          </cell>
          <cell r="D1408">
            <v>7.7321</v>
          </cell>
        </row>
        <row r="1409">
          <cell r="A1409" t="str">
            <v>M3138</v>
          </cell>
          <cell r="B1409" t="str">
            <v>Luva para bainha metálica - D = 85 mm</v>
          </cell>
          <cell r="C1409" t="str">
            <v>un</v>
          </cell>
          <cell r="D1409">
            <v>8.0381999999999998</v>
          </cell>
        </row>
        <row r="1410">
          <cell r="A1410" t="str">
            <v>M3139</v>
          </cell>
          <cell r="B1410" t="str">
            <v>Luva para bainha metálica - D = 90 mm</v>
          </cell>
          <cell r="C1410" t="str">
            <v>un</v>
          </cell>
          <cell r="D1410">
            <v>8.8956999999999997</v>
          </cell>
        </row>
        <row r="1411">
          <cell r="A1411" t="str">
            <v>M3140</v>
          </cell>
          <cell r="B1411" t="str">
            <v>Luva para bainha metálica - D = 95 mm</v>
          </cell>
          <cell r="C1411" t="str">
            <v>un</v>
          </cell>
          <cell r="D1411">
            <v>9.6024999999999991</v>
          </cell>
        </row>
        <row r="1412">
          <cell r="A1412" t="str">
            <v>M3141</v>
          </cell>
          <cell r="B1412" t="str">
            <v>Luva para bainha metálica - D = 100 mm</v>
          </cell>
          <cell r="C1412" t="str">
            <v>un</v>
          </cell>
          <cell r="D1412">
            <v>10.325799999999999</v>
          </cell>
        </row>
        <row r="1413">
          <cell r="A1413" t="str">
            <v>M3142</v>
          </cell>
          <cell r="B1413" t="str">
            <v>Luva para bainha metálica - D = 110 mm</v>
          </cell>
          <cell r="C1413" t="str">
            <v>un</v>
          </cell>
          <cell r="D1413">
            <v>11.061199999999999</v>
          </cell>
        </row>
        <row r="1414">
          <cell r="A1414" t="str">
            <v>M3143</v>
          </cell>
          <cell r="B1414" t="str">
            <v>Luva para bainha metálica - D = 120 mm</v>
          </cell>
          <cell r="C1414" t="str">
            <v>un</v>
          </cell>
          <cell r="D1414">
            <v>12.269</v>
          </cell>
        </row>
        <row r="1415">
          <cell r="A1415" t="str">
            <v>M3144</v>
          </cell>
          <cell r="B1415" t="str">
            <v>Luva para bainha metálica - D = 130 mm</v>
          </cell>
          <cell r="C1415" t="str">
            <v>un</v>
          </cell>
          <cell r="D1415">
            <v>14.224399999999999</v>
          </cell>
        </row>
        <row r="1416">
          <cell r="A1416" t="str">
            <v>M3145</v>
          </cell>
          <cell r="B1416" t="str">
            <v>Luva para bainha metálica ovalizada de 19 x 36 mm</v>
          </cell>
          <cell r="C1416" t="str">
            <v>un</v>
          </cell>
          <cell r="D1416">
            <v>7.5092999999999996</v>
          </cell>
        </row>
        <row r="1417">
          <cell r="A1417" t="str">
            <v>M3146</v>
          </cell>
          <cell r="B1417" t="str">
            <v>Luva para bainha metálica ovalizada de 19 x 48 mm</v>
          </cell>
          <cell r="C1417" t="str">
            <v>un</v>
          </cell>
          <cell r="D1417">
            <v>8.0149000000000008</v>
          </cell>
        </row>
        <row r="1418">
          <cell r="A1418" t="str">
            <v>M3147</v>
          </cell>
          <cell r="B1418" t="str">
            <v>Luva para bainha metálica ovalizada de 19 x 62 mm</v>
          </cell>
          <cell r="C1418" t="str">
            <v>un</v>
          </cell>
          <cell r="D1418">
            <v>8.4009999999999998</v>
          </cell>
        </row>
        <row r="1419">
          <cell r="A1419" t="str">
            <v>M3148</v>
          </cell>
          <cell r="B1419" t="str">
            <v>Luva para bainha metálica ovalizada de 22 x 32 mm</v>
          </cell>
          <cell r="C1419" t="str">
            <v>un</v>
          </cell>
          <cell r="D1419">
            <v>8.8817000000000004</v>
          </cell>
        </row>
        <row r="1420">
          <cell r="A1420" t="str">
            <v>M3149</v>
          </cell>
          <cell r="B1420" t="str">
            <v>Luva para bainha metálica ovalizada de 22 x 55 mm</v>
          </cell>
          <cell r="C1420" t="str">
            <v>un</v>
          </cell>
          <cell r="D1420">
            <v>9.1931999999999992</v>
          </cell>
        </row>
        <row r="1421">
          <cell r="A1421" t="str">
            <v>M3150</v>
          </cell>
          <cell r="B1421" t="str">
            <v>Luva para bainha metálica ovalizada de 22 x 73 mm</v>
          </cell>
          <cell r="C1421" t="str">
            <v>un</v>
          </cell>
          <cell r="D1421">
            <v>9.8114000000000008</v>
          </cell>
        </row>
        <row r="1422">
          <cell r="A1422" t="str">
            <v>M3153</v>
          </cell>
          <cell r="B1422" t="str">
            <v>Tinta em pó à base de resina poliéster</v>
          </cell>
          <cell r="C1422" t="str">
            <v>kg</v>
          </cell>
          <cell r="D1422">
            <v>85.604799999999997</v>
          </cell>
        </row>
        <row r="1423">
          <cell r="A1423" t="str">
            <v>M3170</v>
          </cell>
          <cell r="B1423" t="str">
            <v>Apoio de neoprene não fretado - C = 100 mm, L = 100 mm e E = 20 mm</v>
          </cell>
          <cell r="C1423" t="str">
            <v>un</v>
          </cell>
          <cell r="D1423">
            <v>19.3535</v>
          </cell>
        </row>
        <row r="1424">
          <cell r="A1424" t="str">
            <v>M3171</v>
          </cell>
          <cell r="B1424" t="str">
            <v>Porca sextavada em aço galvanizado para parafuso - D = 9,525 mm (3/8")</v>
          </cell>
          <cell r="C1424" t="str">
            <v>un</v>
          </cell>
          <cell r="D1424">
            <v>0.30470000000000003</v>
          </cell>
        </row>
        <row r="1425">
          <cell r="A1425" t="str">
            <v>M3172</v>
          </cell>
          <cell r="B1425" t="str">
            <v>Porca sextavada em aço galvanizado para parafuso - D = 12 mm (M12)</v>
          </cell>
          <cell r="C1425" t="str">
            <v>un</v>
          </cell>
          <cell r="D1425">
            <v>0.6492</v>
          </cell>
        </row>
        <row r="1426">
          <cell r="A1426" t="str">
            <v>M3173</v>
          </cell>
          <cell r="B1426" t="str">
            <v>Parafuso de cabeça sextavada em aço galvanizado, classe 8.8 - D = 12 mm (M12) e C = 30 mm</v>
          </cell>
          <cell r="C1426" t="str">
            <v>un</v>
          </cell>
          <cell r="D1426">
            <v>1.8018000000000001</v>
          </cell>
        </row>
        <row r="1427">
          <cell r="A1427" t="str">
            <v>M3174</v>
          </cell>
          <cell r="B1427" t="str">
            <v>Ligação tipo barra chata em aço galvanizado para contenção - L = 45 mm e E = 4 mm</v>
          </cell>
          <cell r="C1427" t="str">
            <v>kg</v>
          </cell>
          <cell r="D1427">
            <v>18.792899999999999</v>
          </cell>
        </row>
        <row r="1428">
          <cell r="A1428" t="str">
            <v>M3177</v>
          </cell>
          <cell r="B1428" t="str">
            <v>Fita metálica SAE 1010/1020 para solo reforçado - L = 50 mm e E = 4 mm</v>
          </cell>
          <cell r="C1428" t="str">
            <v>kg</v>
          </cell>
          <cell r="D1428">
            <v>16.9983</v>
          </cell>
        </row>
        <row r="1429">
          <cell r="A1429" t="str">
            <v>M3178</v>
          </cell>
          <cell r="B1429" t="str">
            <v>Material para aterro reforçado com fitas metálicas</v>
          </cell>
          <cell r="C1429" t="str">
            <v>m³</v>
          </cell>
          <cell r="D1429" t="str">
            <v>-</v>
          </cell>
        </row>
        <row r="1430">
          <cell r="A1430" t="str">
            <v>M3179</v>
          </cell>
          <cell r="B1430" t="str">
            <v>Tubo PEAD PE 100 PN 5 para estais - D = 140 mm</v>
          </cell>
          <cell r="C1430" t="str">
            <v>m</v>
          </cell>
          <cell r="D1430">
            <v>233.3032</v>
          </cell>
        </row>
        <row r="1431">
          <cell r="A1431" t="str">
            <v>M3180</v>
          </cell>
          <cell r="B1431" t="str">
            <v>Tubo PEAD PE 100 PN 5 para estais - D = 160 mm</v>
          </cell>
          <cell r="C1431" t="str">
            <v>m</v>
          </cell>
          <cell r="D1431">
            <v>274.32350000000002</v>
          </cell>
        </row>
        <row r="1432">
          <cell r="A1432" t="str">
            <v>M3181</v>
          </cell>
          <cell r="B1432" t="str">
            <v>Tubo PEAD PE 100 PN 5 para estais - D = 180 mm</v>
          </cell>
          <cell r="C1432" t="str">
            <v>m</v>
          </cell>
          <cell r="D1432">
            <v>325.24829999999997</v>
          </cell>
        </row>
        <row r="1433">
          <cell r="A1433" t="str">
            <v>M3182</v>
          </cell>
          <cell r="B1433" t="str">
            <v>Tubo PEAD PE 100 PN 5 para estais - D = 200 mm</v>
          </cell>
          <cell r="C1433" t="str">
            <v>m</v>
          </cell>
          <cell r="D1433">
            <v>376.54</v>
          </cell>
        </row>
        <row r="1434">
          <cell r="A1434" t="str">
            <v>M3183</v>
          </cell>
          <cell r="B1434" t="str">
            <v>Tubo PEAD PE 100 PN 5 para estais - D = 225 mm</v>
          </cell>
          <cell r="C1434" t="str">
            <v>m</v>
          </cell>
          <cell r="D1434">
            <v>433.24360000000001</v>
          </cell>
        </row>
        <row r="1435">
          <cell r="A1435" t="str">
            <v>M3184</v>
          </cell>
          <cell r="B1435" t="str">
            <v>Tubo PEAD PE 100 PN 5 para estais - D = 250 mm</v>
          </cell>
          <cell r="C1435" t="str">
            <v>m</v>
          </cell>
          <cell r="D1435">
            <v>489.88670000000002</v>
          </cell>
        </row>
        <row r="1436">
          <cell r="A1436" t="str">
            <v>M3185</v>
          </cell>
          <cell r="B1436" t="str">
            <v>Tubo PEAD PE 100 PN 5 para estais - D = 280 mm</v>
          </cell>
          <cell r="C1436" t="str">
            <v>m</v>
          </cell>
          <cell r="D1436">
            <v>518.45230000000004</v>
          </cell>
        </row>
        <row r="1437">
          <cell r="A1437" t="str">
            <v>M3186</v>
          </cell>
          <cell r="B1437" t="str">
            <v>Tubo PEAD PE 100 PN 5 para estais - D = 315 mm</v>
          </cell>
          <cell r="C1437" t="str">
            <v>m</v>
          </cell>
          <cell r="D1437">
            <v>566.58270000000005</v>
          </cell>
        </row>
        <row r="1438">
          <cell r="A1438" t="str">
            <v>M3187</v>
          </cell>
          <cell r="B1438" t="str">
            <v>Tubo antivandalismo em aço galvanizado para estais de 12 cordoalhas - D = 15,7 mm</v>
          </cell>
          <cell r="C1438" t="str">
            <v>m</v>
          </cell>
          <cell r="D1438">
            <v>1446.405</v>
          </cell>
        </row>
        <row r="1439">
          <cell r="A1439" t="str">
            <v>M3188</v>
          </cell>
          <cell r="B1439" t="str">
            <v>Tubo antivandalismo em aço galvanizado para estais de 19 cordoalhas - D = 15,7 mm</v>
          </cell>
          <cell r="C1439" t="str">
            <v>m</v>
          </cell>
          <cell r="D1439">
            <v>1652.9902999999999</v>
          </cell>
        </row>
        <row r="1440">
          <cell r="A1440" t="str">
            <v>M3189</v>
          </cell>
          <cell r="B1440" t="str">
            <v>Tubo antivandalismo em aço galvanizado para estais de 22 cordoalhas - D = 15,7 mm</v>
          </cell>
          <cell r="C1440" t="str">
            <v>m</v>
          </cell>
          <cell r="D1440">
            <v>1908.6087</v>
          </cell>
        </row>
        <row r="1441">
          <cell r="A1441" t="str">
            <v>M3190</v>
          </cell>
          <cell r="B1441" t="str">
            <v>Tubo antivandalismo em aço galvanizado para estais de 31 cordoalhas - D = 15,7 mm</v>
          </cell>
          <cell r="C1441" t="str">
            <v>m</v>
          </cell>
          <cell r="D1441">
            <v>2154.9729000000002</v>
          </cell>
        </row>
        <row r="1442">
          <cell r="A1442" t="str">
            <v>M3191</v>
          </cell>
          <cell r="B1442" t="str">
            <v>Tubo antivandalismo em aço galvanizado para estais de 37 cordoalhas - D = 15,7 mm</v>
          </cell>
          <cell r="C1442" t="str">
            <v>m</v>
          </cell>
          <cell r="D1442">
            <v>2160.5120999999999</v>
          </cell>
        </row>
        <row r="1443">
          <cell r="A1443" t="str">
            <v>M3192</v>
          </cell>
          <cell r="B1443" t="str">
            <v>Tubo antivandalismo em aço galvanizado para estais de 43 cordoalhas - D = 15,7 mm</v>
          </cell>
          <cell r="C1443" t="str">
            <v>m</v>
          </cell>
          <cell r="D1443">
            <v>2701.1887000000002</v>
          </cell>
        </row>
        <row r="1444">
          <cell r="A1444" t="str">
            <v>M3193</v>
          </cell>
          <cell r="B1444" t="str">
            <v>Tubo antivandalismo em aço galvanizado para estais de 55 cordoalhas - D = 15,7 mm</v>
          </cell>
          <cell r="C1444" t="str">
            <v>m</v>
          </cell>
          <cell r="D1444">
            <v>2713.1349</v>
          </cell>
        </row>
        <row r="1445">
          <cell r="A1445" t="str">
            <v>M3194</v>
          </cell>
          <cell r="B1445" t="str">
            <v>Tubo antivandalismo em aço galvanizado para estais de 61 cordoalhas - D = 15,7 mm</v>
          </cell>
          <cell r="C1445" t="str">
            <v>m</v>
          </cell>
          <cell r="D1445">
            <v>2713.1349</v>
          </cell>
        </row>
        <row r="1446">
          <cell r="A1446" t="str">
            <v>M3195</v>
          </cell>
          <cell r="B1446" t="str">
            <v>Tubo antivandalismo em aço galvanizado para estais de 73 cordoalhas - D = 15,7 mm</v>
          </cell>
          <cell r="C1446" t="str">
            <v>m</v>
          </cell>
          <cell r="D1446">
            <v>3126.5473999999999</v>
          </cell>
        </row>
        <row r="1447">
          <cell r="A1447" t="str">
            <v>M3196</v>
          </cell>
          <cell r="B1447" t="str">
            <v>Tubo antivandalismo em aço galvanizado para estais de 85 cordoalhas - D = 15,7 mm</v>
          </cell>
          <cell r="C1447" t="str">
            <v>m</v>
          </cell>
          <cell r="D1447">
            <v>3544.4641000000001</v>
          </cell>
        </row>
        <row r="1448">
          <cell r="A1448" t="str">
            <v>M3197</v>
          </cell>
          <cell r="B1448" t="str">
            <v>Tubo antivandalismo em aço galvanizado para estais de 91 cordoalhas - D = 15,7 mm</v>
          </cell>
          <cell r="C1448" t="str">
            <v>m</v>
          </cell>
          <cell r="D1448">
            <v>3556.5007000000001</v>
          </cell>
        </row>
        <row r="1449">
          <cell r="A1449" t="str">
            <v>M3198</v>
          </cell>
          <cell r="B1449" t="str">
            <v>Tubo fôrma lado fixo em aço galvanizado para estais de 12 cordoalhas - D = 15,7 mm</v>
          </cell>
          <cell r="C1449" t="str">
            <v>m</v>
          </cell>
          <cell r="D1449">
            <v>2490.2393999999999</v>
          </cell>
        </row>
        <row r="1450">
          <cell r="A1450" t="str">
            <v>M3199</v>
          </cell>
          <cell r="B1450" t="str">
            <v>Tubo fôrma lado fixo em aço galvanizado para estais de 19 cordoalhas - D = 15,7 mm</v>
          </cell>
          <cell r="C1450" t="str">
            <v>m</v>
          </cell>
          <cell r="D1450">
            <v>2840.1815999999999</v>
          </cell>
        </row>
        <row r="1451">
          <cell r="A1451" t="str">
            <v>M3200</v>
          </cell>
          <cell r="B1451" t="str">
            <v>Tubo fôrma lado fixo em aço galvanizado para estais de 22 cordoalhas - D = 15,7 mm</v>
          </cell>
          <cell r="C1451" t="str">
            <v>m</v>
          </cell>
          <cell r="D1451">
            <v>3723.6842000000001</v>
          </cell>
        </row>
        <row r="1452">
          <cell r="A1452" t="str">
            <v>M3201</v>
          </cell>
          <cell r="B1452" t="str">
            <v>Tubo fôrma lado fixo em aço galvanizado para estais de 31 cordoalhas - D = 15,7 mm</v>
          </cell>
          <cell r="C1452" t="str">
            <v>m</v>
          </cell>
          <cell r="D1452">
            <v>4821.9524000000001</v>
          </cell>
        </row>
        <row r="1453">
          <cell r="A1453" t="str">
            <v>M3202</v>
          </cell>
          <cell r="B1453" t="str">
            <v>Tubo fôrma lado fixo em aço galvanizado para estais de 37 cordoalhas - D = 15,7 mm</v>
          </cell>
          <cell r="C1453" t="str">
            <v>m</v>
          </cell>
          <cell r="D1453">
            <v>5119.7161999999998</v>
          </cell>
        </row>
        <row r="1454">
          <cell r="A1454" t="str">
            <v>M3203</v>
          </cell>
          <cell r="B1454" t="str">
            <v>Tubo fôrma lado fixo em aço galvanizado para estais de 43 cordoalhas - D = 15,7 mm</v>
          </cell>
          <cell r="C1454" t="str">
            <v>m</v>
          </cell>
          <cell r="D1454">
            <v>6749.4040999999997</v>
          </cell>
        </row>
        <row r="1455">
          <cell r="A1455" t="str">
            <v>M3204</v>
          </cell>
          <cell r="B1455" t="str">
            <v>Tubo fôrma lado fixo em aço galvanizado para estais de 55 cordoalhas - D = 15,7 mm</v>
          </cell>
          <cell r="C1455" t="str">
            <v>m</v>
          </cell>
          <cell r="D1455">
            <v>8519.5867999999991</v>
          </cell>
        </row>
        <row r="1456">
          <cell r="A1456" t="str">
            <v>M3205</v>
          </cell>
          <cell r="B1456" t="str">
            <v>Tubo fôrma lado fixo em aço galvanizado para estais de 61 cordoalhas - D = 15,7 mm</v>
          </cell>
          <cell r="C1456" t="str">
            <v>m</v>
          </cell>
          <cell r="D1456">
            <v>8519.5867999999991</v>
          </cell>
        </row>
        <row r="1457">
          <cell r="A1457" t="str">
            <v>M3206</v>
          </cell>
          <cell r="B1457" t="str">
            <v>Tubo fôrma lado fixo em aço galvanizado para estais de 73 cordoalhas - D = 15,7 mm</v>
          </cell>
          <cell r="C1457" t="str">
            <v>m</v>
          </cell>
          <cell r="D1457">
            <v>9946.4964999999993</v>
          </cell>
        </row>
        <row r="1458">
          <cell r="A1458" t="str">
            <v>M3207</v>
          </cell>
          <cell r="B1458" t="str">
            <v>Tubo fôrma lado fixo em aço galvanizado para estais de 85 cordoalhas - D = 15,7 mm</v>
          </cell>
          <cell r="C1458" t="str">
            <v>m</v>
          </cell>
          <cell r="D1458">
            <v>11350.6965</v>
          </cell>
        </row>
        <row r="1459">
          <cell r="A1459" t="str">
            <v>M3208</v>
          </cell>
          <cell r="B1459" t="str">
            <v>Tubo fôrma lado fixo em aço galvanizado para estais de 91 cordoalhas - D = 15,7 mm</v>
          </cell>
          <cell r="C1459" t="str">
            <v>m</v>
          </cell>
          <cell r="D1459">
            <v>11434.319799999999</v>
          </cell>
        </row>
        <row r="1460">
          <cell r="A1460" t="str">
            <v>M3209</v>
          </cell>
          <cell r="B1460" t="str">
            <v>Tubo fôrma lado regulável em aço galvanizado para estais de 12 cordoalhas - D = 15,7 mm</v>
          </cell>
          <cell r="C1460" t="str">
            <v>m</v>
          </cell>
          <cell r="D1460">
            <v>1140.7879</v>
          </cell>
        </row>
        <row r="1461">
          <cell r="A1461" t="str">
            <v>M3210</v>
          </cell>
          <cell r="B1461" t="str">
            <v>Tubo fôrma lado regulável em aço galvanizado para estais de 19 cordoalhas - D = 15,7 mm</v>
          </cell>
          <cell r="C1461" t="str">
            <v>m</v>
          </cell>
          <cell r="D1461">
            <v>1331.383</v>
          </cell>
        </row>
        <row r="1462">
          <cell r="A1462" t="str">
            <v>M3211</v>
          </cell>
          <cell r="B1462" t="str">
            <v>Tubo fôrma lado regulável em aço galvanizado para estais de 22 cordoalhas - D = 15,7 mm</v>
          </cell>
          <cell r="C1462" t="str">
            <v>m</v>
          </cell>
          <cell r="D1462">
            <v>1729.3316</v>
          </cell>
        </row>
        <row r="1463">
          <cell r="A1463" t="str">
            <v>M3212</v>
          </cell>
          <cell r="B1463" t="str">
            <v>Tubo fôrma lado regulável em aço galvanizado para estais de 31 cordoalhas - D = 15,7 mm</v>
          </cell>
          <cell r="C1463" t="str">
            <v>m</v>
          </cell>
          <cell r="D1463">
            <v>2240.6603</v>
          </cell>
        </row>
        <row r="1464">
          <cell r="A1464" t="str">
            <v>M3213</v>
          </cell>
          <cell r="B1464" t="str">
            <v>Tubo fôrma lado regulável em aço galvanizado para estais de 37 cordoalhas - D = 15,7 mm</v>
          </cell>
          <cell r="C1464" t="str">
            <v>m</v>
          </cell>
          <cell r="D1464">
            <v>2386.5412000000001</v>
          </cell>
        </row>
        <row r="1465">
          <cell r="A1465" t="str">
            <v>M3214</v>
          </cell>
          <cell r="B1465" t="str">
            <v>Tubo fôrma lado regulável em aço galvanizado para estais de 43 cordoalhas - D = 15,7 mm</v>
          </cell>
          <cell r="C1465" t="str">
            <v>m</v>
          </cell>
          <cell r="D1465">
            <v>3142.1862000000001</v>
          </cell>
        </row>
        <row r="1466">
          <cell r="A1466" t="str">
            <v>M3215</v>
          </cell>
          <cell r="B1466" t="str">
            <v>Tubo fôrma lado regulável em aço galvanizado para estais de 55 cordoalhas - D = 15,7 mm</v>
          </cell>
          <cell r="C1466" t="str">
            <v>m</v>
          </cell>
          <cell r="D1466">
            <v>3959.5189</v>
          </cell>
        </row>
        <row r="1467">
          <cell r="A1467" t="str">
            <v>M3216</v>
          </cell>
          <cell r="B1467" t="str">
            <v>Tubo fôrma lado regulável em aço galvanizado para estais de 61 cordoalhas - D = 15,7 mm</v>
          </cell>
          <cell r="C1467" t="str">
            <v>m</v>
          </cell>
          <cell r="D1467">
            <v>3959.5189</v>
          </cell>
        </row>
        <row r="1468">
          <cell r="A1468" t="str">
            <v>M3217</v>
          </cell>
          <cell r="B1468" t="str">
            <v>Tubo fôrma lado regulável em aço galvanizado para estais de 73 cordoalhas - D = 15,7 mm</v>
          </cell>
          <cell r="C1468" t="str">
            <v>m</v>
          </cell>
          <cell r="D1468">
            <v>4652.0893999999998</v>
          </cell>
        </row>
        <row r="1469">
          <cell r="A1469" t="str">
            <v>M3218</v>
          </cell>
          <cell r="B1469" t="str">
            <v>Tubo fôrma lado regulável em aço galvanizado para estais de 85 cordoalhas - D = 15,7 mm</v>
          </cell>
          <cell r="C1469" t="str">
            <v>m</v>
          </cell>
          <cell r="D1469">
            <v>5296.8751000000002</v>
          </cell>
        </row>
        <row r="1470">
          <cell r="A1470" t="str">
            <v>M3219</v>
          </cell>
          <cell r="B1470" t="str">
            <v>Tubo fôrma lado regulável em aço galvanizado para estais de 91 cordoalhas - D = 15,7 mm</v>
          </cell>
          <cell r="C1470" t="str">
            <v>m</v>
          </cell>
          <cell r="D1470">
            <v>5380.4984000000004</v>
          </cell>
        </row>
        <row r="1471">
          <cell r="A1471" t="str">
            <v>M3220</v>
          </cell>
          <cell r="B1471" t="str">
            <v>Coroa de botões esféricos - Ring bit - D = 104 mm (4 3/32")</v>
          </cell>
          <cell r="C1471" t="str">
            <v>un</v>
          </cell>
          <cell r="D1471">
            <v>1053.6034</v>
          </cell>
        </row>
        <row r="1472">
          <cell r="A1472" t="str">
            <v>M3225</v>
          </cell>
          <cell r="B1472" t="str">
            <v>Película retrorrefletiva tipo III + SI (sinal impresso com película de sobreposição tipo V)</v>
          </cell>
          <cell r="C1472" t="str">
            <v>m²</v>
          </cell>
          <cell r="D1472">
            <v>489.83800000000002</v>
          </cell>
        </row>
        <row r="1473">
          <cell r="A1473" t="str">
            <v>M3227</v>
          </cell>
          <cell r="B1473" t="str">
            <v>Tubo de revestimento em aço-carbono schedule 40 - DN = 101,6 mm (4")</v>
          </cell>
          <cell r="C1473" t="str">
            <v>m</v>
          </cell>
          <cell r="D1473">
            <v>242.40889999999999</v>
          </cell>
        </row>
        <row r="1474">
          <cell r="A1474" t="str">
            <v>M3228</v>
          </cell>
          <cell r="B1474" t="str">
            <v>Cimento asfáltico de petróleo com borracha - CAP 50/70 com 15% de borracha de pneu</v>
          </cell>
          <cell r="C1474" t="str">
            <v>t</v>
          </cell>
          <cell r="D1474" t="str">
            <v>-</v>
          </cell>
        </row>
        <row r="1475">
          <cell r="A1475" t="str">
            <v>M3229</v>
          </cell>
          <cell r="B1475" t="str">
            <v>Película retrorrefletiva tipo I + SI (sinal impresso com película de sobreposição tipo V)</v>
          </cell>
          <cell r="C1475" t="str">
            <v>m²</v>
          </cell>
          <cell r="D1475">
            <v>412.56400000000002</v>
          </cell>
        </row>
        <row r="1476">
          <cell r="A1476" t="str">
            <v>M3230</v>
          </cell>
          <cell r="B1476" t="str">
            <v>Chapa de poliéster reforçada com fibra de vidro - E = 2,0 mm</v>
          </cell>
          <cell r="C1476" t="str">
            <v>m²</v>
          </cell>
          <cell r="D1476">
            <v>119.6297</v>
          </cell>
        </row>
        <row r="1477">
          <cell r="A1477" t="str">
            <v>M3231</v>
          </cell>
          <cell r="B1477" t="str">
            <v>Chapa de alumínio composto (ACM) - E = 3,0 mm</v>
          </cell>
          <cell r="C1477" t="str">
            <v>m²</v>
          </cell>
          <cell r="D1477">
            <v>168.08340000000001</v>
          </cell>
        </row>
        <row r="1478">
          <cell r="A1478" t="str">
            <v>M3232</v>
          </cell>
          <cell r="B1478" t="str">
            <v>Película retrorrefletiva tipo X + SI (sinal impresso com película de sobreposição tipo V)</v>
          </cell>
          <cell r="C1478" t="str">
            <v>m²</v>
          </cell>
          <cell r="D1478">
            <v>599.92989999999998</v>
          </cell>
        </row>
        <row r="1479">
          <cell r="A1479" t="str">
            <v>M3233</v>
          </cell>
          <cell r="B1479" t="str">
            <v>Fita adesiva estrutural dupla-face - E = 2 mm e L = 25 mm</v>
          </cell>
          <cell r="C1479" t="str">
            <v>m</v>
          </cell>
          <cell r="D1479">
            <v>7.9683999999999999</v>
          </cell>
        </row>
        <row r="1480">
          <cell r="A1480" t="str">
            <v>M3235</v>
          </cell>
          <cell r="B1480" t="str">
            <v>Película retrorrefletiva tipo I</v>
          </cell>
          <cell r="C1480" t="str">
            <v>m²</v>
          </cell>
          <cell r="D1480">
            <v>146.97739999999999</v>
          </cell>
        </row>
        <row r="1481">
          <cell r="A1481" t="str">
            <v>M3236</v>
          </cell>
          <cell r="B1481" t="str">
            <v>Película retrorrefletiva tipo III + SI</v>
          </cell>
          <cell r="C1481" t="str">
            <v>m²</v>
          </cell>
          <cell r="D1481">
            <v>592.25229999999999</v>
          </cell>
        </row>
        <row r="1482">
          <cell r="A1482" t="str">
            <v>M3237</v>
          </cell>
          <cell r="B1482" t="str">
            <v>Película retrorrefletiva tipo III</v>
          </cell>
          <cell r="C1482" t="str">
            <v>m²</v>
          </cell>
          <cell r="D1482">
            <v>243.6532</v>
          </cell>
        </row>
        <row r="1483">
          <cell r="A1483" t="str">
            <v>M3238</v>
          </cell>
          <cell r="B1483" t="str">
            <v>Película não retrorrefletiva tipo IV</v>
          </cell>
          <cell r="C1483" t="str">
            <v>m²</v>
          </cell>
          <cell r="D1483">
            <v>129.73310000000001</v>
          </cell>
        </row>
        <row r="1484">
          <cell r="A1484" t="str">
            <v>M3239</v>
          </cell>
          <cell r="B1484" t="str">
            <v>Película retrorrefletiva tipo X</v>
          </cell>
          <cell r="C1484" t="str">
            <v>m²</v>
          </cell>
          <cell r="D1484">
            <v>450.97660000000002</v>
          </cell>
        </row>
        <row r="1485">
          <cell r="A1485" t="str">
            <v>M3240</v>
          </cell>
          <cell r="B1485" t="str">
            <v>Duto flexível de ventilação de poliéster aluminizado sem isolamento - D = 200 mm</v>
          </cell>
          <cell r="C1485" t="str">
            <v>m</v>
          </cell>
          <cell r="D1485">
            <v>23.537299999999998</v>
          </cell>
        </row>
        <row r="1486">
          <cell r="A1486" t="str">
            <v>M3241</v>
          </cell>
          <cell r="B1486" t="str">
            <v>Cabo de cobre flexível antichama isolado em HEPR - tensão de 0,6/1,0 kV e seção de 2 x 6 mm²</v>
          </cell>
          <cell r="C1486" t="str">
            <v>m</v>
          </cell>
          <cell r="D1486">
            <v>14.447800000000001</v>
          </cell>
        </row>
        <row r="1487">
          <cell r="A1487" t="str">
            <v>M3242</v>
          </cell>
          <cell r="B1487" t="str">
            <v>Cabo de cobre flexível antichama isolado em HEPR - tensão de 0,6/1,0 kV e seção de 4 x 6 mm²</v>
          </cell>
          <cell r="C1487" t="str">
            <v>m</v>
          </cell>
          <cell r="D1487">
            <v>24.864899999999999</v>
          </cell>
        </row>
        <row r="1488">
          <cell r="A1488" t="str">
            <v>M3245</v>
          </cell>
          <cell r="B1488" t="str">
            <v>Tinta plástica à base de resina metacrílica aplicada a frio por aspersão (spray)</v>
          </cell>
          <cell r="C1488" t="str">
            <v>kg</v>
          </cell>
          <cell r="D1488">
            <v>56.287700000000001</v>
          </cell>
        </row>
        <row r="1489">
          <cell r="A1489" t="str">
            <v>M3270</v>
          </cell>
          <cell r="B1489" t="str">
            <v>Ancoragem fixa para estais de 12 cordoalhas - D = 15,7 mm</v>
          </cell>
          <cell r="C1489" t="str">
            <v>un</v>
          </cell>
          <cell r="D1489">
            <v>13574.6031</v>
          </cell>
        </row>
        <row r="1490">
          <cell r="A1490" t="str">
            <v>M3271</v>
          </cell>
          <cell r="B1490" t="str">
            <v>Ancoragem fixa para estais de 22 cordoalhas - D = 15,7 mm</v>
          </cell>
          <cell r="C1490" t="str">
            <v>un</v>
          </cell>
          <cell r="D1490">
            <v>21415.364600000001</v>
          </cell>
        </row>
        <row r="1491">
          <cell r="A1491" t="str">
            <v>M3272</v>
          </cell>
          <cell r="B1491" t="str">
            <v>Ancoragem fixa para estais de 43 cordoalhas - D = 15,7 mm</v>
          </cell>
          <cell r="C1491" t="str">
            <v>un</v>
          </cell>
          <cell r="D1491">
            <v>39984.198799999998</v>
          </cell>
        </row>
        <row r="1492">
          <cell r="A1492" t="str">
            <v>M3273</v>
          </cell>
          <cell r="B1492" t="str">
            <v>Ancoragem fixa para estais de 85 cordoalhas - D = 15,7 mm</v>
          </cell>
          <cell r="C1492" t="str">
            <v>un</v>
          </cell>
          <cell r="D1492">
            <v>77610.560700000002</v>
          </cell>
        </row>
        <row r="1493">
          <cell r="A1493" t="str">
            <v>M3274</v>
          </cell>
          <cell r="B1493" t="str">
            <v>Ancoragem regulável para estais de 12 cordoalhas - D = 15,7 mm</v>
          </cell>
          <cell r="C1493" t="str">
            <v>un</v>
          </cell>
          <cell r="D1493">
            <v>23100.411499999998</v>
          </cell>
        </row>
        <row r="1494">
          <cell r="A1494" t="str">
            <v>M3275</v>
          </cell>
          <cell r="B1494" t="str">
            <v>Ancoragem regulável para estais de 22 cordoalhas - D = 15,7 mm</v>
          </cell>
          <cell r="C1494" t="str">
            <v>un</v>
          </cell>
          <cell r="D1494">
            <v>36285.425300000003</v>
          </cell>
        </row>
        <row r="1495">
          <cell r="A1495" t="str">
            <v>M3276</v>
          </cell>
          <cell r="B1495" t="str">
            <v>Ancoragem regulável para estais de 43 cordoalhas - D = 15,7 mm</v>
          </cell>
          <cell r="C1495" t="str">
            <v>un</v>
          </cell>
          <cell r="D1495">
            <v>67644.047900000005</v>
          </cell>
        </row>
        <row r="1496">
          <cell r="A1496" t="str">
            <v>M3277</v>
          </cell>
          <cell r="B1496" t="str">
            <v>Ancoragem regulável para estais de 85 cordoalhas - D = 15,7 mm</v>
          </cell>
          <cell r="C1496" t="str">
            <v>un</v>
          </cell>
          <cell r="D1496">
            <v>131217.88800000001</v>
          </cell>
        </row>
        <row r="1497">
          <cell r="A1497" t="str">
            <v>M3278</v>
          </cell>
          <cell r="B1497" t="str">
            <v>Tubo PEAD PE 100 PN 5 para estais - D = 110 mm</v>
          </cell>
          <cell r="C1497" t="str">
            <v>m</v>
          </cell>
          <cell r="D1497">
            <v>207.20779999999999</v>
          </cell>
        </row>
        <row r="1498">
          <cell r="A1498" t="str">
            <v>M3279</v>
          </cell>
          <cell r="B1498" t="str">
            <v>Arruela lisa em aço zincado branco para parafuso - D = 9,525 mm (3/8")</v>
          </cell>
          <cell r="C1498" t="str">
            <v>un</v>
          </cell>
          <cell r="D1498">
            <v>0.18609999999999999</v>
          </cell>
        </row>
        <row r="1499">
          <cell r="A1499" t="str">
            <v>M3280</v>
          </cell>
          <cell r="B1499" t="str">
            <v>Viga de madeira - E = 5 cm e L = 11 cm</v>
          </cell>
          <cell r="C1499" t="str">
            <v>m</v>
          </cell>
          <cell r="D1499">
            <v>26.895600000000002</v>
          </cell>
        </row>
        <row r="1500">
          <cell r="A1500" t="str">
            <v>M3353</v>
          </cell>
          <cell r="B1500" t="str">
            <v>Purgador plástico</v>
          </cell>
          <cell r="C1500" t="str">
            <v>un</v>
          </cell>
          <cell r="D1500">
            <v>1.3603000000000001</v>
          </cell>
        </row>
        <row r="1501">
          <cell r="A1501" t="str">
            <v>M3360</v>
          </cell>
          <cell r="B1501" t="str">
            <v>Chumbador de expansão controlada por torque em aço zincado para concreto - D = 8,0 mm</v>
          </cell>
          <cell r="C1501" t="str">
            <v>un</v>
          </cell>
          <cell r="D1501">
            <v>2.0215000000000001</v>
          </cell>
        </row>
        <row r="1502">
          <cell r="A1502" t="str">
            <v>M3361</v>
          </cell>
          <cell r="B1502" t="str">
            <v>Corrente de elo soldado em aço SAE 1010/1020 com acabamento polido - E = 25,00 mm (1")</v>
          </cell>
          <cell r="C1502" t="str">
            <v>m</v>
          </cell>
          <cell r="D1502">
            <v>314.3</v>
          </cell>
        </row>
        <row r="1503">
          <cell r="A1503" t="str">
            <v>M3362</v>
          </cell>
          <cell r="B1503" t="str">
            <v>Corrente de elo soldado em aço SAE 1010/1020 com acabamento polido - E = 12,50 mm (1/2")</v>
          </cell>
          <cell r="C1503" t="str">
            <v>m</v>
          </cell>
          <cell r="D1503">
            <v>87.145200000000003</v>
          </cell>
        </row>
        <row r="1504">
          <cell r="A1504" t="str">
            <v>M3363</v>
          </cell>
          <cell r="B1504" t="str">
            <v>Corrente de elo soldado em aço SAE 1010/1020 com acabamento polido - E = 19,00 mm (3/4")</v>
          </cell>
          <cell r="C1504" t="str">
            <v>m</v>
          </cell>
          <cell r="D1504">
            <v>205.52</v>
          </cell>
        </row>
        <row r="1505">
          <cell r="A1505" t="str">
            <v>M3364</v>
          </cell>
          <cell r="B1505" t="str">
            <v>Lanterna de sinalização náutica com acessórios de fixação - alcance 2 mn</v>
          </cell>
          <cell r="C1505" t="str">
            <v>un</v>
          </cell>
          <cell r="D1505">
            <v>3768.3085000000001</v>
          </cell>
        </row>
        <row r="1506">
          <cell r="A1506" t="str">
            <v>M3365</v>
          </cell>
          <cell r="B1506" t="str">
            <v>Lanterna de sinalização náutica com acessórios de fixação - alcance 3 mn</v>
          </cell>
          <cell r="C1506" t="str">
            <v>un</v>
          </cell>
          <cell r="D1506">
            <v>4625.0610999999999</v>
          </cell>
        </row>
        <row r="1507">
          <cell r="A1507" t="str">
            <v>M3366</v>
          </cell>
          <cell r="B1507" t="str">
            <v>Lanterna de sinalização náutica com acessórios de fixação - alcance 4 mn</v>
          </cell>
          <cell r="C1507" t="str">
            <v>un</v>
          </cell>
          <cell r="D1507">
            <v>7098.4591</v>
          </cell>
        </row>
        <row r="1508">
          <cell r="A1508" t="str">
            <v>M3367</v>
          </cell>
          <cell r="B1508" t="str">
            <v>Lanterna de sinalização náutica com acessórios de fixação - alcance 6 mn</v>
          </cell>
          <cell r="C1508" t="str">
            <v>un</v>
          </cell>
          <cell r="D1508">
            <v>8740.5982999999997</v>
          </cell>
        </row>
        <row r="1509">
          <cell r="A1509" t="str">
            <v>M3368</v>
          </cell>
          <cell r="B1509" t="str">
            <v>Lanterna de sinalização náutica com acessórios de fixação - alcance 8 mn</v>
          </cell>
          <cell r="C1509" t="str">
            <v>un</v>
          </cell>
          <cell r="D1509">
            <v>10979.2943</v>
          </cell>
        </row>
        <row r="1510">
          <cell r="A1510" t="str">
            <v>M3369</v>
          </cell>
          <cell r="B1510" t="str">
            <v>Manilha âncora em aço forjado com porca e cupilha - DN = 16,0 mm (5/8")</v>
          </cell>
          <cell r="C1510" t="str">
            <v>un</v>
          </cell>
          <cell r="D1510">
            <v>55.549300000000002</v>
          </cell>
        </row>
        <row r="1511">
          <cell r="A1511" t="str">
            <v>M3370</v>
          </cell>
          <cell r="B1511" t="str">
            <v>Manilha reta em aço forjado com porca e cupilha - DN = 38,1 mm (1 1/2")</v>
          </cell>
          <cell r="C1511" t="str">
            <v>un</v>
          </cell>
          <cell r="D1511">
            <v>581.02139999999997</v>
          </cell>
        </row>
        <row r="1512">
          <cell r="A1512" t="str">
            <v>M3371</v>
          </cell>
          <cell r="B1512" t="str">
            <v>Manilha reta em aço forjado com porca e cupilha - DN = 25,4 mm (1")</v>
          </cell>
          <cell r="C1512" t="str">
            <v>un</v>
          </cell>
          <cell r="D1512">
            <v>143.99809999999999</v>
          </cell>
        </row>
        <row r="1513">
          <cell r="A1513" t="str">
            <v>M3372</v>
          </cell>
          <cell r="B1513" t="str">
            <v>Suporte polimérico ecológico maciço colapsível para placa de sinalização - seção de 10 x 10 cm</v>
          </cell>
          <cell r="C1513" t="str">
            <v>m</v>
          </cell>
          <cell r="D1513">
            <v>408.59930000000003</v>
          </cell>
        </row>
        <row r="1514">
          <cell r="A1514" t="str">
            <v>M3501</v>
          </cell>
          <cell r="B1514" t="str">
            <v>Placa de ancoragem para tirante de barra de aço - E = 12,7 mm e seção de 160 x 160 mm</v>
          </cell>
          <cell r="C1514" t="str">
            <v>un</v>
          </cell>
          <cell r="D1514">
            <v>81.16</v>
          </cell>
        </row>
        <row r="1515">
          <cell r="A1515" t="str">
            <v>M3502</v>
          </cell>
          <cell r="B1515" t="str">
            <v>Mistura betuminosa</v>
          </cell>
          <cell r="C1515" t="str">
            <v>m³</v>
          </cell>
          <cell r="D1515" t="str">
            <v>-</v>
          </cell>
        </row>
        <row r="1516">
          <cell r="A1516" t="str">
            <v>M3503</v>
          </cell>
          <cell r="B1516" t="str">
            <v>Material de base</v>
          </cell>
          <cell r="C1516" t="str">
            <v>m³</v>
          </cell>
          <cell r="D1516" t="str">
            <v>-</v>
          </cell>
        </row>
        <row r="1517">
          <cell r="A1517" t="str">
            <v>M3504</v>
          </cell>
          <cell r="B1517" t="str">
            <v>Concreto</v>
          </cell>
          <cell r="C1517" t="str">
            <v>m³</v>
          </cell>
          <cell r="D1517" t="str">
            <v>-</v>
          </cell>
        </row>
        <row r="1518">
          <cell r="A1518" t="str">
            <v>M3505</v>
          </cell>
          <cell r="B1518" t="str">
            <v>Material demolido - concreto simples</v>
          </cell>
          <cell r="C1518" t="str">
            <v>m³</v>
          </cell>
          <cell r="D1518" t="str">
            <v>-</v>
          </cell>
        </row>
        <row r="1519">
          <cell r="A1519" t="str">
            <v>M3506</v>
          </cell>
          <cell r="B1519" t="str">
            <v>Material demolido - madeira</v>
          </cell>
          <cell r="C1519" t="str">
            <v>m³</v>
          </cell>
          <cell r="D1519" t="str">
            <v>-</v>
          </cell>
        </row>
        <row r="1520">
          <cell r="A1520" t="str">
            <v>M3507</v>
          </cell>
          <cell r="B1520" t="str">
            <v>Revestimento asfáltico</v>
          </cell>
          <cell r="C1520" t="str">
            <v>m³</v>
          </cell>
          <cell r="D1520" t="str">
            <v>-</v>
          </cell>
        </row>
        <row r="1521">
          <cell r="A1521" t="str">
            <v>M3508</v>
          </cell>
          <cell r="B1521" t="str">
            <v>Camada granular (base ou sub-base)</v>
          </cell>
          <cell r="C1521" t="str">
            <v>m³</v>
          </cell>
          <cell r="D1521" t="str">
            <v>-</v>
          </cell>
        </row>
        <row r="1522">
          <cell r="A1522" t="str">
            <v>M3509</v>
          </cell>
          <cell r="B1522" t="str">
            <v>Material demolido - remendo profundo</v>
          </cell>
          <cell r="C1522" t="str">
            <v>m³</v>
          </cell>
          <cell r="D1522" t="str">
            <v>-</v>
          </cell>
        </row>
        <row r="1523">
          <cell r="A1523" t="str">
            <v>M3510</v>
          </cell>
          <cell r="B1523" t="str">
            <v>Material demolido - alvenaria</v>
          </cell>
          <cell r="C1523" t="str">
            <v>m³</v>
          </cell>
          <cell r="D1523" t="str">
            <v>-</v>
          </cell>
        </row>
        <row r="1524">
          <cell r="A1524" t="str">
            <v>M3511</v>
          </cell>
          <cell r="B1524" t="str">
            <v>Acessórios e materiais metálicos</v>
          </cell>
          <cell r="C1524" t="str">
            <v>t</v>
          </cell>
          <cell r="D1524" t="str">
            <v>-</v>
          </cell>
        </row>
        <row r="1525">
          <cell r="A1525" t="str">
            <v>M3512</v>
          </cell>
          <cell r="B1525" t="str">
            <v>Material demolido - concreto armado</v>
          </cell>
          <cell r="C1525" t="str">
            <v>m³</v>
          </cell>
          <cell r="D1525" t="str">
            <v>-</v>
          </cell>
        </row>
        <row r="1526">
          <cell r="A1526" t="str">
            <v>M3513</v>
          </cell>
          <cell r="B1526" t="str">
            <v>Material de 3ª categoria</v>
          </cell>
          <cell r="C1526" t="str">
            <v>m³</v>
          </cell>
          <cell r="D1526" t="str">
            <v>-</v>
          </cell>
        </row>
        <row r="1527">
          <cell r="A1527" t="str">
            <v>M3514</v>
          </cell>
          <cell r="B1527" t="str">
            <v>Solo</v>
          </cell>
          <cell r="C1527" t="str">
            <v>m³</v>
          </cell>
          <cell r="D1527" t="str">
            <v>-</v>
          </cell>
        </row>
        <row r="1528">
          <cell r="A1528" t="str">
            <v>M3515</v>
          </cell>
          <cell r="B1528" t="str">
            <v>Grãos, agregados e solos derramados na pista</v>
          </cell>
          <cell r="C1528" t="str">
            <v>t</v>
          </cell>
          <cell r="D1528" t="str">
            <v>-</v>
          </cell>
        </row>
        <row r="1529">
          <cell r="A1529" t="str">
            <v>M3516</v>
          </cell>
          <cell r="B1529" t="str">
            <v>Veículos de pequeno porte incendiados em rodovia</v>
          </cell>
          <cell r="C1529" t="str">
            <v>un</v>
          </cell>
          <cell r="D1529" t="str">
            <v>-</v>
          </cell>
        </row>
        <row r="1530">
          <cell r="A1530" t="str">
            <v>M3518</v>
          </cell>
          <cell r="B1530" t="str">
            <v>Tinta à base de resina epóxi bicomponente</v>
          </cell>
          <cell r="C1530" t="str">
            <v>l</v>
          </cell>
          <cell r="D1530">
            <v>68.029200000000003</v>
          </cell>
        </row>
        <row r="1531">
          <cell r="A1531" t="str">
            <v>M3519</v>
          </cell>
          <cell r="B1531" t="str">
            <v>Tinta à base de resina epóxi poliamida bicomponente para fundo preparador de pintura</v>
          </cell>
          <cell r="C1531" t="str">
            <v>l</v>
          </cell>
          <cell r="D1531">
            <v>272.14530000000002</v>
          </cell>
        </row>
        <row r="1532">
          <cell r="A1532" t="str">
            <v>M3520</v>
          </cell>
          <cell r="B1532" t="str">
            <v>Tinta anticorrosiva à base de resina epóxi poliamida bicomponente</v>
          </cell>
          <cell r="C1532" t="str">
            <v>l</v>
          </cell>
          <cell r="D1532">
            <v>99.537000000000006</v>
          </cell>
        </row>
        <row r="1533">
          <cell r="A1533" t="str">
            <v>M3521</v>
          </cell>
          <cell r="B1533" t="str">
            <v>Guincho manual com capacidade de tração de 100 kN com cabo de aço</v>
          </cell>
          <cell r="C1533" t="str">
            <v>un</v>
          </cell>
          <cell r="D1533">
            <v>197314.28279999999</v>
          </cell>
        </row>
        <row r="1534">
          <cell r="A1534" t="str">
            <v>M3522</v>
          </cell>
          <cell r="B1534" t="str">
            <v>Guincho manual com capacidade de tração de 200 kN com cabo de aço</v>
          </cell>
          <cell r="C1534" t="str">
            <v>un</v>
          </cell>
          <cell r="D1534">
            <v>310470.05839999998</v>
          </cell>
        </row>
        <row r="1535">
          <cell r="A1535" t="str">
            <v>M3523</v>
          </cell>
          <cell r="B1535" t="str">
            <v>Pneu reaproveitado</v>
          </cell>
          <cell r="C1535" t="str">
            <v>un</v>
          </cell>
          <cell r="D1535">
            <v>60</v>
          </cell>
        </row>
        <row r="1536">
          <cell r="A1536" t="str">
            <v>M3524</v>
          </cell>
          <cell r="B1536" t="str">
            <v>Sapatilha em aço inox - D = 13 mm (1/2")</v>
          </cell>
          <cell r="C1536" t="str">
            <v>un</v>
          </cell>
          <cell r="D1536">
            <v>26.1555</v>
          </cell>
        </row>
        <row r="1537">
          <cell r="A1537" t="str">
            <v>M3525</v>
          </cell>
          <cell r="B1537" t="str">
            <v>Molinete manual com capacidade de tração de 70 kN</v>
          </cell>
          <cell r="C1537" t="str">
            <v>un</v>
          </cell>
          <cell r="D1537">
            <v>321986.43369999999</v>
          </cell>
        </row>
        <row r="1538">
          <cell r="A1538" t="str">
            <v>M3526</v>
          </cell>
          <cell r="B1538" t="str">
            <v>Ânodo de sacrifício em liga de zinco - peso = 20 kg</v>
          </cell>
          <cell r="C1538" t="str">
            <v>un</v>
          </cell>
          <cell r="D1538">
            <v>1497.4195</v>
          </cell>
        </row>
        <row r="1539">
          <cell r="A1539" t="str">
            <v>M3527</v>
          </cell>
          <cell r="B1539" t="str">
            <v>Cabo de aço - D = 42,00 mm (1 5/8")</v>
          </cell>
          <cell r="C1539" t="str">
            <v>m</v>
          </cell>
          <cell r="D1539">
            <v>265.6327</v>
          </cell>
        </row>
        <row r="1540">
          <cell r="A1540" t="str">
            <v>M3528</v>
          </cell>
          <cell r="B1540" t="str">
            <v>Terminal soquete fechado em aço galvanizado compatível com cabo de aço de D = 42 mm</v>
          </cell>
          <cell r="C1540" t="str">
            <v>un</v>
          </cell>
          <cell r="D1540">
            <v>3962.6657</v>
          </cell>
        </row>
        <row r="1541">
          <cell r="A1541" t="str">
            <v>M3529</v>
          </cell>
          <cell r="B1541" t="str">
            <v>Manilha reta em aço forjado com porca e cupilha - D = 57,2 mm (2 1/4")</v>
          </cell>
          <cell r="C1541" t="str">
            <v>un</v>
          </cell>
          <cell r="D1541">
            <v>1284.5143</v>
          </cell>
        </row>
        <row r="1542">
          <cell r="A1542" t="str">
            <v>M3530</v>
          </cell>
          <cell r="B1542" t="str">
            <v>Tubo mecânico em aço-carbono</v>
          </cell>
          <cell r="C1542" t="str">
            <v>kg</v>
          </cell>
          <cell r="D1542">
            <v>29.6739</v>
          </cell>
        </row>
        <row r="1543">
          <cell r="A1543" t="str">
            <v>M3718</v>
          </cell>
          <cell r="B1543" t="str">
            <v>Material combustível removido</v>
          </cell>
          <cell r="C1543" t="str">
            <v>t</v>
          </cell>
          <cell r="D1543" t="str">
            <v>-</v>
          </cell>
        </row>
        <row r="1544">
          <cell r="A1544" t="str">
            <v>M3719</v>
          </cell>
          <cell r="B1544" t="str">
            <v>Blocos de rocha ou matacões</v>
          </cell>
          <cell r="C1544" t="str">
            <v>m³</v>
          </cell>
          <cell r="D1544" t="str">
            <v>-</v>
          </cell>
        </row>
        <row r="1545">
          <cell r="A1545" t="str">
            <v>M3720</v>
          </cell>
          <cell r="B1545" t="str">
            <v>Material asfáltico removido</v>
          </cell>
          <cell r="C1545" t="str">
            <v>t</v>
          </cell>
          <cell r="D1545" t="str">
            <v>-</v>
          </cell>
        </row>
        <row r="1546">
          <cell r="A1546" t="str">
            <v>M3721</v>
          </cell>
          <cell r="B1546" t="str">
            <v>Estrutura de pórtico metálico removida</v>
          </cell>
          <cell r="C1546" t="str">
            <v>un</v>
          </cell>
          <cell r="D1546" t="str">
            <v>-</v>
          </cell>
        </row>
        <row r="1547">
          <cell r="A1547" t="str">
            <v>M3722</v>
          </cell>
          <cell r="B1547" t="str">
            <v>Estrutura de semipórtico duplo metálico removida</v>
          </cell>
          <cell r="C1547" t="str">
            <v>un</v>
          </cell>
          <cell r="D1547" t="str">
            <v>-</v>
          </cell>
        </row>
        <row r="1548">
          <cell r="A1548" t="str">
            <v>M3723</v>
          </cell>
          <cell r="B1548" t="str">
            <v>Estrutura de semipórtico metálico removida</v>
          </cell>
          <cell r="C1548" t="str">
            <v>un</v>
          </cell>
          <cell r="D1548" t="str">
            <v>-</v>
          </cell>
        </row>
        <row r="1549">
          <cell r="A1549" t="str">
            <v>M3727</v>
          </cell>
          <cell r="B1549" t="str">
            <v>Mangueira para hidrojateamento com pressão de trabalho de até 17,5 MPa (2.538 psi) - D = 25 mm (1")</v>
          </cell>
          <cell r="C1549" t="str">
            <v>m</v>
          </cell>
          <cell r="D1549">
            <v>227.084</v>
          </cell>
        </row>
        <row r="1550">
          <cell r="A1550" t="str">
            <v>M3728</v>
          </cell>
          <cell r="B1550" t="str">
            <v>Mangueira para sistema de sucção a vácuo com vazão de entrada de até 3,6 m³/h (60 l/min) - D = 72,5 mm (3")</v>
          </cell>
          <cell r="C1550" t="str">
            <v>m</v>
          </cell>
          <cell r="D1550">
            <v>126.40430000000001</v>
          </cell>
        </row>
        <row r="1551">
          <cell r="A1551" t="str">
            <v>M3729</v>
          </cell>
          <cell r="B1551" t="str">
            <v>Detritos removidos de bueiros</v>
          </cell>
          <cell r="C1551" t="str">
            <v>m³</v>
          </cell>
          <cell r="D1551" t="str">
            <v>-</v>
          </cell>
        </row>
        <row r="1552">
          <cell r="A1552" t="str">
            <v>M3730</v>
          </cell>
          <cell r="B1552" t="str">
            <v>Material triturado - galhos e troncos</v>
          </cell>
          <cell r="C1552" t="str">
            <v>m³</v>
          </cell>
          <cell r="D1552" t="str">
            <v>-</v>
          </cell>
        </row>
        <row r="1553">
          <cell r="A1553" t="str">
            <v>M3772</v>
          </cell>
          <cell r="B1553" t="str">
            <v>Canal monobloco com corpo e grelha em concreto polímero com efeito autolimpante - carga de controle de 400 kN - C = 100,0 cm, L = 15,0 cm e H = 23,0 cm</v>
          </cell>
          <cell r="C1553" t="str">
            <v>m</v>
          </cell>
          <cell r="D1553">
            <v>383.10629999999998</v>
          </cell>
        </row>
        <row r="1554">
          <cell r="A1554" t="str">
            <v>M3773</v>
          </cell>
          <cell r="B1554" t="str">
            <v>Canal monobloco com corpo e grelha em concreto polímero com efeito autolimpante - carga de controle de 400 kN - C = 100,0 cm, L = 25,0 cm e H = 32,0 cm</v>
          </cell>
          <cell r="C1554" t="str">
            <v>m</v>
          </cell>
          <cell r="D1554">
            <v>737.36239999999998</v>
          </cell>
        </row>
        <row r="1555">
          <cell r="A1555" t="str">
            <v>M3774</v>
          </cell>
          <cell r="B1555" t="str">
            <v>Canal monobloco com corpo e grelha em concreto polímero com efeito autolimpante - carga de controle de 900 kN - C = 100,0 cm, L = 16,0 cm e H = 26,5 cm</v>
          </cell>
          <cell r="C1555" t="str">
            <v>m</v>
          </cell>
          <cell r="D1555">
            <v>765.86869999999999</v>
          </cell>
        </row>
        <row r="1556">
          <cell r="A1556" t="str">
            <v>M3775</v>
          </cell>
          <cell r="B1556" t="str">
            <v>Canal monobloco com corpo e grelha em concreto polímero com efeito autolimpante - carga de controle de 900 kN - C = 100,0 cm, L = 21,0 cm e H = 28,0 cm</v>
          </cell>
          <cell r="C1556" t="str">
            <v>m</v>
          </cell>
          <cell r="D1556">
            <v>807.41549999999995</v>
          </cell>
        </row>
        <row r="1557">
          <cell r="A1557" t="str">
            <v>M3776</v>
          </cell>
          <cell r="B1557" t="str">
            <v>Canal monobloco com corpo e grelha em concreto polímero com efeito autolimpante - carga de controle de 900 kN - C = 100,0 cm, L = 21,0 cm e H = 38,0 cm</v>
          </cell>
          <cell r="C1557" t="str">
            <v>m</v>
          </cell>
          <cell r="D1557">
            <v>910.42340000000002</v>
          </cell>
        </row>
        <row r="1558">
          <cell r="A1558" t="str">
            <v>M3777</v>
          </cell>
          <cell r="B1558" t="str">
            <v>Canal monobloco com corpo e grelha em concreto polímero com efeito autolimpante - carga de controle de 900 kN - C = 100,0 cm, L = 21,0 cm e H = 48,0 cm</v>
          </cell>
          <cell r="C1558" t="str">
            <v>m</v>
          </cell>
          <cell r="D1558">
            <v>1139.1928</v>
          </cell>
        </row>
        <row r="1559">
          <cell r="A1559" t="str">
            <v>M3778</v>
          </cell>
          <cell r="B1559" t="str">
            <v>Canal monobloco com corpo e grelha em concreto polímero com efeito autolimpante - carga de controle de 900 kN - C = 100,0 cm, L = 26,0 cm e H = 33,0 cm</v>
          </cell>
          <cell r="C1559" t="str">
            <v>m</v>
          </cell>
          <cell r="D1559">
            <v>1153.0064</v>
          </cell>
        </row>
        <row r="1560">
          <cell r="A1560" t="str">
            <v>M3779</v>
          </cell>
          <cell r="B1560" t="str">
            <v>Canal monobloco com corpo e grelha em concreto polímero com efeito autolimpante - carga de controle de 900 kN - C = 100,0 cm, L = 26,0 cm e H = 53,0 cm</v>
          </cell>
          <cell r="C1560" t="str">
            <v>m</v>
          </cell>
          <cell r="D1560">
            <v>1314.0107</v>
          </cell>
        </row>
        <row r="1561">
          <cell r="A1561" t="str">
            <v>M3780</v>
          </cell>
          <cell r="B1561" t="str">
            <v>Canal monobloco com corpo e grelha em concreto polímero com efeito autolimpante - carga de controle de 900 kN - C = 200,0 cm, L = 40,0 cm e H = 59,5 cm</v>
          </cell>
          <cell r="C1561" t="str">
            <v>m</v>
          </cell>
          <cell r="D1561">
            <v>4836.0814</v>
          </cell>
        </row>
        <row r="1562">
          <cell r="A1562" t="str">
            <v>M3781</v>
          </cell>
          <cell r="B1562" t="str">
            <v>Canal em polietileno e polipropileno com efeito autolimpante e grelha de encaixe em poliamida reforçada - carga de controle de 250 kN - C = 100,0 cm, L = 16,0 cm e H = 12,2 cm</v>
          </cell>
          <cell r="C1562" t="str">
            <v>m</v>
          </cell>
          <cell r="D1562">
            <v>315.9753</v>
          </cell>
        </row>
        <row r="1563">
          <cell r="A1563" t="str">
            <v>M3782</v>
          </cell>
          <cell r="B1563" t="str">
            <v>Canal em polietileno e polipropileno com efeito autolimpante e grelha de encaixe em poliamida reforçada - carga de controle de 250 kN - C = 100,0 cm, L = 16,0 cm e H = 17,2 cm</v>
          </cell>
          <cell r="C1563" t="str">
            <v>m</v>
          </cell>
          <cell r="D1563">
            <v>335.4384</v>
          </cell>
        </row>
        <row r="1564">
          <cell r="A1564" t="str">
            <v>M3783</v>
          </cell>
          <cell r="B1564" t="str">
            <v>Canal em polietileno e polipropileno com efeito autolimpante e grelha de encaixe em poliamida reforçada - carga de controle de 250 kN - C = 100,0 cm, L = 16,0 cm e H = 5,5 cm</v>
          </cell>
          <cell r="C1564" t="str">
            <v>m</v>
          </cell>
          <cell r="D1564">
            <v>297.0419</v>
          </cell>
        </row>
        <row r="1565">
          <cell r="A1565" t="str">
            <v>M3784</v>
          </cell>
          <cell r="B1565" t="str">
            <v>Canal em polietileno e polipropileno com efeito autolimpante e grelha de encaixe em ferro fundido dúctil - carga de controle de 400 kN - C = 100,0 cm, L = 14,7 cm e H = 15,7 cm</v>
          </cell>
          <cell r="C1565" t="str">
            <v>m</v>
          </cell>
          <cell r="D1565">
            <v>494.04520000000002</v>
          </cell>
        </row>
        <row r="1566">
          <cell r="A1566" t="str">
            <v>M3785</v>
          </cell>
          <cell r="B1566" t="str">
            <v>Canal em polietileno e polipropileno com efeito autolimpante e grelha de encaixe em ferro fundido dúctil - carga de controle de 400 kN - C = 100,0 cm, L = 24,7 cm e H = 20,8 cm</v>
          </cell>
          <cell r="C1566" t="str">
            <v>m</v>
          </cell>
          <cell r="D1566">
            <v>1327.8109999999999</v>
          </cell>
        </row>
        <row r="1567">
          <cell r="A1567" t="str">
            <v>M3786</v>
          </cell>
          <cell r="B1567" t="str">
            <v>Canal em polietileno e polipropileno com efeito autolimpante e grelha de encaixe em ferro fundido dúctil - carga de controle de 400 kN - C = 100,0 cm, L = 34,9 cm e H = 25,8 cm</v>
          </cell>
          <cell r="C1567" t="str">
            <v>m</v>
          </cell>
          <cell r="D1567">
            <v>2255.2022000000002</v>
          </cell>
        </row>
        <row r="1568">
          <cell r="A1568" t="str">
            <v>M3787</v>
          </cell>
          <cell r="B1568" t="str">
            <v>Canal em polietileno e polipropileno com efeito autolimpante e grelha de encaixe em ferro fundido dúctil - carga de controle de 600 kN - C = 100,0 cm, L = 16,0 cm e H = 12,2 cm</v>
          </cell>
          <cell r="C1568" t="str">
            <v>m</v>
          </cell>
          <cell r="D1568">
            <v>753.44489999999996</v>
          </cell>
        </row>
        <row r="1569">
          <cell r="A1569" t="str">
            <v>M3788</v>
          </cell>
          <cell r="B1569" t="str">
            <v>Canal em polietileno e polipropileno com efeito autolimpante e grelha de encaixe em ferro fundido dúctil - carga de controle de 600 kN - C = 100,0 cm, L = 21,2 cm e H = 18,0 cm</v>
          </cell>
          <cell r="C1569" t="str">
            <v>m</v>
          </cell>
          <cell r="D1569">
            <v>920.17489999999998</v>
          </cell>
        </row>
        <row r="1570">
          <cell r="A1570" t="str">
            <v>M3789</v>
          </cell>
          <cell r="B1570" t="str">
            <v>Canal em polietileno e polipropileno com efeito autolimpante e grelha de encaixe em ferro fundido dúctil - carga de controle de 600 kN - C = 100,0 cm, L = 26,2 cm e H = 17,2 cm</v>
          </cell>
          <cell r="C1570" t="str">
            <v>m</v>
          </cell>
          <cell r="D1570">
            <v>1180.0043000000001</v>
          </cell>
        </row>
        <row r="1571">
          <cell r="A1571" t="str">
            <v>M3790</v>
          </cell>
          <cell r="B1571" t="str">
            <v>Canal em polietileno e polipropileno com efeito autolimpante e abertura de captação em ferro fundido dúctil - carga de controle de 900 kN - C = 100,0 cm, L = 21,0 cm e H = 57,9 cm</v>
          </cell>
          <cell r="C1571" t="str">
            <v>m</v>
          </cell>
          <cell r="D1571">
            <v>1018.6427</v>
          </cell>
        </row>
        <row r="1572">
          <cell r="A1572" t="str">
            <v>M3791</v>
          </cell>
          <cell r="B1572" t="str">
            <v>Canal em polietileno e polipropileno com efeito autolimpante e abertura de captação em ferro fundido dúctil - carga de controle de 900 kN - C = 100,0 cm, L = 25,2 cm e H = 57,8 cm</v>
          </cell>
          <cell r="C1572" t="str">
            <v>m</v>
          </cell>
          <cell r="D1572">
            <v>1661.5282</v>
          </cell>
        </row>
        <row r="1573">
          <cell r="A1573" t="str">
            <v>M3792</v>
          </cell>
          <cell r="B1573" t="str">
            <v>Canal em polietileno e polipropileno com efeito autolimpante e abertura de captação em ferro fundido dúctil - carga de controle de 900 kN - C = 100,0 cm, L = 42,0 cm e H = 95,0 cm</v>
          </cell>
          <cell r="C1573" t="str">
            <v>m</v>
          </cell>
          <cell r="D1573">
            <v>2076.9738000000002</v>
          </cell>
        </row>
        <row r="1574">
          <cell r="A1574" t="str">
            <v>M3793</v>
          </cell>
          <cell r="B1574" t="str">
            <v>Canal em polietileno e polipropileno com efeito autolimpante e abertura de captação em ferro fundido dúctil - carga de controle de 900 kN - C = 114,2 cm, L = 78,0 cm e H = 106,0 cm</v>
          </cell>
          <cell r="C1574" t="str">
            <v>m</v>
          </cell>
          <cell r="D1574">
            <v>2719.8681999999999</v>
          </cell>
        </row>
        <row r="1575">
          <cell r="A1575" t="str">
            <v>M3795</v>
          </cell>
          <cell r="B1575" t="str">
            <v>Custo equivalente da construção civil para construção do Estaleiro Padrão</v>
          </cell>
          <cell r="C1575" t="str">
            <v>m²</v>
          </cell>
          <cell r="D1575">
            <v>1714.98</v>
          </cell>
        </row>
        <row r="1576">
          <cell r="A1576" t="str">
            <v>M3801</v>
          </cell>
          <cell r="B1576" t="str">
            <v>Animais de grande porte mortos em rodovia</v>
          </cell>
          <cell r="C1576" t="str">
            <v>t</v>
          </cell>
          <cell r="D1576" t="str">
            <v>-</v>
          </cell>
        </row>
        <row r="1577">
          <cell r="A1577" t="str">
            <v>M3802</v>
          </cell>
          <cell r="B1577" t="str">
            <v>Animais de pequeno porte mortos em rodovia</v>
          </cell>
          <cell r="C1577" t="str">
            <v>t</v>
          </cell>
          <cell r="D1577" t="str">
            <v>-</v>
          </cell>
        </row>
        <row r="1578">
          <cell r="A1578" t="str">
            <v>M3803</v>
          </cell>
          <cell r="B1578" t="str">
            <v>Emborrachados de pneus espalhados em rodovia</v>
          </cell>
          <cell r="C1578" t="str">
            <v>t</v>
          </cell>
          <cell r="D1578" t="str">
            <v>-</v>
          </cell>
        </row>
        <row r="1579">
          <cell r="A1579" t="str">
            <v>M3804</v>
          </cell>
          <cell r="B1579" t="str">
            <v>Espécimes arbóreos de até 20 m tombados na pista</v>
          </cell>
          <cell r="C1579" t="str">
            <v>t</v>
          </cell>
          <cell r="D1579" t="str">
            <v>-</v>
          </cell>
        </row>
        <row r="1580">
          <cell r="A1580" t="str">
            <v>M3805</v>
          </cell>
          <cell r="B1580" t="str">
            <v>Espécimes arbóreos de 20 a 40 m tombados na pista</v>
          </cell>
          <cell r="C1580" t="str">
            <v>t</v>
          </cell>
          <cell r="D1580" t="str">
            <v>-</v>
          </cell>
        </row>
        <row r="1581">
          <cell r="A1581" t="str">
            <v>M3806</v>
          </cell>
          <cell r="B1581" t="str">
            <v>Sucatas derramadas em rodovia</v>
          </cell>
          <cell r="C1581" t="str">
            <v>t</v>
          </cell>
          <cell r="D1581" t="str">
            <v>-</v>
          </cell>
        </row>
        <row r="1582">
          <cell r="A1582" t="str">
            <v>M3807</v>
          </cell>
          <cell r="B1582" t="str">
            <v>Veículos de grande porte incendiados em rodovia</v>
          </cell>
          <cell r="C1582" t="str">
            <v>un</v>
          </cell>
          <cell r="D1582" t="str">
            <v>-</v>
          </cell>
        </row>
        <row r="1583">
          <cell r="A1583" t="str">
            <v>M3808</v>
          </cell>
          <cell r="B1583" t="str">
            <v>Veículos de médio porte incendiados em rodovia</v>
          </cell>
          <cell r="C1583" t="str">
            <v>un</v>
          </cell>
          <cell r="D1583" t="str">
            <v>-</v>
          </cell>
        </row>
        <row r="1584">
          <cell r="A1584" t="str">
            <v>M3809</v>
          </cell>
          <cell r="B1584" t="str">
            <v>Veículos de grande porte tombados em rodovia</v>
          </cell>
          <cell r="C1584" t="str">
            <v>un</v>
          </cell>
          <cell r="D1584" t="str">
            <v>-</v>
          </cell>
        </row>
        <row r="1585">
          <cell r="A1585" t="str">
            <v>M3810</v>
          </cell>
          <cell r="B1585" t="str">
            <v>Veículos de médio porte tombados em rodovia</v>
          </cell>
          <cell r="C1585" t="str">
            <v>un</v>
          </cell>
          <cell r="D1585" t="str">
            <v>-</v>
          </cell>
        </row>
        <row r="1586">
          <cell r="A1586" t="str">
            <v>M3811</v>
          </cell>
          <cell r="B1586" t="str">
            <v>Veículos de pequeno porte tombados em rodovia</v>
          </cell>
          <cell r="C1586" t="str">
            <v>un</v>
          </cell>
          <cell r="D1586" t="str">
            <v>-</v>
          </cell>
        </row>
        <row r="1587">
          <cell r="A1587" t="str">
            <v>M3813</v>
          </cell>
          <cell r="B1587" t="str">
            <v>Vidros, caixas e engradados derramados na pista</v>
          </cell>
          <cell r="C1587" t="str">
            <v>t</v>
          </cell>
          <cell r="D1587" t="str">
            <v>-</v>
          </cell>
        </row>
        <row r="1588">
          <cell r="A1588" t="str">
            <v>M3821</v>
          </cell>
          <cell r="B1588" t="str">
            <v>Tacha refletiva em plástico injetado bidirecional com um pino - tipo I</v>
          </cell>
          <cell r="C1588" t="str">
            <v>un</v>
          </cell>
          <cell r="D1588">
            <v>20.886500000000002</v>
          </cell>
        </row>
        <row r="1589">
          <cell r="A1589" t="str">
            <v>M3822</v>
          </cell>
          <cell r="B1589" t="str">
            <v>Tacha refletiva em plástico injetado bidirecional com um pino - tipo II</v>
          </cell>
          <cell r="C1589" t="str">
            <v>un</v>
          </cell>
          <cell r="D1589">
            <v>26.0444</v>
          </cell>
        </row>
        <row r="1590">
          <cell r="A1590" t="str">
            <v>M3823</v>
          </cell>
          <cell r="B1590" t="str">
            <v>Tacha refletiva em plástico injetado bidirecional com um pino - tipo III</v>
          </cell>
          <cell r="C1590" t="str">
            <v>un</v>
          </cell>
          <cell r="D1590">
            <v>28.856999999999999</v>
          </cell>
        </row>
        <row r="1591">
          <cell r="A1591" t="str">
            <v>M3824</v>
          </cell>
          <cell r="B1591" t="str">
            <v>Tacha refletiva em plástico injetado bidirecional com um pino - tipo IV</v>
          </cell>
          <cell r="C1591" t="str">
            <v>un</v>
          </cell>
          <cell r="D1591">
            <v>30.684699999999999</v>
          </cell>
        </row>
        <row r="1592">
          <cell r="A1592" t="str">
            <v>M3825</v>
          </cell>
          <cell r="B1592" t="str">
            <v>Tacha refletiva em plástico injetado bidirecional sem pino - tipo I</v>
          </cell>
          <cell r="C1592" t="str">
            <v>un</v>
          </cell>
          <cell r="D1592">
            <v>19.534800000000001</v>
          </cell>
        </row>
        <row r="1593">
          <cell r="A1593" t="str">
            <v>M3826</v>
          </cell>
          <cell r="B1593" t="str">
            <v>Tacha refletiva em plástico injetado bidirecional sem pino - tipo II</v>
          </cell>
          <cell r="C1593" t="str">
            <v>un</v>
          </cell>
          <cell r="D1593">
            <v>23.194299999999998</v>
          </cell>
        </row>
        <row r="1594">
          <cell r="A1594" t="str">
            <v>M3827</v>
          </cell>
          <cell r="B1594" t="str">
            <v>Tacha refletiva em plástico injetado bidirecional sem pino - tipo III</v>
          </cell>
          <cell r="C1594" t="str">
            <v>un</v>
          </cell>
          <cell r="D1594">
            <v>27.101700000000001</v>
          </cell>
        </row>
        <row r="1595">
          <cell r="A1595" t="str">
            <v>M3828</v>
          </cell>
          <cell r="B1595" t="str">
            <v>Tacha refletiva em plástico injetado bidirecional sem pino - tipo IV</v>
          </cell>
          <cell r="C1595" t="str">
            <v>un</v>
          </cell>
          <cell r="D1595">
            <v>29.138500000000001</v>
          </cell>
        </row>
        <row r="1596">
          <cell r="A1596" t="str">
            <v>M3829</v>
          </cell>
          <cell r="B1596" t="str">
            <v>Tacha refletiva em plástico injetado monodirecional com um pino - tipo I</v>
          </cell>
          <cell r="C1596" t="str">
            <v>un</v>
          </cell>
          <cell r="D1596">
            <v>16.9343</v>
          </cell>
        </row>
        <row r="1597">
          <cell r="A1597" t="str">
            <v>M3830</v>
          </cell>
          <cell r="B1597" t="str">
            <v>Tacha refletiva em plástico injetado monodirecional com um pino - tipo II</v>
          </cell>
          <cell r="C1597" t="str">
            <v>un</v>
          </cell>
          <cell r="D1597">
            <v>21.068200000000001</v>
          </cell>
        </row>
        <row r="1598">
          <cell r="A1598" t="str">
            <v>M3831</v>
          </cell>
          <cell r="B1598" t="str">
            <v>Tacha refletiva em plástico injetado monodirecional com um pino - tipo III</v>
          </cell>
          <cell r="C1598" t="str">
            <v>un</v>
          </cell>
          <cell r="D1598">
            <v>21.958500000000001</v>
          </cell>
        </row>
        <row r="1599">
          <cell r="A1599" t="str">
            <v>M3832</v>
          </cell>
          <cell r="B1599" t="str">
            <v>Tacha refletiva em plástico injetado monodirecional com um pino - tipo IV</v>
          </cell>
          <cell r="C1599" t="str">
            <v>un</v>
          </cell>
          <cell r="D1599">
            <v>28.109500000000001</v>
          </cell>
        </row>
        <row r="1600">
          <cell r="A1600" t="str">
            <v>M3833</v>
          </cell>
          <cell r="B1600" t="str">
            <v>Tacha refletiva em plástico injetado monodirecional sem pino - tipo I</v>
          </cell>
          <cell r="C1600" t="str">
            <v>un</v>
          </cell>
          <cell r="D1600">
            <v>16.359100000000002</v>
          </cell>
        </row>
        <row r="1601">
          <cell r="A1601" t="str">
            <v>M3834</v>
          </cell>
          <cell r="B1601" t="str">
            <v>Tacha refletiva em plástico injetado monodirecional sem pino - tipo II</v>
          </cell>
          <cell r="C1601" t="str">
            <v>un</v>
          </cell>
          <cell r="D1601">
            <v>20.5685</v>
          </cell>
        </row>
        <row r="1602">
          <cell r="A1602" t="str">
            <v>M3835</v>
          </cell>
          <cell r="B1602" t="str">
            <v>Tacha refletiva em plástico injetado monodirecional sem pino - tipo III</v>
          </cell>
          <cell r="C1602" t="str">
            <v>un</v>
          </cell>
          <cell r="D1602">
            <v>21.068200000000001</v>
          </cell>
        </row>
        <row r="1603">
          <cell r="A1603" t="str">
            <v>M3836</v>
          </cell>
          <cell r="B1603" t="str">
            <v>Tacha refletiva em plástico injetado monodirecional sem pino - tipo IV</v>
          </cell>
          <cell r="C1603" t="str">
            <v>un</v>
          </cell>
          <cell r="D1603">
            <v>27.537299999999998</v>
          </cell>
        </row>
        <row r="1604">
          <cell r="A1604" t="str">
            <v>M3837</v>
          </cell>
          <cell r="B1604" t="str">
            <v>Tacha refletiva em resina sintética bidirecional com um pino - tipo I</v>
          </cell>
          <cell r="C1604" t="str">
            <v>un</v>
          </cell>
          <cell r="D1604">
            <v>30.803699999999999</v>
          </cell>
        </row>
        <row r="1605">
          <cell r="A1605" t="str">
            <v>M3838</v>
          </cell>
          <cell r="B1605" t="str">
            <v>Tacha refletiva em resina sintética bidirecional com um pino - tipo II</v>
          </cell>
          <cell r="C1605" t="str">
            <v>un</v>
          </cell>
          <cell r="D1605">
            <v>37.914999999999999</v>
          </cell>
        </row>
        <row r="1606">
          <cell r="A1606" t="str">
            <v>M3839</v>
          </cell>
          <cell r="B1606" t="str">
            <v>Tacha refletiva em resina sintética bidirecional com um pino - tipo III</v>
          </cell>
          <cell r="C1606" t="str">
            <v>un</v>
          </cell>
          <cell r="D1606">
            <v>42.177700000000002</v>
          </cell>
        </row>
        <row r="1607">
          <cell r="A1607" t="str">
            <v>M3840</v>
          </cell>
          <cell r="B1607" t="str">
            <v>Tacha refletiva em resina sintética bidirecional com um pino - tipo IV</v>
          </cell>
          <cell r="C1607" t="str">
            <v>un</v>
          </cell>
          <cell r="D1607">
            <v>43.797400000000003</v>
          </cell>
        </row>
        <row r="1608">
          <cell r="A1608" t="str">
            <v>M3841</v>
          </cell>
          <cell r="B1608" t="str">
            <v>Tacha refletiva em resina sintética bidirecional sem pino - tipo I</v>
          </cell>
          <cell r="C1608" t="str">
            <v>un</v>
          </cell>
          <cell r="D1608">
            <v>30.242000000000001</v>
          </cell>
        </row>
        <row r="1609">
          <cell r="A1609" t="str">
            <v>M3842</v>
          </cell>
          <cell r="B1609" t="str">
            <v>Tacha refletiva em resina sintética bidirecional sem pino - tipo II</v>
          </cell>
          <cell r="C1609" t="str">
            <v>un</v>
          </cell>
          <cell r="D1609">
            <v>37.262999999999998</v>
          </cell>
        </row>
        <row r="1610">
          <cell r="A1610" t="str">
            <v>M3843</v>
          </cell>
          <cell r="B1610" t="str">
            <v>Tacha refletiva em resina sintética bidirecional sem pino - tipo III</v>
          </cell>
          <cell r="C1610" t="str">
            <v>un</v>
          </cell>
          <cell r="D1610">
            <v>41.375300000000003</v>
          </cell>
        </row>
        <row r="1611">
          <cell r="A1611" t="str">
            <v>M3844</v>
          </cell>
          <cell r="B1611" t="str">
            <v>Tacha refletiva em resina sintética bidirecional sem pino - tipo IV</v>
          </cell>
          <cell r="C1611" t="str">
            <v>un</v>
          </cell>
          <cell r="D1611">
            <v>42.955100000000002</v>
          </cell>
        </row>
        <row r="1612">
          <cell r="A1612" t="str">
            <v>M3845</v>
          </cell>
          <cell r="B1612" t="str">
            <v>Tacha refletiva em resina sintética monodirecional com um pino - tipo I</v>
          </cell>
          <cell r="C1612" t="str">
            <v>un</v>
          </cell>
          <cell r="D1612">
            <v>27.927199999999999</v>
          </cell>
        </row>
        <row r="1613">
          <cell r="A1613" t="str">
            <v>M3846</v>
          </cell>
          <cell r="B1613" t="str">
            <v>Tacha refletiva em resina sintética monodirecional com um pino - tipo II</v>
          </cell>
          <cell r="C1613" t="str">
            <v>un</v>
          </cell>
          <cell r="D1613">
            <v>34.369</v>
          </cell>
        </row>
        <row r="1614">
          <cell r="A1614" t="str">
            <v>M3847</v>
          </cell>
          <cell r="B1614" t="str">
            <v>Tacha refletiva em resina sintética monodirecional com um pino - tipo III</v>
          </cell>
          <cell r="C1614" t="str">
            <v>un</v>
          </cell>
          <cell r="D1614">
            <v>38.230499999999999</v>
          </cell>
        </row>
        <row r="1615">
          <cell r="A1615" t="str">
            <v>M3848</v>
          </cell>
          <cell r="B1615" t="str">
            <v>Tacha refletiva em resina sintética monodirecional com um pino - tipo IV</v>
          </cell>
          <cell r="C1615" t="str">
            <v>un</v>
          </cell>
          <cell r="D1615">
            <v>42.389099999999999</v>
          </cell>
        </row>
        <row r="1616">
          <cell r="A1616" t="str">
            <v>M3851</v>
          </cell>
          <cell r="B1616" t="str">
            <v>Tacha refletiva em resina sintética monodirecional sem pino - tipo I</v>
          </cell>
          <cell r="C1616" t="str">
            <v>un</v>
          </cell>
          <cell r="D1616">
            <v>27.2912</v>
          </cell>
        </row>
        <row r="1617">
          <cell r="A1617" t="str">
            <v>M3852</v>
          </cell>
          <cell r="B1617" t="str">
            <v>Tacha refletiva em resina sintética monodirecional sem pino - tipo II</v>
          </cell>
          <cell r="C1617" t="str">
            <v>un</v>
          </cell>
          <cell r="D1617">
            <v>33.723999999999997</v>
          </cell>
        </row>
        <row r="1618">
          <cell r="A1618" t="str">
            <v>M3853</v>
          </cell>
          <cell r="B1618" t="str">
            <v>Tacha refletiva em resina sintética monodirecional sem pino - tipo III</v>
          </cell>
          <cell r="C1618" t="str">
            <v>un</v>
          </cell>
          <cell r="D1618">
            <v>37.503599999999999</v>
          </cell>
        </row>
        <row r="1619">
          <cell r="A1619" t="str">
            <v>M3854</v>
          </cell>
          <cell r="B1619" t="str">
            <v>Tacha refletiva em resina sintética monodirecional sem pino - tipo IV</v>
          </cell>
          <cell r="C1619" t="str">
            <v>un</v>
          </cell>
          <cell r="D1619">
            <v>41.592300000000002</v>
          </cell>
        </row>
        <row r="1620">
          <cell r="A1620" t="str">
            <v>M3855</v>
          </cell>
          <cell r="B1620" t="str">
            <v>Tacha refletiva metálica bidirecional com dois pinos - tipo II</v>
          </cell>
          <cell r="C1620" t="str">
            <v>un</v>
          </cell>
          <cell r="D1620">
            <v>25.759499999999999</v>
          </cell>
        </row>
        <row r="1621">
          <cell r="A1621" t="str">
            <v>M3856</v>
          </cell>
          <cell r="B1621" t="str">
            <v>Tacha refletiva metálica bidirecional com dois pinos - tipo III</v>
          </cell>
          <cell r="C1621" t="str">
            <v>un</v>
          </cell>
          <cell r="D1621">
            <v>22.762</v>
          </cell>
        </row>
        <row r="1622">
          <cell r="A1622" t="str">
            <v>M3857</v>
          </cell>
          <cell r="B1622" t="str">
            <v>Tacha refletiva metálica bidirecional com dois pinos - tipo IV</v>
          </cell>
          <cell r="C1622" t="str">
            <v>un</v>
          </cell>
          <cell r="D1622">
            <v>56.404899999999998</v>
          </cell>
        </row>
        <row r="1623">
          <cell r="A1623" t="str">
            <v>M3858</v>
          </cell>
          <cell r="B1623" t="str">
            <v>Tacha refletiva metálica bidirecional com um pino - tipo II</v>
          </cell>
          <cell r="C1623" t="str">
            <v>un</v>
          </cell>
          <cell r="D1623">
            <v>23.1112</v>
          </cell>
        </row>
        <row r="1624">
          <cell r="A1624" t="str">
            <v>M3859</v>
          </cell>
          <cell r="B1624" t="str">
            <v>Tacha refletiva metálica bidirecional com um pino - tipo III</v>
          </cell>
          <cell r="C1624" t="str">
            <v>un</v>
          </cell>
          <cell r="D1624">
            <v>19.7028</v>
          </cell>
        </row>
        <row r="1625">
          <cell r="A1625" t="str">
            <v>M3860</v>
          </cell>
          <cell r="B1625" t="str">
            <v>Tacha refletiva metálica bidirecional com um pino - tipo IV</v>
          </cell>
          <cell r="C1625" t="str">
            <v>un</v>
          </cell>
          <cell r="D1625">
            <v>55.063699999999997</v>
          </cell>
        </row>
        <row r="1626">
          <cell r="A1626" t="str">
            <v>M3861</v>
          </cell>
          <cell r="B1626" t="str">
            <v>Tacha refletiva metálica monodirecional com dois pinos - tipo II</v>
          </cell>
          <cell r="C1626" t="str">
            <v>un</v>
          </cell>
          <cell r="D1626">
            <v>20.692799999999998</v>
          </cell>
        </row>
        <row r="1627">
          <cell r="A1627" t="str">
            <v>M3862</v>
          </cell>
          <cell r="B1627" t="str">
            <v>Tacha refletiva metálica monodirecional com dois pinos - tipo III</v>
          </cell>
          <cell r="C1627" t="str">
            <v>un</v>
          </cell>
          <cell r="D1627">
            <v>19.2026</v>
          </cell>
        </row>
        <row r="1628">
          <cell r="A1628" t="str">
            <v>M3863</v>
          </cell>
          <cell r="B1628" t="str">
            <v>Tacha refletiva metálica monodirecional com dois pinos - tipo IV</v>
          </cell>
          <cell r="C1628" t="str">
            <v>un</v>
          </cell>
          <cell r="D1628">
            <v>48.4009</v>
          </cell>
        </row>
        <row r="1629">
          <cell r="A1629" t="str">
            <v>M3864</v>
          </cell>
          <cell r="B1629" t="str">
            <v>Tacha refletiva metálica monodirecional com um pino - tipo II</v>
          </cell>
          <cell r="C1629" t="str">
            <v>un</v>
          </cell>
          <cell r="D1629">
            <v>17.1203</v>
          </cell>
        </row>
        <row r="1630">
          <cell r="A1630" t="str">
            <v>M3865</v>
          </cell>
          <cell r="B1630" t="str">
            <v>Tacha refletiva metálica monodirecional com um pino - tipo III</v>
          </cell>
          <cell r="C1630" t="str">
            <v>un</v>
          </cell>
          <cell r="D1630">
            <v>16.040700000000001</v>
          </cell>
        </row>
        <row r="1631">
          <cell r="A1631" t="str">
            <v>M3866</v>
          </cell>
          <cell r="B1631" t="str">
            <v>Tacha refletiva metálica monodirecional com um pino - tipo IV</v>
          </cell>
          <cell r="C1631" t="str">
            <v>un</v>
          </cell>
          <cell r="D1631">
            <v>50.271299999999997</v>
          </cell>
        </row>
        <row r="1632">
          <cell r="A1632" t="str">
            <v>M3867</v>
          </cell>
          <cell r="B1632" t="str">
            <v>Tachão refletivo em plástico injetado bidirecional</v>
          </cell>
          <cell r="C1632" t="str">
            <v>un</v>
          </cell>
          <cell r="D1632">
            <v>66.991799999999998</v>
          </cell>
        </row>
        <row r="1633">
          <cell r="A1633" t="str">
            <v>M3868</v>
          </cell>
          <cell r="B1633" t="str">
            <v>Tachão refletivo em plástico injetado monodirecional</v>
          </cell>
          <cell r="C1633" t="str">
            <v>un</v>
          </cell>
          <cell r="D1633">
            <v>64.764099999999999</v>
          </cell>
        </row>
        <row r="1634">
          <cell r="A1634" t="str">
            <v>M3869</v>
          </cell>
          <cell r="B1634" t="str">
            <v>Tachão refletivo em resina sintética bidirecional</v>
          </cell>
          <cell r="C1634" t="str">
            <v>un</v>
          </cell>
          <cell r="D1634">
            <v>56.887099999999997</v>
          </cell>
        </row>
        <row r="1635">
          <cell r="A1635" t="str">
            <v>M3870</v>
          </cell>
          <cell r="B1635" t="str">
            <v>Tachão refletivo em resina sintética monodirecional</v>
          </cell>
          <cell r="C1635" t="str">
            <v>un</v>
          </cell>
          <cell r="D1635">
            <v>54.9313</v>
          </cell>
        </row>
        <row r="1636">
          <cell r="A1636" t="str">
            <v>M3900</v>
          </cell>
          <cell r="B1636" t="str">
            <v>Emulsão asfáltica com polímero - RR-1C-E</v>
          </cell>
          <cell r="C1636" t="str">
            <v>t</v>
          </cell>
          <cell r="D1636" t="str">
            <v>-</v>
          </cell>
        </row>
        <row r="1637">
          <cell r="A1637" t="str">
            <v>M3901</v>
          </cell>
          <cell r="B1637" t="str">
            <v>Reservatório metálico tipo taça - capacidade de 5.000 l</v>
          </cell>
          <cell r="C1637" t="str">
            <v>un</v>
          </cell>
          <cell r="D1637">
            <v>18207.6646</v>
          </cell>
        </row>
        <row r="1638">
          <cell r="A1638" t="str">
            <v>M3902</v>
          </cell>
          <cell r="B1638" t="str">
            <v>Reservatório metálico tipo taça - capacidade de 10.000 l</v>
          </cell>
          <cell r="C1638" t="str">
            <v>un</v>
          </cell>
          <cell r="D1638">
            <v>26319.821</v>
          </cell>
        </row>
        <row r="1639">
          <cell r="A1639" t="str">
            <v>M3903</v>
          </cell>
          <cell r="B1639" t="str">
            <v>Reservatório metálico tipo taça - capacidade de 20.000 l</v>
          </cell>
          <cell r="C1639" t="str">
            <v>un</v>
          </cell>
          <cell r="D1639">
            <v>39413.878400000001</v>
          </cell>
        </row>
        <row r="1640">
          <cell r="A1640" t="str">
            <v>M3904</v>
          </cell>
          <cell r="B1640" t="str">
            <v>Reservatório metálico tipo taça - capacidade de 30.000 l</v>
          </cell>
          <cell r="C1640" t="str">
            <v>un</v>
          </cell>
          <cell r="D1640">
            <v>54385.6561</v>
          </cell>
        </row>
        <row r="1641">
          <cell r="A1641" t="str">
            <v>M3905</v>
          </cell>
          <cell r="B1641" t="str">
            <v>AMV tipo TR37, abertura 1:8, bitola métrica</v>
          </cell>
          <cell r="C1641" t="str">
            <v>un</v>
          </cell>
          <cell r="D1641" t="str">
            <v>-</v>
          </cell>
        </row>
        <row r="1642">
          <cell r="A1642" t="str">
            <v>M3906</v>
          </cell>
          <cell r="B1642" t="str">
            <v>AMV tipo TR37, abertura 1:10, bitola métrica</v>
          </cell>
          <cell r="C1642" t="str">
            <v>un</v>
          </cell>
          <cell r="D1642" t="str">
            <v>-</v>
          </cell>
        </row>
        <row r="1643">
          <cell r="A1643" t="str">
            <v>M3907</v>
          </cell>
          <cell r="B1643" t="str">
            <v>AMV tipo TR37, abertura 1:12, bitola métrica</v>
          </cell>
          <cell r="C1643" t="str">
            <v>un</v>
          </cell>
          <cell r="D1643" t="str">
            <v>-</v>
          </cell>
        </row>
        <row r="1644">
          <cell r="A1644" t="str">
            <v>M3908</v>
          </cell>
          <cell r="B1644" t="str">
            <v>AMV tipo TR37, abertura 1:14, bitola métrica</v>
          </cell>
          <cell r="C1644" t="str">
            <v>un</v>
          </cell>
          <cell r="D1644" t="str">
            <v>-</v>
          </cell>
        </row>
        <row r="1645">
          <cell r="A1645" t="str">
            <v>M3909</v>
          </cell>
          <cell r="B1645" t="str">
            <v>Bico para corte a plasma manual - 65A</v>
          </cell>
          <cell r="C1645" t="str">
            <v>un</v>
          </cell>
          <cell r="D1645">
            <v>64.415499999999994</v>
          </cell>
        </row>
        <row r="1646">
          <cell r="A1646" t="str">
            <v>M3910</v>
          </cell>
          <cell r="B1646" t="str">
            <v>Bico para corte a plasma manual - 45A</v>
          </cell>
          <cell r="C1646" t="str">
            <v>un</v>
          </cell>
          <cell r="D1646">
            <v>62.389400000000002</v>
          </cell>
        </row>
        <row r="1647">
          <cell r="A1647" t="str">
            <v>M3911</v>
          </cell>
          <cell r="B1647" t="str">
            <v>Bocal para corte a plasma manual - 45A/65A</v>
          </cell>
          <cell r="C1647" t="str">
            <v>un</v>
          </cell>
          <cell r="D1647">
            <v>169.7363</v>
          </cell>
        </row>
        <row r="1648">
          <cell r="A1648" t="str">
            <v>M3912</v>
          </cell>
          <cell r="B1648" t="str">
            <v>Capa de retenção para corte a plasma manual - 45A/65A</v>
          </cell>
          <cell r="C1648" t="str">
            <v>un</v>
          </cell>
          <cell r="D1648">
            <v>271.81540000000001</v>
          </cell>
        </row>
        <row r="1649">
          <cell r="A1649" t="str">
            <v>M3913</v>
          </cell>
          <cell r="B1649" t="str">
            <v>Eletrodo para corte a plasma manual - 45A/65A</v>
          </cell>
          <cell r="C1649" t="str">
            <v>un</v>
          </cell>
          <cell r="D1649">
            <v>76.143500000000003</v>
          </cell>
        </row>
        <row r="1650">
          <cell r="A1650" t="str">
            <v>M3914</v>
          </cell>
          <cell r="B1650" t="str">
            <v>Distribuidor de gás para corte a plasma manual - 45A/65A</v>
          </cell>
          <cell r="C1650" t="str">
            <v>un</v>
          </cell>
          <cell r="D1650">
            <v>173.1035</v>
          </cell>
        </row>
        <row r="1651">
          <cell r="A1651" t="str">
            <v>M3915</v>
          </cell>
          <cell r="B1651" t="str">
            <v>Parafuso de cabeça sextavada em aço inox - D = 12,7 mm (1/2") e C = 38,1 mm (1.1/2")</v>
          </cell>
          <cell r="C1651" t="str">
            <v>un</v>
          </cell>
          <cell r="D1651">
            <v>4.5895999999999999</v>
          </cell>
        </row>
        <row r="1652">
          <cell r="A1652" t="str">
            <v>M3916</v>
          </cell>
          <cell r="B1652" t="str">
            <v>Porca sextavada em aço inox para parafuso - D = 12,7 mm (1/2")</v>
          </cell>
          <cell r="C1652" t="str">
            <v>un</v>
          </cell>
          <cell r="D1652">
            <v>1.7690999999999999</v>
          </cell>
        </row>
        <row r="1653">
          <cell r="A1653" t="str">
            <v>M3917</v>
          </cell>
          <cell r="B1653" t="str">
            <v>Arruela lisa em aço inox - D = 12,7 mm (1/2")</v>
          </cell>
          <cell r="C1653" t="str">
            <v>un</v>
          </cell>
          <cell r="D1653">
            <v>0.75329999999999997</v>
          </cell>
        </row>
        <row r="1654">
          <cell r="A1654" t="str">
            <v>M3918</v>
          </cell>
          <cell r="B1654" t="str">
            <v>Disco de corte com 80 dentes multimaterial - D = 250 mm</v>
          </cell>
          <cell r="C1654" t="str">
            <v>un</v>
          </cell>
          <cell r="D1654">
            <v>405.71800000000002</v>
          </cell>
        </row>
        <row r="1655">
          <cell r="A1655" t="str">
            <v>M3919</v>
          </cell>
          <cell r="B1655" t="str">
            <v>Lixa d'água Nº 360</v>
          </cell>
          <cell r="C1655" t="str">
            <v>un</v>
          </cell>
          <cell r="D1655">
            <v>1.2</v>
          </cell>
        </row>
        <row r="1656">
          <cell r="A1656" t="str">
            <v>M3920</v>
          </cell>
          <cell r="B1656" t="str">
            <v>Diluente para tinta epóxi bicomponente ou tricomponente</v>
          </cell>
          <cell r="C1656" t="str">
            <v>l</v>
          </cell>
          <cell r="D1656">
            <v>48.617899999999999</v>
          </cell>
        </row>
        <row r="1657">
          <cell r="A1657" t="str">
            <v>M3921</v>
          </cell>
          <cell r="B1657" t="str">
            <v>Tinta à base de resina epóxi óxido de ferro</v>
          </cell>
          <cell r="C1657" t="str">
            <v>l</v>
          </cell>
          <cell r="D1657">
            <v>122.893</v>
          </cell>
        </row>
        <row r="1658">
          <cell r="A1658" t="str">
            <v>M3922</v>
          </cell>
          <cell r="B1658" t="str">
            <v>Diluente para esmalte poliuretano de dois componentes</v>
          </cell>
          <cell r="C1658" t="str">
            <v>l</v>
          </cell>
          <cell r="D1658">
            <v>81.502499999999998</v>
          </cell>
        </row>
        <row r="1659">
          <cell r="A1659" t="str">
            <v>M3923</v>
          </cell>
          <cell r="B1659" t="str">
            <v>Tinta esmalte poliuretano bicomponente</v>
          </cell>
          <cell r="C1659" t="str">
            <v>l</v>
          </cell>
          <cell r="D1659">
            <v>147.0684</v>
          </cell>
        </row>
        <row r="1660">
          <cell r="A1660" t="str">
            <v>M3924</v>
          </cell>
          <cell r="B1660" t="str">
            <v>Catalisador para tinta fosfatizante</v>
          </cell>
          <cell r="C1660" t="str">
            <v>l</v>
          </cell>
          <cell r="D1660">
            <v>59.915100000000002</v>
          </cell>
        </row>
        <row r="1661">
          <cell r="A1661" t="str">
            <v>M3925</v>
          </cell>
          <cell r="B1661" t="str">
            <v>Tinta fosfatizante para fundo preparador de pintura</v>
          </cell>
          <cell r="C1661" t="str">
            <v>l</v>
          </cell>
          <cell r="D1661">
            <v>79.248000000000005</v>
          </cell>
        </row>
        <row r="1662">
          <cell r="A1662" t="str">
            <v>M3926</v>
          </cell>
          <cell r="B1662" t="str">
            <v>Luva em aço galvanizado com rosca BSP classe leve - D = 12,5 mm (1/2")</v>
          </cell>
          <cell r="C1662" t="str">
            <v>un</v>
          </cell>
          <cell r="D1662">
            <v>4.01</v>
          </cell>
        </row>
        <row r="1663">
          <cell r="A1663" t="str">
            <v>M3927</v>
          </cell>
          <cell r="B1663" t="str">
            <v>Plug tipo bujão em aço galvanizado com rosca BSP - D = 15 mm (1/2")</v>
          </cell>
          <cell r="C1663" t="str">
            <v>un</v>
          </cell>
          <cell r="D1663">
            <v>3.8092999999999999</v>
          </cell>
        </row>
        <row r="1664">
          <cell r="A1664" t="str">
            <v>M3928</v>
          </cell>
          <cell r="B1664" t="str">
            <v>Tubo em aço-carbono - E = 3,35 mm e D = 80 mm (3")</v>
          </cell>
          <cell r="C1664" t="str">
            <v>m</v>
          </cell>
          <cell r="D1664">
            <v>65.419200000000004</v>
          </cell>
        </row>
        <row r="1665">
          <cell r="A1665" t="str">
            <v>M3929</v>
          </cell>
          <cell r="B1665" t="str">
            <v>Tubo em aço-carbono - E = 3,00 mm e D = 150 mm (6")</v>
          </cell>
          <cell r="C1665" t="str">
            <v>m</v>
          </cell>
          <cell r="D1665">
            <v>148.57060000000001</v>
          </cell>
        </row>
        <row r="1666">
          <cell r="A1666" t="str">
            <v>M3931</v>
          </cell>
          <cell r="B1666" t="str">
            <v>Cantoneira em alumínio de abas iguais - L = 38,1 mm e E = 4,76 mm</v>
          </cell>
          <cell r="C1666" t="str">
            <v>kg</v>
          </cell>
          <cell r="D1666">
            <v>33.177799999999998</v>
          </cell>
        </row>
        <row r="1667">
          <cell r="A1667" t="str">
            <v>M3932</v>
          </cell>
          <cell r="B1667" t="str">
            <v>Parafuso de cabeça sextavada em aço inox - D = 8 mm (M8) e C = 20 mm</v>
          </cell>
          <cell r="C1667" t="str">
            <v>un</v>
          </cell>
          <cell r="D1667">
            <v>1.3213999999999999</v>
          </cell>
        </row>
        <row r="1668">
          <cell r="A1668" t="str">
            <v>M3933</v>
          </cell>
          <cell r="B1668" t="str">
            <v>Porca sextavada em aço inox para parafuso - D = 8 mm (M8)</v>
          </cell>
          <cell r="C1668" t="str">
            <v>un</v>
          </cell>
          <cell r="D1668">
            <v>0.5605</v>
          </cell>
        </row>
        <row r="1669">
          <cell r="A1669" t="str">
            <v>M3934</v>
          </cell>
          <cell r="B1669" t="str">
            <v>Arruela lisa em aço inox para parafuso - D = 8,4 mm (M8)</v>
          </cell>
          <cell r="C1669" t="str">
            <v>un</v>
          </cell>
          <cell r="D1669">
            <v>0.1973</v>
          </cell>
        </row>
        <row r="1670">
          <cell r="A1670" t="str">
            <v>M3935</v>
          </cell>
          <cell r="B1670" t="str">
            <v>Arruela de pressão em aço inox para parafuso - D = 8,1 mm (M8)</v>
          </cell>
          <cell r="C1670" t="str">
            <v>un</v>
          </cell>
          <cell r="D1670">
            <v>0.25740000000000002</v>
          </cell>
        </row>
        <row r="1671">
          <cell r="A1671" t="str">
            <v>M3936</v>
          </cell>
          <cell r="B1671" t="str">
            <v>Parafuso de cabeça sextavada em aço inox - D = 12,7 mm (1/2") e C = 19,05 mm (3/4")</v>
          </cell>
          <cell r="C1671" t="str">
            <v>un</v>
          </cell>
          <cell r="D1671">
            <v>4.0492999999999997</v>
          </cell>
        </row>
        <row r="1672">
          <cell r="A1672" t="str">
            <v>M3939</v>
          </cell>
          <cell r="B1672" t="str">
            <v>Barra redonda em aço SAE 1020 - D = 25,4 mm (1")</v>
          </cell>
          <cell r="C1672" t="str">
            <v>m</v>
          </cell>
          <cell r="D1672">
            <v>40.882300000000001</v>
          </cell>
        </row>
        <row r="1673">
          <cell r="A1673" t="str">
            <v>M3947</v>
          </cell>
          <cell r="B1673" t="str">
            <v>Tubo em aço - E = 3,00 mm e seção de 40 x 40 mm</v>
          </cell>
          <cell r="C1673" t="str">
            <v>m</v>
          </cell>
          <cell r="D1673">
            <v>35.731299999999997</v>
          </cell>
        </row>
        <row r="1674">
          <cell r="A1674" t="str">
            <v>M3949</v>
          </cell>
          <cell r="B1674" t="str">
            <v>Desmoldante para fôrmas metálicas</v>
          </cell>
          <cell r="C1674" t="str">
            <v>l</v>
          </cell>
          <cell r="D1674">
            <v>18.171099999999999</v>
          </cell>
        </row>
        <row r="1675">
          <cell r="A1675" t="str">
            <v>M4413</v>
          </cell>
          <cell r="B1675" t="str">
            <v>Arame E70S6 para solda MIG/MAG - D = 0,9 mm</v>
          </cell>
          <cell r="C1675" t="str">
            <v>kg</v>
          </cell>
          <cell r="D1675">
            <v>19.334499999999998</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workbookViewId="0">
      <selection activeCell="O35" sqref="O35"/>
    </sheetView>
    <sheetView tabSelected="1" workbookViewId="1">
      <selection activeCell="E35" sqref="E35"/>
    </sheetView>
  </sheetViews>
  <sheetFormatPr defaultRowHeight="12.75"/>
  <cols>
    <col min="1" max="1" width="11.85546875" customWidth="1"/>
    <col min="2" max="2" width="6.5703125" customWidth="1"/>
    <col min="3" max="3" width="7.5703125" customWidth="1"/>
    <col min="4" max="4" width="7.140625" customWidth="1"/>
    <col min="5" max="5" width="26.140625" customWidth="1"/>
    <col min="6" max="6" width="6.85546875" customWidth="1"/>
    <col min="7" max="7" width="5.140625" customWidth="1"/>
    <col min="8" max="8" width="7" customWidth="1"/>
    <col min="9" max="9" width="10.28515625" customWidth="1"/>
    <col min="10" max="10" width="9.140625" customWidth="1"/>
    <col min="11" max="11" width="10.140625" customWidth="1"/>
  </cols>
  <sheetData>
    <row r="1" spans="1:11" ht="17.45" customHeight="1">
      <c r="A1" s="578"/>
      <c r="B1" s="581" t="s">
        <v>0</v>
      </c>
      <c r="C1" s="581"/>
      <c r="D1" s="581"/>
      <c r="E1" s="581"/>
      <c r="F1" s="581"/>
      <c r="G1" s="583"/>
      <c r="H1" s="583"/>
      <c r="I1" s="583"/>
      <c r="J1" s="583"/>
      <c r="K1" s="584"/>
    </row>
    <row r="2" spans="1:11" ht="10.9" customHeight="1">
      <c r="A2" s="579"/>
      <c r="B2" s="582"/>
      <c r="C2" s="582"/>
      <c r="D2" s="582"/>
      <c r="E2" s="582"/>
      <c r="F2" s="582"/>
      <c r="G2" s="585"/>
      <c r="H2" s="585"/>
      <c r="I2" s="585"/>
      <c r="J2" s="585"/>
      <c r="K2" s="36"/>
    </row>
    <row r="3" spans="1:11" ht="5.85" customHeight="1">
      <c r="A3" s="579"/>
      <c r="B3" s="582"/>
      <c r="C3" s="582"/>
      <c r="D3" s="582"/>
      <c r="E3" s="582"/>
      <c r="F3" s="582"/>
      <c r="G3" s="585"/>
      <c r="H3" s="585"/>
      <c r="I3" s="585"/>
      <c r="J3" s="585"/>
      <c r="K3" s="586"/>
    </row>
    <row r="4" spans="1:11" ht="12.95" customHeight="1">
      <c r="A4" s="579"/>
      <c r="B4" s="587" t="s">
        <v>1</v>
      </c>
      <c r="C4" s="587"/>
      <c r="D4" s="587"/>
      <c r="E4" s="587"/>
      <c r="F4" s="585"/>
      <c r="G4" s="585"/>
      <c r="H4" s="585"/>
      <c r="I4" s="588"/>
      <c r="J4" s="588"/>
      <c r="K4" s="589"/>
    </row>
    <row r="5" spans="1:11" ht="1.5" customHeight="1">
      <c r="A5" s="580"/>
      <c r="B5" s="590"/>
      <c r="C5" s="591"/>
      <c r="D5" s="591"/>
      <c r="E5" s="591"/>
      <c r="F5" s="591"/>
      <c r="G5" s="591"/>
      <c r="H5" s="591"/>
      <c r="I5" s="591"/>
      <c r="J5" s="591"/>
      <c r="K5" s="592"/>
    </row>
    <row r="6" spans="1:11" ht="11.65" customHeight="1">
      <c r="A6" s="593" t="str">
        <f>'ORÇAMENTO_S DESON'!A6</f>
        <v>Serviço: Implantação e Restauração Rodoviária</v>
      </c>
      <c r="B6" s="594"/>
      <c r="C6" s="594"/>
      <c r="D6" s="594"/>
      <c r="E6" s="594"/>
      <c r="F6" s="594"/>
      <c r="G6" s="594"/>
      <c r="H6" s="594"/>
      <c r="I6" s="594" t="str">
        <f>'ORÇAMENTO_S DESON'!H6</f>
        <v>Ano: 2025</v>
      </c>
      <c r="J6" s="594"/>
      <c r="K6" s="595"/>
    </row>
    <row r="7" spans="1:11" ht="33" customHeight="1">
      <c r="A7" s="596" t="str">
        <f>'ORÇAMENTO_S DESON'!A7</f>
        <v>Orçamento: Projeto Executivo para Implantação e Pavimentação da Rodovia PE-044 (Versão Onerada)</v>
      </c>
      <c r="B7" s="597"/>
      <c r="C7" s="597"/>
      <c r="D7" s="597"/>
      <c r="E7" s="597"/>
      <c r="F7" s="597"/>
      <c r="G7" s="597"/>
      <c r="H7" s="597"/>
      <c r="I7" s="597" t="str">
        <f>'ORÇAMENTO_S DESON'!H7</f>
        <v>Rodovia: PE-044</v>
      </c>
      <c r="J7" s="597"/>
      <c r="K7" s="598"/>
    </row>
    <row r="8" spans="1:11" ht="11.65" customHeight="1">
      <c r="A8" s="596" t="str">
        <f>'ORÇAMENTO_S DESON'!A8</f>
        <v>Trecho: ITAQUITINGA – PRESÍDIO DE ITAQUITINGA II &amp; CHÃ DE SAPÉ – INTERSEÇÃO COM PE-044</v>
      </c>
      <c r="B8" s="597"/>
      <c r="C8" s="597"/>
      <c r="D8" s="597"/>
      <c r="E8" s="597"/>
      <c r="F8" s="597"/>
      <c r="G8" s="597"/>
      <c r="H8" s="597"/>
      <c r="I8" s="597" t="str">
        <f>'ORÇAMENTO_S DESON'!H8</f>
        <v>Extensão:12,21 Km</v>
      </c>
      <c r="J8" s="597"/>
      <c r="K8" s="598"/>
    </row>
    <row r="9" spans="1:11" ht="11.65" customHeight="1">
      <c r="A9" s="596" t="str">
        <f>'ORÇAMENTO_S DESON'!A9</f>
        <v>BDI: 21,88 % (Geral) e 15,61% (Diferenciado)</v>
      </c>
      <c r="B9" s="597"/>
      <c r="C9" s="597"/>
      <c r="D9" s="597"/>
      <c r="E9" s="597"/>
      <c r="F9" s="602" t="str">
        <f>'ORÇAMENTO_S DESON'!E9</f>
        <v>Data Base: OUT-2025</v>
      </c>
      <c r="G9" s="597"/>
      <c r="H9" s="597"/>
      <c r="I9" s="3" t="str">
        <f>'ORÇAMENTO_S DESON'!H9</f>
        <v>Preço Total:</v>
      </c>
      <c r="J9" s="603">
        <f>SUM(J23)</f>
        <v>38146183.149999999</v>
      </c>
      <c r="K9" s="604"/>
    </row>
    <row r="10" spans="1:11" ht="5.85" customHeight="1">
      <c r="A10" s="605"/>
      <c r="B10" s="606"/>
      <c r="C10" s="606"/>
      <c r="D10" s="606"/>
      <c r="E10" s="606"/>
      <c r="F10" s="606"/>
      <c r="G10" s="606"/>
      <c r="H10" s="606"/>
      <c r="I10" s="606"/>
      <c r="J10" s="606"/>
      <c r="K10" s="607"/>
    </row>
    <row r="11" spans="1:11" ht="5.85" customHeight="1">
      <c r="A11" s="599"/>
      <c r="B11" s="600"/>
      <c r="C11" s="600"/>
      <c r="D11" s="600"/>
      <c r="E11" s="600"/>
      <c r="F11" s="600"/>
      <c r="G11" s="600"/>
      <c r="H11" s="600"/>
      <c r="I11" s="600"/>
      <c r="J11" s="600"/>
      <c r="K11" s="601"/>
    </row>
    <row r="12" spans="1:11" ht="15" customHeight="1">
      <c r="A12" s="575" t="s">
        <v>2</v>
      </c>
      <c r="B12" s="576"/>
      <c r="C12" s="576"/>
      <c r="D12" s="576"/>
      <c r="E12" s="576"/>
      <c r="F12" s="576"/>
      <c r="G12" s="576"/>
      <c r="H12" s="576"/>
      <c r="I12" s="576"/>
      <c r="J12" s="576"/>
      <c r="K12" s="577"/>
    </row>
    <row r="13" spans="1:11" ht="21.6" customHeight="1">
      <c r="A13" s="58" t="s">
        <v>365</v>
      </c>
      <c r="B13" s="618" t="s">
        <v>227</v>
      </c>
      <c r="C13" s="619"/>
      <c r="D13" s="619"/>
      <c r="E13" s="619"/>
      <c r="F13" s="619"/>
      <c r="G13" s="619"/>
      <c r="H13" s="620"/>
      <c r="I13" s="59" t="s">
        <v>4</v>
      </c>
      <c r="J13" s="621" t="s">
        <v>364</v>
      </c>
      <c r="K13" s="622"/>
    </row>
    <row r="14" spans="1:11" ht="20.100000000000001" customHeight="1">
      <c r="A14" s="1" t="str">
        <f>'ORÇAMENTO_S DESON'!A13</f>
        <v>01</v>
      </c>
      <c r="B14" s="611" t="str">
        <f>'ORÇAMENTO_S DESON'!D13</f>
        <v>ADMINISTRAÇÃO LOCAL</v>
      </c>
      <c r="C14" s="611"/>
      <c r="D14" s="611"/>
      <c r="E14" s="611"/>
      <c r="F14" s="611"/>
      <c r="G14" s="611"/>
      <c r="H14" s="611"/>
      <c r="I14" s="2">
        <f t="shared" ref="I14:I22" si="0">J14/$J$23</f>
        <v>9.1410736594232503E-2</v>
      </c>
      <c r="J14" s="612">
        <f>'ORÇAMENTO_S DESON'!J13</f>
        <v>3486970.7</v>
      </c>
      <c r="K14" s="613"/>
    </row>
    <row r="15" spans="1:11" ht="20.100000000000001" customHeight="1">
      <c r="A15" s="1" t="str">
        <f>'ORÇAMENTO_S DESON'!A15</f>
        <v>02</v>
      </c>
      <c r="B15" s="611" t="str">
        <f>'ORÇAMENTO_S DESON'!D15</f>
        <v>CANTEIRO DE OBRAS</v>
      </c>
      <c r="C15" s="611"/>
      <c r="D15" s="611"/>
      <c r="E15" s="611"/>
      <c r="F15" s="611"/>
      <c r="G15" s="611"/>
      <c r="H15" s="611"/>
      <c r="I15" s="2">
        <f t="shared" si="0"/>
        <v>1.481139194918378E-2</v>
      </c>
      <c r="J15" s="612">
        <f>'ORÇAMENTO_S DESON'!J15</f>
        <v>564998.06999999995</v>
      </c>
      <c r="K15" s="613"/>
    </row>
    <row r="16" spans="1:11" ht="20.100000000000001" customHeight="1">
      <c r="A16" s="1" t="str">
        <f>'ORÇAMENTO_S DESON'!A20</f>
        <v>03</v>
      </c>
      <c r="B16" s="611" t="str">
        <f>'ORÇAMENTO_S DESON'!D20</f>
        <v>MOBILIZAÇÃO E DESMOBILIZAÇÃO</v>
      </c>
      <c r="C16" s="611"/>
      <c r="D16" s="611"/>
      <c r="E16" s="611"/>
      <c r="F16" s="611"/>
      <c r="G16" s="611"/>
      <c r="H16" s="611"/>
      <c r="I16" s="2">
        <f t="shared" si="0"/>
        <v>5.1408765912140811E-3</v>
      </c>
      <c r="J16" s="612">
        <f>'ORÇAMENTO_S DESON'!J20</f>
        <v>196104.82</v>
      </c>
      <c r="K16" s="613"/>
    </row>
    <row r="17" spans="1:12" ht="20.100000000000001" customHeight="1">
      <c r="A17" s="1" t="str">
        <f>'ORÇAMENTO_S DESON'!A22</f>
        <v>04</v>
      </c>
      <c r="B17" s="611" t="str">
        <f>'ORÇAMENTO_S DESON'!D22</f>
        <v>DRENAGEM SUPERFICIAL E OBRAS DE ARTE CORRENTES</v>
      </c>
      <c r="C17" s="611"/>
      <c r="D17" s="611"/>
      <c r="E17" s="611"/>
      <c r="F17" s="611"/>
      <c r="G17" s="611"/>
      <c r="H17" s="611"/>
      <c r="I17" s="2">
        <f t="shared" si="0"/>
        <v>0.20779224303598509</v>
      </c>
      <c r="J17" s="612">
        <f>'ORÇAMENTO_S DESON'!J22</f>
        <v>7926480.959999999</v>
      </c>
      <c r="K17" s="613"/>
    </row>
    <row r="18" spans="1:12" ht="20.100000000000001" customHeight="1">
      <c r="A18" s="226" t="s">
        <v>69</v>
      </c>
      <c r="B18" s="615" t="s">
        <v>237</v>
      </c>
      <c r="C18" s="616"/>
      <c r="D18" s="616"/>
      <c r="E18" s="616"/>
      <c r="F18" s="616"/>
      <c r="G18" s="616"/>
      <c r="H18" s="617"/>
      <c r="I18" s="2">
        <f t="shared" si="0"/>
        <v>0.13255705872633292</v>
      </c>
      <c r="J18" s="612">
        <f>'ORÇAMENTO_S DESON'!J64</f>
        <v>5056545.8400000008</v>
      </c>
      <c r="K18" s="613"/>
    </row>
    <row r="19" spans="1:12" ht="20.100000000000001" customHeight="1">
      <c r="A19" s="39" t="s">
        <v>77</v>
      </c>
      <c r="B19" s="611" t="str">
        <f>'ORÇAMENTO_S DESON'!D85</f>
        <v>PAVIMENTAÇÃO</v>
      </c>
      <c r="C19" s="611"/>
      <c r="D19" s="611"/>
      <c r="E19" s="611"/>
      <c r="F19" s="611"/>
      <c r="G19" s="611"/>
      <c r="H19" s="611"/>
      <c r="I19" s="2">
        <f t="shared" si="0"/>
        <v>0.50687672929080463</v>
      </c>
      <c r="J19" s="612">
        <f>'ORÇAMENTO_S DESON'!J85</f>
        <v>19335412.550000001</v>
      </c>
      <c r="K19" s="613"/>
    </row>
    <row r="20" spans="1:12" ht="20.100000000000001" customHeight="1">
      <c r="A20" s="39" t="s">
        <v>104</v>
      </c>
      <c r="B20" s="611" t="str">
        <f>'ORÇAMENTO_S DESON'!D113</f>
        <v>SINALIZAÇÃO E SEGURANÇA VIÁRIA</v>
      </c>
      <c r="C20" s="611"/>
      <c r="D20" s="611"/>
      <c r="E20" s="611"/>
      <c r="F20" s="611"/>
      <c r="G20" s="611"/>
      <c r="H20" s="611"/>
      <c r="I20" s="2">
        <f t="shared" si="0"/>
        <v>2.4600648938057645E-2</v>
      </c>
      <c r="J20" s="612">
        <f>'ORÇAMENTO_S DESON'!J113</f>
        <v>938420.85999999987</v>
      </c>
      <c r="K20" s="613"/>
    </row>
    <row r="21" spans="1:12" ht="20.100000000000001" customHeight="1">
      <c r="A21" s="266" t="s">
        <v>229</v>
      </c>
      <c r="B21" s="615" t="s">
        <v>105</v>
      </c>
      <c r="C21" s="616"/>
      <c r="D21" s="616"/>
      <c r="E21" s="616"/>
      <c r="F21" s="616"/>
      <c r="G21" s="616"/>
      <c r="H21" s="617"/>
      <c r="I21" s="2">
        <f t="shared" si="0"/>
        <v>1.4709610861814359E-2</v>
      </c>
      <c r="J21" s="612">
        <f>'ORÇAMENTO_S DESON'!J142</f>
        <v>561115.50999999989</v>
      </c>
      <c r="K21" s="613"/>
    </row>
    <row r="22" spans="1:12" ht="20.100000000000001" customHeight="1">
      <c r="A22" s="39" t="s">
        <v>230</v>
      </c>
      <c r="B22" s="611" t="s">
        <v>332</v>
      </c>
      <c r="C22" s="611"/>
      <c r="D22" s="611"/>
      <c r="E22" s="611"/>
      <c r="F22" s="611"/>
      <c r="G22" s="611"/>
      <c r="H22" s="611"/>
      <c r="I22" s="2">
        <f t="shared" si="0"/>
        <v>2.1007040123750885E-3</v>
      </c>
      <c r="J22" s="612">
        <f>'ORÇAMENTO_S DESON'!J146</f>
        <v>80133.84</v>
      </c>
      <c r="K22" s="613"/>
    </row>
    <row r="23" spans="1:12" ht="20.100000000000001" customHeight="1">
      <c r="A23" s="608" t="s">
        <v>5</v>
      </c>
      <c r="B23" s="609"/>
      <c r="C23" s="609"/>
      <c r="D23" s="609"/>
      <c r="E23" s="609"/>
      <c r="F23" s="609"/>
      <c r="G23" s="609"/>
      <c r="H23" s="610"/>
      <c r="I23" s="60">
        <f>SUM(I14:I22)</f>
        <v>1.0000000000000002</v>
      </c>
      <c r="J23" s="614">
        <f>SUM(J14:K22)</f>
        <v>38146183.149999999</v>
      </c>
      <c r="K23" s="614"/>
    </row>
    <row r="27" spans="1:12">
      <c r="J27" s="574">
        <f>J23/12.21</f>
        <v>3124175.5241605239</v>
      </c>
      <c r="K27" s="574"/>
      <c r="L27" s="34" t="s">
        <v>642</v>
      </c>
    </row>
    <row r="30" spans="1:12">
      <c r="J30" s="574">
        <f>J19/12.21</f>
        <v>1583571.8714168714</v>
      </c>
      <c r="K30" s="574"/>
      <c r="L30" s="34" t="s">
        <v>643</v>
      </c>
    </row>
  </sheetData>
  <mergeCells count="45">
    <mergeCell ref="J13:K13"/>
    <mergeCell ref="J14:K14"/>
    <mergeCell ref="J15:K15"/>
    <mergeCell ref="J16:K16"/>
    <mergeCell ref="J19:K19"/>
    <mergeCell ref="J18:K18"/>
    <mergeCell ref="B14:H14"/>
    <mergeCell ref="B15:H15"/>
    <mergeCell ref="B16:H16"/>
    <mergeCell ref="B17:H17"/>
    <mergeCell ref="B13:H13"/>
    <mergeCell ref="A23:H23"/>
    <mergeCell ref="B19:H19"/>
    <mergeCell ref="B20:H20"/>
    <mergeCell ref="B22:H22"/>
    <mergeCell ref="J17:K17"/>
    <mergeCell ref="J20:K20"/>
    <mergeCell ref="J22:K22"/>
    <mergeCell ref="J23:K23"/>
    <mergeCell ref="B18:H18"/>
    <mergeCell ref="B21:H21"/>
    <mergeCell ref="J21:K21"/>
    <mergeCell ref="A8:H8"/>
    <mergeCell ref="I8:K8"/>
    <mergeCell ref="A11:K11"/>
    <mergeCell ref="A9:E9"/>
    <mergeCell ref="F9:H9"/>
    <mergeCell ref="J9:K9"/>
    <mergeCell ref="A10:K10"/>
    <mergeCell ref="J27:K27"/>
    <mergeCell ref="J30:K30"/>
    <mergeCell ref="A12:K12"/>
    <mergeCell ref="A1:A5"/>
    <mergeCell ref="B1:F3"/>
    <mergeCell ref="G1:K1"/>
    <mergeCell ref="G2:J2"/>
    <mergeCell ref="G3:K3"/>
    <mergeCell ref="B4:E4"/>
    <mergeCell ref="F4:H4"/>
    <mergeCell ref="I4:K4"/>
    <mergeCell ref="B5:K5"/>
    <mergeCell ref="A6:H6"/>
    <mergeCell ref="I6:K6"/>
    <mergeCell ref="A7:H7"/>
    <mergeCell ref="I7:K7"/>
  </mergeCells>
  <printOptions horizontalCentered="1"/>
  <pageMargins left="0.59055118110236227" right="0.39370078740157483" top="0.98425196850393704" bottom="0.39370078740157483" header="0" footer="0"/>
  <pageSetup paperSize="9" scale="85" fitToHeight="0" orientation="portrait" horizontalDpi="4294967293" r:id="rId1"/>
  <ignoredErrors>
    <ignoredError sqref="A18:A2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2"/>
  <sheetViews>
    <sheetView topLeftCell="A33" zoomScale="160" zoomScaleNormal="160" workbookViewId="0">
      <selection activeCell="G91" sqref="G91"/>
    </sheetView>
    <sheetView topLeftCell="A98" zoomScale="145" zoomScaleNormal="145" workbookViewId="1">
      <selection activeCell="J87" sqref="J87"/>
    </sheetView>
  </sheetViews>
  <sheetFormatPr defaultRowHeight="12.75"/>
  <cols>
    <col min="1" max="1" width="11.85546875" customWidth="1"/>
    <col min="2" max="2" width="9.5703125" customWidth="1"/>
    <col min="3" max="3" width="7.140625" customWidth="1"/>
    <col min="4" max="4" width="62.5703125" customWidth="1"/>
    <col min="5" max="5" width="6.85546875" customWidth="1"/>
    <col min="6" max="6" width="9.28515625" style="38" bestFit="1" customWidth="1"/>
    <col min="7" max="7" width="10.5703125" style="69" customWidth="1"/>
    <col min="8" max="8" width="9.140625" customWidth="1"/>
    <col min="9" max="9" width="10.7109375" customWidth="1"/>
    <col min="10" max="10" width="15.28515625" customWidth="1"/>
    <col min="11" max="11" width="20.28515625" customWidth="1"/>
    <col min="12" max="12" width="18.5703125" customWidth="1"/>
  </cols>
  <sheetData>
    <row r="1" spans="1:12" ht="17.45" customHeight="1">
      <c r="A1" s="623"/>
      <c r="B1" s="581" t="s">
        <v>6</v>
      </c>
      <c r="C1" s="581"/>
      <c r="D1" s="581"/>
      <c r="E1" s="581"/>
      <c r="F1" s="583"/>
      <c r="G1" s="583"/>
      <c r="H1" s="583"/>
      <c r="I1" s="583"/>
      <c r="J1" s="584"/>
    </row>
    <row r="2" spans="1:12" ht="10.9" customHeight="1">
      <c r="A2" s="624"/>
      <c r="B2" s="582"/>
      <c r="C2" s="582"/>
      <c r="D2" s="582"/>
      <c r="E2" s="582"/>
      <c r="F2" s="585"/>
      <c r="G2" s="585"/>
      <c r="H2" s="585"/>
      <c r="I2" s="585"/>
      <c r="J2" s="36"/>
    </row>
    <row r="3" spans="1:12" ht="5.85" customHeight="1">
      <c r="A3" s="624"/>
      <c r="B3" s="582"/>
      <c r="C3" s="582"/>
      <c r="D3" s="582"/>
      <c r="E3" s="582"/>
      <c r="F3" s="585"/>
      <c r="G3" s="585"/>
      <c r="H3" s="585"/>
      <c r="I3" s="585"/>
      <c r="J3" s="586"/>
    </row>
    <row r="4" spans="1:12" ht="12.95" customHeight="1">
      <c r="A4" s="624"/>
      <c r="B4" s="587" t="s">
        <v>1</v>
      </c>
      <c r="C4" s="587"/>
      <c r="D4" s="587"/>
      <c r="E4" s="585"/>
      <c r="F4" s="585"/>
      <c r="G4" s="585"/>
      <c r="H4" s="588"/>
      <c r="I4" s="588"/>
      <c r="J4" s="589"/>
    </row>
    <row r="5" spans="1:12" ht="1.5" customHeight="1">
      <c r="A5" s="580"/>
      <c r="B5" s="590"/>
      <c r="C5" s="591"/>
      <c r="D5" s="591"/>
      <c r="E5" s="591"/>
      <c r="F5" s="591"/>
      <c r="G5" s="591"/>
      <c r="H5" s="591"/>
      <c r="I5" s="591"/>
      <c r="J5" s="592"/>
    </row>
    <row r="6" spans="1:12" ht="15" customHeight="1">
      <c r="A6" s="593" t="s">
        <v>816</v>
      </c>
      <c r="B6" s="594"/>
      <c r="C6" s="594"/>
      <c r="D6" s="594"/>
      <c r="E6" s="594"/>
      <c r="F6" s="594"/>
      <c r="G6" s="594"/>
      <c r="H6" s="594" t="s">
        <v>7</v>
      </c>
      <c r="I6" s="594"/>
      <c r="J6" s="595"/>
    </row>
    <row r="7" spans="1:12" ht="15" customHeight="1">
      <c r="A7" s="631" t="s">
        <v>814</v>
      </c>
      <c r="B7" s="632"/>
      <c r="C7" s="632"/>
      <c r="D7" s="632"/>
      <c r="E7" s="632"/>
      <c r="F7" s="632"/>
      <c r="G7" s="632"/>
      <c r="H7" s="597" t="s">
        <v>374</v>
      </c>
      <c r="I7" s="597"/>
      <c r="J7" s="598"/>
      <c r="L7" s="18"/>
    </row>
    <row r="8" spans="1:12" ht="15" customHeight="1">
      <c r="A8" s="596" t="s">
        <v>233</v>
      </c>
      <c r="B8" s="597"/>
      <c r="C8" s="597"/>
      <c r="D8" s="597"/>
      <c r="E8" s="597"/>
      <c r="F8" s="597"/>
      <c r="G8" s="597"/>
      <c r="H8" s="633" t="s">
        <v>232</v>
      </c>
      <c r="I8" s="633"/>
      <c r="J8" s="634"/>
      <c r="L8" s="37"/>
    </row>
    <row r="9" spans="1:12" ht="15" customHeight="1">
      <c r="A9" s="626" t="s">
        <v>234</v>
      </c>
      <c r="B9" s="594"/>
      <c r="C9" s="594"/>
      <c r="D9" s="627"/>
      <c r="E9" s="602" t="s">
        <v>647</v>
      </c>
      <c r="F9" s="597"/>
      <c r="G9" s="597"/>
      <c r="H9" s="35" t="s">
        <v>8</v>
      </c>
      <c r="I9" s="603">
        <f>J148</f>
        <v>38146183.149999999</v>
      </c>
      <c r="J9" s="604"/>
      <c r="K9" s="34"/>
      <c r="L9" s="34"/>
    </row>
    <row r="10" spans="1:12" ht="5.85" customHeight="1">
      <c r="A10" s="605"/>
      <c r="B10" s="606"/>
      <c r="C10" s="606"/>
      <c r="D10" s="606"/>
      <c r="E10" s="606"/>
      <c r="F10" s="606"/>
      <c r="G10" s="606"/>
      <c r="H10" s="606"/>
      <c r="I10" s="606"/>
      <c r="J10" s="607"/>
    </row>
    <row r="11" spans="1:12" ht="14.45" customHeight="1">
      <c r="A11" s="628" t="s">
        <v>9</v>
      </c>
      <c r="B11" s="629"/>
      <c r="C11" s="629"/>
      <c r="D11" s="629"/>
      <c r="E11" s="629"/>
      <c r="F11" s="629"/>
      <c r="G11" s="629"/>
      <c r="H11" s="629"/>
      <c r="I11" s="629"/>
      <c r="J11" s="630"/>
      <c r="K11" s="292"/>
    </row>
    <row r="12" spans="1:12" ht="24" customHeight="1">
      <c r="A12" s="72" t="s">
        <v>10</v>
      </c>
      <c r="B12" s="72" t="s">
        <v>11</v>
      </c>
      <c r="C12" s="72" t="s">
        <v>12</v>
      </c>
      <c r="D12" s="72" t="s">
        <v>13</v>
      </c>
      <c r="E12" s="72" t="s">
        <v>14</v>
      </c>
      <c r="F12" s="72" t="s">
        <v>15</v>
      </c>
      <c r="G12" s="73" t="s">
        <v>16</v>
      </c>
      <c r="H12" s="74" t="s">
        <v>17</v>
      </c>
      <c r="I12" s="73" t="s">
        <v>18</v>
      </c>
      <c r="J12" s="73" t="s">
        <v>19</v>
      </c>
      <c r="K12" s="292"/>
    </row>
    <row r="13" spans="1:12" ht="10.9" customHeight="1">
      <c r="A13" s="75" t="s">
        <v>20</v>
      </c>
      <c r="B13" s="76"/>
      <c r="C13" s="77"/>
      <c r="D13" s="78" t="s">
        <v>21</v>
      </c>
      <c r="E13" s="79"/>
      <c r="F13" s="119" t="s">
        <v>22</v>
      </c>
      <c r="G13" s="373" t="s">
        <v>22</v>
      </c>
      <c r="H13" s="80"/>
      <c r="I13" s="81"/>
      <c r="J13" s="82">
        <f>SUM(J14)</f>
        <v>3486970.7</v>
      </c>
      <c r="K13" s="292"/>
    </row>
    <row r="14" spans="1:12" ht="20.100000000000001" customHeight="1">
      <c r="A14" s="83" t="s">
        <v>23</v>
      </c>
      <c r="B14" s="84" t="s">
        <v>650</v>
      </c>
      <c r="C14" s="85" t="s">
        <v>24</v>
      </c>
      <c r="D14" s="224" t="s">
        <v>25</v>
      </c>
      <c r="E14" s="229" t="s">
        <v>58</v>
      </c>
      <c r="F14" s="88">
        <v>1</v>
      </c>
      <c r="G14" s="374">
        <v>2860986.79</v>
      </c>
      <c r="H14" s="88">
        <v>21.88</v>
      </c>
      <c r="I14" s="87">
        <f>ROUND(G14*((H14/100)+1),2)</f>
        <v>3486970.7</v>
      </c>
      <c r="J14" s="87">
        <f>TRUNC(F14*I14,2)</f>
        <v>3486970.7</v>
      </c>
      <c r="K14" s="292"/>
    </row>
    <row r="15" spans="1:12" ht="11.65" customHeight="1">
      <c r="A15" s="89" t="s">
        <v>26</v>
      </c>
      <c r="B15" s="90"/>
      <c r="C15" s="261"/>
      <c r="D15" s="251" t="s">
        <v>27</v>
      </c>
      <c r="E15" s="247"/>
      <c r="F15" s="258" t="s">
        <v>22</v>
      </c>
      <c r="G15" s="252" t="s">
        <v>22</v>
      </c>
      <c r="H15" s="254"/>
      <c r="I15" s="255"/>
      <c r="J15" s="97">
        <f>SUM(J16:J19)</f>
        <v>564998.06999999995</v>
      </c>
      <c r="K15" s="292"/>
    </row>
    <row r="16" spans="1:12" ht="20.100000000000001" customHeight="1">
      <c r="A16" s="83" t="s">
        <v>28</v>
      </c>
      <c r="B16" s="84" t="s">
        <v>651</v>
      </c>
      <c r="C16" s="85" t="s">
        <v>24</v>
      </c>
      <c r="D16" s="86" t="s">
        <v>29</v>
      </c>
      <c r="E16" s="229" t="s">
        <v>58</v>
      </c>
      <c r="F16" s="88">
        <v>1</v>
      </c>
      <c r="G16" s="87">
        <v>32139.84</v>
      </c>
      <c r="H16" s="88">
        <v>21.88</v>
      </c>
      <c r="I16" s="87">
        <f>ROUND(G16*((H16/100)+1),2)</f>
        <v>39172.04</v>
      </c>
      <c r="J16" s="87">
        <f>TRUNC(F16*I16,2)</f>
        <v>39172.04</v>
      </c>
      <c r="K16" s="292"/>
    </row>
    <row r="17" spans="1:12" ht="15.95" customHeight="1">
      <c r="A17" s="83" t="s">
        <v>649</v>
      </c>
      <c r="B17" s="84">
        <v>903810</v>
      </c>
      <c r="C17" s="497" t="s">
        <v>661</v>
      </c>
      <c r="D17" s="224" t="s">
        <v>31</v>
      </c>
      <c r="E17" s="229" t="s">
        <v>58</v>
      </c>
      <c r="F17" s="88">
        <v>1</v>
      </c>
      <c r="G17" s="87">
        <v>211834.03</v>
      </c>
      <c r="H17" s="88">
        <v>21.88</v>
      </c>
      <c r="I17" s="87">
        <f t="shared" ref="I17:I19" si="0">ROUND(G17*((H17/100)+1),2)</f>
        <v>258183.32</v>
      </c>
      <c r="J17" s="87">
        <f t="shared" ref="J17:J19" si="1">TRUNC(F17*I17,2)</f>
        <v>258183.32</v>
      </c>
      <c r="K17" s="292"/>
    </row>
    <row r="18" spans="1:12" ht="15.95" customHeight="1">
      <c r="A18" s="83" t="s">
        <v>30</v>
      </c>
      <c r="B18" s="482">
        <v>903808</v>
      </c>
      <c r="C18" s="497" t="s">
        <v>661</v>
      </c>
      <c r="D18" s="483" t="s">
        <v>652</v>
      </c>
      <c r="E18" s="229" t="s">
        <v>58</v>
      </c>
      <c r="F18" s="88">
        <v>1</v>
      </c>
      <c r="G18" s="484">
        <v>126740.39</v>
      </c>
      <c r="H18" s="88">
        <v>21.88</v>
      </c>
      <c r="I18" s="87">
        <f t="shared" ref="I18" si="2">ROUND(G18*((H18/100)+1),2)</f>
        <v>154471.19</v>
      </c>
      <c r="J18" s="87">
        <f t="shared" ref="J18" si="3">TRUNC(F18*I18,2)</f>
        <v>154471.19</v>
      </c>
      <c r="K18" s="292"/>
    </row>
    <row r="19" spans="1:12" ht="15.95" customHeight="1">
      <c r="A19" s="83" t="s">
        <v>32</v>
      </c>
      <c r="B19" s="84">
        <v>903802</v>
      </c>
      <c r="C19" s="497" t="s">
        <v>661</v>
      </c>
      <c r="D19" s="86" t="s">
        <v>33</v>
      </c>
      <c r="E19" s="229" t="s">
        <v>58</v>
      </c>
      <c r="F19" s="88">
        <v>6</v>
      </c>
      <c r="G19" s="87">
        <v>15475.81</v>
      </c>
      <c r="H19" s="88">
        <v>21.88</v>
      </c>
      <c r="I19" s="87">
        <f t="shared" si="0"/>
        <v>18861.919999999998</v>
      </c>
      <c r="J19" s="87">
        <f t="shared" si="1"/>
        <v>113171.52</v>
      </c>
      <c r="K19" s="292"/>
    </row>
    <row r="20" spans="1:12" ht="11.65" customHeight="1">
      <c r="A20" s="89" t="s">
        <v>35</v>
      </c>
      <c r="B20" s="90"/>
      <c r="C20" s="261"/>
      <c r="D20" s="251" t="s">
        <v>36</v>
      </c>
      <c r="E20" s="247"/>
      <c r="F20" s="258" t="s">
        <v>22</v>
      </c>
      <c r="G20" s="252" t="s">
        <v>22</v>
      </c>
      <c r="H20" s="254"/>
      <c r="I20" s="255"/>
      <c r="J20" s="97">
        <f>SUM(J21)</f>
        <v>196104.82</v>
      </c>
    </row>
    <row r="21" spans="1:12" ht="20.100000000000001" customHeight="1">
      <c r="A21" s="98" t="s">
        <v>37</v>
      </c>
      <c r="B21" s="99" t="s">
        <v>653</v>
      </c>
      <c r="C21" s="100" t="s">
        <v>24</v>
      </c>
      <c r="D21" s="101" t="s">
        <v>38</v>
      </c>
      <c r="E21" s="229" t="s">
        <v>58</v>
      </c>
      <c r="F21" s="102">
        <v>1</v>
      </c>
      <c r="G21" s="87">
        <v>160899.92000000001</v>
      </c>
      <c r="H21" s="102">
        <v>21.88</v>
      </c>
      <c r="I21" s="103">
        <f>ROUND(G21*((H21/100)+1),2)</f>
        <v>196104.82</v>
      </c>
      <c r="J21" s="103">
        <f>TRUNC(F21*I21,2)</f>
        <v>196104.82</v>
      </c>
    </row>
    <row r="22" spans="1:12" ht="15.75" customHeight="1">
      <c r="A22" s="89" t="s">
        <v>39</v>
      </c>
      <c r="B22" s="90"/>
      <c r="C22" s="261"/>
      <c r="D22" s="251" t="s">
        <v>40</v>
      </c>
      <c r="E22" s="247"/>
      <c r="F22" s="258" t="s">
        <v>22</v>
      </c>
      <c r="G22" s="252" t="s">
        <v>22</v>
      </c>
      <c r="H22" s="254"/>
      <c r="I22" s="255"/>
      <c r="J22" s="97">
        <f>SUM(J23+J40)</f>
        <v>7926480.959999999</v>
      </c>
    </row>
    <row r="23" spans="1:12" ht="11.65" customHeight="1">
      <c r="A23" s="89" t="s">
        <v>41</v>
      </c>
      <c r="B23" s="90"/>
      <c r="C23" s="261"/>
      <c r="D23" s="251" t="s">
        <v>42</v>
      </c>
      <c r="E23" s="247"/>
      <c r="F23" s="258" t="s">
        <v>22</v>
      </c>
      <c r="G23" s="252" t="s">
        <v>22</v>
      </c>
      <c r="H23" s="254"/>
      <c r="I23" s="255"/>
      <c r="J23" s="97">
        <f>SUM(J24:J39)</f>
        <v>6549000.3599999994</v>
      </c>
    </row>
    <row r="24" spans="1:12" ht="15.95" customHeight="1">
      <c r="A24" s="104" t="s">
        <v>43</v>
      </c>
      <c r="B24" s="239">
        <v>2003373</v>
      </c>
      <c r="C24" s="497" t="s">
        <v>661</v>
      </c>
      <c r="D24" s="241" t="s">
        <v>48</v>
      </c>
      <c r="E24" s="243" t="s">
        <v>45</v>
      </c>
      <c r="F24" s="121">
        <v>2741.81</v>
      </c>
      <c r="G24" s="116">
        <v>68.28</v>
      </c>
      <c r="H24" s="108">
        <v>21.88</v>
      </c>
      <c r="I24" s="109">
        <f>ROUND(G24*((H24/100)+1),2)</f>
        <v>83.22</v>
      </c>
      <c r="J24" s="109">
        <f>TRUNC(F24*I24,2)</f>
        <v>228173.42</v>
      </c>
      <c r="K24" s="70"/>
      <c r="L24" s="34"/>
    </row>
    <row r="25" spans="1:12" ht="15.95" customHeight="1">
      <c r="A25" s="104" t="s">
        <v>44</v>
      </c>
      <c r="B25" s="240">
        <v>2003377</v>
      </c>
      <c r="C25" s="497" t="s">
        <v>661</v>
      </c>
      <c r="D25" s="242" t="s">
        <v>261</v>
      </c>
      <c r="E25" s="243" t="s">
        <v>45</v>
      </c>
      <c r="F25" s="121">
        <v>1434.73</v>
      </c>
      <c r="G25" s="116">
        <v>59.77</v>
      </c>
      <c r="H25" s="108">
        <v>21.88</v>
      </c>
      <c r="I25" s="109">
        <f t="shared" ref="I25:I62" si="4">ROUND(G25*((H25/100)+1),2)</f>
        <v>72.849999999999994</v>
      </c>
      <c r="J25" s="109">
        <f t="shared" ref="J25:J84" si="5">TRUNC(F25*I25,2)</f>
        <v>104520.08</v>
      </c>
    </row>
    <row r="26" spans="1:12" ht="15.95" customHeight="1">
      <c r="A26" s="104" t="s">
        <v>46</v>
      </c>
      <c r="B26" s="240">
        <v>2003111</v>
      </c>
      <c r="C26" s="497" t="s">
        <v>661</v>
      </c>
      <c r="D26" s="242" t="s">
        <v>262</v>
      </c>
      <c r="E26" s="243" t="s">
        <v>274</v>
      </c>
      <c r="F26" s="121">
        <v>42</v>
      </c>
      <c r="G26" s="116">
        <v>213.56</v>
      </c>
      <c r="H26" s="108">
        <v>21.88</v>
      </c>
      <c r="I26" s="109">
        <f t="shared" ref="I26" si="6">ROUND(G26*((H26/100)+1),2)</f>
        <v>260.29000000000002</v>
      </c>
      <c r="J26" s="109">
        <f t="shared" ref="J26" si="7">TRUNC(F26*I26,2)</f>
        <v>10932.18</v>
      </c>
    </row>
    <row r="27" spans="1:12" ht="15.95" customHeight="1">
      <c r="A27" s="104" t="s">
        <v>47</v>
      </c>
      <c r="B27" s="240">
        <v>2003123</v>
      </c>
      <c r="C27" s="497" t="s">
        <v>661</v>
      </c>
      <c r="D27" s="242" t="s">
        <v>263</v>
      </c>
      <c r="E27" s="243" t="s">
        <v>274</v>
      </c>
      <c r="F27" s="121">
        <v>4</v>
      </c>
      <c r="G27" s="116">
        <v>309.06</v>
      </c>
      <c r="H27" s="108">
        <v>21.88</v>
      </c>
      <c r="I27" s="109">
        <f t="shared" si="4"/>
        <v>376.68</v>
      </c>
      <c r="J27" s="109">
        <f t="shared" si="5"/>
        <v>1506.72</v>
      </c>
    </row>
    <row r="28" spans="1:12" ht="15.95" customHeight="1">
      <c r="A28" s="104" t="s">
        <v>49</v>
      </c>
      <c r="B28" s="240">
        <v>2003407</v>
      </c>
      <c r="C28" s="497" t="s">
        <v>661</v>
      </c>
      <c r="D28" s="242" t="s">
        <v>62</v>
      </c>
      <c r="E28" s="243" t="s">
        <v>45</v>
      </c>
      <c r="F28" s="121">
        <v>230</v>
      </c>
      <c r="G28" s="116">
        <v>686.17</v>
      </c>
      <c r="H28" s="108">
        <v>21.88</v>
      </c>
      <c r="I28" s="109">
        <f t="shared" si="4"/>
        <v>836.3</v>
      </c>
      <c r="J28" s="109">
        <f t="shared" si="5"/>
        <v>192349</v>
      </c>
    </row>
    <row r="29" spans="1:12" ht="16.5">
      <c r="A29" s="104" t="s">
        <v>50</v>
      </c>
      <c r="B29" s="240">
        <v>2003307</v>
      </c>
      <c r="C29" s="497" t="s">
        <v>661</v>
      </c>
      <c r="D29" s="242" t="s">
        <v>264</v>
      </c>
      <c r="E29" s="243" t="s">
        <v>45</v>
      </c>
      <c r="F29" s="121">
        <v>2392.38</v>
      </c>
      <c r="G29" s="116">
        <v>124.34</v>
      </c>
      <c r="H29" s="108">
        <v>21.88</v>
      </c>
      <c r="I29" s="109">
        <f t="shared" si="4"/>
        <v>151.55000000000001</v>
      </c>
      <c r="J29" s="109">
        <f t="shared" si="5"/>
        <v>362565.18</v>
      </c>
    </row>
    <row r="30" spans="1:12" ht="15.95" customHeight="1">
      <c r="A30" s="104" t="s">
        <v>51</v>
      </c>
      <c r="B30" s="240">
        <v>2003313</v>
      </c>
      <c r="C30" s="497" t="s">
        <v>661</v>
      </c>
      <c r="D30" s="242" t="s">
        <v>265</v>
      </c>
      <c r="E30" s="243" t="s">
        <v>45</v>
      </c>
      <c r="F30" s="121">
        <v>4734</v>
      </c>
      <c r="G30" s="116">
        <v>124.34</v>
      </c>
      <c r="H30" s="108">
        <v>21.88</v>
      </c>
      <c r="I30" s="109">
        <f t="shared" si="4"/>
        <v>151.55000000000001</v>
      </c>
      <c r="J30" s="109">
        <f t="shared" si="5"/>
        <v>717437.7</v>
      </c>
    </row>
    <row r="31" spans="1:12" ht="15.95" customHeight="1">
      <c r="A31" s="104" t="s">
        <v>52</v>
      </c>
      <c r="B31" s="240">
        <v>2003227</v>
      </c>
      <c r="C31" s="497" t="s">
        <v>661</v>
      </c>
      <c r="D31" s="242" t="s">
        <v>266</v>
      </c>
      <c r="E31" s="243" t="s">
        <v>274</v>
      </c>
      <c r="F31" s="121">
        <v>54</v>
      </c>
      <c r="G31" s="116">
        <v>1652.64</v>
      </c>
      <c r="H31" s="108">
        <v>21.88</v>
      </c>
      <c r="I31" s="109">
        <f t="shared" ref="I31" si="8">ROUND(G31*((H31/100)+1),2)</f>
        <v>2014.24</v>
      </c>
      <c r="J31" s="109">
        <f t="shared" ref="J31" si="9">TRUNC(F31*I31,2)</f>
        <v>108768.96000000001</v>
      </c>
    </row>
    <row r="32" spans="1:12" ht="15.95" customHeight="1">
      <c r="A32" s="104" t="s">
        <v>53</v>
      </c>
      <c r="B32" s="240">
        <v>2003257</v>
      </c>
      <c r="C32" s="497" t="s">
        <v>661</v>
      </c>
      <c r="D32" s="242" t="s">
        <v>267</v>
      </c>
      <c r="E32" s="243" t="s">
        <v>45</v>
      </c>
      <c r="F32" s="121">
        <v>7421.79</v>
      </c>
      <c r="G32" s="116">
        <v>57.72</v>
      </c>
      <c r="H32" s="108">
        <v>21.88</v>
      </c>
      <c r="I32" s="109">
        <f t="shared" si="4"/>
        <v>70.349999999999994</v>
      </c>
      <c r="J32" s="109">
        <f t="shared" si="5"/>
        <v>522122.92</v>
      </c>
    </row>
    <row r="33" spans="1:10" ht="15.95" customHeight="1">
      <c r="A33" s="104" t="s">
        <v>54</v>
      </c>
      <c r="B33" s="240">
        <v>2003238</v>
      </c>
      <c r="C33" s="497" t="s">
        <v>661</v>
      </c>
      <c r="D33" s="242" t="s">
        <v>268</v>
      </c>
      <c r="E33" s="243" t="s">
        <v>274</v>
      </c>
      <c r="F33" s="121">
        <v>49</v>
      </c>
      <c r="G33" s="116">
        <v>716.71</v>
      </c>
      <c r="H33" s="108">
        <v>21.88</v>
      </c>
      <c r="I33" s="109">
        <f t="shared" si="4"/>
        <v>873.53</v>
      </c>
      <c r="J33" s="109">
        <f t="shared" si="5"/>
        <v>42802.97</v>
      </c>
    </row>
    <row r="34" spans="1:10" ht="15.95" customHeight="1">
      <c r="A34" s="104" t="s">
        <v>55</v>
      </c>
      <c r="B34" s="240">
        <v>2003343</v>
      </c>
      <c r="C34" s="497" t="s">
        <v>661</v>
      </c>
      <c r="D34" s="242" t="s">
        <v>269</v>
      </c>
      <c r="E34" s="243" t="s">
        <v>45</v>
      </c>
      <c r="F34" s="121">
        <v>419.98</v>
      </c>
      <c r="G34" s="116">
        <v>75.97</v>
      </c>
      <c r="H34" s="108">
        <v>21.88</v>
      </c>
      <c r="I34" s="109">
        <f t="shared" ref="I34:I35" si="10">ROUND(G34*((H34/100)+1),2)</f>
        <v>92.59</v>
      </c>
      <c r="J34" s="109">
        <f t="shared" ref="J34:J35" si="11">TRUNC(F34*I34,2)</f>
        <v>38885.94</v>
      </c>
    </row>
    <row r="35" spans="1:10" ht="15.95" customHeight="1">
      <c r="A35" s="104" t="s">
        <v>56</v>
      </c>
      <c r="B35" s="240">
        <v>2003240</v>
      </c>
      <c r="C35" s="497" t="s">
        <v>661</v>
      </c>
      <c r="D35" s="242" t="s">
        <v>270</v>
      </c>
      <c r="E35" s="243" t="s">
        <v>274</v>
      </c>
      <c r="F35" s="121">
        <v>3</v>
      </c>
      <c r="G35" s="116">
        <v>627.02</v>
      </c>
      <c r="H35" s="108">
        <v>21.88</v>
      </c>
      <c r="I35" s="109">
        <f t="shared" si="10"/>
        <v>764.21</v>
      </c>
      <c r="J35" s="109">
        <f t="shared" si="11"/>
        <v>2292.63</v>
      </c>
    </row>
    <row r="36" spans="1:10" ht="15.95" customHeight="1">
      <c r="A36" s="104" t="s">
        <v>57</v>
      </c>
      <c r="B36" s="486">
        <v>2003925</v>
      </c>
      <c r="C36" s="497" t="s">
        <v>661</v>
      </c>
      <c r="D36" s="488" t="s">
        <v>271</v>
      </c>
      <c r="E36" s="489" t="s">
        <v>45</v>
      </c>
      <c r="F36" s="490">
        <v>24972</v>
      </c>
      <c r="G36" s="276">
        <v>79.5</v>
      </c>
      <c r="H36" s="491">
        <v>21.88</v>
      </c>
      <c r="I36" s="277">
        <f t="shared" ref="I36:I38" si="12">ROUND(G36*((H36/100)+1),2)</f>
        <v>96.89</v>
      </c>
      <c r="J36" s="277">
        <f t="shared" ref="J36:J38" si="13">TRUNC(F36*I36,2)</f>
        <v>2419537.08</v>
      </c>
    </row>
    <row r="37" spans="1:10" ht="15.95" customHeight="1">
      <c r="A37" s="104" t="s">
        <v>59</v>
      </c>
      <c r="B37" s="486">
        <v>2003613</v>
      </c>
      <c r="C37" s="497" t="s">
        <v>661</v>
      </c>
      <c r="D37" s="488" t="s">
        <v>140</v>
      </c>
      <c r="E37" s="489" t="s">
        <v>274</v>
      </c>
      <c r="F37" s="490">
        <v>612</v>
      </c>
      <c r="G37" s="276">
        <v>158.36000000000001</v>
      </c>
      <c r="H37" s="491">
        <v>21.88</v>
      </c>
      <c r="I37" s="277">
        <f t="shared" si="12"/>
        <v>193.01</v>
      </c>
      <c r="J37" s="277">
        <f t="shared" si="13"/>
        <v>118122.12</v>
      </c>
    </row>
    <row r="38" spans="1:10" ht="15.95" customHeight="1">
      <c r="A38" s="104" t="s">
        <v>60</v>
      </c>
      <c r="B38" s="240">
        <v>2003569</v>
      </c>
      <c r="C38" s="497" t="s">
        <v>661</v>
      </c>
      <c r="D38" s="242" t="s">
        <v>272</v>
      </c>
      <c r="E38" s="243" t="s">
        <v>45</v>
      </c>
      <c r="F38" s="121">
        <v>7421.8</v>
      </c>
      <c r="G38" s="116">
        <v>183.79</v>
      </c>
      <c r="H38" s="108">
        <v>21.88</v>
      </c>
      <c r="I38" s="109">
        <f t="shared" si="12"/>
        <v>224</v>
      </c>
      <c r="J38" s="109">
        <f t="shared" si="13"/>
        <v>1662483.2</v>
      </c>
    </row>
    <row r="39" spans="1:10" ht="15.95" customHeight="1">
      <c r="A39" s="104" t="s">
        <v>61</v>
      </c>
      <c r="B39" s="240">
        <v>2003921</v>
      </c>
      <c r="C39" s="497" t="s">
        <v>661</v>
      </c>
      <c r="D39" s="242" t="s">
        <v>273</v>
      </c>
      <c r="E39" s="243" t="s">
        <v>274</v>
      </c>
      <c r="F39" s="121">
        <v>49</v>
      </c>
      <c r="G39" s="116">
        <v>276.29000000000002</v>
      </c>
      <c r="H39" s="108">
        <v>21.88</v>
      </c>
      <c r="I39" s="109">
        <f t="shared" si="4"/>
        <v>336.74</v>
      </c>
      <c r="J39" s="109">
        <f t="shared" si="5"/>
        <v>16500.259999999998</v>
      </c>
    </row>
    <row r="40" spans="1:10">
      <c r="A40" s="89" t="s">
        <v>63</v>
      </c>
      <c r="B40" s="90"/>
      <c r="C40" s="91"/>
      <c r="D40" s="92" t="s">
        <v>64</v>
      </c>
      <c r="E40" s="93"/>
      <c r="F40" s="120" t="s">
        <v>22</v>
      </c>
      <c r="G40" s="94" t="s">
        <v>22</v>
      </c>
      <c r="H40" s="95"/>
      <c r="I40" s="96"/>
      <c r="J40" s="97">
        <f>SUM(J41:J63)</f>
        <v>1377480.6</v>
      </c>
    </row>
    <row r="41" spans="1:10" ht="15.95" customHeight="1">
      <c r="A41" s="104" t="s">
        <v>65</v>
      </c>
      <c r="B41" s="245">
        <v>804037</v>
      </c>
      <c r="C41" s="497" t="s">
        <v>661</v>
      </c>
      <c r="D41" s="242" t="s">
        <v>275</v>
      </c>
      <c r="E41" s="246" t="s">
        <v>45</v>
      </c>
      <c r="F41" s="88">
        <v>205</v>
      </c>
      <c r="G41" s="116">
        <v>799.26</v>
      </c>
      <c r="H41" s="108">
        <v>21.88</v>
      </c>
      <c r="I41" s="109">
        <f t="shared" si="4"/>
        <v>974.14</v>
      </c>
      <c r="J41" s="109">
        <f t="shared" si="5"/>
        <v>199698.7</v>
      </c>
    </row>
    <row r="42" spans="1:10" ht="15.95" customHeight="1">
      <c r="A42" s="104" t="s">
        <v>68</v>
      </c>
      <c r="B42" s="245">
        <v>804045</v>
      </c>
      <c r="C42" s="497" t="s">
        <v>661</v>
      </c>
      <c r="D42" s="242" t="s">
        <v>276</v>
      </c>
      <c r="E42" s="246" t="s">
        <v>45</v>
      </c>
      <c r="F42" s="230">
        <v>27</v>
      </c>
      <c r="G42" s="231">
        <v>979.68</v>
      </c>
      <c r="H42" s="108">
        <v>21.88</v>
      </c>
      <c r="I42" s="109">
        <f t="shared" si="4"/>
        <v>1194.03</v>
      </c>
      <c r="J42" s="109">
        <f t="shared" si="5"/>
        <v>32238.81</v>
      </c>
    </row>
    <row r="43" spans="1:10" ht="15.95" customHeight="1">
      <c r="A43" s="104" t="s">
        <v>240</v>
      </c>
      <c r="B43" s="245">
        <v>804197</v>
      </c>
      <c r="C43" s="497" t="s">
        <v>661</v>
      </c>
      <c r="D43" s="242" t="s">
        <v>277</v>
      </c>
      <c r="E43" s="246" t="s">
        <v>45</v>
      </c>
      <c r="F43" s="230">
        <v>25</v>
      </c>
      <c r="G43" s="231">
        <v>1901.01</v>
      </c>
      <c r="H43" s="108">
        <v>21.88</v>
      </c>
      <c r="I43" s="109">
        <f t="shared" si="4"/>
        <v>2316.9499999999998</v>
      </c>
      <c r="J43" s="109">
        <f t="shared" si="5"/>
        <v>57923.75</v>
      </c>
    </row>
    <row r="44" spans="1:10" ht="15.95" customHeight="1">
      <c r="A44" s="104" t="s">
        <v>241</v>
      </c>
      <c r="B44" s="245">
        <v>804309</v>
      </c>
      <c r="C44" s="497" t="s">
        <v>661</v>
      </c>
      <c r="D44" s="242" t="s">
        <v>278</v>
      </c>
      <c r="E44" s="246" t="s">
        <v>45</v>
      </c>
      <c r="F44" s="230">
        <v>42</v>
      </c>
      <c r="G44" s="231">
        <v>4488.83</v>
      </c>
      <c r="H44" s="108">
        <v>21.88</v>
      </c>
      <c r="I44" s="109">
        <f t="shared" si="4"/>
        <v>5470.99</v>
      </c>
      <c r="J44" s="109">
        <f t="shared" si="5"/>
        <v>229781.58</v>
      </c>
    </row>
    <row r="45" spans="1:10" ht="15.95" customHeight="1">
      <c r="A45" s="104" t="s">
        <v>242</v>
      </c>
      <c r="B45" s="245">
        <v>705388</v>
      </c>
      <c r="C45" s="497" t="s">
        <v>661</v>
      </c>
      <c r="D45" s="242" t="s">
        <v>279</v>
      </c>
      <c r="E45" s="246" t="s">
        <v>45</v>
      </c>
      <c r="F45" s="230">
        <v>13</v>
      </c>
      <c r="G45" s="231">
        <v>13772.51</v>
      </c>
      <c r="H45" s="108">
        <v>21.88</v>
      </c>
      <c r="I45" s="109">
        <f t="shared" si="4"/>
        <v>16785.939999999999</v>
      </c>
      <c r="J45" s="109">
        <f t="shared" si="5"/>
        <v>218217.22</v>
      </c>
    </row>
    <row r="46" spans="1:10" ht="15.95" customHeight="1">
      <c r="A46" s="104" t="s">
        <v>243</v>
      </c>
      <c r="B46" s="245">
        <v>804393</v>
      </c>
      <c r="C46" s="497" t="s">
        <v>661</v>
      </c>
      <c r="D46" s="242" t="s">
        <v>280</v>
      </c>
      <c r="E46" s="246" t="s">
        <v>274</v>
      </c>
      <c r="F46" s="230">
        <v>28</v>
      </c>
      <c r="G46" s="231">
        <v>2954.14</v>
      </c>
      <c r="H46" s="108">
        <v>21.88</v>
      </c>
      <c r="I46" s="109">
        <f t="shared" si="4"/>
        <v>3600.51</v>
      </c>
      <c r="J46" s="109">
        <f t="shared" si="5"/>
        <v>100814.28</v>
      </c>
    </row>
    <row r="47" spans="1:10" ht="15.95" customHeight="1">
      <c r="A47" s="104" t="s">
        <v>244</v>
      </c>
      <c r="B47" s="245">
        <v>804401</v>
      </c>
      <c r="C47" s="497" t="s">
        <v>661</v>
      </c>
      <c r="D47" s="242" t="s">
        <v>281</v>
      </c>
      <c r="E47" s="246" t="s">
        <v>274</v>
      </c>
      <c r="F47" s="230">
        <v>4</v>
      </c>
      <c r="G47" s="231">
        <v>4258.04</v>
      </c>
      <c r="H47" s="108">
        <v>21.88</v>
      </c>
      <c r="I47" s="109">
        <f t="shared" si="4"/>
        <v>5189.7</v>
      </c>
      <c r="J47" s="109">
        <f t="shared" si="5"/>
        <v>20758.8</v>
      </c>
    </row>
    <row r="48" spans="1:10" ht="15.95" customHeight="1">
      <c r="A48" s="104" t="s">
        <v>245</v>
      </c>
      <c r="B48" s="245">
        <v>804425</v>
      </c>
      <c r="C48" s="497" t="s">
        <v>661</v>
      </c>
      <c r="D48" s="242" t="s">
        <v>282</v>
      </c>
      <c r="E48" s="246" t="s">
        <v>274</v>
      </c>
      <c r="F48" s="230">
        <v>2</v>
      </c>
      <c r="G48" s="231">
        <v>5944.81</v>
      </c>
      <c r="H48" s="108">
        <v>21.88</v>
      </c>
      <c r="I48" s="109">
        <f t="shared" si="4"/>
        <v>7245.53</v>
      </c>
      <c r="J48" s="109">
        <f t="shared" si="5"/>
        <v>14491.06</v>
      </c>
    </row>
    <row r="49" spans="1:12" ht="15.95" customHeight="1">
      <c r="A49" s="104" t="s">
        <v>246</v>
      </c>
      <c r="B49" s="245">
        <v>804457</v>
      </c>
      <c r="C49" s="497" t="s">
        <v>661</v>
      </c>
      <c r="D49" s="242" t="s">
        <v>283</v>
      </c>
      <c r="E49" s="246" t="s">
        <v>274</v>
      </c>
      <c r="F49" s="230">
        <v>4</v>
      </c>
      <c r="G49" s="231">
        <v>13297.73</v>
      </c>
      <c r="H49" s="108">
        <v>21.88</v>
      </c>
      <c r="I49" s="109">
        <f t="shared" si="4"/>
        <v>16207.27</v>
      </c>
      <c r="J49" s="109">
        <f t="shared" si="5"/>
        <v>64829.08</v>
      </c>
    </row>
    <row r="50" spans="1:12" ht="15.95" customHeight="1">
      <c r="A50" s="104" t="s">
        <v>247</v>
      </c>
      <c r="B50" s="245">
        <v>705411</v>
      </c>
      <c r="C50" s="497" t="s">
        <v>661</v>
      </c>
      <c r="D50" s="242" t="s">
        <v>284</v>
      </c>
      <c r="E50" s="246" t="s">
        <v>274</v>
      </c>
      <c r="F50" s="230">
        <v>2</v>
      </c>
      <c r="G50" s="231">
        <v>26435.01</v>
      </c>
      <c r="H50" s="108">
        <v>21.88</v>
      </c>
      <c r="I50" s="109">
        <f t="shared" si="4"/>
        <v>32218.99</v>
      </c>
      <c r="J50" s="109">
        <f t="shared" si="5"/>
        <v>64437.98</v>
      </c>
    </row>
    <row r="51" spans="1:12" ht="15.95" customHeight="1">
      <c r="A51" s="104" t="s">
        <v>248</v>
      </c>
      <c r="B51" s="245">
        <v>705419</v>
      </c>
      <c r="C51" s="497" t="s">
        <v>661</v>
      </c>
      <c r="D51" s="242" t="s">
        <v>285</v>
      </c>
      <c r="E51" s="246" t="s">
        <v>274</v>
      </c>
      <c r="F51" s="230">
        <v>2</v>
      </c>
      <c r="G51" s="231">
        <v>37380.199999999997</v>
      </c>
      <c r="H51" s="108">
        <v>21.88</v>
      </c>
      <c r="I51" s="109">
        <f t="shared" si="4"/>
        <v>45558.99</v>
      </c>
      <c r="J51" s="109">
        <f t="shared" si="5"/>
        <v>91117.98</v>
      </c>
    </row>
    <row r="52" spans="1:12" ht="15.95" customHeight="1">
      <c r="A52" s="104" t="s">
        <v>249</v>
      </c>
      <c r="B52" s="245">
        <v>705427</v>
      </c>
      <c r="C52" s="497" t="s">
        <v>661</v>
      </c>
      <c r="D52" s="242" t="s">
        <v>286</v>
      </c>
      <c r="E52" s="246" t="s">
        <v>274</v>
      </c>
      <c r="F52" s="230">
        <v>2</v>
      </c>
      <c r="G52" s="231">
        <v>52724.17</v>
      </c>
      <c r="H52" s="108">
        <v>21.88</v>
      </c>
      <c r="I52" s="109">
        <f t="shared" si="4"/>
        <v>64260.22</v>
      </c>
      <c r="J52" s="109">
        <f t="shared" si="5"/>
        <v>128520.44</v>
      </c>
    </row>
    <row r="53" spans="1:12" ht="15.95" customHeight="1">
      <c r="A53" s="104" t="s">
        <v>250</v>
      </c>
      <c r="B53" s="245">
        <v>2003457</v>
      </c>
      <c r="C53" s="497" t="s">
        <v>661</v>
      </c>
      <c r="D53" s="242" t="s">
        <v>287</v>
      </c>
      <c r="E53" s="246" t="s">
        <v>274</v>
      </c>
      <c r="F53" s="230">
        <v>14</v>
      </c>
      <c r="G53" s="231">
        <v>1842.7</v>
      </c>
      <c r="H53" s="108">
        <v>21.88</v>
      </c>
      <c r="I53" s="109">
        <f t="shared" si="4"/>
        <v>2245.88</v>
      </c>
      <c r="J53" s="109">
        <f t="shared" si="5"/>
        <v>31442.32</v>
      </c>
    </row>
    <row r="54" spans="1:12" ht="15.95" customHeight="1">
      <c r="A54" s="104" t="s">
        <v>251</v>
      </c>
      <c r="B54" s="245">
        <v>2003459</v>
      </c>
      <c r="C54" s="497" t="s">
        <v>661</v>
      </c>
      <c r="D54" s="242" t="s">
        <v>288</v>
      </c>
      <c r="E54" s="246" t="s">
        <v>274</v>
      </c>
      <c r="F54" s="230">
        <v>2</v>
      </c>
      <c r="G54" s="231">
        <v>2354.06</v>
      </c>
      <c r="H54" s="108">
        <v>21.88</v>
      </c>
      <c r="I54" s="109">
        <f t="shared" si="4"/>
        <v>2869.13</v>
      </c>
      <c r="J54" s="109">
        <f t="shared" si="5"/>
        <v>5738.26</v>
      </c>
    </row>
    <row r="55" spans="1:12" ht="15.95" customHeight="1">
      <c r="A55" s="104" t="s">
        <v>252</v>
      </c>
      <c r="B55" s="245">
        <v>2003465</v>
      </c>
      <c r="C55" s="497" t="s">
        <v>661</v>
      </c>
      <c r="D55" s="242" t="s">
        <v>289</v>
      </c>
      <c r="E55" s="246" t="s">
        <v>274</v>
      </c>
      <c r="F55" s="230">
        <v>3</v>
      </c>
      <c r="G55" s="231">
        <v>3089.1</v>
      </c>
      <c r="H55" s="108">
        <v>21.88</v>
      </c>
      <c r="I55" s="109">
        <f t="shared" si="4"/>
        <v>3765</v>
      </c>
      <c r="J55" s="109">
        <f t="shared" si="5"/>
        <v>11295</v>
      </c>
    </row>
    <row r="56" spans="1:12" ht="15.95" customHeight="1">
      <c r="A56" s="104" t="s">
        <v>253</v>
      </c>
      <c r="B56" s="245">
        <v>2003473</v>
      </c>
      <c r="C56" s="497" t="s">
        <v>661</v>
      </c>
      <c r="D56" s="242" t="s">
        <v>290</v>
      </c>
      <c r="E56" s="246" t="s">
        <v>274</v>
      </c>
      <c r="F56" s="230">
        <v>2</v>
      </c>
      <c r="G56" s="231">
        <v>5697.26</v>
      </c>
      <c r="H56" s="108">
        <v>21.88</v>
      </c>
      <c r="I56" s="109">
        <f t="shared" si="4"/>
        <v>6943.82</v>
      </c>
      <c r="J56" s="109">
        <f t="shared" si="5"/>
        <v>13887.64</v>
      </c>
    </row>
    <row r="57" spans="1:12" ht="15.95" customHeight="1">
      <c r="A57" s="104" t="s">
        <v>254</v>
      </c>
      <c r="B57" s="245">
        <v>2003471</v>
      </c>
      <c r="C57" s="497" t="s">
        <v>661</v>
      </c>
      <c r="D57" s="242" t="s">
        <v>291</v>
      </c>
      <c r="E57" s="246" t="s">
        <v>274</v>
      </c>
      <c r="F57" s="230">
        <v>2</v>
      </c>
      <c r="G57" s="231">
        <v>3826.66</v>
      </c>
      <c r="H57" s="108">
        <v>21.88</v>
      </c>
      <c r="I57" s="109">
        <f t="shared" si="4"/>
        <v>4663.93</v>
      </c>
      <c r="J57" s="109">
        <f t="shared" si="5"/>
        <v>9327.86</v>
      </c>
    </row>
    <row r="58" spans="1:12" ht="15.95" customHeight="1">
      <c r="A58" s="104" t="s">
        <v>255</v>
      </c>
      <c r="B58" s="245">
        <v>2003467</v>
      </c>
      <c r="C58" s="497" t="s">
        <v>661</v>
      </c>
      <c r="D58" s="242" t="s">
        <v>292</v>
      </c>
      <c r="E58" s="246" t="s">
        <v>274</v>
      </c>
      <c r="F58" s="230">
        <v>2</v>
      </c>
      <c r="G58" s="231">
        <v>4596.1000000000004</v>
      </c>
      <c r="H58" s="108">
        <v>21.88</v>
      </c>
      <c r="I58" s="109">
        <f t="shared" si="4"/>
        <v>5601.73</v>
      </c>
      <c r="J58" s="109">
        <f t="shared" si="5"/>
        <v>11203.46</v>
      </c>
    </row>
    <row r="59" spans="1:12" ht="15.95" customHeight="1">
      <c r="A59" s="104" t="s">
        <v>256</v>
      </c>
      <c r="B59" s="245">
        <v>4915712</v>
      </c>
      <c r="C59" s="497" t="s">
        <v>661</v>
      </c>
      <c r="D59" s="242" t="s">
        <v>66</v>
      </c>
      <c r="E59" s="246" t="s">
        <v>67</v>
      </c>
      <c r="F59" s="230">
        <v>48.15</v>
      </c>
      <c r="G59" s="231">
        <v>23.67</v>
      </c>
      <c r="H59" s="108">
        <v>21.88</v>
      </c>
      <c r="I59" s="109">
        <f t="shared" si="4"/>
        <v>28.85</v>
      </c>
      <c r="J59" s="109">
        <f t="shared" si="5"/>
        <v>1389.12</v>
      </c>
    </row>
    <row r="60" spans="1:12" ht="15.95" customHeight="1">
      <c r="A60" s="104" t="s">
        <v>257</v>
      </c>
      <c r="B60" s="245">
        <v>1619003</v>
      </c>
      <c r="C60" s="497" t="s">
        <v>661</v>
      </c>
      <c r="D60" s="242" t="s">
        <v>293</v>
      </c>
      <c r="E60" s="246" t="s">
        <v>67</v>
      </c>
      <c r="F60" s="230">
        <v>103.23</v>
      </c>
      <c r="G60" s="231">
        <v>236.42</v>
      </c>
      <c r="H60" s="108">
        <v>21.88</v>
      </c>
      <c r="I60" s="109">
        <f t="shared" si="4"/>
        <v>288.14999999999998</v>
      </c>
      <c r="J60" s="109">
        <f t="shared" si="5"/>
        <v>29745.72</v>
      </c>
    </row>
    <row r="61" spans="1:12" ht="15.95" customHeight="1">
      <c r="A61" s="104" t="s">
        <v>258</v>
      </c>
      <c r="B61" s="245">
        <v>2004504</v>
      </c>
      <c r="C61" s="497" t="s">
        <v>661</v>
      </c>
      <c r="D61" s="242" t="s">
        <v>294</v>
      </c>
      <c r="E61" s="246" t="s">
        <v>67</v>
      </c>
      <c r="F61" s="230">
        <v>1192.04</v>
      </c>
      <c r="G61" s="231">
        <v>20.38</v>
      </c>
      <c r="H61" s="108">
        <v>21.88</v>
      </c>
      <c r="I61" s="109">
        <f t="shared" si="4"/>
        <v>24.84</v>
      </c>
      <c r="J61" s="109">
        <f t="shared" si="5"/>
        <v>29610.27</v>
      </c>
    </row>
    <row r="62" spans="1:12" ht="15.95" customHeight="1">
      <c r="A62" s="104" t="s">
        <v>259</v>
      </c>
      <c r="B62" s="245">
        <v>4815671</v>
      </c>
      <c r="C62" s="497" t="s">
        <v>661</v>
      </c>
      <c r="D62" s="242" t="s">
        <v>295</v>
      </c>
      <c r="E62" s="246" t="s">
        <v>67</v>
      </c>
      <c r="F62" s="230">
        <v>312.27</v>
      </c>
      <c r="G62" s="231">
        <v>19.34</v>
      </c>
      <c r="H62" s="108">
        <v>21.88</v>
      </c>
      <c r="I62" s="109">
        <f t="shared" si="4"/>
        <v>23.57</v>
      </c>
      <c r="J62" s="109">
        <f t="shared" si="5"/>
        <v>7360.2</v>
      </c>
    </row>
    <row r="63" spans="1:12" ht="15.95" customHeight="1">
      <c r="A63" s="104" t="s">
        <v>260</v>
      </c>
      <c r="B63" s="245">
        <v>4413942</v>
      </c>
      <c r="C63" s="497" t="s">
        <v>661</v>
      </c>
      <c r="D63" s="242" t="s">
        <v>296</v>
      </c>
      <c r="E63" s="246" t="s">
        <v>67</v>
      </c>
      <c r="F63" s="230">
        <v>1099.72</v>
      </c>
      <c r="G63" s="231">
        <v>2.72</v>
      </c>
      <c r="H63" s="108">
        <v>21.88</v>
      </c>
      <c r="I63" s="109">
        <f>ROUND(G63*((H63/100)+1),2)</f>
        <v>3.32</v>
      </c>
      <c r="J63" s="109">
        <f t="shared" si="5"/>
        <v>3651.07</v>
      </c>
    </row>
    <row r="64" spans="1:12">
      <c r="A64" s="232" t="s">
        <v>69</v>
      </c>
      <c r="B64" s="233"/>
      <c r="C64" s="234"/>
      <c r="D64" s="235" t="s">
        <v>228</v>
      </c>
      <c r="E64" s="233"/>
      <c r="F64" s="236"/>
      <c r="G64" s="237"/>
      <c r="H64" s="236"/>
      <c r="I64" s="238"/>
      <c r="J64" s="244">
        <f>SUM(J65:J84)</f>
        <v>5056545.8400000008</v>
      </c>
      <c r="K64">
        <v>1.4</v>
      </c>
      <c r="L64" s="464">
        <v>3527740.0700000003</v>
      </c>
    </row>
    <row r="65" spans="1:12" ht="15.95" customHeight="1">
      <c r="A65" s="227" t="s">
        <v>71</v>
      </c>
      <c r="B65" s="296" t="s">
        <v>306</v>
      </c>
      <c r="C65" s="497" t="s">
        <v>661</v>
      </c>
      <c r="D65" s="295" t="s">
        <v>238</v>
      </c>
      <c r="E65" s="299" t="s">
        <v>74</v>
      </c>
      <c r="F65" s="492">
        <v>130563.23</v>
      </c>
      <c r="G65" s="493">
        <v>0.72</v>
      </c>
      <c r="H65" s="228">
        <v>21.88</v>
      </c>
      <c r="I65" s="109">
        <f>ROUND(G65*((H65/100)+1),2)</f>
        <v>0.88</v>
      </c>
      <c r="J65" s="109">
        <f t="shared" si="5"/>
        <v>114895.64</v>
      </c>
      <c r="K65" s="32"/>
    </row>
    <row r="66" spans="1:12" ht="15.95" customHeight="1">
      <c r="A66" s="227" t="s">
        <v>75</v>
      </c>
      <c r="B66" s="297" t="s">
        <v>298</v>
      </c>
      <c r="C66" s="497" t="s">
        <v>661</v>
      </c>
      <c r="D66" s="298" t="s">
        <v>297</v>
      </c>
      <c r="E66" s="300" t="s">
        <v>58</v>
      </c>
      <c r="F66" s="492">
        <v>653</v>
      </c>
      <c r="G66" s="493">
        <v>53.47</v>
      </c>
      <c r="H66" s="228">
        <v>21.88</v>
      </c>
      <c r="I66" s="109">
        <f t="shared" ref="I66:I84" si="14">ROUND(G66*((H66/100)+1),2)</f>
        <v>65.17</v>
      </c>
      <c r="J66" s="109">
        <f t="shared" si="5"/>
        <v>42556.01</v>
      </c>
      <c r="K66" s="32"/>
      <c r="L66" s="292"/>
    </row>
    <row r="67" spans="1:12" ht="15.95" customHeight="1">
      <c r="A67" s="227" t="s">
        <v>76</v>
      </c>
      <c r="B67" s="297" t="s">
        <v>307</v>
      </c>
      <c r="C67" s="497" t="s">
        <v>661</v>
      </c>
      <c r="D67" s="301" t="s">
        <v>313</v>
      </c>
      <c r="E67" s="300" t="s">
        <v>58</v>
      </c>
      <c r="F67" s="492">
        <v>13</v>
      </c>
      <c r="G67" s="493">
        <v>133.66999999999999</v>
      </c>
      <c r="H67" s="228">
        <v>21.88</v>
      </c>
      <c r="I67" s="109">
        <f t="shared" si="14"/>
        <v>162.91999999999999</v>
      </c>
      <c r="J67" s="109">
        <f t="shared" si="5"/>
        <v>2117.96</v>
      </c>
      <c r="K67" s="32"/>
    </row>
    <row r="68" spans="1:12" ht="16.5">
      <c r="A68" s="227" t="s">
        <v>356</v>
      </c>
      <c r="B68" s="302" t="s">
        <v>308</v>
      </c>
      <c r="C68" s="497" t="s">
        <v>661</v>
      </c>
      <c r="D68" s="301" t="s">
        <v>314</v>
      </c>
      <c r="E68" s="303" t="s">
        <v>67</v>
      </c>
      <c r="F68" s="492">
        <v>686.64</v>
      </c>
      <c r="G68" s="493">
        <v>6.36</v>
      </c>
      <c r="H68" s="228">
        <v>21.88</v>
      </c>
      <c r="I68" s="109">
        <f t="shared" si="14"/>
        <v>7.75</v>
      </c>
      <c r="J68" s="109">
        <f t="shared" si="5"/>
        <v>5321.46</v>
      </c>
      <c r="K68" s="32"/>
    </row>
    <row r="69" spans="1:12" ht="16.5">
      <c r="A69" s="227" t="s">
        <v>165</v>
      </c>
      <c r="B69" s="297" t="s">
        <v>309</v>
      </c>
      <c r="C69" s="497" t="s">
        <v>661</v>
      </c>
      <c r="D69" s="301" t="s">
        <v>315</v>
      </c>
      <c r="E69" s="300" t="s">
        <v>67</v>
      </c>
      <c r="F69" s="492">
        <v>26761.63</v>
      </c>
      <c r="G69" s="493">
        <v>6.78</v>
      </c>
      <c r="H69" s="228">
        <v>21.88</v>
      </c>
      <c r="I69" s="109">
        <f t="shared" si="14"/>
        <v>8.26</v>
      </c>
      <c r="J69" s="109">
        <f t="shared" si="5"/>
        <v>221051.06</v>
      </c>
      <c r="K69" s="32"/>
    </row>
    <row r="70" spans="1:12" ht="16.5">
      <c r="A70" s="227" t="s">
        <v>166</v>
      </c>
      <c r="B70" s="302" t="s">
        <v>310</v>
      </c>
      <c r="C70" s="497" t="s">
        <v>661</v>
      </c>
      <c r="D70" s="304" t="s">
        <v>316</v>
      </c>
      <c r="E70" s="300" t="s">
        <v>67</v>
      </c>
      <c r="F70" s="492">
        <v>41604.6</v>
      </c>
      <c r="G70" s="493">
        <v>7.16</v>
      </c>
      <c r="H70" s="228">
        <v>21.88</v>
      </c>
      <c r="I70" s="109">
        <f t="shared" si="14"/>
        <v>8.73</v>
      </c>
      <c r="J70" s="109">
        <f t="shared" si="5"/>
        <v>363208.15</v>
      </c>
      <c r="K70" s="32"/>
    </row>
    <row r="71" spans="1:12" ht="16.5">
      <c r="A71" s="227" t="s">
        <v>299</v>
      </c>
      <c r="B71" s="297">
        <v>5502112</v>
      </c>
      <c r="C71" s="497" t="s">
        <v>661</v>
      </c>
      <c r="D71" s="304" t="s">
        <v>317</v>
      </c>
      <c r="E71" s="303" t="s">
        <v>67</v>
      </c>
      <c r="F71" s="492">
        <v>2706.84</v>
      </c>
      <c r="G71" s="493">
        <v>7.93</v>
      </c>
      <c r="H71" s="228">
        <v>21.88</v>
      </c>
      <c r="I71" s="109">
        <f t="shared" si="14"/>
        <v>9.67</v>
      </c>
      <c r="J71" s="109">
        <f t="shared" si="5"/>
        <v>26175.14</v>
      </c>
      <c r="K71" s="32"/>
    </row>
    <row r="72" spans="1:12" ht="16.5">
      <c r="A72" s="227" t="s">
        <v>300</v>
      </c>
      <c r="B72" s="297">
        <v>5502113</v>
      </c>
      <c r="C72" s="497" t="s">
        <v>661</v>
      </c>
      <c r="D72" s="301" t="s">
        <v>318</v>
      </c>
      <c r="E72" s="305" t="s">
        <v>67</v>
      </c>
      <c r="F72" s="492">
        <v>9382.59</v>
      </c>
      <c r="G72" s="493">
        <v>8.2200000000000006</v>
      </c>
      <c r="H72" s="228">
        <v>21.88</v>
      </c>
      <c r="I72" s="109">
        <f t="shared" si="14"/>
        <v>10.02</v>
      </c>
      <c r="J72" s="109">
        <f t="shared" si="5"/>
        <v>94013.55</v>
      </c>
      <c r="K72" s="32"/>
    </row>
    <row r="73" spans="1:12" ht="16.5">
      <c r="A73" s="227" t="s">
        <v>301</v>
      </c>
      <c r="B73" s="307">
        <v>5502114</v>
      </c>
      <c r="C73" s="497" t="s">
        <v>661</v>
      </c>
      <c r="D73" s="306" t="s">
        <v>319</v>
      </c>
      <c r="E73" s="305" t="s">
        <v>67</v>
      </c>
      <c r="F73" s="492">
        <v>72536.460000000006</v>
      </c>
      <c r="G73" s="493">
        <v>8.5</v>
      </c>
      <c r="H73" s="228">
        <v>21.88</v>
      </c>
      <c r="I73" s="109">
        <f t="shared" si="14"/>
        <v>10.36</v>
      </c>
      <c r="J73" s="109">
        <f t="shared" si="5"/>
        <v>751477.72</v>
      </c>
      <c r="K73" s="32"/>
    </row>
    <row r="74" spans="1:12" ht="16.5">
      <c r="A74" s="227" t="s">
        <v>302</v>
      </c>
      <c r="B74" s="302">
        <v>5502115</v>
      </c>
      <c r="C74" s="497" t="s">
        <v>661</v>
      </c>
      <c r="D74" s="301" t="s">
        <v>345</v>
      </c>
      <c r="E74" s="300" t="s">
        <v>67</v>
      </c>
      <c r="F74" s="492">
        <v>13654.37</v>
      </c>
      <c r="G74" s="493">
        <v>9.26</v>
      </c>
      <c r="H74" s="228">
        <v>21.88</v>
      </c>
      <c r="I74" s="109">
        <f t="shared" si="14"/>
        <v>11.29</v>
      </c>
      <c r="J74" s="109">
        <f t="shared" si="5"/>
        <v>154157.82999999999</v>
      </c>
      <c r="K74" s="32"/>
    </row>
    <row r="75" spans="1:12" ht="16.5">
      <c r="A75" s="227" t="s">
        <v>303</v>
      </c>
      <c r="B75" s="297">
        <v>5502117</v>
      </c>
      <c r="C75" s="497" t="s">
        <v>661</v>
      </c>
      <c r="D75" s="306" t="s">
        <v>320</v>
      </c>
      <c r="E75" s="303" t="s">
        <v>67</v>
      </c>
      <c r="F75" s="494">
        <v>5468.85</v>
      </c>
      <c r="G75" s="283">
        <v>9.77</v>
      </c>
      <c r="H75" s="228">
        <v>21.88</v>
      </c>
      <c r="I75" s="109">
        <f t="shared" si="14"/>
        <v>11.91</v>
      </c>
      <c r="J75" s="109">
        <f t="shared" si="5"/>
        <v>65134</v>
      </c>
      <c r="K75" s="32"/>
    </row>
    <row r="76" spans="1:12" ht="16.5">
      <c r="A76" s="227" t="s">
        <v>304</v>
      </c>
      <c r="B76" s="302">
        <v>5502118</v>
      </c>
      <c r="C76" s="497" t="s">
        <v>661</v>
      </c>
      <c r="D76" s="301" t="s">
        <v>334</v>
      </c>
      <c r="E76" s="300" t="s">
        <v>67</v>
      </c>
      <c r="F76" s="494">
        <v>549.6</v>
      </c>
      <c r="G76" s="283">
        <v>10.050000000000001</v>
      </c>
      <c r="H76" s="228">
        <v>21.88</v>
      </c>
      <c r="I76" s="109">
        <f t="shared" si="14"/>
        <v>12.25</v>
      </c>
      <c r="J76" s="109">
        <f t="shared" si="5"/>
        <v>6732.6</v>
      </c>
      <c r="K76" s="32"/>
    </row>
    <row r="77" spans="1:12" ht="16.5">
      <c r="A77" s="227" t="s">
        <v>305</v>
      </c>
      <c r="B77" s="308">
        <v>5502119</v>
      </c>
      <c r="C77" s="497" t="s">
        <v>661</v>
      </c>
      <c r="D77" s="304" t="s">
        <v>335</v>
      </c>
      <c r="E77" s="303" t="s">
        <v>67</v>
      </c>
      <c r="F77" s="494">
        <v>579.17999999999995</v>
      </c>
      <c r="G77" s="283">
        <v>11</v>
      </c>
      <c r="H77" s="228">
        <v>21.88</v>
      </c>
      <c r="I77" s="109">
        <f t="shared" si="14"/>
        <v>13.41</v>
      </c>
      <c r="J77" s="109">
        <f t="shared" si="5"/>
        <v>7766.8</v>
      </c>
      <c r="K77" s="32"/>
    </row>
    <row r="78" spans="1:12" ht="16.5">
      <c r="A78" s="227" t="s">
        <v>339</v>
      </c>
      <c r="B78" s="297">
        <v>5502120</v>
      </c>
      <c r="C78" s="497" t="s">
        <v>661</v>
      </c>
      <c r="D78" s="306" t="s">
        <v>336</v>
      </c>
      <c r="E78" s="300" t="s">
        <v>67</v>
      </c>
      <c r="F78" s="494">
        <v>20574.87</v>
      </c>
      <c r="G78" s="283">
        <v>12.19</v>
      </c>
      <c r="H78" s="228">
        <v>21.88</v>
      </c>
      <c r="I78" s="109">
        <f t="shared" si="14"/>
        <v>14.86</v>
      </c>
      <c r="J78" s="109">
        <f t="shared" si="5"/>
        <v>305742.56</v>
      </c>
      <c r="K78" s="32"/>
    </row>
    <row r="79" spans="1:12" ht="16.5">
      <c r="A79" s="227" t="s">
        <v>340</v>
      </c>
      <c r="B79" s="302" t="s">
        <v>662</v>
      </c>
      <c r="C79" s="265" t="s">
        <v>24</v>
      </c>
      <c r="D79" s="301" t="s">
        <v>337</v>
      </c>
      <c r="E79" s="300" t="s">
        <v>67</v>
      </c>
      <c r="F79" s="494">
        <v>30208.82</v>
      </c>
      <c r="G79" s="283">
        <v>13.53</v>
      </c>
      <c r="H79" s="228">
        <v>21.88</v>
      </c>
      <c r="I79" s="109">
        <f t="shared" si="14"/>
        <v>16.489999999999998</v>
      </c>
      <c r="J79" s="109">
        <f t="shared" si="5"/>
        <v>498143.44</v>
      </c>
      <c r="K79" s="32"/>
    </row>
    <row r="80" spans="1:12" ht="16.5">
      <c r="A80" s="227" t="s">
        <v>341</v>
      </c>
      <c r="B80" s="297" t="s">
        <v>663</v>
      </c>
      <c r="C80" s="265" t="s">
        <v>24</v>
      </c>
      <c r="D80" s="301" t="s">
        <v>346</v>
      </c>
      <c r="E80" s="300" t="s">
        <v>67</v>
      </c>
      <c r="F80" s="494">
        <v>8112.76</v>
      </c>
      <c r="G80" s="283">
        <v>11.46</v>
      </c>
      <c r="H80" s="274">
        <v>21.88</v>
      </c>
      <c r="I80" s="275">
        <f t="shared" si="14"/>
        <v>13.97</v>
      </c>
      <c r="J80" s="275">
        <f t="shared" si="5"/>
        <v>113335.25</v>
      </c>
      <c r="K80" s="32"/>
    </row>
    <row r="81" spans="1:11" ht="16.5">
      <c r="A81" s="227" t="s">
        <v>342</v>
      </c>
      <c r="B81" s="297" t="s">
        <v>664</v>
      </c>
      <c r="C81" s="265" t="s">
        <v>24</v>
      </c>
      <c r="D81" s="301" t="s">
        <v>338</v>
      </c>
      <c r="E81" s="305" t="s">
        <v>67</v>
      </c>
      <c r="F81" s="494">
        <v>9706.61</v>
      </c>
      <c r="G81" s="283">
        <v>16.690000000000001</v>
      </c>
      <c r="H81" s="274">
        <v>21.88</v>
      </c>
      <c r="I81" s="275">
        <f t="shared" si="14"/>
        <v>20.34</v>
      </c>
      <c r="J81" s="275">
        <f>TRUNC(F81*I81,2)</f>
        <v>197432.44</v>
      </c>
      <c r="K81" s="32"/>
    </row>
    <row r="82" spans="1:11" ht="15.95" customHeight="1">
      <c r="A82" s="227" t="s">
        <v>343</v>
      </c>
      <c r="B82" s="302" t="s">
        <v>311</v>
      </c>
      <c r="C82" s="497" t="s">
        <v>661</v>
      </c>
      <c r="D82" s="306" t="s">
        <v>321</v>
      </c>
      <c r="E82" s="300" t="s">
        <v>67</v>
      </c>
      <c r="F82" s="492">
        <v>164552.71</v>
      </c>
      <c r="G82" s="283">
        <v>6.65</v>
      </c>
      <c r="H82" s="228">
        <v>21.88</v>
      </c>
      <c r="I82" s="109">
        <f t="shared" si="14"/>
        <v>8.11</v>
      </c>
      <c r="J82" s="109">
        <f t="shared" si="5"/>
        <v>1334522.47</v>
      </c>
      <c r="K82" s="32"/>
    </row>
    <row r="83" spans="1:11" ht="15.95" customHeight="1">
      <c r="A83" s="227" t="s">
        <v>344</v>
      </c>
      <c r="B83" s="310" t="s">
        <v>312</v>
      </c>
      <c r="C83" s="497" t="s">
        <v>661</v>
      </c>
      <c r="D83" s="309" t="s">
        <v>322</v>
      </c>
      <c r="E83" s="311" t="s">
        <v>67</v>
      </c>
      <c r="F83" s="492">
        <v>82417.5</v>
      </c>
      <c r="G83" s="493">
        <v>5.73</v>
      </c>
      <c r="H83" s="228">
        <v>21.88</v>
      </c>
      <c r="I83" s="109">
        <f t="shared" si="14"/>
        <v>6.98</v>
      </c>
      <c r="J83" s="109">
        <f t="shared" si="5"/>
        <v>575274.15</v>
      </c>
      <c r="K83" s="32"/>
    </row>
    <row r="84" spans="1:11">
      <c r="A84" s="227" t="s">
        <v>347</v>
      </c>
      <c r="B84" s="460" t="s">
        <v>665</v>
      </c>
      <c r="C84" s="463" t="s">
        <v>24</v>
      </c>
      <c r="D84" s="461" t="s">
        <v>633</v>
      </c>
      <c r="E84" s="462" t="s">
        <v>34</v>
      </c>
      <c r="F84" s="495">
        <v>9139.4240000000009</v>
      </c>
      <c r="G84" s="496">
        <v>16.8</v>
      </c>
      <c r="H84" s="228">
        <v>15.61</v>
      </c>
      <c r="I84" s="109">
        <f t="shared" si="14"/>
        <v>19.420000000000002</v>
      </c>
      <c r="J84" s="109">
        <f t="shared" si="5"/>
        <v>177487.61</v>
      </c>
      <c r="K84" s="32"/>
    </row>
    <row r="85" spans="1:11" ht="11.65" customHeight="1">
      <c r="A85" s="89" t="s">
        <v>69</v>
      </c>
      <c r="B85" s="90"/>
      <c r="C85" s="91"/>
      <c r="D85" s="92" t="s">
        <v>70</v>
      </c>
      <c r="E85" s="93"/>
      <c r="F85" s="120" t="s">
        <v>22</v>
      </c>
      <c r="G85" s="94" t="s">
        <v>22</v>
      </c>
      <c r="H85" s="95"/>
      <c r="I85" s="96"/>
      <c r="J85" s="97">
        <f>J86+J100+J96+J109</f>
        <v>19335412.550000001</v>
      </c>
    </row>
    <row r="86" spans="1:11" ht="15.75" customHeight="1">
      <c r="A86" s="89" t="s">
        <v>71</v>
      </c>
      <c r="B86" s="90"/>
      <c r="C86" s="91"/>
      <c r="D86" s="263" t="s">
        <v>326</v>
      </c>
      <c r="E86" s="93"/>
      <c r="F86" s="120"/>
      <c r="G86" s="94"/>
      <c r="H86" s="95"/>
      <c r="I86" s="96"/>
      <c r="J86" s="291">
        <f>SUM(J87:J95)</f>
        <v>12175639.119999999</v>
      </c>
    </row>
    <row r="87" spans="1:11" s="38" customFormat="1" ht="15.95" customHeight="1">
      <c r="A87" s="98" t="s">
        <v>72</v>
      </c>
      <c r="B87" s="264">
        <v>1600441</v>
      </c>
      <c r="C87" s="497" t="s">
        <v>661</v>
      </c>
      <c r="D87" s="498" t="s">
        <v>357</v>
      </c>
      <c r="E87" s="499" t="s">
        <v>654</v>
      </c>
      <c r="F87" s="500">
        <v>2160</v>
      </c>
      <c r="G87" s="501">
        <v>137.93</v>
      </c>
      <c r="H87" s="102">
        <v>21.88</v>
      </c>
      <c r="I87" s="103">
        <f t="shared" ref="I87:I95" si="15">ROUND(G87*((H87/100)+1),2)</f>
        <v>168.11</v>
      </c>
      <c r="J87" s="103">
        <f>TRUNC(F87*I87,2)</f>
        <v>363117.6</v>
      </c>
    </row>
    <row r="88" spans="1:11" ht="15.95" customHeight="1">
      <c r="A88" s="98" t="s">
        <v>73</v>
      </c>
      <c r="B88" s="106">
        <v>4011209</v>
      </c>
      <c r="C88" s="497" t="s">
        <v>661</v>
      </c>
      <c r="D88" s="502" t="s">
        <v>354</v>
      </c>
      <c r="E88" s="503" t="s">
        <v>654</v>
      </c>
      <c r="F88" s="504">
        <v>109148.31</v>
      </c>
      <c r="G88" s="276">
        <v>1.85</v>
      </c>
      <c r="H88" s="102">
        <v>21.88</v>
      </c>
      <c r="I88" s="103">
        <f t="shared" si="15"/>
        <v>2.25</v>
      </c>
      <c r="J88" s="103">
        <f t="shared" ref="J88:J89" si="16">TRUNC(F88*I88,2)</f>
        <v>245583.69</v>
      </c>
    </row>
    <row r="89" spans="1:11" ht="15.95" customHeight="1">
      <c r="A89" s="98" t="s">
        <v>327</v>
      </c>
      <c r="B89" s="106">
        <v>4011212</v>
      </c>
      <c r="C89" s="497" t="s">
        <v>661</v>
      </c>
      <c r="D89" s="505" t="s">
        <v>358</v>
      </c>
      <c r="E89" s="503" t="s">
        <v>654</v>
      </c>
      <c r="F89" s="504">
        <v>97516.72</v>
      </c>
      <c r="G89" s="276">
        <v>0.08</v>
      </c>
      <c r="H89" s="102">
        <v>21.88</v>
      </c>
      <c r="I89" s="103">
        <f t="shared" si="15"/>
        <v>0.1</v>
      </c>
      <c r="J89" s="103">
        <f t="shared" si="16"/>
        <v>9751.67</v>
      </c>
    </row>
    <row r="90" spans="1:11" ht="15.95" customHeight="1">
      <c r="A90" s="98" t="s">
        <v>328</v>
      </c>
      <c r="B90" s="106">
        <v>4011461</v>
      </c>
      <c r="C90" s="497" t="s">
        <v>661</v>
      </c>
      <c r="D90" s="505" t="s">
        <v>359</v>
      </c>
      <c r="E90" s="503" t="s">
        <v>355</v>
      </c>
      <c r="F90" s="504">
        <v>11702.005999999999</v>
      </c>
      <c r="G90" s="276">
        <v>208.28</v>
      </c>
      <c r="H90" s="102">
        <v>21.88</v>
      </c>
      <c r="I90" s="103">
        <f t="shared" si="15"/>
        <v>253.85</v>
      </c>
      <c r="J90" s="103">
        <f>TRUNC(F90*I90,2)</f>
        <v>2970554.22</v>
      </c>
    </row>
    <row r="91" spans="1:11" ht="15.95" customHeight="1">
      <c r="A91" s="98" t="s">
        <v>329</v>
      </c>
      <c r="B91" s="465">
        <v>4011282</v>
      </c>
      <c r="C91" s="497" t="s">
        <v>661</v>
      </c>
      <c r="D91" s="506" t="s">
        <v>655</v>
      </c>
      <c r="E91" s="507" t="s">
        <v>656</v>
      </c>
      <c r="F91" s="508">
        <v>15644.59</v>
      </c>
      <c r="G91" s="509">
        <v>164.21</v>
      </c>
      <c r="H91" s="102">
        <v>21.88</v>
      </c>
      <c r="I91" s="103">
        <f t="shared" si="15"/>
        <v>200.14</v>
      </c>
      <c r="J91" s="103">
        <f t="shared" ref="J91:J95" si="17">TRUNC(F91*I91,2)</f>
        <v>3131108.24</v>
      </c>
    </row>
    <row r="92" spans="1:11" ht="15.95" customHeight="1">
      <c r="A92" s="98" t="s">
        <v>330</v>
      </c>
      <c r="B92" s="465">
        <v>4011278</v>
      </c>
      <c r="C92" s="497" t="s">
        <v>661</v>
      </c>
      <c r="D92" s="506" t="s">
        <v>657</v>
      </c>
      <c r="E92" s="507" t="s">
        <v>656</v>
      </c>
      <c r="F92" s="508">
        <v>14916.936</v>
      </c>
      <c r="G92" s="509">
        <v>249.89</v>
      </c>
      <c r="H92" s="102">
        <v>21.88</v>
      </c>
      <c r="I92" s="103">
        <f t="shared" si="15"/>
        <v>304.57</v>
      </c>
      <c r="J92" s="103">
        <f t="shared" si="17"/>
        <v>4543251.1900000004</v>
      </c>
    </row>
    <row r="93" spans="1:11" ht="15.95" customHeight="1">
      <c r="A93" s="98" t="s">
        <v>646</v>
      </c>
      <c r="B93" s="465">
        <v>4011539</v>
      </c>
      <c r="C93" s="497" t="s">
        <v>661</v>
      </c>
      <c r="D93" s="506" t="s">
        <v>658</v>
      </c>
      <c r="E93" s="507" t="s">
        <v>654</v>
      </c>
      <c r="F93" s="508">
        <v>97020.72</v>
      </c>
      <c r="G93" s="509">
        <v>0.35</v>
      </c>
      <c r="H93" s="102">
        <v>21.88</v>
      </c>
      <c r="I93" s="103">
        <f t="shared" si="15"/>
        <v>0.43</v>
      </c>
      <c r="J93" s="103">
        <f t="shared" si="17"/>
        <v>41718.9</v>
      </c>
    </row>
    <row r="94" spans="1:11" ht="15.95" customHeight="1">
      <c r="A94" s="98" t="s">
        <v>331</v>
      </c>
      <c r="B94" s="465">
        <v>4011372</v>
      </c>
      <c r="C94" s="497" t="s">
        <v>661</v>
      </c>
      <c r="D94" s="506" t="s">
        <v>659</v>
      </c>
      <c r="E94" s="507" t="s">
        <v>654</v>
      </c>
      <c r="F94" s="508">
        <v>97020.72</v>
      </c>
      <c r="G94" s="509">
        <v>6.9</v>
      </c>
      <c r="H94" s="102">
        <v>21.88</v>
      </c>
      <c r="I94" s="103">
        <f t="shared" si="15"/>
        <v>8.41</v>
      </c>
      <c r="J94" s="103">
        <f t="shared" si="17"/>
        <v>815944.25</v>
      </c>
    </row>
    <row r="95" spans="1:11" ht="15.95" customHeight="1">
      <c r="A95" s="98" t="s">
        <v>637</v>
      </c>
      <c r="B95" s="465">
        <v>4011353</v>
      </c>
      <c r="C95" s="497" t="s">
        <v>661</v>
      </c>
      <c r="D95" s="506" t="s">
        <v>660</v>
      </c>
      <c r="E95" s="507" t="s">
        <v>654</v>
      </c>
      <c r="F95" s="508">
        <v>97516.72</v>
      </c>
      <c r="G95" s="509">
        <v>0.46</v>
      </c>
      <c r="H95" s="102">
        <v>21.88</v>
      </c>
      <c r="I95" s="103">
        <f t="shared" si="15"/>
        <v>0.56000000000000005</v>
      </c>
      <c r="J95" s="103">
        <f t="shared" si="17"/>
        <v>54609.36</v>
      </c>
    </row>
    <row r="96" spans="1:11">
      <c r="A96" s="312" t="s">
        <v>638</v>
      </c>
      <c r="B96" s="313"/>
      <c r="C96" s="313"/>
      <c r="D96" s="314" t="s">
        <v>366</v>
      </c>
      <c r="E96" s="315"/>
      <c r="F96" s="316"/>
      <c r="G96" s="317"/>
      <c r="H96" s="318"/>
      <c r="I96" s="319"/>
      <c r="J96" s="320">
        <f>SUM(J97:J99)</f>
        <v>6872560.3899999997</v>
      </c>
    </row>
    <row r="97" spans="1:11">
      <c r="A97" s="98" t="s">
        <v>669</v>
      </c>
      <c r="B97" s="118" t="s">
        <v>666</v>
      </c>
      <c r="C97" s="118" t="s">
        <v>24</v>
      </c>
      <c r="D97" s="223" t="s">
        <v>361</v>
      </c>
      <c r="E97" s="118" t="s">
        <v>34</v>
      </c>
      <c r="F97" s="510">
        <v>622.19500000000005</v>
      </c>
      <c r="G97" s="116">
        <v>6143.26</v>
      </c>
      <c r="H97" s="102">
        <v>21.88</v>
      </c>
      <c r="I97" s="103">
        <f t="shared" ref="I97:I99" si="18">ROUND(G97*((H97/100)+1),2)</f>
        <v>7487.41</v>
      </c>
      <c r="J97" s="103">
        <f>TRUNC(F97*I97,2)</f>
        <v>4658629.0599999996</v>
      </c>
    </row>
    <row r="98" spans="1:11">
      <c r="A98" s="98" t="s">
        <v>670</v>
      </c>
      <c r="B98" s="463" t="s">
        <v>667</v>
      </c>
      <c r="C98" s="118" t="s">
        <v>24</v>
      </c>
      <c r="D98" s="466" t="s">
        <v>639</v>
      </c>
      <c r="E98" s="118" t="s">
        <v>34</v>
      </c>
      <c r="F98" s="511">
        <v>434.65300000000002</v>
      </c>
      <c r="G98" s="467">
        <v>3724.98</v>
      </c>
      <c r="H98" s="102">
        <v>21.88</v>
      </c>
      <c r="I98" s="103">
        <f t="shared" si="18"/>
        <v>4540.01</v>
      </c>
      <c r="J98" s="103">
        <f t="shared" ref="J98:J99" si="19">TRUNC(F98*I98,2)</f>
        <v>1973328.96</v>
      </c>
    </row>
    <row r="99" spans="1:11">
      <c r="A99" s="98" t="s">
        <v>671</v>
      </c>
      <c r="B99" s="463" t="s">
        <v>668</v>
      </c>
      <c r="C99" s="118" t="s">
        <v>24</v>
      </c>
      <c r="D99" s="466" t="s">
        <v>640</v>
      </c>
      <c r="E99" s="118" t="s">
        <v>34</v>
      </c>
      <c r="F99" s="511">
        <v>43.881999999999998</v>
      </c>
      <c r="G99" s="467">
        <v>4498.6400000000003</v>
      </c>
      <c r="H99" s="102">
        <v>21.88</v>
      </c>
      <c r="I99" s="103">
        <f t="shared" si="18"/>
        <v>5482.94</v>
      </c>
      <c r="J99" s="103">
        <f t="shared" si="19"/>
        <v>240602.37</v>
      </c>
    </row>
    <row r="100" spans="1:11" s="71" customFormat="1">
      <c r="A100" s="321" t="s">
        <v>75</v>
      </c>
      <c r="B100" s="322"/>
      <c r="C100" s="323"/>
      <c r="D100" s="263" t="s">
        <v>333</v>
      </c>
      <c r="E100" s="322"/>
      <c r="F100" s="324"/>
      <c r="G100" s="97"/>
      <c r="H100" s="324"/>
      <c r="I100" s="291"/>
      <c r="J100" s="291">
        <f>SUM(J101:J108)</f>
        <v>179669.99</v>
      </c>
    </row>
    <row r="101" spans="1:11" ht="15.95" customHeight="1">
      <c r="A101" s="111" t="s">
        <v>369</v>
      </c>
      <c r="B101" s="106">
        <v>4011209</v>
      </c>
      <c r="C101" s="497" t="s">
        <v>661</v>
      </c>
      <c r="D101" s="502" t="s">
        <v>354</v>
      </c>
      <c r="E101" s="503" t="s">
        <v>654</v>
      </c>
      <c r="F101" s="504">
        <v>1523.58</v>
      </c>
      <c r="G101" s="276">
        <v>1.85</v>
      </c>
      <c r="H101" s="112">
        <v>21.88</v>
      </c>
      <c r="I101" s="113">
        <f t="shared" ref="I101:I108" si="20">ROUND(G101*((H101/100)+1),2)</f>
        <v>2.25</v>
      </c>
      <c r="J101" s="113">
        <f t="shared" ref="J101:J102" si="21">TRUNC(F101*I101,2)</f>
        <v>3428.05</v>
      </c>
    </row>
    <row r="102" spans="1:11" ht="15.95" customHeight="1">
      <c r="A102" s="111" t="s">
        <v>370</v>
      </c>
      <c r="B102" s="106">
        <v>4011212</v>
      </c>
      <c r="C102" s="497" t="s">
        <v>661</v>
      </c>
      <c r="D102" s="505" t="s">
        <v>358</v>
      </c>
      <c r="E102" s="503" t="s">
        <v>654</v>
      </c>
      <c r="F102" s="504">
        <v>1523.58</v>
      </c>
      <c r="G102" s="276">
        <v>0.08</v>
      </c>
      <c r="H102" s="102">
        <v>21.88</v>
      </c>
      <c r="I102" s="103">
        <f t="shared" si="20"/>
        <v>0.1</v>
      </c>
      <c r="J102" s="103">
        <f t="shared" si="21"/>
        <v>152.35</v>
      </c>
    </row>
    <row r="103" spans="1:11" ht="15.95" customHeight="1">
      <c r="A103" s="111" t="s">
        <v>367</v>
      </c>
      <c r="B103" s="106">
        <v>4011461</v>
      </c>
      <c r="C103" s="497" t="s">
        <v>661</v>
      </c>
      <c r="D103" s="505" t="s">
        <v>359</v>
      </c>
      <c r="E103" s="503" t="s">
        <v>355</v>
      </c>
      <c r="F103" s="504">
        <v>182.858</v>
      </c>
      <c r="G103" s="276">
        <v>208.28</v>
      </c>
      <c r="H103" s="102">
        <v>21.88</v>
      </c>
      <c r="I103" s="103">
        <f t="shared" si="20"/>
        <v>253.85</v>
      </c>
      <c r="J103" s="103">
        <f>TRUNC(F103*I103,2)</f>
        <v>46418.5</v>
      </c>
    </row>
    <row r="104" spans="1:11" ht="15.95" customHeight="1">
      <c r="A104" s="111" t="s">
        <v>371</v>
      </c>
      <c r="B104" s="465">
        <v>4011282</v>
      </c>
      <c r="C104" s="497" t="s">
        <v>661</v>
      </c>
      <c r="D104" s="506" t="s">
        <v>655</v>
      </c>
      <c r="E104" s="507" t="s">
        <v>656</v>
      </c>
      <c r="F104" s="508">
        <v>228.54</v>
      </c>
      <c r="G104" s="509">
        <v>164.21</v>
      </c>
      <c r="H104" s="102">
        <v>21.88</v>
      </c>
      <c r="I104" s="103">
        <f t="shared" si="20"/>
        <v>200.14</v>
      </c>
      <c r="J104" s="103">
        <f t="shared" ref="J104:J108" si="22">TRUNC(F104*I104,2)</f>
        <v>45739.99</v>
      </c>
    </row>
    <row r="105" spans="1:11" ht="15.95" customHeight="1">
      <c r="A105" s="111" t="s">
        <v>372</v>
      </c>
      <c r="B105" s="465">
        <v>4011278</v>
      </c>
      <c r="C105" s="497" t="s">
        <v>661</v>
      </c>
      <c r="D105" s="506" t="s">
        <v>657</v>
      </c>
      <c r="E105" s="507" t="s">
        <v>656</v>
      </c>
      <c r="F105" s="508">
        <v>228.55</v>
      </c>
      <c r="G105" s="509">
        <v>249.89</v>
      </c>
      <c r="H105" s="102">
        <v>21.88</v>
      </c>
      <c r="I105" s="103">
        <f t="shared" si="20"/>
        <v>304.57</v>
      </c>
      <c r="J105" s="103">
        <f t="shared" si="22"/>
        <v>69609.47</v>
      </c>
    </row>
    <row r="106" spans="1:11" ht="15.95" customHeight="1">
      <c r="A106" s="111" t="s">
        <v>373</v>
      </c>
      <c r="B106" s="465">
        <v>4011539</v>
      </c>
      <c r="C106" s="497" t="s">
        <v>661</v>
      </c>
      <c r="D106" s="506" t="s">
        <v>658</v>
      </c>
      <c r="E106" s="507" t="s">
        <v>654</v>
      </c>
      <c r="F106" s="508">
        <v>1523.58</v>
      </c>
      <c r="G106" s="509">
        <v>0.35</v>
      </c>
      <c r="H106" s="102">
        <v>21.88</v>
      </c>
      <c r="I106" s="103">
        <f t="shared" si="20"/>
        <v>0.43</v>
      </c>
      <c r="J106" s="103">
        <f t="shared" si="22"/>
        <v>655.13</v>
      </c>
    </row>
    <row r="107" spans="1:11" ht="15.95" customHeight="1">
      <c r="A107" s="111" t="s">
        <v>644</v>
      </c>
      <c r="B107" s="465">
        <v>4011372</v>
      </c>
      <c r="C107" s="497" t="s">
        <v>661</v>
      </c>
      <c r="D107" s="506" t="s">
        <v>659</v>
      </c>
      <c r="E107" s="507" t="s">
        <v>654</v>
      </c>
      <c r="F107" s="508">
        <v>1523.58</v>
      </c>
      <c r="G107" s="509">
        <v>6.9</v>
      </c>
      <c r="H107" s="102">
        <v>21.88</v>
      </c>
      <c r="I107" s="103">
        <f t="shared" si="20"/>
        <v>8.41</v>
      </c>
      <c r="J107" s="103">
        <f t="shared" si="22"/>
        <v>12813.3</v>
      </c>
    </row>
    <row r="108" spans="1:11" ht="15.95" customHeight="1">
      <c r="A108" s="111" t="s">
        <v>645</v>
      </c>
      <c r="B108" s="465">
        <v>4011353</v>
      </c>
      <c r="C108" s="497" t="s">
        <v>661</v>
      </c>
      <c r="D108" s="506" t="s">
        <v>660</v>
      </c>
      <c r="E108" s="507" t="s">
        <v>654</v>
      </c>
      <c r="F108" s="508">
        <v>1523.58</v>
      </c>
      <c r="G108" s="509">
        <v>0.46</v>
      </c>
      <c r="H108" s="102">
        <v>21.88</v>
      </c>
      <c r="I108" s="103">
        <f t="shared" si="20"/>
        <v>0.56000000000000005</v>
      </c>
      <c r="J108" s="103">
        <f t="shared" si="22"/>
        <v>853.2</v>
      </c>
    </row>
    <row r="109" spans="1:11" ht="18.95" customHeight="1">
      <c r="A109" s="312" t="s">
        <v>672</v>
      </c>
      <c r="B109" s="313"/>
      <c r="C109" s="313"/>
      <c r="D109" s="314" t="s">
        <v>366</v>
      </c>
      <c r="E109" s="315"/>
      <c r="F109" s="316"/>
      <c r="G109" s="317"/>
      <c r="H109" s="318"/>
      <c r="I109" s="319"/>
      <c r="J109" s="320">
        <f>SUM(J110:J112)</f>
        <v>107543.05</v>
      </c>
      <c r="K109" s="292"/>
    </row>
    <row r="110" spans="1:11" ht="15.95" customHeight="1">
      <c r="A110" s="111" t="s">
        <v>673</v>
      </c>
      <c r="B110" s="118" t="s">
        <v>666</v>
      </c>
      <c r="C110" s="118" t="s">
        <v>24</v>
      </c>
      <c r="D110" s="223" t="s">
        <v>361</v>
      </c>
      <c r="E110" s="118" t="s">
        <v>34</v>
      </c>
      <c r="F110" s="510">
        <v>9.7219999999999995</v>
      </c>
      <c r="G110" s="116">
        <v>6143.26</v>
      </c>
      <c r="H110" s="102">
        <v>21.88</v>
      </c>
      <c r="I110" s="103">
        <f t="shared" ref="I110:I112" si="23">ROUND(G110*((H110/100)+1),2)</f>
        <v>7487.41</v>
      </c>
      <c r="J110" s="103">
        <f>TRUNC(F110*I110,2)</f>
        <v>72792.600000000006</v>
      </c>
    </row>
    <row r="111" spans="1:11" ht="15.95" customHeight="1">
      <c r="A111" s="111" t="s">
        <v>674</v>
      </c>
      <c r="B111" s="463" t="s">
        <v>667</v>
      </c>
      <c r="C111" s="118" t="s">
        <v>24</v>
      </c>
      <c r="D111" s="466" t="s">
        <v>639</v>
      </c>
      <c r="E111" s="118" t="s">
        <v>34</v>
      </c>
      <c r="F111" s="511">
        <v>6.827</v>
      </c>
      <c r="G111" s="467">
        <v>3724.98</v>
      </c>
      <c r="H111" s="102">
        <v>21.88</v>
      </c>
      <c r="I111" s="103">
        <f t="shared" si="23"/>
        <v>4540.01</v>
      </c>
      <c r="J111" s="103">
        <f t="shared" ref="J111:J112" si="24">TRUNC(F111*I111,2)</f>
        <v>30994.639999999999</v>
      </c>
    </row>
    <row r="112" spans="1:11" ht="15.95" customHeight="1">
      <c r="A112" s="111" t="s">
        <v>675</v>
      </c>
      <c r="B112" s="463" t="s">
        <v>668</v>
      </c>
      <c r="C112" s="118" t="s">
        <v>24</v>
      </c>
      <c r="D112" s="466" t="s">
        <v>640</v>
      </c>
      <c r="E112" s="118" t="s">
        <v>34</v>
      </c>
      <c r="F112" s="511">
        <v>0.68500000000000005</v>
      </c>
      <c r="G112" s="467">
        <v>4498.6400000000003</v>
      </c>
      <c r="H112" s="102">
        <v>21.88</v>
      </c>
      <c r="I112" s="103">
        <f t="shared" si="23"/>
        <v>5482.94</v>
      </c>
      <c r="J112" s="103">
        <f t="shared" si="24"/>
        <v>3755.81</v>
      </c>
    </row>
    <row r="113" spans="1:12">
      <c r="A113" s="89" t="s">
        <v>77</v>
      </c>
      <c r="B113" s="90"/>
      <c r="C113" s="91"/>
      <c r="D113" s="92" t="s">
        <v>78</v>
      </c>
      <c r="E113" s="93"/>
      <c r="F113" s="120" t="s">
        <v>22</v>
      </c>
      <c r="G113" s="94" t="s">
        <v>22</v>
      </c>
      <c r="H113" s="95"/>
      <c r="I113" s="96"/>
      <c r="J113" s="97">
        <f>J114+J127+J132</f>
        <v>938420.85999999987</v>
      </c>
    </row>
    <row r="114" spans="1:12">
      <c r="A114" s="114" t="s">
        <v>79</v>
      </c>
      <c r="B114" s="114"/>
      <c r="C114" s="114"/>
      <c r="D114" s="115" t="s">
        <v>80</v>
      </c>
      <c r="E114" s="114"/>
      <c r="F114" s="123" t="s">
        <v>22</v>
      </c>
      <c r="G114" s="114" t="s">
        <v>22</v>
      </c>
      <c r="H114" s="114"/>
      <c r="I114" s="114"/>
      <c r="J114" s="110">
        <f>SUM(J115:J126)</f>
        <v>274795.87</v>
      </c>
    </row>
    <row r="115" spans="1:12" ht="16.5">
      <c r="A115" s="104" t="s">
        <v>81</v>
      </c>
      <c r="B115" s="106">
        <v>5213445</v>
      </c>
      <c r="C115" s="497" t="s">
        <v>661</v>
      </c>
      <c r="D115" s="259" t="s">
        <v>145</v>
      </c>
      <c r="E115" s="257" t="s">
        <v>274</v>
      </c>
      <c r="F115" s="253">
        <v>9</v>
      </c>
      <c r="G115" s="116">
        <v>505.52</v>
      </c>
      <c r="H115" s="108">
        <v>21.88</v>
      </c>
      <c r="I115" s="109">
        <f t="shared" ref="I115" si="25">ROUND(G115*((H115/100)+1),2)</f>
        <v>616.13</v>
      </c>
      <c r="J115" s="109">
        <f t="shared" ref="J115" si="26">TRUNC(F115*I115,2)</f>
        <v>5545.17</v>
      </c>
    </row>
    <row r="116" spans="1:12" ht="16.5">
      <c r="A116" s="104" t="s">
        <v>82</v>
      </c>
      <c r="B116" s="106">
        <v>5213449</v>
      </c>
      <c r="C116" s="497" t="s">
        <v>661</v>
      </c>
      <c r="D116" s="259" t="s">
        <v>141</v>
      </c>
      <c r="E116" s="257" t="s">
        <v>274</v>
      </c>
      <c r="F116" s="122">
        <v>4</v>
      </c>
      <c r="G116" s="116">
        <v>320.68</v>
      </c>
      <c r="H116" s="108">
        <v>21.88</v>
      </c>
      <c r="I116" s="109">
        <f t="shared" ref="I116:I140" si="27">ROUND(G116*((H116/100)+1),2)</f>
        <v>390.84</v>
      </c>
      <c r="J116" s="109">
        <f t="shared" ref="J116:J140" si="28">TRUNC(F116*I116,2)</f>
        <v>1563.36</v>
      </c>
    </row>
    <row r="117" spans="1:12" ht="16.5">
      <c r="A117" s="104" t="s">
        <v>83</v>
      </c>
      <c r="B117" s="106">
        <v>5213441</v>
      </c>
      <c r="C117" s="497" t="s">
        <v>661</v>
      </c>
      <c r="D117" s="259" t="s">
        <v>144</v>
      </c>
      <c r="E117" s="257" t="s">
        <v>274</v>
      </c>
      <c r="F117" s="122">
        <v>41</v>
      </c>
      <c r="G117" s="116">
        <v>505.6</v>
      </c>
      <c r="H117" s="108">
        <v>21.88</v>
      </c>
      <c r="I117" s="109">
        <f t="shared" ref="I117" si="29">ROUND(G117*((H117/100)+1),2)</f>
        <v>616.23</v>
      </c>
      <c r="J117" s="109">
        <f t="shared" ref="J117" si="30">TRUNC(F117*I117,2)</f>
        <v>25265.43</v>
      </c>
    </row>
    <row r="118" spans="1:12" ht="16.5">
      <c r="A118" s="104" t="s">
        <v>84</v>
      </c>
      <c r="B118" s="106">
        <v>5213465</v>
      </c>
      <c r="C118" s="497" t="s">
        <v>661</v>
      </c>
      <c r="D118" s="259" t="s">
        <v>142</v>
      </c>
      <c r="E118" s="257" t="s">
        <v>274</v>
      </c>
      <c r="F118" s="122">
        <v>24</v>
      </c>
      <c r="G118" s="116">
        <v>505.55</v>
      </c>
      <c r="H118" s="108">
        <v>21.88</v>
      </c>
      <c r="I118" s="109">
        <f t="shared" si="27"/>
        <v>616.16</v>
      </c>
      <c r="J118" s="109">
        <f t="shared" si="28"/>
        <v>14787.84</v>
      </c>
      <c r="K118" s="250"/>
    </row>
    <row r="119" spans="1:12" ht="16.5">
      <c r="A119" s="104" t="s">
        <v>680</v>
      </c>
      <c r="B119" s="106">
        <v>5213472</v>
      </c>
      <c r="C119" s="497" t="s">
        <v>661</v>
      </c>
      <c r="D119" s="259" t="s">
        <v>143</v>
      </c>
      <c r="E119" s="257" t="s">
        <v>274</v>
      </c>
      <c r="F119" s="122">
        <v>9</v>
      </c>
      <c r="G119" s="116">
        <v>306.26</v>
      </c>
      <c r="H119" s="108">
        <v>21.88</v>
      </c>
      <c r="I119" s="109">
        <f t="shared" ref="I119" si="31">ROUND(G119*((H119/100)+1),2)</f>
        <v>373.27</v>
      </c>
      <c r="J119" s="109">
        <f t="shared" ref="J119" si="32">TRUNC(F119*I119,2)</f>
        <v>3359.43</v>
      </c>
    </row>
    <row r="120" spans="1:12" ht="16.5">
      <c r="A120" s="104" t="s">
        <v>85</v>
      </c>
      <c r="B120" s="106">
        <v>5213476</v>
      </c>
      <c r="C120" s="497" t="s">
        <v>661</v>
      </c>
      <c r="D120" s="223" t="s">
        <v>325</v>
      </c>
      <c r="E120" s="257" t="s">
        <v>274</v>
      </c>
      <c r="F120" s="122">
        <v>661</v>
      </c>
      <c r="G120" s="116">
        <v>182.36</v>
      </c>
      <c r="H120" s="108">
        <v>21.88</v>
      </c>
      <c r="I120" s="109">
        <f t="shared" si="27"/>
        <v>222.26</v>
      </c>
      <c r="J120" s="109">
        <f t="shared" si="28"/>
        <v>146913.85999999999</v>
      </c>
    </row>
    <row r="121" spans="1:12" ht="16.5">
      <c r="A121" s="104" t="s">
        <v>86</v>
      </c>
      <c r="B121" s="262">
        <v>5216111</v>
      </c>
      <c r="C121" s="497" t="s">
        <v>661</v>
      </c>
      <c r="D121" s="259" t="s">
        <v>146</v>
      </c>
      <c r="E121" s="256" t="s">
        <v>274</v>
      </c>
      <c r="F121" s="248">
        <v>274</v>
      </c>
      <c r="G121" s="260">
        <v>137.38999999999999</v>
      </c>
      <c r="H121" s="108">
        <v>21.88</v>
      </c>
      <c r="I121" s="109">
        <f t="shared" si="27"/>
        <v>167.45</v>
      </c>
      <c r="J121" s="109">
        <f t="shared" si="28"/>
        <v>45881.3</v>
      </c>
    </row>
    <row r="122" spans="1:12" ht="16.5">
      <c r="A122" s="104" t="s">
        <v>323</v>
      </c>
      <c r="B122" s="262">
        <v>5213867</v>
      </c>
      <c r="C122" s="497" t="s">
        <v>661</v>
      </c>
      <c r="D122" s="259" t="s">
        <v>147</v>
      </c>
      <c r="E122" s="256" t="s">
        <v>274</v>
      </c>
      <c r="F122" s="248">
        <v>9</v>
      </c>
      <c r="G122" s="260">
        <v>608.15</v>
      </c>
      <c r="H122" s="108">
        <v>21.88</v>
      </c>
      <c r="I122" s="109">
        <f t="shared" si="27"/>
        <v>741.21</v>
      </c>
      <c r="J122" s="109">
        <f t="shared" si="28"/>
        <v>6670.89</v>
      </c>
    </row>
    <row r="123" spans="1:12">
      <c r="A123" s="104" t="s">
        <v>324</v>
      </c>
      <c r="B123" s="265" t="s">
        <v>676</v>
      </c>
      <c r="C123" s="265" t="s">
        <v>24</v>
      </c>
      <c r="D123" s="259" t="s">
        <v>362</v>
      </c>
      <c r="E123" s="256" t="s">
        <v>274</v>
      </c>
      <c r="F123" s="248">
        <v>2</v>
      </c>
      <c r="G123" s="260">
        <v>278.63</v>
      </c>
      <c r="H123" s="108">
        <v>21.88</v>
      </c>
      <c r="I123" s="109">
        <f t="shared" si="27"/>
        <v>339.59</v>
      </c>
      <c r="J123" s="109">
        <f t="shared" si="28"/>
        <v>679.18</v>
      </c>
    </row>
    <row r="124" spans="1:12">
      <c r="A124" s="104" t="s">
        <v>348</v>
      </c>
      <c r="B124" s="265" t="s">
        <v>677</v>
      </c>
      <c r="C124" s="265" t="s">
        <v>24</v>
      </c>
      <c r="D124" s="259" t="s">
        <v>351</v>
      </c>
      <c r="E124" s="256" t="s">
        <v>274</v>
      </c>
      <c r="F124" s="248">
        <v>8</v>
      </c>
      <c r="G124" s="260">
        <v>1448.25</v>
      </c>
      <c r="H124" s="108">
        <v>21.88</v>
      </c>
      <c r="I124" s="109">
        <f t="shared" si="27"/>
        <v>1765.13</v>
      </c>
      <c r="J124" s="109">
        <f t="shared" si="28"/>
        <v>14121.04</v>
      </c>
    </row>
    <row r="125" spans="1:12">
      <c r="A125" s="104" t="s">
        <v>349</v>
      </c>
      <c r="B125" s="265" t="s">
        <v>678</v>
      </c>
      <c r="C125" s="265" t="s">
        <v>24</v>
      </c>
      <c r="D125" s="259" t="s">
        <v>352</v>
      </c>
      <c r="E125" s="256" t="s">
        <v>274</v>
      </c>
      <c r="F125" s="248">
        <v>4</v>
      </c>
      <c r="G125" s="260">
        <v>1586.88</v>
      </c>
      <c r="H125" s="108">
        <v>21.88</v>
      </c>
      <c r="I125" s="109">
        <f t="shared" si="27"/>
        <v>1934.09</v>
      </c>
      <c r="J125" s="109">
        <f t="shared" si="28"/>
        <v>7736.36</v>
      </c>
    </row>
    <row r="126" spans="1:12">
      <c r="A126" s="104" t="s">
        <v>350</v>
      </c>
      <c r="B126" s="265" t="s">
        <v>679</v>
      </c>
      <c r="C126" s="265" t="s">
        <v>24</v>
      </c>
      <c r="D126" s="259" t="s">
        <v>353</v>
      </c>
      <c r="E126" s="256" t="s">
        <v>274</v>
      </c>
      <c r="F126" s="248">
        <v>1</v>
      </c>
      <c r="G126" s="260">
        <v>1864.14</v>
      </c>
      <c r="H126" s="108">
        <v>21.88</v>
      </c>
      <c r="I126" s="109">
        <f t="shared" si="27"/>
        <v>2272.0100000000002</v>
      </c>
      <c r="J126" s="109">
        <f t="shared" si="28"/>
        <v>2272.0100000000002</v>
      </c>
    </row>
    <row r="127" spans="1:12">
      <c r="A127" s="114" t="s">
        <v>87</v>
      </c>
      <c r="B127" s="114"/>
      <c r="C127" s="114"/>
      <c r="D127" s="115" t="s">
        <v>88</v>
      </c>
      <c r="E127" s="114"/>
      <c r="F127" s="123" t="s">
        <v>22</v>
      </c>
      <c r="G127" s="114" t="s">
        <v>22</v>
      </c>
      <c r="H127" s="114"/>
      <c r="I127" s="114"/>
      <c r="J127" s="110">
        <f>SUM(J128:J131)</f>
        <v>466089.67999999993</v>
      </c>
    </row>
    <row r="128" spans="1:12" ht="15.95" customHeight="1">
      <c r="A128" s="485" t="s">
        <v>89</v>
      </c>
      <c r="B128" s="487">
        <v>5213408</v>
      </c>
      <c r="C128" s="512" t="s">
        <v>661</v>
      </c>
      <c r="D128" s="513" t="s">
        <v>148</v>
      </c>
      <c r="E128" s="503" t="s">
        <v>74</v>
      </c>
      <c r="F128" s="504">
        <v>4707.6899999999996</v>
      </c>
      <c r="G128" s="276">
        <v>49.15</v>
      </c>
      <c r="H128" s="491">
        <v>21.88</v>
      </c>
      <c r="I128" s="514">
        <f t="shared" si="27"/>
        <v>59.9</v>
      </c>
      <c r="J128" s="277">
        <f t="shared" si="28"/>
        <v>281990.63</v>
      </c>
      <c r="K128" s="31"/>
      <c r="L128" s="32"/>
    </row>
    <row r="129" spans="1:12" ht="15.95" customHeight="1">
      <c r="A129" s="485" t="s">
        <v>90</v>
      </c>
      <c r="B129" s="487">
        <v>5214003</v>
      </c>
      <c r="C129" s="512" t="s">
        <v>661</v>
      </c>
      <c r="D129" s="513" t="s">
        <v>149</v>
      </c>
      <c r="E129" s="503" t="s">
        <v>74</v>
      </c>
      <c r="F129" s="504">
        <v>163.43</v>
      </c>
      <c r="G129" s="276">
        <v>61.54</v>
      </c>
      <c r="H129" s="491">
        <v>21.88</v>
      </c>
      <c r="I129" s="514">
        <f t="shared" si="27"/>
        <v>75</v>
      </c>
      <c r="J129" s="277">
        <f t="shared" si="28"/>
        <v>12257.25</v>
      </c>
      <c r="K129" s="31"/>
      <c r="L129" s="32"/>
    </row>
    <row r="130" spans="1:12" ht="15.95" customHeight="1">
      <c r="A130" s="104" t="s">
        <v>91</v>
      </c>
      <c r="B130" s="106">
        <v>5219608</v>
      </c>
      <c r="C130" s="497" t="s">
        <v>661</v>
      </c>
      <c r="D130" s="107" t="s">
        <v>150</v>
      </c>
      <c r="E130" s="118" t="s">
        <v>58</v>
      </c>
      <c r="F130" s="122">
        <v>3186</v>
      </c>
      <c r="G130" s="116">
        <v>40.020000000000003</v>
      </c>
      <c r="H130" s="108">
        <v>21.88</v>
      </c>
      <c r="I130" s="117">
        <f t="shared" si="27"/>
        <v>48.78</v>
      </c>
      <c r="J130" s="109">
        <f t="shared" si="28"/>
        <v>155413.07999999999</v>
      </c>
    </row>
    <row r="131" spans="1:12" ht="15.95" customHeight="1">
      <c r="A131" s="104" t="s">
        <v>167</v>
      </c>
      <c r="B131" s="106">
        <v>5213362</v>
      </c>
      <c r="C131" s="497" t="s">
        <v>661</v>
      </c>
      <c r="D131" s="107" t="s">
        <v>151</v>
      </c>
      <c r="E131" s="118" t="s">
        <v>58</v>
      </c>
      <c r="F131" s="122">
        <v>147</v>
      </c>
      <c r="G131" s="116">
        <v>91.7</v>
      </c>
      <c r="H131" s="108">
        <v>21.88</v>
      </c>
      <c r="I131" s="117">
        <f t="shared" si="27"/>
        <v>111.76</v>
      </c>
      <c r="J131" s="109">
        <f t="shared" si="28"/>
        <v>16428.72</v>
      </c>
    </row>
    <row r="132" spans="1:12">
      <c r="A132" s="114" t="s">
        <v>92</v>
      </c>
      <c r="B132" s="114"/>
      <c r="C132" s="114"/>
      <c r="D132" s="115" t="s">
        <v>93</v>
      </c>
      <c r="E132" s="114"/>
      <c r="F132" s="249" t="s">
        <v>22</v>
      </c>
      <c r="G132" s="114" t="s">
        <v>22</v>
      </c>
      <c r="H132" s="114"/>
      <c r="I132" s="114"/>
      <c r="J132" s="110">
        <f>SUM(J133:J141)</f>
        <v>197535.31</v>
      </c>
    </row>
    <row r="133" spans="1:12" ht="16.5">
      <c r="A133" s="104" t="s">
        <v>94</v>
      </c>
      <c r="B133" s="106">
        <v>5212557</v>
      </c>
      <c r="C133" s="497" t="s">
        <v>661</v>
      </c>
      <c r="D133" s="107" t="s">
        <v>152</v>
      </c>
      <c r="E133" s="118" t="s">
        <v>161</v>
      </c>
      <c r="F133" s="122">
        <v>3960</v>
      </c>
      <c r="G133" s="116">
        <v>3.85</v>
      </c>
      <c r="H133" s="108">
        <v>21.88</v>
      </c>
      <c r="I133" s="109">
        <f t="shared" si="27"/>
        <v>4.6900000000000004</v>
      </c>
      <c r="J133" s="109">
        <f t="shared" si="28"/>
        <v>18572.400000000001</v>
      </c>
    </row>
    <row r="134" spans="1:12" ht="16.5">
      <c r="A134" s="104" t="s">
        <v>95</v>
      </c>
      <c r="B134" s="106">
        <v>5212560</v>
      </c>
      <c r="C134" s="497" t="s">
        <v>661</v>
      </c>
      <c r="D134" s="107" t="s">
        <v>153</v>
      </c>
      <c r="E134" s="118" t="s">
        <v>161</v>
      </c>
      <c r="F134" s="122">
        <v>3520</v>
      </c>
      <c r="G134" s="116">
        <v>4.09</v>
      </c>
      <c r="H134" s="108">
        <v>21.88</v>
      </c>
      <c r="I134" s="109">
        <f t="shared" si="27"/>
        <v>4.9800000000000004</v>
      </c>
      <c r="J134" s="109">
        <f t="shared" si="28"/>
        <v>17529.599999999999</v>
      </c>
    </row>
    <row r="135" spans="1:12" ht="16.5">
      <c r="A135" s="104" t="s">
        <v>96</v>
      </c>
      <c r="B135" s="106" t="s">
        <v>681</v>
      </c>
      <c r="C135" s="106" t="s">
        <v>24</v>
      </c>
      <c r="D135" s="107" t="s">
        <v>154</v>
      </c>
      <c r="E135" s="118" t="s">
        <v>161</v>
      </c>
      <c r="F135" s="122">
        <v>3520</v>
      </c>
      <c r="G135" s="116">
        <v>2.0099999999999998</v>
      </c>
      <c r="H135" s="108">
        <v>21.88</v>
      </c>
      <c r="I135" s="109">
        <f t="shared" ref="I135:I136" si="33">ROUND(G135*((H135/100)+1),2)</f>
        <v>2.4500000000000002</v>
      </c>
      <c r="J135" s="109">
        <f t="shared" ref="J135:J136" si="34">TRUNC(F135*I135,2)</f>
        <v>8624</v>
      </c>
    </row>
    <row r="136" spans="1:12" ht="16.5">
      <c r="A136" s="104" t="s">
        <v>97</v>
      </c>
      <c r="B136" s="106" t="s">
        <v>682</v>
      </c>
      <c r="C136" s="106" t="s">
        <v>24</v>
      </c>
      <c r="D136" s="107" t="s">
        <v>155</v>
      </c>
      <c r="E136" s="118" t="s">
        <v>161</v>
      </c>
      <c r="F136" s="122">
        <v>880</v>
      </c>
      <c r="G136" s="116">
        <v>1.46</v>
      </c>
      <c r="H136" s="108">
        <v>21.88</v>
      </c>
      <c r="I136" s="109">
        <f t="shared" si="33"/>
        <v>1.78</v>
      </c>
      <c r="J136" s="109">
        <f t="shared" si="34"/>
        <v>1566.4</v>
      </c>
    </row>
    <row r="137" spans="1:12" ht="16.5">
      <c r="A137" s="104" t="s">
        <v>98</v>
      </c>
      <c r="B137" s="106">
        <v>5213344</v>
      </c>
      <c r="C137" s="497" t="s">
        <v>661</v>
      </c>
      <c r="D137" s="107" t="s">
        <v>156</v>
      </c>
      <c r="E137" s="118" t="s">
        <v>162</v>
      </c>
      <c r="F137" s="122">
        <v>15400</v>
      </c>
      <c r="G137" s="116">
        <v>3.81</v>
      </c>
      <c r="H137" s="108">
        <v>21.88</v>
      </c>
      <c r="I137" s="109">
        <f t="shared" si="27"/>
        <v>4.6399999999999997</v>
      </c>
      <c r="J137" s="109">
        <f t="shared" si="28"/>
        <v>71456</v>
      </c>
    </row>
    <row r="138" spans="1:12" ht="16.5">
      <c r="A138" s="104" t="s">
        <v>99</v>
      </c>
      <c r="B138" s="106">
        <v>5213346</v>
      </c>
      <c r="C138" s="497" t="s">
        <v>661</v>
      </c>
      <c r="D138" s="107" t="s">
        <v>157</v>
      </c>
      <c r="E138" s="118" t="s">
        <v>161</v>
      </c>
      <c r="F138" s="122">
        <v>880</v>
      </c>
      <c r="G138" s="116">
        <v>8.9600000000000009</v>
      </c>
      <c r="H138" s="108">
        <v>21.88</v>
      </c>
      <c r="I138" s="109">
        <f t="shared" si="27"/>
        <v>10.92</v>
      </c>
      <c r="J138" s="109">
        <f t="shared" si="28"/>
        <v>9609.6</v>
      </c>
    </row>
    <row r="139" spans="1:12" ht="24" customHeight="1">
      <c r="A139" s="104" t="s">
        <v>100</v>
      </c>
      <c r="B139" s="106">
        <v>5213835</v>
      </c>
      <c r="C139" s="497" t="s">
        <v>661</v>
      </c>
      <c r="D139" s="107" t="s">
        <v>158</v>
      </c>
      <c r="E139" s="118" t="s">
        <v>161</v>
      </c>
      <c r="F139" s="122">
        <v>17600</v>
      </c>
      <c r="G139" s="116">
        <v>0.76</v>
      </c>
      <c r="H139" s="108">
        <v>21.88</v>
      </c>
      <c r="I139" s="109">
        <f t="shared" si="27"/>
        <v>0.93</v>
      </c>
      <c r="J139" s="109">
        <f t="shared" si="28"/>
        <v>16368</v>
      </c>
    </row>
    <row r="140" spans="1:12" ht="16.5">
      <c r="A140" s="104" t="s">
        <v>101</v>
      </c>
      <c r="B140" s="106">
        <v>5213848</v>
      </c>
      <c r="C140" s="497" t="s">
        <v>661</v>
      </c>
      <c r="D140" s="107" t="s">
        <v>159</v>
      </c>
      <c r="E140" s="118" t="s">
        <v>161</v>
      </c>
      <c r="F140" s="122">
        <v>880</v>
      </c>
      <c r="G140" s="116">
        <v>1.1000000000000001</v>
      </c>
      <c r="H140" s="108">
        <v>21.88</v>
      </c>
      <c r="I140" s="109">
        <f t="shared" si="27"/>
        <v>1.34</v>
      </c>
      <c r="J140" s="109">
        <f t="shared" si="28"/>
        <v>1179.2</v>
      </c>
    </row>
    <row r="141" spans="1:12" ht="16.5">
      <c r="A141" s="104" t="s">
        <v>102</v>
      </c>
      <c r="B141" s="106">
        <v>5213850</v>
      </c>
      <c r="C141" s="497" t="s">
        <v>661</v>
      </c>
      <c r="D141" s="107" t="s">
        <v>160</v>
      </c>
      <c r="E141" s="118" t="s">
        <v>103</v>
      </c>
      <c r="F141" s="122">
        <v>1824.9</v>
      </c>
      <c r="G141" s="116">
        <v>23.66</v>
      </c>
      <c r="H141" s="108">
        <v>21.88</v>
      </c>
      <c r="I141" s="109">
        <f t="shared" ref="I141" si="35">ROUND(G141*((H141/100)+1),2)</f>
        <v>28.84</v>
      </c>
      <c r="J141" s="109">
        <f t="shared" ref="J141" si="36">TRUNC(F141*I141,2)</f>
        <v>52630.11</v>
      </c>
      <c r="K141" s="33"/>
    </row>
    <row r="142" spans="1:12">
      <c r="A142" s="89" t="s">
        <v>104</v>
      </c>
      <c r="B142" s="90"/>
      <c r="C142" s="91"/>
      <c r="D142" s="92" t="s">
        <v>105</v>
      </c>
      <c r="E142" s="93"/>
      <c r="F142" s="120" t="s">
        <v>22</v>
      </c>
      <c r="G142" s="94" t="s">
        <v>22</v>
      </c>
      <c r="H142" s="95"/>
      <c r="I142" s="96"/>
      <c r="J142" s="97">
        <f>SUM(J143:J145)</f>
        <v>561115.50999999989</v>
      </c>
    </row>
    <row r="143" spans="1:12" ht="15.95" customHeight="1">
      <c r="A143" s="104" t="s">
        <v>106</v>
      </c>
      <c r="B143" s="106">
        <v>3713605</v>
      </c>
      <c r="C143" s="497" t="s">
        <v>661</v>
      </c>
      <c r="D143" s="107" t="s">
        <v>163</v>
      </c>
      <c r="E143" s="105" t="s">
        <v>45</v>
      </c>
      <c r="F143" s="122">
        <f>896-64-64-64-32-32-64</f>
        <v>576</v>
      </c>
      <c r="G143" s="276">
        <v>404.43</v>
      </c>
      <c r="H143" s="108">
        <v>21.88</v>
      </c>
      <c r="I143" s="277">
        <f t="shared" ref="I143:I145" si="37">ROUND(G143*((H143/100)+1),2)</f>
        <v>492.92</v>
      </c>
      <c r="J143" s="277">
        <f t="shared" ref="J143:J145" si="38">TRUNC(F143*I143,2)</f>
        <v>283921.91999999998</v>
      </c>
    </row>
    <row r="144" spans="1:12" ht="15.95" customHeight="1">
      <c r="A144" s="104" t="s">
        <v>107</v>
      </c>
      <c r="B144" s="106">
        <v>3713604</v>
      </c>
      <c r="C144" s="497" t="s">
        <v>661</v>
      </c>
      <c r="D144" s="107" t="s">
        <v>164</v>
      </c>
      <c r="E144" s="105" t="s">
        <v>45</v>
      </c>
      <c r="F144" s="122">
        <f>2541.88-248.4-368-248-248-188-188-118-129.59-76.57-88</f>
        <v>641.31999999999994</v>
      </c>
      <c r="G144" s="276">
        <v>344.43</v>
      </c>
      <c r="H144" s="108">
        <v>21.88</v>
      </c>
      <c r="I144" s="277">
        <f t="shared" si="37"/>
        <v>419.79</v>
      </c>
      <c r="J144" s="277">
        <f t="shared" si="38"/>
        <v>269219.71999999997</v>
      </c>
    </row>
    <row r="145" spans="1:10" ht="15.95" customHeight="1">
      <c r="A145" s="104" t="s">
        <v>108</v>
      </c>
      <c r="B145" s="286">
        <v>3816118</v>
      </c>
      <c r="C145" s="497" t="s">
        <v>661</v>
      </c>
      <c r="D145" s="278" t="s">
        <v>239</v>
      </c>
      <c r="E145" s="279" t="s">
        <v>45</v>
      </c>
      <c r="F145" s="287">
        <v>66.08</v>
      </c>
      <c r="G145" s="288">
        <v>99.01</v>
      </c>
      <c r="H145" s="289">
        <v>21.88</v>
      </c>
      <c r="I145" s="284">
        <f t="shared" si="37"/>
        <v>120.67</v>
      </c>
      <c r="J145" s="285">
        <f t="shared" si="38"/>
        <v>7973.87</v>
      </c>
    </row>
    <row r="146" spans="1:10" ht="21.75" customHeight="1">
      <c r="A146" s="267" t="s">
        <v>229</v>
      </c>
      <c r="B146" s="268"/>
      <c r="C146" s="268"/>
      <c r="D146" s="269" t="s">
        <v>332</v>
      </c>
      <c r="E146" s="270"/>
      <c r="F146" s="271"/>
      <c r="G146" s="272"/>
      <c r="H146" s="273"/>
      <c r="I146" s="290"/>
      <c r="J146" s="82">
        <f>SUM(J147)</f>
        <v>80133.84</v>
      </c>
    </row>
    <row r="147" spans="1:10" ht="15.95" customHeight="1">
      <c r="A147" s="280" t="s">
        <v>360</v>
      </c>
      <c r="B147" s="265">
        <v>4413905</v>
      </c>
      <c r="C147" s="497" t="s">
        <v>661</v>
      </c>
      <c r="D147" s="281" t="s">
        <v>363</v>
      </c>
      <c r="E147" s="256" t="s">
        <v>74</v>
      </c>
      <c r="F147" s="282">
        <f>145563.23-135263.25</f>
        <v>10299.98000000001</v>
      </c>
      <c r="G147" s="283">
        <v>6.38</v>
      </c>
      <c r="H147" s="274">
        <v>21.88</v>
      </c>
      <c r="I147" s="284">
        <f>ROUND(G147*((H147/100)+1),2)</f>
        <v>7.78</v>
      </c>
      <c r="J147" s="285">
        <f>TRUNC(F147*I147,2)</f>
        <v>80133.84</v>
      </c>
    </row>
    <row r="148" spans="1:10" ht="17.25" customHeight="1">
      <c r="A148" s="625" t="s">
        <v>109</v>
      </c>
      <c r="B148" s="625"/>
      <c r="C148" s="625"/>
      <c r="D148" s="625"/>
      <c r="E148" s="625"/>
      <c r="F148" s="625"/>
      <c r="G148" s="625"/>
      <c r="H148" s="625"/>
      <c r="I148" s="625"/>
      <c r="J148" s="97">
        <f>J13+J15+J20+J22+J64+J85+J113+J142+J146</f>
        <v>38146183.149999999</v>
      </c>
    </row>
    <row r="150" spans="1:10">
      <c r="I150" s="573" t="s">
        <v>817</v>
      </c>
      <c r="J150" s="97">
        <v>45953867.210000001</v>
      </c>
    </row>
    <row r="162" ht="11.65" customHeight="1"/>
  </sheetData>
  <autoFilter ref="A12:J148"/>
  <mergeCells count="21">
    <mergeCell ref="A7:G7"/>
    <mergeCell ref="A6:G6"/>
    <mergeCell ref="A8:G8"/>
    <mergeCell ref="H6:J6"/>
    <mergeCell ref="H7:J7"/>
    <mergeCell ref="H8:J8"/>
    <mergeCell ref="I9:J9"/>
    <mergeCell ref="A148:I148"/>
    <mergeCell ref="A9:D9"/>
    <mergeCell ref="A10:J10"/>
    <mergeCell ref="E9:G9"/>
    <mergeCell ref="A11:J11"/>
    <mergeCell ref="A1:A5"/>
    <mergeCell ref="B1:E3"/>
    <mergeCell ref="F1:J1"/>
    <mergeCell ref="F2:I2"/>
    <mergeCell ref="F3:J3"/>
    <mergeCell ref="B4:D4"/>
    <mergeCell ref="E4:G4"/>
    <mergeCell ref="H4:J4"/>
    <mergeCell ref="B5:J5"/>
  </mergeCells>
  <phoneticPr fontId="19" type="noConversion"/>
  <printOptions horizontalCentered="1"/>
  <pageMargins left="0.39370078740157483" right="0.39370078740157483" top="0.59055118110236227" bottom="0.39370078740157483" header="0" footer="0"/>
  <pageSetup paperSize="9" scale="90" fitToHeight="0" orientation="landscape" r:id="rId1"/>
  <ignoredErrors>
    <ignoredError sqref="J20" formula="1"/>
    <ignoredError sqref="A13 A15 A20 A22 A85 A113 A142 B70 B82:B83 B65:B69 A64"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9"/>
  <sheetViews>
    <sheetView tabSelected="1" topLeftCell="B79" zoomScale="160" zoomScaleNormal="160" workbookViewId="0">
      <selection activeCell="E39" sqref="E39"/>
    </sheetView>
    <sheetView workbookViewId="1">
      <selection activeCell="K21" sqref="K21"/>
    </sheetView>
  </sheetViews>
  <sheetFormatPr defaultRowHeight="12.75"/>
  <cols>
    <col min="1" max="1" width="11.140625" customWidth="1"/>
    <col min="2" max="2" width="13.140625" customWidth="1"/>
    <col min="3" max="3" width="79.140625" customWidth="1"/>
    <col min="4" max="4" width="6.85546875" customWidth="1"/>
    <col min="5" max="5" width="9.28515625" style="375" bestFit="1" customWidth="1"/>
    <col min="6" max="6" width="13.42578125" bestFit="1" customWidth="1"/>
    <col min="7" max="7" width="15.28515625" customWidth="1"/>
    <col min="8" max="8" width="11.42578125" style="469" customWidth="1"/>
    <col min="9" max="9" width="10.5703125" style="469" bestFit="1" customWidth="1"/>
    <col min="11" max="11" width="14.5703125" bestFit="1" customWidth="1"/>
  </cols>
  <sheetData>
    <row r="1" spans="1:11" ht="17.45" customHeight="1">
      <c r="A1" s="635"/>
      <c r="B1" s="638" t="s">
        <v>6</v>
      </c>
      <c r="C1" s="638"/>
      <c r="D1" s="638"/>
      <c r="E1" s="640"/>
      <c r="F1" s="640"/>
      <c r="G1" s="640"/>
      <c r="H1" s="475"/>
      <c r="I1" s="476"/>
    </row>
    <row r="2" spans="1:11" ht="10.9" customHeight="1">
      <c r="A2" s="636"/>
      <c r="B2" s="639"/>
      <c r="C2" s="639"/>
      <c r="D2" s="639"/>
      <c r="E2" s="641"/>
      <c r="F2" s="641"/>
      <c r="G2" s="472"/>
      <c r="H2" s="477"/>
      <c r="I2" s="478"/>
    </row>
    <row r="3" spans="1:11" ht="5.85" customHeight="1">
      <c r="A3" s="636"/>
      <c r="B3" s="639"/>
      <c r="C3" s="639"/>
      <c r="D3" s="639"/>
      <c r="E3" s="641"/>
      <c r="F3" s="641"/>
      <c r="G3" s="641"/>
      <c r="H3" s="477"/>
      <c r="I3" s="478"/>
    </row>
    <row r="4" spans="1:11" ht="12.95" customHeight="1">
      <c r="A4" s="636"/>
      <c r="B4" s="642" t="s">
        <v>1</v>
      </c>
      <c r="C4" s="642"/>
      <c r="D4" s="641"/>
      <c r="E4" s="641"/>
      <c r="F4" s="643"/>
      <c r="G4" s="643"/>
      <c r="H4" s="477"/>
      <c r="I4" s="478"/>
    </row>
    <row r="5" spans="1:11" ht="1.5" customHeight="1">
      <c r="A5" s="637"/>
      <c r="B5" s="644"/>
      <c r="C5" s="645"/>
      <c r="D5" s="645"/>
      <c r="E5" s="645"/>
      <c r="F5" s="645"/>
      <c r="G5" s="645"/>
      <c r="H5" s="473"/>
      <c r="I5" s="474"/>
    </row>
    <row r="6" spans="1:11" ht="15" customHeight="1">
      <c r="A6" s="652" t="str">
        <f>'RESUMO_ORÇ_S DESON'!A6:H6</f>
        <v>Serviço: Implantação e Restauração Rodoviária</v>
      </c>
      <c r="B6" s="653"/>
      <c r="C6" s="653"/>
      <c r="D6" s="653"/>
      <c r="E6" s="653"/>
      <c r="F6" s="662" t="s">
        <v>7</v>
      </c>
      <c r="G6" s="662"/>
      <c r="H6" s="662"/>
      <c r="I6" s="664"/>
    </row>
    <row r="7" spans="1:11" ht="15" customHeight="1">
      <c r="A7" s="654" t="str">
        <f>'RESUMO_ORÇ_S DESON'!A7:H7</f>
        <v>Orçamento: Projeto Executivo para Implantação e Pavimentação da Rodovia PE-044 (Versão Onerada)</v>
      </c>
      <c r="B7" s="655"/>
      <c r="C7" s="655"/>
      <c r="D7" s="655"/>
      <c r="E7" s="655"/>
      <c r="F7" s="657" t="s">
        <v>374</v>
      </c>
      <c r="G7" s="657"/>
      <c r="H7" s="657"/>
      <c r="I7" s="665"/>
    </row>
    <row r="8" spans="1:11" ht="15" customHeight="1">
      <c r="A8" s="656" t="s">
        <v>233</v>
      </c>
      <c r="B8" s="657"/>
      <c r="C8" s="657"/>
      <c r="D8" s="657"/>
      <c r="E8" s="657"/>
      <c r="F8" s="663" t="s">
        <v>232</v>
      </c>
      <c r="G8" s="663"/>
      <c r="H8" s="663"/>
      <c r="I8" s="666"/>
    </row>
    <row r="9" spans="1:11" ht="15" customHeight="1">
      <c r="A9" s="658" t="s">
        <v>234</v>
      </c>
      <c r="B9" s="659"/>
      <c r="C9" s="660"/>
      <c r="D9" s="661" t="s">
        <v>647</v>
      </c>
      <c r="E9" s="657"/>
      <c r="F9" s="376" t="s">
        <v>8</v>
      </c>
      <c r="G9" s="515">
        <f>SUM(G13:G118)-2.73</f>
        <v>38146183.149999984</v>
      </c>
      <c r="H9" s="515"/>
      <c r="I9" s="571"/>
      <c r="K9" s="570"/>
    </row>
    <row r="10" spans="1:11" ht="5.85" customHeight="1">
      <c r="A10" s="646"/>
      <c r="B10" s="647"/>
      <c r="C10" s="647"/>
      <c r="D10" s="647"/>
      <c r="E10" s="647"/>
      <c r="F10" s="647"/>
      <c r="G10" s="648"/>
      <c r="H10" s="477"/>
      <c r="I10" s="478"/>
    </row>
    <row r="11" spans="1:11" ht="14.45" customHeight="1">
      <c r="A11" s="649" t="s">
        <v>9</v>
      </c>
      <c r="B11" s="650"/>
      <c r="C11" s="650"/>
      <c r="D11" s="650"/>
      <c r="E11" s="650"/>
      <c r="F11" s="650"/>
      <c r="G11" s="650"/>
      <c r="H11" s="650"/>
      <c r="I11" s="651"/>
      <c r="K11" s="292"/>
    </row>
    <row r="12" spans="1:11" ht="24" customHeight="1">
      <c r="A12" s="572"/>
      <c r="B12" s="377" t="s">
        <v>11</v>
      </c>
      <c r="C12" s="377" t="s">
        <v>13</v>
      </c>
      <c r="D12" s="377" t="s">
        <v>14</v>
      </c>
      <c r="E12" s="377" t="s">
        <v>15</v>
      </c>
      <c r="F12" s="378" t="s">
        <v>18</v>
      </c>
      <c r="G12" s="470" t="s">
        <v>19</v>
      </c>
      <c r="H12" s="471" t="s">
        <v>4</v>
      </c>
      <c r="I12" s="471" t="s">
        <v>641</v>
      </c>
    </row>
    <row r="13" spans="1:11" s="523" customFormat="1" ht="9.75">
      <c r="A13" s="516"/>
      <c r="B13" s="517" t="s">
        <v>683</v>
      </c>
      <c r="C13" s="518" t="s">
        <v>684</v>
      </c>
      <c r="D13" s="519" t="s">
        <v>685</v>
      </c>
      <c r="E13" s="519">
        <v>631.91700000000003</v>
      </c>
      <c r="F13" s="520">
        <v>7487.41</v>
      </c>
      <c r="G13" s="521">
        <f t="shared" ref="G13:G19" si="0">TRUNC(E13*F13,2)</f>
        <v>4731421.66</v>
      </c>
      <c r="H13" s="522">
        <f t="shared" ref="H13:H43" si="1">G13/$G$122</f>
        <v>0.12403393814742253</v>
      </c>
      <c r="I13" s="522">
        <f>H13</f>
        <v>0.12403393814742253</v>
      </c>
    </row>
    <row r="14" spans="1:11" s="523" customFormat="1" ht="9.75">
      <c r="A14" s="516"/>
      <c r="B14" s="517">
        <v>4011278</v>
      </c>
      <c r="C14" s="518" t="s">
        <v>686</v>
      </c>
      <c r="D14" s="519" t="s">
        <v>687</v>
      </c>
      <c r="E14" s="519">
        <v>15145.49</v>
      </c>
      <c r="F14" s="520">
        <v>304.57</v>
      </c>
      <c r="G14" s="521">
        <f t="shared" si="0"/>
        <v>4612861.88</v>
      </c>
      <c r="H14" s="522">
        <f t="shared" si="1"/>
        <v>0.12092590054772738</v>
      </c>
      <c r="I14" s="522">
        <f>H14+I13</f>
        <v>0.24495983869514992</v>
      </c>
    </row>
    <row r="15" spans="1:11" s="523" customFormat="1" ht="9.75">
      <c r="A15" s="516"/>
      <c r="B15" s="517" t="s">
        <v>690</v>
      </c>
      <c r="C15" s="518" t="s">
        <v>691</v>
      </c>
      <c r="D15" s="519" t="s">
        <v>692</v>
      </c>
      <c r="E15" s="519">
        <v>1</v>
      </c>
      <c r="F15" s="520">
        <v>3486970.7</v>
      </c>
      <c r="G15" s="521">
        <f t="shared" si="0"/>
        <v>3486970.7</v>
      </c>
      <c r="H15" s="522">
        <f t="shared" si="1"/>
        <v>9.1410730052259734E-2</v>
      </c>
      <c r="I15" s="522">
        <f t="shared" ref="I15:I78" si="2">H15+I14</f>
        <v>0.33637056874740967</v>
      </c>
    </row>
    <row r="16" spans="1:11" s="523" customFormat="1" ht="9.75">
      <c r="A16" s="516"/>
      <c r="B16" s="517">
        <v>4011282</v>
      </c>
      <c r="C16" s="518" t="s">
        <v>689</v>
      </c>
      <c r="D16" s="519" t="s">
        <v>687</v>
      </c>
      <c r="E16" s="519">
        <v>15873.13</v>
      </c>
      <c r="F16" s="520">
        <v>200.14</v>
      </c>
      <c r="G16" s="521">
        <f t="shared" si="0"/>
        <v>3176848.23</v>
      </c>
      <c r="H16" s="522">
        <f t="shared" si="1"/>
        <v>8.3280887897775893E-2</v>
      </c>
      <c r="I16" s="522">
        <f t="shared" si="2"/>
        <v>0.41965145664518555</v>
      </c>
    </row>
    <row r="17" spans="1:9" s="523" customFormat="1" ht="9.75">
      <c r="A17" s="524"/>
      <c r="B17" s="517">
        <v>4011461</v>
      </c>
      <c r="C17" s="525" t="s">
        <v>688</v>
      </c>
      <c r="D17" s="519" t="s">
        <v>685</v>
      </c>
      <c r="E17" s="519">
        <v>11884.87</v>
      </c>
      <c r="F17" s="520">
        <v>253.85</v>
      </c>
      <c r="G17" s="526">
        <f t="shared" si="0"/>
        <v>3016974.24</v>
      </c>
      <c r="H17" s="522">
        <f t="shared" si="1"/>
        <v>7.9089800733703183E-2</v>
      </c>
      <c r="I17" s="522">
        <f t="shared" si="2"/>
        <v>0.49874125737888875</v>
      </c>
    </row>
    <row r="18" spans="1:9" s="523" customFormat="1" ht="9.75">
      <c r="A18" s="527"/>
      <c r="B18" s="528">
        <v>2003925</v>
      </c>
      <c r="C18" s="518" t="s">
        <v>693</v>
      </c>
      <c r="D18" s="519" t="s">
        <v>694</v>
      </c>
      <c r="E18" s="519">
        <v>24972</v>
      </c>
      <c r="F18" s="520">
        <v>96.89</v>
      </c>
      <c r="G18" s="529">
        <f t="shared" si="0"/>
        <v>2419537.08</v>
      </c>
      <c r="H18" s="522">
        <f t="shared" si="1"/>
        <v>6.3428021024470538E-2</v>
      </c>
      <c r="I18" s="522">
        <f t="shared" si="2"/>
        <v>0.56216927840335928</v>
      </c>
    </row>
    <row r="19" spans="1:9" s="523" customFormat="1" ht="9.75">
      <c r="A19" s="516"/>
      <c r="B19" s="517" t="s">
        <v>695</v>
      </c>
      <c r="C19" s="518" t="s">
        <v>696</v>
      </c>
      <c r="D19" s="519" t="s">
        <v>685</v>
      </c>
      <c r="E19" s="519">
        <v>441.48</v>
      </c>
      <c r="F19" s="520">
        <v>4540.01</v>
      </c>
      <c r="G19" s="521">
        <f t="shared" si="0"/>
        <v>2004323.61</v>
      </c>
      <c r="H19" s="522">
        <f t="shared" si="1"/>
        <v>5.2543224539019134E-2</v>
      </c>
      <c r="I19" s="522">
        <f t="shared" si="2"/>
        <v>0.61471250294237845</v>
      </c>
    </row>
    <row r="20" spans="1:9" s="523" customFormat="1" ht="9.75">
      <c r="A20" s="527"/>
      <c r="B20" s="528">
        <v>2003569</v>
      </c>
      <c r="C20" s="518" t="s">
        <v>697</v>
      </c>
      <c r="D20" s="519" t="s">
        <v>694</v>
      </c>
      <c r="E20" s="519">
        <v>7421.8</v>
      </c>
      <c r="F20" s="520">
        <v>224</v>
      </c>
      <c r="G20" s="529">
        <f>TRUNC(E20*F20,1)</f>
        <v>1662483.2</v>
      </c>
      <c r="H20" s="522">
        <f t="shared" si="1"/>
        <v>4.3581898468953849E-2</v>
      </c>
      <c r="I20" s="522">
        <f t="shared" si="2"/>
        <v>0.65829440141133233</v>
      </c>
    </row>
    <row r="21" spans="1:9" s="523" customFormat="1" ht="9.75">
      <c r="A21" s="530"/>
      <c r="B21" s="517">
        <v>5503041</v>
      </c>
      <c r="C21" s="531" t="s">
        <v>698</v>
      </c>
      <c r="D21" s="519" t="s">
        <v>687</v>
      </c>
      <c r="E21" s="519">
        <v>164552.71</v>
      </c>
      <c r="F21" s="520">
        <v>8.11</v>
      </c>
      <c r="G21" s="529">
        <f t="shared" ref="G21:G45" si="3">TRUNC(E21*F21,2)</f>
        <v>1334522.47</v>
      </c>
      <c r="H21" s="522">
        <f t="shared" si="1"/>
        <v>3.4984427386741415E-2</v>
      </c>
      <c r="I21" s="522">
        <f t="shared" si="2"/>
        <v>0.69327882879807379</v>
      </c>
    </row>
    <row r="22" spans="1:9" s="523" customFormat="1" ht="9.75">
      <c r="A22" s="527"/>
      <c r="B22" s="517">
        <v>4011372</v>
      </c>
      <c r="C22" s="518" t="s">
        <v>702</v>
      </c>
      <c r="D22" s="519" t="s">
        <v>700</v>
      </c>
      <c r="E22" s="519">
        <v>98544.3</v>
      </c>
      <c r="F22" s="520">
        <v>8.41</v>
      </c>
      <c r="G22" s="529">
        <f t="shared" si="3"/>
        <v>828757.56</v>
      </c>
      <c r="H22" s="522">
        <f t="shared" si="1"/>
        <v>2.1725830273230988E-2</v>
      </c>
      <c r="I22" s="522">
        <f t="shared" si="2"/>
        <v>0.71500465907130473</v>
      </c>
    </row>
    <row r="23" spans="1:9" s="523" customFormat="1" ht="18">
      <c r="A23" s="530"/>
      <c r="B23" s="532">
        <v>5502114</v>
      </c>
      <c r="C23" s="533" t="s">
        <v>703</v>
      </c>
      <c r="D23" s="519" t="s">
        <v>687</v>
      </c>
      <c r="E23" s="519">
        <v>72536.460000000006</v>
      </c>
      <c r="F23" s="520">
        <v>10.36</v>
      </c>
      <c r="G23" s="529">
        <f t="shared" si="3"/>
        <v>751477.72</v>
      </c>
      <c r="H23" s="522">
        <f t="shared" si="1"/>
        <v>1.9699943851896325E-2</v>
      </c>
      <c r="I23" s="522">
        <f t="shared" si="2"/>
        <v>0.73470460292320106</v>
      </c>
    </row>
    <row r="24" spans="1:9" s="523" customFormat="1" ht="9.75">
      <c r="A24" s="530"/>
      <c r="B24" s="532">
        <v>2003313</v>
      </c>
      <c r="C24" s="533" t="s">
        <v>704</v>
      </c>
      <c r="D24" s="519" t="s">
        <v>694</v>
      </c>
      <c r="E24" s="519">
        <v>4734</v>
      </c>
      <c r="F24" s="520">
        <v>151.55000000000001</v>
      </c>
      <c r="G24" s="529">
        <f t="shared" si="3"/>
        <v>717437.7</v>
      </c>
      <c r="H24" s="522">
        <f t="shared" si="1"/>
        <v>1.8807586746861421E-2</v>
      </c>
      <c r="I24" s="522">
        <f t="shared" si="2"/>
        <v>0.7535121896700625</v>
      </c>
    </row>
    <row r="25" spans="1:9" s="523" customFormat="1" ht="9.75">
      <c r="A25" s="527"/>
      <c r="B25" s="528">
        <v>5502978</v>
      </c>
      <c r="C25" s="518" t="s">
        <v>705</v>
      </c>
      <c r="D25" s="519" t="s">
        <v>687</v>
      </c>
      <c r="E25" s="519">
        <v>82417.5</v>
      </c>
      <c r="F25" s="520">
        <v>6.98</v>
      </c>
      <c r="G25" s="529">
        <f t="shared" si="3"/>
        <v>575274.15</v>
      </c>
      <c r="H25" s="522">
        <f t="shared" si="1"/>
        <v>1.508077771679962E-2</v>
      </c>
      <c r="I25" s="522">
        <f t="shared" si="2"/>
        <v>0.76859296738686211</v>
      </c>
    </row>
    <row r="26" spans="1:9" s="523" customFormat="1" ht="9.75">
      <c r="A26" s="530"/>
      <c r="B26" s="532">
        <v>2003257</v>
      </c>
      <c r="C26" s="533" t="s">
        <v>706</v>
      </c>
      <c r="D26" s="519" t="s">
        <v>694</v>
      </c>
      <c r="E26" s="519">
        <v>7421.79</v>
      </c>
      <c r="F26" s="520">
        <v>70.349999999999994</v>
      </c>
      <c r="G26" s="529">
        <f t="shared" si="3"/>
        <v>522122.92</v>
      </c>
      <c r="H26" s="522">
        <f t="shared" si="1"/>
        <v>1.3687421375297935E-2</v>
      </c>
      <c r="I26" s="522">
        <f t="shared" si="2"/>
        <v>0.78228038876215999</v>
      </c>
    </row>
    <row r="27" spans="1:9" s="523" customFormat="1" ht="19.5">
      <c r="A27" s="516"/>
      <c r="B27" s="517" t="s">
        <v>707</v>
      </c>
      <c r="C27" s="518" t="s">
        <v>708</v>
      </c>
      <c r="D27" s="519" t="s">
        <v>687</v>
      </c>
      <c r="E27" s="519">
        <v>30208.82</v>
      </c>
      <c r="F27" s="520">
        <v>16.489999999999998</v>
      </c>
      <c r="G27" s="521">
        <f t="shared" si="3"/>
        <v>498143.44</v>
      </c>
      <c r="H27" s="522">
        <f t="shared" si="1"/>
        <v>1.3058800729568517E-2</v>
      </c>
      <c r="I27" s="522">
        <f t="shared" si="2"/>
        <v>0.79533918949172855</v>
      </c>
    </row>
    <row r="28" spans="1:9" s="523" customFormat="1" ht="18">
      <c r="A28" s="530"/>
      <c r="B28" s="532">
        <v>5502111</v>
      </c>
      <c r="C28" s="533" t="s">
        <v>713</v>
      </c>
      <c r="D28" s="519" t="s">
        <v>687</v>
      </c>
      <c r="E28" s="519">
        <v>41604.6</v>
      </c>
      <c r="F28" s="520">
        <v>8.73</v>
      </c>
      <c r="G28" s="529">
        <f t="shared" si="3"/>
        <v>363208.15</v>
      </c>
      <c r="H28" s="522">
        <f t="shared" si="1"/>
        <v>9.5214801066239706E-3</v>
      </c>
      <c r="I28" s="522">
        <f t="shared" si="2"/>
        <v>0.80486066959835256</v>
      </c>
    </row>
    <row r="29" spans="1:9" s="523" customFormat="1" ht="9.75">
      <c r="A29" s="527"/>
      <c r="B29" s="517">
        <v>1600441</v>
      </c>
      <c r="C29" s="518" t="s">
        <v>714</v>
      </c>
      <c r="D29" s="519" t="s">
        <v>700</v>
      </c>
      <c r="E29" s="519">
        <v>2160</v>
      </c>
      <c r="F29" s="520">
        <v>168.11</v>
      </c>
      <c r="G29" s="529">
        <f t="shared" si="3"/>
        <v>363117.6</v>
      </c>
      <c r="H29" s="522">
        <f t="shared" si="1"/>
        <v>9.5191063437454256E-3</v>
      </c>
      <c r="I29" s="522">
        <f t="shared" si="2"/>
        <v>0.81437977594209798</v>
      </c>
    </row>
    <row r="30" spans="1:9" s="523" customFormat="1" ht="9.75">
      <c r="A30" s="516"/>
      <c r="B30" s="517">
        <v>2003307</v>
      </c>
      <c r="C30" s="518" t="s">
        <v>715</v>
      </c>
      <c r="D30" s="519" t="s">
        <v>694</v>
      </c>
      <c r="E30" s="519">
        <v>2392.38</v>
      </c>
      <c r="F30" s="520">
        <v>151.55000000000001</v>
      </c>
      <c r="G30" s="521">
        <f t="shared" si="3"/>
        <v>362565.18</v>
      </c>
      <c r="H30" s="522">
        <f t="shared" si="1"/>
        <v>9.5046246862151608E-3</v>
      </c>
      <c r="I30" s="522">
        <f t="shared" si="2"/>
        <v>0.82388440062831314</v>
      </c>
    </row>
    <row r="31" spans="1:9" s="523" customFormat="1" ht="19.5">
      <c r="A31" s="527"/>
      <c r="B31" s="517">
        <v>5502120</v>
      </c>
      <c r="C31" s="518" t="s">
        <v>716</v>
      </c>
      <c r="D31" s="519" t="s">
        <v>687</v>
      </c>
      <c r="E31" s="519">
        <v>20574.87</v>
      </c>
      <c r="F31" s="520">
        <v>14.86</v>
      </c>
      <c r="G31" s="529">
        <f t="shared" si="3"/>
        <v>305742.56</v>
      </c>
      <c r="H31" s="522">
        <f t="shared" si="1"/>
        <v>8.0150230736515289E-3</v>
      </c>
      <c r="I31" s="522">
        <f t="shared" si="2"/>
        <v>0.83189942370196468</v>
      </c>
    </row>
    <row r="32" spans="1:9" s="523" customFormat="1" ht="9.75">
      <c r="A32" s="527"/>
      <c r="B32" s="517">
        <v>3713605</v>
      </c>
      <c r="C32" s="518" t="s">
        <v>712</v>
      </c>
      <c r="D32" s="519" t="s">
        <v>694</v>
      </c>
      <c r="E32" s="519">
        <v>576</v>
      </c>
      <c r="F32" s="520">
        <v>492.92</v>
      </c>
      <c r="G32" s="529">
        <f t="shared" si="3"/>
        <v>283921.91999999998</v>
      </c>
      <c r="H32" s="522">
        <f t="shared" si="1"/>
        <v>7.4429962904590165E-3</v>
      </c>
      <c r="I32" s="522">
        <f t="shared" si="2"/>
        <v>0.83934241999242365</v>
      </c>
    </row>
    <row r="33" spans="1:9" s="523" customFormat="1" ht="9.75">
      <c r="A33" s="527"/>
      <c r="B33" s="528">
        <v>5213408</v>
      </c>
      <c r="C33" s="518" t="s">
        <v>717</v>
      </c>
      <c r="D33" s="519" t="s">
        <v>700</v>
      </c>
      <c r="E33" s="519">
        <v>4707.6899999999996</v>
      </c>
      <c r="F33" s="520">
        <v>59.9</v>
      </c>
      <c r="G33" s="529">
        <f t="shared" si="3"/>
        <v>281990.63</v>
      </c>
      <c r="H33" s="522">
        <f t="shared" si="1"/>
        <v>7.3923676376737709E-3</v>
      </c>
      <c r="I33" s="522">
        <f t="shared" si="2"/>
        <v>0.84673478763009746</v>
      </c>
    </row>
    <row r="34" spans="1:9" s="523" customFormat="1" ht="9.75">
      <c r="A34" s="530"/>
      <c r="B34" s="532">
        <v>3713604</v>
      </c>
      <c r="C34" s="533" t="s">
        <v>701</v>
      </c>
      <c r="D34" s="519" t="s">
        <v>694</v>
      </c>
      <c r="E34" s="519">
        <v>641.32000000000005</v>
      </c>
      <c r="F34" s="520">
        <v>419.79</v>
      </c>
      <c r="G34" s="529">
        <f t="shared" si="3"/>
        <v>269219.71999999997</v>
      </c>
      <c r="H34" s="522">
        <f t="shared" si="1"/>
        <v>7.0575789895983201E-3</v>
      </c>
      <c r="I34" s="522">
        <f t="shared" si="2"/>
        <v>0.85379236661969582</v>
      </c>
    </row>
    <row r="35" spans="1:9" s="523" customFormat="1" ht="9.75">
      <c r="A35" s="530"/>
      <c r="B35" s="532">
        <v>903810</v>
      </c>
      <c r="C35" s="533" t="s">
        <v>718</v>
      </c>
      <c r="D35" s="519" t="s">
        <v>719</v>
      </c>
      <c r="E35" s="519">
        <v>1</v>
      </c>
      <c r="F35" s="520">
        <v>258183.32</v>
      </c>
      <c r="G35" s="529">
        <f t="shared" si="3"/>
        <v>258183.32</v>
      </c>
      <c r="H35" s="522">
        <f t="shared" si="1"/>
        <v>6.7682604182811718E-3</v>
      </c>
      <c r="I35" s="522">
        <f t="shared" si="2"/>
        <v>0.86056062703797698</v>
      </c>
    </row>
    <row r="36" spans="1:9" s="523" customFormat="1" ht="9.75">
      <c r="A36" s="527"/>
      <c r="B36" s="517">
        <v>4011209</v>
      </c>
      <c r="C36" s="518" t="s">
        <v>720</v>
      </c>
      <c r="D36" s="519" t="s">
        <v>700</v>
      </c>
      <c r="E36" s="519">
        <v>110671.89</v>
      </c>
      <c r="F36" s="520">
        <v>2.25</v>
      </c>
      <c r="G36" s="529">
        <f t="shared" si="3"/>
        <v>249011.75</v>
      </c>
      <c r="H36" s="522">
        <f t="shared" si="1"/>
        <v>6.5278282547916984E-3</v>
      </c>
      <c r="I36" s="522">
        <f t="shared" si="2"/>
        <v>0.86708845529276868</v>
      </c>
    </row>
    <row r="37" spans="1:9" s="523" customFormat="1" ht="9.75">
      <c r="A37" s="524"/>
      <c r="B37" s="534" t="s">
        <v>709</v>
      </c>
      <c r="C37" s="525" t="s">
        <v>710</v>
      </c>
      <c r="D37" s="519" t="s">
        <v>711</v>
      </c>
      <c r="E37" s="519">
        <v>44.567</v>
      </c>
      <c r="F37" s="520">
        <v>5482.94</v>
      </c>
      <c r="G37" s="526">
        <f t="shared" si="3"/>
        <v>244358.18</v>
      </c>
      <c r="H37" s="522">
        <f t="shared" si="1"/>
        <v>6.4058351932929896E-3</v>
      </c>
      <c r="I37" s="522">
        <f t="shared" si="2"/>
        <v>0.87349429048606164</v>
      </c>
    </row>
    <row r="38" spans="1:9" s="523" customFormat="1" ht="9.75">
      <c r="A38" s="527"/>
      <c r="B38" s="535">
        <v>804309</v>
      </c>
      <c r="C38" s="518" t="s">
        <v>721</v>
      </c>
      <c r="D38" s="519" t="s">
        <v>694</v>
      </c>
      <c r="E38" s="519">
        <v>42</v>
      </c>
      <c r="F38" s="520">
        <v>5470.99</v>
      </c>
      <c r="G38" s="529">
        <f t="shared" si="3"/>
        <v>229781.58</v>
      </c>
      <c r="H38" s="522">
        <f t="shared" si="1"/>
        <v>6.0237104889816605E-3</v>
      </c>
      <c r="I38" s="522">
        <f t="shared" si="2"/>
        <v>0.87951800097504329</v>
      </c>
    </row>
    <row r="39" spans="1:9" s="523" customFormat="1" ht="9.75">
      <c r="A39" s="527"/>
      <c r="B39" s="536">
        <v>2003373</v>
      </c>
      <c r="C39" s="537" t="s">
        <v>722</v>
      </c>
      <c r="D39" s="519" t="s">
        <v>694</v>
      </c>
      <c r="E39" s="519">
        <v>2741.81</v>
      </c>
      <c r="F39" s="520">
        <v>83.22</v>
      </c>
      <c r="G39" s="529">
        <f t="shared" si="3"/>
        <v>228173.42</v>
      </c>
      <c r="H39" s="522">
        <f t="shared" si="1"/>
        <v>5.9815526699782372E-3</v>
      </c>
      <c r="I39" s="522">
        <f t="shared" si="2"/>
        <v>0.88549955364502153</v>
      </c>
    </row>
    <row r="40" spans="1:9" s="523" customFormat="1" ht="19.5">
      <c r="A40" s="527"/>
      <c r="B40" s="535">
        <v>5502110</v>
      </c>
      <c r="C40" s="518" t="s">
        <v>723</v>
      </c>
      <c r="D40" s="519" t="s">
        <v>687</v>
      </c>
      <c r="E40" s="519">
        <v>26761.63</v>
      </c>
      <c r="F40" s="520">
        <v>8.26</v>
      </c>
      <c r="G40" s="529">
        <f t="shared" si="3"/>
        <v>221051.06</v>
      </c>
      <c r="H40" s="522">
        <f t="shared" si="1"/>
        <v>5.7948404250789572E-3</v>
      </c>
      <c r="I40" s="522">
        <f t="shared" si="2"/>
        <v>0.89129439407010047</v>
      </c>
    </row>
    <row r="41" spans="1:9" s="523" customFormat="1" ht="9.75">
      <c r="A41" s="530"/>
      <c r="B41" s="532">
        <v>705388</v>
      </c>
      <c r="C41" s="533" t="s">
        <v>724</v>
      </c>
      <c r="D41" s="519" t="s">
        <v>694</v>
      </c>
      <c r="E41" s="519">
        <v>13</v>
      </c>
      <c r="F41" s="520">
        <v>16785.939999999999</v>
      </c>
      <c r="G41" s="529">
        <f t="shared" si="3"/>
        <v>218217.22</v>
      </c>
      <c r="H41" s="522">
        <f t="shared" si="1"/>
        <v>5.7205514775832715E-3</v>
      </c>
      <c r="I41" s="522">
        <f t="shared" si="2"/>
        <v>0.8970149455476838</v>
      </c>
    </row>
    <row r="42" spans="1:9" s="523" customFormat="1" ht="9.75">
      <c r="A42" s="516"/>
      <c r="B42" s="517">
        <v>804037</v>
      </c>
      <c r="C42" s="538" t="s">
        <v>725</v>
      </c>
      <c r="D42" s="519" t="s">
        <v>694</v>
      </c>
      <c r="E42" s="519">
        <v>205</v>
      </c>
      <c r="F42" s="520">
        <v>974.14</v>
      </c>
      <c r="G42" s="521">
        <f t="shared" si="3"/>
        <v>199698.7</v>
      </c>
      <c r="H42" s="522">
        <f t="shared" si="1"/>
        <v>5.2350895743079233E-3</v>
      </c>
      <c r="I42" s="522">
        <f t="shared" si="2"/>
        <v>0.90225003512199176</v>
      </c>
    </row>
    <row r="43" spans="1:9" s="523" customFormat="1" ht="18">
      <c r="A43" s="530"/>
      <c r="B43" s="532" t="s">
        <v>726</v>
      </c>
      <c r="C43" s="533" t="s">
        <v>727</v>
      </c>
      <c r="D43" s="519" t="s">
        <v>687</v>
      </c>
      <c r="E43" s="519">
        <v>9706.61</v>
      </c>
      <c r="F43" s="520">
        <v>20.34</v>
      </c>
      <c r="G43" s="529">
        <f t="shared" si="3"/>
        <v>197432.44</v>
      </c>
      <c r="H43" s="522">
        <f t="shared" si="1"/>
        <v>5.1756797028432062E-3</v>
      </c>
      <c r="I43" s="522">
        <f t="shared" si="2"/>
        <v>0.90742571482483492</v>
      </c>
    </row>
    <row r="44" spans="1:9" s="523" customFormat="1" ht="9.75">
      <c r="A44" s="527"/>
      <c r="B44" s="535" t="s">
        <v>728</v>
      </c>
      <c r="C44" s="518" t="s">
        <v>729</v>
      </c>
      <c r="D44" s="519" t="s">
        <v>692</v>
      </c>
      <c r="E44" s="519">
        <v>1</v>
      </c>
      <c r="F44" s="520">
        <v>196104.82</v>
      </c>
      <c r="G44" s="529">
        <f t="shared" si="3"/>
        <v>196104.82</v>
      </c>
      <c r="H44" s="522">
        <f t="shared" ref="H44:H75" si="4">G44/$G$122</f>
        <v>5.1408762232980579E-3</v>
      </c>
      <c r="I44" s="522">
        <f t="shared" si="2"/>
        <v>0.91256659104813298</v>
      </c>
    </row>
    <row r="45" spans="1:9" s="523" customFormat="1" ht="9.75">
      <c r="A45" s="527"/>
      <c r="B45" s="517">
        <v>2003407</v>
      </c>
      <c r="C45" s="518" t="s">
        <v>730</v>
      </c>
      <c r="D45" s="519" t="s">
        <v>694</v>
      </c>
      <c r="E45" s="519">
        <v>230</v>
      </c>
      <c r="F45" s="520">
        <v>836.3</v>
      </c>
      <c r="G45" s="529">
        <f t="shared" si="3"/>
        <v>192349</v>
      </c>
      <c r="H45" s="522">
        <f t="shared" si="4"/>
        <v>5.0424176247945264E-3</v>
      </c>
      <c r="I45" s="522">
        <f t="shared" si="2"/>
        <v>0.9176090086729275</v>
      </c>
    </row>
    <row r="46" spans="1:9" s="523" customFormat="1" ht="9.75">
      <c r="A46" s="516"/>
      <c r="B46" s="539" t="s">
        <v>731</v>
      </c>
      <c r="C46" s="540" t="s">
        <v>732</v>
      </c>
      <c r="D46" s="519" t="s">
        <v>711</v>
      </c>
      <c r="E46" s="519">
        <v>9139.4240000000009</v>
      </c>
      <c r="F46" s="520">
        <v>19.420000000000002</v>
      </c>
      <c r="G46" s="521">
        <f>ROUNDDOWN(E46*F46,1)</f>
        <v>177487.6</v>
      </c>
      <c r="H46" s="522">
        <f t="shared" si="4"/>
        <v>4.6528269053776258E-3</v>
      </c>
      <c r="I46" s="522">
        <f t="shared" si="2"/>
        <v>0.9222618355783051</v>
      </c>
    </row>
    <row r="47" spans="1:9" s="523" customFormat="1" ht="9.75">
      <c r="A47" s="527"/>
      <c r="B47" s="517">
        <v>5219608</v>
      </c>
      <c r="C47" s="518" t="s">
        <v>733</v>
      </c>
      <c r="D47" s="519" t="s">
        <v>719</v>
      </c>
      <c r="E47" s="519">
        <v>3186</v>
      </c>
      <c r="F47" s="520">
        <v>48.78</v>
      </c>
      <c r="G47" s="529">
        <f t="shared" ref="G47:G58" si="5">TRUNC(E47*F47,2)</f>
        <v>155413.07999999999</v>
      </c>
      <c r="H47" s="522">
        <f t="shared" si="4"/>
        <v>4.0741446730453582E-3</v>
      </c>
      <c r="I47" s="522">
        <f t="shared" si="2"/>
        <v>0.92633598025135044</v>
      </c>
    </row>
    <row r="48" spans="1:9" s="523" customFormat="1" ht="9.75">
      <c r="A48" s="527"/>
      <c r="B48" s="517">
        <v>903808</v>
      </c>
      <c r="C48" s="518" t="s">
        <v>734</v>
      </c>
      <c r="D48" s="519" t="s">
        <v>719</v>
      </c>
      <c r="E48" s="519">
        <v>1</v>
      </c>
      <c r="F48" s="520">
        <v>154471.19</v>
      </c>
      <c r="G48" s="529">
        <f t="shared" si="5"/>
        <v>154471.19</v>
      </c>
      <c r="H48" s="522">
        <f t="shared" si="4"/>
        <v>4.049453082568581E-3</v>
      </c>
      <c r="I48" s="522">
        <f t="shared" si="2"/>
        <v>0.93038543333391899</v>
      </c>
    </row>
    <row r="49" spans="1:9" s="523" customFormat="1" ht="18">
      <c r="A49" s="530"/>
      <c r="B49" s="532">
        <v>5502115</v>
      </c>
      <c r="C49" s="533" t="s">
        <v>735</v>
      </c>
      <c r="D49" s="519" t="s">
        <v>687</v>
      </c>
      <c r="E49" s="519">
        <v>13654.37</v>
      </c>
      <c r="F49" s="520">
        <v>11.29</v>
      </c>
      <c r="G49" s="529">
        <f t="shared" si="5"/>
        <v>154157.82999999999</v>
      </c>
      <c r="H49" s="522">
        <f t="shared" si="4"/>
        <v>4.0412383687571983E-3</v>
      </c>
      <c r="I49" s="522">
        <f t="shared" si="2"/>
        <v>0.93442667170267624</v>
      </c>
    </row>
    <row r="50" spans="1:9" s="523" customFormat="1" ht="9.75">
      <c r="A50" s="527"/>
      <c r="B50" s="535">
        <v>5213476</v>
      </c>
      <c r="C50" s="518" t="s">
        <v>736</v>
      </c>
      <c r="D50" s="519" t="s">
        <v>719</v>
      </c>
      <c r="E50" s="519">
        <v>661</v>
      </c>
      <c r="F50" s="520">
        <v>222.26</v>
      </c>
      <c r="G50" s="529">
        <f t="shared" si="5"/>
        <v>146913.85999999999</v>
      </c>
      <c r="H50" s="522">
        <f t="shared" si="4"/>
        <v>3.8513381249218634E-3</v>
      </c>
      <c r="I50" s="522">
        <f t="shared" si="2"/>
        <v>0.93827800982759813</v>
      </c>
    </row>
    <row r="51" spans="1:9" s="523" customFormat="1" ht="9.75">
      <c r="A51" s="530"/>
      <c r="B51" s="532">
        <v>705427</v>
      </c>
      <c r="C51" s="533" t="s">
        <v>737</v>
      </c>
      <c r="D51" s="519" t="s">
        <v>719</v>
      </c>
      <c r="E51" s="519">
        <v>2</v>
      </c>
      <c r="F51" s="520">
        <v>64260.22</v>
      </c>
      <c r="G51" s="529">
        <f t="shared" si="5"/>
        <v>128520.44</v>
      </c>
      <c r="H51" s="522">
        <f t="shared" si="4"/>
        <v>3.3691557107255431E-3</v>
      </c>
      <c r="I51" s="522">
        <f t="shared" si="2"/>
        <v>0.94164716553832362</v>
      </c>
    </row>
    <row r="52" spans="1:9" s="523" customFormat="1" ht="9.75">
      <c r="A52" s="530"/>
      <c r="B52" s="541">
        <v>2003613</v>
      </c>
      <c r="C52" s="542" t="s">
        <v>738</v>
      </c>
      <c r="D52" s="519" t="s">
        <v>719</v>
      </c>
      <c r="E52" s="519">
        <v>612</v>
      </c>
      <c r="F52" s="520">
        <v>193.01</v>
      </c>
      <c r="G52" s="529">
        <f t="shared" si="5"/>
        <v>118122.12</v>
      </c>
      <c r="H52" s="522">
        <f t="shared" si="4"/>
        <v>3.0965643687572799E-3</v>
      </c>
      <c r="I52" s="522">
        <f t="shared" si="2"/>
        <v>0.94474372990708089</v>
      </c>
    </row>
    <row r="53" spans="1:9" s="523" customFormat="1" ht="9.75">
      <c r="A53" s="527"/>
      <c r="B53" s="528">
        <v>5501700</v>
      </c>
      <c r="C53" s="518" t="s">
        <v>739</v>
      </c>
      <c r="D53" s="519" t="s">
        <v>700</v>
      </c>
      <c r="E53" s="519">
        <v>130563.23</v>
      </c>
      <c r="F53" s="520">
        <v>0.88</v>
      </c>
      <c r="G53" s="529">
        <f t="shared" si="5"/>
        <v>114895.64</v>
      </c>
      <c r="H53" s="522">
        <f t="shared" si="4"/>
        <v>3.0119823869531265E-3</v>
      </c>
      <c r="I53" s="522">
        <f t="shared" si="2"/>
        <v>0.94775571229403399</v>
      </c>
    </row>
    <row r="54" spans="1:9" s="523" customFormat="1" ht="19.5">
      <c r="A54" s="527"/>
      <c r="B54" s="528" t="s">
        <v>740</v>
      </c>
      <c r="C54" s="518" t="s">
        <v>741</v>
      </c>
      <c r="D54" s="519" t="s">
        <v>687</v>
      </c>
      <c r="E54" s="519">
        <v>8112.76</v>
      </c>
      <c r="F54" s="520">
        <v>13.97</v>
      </c>
      <c r="G54" s="529">
        <f t="shared" si="5"/>
        <v>113335.25</v>
      </c>
      <c r="H54" s="522">
        <f t="shared" si="4"/>
        <v>2.9710768556659708E-3</v>
      </c>
      <c r="I54" s="522">
        <f t="shared" si="2"/>
        <v>0.95072678914969999</v>
      </c>
    </row>
    <row r="55" spans="1:9" s="523" customFormat="1" ht="9.75">
      <c r="A55" s="524"/>
      <c r="B55" s="517">
        <v>903802</v>
      </c>
      <c r="C55" s="525" t="s">
        <v>742</v>
      </c>
      <c r="D55" s="519" t="s">
        <v>719</v>
      </c>
      <c r="E55" s="519">
        <v>6</v>
      </c>
      <c r="F55" s="520">
        <v>18861.919999999998</v>
      </c>
      <c r="G55" s="526">
        <f t="shared" si="5"/>
        <v>113171.52</v>
      </c>
      <c r="H55" s="522">
        <f t="shared" si="4"/>
        <v>2.9667846834284879E-3</v>
      </c>
      <c r="I55" s="522">
        <f t="shared" si="2"/>
        <v>0.95369357383312847</v>
      </c>
    </row>
    <row r="56" spans="1:9" s="523" customFormat="1" ht="9.75">
      <c r="A56" s="527"/>
      <c r="B56" s="528">
        <v>2003227</v>
      </c>
      <c r="C56" s="518" t="s">
        <v>744</v>
      </c>
      <c r="D56" s="519" t="s">
        <v>719</v>
      </c>
      <c r="E56" s="519">
        <v>54</v>
      </c>
      <c r="F56" s="520">
        <v>2014.24</v>
      </c>
      <c r="G56" s="529">
        <f t="shared" si="5"/>
        <v>108768.96000000001</v>
      </c>
      <c r="H56" s="522">
        <f t="shared" si="4"/>
        <v>2.8513718341897846E-3</v>
      </c>
      <c r="I56" s="522">
        <f t="shared" si="2"/>
        <v>0.95654494566731829</v>
      </c>
    </row>
    <row r="57" spans="1:9" s="523" customFormat="1" ht="9.75">
      <c r="A57" s="527"/>
      <c r="B57" s="535">
        <v>2003377</v>
      </c>
      <c r="C57" s="518" t="s">
        <v>745</v>
      </c>
      <c r="D57" s="519" t="s">
        <v>694</v>
      </c>
      <c r="E57" s="519">
        <v>1434.73</v>
      </c>
      <c r="F57" s="520">
        <v>72.849999999999994</v>
      </c>
      <c r="G57" s="529">
        <f t="shared" si="5"/>
        <v>104520.08</v>
      </c>
      <c r="H57" s="522">
        <f t="shared" si="4"/>
        <v>2.739987697034733E-3</v>
      </c>
      <c r="I57" s="522">
        <f t="shared" si="2"/>
        <v>0.95928493336435305</v>
      </c>
    </row>
    <row r="58" spans="1:9" s="523" customFormat="1" ht="9.75">
      <c r="A58" s="527"/>
      <c r="B58" s="535">
        <v>804393</v>
      </c>
      <c r="C58" s="518" t="s">
        <v>746</v>
      </c>
      <c r="D58" s="519" t="s">
        <v>719</v>
      </c>
      <c r="E58" s="519">
        <v>28</v>
      </c>
      <c r="F58" s="520">
        <v>3600.51</v>
      </c>
      <c r="G58" s="529">
        <f t="shared" si="5"/>
        <v>100814.28</v>
      </c>
      <c r="H58" s="522">
        <f t="shared" si="4"/>
        <v>2.6428403698639988E-3</v>
      </c>
      <c r="I58" s="522">
        <f t="shared" si="2"/>
        <v>0.96192777373421701</v>
      </c>
    </row>
    <row r="59" spans="1:9" s="523" customFormat="1" ht="19.5">
      <c r="A59" s="516"/>
      <c r="B59" s="517">
        <v>5502113</v>
      </c>
      <c r="C59" s="518" t="s">
        <v>747</v>
      </c>
      <c r="D59" s="519" t="s">
        <v>687</v>
      </c>
      <c r="E59" s="519">
        <v>9382.59</v>
      </c>
      <c r="F59" s="520">
        <v>10.02</v>
      </c>
      <c r="G59" s="521">
        <f>TRUNC(E59*F59,1)</f>
        <v>94013.5</v>
      </c>
      <c r="H59" s="522">
        <f t="shared" si="4"/>
        <v>2.4645583255884888E-3</v>
      </c>
      <c r="I59" s="522">
        <f t="shared" si="2"/>
        <v>0.96439233205980546</v>
      </c>
    </row>
    <row r="60" spans="1:9" s="523" customFormat="1" ht="9.75">
      <c r="A60" s="530"/>
      <c r="B60" s="532">
        <v>705419</v>
      </c>
      <c r="C60" s="533" t="s">
        <v>748</v>
      </c>
      <c r="D60" s="519" t="s">
        <v>719</v>
      </c>
      <c r="E60" s="519">
        <v>2</v>
      </c>
      <c r="F60" s="520">
        <v>45558.99</v>
      </c>
      <c r="G60" s="529">
        <f t="shared" ref="G60:G91" si="6">TRUNC(E60*F60,2)</f>
        <v>91117.98</v>
      </c>
      <c r="H60" s="522">
        <f t="shared" si="4"/>
        <v>2.38865244055168E-3</v>
      </c>
      <c r="I60" s="522">
        <f t="shared" si="2"/>
        <v>0.9667809845003571</v>
      </c>
    </row>
    <row r="61" spans="1:9" s="523" customFormat="1" ht="9.75">
      <c r="A61" s="527"/>
      <c r="B61" s="517">
        <v>4413905</v>
      </c>
      <c r="C61" s="518" t="s">
        <v>699</v>
      </c>
      <c r="D61" s="519" t="s">
        <v>700</v>
      </c>
      <c r="E61" s="519">
        <v>10299.98</v>
      </c>
      <c r="F61" s="520">
        <v>7.78</v>
      </c>
      <c r="G61" s="529">
        <f t="shared" si="6"/>
        <v>80133.84</v>
      </c>
      <c r="H61" s="522">
        <f t="shared" si="4"/>
        <v>2.100703862034451E-3</v>
      </c>
      <c r="I61" s="522">
        <f t="shared" si="2"/>
        <v>0.96888168836239152</v>
      </c>
    </row>
    <row r="62" spans="1:9" s="523" customFormat="1" ht="19.5">
      <c r="A62" s="516"/>
      <c r="B62" s="517">
        <v>5213344</v>
      </c>
      <c r="C62" s="518" t="s">
        <v>749</v>
      </c>
      <c r="D62" s="519" t="s">
        <v>750</v>
      </c>
      <c r="E62" s="519">
        <v>15400</v>
      </c>
      <c r="F62" s="520">
        <v>4.6399999999999997</v>
      </c>
      <c r="G62" s="521">
        <f t="shared" si="6"/>
        <v>71456</v>
      </c>
      <c r="H62" s="522">
        <f t="shared" si="4"/>
        <v>1.8732148012067526E-3</v>
      </c>
      <c r="I62" s="522">
        <f t="shared" si="2"/>
        <v>0.97075490316359825</v>
      </c>
    </row>
    <row r="63" spans="1:9" s="523" customFormat="1" ht="19.5">
      <c r="A63" s="527"/>
      <c r="B63" s="543">
        <v>5502117</v>
      </c>
      <c r="C63" s="544" t="s">
        <v>751</v>
      </c>
      <c r="D63" s="519" t="s">
        <v>687</v>
      </c>
      <c r="E63" s="519">
        <v>5468.85</v>
      </c>
      <c r="F63" s="520">
        <v>11.91</v>
      </c>
      <c r="G63" s="529">
        <f t="shared" si="6"/>
        <v>65134</v>
      </c>
      <c r="H63" s="522">
        <f t="shared" si="4"/>
        <v>1.7074839462298565E-3</v>
      </c>
      <c r="I63" s="522">
        <f t="shared" si="2"/>
        <v>0.97246238710982813</v>
      </c>
    </row>
    <row r="64" spans="1:9" s="523" customFormat="1" ht="9.75">
      <c r="A64" s="527"/>
      <c r="B64" s="545">
        <v>804457</v>
      </c>
      <c r="C64" s="546" t="s">
        <v>752</v>
      </c>
      <c r="D64" s="519" t="s">
        <v>719</v>
      </c>
      <c r="E64" s="519">
        <v>4</v>
      </c>
      <c r="F64" s="520">
        <v>16207.27</v>
      </c>
      <c r="G64" s="529">
        <f t="shared" si="6"/>
        <v>64829.08</v>
      </c>
      <c r="H64" s="522">
        <f t="shared" si="4"/>
        <v>1.6994904865178105E-3</v>
      </c>
      <c r="I64" s="522">
        <f t="shared" si="2"/>
        <v>0.97416187759634598</v>
      </c>
    </row>
    <row r="65" spans="1:9" s="523" customFormat="1" ht="9.75">
      <c r="A65" s="527"/>
      <c r="B65" s="545">
        <v>705411</v>
      </c>
      <c r="C65" s="547" t="s">
        <v>753</v>
      </c>
      <c r="D65" s="519" t="s">
        <v>719</v>
      </c>
      <c r="E65" s="519">
        <v>2</v>
      </c>
      <c r="F65" s="520">
        <v>32218.99</v>
      </c>
      <c r="G65" s="529">
        <f t="shared" si="6"/>
        <v>64437.98</v>
      </c>
      <c r="H65" s="522">
        <f t="shared" si="4"/>
        <v>1.6892378232179902E-3</v>
      </c>
      <c r="I65" s="522">
        <f t="shared" si="2"/>
        <v>0.97585111541956393</v>
      </c>
    </row>
    <row r="66" spans="1:9" s="523" customFormat="1" ht="9.75">
      <c r="A66" s="530"/>
      <c r="B66" s="548">
        <v>804197</v>
      </c>
      <c r="C66" s="549" t="s">
        <v>754</v>
      </c>
      <c r="D66" s="519" t="s">
        <v>694</v>
      </c>
      <c r="E66" s="519">
        <v>25</v>
      </c>
      <c r="F66" s="520">
        <v>2316.9499999999998</v>
      </c>
      <c r="G66" s="529">
        <f t="shared" si="6"/>
        <v>57923.75</v>
      </c>
      <c r="H66" s="522">
        <f t="shared" si="4"/>
        <v>1.5184676701942403E-3</v>
      </c>
      <c r="I66" s="522">
        <f t="shared" si="2"/>
        <v>0.97736958308975819</v>
      </c>
    </row>
    <row r="67" spans="1:9" s="523" customFormat="1" ht="9.75">
      <c r="A67" s="527"/>
      <c r="B67" s="550">
        <v>4011353</v>
      </c>
      <c r="C67" s="547" t="s">
        <v>743</v>
      </c>
      <c r="D67" s="519" t="s">
        <v>700</v>
      </c>
      <c r="E67" s="519">
        <v>99040.3</v>
      </c>
      <c r="F67" s="520">
        <v>0.56000000000000005</v>
      </c>
      <c r="G67" s="529">
        <f t="shared" si="6"/>
        <v>55462.559999999998</v>
      </c>
      <c r="H67" s="522">
        <f t="shared" si="4"/>
        <v>1.4539477203428346E-3</v>
      </c>
      <c r="I67" s="522">
        <f t="shared" si="2"/>
        <v>0.97882353081010098</v>
      </c>
    </row>
    <row r="68" spans="1:9" s="523" customFormat="1" ht="9.75">
      <c r="A68" s="524"/>
      <c r="B68" s="551">
        <v>5213850</v>
      </c>
      <c r="C68" s="552" t="s">
        <v>755</v>
      </c>
      <c r="D68" s="519" t="s">
        <v>756</v>
      </c>
      <c r="E68" s="519">
        <v>1824.9</v>
      </c>
      <c r="F68" s="520">
        <v>28.84</v>
      </c>
      <c r="G68" s="526">
        <f t="shared" si="6"/>
        <v>52630.11</v>
      </c>
      <c r="H68" s="522">
        <f t="shared" si="4"/>
        <v>1.3796952116146934E-3</v>
      </c>
      <c r="I68" s="522">
        <f t="shared" si="2"/>
        <v>0.98020322602171572</v>
      </c>
    </row>
    <row r="69" spans="1:9" s="523" customFormat="1" ht="9.75">
      <c r="A69" s="530"/>
      <c r="B69" s="553">
        <v>5216111</v>
      </c>
      <c r="C69" s="554" t="s">
        <v>757</v>
      </c>
      <c r="D69" s="519" t="s">
        <v>719</v>
      </c>
      <c r="E69" s="519">
        <v>274</v>
      </c>
      <c r="F69" s="520">
        <v>167.45</v>
      </c>
      <c r="G69" s="529">
        <f t="shared" si="6"/>
        <v>45881.3</v>
      </c>
      <c r="H69" s="522">
        <f t="shared" si="4"/>
        <v>1.2027755578063058E-3</v>
      </c>
      <c r="I69" s="522">
        <f t="shared" si="2"/>
        <v>0.98140600157952207</v>
      </c>
    </row>
    <row r="70" spans="1:9" s="523" customFormat="1" ht="9.75">
      <c r="A70" s="516"/>
      <c r="B70" s="550">
        <v>2003238</v>
      </c>
      <c r="C70" s="547" t="s">
        <v>758</v>
      </c>
      <c r="D70" s="519" t="s">
        <v>719</v>
      </c>
      <c r="E70" s="519">
        <v>49</v>
      </c>
      <c r="F70" s="520">
        <v>873.53</v>
      </c>
      <c r="G70" s="521">
        <f t="shared" si="6"/>
        <v>42802.97</v>
      </c>
      <c r="H70" s="522">
        <f t="shared" si="4"/>
        <v>1.1220773194638464E-3</v>
      </c>
      <c r="I70" s="522">
        <f t="shared" si="2"/>
        <v>0.98252807889898597</v>
      </c>
    </row>
    <row r="71" spans="1:9" s="523" customFormat="1" ht="9.75">
      <c r="A71" s="527"/>
      <c r="B71" s="555">
        <v>5501701</v>
      </c>
      <c r="C71" s="556" t="s">
        <v>759</v>
      </c>
      <c r="D71" s="519" t="s">
        <v>719</v>
      </c>
      <c r="E71" s="519">
        <v>653</v>
      </c>
      <c r="F71" s="520">
        <v>65.17</v>
      </c>
      <c r="G71" s="529">
        <f t="shared" si="6"/>
        <v>42556.01</v>
      </c>
      <c r="H71" s="522">
        <f t="shared" si="4"/>
        <v>1.1156032777135943E-3</v>
      </c>
      <c r="I71" s="522">
        <f t="shared" si="2"/>
        <v>0.98364368217669951</v>
      </c>
    </row>
    <row r="72" spans="1:9" s="523" customFormat="1" ht="9.75">
      <c r="A72" s="527"/>
      <c r="B72" s="557">
        <v>4011539</v>
      </c>
      <c r="C72" s="547" t="s">
        <v>760</v>
      </c>
      <c r="D72" s="519" t="s">
        <v>700</v>
      </c>
      <c r="E72" s="519">
        <v>98544.3</v>
      </c>
      <c r="F72" s="520">
        <v>0.43</v>
      </c>
      <c r="G72" s="529">
        <f t="shared" si="6"/>
        <v>42374.04</v>
      </c>
      <c r="H72" s="522">
        <f t="shared" si="4"/>
        <v>1.1108329449581139E-3</v>
      </c>
      <c r="I72" s="522">
        <f t="shared" si="2"/>
        <v>0.98475451512165757</v>
      </c>
    </row>
    <row r="73" spans="1:9" s="523" customFormat="1" ht="9.75">
      <c r="A73" s="527"/>
      <c r="B73" s="517" t="s">
        <v>761</v>
      </c>
      <c r="C73" s="556" t="s">
        <v>762</v>
      </c>
      <c r="D73" s="519" t="s">
        <v>692</v>
      </c>
      <c r="E73" s="519">
        <v>1</v>
      </c>
      <c r="F73" s="520">
        <v>39172.04</v>
      </c>
      <c r="G73" s="529">
        <f t="shared" si="6"/>
        <v>39172.04</v>
      </c>
      <c r="H73" s="522">
        <f t="shared" si="4"/>
        <v>1.0268927049017992E-3</v>
      </c>
      <c r="I73" s="522">
        <f t="shared" si="2"/>
        <v>0.98578140782655932</v>
      </c>
    </row>
    <row r="74" spans="1:9" s="523" customFormat="1" ht="9.75">
      <c r="A74" s="527"/>
      <c r="B74" s="558">
        <v>2003343</v>
      </c>
      <c r="C74" s="547" t="s">
        <v>763</v>
      </c>
      <c r="D74" s="519" t="s">
        <v>694</v>
      </c>
      <c r="E74" s="519">
        <v>419.98</v>
      </c>
      <c r="F74" s="520">
        <v>92.59</v>
      </c>
      <c r="G74" s="529">
        <f t="shared" si="6"/>
        <v>38885.94</v>
      </c>
      <c r="H74" s="522">
        <f t="shared" si="4"/>
        <v>1.0193926103733446E-3</v>
      </c>
      <c r="I74" s="522">
        <f t="shared" si="2"/>
        <v>0.98680080043693263</v>
      </c>
    </row>
    <row r="75" spans="1:9" s="523" customFormat="1" ht="9.75">
      <c r="A75" s="527"/>
      <c r="B75" s="559">
        <v>804045</v>
      </c>
      <c r="C75" s="560" t="s">
        <v>764</v>
      </c>
      <c r="D75" s="519" t="s">
        <v>694</v>
      </c>
      <c r="E75" s="519">
        <v>27</v>
      </c>
      <c r="F75" s="520">
        <v>1194.03</v>
      </c>
      <c r="G75" s="529">
        <f t="shared" si="6"/>
        <v>32238.81</v>
      </c>
      <c r="H75" s="522">
        <f t="shared" si="4"/>
        <v>8.4513849173326625E-4</v>
      </c>
      <c r="I75" s="522">
        <f t="shared" si="2"/>
        <v>0.98764593892866592</v>
      </c>
    </row>
    <row r="76" spans="1:9" s="523" customFormat="1" ht="9.75">
      <c r="A76" s="527"/>
      <c r="B76" s="545">
        <v>2003457</v>
      </c>
      <c r="C76" s="556" t="s">
        <v>765</v>
      </c>
      <c r="D76" s="519" t="s">
        <v>719</v>
      </c>
      <c r="E76" s="519">
        <v>14</v>
      </c>
      <c r="F76" s="520">
        <v>2245.88</v>
      </c>
      <c r="G76" s="529">
        <f t="shared" si="6"/>
        <v>31442.32</v>
      </c>
      <c r="H76" s="522">
        <f t="shared" ref="H76:H107" si="7">G76/$G$122</f>
        <v>8.2425855363131302E-4</v>
      </c>
      <c r="I76" s="522">
        <f t="shared" si="2"/>
        <v>0.98847019748229725</v>
      </c>
    </row>
    <row r="77" spans="1:9" s="523" customFormat="1" ht="9.75">
      <c r="A77" s="516"/>
      <c r="B77" s="557">
        <v>1619003</v>
      </c>
      <c r="C77" s="547" t="s">
        <v>766</v>
      </c>
      <c r="D77" s="519" t="s">
        <v>687</v>
      </c>
      <c r="E77" s="519">
        <v>103.23</v>
      </c>
      <c r="F77" s="520">
        <v>288.14999999999998</v>
      </c>
      <c r="G77" s="521">
        <f t="shared" si="6"/>
        <v>29745.72</v>
      </c>
      <c r="H77" s="522">
        <f t="shared" si="7"/>
        <v>7.7978228527417898E-4</v>
      </c>
      <c r="I77" s="522">
        <f t="shared" si="2"/>
        <v>0.98924997976757145</v>
      </c>
    </row>
    <row r="78" spans="1:9" s="523" customFormat="1" ht="9.75">
      <c r="A78" s="530"/>
      <c r="B78" s="553">
        <v>2004504</v>
      </c>
      <c r="C78" s="549" t="s">
        <v>767</v>
      </c>
      <c r="D78" s="519" t="s">
        <v>687</v>
      </c>
      <c r="E78" s="519">
        <v>1192.04</v>
      </c>
      <c r="F78" s="520">
        <v>24.84</v>
      </c>
      <c r="G78" s="529">
        <f t="shared" si="6"/>
        <v>29610.27</v>
      </c>
      <c r="H78" s="522">
        <f t="shared" si="7"/>
        <v>7.7623147155911711E-4</v>
      </c>
      <c r="I78" s="522">
        <f t="shared" si="2"/>
        <v>0.99002621123913059</v>
      </c>
    </row>
    <row r="79" spans="1:9" s="523" customFormat="1" ht="19.5">
      <c r="A79" s="527"/>
      <c r="B79" s="550">
        <v>5502112</v>
      </c>
      <c r="C79" s="547" t="s">
        <v>768</v>
      </c>
      <c r="D79" s="519" t="s">
        <v>687</v>
      </c>
      <c r="E79" s="519">
        <v>2706.84</v>
      </c>
      <c r="F79" s="520">
        <v>9.67</v>
      </c>
      <c r="G79" s="529">
        <f t="shared" si="6"/>
        <v>26175.14</v>
      </c>
      <c r="H79" s="522">
        <f t="shared" si="7"/>
        <v>6.8617974238215009E-4</v>
      </c>
      <c r="I79" s="522">
        <f t="shared" ref="I79:I118" si="8">H79+I78</f>
        <v>0.99071239098151276</v>
      </c>
    </row>
    <row r="80" spans="1:9" s="523" customFormat="1" ht="9.75">
      <c r="A80" s="527"/>
      <c r="B80" s="558">
        <v>5213441</v>
      </c>
      <c r="C80" s="556" t="s">
        <v>769</v>
      </c>
      <c r="D80" s="519" t="s">
        <v>719</v>
      </c>
      <c r="E80" s="519">
        <v>41</v>
      </c>
      <c r="F80" s="520">
        <v>616.23</v>
      </c>
      <c r="G80" s="529">
        <f t="shared" si="6"/>
        <v>25265.43</v>
      </c>
      <c r="H80" s="522">
        <f t="shared" si="7"/>
        <v>6.623317486964443E-4</v>
      </c>
      <c r="I80" s="522">
        <f t="shared" si="8"/>
        <v>0.99137472273020921</v>
      </c>
    </row>
    <row r="81" spans="1:9" s="523" customFormat="1" ht="9.75">
      <c r="A81" s="527"/>
      <c r="B81" s="561">
        <v>804401</v>
      </c>
      <c r="C81" s="562" t="s">
        <v>770</v>
      </c>
      <c r="D81" s="519" t="s">
        <v>719</v>
      </c>
      <c r="E81" s="519">
        <v>4</v>
      </c>
      <c r="F81" s="520">
        <v>5189.7</v>
      </c>
      <c r="G81" s="529">
        <f t="shared" si="6"/>
        <v>20758.8</v>
      </c>
      <c r="H81" s="522">
        <f t="shared" si="7"/>
        <v>5.4419071058120711E-4</v>
      </c>
      <c r="I81" s="522">
        <f t="shared" si="8"/>
        <v>0.99191891344079042</v>
      </c>
    </row>
    <row r="82" spans="1:9" s="523" customFormat="1" ht="19.5">
      <c r="A82" s="527"/>
      <c r="B82" s="563">
        <v>5212557</v>
      </c>
      <c r="C82" s="564" t="s">
        <v>771</v>
      </c>
      <c r="D82" s="519" t="s">
        <v>772</v>
      </c>
      <c r="E82" s="519">
        <v>3960</v>
      </c>
      <c r="F82" s="520">
        <v>4.6900000000000004</v>
      </c>
      <c r="G82" s="529">
        <f t="shared" si="6"/>
        <v>18572.400000000001</v>
      </c>
      <c r="H82" s="522">
        <f t="shared" si="7"/>
        <v>4.8687436427916894E-4</v>
      </c>
      <c r="I82" s="522">
        <f t="shared" si="8"/>
        <v>0.99240578780506961</v>
      </c>
    </row>
    <row r="83" spans="1:9" s="565" customFormat="1" ht="19.5">
      <c r="A83" s="527"/>
      <c r="B83" s="517">
        <v>5212560</v>
      </c>
      <c r="C83" s="518" t="s">
        <v>773</v>
      </c>
      <c r="D83" s="519" t="s">
        <v>772</v>
      </c>
      <c r="E83" s="519">
        <v>3520</v>
      </c>
      <c r="F83" s="520">
        <v>4.9800000000000004</v>
      </c>
      <c r="G83" s="529">
        <f t="shared" si="6"/>
        <v>17529.599999999999</v>
      </c>
      <c r="H83" s="522">
        <f t="shared" si="7"/>
        <v>4.5953742413840532E-4</v>
      </c>
      <c r="I83" s="522">
        <f t="shared" si="8"/>
        <v>0.99286532522920801</v>
      </c>
    </row>
    <row r="84" spans="1:9" s="565" customFormat="1" ht="9.75">
      <c r="A84" s="527"/>
      <c r="B84" s="528">
        <v>2003921</v>
      </c>
      <c r="C84" s="518" t="s">
        <v>774</v>
      </c>
      <c r="D84" s="519" t="s">
        <v>719</v>
      </c>
      <c r="E84" s="519">
        <v>49</v>
      </c>
      <c r="F84" s="520">
        <v>336.74</v>
      </c>
      <c r="G84" s="529">
        <f t="shared" si="6"/>
        <v>16500.259999999998</v>
      </c>
      <c r="H84" s="522">
        <f t="shared" si="7"/>
        <v>4.3255333709919016E-4</v>
      </c>
      <c r="I84" s="522">
        <f t="shared" si="8"/>
        <v>0.99329787856630725</v>
      </c>
    </row>
    <row r="85" spans="1:9" s="523" customFormat="1" ht="9.75">
      <c r="A85" s="527"/>
      <c r="B85" s="517">
        <v>5213362</v>
      </c>
      <c r="C85" s="566" t="s">
        <v>775</v>
      </c>
      <c r="D85" s="519" t="s">
        <v>719</v>
      </c>
      <c r="E85" s="519">
        <v>147</v>
      </c>
      <c r="F85" s="520">
        <v>111.76</v>
      </c>
      <c r="G85" s="529">
        <f t="shared" si="6"/>
        <v>16428.72</v>
      </c>
      <c r="H85" s="522">
        <f t="shared" si="7"/>
        <v>4.3067792024296638E-4</v>
      </c>
      <c r="I85" s="522">
        <f t="shared" si="8"/>
        <v>0.99372855648655023</v>
      </c>
    </row>
    <row r="86" spans="1:9" s="523" customFormat="1" ht="9.75">
      <c r="A86" s="527"/>
      <c r="B86" s="535">
        <v>5213835</v>
      </c>
      <c r="C86" s="518" t="s">
        <v>776</v>
      </c>
      <c r="D86" s="519" t="s">
        <v>772</v>
      </c>
      <c r="E86" s="519">
        <v>17600</v>
      </c>
      <c r="F86" s="520">
        <v>0.93</v>
      </c>
      <c r="G86" s="529">
        <f t="shared" si="6"/>
        <v>16368</v>
      </c>
      <c r="H86" s="522">
        <f t="shared" si="7"/>
        <v>4.2908614904489656E-4</v>
      </c>
      <c r="I86" s="522">
        <f t="shared" si="8"/>
        <v>0.99415764263559514</v>
      </c>
    </row>
    <row r="87" spans="1:9" s="523" customFormat="1" ht="9.75">
      <c r="A87" s="527"/>
      <c r="B87" s="535">
        <v>5213465</v>
      </c>
      <c r="C87" s="518" t="s">
        <v>777</v>
      </c>
      <c r="D87" s="519" t="s">
        <v>719</v>
      </c>
      <c r="E87" s="519">
        <v>24</v>
      </c>
      <c r="F87" s="520">
        <v>616.16</v>
      </c>
      <c r="G87" s="529">
        <f t="shared" si="6"/>
        <v>14787.84</v>
      </c>
      <c r="H87" s="522">
        <f t="shared" si="7"/>
        <v>3.8766234838050363E-4</v>
      </c>
      <c r="I87" s="522">
        <f t="shared" si="8"/>
        <v>0.99454530498397564</v>
      </c>
    </row>
    <row r="88" spans="1:9" s="523" customFormat="1" ht="9.75">
      <c r="A88" s="527"/>
      <c r="B88" s="517">
        <v>804425</v>
      </c>
      <c r="C88" s="518" t="s">
        <v>778</v>
      </c>
      <c r="D88" s="519" t="s">
        <v>719</v>
      </c>
      <c r="E88" s="519">
        <v>2</v>
      </c>
      <c r="F88" s="520">
        <v>7245.53</v>
      </c>
      <c r="G88" s="529">
        <f t="shared" si="6"/>
        <v>14491.06</v>
      </c>
      <c r="H88" s="522">
        <f t="shared" si="7"/>
        <v>3.7988227828559011E-4</v>
      </c>
      <c r="I88" s="522">
        <f t="shared" si="8"/>
        <v>0.9949251872622612</v>
      </c>
    </row>
    <row r="89" spans="1:9" s="523" customFormat="1" ht="9.75">
      <c r="A89" s="527"/>
      <c r="B89" s="517">
        <v>5213465</v>
      </c>
      <c r="C89" s="518" t="s">
        <v>779</v>
      </c>
      <c r="D89" s="519" t="s">
        <v>719</v>
      </c>
      <c r="E89" s="519">
        <v>8</v>
      </c>
      <c r="F89" s="520">
        <v>1765.13</v>
      </c>
      <c r="G89" s="529">
        <f t="shared" si="6"/>
        <v>14121.04</v>
      </c>
      <c r="H89" s="522">
        <f t="shared" si="7"/>
        <v>3.7018222593529731E-4</v>
      </c>
      <c r="I89" s="522">
        <f t="shared" si="8"/>
        <v>0.99529536948819652</v>
      </c>
    </row>
    <row r="90" spans="1:9" s="523" customFormat="1" ht="9.75">
      <c r="A90" s="527"/>
      <c r="B90" s="535">
        <v>2003473</v>
      </c>
      <c r="C90" s="518" t="s">
        <v>780</v>
      </c>
      <c r="D90" s="519" t="s">
        <v>719</v>
      </c>
      <c r="E90" s="519">
        <v>2</v>
      </c>
      <c r="F90" s="520">
        <v>6943.82</v>
      </c>
      <c r="G90" s="529">
        <f t="shared" si="6"/>
        <v>13887.64</v>
      </c>
      <c r="H90" s="522">
        <f t="shared" si="7"/>
        <v>3.6406365878066145E-4</v>
      </c>
      <c r="I90" s="522">
        <f t="shared" si="8"/>
        <v>0.99565943314697714</v>
      </c>
    </row>
    <row r="91" spans="1:9" s="523" customFormat="1" ht="9.75">
      <c r="A91" s="527"/>
      <c r="B91" s="517">
        <v>5214003</v>
      </c>
      <c r="C91" s="518" t="s">
        <v>781</v>
      </c>
      <c r="D91" s="519" t="s">
        <v>700</v>
      </c>
      <c r="E91" s="519">
        <v>163.43</v>
      </c>
      <c r="F91" s="520">
        <v>75</v>
      </c>
      <c r="G91" s="529">
        <f t="shared" si="6"/>
        <v>12257.25</v>
      </c>
      <c r="H91" s="522">
        <f t="shared" si="7"/>
        <v>3.2132308164592856E-4</v>
      </c>
      <c r="I91" s="522">
        <f t="shared" si="8"/>
        <v>0.99598075622862303</v>
      </c>
    </row>
    <row r="92" spans="1:9" s="523" customFormat="1" ht="9.75">
      <c r="A92" s="527"/>
      <c r="B92" s="535">
        <v>2003465</v>
      </c>
      <c r="C92" s="518" t="s">
        <v>782</v>
      </c>
      <c r="D92" s="519" t="s">
        <v>719</v>
      </c>
      <c r="E92" s="519">
        <v>3</v>
      </c>
      <c r="F92" s="520">
        <v>3765</v>
      </c>
      <c r="G92" s="529">
        <f t="shared" ref="G92:G118" si="9">TRUNC(E92*F92,2)</f>
        <v>11295</v>
      </c>
      <c r="H92" s="522">
        <f t="shared" si="7"/>
        <v>2.9609775497691269E-4</v>
      </c>
      <c r="I92" s="522">
        <f t="shared" si="8"/>
        <v>0.9962768539836</v>
      </c>
    </row>
    <row r="93" spans="1:9" s="523" customFormat="1" ht="9.75">
      <c r="A93" s="527"/>
      <c r="B93" s="528">
        <v>2003467</v>
      </c>
      <c r="C93" s="566" t="s">
        <v>783</v>
      </c>
      <c r="D93" s="519" t="s">
        <v>719</v>
      </c>
      <c r="E93" s="519">
        <v>2</v>
      </c>
      <c r="F93" s="520">
        <v>5601.73</v>
      </c>
      <c r="G93" s="529">
        <f t="shared" si="9"/>
        <v>11203.46</v>
      </c>
      <c r="H93" s="522">
        <f t="shared" si="7"/>
        <v>2.9369803930709534E-4</v>
      </c>
      <c r="I93" s="522">
        <f t="shared" si="8"/>
        <v>0.99657055202290712</v>
      </c>
    </row>
    <row r="94" spans="1:9" s="523" customFormat="1" ht="9.75">
      <c r="A94" s="516"/>
      <c r="B94" s="539">
        <v>2003111</v>
      </c>
      <c r="C94" s="567" t="s">
        <v>784</v>
      </c>
      <c r="D94" s="519" t="s">
        <v>719</v>
      </c>
      <c r="E94" s="519">
        <v>42</v>
      </c>
      <c r="F94" s="520">
        <v>260.29000000000002</v>
      </c>
      <c r="G94" s="521">
        <f t="shared" si="9"/>
        <v>10932.18</v>
      </c>
      <c r="H94" s="522">
        <f t="shared" si="7"/>
        <v>2.8658645019951354E-4</v>
      </c>
      <c r="I94" s="522">
        <f t="shared" si="8"/>
        <v>0.99685713847310664</v>
      </c>
    </row>
    <row r="95" spans="1:9" s="523" customFormat="1" ht="9.75">
      <c r="A95" s="527"/>
      <c r="B95" s="535">
        <v>4011212</v>
      </c>
      <c r="C95" s="518" t="s">
        <v>785</v>
      </c>
      <c r="D95" s="519" t="s">
        <v>700</v>
      </c>
      <c r="E95" s="519">
        <v>99040.3</v>
      </c>
      <c r="F95" s="520">
        <v>0.1</v>
      </c>
      <c r="G95" s="529">
        <f t="shared" si="9"/>
        <v>9904.0300000000007</v>
      </c>
      <c r="H95" s="522">
        <f t="shared" si="7"/>
        <v>2.5963355893970718E-4</v>
      </c>
      <c r="I95" s="522">
        <f t="shared" si="8"/>
        <v>0.99711677203204629</v>
      </c>
    </row>
    <row r="96" spans="1:9" s="523" customFormat="1" ht="19.5">
      <c r="A96" s="527"/>
      <c r="B96" s="517">
        <v>5213346</v>
      </c>
      <c r="C96" s="518" t="s">
        <v>786</v>
      </c>
      <c r="D96" s="519" t="s">
        <v>772</v>
      </c>
      <c r="E96" s="519">
        <v>880</v>
      </c>
      <c r="F96" s="520">
        <v>10.92</v>
      </c>
      <c r="G96" s="529">
        <f t="shared" si="9"/>
        <v>9609.6</v>
      </c>
      <c r="H96" s="522">
        <f t="shared" si="7"/>
        <v>2.519150939553909E-4</v>
      </c>
      <c r="I96" s="522">
        <f t="shared" si="8"/>
        <v>0.99736868712600169</v>
      </c>
    </row>
    <row r="97" spans="1:9" s="523" customFormat="1" ht="9.75">
      <c r="A97" s="516"/>
      <c r="B97" s="517">
        <v>2003471</v>
      </c>
      <c r="C97" s="518" t="s">
        <v>787</v>
      </c>
      <c r="D97" s="519" t="s">
        <v>719</v>
      </c>
      <c r="E97" s="519">
        <v>2</v>
      </c>
      <c r="F97" s="520">
        <v>4663.93</v>
      </c>
      <c r="G97" s="521">
        <f t="shared" si="9"/>
        <v>9327.86</v>
      </c>
      <c r="H97" s="522">
        <f t="shared" si="7"/>
        <v>2.4452929656829965E-4</v>
      </c>
      <c r="I97" s="522">
        <f t="shared" si="8"/>
        <v>0.99761321642256995</v>
      </c>
    </row>
    <row r="98" spans="1:9" s="523" customFormat="1" ht="19.5">
      <c r="A98" s="527"/>
      <c r="B98" s="517" t="s">
        <v>788</v>
      </c>
      <c r="C98" s="518" t="s">
        <v>789</v>
      </c>
      <c r="D98" s="519" t="s">
        <v>772</v>
      </c>
      <c r="E98" s="519">
        <v>3520</v>
      </c>
      <c r="F98" s="520">
        <v>2.4500000000000002</v>
      </c>
      <c r="G98" s="529">
        <f t="shared" si="9"/>
        <v>8624</v>
      </c>
      <c r="H98" s="522">
        <f t="shared" si="7"/>
        <v>2.2607764842150462E-4</v>
      </c>
      <c r="I98" s="522">
        <f t="shared" si="8"/>
        <v>0.99783929407099148</v>
      </c>
    </row>
    <row r="99" spans="1:9" s="523" customFormat="1" ht="9.75">
      <c r="A99" s="527"/>
      <c r="B99" s="517">
        <v>3816118</v>
      </c>
      <c r="C99" s="531" t="s">
        <v>790</v>
      </c>
      <c r="D99" s="519" t="s">
        <v>694</v>
      </c>
      <c r="E99" s="519">
        <v>66.08</v>
      </c>
      <c r="F99" s="520">
        <v>120.67</v>
      </c>
      <c r="G99" s="529">
        <f t="shared" si="9"/>
        <v>7973.87</v>
      </c>
      <c r="H99" s="522">
        <f t="shared" si="7"/>
        <v>2.0903452903742848E-4</v>
      </c>
      <c r="I99" s="522">
        <f t="shared" si="8"/>
        <v>0.9980483286000289</v>
      </c>
    </row>
    <row r="100" spans="1:9" s="523" customFormat="1" ht="19.5">
      <c r="A100" s="568"/>
      <c r="B100" s="517">
        <v>5502119</v>
      </c>
      <c r="C100" s="518" t="s">
        <v>791</v>
      </c>
      <c r="D100" s="519" t="s">
        <v>687</v>
      </c>
      <c r="E100" s="519">
        <v>579.17999999999995</v>
      </c>
      <c r="F100" s="520">
        <v>13.41</v>
      </c>
      <c r="G100" s="569">
        <f t="shared" si="9"/>
        <v>7766.8</v>
      </c>
      <c r="H100" s="522">
        <f t="shared" si="7"/>
        <v>2.0360620127088847E-4</v>
      </c>
      <c r="I100" s="522">
        <f t="shared" si="8"/>
        <v>0.99825193480129981</v>
      </c>
    </row>
    <row r="101" spans="1:9" s="523" customFormat="1" ht="9.75">
      <c r="A101" s="527"/>
      <c r="B101" s="535" t="s">
        <v>792</v>
      </c>
      <c r="C101" s="518" t="s">
        <v>793</v>
      </c>
      <c r="D101" s="519" t="s">
        <v>719</v>
      </c>
      <c r="E101" s="519">
        <v>4</v>
      </c>
      <c r="F101" s="520">
        <v>1934.09</v>
      </c>
      <c r="G101" s="529">
        <f t="shared" si="9"/>
        <v>7736.36</v>
      </c>
      <c r="H101" s="522">
        <f t="shared" si="7"/>
        <v>2.0280821847659921E-4</v>
      </c>
      <c r="I101" s="522">
        <f t="shared" si="8"/>
        <v>0.99845474301977644</v>
      </c>
    </row>
    <row r="102" spans="1:9" s="523" customFormat="1" ht="9.75">
      <c r="A102" s="530"/>
      <c r="B102" s="532">
        <v>4815671</v>
      </c>
      <c r="C102" s="533" t="s">
        <v>794</v>
      </c>
      <c r="D102" s="519" t="s">
        <v>687</v>
      </c>
      <c r="E102" s="519">
        <v>312.27</v>
      </c>
      <c r="F102" s="520">
        <v>23.57</v>
      </c>
      <c r="G102" s="529">
        <f t="shared" si="9"/>
        <v>7360.2</v>
      </c>
      <c r="H102" s="522">
        <f t="shared" si="7"/>
        <v>1.929472063905332E-4</v>
      </c>
      <c r="I102" s="522">
        <f t="shared" si="8"/>
        <v>0.99864769022616695</v>
      </c>
    </row>
    <row r="103" spans="1:9" s="523" customFormat="1" ht="19.5">
      <c r="A103" s="527"/>
      <c r="B103" s="517">
        <v>5502118</v>
      </c>
      <c r="C103" s="518" t="s">
        <v>795</v>
      </c>
      <c r="D103" s="519" t="s">
        <v>687</v>
      </c>
      <c r="E103" s="519">
        <v>549.6</v>
      </c>
      <c r="F103" s="520">
        <v>12.25</v>
      </c>
      <c r="G103" s="529">
        <f t="shared" si="9"/>
        <v>6732.6</v>
      </c>
      <c r="H103" s="522">
        <f t="shared" si="7"/>
        <v>1.7649470961997009E-4</v>
      </c>
      <c r="I103" s="522">
        <f t="shared" si="8"/>
        <v>0.99882418493578695</v>
      </c>
    </row>
    <row r="104" spans="1:9" s="523" customFormat="1" ht="9.75">
      <c r="A104" s="527"/>
      <c r="B104" s="535">
        <v>5213867</v>
      </c>
      <c r="C104" s="518" t="s">
        <v>796</v>
      </c>
      <c r="D104" s="519" t="s">
        <v>719</v>
      </c>
      <c r="E104" s="519">
        <v>9</v>
      </c>
      <c r="F104" s="520">
        <v>741.21</v>
      </c>
      <c r="G104" s="529">
        <f t="shared" si="9"/>
        <v>6670.89</v>
      </c>
      <c r="H104" s="522">
        <f t="shared" si="7"/>
        <v>1.7487698563062746E-4</v>
      </c>
      <c r="I104" s="522">
        <f t="shared" si="8"/>
        <v>0.99899906192141763</v>
      </c>
    </row>
    <row r="105" spans="1:9" s="523" customFormat="1" ht="9.75">
      <c r="A105" s="530"/>
      <c r="B105" s="532">
        <v>2003459</v>
      </c>
      <c r="C105" s="533" t="s">
        <v>797</v>
      </c>
      <c r="D105" s="519" t="s">
        <v>719</v>
      </c>
      <c r="E105" s="519">
        <v>2</v>
      </c>
      <c r="F105" s="520">
        <v>2869.13</v>
      </c>
      <c r="G105" s="529">
        <f t="shared" si="9"/>
        <v>5738.26</v>
      </c>
      <c r="H105" s="522">
        <f t="shared" si="7"/>
        <v>1.504281455045435E-4</v>
      </c>
      <c r="I105" s="522">
        <f t="shared" si="8"/>
        <v>0.99914949006692222</v>
      </c>
    </row>
    <row r="106" spans="1:9" s="523" customFormat="1" ht="9.75">
      <c r="A106" s="527"/>
      <c r="B106" s="517">
        <v>5213445</v>
      </c>
      <c r="C106" s="518" t="s">
        <v>798</v>
      </c>
      <c r="D106" s="519" t="s">
        <v>719</v>
      </c>
      <c r="E106" s="519">
        <v>9</v>
      </c>
      <c r="F106" s="520">
        <v>616.13</v>
      </c>
      <c r="G106" s="529">
        <f t="shared" si="9"/>
        <v>5545.17</v>
      </c>
      <c r="H106" s="522">
        <f t="shared" si="7"/>
        <v>1.4536630260870534E-4</v>
      </c>
      <c r="I106" s="522">
        <f t="shared" si="8"/>
        <v>0.99929485636953097</v>
      </c>
    </row>
    <row r="107" spans="1:9" s="523" customFormat="1" ht="19.5">
      <c r="A107" s="527"/>
      <c r="B107" s="535">
        <v>5502109</v>
      </c>
      <c r="C107" s="518" t="s">
        <v>799</v>
      </c>
      <c r="D107" s="519" t="s">
        <v>687</v>
      </c>
      <c r="E107" s="519">
        <v>686.64</v>
      </c>
      <c r="F107" s="520">
        <v>7.75</v>
      </c>
      <c r="G107" s="529">
        <f t="shared" si="9"/>
        <v>5321.46</v>
      </c>
      <c r="H107" s="522">
        <f t="shared" si="7"/>
        <v>1.3950175822925558E-4</v>
      </c>
      <c r="I107" s="522">
        <f t="shared" si="8"/>
        <v>0.99943435812776027</v>
      </c>
    </row>
    <row r="108" spans="1:9" s="523" customFormat="1" ht="9.75">
      <c r="A108" s="516"/>
      <c r="B108" s="517">
        <v>4413942</v>
      </c>
      <c r="C108" s="518" t="s">
        <v>800</v>
      </c>
      <c r="D108" s="519" t="s">
        <v>687</v>
      </c>
      <c r="E108" s="519">
        <v>1099.72</v>
      </c>
      <c r="F108" s="520">
        <v>3.32</v>
      </c>
      <c r="G108" s="521">
        <f t="shared" si="9"/>
        <v>3651.07</v>
      </c>
      <c r="H108" s="522">
        <f t="shared" ref="H108:H118" si="10">G108/$G$122</f>
        <v>9.5712583467335693E-5</v>
      </c>
      <c r="I108" s="522">
        <f t="shared" si="8"/>
        <v>0.99953007071122757</v>
      </c>
    </row>
    <row r="109" spans="1:9" s="523" customFormat="1" ht="9.75">
      <c r="A109" s="527"/>
      <c r="B109" s="517">
        <v>5213472</v>
      </c>
      <c r="C109" s="518" t="s">
        <v>801</v>
      </c>
      <c r="D109" s="519" t="s">
        <v>719</v>
      </c>
      <c r="E109" s="519">
        <v>9</v>
      </c>
      <c r="F109" s="520">
        <v>373.27</v>
      </c>
      <c r="G109" s="529">
        <f t="shared" si="9"/>
        <v>3359.43</v>
      </c>
      <c r="H109" s="522">
        <f t="shared" si="10"/>
        <v>8.8067258167515681E-5</v>
      </c>
      <c r="I109" s="522">
        <f t="shared" si="8"/>
        <v>0.99961813796939514</v>
      </c>
    </row>
    <row r="110" spans="1:9" s="523" customFormat="1" ht="9.75">
      <c r="A110" s="530"/>
      <c r="B110" s="532">
        <v>2003240</v>
      </c>
      <c r="C110" s="533" t="s">
        <v>802</v>
      </c>
      <c r="D110" s="519" t="s">
        <v>719</v>
      </c>
      <c r="E110" s="519">
        <v>3</v>
      </c>
      <c r="F110" s="520">
        <v>764.21</v>
      </c>
      <c r="G110" s="529">
        <f t="shared" si="9"/>
        <v>2292.63</v>
      </c>
      <c r="H110" s="522">
        <f t="shared" si="10"/>
        <v>6.0101159450439959E-5</v>
      </c>
      <c r="I110" s="522">
        <f t="shared" si="8"/>
        <v>0.99967823912884557</v>
      </c>
    </row>
    <row r="111" spans="1:9" s="523" customFormat="1" ht="9.75">
      <c r="A111" s="527"/>
      <c r="B111" s="517" t="s">
        <v>803</v>
      </c>
      <c r="C111" s="518" t="s">
        <v>804</v>
      </c>
      <c r="D111" s="519" t="s">
        <v>719</v>
      </c>
      <c r="E111" s="519">
        <v>1</v>
      </c>
      <c r="F111" s="520">
        <v>2272.0100000000002</v>
      </c>
      <c r="G111" s="529">
        <f t="shared" si="9"/>
        <v>2272.0100000000002</v>
      </c>
      <c r="H111" s="522">
        <f t="shared" si="10"/>
        <v>5.9560607373625094E-5</v>
      </c>
      <c r="I111" s="522">
        <f t="shared" si="8"/>
        <v>0.99973779973621923</v>
      </c>
    </row>
    <row r="112" spans="1:9" s="523" customFormat="1" ht="9.75">
      <c r="A112" s="527"/>
      <c r="B112" s="535">
        <v>5501702</v>
      </c>
      <c r="C112" s="518" t="s">
        <v>805</v>
      </c>
      <c r="D112" s="519" t="s">
        <v>719</v>
      </c>
      <c r="E112" s="519">
        <v>13</v>
      </c>
      <c r="F112" s="520">
        <v>162.91999999999999</v>
      </c>
      <c r="G112" s="529">
        <f t="shared" si="9"/>
        <v>2117.96</v>
      </c>
      <c r="H112" s="522">
        <f t="shared" si="10"/>
        <v>5.5522195761921377E-5</v>
      </c>
      <c r="I112" s="522">
        <f t="shared" si="8"/>
        <v>0.99979332193198112</v>
      </c>
    </row>
    <row r="113" spans="1:9" s="523" customFormat="1" ht="19.5">
      <c r="A113" s="527"/>
      <c r="B113" s="528" t="s">
        <v>806</v>
      </c>
      <c r="C113" s="518" t="s">
        <v>807</v>
      </c>
      <c r="D113" s="519" t="s">
        <v>772</v>
      </c>
      <c r="E113" s="519">
        <v>880</v>
      </c>
      <c r="F113" s="520">
        <v>1.78</v>
      </c>
      <c r="G113" s="529">
        <f t="shared" si="9"/>
        <v>1566.4</v>
      </c>
      <c r="H113" s="522">
        <f t="shared" si="10"/>
        <v>4.1063083080640644E-5</v>
      </c>
      <c r="I113" s="522">
        <f t="shared" si="8"/>
        <v>0.99983438501506172</v>
      </c>
    </row>
    <row r="114" spans="1:9" s="523" customFormat="1" ht="9.75">
      <c r="A114" s="527"/>
      <c r="B114" s="517">
        <v>5213449</v>
      </c>
      <c r="C114" s="518" t="s">
        <v>808</v>
      </c>
      <c r="D114" s="519" t="s">
        <v>719</v>
      </c>
      <c r="E114" s="519">
        <v>4</v>
      </c>
      <c r="F114" s="520">
        <v>390.84</v>
      </c>
      <c r="G114" s="529">
        <f t="shared" si="9"/>
        <v>1563.36</v>
      </c>
      <c r="H114" s="522">
        <f t="shared" si="10"/>
        <v>4.098338966097443E-5</v>
      </c>
      <c r="I114" s="522">
        <f t="shared" si="8"/>
        <v>0.99987536840472269</v>
      </c>
    </row>
    <row r="115" spans="1:9" s="523" customFormat="1" ht="9.75">
      <c r="A115" s="530"/>
      <c r="B115" s="532">
        <v>2003123</v>
      </c>
      <c r="C115" s="533" t="s">
        <v>809</v>
      </c>
      <c r="D115" s="519" t="s">
        <v>719</v>
      </c>
      <c r="E115" s="519">
        <v>4</v>
      </c>
      <c r="F115" s="520">
        <v>376.68</v>
      </c>
      <c r="G115" s="529">
        <f t="shared" si="9"/>
        <v>1506.72</v>
      </c>
      <c r="H115" s="522">
        <f t="shared" si="10"/>
        <v>3.9498575420877722E-5</v>
      </c>
      <c r="I115" s="522">
        <f t="shared" si="8"/>
        <v>0.99991486698014354</v>
      </c>
    </row>
    <row r="116" spans="1:9" s="523" customFormat="1" ht="9.75">
      <c r="A116" s="527"/>
      <c r="B116" s="528">
        <v>4915712</v>
      </c>
      <c r="C116" s="518" t="s">
        <v>810</v>
      </c>
      <c r="D116" s="519" t="s">
        <v>687</v>
      </c>
      <c r="E116" s="519">
        <v>48.15</v>
      </c>
      <c r="F116" s="520">
        <v>28.85</v>
      </c>
      <c r="G116" s="529">
        <f t="shared" si="9"/>
        <v>1389.12</v>
      </c>
      <c r="H116" s="522">
        <f t="shared" si="10"/>
        <v>3.6415698396948112E-5</v>
      </c>
      <c r="I116" s="522">
        <f t="shared" si="8"/>
        <v>0.9999512826785405</v>
      </c>
    </row>
    <row r="117" spans="1:9" s="523" customFormat="1" ht="19.5">
      <c r="A117" s="527"/>
      <c r="B117" s="517">
        <v>5213848</v>
      </c>
      <c r="C117" s="518" t="s">
        <v>811</v>
      </c>
      <c r="D117" s="519" t="s">
        <v>772</v>
      </c>
      <c r="E117" s="519">
        <v>880</v>
      </c>
      <c r="F117" s="520">
        <v>1.34</v>
      </c>
      <c r="G117" s="529">
        <f t="shared" si="9"/>
        <v>1179.2</v>
      </c>
      <c r="H117" s="522">
        <f t="shared" si="10"/>
        <v>3.0912658049471045E-5</v>
      </c>
      <c r="I117" s="522">
        <f t="shared" si="8"/>
        <v>0.99998219533658994</v>
      </c>
    </row>
    <row r="118" spans="1:9" s="523" customFormat="1" ht="9.75">
      <c r="A118" s="527"/>
      <c r="B118" s="517" t="s">
        <v>812</v>
      </c>
      <c r="C118" s="518" t="s">
        <v>813</v>
      </c>
      <c r="D118" s="519" t="s">
        <v>719</v>
      </c>
      <c r="E118" s="519">
        <v>2</v>
      </c>
      <c r="F118" s="520">
        <v>339.59</v>
      </c>
      <c r="G118" s="529">
        <f t="shared" si="9"/>
        <v>679.18</v>
      </c>
      <c r="H118" s="522">
        <f t="shared" si="10"/>
        <v>1.7804663410820674E-5</v>
      </c>
      <c r="I118" s="522">
        <f t="shared" si="8"/>
        <v>1.0000000000000007</v>
      </c>
    </row>
    <row r="119" spans="1:9">
      <c r="A119" s="379"/>
      <c r="E119"/>
    </row>
    <row r="120" spans="1:9">
      <c r="A120" s="379"/>
      <c r="E120"/>
    </row>
    <row r="121" spans="1:9">
      <c r="A121" s="379"/>
      <c r="E121"/>
    </row>
    <row r="122" spans="1:9" ht="19.5" customHeight="1">
      <c r="A122" s="379"/>
      <c r="E122"/>
      <c r="G122" s="479">
        <f>SUM(G13:G121)</f>
        <v>38146185.87999998</v>
      </c>
      <c r="H122" s="468">
        <f>G122/$G$122</f>
        <v>1</v>
      </c>
    </row>
    <row r="123" spans="1:9" ht="21.75" customHeight="1">
      <c r="A123" s="379"/>
      <c r="E123"/>
    </row>
    <row r="124" spans="1:9" ht="21.75" customHeight="1">
      <c r="A124" s="379"/>
      <c r="E124"/>
    </row>
    <row r="125" spans="1:9">
      <c r="A125" s="379"/>
      <c r="E125"/>
    </row>
    <row r="139" ht="11.65" customHeight="1"/>
  </sheetData>
  <autoFilter ref="A12:G118"/>
  <sortState ref="A13:L124">
    <sortCondition descending="1" ref="G13:G124"/>
  </sortState>
  <mergeCells count="22">
    <mergeCell ref="A10:G10"/>
    <mergeCell ref="A11:I11"/>
    <mergeCell ref="A6:E6"/>
    <mergeCell ref="A7:E7"/>
    <mergeCell ref="A8:E8"/>
    <mergeCell ref="A9:C9"/>
    <mergeCell ref="D9:E9"/>
    <mergeCell ref="F6:G6"/>
    <mergeCell ref="F7:G7"/>
    <mergeCell ref="F8:G8"/>
    <mergeCell ref="H6:I6"/>
    <mergeCell ref="H7:I7"/>
    <mergeCell ref="H8:I8"/>
    <mergeCell ref="A1:A5"/>
    <mergeCell ref="B1:D3"/>
    <mergeCell ref="E1:G1"/>
    <mergeCell ref="E2:F2"/>
    <mergeCell ref="E3:G3"/>
    <mergeCell ref="B4:C4"/>
    <mergeCell ref="D4:E4"/>
    <mergeCell ref="F4:G4"/>
    <mergeCell ref="B5:G5"/>
  </mergeCells>
  <printOptions horizontalCentered="1"/>
  <pageMargins left="0.39370078740157483" right="0.39370078740157483" top="0.59055118110236227" bottom="0.39370078740157483" header="0" footer="0"/>
  <pageSetup paperSize="9" scale="80"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workbookViewId="0">
      <selection sqref="A1:B4"/>
    </sheetView>
    <sheetView workbookViewId="1">
      <selection sqref="A1:B4"/>
    </sheetView>
  </sheetViews>
  <sheetFormatPr defaultRowHeight="15"/>
  <cols>
    <col min="1" max="1" width="53.85546875" style="40" customWidth="1"/>
    <col min="2" max="2" width="37.5703125" style="41" customWidth="1"/>
    <col min="3" max="256" width="11.42578125" style="40" customWidth="1"/>
    <col min="257" max="257" width="53.85546875" style="40" customWidth="1"/>
    <col min="258" max="258" width="36.7109375" style="40" customWidth="1"/>
    <col min="259" max="512" width="11.42578125" style="40" customWidth="1"/>
    <col min="513" max="513" width="53.85546875" style="40" customWidth="1"/>
    <col min="514" max="514" width="36.7109375" style="40" customWidth="1"/>
    <col min="515" max="768" width="11.42578125" style="40" customWidth="1"/>
    <col min="769" max="769" width="53.85546875" style="40" customWidth="1"/>
    <col min="770" max="770" width="36.7109375" style="40" customWidth="1"/>
    <col min="771" max="1024" width="11.42578125" style="40" customWidth="1"/>
    <col min="1025" max="1025" width="53.85546875" style="40" customWidth="1"/>
    <col min="1026" max="1026" width="36.7109375" style="40" customWidth="1"/>
    <col min="1027" max="1280" width="11.42578125" style="40" customWidth="1"/>
    <col min="1281" max="1281" width="53.85546875" style="40" customWidth="1"/>
    <col min="1282" max="1282" width="36.7109375" style="40" customWidth="1"/>
    <col min="1283" max="1536" width="11.42578125" style="40" customWidth="1"/>
    <col min="1537" max="1537" width="53.85546875" style="40" customWidth="1"/>
    <col min="1538" max="1538" width="36.7109375" style="40" customWidth="1"/>
    <col min="1539" max="1792" width="11.42578125" style="40" customWidth="1"/>
    <col min="1793" max="1793" width="53.85546875" style="40" customWidth="1"/>
    <col min="1794" max="1794" width="36.7109375" style="40" customWidth="1"/>
    <col min="1795" max="2048" width="11.42578125" style="40" customWidth="1"/>
    <col min="2049" max="2049" width="53.85546875" style="40" customWidth="1"/>
    <col min="2050" max="2050" width="36.7109375" style="40" customWidth="1"/>
    <col min="2051" max="2304" width="11.42578125" style="40" customWidth="1"/>
    <col min="2305" max="2305" width="53.85546875" style="40" customWidth="1"/>
    <col min="2306" max="2306" width="36.7109375" style="40" customWidth="1"/>
    <col min="2307" max="2560" width="11.42578125" style="40" customWidth="1"/>
    <col min="2561" max="2561" width="53.85546875" style="40" customWidth="1"/>
    <col min="2562" max="2562" width="36.7109375" style="40" customWidth="1"/>
    <col min="2563" max="2816" width="11.42578125" style="40" customWidth="1"/>
    <col min="2817" max="2817" width="53.85546875" style="40" customWidth="1"/>
    <col min="2818" max="2818" width="36.7109375" style="40" customWidth="1"/>
    <col min="2819" max="3072" width="11.42578125" style="40" customWidth="1"/>
    <col min="3073" max="3073" width="53.85546875" style="40" customWidth="1"/>
    <col min="3074" max="3074" width="36.7109375" style="40" customWidth="1"/>
    <col min="3075" max="3328" width="11.42578125" style="40" customWidth="1"/>
    <col min="3329" max="3329" width="53.85546875" style="40" customWidth="1"/>
    <col min="3330" max="3330" width="36.7109375" style="40" customWidth="1"/>
    <col min="3331" max="3584" width="11.42578125" style="40" customWidth="1"/>
    <col min="3585" max="3585" width="53.85546875" style="40" customWidth="1"/>
    <col min="3586" max="3586" width="36.7109375" style="40" customWidth="1"/>
    <col min="3587" max="3840" width="11.42578125" style="40" customWidth="1"/>
    <col min="3841" max="3841" width="53.85546875" style="40" customWidth="1"/>
    <col min="3842" max="3842" width="36.7109375" style="40" customWidth="1"/>
    <col min="3843" max="4096" width="11.42578125" style="40" customWidth="1"/>
    <col min="4097" max="4097" width="53.85546875" style="40" customWidth="1"/>
    <col min="4098" max="4098" width="36.7109375" style="40" customWidth="1"/>
    <col min="4099" max="4352" width="11.42578125" style="40" customWidth="1"/>
    <col min="4353" max="4353" width="53.85546875" style="40" customWidth="1"/>
    <col min="4354" max="4354" width="36.7109375" style="40" customWidth="1"/>
    <col min="4355" max="4608" width="11.42578125" style="40" customWidth="1"/>
    <col min="4609" max="4609" width="53.85546875" style="40" customWidth="1"/>
    <col min="4610" max="4610" width="36.7109375" style="40" customWidth="1"/>
    <col min="4611" max="4864" width="11.42578125" style="40" customWidth="1"/>
    <col min="4865" max="4865" width="53.85546875" style="40" customWidth="1"/>
    <col min="4866" max="4866" width="36.7109375" style="40" customWidth="1"/>
    <col min="4867" max="5120" width="11.42578125" style="40" customWidth="1"/>
    <col min="5121" max="5121" width="53.85546875" style="40" customWidth="1"/>
    <col min="5122" max="5122" width="36.7109375" style="40" customWidth="1"/>
    <col min="5123" max="5376" width="11.42578125" style="40" customWidth="1"/>
    <col min="5377" max="5377" width="53.85546875" style="40" customWidth="1"/>
    <col min="5378" max="5378" width="36.7109375" style="40" customWidth="1"/>
    <col min="5379" max="5632" width="11.42578125" style="40" customWidth="1"/>
    <col min="5633" max="5633" width="53.85546875" style="40" customWidth="1"/>
    <col min="5634" max="5634" width="36.7109375" style="40" customWidth="1"/>
    <col min="5635" max="5888" width="11.42578125" style="40" customWidth="1"/>
    <col min="5889" max="5889" width="53.85546875" style="40" customWidth="1"/>
    <col min="5890" max="5890" width="36.7109375" style="40" customWidth="1"/>
    <col min="5891" max="6144" width="11.42578125" style="40" customWidth="1"/>
    <col min="6145" max="6145" width="53.85546875" style="40" customWidth="1"/>
    <col min="6146" max="6146" width="36.7109375" style="40" customWidth="1"/>
    <col min="6147" max="6400" width="11.42578125" style="40" customWidth="1"/>
    <col min="6401" max="6401" width="53.85546875" style="40" customWidth="1"/>
    <col min="6402" max="6402" width="36.7109375" style="40" customWidth="1"/>
    <col min="6403" max="6656" width="11.42578125" style="40" customWidth="1"/>
    <col min="6657" max="6657" width="53.85546875" style="40" customWidth="1"/>
    <col min="6658" max="6658" width="36.7109375" style="40" customWidth="1"/>
    <col min="6659" max="6912" width="11.42578125" style="40" customWidth="1"/>
    <col min="6913" max="6913" width="53.85546875" style="40" customWidth="1"/>
    <col min="6914" max="6914" width="36.7109375" style="40" customWidth="1"/>
    <col min="6915" max="7168" width="11.42578125" style="40" customWidth="1"/>
    <col min="7169" max="7169" width="53.85546875" style="40" customWidth="1"/>
    <col min="7170" max="7170" width="36.7109375" style="40" customWidth="1"/>
    <col min="7171" max="7424" width="11.42578125" style="40" customWidth="1"/>
    <col min="7425" max="7425" width="53.85546875" style="40" customWidth="1"/>
    <col min="7426" max="7426" width="36.7109375" style="40" customWidth="1"/>
    <col min="7427" max="7680" width="11.42578125" style="40" customWidth="1"/>
    <col min="7681" max="7681" width="53.85546875" style="40" customWidth="1"/>
    <col min="7682" max="7682" width="36.7109375" style="40" customWidth="1"/>
    <col min="7683" max="7936" width="11.42578125" style="40" customWidth="1"/>
    <col min="7937" max="7937" width="53.85546875" style="40" customWidth="1"/>
    <col min="7938" max="7938" width="36.7109375" style="40" customWidth="1"/>
    <col min="7939" max="8192" width="11.42578125" style="40" customWidth="1"/>
    <col min="8193" max="8193" width="53.85546875" style="40" customWidth="1"/>
    <col min="8194" max="8194" width="36.7109375" style="40" customWidth="1"/>
    <col min="8195" max="8448" width="11.42578125" style="40" customWidth="1"/>
    <col min="8449" max="8449" width="53.85546875" style="40" customWidth="1"/>
    <col min="8450" max="8450" width="36.7109375" style="40" customWidth="1"/>
    <col min="8451" max="8704" width="11.42578125" style="40" customWidth="1"/>
    <col min="8705" max="8705" width="53.85546875" style="40" customWidth="1"/>
    <col min="8706" max="8706" width="36.7109375" style="40" customWidth="1"/>
    <col min="8707" max="8960" width="11.42578125" style="40" customWidth="1"/>
    <col min="8961" max="8961" width="53.85546875" style="40" customWidth="1"/>
    <col min="8962" max="8962" width="36.7109375" style="40" customWidth="1"/>
    <col min="8963" max="9216" width="11.42578125" style="40" customWidth="1"/>
    <col min="9217" max="9217" width="53.85546875" style="40" customWidth="1"/>
    <col min="9218" max="9218" width="36.7109375" style="40" customWidth="1"/>
    <col min="9219" max="9472" width="11.42578125" style="40" customWidth="1"/>
    <col min="9473" max="9473" width="53.85546875" style="40" customWidth="1"/>
    <col min="9474" max="9474" width="36.7109375" style="40" customWidth="1"/>
    <col min="9475" max="9728" width="11.42578125" style="40" customWidth="1"/>
    <col min="9729" max="9729" width="53.85546875" style="40" customWidth="1"/>
    <col min="9730" max="9730" width="36.7109375" style="40" customWidth="1"/>
    <col min="9731" max="9984" width="11.42578125" style="40" customWidth="1"/>
    <col min="9985" max="9985" width="53.85546875" style="40" customWidth="1"/>
    <col min="9986" max="9986" width="36.7109375" style="40" customWidth="1"/>
    <col min="9987" max="10240" width="11.42578125" style="40" customWidth="1"/>
    <col min="10241" max="10241" width="53.85546875" style="40" customWidth="1"/>
    <col min="10242" max="10242" width="36.7109375" style="40" customWidth="1"/>
    <col min="10243" max="10496" width="11.42578125" style="40" customWidth="1"/>
    <col min="10497" max="10497" width="53.85546875" style="40" customWidth="1"/>
    <col min="10498" max="10498" width="36.7109375" style="40" customWidth="1"/>
    <col min="10499" max="10752" width="11.42578125" style="40" customWidth="1"/>
    <col min="10753" max="10753" width="53.85546875" style="40" customWidth="1"/>
    <col min="10754" max="10754" width="36.7109375" style="40" customWidth="1"/>
    <col min="10755" max="11008" width="11.42578125" style="40" customWidth="1"/>
    <col min="11009" max="11009" width="53.85546875" style="40" customWidth="1"/>
    <col min="11010" max="11010" width="36.7109375" style="40" customWidth="1"/>
    <col min="11011" max="11264" width="11.42578125" style="40" customWidth="1"/>
    <col min="11265" max="11265" width="53.85546875" style="40" customWidth="1"/>
    <col min="11266" max="11266" width="36.7109375" style="40" customWidth="1"/>
    <col min="11267" max="11520" width="11.42578125" style="40" customWidth="1"/>
    <col min="11521" max="11521" width="53.85546875" style="40" customWidth="1"/>
    <col min="11522" max="11522" width="36.7109375" style="40" customWidth="1"/>
    <col min="11523" max="11776" width="11.42578125" style="40" customWidth="1"/>
    <col min="11777" max="11777" width="53.85546875" style="40" customWidth="1"/>
    <col min="11778" max="11778" width="36.7109375" style="40" customWidth="1"/>
    <col min="11779" max="12032" width="11.42578125" style="40" customWidth="1"/>
    <col min="12033" max="12033" width="53.85546875" style="40" customWidth="1"/>
    <col min="12034" max="12034" width="36.7109375" style="40" customWidth="1"/>
    <col min="12035" max="12288" width="11.42578125" style="40" customWidth="1"/>
    <col min="12289" max="12289" width="53.85546875" style="40" customWidth="1"/>
    <col min="12290" max="12290" width="36.7109375" style="40" customWidth="1"/>
    <col min="12291" max="12544" width="11.42578125" style="40" customWidth="1"/>
    <col min="12545" max="12545" width="53.85546875" style="40" customWidth="1"/>
    <col min="12546" max="12546" width="36.7109375" style="40" customWidth="1"/>
    <col min="12547" max="12800" width="11.42578125" style="40" customWidth="1"/>
    <col min="12801" max="12801" width="53.85546875" style="40" customWidth="1"/>
    <col min="12802" max="12802" width="36.7109375" style="40" customWidth="1"/>
    <col min="12803" max="13056" width="11.42578125" style="40" customWidth="1"/>
    <col min="13057" max="13057" width="53.85546875" style="40" customWidth="1"/>
    <col min="13058" max="13058" width="36.7109375" style="40" customWidth="1"/>
    <col min="13059" max="13312" width="11.42578125" style="40" customWidth="1"/>
    <col min="13313" max="13313" width="53.85546875" style="40" customWidth="1"/>
    <col min="13314" max="13314" width="36.7109375" style="40" customWidth="1"/>
    <col min="13315" max="13568" width="11.42578125" style="40" customWidth="1"/>
    <col min="13569" max="13569" width="53.85546875" style="40" customWidth="1"/>
    <col min="13570" max="13570" width="36.7109375" style="40" customWidth="1"/>
    <col min="13571" max="13824" width="11.42578125" style="40" customWidth="1"/>
    <col min="13825" max="13825" width="53.85546875" style="40" customWidth="1"/>
    <col min="13826" max="13826" width="36.7109375" style="40" customWidth="1"/>
    <col min="13827" max="14080" width="11.42578125" style="40" customWidth="1"/>
    <col min="14081" max="14081" width="53.85546875" style="40" customWidth="1"/>
    <col min="14082" max="14082" width="36.7109375" style="40" customWidth="1"/>
    <col min="14083" max="14336" width="11.42578125" style="40" customWidth="1"/>
    <col min="14337" max="14337" width="53.85546875" style="40" customWidth="1"/>
    <col min="14338" max="14338" width="36.7109375" style="40" customWidth="1"/>
    <col min="14339" max="14592" width="11.42578125" style="40" customWidth="1"/>
    <col min="14593" max="14593" width="53.85546875" style="40" customWidth="1"/>
    <col min="14594" max="14594" width="36.7109375" style="40" customWidth="1"/>
    <col min="14595" max="14848" width="11.42578125" style="40" customWidth="1"/>
    <col min="14849" max="14849" width="53.85546875" style="40" customWidth="1"/>
    <col min="14850" max="14850" width="36.7109375" style="40" customWidth="1"/>
    <col min="14851" max="15104" width="11.42578125" style="40" customWidth="1"/>
    <col min="15105" max="15105" width="53.85546875" style="40" customWidth="1"/>
    <col min="15106" max="15106" width="36.7109375" style="40" customWidth="1"/>
    <col min="15107" max="15360" width="11.42578125" style="40" customWidth="1"/>
    <col min="15361" max="15361" width="53.85546875" style="40" customWidth="1"/>
    <col min="15362" max="15362" width="36.7109375" style="40" customWidth="1"/>
    <col min="15363" max="15616" width="11.42578125" style="40" customWidth="1"/>
    <col min="15617" max="15617" width="53.85546875" style="40" customWidth="1"/>
    <col min="15618" max="15618" width="36.7109375" style="40" customWidth="1"/>
    <col min="15619" max="15872" width="11.42578125" style="40" customWidth="1"/>
    <col min="15873" max="15873" width="53.85546875" style="40" customWidth="1"/>
    <col min="15874" max="15874" width="36.7109375" style="40" customWidth="1"/>
    <col min="15875" max="16128" width="11.42578125" style="40" customWidth="1"/>
    <col min="16129" max="16129" width="53.85546875" style="40" customWidth="1"/>
    <col min="16130" max="16130" width="36.7109375" style="40" customWidth="1"/>
    <col min="16131" max="16384" width="11.42578125" style="40" customWidth="1"/>
  </cols>
  <sheetData>
    <row r="1" spans="1:2">
      <c r="A1" s="679" t="s">
        <v>110</v>
      </c>
      <c r="B1" s="680"/>
    </row>
    <row r="2" spans="1:2">
      <c r="A2" s="681"/>
      <c r="B2" s="682"/>
    </row>
    <row r="3" spans="1:2">
      <c r="A3" s="681"/>
      <c r="B3" s="682"/>
    </row>
    <row r="4" spans="1:2" ht="15.75" thickBot="1">
      <c r="A4" s="683"/>
      <c r="B4" s="684"/>
    </row>
    <row r="5" spans="1:2" ht="11.45" customHeight="1" thickBot="1"/>
    <row r="6" spans="1:2" s="42" customFormat="1" ht="27" customHeight="1" thickBot="1">
      <c r="A6" s="685" t="s">
        <v>111</v>
      </c>
      <c r="B6" s="686"/>
    </row>
    <row r="7" spans="1:2">
      <c r="A7" s="687" t="s">
        <v>112</v>
      </c>
      <c r="B7" s="688"/>
    </row>
    <row r="8" spans="1:2" ht="15.75" thickBot="1">
      <c r="A8" s="689" t="s">
        <v>113</v>
      </c>
      <c r="B8" s="690"/>
    </row>
    <row r="9" spans="1:2" ht="5.65" customHeight="1"/>
    <row r="10" spans="1:2" ht="15.75" thickBot="1">
      <c r="B10" s="43"/>
    </row>
    <row r="11" spans="1:2" ht="12.75" customHeight="1">
      <c r="A11" s="691" t="s">
        <v>114</v>
      </c>
      <c r="B11" s="692" t="s">
        <v>115</v>
      </c>
    </row>
    <row r="12" spans="1:2" ht="12.75" customHeight="1" thickBot="1">
      <c r="A12" s="670"/>
      <c r="B12" s="672"/>
    </row>
    <row r="13" spans="1:2">
      <c r="A13" s="44"/>
      <c r="B13" s="45"/>
    </row>
    <row r="14" spans="1:2">
      <c r="A14" s="44" t="s">
        <v>116</v>
      </c>
      <c r="B14" s="46">
        <v>3.7999999999999999E-2</v>
      </c>
    </row>
    <row r="15" spans="1:2">
      <c r="A15" s="44"/>
      <c r="B15" s="46"/>
    </row>
    <row r="16" spans="1:2">
      <c r="A16" s="44" t="s">
        <v>117</v>
      </c>
      <c r="B16" s="46">
        <v>3.2000000000000002E-3</v>
      </c>
    </row>
    <row r="17" spans="1:8">
      <c r="A17" s="44"/>
      <c r="B17" s="46"/>
      <c r="H17" s="47"/>
    </row>
    <row r="18" spans="1:8">
      <c r="A18" s="44" t="s">
        <v>118</v>
      </c>
      <c r="B18" s="46">
        <v>5.0000000000000001E-3</v>
      </c>
      <c r="H18" s="47"/>
    </row>
    <row r="19" spans="1:8">
      <c r="A19" s="44"/>
      <c r="B19" s="46"/>
      <c r="H19" s="47"/>
    </row>
    <row r="20" spans="1:8">
      <c r="A20" s="44" t="s">
        <v>119</v>
      </c>
      <c r="B20" s="46">
        <v>1.0200000000000001E-2</v>
      </c>
      <c r="H20" s="47"/>
    </row>
    <row r="21" spans="1:8" ht="15.75" thickBot="1">
      <c r="A21" s="44"/>
      <c r="B21" s="46"/>
      <c r="H21" s="47"/>
    </row>
    <row r="22" spans="1:8" ht="12.75" customHeight="1">
      <c r="A22" s="669" t="s">
        <v>120</v>
      </c>
      <c r="B22" s="671" t="s">
        <v>115</v>
      </c>
      <c r="H22" s="47"/>
    </row>
    <row r="23" spans="1:8" ht="12.75" customHeight="1" thickBot="1">
      <c r="A23" s="670"/>
      <c r="B23" s="672"/>
    </row>
    <row r="24" spans="1:8" ht="5.65" customHeight="1">
      <c r="A24" s="44"/>
      <c r="B24" s="48"/>
    </row>
    <row r="25" spans="1:8">
      <c r="A25" s="44" t="s">
        <v>121</v>
      </c>
      <c r="B25" s="49">
        <v>7.084E-2</v>
      </c>
    </row>
    <row r="26" spans="1:8" ht="8.25" customHeight="1" thickBot="1">
      <c r="A26" s="44"/>
      <c r="B26" s="48"/>
    </row>
    <row r="27" spans="1:8" ht="12.75" customHeight="1">
      <c r="A27" s="669" t="s">
        <v>122</v>
      </c>
      <c r="B27" s="671" t="s">
        <v>115</v>
      </c>
    </row>
    <row r="28" spans="1:8" ht="12.75" customHeight="1">
      <c r="A28" s="673"/>
      <c r="B28" s="674"/>
      <c r="E28" s="47"/>
    </row>
    <row r="29" spans="1:8" ht="12.75" customHeight="1" thickBot="1">
      <c r="A29" s="670"/>
      <c r="B29" s="672"/>
    </row>
    <row r="30" spans="1:8" ht="5.65" customHeight="1">
      <c r="A30" s="44"/>
      <c r="B30" s="45"/>
    </row>
    <row r="31" spans="1:8">
      <c r="A31" s="44" t="s">
        <v>123</v>
      </c>
      <c r="B31" s="46">
        <v>6.4999999999999997E-3</v>
      </c>
    </row>
    <row r="32" spans="1:8" ht="5.65" customHeight="1">
      <c r="A32" s="44"/>
      <c r="B32" s="46"/>
    </row>
    <row r="33" spans="1:2">
      <c r="A33" s="44" t="s">
        <v>124</v>
      </c>
      <c r="B33" s="46">
        <v>0.03</v>
      </c>
    </row>
    <row r="34" spans="1:2" ht="5.65" customHeight="1">
      <c r="A34" s="44"/>
      <c r="B34" s="46"/>
    </row>
    <row r="35" spans="1:2">
      <c r="A35" s="44" t="s">
        <v>125</v>
      </c>
      <c r="B35" s="46">
        <v>3.5000000000000003E-2</v>
      </c>
    </row>
    <row r="36" spans="1:2" ht="5.65" customHeight="1">
      <c r="A36" s="44"/>
      <c r="B36" s="46"/>
    </row>
    <row r="37" spans="1:2" ht="1.5" customHeight="1">
      <c r="A37" s="44"/>
      <c r="B37" s="46"/>
    </row>
    <row r="38" spans="1:2">
      <c r="A38" s="44" t="s">
        <v>126</v>
      </c>
      <c r="B38" s="50">
        <f>SUM(B31:B36)</f>
        <v>7.1500000000000008E-2</v>
      </c>
    </row>
    <row r="39" spans="1:2" ht="5.65" customHeight="1" thickBot="1">
      <c r="A39" s="51"/>
      <c r="B39" s="52"/>
    </row>
    <row r="40" spans="1:2" ht="5.65" customHeight="1" thickBot="1">
      <c r="A40" s="44"/>
      <c r="B40" s="48"/>
    </row>
    <row r="41" spans="1:2" ht="28.5" customHeight="1" thickBot="1">
      <c r="A41" s="675" t="s">
        <v>127</v>
      </c>
      <c r="B41" s="676"/>
    </row>
    <row r="42" spans="1:2" ht="5.65" customHeight="1" thickBot="1">
      <c r="A42" s="44"/>
      <c r="B42" s="48"/>
    </row>
    <row r="43" spans="1:2" ht="22.7" customHeight="1" thickBot="1">
      <c r="A43" s="53" t="s">
        <v>128</v>
      </c>
      <c r="B43" s="54">
        <f>TRUNC(((((1+B14+B16+B18)*(1+B20)*(1+B25))/(1-B38))-1),4)</f>
        <v>0.21879999999999999</v>
      </c>
    </row>
    <row r="44" spans="1:2" ht="3.75" customHeight="1">
      <c r="A44" s="55"/>
      <c r="B44" s="56"/>
    </row>
    <row r="45" spans="1:2">
      <c r="A45" s="677" t="s">
        <v>235</v>
      </c>
      <c r="B45" s="678"/>
    </row>
    <row r="46" spans="1:2" ht="3.75" customHeight="1" thickBot="1">
      <c r="A46" s="51"/>
      <c r="B46" s="57"/>
    </row>
    <row r="47" spans="1:2" ht="60" customHeight="1">
      <c r="A47" s="667" t="s">
        <v>632</v>
      </c>
      <c r="B47" s="667"/>
    </row>
    <row r="48" spans="1:2" ht="60" customHeight="1">
      <c r="A48" s="668"/>
      <c r="B48" s="668"/>
    </row>
  </sheetData>
  <sheetProtection selectLockedCells="1" selectUnlockedCells="1"/>
  <mergeCells count="13">
    <mergeCell ref="A1:B4"/>
    <mergeCell ref="A6:B6"/>
    <mergeCell ref="A7:B7"/>
    <mergeCell ref="A8:B8"/>
    <mergeCell ref="A11:A12"/>
    <mergeCell ref="B11:B12"/>
    <mergeCell ref="A47:B48"/>
    <mergeCell ref="A22:A23"/>
    <mergeCell ref="B22:B23"/>
    <mergeCell ref="A27:A29"/>
    <mergeCell ref="B27:B29"/>
    <mergeCell ref="A41:B41"/>
    <mergeCell ref="A45:B45"/>
  </mergeCells>
  <pageMargins left="0.47222222222222221" right="0.47222222222222221" top="0.39374999999999999" bottom="0.39374999999999999" header="0.51180555555555551" footer="0.51180555555555551"/>
  <pageSetup paperSize="9"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workbookViewId="0">
      <selection sqref="A1:B4"/>
    </sheetView>
    <sheetView workbookViewId="1">
      <selection sqref="A1:B4"/>
    </sheetView>
  </sheetViews>
  <sheetFormatPr defaultRowHeight="15"/>
  <cols>
    <col min="1" max="1" width="53.85546875" style="40" customWidth="1"/>
    <col min="2" max="2" width="40.28515625" style="41" customWidth="1"/>
    <col min="3" max="256" width="11.42578125" style="40" customWidth="1"/>
    <col min="257" max="257" width="53.85546875" style="40" customWidth="1"/>
    <col min="258" max="258" width="36.7109375" style="40" customWidth="1"/>
    <col min="259" max="512" width="11.42578125" style="40" customWidth="1"/>
    <col min="513" max="513" width="53.85546875" style="40" customWidth="1"/>
    <col min="514" max="514" width="36.7109375" style="40" customWidth="1"/>
    <col min="515" max="768" width="11.42578125" style="40" customWidth="1"/>
    <col min="769" max="769" width="53.85546875" style="40" customWidth="1"/>
    <col min="770" max="770" width="36.7109375" style="40" customWidth="1"/>
    <col min="771" max="1024" width="11.42578125" style="40" customWidth="1"/>
    <col min="1025" max="1025" width="53.85546875" style="40" customWidth="1"/>
    <col min="1026" max="1026" width="36.7109375" style="40" customWidth="1"/>
    <col min="1027" max="1280" width="11.42578125" style="40" customWidth="1"/>
    <col min="1281" max="1281" width="53.85546875" style="40" customWidth="1"/>
    <col min="1282" max="1282" width="36.7109375" style="40" customWidth="1"/>
    <col min="1283" max="1536" width="11.42578125" style="40" customWidth="1"/>
    <col min="1537" max="1537" width="53.85546875" style="40" customWidth="1"/>
    <col min="1538" max="1538" width="36.7109375" style="40" customWidth="1"/>
    <col min="1539" max="1792" width="11.42578125" style="40" customWidth="1"/>
    <col min="1793" max="1793" width="53.85546875" style="40" customWidth="1"/>
    <col min="1794" max="1794" width="36.7109375" style="40" customWidth="1"/>
    <col min="1795" max="2048" width="11.42578125" style="40" customWidth="1"/>
    <col min="2049" max="2049" width="53.85546875" style="40" customWidth="1"/>
    <col min="2050" max="2050" width="36.7109375" style="40" customWidth="1"/>
    <col min="2051" max="2304" width="11.42578125" style="40" customWidth="1"/>
    <col min="2305" max="2305" width="53.85546875" style="40" customWidth="1"/>
    <col min="2306" max="2306" width="36.7109375" style="40" customWidth="1"/>
    <col min="2307" max="2560" width="11.42578125" style="40" customWidth="1"/>
    <col min="2561" max="2561" width="53.85546875" style="40" customWidth="1"/>
    <col min="2562" max="2562" width="36.7109375" style="40" customWidth="1"/>
    <col min="2563" max="2816" width="11.42578125" style="40" customWidth="1"/>
    <col min="2817" max="2817" width="53.85546875" style="40" customWidth="1"/>
    <col min="2818" max="2818" width="36.7109375" style="40" customWidth="1"/>
    <col min="2819" max="3072" width="11.42578125" style="40" customWidth="1"/>
    <col min="3073" max="3073" width="53.85546875" style="40" customWidth="1"/>
    <col min="3074" max="3074" width="36.7109375" style="40" customWidth="1"/>
    <col min="3075" max="3328" width="11.42578125" style="40" customWidth="1"/>
    <col min="3329" max="3329" width="53.85546875" style="40" customWidth="1"/>
    <col min="3330" max="3330" width="36.7109375" style="40" customWidth="1"/>
    <col min="3331" max="3584" width="11.42578125" style="40" customWidth="1"/>
    <col min="3585" max="3585" width="53.85546875" style="40" customWidth="1"/>
    <col min="3586" max="3586" width="36.7109375" style="40" customWidth="1"/>
    <col min="3587" max="3840" width="11.42578125" style="40" customWidth="1"/>
    <col min="3841" max="3841" width="53.85546875" style="40" customWidth="1"/>
    <col min="3842" max="3842" width="36.7109375" style="40" customWidth="1"/>
    <col min="3843" max="4096" width="11.42578125" style="40" customWidth="1"/>
    <col min="4097" max="4097" width="53.85546875" style="40" customWidth="1"/>
    <col min="4098" max="4098" width="36.7109375" style="40" customWidth="1"/>
    <col min="4099" max="4352" width="11.42578125" style="40" customWidth="1"/>
    <col min="4353" max="4353" width="53.85546875" style="40" customWidth="1"/>
    <col min="4354" max="4354" width="36.7109375" style="40" customWidth="1"/>
    <col min="4355" max="4608" width="11.42578125" style="40" customWidth="1"/>
    <col min="4609" max="4609" width="53.85546875" style="40" customWidth="1"/>
    <col min="4610" max="4610" width="36.7109375" style="40" customWidth="1"/>
    <col min="4611" max="4864" width="11.42578125" style="40" customWidth="1"/>
    <col min="4865" max="4865" width="53.85546875" style="40" customWidth="1"/>
    <col min="4866" max="4866" width="36.7109375" style="40" customWidth="1"/>
    <col min="4867" max="5120" width="11.42578125" style="40" customWidth="1"/>
    <col min="5121" max="5121" width="53.85546875" style="40" customWidth="1"/>
    <col min="5122" max="5122" width="36.7109375" style="40" customWidth="1"/>
    <col min="5123" max="5376" width="11.42578125" style="40" customWidth="1"/>
    <col min="5377" max="5377" width="53.85546875" style="40" customWidth="1"/>
    <col min="5378" max="5378" width="36.7109375" style="40" customWidth="1"/>
    <col min="5379" max="5632" width="11.42578125" style="40" customWidth="1"/>
    <col min="5633" max="5633" width="53.85546875" style="40" customWidth="1"/>
    <col min="5634" max="5634" width="36.7109375" style="40" customWidth="1"/>
    <col min="5635" max="5888" width="11.42578125" style="40" customWidth="1"/>
    <col min="5889" max="5889" width="53.85546875" style="40" customWidth="1"/>
    <col min="5890" max="5890" width="36.7109375" style="40" customWidth="1"/>
    <col min="5891" max="6144" width="11.42578125" style="40" customWidth="1"/>
    <col min="6145" max="6145" width="53.85546875" style="40" customWidth="1"/>
    <col min="6146" max="6146" width="36.7109375" style="40" customWidth="1"/>
    <col min="6147" max="6400" width="11.42578125" style="40" customWidth="1"/>
    <col min="6401" max="6401" width="53.85546875" style="40" customWidth="1"/>
    <col min="6402" max="6402" width="36.7109375" style="40" customWidth="1"/>
    <col min="6403" max="6656" width="11.42578125" style="40" customWidth="1"/>
    <col min="6657" max="6657" width="53.85546875" style="40" customWidth="1"/>
    <col min="6658" max="6658" width="36.7109375" style="40" customWidth="1"/>
    <col min="6659" max="6912" width="11.42578125" style="40" customWidth="1"/>
    <col min="6913" max="6913" width="53.85546875" style="40" customWidth="1"/>
    <col min="6914" max="6914" width="36.7109375" style="40" customWidth="1"/>
    <col min="6915" max="7168" width="11.42578125" style="40" customWidth="1"/>
    <col min="7169" max="7169" width="53.85546875" style="40" customWidth="1"/>
    <col min="7170" max="7170" width="36.7109375" style="40" customWidth="1"/>
    <col min="7171" max="7424" width="11.42578125" style="40" customWidth="1"/>
    <col min="7425" max="7425" width="53.85546875" style="40" customWidth="1"/>
    <col min="7426" max="7426" width="36.7109375" style="40" customWidth="1"/>
    <col min="7427" max="7680" width="11.42578125" style="40" customWidth="1"/>
    <col min="7681" max="7681" width="53.85546875" style="40" customWidth="1"/>
    <col min="7682" max="7682" width="36.7109375" style="40" customWidth="1"/>
    <col min="7683" max="7936" width="11.42578125" style="40" customWidth="1"/>
    <col min="7937" max="7937" width="53.85546875" style="40" customWidth="1"/>
    <col min="7938" max="7938" width="36.7109375" style="40" customWidth="1"/>
    <col min="7939" max="8192" width="11.42578125" style="40" customWidth="1"/>
    <col min="8193" max="8193" width="53.85546875" style="40" customWidth="1"/>
    <col min="8194" max="8194" width="36.7109375" style="40" customWidth="1"/>
    <col min="8195" max="8448" width="11.42578125" style="40" customWidth="1"/>
    <col min="8449" max="8449" width="53.85546875" style="40" customWidth="1"/>
    <col min="8450" max="8450" width="36.7109375" style="40" customWidth="1"/>
    <col min="8451" max="8704" width="11.42578125" style="40" customWidth="1"/>
    <col min="8705" max="8705" width="53.85546875" style="40" customWidth="1"/>
    <col min="8706" max="8706" width="36.7109375" style="40" customWidth="1"/>
    <col min="8707" max="8960" width="11.42578125" style="40" customWidth="1"/>
    <col min="8961" max="8961" width="53.85546875" style="40" customWidth="1"/>
    <col min="8962" max="8962" width="36.7109375" style="40" customWidth="1"/>
    <col min="8963" max="9216" width="11.42578125" style="40" customWidth="1"/>
    <col min="9217" max="9217" width="53.85546875" style="40" customWidth="1"/>
    <col min="9218" max="9218" width="36.7109375" style="40" customWidth="1"/>
    <col min="9219" max="9472" width="11.42578125" style="40" customWidth="1"/>
    <col min="9473" max="9473" width="53.85546875" style="40" customWidth="1"/>
    <col min="9474" max="9474" width="36.7109375" style="40" customWidth="1"/>
    <col min="9475" max="9728" width="11.42578125" style="40" customWidth="1"/>
    <col min="9729" max="9729" width="53.85546875" style="40" customWidth="1"/>
    <col min="9730" max="9730" width="36.7109375" style="40" customWidth="1"/>
    <col min="9731" max="9984" width="11.42578125" style="40" customWidth="1"/>
    <col min="9985" max="9985" width="53.85546875" style="40" customWidth="1"/>
    <col min="9986" max="9986" width="36.7109375" style="40" customWidth="1"/>
    <col min="9987" max="10240" width="11.42578125" style="40" customWidth="1"/>
    <col min="10241" max="10241" width="53.85546875" style="40" customWidth="1"/>
    <col min="10242" max="10242" width="36.7109375" style="40" customWidth="1"/>
    <col min="10243" max="10496" width="11.42578125" style="40" customWidth="1"/>
    <col min="10497" max="10497" width="53.85546875" style="40" customWidth="1"/>
    <col min="10498" max="10498" width="36.7109375" style="40" customWidth="1"/>
    <col min="10499" max="10752" width="11.42578125" style="40" customWidth="1"/>
    <col min="10753" max="10753" width="53.85546875" style="40" customWidth="1"/>
    <col min="10754" max="10754" width="36.7109375" style="40" customWidth="1"/>
    <col min="10755" max="11008" width="11.42578125" style="40" customWidth="1"/>
    <col min="11009" max="11009" width="53.85546875" style="40" customWidth="1"/>
    <col min="11010" max="11010" width="36.7109375" style="40" customWidth="1"/>
    <col min="11011" max="11264" width="11.42578125" style="40" customWidth="1"/>
    <col min="11265" max="11265" width="53.85546875" style="40" customWidth="1"/>
    <col min="11266" max="11266" width="36.7109375" style="40" customWidth="1"/>
    <col min="11267" max="11520" width="11.42578125" style="40" customWidth="1"/>
    <col min="11521" max="11521" width="53.85546875" style="40" customWidth="1"/>
    <col min="11522" max="11522" width="36.7109375" style="40" customWidth="1"/>
    <col min="11523" max="11776" width="11.42578125" style="40" customWidth="1"/>
    <col min="11777" max="11777" width="53.85546875" style="40" customWidth="1"/>
    <col min="11778" max="11778" width="36.7109375" style="40" customWidth="1"/>
    <col min="11779" max="12032" width="11.42578125" style="40" customWidth="1"/>
    <col min="12033" max="12033" width="53.85546875" style="40" customWidth="1"/>
    <col min="12034" max="12034" width="36.7109375" style="40" customWidth="1"/>
    <col min="12035" max="12288" width="11.42578125" style="40" customWidth="1"/>
    <col min="12289" max="12289" width="53.85546875" style="40" customWidth="1"/>
    <col min="12290" max="12290" width="36.7109375" style="40" customWidth="1"/>
    <col min="12291" max="12544" width="11.42578125" style="40" customWidth="1"/>
    <col min="12545" max="12545" width="53.85546875" style="40" customWidth="1"/>
    <col min="12546" max="12546" width="36.7109375" style="40" customWidth="1"/>
    <col min="12547" max="12800" width="11.42578125" style="40" customWidth="1"/>
    <col min="12801" max="12801" width="53.85546875" style="40" customWidth="1"/>
    <col min="12802" max="12802" width="36.7109375" style="40" customWidth="1"/>
    <col min="12803" max="13056" width="11.42578125" style="40" customWidth="1"/>
    <col min="13057" max="13057" width="53.85546875" style="40" customWidth="1"/>
    <col min="13058" max="13058" width="36.7109375" style="40" customWidth="1"/>
    <col min="13059" max="13312" width="11.42578125" style="40" customWidth="1"/>
    <col min="13313" max="13313" width="53.85546875" style="40" customWidth="1"/>
    <col min="13314" max="13314" width="36.7109375" style="40" customWidth="1"/>
    <col min="13315" max="13568" width="11.42578125" style="40" customWidth="1"/>
    <col min="13569" max="13569" width="53.85546875" style="40" customWidth="1"/>
    <col min="13570" max="13570" width="36.7109375" style="40" customWidth="1"/>
    <col min="13571" max="13824" width="11.42578125" style="40" customWidth="1"/>
    <col min="13825" max="13825" width="53.85546875" style="40" customWidth="1"/>
    <col min="13826" max="13826" width="36.7109375" style="40" customWidth="1"/>
    <col min="13827" max="14080" width="11.42578125" style="40" customWidth="1"/>
    <col min="14081" max="14081" width="53.85546875" style="40" customWidth="1"/>
    <col min="14082" max="14082" width="36.7109375" style="40" customWidth="1"/>
    <col min="14083" max="14336" width="11.42578125" style="40" customWidth="1"/>
    <col min="14337" max="14337" width="53.85546875" style="40" customWidth="1"/>
    <col min="14338" max="14338" width="36.7109375" style="40" customWidth="1"/>
    <col min="14339" max="14592" width="11.42578125" style="40" customWidth="1"/>
    <col min="14593" max="14593" width="53.85546875" style="40" customWidth="1"/>
    <col min="14594" max="14594" width="36.7109375" style="40" customWidth="1"/>
    <col min="14595" max="14848" width="11.42578125" style="40" customWidth="1"/>
    <col min="14849" max="14849" width="53.85546875" style="40" customWidth="1"/>
    <col min="14850" max="14850" width="36.7109375" style="40" customWidth="1"/>
    <col min="14851" max="15104" width="11.42578125" style="40" customWidth="1"/>
    <col min="15105" max="15105" width="53.85546875" style="40" customWidth="1"/>
    <col min="15106" max="15106" width="36.7109375" style="40" customWidth="1"/>
    <col min="15107" max="15360" width="11.42578125" style="40" customWidth="1"/>
    <col min="15361" max="15361" width="53.85546875" style="40" customWidth="1"/>
    <col min="15362" max="15362" width="36.7109375" style="40" customWidth="1"/>
    <col min="15363" max="15616" width="11.42578125" style="40" customWidth="1"/>
    <col min="15617" max="15617" width="53.85546875" style="40" customWidth="1"/>
    <col min="15618" max="15618" width="36.7109375" style="40" customWidth="1"/>
    <col min="15619" max="15872" width="11.42578125" style="40" customWidth="1"/>
    <col min="15873" max="15873" width="53.85546875" style="40" customWidth="1"/>
    <col min="15874" max="15874" width="36.7109375" style="40" customWidth="1"/>
    <col min="15875" max="16128" width="11.42578125" style="40" customWidth="1"/>
    <col min="16129" max="16129" width="53.85546875" style="40" customWidth="1"/>
    <col min="16130" max="16130" width="36.7109375" style="40" customWidth="1"/>
    <col min="16131" max="16384" width="11.42578125" style="40" customWidth="1"/>
  </cols>
  <sheetData>
    <row r="1" spans="1:2">
      <c r="A1" s="679" t="s">
        <v>110</v>
      </c>
      <c r="B1" s="680"/>
    </row>
    <row r="2" spans="1:2">
      <c r="A2" s="697"/>
      <c r="B2" s="698"/>
    </row>
    <row r="3" spans="1:2">
      <c r="A3" s="697"/>
      <c r="B3" s="698"/>
    </row>
    <row r="4" spans="1:2" ht="15.75" thickBot="1">
      <c r="A4" s="699"/>
      <c r="B4" s="700"/>
    </row>
    <row r="5" spans="1:2" ht="11.45" customHeight="1" thickBot="1"/>
    <row r="6" spans="1:2" s="42" customFormat="1" ht="27" customHeight="1" thickBot="1">
      <c r="A6" s="685" t="s">
        <v>129</v>
      </c>
      <c r="B6" s="686"/>
    </row>
    <row r="7" spans="1:2">
      <c r="A7" s="687" t="s">
        <v>112</v>
      </c>
      <c r="B7" s="688"/>
    </row>
    <row r="8" spans="1:2" ht="15.75" thickBot="1">
      <c r="A8" s="689" t="s">
        <v>113</v>
      </c>
      <c r="B8" s="690"/>
    </row>
    <row r="9" spans="1:2" ht="5.65" customHeight="1"/>
    <row r="10" spans="1:2" ht="15.75" thickBot="1">
      <c r="B10" s="43"/>
    </row>
    <row r="11" spans="1:2" ht="12.75" customHeight="1">
      <c r="A11" s="691" t="s">
        <v>114</v>
      </c>
      <c r="B11" s="692" t="s">
        <v>115</v>
      </c>
    </row>
    <row r="12" spans="1:2" ht="12.75" customHeight="1" thickBot="1">
      <c r="A12" s="693"/>
      <c r="B12" s="694"/>
    </row>
    <row r="13" spans="1:2">
      <c r="A13" s="44"/>
      <c r="B13" s="45"/>
    </row>
    <row r="14" spans="1:2">
      <c r="A14" s="44" t="s">
        <v>116</v>
      </c>
      <c r="B14" s="46">
        <v>1.4999999999999999E-2</v>
      </c>
    </row>
    <row r="15" spans="1:2">
      <c r="A15" s="44"/>
      <c r="B15" s="46"/>
    </row>
    <row r="16" spans="1:2">
      <c r="A16" s="44" t="s">
        <v>117</v>
      </c>
      <c r="B16" s="46">
        <v>3.0000000000000001E-3</v>
      </c>
    </row>
    <row r="17" spans="1:8">
      <c r="A17" s="44"/>
      <c r="B17" s="46"/>
      <c r="H17" s="47"/>
    </row>
    <row r="18" spans="1:8">
      <c r="A18" s="44" t="s">
        <v>118</v>
      </c>
      <c r="B18" s="46">
        <v>5.5999999999999999E-3</v>
      </c>
      <c r="H18" s="47"/>
    </row>
    <row r="19" spans="1:8">
      <c r="A19" s="44"/>
      <c r="B19" s="46"/>
      <c r="H19" s="47"/>
    </row>
    <row r="20" spans="1:8">
      <c r="A20" s="44" t="s">
        <v>119</v>
      </c>
      <c r="B20" s="46">
        <v>8.5000000000000006E-3</v>
      </c>
      <c r="H20" s="47"/>
    </row>
    <row r="21" spans="1:8" ht="15.75" thickBot="1">
      <c r="A21" s="44"/>
      <c r="B21" s="46"/>
      <c r="H21" s="47"/>
    </row>
    <row r="22" spans="1:8" ht="12.75" customHeight="1">
      <c r="A22" s="669" t="s">
        <v>120</v>
      </c>
      <c r="B22" s="671" t="s">
        <v>115</v>
      </c>
      <c r="H22" s="47"/>
    </row>
    <row r="23" spans="1:8" ht="12.75" customHeight="1" thickBot="1">
      <c r="A23" s="693"/>
      <c r="B23" s="694"/>
    </row>
    <row r="24" spans="1:8" ht="5.65" customHeight="1">
      <c r="A24" s="44"/>
      <c r="B24" s="48"/>
    </row>
    <row r="25" spans="1:8">
      <c r="A25" s="44" t="s">
        <v>121</v>
      </c>
      <c r="B25" s="49">
        <v>3.9899999999999998E-2</v>
      </c>
    </row>
    <row r="26" spans="1:8" ht="8.25" customHeight="1" thickBot="1">
      <c r="A26" s="44"/>
      <c r="B26" s="48"/>
    </row>
    <row r="27" spans="1:8" ht="12.75" customHeight="1">
      <c r="A27" s="669" t="s">
        <v>122</v>
      </c>
      <c r="B27" s="671" t="s">
        <v>115</v>
      </c>
    </row>
    <row r="28" spans="1:8" ht="12.75" customHeight="1">
      <c r="A28" s="695"/>
      <c r="B28" s="696"/>
      <c r="E28" s="47"/>
    </row>
    <row r="29" spans="1:8" ht="12.75" customHeight="1" thickBot="1">
      <c r="A29" s="693"/>
      <c r="B29" s="694"/>
    </row>
    <row r="30" spans="1:8" ht="5.65" customHeight="1">
      <c r="A30" s="44"/>
      <c r="B30" s="45"/>
    </row>
    <row r="31" spans="1:8">
      <c r="A31" s="44" t="s">
        <v>123</v>
      </c>
      <c r="B31" s="46">
        <v>6.4999999999999997E-3</v>
      </c>
    </row>
    <row r="32" spans="1:8" ht="5.65" customHeight="1">
      <c r="A32" s="44"/>
      <c r="B32" s="46"/>
    </row>
    <row r="33" spans="1:2">
      <c r="A33" s="44" t="s">
        <v>124</v>
      </c>
      <c r="B33" s="46">
        <v>0.03</v>
      </c>
    </row>
    <row r="34" spans="1:2" ht="5.65" customHeight="1">
      <c r="A34" s="44"/>
      <c r="B34" s="46"/>
    </row>
    <row r="35" spans="1:2">
      <c r="A35" s="44" t="s">
        <v>125</v>
      </c>
      <c r="B35" s="46">
        <v>3.5000000000000003E-2</v>
      </c>
    </row>
    <row r="36" spans="1:2" ht="5.65" customHeight="1">
      <c r="A36" s="44"/>
      <c r="B36" s="46"/>
    </row>
    <row r="37" spans="1:2" ht="1.5" customHeight="1">
      <c r="A37" s="44"/>
      <c r="B37" s="46"/>
    </row>
    <row r="38" spans="1:2">
      <c r="A38" s="44" t="s">
        <v>126</v>
      </c>
      <c r="B38" s="50">
        <f>SUM(B31:B36)</f>
        <v>7.1500000000000008E-2</v>
      </c>
    </row>
    <row r="39" spans="1:2" ht="5.65" customHeight="1" thickBot="1">
      <c r="A39" s="51"/>
      <c r="B39" s="52"/>
    </row>
    <row r="40" spans="1:2" ht="5.65" customHeight="1" thickBot="1">
      <c r="A40" s="44"/>
      <c r="B40" s="48"/>
    </row>
    <row r="41" spans="1:2" ht="28.5" customHeight="1" thickBot="1">
      <c r="A41" s="675" t="s">
        <v>127</v>
      </c>
      <c r="B41" s="676"/>
    </row>
    <row r="42" spans="1:2" ht="5.65" customHeight="1" thickBot="1">
      <c r="A42" s="44"/>
      <c r="B42" s="48"/>
    </row>
    <row r="43" spans="1:2" ht="22.7" customHeight="1" thickBot="1">
      <c r="A43" s="53" t="s">
        <v>128</v>
      </c>
      <c r="B43" s="54">
        <f>TRUNC(((((1+B14+B16+B18)*(1+B20)*(1+B25))/(1-B38))-1),4)</f>
        <v>0.15609999999999999</v>
      </c>
    </row>
    <row r="44" spans="1:2" ht="3.75" customHeight="1">
      <c r="A44" s="55"/>
      <c r="B44" s="56"/>
    </row>
    <row r="45" spans="1:2">
      <c r="A45" s="677" t="s">
        <v>235</v>
      </c>
      <c r="B45" s="678"/>
    </row>
    <row r="46" spans="1:2" ht="3.75" customHeight="1" thickBot="1">
      <c r="A46" s="51"/>
      <c r="B46" s="57"/>
    </row>
    <row r="47" spans="1:2" ht="60" customHeight="1">
      <c r="A47" s="667" t="s">
        <v>236</v>
      </c>
      <c r="B47" s="667"/>
    </row>
    <row r="48" spans="1:2" ht="60" customHeight="1">
      <c r="A48" s="668"/>
      <c r="B48" s="668"/>
    </row>
  </sheetData>
  <sheetProtection selectLockedCells="1" selectUnlockedCells="1"/>
  <mergeCells count="13">
    <mergeCell ref="A1:B4"/>
    <mergeCell ref="A6:B6"/>
    <mergeCell ref="A7:B7"/>
    <mergeCell ref="A8:B8"/>
    <mergeCell ref="A11:A12"/>
    <mergeCell ref="B11:B12"/>
    <mergeCell ref="A47:B48"/>
    <mergeCell ref="A22:A23"/>
    <mergeCell ref="B22:B23"/>
    <mergeCell ref="A27:A29"/>
    <mergeCell ref="B27:B29"/>
    <mergeCell ref="A41:B41"/>
    <mergeCell ref="A45:B45"/>
  </mergeCells>
  <pageMargins left="0.47222222222222221" right="0.47222222222222221" top="0.39374999999999999" bottom="0.39374999999999999" header="0.51180555555555551" footer="0.51180555555555551"/>
  <pageSetup paperSize="9" scale="99" firstPageNumber="0"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workbookViewId="0"/>
    <sheetView workbookViewId="1"/>
  </sheetViews>
  <sheetFormatPr defaultRowHeight="12.75"/>
  <cols>
    <col min="1" max="1" width="9.140625" style="4"/>
    <col min="2" max="2" width="10.42578125" style="4" customWidth="1"/>
    <col min="3" max="3" width="53.5703125" style="4" customWidth="1"/>
    <col min="4" max="4" width="25.42578125" style="4" customWidth="1"/>
    <col min="5" max="14" width="20.7109375" style="4" customWidth="1"/>
    <col min="15" max="15" width="13.5703125" style="4" bestFit="1" customWidth="1"/>
    <col min="16" max="16" width="12.42578125" style="4" bestFit="1" customWidth="1"/>
    <col min="17" max="17" width="17.42578125" style="4" customWidth="1"/>
    <col min="18" max="195" width="8.7109375" style="4"/>
    <col min="196" max="196" width="11.140625" style="4" customWidth="1"/>
    <col min="197" max="197" width="10.42578125" style="4" customWidth="1"/>
    <col min="198" max="198" width="44.5703125" style="4" customWidth="1"/>
    <col min="199" max="199" width="18.5703125" style="4" customWidth="1"/>
    <col min="200" max="271" width="2.5703125" style="4" customWidth="1"/>
    <col min="272" max="272" width="21.5703125" style="4" customWidth="1"/>
    <col min="273" max="273" width="17.42578125" style="4" customWidth="1"/>
    <col min="274" max="451" width="8.7109375" style="4"/>
    <col min="452" max="452" width="11.140625" style="4" customWidth="1"/>
    <col min="453" max="453" width="10.42578125" style="4" customWidth="1"/>
    <col min="454" max="454" width="44.5703125" style="4" customWidth="1"/>
    <col min="455" max="455" width="18.5703125" style="4" customWidth="1"/>
    <col min="456" max="527" width="2.5703125" style="4" customWidth="1"/>
    <col min="528" max="528" width="21.5703125" style="4" customWidth="1"/>
    <col min="529" max="529" width="17.42578125" style="4" customWidth="1"/>
    <col min="530" max="707" width="8.7109375" style="4"/>
    <col min="708" max="708" width="11.140625" style="4" customWidth="1"/>
    <col min="709" max="709" width="10.42578125" style="4" customWidth="1"/>
    <col min="710" max="710" width="44.5703125" style="4" customWidth="1"/>
    <col min="711" max="711" width="18.5703125" style="4" customWidth="1"/>
    <col min="712" max="783" width="2.5703125" style="4" customWidth="1"/>
    <col min="784" max="784" width="21.5703125" style="4" customWidth="1"/>
    <col min="785" max="785" width="17.42578125" style="4" customWidth="1"/>
    <col min="786" max="963" width="8.7109375" style="4"/>
    <col min="964" max="964" width="11.140625" style="4" customWidth="1"/>
    <col min="965" max="965" width="10.42578125" style="4" customWidth="1"/>
    <col min="966" max="966" width="44.5703125" style="4" customWidth="1"/>
    <col min="967" max="967" width="18.5703125" style="4" customWidth="1"/>
    <col min="968" max="1039" width="2.5703125" style="4" customWidth="1"/>
    <col min="1040" max="1040" width="21.5703125" style="4" customWidth="1"/>
    <col min="1041" max="1041" width="17.42578125" style="4" customWidth="1"/>
    <col min="1042" max="1219" width="8.7109375" style="4"/>
    <col min="1220" max="1220" width="11.140625" style="4" customWidth="1"/>
    <col min="1221" max="1221" width="10.42578125" style="4" customWidth="1"/>
    <col min="1222" max="1222" width="44.5703125" style="4" customWidth="1"/>
    <col min="1223" max="1223" width="18.5703125" style="4" customWidth="1"/>
    <col min="1224" max="1295" width="2.5703125" style="4" customWidth="1"/>
    <col min="1296" max="1296" width="21.5703125" style="4" customWidth="1"/>
    <col min="1297" max="1297" width="17.42578125" style="4" customWidth="1"/>
    <col min="1298" max="1475" width="8.7109375" style="4"/>
    <col min="1476" max="1476" width="11.140625" style="4" customWidth="1"/>
    <col min="1477" max="1477" width="10.42578125" style="4" customWidth="1"/>
    <col min="1478" max="1478" width="44.5703125" style="4" customWidth="1"/>
    <col min="1479" max="1479" width="18.5703125" style="4" customWidth="1"/>
    <col min="1480" max="1551" width="2.5703125" style="4" customWidth="1"/>
    <col min="1552" max="1552" width="21.5703125" style="4" customWidth="1"/>
    <col min="1553" max="1553" width="17.42578125" style="4" customWidth="1"/>
    <col min="1554" max="1731" width="8.7109375" style="4"/>
    <col min="1732" max="1732" width="11.140625" style="4" customWidth="1"/>
    <col min="1733" max="1733" width="10.42578125" style="4" customWidth="1"/>
    <col min="1734" max="1734" width="44.5703125" style="4" customWidth="1"/>
    <col min="1735" max="1735" width="18.5703125" style="4" customWidth="1"/>
    <col min="1736" max="1807" width="2.5703125" style="4" customWidth="1"/>
    <col min="1808" max="1808" width="21.5703125" style="4" customWidth="1"/>
    <col min="1809" max="1809" width="17.42578125" style="4" customWidth="1"/>
    <col min="1810" max="1987" width="8.7109375" style="4"/>
    <col min="1988" max="1988" width="11.140625" style="4" customWidth="1"/>
    <col min="1989" max="1989" width="10.42578125" style="4" customWidth="1"/>
    <col min="1990" max="1990" width="44.5703125" style="4" customWidth="1"/>
    <col min="1991" max="1991" width="18.5703125" style="4" customWidth="1"/>
    <col min="1992" max="2063" width="2.5703125" style="4" customWidth="1"/>
    <col min="2064" max="2064" width="21.5703125" style="4" customWidth="1"/>
    <col min="2065" max="2065" width="17.42578125" style="4" customWidth="1"/>
    <col min="2066" max="2243" width="8.7109375" style="4"/>
    <col min="2244" max="2244" width="11.140625" style="4" customWidth="1"/>
    <col min="2245" max="2245" width="10.42578125" style="4" customWidth="1"/>
    <col min="2246" max="2246" width="44.5703125" style="4" customWidth="1"/>
    <col min="2247" max="2247" width="18.5703125" style="4" customWidth="1"/>
    <col min="2248" max="2319" width="2.5703125" style="4" customWidth="1"/>
    <col min="2320" max="2320" width="21.5703125" style="4" customWidth="1"/>
    <col min="2321" max="2321" width="17.42578125" style="4" customWidth="1"/>
    <col min="2322" max="2499" width="8.7109375" style="4"/>
    <col min="2500" max="2500" width="11.140625" style="4" customWidth="1"/>
    <col min="2501" max="2501" width="10.42578125" style="4" customWidth="1"/>
    <col min="2502" max="2502" width="44.5703125" style="4" customWidth="1"/>
    <col min="2503" max="2503" width="18.5703125" style="4" customWidth="1"/>
    <col min="2504" max="2575" width="2.5703125" style="4" customWidth="1"/>
    <col min="2576" max="2576" width="21.5703125" style="4" customWidth="1"/>
    <col min="2577" max="2577" width="17.42578125" style="4" customWidth="1"/>
    <col min="2578" max="2755" width="8.7109375" style="4"/>
    <col min="2756" max="2756" width="11.140625" style="4" customWidth="1"/>
    <col min="2757" max="2757" width="10.42578125" style="4" customWidth="1"/>
    <col min="2758" max="2758" width="44.5703125" style="4" customWidth="1"/>
    <col min="2759" max="2759" width="18.5703125" style="4" customWidth="1"/>
    <col min="2760" max="2831" width="2.5703125" style="4" customWidth="1"/>
    <col min="2832" max="2832" width="21.5703125" style="4" customWidth="1"/>
    <col min="2833" max="2833" width="17.42578125" style="4" customWidth="1"/>
    <col min="2834" max="3011" width="8.7109375" style="4"/>
    <col min="3012" max="3012" width="11.140625" style="4" customWidth="1"/>
    <col min="3013" max="3013" width="10.42578125" style="4" customWidth="1"/>
    <col min="3014" max="3014" width="44.5703125" style="4" customWidth="1"/>
    <col min="3015" max="3015" width="18.5703125" style="4" customWidth="1"/>
    <col min="3016" max="3087" width="2.5703125" style="4" customWidth="1"/>
    <col min="3088" max="3088" width="21.5703125" style="4" customWidth="1"/>
    <col min="3089" max="3089" width="17.42578125" style="4" customWidth="1"/>
    <col min="3090" max="3267" width="8.7109375" style="4"/>
    <col min="3268" max="3268" width="11.140625" style="4" customWidth="1"/>
    <col min="3269" max="3269" width="10.42578125" style="4" customWidth="1"/>
    <col min="3270" max="3270" width="44.5703125" style="4" customWidth="1"/>
    <col min="3271" max="3271" width="18.5703125" style="4" customWidth="1"/>
    <col min="3272" max="3343" width="2.5703125" style="4" customWidth="1"/>
    <col min="3344" max="3344" width="21.5703125" style="4" customWidth="1"/>
    <col min="3345" max="3345" width="17.42578125" style="4" customWidth="1"/>
    <col min="3346" max="3523" width="8.7109375" style="4"/>
    <col min="3524" max="3524" width="11.140625" style="4" customWidth="1"/>
    <col min="3525" max="3525" width="10.42578125" style="4" customWidth="1"/>
    <col min="3526" max="3526" width="44.5703125" style="4" customWidth="1"/>
    <col min="3527" max="3527" width="18.5703125" style="4" customWidth="1"/>
    <col min="3528" max="3599" width="2.5703125" style="4" customWidth="1"/>
    <col min="3600" max="3600" width="21.5703125" style="4" customWidth="1"/>
    <col min="3601" max="3601" width="17.42578125" style="4" customWidth="1"/>
    <col min="3602" max="3779" width="8.7109375" style="4"/>
    <col min="3780" max="3780" width="11.140625" style="4" customWidth="1"/>
    <col min="3781" max="3781" width="10.42578125" style="4" customWidth="1"/>
    <col min="3782" max="3782" width="44.5703125" style="4" customWidth="1"/>
    <col min="3783" max="3783" width="18.5703125" style="4" customWidth="1"/>
    <col min="3784" max="3855" width="2.5703125" style="4" customWidth="1"/>
    <col min="3856" max="3856" width="21.5703125" style="4" customWidth="1"/>
    <col min="3857" max="3857" width="17.42578125" style="4" customWidth="1"/>
    <col min="3858" max="4035" width="8.7109375" style="4"/>
    <col min="4036" max="4036" width="11.140625" style="4" customWidth="1"/>
    <col min="4037" max="4037" width="10.42578125" style="4" customWidth="1"/>
    <col min="4038" max="4038" width="44.5703125" style="4" customWidth="1"/>
    <col min="4039" max="4039" width="18.5703125" style="4" customWidth="1"/>
    <col min="4040" max="4111" width="2.5703125" style="4" customWidth="1"/>
    <col min="4112" max="4112" width="21.5703125" style="4" customWidth="1"/>
    <col min="4113" max="4113" width="17.42578125" style="4" customWidth="1"/>
    <col min="4114" max="4291" width="8.7109375" style="4"/>
    <col min="4292" max="4292" width="11.140625" style="4" customWidth="1"/>
    <col min="4293" max="4293" width="10.42578125" style="4" customWidth="1"/>
    <col min="4294" max="4294" width="44.5703125" style="4" customWidth="1"/>
    <col min="4295" max="4295" width="18.5703125" style="4" customWidth="1"/>
    <col min="4296" max="4367" width="2.5703125" style="4" customWidth="1"/>
    <col min="4368" max="4368" width="21.5703125" style="4" customWidth="1"/>
    <col min="4369" max="4369" width="17.42578125" style="4" customWidth="1"/>
    <col min="4370" max="4547" width="8.7109375" style="4"/>
    <col min="4548" max="4548" width="11.140625" style="4" customWidth="1"/>
    <col min="4549" max="4549" width="10.42578125" style="4" customWidth="1"/>
    <col min="4550" max="4550" width="44.5703125" style="4" customWidth="1"/>
    <col min="4551" max="4551" width="18.5703125" style="4" customWidth="1"/>
    <col min="4552" max="4623" width="2.5703125" style="4" customWidth="1"/>
    <col min="4624" max="4624" width="21.5703125" style="4" customWidth="1"/>
    <col min="4625" max="4625" width="17.42578125" style="4" customWidth="1"/>
    <col min="4626" max="4803" width="8.7109375" style="4"/>
    <col min="4804" max="4804" width="11.140625" style="4" customWidth="1"/>
    <col min="4805" max="4805" width="10.42578125" style="4" customWidth="1"/>
    <col min="4806" max="4806" width="44.5703125" style="4" customWidth="1"/>
    <col min="4807" max="4807" width="18.5703125" style="4" customWidth="1"/>
    <col min="4808" max="4879" width="2.5703125" style="4" customWidth="1"/>
    <col min="4880" max="4880" width="21.5703125" style="4" customWidth="1"/>
    <col min="4881" max="4881" width="17.42578125" style="4" customWidth="1"/>
    <col min="4882" max="5059" width="8.7109375" style="4"/>
    <col min="5060" max="5060" width="11.140625" style="4" customWidth="1"/>
    <col min="5061" max="5061" width="10.42578125" style="4" customWidth="1"/>
    <col min="5062" max="5062" width="44.5703125" style="4" customWidth="1"/>
    <col min="5063" max="5063" width="18.5703125" style="4" customWidth="1"/>
    <col min="5064" max="5135" width="2.5703125" style="4" customWidth="1"/>
    <col min="5136" max="5136" width="21.5703125" style="4" customWidth="1"/>
    <col min="5137" max="5137" width="17.42578125" style="4" customWidth="1"/>
    <col min="5138" max="5315" width="8.7109375" style="4"/>
    <col min="5316" max="5316" width="11.140625" style="4" customWidth="1"/>
    <col min="5317" max="5317" width="10.42578125" style="4" customWidth="1"/>
    <col min="5318" max="5318" width="44.5703125" style="4" customWidth="1"/>
    <col min="5319" max="5319" width="18.5703125" style="4" customWidth="1"/>
    <col min="5320" max="5391" width="2.5703125" style="4" customWidth="1"/>
    <col min="5392" max="5392" width="21.5703125" style="4" customWidth="1"/>
    <col min="5393" max="5393" width="17.42578125" style="4" customWidth="1"/>
    <col min="5394" max="5571" width="8.7109375" style="4"/>
    <col min="5572" max="5572" width="11.140625" style="4" customWidth="1"/>
    <col min="5573" max="5573" width="10.42578125" style="4" customWidth="1"/>
    <col min="5574" max="5574" width="44.5703125" style="4" customWidth="1"/>
    <col min="5575" max="5575" width="18.5703125" style="4" customWidth="1"/>
    <col min="5576" max="5647" width="2.5703125" style="4" customWidth="1"/>
    <col min="5648" max="5648" width="21.5703125" style="4" customWidth="1"/>
    <col min="5649" max="5649" width="17.42578125" style="4" customWidth="1"/>
    <col min="5650" max="5827" width="8.7109375" style="4"/>
    <col min="5828" max="5828" width="11.140625" style="4" customWidth="1"/>
    <col min="5829" max="5829" width="10.42578125" style="4" customWidth="1"/>
    <col min="5830" max="5830" width="44.5703125" style="4" customWidth="1"/>
    <col min="5831" max="5831" width="18.5703125" style="4" customWidth="1"/>
    <col min="5832" max="5903" width="2.5703125" style="4" customWidth="1"/>
    <col min="5904" max="5904" width="21.5703125" style="4" customWidth="1"/>
    <col min="5905" max="5905" width="17.42578125" style="4" customWidth="1"/>
    <col min="5906" max="6083" width="8.7109375" style="4"/>
    <col min="6084" max="6084" width="11.140625" style="4" customWidth="1"/>
    <col min="6085" max="6085" width="10.42578125" style="4" customWidth="1"/>
    <col min="6086" max="6086" width="44.5703125" style="4" customWidth="1"/>
    <col min="6087" max="6087" width="18.5703125" style="4" customWidth="1"/>
    <col min="6088" max="6159" width="2.5703125" style="4" customWidth="1"/>
    <col min="6160" max="6160" width="21.5703125" style="4" customWidth="1"/>
    <col min="6161" max="6161" width="17.42578125" style="4" customWidth="1"/>
    <col min="6162" max="6339" width="8.7109375" style="4"/>
    <col min="6340" max="6340" width="11.140625" style="4" customWidth="1"/>
    <col min="6341" max="6341" width="10.42578125" style="4" customWidth="1"/>
    <col min="6342" max="6342" width="44.5703125" style="4" customWidth="1"/>
    <col min="6343" max="6343" width="18.5703125" style="4" customWidth="1"/>
    <col min="6344" max="6415" width="2.5703125" style="4" customWidth="1"/>
    <col min="6416" max="6416" width="21.5703125" style="4" customWidth="1"/>
    <col min="6417" max="6417" width="17.42578125" style="4" customWidth="1"/>
    <col min="6418" max="6595" width="8.7109375" style="4"/>
    <col min="6596" max="6596" width="11.140625" style="4" customWidth="1"/>
    <col min="6597" max="6597" width="10.42578125" style="4" customWidth="1"/>
    <col min="6598" max="6598" width="44.5703125" style="4" customWidth="1"/>
    <col min="6599" max="6599" width="18.5703125" style="4" customWidth="1"/>
    <col min="6600" max="6671" width="2.5703125" style="4" customWidth="1"/>
    <col min="6672" max="6672" width="21.5703125" style="4" customWidth="1"/>
    <col min="6673" max="6673" width="17.42578125" style="4" customWidth="1"/>
    <col min="6674" max="6851" width="8.7109375" style="4"/>
    <col min="6852" max="6852" width="11.140625" style="4" customWidth="1"/>
    <col min="6853" max="6853" width="10.42578125" style="4" customWidth="1"/>
    <col min="6854" max="6854" width="44.5703125" style="4" customWidth="1"/>
    <col min="6855" max="6855" width="18.5703125" style="4" customWidth="1"/>
    <col min="6856" max="6927" width="2.5703125" style="4" customWidth="1"/>
    <col min="6928" max="6928" width="21.5703125" style="4" customWidth="1"/>
    <col min="6929" max="6929" width="17.42578125" style="4" customWidth="1"/>
    <col min="6930" max="7107" width="8.7109375" style="4"/>
    <col min="7108" max="7108" width="11.140625" style="4" customWidth="1"/>
    <col min="7109" max="7109" width="10.42578125" style="4" customWidth="1"/>
    <col min="7110" max="7110" width="44.5703125" style="4" customWidth="1"/>
    <col min="7111" max="7111" width="18.5703125" style="4" customWidth="1"/>
    <col min="7112" max="7183" width="2.5703125" style="4" customWidth="1"/>
    <col min="7184" max="7184" width="21.5703125" style="4" customWidth="1"/>
    <col min="7185" max="7185" width="17.42578125" style="4" customWidth="1"/>
    <col min="7186" max="7363" width="8.7109375" style="4"/>
    <col min="7364" max="7364" width="11.140625" style="4" customWidth="1"/>
    <col min="7365" max="7365" width="10.42578125" style="4" customWidth="1"/>
    <col min="7366" max="7366" width="44.5703125" style="4" customWidth="1"/>
    <col min="7367" max="7367" width="18.5703125" style="4" customWidth="1"/>
    <col min="7368" max="7439" width="2.5703125" style="4" customWidth="1"/>
    <col min="7440" max="7440" width="21.5703125" style="4" customWidth="1"/>
    <col min="7441" max="7441" width="17.42578125" style="4" customWidth="1"/>
    <col min="7442" max="7619" width="8.7109375" style="4"/>
    <col min="7620" max="7620" width="11.140625" style="4" customWidth="1"/>
    <col min="7621" max="7621" width="10.42578125" style="4" customWidth="1"/>
    <col min="7622" max="7622" width="44.5703125" style="4" customWidth="1"/>
    <col min="7623" max="7623" width="18.5703125" style="4" customWidth="1"/>
    <col min="7624" max="7695" width="2.5703125" style="4" customWidth="1"/>
    <col min="7696" max="7696" width="21.5703125" style="4" customWidth="1"/>
    <col min="7697" max="7697" width="17.42578125" style="4" customWidth="1"/>
    <col min="7698" max="7875" width="8.7109375" style="4"/>
    <col min="7876" max="7876" width="11.140625" style="4" customWidth="1"/>
    <col min="7877" max="7877" width="10.42578125" style="4" customWidth="1"/>
    <col min="7878" max="7878" width="44.5703125" style="4" customWidth="1"/>
    <col min="7879" max="7879" width="18.5703125" style="4" customWidth="1"/>
    <col min="7880" max="7951" width="2.5703125" style="4" customWidth="1"/>
    <col min="7952" max="7952" width="21.5703125" style="4" customWidth="1"/>
    <col min="7953" max="7953" width="17.42578125" style="4" customWidth="1"/>
    <col min="7954" max="8131" width="8.7109375" style="4"/>
    <col min="8132" max="8132" width="11.140625" style="4" customWidth="1"/>
    <col min="8133" max="8133" width="10.42578125" style="4" customWidth="1"/>
    <col min="8134" max="8134" width="44.5703125" style="4" customWidth="1"/>
    <col min="8135" max="8135" width="18.5703125" style="4" customWidth="1"/>
    <col min="8136" max="8207" width="2.5703125" style="4" customWidth="1"/>
    <col min="8208" max="8208" width="21.5703125" style="4" customWidth="1"/>
    <col min="8209" max="8209" width="17.42578125" style="4" customWidth="1"/>
    <col min="8210" max="8387" width="8.7109375" style="4"/>
    <col min="8388" max="8388" width="11.140625" style="4" customWidth="1"/>
    <col min="8389" max="8389" width="10.42578125" style="4" customWidth="1"/>
    <col min="8390" max="8390" width="44.5703125" style="4" customWidth="1"/>
    <col min="8391" max="8391" width="18.5703125" style="4" customWidth="1"/>
    <col min="8392" max="8463" width="2.5703125" style="4" customWidth="1"/>
    <col min="8464" max="8464" width="21.5703125" style="4" customWidth="1"/>
    <col min="8465" max="8465" width="17.42578125" style="4" customWidth="1"/>
    <col min="8466" max="8643" width="8.7109375" style="4"/>
    <col min="8644" max="8644" width="11.140625" style="4" customWidth="1"/>
    <col min="8645" max="8645" width="10.42578125" style="4" customWidth="1"/>
    <col min="8646" max="8646" width="44.5703125" style="4" customWidth="1"/>
    <col min="8647" max="8647" width="18.5703125" style="4" customWidth="1"/>
    <col min="8648" max="8719" width="2.5703125" style="4" customWidth="1"/>
    <col min="8720" max="8720" width="21.5703125" style="4" customWidth="1"/>
    <col min="8721" max="8721" width="17.42578125" style="4" customWidth="1"/>
    <col min="8722" max="8899" width="8.7109375" style="4"/>
    <col min="8900" max="8900" width="11.140625" style="4" customWidth="1"/>
    <col min="8901" max="8901" width="10.42578125" style="4" customWidth="1"/>
    <col min="8902" max="8902" width="44.5703125" style="4" customWidth="1"/>
    <col min="8903" max="8903" width="18.5703125" style="4" customWidth="1"/>
    <col min="8904" max="8975" width="2.5703125" style="4" customWidth="1"/>
    <col min="8976" max="8976" width="21.5703125" style="4" customWidth="1"/>
    <col min="8977" max="8977" width="17.42578125" style="4" customWidth="1"/>
    <col min="8978" max="9155" width="8.7109375" style="4"/>
    <col min="9156" max="9156" width="11.140625" style="4" customWidth="1"/>
    <col min="9157" max="9157" width="10.42578125" style="4" customWidth="1"/>
    <col min="9158" max="9158" width="44.5703125" style="4" customWidth="1"/>
    <col min="9159" max="9159" width="18.5703125" style="4" customWidth="1"/>
    <col min="9160" max="9231" width="2.5703125" style="4" customWidth="1"/>
    <col min="9232" max="9232" width="21.5703125" style="4" customWidth="1"/>
    <col min="9233" max="9233" width="17.42578125" style="4" customWidth="1"/>
    <col min="9234" max="9411" width="8.7109375" style="4"/>
    <col min="9412" max="9412" width="11.140625" style="4" customWidth="1"/>
    <col min="9413" max="9413" width="10.42578125" style="4" customWidth="1"/>
    <col min="9414" max="9414" width="44.5703125" style="4" customWidth="1"/>
    <col min="9415" max="9415" width="18.5703125" style="4" customWidth="1"/>
    <col min="9416" max="9487" width="2.5703125" style="4" customWidth="1"/>
    <col min="9488" max="9488" width="21.5703125" style="4" customWidth="1"/>
    <col min="9489" max="9489" width="17.42578125" style="4" customWidth="1"/>
    <col min="9490" max="9667" width="8.7109375" style="4"/>
    <col min="9668" max="9668" width="11.140625" style="4" customWidth="1"/>
    <col min="9669" max="9669" width="10.42578125" style="4" customWidth="1"/>
    <col min="9670" max="9670" width="44.5703125" style="4" customWidth="1"/>
    <col min="9671" max="9671" width="18.5703125" style="4" customWidth="1"/>
    <col min="9672" max="9743" width="2.5703125" style="4" customWidth="1"/>
    <col min="9744" max="9744" width="21.5703125" style="4" customWidth="1"/>
    <col min="9745" max="9745" width="17.42578125" style="4" customWidth="1"/>
    <col min="9746" max="9923" width="8.7109375" style="4"/>
    <col min="9924" max="9924" width="11.140625" style="4" customWidth="1"/>
    <col min="9925" max="9925" width="10.42578125" style="4" customWidth="1"/>
    <col min="9926" max="9926" width="44.5703125" style="4" customWidth="1"/>
    <col min="9927" max="9927" width="18.5703125" style="4" customWidth="1"/>
    <col min="9928" max="9999" width="2.5703125" style="4" customWidth="1"/>
    <col min="10000" max="10000" width="21.5703125" style="4" customWidth="1"/>
    <col min="10001" max="10001" width="17.42578125" style="4" customWidth="1"/>
    <col min="10002" max="10179" width="8.7109375" style="4"/>
    <col min="10180" max="10180" width="11.140625" style="4" customWidth="1"/>
    <col min="10181" max="10181" width="10.42578125" style="4" customWidth="1"/>
    <col min="10182" max="10182" width="44.5703125" style="4" customWidth="1"/>
    <col min="10183" max="10183" width="18.5703125" style="4" customWidth="1"/>
    <col min="10184" max="10255" width="2.5703125" style="4" customWidth="1"/>
    <col min="10256" max="10256" width="21.5703125" style="4" customWidth="1"/>
    <col min="10257" max="10257" width="17.42578125" style="4" customWidth="1"/>
    <col min="10258" max="10435" width="8.7109375" style="4"/>
    <col min="10436" max="10436" width="11.140625" style="4" customWidth="1"/>
    <col min="10437" max="10437" width="10.42578125" style="4" customWidth="1"/>
    <col min="10438" max="10438" width="44.5703125" style="4" customWidth="1"/>
    <col min="10439" max="10439" width="18.5703125" style="4" customWidth="1"/>
    <col min="10440" max="10511" width="2.5703125" style="4" customWidth="1"/>
    <col min="10512" max="10512" width="21.5703125" style="4" customWidth="1"/>
    <col min="10513" max="10513" width="17.42578125" style="4" customWidth="1"/>
    <col min="10514" max="10691" width="8.7109375" style="4"/>
    <col min="10692" max="10692" width="11.140625" style="4" customWidth="1"/>
    <col min="10693" max="10693" width="10.42578125" style="4" customWidth="1"/>
    <col min="10694" max="10694" width="44.5703125" style="4" customWidth="1"/>
    <col min="10695" max="10695" width="18.5703125" style="4" customWidth="1"/>
    <col min="10696" max="10767" width="2.5703125" style="4" customWidth="1"/>
    <col min="10768" max="10768" width="21.5703125" style="4" customWidth="1"/>
    <col min="10769" max="10769" width="17.42578125" style="4" customWidth="1"/>
    <col min="10770" max="10947" width="8.7109375" style="4"/>
    <col min="10948" max="10948" width="11.140625" style="4" customWidth="1"/>
    <col min="10949" max="10949" width="10.42578125" style="4" customWidth="1"/>
    <col min="10950" max="10950" width="44.5703125" style="4" customWidth="1"/>
    <col min="10951" max="10951" width="18.5703125" style="4" customWidth="1"/>
    <col min="10952" max="11023" width="2.5703125" style="4" customWidth="1"/>
    <col min="11024" max="11024" width="21.5703125" style="4" customWidth="1"/>
    <col min="11025" max="11025" width="17.42578125" style="4" customWidth="1"/>
    <col min="11026" max="11203" width="8.7109375" style="4"/>
    <col min="11204" max="11204" width="11.140625" style="4" customWidth="1"/>
    <col min="11205" max="11205" width="10.42578125" style="4" customWidth="1"/>
    <col min="11206" max="11206" width="44.5703125" style="4" customWidth="1"/>
    <col min="11207" max="11207" width="18.5703125" style="4" customWidth="1"/>
    <col min="11208" max="11279" width="2.5703125" style="4" customWidth="1"/>
    <col min="11280" max="11280" width="21.5703125" style="4" customWidth="1"/>
    <col min="11281" max="11281" width="17.42578125" style="4" customWidth="1"/>
    <col min="11282" max="11459" width="8.7109375" style="4"/>
    <col min="11460" max="11460" width="11.140625" style="4" customWidth="1"/>
    <col min="11461" max="11461" width="10.42578125" style="4" customWidth="1"/>
    <col min="11462" max="11462" width="44.5703125" style="4" customWidth="1"/>
    <col min="11463" max="11463" width="18.5703125" style="4" customWidth="1"/>
    <col min="11464" max="11535" width="2.5703125" style="4" customWidth="1"/>
    <col min="11536" max="11536" width="21.5703125" style="4" customWidth="1"/>
    <col min="11537" max="11537" width="17.42578125" style="4" customWidth="1"/>
    <col min="11538" max="11715" width="8.7109375" style="4"/>
    <col min="11716" max="11716" width="11.140625" style="4" customWidth="1"/>
    <col min="11717" max="11717" width="10.42578125" style="4" customWidth="1"/>
    <col min="11718" max="11718" width="44.5703125" style="4" customWidth="1"/>
    <col min="11719" max="11719" width="18.5703125" style="4" customWidth="1"/>
    <col min="11720" max="11791" width="2.5703125" style="4" customWidth="1"/>
    <col min="11792" max="11792" width="21.5703125" style="4" customWidth="1"/>
    <col min="11793" max="11793" width="17.42578125" style="4" customWidth="1"/>
    <col min="11794" max="11971" width="8.7109375" style="4"/>
    <col min="11972" max="11972" width="11.140625" style="4" customWidth="1"/>
    <col min="11973" max="11973" width="10.42578125" style="4" customWidth="1"/>
    <col min="11974" max="11974" width="44.5703125" style="4" customWidth="1"/>
    <col min="11975" max="11975" width="18.5703125" style="4" customWidth="1"/>
    <col min="11976" max="12047" width="2.5703125" style="4" customWidth="1"/>
    <col min="12048" max="12048" width="21.5703125" style="4" customWidth="1"/>
    <col min="12049" max="12049" width="17.42578125" style="4" customWidth="1"/>
    <col min="12050" max="12227" width="8.7109375" style="4"/>
    <col min="12228" max="12228" width="11.140625" style="4" customWidth="1"/>
    <col min="12229" max="12229" width="10.42578125" style="4" customWidth="1"/>
    <col min="12230" max="12230" width="44.5703125" style="4" customWidth="1"/>
    <col min="12231" max="12231" width="18.5703125" style="4" customWidth="1"/>
    <col min="12232" max="12303" width="2.5703125" style="4" customWidth="1"/>
    <col min="12304" max="12304" width="21.5703125" style="4" customWidth="1"/>
    <col min="12305" max="12305" width="17.42578125" style="4" customWidth="1"/>
    <col min="12306" max="12483" width="8.7109375" style="4"/>
    <col min="12484" max="12484" width="11.140625" style="4" customWidth="1"/>
    <col min="12485" max="12485" width="10.42578125" style="4" customWidth="1"/>
    <col min="12486" max="12486" width="44.5703125" style="4" customWidth="1"/>
    <col min="12487" max="12487" width="18.5703125" style="4" customWidth="1"/>
    <col min="12488" max="12559" width="2.5703125" style="4" customWidth="1"/>
    <col min="12560" max="12560" width="21.5703125" style="4" customWidth="1"/>
    <col min="12561" max="12561" width="17.42578125" style="4" customWidth="1"/>
    <col min="12562" max="12739" width="8.7109375" style="4"/>
    <col min="12740" max="12740" width="11.140625" style="4" customWidth="1"/>
    <col min="12741" max="12741" width="10.42578125" style="4" customWidth="1"/>
    <col min="12742" max="12742" width="44.5703125" style="4" customWidth="1"/>
    <col min="12743" max="12743" width="18.5703125" style="4" customWidth="1"/>
    <col min="12744" max="12815" width="2.5703125" style="4" customWidth="1"/>
    <col min="12816" max="12816" width="21.5703125" style="4" customWidth="1"/>
    <col min="12817" max="12817" width="17.42578125" style="4" customWidth="1"/>
    <col min="12818" max="12995" width="8.7109375" style="4"/>
    <col min="12996" max="12996" width="11.140625" style="4" customWidth="1"/>
    <col min="12997" max="12997" width="10.42578125" style="4" customWidth="1"/>
    <col min="12998" max="12998" width="44.5703125" style="4" customWidth="1"/>
    <col min="12999" max="12999" width="18.5703125" style="4" customWidth="1"/>
    <col min="13000" max="13071" width="2.5703125" style="4" customWidth="1"/>
    <col min="13072" max="13072" width="21.5703125" style="4" customWidth="1"/>
    <col min="13073" max="13073" width="17.42578125" style="4" customWidth="1"/>
    <col min="13074" max="13251" width="8.7109375" style="4"/>
    <col min="13252" max="13252" width="11.140625" style="4" customWidth="1"/>
    <col min="13253" max="13253" width="10.42578125" style="4" customWidth="1"/>
    <col min="13254" max="13254" width="44.5703125" style="4" customWidth="1"/>
    <col min="13255" max="13255" width="18.5703125" style="4" customWidth="1"/>
    <col min="13256" max="13327" width="2.5703125" style="4" customWidth="1"/>
    <col min="13328" max="13328" width="21.5703125" style="4" customWidth="1"/>
    <col min="13329" max="13329" width="17.42578125" style="4" customWidth="1"/>
    <col min="13330" max="13507" width="8.7109375" style="4"/>
    <col min="13508" max="13508" width="11.140625" style="4" customWidth="1"/>
    <col min="13509" max="13509" width="10.42578125" style="4" customWidth="1"/>
    <col min="13510" max="13510" width="44.5703125" style="4" customWidth="1"/>
    <col min="13511" max="13511" width="18.5703125" style="4" customWidth="1"/>
    <col min="13512" max="13583" width="2.5703125" style="4" customWidth="1"/>
    <col min="13584" max="13584" width="21.5703125" style="4" customWidth="1"/>
    <col min="13585" max="13585" width="17.42578125" style="4" customWidth="1"/>
    <col min="13586" max="13763" width="8.7109375" style="4"/>
    <col min="13764" max="13764" width="11.140625" style="4" customWidth="1"/>
    <col min="13765" max="13765" width="10.42578125" style="4" customWidth="1"/>
    <col min="13766" max="13766" width="44.5703125" style="4" customWidth="1"/>
    <col min="13767" max="13767" width="18.5703125" style="4" customWidth="1"/>
    <col min="13768" max="13839" width="2.5703125" style="4" customWidth="1"/>
    <col min="13840" max="13840" width="21.5703125" style="4" customWidth="1"/>
    <col min="13841" max="13841" width="17.42578125" style="4" customWidth="1"/>
    <col min="13842" max="14019" width="8.7109375" style="4"/>
    <col min="14020" max="14020" width="11.140625" style="4" customWidth="1"/>
    <col min="14021" max="14021" width="10.42578125" style="4" customWidth="1"/>
    <col min="14022" max="14022" width="44.5703125" style="4" customWidth="1"/>
    <col min="14023" max="14023" width="18.5703125" style="4" customWidth="1"/>
    <col min="14024" max="14095" width="2.5703125" style="4" customWidth="1"/>
    <col min="14096" max="14096" width="21.5703125" style="4" customWidth="1"/>
    <col min="14097" max="14097" width="17.42578125" style="4" customWidth="1"/>
    <col min="14098" max="14275" width="8.7109375" style="4"/>
    <col min="14276" max="14276" width="11.140625" style="4" customWidth="1"/>
    <col min="14277" max="14277" width="10.42578125" style="4" customWidth="1"/>
    <col min="14278" max="14278" width="44.5703125" style="4" customWidth="1"/>
    <col min="14279" max="14279" width="18.5703125" style="4" customWidth="1"/>
    <col min="14280" max="14351" width="2.5703125" style="4" customWidth="1"/>
    <col min="14352" max="14352" width="21.5703125" style="4" customWidth="1"/>
    <col min="14353" max="14353" width="17.42578125" style="4" customWidth="1"/>
    <col min="14354" max="14531" width="8.7109375" style="4"/>
    <col min="14532" max="14532" width="11.140625" style="4" customWidth="1"/>
    <col min="14533" max="14533" width="10.42578125" style="4" customWidth="1"/>
    <col min="14534" max="14534" width="44.5703125" style="4" customWidth="1"/>
    <col min="14535" max="14535" width="18.5703125" style="4" customWidth="1"/>
    <col min="14536" max="14607" width="2.5703125" style="4" customWidth="1"/>
    <col min="14608" max="14608" width="21.5703125" style="4" customWidth="1"/>
    <col min="14609" max="14609" width="17.42578125" style="4" customWidth="1"/>
    <col min="14610" max="14787" width="8.7109375" style="4"/>
    <col min="14788" max="14788" width="11.140625" style="4" customWidth="1"/>
    <col min="14789" max="14789" width="10.42578125" style="4" customWidth="1"/>
    <col min="14790" max="14790" width="44.5703125" style="4" customWidth="1"/>
    <col min="14791" max="14791" width="18.5703125" style="4" customWidth="1"/>
    <col min="14792" max="14863" width="2.5703125" style="4" customWidth="1"/>
    <col min="14864" max="14864" width="21.5703125" style="4" customWidth="1"/>
    <col min="14865" max="14865" width="17.42578125" style="4" customWidth="1"/>
    <col min="14866" max="15043" width="8.7109375" style="4"/>
    <col min="15044" max="15044" width="11.140625" style="4" customWidth="1"/>
    <col min="15045" max="15045" width="10.42578125" style="4" customWidth="1"/>
    <col min="15046" max="15046" width="44.5703125" style="4" customWidth="1"/>
    <col min="15047" max="15047" width="18.5703125" style="4" customWidth="1"/>
    <col min="15048" max="15119" width="2.5703125" style="4" customWidth="1"/>
    <col min="15120" max="15120" width="21.5703125" style="4" customWidth="1"/>
    <col min="15121" max="15121" width="17.42578125" style="4" customWidth="1"/>
    <col min="15122" max="15299" width="8.7109375" style="4"/>
    <col min="15300" max="15300" width="11.140625" style="4" customWidth="1"/>
    <col min="15301" max="15301" width="10.42578125" style="4" customWidth="1"/>
    <col min="15302" max="15302" width="44.5703125" style="4" customWidth="1"/>
    <col min="15303" max="15303" width="18.5703125" style="4" customWidth="1"/>
    <col min="15304" max="15375" width="2.5703125" style="4" customWidth="1"/>
    <col min="15376" max="15376" width="21.5703125" style="4" customWidth="1"/>
    <col min="15377" max="15377" width="17.42578125" style="4" customWidth="1"/>
    <col min="15378" max="15555" width="8.7109375" style="4"/>
    <col min="15556" max="15556" width="11.140625" style="4" customWidth="1"/>
    <col min="15557" max="15557" width="10.42578125" style="4" customWidth="1"/>
    <col min="15558" max="15558" width="44.5703125" style="4" customWidth="1"/>
    <col min="15559" max="15559" width="18.5703125" style="4" customWidth="1"/>
    <col min="15560" max="15631" width="2.5703125" style="4" customWidth="1"/>
    <col min="15632" max="15632" width="21.5703125" style="4" customWidth="1"/>
    <col min="15633" max="15633" width="17.42578125" style="4" customWidth="1"/>
    <col min="15634" max="15811" width="8.7109375" style="4"/>
    <col min="15812" max="15812" width="11.140625" style="4" customWidth="1"/>
    <col min="15813" max="15813" width="10.42578125" style="4" customWidth="1"/>
    <col min="15814" max="15814" width="44.5703125" style="4" customWidth="1"/>
    <col min="15815" max="15815" width="18.5703125" style="4" customWidth="1"/>
    <col min="15816" max="15887" width="2.5703125" style="4" customWidth="1"/>
    <col min="15888" max="15888" width="21.5703125" style="4" customWidth="1"/>
    <col min="15889" max="15889" width="17.42578125" style="4" customWidth="1"/>
    <col min="15890" max="16067" width="8.7109375" style="4"/>
    <col min="16068" max="16068" width="11.140625" style="4" customWidth="1"/>
    <col min="16069" max="16069" width="10.42578125" style="4" customWidth="1"/>
    <col min="16070" max="16070" width="44.5703125" style="4" customWidth="1"/>
    <col min="16071" max="16071" width="18.5703125" style="4" customWidth="1"/>
    <col min="16072" max="16143" width="2.5703125" style="4" customWidth="1"/>
    <col min="16144" max="16144" width="21.5703125" style="4" customWidth="1"/>
    <col min="16145" max="16145" width="17.42578125" style="4" customWidth="1"/>
    <col min="16146" max="16263" width="8.7109375" style="4"/>
    <col min="16264" max="16384" width="8.7109375" style="4" customWidth="1"/>
  </cols>
  <sheetData>
    <row r="1" spans="1:19">
      <c r="B1" s="137"/>
      <c r="C1" s="137"/>
      <c r="D1" s="137"/>
      <c r="E1" s="137"/>
      <c r="F1" s="137"/>
      <c r="G1" s="137"/>
      <c r="H1" s="137"/>
      <c r="I1" s="137"/>
      <c r="J1" s="137"/>
      <c r="K1" s="137"/>
      <c r="L1" s="137"/>
      <c r="M1" s="137"/>
      <c r="N1" s="137"/>
    </row>
    <row r="2" spans="1:19">
      <c r="B2" s="139"/>
      <c r="C2" s="140"/>
      <c r="D2" s="140"/>
      <c r="E2" s="140"/>
      <c r="F2" s="140"/>
      <c r="G2" s="140"/>
      <c r="H2" s="140"/>
      <c r="I2" s="140"/>
      <c r="J2" s="140"/>
      <c r="K2" s="140"/>
      <c r="L2" s="140"/>
      <c r="M2" s="140"/>
      <c r="N2" s="141"/>
      <c r="O2" s="131"/>
    </row>
    <row r="3" spans="1:19" ht="32.1" customHeight="1">
      <c r="B3" s="713" t="s">
        <v>131</v>
      </c>
      <c r="C3" s="714"/>
      <c r="D3" s="714"/>
      <c r="E3" s="714"/>
      <c r="F3" s="714"/>
      <c r="G3" s="714"/>
      <c r="H3" s="714"/>
      <c r="I3" s="714"/>
      <c r="J3" s="714"/>
      <c r="K3" s="714"/>
      <c r="L3" s="714"/>
      <c r="M3" s="714"/>
      <c r="N3" s="715"/>
      <c r="O3" s="131"/>
    </row>
    <row r="4" spans="1:19" ht="17.45" customHeight="1">
      <c r="B4" s="716" t="str">
        <f>'RESUMO_ORÇ_S DESON'!A7</f>
        <v>Orçamento: Projeto Executivo para Implantação e Pavimentação da Rodovia PE-044 (Versão Onerada)</v>
      </c>
      <c r="C4" s="717"/>
      <c r="D4" s="717"/>
      <c r="E4" s="717"/>
      <c r="F4" s="717"/>
      <c r="G4" s="717"/>
      <c r="H4" s="717"/>
      <c r="I4" s="717"/>
      <c r="J4" s="717"/>
      <c r="K4" s="717"/>
      <c r="L4" s="717"/>
      <c r="M4" s="717"/>
      <c r="N4" s="718"/>
      <c r="O4" s="131"/>
      <c r="S4" s="5"/>
    </row>
    <row r="5" spans="1:19" ht="15" customHeight="1">
      <c r="A5" s="66"/>
      <c r="B5" s="719" t="s">
        <v>132</v>
      </c>
      <c r="C5" s="138"/>
      <c r="D5" s="720" t="s">
        <v>133</v>
      </c>
      <c r="E5" s="67" t="s">
        <v>134</v>
      </c>
      <c r="F5" s="68"/>
      <c r="G5" s="68"/>
      <c r="H5" s="68"/>
      <c r="I5" s="68"/>
      <c r="J5" s="68"/>
      <c r="K5" s="68"/>
      <c r="L5" s="68"/>
      <c r="M5" s="68"/>
      <c r="N5" s="136"/>
      <c r="O5" s="131"/>
    </row>
    <row r="6" spans="1:19" ht="15" customHeight="1">
      <c r="B6" s="719"/>
      <c r="C6" s="138" t="s">
        <v>135</v>
      </c>
      <c r="D6" s="721"/>
      <c r="E6" s="708" t="s">
        <v>20</v>
      </c>
      <c r="F6" s="708" t="s">
        <v>26</v>
      </c>
      <c r="G6" s="708" t="s">
        <v>35</v>
      </c>
      <c r="H6" s="708" t="s">
        <v>39</v>
      </c>
      <c r="I6" s="708" t="s">
        <v>69</v>
      </c>
      <c r="J6" s="708" t="s">
        <v>77</v>
      </c>
      <c r="K6" s="708" t="s">
        <v>104</v>
      </c>
      <c r="L6" s="708" t="s">
        <v>229</v>
      </c>
      <c r="M6" s="708" t="s">
        <v>230</v>
      </c>
      <c r="N6" s="710">
        <v>10</v>
      </c>
      <c r="O6" s="131"/>
    </row>
    <row r="7" spans="1:19" ht="15" customHeight="1">
      <c r="B7" s="719"/>
      <c r="C7" s="138"/>
      <c r="D7" s="711"/>
      <c r="E7" s="709"/>
      <c r="F7" s="709"/>
      <c r="G7" s="709"/>
      <c r="H7" s="709"/>
      <c r="I7" s="709"/>
      <c r="J7" s="709"/>
      <c r="K7" s="709"/>
      <c r="L7" s="709"/>
      <c r="M7" s="709"/>
      <c r="N7" s="711"/>
      <c r="O7" s="131"/>
    </row>
    <row r="8" spans="1:19" ht="20.100000000000001" customHeight="1">
      <c r="B8" s="712" t="str">
        <f>'RESUMO_ORÇ_S DESON'!A14</f>
        <v>01</v>
      </c>
      <c r="C8" s="707" t="str">
        <f>'RESUMO_ORÇ_S DESON'!B14</f>
        <v>ADMINISTRAÇÃO LOCAL</v>
      </c>
      <c r="D8" s="61">
        <f>D10/N36</f>
        <v>9.1410736594232503E-2</v>
      </c>
      <c r="E8" s="27">
        <v>0.1</v>
      </c>
      <c r="F8" s="27">
        <v>0.1</v>
      </c>
      <c r="G8" s="27">
        <v>0.1</v>
      </c>
      <c r="H8" s="27">
        <v>0.1</v>
      </c>
      <c r="I8" s="27">
        <v>0.1</v>
      </c>
      <c r="J8" s="27">
        <v>0.1</v>
      </c>
      <c r="K8" s="27">
        <v>0.1</v>
      </c>
      <c r="L8" s="27">
        <v>0.1</v>
      </c>
      <c r="M8" s="27">
        <v>0.1</v>
      </c>
      <c r="N8" s="133">
        <v>0.1</v>
      </c>
      <c r="O8" s="327">
        <f>E8+F8+G8+H8+I8+J8+K8+L8+M8+N8</f>
        <v>0.99999999999999989</v>
      </c>
      <c r="P8" s="6"/>
      <c r="Q8" s="6"/>
      <c r="R8" s="7"/>
    </row>
    <row r="9" spans="1:19" ht="20.100000000000001" customHeight="1">
      <c r="B9" s="712"/>
      <c r="C9" s="707"/>
      <c r="D9" s="8"/>
      <c r="E9" s="62"/>
      <c r="F9" s="62"/>
      <c r="G9" s="62"/>
      <c r="H9" s="62"/>
      <c r="I9" s="62"/>
      <c r="J9" s="125"/>
      <c r="K9" s="125"/>
      <c r="L9" s="125"/>
      <c r="M9" s="125"/>
      <c r="N9" s="63"/>
      <c r="O9" s="132"/>
      <c r="P9" s="9"/>
      <c r="Q9" s="6"/>
      <c r="R9" s="7"/>
    </row>
    <row r="10" spans="1:19" ht="20.100000000000001" customHeight="1">
      <c r="B10" s="712"/>
      <c r="C10" s="707"/>
      <c r="D10" s="10">
        <f>'RESUMO_ORÇ_S DESON'!J14</f>
        <v>3486970.7</v>
      </c>
      <c r="E10" s="22">
        <f>E8*$D$10</f>
        <v>348697.07000000007</v>
      </c>
      <c r="F10" s="22">
        <f t="shared" ref="F10:N10" si="0">F8*$D$10</f>
        <v>348697.07000000007</v>
      </c>
      <c r="G10" s="22">
        <f t="shared" si="0"/>
        <v>348697.07000000007</v>
      </c>
      <c r="H10" s="22">
        <f t="shared" si="0"/>
        <v>348697.07000000007</v>
      </c>
      <c r="I10" s="22">
        <f t="shared" si="0"/>
        <v>348697.07000000007</v>
      </c>
      <c r="J10" s="22">
        <f t="shared" si="0"/>
        <v>348697.07000000007</v>
      </c>
      <c r="K10" s="22">
        <f t="shared" si="0"/>
        <v>348697.07000000007</v>
      </c>
      <c r="L10" s="22">
        <f t="shared" si="0"/>
        <v>348697.07000000007</v>
      </c>
      <c r="M10" s="22">
        <f t="shared" si="0"/>
        <v>348697.07000000007</v>
      </c>
      <c r="N10" s="452">
        <f t="shared" si="0"/>
        <v>348697.07000000007</v>
      </c>
      <c r="O10" s="132">
        <f>E10+F10+G10+H10+I10+J10+K10+L10+M10+N10</f>
        <v>3486970.7000000011</v>
      </c>
      <c r="P10" s="9"/>
      <c r="Q10" s="9"/>
      <c r="R10" s="7"/>
    </row>
    <row r="11" spans="1:19" ht="20.100000000000001" customHeight="1">
      <c r="B11" s="712" t="str">
        <f>'RESUMO_ORÇ_S DESON'!A15</f>
        <v>02</v>
      </c>
      <c r="C11" s="707" t="str">
        <f>'RESUMO_ORÇ_S DESON'!B15</f>
        <v>CANTEIRO DE OBRAS</v>
      </c>
      <c r="D11" s="61">
        <f>D13/N36</f>
        <v>1.481139194918378E-2</v>
      </c>
      <c r="E11" s="27">
        <v>0.1</v>
      </c>
      <c r="F11" s="27">
        <v>0.1</v>
      </c>
      <c r="G11" s="27">
        <v>0.1</v>
      </c>
      <c r="H11" s="27">
        <v>0.1</v>
      </c>
      <c r="I11" s="27">
        <v>0.1</v>
      </c>
      <c r="J11" s="27">
        <v>0.1</v>
      </c>
      <c r="K11" s="27">
        <v>0.1</v>
      </c>
      <c r="L11" s="27">
        <v>0.1</v>
      </c>
      <c r="M11" s="27">
        <v>0.1</v>
      </c>
      <c r="N11" s="133">
        <v>0.1</v>
      </c>
      <c r="O11" s="327">
        <f>E11+F11+G11+H11+I11+J11+K11+L11+M11+N11</f>
        <v>0.99999999999999989</v>
      </c>
      <c r="P11" s="9"/>
      <c r="Q11" s="9"/>
      <c r="R11" s="7"/>
    </row>
    <row r="12" spans="1:19" ht="20.100000000000001" customHeight="1">
      <c r="B12" s="712"/>
      <c r="C12" s="707"/>
      <c r="D12" s="8"/>
      <c r="E12" s="62"/>
      <c r="F12" s="62"/>
      <c r="G12" s="62"/>
      <c r="H12" s="62"/>
      <c r="I12" s="62"/>
      <c r="J12" s="125"/>
      <c r="K12" s="125"/>
      <c r="L12" s="125"/>
      <c r="M12" s="125"/>
      <c r="N12" s="63"/>
      <c r="O12" s="132"/>
      <c r="P12" s="9"/>
      <c r="Q12" s="9"/>
      <c r="R12" s="7"/>
    </row>
    <row r="13" spans="1:19" ht="20.100000000000001" customHeight="1">
      <c r="B13" s="712"/>
      <c r="C13" s="707"/>
      <c r="D13" s="10">
        <f>'RESUMO_ORÇ_S DESON'!J15</f>
        <v>564998.06999999995</v>
      </c>
      <c r="E13" s="24">
        <f>E11*$D$13</f>
        <v>56499.807000000001</v>
      </c>
      <c r="F13" s="24">
        <f t="shared" ref="F13:N13" si="1">F11*$D$13</f>
        <v>56499.807000000001</v>
      </c>
      <c r="G13" s="24">
        <f t="shared" si="1"/>
        <v>56499.807000000001</v>
      </c>
      <c r="H13" s="24">
        <f t="shared" si="1"/>
        <v>56499.807000000001</v>
      </c>
      <c r="I13" s="24">
        <f t="shared" si="1"/>
        <v>56499.807000000001</v>
      </c>
      <c r="J13" s="24">
        <f t="shared" si="1"/>
        <v>56499.807000000001</v>
      </c>
      <c r="K13" s="24">
        <f t="shared" si="1"/>
        <v>56499.807000000001</v>
      </c>
      <c r="L13" s="24">
        <f t="shared" si="1"/>
        <v>56499.807000000001</v>
      </c>
      <c r="M13" s="24">
        <f t="shared" si="1"/>
        <v>56499.807000000001</v>
      </c>
      <c r="N13" s="30">
        <f t="shared" si="1"/>
        <v>56499.807000000001</v>
      </c>
      <c r="O13" s="132">
        <f>E13+F13+G13+H13+I13+J13+K13+L13+M13+N13</f>
        <v>564998.07000000018</v>
      </c>
      <c r="P13" s="9"/>
      <c r="Q13" s="9"/>
      <c r="R13" s="7"/>
    </row>
    <row r="14" spans="1:19" ht="20.100000000000001" customHeight="1">
      <c r="B14" s="712" t="str">
        <f>'RESUMO_ORÇ_S DESON'!A16</f>
        <v>03</v>
      </c>
      <c r="C14" s="707" t="str">
        <f>'RESUMO_ORÇ_S DESON'!B16</f>
        <v>MOBILIZAÇÃO E DESMOBILIZAÇÃO</v>
      </c>
      <c r="D14" s="61">
        <f>D16/N36</f>
        <v>5.1408765912140811E-3</v>
      </c>
      <c r="E14" s="29">
        <v>0.5</v>
      </c>
      <c r="F14" s="26"/>
      <c r="G14" s="23"/>
      <c r="H14" s="23"/>
      <c r="I14" s="23"/>
      <c r="J14" s="23"/>
      <c r="K14" s="23"/>
      <c r="L14" s="23"/>
      <c r="M14" s="23"/>
      <c r="N14" s="453">
        <v>0.5</v>
      </c>
      <c r="O14" s="327">
        <f>E14+N14</f>
        <v>1</v>
      </c>
      <c r="P14" s="9"/>
      <c r="Q14" s="9"/>
      <c r="R14" s="7"/>
    </row>
    <row r="15" spans="1:19" ht="20.100000000000001" customHeight="1">
      <c r="B15" s="712"/>
      <c r="C15" s="707"/>
      <c r="D15" s="8"/>
      <c r="E15" s="63"/>
      <c r="F15" s="64"/>
      <c r="G15" s="11"/>
      <c r="H15" s="11"/>
      <c r="I15" s="11"/>
      <c r="J15" s="11"/>
      <c r="K15" s="11"/>
      <c r="L15" s="11"/>
      <c r="M15" s="11"/>
      <c r="N15" s="63"/>
      <c r="O15" s="132"/>
      <c r="P15" s="9"/>
      <c r="Q15" s="9"/>
      <c r="R15" s="7"/>
    </row>
    <row r="16" spans="1:19" ht="20.100000000000001" customHeight="1">
      <c r="B16" s="712"/>
      <c r="C16" s="707"/>
      <c r="D16" s="10">
        <f>'RESUMO_ORÇ_S DESON'!J16</f>
        <v>196104.82</v>
      </c>
      <c r="E16" s="366">
        <f>E14*$D$16</f>
        <v>98052.41</v>
      </c>
      <c r="F16" s="65"/>
      <c r="G16" s="28"/>
      <c r="H16" s="28"/>
      <c r="I16" s="28"/>
      <c r="J16" s="28"/>
      <c r="K16" s="28"/>
      <c r="L16" s="28"/>
      <c r="M16" s="28"/>
      <c r="N16" s="126">
        <f>N14*$D$16</f>
        <v>98052.41</v>
      </c>
      <c r="O16" s="132">
        <f>E16+N16</f>
        <v>196104.82</v>
      </c>
      <c r="P16" s="9"/>
      <c r="Q16" s="9"/>
      <c r="R16" s="7"/>
    </row>
    <row r="17" spans="2:18" ht="20.100000000000001" customHeight="1">
      <c r="B17" s="712" t="str">
        <f>'RESUMO_ORÇ_S DESON'!A17</f>
        <v>04</v>
      </c>
      <c r="C17" s="707" t="str">
        <f>'RESUMO_ORÇ_S DESON'!B17</f>
        <v>DRENAGEM SUPERFICIAL E OBRAS DE ARTE CORRENTES</v>
      </c>
      <c r="D17" s="346">
        <f>D19/N36</f>
        <v>0.20779224303598509</v>
      </c>
      <c r="E17" s="349"/>
      <c r="F17" s="344">
        <v>0.125</v>
      </c>
      <c r="G17" s="344">
        <v>0.125</v>
      </c>
      <c r="H17" s="344">
        <v>0.125</v>
      </c>
      <c r="I17" s="344">
        <v>0.125</v>
      </c>
      <c r="J17" s="344">
        <v>0.125</v>
      </c>
      <c r="K17" s="344">
        <v>0.125</v>
      </c>
      <c r="L17" s="344">
        <v>0.125</v>
      </c>
      <c r="M17" s="344">
        <v>0.125</v>
      </c>
      <c r="N17" s="129"/>
      <c r="O17" s="327">
        <f>F17+G17+H17+I17+J17+K17+L17+M17</f>
        <v>1</v>
      </c>
      <c r="P17" s="9"/>
      <c r="Q17" s="9"/>
      <c r="R17" s="7"/>
    </row>
    <row r="18" spans="2:18" ht="20.100000000000001" customHeight="1">
      <c r="B18" s="712"/>
      <c r="C18" s="707"/>
      <c r="D18" s="347"/>
      <c r="E18" s="350"/>
      <c r="F18" s="342"/>
      <c r="G18" s="63"/>
      <c r="H18" s="63"/>
      <c r="I18" s="125"/>
      <c r="J18" s="362"/>
      <c r="K18" s="361"/>
      <c r="L18" s="361"/>
      <c r="M18" s="361"/>
      <c r="N18" s="128"/>
      <c r="O18" s="132"/>
      <c r="P18" s="9"/>
      <c r="Q18" s="6"/>
      <c r="R18" s="7"/>
    </row>
    <row r="19" spans="2:18" ht="20.100000000000001" customHeight="1">
      <c r="B19" s="712"/>
      <c r="C19" s="707"/>
      <c r="D19" s="348">
        <f>'RESUMO_ORÇ_S DESON'!J17</f>
        <v>7926480.959999999</v>
      </c>
      <c r="E19" s="336"/>
      <c r="F19" s="345">
        <f>F17*$D$19</f>
        <v>990810.11999999988</v>
      </c>
      <c r="G19" s="30">
        <f>G17*$D$19</f>
        <v>990810.11999999988</v>
      </c>
      <c r="H19" s="30">
        <f>H17*$D$19</f>
        <v>990810.11999999988</v>
      </c>
      <c r="I19" s="24">
        <f>I17*$D$19</f>
        <v>990810.11999999988</v>
      </c>
      <c r="J19" s="24">
        <f t="shared" ref="J19:M19" si="2">J17*$D$19</f>
        <v>990810.11999999988</v>
      </c>
      <c r="K19" s="24">
        <f t="shared" si="2"/>
        <v>990810.11999999988</v>
      </c>
      <c r="L19" s="24">
        <f t="shared" si="2"/>
        <v>990810.11999999988</v>
      </c>
      <c r="M19" s="24">
        <f t="shared" si="2"/>
        <v>990810.11999999988</v>
      </c>
      <c r="N19" s="130"/>
      <c r="O19" s="132">
        <f>F19+G19+H19+I19+J19+K19+L19+M19</f>
        <v>7926480.96</v>
      </c>
      <c r="P19" s="9"/>
      <c r="Q19" s="6"/>
      <c r="R19" s="7"/>
    </row>
    <row r="20" spans="2:18" ht="20.100000000000001" customHeight="1">
      <c r="B20" s="701" t="s">
        <v>69</v>
      </c>
      <c r="C20" s="704" t="s">
        <v>228</v>
      </c>
      <c r="D20" s="331">
        <f>D22/N36</f>
        <v>0.13255705872633292</v>
      </c>
      <c r="E20" s="351"/>
      <c r="F20" s="367">
        <v>0.25</v>
      </c>
      <c r="G20" s="369">
        <v>0.25</v>
      </c>
      <c r="H20" s="367">
        <v>0.25</v>
      </c>
      <c r="I20" s="367">
        <v>0.25</v>
      </c>
      <c r="J20" s="294"/>
      <c r="K20" s="294"/>
      <c r="L20" s="364"/>
      <c r="M20" s="364"/>
      <c r="N20" s="365"/>
      <c r="O20" s="327">
        <f>F20+G20+H20+I20</f>
        <v>1</v>
      </c>
      <c r="P20" s="9"/>
      <c r="Q20" s="6"/>
      <c r="R20" s="7"/>
    </row>
    <row r="21" spans="2:18" ht="20.100000000000001" customHeight="1">
      <c r="B21" s="702"/>
      <c r="C21" s="705"/>
      <c r="D21" s="325"/>
      <c r="E21" s="352"/>
      <c r="F21" s="343"/>
      <c r="G21" s="368"/>
      <c r="H21" s="332"/>
      <c r="I21" s="332"/>
      <c r="J21" s="294"/>
      <c r="K21" s="294"/>
      <c r="L21" s="294"/>
      <c r="M21" s="294"/>
      <c r="N21" s="130"/>
      <c r="O21" s="132"/>
      <c r="P21" s="9"/>
      <c r="Q21" s="6"/>
      <c r="R21" s="7"/>
    </row>
    <row r="22" spans="2:18" ht="20.100000000000001" customHeight="1">
      <c r="B22" s="703"/>
      <c r="C22" s="706"/>
      <c r="D22" s="370">
        <f>'RESUMO_ORÇ_S DESON'!J18</f>
        <v>5056545.8400000008</v>
      </c>
      <c r="E22" s="371"/>
      <c r="F22" s="336">
        <f>D22*$F$20</f>
        <v>1264136.4600000002</v>
      </c>
      <c r="G22" s="336">
        <f>D22*$F$20</f>
        <v>1264136.4600000002</v>
      </c>
      <c r="H22" s="336">
        <f>D22*$F$20</f>
        <v>1264136.4600000002</v>
      </c>
      <c r="I22" s="336">
        <f>D22*$F$20</f>
        <v>1264136.4600000002</v>
      </c>
      <c r="J22" s="294"/>
      <c r="K22" s="294"/>
      <c r="L22" s="294"/>
      <c r="M22" s="294"/>
      <c r="N22" s="130"/>
      <c r="O22" s="132">
        <f>F22+G22+H22+I22</f>
        <v>5056545.8400000008</v>
      </c>
      <c r="P22" s="9"/>
      <c r="Q22" s="6"/>
      <c r="R22" s="7"/>
    </row>
    <row r="23" spans="2:18" ht="20.100000000000001" customHeight="1">
      <c r="B23" s="712" t="str">
        <f>'RESUMO_ORÇ_S DESON'!A19</f>
        <v>06</v>
      </c>
      <c r="C23" s="707" t="str">
        <f>'RESUMO_ORÇ_S DESON'!B19</f>
        <v>PAVIMENTAÇÃO</v>
      </c>
      <c r="D23" s="61">
        <f>D25/N36</f>
        <v>0.50687672929080463</v>
      </c>
      <c r="E23" s="127"/>
      <c r="F23" s="354"/>
      <c r="G23" s="353"/>
      <c r="H23" s="328">
        <v>0.17</v>
      </c>
      <c r="I23" s="328">
        <v>0.17</v>
      </c>
      <c r="J23" s="328">
        <v>0.17</v>
      </c>
      <c r="K23" s="328">
        <v>0.16350000000000001</v>
      </c>
      <c r="L23" s="328">
        <v>0.16350000000000001</v>
      </c>
      <c r="M23" s="328">
        <v>0.16300000000000001</v>
      </c>
      <c r="N23" s="129"/>
      <c r="O23" s="327">
        <f>E23+F23+G23+H23+I23+J23+K23+L23+M23</f>
        <v>1</v>
      </c>
      <c r="P23" s="9"/>
      <c r="Q23" s="6"/>
      <c r="R23" s="7"/>
    </row>
    <row r="24" spans="2:18" ht="20.100000000000001" customHeight="1">
      <c r="B24" s="712"/>
      <c r="C24" s="707"/>
      <c r="D24" s="341"/>
      <c r="E24" s="338"/>
      <c r="F24" s="350"/>
      <c r="G24" s="338"/>
      <c r="H24" s="342"/>
      <c r="I24" s="125"/>
      <c r="J24" s="362"/>
      <c r="K24" s="361"/>
      <c r="L24" s="362"/>
      <c r="M24" s="361"/>
      <c r="N24" s="128"/>
      <c r="O24" s="132"/>
      <c r="P24" s="9"/>
      <c r="Q24" s="6"/>
      <c r="R24" s="7"/>
    </row>
    <row r="25" spans="2:18" ht="20.100000000000001" customHeight="1">
      <c r="B25" s="712"/>
      <c r="C25" s="707"/>
      <c r="D25" s="13">
        <f>'RESUMO_ORÇ_S DESON'!J19</f>
        <v>19335412.550000001</v>
      </c>
      <c r="E25" s="30"/>
      <c r="F25" s="355"/>
      <c r="G25" s="345"/>
      <c r="H25" s="30">
        <f>H23*$D$25</f>
        <v>3287020.1335000005</v>
      </c>
      <c r="I25" s="24">
        <f t="shared" ref="I25:M25" si="3">I23*$D$25</f>
        <v>3287020.1335000005</v>
      </c>
      <c r="J25" s="363">
        <f t="shared" si="3"/>
        <v>3287020.1335000005</v>
      </c>
      <c r="K25" s="363">
        <f t="shared" si="3"/>
        <v>3161339.9519250002</v>
      </c>
      <c r="L25" s="363">
        <f>L23*$D$25</f>
        <v>3161339.9519250002</v>
      </c>
      <c r="M25" s="24">
        <f t="shared" si="3"/>
        <v>3151672.2456500004</v>
      </c>
      <c r="N25" s="124"/>
      <c r="O25" s="132">
        <f>E25+F25+G25+H25+I25+J25+K25+L25+M25</f>
        <v>19335412.550000001</v>
      </c>
      <c r="P25" s="9"/>
      <c r="Q25" s="9"/>
      <c r="R25" s="7"/>
    </row>
    <row r="26" spans="2:18" ht="20.100000000000001" customHeight="1">
      <c r="B26" s="712" t="str">
        <f>'RESUMO_ORÇ_S DESON'!A20</f>
        <v>07</v>
      </c>
      <c r="C26" s="707" t="str">
        <f>'RESUMO_ORÇ_S DESON'!B20</f>
        <v>SINALIZAÇÃO E SEGURANÇA VIÁRIA</v>
      </c>
      <c r="D26" s="61">
        <f>D28/N36</f>
        <v>2.4600648938057645E-2</v>
      </c>
      <c r="E26" s="27"/>
      <c r="F26" s="23"/>
      <c r="G26" s="23"/>
      <c r="H26" s="23"/>
      <c r="I26" s="23"/>
      <c r="J26" s="23"/>
      <c r="K26" s="23"/>
      <c r="L26" s="23"/>
      <c r="M26" s="133">
        <v>0.5</v>
      </c>
      <c r="N26" s="133">
        <v>0.5</v>
      </c>
      <c r="O26" s="327">
        <f>H26+I26+J26+K26+L26+M26+N26</f>
        <v>1</v>
      </c>
      <c r="P26" s="9"/>
      <c r="Q26" s="6"/>
      <c r="R26" s="7"/>
    </row>
    <row r="27" spans="2:18" ht="20.100000000000001" customHeight="1">
      <c r="B27" s="712"/>
      <c r="C27" s="707"/>
      <c r="D27" s="8"/>
      <c r="E27" s="11"/>
      <c r="F27" s="12"/>
      <c r="G27" s="356"/>
      <c r="H27" s="357"/>
      <c r="I27" s="340"/>
      <c r="J27" s="358"/>
      <c r="K27" s="358"/>
      <c r="L27" s="358"/>
      <c r="M27" s="359"/>
      <c r="N27" s="360"/>
      <c r="O27" s="132"/>
      <c r="P27" s="9"/>
      <c r="Q27" s="6"/>
      <c r="R27" s="7"/>
    </row>
    <row r="28" spans="2:18" ht="20.100000000000001" customHeight="1">
      <c r="B28" s="712"/>
      <c r="C28" s="707"/>
      <c r="D28" s="13">
        <f>'RESUMO_ORÇ_S DESON'!J20</f>
        <v>938420.85999999987</v>
      </c>
      <c r="E28" s="25"/>
      <c r="F28" s="24"/>
      <c r="G28" s="24"/>
      <c r="H28" s="24"/>
      <c r="I28" s="24"/>
      <c r="J28" s="24"/>
      <c r="K28" s="24"/>
      <c r="L28" s="24"/>
      <c r="M28" s="24">
        <f t="shared" ref="M28:N28" si="4">M26*$D$28</f>
        <v>469210.42999999993</v>
      </c>
      <c r="N28" s="336">
        <f t="shared" si="4"/>
        <v>469210.42999999993</v>
      </c>
      <c r="O28" s="9">
        <f>H28+I28+J28+K28+L28+M28+N28</f>
        <v>938420.85999999987</v>
      </c>
      <c r="P28" s="9"/>
      <c r="Q28" s="9"/>
      <c r="R28" s="7"/>
    </row>
    <row r="29" spans="2:18" ht="20.100000000000001" customHeight="1">
      <c r="B29" s="701" t="s">
        <v>229</v>
      </c>
      <c r="C29" s="704" t="s">
        <v>368</v>
      </c>
      <c r="D29" s="293">
        <f>D31/N36</f>
        <v>1.4709610861814359E-2</v>
      </c>
      <c r="E29" s="333"/>
      <c r="F29" s="294"/>
      <c r="G29" s="294"/>
      <c r="H29" s="294"/>
      <c r="I29" s="294"/>
      <c r="J29" s="294"/>
      <c r="K29" s="294"/>
      <c r="L29" s="133">
        <v>0.5</v>
      </c>
      <c r="M29" s="133">
        <v>0.5</v>
      </c>
      <c r="N29" s="334"/>
      <c r="O29" s="326">
        <f>L29+M29</f>
        <v>1</v>
      </c>
      <c r="P29" s="9"/>
      <c r="Q29" s="9"/>
      <c r="R29" s="7"/>
    </row>
    <row r="30" spans="2:18" ht="20.100000000000001" customHeight="1">
      <c r="B30" s="702"/>
      <c r="C30" s="705"/>
      <c r="D30" s="293"/>
      <c r="E30" s="333"/>
      <c r="F30" s="294"/>
      <c r="G30" s="294"/>
      <c r="H30" s="294"/>
      <c r="I30" s="294"/>
      <c r="J30" s="294"/>
      <c r="K30" s="294"/>
      <c r="L30" s="332"/>
      <c r="M30" s="372"/>
      <c r="N30" s="335"/>
      <c r="O30" s="9"/>
      <c r="P30" s="9"/>
      <c r="Q30" s="9"/>
      <c r="R30" s="7"/>
    </row>
    <row r="31" spans="2:18" ht="20.100000000000001" customHeight="1">
      <c r="B31" s="703"/>
      <c r="C31" s="706"/>
      <c r="D31" s="293">
        <f>'RESUMO_ORÇ_S DESON'!J21</f>
        <v>561115.50999999989</v>
      </c>
      <c r="E31" s="333"/>
      <c r="F31" s="294"/>
      <c r="G31" s="294"/>
      <c r="H31" s="294"/>
      <c r="I31" s="294"/>
      <c r="J31" s="294"/>
      <c r="K31" s="294"/>
      <c r="L31" s="294">
        <f>L29*$D$31</f>
        <v>280557.75499999995</v>
      </c>
      <c r="M31" s="294">
        <f>M29*$D$31</f>
        <v>280557.75499999995</v>
      </c>
      <c r="N31" s="336"/>
      <c r="O31" s="9">
        <f>L31+M31</f>
        <v>561115.50999999989</v>
      </c>
      <c r="P31" s="9"/>
      <c r="Q31" s="9"/>
      <c r="R31" s="7"/>
    </row>
    <row r="32" spans="2:18" ht="20.100000000000001" customHeight="1">
      <c r="B32" s="712" t="str">
        <f>'RESUMO_ORÇ_S DESON'!A22</f>
        <v>09</v>
      </c>
      <c r="C32" s="707" t="str">
        <f>'RESUMO_ORÇ_S DESON'!B22</f>
        <v xml:space="preserve">PROTEÇÃO VEGETAL </v>
      </c>
      <c r="D32" s="61">
        <f>D34/N36</f>
        <v>2.1007040123750885E-3</v>
      </c>
      <c r="E32" s="27"/>
      <c r="F32" s="29"/>
      <c r="G32" s="133"/>
      <c r="H32" s="133"/>
      <c r="I32" s="133"/>
      <c r="J32" s="133"/>
      <c r="K32" s="133"/>
      <c r="L32" s="29">
        <v>1</v>
      </c>
      <c r="M32" s="133"/>
      <c r="N32" s="454"/>
      <c r="O32" s="326">
        <f>F32+G32+H32+I32+J32+K32+L32+M32+N32</f>
        <v>1</v>
      </c>
      <c r="P32" s="9"/>
      <c r="Q32" s="6"/>
      <c r="R32" s="7"/>
    </row>
    <row r="33" spans="2:18" ht="20.100000000000001" customHeight="1">
      <c r="B33" s="712"/>
      <c r="C33" s="707"/>
      <c r="D33" s="8"/>
      <c r="E33" s="12"/>
      <c r="F33" s="337"/>
      <c r="G33" s="337"/>
      <c r="H33" s="338"/>
      <c r="I33" s="64"/>
      <c r="J33" s="338"/>
      <c r="K33" s="64"/>
      <c r="L33" s="339"/>
      <c r="M33" s="337"/>
      <c r="N33" s="455"/>
      <c r="O33" s="9"/>
      <c r="P33" s="9"/>
      <c r="Q33" s="6"/>
      <c r="R33" s="7"/>
    </row>
    <row r="34" spans="2:18" ht="20.100000000000001" customHeight="1">
      <c r="B34" s="712"/>
      <c r="C34" s="707"/>
      <c r="D34" s="13">
        <f>'RESUMO_ORÇ_S DESON'!J22</f>
        <v>80133.84</v>
      </c>
      <c r="E34" s="24"/>
      <c r="F34" s="24"/>
      <c r="G34" s="24"/>
      <c r="H34" s="24"/>
      <c r="I34" s="24"/>
      <c r="J34" s="24"/>
      <c r="K34" s="24"/>
      <c r="L34" s="24">
        <f t="shared" ref="L34" si="5">L32*$D$34</f>
        <v>80133.84</v>
      </c>
      <c r="M34" s="24"/>
      <c r="N34" s="456"/>
      <c r="O34" s="9">
        <f>F34+G34+H34+I34+J34+K34+L34+M34+N34</f>
        <v>80133.84</v>
      </c>
      <c r="P34" s="9"/>
      <c r="Q34" s="9"/>
      <c r="R34" s="7"/>
    </row>
    <row r="35" spans="2:18" ht="20.100000000000001" customHeight="1">
      <c r="B35" s="712" t="s">
        <v>136</v>
      </c>
      <c r="C35" s="712"/>
      <c r="D35" s="14" t="s">
        <v>137</v>
      </c>
      <c r="E35" s="21">
        <f>E10+E13+E16</f>
        <v>503249.28700000013</v>
      </c>
      <c r="F35" s="21">
        <f>F10+F13+F19+F22</f>
        <v>2660143.4570000004</v>
      </c>
      <c r="G35" s="21">
        <f>G10+G13+G19+G22</f>
        <v>2660143.4570000004</v>
      </c>
      <c r="H35" s="21">
        <f>H10+H13+H19+H22+H25</f>
        <v>5947163.5905000009</v>
      </c>
      <c r="I35" s="21">
        <f>I10++I13+I19+I22+I25</f>
        <v>5947163.5905000009</v>
      </c>
      <c r="J35" s="21">
        <f>J10+J13+J19+J25</f>
        <v>4683027.1305</v>
      </c>
      <c r="K35" s="21">
        <f>K10+K13+K19+K25</f>
        <v>4557346.9489249997</v>
      </c>
      <c r="L35" s="21">
        <f>L10+L13+L19+L25+L31+L34</f>
        <v>4918038.5439249994</v>
      </c>
      <c r="M35" s="21">
        <f>M10+M13+M19+M25+M28+M31</f>
        <v>5297447.42765</v>
      </c>
      <c r="N35" s="329">
        <f>N10+N13+N16+N28</f>
        <v>972459.71700000006</v>
      </c>
      <c r="Q35" s="9"/>
    </row>
    <row r="36" spans="2:18" ht="20.100000000000001" customHeight="1">
      <c r="B36" s="712"/>
      <c r="C36" s="712"/>
      <c r="D36" s="13" t="s">
        <v>138</v>
      </c>
      <c r="E36" s="22">
        <f>E35</f>
        <v>503249.28700000013</v>
      </c>
      <c r="F36" s="22">
        <f>F35+E36</f>
        <v>3163392.7440000004</v>
      </c>
      <c r="G36" s="22">
        <f>G35+F36</f>
        <v>5823536.2010000013</v>
      </c>
      <c r="H36" s="22">
        <f>H35+G36</f>
        <v>11770699.791500002</v>
      </c>
      <c r="I36" s="22">
        <f>I35+H36</f>
        <v>17717863.382000003</v>
      </c>
      <c r="J36" s="22">
        <f>J35+I36</f>
        <v>22400890.512500003</v>
      </c>
      <c r="K36" s="22">
        <f t="shared" ref="K36:N36" si="6">K35+J36</f>
        <v>26958237.461425003</v>
      </c>
      <c r="L36" s="22">
        <f t="shared" si="6"/>
        <v>31876276.005350001</v>
      </c>
      <c r="M36" s="22">
        <f t="shared" si="6"/>
        <v>37173723.432999998</v>
      </c>
      <c r="N36" s="330">
        <f t="shared" si="6"/>
        <v>38146183.149999999</v>
      </c>
    </row>
    <row r="37" spans="2:18" ht="20.100000000000001" customHeight="1">
      <c r="B37" s="712" t="s">
        <v>139</v>
      </c>
      <c r="C37" s="712"/>
      <c r="D37" s="14" t="s">
        <v>137</v>
      </c>
      <c r="E37" s="19">
        <f>E35/N36</f>
        <v>1.3192651149948671E-2</v>
      </c>
      <c r="F37" s="19">
        <f>F35/N36</f>
        <v>6.9735507915423003E-2</v>
      </c>
      <c r="G37" s="19">
        <f>G35/N36</f>
        <v>6.9735507915423003E-2</v>
      </c>
      <c r="H37" s="19">
        <f>H35/N36</f>
        <v>0.1559045518948598</v>
      </c>
      <c r="I37" s="19">
        <f>I35/N36</f>
        <v>0.1559045518948598</v>
      </c>
      <c r="J37" s="19">
        <f>J35/N36</f>
        <v>0.12276528721327655</v>
      </c>
      <c r="K37" s="19">
        <f>K35/N36</f>
        <v>0.1194705884728863</v>
      </c>
      <c r="L37" s="19">
        <f>L35/N36</f>
        <v>0.12892609791616857</v>
      </c>
      <c r="M37" s="19">
        <f>M35/N36</f>
        <v>0.13887228000817692</v>
      </c>
      <c r="N37" s="134">
        <f>N35/N36</f>
        <v>2.5492975618977495E-2</v>
      </c>
    </row>
    <row r="38" spans="2:18" ht="20.100000000000001" customHeight="1">
      <c r="B38" s="712"/>
      <c r="C38" s="712"/>
      <c r="D38" s="13" t="s">
        <v>138</v>
      </c>
      <c r="E38" s="20">
        <f>E37</f>
        <v>1.3192651149948671E-2</v>
      </c>
      <c r="F38" s="20">
        <f>F37+E38</f>
        <v>8.2928159065371682E-2</v>
      </c>
      <c r="G38" s="20">
        <f>G37+F38</f>
        <v>0.1526636669807947</v>
      </c>
      <c r="H38" s="20">
        <f>H37+G38</f>
        <v>0.3085682188756545</v>
      </c>
      <c r="I38" s="20">
        <f>I37+H38</f>
        <v>0.4644727707705143</v>
      </c>
      <c r="J38" s="20">
        <f t="shared" ref="J38" si="7">J37+I38</f>
        <v>0.58723805798379081</v>
      </c>
      <c r="K38" s="20">
        <f t="shared" ref="K38" si="8">K37+J38</f>
        <v>0.70670864645667708</v>
      </c>
      <c r="L38" s="20">
        <f t="shared" ref="L38" si="9">L37+K38</f>
        <v>0.83563474437284568</v>
      </c>
      <c r="M38" s="20">
        <f>M37+L38</f>
        <v>0.97450702438102255</v>
      </c>
      <c r="N38" s="135">
        <f>N37+M38</f>
        <v>1</v>
      </c>
      <c r="O38" s="15"/>
      <c r="P38" s="15"/>
      <c r="Q38" s="15"/>
    </row>
    <row r="39" spans="2:18" ht="21" customHeight="1">
      <c r="D39" s="16">
        <f>D10/(D13+D16+D19+D25+D28+D34)</f>
        <v>0.12006833546848675</v>
      </c>
    </row>
    <row r="40" spans="2:18" ht="21" customHeight="1">
      <c r="D40" s="225">
        <f>D8+D11+D14+D17+D20+D23+D26+D29+D32</f>
        <v>1.0000000000000002</v>
      </c>
    </row>
    <row r="41" spans="2:18" ht="21" customHeight="1">
      <c r="C41" s="17"/>
      <c r="D41" s="15">
        <f>'RESUMO_ORÇ_S DESON'!J23</f>
        <v>38146183.149999999</v>
      </c>
    </row>
    <row r="42" spans="2:18" ht="21" customHeight="1">
      <c r="D42" s="15">
        <f>N36</f>
        <v>38146183.149999999</v>
      </c>
    </row>
    <row r="43" spans="2:18" ht="21" customHeight="1">
      <c r="D43" s="15">
        <f>D41-D42</f>
        <v>0</v>
      </c>
    </row>
    <row r="44" spans="2:18" ht="21" customHeight="1"/>
    <row r="45" spans="2:18" ht="21" customHeight="1"/>
    <row r="46" spans="2:18" ht="21" customHeight="1"/>
    <row r="47" spans="2:18" ht="21" customHeight="1"/>
    <row r="48" spans="2:18" ht="21" customHeight="1"/>
    <row r="49" ht="21" customHeight="1"/>
  </sheetData>
  <mergeCells count="34">
    <mergeCell ref="B3:N3"/>
    <mergeCell ref="B4:N4"/>
    <mergeCell ref="B23:B25"/>
    <mergeCell ref="C23:C25"/>
    <mergeCell ref="B37:C38"/>
    <mergeCell ref="B35:C36"/>
    <mergeCell ref="B32:B34"/>
    <mergeCell ref="C32:C34"/>
    <mergeCell ref="B26:B28"/>
    <mergeCell ref="C26:C28"/>
    <mergeCell ref="B5:B7"/>
    <mergeCell ref="D5:D7"/>
    <mergeCell ref="F6:F7"/>
    <mergeCell ref="G6:G7"/>
    <mergeCell ref="E6:E7"/>
    <mergeCell ref="B8:B10"/>
    <mergeCell ref="H6:H7"/>
    <mergeCell ref="I6:I7"/>
    <mergeCell ref="N6:N7"/>
    <mergeCell ref="B17:B19"/>
    <mergeCell ref="C17:C19"/>
    <mergeCell ref="B14:B16"/>
    <mergeCell ref="C14:C16"/>
    <mergeCell ref="B11:B13"/>
    <mergeCell ref="C11:C13"/>
    <mergeCell ref="J6:J7"/>
    <mergeCell ref="K6:K7"/>
    <mergeCell ref="L6:L7"/>
    <mergeCell ref="M6:M7"/>
    <mergeCell ref="B29:B31"/>
    <mergeCell ref="C29:C31"/>
    <mergeCell ref="B20:B22"/>
    <mergeCell ref="C20:C22"/>
    <mergeCell ref="C8:C10"/>
  </mergeCells>
  <phoneticPr fontId="19" type="noConversion"/>
  <printOptions horizontalCentered="1"/>
  <pageMargins left="0.39370078740157483" right="0.39370078740157483" top="0.98425196850393704" bottom="0.39370078740157483" header="0.31496062992125984" footer="0.31496062992125984"/>
  <pageSetup paperSize="9" scale="45" fitToHeight="0" orientation="landscape" horizontalDpi="4294967293" r:id="rId1"/>
  <colBreaks count="1" manualBreakCount="1">
    <brk id="15" max="1048575" man="1"/>
  </colBreaks>
  <ignoredErrors>
    <ignoredError sqref="E37:N37" formula="1"/>
    <ignoredError sqref="B20 B29 E6:M6"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98"/>
  <sheetViews>
    <sheetView workbookViewId="0">
      <selection sqref="A1:J1"/>
    </sheetView>
    <sheetView workbookViewId="1">
      <selection sqref="A1:J1"/>
    </sheetView>
  </sheetViews>
  <sheetFormatPr defaultRowHeight="15"/>
  <cols>
    <col min="1" max="1" width="25.85546875" style="142" customWidth="1"/>
    <col min="2" max="2" width="24.28515625" style="142" customWidth="1"/>
    <col min="3" max="3" width="19.42578125" style="142" customWidth="1"/>
    <col min="4" max="4" width="12.7109375" style="142" customWidth="1"/>
    <col min="5" max="5" width="13.7109375" style="142" customWidth="1"/>
    <col min="6" max="6" width="16.42578125" style="142" customWidth="1"/>
    <col min="7" max="7" width="15.85546875" style="142" customWidth="1"/>
    <col min="8" max="8" width="19.140625" style="142" customWidth="1"/>
    <col min="9" max="9" width="18.28515625" style="142" customWidth="1"/>
    <col min="10" max="10" width="21.7109375" style="142" customWidth="1"/>
    <col min="11" max="11" width="10.42578125" style="142" customWidth="1"/>
    <col min="12" max="12" width="8.28515625" style="142" customWidth="1"/>
    <col min="13" max="14" width="10.7109375" style="142" customWidth="1"/>
    <col min="15" max="15" width="13.7109375" style="142" customWidth="1"/>
    <col min="16" max="19" width="23.140625" style="142" customWidth="1"/>
    <col min="20" max="255" width="9" style="142" bestFit="1" customWidth="1"/>
    <col min="256" max="256" width="25.85546875" style="142" customWidth="1"/>
    <col min="257" max="257" width="23.140625" style="142" customWidth="1"/>
    <col min="258" max="259" width="13.7109375" style="142" customWidth="1"/>
    <col min="260" max="260" width="15.85546875" style="142" customWidth="1"/>
    <col min="261" max="263" width="13.7109375" style="142" customWidth="1"/>
    <col min="264" max="264" width="12" style="142" customWidth="1"/>
    <col min="265" max="265" width="15.85546875" style="142" customWidth="1"/>
    <col min="266" max="266" width="16" style="142" customWidth="1"/>
    <col min="267" max="267" width="10.140625" style="142" customWidth="1"/>
    <col min="268" max="268" width="8.28515625" style="142" customWidth="1"/>
    <col min="269" max="270" width="10.7109375" style="142" customWidth="1"/>
    <col min="271" max="271" width="13.7109375" style="142" customWidth="1"/>
    <col min="272" max="275" width="23.140625" style="142" customWidth="1"/>
    <col min="276" max="511" width="9" style="142" bestFit="1" customWidth="1"/>
    <col min="512" max="512" width="25.85546875" style="142" customWidth="1"/>
    <col min="513" max="513" width="23.140625" style="142" customWidth="1"/>
    <col min="514" max="515" width="13.7109375" style="142" customWidth="1"/>
    <col min="516" max="516" width="15.85546875" style="142" customWidth="1"/>
    <col min="517" max="519" width="13.7109375" style="142" customWidth="1"/>
    <col min="520" max="520" width="12" style="142" customWidth="1"/>
    <col min="521" max="521" width="15.85546875" style="142" customWidth="1"/>
    <col min="522" max="522" width="16" style="142" customWidth="1"/>
    <col min="523" max="523" width="10.140625" style="142" customWidth="1"/>
    <col min="524" max="524" width="8.28515625" style="142" customWidth="1"/>
    <col min="525" max="526" width="10.7109375" style="142" customWidth="1"/>
    <col min="527" max="527" width="13.7109375" style="142" customWidth="1"/>
    <col min="528" max="531" width="23.140625" style="142" customWidth="1"/>
    <col min="532" max="767" width="9" style="142" bestFit="1" customWidth="1"/>
    <col min="768" max="768" width="25.85546875" style="142" customWidth="1"/>
    <col min="769" max="769" width="23.140625" style="142" customWidth="1"/>
    <col min="770" max="771" width="13.7109375" style="142" customWidth="1"/>
    <col min="772" max="772" width="15.85546875" style="142" customWidth="1"/>
    <col min="773" max="775" width="13.7109375" style="142" customWidth="1"/>
    <col min="776" max="776" width="12" style="142" customWidth="1"/>
    <col min="777" max="777" width="15.85546875" style="142" customWidth="1"/>
    <col min="778" max="778" width="16" style="142" customWidth="1"/>
    <col min="779" max="779" width="10.140625" style="142" customWidth="1"/>
    <col min="780" max="780" width="8.28515625" style="142" customWidth="1"/>
    <col min="781" max="782" width="10.7109375" style="142" customWidth="1"/>
    <col min="783" max="783" width="13.7109375" style="142" customWidth="1"/>
    <col min="784" max="787" width="23.140625" style="142" customWidth="1"/>
    <col min="788" max="1023" width="9" style="142" bestFit="1" customWidth="1"/>
    <col min="1024" max="1024" width="25.85546875" style="142" customWidth="1"/>
    <col min="1025" max="1025" width="23.140625" style="142" customWidth="1"/>
    <col min="1026" max="1027" width="13.7109375" style="142" customWidth="1"/>
    <col min="1028" max="1028" width="15.85546875" style="142" customWidth="1"/>
    <col min="1029" max="1031" width="13.7109375" style="142" customWidth="1"/>
    <col min="1032" max="1032" width="12" style="142" customWidth="1"/>
    <col min="1033" max="1033" width="15.85546875" style="142" customWidth="1"/>
    <col min="1034" max="1034" width="16" style="142" customWidth="1"/>
    <col min="1035" max="1035" width="10.140625" style="142" customWidth="1"/>
    <col min="1036" max="1036" width="8.28515625" style="142" customWidth="1"/>
    <col min="1037" max="1038" width="10.7109375" style="142" customWidth="1"/>
    <col min="1039" max="1039" width="13.7109375" style="142" customWidth="1"/>
    <col min="1040" max="1043" width="23.140625" style="142" customWidth="1"/>
    <col min="1044" max="1279" width="9" style="142" bestFit="1" customWidth="1"/>
    <col min="1280" max="1280" width="25.85546875" style="142" customWidth="1"/>
    <col min="1281" max="1281" width="23.140625" style="142" customWidth="1"/>
    <col min="1282" max="1283" width="13.7109375" style="142" customWidth="1"/>
    <col min="1284" max="1284" width="15.85546875" style="142" customWidth="1"/>
    <col min="1285" max="1287" width="13.7109375" style="142" customWidth="1"/>
    <col min="1288" max="1288" width="12" style="142" customWidth="1"/>
    <col min="1289" max="1289" width="15.85546875" style="142" customWidth="1"/>
    <col min="1290" max="1290" width="16" style="142" customWidth="1"/>
    <col min="1291" max="1291" width="10.140625" style="142" customWidth="1"/>
    <col min="1292" max="1292" width="8.28515625" style="142" customWidth="1"/>
    <col min="1293" max="1294" width="10.7109375" style="142" customWidth="1"/>
    <col min="1295" max="1295" width="13.7109375" style="142" customWidth="1"/>
    <col min="1296" max="1299" width="23.140625" style="142" customWidth="1"/>
    <col min="1300" max="1535" width="9" style="142" bestFit="1" customWidth="1"/>
    <col min="1536" max="1536" width="25.85546875" style="142" customWidth="1"/>
    <col min="1537" max="1537" width="23.140625" style="142" customWidth="1"/>
    <col min="1538" max="1539" width="13.7109375" style="142" customWidth="1"/>
    <col min="1540" max="1540" width="15.85546875" style="142" customWidth="1"/>
    <col min="1541" max="1543" width="13.7109375" style="142" customWidth="1"/>
    <col min="1544" max="1544" width="12" style="142" customWidth="1"/>
    <col min="1545" max="1545" width="15.85546875" style="142" customWidth="1"/>
    <col min="1546" max="1546" width="16" style="142" customWidth="1"/>
    <col min="1547" max="1547" width="10.140625" style="142" customWidth="1"/>
    <col min="1548" max="1548" width="8.28515625" style="142" customWidth="1"/>
    <col min="1549" max="1550" width="10.7109375" style="142" customWidth="1"/>
    <col min="1551" max="1551" width="13.7109375" style="142" customWidth="1"/>
    <col min="1552" max="1555" width="23.140625" style="142" customWidth="1"/>
    <col min="1556" max="1791" width="9" style="142" bestFit="1" customWidth="1"/>
    <col min="1792" max="1792" width="25.85546875" style="142" customWidth="1"/>
    <col min="1793" max="1793" width="23.140625" style="142" customWidth="1"/>
    <col min="1794" max="1795" width="13.7109375" style="142" customWidth="1"/>
    <col min="1796" max="1796" width="15.85546875" style="142" customWidth="1"/>
    <col min="1797" max="1799" width="13.7109375" style="142" customWidth="1"/>
    <col min="1800" max="1800" width="12" style="142" customWidth="1"/>
    <col min="1801" max="1801" width="15.85546875" style="142" customWidth="1"/>
    <col min="1802" max="1802" width="16" style="142" customWidth="1"/>
    <col min="1803" max="1803" width="10.140625" style="142" customWidth="1"/>
    <col min="1804" max="1804" width="8.28515625" style="142" customWidth="1"/>
    <col min="1805" max="1806" width="10.7109375" style="142" customWidth="1"/>
    <col min="1807" max="1807" width="13.7109375" style="142" customWidth="1"/>
    <col min="1808" max="1811" width="23.140625" style="142" customWidth="1"/>
    <col min="1812" max="2047" width="9" style="142" bestFit="1" customWidth="1"/>
    <col min="2048" max="2048" width="25.85546875" style="142" customWidth="1"/>
    <col min="2049" max="2049" width="23.140625" style="142" customWidth="1"/>
    <col min="2050" max="2051" width="13.7109375" style="142" customWidth="1"/>
    <col min="2052" max="2052" width="15.85546875" style="142" customWidth="1"/>
    <col min="2053" max="2055" width="13.7109375" style="142" customWidth="1"/>
    <col min="2056" max="2056" width="12" style="142" customWidth="1"/>
    <col min="2057" max="2057" width="15.85546875" style="142" customWidth="1"/>
    <col min="2058" max="2058" width="16" style="142" customWidth="1"/>
    <col min="2059" max="2059" width="10.140625" style="142" customWidth="1"/>
    <col min="2060" max="2060" width="8.28515625" style="142" customWidth="1"/>
    <col min="2061" max="2062" width="10.7109375" style="142" customWidth="1"/>
    <col min="2063" max="2063" width="13.7109375" style="142" customWidth="1"/>
    <col min="2064" max="2067" width="23.140625" style="142" customWidth="1"/>
    <col min="2068" max="2303" width="9" style="142" bestFit="1" customWidth="1"/>
    <col min="2304" max="2304" width="25.85546875" style="142" customWidth="1"/>
    <col min="2305" max="2305" width="23.140625" style="142" customWidth="1"/>
    <col min="2306" max="2307" width="13.7109375" style="142" customWidth="1"/>
    <col min="2308" max="2308" width="15.85546875" style="142" customWidth="1"/>
    <col min="2309" max="2311" width="13.7109375" style="142" customWidth="1"/>
    <col min="2312" max="2312" width="12" style="142" customWidth="1"/>
    <col min="2313" max="2313" width="15.85546875" style="142" customWidth="1"/>
    <col min="2314" max="2314" width="16" style="142" customWidth="1"/>
    <col min="2315" max="2315" width="10.140625" style="142" customWidth="1"/>
    <col min="2316" max="2316" width="8.28515625" style="142" customWidth="1"/>
    <col min="2317" max="2318" width="10.7109375" style="142" customWidth="1"/>
    <col min="2319" max="2319" width="13.7109375" style="142" customWidth="1"/>
    <col min="2320" max="2323" width="23.140625" style="142" customWidth="1"/>
    <col min="2324" max="2559" width="9" style="142" bestFit="1" customWidth="1"/>
    <col min="2560" max="2560" width="25.85546875" style="142" customWidth="1"/>
    <col min="2561" max="2561" width="23.140625" style="142" customWidth="1"/>
    <col min="2562" max="2563" width="13.7109375" style="142" customWidth="1"/>
    <col min="2564" max="2564" width="15.85546875" style="142" customWidth="1"/>
    <col min="2565" max="2567" width="13.7109375" style="142" customWidth="1"/>
    <col min="2568" max="2568" width="12" style="142" customWidth="1"/>
    <col min="2569" max="2569" width="15.85546875" style="142" customWidth="1"/>
    <col min="2570" max="2570" width="16" style="142" customWidth="1"/>
    <col min="2571" max="2571" width="10.140625" style="142" customWidth="1"/>
    <col min="2572" max="2572" width="8.28515625" style="142" customWidth="1"/>
    <col min="2573" max="2574" width="10.7109375" style="142" customWidth="1"/>
    <col min="2575" max="2575" width="13.7109375" style="142" customWidth="1"/>
    <col min="2576" max="2579" width="23.140625" style="142" customWidth="1"/>
    <col min="2580" max="2815" width="9" style="142" bestFit="1" customWidth="1"/>
    <col min="2816" max="2816" width="25.85546875" style="142" customWidth="1"/>
    <col min="2817" max="2817" width="23.140625" style="142" customWidth="1"/>
    <col min="2818" max="2819" width="13.7109375" style="142" customWidth="1"/>
    <col min="2820" max="2820" width="15.85546875" style="142" customWidth="1"/>
    <col min="2821" max="2823" width="13.7109375" style="142" customWidth="1"/>
    <col min="2824" max="2824" width="12" style="142" customWidth="1"/>
    <col min="2825" max="2825" width="15.85546875" style="142" customWidth="1"/>
    <col min="2826" max="2826" width="16" style="142" customWidth="1"/>
    <col min="2827" max="2827" width="10.140625" style="142" customWidth="1"/>
    <col min="2828" max="2828" width="8.28515625" style="142" customWidth="1"/>
    <col min="2829" max="2830" width="10.7109375" style="142" customWidth="1"/>
    <col min="2831" max="2831" width="13.7109375" style="142" customWidth="1"/>
    <col min="2832" max="2835" width="23.140625" style="142" customWidth="1"/>
    <col min="2836" max="3071" width="9" style="142" bestFit="1" customWidth="1"/>
    <col min="3072" max="3072" width="25.85546875" style="142" customWidth="1"/>
    <col min="3073" max="3073" width="23.140625" style="142" customWidth="1"/>
    <col min="3074" max="3075" width="13.7109375" style="142" customWidth="1"/>
    <col min="3076" max="3076" width="15.85546875" style="142" customWidth="1"/>
    <col min="3077" max="3079" width="13.7109375" style="142" customWidth="1"/>
    <col min="3080" max="3080" width="12" style="142" customWidth="1"/>
    <col min="3081" max="3081" width="15.85546875" style="142" customWidth="1"/>
    <col min="3082" max="3082" width="16" style="142" customWidth="1"/>
    <col min="3083" max="3083" width="10.140625" style="142" customWidth="1"/>
    <col min="3084" max="3084" width="8.28515625" style="142" customWidth="1"/>
    <col min="3085" max="3086" width="10.7109375" style="142" customWidth="1"/>
    <col min="3087" max="3087" width="13.7109375" style="142" customWidth="1"/>
    <col min="3088" max="3091" width="23.140625" style="142" customWidth="1"/>
    <col min="3092" max="3327" width="9" style="142" bestFit="1" customWidth="1"/>
    <col min="3328" max="3328" width="25.85546875" style="142" customWidth="1"/>
    <col min="3329" max="3329" width="23.140625" style="142" customWidth="1"/>
    <col min="3330" max="3331" width="13.7109375" style="142" customWidth="1"/>
    <col min="3332" max="3332" width="15.85546875" style="142" customWidth="1"/>
    <col min="3333" max="3335" width="13.7109375" style="142" customWidth="1"/>
    <col min="3336" max="3336" width="12" style="142" customWidth="1"/>
    <col min="3337" max="3337" width="15.85546875" style="142" customWidth="1"/>
    <col min="3338" max="3338" width="16" style="142" customWidth="1"/>
    <col min="3339" max="3339" width="10.140625" style="142" customWidth="1"/>
    <col min="3340" max="3340" width="8.28515625" style="142" customWidth="1"/>
    <col min="3341" max="3342" width="10.7109375" style="142" customWidth="1"/>
    <col min="3343" max="3343" width="13.7109375" style="142" customWidth="1"/>
    <col min="3344" max="3347" width="23.140625" style="142" customWidth="1"/>
    <col min="3348" max="3583" width="9" style="142" bestFit="1" customWidth="1"/>
    <col min="3584" max="3584" width="25.85546875" style="142" customWidth="1"/>
    <col min="3585" max="3585" width="23.140625" style="142" customWidth="1"/>
    <col min="3586" max="3587" width="13.7109375" style="142" customWidth="1"/>
    <col min="3588" max="3588" width="15.85546875" style="142" customWidth="1"/>
    <col min="3589" max="3591" width="13.7109375" style="142" customWidth="1"/>
    <col min="3592" max="3592" width="12" style="142" customWidth="1"/>
    <col min="3593" max="3593" width="15.85546875" style="142" customWidth="1"/>
    <col min="3594" max="3594" width="16" style="142" customWidth="1"/>
    <col min="3595" max="3595" width="10.140625" style="142" customWidth="1"/>
    <col min="3596" max="3596" width="8.28515625" style="142" customWidth="1"/>
    <col min="3597" max="3598" width="10.7109375" style="142" customWidth="1"/>
    <col min="3599" max="3599" width="13.7109375" style="142" customWidth="1"/>
    <col min="3600" max="3603" width="23.140625" style="142" customWidth="1"/>
    <col min="3604" max="3839" width="9" style="142" bestFit="1" customWidth="1"/>
    <col min="3840" max="3840" width="25.85546875" style="142" customWidth="1"/>
    <col min="3841" max="3841" width="23.140625" style="142" customWidth="1"/>
    <col min="3842" max="3843" width="13.7109375" style="142" customWidth="1"/>
    <col min="3844" max="3844" width="15.85546875" style="142" customWidth="1"/>
    <col min="3845" max="3847" width="13.7109375" style="142" customWidth="1"/>
    <col min="3848" max="3848" width="12" style="142" customWidth="1"/>
    <col min="3849" max="3849" width="15.85546875" style="142" customWidth="1"/>
    <col min="3850" max="3850" width="16" style="142" customWidth="1"/>
    <col min="3851" max="3851" width="10.140625" style="142" customWidth="1"/>
    <col min="3852" max="3852" width="8.28515625" style="142" customWidth="1"/>
    <col min="3853" max="3854" width="10.7109375" style="142" customWidth="1"/>
    <col min="3855" max="3855" width="13.7109375" style="142" customWidth="1"/>
    <col min="3856" max="3859" width="23.140625" style="142" customWidth="1"/>
    <col min="3860" max="4095" width="9" style="142" bestFit="1" customWidth="1"/>
    <col min="4096" max="4096" width="25.85546875" style="142" customWidth="1"/>
    <col min="4097" max="4097" width="23.140625" style="142" customWidth="1"/>
    <col min="4098" max="4099" width="13.7109375" style="142" customWidth="1"/>
    <col min="4100" max="4100" width="15.85546875" style="142" customWidth="1"/>
    <col min="4101" max="4103" width="13.7109375" style="142" customWidth="1"/>
    <col min="4104" max="4104" width="12" style="142" customWidth="1"/>
    <col min="4105" max="4105" width="15.85546875" style="142" customWidth="1"/>
    <col min="4106" max="4106" width="16" style="142" customWidth="1"/>
    <col min="4107" max="4107" width="10.140625" style="142" customWidth="1"/>
    <col min="4108" max="4108" width="8.28515625" style="142" customWidth="1"/>
    <col min="4109" max="4110" width="10.7109375" style="142" customWidth="1"/>
    <col min="4111" max="4111" width="13.7109375" style="142" customWidth="1"/>
    <col min="4112" max="4115" width="23.140625" style="142" customWidth="1"/>
    <col min="4116" max="4351" width="9" style="142" bestFit="1" customWidth="1"/>
    <col min="4352" max="4352" width="25.85546875" style="142" customWidth="1"/>
    <col min="4353" max="4353" width="23.140625" style="142" customWidth="1"/>
    <col min="4354" max="4355" width="13.7109375" style="142" customWidth="1"/>
    <col min="4356" max="4356" width="15.85546875" style="142" customWidth="1"/>
    <col min="4357" max="4359" width="13.7109375" style="142" customWidth="1"/>
    <col min="4360" max="4360" width="12" style="142" customWidth="1"/>
    <col min="4361" max="4361" width="15.85546875" style="142" customWidth="1"/>
    <col min="4362" max="4362" width="16" style="142" customWidth="1"/>
    <col min="4363" max="4363" width="10.140625" style="142" customWidth="1"/>
    <col min="4364" max="4364" width="8.28515625" style="142" customWidth="1"/>
    <col min="4365" max="4366" width="10.7109375" style="142" customWidth="1"/>
    <col min="4367" max="4367" width="13.7109375" style="142" customWidth="1"/>
    <col min="4368" max="4371" width="23.140625" style="142" customWidth="1"/>
    <col min="4372" max="4607" width="9" style="142" bestFit="1" customWidth="1"/>
    <col min="4608" max="4608" width="25.85546875" style="142" customWidth="1"/>
    <col min="4609" max="4609" width="23.140625" style="142" customWidth="1"/>
    <col min="4610" max="4611" width="13.7109375" style="142" customWidth="1"/>
    <col min="4612" max="4612" width="15.85546875" style="142" customWidth="1"/>
    <col min="4613" max="4615" width="13.7109375" style="142" customWidth="1"/>
    <col min="4616" max="4616" width="12" style="142" customWidth="1"/>
    <col min="4617" max="4617" width="15.85546875" style="142" customWidth="1"/>
    <col min="4618" max="4618" width="16" style="142" customWidth="1"/>
    <col min="4619" max="4619" width="10.140625" style="142" customWidth="1"/>
    <col min="4620" max="4620" width="8.28515625" style="142" customWidth="1"/>
    <col min="4621" max="4622" width="10.7109375" style="142" customWidth="1"/>
    <col min="4623" max="4623" width="13.7109375" style="142" customWidth="1"/>
    <col min="4624" max="4627" width="23.140625" style="142" customWidth="1"/>
    <col min="4628" max="4863" width="9" style="142" bestFit="1" customWidth="1"/>
    <col min="4864" max="4864" width="25.85546875" style="142" customWidth="1"/>
    <col min="4865" max="4865" width="23.140625" style="142" customWidth="1"/>
    <col min="4866" max="4867" width="13.7109375" style="142" customWidth="1"/>
    <col min="4868" max="4868" width="15.85546875" style="142" customWidth="1"/>
    <col min="4869" max="4871" width="13.7109375" style="142" customWidth="1"/>
    <col min="4872" max="4872" width="12" style="142" customWidth="1"/>
    <col min="4873" max="4873" width="15.85546875" style="142" customWidth="1"/>
    <col min="4874" max="4874" width="16" style="142" customWidth="1"/>
    <col min="4875" max="4875" width="10.140625" style="142" customWidth="1"/>
    <col min="4876" max="4876" width="8.28515625" style="142" customWidth="1"/>
    <col min="4877" max="4878" width="10.7109375" style="142" customWidth="1"/>
    <col min="4879" max="4879" width="13.7109375" style="142" customWidth="1"/>
    <col min="4880" max="4883" width="23.140625" style="142" customWidth="1"/>
    <col min="4884" max="5119" width="9" style="142" bestFit="1" customWidth="1"/>
    <col min="5120" max="5120" width="25.85546875" style="142" customWidth="1"/>
    <col min="5121" max="5121" width="23.140625" style="142" customWidth="1"/>
    <col min="5122" max="5123" width="13.7109375" style="142" customWidth="1"/>
    <col min="5124" max="5124" width="15.85546875" style="142" customWidth="1"/>
    <col min="5125" max="5127" width="13.7109375" style="142" customWidth="1"/>
    <col min="5128" max="5128" width="12" style="142" customWidth="1"/>
    <col min="5129" max="5129" width="15.85546875" style="142" customWidth="1"/>
    <col min="5130" max="5130" width="16" style="142" customWidth="1"/>
    <col min="5131" max="5131" width="10.140625" style="142" customWidth="1"/>
    <col min="5132" max="5132" width="8.28515625" style="142" customWidth="1"/>
    <col min="5133" max="5134" width="10.7109375" style="142" customWidth="1"/>
    <col min="5135" max="5135" width="13.7109375" style="142" customWidth="1"/>
    <col min="5136" max="5139" width="23.140625" style="142" customWidth="1"/>
    <col min="5140" max="5375" width="9" style="142" bestFit="1" customWidth="1"/>
    <col min="5376" max="5376" width="25.85546875" style="142" customWidth="1"/>
    <col min="5377" max="5377" width="23.140625" style="142" customWidth="1"/>
    <col min="5378" max="5379" width="13.7109375" style="142" customWidth="1"/>
    <col min="5380" max="5380" width="15.85546875" style="142" customWidth="1"/>
    <col min="5381" max="5383" width="13.7109375" style="142" customWidth="1"/>
    <col min="5384" max="5384" width="12" style="142" customWidth="1"/>
    <col min="5385" max="5385" width="15.85546875" style="142" customWidth="1"/>
    <col min="5386" max="5386" width="16" style="142" customWidth="1"/>
    <col min="5387" max="5387" width="10.140625" style="142" customWidth="1"/>
    <col min="5388" max="5388" width="8.28515625" style="142" customWidth="1"/>
    <col min="5389" max="5390" width="10.7109375" style="142" customWidth="1"/>
    <col min="5391" max="5391" width="13.7109375" style="142" customWidth="1"/>
    <col min="5392" max="5395" width="23.140625" style="142" customWidth="1"/>
    <col min="5396" max="5631" width="9" style="142" bestFit="1" customWidth="1"/>
    <col min="5632" max="5632" width="25.85546875" style="142" customWidth="1"/>
    <col min="5633" max="5633" width="23.140625" style="142" customWidth="1"/>
    <col min="5634" max="5635" width="13.7109375" style="142" customWidth="1"/>
    <col min="5636" max="5636" width="15.85546875" style="142" customWidth="1"/>
    <col min="5637" max="5639" width="13.7109375" style="142" customWidth="1"/>
    <col min="5640" max="5640" width="12" style="142" customWidth="1"/>
    <col min="5641" max="5641" width="15.85546875" style="142" customWidth="1"/>
    <col min="5642" max="5642" width="16" style="142" customWidth="1"/>
    <col min="5643" max="5643" width="10.140625" style="142" customWidth="1"/>
    <col min="5644" max="5644" width="8.28515625" style="142" customWidth="1"/>
    <col min="5645" max="5646" width="10.7109375" style="142" customWidth="1"/>
    <col min="5647" max="5647" width="13.7109375" style="142" customWidth="1"/>
    <col min="5648" max="5651" width="23.140625" style="142" customWidth="1"/>
    <col min="5652" max="5887" width="9" style="142" bestFit="1" customWidth="1"/>
    <col min="5888" max="5888" width="25.85546875" style="142" customWidth="1"/>
    <col min="5889" max="5889" width="23.140625" style="142" customWidth="1"/>
    <col min="5890" max="5891" width="13.7109375" style="142" customWidth="1"/>
    <col min="5892" max="5892" width="15.85546875" style="142" customWidth="1"/>
    <col min="5893" max="5895" width="13.7109375" style="142" customWidth="1"/>
    <col min="5896" max="5896" width="12" style="142" customWidth="1"/>
    <col min="5897" max="5897" width="15.85546875" style="142" customWidth="1"/>
    <col min="5898" max="5898" width="16" style="142" customWidth="1"/>
    <col min="5899" max="5899" width="10.140625" style="142" customWidth="1"/>
    <col min="5900" max="5900" width="8.28515625" style="142" customWidth="1"/>
    <col min="5901" max="5902" width="10.7109375" style="142" customWidth="1"/>
    <col min="5903" max="5903" width="13.7109375" style="142" customWidth="1"/>
    <col min="5904" max="5907" width="23.140625" style="142" customWidth="1"/>
    <col min="5908" max="6143" width="9" style="142" bestFit="1" customWidth="1"/>
    <col min="6144" max="6144" width="25.85546875" style="142" customWidth="1"/>
    <col min="6145" max="6145" width="23.140625" style="142" customWidth="1"/>
    <col min="6146" max="6147" width="13.7109375" style="142" customWidth="1"/>
    <col min="6148" max="6148" width="15.85546875" style="142" customWidth="1"/>
    <col min="6149" max="6151" width="13.7109375" style="142" customWidth="1"/>
    <col min="6152" max="6152" width="12" style="142" customWidth="1"/>
    <col min="6153" max="6153" width="15.85546875" style="142" customWidth="1"/>
    <col min="6154" max="6154" width="16" style="142" customWidth="1"/>
    <col min="6155" max="6155" width="10.140625" style="142" customWidth="1"/>
    <col min="6156" max="6156" width="8.28515625" style="142" customWidth="1"/>
    <col min="6157" max="6158" width="10.7109375" style="142" customWidth="1"/>
    <col min="6159" max="6159" width="13.7109375" style="142" customWidth="1"/>
    <col min="6160" max="6163" width="23.140625" style="142" customWidth="1"/>
    <col min="6164" max="6399" width="9" style="142" bestFit="1" customWidth="1"/>
    <col min="6400" max="6400" width="25.85546875" style="142" customWidth="1"/>
    <col min="6401" max="6401" width="23.140625" style="142" customWidth="1"/>
    <col min="6402" max="6403" width="13.7109375" style="142" customWidth="1"/>
    <col min="6404" max="6404" width="15.85546875" style="142" customWidth="1"/>
    <col min="6405" max="6407" width="13.7109375" style="142" customWidth="1"/>
    <col min="6408" max="6408" width="12" style="142" customWidth="1"/>
    <col min="6409" max="6409" width="15.85546875" style="142" customWidth="1"/>
    <col min="6410" max="6410" width="16" style="142" customWidth="1"/>
    <col min="6411" max="6411" width="10.140625" style="142" customWidth="1"/>
    <col min="6412" max="6412" width="8.28515625" style="142" customWidth="1"/>
    <col min="6413" max="6414" width="10.7109375" style="142" customWidth="1"/>
    <col min="6415" max="6415" width="13.7109375" style="142" customWidth="1"/>
    <col min="6416" max="6419" width="23.140625" style="142" customWidth="1"/>
    <col min="6420" max="6655" width="9" style="142" bestFit="1" customWidth="1"/>
    <col min="6656" max="6656" width="25.85546875" style="142" customWidth="1"/>
    <col min="6657" max="6657" width="23.140625" style="142" customWidth="1"/>
    <col min="6658" max="6659" width="13.7109375" style="142" customWidth="1"/>
    <col min="6660" max="6660" width="15.85546875" style="142" customWidth="1"/>
    <col min="6661" max="6663" width="13.7109375" style="142" customWidth="1"/>
    <col min="6664" max="6664" width="12" style="142" customWidth="1"/>
    <col min="6665" max="6665" width="15.85546875" style="142" customWidth="1"/>
    <col min="6666" max="6666" width="16" style="142" customWidth="1"/>
    <col min="6667" max="6667" width="10.140625" style="142" customWidth="1"/>
    <col min="6668" max="6668" width="8.28515625" style="142" customWidth="1"/>
    <col min="6669" max="6670" width="10.7109375" style="142" customWidth="1"/>
    <col min="6671" max="6671" width="13.7109375" style="142" customWidth="1"/>
    <col min="6672" max="6675" width="23.140625" style="142" customWidth="1"/>
    <col min="6676" max="6911" width="9" style="142" bestFit="1" customWidth="1"/>
    <col min="6912" max="6912" width="25.85546875" style="142" customWidth="1"/>
    <col min="6913" max="6913" width="23.140625" style="142" customWidth="1"/>
    <col min="6914" max="6915" width="13.7109375" style="142" customWidth="1"/>
    <col min="6916" max="6916" width="15.85546875" style="142" customWidth="1"/>
    <col min="6917" max="6919" width="13.7109375" style="142" customWidth="1"/>
    <col min="6920" max="6920" width="12" style="142" customWidth="1"/>
    <col min="6921" max="6921" width="15.85546875" style="142" customWidth="1"/>
    <col min="6922" max="6922" width="16" style="142" customWidth="1"/>
    <col min="6923" max="6923" width="10.140625" style="142" customWidth="1"/>
    <col min="6924" max="6924" width="8.28515625" style="142" customWidth="1"/>
    <col min="6925" max="6926" width="10.7109375" style="142" customWidth="1"/>
    <col min="6927" max="6927" width="13.7109375" style="142" customWidth="1"/>
    <col min="6928" max="6931" width="23.140625" style="142" customWidth="1"/>
    <col min="6932" max="7167" width="9" style="142" bestFit="1" customWidth="1"/>
    <col min="7168" max="7168" width="25.85546875" style="142" customWidth="1"/>
    <col min="7169" max="7169" width="23.140625" style="142" customWidth="1"/>
    <col min="7170" max="7171" width="13.7109375" style="142" customWidth="1"/>
    <col min="7172" max="7172" width="15.85546875" style="142" customWidth="1"/>
    <col min="7173" max="7175" width="13.7109375" style="142" customWidth="1"/>
    <col min="7176" max="7176" width="12" style="142" customWidth="1"/>
    <col min="7177" max="7177" width="15.85546875" style="142" customWidth="1"/>
    <col min="7178" max="7178" width="16" style="142" customWidth="1"/>
    <col min="7179" max="7179" width="10.140625" style="142" customWidth="1"/>
    <col min="7180" max="7180" width="8.28515625" style="142" customWidth="1"/>
    <col min="7181" max="7182" width="10.7109375" style="142" customWidth="1"/>
    <col min="7183" max="7183" width="13.7109375" style="142" customWidth="1"/>
    <col min="7184" max="7187" width="23.140625" style="142" customWidth="1"/>
    <col min="7188" max="7423" width="9" style="142" bestFit="1" customWidth="1"/>
    <col min="7424" max="7424" width="25.85546875" style="142" customWidth="1"/>
    <col min="7425" max="7425" width="23.140625" style="142" customWidth="1"/>
    <col min="7426" max="7427" width="13.7109375" style="142" customWidth="1"/>
    <col min="7428" max="7428" width="15.85546875" style="142" customWidth="1"/>
    <col min="7429" max="7431" width="13.7109375" style="142" customWidth="1"/>
    <col min="7432" max="7432" width="12" style="142" customWidth="1"/>
    <col min="7433" max="7433" width="15.85546875" style="142" customWidth="1"/>
    <col min="7434" max="7434" width="16" style="142" customWidth="1"/>
    <col min="7435" max="7435" width="10.140625" style="142" customWidth="1"/>
    <col min="7436" max="7436" width="8.28515625" style="142" customWidth="1"/>
    <col min="7437" max="7438" width="10.7109375" style="142" customWidth="1"/>
    <col min="7439" max="7439" width="13.7109375" style="142" customWidth="1"/>
    <col min="7440" max="7443" width="23.140625" style="142" customWidth="1"/>
    <col min="7444" max="7679" width="9" style="142" bestFit="1" customWidth="1"/>
    <col min="7680" max="7680" width="25.85546875" style="142" customWidth="1"/>
    <col min="7681" max="7681" width="23.140625" style="142" customWidth="1"/>
    <col min="7682" max="7683" width="13.7109375" style="142" customWidth="1"/>
    <col min="7684" max="7684" width="15.85546875" style="142" customWidth="1"/>
    <col min="7685" max="7687" width="13.7109375" style="142" customWidth="1"/>
    <col min="7688" max="7688" width="12" style="142" customWidth="1"/>
    <col min="7689" max="7689" width="15.85546875" style="142" customWidth="1"/>
    <col min="7690" max="7690" width="16" style="142" customWidth="1"/>
    <col min="7691" max="7691" width="10.140625" style="142" customWidth="1"/>
    <col min="7692" max="7692" width="8.28515625" style="142" customWidth="1"/>
    <col min="7693" max="7694" width="10.7109375" style="142" customWidth="1"/>
    <col min="7695" max="7695" width="13.7109375" style="142" customWidth="1"/>
    <col min="7696" max="7699" width="23.140625" style="142" customWidth="1"/>
    <col min="7700" max="7935" width="9" style="142" bestFit="1" customWidth="1"/>
    <col min="7936" max="7936" width="25.85546875" style="142" customWidth="1"/>
    <col min="7937" max="7937" width="23.140625" style="142" customWidth="1"/>
    <col min="7938" max="7939" width="13.7109375" style="142" customWidth="1"/>
    <col min="7940" max="7940" width="15.85546875" style="142" customWidth="1"/>
    <col min="7941" max="7943" width="13.7109375" style="142" customWidth="1"/>
    <col min="7944" max="7944" width="12" style="142" customWidth="1"/>
    <col min="7945" max="7945" width="15.85546875" style="142" customWidth="1"/>
    <col min="7946" max="7946" width="16" style="142" customWidth="1"/>
    <col min="7947" max="7947" width="10.140625" style="142" customWidth="1"/>
    <col min="7948" max="7948" width="8.28515625" style="142" customWidth="1"/>
    <col min="7949" max="7950" width="10.7109375" style="142" customWidth="1"/>
    <col min="7951" max="7951" width="13.7109375" style="142" customWidth="1"/>
    <col min="7952" max="7955" width="23.140625" style="142" customWidth="1"/>
    <col min="7956" max="8191" width="9" style="142" bestFit="1" customWidth="1"/>
    <col min="8192" max="8192" width="25.85546875" style="142" customWidth="1"/>
    <col min="8193" max="8193" width="23.140625" style="142" customWidth="1"/>
    <col min="8194" max="8195" width="13.7109375" style="142" customWidth="1"/>
    <col min="8196" max="8196" width="15.85546875" style="142" customWidth="1"/>
    <col min="8197" max="8199" width="13.7109375" style="142" customWidth="1"/>
    <col min="8200" max="8200" width="12" style="142" customWidth="1"/>
    <col min="8201" max="8201" width="15.85546875" style="142" customWidth="1"/>
    <col min="8202" max="8202" width="16" style="142" customWidth="1"/>
    <col min="8203" max="8203" width="10.140625" style="142" customWidth="1"/>
    <col min="8204" max="8204" width="8.28515625" style="142" customWidth="1"/>
    <col min="8205" max="8206" width="10.7109375" style="142" customWidth="1"/>
    <col min="8207" max="8207" width="13.7109375" style="142" customWidth="1"/>
    <col min="8208" max="8211" width="23.140625" style="142" customWidth="1"/>
    <col min="8212" max="8447" width="9" style="142" bestFit="1" customWidth="1"/>
    <col min="8448" max="8448" width="25.85546875" style="142" customWidth="1"/>
    <col min="8449" max="8449" width="23.140625" style="142" customWidth="1"/>
    <col min="8450" max="8451" width="13.7109375" style="142" customWidth="1"/>
    <col min="8452" max="8452" width="15.85546875" style="142" customWidth="1"/>
    <col min="8453" max="8455" width="13.7109375" style="142" customWidth="1"/>
    <col min="8456" max="8456" width="12" style="142" customWidth="1"/>
    <col min="8457" max="8457" width="15.85546875" style="142" customWidth="1"/>
    <col min="8458" max="8458" width="16" style="142" customWidth="1"/>
    <col min="8459" max="8459" width="10.140625" style="142" customWidth="1"/>
    <col min="8460" max="8460" width="8.28515625" style="142" customWidth="1"/>
    <col min="8461" max="8462" width="10.7109375" style="142" customWidth="1"/>
    <col min="8463" max="8463" width="13.7109375" style="142" customWidth="1"/>
    <col min="8464" max="8467" width="23.140625" style="142" customWidth="1"/>
    <col min="8468" max="8703" width="9" style="142" bestFit="1" customWidth="1"/>
    <col min="8704" max="8704" width="25.85546875" style="142" customWidth="1"/>
    <col min="8705" max="8705" width="23.140625" style="142" customWidth="1"/>
    <col min="8706" max="8707" width="13.7109375" style="142" customWidth="1"/>
    <col min="8708" max="8708" width="15.85546875" style="142" customWidth="1"/>
    <col min="8709" max="8711" width="13.7109375" style="142" customWidth="1"/>
    <col min="8712" max="8712" width="12" style="142" customWidth="1"/>
    <col min="8713" max="8713" width="15.85546875" style="142" customWidth="1"/>
    <col min="8714" max="8714" width="16" style="142" customWidth="1"/>
    <col min="8715" max="8715" width="10.140625" style="142" customWidth="1"/>
    <col min="8716" max="8716" width="8.28515625" style="142" customWidth="1"/>
    <col min="8717" max="8718" width="10.7109375" style="142" customWidth="1"/>
    <col min="8719" max="8719" width="13.7109375" style="142" customWidth="1"/>
    <col min="8720" max="8723" width="23.140625" style="142" customWidth="1"/>
    <col min="8724" max="8959" width="9" style="142" bestFit="1" customWidth="1"/>
    <col min="8960" max="8960" width="25.85546875" style="142" customWidth="1"/>
    <col min="8961" max="8961" width="23.140625" style="142" customWidth="1"/>
    <col min="8962" max="8963" width="13.7109375" style="142" customWidth="1"/>
    <col min="8964" max="8964" width="15.85546875" style="142" customWidth="1"/>
    <col min="8965" max="8967" width="13.7109375" style="142" customWidth="1"/>
    <col min="8968" max="8968" width="12" style="142" customWidth="1"/>
    <col min="8969" max="8969" width="15.85546875" style="142" customWidth="1"/>
    <col min="8970" max="8970" width="16" style="142" customWidth="1"/>
    <col min="8971" max="8971" width="10.140625" style="142" customWidth="1"/>
    <col min="8972" max="8972" width="8.28515625" style="142" customWidth="1"/>
    <col min="8973" max="8974" width="10.7109375" style="142" customWidth="1"/>
    <col min="8975" max="8975" width="13.7109375" style="142" customWidth="1"/>
    <col min="8976" max="8979" width="23.140625" style="142" customWidth="1"/>
    <col min="8980" max="9215" width="9" style="142" bestFit="1" customWidth="1"/>
    <col min="9216" max="9216" width="25.85546875" style="142" customWidth="1"/>
    <col min="9217" max="9217" width="23.140625" style="142" customWidth="1"/>
    <col min="9218" max="9219" width="13.7109375" style="142" customWidth="1"/>
    <col min="9220" max="9220" width="15.85546875" style="142" customWidth="1"/>
    <col min="9221" max="9223" width="13.7109375" style="142" customWidth="1"/>
    <col min="9224" max="9224" width="12" style="142" customWidth="1"/>
    <col min="9225" max="9225" width="15.85546875" style="142" customWidth="1"/>
    <col min="9226" max="9226" width="16" style="142" customWidth="1"/>
    <col min="9227" max="9227" width="10.140625" style="142" customWidth="1"/>
    <col min="9228" max="9228" width="8.28515625" style="142" customWidth="1"/>
    <col min="9229" max="9230" width="10.7109375" style="142" customWidth="1"/>
    <col min="9231" max="9231" width="13.7109375" style="142" customWidth="1"/>
    <col min="9232" max="9235" width="23.140625" style="142" customWidth="1"/>
    <col min="9236" max="9471" width="9" style="142" bestFit="1" customWidth="1"/>
    <col min="9472" max="9472" width="25.85546875" style="142" customWidth="1"/>
    <col min="9473" max="9473" width="23.140625" style="142" customWidth="1"/>
    <col min="9474" max="9475" width="13.7109375" style="142" customWidth="1"/>
    <col min="9476" max="9476" width="15.85546875" style="142" customWidth="1"/>
    <col min="9477" max="9479" width="13.7109375" style="142" customWidth="1"/>
    <col min="9480" max="9480" width="12" style="142" customWidth="1"/>
    <col min="9481" max="9481" width="15.85546875" style="142" customWidth="1"/>
    <col min="9482" max="9482" width="16" style="142" customWidth="1"/>
    <col min="9483" max="9483" width="10.140625" style="142" customWidth="1"/>
    <col min="9484" max="9484" width="8.28515625" style="142" customWidth="1"/>
    <col min="9485" max="9486" width="10.7109375" style="142" customWidth="1"/>
    <col min="9487" max="9487" width="13.7109375" style="142" customWidth="1"/>
    <col min="9488" max="9491" width="23.140625" style="142" customWidth="1"/>
    <col min="9492" max="9727" width="9" style="142" bestFit="1" customWidth="1"/>
    <col min="9728" max="9728" width="25.85546875" style="142" customWidth="1"/>
    <col min="9729" max="9729" width="23.140625" style="142" customWidth="1"/>
    <col min="9730" max="9731" width="13.7109375" style="142" customWidth="1"/>
    <col min="9732" max="9732" width="15.85546875" style="142" customWidth="1"/>
    <col min="9733" max="9735" width="13.7109375" style="142" customWidth="1"/>
    <col min="9736" max="9736" width="12" style="142" customWidth="1"/>
    <col min="9737" max="9737" width="15.85546875" style="142" customWidth="1"/>
    <col min="9738" max="9738" width="16" style="142" customWidth="1"/>
    <col min="9739" max="9739" width="10.140625" style="142" customWidth="1"/>
    <col min="9740" max="9740" width="8.28515625" style="142" customWidth="1"/>
    <col min="9741" max="9742" width="10.7109375" style="142" customWidth="1"/>
    <col min="9743" max="9743" width="13.7109375" style="142" customWidth="1"/>
    <col min="9744" max="9747" width="23.140625" style="142" customWidth="1"/>
    <col min="9748" max="9983" width="9" style="142" bestFit="1" customWidth="1"/>
    <col min="9984" max="9984" width="25.85546875" style="142" customWidth="1"/>
    <col min="9985" max="9985" width="23.140625" style="142" customWidth="1"/>
    <col min="9986" max="9987" width="13.7109375" style="142" customWidth="1"/>
    <col min="9988" max="9988" width="15.85546875" style="142" customWidth="1"/>
    <col min="9989" max="9991" width="13.7109375" style="142" customWidth="1"/>
    <col min="9992" max="9992" width="12" style="142" customWidth="1"/>
    <col min="9993" max="9993" width="15.85546875" style="142" customWidth="1"/>
    <col min="9994" max="9994" width="16" style="142" customWidth="1"/>
    <col min="9995" max="9995" width="10.140625" style="142" customWidth="1"/>
    <col min="9996" max="9996" width="8.28515625" style="142" customWidth="1"/>
    <col min="9997" max="9998" width="10.7109375" style="142" customWidth="1"/>
    <col min="9999" max="9999" width="13.7109375" style="142" customWidth="1"/>
    <col min="10000" max="10003" width="23.140625" style="142" customWidth="1"/>
    <col min="10004" max="10239" width="9" style="142" bestFit="1" customWidth="1"/>
    <col min="10240" max="10240" width="25.85546875" style="142" customWidth="1"/>
    <col min="10241" max="10241" width="23.140625" style="142" customWidth="1"/>
    <col min="10242" max="10243" width="13.7109375" style="142" customWidth="1"/>
    <col min="10244" max="10244" width="15.85546875" style="142" customWidth="1"/>
    <col min="10245" max="10247" width="13.7109375" style="142" customWidth="1"/>
    <col min="10248" max="10248" width="12" style="142" customWidth="1"/>
    <col min="10249" max="10249" width="15.85546875" style="142" customWidth="1"/>
    <col min="10250" max="10250" width="16" style="142" customWidth="1"/>
    <col min="10251" max="10251" width="10.140625" style="142" customWidth="1"/>
    <col min="10252" max="10252" width="8.28515625" style="142" customWidth="1"/>
    <col min="10253" max="10254" width="10.7109375" style="142" customWidth="1"/>
    <col min="10255" max="10255" width="13.7109375" style="142" customWidth="1"/>
    <col min="10256" max="10259" width="23.140625" style="142" customWidth="1"/>
    <col min="10260" max="10495" width="9" style="142" bestFit="1" customWidth="1"/>
    <col min="10496" max="10496" width="25.85546875" style="142" customWidth="1"/>
    <col min="10497" max="10497" width="23.140625" style="142" customWidth="1"/>
    <col min="10498" max="10499" width="13.7109375" style="142" customWidth="1"/>
    <col min="10500" max="10500" width="15.85546875" style="142" customWidth="1"/>
    <col min="10501" max="10503" width="13.7109375" style="142" customWidth="1"/>
    <col min="10504" max="10504" width="12" style="142" customWidth="1"/>
    <col min="10505" max="10505" width="15.85546875" style="142" customWidth="1"/>
    <col min="10506" max="10506" width="16" style="142" customWidth="1"/>
    <col min="10507" max="10507" width="10.140625" style="142" customWidth="1"/>
    <col min="10508" max="10508" width="8.28515625" style="142" customWidth="1"/>
    <col min="10509" max="10510" width="10.7109375" style="142" customWidth="1"/>
    <col min="10511" max="10511" width="13.7109375" style="142" customWidth="1"/>
    <col min="10512" max="10515" width="23.140625" style="142" customWidth="1"/>
    <col min="10516" max="10751" width="9" style="142" bestFit="1" customWidth="1"/>
    <col min="10752" max="10752" width="25.85546875" style="142" customWidth="1"/>
    <col min="10753" max="10753" width="23.140625" style="142" customWidth="1"/>
    <col min="10754" max="10755" width="13.7109375" style="142" customWidth="1"/>
    <col min="10756" max="10756" width="15.85546875" style="142" customWidth="1"/>
    <col min="10757" max="10759" width="13.7109375" style="142" customWidth="1"/>
    <col min="10760" max="10760" width="12" style="142" customWidth="1"/>
    <col min="10761" max="10761" width="15.85546875" style="142" customWidth="1"/>
    <col min="10762" max="10762" width="16" style="142" customWidth="1"/>
    <col min="10763" max="10763" width="10.140625" style="142" customWidth="1"/>
    <col min="10764" max="10764" width="8.28515625" style="142" customWidth="1"/>
    <col min="10765" max="10766" width="10.7109375" style="142" customWidth="1"/>
    <col min="10767" max="10767" width="13.7109375" style="142" customWidth="1"/>
    <col min="10768" max="10771" width="23.140625" style="142" customWidth="1"/>
    <col min="10772" max="11007" width="9" style="142" bestFit="1" customWidth="1"/>
    <col min="11008" max="11008" width="25.85546875" style="142" customWidth="1"/>
    <col min="11009" max="11009" width="23.140625" style="142" customWidth="1"/>
    <col min="11010" max="11011" width="13.7109375" style="142" customWidth="1"/>
    <col min="11012" max="11012" width="15.85546875" style="142" customWidth="1"/>
    <col min="11013" max="11015" width="13.7109375" style="142" customWidth="1"/>
    <col min="11016" max="11016" width="12" style="142" customWidth="1"/>
    <col min="11017" max="11017" width="15.85546875" style="142" customWidth="1"/>
    <col min="11018" max="11018" width="16" style="142" customWidth="1"/>
    <col min="11019" max="11019" width="10.140625" style="142" customWidth="1"/>
    <col min="11020" max="11020" width="8.28515625" style="142" customWidth="1"/>
    <col min="11021" max="11022" width="10.7109375" style="142" customWidth="1"/>
    <col min="11023" max="11023" width="13.7109375" style="142" customWidth="1"/>
    <col min="11024" max="11027" width="23.140625" style="142" customWidth="1"/>
    <col min="11028" max="11263" width="9" style="142" bestFit="1" customWidth="1"/>
    <col min="11264" max="11264" width="25.85546875" style="142" customWidth="1"/>
    <col min="11265" max="11265" width="23.140625" style="142" customWidth="1"/>
    <col min="11266" max="11267" width="13.7109375" style="142" customWidth="1"/>
    <col min="11268" max="11268" width="15.85546875" style="142" customWidth="1"/>
    <col min="11269" max="11271" width="13.7109375" style="142" customWidth="1"/>
    <col min="11272" max="11272" width="12" style="142" customWidth="1"/>
    <col min="11273" max="11273" width="15.85546875" style="142" customWidth="1"/>
    <col min="11274" max="11274" width="16" style="142" customWidth="1"/>
    <col min="11275" max="11275" width="10.140625" style="142" customWidth="1"/>
    <col min="11276" max="11276" width="8.28515625" style="142" customWidth="1"/>
    <col min="11277" max="11278" width="10.7109375" style="142" customWidth="1"/>
    <col min="11279" max="11279" width="13.7109375" style="142" customWidth="1"/>
    <col min="11280" max="11283" width="23.140625" style="142" customWidth="1"/>
    <col min="11284" max="11519" width="9" style="142" bestFit="1" customWidth="1"/>
    <col min="11520" max="11520" width="25.85546875" style="142" customWidth="1"/>
    <col min="11521" max="11521" width="23.140625" style="142" customWidth="1"/>
    <col min="11522" max="11523" width="13.7109375" style="142" customWidth="1"/>
    <col min="11524" max="11524" width="15.85546875" style="142" customWidth="1"/>
    <col min="11525" max="11527" width="13.7109375" style="142" customWidth="1"/>
    <col min="11528" max="11528" width="12" style="142" customWidth="1"/>
    <col min="11529" max="11529" width="15.85546875" style="142" customWidth="1"/>
    <col min="11530" max="11530" width="16" style="142" customWidth="1"/>
    <col min="11531" max="11531" width="10.140625" style="142" customWidth="1"/>
    <col min="11532" max="11532" width="8.28515625" style="142" customWidth="1"/>
    <col min="11533" max="11534" width="10.7109375" style="142" customWidth="1"/>
    <col min="11535" max="11535" width="13.7109375" style="142" customWidth="1"/>
    <col min="11536" max="11539" width="23.140625" style="142" customWidth="1"/>
    <col min="11540" max="11775" width="9" style="142" bestFit="1" customWidth="1"/>
    <col min="11776" max="11776" width="25.85546875" style="142" customWidth="1"/>
    <col min="11777" max="11777" width="23.140625" style="142" customWidth="1"/>
    <col min="11778" max="11779" width="13.7109375" style="142" customWidth="1"/>
    <col min="11780" max="11780" width="15.85546875" style="142" customWidth="1"/>
    <col min="11781" max="11783" width="13.7109375" style="142" customWidth="1"/>
    <col min="11784" max="11784" width="12" style="142" customWidth="1"/>
    <col min="11785" max="11785" width="15.85546875" style="142" customWidth="1"/>
    <col min="11786" max="11786" width="16" style="142" customWidth="1"/>
    <col min="11787" max="11787" width="10.140625" style="142" customWidth="1"/>
    <col min="11788" max="11788" width="8.28515625" style="142" customWidth="1"/>
    <col min="11789" max="11790" width="10.7109375" style="142" customWidth="1"/>
    <col min="11791" max="11791" width="13.7109375" style="142" customWidth="1"/>
    <col min="11792" max="11795" width="23.140625" style="142" customWidth="1"/>
    <col min="11796" max="12031" width="9" style="142" bestFit="1" customWidth="1"/>
    <col min="12032" max="12032" width="25.85546875" style="142" customWidth="1"/>
    <col min="12033" max="12033" width="23.140625" style="142" customWidth="1"/>
    <col min="12034" max="12035" width="13.7109375" style="142" customWidth="1"/>
    <col min="12036" max="12036" width="15.85546875" style="142" customWidth="1"/>
    <col min="12037" max="12039" width="13.7109375" style="142" customWidth="1"/>
    <col min="12040" max="12040" width="12" style="142" customWidth="1"/>
    <col min="12041" max="12041" width="15.85546875" style="142" customWidth="1"/>
    <col min="12042" max="12042" width="16" style="142" customWidth="1"/>
    <col min="12043" max="12043" width="10.140625" style="142" customWidth="1"/>
    <col min="12044" max="12044" width="8.28515625" style="142" customWidth="1"/>
    <col min="12045" max="12046" width="10.7109375" style="142" customWidth="1"/>
    <col min="12047" max="12047" width="13.7109375" style="142" customWidth="1"/>
    <col min="12048" max="12051" width="23.140625" style="142" customWidth="1"/>
    <col min="12052" max="12287" width="9" style="142" bestFit="1" customWidth="1"/>
    <col min="12288" max="12288" width="25.85546875" style="142" customWidth="1"/>
    <col min="12289" max="12289" width="23.140625" style="142" customWidth="1"/>
    <col min="12290" max="12291" width="13.7109375" style="142" customWidth="1"/>
    <col min="12292" max="12292" width="15.85546875" style="142" customWidth="1"/>
    <col min="12293" max="12295" width="13.7109375" style="142" customWidth="1"/>
    <col min="12296" max="12296" width="12" style="142" customWidth="1"/>
    <col min="12297" max="12297" width="15.85546875" style="142" customWidth="1"/>
    <col min="12298" max="12298" width="16" style="142" customWidth="1"/>
    <col min="12299" max="12299" width="10.140625" style="142" customWidth="1"/>
    <col min="12300" max="12300" width="8.28515625" style="142" customWidth="1"/>
    <col min="12301" max="12302" width="10.7109375" style="142" customWidth="1"/>
    <col min="12303" max="12303" width="13.7109375" style="142" customWidth="1"/>
    <col min="12304" max="12307" width="23.140625" style="142" customWidth="1"/>
    <col min="12308" max="12543" width="9" style="142" bestFit="1" customWidth="1"/>
    <col min="12544" max="12544" width="25.85546875" style="142" customWidth="1"/>
    <col min="12545" max="12545" width="23.140625" style="142" customWidth="1"/>
    <col min="12546" max="12547" width="13.7109375" style="142" customWidth="1"/>
    <col min="12548" max="12548" width="15.85546875" style="142" customWidth="1"/>
    <col min="12549" max="12551" width="13.7109375" style="142" customWidth="1"/>
    <col min="12552" max="12552" width="12" style="142" customWidth="1"/>
    <col min="12553" max="12553" width="15.85546875" style="142" customWidth="1"/>
    <col min="12554" max="12554" width="16" style="142" customWidth="1"/>
    <col min="12555" max="12555" width="10.140625" style="142" customWidth="1"/>
    <col min="12556" max="12556" width="8.28515625" style="142" customWidth="1"/>
    <col min="12557" max="12558" width="10.7109375" style="142" customWidth="1"/>
    <col min="12559" max="12559" width="13.7109375" style="142" customWidth="1"/>
    <col min="12560" max="12563" width="23.140625" style="142" customWidth="1"/>
    <col min="12564" max="12799" width="9" style="142" bestFit="1" customWidth="1"/>
    <col min="12800" max="12800" width="25.85546875" style="142" customWidth="1"/>
    <col min="12801" max="12801" width="23.140625" style="142" customWidth="1"/>
    <col min="12802" max="12803" width="13.7109375" style="142" customWidth="1"/>
    <col min="12804" max="12804" width="15.85546875" style="142" customWidth="1"/>
    <col min="12805" max="12807" width="13.7109375" style="142" customWidth="1"/>
    <col min="12808" max="12808" width="12" style="142" customWidth="1"/>
    <col min="12809" max="12809" width="15.85546875" style="142" customWidth="1"/>
    <col min="12810" max="12810" width="16" style="142" customWidth="1"/>
    <col min="12811" max="12811" width="10.140625" style="142" customWidth="1"/>
    <col min="12812" max="12812" width="8.28515625" style="142" customWidth="1"/>
    <col min="12813" max="12814" width="10.7109375" style="142" customWidth="1"/>
    <col min="12815" max="12815" width="13.7109375" style="142" customWidth="1"/>
    <col min="12816" max="12819" width="23.140625" style="142" customWidth="1"/>
    <col min="12820" max="13055" width="9" style="142" bestFit="1" customWidth="1"/>
    <col min="13056" max="13056" width="25.85546875" style="142" customWidth="1"/>
    <col min="13057" max="13057" width="23.140625" style="142" customWidth="1"/>
    <col min="13058" max="13059" width="13.7109375" style="142" customWidth="1"/>
    <col min="13060" max="13060" width="15.85546875" style="142" customWidth="1"/>
    <col min="13061" max="13063" width="13.7109375" style="142" customWidth="1"/>
    <col min="13064" max="13064" width="12" style="142" customWidth="1"/>
    <col min="13065" max="13065" width="15.85546875" style="142" customWidth="1"/>
    <col min="13066" max="13066" width="16" style="142" customWidth="1"/>
    <col min="13067" max="13067" width="10.140625" style="142" customWidth="1"/>
    <col min="13068" max="13068" width="8.28515625" style="142" customWidth="1"/>
    <col min="13069" max="13070" width="10.7109375" style="142" customWidth="1"/>
    <col min="13071" max="13071" width="13.7109375" style="142" customWidth="1"/>
    <col min="13072" max="13075" width="23.140625" style="142" customWidth="1"/>
    <col min="13076" max="13311" width="9" style="142" bestFit="1" customWidth="1"/>
    <col min="13312" max="13312" width="25.85546875" style="142" customWidth="1"/>
    <col min="13313" max="13313" width="23.140625" style="142" customWidth="1"/>
    <col min="13314" max="13315" width="13.7109375" style="142" customWidth="1"/>
    <col min="13316" max="13316" width="15.85546875" style="142" customWidth="1"/>
    <col min="13317" max="13319" width="13.7109375" style="142" customWidth="1"/>
    <col min="13320" max="13320" width="12" style="142" customWidth="1"/>
    <col min="13321" max="13321" width="15.85546875" style="142" customWidth="1"/>
    <col min="13322" max="13322" width="16" style="142" customWidth="1"/>
    <col min="13323" max="13323" width="10.140625" style="142" customWidth="1"/>
    <col min="13324" max="13324" width="8.28515625" style="142" customWidth="1"/>
    <col min="13325" max="13326" width="10.7109375" style="142" customWidth="1"/>
    <col min="13327" max="13327" width="13.7109375" style="142" customWidth="1"/>
    <col min="13328" max="13331" width="23.140625" style="142" customWidth="1"/>
    <col min="13332" max="13567" width="9" style="142" bestFit="1" customWidth="1"/>
    <col min="13568" max="13568" width="25.85546875" style="142" customWidth="1"/>
    <col min="13569" max="13569" width="23.140625" style="142" customWidth="1"/>
    <col min="13570" max="13571" width="13.7109375" style="142" customWidth="1"/>
    <col min="13572" max="13572" width="15.85546875" style="142" customWidth="1"/>
    <col min="13573" max="13575" width="13.7109375" style="142" customWidth="1"/>
    <col min="13576" max="13576" width="12" style="142" customWidth="1"/>
    <col min="13577" max="13577" width="15.85546875" style="142" customWidth="1"/>
    <col min="13578" max="13578" width="16" style="142" customWidth="1"/>
    <col min="13579" max="13579" width="10.140625" style="142" customWidth="1"/>
    <col min="13580" max="13580" width="8.28515625" style="142" customWidth="1"/>
    <col min="13581" max="13582" width="10.7109375" style="142" customWidth="1"/>
    <col min="13583" max="13583" width="13.7109375" style="142" customWidth="1"/>
    <col min="13584" max="13587" width="23.140625" style="142" customWidth="1"/>
    <col min="13588" max="13823" width="9" style="142" bestFit="1" customWidth="1"/>
    <col min="13824" max="13824" width="25.85546875" style="142" customWidth="1"/>
    <col min="13825" max="13825" width="23.140625" style="142" customWidth="1"/>
    <col min="13826" max="13827" width="13.7109375" style="142" customWidth="1"/>
    <col min="13828" max="13828" width="15.85546875" style="142" customWidth="1"/>
    <col min="13829" max="13831" width="13.7109375" style="142" customWidth="1"/>
    <col min="13832" max="13832" width="12" style="142" customWidth="1"/>
    <col min="13833" max="13833" width="15.85546875" style="142" customWidth="1"/>
    <col min="13834" max="13834" width="16" style="142" customWidth="1"/>
    <col min="13835" max="13835" width="10.140625" style="142" customWidth="1"/>
    <col min="13836" max="13836" width="8.28515625" style="142" customWidth="1"/>
    <col min="13837" max="13838" width="10.7109375" style="142" customWidth="1"/>
    <col min="13839" max="13839" width="13.7109375" style="142" customWidth="1"/>
    <col min="13840" max="13843" width="23.140625" style="142" customWidth="1"/>
    <col min="13844" max="14079" width="9" style="142" bestFit="1" customWidth="1"/>
    <col min="14080" max="14080" width="25.85546875" style="142" customWidth="1"/>
    <col min="14081" max="14081" width="23.140625" style="142" customWidth="1"/>
    <col min="14082" max="14083" width="13.7109375" style="142" customWidth="1"/>
    <col min="14084" max="14084" width="15.85546875" style="142" customWidth="1"/>
    <col min="14085" max="14087" width="13.7109375" style="142" customWidth="1"/>
    <col min="14088" max="14088" width="12" style="142" customWidth="1"/>
    <col min="14089" max="14089" width="15.85546875" style="142" customWidth="1"/>
    <col min="14090" max="14090" width="16" style="142" customWidth="1"/>
    <col min="14091" max="14091" width="10.140625" style="142" customWidth="1"/>
    <col min="14092" max="14092" width="8.28515625" style="142" customWidth="1"/>
    <col min="14093" max="14094" width="10.7109375" style="142" customWidth="1"/>
    <col min="14095" max="14095" width="13.7109375" style="142" customWidth="1"/>
    <col min="14096" max="14099" width="23.140625" style="142" customWidth="1"/>
    <col min="14100" max="14335" width="9" style="142" bestFit="1" customWidth="1"/>
    <col min="14336" max="14336" width="25.85546875" style="142" customWidth="1"/>
    <col min="14337" max="14337" width="23.140625" style="142" customWidth="1"/>
    <col min="14338" max="14339" width="13.7109375" style="142" customWidth="1"/>
    <col min="14340" max="14340" width="15.85546875" style="142" customWidth="1"/>
    <col min="14341" max="14343" width="13.7109375" style="142" customWidth="1"/>
    <col min="14344" max="14344" width="12" style="142" customWidth="1"/>
    <col min="14345" max="14345" width="15.85546875" style="142" customWidth="1"/>
    <col min="14346" max="14346" width="16" style="142" customWidth="1"/>
    <col min="14347" max="14347" width="10.140625" style="142" customWidth="1"/>
    <col min="14348" max="14348" width="8.28515625" style="142" customWidth="1"/>
    <col min="14349" max="14350" width="10.7109375" style="142" customWidth="1"/>
    <col min="14351" max="14351" width="13.7109375" style="142" customWidth="1"/>
    <col min="14352" max="14355" width="23.140625" style="142" customWidth="1"/>
    <col min="14356" max="14591" width="9" style="142" bestFit="1" customWidth="1"/>
    <col min="14592" max="14592" width="25.85546875" style="142" customWidth="1"/>
    <col min="14593" max="14593" width="23.140625" style="142" customWidth="1"/>
    <col min="14594" max="14595" width="13.7109375" style="142" customWidth="1"/>
    <col min="14596" max="14596" width="15.85546875" style="142" customWidth="1"/>
    <col min="14597" max="14599" width="13.7109375" style="142" customWidth="1"/>
    <col min="14600" max="14600" width="12" style="142" customWidth="1"/>
    <col min="14601" max="14601" width="15.85546875" style="142" customWidth="1"/>
    <col min="14602" max="14602" width="16" style="142" customWidth="1"/>
    <col min="14603" max="14603" width="10.140625" style="142" customWidth="1"/>
    <col min="14604" max="14604" width="8.28515625" style="142" customWidth="1"/>
    <col min="14605" max="14606" width="10.7109375" style="142" customWidth="1"/>
    <col min="14607" max="14607" width="13.7109375" style="142" customWidth="1"/>
    <col min="14608" max="14611" width="23.140625" style="142" customWidth="1"/>
    <col min="14612" max="14847" width="9" style="142" bestFit="1" customWidth="1"/>
    <col min="14848" max="14848" width="25.85546875" style="142" customWidth="1"/>
    <col min="14849" max="14849" width="23.140625" style="142" customWidth="1"/>
    <col min="14850" max="14851" width="13.7109375" style="142" customWidth="1"/>
    <col min="14852" max="14852" width="15.85546875" style="142" customWidth="1"/>
    <col min="14853" max="14855" width="13.7109375" style="142" customWidth="1"/>
    <col min="14856" max="14856" width="12" style="142" customWidth="1"/>
    <col min="14857" max="14857" width="15.85546875" style="142" customWidth="1"/>
    <col min="14858" max="14858" width="16" style="142" customWidth="1"/>
    <col min="14859" max="14859" width="10.140625" style="142" customWidth="1"/>
    <col min="14860" max="14860" width="8.28515625" style="142" customWidth="1"/>
    <col min="14861" max="14862" width="10.7109375" style="142" customWidth="1"/>
    <col min="14863" max="14863" width="13.7109375" style="142" customWidth="1"/>
    <col min="14864" max="14867" width="23.140625" style="142" customWidth="1"/>
    <col min="14868" max="15103" width="9" style="142" bestFit="1" customWidth="1"/>
    <col min="15104" max="15104" width="25.85546875" style="142" customWidth="1"/>
    <col min="15105" max="15105" width="23.140625" style="142" customWidth="1"/>
    <col min="15106" max="15107" width="13.7109375" style="142" customWidth="1"/>
    <col min="15108" max="15108" width="15.85546875" style="142" customWidth="1"/>
    <col min="15109" max="15111" width="13.7109375" style="142" customWidth="1"/>
    <col min="15112" max="15112" width="12" style="142" customWidth="1"/>
    <col min="15113" max="15113" width="15.85546875" style="142" customWidth="1"/>
    <col min="15114" max="15114" width="16" style="142" customWidth="1"/>
    <col min="15115" max="15115" width="10.140625" style="142" customWidth="1"/>
    <col min="15116" max="15116" width="8.28515625" style="142" customWidth="1"/>
    <col min="15117" max="15118" width="10.7109375" style="142" customWidth="1"/>
    <col min="15119" max="15119" width="13.7109375" style="142" customWidth="1"/>
    <col min="15120" max="15123" width="23.140625" style="142" customWidth="1"/>
    <col min="15124" max="15359" width="9" style="142" bestFit="1" customWidth="1"/>
    <col min="15360" max="15360" width="25.85546875" style="142" customWidth="1"/>
    <col min="15361" max="15361" width="23.140625" style="142" customWidth="1"/>
    <col min="15362" max="15363" width="13.7109375" style="142" customWidth="1"/>
    <col min="15364" max="15364" width="15.85546875" style="142" customWidth="1"/>
    <col min="15365" max="15367" width="13.7109375" style="142" customWidth="1"/>
    <col min="15368" max="15368" width="12" style="142" customWidth="1"/>
    <col min="15369" max="15369" width="15.85546875" style="142" customWidth="1"/>
    <col min="15370" max="15370" width="16" style="142" customWidth="1"/>
    <col min="15371" max="15371" width="10.140625" style="142" customWidth="1"/>
    <col min="15372" max="15372" width="8.28515625" style="142" customWidth="1"/>
    <col min="15373" max="15374" width="10.7109375" style="142" customWidth="1"/>
    <col min="15375" max="15375" width="13.7109375" style="142" customWidth="1"/>
    <col min="15376" max="15379" width="23.140625" style="142" customWidth="1"/>
    <col min="15380" max="15615" width="9" style="142" bestFit="1" customWidth="1"/>
    <col min="15616" max="15616" width="25.85546875" style="142" customWidth="1"/>
    <col min="15617" max="15617" width="23.140625" style="142" customWidth="1"/>
    <col min="15618" max="15619" width="13.7109375" style="142" customWidth="1"/>
    <col min="15620" max="15620" width="15.85546875" style="142" customWidth="1"/>
    <col min="15621" max="15623" width="13.7109375" style="142" customWidth="1"/>
    <col min="15624" max="15624" width="12" style="142" customWidth="1"/>
    <col min="15625" max="15625" width="15.85546875" style="142" customWidth="1"/>
    <col min="15626" max="15626" width="16" style="142" customWidth="1"/>
    <col min="15627" max="15627" width="10.140625" style="142" customWidth="1"/>
    <col min="15628" max="15628" width="8.28515625" style="142" customWidth="1"/>
    <col min="15629" max="15630" width="10.7109375" style="142" customWidth="1"/>
    <col min="15631" max="15631" width="13.7109375" style="142" customWidth="1"/>
    <col min="15632" max="15635" width="23.140625" style="142" customWidth="1"/>
    <col min="15636" max="15871" width="9" style="142" bestFit="1" customWidth="1"/>
    <col min="15872" max="15872" width="25.85546875" style="142" customWidth="1"/>
    <col min="15873" max="15873" width="23.140625" style="142" customWidth="1"/>
    <col min="15874" max="15875" width="13.7109375" style="142" customWidth="1"/>
    <col min="15876" max="15876" width="15.85546875" style="142" customWidth="1"/>
    <col min="15877" max="15879" width="13.7109375" style="142" customWidth="1"/>
    <col min="15880" max="15880" width="12" style="142" customWidth="1"/>
    <col min="15881" max="15881" width="15.85546875" style="142" customWidth="1"/>
    <col min="15882" max="15882" width="16" style="142" customWidth="1"/>
    <col min="15883" max="15883" width="10.140625" style="142" customWidth="1"/>
    <col min="15884" max="15884" width="8.28515625" style="142" customWidth="1"/>
    <col min="15885" max="15886" width="10.7109375" style="142" customWidth="1"/>
    <col min="15887" max="15887" width="13.7109375" style="142" customWidth="1"/>
    <col min="15888" max="15891" width="23.140625" style="142" customWidth="1"/>
    <col min="15892" max="16127" width="9" style="142" bestFit="1" customWidth="1"/>
    <col min="16128" max="16128" width="25.85546875" style="142" customWidth="1"/>
    <col min="16129" max="16129" width="23.140625" style="142" customWidth="1"/>
    <col min="16130" max="16131" width="13.7109375" style="142" customWidth="1"/>
    <col min="16132" max="16132" width="15.85546875" style="142" customWidth="1"/>
    <col min="16133" max="16135" width="13.7109375" style="142" customWidth="1"/>
    <col min="16136" max="16136" width="12" style="142" customWidth="1"/>
    <col min="16137" max="16137" width="15.85546875" style="142" customWidth="1"/>
    <col min="16138" max="16138" width="16" style="142" customWidth="1"/>
    <col min="16139" max="16139" width="10.140625" style="142" customWidth="1"/>
    <col min="16140" max="16140" width="8.28515625" style="142" customWidth="1"/>
    <col min="16141" max="16142" width="10.7109375" style="142" customWidth="1"/>
    <col min="16143" max="16143" width="13.7109375" style="142" customWidth="1"/>
    <col min="16144" max="16147" width="23.140625" style="142" customWidth="1"/>
    <col min="16148" max="16384" width="9.140625" style="142"/>
  </cols>
  <sheetData>
    <row r="1" spans="1:10" s="143" customFormat="1">
      <c r="A1" s="725" t="str">
        <f>'RESUMO_ORÇ_S DESON'!A7:H7</f>
        <v>Orçamento: Projeto Executivo para Implantação e Pavimentação da Rodovia PE-044 (Versão Onerada)</v>
      </c>
      <c r="B1" s="726"/>
      <c r="C1" s="726"/>
      <c r="D1" s="726"/>
      <c r="E1" s="726"/>
      <c r="F1" s="726"/>
      <c r="G1" s="726"/>
      <c r="H1" s="726"/>
      <c r="I1" s="726"/>
      <c r="J1" s="727"/>
    </row>
    <row r="2" spans="1:10" s="143" customFormat="1">
      <c r="A2" s="457"/>
      <c r="B2" s="458"/>
      <c r="C2" s="458"/>
      <c r="D2" s="458"/>
      <c r="E2" s="458"/>
      <c r="F2" s="458"/>
      <c r="G2" s="458"/>
      <c r="H2" s="458"/>
      <c r="I2" s="458"/>
      <c r="J2" s="459"/>
    </row>
    <row r="3" spans="1:10" s="143" customFormat="1">
      <c r="A3" s="457"/>
      <c r="B3" s="458"/>
      <c r="C3" s="458"/>
      <c r="D3" s="458"/>
      <c r="E3" s="458"/>
      <c r="F3" s="458"/>
      <c r="G3" s="458"/>
      <c r="H3" s="458"/>
      <c r="I3" s="458"/>
      <c r="J3" s="459"/>
    </row>
    <row r="4" spans="1:10" s="143" customFormat="1" ht="15.75" thickBot="1">
      <c r="A4" s="728" t="s">
        <v>815</v>
      </c>
      <c r="B4" s="729"/>
      <c r="C4" s="729"/>
      <c r="D4" s="729"/>
      <c r="E4" s="729"/>
      <c r="F4" s="729"/>
      <c r="G4" s="729"/>
      <c r="H4" s="729"/>
      <c r="I4" s="729"/>
      <c r="J4" s="730"/>
    </row>
    <row r="5" spans="1:10" s="144" customFormat="1" ht="14.25">
      <c r="A5" s="731" t="s">
        <v>375</v>
      </c>
      <c r="B5" s="731"/>
      <c r="C5" s="731"/>
      <c r="D5" s="731"/>
      <c r="E5" s="731"/>
      <c r="F5" s="731"/>
      <c r="G5" s="731"/>
      <c r="H5" s="731"/>
      <c r="I5" s="731"/>
      <c r="J5" s="731"/>
    </row>
    <row r="6" spans="1:10" s="144" customFormat="1" ht="14.25">
      <c r="A6" s="731"/>
      <c r="B6" s="731"/>
      <c r="C6" s="731"/>
      <c r="D6" s="731"/>
      <c r="E6" s="731"/>
      <c r="F6" s="731"/>
      <c r="G6" s="731"/>
      <c r="H6" s="731"/>
      <c r="I6" s="731"/>
      <c r="J6" s="731"/>
    </row>
    <row r="7" spans="1:10" s="144" customFormat="1" ht="14.25">
      <c r="A7" s="731"/>
      <c r="B7" s="731"/>
      <c r="C7" s="731"/>
      <c r="D7" s="731"/>
      <c r="E7" s="731"/>
      <c r="F7" s="731"/>
      <c r="G7" s="731"/>
      <c r="H7" s="731"/>
      <c r="I7" s="731"/>
      <c r="J7" s="731"/>
    </row>
    <row r="8" spans="1:10" s="144" customFormat="1" ht="14.25">
      <c r="A8" s="731"/>
      <c r="B8" s="731"/>
      <c r="C8" s="731"/>
      <c r="D8" s="731"/>
      <c r="E8" s="731"/>
      <c r="F8" s="731"/>
      <c r="G8" s="731"/>
      <c r="H8" s="731"/>
      <c r="I8" s="731"/>
      <c r="J8" s="731"/>
    </row>
    <row r="9" spans="1:10" s="144" customFormat="1" ht="14.25">
      <c r="A9" s="731"/>
      <c r="B9" s="731"/>
      <c r="C9" s="731"/>
      <c r="D9" s="731"/>
      <c r="E9" s="731"/>
      <c r="F9" s="731"/>
      <c r="G9" s="731"/>
      <c r="H9" s="731"/>
      <c r="I9" s="731"/>
      <c r="J9" s="731"/>
    </row>
    <row r="10" spans="1:10" ht="18">
      <c r="A10" s="732" t="s">
        <v>168</v>
      </c>
      <c r="B10" s="732"/>
      <c r="C10" s="732"/>
      <c r="D10" s="732"/>
      <c r="E10" s="732"/>
      <c r="F10" s="732"/>
      <c r="G10" s="732"/>
      <c r="H10" s="732"/>
      <c r="I10" s="732"/>
      <c r="J10" s="732"/>
    </row>
    <row r="11" spans="1:10" ht="15.75">
      <c r="A11" s="733" t="s">
        <v>169</v>
      </c>
      <c r="B11" s="733"/>
      <c r="C11" s="733"/>
      <c r="D11" s="733"/>
      <c r="E11" s="733"/>
      <c r="F11" s="733"/>
      <c r="G11" s="733"/>
      <c r="H11" s="733"/>
      <c r="I11" s="733"/>
      <c r="J11" s="733"/>
    </row>
    <row r="12" spans="1:10" ht="15.75">
      <c r="A12" s="147" t="s">
        <v>170</v>
      </c>
      <c r="B12" s="148"/>
      <c r="C12" s="148"/>
      <c r="D12" s="148"/>
      <c r="E12" s="148"/>
      <c r="F12" s="148"/>
      <c r="G12" s="148"/>
      <c r="H12" s="148"/>
      <c r="I12" s="148"/>
      <c r="J12" s="148"/>
    </row>
    <row r="13" spans="1:10" ht="15.75">
      <c r="A13" s="146"/>
      <c r="B13" s="146"/>
      <c r="C13" s="146"/>
      <c r="D13" s="146"/>
      <c r="E13" s="146"/>
      <c r="F13" s="146"/>
      <c r="G13" s="146"/>
      <c r="H13" s="146"/>
      <c r="I13" s="146"/>
      <c r="J13" s="146"/>
    </row>
    <row r="15" spans="1:10">
      <c r="A15" s="149"/>
      <c r="B15" s="149"/>
      <c r="C15" s="149"/>
      <c r="D15" s="149"/>
      <c r="E15" s="143"/>
      <c r="F15" s="143"/>
      <c r="G15" s="143"/>
      <c r="H15" s="143"/>
      <c r="I15" s="143"/>
      <c r="J15" s="143"/>
    </row>
    <row r="16" spans="1:10">
      <c r="A16" s="734" t="s">
        <v>171</v>
      </c>
      <c r="B16" s="735"/>
      <c r="C16" s="143"/>
      <c r="D16" s="150"/>
      <c r="E16" s="143"/>
      <c r="F16" s="143"/>
      <c r="G16" s="143"/>
      <c r="H16" s="151"/>
      <c r="I16" s="151"/>
      <c r="J16" s="151"/>
    </row>
    <row r="17" spans="1:17" ht="25.5">
      <c r="A17" s="152" t="s">
        <v>172</v>
      </c>
      <c r="B17" s="152" t="s">
        <v>173</v>
      </c>
      <c r="C17" s="143"/>
      <c r="D17" s="153"/>
      <c r="E17" s="143"/>
      <c r="F17" s="143"/>
      <c r="G17" s="143"/>
      <c r="H17" s="154"/>
      <c r="I17" s="154"/>
      <c r="J17" s="154"/>
      <c r="K17" s="154"/>
      <c r="L17" s="154"/>
      <c r="Q17" s="155"/>
    </row>
    <row r="18" spans="1:17">
      <c r="A18" s="156" t="s">
        <v>174</v>
      </c>
      <c r="B18" s="157">
        <v>29.74</v>
      </c>
      <c r="C18" s="143"/>
      <c r="D18" s="158"/>
      <c r="E18" s="143"/>
      <c r="F18" s="143"/>
      <c r="G18" s="143"/>
      <c r="K18" s="159"/>
      <c r="L18" s="159"/>
    </row>
    <row r="19" spans="1:17">
      <c r="A19" s="156" t="s">
        <v>175</v>
      </c>
      <c r="B19" s="157">
        <v>29.57</v>
      </c>
      <c r="C19" s="143"/>
      <c r="D19" s="158"/>
      <c r="E19" s="143"/>
      <c r="F19" s="143"/>
      <c r="G19" s="143"/>
      <c r="H19" s="143"/>
      <c r="I19" s="143"/>
      <c r="J19" s="143"/>
    </row>
    <row r="20" spans="1:17">
      <c r="A20" s="160" t="s">
        <v>176</v>
      </c>
      <c r="B20" s="157">
        <v>29.57</v>
      </c>
      <c r="C20" s="143"/>
      <c r="D20" s="158"/>
      <c r="E20" s="143"/>
      <c r="F20" s="143"/>
      <c r="G20" s="143"/>
      <c r="H20" s="143"/>
      <c r="I20" s="143"/>
      <c r="J20" s="143"/>
    </row>
    <row r="21" spans="1:17">
      <c r="A21" s="156" t="s">
        <v>177</v>
      </c>
      <c r="B21" s="157">
        <v>59.14</v>
      </c>
      <c r="C21" s="143"/>
      <c r="D21" s="158"/>
      <c r="E21" s="143"/>
      <c r="F21" s="143"/>
      <c r="G21" s="143"/>
      <c r="K21" s="161"/>
      <c r="L21" s="159"/>
    </row>
    <row r="22" spans="1:17">
      <c r="A22" s="162" t="s">
        <v>178</v>
      </c>
      <c r="B22" s="163">
        <v>44.36</v>
      </c>
      <c r="C22" s="143"/>
      <c r="D22" s="158"/>
      <c r="E22" s="143"/>
      <c r="F22" s="158"/>
      <c r="G22" s="143"/>
      <c r="K22" s="164"/>
      <c r="L22" s="164"/>
    </row>
    <row r="23" spans="1:17">
      <c r="A23" s="156" t="s">
        <v>179</v>
      </c>
      <c r="B23" s="157">
        <v>14.79</v>
      </c>
      <c r="C23" s="143"/>
      <c r="D23" s="165"/>
      <c r="E23" s="143"/>
      <c r="F23" s="143"/>
      <c r="G23" s="143"/>
      <c r="H23" s="143"/>
      <c r="I23" s="143"/>
      <c r="J23" s="143"/>
    </row>
    <row r="24" spans="1:17">
      <c r="A24" s="160" t="s">
        <v>180</v>
      </c>
      <c r="B24" s="157">
        <v>37.11</v>
      </c>
      <c r="C24" s="143"/>
      <c r="D24" s="158"/>
      <c r="E24" s="143"/>
      <c r="F24" s="143"/>
      <c r="G24" s="143"/>
      <c r="H24" s="143"/>
      <c r="I24" s="143"/>
      <c r="J24" s="143"/>
    </row>
    <row r="25" spans="1:17">
      <c r="A25" s="162" t="s">
        <v>181</v>
      </c>
      <c r="B25" s="163">
        <v>29.74</v>
      </c>
      <c r="C25" s="143"/>
      <c r="D25" s="158"/>
      <c r="E25" s="143"/>
      <c r="F25" s="143"/>
      <c r="G25" s="143"/>
      <c r="H25" s="143"/>
      <c r="I25" s="143"/>
      <c r="J25" s="143"/>
    </row>
    <row r="26" spans="1:17">
      <c r="A26" s="156" t="s">
        <v>182</v>
      </c>
      <c r="B26" s="157">
        <v>7.44</v>
      </c>
      <c r="C26" s="143"/>
      <c r="D26" s="165"/>
      <c r="E26" s="143"/>
      <c r="F26" s="143"/>
      <c r="G26" s="143"/>
      <c r="H26" s="143"/>
      <c r="I26" s="143"/>
      <c r="J26" s="143"/>
    </row>
    <row r="27" spans="1:17">
      <c r="A27" s="162" t="s">
        <v>183</v>
      </c>
      <c r="B27" s="163">
        <v>14.79</v>
      </c>
      <c r="C27" s="143"/>
      <c r="D27" s="158"/>
      <c r="E27" s="143"/>
      <c r="F27" s="143"/>
      <c r="G27" s="143"/>
      <c r="K27" s="161"/>
      <c r="L27" s="164"/>
    </row>
    <row r="28" spans="1:17">
      <c r="A28" s="156" t="s">
        <v>184</v>
      </c>
      <c r="B28" s="157">
        <v>11.17</v>
      </c>
      <c r="C28" s="143"/>
      <c r="D28" s="158"/>
      <c r="E28" s="143"/>
      <c r="F28" s="143"/>
      <c r="G28" s="143"/>
      <c r="H28" s="143"/>
      <c r="I28" s="143"/>
      <c r="J28" s="143"/>
    </row>
    <row r="29" spans="1:17">
      <c r="A29" s="166"/>
      <c r="B29" s="167"/>
      <c r="C29" s="143"/>
      <c r="D29" s="158"/>
      <c r="E29" s="143"/>
      <c r="F29" s="143"/>
      <c r="G29" s="143"/>
      <c r="H29" s="143"/>
      <c r="I29" s="143"/>
      <c r="J29" s="143"/>
    </row>
    <row r="30" spans="1:17">
      <c r="A30" s="168" t="s">
        <v>185</v>
      </c>
      <c r="B30" s="167"/>
      <c r="C30" s="143"/>
      <c r="D30" s="158"/>
      <c r="E30" s="143"/>
      <c r="F30" s="143"/>
      <c r="G30" s="143"/>
      <c r="H30" s="143"/>
      <c r="I30" s="143"/>
      <c r="J30" s="143"/>
    </row>
    <row r="31" spans="1:17">
      <c r="A31" s="166"/>
      <c r="B31" s="167"/>
      <c r="C31" s="143"/>
      <c r="D31" s="158"/>
      <c r="E31" s="143"/>
      <c r="F31" s="169" t="s">
        <v>186</v>
      </c>
      <c r="G31" s="143"/>
      <c r="H31" s="143"/>
      <c r="I31" s="143"/>
      <c r="J31" s="143"/>
    </row>
    <row r="32" spans="1:17" ht="15.75" thickBot="1">
      <c r="A32" s="143"/>
      <c r="B32" s="143"/>
      <c r="C32" s="143"/>
      <c r="D32" s="143"/>
      <c r="E32" s="143"/>
      <c r="F32" s="143"/>
      <c r="G32" s="143"/>
      <c r="H32" s="143"/>
      <c r="I32" s="143"/>
      <c r="J32" s="143"/>
    </row>
    <row r="33" spans="1:10" ht="15.75">
      <c r="A33" s="736" t="s">
        <v>187</v>
      </c>
      <c r="B33" s="737"/>
      <c r="C33" s="737"/>
      <c r="D33" s="737"/>
      <c r="E33" s="737"/>
      <c r="F33" s="737"/>
      <c r="G33" s="737"/>
      <c r="H33" s="737"/>
      <c r="I33" s="737"/>
      <c r="J33" s="738"/>
    </row>
    <row r="34" spans="1:10" ht="30">
      <c r="A34" s="739" t="s">
        <v>3</v>
      </c>
      <c r="B34" s="740"/>
      <c r="C34" s="740"/>
      <c r="D34" s="741"/>
      <c r="E34" s="170" t="s">
        <v>188</v>
      </c>
      <c r="F34" s="171" t="s">
        <v>130</v>
      </c>
      <c r="G34" s="171" t="s">
        <v>189</v>
      </c>
      <c r="H34" s="171" t="s">
        <v>190</v>
      </c>
      <c r="I34" s="172" t="s">
        <v>191</v>
      </c>
      <c r="J34" s="173" t="s">
        <v>192</v>
      </c>
    </row>
    <row r="35" spans="1:10">
      <c r="A35" s="174" t="str">
        <f>"Escritório e seção técnica (Área = "&amp;B18&amp;" m²)"</f>
        <v>Escritório e seção técnica (Área = 29,74 m²)</v>
      </c>
      <c r="B35" s="175"/>
      <c r="C35" s="176"/>
      <c r="D35" s="176"/>
      <c r="E35" s="177"/>
      <c r="F35" s="178"/>
      <c r="G35" s="179"/>
      <c r="H35" s="179"/>
      <c r="I35" s="179"/>
      <c r="J35" s="180"/>
    </row>
    <row r="36" spans="1:10">
      <c r="A36" s="722" t="str">
        <f>VLOOKUP(E36,[173]BANCO!A:D,2,FALSE)</f>
        <v>Contêiner com revestimento térmico, janela e banheiro - L = 2,44 m e C = 12,90 m (2 TEU)</v>
      </c>
      <c r="B36" s="723"/>
      <c r="C36" s="723"/>
      <c r="D36" s="724"/>
      <c r="E36" s="181" t="s">
        <v>193</v>
      </c>
      <c r="F36" s="182" t="s">
        <v>194</v>
      </c>
      <c r="G36" s="183">
        <v>1</v>
      </c>
      <c r="H36" s="183">
        <f>B18*G36</f>
        <v>29.74</v>
      </c>
      <c r="I36" s="184">
        <v>143119.25409999999</v>
      </c>
      <c r="J36" s="185">
        <f>I36*G36</f>
        <v>143119.25409999999</v>
      </c>
    </row>
    <row r="37" spans="1:10">
      <c r="A37" s="174" t="str">
        <f>"Almoxarifado (Área = "&amp;B19&amp;" m²)"</f>
        <v>Almoxarifado (Área = 29,57 m²)</v>
      </c>
      <c r="B37" s="175"/>
      <c r="C37" s="176"/>
      <c r="D37" s="176"/>
      <c r="E37" s="177"/>
      <c r="F37" s="178"/>
      <c r="G37" s="179"/>
      <c r="H37" s="179"/>
      <c r="I37" s="179"/>
      <c r="J37" s="180"/>
    </row>
    <row r="38" spans="1:10">
      <c r="A38" s="722" t="str">
        <f>VLOOKUP(E38,[173]BANCO!A:D,2,FALSE)</f>
        <v>Contêiner com janela - L = 4,88 m e C = 6,09 m (1 TEU duplo)</v>
      </c>
      <c r="B38" s="723"/>
      <c r="C38" s="723"/>
      <c r="D38" s="724"/>
      <c r="E38" s="186" t="s">
        <v>195</v>
      </c>
      <c r="F38" s="187" t="s">
        <v>194</v>
      </c>
      <c r="G38" s="188">
        <v>1</v>
      </c>
      <c r="H38" s="183">
        <f>B19*G38</f>
        <v>29.57</v>
      </c>
      <c r="I38" s="184">
        <v>151644.75409999999</v>
      </c>
      <c r="J38" s="189">
        <f>I38*G38</f>
        <v>151644.75409999999</v>
      </c>
    </row>
    <row r="39" spans="1:10">
      <c r="A39" s="174" t="str">
        <f>"Depósito de cimento (Área = "&amp;B20&amp;" m²)"</f>
        <v>Depósito de cimento (Área = 29,57 m²)</v>
      </c>
      <c r="B39" s="175"/>
      <c r="C39" s="176"/>
      <c r="D39" s="176"/>
      <c r="E39" s="177"/>
      <c r="F39" s="178"/>
      <c r="G39" s="179"/>
      <c r="H39" s="179"/>
      <c r="I39" s="179"/>
      <c r="J39" s="180"/>
    </row>
    <row r="40" spans="1:10">
      <c r="A40" s="722" t="str">
        <f>VLOOKUP(E40,[173]BANCO!A:D,2,FALSE)</f>
        <v>Contêiner com janela - L = 4,88 m e C = 6,09 m (1 TEU duplo)</v>
      </c>
      <c r="B40" s="723"/>
      <c r="C40" s="723"/>
      <c r="D40" s="724"/>
      <c r="E40" s="186" t="s">
        <v>195</v>
      </c>
      <c r="F40" s="187" t="s">
        <v>194</v>
      </c>
      <c r="G40" s="188">
        <v>1</v>
      </c>
      <c r="H40" s="183">
        <f>B20*G40</f>
        <v>29.57</v>
      </c>
      <c r="I40" s="184">
        <f>I38</f>
        <v>151644.75409999999</v>
      </c>
      <c r="J40" s="189">
        <f>I40*G40</f>
        <v>151644.75409999999</v>
      </c>
    </row>
    <row r="41" spans="1:10">
      <c r="A41" s="174" t="str">
        <f>"Refeitório e cozinha (Área = "&amp;B21&amp;" m²)"</f>
        <v>Refeitório e cozinha (Área = 59,14 m²)</v>
      </c>
      <c r="B41" s="175"/>
      <c r="C41" s="176"/>
      <c r="D41" s="176"/>
      <c r="E41" s="177"/>
      <c r="F41" s="178"/>
      <c r="G41" s="179"/>
      <c r="H41" s="179"/>
      <c r="I41" s="179"/>
      <c r="J41" s="180"/>
    </row>
    <row r="42" spans="1:10">
      <c r="A42" s="722" t="str">
        <f>VLOOKUP(E42,[173]BANCO!A:D,2,FALSE)</f>
        <v>Contêiner com janela e 2 banheiros - L = 4,88 m e C = 6,09 m (1 TEU duplo)</v>
      </c>
      <c r="B42" s="723"/>
      <c r="C42" s="723"/>
      <c r="D42" s="724"/>
      <c r="E42" s="181" t="s">
        <v>196</v>
      </c>
      <c r="F42" s="187" t="s">
        <v>194</v>
      </c>
      <c r="G42" s="188">
        <v>1</v>
      </c>
      <c r="H42" s="188">
        <f>29.57*G42</f>
        <v>29.57</v>
      </c>
      <c r="I42" s="184">
        <v>156659.75409999999</v>
      </c>
      <c r="J42" s="189">
        <f>I42*G42</f>
        <v>156659.75409999999</v>
      </c>
    </row>
    <row r="43" spans="1:10">
      <c r="A43" s="722" t="str">
        <f>VLOOKUP(E43,[173]BANCO!A:D,2,FALSE)</f>
        <v>Contêiner com janela - L = 4,88 m e C = 6,09 m (1 TEU duplo)</v>
      </c>
      <c r="B43" s="723"/>
      <c r="C43" s="723"/>
      <c r="D43" s="724"/>
      <c r="E43" s="181" t="s">
        <v>195</v>
      </c>
      <c r="F43" s="187" t="s">
        <v>194</v>
      </c>
      <c r="G43" s="188">
        <v>1</v>
      </c>
      <c r="H43" s="188">
        <f>29.57*G43</f>
        <v>29.57</v>
      </c>
      <c r="I43" s="184">
        <f>I40</f>
        <v>151644.75409999999</v>
      </c>
      <c r="J43" s="189">
        <f>I43*G43</f>
        <v>151644.75409999999</v>
      </c>
    </row>
    <row r="44" spans="1:10">
      <c r="A44" s="174" t="str">
        <f>"Alojamento (Área = "&amp;B22&amp;" m²)"</f>
        <v>Alojamento (Área = 44,36 m²)</v>
      </c>
      <c r="B44" s="175"/>
      <c r="C44" s="176"/>
      <c r="D44" s="176"/>
      <c r="E44" s="177"/>
      <c r="F44" s="178"/>
      <c r="G44" s="179"/>
      <c r="H44" s="179"/>
      <c r="I44" s="179"/>
      <c r="J44" s="180"/>
    </row>
    <row r="45" spans="1:10">
      <c r="A45" s="722" t="str">
        <f>VLOOKUP(E45,[173]BANCO!A:D,2,FALSE)</f>
        <v>Contêiner com revestimento térmico, janela e banheiro - L = 2,44 m e C = 6,09 m (1 TEU)</v>
      </c>
      <c r="B45" s="723"/>
      <c r="C45" s="723"/>
      <c r="D45" s="724"/>
      <c r="E45" s="190" t="s">
        <v>197</v>
      </c>
      <c r="F45" s="187" t="s">
        <v>194</v>
      </c>
      <c r="G45" s="188">
        <v>0</v>
      </c>
      <c r="H45" s="188">
        <f>(14.79*G45)</f>
        <v>0</v>
      </c>
      <c r="I45" s="184">
        <v>65025.871899999998</v>
      </c>
      <c r="J45" s="189">
        <f>I45*G45</f>
        <v>0</v>
      </c>
    </row>
    <row r="46" spans="1:10">
      <c r="A46" s="174" t="str">
        <f>"Banheiro e vestiário (Área = "&amp;B23&amp;" m²)"</f>
        <v>Banheiro e vestiário (Área = 14,79 m²)</v>
      </c>
      <c r="B46" s="175"/>
      <c r="C46" s="176"/>
      <c r="D46" s="176"/>
      <c r="E46" s="177"/>
      <c r="F46" s="178"/>
      <c r="G46" s="179"/>
      <c r="H46" s="179"/>
      <c r="I46" s="179"/>
      <c r="J46" s="180"/>
    </row>
    <row r="47" spans="1:10">
      <c r="A47" s="722" t="str">
        <f>VLOOKUP(E47,[173]BANCO!A:D,2,FALSE)</f>
        <v>Contêiner com 2 banheiros - L = 2,44 m e C = 6,09 m (1 TEU)</v>
      </c>
      <c r="B47" s="723"/>
      <c r="C47" s="723"/>
      <c r="D47" s="724"/>
      <c r="E47" s="190" t="s">
        <v>198</v>
      </c>
      <c r="F47" s="187" t="s">
        <v>194</v>
      </c>
      <c r="G47" s="188">
        <v>1</v>
      </c>
      <c r="H47" s="188">
        <f>14.79*G47</f>
        <v>14.79</v>
      </c>
      <c r="I47" s="184">
        <v>92336.799899999998</v>
      </c>
      <c r="J47" s="189">
        <f>I47*G47</f>
        <v>92336.799899999998</v>
      </c>
    </row>
    <row r="48" spans="1:10">
      <c r="A48" s="174" t="str">
        <f>"Oficina (Área = "&amp;B24&amp;" m²)"</f>
        <v>Oficina (Área = 37,11 m²)</v>
      </c>
      <c r="B48" s="175"/>
      <c r="C48" s="176"/>
      <c r="D48" s="176"/>
      <c r="E48" s="177"/>
      <c r="F48" s="178"/>
      <c r="G48" s="179"/>
      <c r="H48" s="179"/>
      <c r="I48" s="179"/>
      <c r="J48" s="180"/>
    </row>
    <row r="49" spans="1:10">
      <c r="A49" s="722" t="str">
        <f>VLOOKUP(E49,[173]BANCO!A:D,2,FALSE)</f>
        <v>Contêiner com janela - L = 2,44 m e C = 6,09 m (1 TEU)</v>
      </c>
      <c r="B49" s="723"/>
      <c r="C49" s="723"/>
      <c r="D49" s="724"/>
      <c r="E49" s="181" t="s">
        <v>199</v>
      </c>
      <c r="F49" s="191" t="s">
        <v>194</v>
      </c>
      <c r="G49" s="191">
        <v>1</v>
      </c>
      <c r="H49" s="742">
        <v>37.11</v>
      </c>
      <c r="I49" s="184">
        <v>43777.878599999996</v>
      </c>
      <c r="J49" s="189">
        <f>I49*G49</f>
        <v>43777.878599999996</v>
      </c>
    </row>
    <row r="50" spans="1:10">
      <c r="A50" s="722" t="str">
        <f>VLOOKUP(E50,[173]BANCO!A:D,2,FALSE)</f>
        <v>Contêiner com janela - L = 2,44 m e C = 4,58 m (3/4 TEU)</v>
      </c>
      <c r="B50" s="723"/>
      <c r="C50" s="723"/>
      <c r="D50" s="724"/>
      <c r="E50" s="181" t="s">
        <v>200</v>
      </c>
      <c r="F50" s="191" t="s">
        <v>194</v>
      </c>
      <c r="G50" s="191">
        <v>1</v>
      </c>
      <c r="H50" s="743"/>
      <c r="I50" s="184"/>
      <c r="J50" s="189">
        <f>I50*G50</f>
        <v>0</v>
      </c>
    </row>
    <row r="51" spans="1:10">
      <c r="A51" s="722" t="str">
        <f>VLOOKUP(E51,[173]BANCO!A:D,2,FALSE)</f>
        <v>Contêiner com janela e banheiro - L = 2,44 m e 4,58 m (3/4 TEU)</v>
      </c>
      <c r="B51" s="723"/>
      <c r="C51" s="723"/>
      <c r="D51" s="724"/>
      <c r="E51" s="181" t="s">
        <v>201</v>
      </c>
      <c r="F51" s="191" t="s">
        <v>194</v>
      </c>
      <c r="G51" s="191">
        <v>1</v>
      </c>
      <c r="H51" s="744"/>
      <c r="I51" s="184"/>
      <c r="J51" s="189">
        <f>I51*G51</f>
        <v>0</v>
      </c>
    </row>
    <row r="52" spans="1:10">
      <c r="A52" s="174" t="str">
        <f>"Ambulatório (Área = "&amp;B25&amp;" m²)"</f>
        <v>Ambulatório (Área = 29,74 m²)</v>
      </c>
      <c r="B52" s="175"/>
      <c r="C52" s="176"/>
      <c r="D52" s="176"/>
      <c r="E52" s="177"/>
      <c r="F52" s="178"/>
      <c r="G52" s="179"/>
      <c r="H52" s="179"/>
      <c r="I52" s="179"/>
      <c r="J52" s="180"/>
    </row>
    <row r="53" spans="1:10">
      <c r="A53" s="722" t="str">
        <f>VLOOKUP(E53,[173]BANCO!A:D,2,FALSE)</f>
        <v>Contêiner com revestimento térmico, janela e banheiro - L = 2,44 m e C = 12,90 m (2 TEU)</v>
      </c>
      <c r="B53" s="723"/>
      <c r="C53" s="723"/>
      <c r="D53" s="724"/>
      <c r="E53" s="186" t="s">
        <v>193</v>
      </c>
      <c r="F53" s="191" t="s">
        <v>194</v>
      </c>
      <c r="G53" s="191">
        <v>0</v>
      </c>
      <c r="H53" s="188">
        <f>29.74*G53</f>
        <v>0</v>
      </c>
      <c r="I53" s="184">
        <f>I36</f>
        <v>143119.25409999999</v>
      </c>
      <c r="J53" s="185">
        <f>I53*G53</f>
        <v>0</v>
      </c>
    </row>
    <row r="54" spans="1:10">
      <c r="A54" s="174" t="str">
        <f>"Guarita (Área = "&amp;B26&amp;" m²)"</f>
        <v>Guarita (Área = 7,44 m²)</v>
      </c>
      <c r="B54" s="175"/>
      <c r="C54" s="176"/>
      <c r="D54" s="176"/>
      <c r="E54" s="177"/>
      <c r="F54" s="178"/>
      <c r="G54" s="179"/>
      <c r="H54" s="179"/>
      <c r="I54" s="179"/>
      <c r="J54" s="180"/>
    </row>
    <row r="55" spans="1:10">
      <c r="A55" s="722" t="str">
        <f>VLOOKUP(E55,[173]BANCO!A:D,2,FALSE)</f>
        <v>Contêiner com 3 janelas para guarita - L = 2,44 m e C = 3,05 m (1/2 TEU)</v>
      </c>
      <c r="B55" s="723"/>
      <c r="C55" s="723"/>
      <c r="D55" s="724"/>
      <c r="E55" s="186" t="s">
        <v>202</v>
      </c>
      <c r="F55" s="191" t="s">
        <v>194</v>
      </c>
      <c r="G55" s="191">
        <v>1</v>
      </c>
      <c r="H55" s="188">
        <f>7.44*G55</f>
        <v>7.44</v>
      </c>
      <c r="I55" s="184">
        <v>51574.921000000002</v>
      </c>
      <c r="J55" s="189">
        <f>I55*G55</f>
        <v>51574.921000000002</v>
      </c>
    </row>
    <row r="56" spans="1:10">
      <c r="A56" s="174" t="str">
        <f>"Residência (Área = "&amp;B27&amp;" m²)"</f>
        <v>Residência (Área = 14,79 m²)</v>
      </c>
      <c r="B56" s="175"/>
      <c r="C56" s="176"/>
      <c r="D56" s="176"/>
      <c r="E56" s="177"/>
      <c r="F56" s="178"/>
      <c r="G56" s="179"/>
      <c r="H56" s="179"/>
      <c r="I56" s="179"/>
      <c r="J56" s="180"/>
    </row>
    <row r="57" spans="1:10">
      <c r="A57" s="722" t="str">
        <f>VLOOKUP(E57,[173]BANCO!A:D,2,FALSE)</f>
        <v>Contêiner com revestimento térmico, janela e banheiro - L = 2,44 m e C = 6,09 m (1 TEU)</v>
      </c>
      <c r="B57" s="723"/>
      <c r="C57" s="723"/>
      <c r="D57" s="724"/>
      <c r="E57" s="186" t="s">
        <v>197</v>
      </c>
      <c r="F57" s="191" t="s">
        <v>194</v>
      </c>
      <c r="G57" s="191">
        <v>0</v>
      </c>
      <c r="H57" s="188">
        <f>14.79*G57</f>
        <v>0</v>
      </c>
      <c r="I57" s="184">
        <f>I45</f>
        <v>65025.871899999998</v>
      </c>
      <c r="J57" s="189">
        <f>I57*G57</f>
        <v>0</v>
      </c>
    </row>
    <row r="58" spans="1:10">
      <c r="A58" s="174" t="str">
        <f>"Laboratório (Área = "&amp;B28&amp;" m²)"</f>
        <v>Laboratório (Área = 11,17 m²)</v>
      </c>
      <c r="B58" s="175"/>
      <c r="C58" s="176"/>
      <c r="D58" s="176"/>
      <c r="E58" s="177"/>
      <c r="F58" s="178"/>
      <c r="G58" s="179"/>
      <c r="H58" s="179"/>
      <c r="I58" s="179"/>
      <c r="J58" s="180"/>
    </row>
    <row r="59" spans="1:10">
      <c r="A59" s="722" t="str">
        <f>VLOOKUP(E59,[173]BANCO!A:D,2,FALSE)</f>
        <v>Contêiner com revestimento térmico, janela e banheiro - L = 2,44 m e C = 6,09 m (1 TEU)</v>
      </c>
      <c r="B59" s="723"/>
      <c r="C59" s="723"/>
      <c r="D59" s="724"/>
      <c r="E59" s="186" t="s">
        <v>197</v>
      </c>
      <c r="F59" s="191" t="s">
        <v>194</v>
      </c>
      <c r="G59" s="191">
        <v>1</v>
      </c>
      <c r="H59" s="188">
        <f>11.17*G59</f>
        <v>11.17</v>
      </c>
      <c r="I59" s="184">
        <f>I45</f>
        <v>65025.871899999998</v>
      </c>
      <c r="J59" s="189">
        <f>I59*G59</f>
        <v>65025.871899999998</v>
      </c>
    </row>
    <row r="60" spans="1:10">
      <c r="A60" s="722"/>
      <c r="B60" s="723"/>
      <c r="C60" s="723"/>
      <c r="D60" s="724"/>
      <c r="E60" s="187"/>
      <c r="F60" s="188"/>
      <c r="G60" s="188"/>
      <c r="H60" s="183"/>
      <c r="I60" s="192"/>
      <c r="J60" s="193"/>
    </row>
    <row r="61" spans="1:10" ht="15.75" thickBot="1">
      <c r="A61" s="749" t="s">
        <v>203</v>
      </c>
      <c r="B61" s="750"/>
      <c r="C61" s="194"/>
      <c r="D61" s="195"/>
      <c r="E61" s="745" t="s">
        <v>204</v>
      </c>
      <c r="F61" s="745"/>
      <c r="G61" s="746"/>
      <c r="H61" s="197">
        <f>SUM(H36:H60)</f>
        <v>218.52999999999994</v>
      </c>
      <c r="I61" s="196" t="s">
        <v>205</v>
      </c>
      <c r="J61" s="198">
        <f>SUM(J36:J60)</f>
        <v>1007428.7419</v>
      </c>
    </row>
    <row r="62" spans="1:10">
      <c r="A62" s="199" t="s">
        <v>206</v>
      </c>
      <c r="B62" s="143"/>
      <c r="C62" s="143"/>
      <c r="D62" s="143"/>
      <c r="E62" s="143"/>
      <c r="F62" s="143"/>
      <c r="G62" s="143"/>
      <c r="H62" s="143"/>
      <c r="I62" s="143"/>
      <c r="J62" s="143"/>
    </row>
    <row r="63" spans="1:10">
      <c r="A63" s="143"/>
      <c r="B63" s="143"/>
      <c r="C63" s="143"/>
      <c r="D63" s="143"/>
      <c r="E63" s="143"/>
    </row>
    <row r="64" spans="1:10">
      <c r="A64" s="200" t="s">
        <v>207</v>
      </c>
      <c r="B64" s="143"/>
      <c r="C64" s="143"/>
      <c r="D64" s="143"/>
      <c r="E64" s="143"/>
      <c r="G64" s="200" t="s">
        <v>208</v>
      </c>
      <c r="H64" s="143"/>
      <c r="I64" s="143"/>
      <c r="J64" s="143"/>
    </row>
    <row r="65" spans="1:10">
      <c r="A65" s="143"/>
      <c r="B65" s="143"/>
      <c r="C65" s="143"/>
      <c r="D65" s="143"/>
      <c r="E65" s="143"/>
      <c r="G65" s="143"/>
      <c r="H65" s="143"/>
      <c r="I65" s="143"/>
      <c r="J65" s="143"/>
    </row>
    <row r="66" spans="1:10">
      <c r="A66" s="143"/>
      <c r="B66" s="143"/>
      <c r="C66" s="143"/>
      <c r="D66" s="143"/>
      <c r="E66" s="143"/>
      <c r="G66" s="143"/>
      <c r="H66" s="143"/>
      <c r="I66" s="143"/>
      <c r="J66" s="143"/>
    </row>
    <row r="67" spans="1:10">
      <c r="A67" s="143"/>
      <c r="B67" s="143"/>
      <c r="C67" s="143"/>
      <c r="D67" s="143"/>
      <c r="E67" s="143"/>
      <c r="G67" s="143"/>
      <c r="H67" s="143"/>
      <c r="I67" s="143"/>
      <c r="J67" s="143"/>
    </row>
    <row r="68" spans="1:10">
      <c r="A68" s="143"/>
      <c r="B68" s="143"/>
      <c r="C68" s="143"/>
      <c r="D68" s="143"/>
      <c r="E68" s="143"/>
      <c r="G68" s="143"/>
      <c r="H68" s="143"/>
      <c r="I68" s="143"/>
      <c r="J68" s="143"/>
    </row>
    <row r="69" spans="1:10">
      <c r="A69" s="143"/>
      <c r="B69" s="143"/>
      <c r="C69" s="143"/>
      <c r="D69" s="143"/>
      <c r="E69" s="143"/>
      <c r="G69" s="143"/>
      <c r="H69" s="143"/>
      <c r="I69" s="143"/>
      <c r="J69" s="143"/>
    </row>
    <row r="70" spans="1:10">
      <c r="A70" s="143"/>
      <c r="B70" s="143"/>
      <c r="C70" s="143"/>
      <c r="D70" s="143"/>
      <c r="E70" s="143"/>
      <c r="G70" s="143"/>
      <c r="H70" s="143"/>
      <c r="I70" s="143"/>
      <c r="J70" s="143"/>
    </row>
    <row r="71" spans="1:10">
      <c r="A71" s="143"/>
      <c r="B71" s="143"/>
      <c r="C71" s="143"/>
      <c r="D71" s="143"/>
      <c r="E71" s="143"/>
      <c r="G71" s="143"/>
      <c r="H71" s="143"/>
      <c r="I71" s="143"/>
      <c r="J71" s="143"/>
    </row>
    <row r="72" spans="1:10">
      <c r="A72" s="143"/>
      <c r="B72" s="143"/>
      <c r="C72" s="143"/>
      <c r="D72" s="143"/>
      <c r="E72" s="143"/>
      <c r="G72" s="143" t="s">
        <v>209</v>
      </c>
      <c r="H72" s="143"/>
      <c r="I72" s="143"/>
      <c r="J72" s="143"/>
    </row>
    <row r="73" spans="1:10">
      <c r="A73" s="143"/>
      <c r="B73" s="143"/>
      <c r="C73" s="143"/>
      <c r="D73" s="143"/>
      <c r="E73" s="143"/>
      <c r="G73" s="143" t="s">
        <v>210</v>
      </c>
      <c r="H73" s="143"/>
      <c r="I73" s="201">
        <v>0</v>
      </c>
      <c r="J73" s="143"/>
    </row>
    <row r="74" spans="1:10">
      <c r="A74" s="143"/>
      <c r="B74" s="143"/>
      <c r="C74" s="143"/>
      <c r="D74" s="143"/>
      <c r="E74" s="143"/>
      <c r="G74" s="143" t="s">
        <v>211</v>
      </c>
      <c r="H74" s="143"/>
      <c r="I74" s="201">
        <v>0</v>
      </c>
      <c r="J74" s="143"/>
    </row>
    <row r="75" spans="1:10">
      <c r="A75" s="143"/>
      <c r="B75" s="143"/>
      <c r="C75" s="143"/>
      <c r="D75" s="143"/>
      <c r="E75" s="143"/>
      <c r="G75" s="143" t="s">
        <v>212</v>
      </c>
      <c r="H75" s="143"/>
      <c r="I75" s="201">
        <v>67</v>
      </c>
      <c r="J75" s="143"/>
    </row>
    <row r="76" spans="1:10">
      <c r="A76" s="143"/>
      <c r="B76" s="143"/>
      <c r="C76" s="143"/>
      <c r="D76" s="143"/>
      <c r="E76" s="143"/>
      <c r="G76" s="143"/>
      <c r="H76" s="143"/>
      <c r="I76" s="143"/>
      <c r="J76" s="143"/>
    </row>
    <row r="77" spans="1:10">
      <c r="A77" s="202" t="s">
        <v>213</v>
      </c>
      <c r="B77" s="203">
        <v>1.1299999999999999</v>
      </c>
      <c r="C77" s="143"/>
      <c r="D77" s="143"/>
      <c r="E77" s="143"/>
      <c r="G77" s="202" t="s">
        <v>214</v>
      </c>
      <c r="H77" s="204">
        <f>1+(0.0014*I73+0.0009*I74+0.0008*I75)</f>
        <v>1.0536000000000001</v>
      </c>
      <c r="I77" s="143"/>
      <c r="J77" s="143"/>
    </row>
    <row r="78" spans="1:10">
      <c r="A78" s="143"/>
      <c r="B78" s="143"/>
      <c r="C78" s="143"/>
      <c r="D78" s="143"/>
      <c r="E78" s="143"/>
      <c r="F78" s="143"/>
      <c r="G78" s="143"/>
      <c r="H78" s="143"/>
      <c r="I78" s="143"/>
      <c r="J78" s="143"/>
    </row>
    <row r="79" spans="1:10">
      <c r="A79" s="143"/>
      <c r="B79" s="143"/>
      <c r="C79" s="143"/>
      <c r="D79" s="143"/>
      <c r="E79" s="143"/>
      <c r="F79" s="143"/>
      <c r="G79" s="143"/>
      <c r="H79" s="143"/>
      <c r="I79" s="143"/>
      <c r="J79" s="143"/>
    </row>
    <row r="80" spans="1:10">
      <c r="A80" s="747" t="s">
        <v>215</v>
      </c>
      <c r="B80" s="747"/>
      <c r="C80" s="747"/>
      <c r="D80" s="747"/>
      <c r="E80" s="747"/>
      <c r="F80" s="747"/>
      <c r="G80" s="143"/>
      <c r="H80" s="143"/>
      <c r="I80" s="143"/>
      <c r="J80" s="143"/>
    </row>
    <row r="81" spans="1:10">
      <c r="A81" s="143"/>
      <c r="B81" s="143"/>
      <c r="C81" s="143"/>
      <c r="D81" s="143"/>
      <c r="E81" s="143"/>
      <c r="F81" s="143"/>
      <c r="G81" s="143"/>
      <c r="H81" s="143"/>
      <c r="I81" s="143"/>
      <c r="J81" s="143"/>
    </row>
    <row r="82" spans="1:10">
      <c r="A82" s="143"/>
      <c r="B82" s="143"/>
      <c r="C82" s="143"/>
      <c r="D82" s="143"/>
      <c r="E82" s="143"/>
      <c r="F82" s="143"/>
      <c r="G82" s="143"/>
      <c r="H82" s="143"/>
      <c r="I82" s="143"/>
      <c r="J82" s="143"/>
    </row>
    <row r="83" spans="1:10">
      <c r="A83" s="143"/>
      <c r="B83" s="143"/>
      <c r="C83" s="143"/>
      <c r="D83" s="143"/>
      <c r="E83" s="143"/>
      <c r="F83" s="143"/>
      <c r="G83" s="143"/>
      <c r="H83" s="143"/>
      <c r="I83" s="143"/>
      <c r="J83" s="143"/>
    </row>
    <row r="84" spans="1:10">
      <c r="A84" s="143"/>
      <c r="B84" s="143"/>
      <c r="C84" s="143"/>
      <c r="D84" s="143"/>
      <c r="E84" s="143"/>
      <c r="F84" s="143"/>
      <c r="G84" s="143"/>
      <c r="H84" s="143"/>
      <c r="I84" s="143"/>
      <c r="J84" s="143"/>
    </row>
    <row r="85" spans="1:10">
      <c r="A85" s="143"/>
      <c r="B85" s="143"/>
      <c r="C85" s="143"/>
      <c r="D85" s="143"/>
      <c r="E85" s="143"/>
      <c r="F85" s="143"/>
      <c r="G85" s="143"/>
      <c r="H85" s="143"/>
      <c r="I85" s="143"/>
      <c r="J85" s="143"/>
    </row>
    <row r="86" spans="1:10">
      <c r="A86" s="143"/>
      <c r="B86" s="143"/>
      <c r="C86" s="143"/>
      <c r="D86" s="143"/>
      <c r="E86" s="143"/>
      <c r="F86" s="143"/>
      <c r="G86" s="143"/>
      <c r="H86" s="143"/>
      <c r="I86" s="143"/>
      <c r="J86" s="143"/>
    </row>
    <row r="87" spans="1:10">
      <c r="A87" s="143"/>
      <c r="B87" s="143"/>
      <c r="C87" s="143"/>
      <c r="D87" s="143"/>
      <c r="E87" s="143"/>
      <c r="F87" s="143"/>
      <c r="G87" s="143"/>
      <c r="H87" s="143"/>
      <c r="I87" s="143"/>
      <c r="J87" s="143"/>
    </row>
    <row r="88" spans="1:10" s="145" customFormat="1">
      <c r="A88" s="143"/>
      <c r="B88" s="748" t="s">
        <v>216</v>
      </c>
      <c r="C88" s="748"/>
      <c r="D88" s="748"/>
      <c r="E88" s="143"/>
      <c r="F88" s="143"/>
      <c r="G88" s="143"/>
      <c r="H88" s="143"/>
      <c r="I88" s="143"/>
      <c r="J88" s="143"/>
    </row>
    <row r="89" spans="1:10" s="145" customFormat="1" ht="25.5">
      <c r="A89" s="143"/>
      <c r="B89" s="205" t="s">
        <v>217</v>
      </c>
      <c r="C89" s="205" t="s">
        <v>218</v>
      </c>
      <c r="D89" s="205" t="s">
        <v>219</v>
      </c>
      <c r="E89" s="143"/>
      <c r="F89" s="143"/>
      <c r="G89" s="143"/>
      <c r="H89" s="143"/>
      <c r="I89" s="143"/>
      <c r="J89" s="143"/>
    </row>
    <row r="90" spans="1:10" s="145" customFormat="1">
      <c r="A90" s="143"/>
      <c r="B90" s="206">
        <f>H61</f>
        <v>218.52999999999994</v>
      </c>
      <c r="C90" s="207">
        <v>0.5</v>
      </c>
      <c r="D90" s="206">
        <f>B90/C90</f>
        <v>437.05999999999989</v>
      </c>
      <c r="E90" s="143"/>
      <c r="F90" s="143"/>
      <c r="G90" s="143"/>
      <c r="H90" s="143"/>
      <c r="I90" s="143"/>
      <c r="J90" s="143"/>
    </row>
    <row r="91" spans="1:10" s="145" customFormat="1">
      <c r="A91" s="143"/>
      <c r="B91" s="143"/>
      <c r="C91" s="143"/>
      <c r="D91" s="143"/>
      <c r="E91" s="143"/>
      <c r="F91" s="143"/>
      <c r="G91" s="143"/>
      <c r="H91" s="143"/>
      <c r="I91" s="143"/>
      <c r="J91" s="143"/>
    </row>
    <row r="92" spans="1:10" s="145" customFormat="1">
      <c r="A92" s="208" t="s">
        <v>213</v>
      </c>
      <c r="B92" s="209">
        <f>B77</f>
        <v>1.1299999999999999</v>
      </c>
      <c r="C92" s="143"/>
      <c r="D92" s="143"/>
      <c r="E92" s="143"/>
      <c r="F92" s="143"/>
      <c r="G92" s="208"/>
      <c r="H92" s="209"/>
      <c r="I92" s="143"/>
      <c r="J92" s="143"/>
    </row>
    <row r="93" spans="1:10">
      <c r="A93" s="210" t="s">
        <v>220</v>
      </c>
      <c r="B93" s="209">
        <f>H77</f>
        <v>1.0536000000000001</v>
      </c>
      <c r="C93" s="144" t="s">
        <v>221</v>
      </c>
      <c r="D93" s="211"/>
      <c r="E93" s="211"/>
      <c r="F93" s="211"/>
      <c r="G93" s="210"/>
      <c r="H93" s="212"/>
      <c r="I93" s="211"/>
      <c r="J93" s="211"/>
    </row>
    <row r="94" spans="1:10">
      <c r="A94" s="210" t="s">
        <v>222</v>
      </c>
      <c r="B94" s="213">
        <v>1780.31</v>
      </c>
      <c r="C94" s="144" t="s">
        <v>648</v>
      </c>
      <c r="D94" s="211"/>
      <c r="E94" s="211"/>
      <c r="F94" s="211"/>
      <c r="G94" s="210"/>
      <c r="H94" s="213"/>
      <c r="I94" s="211"/>
      <c r="J94" s="211"/>
    </row>
    <row r="95" spans="1:10">
      <c r="A95" s="210" t="s">
        <v>223</v>
      </c>
      <c r="B95" s="214">
        <v>0.03</v>
      </c>
      <c r="C95" s="211"/>
      <c r="D95" s="211"/>
      <c r="E95" s="211"/>
      <c r="F95" s="211"/>
      <c r="G95" s="210"/>
      <c r="H95" s="214"/>
      <c r="I95" s="211"/>
      <c r="J95" s="211"/>
    </row>
    <row r="96" spans="1:10">
      <c r="A96" s="215" t="s">
        <v>224</v>
      </c>
      <c r="B96" s="213">
        <f>1+(((12.21*2)-200)/200)</f>
        <v>0.1221000000000001</v>
      </c>
      <c r="C96" s="211"/>
      <c r="D96" s="211"/>
      <c r="E96" s="211"/>
      <c r="F96" s="211"/>
      <c r="G96" s="215"/>
      <c r="H96" s="213"/>
      <c r="I96" s="211"/>
      <c r="J96" s="211"/>
    </row>
    <row r="97" spans="1:10">
      <c r="A97" s="215"/>
      <c r="B97" s="213"/>
      <c r="C97" s="211"/>
      <c r="D97" s="211"/>
      <c r="E97" s="211"/>
      <c r="F97" s="211"/>
      <c r="G97" s="215"/>
      <c r="H97" s="213"/>
      <c r="I97" s="211"/>
      <c r="J97" s="211"/>
    </row>
    <row r="98" spans="1:10" ht="18">
      <c r="A98" s="216" t="s">
        <v>225</v>
      </c>
      <c r="B98" s="217">
        <f>((B92*B93*($J61/5))+(B95*B94*$D90))*B96</f>
        <v>32139.840037817696</v>
      </c>
      <c r="C98" s="218" t="s">
        <v>226</v>
      </c>
      <c r="D98" s="219"/>
      <c r="E98" s="219"/>
      <c r="F98" s="220"/>
      <c r="G98" s="221"/>
      <c r="H98" s="222"/>
      <c r="I98" s="144"/>
      <c r="J98" s="211"/>
    </row>
  </sheetData>
  <mergeCells count="28">
    <mergeCell ref="E61:G61"/>
    <mergeCell ref="A80:F80"/>
    <mergeCell ref="B88:D88"/>
    <mergeCell ref="A53:D53"/>
    <mergeCell ref="A55:D55"/>
    <mergeCell ref="A57:D57"/>
    <mergeCell ref="A59:D59"/>
    <mergeCell ref="A60:D60"/>
    <mergeCell ref="A61:B61"/>
    <mergeCell ref="A43:D43"/>
    <mergeCell ref="A45:D45"/>
    <mergeCell ref="A47:D47"/>
    <mergeCell ref="A49:D49"/>
    <mergeCell ref="H49:H51"/>
    <mergeCell ref="A50:D50"/>
    <mergeCell ref="A51:D51"/>
    <mergeCell ref="A42:D42"/>
    <mergeCell ref="A1:J1"/>
    <mergeCell ref="A4:J4"/>
    <mergeCell ref="A5:J9"/>
    <mergeCell ref="A10:J10"/>
    <mergeCell ref="A11:J11"/>
    <mergeCell ref="A16:B16"/>
    <mergeCell ref="A33:J33"/>
    <mergeCell ref="A34:D34"/>
    <mergeCell ref="A36:D36"/>
    <mergeCell ref="A38:D38"/>
    <mergeCell ref="A40:D40"/>
  </mergeCells>
  <printOptions horizontalCentered="1"/>
  <pageMargins left="0.70866141732283472" right="0.70866141732283472" top="0.74803149606299213" bottom="0.74803149606299213" header="0.31496062992125984" footer="0.31496062992125984"/>
  <pageSetup paperSize="9" scale="70" fitToHeight="0" orientation="landscape" r:id="rId1"/>
  <rowBreaks count="3" manualBreakCount="3">
    <brk id="32" max="9" man="1"/>
    <brk id="63" max="9" man="1"/>
    <brk id="98" max="9"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00"/>
  <sheetViews>
    <sheetView workbookViewId="0"/>
    <sheetView workbookViewId="1"/>
  </sheetViews>
  <sheetFormatPr defaultColWidth="9" defaultRowHeight="15"/>
  <cols>
    <col min="1" max="1" width="9" style="380"/>
    <col min="2" max="3" width="17.140625" style="380" customWidth="1"/>
    <col min="4" max="4" width="119" style="380" customWidth="1"/>
    <col min="5" max="5" width="16.28515625" style="380" customWidth="1"/>
    <col min="6" max="6" width="20.7109375" style="380" customWidth="1"/>
    <col min="7" max="7" width="16.28515625" style="386" customWidth="1"/>
    <col min="8" max="16" width="16.28515625" style="380" customWidth="1"/>
    <col min="17" max="19" width="9" style="380"/>
    <col min="20" max="20" width="16.7109375" style="380" customWidth="1"/>
    <col min="21" max="21" width="9" style="380"/>
    <col min="22" max="22" width="17.7109375" style="380" customWidth="1"/>
    <col min="23" max="24" width="9" style="380"/>
    <col min="25" max="25" width="18.28515625" style="380" customWidth="1"/>
    <col min="26" max="259" width="9" style="380"/>
    <col min="260" max="260" width="53.140625" style="380" customWidth="1"/>
    <col min="261" max="261" width="16.7109375" style="380" customWidth="1"/>
    <col min="262" max="262" width="16" style="380" customWidth="1"/>
    <col min="263" max="263" width="13.42578125" style="380" customWidth="1"/>
    <col min="264" max="264" width="12.7109375" style="380" customWidth="1"/>
    <col min="265" max="265" width="11" style="380" customWidth="1"/>
    <col min="266" max="266" width="12.85546875" style="380" customWidth="1"/>
    <col min="267" max="267" width="15.5703125" style="380" customWidth="1"/>
    <col min="268" max="268" width="12.85546875" style="380" customWidth="1"/>
    <col min="269" max="269" width="9" style="380"/>
    <col min="270" max="270" width="9.5703125" style="380" customWidth="1"/>
    <col min="271" max="271" width="11.42578125" style="380" customWidth="1"/>
    <col min="272" max="272" width="13" style="380" customWidth="1"/>
    <col min="273" max="515" width="9" style="380"/>
    <col min="516" max="516" width="53.140625" style="380" customWidth="1"/>
    <col min="517" max="517" width="16.7109375" style="380" customWidth="1"/>
    <col min="518" max="518" width="16" style="380" customWidth="1"/>
    <col min="519" max="519" width="13.42578125" style="380" customWidth="1"/>
    <col min="520" max="520" width="12.7109375" style="380" customWidth="1"/>
    <col min="521" max="521" width="11" style="380" customWidth="1"/>
    <col min="522" max="522" width="12.85546875" style="380" customWidth="1"/>
    <col min="523" max="523" width="15.5703125" style="380" customWidth="1"/>
    <col min="524" max="524" width="12.85546875" style="380" customWidth="1"/>
    <col min="525" max="525" width="9" style="380"/>
    <col min="526" max="526" width="9.5703125" style="380" customWidth="1"/>
    <col min="527" max="527" width="11.42578125" style="380" customWidth="1"/>
    <col min="528" max="528" width="13" style="380" customWidth="1"/>
    <col min="529" max="771" width="9" style="380"/>
    <col min="772" max="772" width="53.140625" style="380" customWidth="1"/>
    <col min="773" max="773" width="16.7109375" style="380" customWidth="1"/>
    <col min="774" max="774" width="16" style="380" customWidth="1"/>
    <col min="775" max="775" width="13.42578125" style="380" customWidth="1"/>
    <col min="776" max="776" width="12.7109375" style="380" customWidth="1"/>
    <col min="777" max="777" width="11" style="380" customWidth="1"/>
    <col min="778" max="778" width="12.85546875" style="380" customWidth="1"/>
    <col min="779" max="779" width="15.5703125" style="380" customWidth="1"/>
    <col min="780" max="780" width="12.85546875" style="380" customWidth="1"/>
    <col min="781" max="781" width="9" style="380"/>
    <col min="782" max="782" width="9.5703125" style="380" customWidth="1"/>
    <col min="783" max="783" width="11.42578125" style="380" customWidth="1"/>
    <col min="784" max="784" width="13" style="380" customWidth="1"/>
    <col min="785" max="1027" width="9" style="380"/>
    <col min="1028" max="1028" width="53.140625" style="380" customWidth="1"/>
    <col min="1029" max="1029" width="16.7109375" style="380" customWidth="1"/>
    <col min="1030" max="1030" width="16" style="380" customWidth="1"/>
    <col min="1031" max="1031" width="13.42578125" style="380" customWidth="1"/>
    <col min="1032" max="1032" width="12.7109375" style="380" customWidth="1"/>
    <col min="1033" max="1033" width="11" style="380" customWidth="1"/>
    <col min="1034" max="1034" width="12.85546875" style="380" customWidth="1"/>
    <col min="1035" max="1035" width="15.5703125" style="380" customWidth="1"/>
    <col min="1036" max="1036" width="12.85546875" style="380" customWidth="1"/>
    <col min="1037" max="1037" width="9" style="380"/>
    <col min="1038" max="1038" width="9.5703125" style="380" customWidth="1"/>
    <col min="1039" max="1039" width="11.42578125" style="380" customWidth="1"/>
    <col min="1040" max="1040" width="13" style="380" customWidth="1"/>
    <col min="1041" max="1283" width="9" style="380"/>
    <col min="1284" max="1284" width="53.140625" style="380" customWidth="1"/>
    <col min="1285" max="1285" width="16.7109375" style="380" customWidth="1"/>
    <col min="1286" max="1286" width="16" style="380" customWidth="1"/>
    <col min="1287" max="1287" width="13.42578125" style="380" customWidth="1"/>
    <col min="1288" max="1288" width="12.7109375" style="380" customWidth="1"/>
    <col min="1289" max="1289" width="11" style="380" customWidth="1"/>
    <col min="1290" max="1290" width="12.85546875" style="380" customWidth="1"/>
    <col min="1291" max="1291" width="15.5703125" style="380" customWidth="1"/>
    <col min="1292" max="1292" width="12.85546875" style="380" customWidth="1"/>
    <col min="1293" max="1293" width="9" style="380"/>
    <col min="1294" max="1294" width="9.5703125" style="380" customWidth="1"/>
    <col min="1295" max="1295" width="11.42578125" style="380" customWidth="1"/>
    <col min="1296" max="1296" width="13" style="380" customWidth="1"/>
    <col min="1297" max="1539" width="9" style="380"/>
    <col min="1540" max="1540" width="53.140625" style="380" customWidth="1"/>
    <col min="1541" max="1541" width="16.7109375" style="380" customWidth="1"/>
    <col min="1542" max="1542" width="16" style="380" customWidth="1"/>
    <col min="1543" max="1543" width="13.42578125" style="380" customWidth="1"/>
    <col min="1544" max="1544" width="12.7109375" style="380" customWidth="1"/>
    <col min="1545" max="1545" width="11" style="380" customWidth="1"/>
    <col min="1546" max="1546" width="12.85546875" style="380" customWidth="1"/>
    <col min="1547" max="1547" width="15.5703125" style="380" customWidth="1"/>
    <col min="1548" max="1548" width="12.85546875" style="380" customWidth="1"/>
    <col min="1549" max="1549" width="9" style="380"/>
    <col min="1550" max="1550" width="9.5703125" style="380" customWidth="1"/>
    <col min="1551" max="1551" width="11.42578125" style="380" customWidth="1"/>
    <col min="1552" max="1552" width="13" style="380" customWidth="1"/>
    <col min="1553" max="1795" width="9" style="380"/>
    <col min="1796" max="1796" width="53.140625" style="380" customWidth="1"/>
    <col min="1797" max="1797" width="16.7109375" style="380" customWidth="1"/>
    <col min="1798" max="1798" width="16" style="380" customWidth="1"/>
    <col min="1799" max="1799" width="13.42578125" style="380" customWidth="1"/>
    <col min="1800" max="1800" width="12.7109375" style="380" customWidth="1"/>
    <col min="1801" max="1801" width="11" style="380" customWidth="1"/>
    <col min="1802" max="1802" width="12.85546875" style="380" customWidth="1"/>
    <col min="1803" max="1803" width="15.5703125" style="380" customWidth="1"/>
    <col min="1804" max="1804" width="12.85546875" style="380" customWidth="1"/>
    <col min="1805" max="1805" width="9" style="380"/>
    <col min="1806" max="1806" width="9.5703125" style="380" customWidth="1"/>
    <col min="1807" max="1807" width="11.42578125" style="380" customWidth="1"/>
    <col min="1808" max="1808" width="13" style="380" customWidth="1"/>
    <col min="1809" max="2051" width="9" style="380"/>
    <col min="2052" max="2052" width="53.140625" style="380" customWidth="1"/>
    <col min="2053" max="2053" width="16.7109375" style="380" customWidth="1"/>
    <col min="2054" max="2054" width="16" style="380" customWidth="1"/>
    <col min="2055" max="2055" width="13.42578125" style="380" customWidth="1"/>
    <col min="2056" max="2056" width="12.7109375" style="380" customWidth="1"/>
    <col min="2057" max="2057" width="11" style="380" customWidth="1"/>
    <col min="2058" max="2058" width="12.85546875" style="380" customWidth="1"/>
    <col min="2059" max="2059" width="15.5703125" style="380" customWidth="1"/>
    <col min="2060" max="2060" width="12.85546875" style="380" customWidth="1"/>
    <col min="2061" max="2061" width="9" style="380"/>
    <col min="2062" max="2062" width="9.5703125" style="380" customWidth="1"/>
    <col min="2063" max="2063" width="11.42578125" style="380" customWidth="1"/>
    <col min="2064" max="2064" width="13" style="380" customWidth="1"/>
    <col min="2065" max="2307" width="9" style="380"/>
    <col min="2308" max="2308" width="53.140625" style="380" customWidth="1"/>
    <col min="2309" max="2309" width="16.7109375" style="380" customWidth="1"/>
    <col min="2310" max="2310" width="16" style="380" customWidth="1"/>
    <col min="2311" max="2311" width="13.42578125" style="380" customWidth="1"/>
    <col min="2312" max="2312" width="12.7109375" style="380" customWidth="1"/>
    <col min="2313" max="2313" width="11" style="380" customWidth="1"/>
    <col min="2314" max="2314" width="12.85546875" style="380" customWidth="1"/>
    <col min="2315" max="2315" width="15.5703125" style="380" customWidth="1"/>
    <col min="2316" max="2316" width="12.85546875" style="380" customWidth="1"/>
    <col min="2317" max="2317" width="9" style="380"/>
    <col min="2318" max="2318" width="9.5703125" style="380" customWidth="1"/>
    <col min="2319" max="2319" width="11.42578125" style="380" customWidth="1"/>
    <col min="2320" max="2320" width="13" style="380" customWidth="1"/>
    <col min="2321" max="2563" width="9" style="380"/>
    <col min="2564" max="2564" width="53.140625" style="380" customWidth="1"/>
    <col min="2565" max="2565" width="16.7109375" style="380" customWidth="1"/>
    <col min="2566" max="2566" width="16" style="380" customWidth="1"/>
    <col min="2567" max="2567" width="13.42578125" style="380" customWidth="1"/>
    <col min="2568" max="2568" width="12.7109375" style="380" customWidth="1"/>
    <col min="2569" max="2569" width="11" style="380" customWidth="1"/>
    <col min="2570" max="2570" width="12.85546875" style="380" customWidth="1"/>
    <col min="2571" max="2571" width="15.5703125" style="380" customWidth="1"/>
    <col min="2572" max="2572" width="12.85546875" style="380" customWidth="1"/>
    <col min="2573" max="2573" width="9" style="380"/>
    <col min="2574" max="2574" width="9.5703125" style="380" customWidth="1"/>
    <col min="2575" max="2575" width="11.42578125" style="380" customWidth="1"/>
    <col min="2576" max="2576" width="13" style="380" customWidth="1"/>
    <col min="2577" max="2819" width="9" style="380"/>
    <col min="2820" max="2820" width="53.140625" style="380" customWidth="1"/>
    <col min="2821" max="2821" width="16.7109375" style="380" customWidth="1"/>
    <col min="2822" max="2822" width="16" style="380" customWidth="1"/>
    <col min="2823" max="2823" width="13.42578125" style="380" customWidth="1"/>
    <col min="2824" max="2824" width="12.7109375" style="380" customWidth="1"/>
    <col min="2825" max="2825" width="11" style="380" customWidth="1"/>
    <col min="2826" max="2826" width="12.85546875" style="380" customWidth="1"/>
    <col min="2827" max="2827" width="15.5703125" style="380" customWidth="1"/>
    <col min="2828" max="2828" width="12.85546875" style="380" customWidth="1"/>
    <col min="2829" max="2829" width="9" style="380"/>
    <col min="2830" max="2830" width="9.5703125" style="380" customWidth="1"/>
    <col min="2831" max="2831" width="11.42578125" style="380" customWidth="1"/>
    <col min="2832" max="2832" width="13" style="380" customWidth="1"/>
    <col min="2833" max="3075" width="9" style="380"/>
    <col min="3076" max="3076" width="53.140625" style="380" customWidth="1"/>
    <col min="3077" max="3077" width="16.7109375" style="380" customWidth="1"/>
    <col min="3078" max="3078" width="16" style="380" customWidth="1"/>
    <col min="3079" max="3079" width="13.42578125" style="380" customWidth="1"/>
    <col min="3080" max="3080" width="12.7109375" style="380" customWidth="1"/>
    <col min="3081" max="3081" width="11" style="380" customWidth="1"/>
    <col min="3082" max="3082" width="12.85546875" style="380" customWidth="1"/>
    <col min="3083" max="3083" width="15.5703125" style="380" customWidth="1"/>
    <col min="3084" max="3084" width="12.85546875" style="380" customWidth="1"/>
    <col min="3085" max="3085" width="9" style="380"/>
    <col min="3086" max="3086" width="9.5703125" style="380" customWidth="1"/>
    <col min="3087" max="3087" width="11.42578125" style="380" customWidth="1"/>
    <col min="3088" max="3088" width="13" style="380" customWidth="1"/>
    <col min="3089" max="3331" width="9" style="380"/>
    <col min="3332" max="3332" width="53.140625" style="380" customWidth="1"/>
    <col min="3333" max="3333" width="16.7109375" style="380" customWidth="1"/>
    <col min="3334" max="3334" width="16" style="380" customWidth="1"/>
    <col min="3335" max="3335" width="13.42578125" style="380" customWidth="1"/>
    <col min="3336" max="3336" width="12.7109375" style="380" customWidth="1"/>
    <col min="3337" max="3337" width="11" style="380" customWidth="1"/>
    <col min="3338" max="3338" width="12.85546875" style="380" customWidth="1"/>
    <col min="3339" max="3339" width="15.5703125" style="380" customWidth="1"/>
    <col min="3340" max="3340" width="12.85546875" style="380" customWidth="1"/>
    <col min="3341" max="3341" width="9" style="380"/>
    <col min="3342" max="3342" width="9.5703125" style="380" customWidth="1"/>
    <col min="3343" max="3343" width="11.42578125" style="380" customWidth="1"/>
    <col min="3344" max="3344" width="13" style="380" customWidth="1"/>
    <col min="3345" max="3587" width="9" style="380"/>
    <col min="3588" max="3588" width="53.140625" style="380" customWidth="1"/>
    <col min="3589" max="3589" width="16.7109375" style="380" customWidth="1"/>
    <col min="3590" max="3590" width="16" style="380" customWidth="1"/>
    <col min="3591" max="3591" width="13.42578125" style="380" customWidth="1"/>
    <col min="3592" max="3592" width="12.7109375" style="380" customWidth="1"/>
    <col min="3593" max="3593" width="11" style="380" customWidth="1"/>
    <col min="3594" max="3594" width="12.85546875" style="380" customWidth="1"/>
    <col min="3595" max="3595" width="15.5703125" style="380" customWidth="1"/>
    <col min="3596" max="3596" width="12.85546875" style="380" customWidth="1"/>
    <col min="3597" max="3597" width="9" style="380"/>
    <col min="3598" max="3598" width="9.5703125" style="380" customWidth="1"/>
    <col min="3599" max="3599" width="11.42578125" style="380" customWidth="1"/>
    <col min="3600" max="3600" width="13" style="380" customWidth="1"/>
    <col min="3601" max="3843" width="9" style="380"/>
    <col min="3844" max="3844" width="53.140625" style="380" customWidth="1"/>
    <col min="3845" max="3845" width="16.7109375" style="380" customWidth="1"/>
    <col min="3846" max="3846" width="16" style="380" customWidth="1"/>
    <col min="3847" max="3847" width="13.42578125" style="380" customWidth="1"/>
    <col min="3848" max="3848" width="12.7109375" style="380" customWidth="1"/>
    <col min="3849" max="3849" width="11" style="380" customWidth="1"/>
    <col min="3850" max="3850" width="12.85546875" style="380" customWidth="1"/>
    <col min="3851" max="3851" width="15.5703125" style="380" customWidth="1"/>
    <col min="3852" max="3852" width="12.85546875" style="380" customWidth="1"/>
    <col min="3853" max="3853" width="9" style="380"/>
    <col min="3854" max="3854" width="9.5703125" style="380" customWidth="1"/>
    <col min="3855" max="3855" width="11.42578125" style="380" customWidth="1"/>
    <col min="3856" max="3856" width="13" style="380" customWidth="1"/>
    <col min="3857" max="4099" width="9" style="380"/>
    <col min="4100" max="4100" width="53.140625" style="380" customWidth="1"/>
    <col min="4101" max="4101" width="16.7109375" style="380" customWidth="1"/>
    <col min="4102" max="4102" width="16" style="380" customWidth="1"/>
    <col min="4103" max="4103" width="13.42578125" style="380" customWidth="1"/>
    <col min="4104" max="4104" width="12.7109375" style="380" customWidth="1"/>
    <col min="4105" max="4105" width="11" style="380" customWidth="1"/>
    <col min="4106" max="4106" width="12.85546875" style="380" customWidth="1"/>
    <col min="4107" max="4107" width="15.5703125" style="380" customWidth="1"/>
    <col min="4108" max="4108" width="12.85546875" style="380" customWidth="1"/>
    <col min="4109" max="4109" width="9" style="380"/>
    <col min="4110" max="4110" width="9.5703125" style="380" customWidth="1"/>
    <col min="4111" max="4111" width="11.42578125" style="380" customWidth="1"/>
    <col min="4112" max="4112" width="13" style="380" customWidth="1"/>
    <col min="4113" max="4355" width="9" style="380"/>
    <col min="4356" max="4356" width="53.140625" style="380" customWidth="1"/>
    <col min="4357" max="4357" width="16.7109375" style="380" customWidth="1"/>
    <col min="4358" max="4358" width="16" style="380" customWidth="1"/>
    <col min="4359" max="4359" width="13.42578125" style="380" customWidth="1"/>
    <col min="4360" max="4360" width="12.7109375" style="380" customWidth="1"/>
    <col min="4361" max="4361" width="11" style="380" customWidth="1"/>
    <col min="4362" max="4362" width="12.85546875" style="380" customWidth="1"/>
    <col min="4363" max="4363" width="15.5703125" style="380" customWidth="1"/>
    <col min="4364" max="4364" width="12.85546875" style="380" customWidth="1"/>
    <col min="4365" max="4365" width="9" style="380"/>
    <col min="4366" max="4366" width="9.5703125" style="380" customWidth="1"/>
    <col min="4367" max="4367" width="11.42578125" style="380" customWidth="1"/>
    <col min="4368" max="4368" width="13" style="380" customWidth="1"/>
    <col min="4369" max="4611" width="9" style="380"/>
    <col min="4612" max="4612" width="53.140625" style="380" customWidth="1"/>
    <col min="4613" max="4613" width="16.7109375" style="380" customWidth="1"/>
    <col min="4614" max="4614" width="16" style="380" customWidth="1"/>
    <col min="4615" max="4615" width="13.42578125" style="380" customWidth="1"/>
    <col min="4616" max="4616" width="12.7109375" style="380" customWidth="1"/>
    <col min="4617" max="4617" width="11" style="380" customWidth="1"/>
    <col min="4618" max="4618" width="12.85546875" style="380" customWidth="1"/>
    <col min="4619" max="4619" width="15.5703125" style="380" customWidth="1"/>
    <col min="4620" max="4620" width="12.85546875" style="380" customWidth="1"/>
    <col min="4621" max="4621" width="9" style="380"/>
    <col min="4622" max="4622" width="9.5703125" style="380" customWidth="1"/>
    <col min="4623" max="4623" width="11.42578125" style="380" customWidth="1"/>
    <col min="4624" max="4624" width="13" style="380" customWidth="1"/>
    <col min="4625" max="4867" width="9" style="380"/>
    <col min="4868" max="4868" width="53.140625" style="380" customWidth="1"/>
    <col min="4869" max="4869" width="16.7109375" style="380" customWidth="1"/>
    <col min="4870" max="4870" width="16" style="380" customWidth="1"/>
    <col min="4871" max="4871" width="13.42578125" style="380" customWidth="1"/>
    <col min="4872" max="4872" width="12.7109375" style="380" customWidth="1"/>
    <col min="4873" max="4873" width="11" style="380" customWidth="1"/>
    <col min="4874" max="4874" width="12.85546875" style="380" customWidth="1"/>
    <col min="4875" max="4875" width="15.5703125" style="380" customWidth="1"/>
    <col min="4876" max="4876" width="12.85546875" style="380" customWidth="1"/>
    <col min="4877" max="4877" width="9" style="380"/>
    <col min="4878" max="4878" width="9.5703125" style="380" customWidth="1"/>
    <col min="4879" max="4879" width="11.42578125" style="380" customWidth="1"/>
    <col min="4880" max="4880" width="13" style="380" customWidth="1"/>
    <col min="4881" max="5123" width="9" style="380"/>
    <col min="5124" max="5124" width="53.140625" style="380" customWidth="1"/>
    <col min="5125" max="5125" width="16.7109375" style="380" customWidth="1"/>
    <col min="5126" max="5126" width="16" style="380" customWidth="1"/>
    <col min="5127" max="5127" width="13.42578125" style="380" customWidth="1"/>
    <col min="5128" max="5128" width="12.7109375" style="380" customWidth="1"/>
    <col min="5129" max="5129" width="11" style="380" customWidth="1"/>
    <col min="5130" max="5130" width="12.85546875" style="380" customWidth="1"/>
    <col min="5131" max="5131" width="15.5703125" style="380" customWidth="1"/>
    <col min="5132" max="5132" width="12.85546875" style="380" customWidth="1"/>
    <col min="5133" max="5133" width="9" style="380"/>
    <col min="5134" max="5134" width="9.5703125" style="380" customWidth="1"/>
    <col min="5135" max="5135" width="11.42578125" style="380" customWidth="1"/>
    <col min="5136" max="5136" width="13" style="380" customWidth="1"/>
    <col min="5137" max="5379" width="9" style="380"/>
    <col min="5380" max="5380" width="53.140625" style="380" customWidth="1"/>
    <col min="5381" max="5381" width="16.7109375" style="380" customWidth="1"/>
    <col min="5382" max="5382" width="16" style="380" customWidth="1"/>
    <col min="5383" max="5383" width="13.42578125" style="380" customWidth="1"/>
    <col min="5384" max="5384" width="12.7109375" style="380" customWidth="1"/>
    <col min="5385" max="5385" width="11" style="380" customWidth="1"/>
    <col min="5386" max="5386" width="12.85546875" style="380" customWidth="1"/>
    <col min="5387" max="5387" width="15.5703125" style="380" customWidth="1"/>
    <col min="5388" max="5388" width="12.85546875" style="380" customWidth="1"/>
    <col min="5389" max="5389" width="9" style="380"/>
    <col min="5390" max="5390" width="9.5703125" style="380" customWidth="1"/>
    <col min="5391" max="5391" width="11.42578125" style="380" customWidth="1"/>
    <col min="5392" max="5392" width="13" style="380" customWidth="1"/>
    <col min="5393" max="5635" width="9" style="380"/>
    <col min="5636" max="5636" width="53.140625" style="380" customWidth="1"/>
    <col min="5637" max="5637" width="16.7109375" style="380" customWidth="1"/>
    <col min="5638" max="5638" width="16" style="380" customWidth="1"/>
    <col min="5639" max="5639" width="13.42578125" style="380" customWidth="1"/>
    <col min="5640" max="5640" width="12.7109375" style="380" customWidth="1"/>
    <col min="5641" max="5641" width="11" style="380" customWidth="1"/>
    <col min="5642" max="5642" width="12.85546875" style="380" customWidth="1"/>
    <col min="5643" max="5643" width="15.5703125" style="380" customWidth="1"/>
    <col min="5644" max="5644" width="12.85546875" style="380" customWidth="1"/>
    <col min="5645" max="5645" width="9" style="380"/>
    <col min="5646" max="5646" width="9.5703125" style="380" customWidth="1"/>
    <col min="5647" max="5647" width="11.42578125" style="380" customWidth="1"/>
    <col min="5648" max="5648" width="13" style="380" customWidth="1"/>
    <col min="5649" max="5891" width="9" style="380"/>
    <col min="5892" max="5892" width="53.140625" style="380" customWidth="1"/>
    <col min="5893" max="5893" width="16.7109375" style="380" customWidth="1"/>
    <col min="5894" max="5894" width="16" style="380" customWidth="1"/>
    <col min="5895" max="5895" width="13.42578125" style="380" customWidth="1"/>
    <col min="5896" max="5896" width="12.7109375" style="380" customWidth="1"/>
    <col min="5897" max="5897" width="11" style="380" customWidth="1"/>
    <col min="5898" max="5898" width="12.85546875" style="380" customWidth="1"/>
    <col min="5899" max="5899" width="15.5703125" style="380" customWidth="1"/>
    <col min="5900" max="5900" width="12.85546875" style="380" customWidth="1"/>
    <col min="5901" max="5901" width="9" style="380"/>
    <col min="5902" max="5902" width="9.5703125" style="380" customWidth="1"/>
    <col min="5903" max="5903" width="11.42578125" style="380" customWidth="1"/>
    <col min="5904" max="5904" width="13" style="380" customWidth="1"/>
    <col min="5905" max="6147" width="9" style="380"/>
    <col min="6148" max="6148" width="53.140625" style="380" customWidth="1"/>
    <col min="6149" max="6149" width="16.7109375" style="380" customWidth="1"/>
    <col min="6150" max="6150" width="16" style="380" customWidth="1"/>
    <col min="6151" max="6151" width="13.42578125" style="380" customWidth="1"/>
    <col min="6152" max="6152" width="12.7109375" style="380" customWidth="1"/>
    <col min="6153" max="6153" width="11" style="380" customWidth="1"/>
    <col min="6154" max="6154" width="12.85546875" style="380" customWidth="1"/>
    <col min="6155" max="6155" width="15.5703125" style="380" customWidth="1"/>
    <col min="6156" max="6156" width="12.85546875" style="380" customWidth="1"/>
    <col min="6157" max="6157" width="9" style="380"/>
    <col min="6158" max="6158" width="9.5703125" style="380" customWidth="1"/>
    <col min="6159" max="6159" width="11.42578125" style="380" customWidth="1"/>
    <col min="6160" max="6160" width="13" style="380" customWidth="1"/>
    <col min="6161" max="6403" width="9" style="380"/>
    <col min="6404" max="6404" width="53.140625" style="380" customWidth="1"/>
    <col min="6405" max="6405" width="16.7109375" style="380" customWidth="1"/>
    <col min="6406" max="6406" width="16" style="380" customWidth="1"/>
    <col min="6407" max="6407" width="13.42578125" style="380" customWidth="1"/>
    <col min="6408" max="6408" width="12.7109375" style="380" customWidth="1"/>
    <col min="6409" max="6409" width="11" style="380" customWidth="1"/>
    <col min="6410" max="6410" width="12.85546875" style="380" customWidth="1"/>
    <col min="6411" max="6411" width="15.5703125" style="380" customWidth="1"/>
    <col min="6412" max="6412" width="12.85546875" style="380" customWidth="1"/>
    <col min="6413" max="6413" width="9" style="380"/>
    <col min="6414" max="6414" width="9.5703125" style="380" customWidth="1"/>
    <col min="6415" max="6415" width="11.42578125" style="380" customWidth="1"/>
    <col min="6416" max="6416" width="13" style="380" customWidth="1"/>
    <col min="6417" max="6659" width="9" style="380"/>
    <col min="6660" max="6660" width="53.140625" style="380" customWidth="1"/>
    <col min="6661" max="6661" width="16.7109375" style="380" customWidth="1"/>
    <col min="6662" max="6662" width="16" style="380" customWidth="1"/>
    <col min="6663" max="6663" width="13.42578125" style="380" customWidth="1"/>
    <col min="6664" max="6664" width="12.7109375" style="380" customWidth="1"/>
    <col min="6665" max="6665" width="11" style="380" customWidth="1"/>
    <col min="6666" max="6666" width="12.85546875" style="380" customWidth="1"/>
    <col min="6667" max="6667" width="15.5703125" style="380" customWidth="1"/>
    <col min="6668" max="6668" width="12.85546875" style="380" customWidth="1"/>
    <col min="6669" max="6669" width="9" style="380"/>
    <col min="6670" max="6670" width="9.5703125" style="380" customWidth="1"/>
    <col min="6671" max="6671" width="11.42578125" style="380" customWidth="1"/>
    <col min="6672" max="6672" width="13" style="380" customWidth="1"/>
    <col min="6673" max="6915" width="9" style="380"/>
    <col min="6916" max="6916" width="53.140625" style="380" customWidth="1"/>
    <col min="6917" max="6917" width="16.7109375" style="380" customWidth="1"/>
    <col min="6918" max="6918" width="16" style="380" customWidth="1"/>
    <col min="6919" max="6919" width="13.42578125" style="380" customWidth="1"/>
    <col min="6920" max="6920" width="12.7109375" style="380" customWidth="1"/>
    <col min="6921" max="6921" width="11" style="380" customWidth="1"/>
    <col min="6922" max="6922" width="12.85546875" style="380" customWidth="1"/>
    <col min="6923" max="6923" width="15.5703125" style="380" customWidth="1"/>
    <col min="6924" max="6924" width="12.85546875" style="380" customWidth="1"/>
    <col min="6925" max="6925" width="9" style="380"/>
    <col min="6926" max="6926" width="9.5703125" style="380" customWidth="1"/>
    <col min="6927" max="6927" width="11.42578125" style="380" customWidth="1"/>
    <col min="6928" max="6928" width="13" style="380" customWidth="1"/>
    <col min="6929" max="7171" width="9" style="380"/>
    <col min="7172" max="7172" width="53.140625" style="380" customWidth="1"/>
    <col min="7173" max="7173" width="16.7109375" style="380" customWidth="1"/>
    <col min="7174" max="7174" width="16" style="380" customWidth="1"/>
    <col min="7175" max="7175" width="13.42578125" style="380" customWidth="1"/>
    <col min="7176" max="7176" width="12.7109375" style="380" customWidth="1"/>
    <col min="7177" max="7177" width="11" style="380" customWidth="1"/>
    <col min="7178" max="7178" width="12.85546875" style="380" customWidth="1"/>
    <col min="7179" max="7179" width="15.5703125" style="380" customWidth="1"/>
    <col min="7180" max="7180" width="12.85546875" style="380" customWidth="1"/>
    <col min="7181" max="7181" width="9" style="380"/>
    <col min="7182" max="7182" width="9.5703125" style="380" customWidth="1"/>
    <col min="7183" max="7183" width="11.42578125" style="380" customWidth="1"/>
    <col min="7184" max="7184" width="13" style="380" customWidth="1"/>
    <col min="7185" max="7427" width="9" style="380"/>
    <col min="7428" max="7428" width="53.140625" style="380" customWidth="1"/>
    <col min="7429" max="7429" width="16.7109375" style="380" customWidth="1"/>
    <col min="7430" max="7430" width="16" style="380" customWidth="1"/>
    <col min="7431" max="7431" width="13.42578125" style="380" customWidth="1"/>
    <col min="7432" max="7432" width="12.7109375" style="380" customWidth="1"/>
    <col min="7433" max="7433" width="11" style="380" customWidth="1"/>
    <col min="7434" max="7434" width="12.85546875" style="380" customWidth="1"/>
    <col min="7435" max="7435" width="15.5703125" style="380" customWidth="1"/>
    <col min="7436" max="7436" width="12.85546875" style="380" customWidth="1"/>
    <col min="7437" max="7437" width="9" style="380"/>
    <col min="7438" max="7438" width="9.5703125" style="380" customWidth="1"/>
    <col min="7439" max="7439" width="11.42578125" style="380" customWidth="1"/>
    <col min="7440" max="7440" width="13" style="380" customWidth="1"/>
    <col min="7441" max="7683" width="9" style="380"/>
    <col min="7684" max="7684" width="53.140625" style="380" customWidth="1"/>
    <col min="7685" max="7685" width="16.7109375" style="380" customWidth="1"/>
    <col min="7686" max="7686" width="16" style="380" customWidth="1"/>
    <col min="7687" max="7687" width="13.42578125" style="380" customWidth="1"/>
    <col min="7688" max="7688" width="12.7109375" style="380" customWidth="1"/>
    <col min="7689" max="7689" width="11" style="380" customWidth="1"/>
    <col min="7690" max="7690" width="12.85546875" style="380" customWidth="1"/>
    <col min="7691" max="7691" width="15.5703125" style="380" customWidth="1"/>
    <col min="7692" max="7692" width="12.85546875" style="380" customWidth="1"/>
    <col min="7693" max="7693" width="9" style="380"/>
    <col min="7694" max="7694" width="9.5703125" style="380" customWidth="1"/>
    <col min="7695" max="7695" width="11.42578125" style="380" customWidth="1"/>
    <col min="7696" max="7696" width="13" style="380" customWidth="1"/>
    <col min="7697" max="7939" width="9" style="380"/>
    <col min="7940" max="7940" width="53.140625" style="380" customWidth="1"/>
    <col min="7941" max="7941" width="16.7109375" style="380" customWidth="1"/>
    <col min="7942" max="7942" width="16" style="380" customWidth="1"/>
    <col min="7943" max="7943" width="13.42578125" style="380" customWidth="1"/>
    <col min="7944" max="7944" width="12.7109375" style="380" customWidth="1"/>
    <col min="7945" max="7945" width="11" style="380" customWidth="1"/>
    <col min="7946" max="7946" width="12.85546875" style="380" customWidth="1"/>
    <col min="7947" max="7947" width="15.5703125" style="380" customWidth="1"/>
    <col min="7948" max="7948" width="12.85546875" style="380" customWidth="1"/>
    <col min="7949" max="7949" width="9" style="380"/>
    <col min="7950" max="7950" width="9.5703125" style="380" customWidth="1"/>
    <col min="7951" max="7951" width="11.42578125" style="380" customWidth="1"/>
    <col min="7952" max="7952" width="13" style="380" customWidth="1"/>
    <col min="7953" max="8195" width="9" style="380"/>
    <col min="8196" max="8196" width="53.140625" style="380" customWidth="1"/>
    <col min="8197" max="8197" width="16.7109375" style="380" customWidth="1"/>
    <col min="8198" max="8198" width="16" style="380" customWidth="1"/>
    <col min="8199" max="8199" width="13.42578125" style="380" customWidth="1"/>
    <col min="8200" max="8200" width="12.7109375" style="380" customWidth="1"/>
    <col min="8201" max="8201" width="11" style="380" customWidth="1"/>
    <col min="8202" max="8202" width="12.85546875" style="380" customWidth="1"/>
    <col min="8203" max="8203" width="15.5703125" style="380" customWidth="1"/>
    <col min="8204" max="8204" width="12.85546875" style="380" customWidth="1"/>
    <col min="8205" max="8205" width="9" style="380"/>
    <col min="8206" max="8206" width="9.5703125" style="380" customWidth="1"/>
    <col min="8207" max="8207" width="11.42578125" style="380" customWidth="1"/>
    <col min="8208" max="8208" width="13" style="380" customWidth="1"/>
    <col min="8209" max="8451" width="9" style="380"/>
    <col min="8452" max="8452" width="53.140625" style="380" customWidth="1"/>
    <col min="8453" max="8453" width="16.7109375" style="380" customWidth="1"/>
    <col min="8454" max="8454" width="16" style="380" customWidth="1"/>
    <col min="8455" max="8455" width="13.42578125" style="380" customWidth="1"/>
    <col min="8456" max="8456" width="12.7109375" style="380" customWidth="1"/>
    <col min="8457" max="8457" width="11" style="380" customWidth="1"/>
    <col min="8458" max="8458" width="12.85546875" style="380" customWidth="1"/>
    <col min="8459" max="8459" width="15.5703125" style="380" customWidth="1"/>
    <col min="8460" max="8460" width="12.85546875" style="380" customWidth="1"/>
    <col min="8461" max="8461" width="9" style="380"/>
    <col min="8462" max="8462" width="9.5703125" style="380" customWidth="1"/>
    <col min="8463" max="8463" width="11.42578125" style="380" customWidth="1"/>
    <col min="8464" max="8464" width="13" style="380" customWidth="1"/>
    <col min="8465" max="8707" width="9" style="380"/>
    <col min="8708" max="8708" width="53.140625" style="380" customWidth="1"/>
    <col min="8709" max="8709" width="16.7109375" style="380" customWidth="1"/>
    <col min="8710" max="8710" width="16" style="380" customWidth="1"/>
    <col min="8711" max="8711" width="13.42578125" style="380" customWidth="1"/>
    <col min="8712" max="8712" width="12.7109375" style="380" customWidth="1"/>
    <col min="8713" max="8713" width="11" style="380" customWidth="1"/>
    <col min="8714" max="8714" width="12.85546875" style="380" customWidth="1"/>
    <col min="8715" max="8715" width="15.5703125" style="380" customWidth="1"/>
    <col min="8716" max="8716" width="12.85546875" style="380" customWidth="1"/>
    <col min="8717" max="8717" width="9" style="380"/>
    <col min="8718" max="8718" width="9.5703125" style="380" customWidth="1"/>
    <col min="8719" max="8719" width="11.42578125" style="380" customWidth="1"/>
    <col min="8720" max="8720" width="13" style="380" customWidth="1"/>
    <col min="8721" max="8963" width="9" style="380"/>
    <col min="8964" max="8964" width="53.140625" style="380" customWidth="1"/>
    <col min="8965" max="8965" width="16.7109375" style="380" customWidth="1"/>
    <col min="8966" max="8966" width="16" style="380" customWidth="1"/>
    <col min="8967" max="8967" width="13.42578125" style="380" customWidth="1"/>
    <col min="8968" max="8968" width="12.7109375" style="380" customWidth="1"/>
    <col min="8969" max="8969" width="11" style="380" customWidth="1"/>
    <col min="8970" max="8970" width="12.85546875" style="380" customWidth="1"/>
    <col min="8971" max="8971" width="15.5703125" style="380" customWidth="1"/>
    <col min="8972" max="8972" width="12.85546875" style="380" customWidth="1"/>
    <col min="8973" max="8973" width="9" style="380"/>
    <col min="8974" max="8974" width="9.5703125" style="380" customWidth="1"/>
    <col min="8975" max="8975" width="11.42578125" style="380" customWidth="1"/>
    <col min="8976" max="8976" width="13" style="380" customWidth="1"/>
    <col min="8977" max="9219" width="9" style="380"/>
    <col min="9220" max="9220" width="53.140625" style="380" customWidth="1"/>
    <col min="9221" max="9221" width="16.7109375" style="380" customWidth="1"/>
    <col min="9222" max="9222" width="16" style="380" customWidth="1"/>
    <col min="9223" max="9223" width="13.42578125" style="380" customWidth="1"/>
    <col min="9224" max="9224" width="12.7109375" style="380" customWidth="1"/>
    <col min="9225" max="9225" width="11" style="380" customWidth="1"/>
    <col min="9226" max="9226" width="12.85546875" style="380" customWidth="1"/>
    <col min="9227" max="9227" width="15.5703125" style="380" customWidth="1"/>
    <col min="9228" max="9228" width="12.85546875" style="380" customWidth="1"/>
    <col min="9229" max="9229" width="9" style="380"/>
    <col min="9230" max="9230" width="9.5703125" style="380" customWidth="1"/>
    <col min="9231" max="9231" width="11.42578125" style="380" customWidth="1"/>
    <col min="9232" max="9232" width="13" style="380" customWidth="1"/>
    <col min="9233" max="9475" width="9" style="380"/>
    <col min="9476" max="9476" width="53.140625" style="380" customWidth="1"/>
    <col min="9477" max="9477" width="16.7109375" style="380" customWidth="1"/>
    <col min="9478" max="9478" width="16" style="380" customWidth="1"/>
    <col min="9479" max="9479" width="13.42578125" style="380" customWidth="1"/>
    <col min="9480" max="9480" width="12.7109375" style="380" customWidth="1"/>
    <col min="9481" max="9481" width="11" style="380" customWidth="1"/>
    <col min="9482" max="9482" width="12.85546875" style="380" customWidth="1"/>
    <col min="9483" max="9483" width="15.5703125" style="380" customWidth="1"/>
    <col min="9484" max="9484" width="12.85546875" style="380" customWidth="1"/>
    <col min="9485" max="9485" width="9" style="380"/>
    <col min="9486" max="9486" width="9.5703125" style="380" customWidth="1"/>
    <col min="9487" max="9487" width="11.42578125" style="380" customWidth="1"/>
    <col min="9488" max="9488" width="13" style="380" customWidth="1"/>
    <col min="9489" max="9731" width="9" style="380"/>
    <col min="9732" max="9732" width="53.140625" style="380" customWidth="1"/>
    <col min="9733" max="9733" width="16.7109375" style="380" customWidth="1"/>
    <col min="9734" max="9734" width="16" style="380" customWidth="1"/>
    <col min="9735" max="9735" width="13.42578125" style="380" customWidth="1"/>
    <col min="9736" max="9736" width="12.7109375" style="380" customWidth="1"/>
    <col min="9737" max="9737" width="11" style="380" customWidth="1"/>
    <col min="9738" max="9738" width="12.85546875" style="380" customWidth="1"/>
    <col min="9739" max="9739" width="15.5703125" style="380" customWidth="1"/>
    <col min="9740" max="9740" width="12.85546875" style="380" customWidth="1"/>
    <col min="9741" max="9741" width="9" style="380"/>
    <col min="9742" max="9742" width="9.5703125" style="380" customWidth="1"/>
    <col min="9743" max="9743" width="11.42578125" style="380" customWidth="1"/>
    <col min="9744" max="9744" width="13" style="380" customWidth="1"/>
    <col min="9745" max="9987" width="9" style="380"/>
    <col min="9988" max="9988" width="53.140625" style="380" customWidth="1"/>
    <col min="9989" max="9989" width="16.7109375" style="380" customWidth="1"/>
    <col min="9990" max="9990" width="16" style="380" customWidth="1"/>
    <col min="9991" max="9991" width="13.42578125" style="380" customWidth="1"/>
    <col min="9992" max="9992" width="12.7109375" style="380" customWidth="1"/>
    <col min="9993" max="9993" width="11" style="380" customWidth="1"/>
    <col min="9994" max="9994" width="12.85546875" style="380" customWidth="1"/>
    <col min="9995" max="9995" width="15.5703125" style="380" customWidth="1"/>
    <col min="9996" max="9996" width="12.85546875" style="380" customWidth="1"/>
    <col min="9997" max="9997" width="9" style="380"/>
    <col min="9998" max="9998" width="9.5703125" style="380" customWidth="1"/>
    <col min="9999" max="9999" width="11.42578125" style="380" customWidth="1"/>
    <col min="10000" max="10000" width="13" style="380" customWidth="1"/>
    <col min="10001" max="10243" width="9" style="380"/>
    <col min="10244" max="10244" width="53.140625" style="380" customWidth="1"/>
    <col min="10245" max="10245" width="16.7109375" style="380" customWidth="1"/>
    <col min="10246" max="10246" width="16" style="380" customWidth="1"/>
    <col min="10247" max="10247" width="13.42578125" style="380" customWidth="1"/>
    <col min="10248" max="10248" width="12.7109375" style="380" customWidth="1"/>
    <col min="10249" max="10249" width="11" style="380" customWidth="1"/>
    <col min="10250" max="10250" width="12.85546875" style="380" customWidth="1"/>
    <col min="10251" max="10251" width="15.5703125" style="380" customWidth="1"/>
    <col min="10252" max="10252" width="12.85546875" style="380" customWidth="1"/>
    <col min="10253" max="10253" width="9" style="380"/>
    <col min="10254" max="10254" width="9.5703125" style="380" customWidth="1"/>
    <col min="10255" max="10255" width="11.42578125" style="380" customWidth="1"/>
    <col min="10256" max="10256" width="13" style="380" customWidth="1"/>
    <col min="10257" max="10499" width="9" style="380"/>
    <col min="10500" max="10500" width="53.140625" style="380" customWidth="1"/>
    <col min="10501" max="10501" width="16.7109375" style="380" customWidth="1"/>
    <col min="10502" max="10502" width="16" style="380" customWidth="1"/>
    <col min="10503" max="10503" width="13.42578125" style="380" customWidth="1"/>
    <col min="10504" max="10504" width="12.7109375" style="380" customWidth="1"/>
    <col min="10505" max="10505" width="11" style="380" customWidth="1"/>
    <col min="10506" max="10506" width="12.85546875" style="380" customWidth="1"/>
    <col min="10507" max="10507" width="15.5703125" style="380" customWidth="1"/>
    <col min="10508" max="10508" width="12.85546875" style="380" customWidth="1"/>
    <col min="10509" max="10509" width="9" style="380"/>
    <col min="10510" max="10510" width="9.5703125" style="380" customWidth="1"/>
    <col min="10511" max="10511" width="11.42578125" style="380" customWidth="1"/>
    <col min="10512" max="10512" width="13" style="380" customWidth="1"/>
    <col min="10513" max="10755" width="9" style="380"/>
    <col min="10756" max="10756" width="53.140625" style="380" customWidth="1"/>
    <col min="10757" max="10757" width="16.7109375" style="380" customWidth="1"/>
    <col min="10758" max="10758" width="16" style="380" customWidth="1"/>
    <col min="10759" max="10759" width="13.42578125" style="380" customWidth="1"/>
    <col min="10760" max="10760" width="12.7109375" style="380" customWidth="1"/>
    <col min="10761" max="10761" width="11" style="380" customWidth="1"/>
    <col min="10762" max="10762" width="12.85546875" style="380" customWidth="1"/>
    <col min="10763" max="10763" width="15.5703125" style="380" customWidth="1"/>
    <col min="10764" max="10764" width="12.85546875" style="380" customWidth="1"/>
    <col min="10765" max="10765" width="9" style="380"/>
    <col min="10766" max="10766" width="9.5703125" style="380" customWidth="1"/>
    <col min="10767" max="10767" width="11.42578125" style="380" customWidth="1"/>
    <col min="10768" max="10768" width="13" style="380" customWidth="1"/>
    <col min="10769" max="11011" width="9" style="380"/>
    <col min="11012" max="11012" width="53.140625" style="380" customWidth="1"/>
    <col min="11013" max="11013" width="16.7109375" style="380" customWidth="1"/>
    <col min="11014" max="11014" width="16" style="380" customWidth="1"/>
    <col min="11015" max="11015" width="13.42578125" style="380" customWidth="1"/>
    <col min="11016" max="11016" width="12.7109375" style="380" customWidth="1"/>
    <col min="11017" max="11017" width="11" style="380" customWidth="1"/>
    <col min="11018" max="11018" width="12.85546875" style="380" customWidth="1"/>
    <col min="11019" max="11019" width="15.5703125" style="380" customWidth="1"/>
    <col min="11020" max="11020" width="12.85546875" style="380" customWidth="1"/>
    <col min="11021" max="11021" width="9" style="380"/>
    <col min="11022" max="11022" width="9.5703125" style="380" customWidth="1"/>
    <col min="11023" max="11023" width="11.42578125" style="380" customWidth="1"/>
    <col min="11024" max="11024" width="13" style="380" customWidth="1"/>
    <col min="11025" max="11267" width="9" style="380"/>
    <col min="11268" max="11268" width="53.140625" style="380" customWidth="1"/>
    <col min="11269" max="11269" width="16.7109375" style="380" customWidth="1"/>
    <col min="11270" max="11270" width="16" style="380" customWidth="1"/>
    <col min="11271" max="11271" width="13.42578125" style="380" customWidth="1"/>
    <col min="11272" max="11272" width="12.7109375" style="380" customWidth="1"/>
    <col min="11273" max="11273" width="11" style="380" customWidth="1"/>
    <col min="11274" max="11274" width="12.85546875" style="380" customWidth="1"/>
    <col min="11275" max="11275" width="15.5703125" style="380" customWidth="1"/>
    <col min="11276" max="11276" width="12.85546875" style="380" customWidth="1"/>
    <col min="11277" max="11277" width="9" style="380"/>
    <col min="11278" max="11278" width="9.5703125" style="380" customWidth="1"/>
    <col min="11279" max="11279" width="11.42578125" style="380" customWidth="1"/>
    <col min="11280" max="11280" width="13" style="380" customWidth="1"/>
    <col min="11281" max="11523" width="9" style="380"/>
    <col min="11524" max="11524" width="53.140625" style="380" customWidth="1"/>
    <col min="11525" max="11525" width="16.7109375" style="380" customWidth="1"/>
    <col min="11526" max="11526" width="16" style="380" customWidth="1"/>
    <col min="11527" max="11527" width="13.42578125" style="380" customWidth="1"/>
    <col min="11528" max="11528" width="12.7109375" style="380" customWidth="1"/>
    <col min="11529" max="11529" width="11" style="380" customWidth="1"/>
    <col min="11530" max="11530" width="12.85546875" style="380" customWidth="1"/>
    <col min="11531" max="11531" width="15.5703125" style="380" customWidth="1"/>
    <col min="11532" max="11532" width="12.85546875" style="380" customWidth="1"/>
    <col min="11533" max="11533" width="9" style="380"/>
    <col min="11534" max="11534" width="9.5703125" style="380" customWidth="1"/>
    <col min="11535" max="11535" width="11.42578125" style="380" customWidth="1"/>
    <col min="11536" max="11536" width="13" style="380" customWidth="1"/>
    <col min="11537" max="11779" width="9" style="380"/>
    <col min="11780" max="11780" width="53.140625" style="380" customWidth="1"/>
    <col min="11781" max="11781" width="16.7109375" style="380" customWidth="1"/>
    <col min="11782" max="11782" width="16" style="380" customWidth="1"/>
    <col min="11783" max="11783" width="13.42578125" style="380" customWidth="1"/>
    <col min="11784" max="11784" width="12.7109375" style="380" customWidth="1"/>
    <col min="11785" max="11785" width="11" style="380" customWidth="1"/>
    <col min="11786" max="11786" width="12.85546875" style="380" customWidth="1"/>
    <col min="11787" max="11787" width="15.5703125" style="380" customWidth="1"/>
    <col min="11788" max="11788" width="12.85546875" style="380" customWidth="1"/>
    <col min="11789" max="11789" width="9" style="380"/>
    <col min="11790" max="11790" width="9.5703125" style="380" customWidth="1"/>
    <col min="11791" max="11791" width="11.42578125" style="380" customWidth="1"/>
    <col min="11792" max="11792" width="13" style="380" customWidth="1"/>
    <col min="11793" max="12035" width="9" style="380"/>
    <col min="12036" max="12036" width="53.140625" style="380" customWidth="1"/>
    <col min="12037" max="12037" width="16.7109375" style="380" customWidth="1"/>
    <col min="12038" max="12038" width="16" style="380" customWidth="1"/>
    <col min="12039" max="12039" width="13.42578125" style="380" customWidth="1"/>
    <col min="12040" max="12040" width="12.7109375" style="380" customWidth="1"/>
    <col min="12041" max="12041" width="11" style="380" customWidth="1"/>
    <col min="12042" max="12042" width="12.85546875" style="380" customWidth="1"/>
    <col min="12043" max="12043" width="15.5703125" style="380" customWidth="1"/>
    <col min="12044" max="12044" width="12.85546875" style="380" customWidth="1"/>
    <col min="12045" max="12045" width="9" style="380"/>
    <col min="12046" max="12046" width="9.5703125" style="380" customWidth="1"/>
    <col min="12047" max="12047" width="11.42578125" style="380" customWidth="1"/>
    <col min="12048" max="12048" width="13" style="380" customWidth="1"/>
    <col min="12049" max="12291" width="9" style="380"/>
    <col min="12292" max="12292" width="53.140625" style="380" customWidth="1"/>
    <col min="12293" max="12293" width="16.7109375" style="380" customWidth="1"/>
    <col min="12294" max="12294" width="16" style="380" customWidth="1"/>
    <col min="12295" max="12295" width="13.42578125" style="380" customWidth="1"/>
    <col min="12296" max="12296" width="12.7109375" style="380" customWidth="1"/>
    <col min="12297" max="12297" width="11" style="380" customWidth="1"/>
    <col min="12298" max="12298" width="12.85546875" style="380" customWidth="1"/>
    <col min="12299" max="12299" width="15.5703125" style="380" customWidth="1"/>
    <col min="12300" max="12300" width="12.85546875" style="380" customWidth="1"/>
    <col min="12301" max="12301" width="9" style="380"/>
    <col min="12302" max="12302" width="9.5703125" style="380" customWidth="1"/>
    <col min="12303" max="12303" width="11.42578125" style="380" customWidth="1"/>
    <col min="12304" max="12304" width="13" style="380" customWidth="1"/>
    <col min="12305" max="12547" width="9" style="380"/>
    <col min="12548" max="12548" width="53.140625" style="380" customWidth="1"/>
    <col min="12549" max="12549" width="16.7109375" style="380" customWidth="1"/>
    <col min="12550" max="12550" width="16" style="380" customWidth="1"/>
    <col min="12551" max="12551" width="13.42578125" style="380" customWidth="1"/>
    <col min="12552" max="12552" width="12.7109375" style="380" customWidth="1"/>
    <col min="12553" max="12553" width="11" style="380" customWidth="1"/>
    <col min="12554" max="12554" width="12.85546875" style="380" customWidth="1"/>
    <col min="12555" max="12555" width="15.5703125" style="380" customWidth="1"/>
    <col min="12556" max="12556" width="12.85546875" style="380" customWidth="1"/>
    <col min="12557" max="12557" width="9" style="380"/>
    <col min="12558" max="12558" width="9.5703125" style="380" customWidth="1"/>
    <col min="12559" max="12559" width="11.42578125" style="380" customWidth="1"/>
    <col min="12560" max="12560" width="13" style="380" customWidth="1"/>
    <col min="12561" max="12803" width="9" style="380"/>
    <col min="12804" max="12804" width="53.140625" style="380" customWidth="1"/>
    <col min="12805" max="12805" width="16.7109375" style="380" customWidth="1"/>
    <col min="12806" max="12806" width="16" style="380" customWidth="1"/>
    <col min="12807" max="12807" width="13.42578125" style="380" customWidth="1"/>
    <col min="12808" max="12808" width="12.7109375" style="380" customWidth="1"/>
    <col min="12809" max="12809" width="11" style="380" customWidth="1"/>
    <col min="12810" max="12810" width="12.85546875" style="380" customWidth="1"/>
    <col min="12811" max="12811" width="15.5703125" style="380" customWidth="1"/>
    <col min="12812" max="12812" width="12.85546875" style="380" customWidth="1"/>
    <col min="12813" max="12813" width="9" style="380"/>
    <col min="12814" max="12814" width="9.5703125" style="380" customWidth="1"/>
    <col min="12815" max="12815" width="11.42578125" style="380" customWidth="1"/>
    <col min="12816" max="12816" width="13" style="380" customWidth="1"/>
    <col min="12817" max="13059" width="9" style="380"/>
    <col min="13060" max="13060" width="53.140625" style="380" customWidth="1"/>
    <col min="13061" max="13061" width="16.7109375" style="380" customWidth="1"/>
    <col min="13062" max="13062" width="16" style="380" customWidth="1"/>
    <col min="13063" max="13063" width="13.42578125" style="380" customWidth="1"/>
    <col min="13064" max="13064" width="12.7109375" style="380" customWidth="1"/>
    <col min="13065" max="13065" width="11" style="380" customWidth="1"/>
    <col min="13066" max="13066" width="12.85546875" style="380" customWidth="1"/>
    <col min="13067" max="13067" width="15.5703125" style="380" customWidth="1"/>
    <col min="13068" max="13068" width="12.85546875" style="380" customWidth="1"/>
    <col min="13069" max="13069" width="9" style="380"/>
    <col min="13070" max="13070" width="9.5703125" style="380" customWidth="1"/>
    <col min="13071" max="13071" width="11.42578125" style="380" customWidth="1"/>
    <col min="13072" max="13072" width="13" style="380" customWidth="1"/>
    <col min="13073" max="13315" width="9" style="380"/>
    <col min="13316" max="13316" width="53.140625" style="380" customWidth="1"/>
    <col min="13317" max="13317" width="16.7109375" style="380" customWidth="1"/>
    <col min="13318" max="13318" width="16" style="380" customWidth="1"/>
    <col min="13319" max="13319" width="13.42578125" style="380" customWidth="1"/>
    <col min="13320" max="13320" width="12.7109375" style="380" customWidth="1"/>
    <col min="13321" max="13321" width="11" style="380" customWidth="1"/>
    <col min="13322" max="13322" width="12.85546875" style="380" customWidth="1"/>
    <col min="13323" max="13323" width="15.5703125" style="380" customWidth="1"/>
    <col min="13324" max="13324" width="12.85546875" style="380" customWidth="1"/>
    <col min="13325" max="13325" width="9" style="380"/>
    <col min="13326" max="13326" width="9.5703125" style="380" customWidth="1"/>
    <col min="13327" max="13327" width="11.42578125" style="380" customWidth="1"/>
    <col min="13328" max="13328" width="13" style="380" customWidth="1"/>
    <col min="13329" max="13571" width="9" style="380"/>
    <col min="13572" max="13572" width="53.140625" style="380" customWidth="1"/>
    <col min="13573" max="13573" width="16.7109375" style="380" customWidth="1"/>
    <col min="13574" max="13574" width="16" style="380" customWidth="1"/>
    <col min="13575" max="13575" width="13.42578125" style="380" customWidth="1"/>
    <col min="13576" max="13576" width="12.7109375" style="380" customWidth="1"/>
    <col min="13577" max="13577" width="11" style="380" customWidth="1"/>
    <col min="13578" max="13578" width="12.85546875" style="380" customWidth="1"/>
    <col min="13579" max="13579" width="15.5703125" style="380" customWidth="1"/>
    <col min="13580" max="13580" width="12.85546875" style="380" customWidth="1"/>
    <col min="13581" max="13581" width="9" style="380"/>
    <col min="13582" max="13582" width="9.5703125" style="380" customWidth="1"/>
    <col min="13583" max="13583" width="11.42578125" style="380" customWidth="1"/>
    <col min="13584" max="13584" width="13" style="380" customWidth="1"/>
    <col min="13585" max="13827" width="9" style="380"/>
    <col min="13828" max="13828" width="53.140625" style="380" customWidth="1"/>
    <col min="13829" max="13829" width="16.7109375" style="380" customWidth="1"/>
    <col min="13830" max="13830" width="16" style="380" customWidth="1"/>
    <col min="13831" max="13831" width="13.42578125" style="380" customWidth="1"/>
    <col min="13832" max="13832" width="12.7109375" style="380" customWidth="1"/>
    <col min="13833" max="13833" width="11" style="380" customWidth="1"/>
    <col min="13834" max="13834" width="12.85546875" style="380" customWidth="1"/>
    <col min="13835" max="13835" width="15.5703125" style="380" customWidth="1"/>
    <col min="13836" max="13836" width="12.85546875" style="380" customWidth="1"/>
    <col min="13837" max="13837" width="9" style="380"/>
    <col min="13838" max="13838" width="9.5703125" style="380" customWidth="1"/>
    <col min="13839" max="13839" width="11.42578125" style="380" customWidth="1"/>
    <col min="13840" max="13840" width="13" style="380" customWidth="1"/>
    <col min="13841" max="14083" width="9" style="380"/>
    <col min="14084" max="14084" width="53.140625" style="380" customWidth="1"/>
    <col min="14085" max="14085" width="16.7109375" style="380" customWidth="1"/>
    <col min="14086" max="14086" width="16" style="380" customWidth="1"/>
    <col min="14087" max="14087" width="13.42578125" style="380" customWidth="1"/>
    <col min="14088" max="14088" width="12.7109375" style="380" customWidth="1"/>
    <col min="14089" max="14089" width="11" style="380" customWidth="1"/>
    <col min="14090" max="14090" width="12.85546875" style="380" customWidth="1"/>
    <col min="14091" max="14091" width="15.5703125" style="380" customWidth="1"/>
    <col min="14092" max="14092" width="12.85546875" style="380" customWidth="1"/>
    <col min="14093" max="14093" width="9" style="380"/>
    <col min="14094" max="14094" width="9.5703125" style="380" customWidth="1"/>
    <col min="14095" max="14095" width="11.42578125" style="380" customWidth="1"/>
    <col min="14096" max="14096" width="13" style="380" customWidth="1"/>
    <col min="14097" max="14339" width="9" style="380"/>
    <col min="14340" max="14340" width="53.140625" style="380" customWidth="1"/>
    <col min="14341" max="14341" width="16.7109375" style="380" customWidth="1"/>
    <col min="14342" max="14342" width="16" style="380" customWidth="1"/>
    <col min="14343" max="14343" width="13.42578125" style="380" customWidth="1"/>
    <col min="14344" max="14344" width="12.7109375" style="380" customWidth="1"/>
    <col min="14345" max="14345" width="11" style="380" customWidth="1"/>
    <col min="14346" max="14346" width="12.85546875" style="380" customWidth="1"/>
    <col min="14347" max="14347" width="15.5703125" style="380" customWidth="1"/>
    <col min="14348" max="14348" width="12.85546875" style="380" customWidth="1"/>
    <col min="14349" max="14349" width="9" style="380"/>
    <col min="14350" max="14350" width="9.5703125" style="380" customWidth="1"/>
    <col min="14351" max="14351" width="11.42578125" style="380" customWidth="1"/>
    <col min="14352" max="14352" width="13" style="380" customWidth="1"/>
    <col min="14353" max="14595" width="9" style="380"/>
    <col min="14596" max="14596" width="53.140625" style="380" customWidth="1"/>
    <col min="14597" max="14597" width="16.7109375" style="380" customWidth="1"/>
    <col min="14598" max="14598" width="16" style="380" customWidth="1"/>
    <col min="14599" max="14599" width="13.42578125" style="380" customWidth="1"/>
    <col min="14600" max="14600" width="12.7109375" style="380" customWidth="1"/>
    <col min="14601" max="14601" width="11" style="380" customWidth="1"/>
    <col min="14602" max="14602" width="12.85546875" style="380" customWidth="1"/>
    <col min="14603" max="14603" width="15.5703125" style="380" customWidth="1"/>
    <col min="14604" max="14604" width="12.85546875" style="380" customWidth="1"/>
    <col min="14605" max="14605" width="9" style="380"/>
    <col min="14606" max="14606" width="9.5703125" style="380" customWidth="1"/>
    <col min="14607" max="14607" width="11.42578125" style="380" customWidth="1"/>
    <col min="14608" max="14608" width="13" style="380" customWidth="1"/>
    <col min="14609" max="14851" width="9" style="380"/>
    <col min="14852" max="14852" width="53.140625" style="380" customWidth="1"/>
    <col min="14853" max="14853" width="16.7109375" style="380" customWidth="1"/>
    <col min="14854" max="14854" width="16" style="380" customWidth="1"/>
    <col min="14855" max="14855" width="13.42578125" style="380" customWidth="1"/>
    <col min="14856" max="14856" width="12.7109375" style="380" customWidth="1"/>
    <col min="14857" max="14857" width="11" style="380" customWidth="1"/>
    <col min="14858" max="14858" width="12.85546875" style="380" customWidth="1"/>
    <col min="14859" max="14859" width="15.5703125" style="380" customWidth="1"/>
    <col min="14860" max="14860" width="12.85546875" style="380" customWidth="1"/>
    <col min="14861" max="14861" width="9" style="380"/>
    <col min="14862" max="14862" width="9.5703125" style="380" customWidth="1"/>
    <col min="14863" max="14863" width="11.42578125" style="380" customWidth="1"/>
    <col min="14864" max="14864" width="13" style="380" customWidth="1"/>
    <col min="14865" max="15107" width="9" style="380"/>
    <col min="15108" max="15108" width="53.140625" style="380" customWidth="1"/>
    <col min="15109" max="15109" width="16.7109375" style="380" customWidth="1"/>
    <col min="15110" max="15110" width="16" style="380" customWidth="1"/>
    <col min="15111" max="15111" width="13.42578125" style="380" customWidth="1"/>
    <col min="15112" max="15112" width="12.7109375" style="380" customWidth="1"/>
    <col min="15113" max="15113" width="11" style="380" customWidth="1"/>
    <col min="15114" max="15114" width="12.85546875" style="380" customWidth="1"/>
    <col min="15115" max="15115" width="15.5703125" style="380" customWidth="1"/>
    <col min="15116" max="15116" width="12.85546875" style="380" customWidth="1"/>
    <col min="15117" max="15117" width="9" style="380"/>
    <col min="15118" max="15118" width="9.5703125" style="380" customWidth="1"/>
    <col min="15119" max="15119" width="11.42578125" style="380" customWidth="1"/>
    <col min="15120" max="15120" width="13" style="380" customWidth="1"/>
    <col min="15121" max="15363" width="9" style="380"/>
    <col min="15364" max="15364" width="53.140625" style="380" customWidth="1"/>
    <col min="15365" max="15365" width="16.7109375" style="380" customWidth="1"/>
    <col min="15366" max="15366" width="16" style="380" customWidth="1"/>
    <col min="15367" max="15367" width="13.42578125" style="380" customWidth="1"/>
    <col min="15368" max="15368" width="12.7109375" style="380" customWidth="1"/>
    <col min="15369" max="15369" width="11" style="380" customWidth="1"/>
    <col min="15370" max="15370" width="12.85546875" style="380" customWidth="1"/>
    <col min="15371" max="15371" width="15.5703125" style="380" customWidth="1"/>
    <col min="15372" max="15372" width="12.85546875" style="380" customWidth="1"/>
    <col min="15373" max="15373" width="9" style="380"/>
    <col min="15374" max="15374" width="9.5703125" style="380" customWidth="1"/>
    <col min="15375" max="15375" width="11.42578125" style="380" customWidth="1"/>
    <col min="15376" max="15376" width="13" style="380" customWidth="1"/>
    <col min="15377" max="15619" width="9" style="380"/>
    <col min="15620" max="15620" width="53.140625" style="380" customWidth="1"/>
    <col min="15621" max="15621" width="16.7109375" style="380" customWidth="1"/>
    <col min="15622" max="15622" width="16" style="380" customWidth="1"/>
    <col min="15623" max="15623" width="13.42578125" style="380" customWidth="1"/>
    <col min="15624" max="15624" width="12.7109375" style="380" customWidth="1"/>
    <col min="15625" max="15625" width="11" style="380" customWidth="1"/>
    <col min="15626" max="15626" width="12.85546875" style="380" customWidth="1"/>
    <col min="15627" max="15627" width="15.5703125" style="380" customWidth="1"/>
    <col min="15628" max="15628" width="12.85546875" style="380" customWidth="1"/>
    <col min="15629" max="15629" width="9" style="380"/>
    <col min="15630" max="15630" width="9.5703125" style="380" customWidth="1"/>
    <col min="15631" max="15631" width="11.42578125" style="380" customWidth="1"/>
    <col min="15632" max="15632" width="13" style="380" customWidth="1"/>
    <col min="15633" max="15875" width="9" style="380"/>
    <col min="15876" max="15876" width="53.140625" style="380" customWidth="1"/>
    <col min="15877" max="15877" width="16.7109375" style="380" customWidth="1"/>
    <col min="15878" max="15878" width="16" style="380" customWidth="1"/>
    <col min="15879" max="15879" width="13.42578125" style="380" customWidth="1"/>
    <col min="15880" max="15880" width="12.7109375" style="380" customWidth="1"/>
    <col min="15881" max="15881" width="11" style="380" customWidth="1"/>
    <col min="15882" max="15882" width="12.85546875" style="380" customWidth="1"/>
    <col min="15883" max="15883" width="15.5703125" style="380" customWidth="1"/>
    <col min="15884" max="15884" width="12.85546875" style="380" customWidth="1"/>
    <col min="15885" max="15885" width="9" style="380"/>
    <col min="15886" max="15886" width="9.5703125" style="380" customWidth="1"/>
    <col min="15887" max="15887" width="11.42578125" style="380" customWidth="1"/>
    <col min="15888" max="15888" width="13" style="380" customWidth="1"/>
    <col min="15889" max="16131" width="9" style="380"/>
    <col min="16132" max="16132" width="53.140625" style="380" customWidth="1"/>
    <col min="16133" max="16133" width="16.7109375" style="380" customWidth="1"/>
    <col min="16134" max="16134" width="16" style="380" customWidth="1"/>
    <col min="16135" max="16135" width="13.42578125" style="380" customWidth="1"/>
    <col min="16136" max="16136" width="12.7109375" style="380" customWidth="1"/>
    <col min="16137" max="16137" width="11" style="380" customWidth="1"/>
    <col min="16138" max="16138" width="12.85546875" style="380" customWidth="1"/>
    <col min="16139" max="16139" width="15.5703125" style="380" customWidth="1"/>
    <col min="16140" max="16140" width="12.85546875" style="380" customWidth="1"/>
    <col min="16141" max="16141" width="9" style="380"/>
    <col min="16142" max="16142" width="9.5703125" style="380" customWidth="1"/>
    <col min="16143" max="16143" width="11.42578125" style="380" customWidth="1"/>
    <col min="16144" max="16144" width="13" style="380" customWidth="1"/>
    <col min="16145" max="16384" width="9" style="380"/>
  </cols>
  <sheetData>
    <row r="1" spans="2:16">
      <c r="B1" s="752" t="s">
        <v>815</v>
      </c>
      <c r="C1" s="752"/>
      <c r="D1" s="752"/>
      <c r="E1" s="752"/>
      <c r="F1" s="752"/>
      <c r="G1" s="752"/>
      <c r="H1" s="752"/>
      <c r="I1" s="752"/>
      <c r="J1" s="752"/>
      <c r="K1" s="752"/>
      <c r="L1" s="752"/>
      <c r="M1" s="752"/>
      <c r="N1" s="752"/>
      <c r="O1" s="752"/>
      <c r="P1" s="752"/>
    </row>
    <row r="2" spans="2:16" s="382" customFormat="1" ht="24.95" customHeight="1">
      <c r="B2" s="381" t="s">
        <v>376</v>
      </c>
      <c r="C2" s="753" t="s">
        <v>630</v>
      </c>
      <c r="D2" s="753"/>
      <c r="E2" s="753"/>
      <c r="F2" s="753"/>
      <c r="G2" s="753"/>
      <c r="H2" s="753"/>
      <c r="I2" s="753"/>
      <c r="J2" s="753"/>
      <c r="K2" s="753"/>
      <c r="L2" s="753"/>
      <c r="M2" s="753"/>
      <c r="N2" s="753"/>
      <c r="O2" s="753"/>
      <c r="P2" s="753"/>
    </row>
    <row r="3" spans="2:16" s="382" customFormat="1" ht="24.95" customHeight="1">
      <c r="B3" s="383" t="s">
        <v>377</v>
      </c>
      <c r="C3" s="754" t="s">
        <v>231</v>
      </c>
      <c r="D3" s="754"/>
      <c r="E3" s="754"/>
      <c r="F3" s="754"/>
      <c r="G3" s="754"/>
      <c r="H3" s="754"/>
      <c r="I3" s="754"/>
      <c r="J3" s="754"/>
      <c r="K3" s="754"/>
      <c r="L3" s="754"/>
      <c r="M3" s="754"/>
      <c r="N3" s="754"/>
      <c r="O3" s="754"/>
      <c r="P3" s="754"/>
    </row>
    <row r="4" spans="2:16" s="382" customFormat="1" ht="24.95" customHeight="1" thickBot="1">
      <c r="B4" s="384" t="s">
        <v>378</v>
      </c>
      <c r="C4" s="755" t="s">
        <v>631</v>
      </c>
      <c r="D4" s="755"/>
      <c r="E4" s="755"/>
      <c r="F4" s="755"/>
      <c r="G4" s="755"/>
      <c r="H4" s="755"/>
      <c r="I4" s="755"/>
      <c r="J4" s="755"/>
      <c r="K4" s="755"/>
      <c r="L4" s="755"/>
      <c r="M4" s="755"/>
      <c r="N4" s="755"/>
      <c r="O4" s="755"/>
      <c r="P4" s="755"/>
    </row>
    <row r="5" spans="2:16" ht="15.75" thickBot="1">
      <c r="B5" s="385"/>
      <c r="P5" s="387"/>
    </row>
    <row r="6" spans="2:16" s="386" customFormat="1" ht="24.95" customHeight="1" thickBot="1">
      <c r="B6" s="756" t="s">
        <v>379</v>
      </c>
      <c r="C6" s="757"/>
      <c r="D6" s="757"/>
      <c r="E6" s="757"/>
      <c r="F6" s="757"/>
      <c r="G6" s="757"/>
      <c r="H6" s="757"/>
      <c r="I6" s="757"/>
      <c r="J6" s="757"/>
      <c r="K6" s="757"/>
      <c r="L6" s="757"/>
      <c r="M6" s="757"/>
      <c r="N6" s="757"/>
      <c r="O6" s="757"/>
      <c r="P6" s="758"/>
    </row>
    <row r="7" spans="2:16">
      <c r="B7" s="388"/>
      <c r="P7" s="387"/>
    </row>
    <row r="8" spans="2:16" s="386" customFormat="1" ht="21.75" customHeight="1">
      <c r="B8" s="759" t="s">
        <v>380</v>
      </c>
      <c r="C8" s="759"/>
      <c r="D8" s="759"/>
      <c r="E8" s="759"/>
      <c r="F8" s="759"/>
      <c r="O8" s="389" t="s">
        <v>381</v>
      </c>
      <c r="P8" s="390">
        <v>45931</v>
      </c>
    </row>
    <row r="9" spans="2:16" s="386" customFormat="1" ht="21.75" customHeight="1">
      <c r="B9" s="760" t="s">
        <v>382</v>
      </c>
      <c r="C9" s="760"/>
      <c r="D9" s="760"/>
      <c r="E9" s="760"/>
      <c r="F9" s="391">
        <f>P45</f>
        <v>60905.812919000004</v>
      </c>
      <c r="O9" s="761"/>
      <c r="P9" s="762"/>
    </row>
    <row r="10" spans="2:16" s="386" customFormat="1" ht="21.75" customHeight="1">
      <c r="B10" s="760" t="s">
        <v>383</v>
      </c>
      <c r="C10" s="760"/>
      <c r="D10" s="760"/>
      <c r="E10" s="760"/>
      <c r="F10" s="391">
        <f>O99</f>
        <v>2908.8887058</v>
      </c>
      <c r="O10" s="392"/>
      <c r="P10" s="393" t="s">
        <v>384</v>
      </c>
    </row>
    <row r="11" spans="2:16" s="386" customFormat="1" ht="21.75" customHeight="1">
      <c r="B11" s="760" t="s">
        <v>385</v>
      </c>
      <c r="C11" s="760"/>
      <c r="D11" s="760"/>
      <c r="E11" s="760"/>
      <c r="F11" s="391">
        <f>P59</f>
        <v>16635.258688999998</v>
      </c>
      <c r="P11" s="394"/>
    </row>
    <row r="12" spans="2:16" s="386" customFormat="1" ht="21.75" hidden="1" customHeight="1">
      <c r="B12" s="760" t="s">
        <v>386</v>
      </c>
      <c r="C12" s="760"/>
      <c r="D12" s="760"/>
      <c r="E12" s="760"/>
      <c r="F12" s="391" t="s">
        <v>387</v>
      </c>
      <c r="P12" s="394"/>
    </row>
    <row r="13" spans="2:16" s="386" customFormat="1" ht="21.75" customHeight="1">
      <c r="B13" s="751" t="s">
        <v>388</v>
      </c>
      <c r="C13" s="751"/>
      <c r="D13" s="751"/>
      <c r="E13" s="751"/>
      <c r="F13" s="395">
        <f>SUM(F9:F12)</f>
        <v>80449.960313799995</v>
      </c>
      <c r="P13" s="394"/>
    </row>
    <row r="14" spans="2:16" s="386" customFormat="1" ht="21.75" customHeight="1">
      <c r="B14" s="751" t="s">
        <v>389</v>
      </c>
      <c r="C14" s="751"/>
      <c r="D14" s="751"/>
      <c r="E14" s="751"/>
      <c r="F14" s="395">
        <f>F13</f>
        <v>80449.960313799995</v>
      </c>
      <c r="P14" s="394"/>
    </row>
    <row r="15" spans="2:16" s="386" customFormat="1" ht="21.75" customHeight="1">
      <c r="B15" s="751" t="s">
        <v>390</v>
      </c>
      <c r="C15" s="751"/>
      <c r="D15" s="751"/>
      <c r="E15" s="751"/>
      <c r="F15" s="395">
        <f>F14+F13</f>
        <v>160899.92062759999</v>
      </c>
      <c r="P15" s="394"/>
    </row>
    <row r="16" spans="2:16">
      <c r="B16" s="385"/>
      <c r="P16" s="387"/>
    </row>
    <row r="17" spans="2:16" s="386" customFormat="1" ht="15.75">
      <c r="B17" s="767" t="s">
        <v>391</v>
      </c>
      <c r="C17" s="767"/>
      <c r="D17" s="767"/>
      <c r="E17" s="767"/>
      <c r="F17" s="767"/>
      <c r="G17" s="767"/>
      <c r="H17" s="767"/>
      <c r="I17" s="767"/>
      <c r="J17" s="767"/>
      <c r="K17" s="767"/>
      <c r="L17" s="767"/>
      <c r="M17" s="767"/>
      <c r="N17" s="767"/>
      <c r="O17" s="767"/>
      <c r="P17" s="751"/>
    </row>
    <row r="18" spans="2:16" s="386" customFormat="1" ht="72" customHeight="1">
      <c r="B18" s="449" t="s">
        <v>132</v>
      </c>
      <c r="C18" s="449" t="s">
        <v>11</v>
      </c>
      <c r="D18" s="449" t="s">
        <v>392</v>
      </c>
      <c r="E18" s="449" t="s">
        <v>393</v>
      </c>
      <c r="F18" s="449" t="s">
        <v>394</v>
      </c>
      <c r="G18" s="450" t="s">
        <v>395</v>
      </c>
      <c r="H18" s="450" t="s">
        <v>396</v>
      </c>
      <c r="I18" s="450" t="s">
        <v>397</v>
      </c>
      <c r="J18" s="450" t="s">
        <v>398</v>
      </c>
      <c r="K18" s="450" t="s">
        <v>399</v>
      </c>
      <c r="L18" s="450" t="s">
        <v>400</v>
      </c>
      <c r="M18" s="450" t="s">
        <v>401</v>
      </c>
      <c r="N18" s="450" t="s">
        <v>402</v>
      </c>
      <c r="O18" s="450" t="s">
        <v>403</v>
      </c>
      <c r="P18" s="450" t="s">
        <v>404</v>
      </c>
    </row>
    <row r="19" spans="2:16" s="400" customFormat="1" ht="43.5" customHeight="1">
      <c r="B19" s="396" t="s">
        <v>405</v>
      </c>
      <c r="C19" s="396" t="s">
        <v>410</v>
      </c>
      <c r="D19" s="397" t="s">
        <v>411</v>
      </c>
      <c r="E19" s="396" t="s">
        <v>406</v>
      </c>
      <c r="F19" s="396" t="s">
        <v>407</v>
      </c>
      <c r="G19" s="398">
        <v>67</v>
      </c>
      <c r="H19" s="398">
        <v>40</v>
      </c>
      <c r="I19" s="399">
        <v>1.33</v>
      </c>
      <c r="J19" s="398">
        <v>1</v>
      </c>
      <c r="K19" s="396">
        <v>0.5</v>
      </c>
      <c r="L19" s="481" t="s">
        <v>412</v>
      </c>
      <c r="M19" s="396">
        <v>2</v>
      </c>
      <c r="N19" s="399">
        <v>415.7346</v>
      </c>
      <c r="O19" s="399">
        <f>I19*J19*K19*M19*N19</f>
        <v>552.92701799999998</v>
      </c>
      <c r="P19" s="399">
        <f t="shared" ref="P19:P20" si="0">O19</f>
        <v>552.92701799999998</v>
      </c>
    </row>
    <row r="20" spans="2:16" s="400" customFormat="1" ht="43.5" customHeight="1">
      <c r="B20" s="396" t="s">
        <v>409</v>
      </c>
      <c r="C20" s="396" t="s">
        <v>414</v>
      </c>
      <c r="D20" s="397" t="s">
        <v>415</v>
      </c>
      <c r="E20" s="396" t="s">
        <v>406</v>
      </c>
      <c r="F20" s="396" t="s">
        <v>407</v>
      </c>
      <c r="G20" s="398">
        <v>67</v>
      </c>
      <c r="H20" s="398">
        <v>40</v>
      </c>
      <c r="I20" s="399">
        <v>1.33</v>
      </c>
      <c r="J20" s="398">
        <v>1</v>
      </c>
      <c r="K20" s="396">
        <v>0.5</v>
      </c>
      <c r="L20" s="481" t="s">
        <v>412</v>
      </c>
      <c r="M20" s="396">
        <v>2</v>
      </c>
      <c r="N20" s="399">
        <v>415.7346</v>
      </c>
      <c r="O20" s="399">
        <f>I20*J20*K20*M20*N20</f>
        <v>552.92701799999998</v>
      </c>
      <c r="P20" s="399">
        <f t="shared" si="0"/>
        <v>552.92701799999998</v>
      </c>
    </row>
    <row r="21" spans="2:16" s="400" customFormat="1" ht="43.5" customHeight="1">
      <c r="B21" s="396" t="s">
        <v>413</v>
      </c>
      <c r="C21" s="396" t="s">
        <v>417</v>
      </c>
      <c r="D21" s="397" t="s">
        <v>418</v>
      </c>
      <c r="E21" s="396" t="s">
        <v>406</v>
      </c>
      <c r="F21" s="396" t="s">
        <v>407</v>
      </c>
      <c r="G21" s="398">
        <v>67</v>
      </c>
      <c r="H21" s="398">
        <v>40</v>
      </c>
      <c r="I21" s="399">
        <v>1.33</v>
      </c>
      <c r="J21" s="398">
        <v>1</v>
      </c>
      <c r="K21" s="398">
        <v>1</v>
      </c>
      <c r="L21" s="481" t="s">
        <v>412</v>
      </c>
      <c r="M21" s="396">
        <v>2</v>
      </c>
      <c r="N21" s="399">
        <v>415.7346</v>
      </c>
      <c r="O21" s="399">
        <f>I21*J21*K21*M21*N21</f>
        <v>1105.854036</v>
      </c>
      <c r="P21" s="399">
        <f>O21</f>
        <v>1105.854036</v>
      </c>
    </row>
    <row r="22" spans="2:16" s="400" customFormat="1" ht="43.5" customHeight="1">
      <c r="B22" s="396" t="s">
        <v>416</v>
      </c>
      <c r="C22" s="396" t="s">
        <v>420</v>
      </c>
      <c r="D22" s="397" t="s">
        <v>421</v>
      </c>
      <c r="E22" s="396" t="s">
        <v>406</v>
      </c>
      <c r="F22" s="396" t="s">
        <v>407</v>
      </c>
      <c r="G22" s="398">
        <v>67</v>
      </c>
      <c r="H22" s="398">
        <v>40</v>
      </c>
      <c r="I22" s="399">
        <v>1.33</v>
      </c>
      <c r="J22" s="398">
        <v>3</v>
      </c>
      <c r="K22" s="396">
        <v>0.5</v>
      </c>
      <c r="L22" s="481" t="s">
        <v>412</v>
      </c>
      <c r="M22" s="396">
        <v>2</v>
      </c>
      <c r="N22" s="399">
        <v>415.7346</v>
      </c>
      <c r="O22" s="399">
        <f>I22*J22*K22*M22*N22</f>
        <v>1658.781054</v>
      </c>
      <c r="P22" s="399">
        <f>O22</f>
        <v>1658.781054</v>
      </c>
    </row>
    <row r="23" spans="2:16" s="400" customFormat="1" ht="43.5" customHeight="1">
      <c r="B23" s="396" t="s">
        <v>419</v>
      </c>
      <c r="C23" s="396" t="s">
        <v>423</v>
      </c>
      <c r="D23" s="397" t="s">
        <v>424</v>
      </c>
      <c r="E23" s="396" t="s">
        <v>406</v>
      </c>
      <c r="F23" s="396" t="s">
        <v>407</v>
      </c>
      <c r="G23" s="398">
        <v>67</v>
      </c>
      <c r="H23" s="398">
        <v>40</v>
      </c>
      <c r="I23" s="399">
        <v>1.33</v>
      </c>
      <c r="J23" s="398">
        <v>3</v>
      </c>
      <c r="K23" s="396">
        <v>0.5</v>
      </c>
      <c r="L23" s="481" t="s">
        <v>412</v>
      </c>
      <c r="M23" s="396">
        <v>2</v>
      </c>
      <c r="N23" s="399">
        <v>415.7346</v>
      </c>
      <c r="O23" s="399">
        <f t="shared" ref="O23:O35" si="1">I23*J23*K23*M23*N23</f>
        <v>1658.781054</v>
      </c>
      <c r="P23" s="399">
        <f t="shared" ref="P23:P44" si="2">O23</f>
        <v>1658.781054</v>
      </c>
    </row>
    <row r="24" spans="2:16" s="400" customFormat="1" ht="43.5" customHeight="1">
      <c r="B24" s="396" t="s">
        <v>422</v>
      </c>
      <c r="C24" s="396" t="s">
        <v>426</v>
      </c>
      <c r="D24" s="397" t="s">
        <v>427</v>
      </c>
      <c r="E24" s="396" t="s">
        <v>406</v>
      </c>
      <c r="F24" s="396" t="s">
        <v>407</v>
      </c>
      <c r="G24" s="398">
        <v>67</v>
      </c>
      <c r="H24" s="398">
        <v>40</v>
      </c>
      <c r="I24" s="399">
        <v>1.33</v>
      </c>
      <c r="J24" s="398">
        <v>5</v>
      </c>
      <c r="K24" s="398">
        <v>1</v>
      </c>
      <c r="L24" s="481" t="s">
        <v>408</v>
      </c>
      <c r="M24" s="396">
        <v>2</v>
      </c>
      <c r="N24" s="399">
        <v>463.94569999999999</v>
      </c>
      <c r="O24" s="399">
        <f t="shared" si="1"/>
        <v>6170.4778100000003</v>
      </c>
      <c r="P24" s="399">
        <f t="shared" si="2"/>
        <v>6170.4778100000003</v>
      </c>
    </row>
    <row r="25" spans="2:16" s="400" customFormat="1" ht="43.5" customHeight="1">
      <c r="B25" s="396" t="s">
        <v>425</v>
      </c>
      <c r="C25" s="396" t="s">
        <v>429</v>
      </c>
      <c r="D25" s="397" t="s">
        <v>430</v>
      </c>
      <c r="E25" s="396" t="s">
        <v>406</v>
      </c>
      <c r="F25" s="396" t="s">
        <v>407</v>
      </c>
      <c r="G25" s="398">
        <v>67</v>
      </c>
      <c r="H25" s="398">
        <v>40</v>
      </c>
      <c r="I25" s="399">
        <v>1.33</v>
      </c>
      <c r="J25" s="398">
        <v>2</v>
      </c>
      <c r="K25" s="398">
        <v>1</v>
      </c>
      <c r="L25" s="481" t="s">
        <v>412</v>
      </c>
      <c r="M25" s="396">
        <v>2</v>
      </c>
      <c r="N25" s="399">
        <v>415.7346</v>
      </c>
      <c r="O25" s="399">
        <f t="shared" si="1"/>
        <v>2211.7080719999999</v>
      </c>
      <c r="P25" s="399">
        <f t="shared" si="2"/>
        <v>2211.7080719999999</v>
      </c>
    </row>
    <row r="26" spans="2:16" s="400" customFormat="1" ht="43.5" customHeight="1">
      <c r="B26" s="396" t="s">
        <v>428</v>
      </c>
      <c r="C26" s="396" t="s">
        <v>432</v>
      </c>
      <c r="D26" s="397" t="s">
        <v>433</v>
      </c>
      <c r="E26" s="396" t="s">
        <v>406</v>
      </c>
      <c r="F26" s="396" t="s">
        <v>407</v>
      </c>
      <c r="G26" s="398">
        <v>67</v>
      </c>
      <c r="H26" s="398">
        <v>40</v>
      </c>
      <c r="I26" s="399">
        <v>1.33</v>
      </c>
      <c r="J26" s="398">
        <v>1</v>
      </c>
      <c r="K26" s="396">
        <v>0.5</v>
      </c>
      <c r="L26" s="481" t="s">
        <v>412</v>
      </c>
      <c r="M26" s="396">
        <v>2</v>
      </c>
      <c r="N26" s="399">
        <v>415.7346</v>
      </c>
      <c r="O26" s="399">
        <f t="shared" si="1"/>
        <v>552.92701799999998</v>
      </c>
      <c r="P26" s="399">
        <f t="shared" si="2"/>
        <v>552.92701799999998</v>
      </c>
    </row>
    <row r="27" spans="2:16" s="400" customFormat="1" ht="43.5" customHeight="1">
      <c r="B27" s="396" t="s">
        <v>431</v>
      </c>
      <c r="C27" s="396" t="s">
        <v>435</v>
      </c>
      <c r="D27" s="397" t="s">
        <v>436</v>
      </c>
      <c r="E27" s="396" t="s">
        <v>406</v>
      </c>
      <c r="F27" s="396" t="s">
        <v>407</v>
      </c>
      <c r="G27" s="398">
        <v>67</v>
      </c>
      <c r="H27" s="398">
        <v>40</v>
      </c>
      <c r="I27" s="399">
        <v>1.33</v>
      </c>
      <c r="J27" s="398">
        <v>1</v>
      </c>
      <c r="K27" s="396">
        <v>0.5</v>
      </c>
      <c r="L27" s="481" t="s">
        <v>412</v>
      </c>
      <c r="M27" s="396">
        <v>2</v>
      </c>
      <c r="N27" s="399">
        <v>415.7346</v>
      </c>
      <c r="O27" s="399">
        <f t="shared" si="1"/>
        <v>552.92701799999998</v>
      </c>
      <c r="P27" s="399">
        <f t="shared" si="2"/>
        <v>552.92701799999998</v>
      </c>
    </row>
    <row r="28" spans="2:16" s="400" customFormat="1" ht="43.5" customHeight="1">
      <c r="B28" s="396" t="s">
        <v>434</v>
      </c>
      <c r="C28" s="396" t="s">
        <v>438</v>
      </c>
      <c r="D28" s="397" t="s">
        <v>439</v>
      </c>
      <c r="E28" s="396" t="s">
        <v>406</v>
      </c>
      <c r="F28" s="396" t="s">
        <v>407</v>
      </c>
      <c r="G28" s="398">
        <v>67</v>
      </c>
      <c r="H28" s="398">
        <v>40</v>
      </c>
      <c r="I28" s="399">
        <v>1.33</v>
      </c>
      <c r="J28" s="398">
        <v>1</v>
      </c>
      <c r="K28" s="396">
        <v>0.5</v>
      </c>
      <c r="L28" s="481" t="s">
        <v>412</v>
      </c>
      <c r="M28" s="396">
        <v>2</v>
      </c>
      <c r="N28" s="399">
        <v>415.7346</v>
      </c>
      <c r="O28" s="399">
        <f t="shared" si="1"/>
        <v>552.92701799999998</v>
      </c>
      <c r="P28" s="399">
        <f t="shared" si="2"/>
        <v>552.92701799999998</v>
      </c>
    </row>
    <row r="29" spans="2:16" s="400" customFormat="1" ht="43.5" customHeight="1">
      <c r="B29" s="396" t="s">
        <v>437</v>
      </c>
      <c r="C29" s="396" t="s">
        <v>441</v>
      </c>
      <c r="D29" s="397" t="s">
        <v>442</v>
      </c>
      <c r="E29" s="396" t="s">
        <v>406</v>
      </c>
      <c r="F29" s="396" t="s">
        <v>407</v>
      </c>
      <c r="G29" s="398">
        <v>67</v>
      </c>
      <c r="H29" s="398">
        <v>40</v>
      </c>
      <c r="I29" s="399">
        <v>1.33</v>
      </c>
      <c r="J29" s="398">
        <v>1</v>
      </c>
      <c r="K29" s="398">
        <v>1</v>
      </c>
      <c r="L29" s="481" t="s">
        <v>412</v>
      </c>
      <c r="M29" s="396">
        <v>2</v>
      </c>
      <c r="N29" s="399">
        <v>415.7346</v>
      </c>
      <c r="O29" s="399">
        <f t="shared" si="1"/>
        <v>1105.854036</v>
      </c>
      <c r="P29" s="399">
        <f t="shared" si="2"/>
        <v>1105.854036</v>
      </c>
    </row>
    <row r="30" spans="2:16" s="400" customFormat="1" ht="43.5" customHeight="1">
      <c r="B30" s="396" t="s">
        <v>440</v>
      </c>
      <c r="C30" s="396" t="s">
        <v>444</v>
      </c>
      <c r="D30" s="397" t="s">
        <v>445</v>
      </c>
      <c r="E30" s="396" t="s">
        <v>406</v>
      </c>
      <c r="F30" s="396" t="s">
        <v>407</v>
      </c>
      <c r="G30" s="398">
        <v>67</v>
      </c>
      <c r="H30" s="398">
        <v>40</v>
      </c>
      <c r="I30" s="399">
        <v>1.33</v>
      </c>
      <c r="J30" s="398">
        <v>2</v>
      </c>
      <c r="K30" s="398">
        <v>1</v>
      </c>
      <c r="L30" s="481" t="s">
        <v>412</v>
      </c>
      <c r="M30" s="396">
        <v>2</v>
      </c>
      <c r="N30" s="399">
        <v>415.7346</v>
      </c>
      <c r="O30" s="399">
        <f t="shared" si="1"/>
        <v>2211.7080719999999</v>
      </c>
      <c r="P30" s="399">
        <f t="shared" si="2"/>
        <v>2211.7080719999999</v>
      </c>
    </row>
    <row r="31" spans="2:16" s="400" customFormat="1" ht="43.5" customHeight="1">
      <c r="B31" s="396" t="s">
        <v>443</v>
      </c>
      <c r="C31" s="396" t="s">
        <v>447</v>
      </c>
      <c r="D31" s="401" t="s">
        <v>448</v>
      </c>
      <c r="E31" s="396" t="s">
        <v>406</v>
      </c>
      <c r="F31" s="396" t="s">
        <v>407</v>
      </c>
      <c r="G31" s="398">
        <v>67</v>
      </c>
      <c r="H31" s="398">
        <v>40</v>
      </c>
      <c r="I31" s="399">
        <v>1.33</v>
      </c>
      <c r="J31" s="398">
        <v>5</v>
      </c>
      <c r="K31" s="398">
        <v>1</v>
      </c>
      <c r="L31" s="481" t="s">
        <v>412</v>
      </c>
      <c r="M31" s="396">
        <v>2</v>
      </c>
      <c r="N31" s="399">
        <v>415.7346</v>
      </c>
      <c r="O31" s="399">
        <f t="shared" si="1"/>
        <v>5529.2701800000004</v>
      </c>
      <c r="P31" s="399">
        <f t="shared" si="2"/>
        <v>5529.2701800000004</v>
      </c>
    </row>
    <row r="32" spans="2:16" s="400" customFormat="1" ht="43.5" customHeight="1">
      <c r="B32" s="396" t="s">
        <v>446</v>
      </c>
      <c r="C32" s="396" t="s">
        <v>450</v>
      </c>
      <c r="D32" s="402" t="s">
        <v>451</v>
      </c>
      <c r="E32" s="396" t="s">
        <v>406</v>
      </c>
      <c r="F32" s="396" t="s">
        <v>407</v>
      </c>
      <c r="G32" s="398">
        <v>67</v>
      </c>
      <c r="H32" s="398">
        <v>40</v>
      </c>
      <c r="I32" s="399">
        <v>1.33</v>
      </c>
      <c r="J32" s="398">
        <v>1</v>
      </c>
      <c r="K32" s="396">
        <v>0.5</v>
      </c>
      <c r="L32" s="481" t="s">
        <v>412</v>
      </c>
      <c r="M32" s="396">
        <v>2</v>
      </c>
      <c r="N32" s="399">
        <v>415.7346</v>
      </c>
      <c r="O32" s="399">
        <f t="shared" si="1"/>
        <v>552.92701799999998</v>
      </c>
      <c r="P32" s="399">
        <f t="shared" si="2"/>
        <v>552.92701799999998</v>
      </c>
    </row>
    <row r="33" spans="2:25" s="400" customFormat="1" ht="43.5" customHeight="1">
      <c r="B33" s="396" t="s">
        <v>449</v>
      </c>
      <c r="C33" s="396" t="s">
        <v>453</v>
      </c>
      <c r="D33" s="397" t="s">
        <v>454</v>
      </c>
      <c r="E33" s="396" t="s">
        <v>406</v>
      </c>
      <c r="F33" s="396" t="s">
        <v>407</v>
      </c>
      <c r="G33" s="398">
        <v>67</v>
      </c>
      <c r="H33" s="398">
        <v>40</v>
      </c>
      <c r="I33" s="399">
        <v>1.33</v>
      </c>
      <c r="J33" s="398">
        <v>3</v>
      </c>
      <c r="K33" s="396">
        <v>0.5</v>
      </c>
      <c r="L33" s="481" t="s">
        <v>412</v>
      </c>
      <c r="M33" s="396">
        <v>2</v>
      </c>
      <c r="N33" s="399">
        <v>415.7346</v>
      </c>
      <c r="O33" s="399">
        <f t="shared" si="1"/>
        <v>1658.781054</v>
      </c>
      <c r="P33" s="399">
        <f t="shared" si="2"/>
        <v>1658.781054</v>
      </c>
    </row>
    <row r="34" spans="2:25" s="400" customFormat="1" ht="43.5" customHeight="1">
      <c r="B34" s="396" t="s">
        <v>452</v>
      </c>
      <c r="C34" s="396" t="s">
        <v>456</v>
      </c>
      <c r="D34" s="403" t="s">
        <v>457</v>
      </c>
      <c r="E34" s="396" t="s">
        <v>406</v>
      </c>
      <c r="F34" s="396" t="s">
        <v>407</v>
      </c>
      <c r="G34" s="398">
        <v>67</v>
      </c>
      <c r="H34" s="398">
        <v>40</v>
      </c>
      <c r="I34" s="399">
        <v>1.33</v>
      </c>
      <c r="J34" s="398">
        <v>2</v>
      </c>
      <c r="K34" s="398">
        <v>1</v>
      </c>
      <c r="L34" s="481" t="s">
        <v>412</v>
      </c>
      <c r="M34" s="396">
        <v>2</v>
      </c>
      <c r="N34" s="399">
        <v>415.7346</v>
      </c>
      <c r="O34" s="399">
        <f t="shared" si="1"/>
        <v>2211.7080719999999</v>
      </c>
      <c r="P34" s="399">
        <f t="shared" si="2"/>
        <v>2211.7080719999999</v>
      </c>
    </row>
    <row r="35" spans="2:25" s="400" customFormat="1" ht="43.5" customHeight="1">
      <c r="B35" s="396" t="s">
        <v>455</v>
      </c>
      <c r="C35" s="396" t="s">
        <v>459</v>
      </c>
      <c r="D35" s="402" t="s">
        <v>460</v>
      </c>
      <c r="E35" s="396" t="s">
        <v>406</v>
      </c>
      <c r="F35" s="396" t="s">
        <v>407</v>
      </c>
      <c r="G35" s="398">
        <v>67</v>
      </c>
      <c r="H35" s="398">
        <v>40</v>
      </c>
      <c r="I35" s="399">
        <v>1.33</v>
      </c>
      <c r="J35" s="398">
        <v>1</v>
      </c>
      <c r="K35" s="398">
        <v>1</v>
      </c>
      <c r="L35" s="481" t="s">
        <v>412</v>
      </c>
      <c r="M35" s="396">
        <v>2</v>
      </c>
      <c r="N35" s="399">
        <v>415.7346</v>
      </c>
      <c r="O35" s="399">
        <f t="shared" si="1"/>
        <v>1105.854036</v>
      </c>
      <c r="P35" s="399">
        <f t="shared" si="2"/>
        <v>1105.854036</v>
      </c>
    </row>
    <row r="36" spans="2:25" s="400" customFormat="1" ht="43.5" customHeight="1">
      <c r="B36" s="396" t="s">
        <v>458</v>
      </c>
      <c r="C36" s="396" t="s">
        <v>462</v>
      </c>
      <c r="D36" s="404" t="s">
        <v>463</v>
      </c>
      <c r="E36" s="396" t="s">
        <v>406</v>
      </c>
      <c r="F36" s="396" t="s">
        <v>407</v>
      </c>
      <c r="G36" s="398">
        <v>67</v>
      </c>
      <c r="H36" s="398">
        <v>40</v>
      </c>
      <c r="I36" s="399">
        <v>1.33</v>
      </c>
      <c r="J36" s="398">
        <v>1</v>
      </c>
      <c r="K36" s="398">
        <v>1</v>
      </c>
      <c r="L36" s="481" t="s">
        <v>464</v>
      </c>
      <c r="M36" s="396">
        <v>2</v>
      </c>
      <c r="N36" s="399">
        <v>397.45800000000003</v>
      </c>
      <c r="O36" s="399">
        <f>I36*J36*K36*M36*N36</f>
        <v>1057.23828</v>
      </c>
      <c r="P36" s="399">
        <f t="shared" si="2"/>
        <v>1057.23828</v>
      </c>
    </row>
    <row r="37" spans="2:25" s="400" customFormat="1" ht="43.5" customHeight="1">
      <c r="B37" s="396" t="s">
        <v>461</v>
      </c>
      <c r="C37" s="396" t="s">
        <v>466</v>
      </c>
      <c r="D37" s="402" t="s">
        <v>467</v>
      </c>
      <c r="E37" s="396" t="s">
        <v>406</v>
      </c>
      <c r="F37" s="396" t="s">
        <v>407</v>
      </c>
      <c r="G37" s="398">
        <v>67</v>
      </c>
      <c r="H37" s="398">
        <v>40</v>
      </c>
      <c r="I37" s="399">
        <v>1.33</v>
      </c>
      <c r="J37" s="398">
        <v>1</v>
      </c>
      <c r="K37" s="398">
        <v>1</v>
      </c>
      <c r="L37" s="481" t="s">
        <v>412</v>
      </c>
      <c r="M37" s="396">
        <v>2</v>
      </c>
      <c r="N37" s="399">
        <v>415.7346</v>
      </c>
      <c r="O37" s="399">
        <f>I37*J37*K37*M37*N37</f>
        <v>1105.854036</v>
      </c>
      <c r="P37" s="399">
        <f t="shared" si="2"/>
        <v>1105.854036</v>
      </c>
    </row>
    <row r="38" spans="2:25" s="400" customFormat="1" ht="43.5" customHeight="1">
      <c r="B38" s="396" t="s">
        <v>465</v>
      </c>
      <c r="C38" s="396" t="s">
        <v>469</v>
      </c>
      <c r="D38" s="402" t="s">
        <v>470</v>
      </c>
      <c r="E38" s="396" t="s">
        <v>406</v>
      </c>
      <c r="F38" s="396" t="s">
        <v>407</v>
      </c>
      <c r="G38" s="398">
        <v>67</v>
      </c>
      <c r="H38" s="398">
        <v>40</v>
      </c>
      <c r="I38" s="399">
        <v>1.33</v>
      </c>
      <c r="J38" s="398">
        <v>3</v>
      </c>
      <c r="K38" s="398">
        <v>2</v>
      </c>
      <c r="L38" s="481" t="s">
        <v>471</v>
      </c>
      <c r="M38" s="396">
        <v>2</v>
      </c>
      <c r="N38" s="480">
        <v>552.5394</v>
      </c>
      <c r="O38" s="399">
        <f>I38*J38*K38*M38*N38</f>
        <v>8818.5288240000009</v>
      </c>
      <c r="P38" s="399">
        <f>O38</f>
        <v>8818.5288240000009</v>
      </c>
    </row>
    <row r="39" spans="2:25" s="400" customFormat="1" ht="43.5" customHeight="1">
      <c r="B39" s="396" t="s">
        <v>468</v>
      </c>
      <c r="C39" s="396" t="s">
        <v>473</v>
      </c>
      <c r="D39" s="397" t="s">
        <v>474</v>
      </c>
      <c r="E39" s="396" t="s">
        <v>406</v>
      </c>
      <c r="F39" s="396" t="s">
        <v>407</v>
      </c>
      <c r="G39" s="398">
        <v>67</v>
      </c>
      <c r="H39" s="398">
        <v>40</v>
      </c>
      <c r="I39" s="399">
        <v>1.33</v>
      </c>
      <c r="J39" s="398">
        <v>2</v>
      </c>
      <c r="K39" s="396">
        <v>0.5</v>
      </c>
      <c r="L39" s="481" t="s">
        <v>408</v>
      </c>
      <c r="M39" s="396">
        <v>2</v>
      </c>
      <c r="N39" s="399">
        <v>463.94569999999999</v>
      </c>
      <c r="O39" s="399">
        <f t="shared" ref="O39:O44" si="3">I39*J39*K39*M39*N39</f>
        <v>1234.095562</v>
      </c>
      <c r="P39" s="399">
        <f t="shared" si="2"/>
        <v>1234.095562</v>
      </c>
    </row>
    <row r="40" spans="2:25" s="400" customFormat="1" ht="43.5" customHeight="1">
      <c r="B40" s="396" t="s">
        <v>472</v>
      </c>
      <c r="C40" s="396" t="s">
        <v>476</v>
      </c>
      <c r="D40" s="397" t="s">
        <v>477</v>
      </c>
      <c r="E40" s="396" t="s">
        <v>406</v>
      </c>
      <c r="F40" s="396" t="s">
        <v>407</v>
      </c>
      <c r="G40" s="398">
        <v>67</v>
      </c>
      <c r="H40" s="398">
        <v>40</v>
      </c>
      <c r="I40" s="399">
        <v>1.33</v>
      </c>
      <c r="J40" s="398">
        <v>8</v>
      </c>
      <c r="K40" s="396">
        <v>0.5</v>
      </c>
      <c r="L40" s="481" t="s">
        <v>408</v>
      </c>
      <c r="M40" s="396">
        <v>2</v>
      </c>
      <c r="N40" s="399">
        <v>463.94569999999999</v>
      </c>
      <c r="O40" s="399">
        <f t="shared" si="3"/>
        <v>4936.3822479999999</v>
      </c>
      <c r="P40" s="399">
        <f t="shared" si="2"/>
        <v>4936.3822479999999</v>
      </c>
    </row>
    <row r="41" spans="2:25" s="400" customFormat="1" ht="43.5" customHeight="1">
      <c r="B41" s="396" t="s">
        <v>475</v>
      </c>
      <c r="C41" s="396" t="s">
        <v>478</v>
      </c>
      <c r="D41" s="397" t="s">
        <v>479</v>
      </c>
      <c r="E41" s="396" t="s">
        <v>406</v>
      </c>
      <c r="F41" s="396" t="s">
        <v>407</v>
      </c>
      <c r="G41" s="398">
        <v>67</v>
      </c>
      <c r="H41" s="398">
        <v>40</v>
      </c>
      <c r="I41" s="399">
        <v>1.33</v>
      </c>
      <c r="J41" s="398">
        <v>2</v>
      </c>
      <c r="K41" s="398">
        <v>3</v>
      </c>
      <c r="L41" s="481" t="s">
        <v>408</v>
      </c>
      <c r="M41" s="396">
        <v>2</v>
      </c>
      <c r="N41" s="399">
        <v>463.94569999999999</v>
      </c>
      <c r="O41" s="399">
        <f t="shared" si="3"/>
        <v>7404.5733719999998</v>
      </c>
      <c r="P41" s="399">
        <f t="shared" si="2"/>
        <v>7404.5733719999998</v>
      </c>
    </row>
    <row r="42" spans="2:25" s="400" customFormat="1" ht="43.5" customHeight="1">
      <c r="B42" s="396" t="s">
        <v>634</v>
      </c>
      <c r="C42" s="396" t="s">
        <v>480</v>
      </c>
      <c r="D42" s="397" t="s">
        <v>481</v>
      </c>
      <c r="E42" s="396" t="s">
        <v>406</v>
      </c>
      <c r="F42" s="396" t="s">
        <v>407</v>
      </c>
      <c r="G42" s="398">
        <v>67</v>
      </c>
      <c r="H42" s="398">
        <v>40</v>
      </c>
      <c r="I42" s="399">
        <v>1.33</v>
      </c>
      <c r="J42" s="398">
        <v>5</v>
      </c>
      <c r="K42" s="396">
        <v>0.5</v>
      </c>
      <c r="L42" s="481" t="s">
        <v>408</v>
      </c>
      <c r="M42" s="396">
        <v>2</v>
      </c>
      <c r="N42" s="399">
        <v>463.94569999999999</v>
      </c>
      <c r="O42" s="399">
        <f t="shared" si="3"/>
        <v>3085.2389050000002</v>
      </c>
      <c r="P42" s="399">
        <f t="shared" si="2"/>
        <v>3085.2389050000002</v>
      </c>
    </row>
    <row r="43" spans="2:25" s="400" customFormat="1" ht="43.5" customHeight="1">
      <c r="B43" s="396" t="s">
        <v>635</v>
      </c>
      <c r="C43" s="396" t="s">
        <v>482</v>
      </c>
      <c r="D43" s="397" t="s">
        <v>483</v>
      </c>
      <c r="E43" s="396" t="s">
        <v>484</v>
      </c>
      <c r="F43" s="396" t="s">
        <v>485</v>
      </c>
      <c r="G43" s="398">
        <v>67</v>
      </c>
      <c r="H43" s="398">
        <v>40</v>
      </c>
      <c r="I43" s="399">
        <v>1.33</v>
      </c>
      <c r="J43" s="398">
        <v>1</v>
      </c>
      <c r="K43" s="398">
        <v>1</v>
      </c>
      <c r="L43" s="481" t="s">
        <v>412</v>
      </c>
      <c r="M43" s="396">
        <v>2</v>
      </c>
      <c r="N43" s="399">
        <v>415.7346</v>
      </c>
      <c r="O43" s="399">
        <f t="shared" si="3"/>
        <v>1105.854036</v>
      </c>
      <c r="P43" s="399">
        <f t="shared" si="2"/>
        <v>1105.854036</v>
      </c>
    </row>
    <row r="44" spans="2:25" s="400" customFormat="1" ht="43.5" customHeight="1">
      <c r="B44" s="396" t="s">
        <v>636</v>
      </c>
      <c r="C44" s="396" t="s">
        <v>486</v>
      </c>
      <c r="D44" s="397" t="s">
        <v>487</v>
      </c>
      <c r="E44" s="396" t="s">
        <v>484</v>
      </c>
      <c r="F44" s="396" t="s">
        <v>485</v>
      </c>
      <c r="G44" s="398">
        <v>67</v>
      </c>
      <c r="H44" s="398">
        <v>40</v>
      </c>
      <c r="I44" s="399">
        <v>1.33</v>
      </c>
      <c r="J44" s="398">
        <v>2</v>
      </c>
      <c r="K44" s="398">
        <v>1</v>
      </c>
      <c r="L44" s="481" t="s">
        <v>412</v>
      </c>
      <c r="M44" s="396">
        <v>2</v>
      </c>
      <c r="N44" s="399">
        <v>415.7346</v>
      </c>
      <c r="O44" s="399">
        <f t="shared" si="3"/>
        <v>2211.7080719999999</v>
      </c>
      <c r="P44" s="399">
        <f t="shared" si="2"/>
        <v>2211.7080719999999</v>
      </c>
    </row>
    <row r="45" spans="2:25" s="386" customFormat="1" ht="30" customHeight="1">
      <c r="B45" s="405"/>
      <c r="C45" s="768" t="s">
        <v>488</v>
      </c>
      <c r="D45" s="768"/>
      <c r="E45" s="768"/>
      <c r="F45" s="768"/>
      <c r="G45" s="768"/>
      <c r="H45" s="768"/>
      <c r="I45" s="768"/>
      <c r="J45" s="768"/>
      <c r="K45" s="768"/>
      <c r="L45" s="768"/>
      <c r="M45" s="768"/>
      <c r="N45" s="768"/>
      <c r="O45" s="768"/>
      <c r="P45" s="407">
        <f>SUM(P19:P44)</f>
        <v>60905.812919000004</v>
      </c>
      <c r="S45" s="408"/>
      <c r="V45" s="409"/>
      <c r="Y45" s="410"/>
    </row>
    <row r="46" spans="2:25" ht="15.75">
      <c r="B46" s="411"/>
      <c r="C46" s="412"/>
      <c r="D46" s="412"/>
      <c r="E46" s="412"/>
      <c r="F46" s="412"/>
      <c r="G46" s="406"/>
      <c r="H46" s="412"/>
      <c r="I46" s="412"/>
      <c r="J46" s="412"/>
      <c r="K46" s="412"/>
      <c r="L46" s="412"/>
      <c r="M46" s="412"/>
      <c r="N46" s="412"/>
      <c r="O46" s="412"/>
      <c r="P46" s="413"/>
      <c r="S46" s="414"/>
      <c r="V46" s="415"/>
      <c r="Y46" s="416"/>
    </row>
    <row r="47" spans="2:25" s="386" customFormat="1" ht="15.75">
      <c r="B47" s="767" t="s">
        <v>489</v>
      </c>
      <c r="C47" s="767"/>
      <c r="D47" s="767"/>
      <c r="E47" s="767"/>
      <c r="F47" s="767"/>
      <c r="G47" s="767"/>
      <c r="H47" s="767"/>
      <c r="I47" s="767"/>
      <c r="J47" s="767"/>
      <c r="K47" s="767"/>
      <c r="L47" s="767"/>
      <c r="M47" s="767"/>
      <c r="N47" s="767"/>
      <c r="O47" s="767"/>
      <c r="P47" s="767"/>
      <c r="S47" s="408"/>
      <c r="V47" s="409"/>
      <c r="Y47" s="410"/>
    </row>
    <row r="48" spans="2:25" s="386" customFormat="1" ht="38.25">
      <c r="B48" s="449" t="s">
        <v>132</v>
      </c>
      <c r="C48" s="449" t="s">
        <v>11</v>
      </c>
      <c r="D48" s="449" t="s">
        <v>392</v>
      </c>
      <c r="E48" s="449" t="s">
        <v>393</v>
      </c>
      <c r="F48" s="449" t="s">
        <v>394</v>
      </c>
      <c r="G48" s="450" t="s">
        <v>395</v>
      </c>
      <c r="H48" s="450" t="s">
        <v>490</v>
      </c>
      <c r="I48" s="450" t="s">
        <v>397</v>
      </c>
      <c r="J48" s="450" t="s">
        <v>398</v>
      </c>
      <c r="K48" s="450" t="s">
        <v>399</v>
      </c>
      <c r="L48" s="450" t="s">
        <v>400</v>
      </c>
      <c r="M48" s="450" t="s">
        <v>401</v>
      </c>
      <c r="N48" s="450" t="s">
        <v>402</v>
      </c>
      <c r="O48" s="450" t="s">
        <v>403</v>
      </c>
      <c r="P48" s="450" t="s">
        <v>404</v>
      </c>
      <c r="S48" s="408"/>
      <c r="T48" s="448"/>
      <c r="V48" s="409"/>
      <c r="Y48" s="410"/>
    </row>
    <row r="49" spans="2:25" s="400" customFormat="1" ht="43.5" customHeight="1">
      <c r="B49" s="396" t="s">
        <v>491</v>
      </c>
      <c r="C49" s="396" t="s">
        <v>492</v>
      </c>
      <c r="D49" s="397" t="s">
        <v>493</v>
      </c>
      <c r="E49" s="396" t="s">
        <v>406</v>
      </c>
      <c r="F49" s="396" t="s">
        <v>407</v>
      </c>
      <c r="G49" s="398">
        <v>67</v>
      </c>
      <c r="H49" s="398">
        <v>40</v>
      </c>
      <c r="I49" s="399">
        <v>1.33</v>
      </c>
      <c r="J49" s="398">
        <v>1</v>
      </c>
      <c r="K49" s="398">
        <v>1</v>
      </c>
      <c r="L49" s="481" t="s">
        <v>492</v>
      </c>
      <c r="M49" s="396">
        <v>1</v>
      </c>
      <c r="N49" s="399">
        <v>391.44040000000001</v>
      </c>
      <c r="O49" s="399">
        <f>I49*J49*K49*M49*N49</f>
        <v>520.61573200000009</v>
      </c>
      <c r="P49" s="399">
        <f>O49</f>
        <v>520.61573200000009</v>
      </c>
      <c r="R49" s="417"/>
    </row>
    <row r="50" spans="2:25" s="400" customFormat="1" ht="43.5" customHeight="1">
      <c r="B50" s="396" t="s">
        <v>494</v>
      </c>
      <c r="C50" s="396" t="s">
        <v>495</v>
      </c>
      <c r="D50" s="397" t="s">
        <v>496</v>
      </c>
      <c r="E50" s="396" t="s">
        <v>406</v>
      </c>
      <c r="F50" s="396" t="s">
        <v>407</v>
      </c>
      <c r="G50" s="398">
        <v>67</v>
      </c>
      <c r="H50" s="398">
        <v>40</v>
      </c>
      <c r="I50" s="399">
        <v>1.33</v>
      </c>
      <c r="J50" s="398">
        <v>1</v>
      </c>
      <c r="K50" s="398">
        <v>1</v>
      </c>
      <c r="L50" s="481" t="s">
        <v>495</v>
      </c>
      <c r="M50" s="396">
        <v>1</v>
      </c>
      <c r="N50" s="399">
        <v>333.85489999999999</v>
      </c>
      <c r="O50" s="399">
        <f>I50*J50*K50*M50*N50</f>
        <v>444.027017</v>
      </c>
      <c r="P50" s="399">
        <f t="shared" ref="P50:P58" si="4">O50</f>
        <v>444.027017</v>
      </c>
      <c r="R50" s="417"/>
    </row>
    <row r="51" spans="2:25" s="400" customFormat="1" ht="43.5" customHeight="1">
      <c r="B51" s="396" t="s">
        <v>497</v>
      </c>
      <c r="C51" s="396" t="s">
        <v>498</v>
      </c>
      <c r="D51" s="397" t="s">
        <v>499</v>
      </c>
      <c r="E51" s="396" t="s">
        <v>406</v>
      </c>
      <c r="F51" s="396" t="s">
        <v>407</v>
      </c>
      <c r="G51" s="398">
        <v>67</v>
      </c>
      <c r="H51" s="398">
        <v>40</v>
      </c>
      <c r="I51" s="399">
        <v>1.33</v>
      </c>
      <c r="J51" s="398">
        <v>6</v>
      </c>
      <c r="K51" s="398">
        <v>1</v>
      </c>
      <c r="L51" s="481" t="s">
        <v>498</v>
      </c>
      <c r="M51" s="396">
        <v>1</v>
      </c>
      <c r="N51" s="399">
        <v>355.68509999999998</v>
      </c>
      <c r="O51" s="399">
        <f t="shared" ref="O51:O57" si="5">I51*J51*K51*M51*N51</f>
        <v>2838.3670980000002</v>
      </c>
      <c r="P51" s="399">
        <f t="shared" si="4"/>
        <v>2838.3670980000002</v>
      </c>
      <c r="R51" s="417"/>
    </row>
    <row r="52" spans="2:25" s="400" customFormat="1" ht="43.5" customHeight="1">
      <c r="B52" s="396" t="s">
        <v>500</v>
      </c>
      <c r="C52" s="396" t="s">
        <v>501</v>
      </c>
      <c r="D52" s="397" t="s">
        <v>502</v>
      </c>
      <c r="E52" s="396" t="s">
        <v>406</v>
      </c>
      <c r="F52" s="396" t="s">
        <v>407</v>
      </c>
      <c r="G52" s="398">
        <v>67</v>
      </c>
      <c r="H52" s="398">
        <v>40</v>
      </c>
      <c r="I52" s="399">
        <v>1.33</v>
      </c>
      <c r="J52" s="398">
        <v>1</v>
      </c>
      <c r="K52" s="398">
        <v>1</v>
      </c>
      <c r="L52" s="481" t="s">
        <v>501</v>
      </c>
      <c r="M52" s="396">
        <v>1</v>
      </c>
      <c r="N52" s="399">
        <v>689.57439999999997</v>
      </c>
      <c r="O52" s="399">
        <f t="shared" si="5"/>
        <v>917.13395200000002</v>
      </c>
      <c r="P52" s="399">
        <f t="shared" si="4"/>
        <v>917.13395200000002</v>
      </c>
      <c r="R52" s="417"/>
    </row>
    <row r="53" spans="2:25" s="400" customFormat="1" ht="43.5" customHeight="1">
      <c r="B53" s="396" t="s">
        <v>503</v>
      </c>
      <c r="C53" s="396" t="s">
        <v>504</v>
      </c>
      <c r="D53" s="397" t="s">
        <v>505</v>
      </c>
      <c r="E53" s="396" t="s">
        <v>406</v>
      </c>
      <c r="F53" s="396" t="s">
        <v>407</v>
      </c>
      <c r="G53" s="398">
        <v>67</v>
      </c>
      <c r="H53" s="398">
        <v>40</v>
      </c>
      <c r="I53" s="399">
        <v>1.33</v>
      </c>
      <c r="J53" s="398">
        <v>20</v>
      </c>
      <c r="K53" s="398">
        <v>1</v>
      </c>
      <c r="L53" s="481" t="s">
        <v>504</v>
      </c>
      <c r="M53" s="396">
        <v>1</v>
      </c>
      <c r="N53" s="399">
        <v>321.1662</v>
      </c>
      <c r="O53" s="399">
        <f t="shared" si="5"/>
        <v>8543.0209200000008</v>
      </c>
      <c r="P53" s="399">
        <f t="shared" si="4"/>
        <v>8543.0209200000008</v>
      </c>
      <c r="R53" s="417"/>
    </row>
    <row r="54" spans="2:25" s="400" customFormat="1" ht="43.5" customHeight="1">
      <c r="B54" s="396" t="s">
        <v>506</v>
      </c>
      <c r="C54" s="396" t="s">
        <v>507</v>
      </c>
      <c r="D54" s="402" t="s">
        <v>508</v>
      </c>
      <c r="E54" s="396" t="s">
        <v>406</v>
      </c>
      <c r="F54" s="396" t="s">
        <v>407</v>
      </c>
      <c r="G54" s="398">
        <v>67</v>
      </c>
      <c r="H54" s="398">
        <v>40</v>
      </c>
      <c r="I54" s="399">
        <v>1.33</v>
      </c>
      <c r="J54" s="398">
        <v>1</v>
      </c>
      <c r="K54" s="398">
        <v>1</v>
      </c>
      <c r="L54" s="481" t="s">
        <v>507</v>
      </c>
      <c r="M54" s="396">
        <v>1</v>
      </c>
      <c r="N54" s="399">
        <v>350.86619999999999</v>
      </c>
      <c r="O54" s="399">
        <f t="shared" si="5"/>
        <v>466.65204600000004</v>
      </c>
      <c r="P54" s="399">
        <f t="shared" si="4"/>
        <v>466.65204600000004</v>
      </c>
      <c r="R54" s="417"/>
    </row>
    <row r="55" spans="2:25" s="400" customFormat="1" ht="43.5" customHeight="1">
      <c r="B55" s="396" t="s">
        <v>509</v>
      </c>
      <c r="C55" s="396" t="s">
        <v>510</v>
      </c>
      <c r="D55" s="401" t="s">
        <v>511</v>
      </c>
      <c r="E55" s="396" t="s">
        <v>406</v>
      </c>
      <c r="F55" s="396" t="s">
        <v>407</v>
      </c>
      <c r="G55" s="398">
        <v>67</v>
      </c>
      <c r="H55" s="398">
        <v>40</v>
      </c>
      <c r="I55" s="399">
        <v>1.33</v>
      </c>
      <c r="J55" s="398">
        <v>1</v>
      </c>
      <c r="K55" s="398">
        <v>1</v>
      </c>
      <c r="L55" s="481" t="s">
        <v>510</v>
      </c>
      <c r="M55" s="396">
        <v>1</v>
      </c>
      <c r="N55" s="399">
        <v>316.33139999999997</v>
      </c>
      <c r="O55" s="399">
        <f t="shared" si="5"/>
        <v>420.72076199999998</v>
      </c>
      <c r="P55" s="399">
        <f t="shared" si="4"/>
        <v>420.72076199999998</v>
      </c>
      <c r="R55" s="417"/>
    </row>
    <row r="56" spans="2:25" s="400" customFormat="1" ht="43.5" customHeight="1">
      <c r="B56" s="396" t="s">
        <v>512</v>
      </c>
      <c r="C56" s="396" t="s">
        <v>513</v>
      </c>
      <c r="D56" s="397" t="s">
        <v>514</v>
      </c>
      <c r="E56" s="396" t="s">
        <v>406</v>
      </c>
      <c r="F56" s="396" t="s">
        <v>407</v>
      </c>
      <c r="G56" s="398">
        <v>67</v>
      </c>
      <c r="H56" s="398">
        <v>40</v>
      </c>
      <c r="I56" s="399">
        <v>1.33</v>
      </c>
      <c r="J56" s="398">
        <v>1</v>
      </c>
      <c r="K56" s="398">
        <v>1</v>
      </c>
      <c r="L56" s="481" t="s">
        <v>513</v>
      </c>
      <c r="M56" s="396">
        <v>1</v>
      </c>
      <c r="N56" s="399">
        <v>175.1944</v>
      </c>
      <c r="O56" s="399">
        <f t="shared" si="5"/>
        <v>233.00855200000001</v>
      </c>
      <c r="P56" s="399">
        <f t="shared" si="4"/>
        <v>233.00855200000001</v>
      </c>
      <c r="R56" s="417"/>
    </row>
    <row r="57" spans="2:25" s="400" customFormat="1" ht="43.5" customHeight="1">
      <c r="B57" s="396" t="s">
        <v>515</v>
      </c>
      <c r="C57" s="396" t="s">
        <v>516</v>
      </c>
      <c r="D57" s="397" t="s">
        <v>517</v>
      </c>
      <c r="E57" s="396" t="s">
        <v>406</v>
      </c>
      <c r="F57" s="396" t="s">
        <v>407</v>
      </c>
      <c r="G57" s="398">
        <v>67</v>
      </c>
      <c r="H57" s="398">
        <v>40</v>
      </c>
      <c r="I57" s="399">
        <v>1.33</v>
      </c>
      <c r="J57" s="398">
        <v>1</v>
      </c>
      <c r="K57" s="398">
        <v>1</v>
      </c>
      <c r="L57" s="481" t="s">
        <v>516</v>
      </c>
      <c r="M57" s="396">
        <v>1</v>
      </c>
      <c r="N57" s="399">
        <v>510.96859999999998</v>
      </c>
      <c r="O57" s="399">
        <f t="shared" si="5"/>
        <v>679.58823800000005</v>
      </c>
      <c r="P57" s="399">
        <f t="shared" si="4"/>
        <v>679.58823800000005</v>
      </c>
      <c r="R57" s="417"/>
    </row>
    <row r="58" spans="2:25" s="400" customFormat="1" ht="43.5" customHeight="1">
      <c r="B58" s="396" t="s">
        <v>518</v>
      </c>
      <c r="C58" s="396" t="s">
        <v>519</v>
      </c>
      <c r="D58" s="397" t="s">
        <v>520</v>
      </c>
      <c r="E58" s="396" t="s">
        <v>406</v>
      </c>
      <c r="F58" s="396" t="s">
        <v>407</v>
      </c>
      <c r="G58" s="398">
        <v>67</v>
      </c>
      <c r="H58" s="398">
        <v>40</v>
      </c>
      <c r="I58" s="399">
        <v>1.33</v>
      </c>
      <c r="J58" s="398">
        <v>2</v>
      </c>
      <c r="K58" s="396">
        <v>1</v>
      </c>
      <c r="L58" s="481" t="s">
        <v>519</v>
      </c>
      <c r="M58" s="396">
        <v>1</v>
      </c>
      <c r="N58" s="399">
        <v>591.02419999999995</v>
      </c>
      <c r="O58" s="399">
        <f>I58*J58*K58*M58*N58</f>
        <v>1572.124372</v>
      </c>
      <c r="P58" s="399">
        <f t="shared" si="4"/>
        <v>1572.124372</v>
      </c>
      <c r="R58" s="417"/>
    </row>
    <row r="59" spans="2:25" s="386" customFormat="1" ht="30" customHeight="1">
      <c r="B59" s="405"/>
      <c r="C59" s="767" t="s">
        <v>385</v>
      </c>
      <c r="D59" s="767"/>
      <c r="E59" s="767"/>
      <c r="F59" s="767"/>
      <c r="G59" s="767"/>
      <c r="H59" s="767"/>
      <c r="I59" s="767"/>
      <c r="J59" s="767"/>
      <c r="K59" s="767"/>
      <c r="L59" s="767"/>
      <c r="M59" s="767"/>
      <c r="N59" s="767"/>
      <c r="O59" s="767"/>
      <c r="P59" s="407">
        <f>SUM(P49:P58)</f>
        <v>16635.258688999998</v>
      </c>
      <c r="S59" s="408"/>
      <c r="V59" s="409"/>
      <c r="Y59" s="410"/>
    </row>
    <row r="60" spans="2:25" ht="15.75">
      <c r="B60" s="418"/>
      <c r="C60" s="419"/>
      <c r="D60" s="419"/>
      <c r="E60" s="419"/>
      <c r="F60" s="419"/>
      <c r="G60" s="420"/>
      <c r="H60" s="419"/>
      <c r="I60" s="419"/>
      <c r="J60" s="419"/>
      <c r="K60" s="419"/>
      <c r="L60" s="419"/>
      <c r="M60" s="419"/>
      <c r="N60" s="419"/>
      <c r="O60" s="419"/>
      <c r="P60" s="421"/>
      <c r="S60" s="414"/>
      <c r="V60" s="415"/>
      <c r="Y60" s="416"/>
    </row>
    <row r="61" spans="2:25" ht="15.75">
      <c r="B61" s="422"/>
      <c r="C61" s="423"/>
      <c r="D61" s="423"/>
      <c r="E61" s="423"/>
      <c r="F61" s="423"/>
      <c r="G61" s="423"/>
      <c r="H61" s="423"/>
      <c r="I61" s="423"/>
      <c r="J61" s="423"/>
      <c r="K61" s="423"/>
      <c r="L61" s="424"/>
      <c r="M61" s="424"/>
      <c r="N61" s="424"/>
      <c r="O61" s="424"/>
      <c r="P61" s="425"/>
      <c r="S61" s="414"/>
      <c r="V61" s="415"/>
      <c r="Y61" s="416"/>
    </row>
    <row r="62" spans="2:25" ht="15.75">
      <c r="B62" s="426" t="s">
        <v>521</v>
      </c>
      <c r="C62" s="427"/>
      <c r="D62" s="427"/>
      <c r="E62" s="427"/>
      <c r="F62" s="427"/>
      <c r="G62" s="427"/>
      <c r="H62" s="427"/>
      <c r="I62" s="427"/>
      <c r="J62" s="427"/>
      <c r="K62" s="428"/>
      <c r="L62" s="429"/>
      <c r="M62" s="429"/>
      <c r="N62" s="429"/>
      <c r="O62" s="429"/>
      <c r="P62" s="429"/>
      <c r="S62" s="414"/>
      <c r="V62" s="415"/>
      <c r="Y62" s="416"/>
    </row>
    <row r="63" spans="2:25" ht="51" customHeight="1">
      <c r="B63" s="449" t="s">
        <v>132</v>
      </c>
      <c r="C63" s="449" t="s">
        <v>11</v>
      </c>
      <c r="D63" s="449" t="s">
        <v>392</v>
      </c>
      <c r="E63" s="449" t="s">
        <v>393</v>
      </c>
      <c r="F63" s="449" t="s">
        <v>394</v>
      </c>
      <c r="G63" s="450" t="s">
        <v>395</v>
      </c>
      <c r="H63" s="450" t="s">
        <v>398</v>
      </c>
      <c r="I63" s="450" t="s">
        <v>401</v>
      </c>
      <c r="J63" s="450" t="s">
        <v>522</v>
      </c>
      <c r="K63" s="450" t="s">
        <v>523</v>
      </c>
      <c r="L63" s="763"/>
      <c r="M63" s="763"/>
      <c r="N63" s="763"/>
      <c r="O63" s="431"/>
      <c r="P63" s="431"/>
      <c r="S63" s="414"/>
      <c r="V63" s="415"/>
      <c r="Y63" s="416"/>
    </row>
    <row r="64" spans="2:25" ht="37.5" customHeight="1">
      <c r="B64" s="396" t="s">
        <v>524</v>
      </c>
      <c r="C64" s="396" t="s">
        <v>525</v>
      </c>
      <c r="D64" s="397" t="s">
        <v>526</v>
      </c>
      <c r="E64" s="396" t="s">
        <v>406</v>
      </c>
      <c r="F64" s="396" t="s">
        <v>407</v>
      </c>
      <c r="G64" s="398">
        <v>67</v>
      </c>
      <c r="H64" s="432">
        <v>9</v>
      </c>
      <c r="I64" s="433">
        <v>1</v>
      </c>
      <c r="J64" s="399">
        <v>75</v>
      </c>
      <c r="K64" s="399">
        <f>H64*J64</f>
        <v>675</v>
      </c>
      <c r="L64" s="430"/>
      <c r="M64" s="434"/>
      <c r="N64" s="434"/>
      <c r="O64" s="431"/>
      <c r="P64" s="431"/>
      <c r="S64" s="414"/>
      <c r="V64" s="415"/>
      <c r="Y64" s="416"/>
    </row>
    <row r="65" spans="2:25" ht="37.5" customHeight="1">
      <c r="B65" s="396" t="s">
        <v>527</v>
      </c>
      <c r="C65" s="396" t="s">
        <v>528</v>
      </c>
      <c r="D65" s="397" t="s">
        <v>529</v>
      </c>
      <c r="E65" s="396" t="s">
        <v>406</v>
      </c>
      <c r="F65" s="396" t="s">
        <v>407</v>
      </c>
      <c r="G65" s="398">
        <v>67</v>
      </c>
      <c r="H65" s="432">
        <v>5</v>
      </c>
      <c r="I65" s="433">
        <v>1</v>
      </c>
      <c r="J65" s="399">
        <v>21.3</v>
      </c>
      <c r="K65" s="399">
        <f t="shared" ref="K65:K74" si="6">H65*J65</f>
        <v>106.5</v>
      </c>
      <c r="L65" s="430"/>
      <c r="M65" s="434"/>
      <c r="N65" s="434"/>
      <c r="O65" s="431"/>
      <c r="P65" s="431"/>
      <c r="S65" s="414"/>
      <c r="V65" s="415"/>
      <c r="Y65" s="416"/>
    </row>
    <row r="66" spans="2:25" ht="37.5" customHeight="1">
      <c r="B66" s="396" t="s">
        <v>530</v>
      </c>
      <c r="C66" s="396" t="s">
        <v>531</v>
      </c>
      <c r="D66" s="397" t="s">
        <v>532</v>
      </c>
      <c r="E66" s="396" t="s">
        <v>406</v>
      </c>
      <c r="F66" s="396" t="s">
        <v>407</v>
      </c>
      <c r="G66" s="398">
        <v>67</v>
      </c>
      <c r="H66" s="432">
        <v>1</v>
      </c>
      <c r="I66" s="433">
        <v>1</v>
      </c>
      <c r="J66" s="399">
        <v>54</v>
      </c>
      <c r="K66" s="399">
        <f t="shared" si="6"/>
        <v>54</v>
      </c>
      <c r="L66" s="430"/>
      <c r="M66" s="434"/>
      <c r="N66" s="434"/>
      <c r="O66" s="431"/>
      <c r="P66" s="431"/>
      <c r="S66" s="414"/>
      <c r="V66" s="415"/>
      <c r="Y66" s="416"/>
    </row>
    <row r="67" spans="2:25" ht="37.5" customHeight="1">
      <c r="B67" s="396" t="s">
        <v>533</v>
      </c>
      <c r="C67" s="396" t="s">
        <v>534</v>
      </c>
      <c r="D67" s="397" t="s">
        <v>535</v>
      </c>
      <c r="E67" s="396" t="s">
        <v>406</v>
      </c>
      <c r="F67" s="396" t="s">
        <v>407</v>
      </c>
      <c r="G67" s="398">
        <v>67</v>
      </c>
      <c r="H67" s="432">
        <v>2</v>
      </c>
      <c r="I67" s="433">
        <v>1</v>
      </c>
      <c r="J67" s="399">
        <v>3405</v>
      </c>
      <c r="K67" s="399">
        <f t="shared" si="6"/>
        <v>6810</v>
      </c>
      <c r="L67" s="430"/>
      <c r="M67" s="434"/>
      <c r="N67" s="434"/>
      <c r="O67" s="431"/>
      <c r="P67" s="431"/>
      <c r="S67" s="414"/>
      <c r="V67" s="415"/>
      <c r="Y67" s="416"/>
    </row>
    <row r="68" spans="2:25" ht="37.5" customHeight="1">
      <c r="B68" s="396" t="s">
        <v>536</v>
      </c>
      <c r="C68" s="396" t="s">
        <v>537</v>
      </c>
      <c r="D68" s="397" t="s">
        <v>538</v>
      </c>
      <c r="E68" s="396" t="s">
        <v>406</v>
      </c>
      <c r="F68" s="396" t="s">
        <v>407</v>
      </c>
      <c r="G68" s="398">
        <v>67</v>
      </c>
      <c r="H68" s="432">
        <v>6</v>
      </c>
      <c r="I68" s="435">
        <v>1</v>
      </c>
      <c r="J68" s="432">
        <v>39.35</v>
      </c>
      <c r="K68" s="432">
        <f t="shared" si="6"/>
        <v>236.10000000000002</v>
      </c>
      <c r="L68" s="430"/>
      <c r="M68" s="434"/>
      <c r="N68" s="434"/>
      <c r="O68" s="431"/>
      <c r="P68" s="431"/>
      <c r="S68" s="414"/>
      <c r="V68" s="415"/>
      <c r="Y68" s="416"/>
    </row>
    <row r="69" spans="2:25" ht="37.5" customHeight="1">
      <c r="B69" s="396" t="s">
        <v>539</v>
      </c>
      <c r="C69" s="436" t="s">
        <v>540</v>
      </c>
      <c r="D69" s="437" t="s">
        <v>541</v>
      </c>
      <c r="E69" s="396" t="s">
        <v>406</v>
      </c>
      <c r="F69" s="396" t="s">
        <v>407</v>
      </c>
      <c r="G69" s="398">
        <v>67</v>
      </c>
      <c r="H69" s="432">
        <v>3</v>
      </c>
      <c r="I69" s="435">
        <v>1</v>
      </c>
      <c r="J69" s="432">
        <v>810</v>
      </c>
      <c r="K69" s="432">
        <f t="shared" si="6"/>
        <v>2430</v>
      </c>
      <c r="L69" s="430"/>
      <c r="M69" s="434"/>
      <c r="N69" s="434"/>
      <c r="O69" s="431"/>
      <c r="P69" s="431"/>
      <c r="S69" s="414"/>
      <c r="V69" s="415"/>
      <c r="Y69" s="416"/>
    </row>
    <row r="70" spans="2:25" ht="37.5" customHeight="1">
      <c r="B70" s="396" t="s">
        <v>542</v>
      </c>
      <c r="C70" s="396" t="s">
        <v>543</v>
      </c>
      <c r="D70" s="397" t="s">
        <v>544</v>
      </c>
      <c r="E70" s="396" t="s">
        <v>406</v>
      </c>
      <c r="F70" s="396" t="s">
        <v>407</v>
      </c>
      <c r="G70" s="398">
        <v>67</v>
      </c>
      <c r="H70" s="399">
        <v>1</v>
      </c>
      <c r="I70" s="433">
        <v>1</v>
      </c>
      <c r="J70" s="399">
        <v>19.5</v>
      </c>
      <c r="K70" s="399">
        <f t="shared" si="6"/>
        <v>19.5</v>
      </c>
      <c r="L70" s="430"/>
      <c r="M70" s="434"/>
      <c r="N70" s="434"/>
      <c r="O70" s="431"/>
      <c r="P70" s="431"/>
      <c r="S70" s="414"/>
      <c r="V70" s="415"/>
      <c r="Y70" s="416"/>
    </row>
    <row r="71" spans="2:25" ht="37.5" customHeight="1">
      <c r="B71" s="396" t="s">
        <v>545</v>
      </c>
      <c r="C71" s="396" t="s">
        <v>546</v>
      </c>
      <c r="D71" s="397" t="s">
        <v>547</v>
      </c>
      <c r="E71" s="396" t="s">
        <v>406</v>
      </c>
      <c r="F71" s="396" t="s">
        <v>407</v>
      </c>
      <c r="G71" s="398">
        <v>67</v>
      </c>
      <c r="H71" s="432">
        <v>18</v>
      </c>
      <c r="I71" s="435">
        <v>1</v>
      </c>
      <c r="J71" s="432">
        <v>15.75</v>
      </c>
      <c r="K71" s="432">
        <f t="shared" si="6"/>
        <v>283.5</v>
      </c>
      <c r="L71" s="430"/>
      <c r="M71" s="434"/>
      <c r="N71" s="434"/>
      <c r="O71" s="431"/>
      <c r="P71" s="431"/>
      <c r="S71" s="414"/>
      <c r="V71" s="415"/>
      <c r="Y71" s="416"/>
    </row>
    <row r="72" spans="2:25" ht="37.5" customHeight="1">
      <c r="B72" s="396" t="s">
        <v>548</v>
      </c>
      <c r="C72" s="396" t="s">
        <v>549</v>
      </c>
      <c r="D72" s="438" t="s">
        <v>550</v>
      </c>
      <c r="E72" s="396" t="s">
        <v>406</v>
      </c>
      <c r="F72" s="396" t="s">
        <v>407</v>
      </c>
      <c r="G72" s="398">
        <v>67</v>
      </c>
      <c r="H72" s="399">
        <v>1</v>
      </c>
      <c r="I72" s="396">
        <v>1</v>
      </c>
      <c r="J72" s="398">
        <v>890</v>
      </c>
      <c r="K72" s="399">
        <f t="shared" si="6"/>
        <v>890</v>
      </c>
      <c r="L72" s="430"/>
      <c r="M72" s="434"/>
      <c r="N72" s="434"/>
      <c r="O72" s="431"/>
      <c r="P72" s="431"/>
      <c r="S72" s="414"/>
      <c r="V72" s="415"/>
      <c r="Y72" s="416"/>
    </row>
    <row r="73" spans="2:25" ht="37.5" customHeight="1">
      <c r="B73" s="396" t="s">
        <v>551</v>
      </c>
      <c r="C73" s="396" t="s">
        <v>552</v>
      </c>
      <c r="D73" s="397" t="s">
        <v>553</v>
      </c>
      <c r="E73" s="396" t="s">
        <v>406</v>
      </c>
      <c r="F73" s="396" t="s">
        <v>407</v>
      </c>
      <c r="G73" s="398">
        <v>67</v>
      </c>
      <c r="H73" s="399">
        <v>1</v>
      </c>
      <c r="I73" s="433">
        <v>1</v>
      </c>
      <c r="J73" s="399">
        <v>64</v>
      </c>
      <c r="K73" s="399">
        <f t="shared" si="6"/>
        <v>64</v>
      </c>
      <c r="L73" s="430"/>
      <c r="M73" s="434"/>
      <c r="N73" s="434"/>
      <c r="O73" s="431"/>
      <c r="P73" s="431"/>
      <c r="S73" s="414"/>
      <c r="V73" s="415"/>
      <c r="Y73" s="416"/>
    </row>
    <row r="74" spans="2:25" ht="37.5" customHeight="1">
      <c r="B74" s="396" t="s">
        <v>554</v>
      </c>
      <c r="C74" s="439" t="s">
        <v>555</v>
      </c>
      <c r="D74" s="403" t="s">
        <v>556</v>
      </c>
      <c r="E74" s="396" t="s">
        <v>406</v>
      </c>
      <c r="F74" s="396" t="s">
        <v>407</v>
      </c>
      <c r="G74" s="398">
        <v>67</v>
      </c>
      <c r="H74" s="399">
        <v>3</v>
      </c>
      <c r="I74" s="396">
        <v>1</v>
      </c>
      <c r="J74" s="399">
        <v>1860</v>
      </c>
      <c r="K74" s="399">
        <f t="shared" si="6"/>
        <v>5580</v>
      </c>
      <c r="L74" s="430"/>
      <c r="M74" s="434"/>
      <c r="N74" s="434"/>
      <c r="O74" s="431"/>
      <c r="P74" s="431"/>
      <c r="S74" s="414"/>
      <c r="V74" s="415"/>
      <c r="Y74" s="416"/>
    </row>
    <row r="75" spans="2:25" ht="37.5" customHeight="1">
      <c r="B75" s="396" t="s">
        <v>557</v>
      </c>
      <c r="C75" s="396" t="s">
        <v>558</v>
      </c>
      <c r="D75" s="397" t="s">
        <v>559</v>
      </c>
      <c r="E75" s="396" t="s">
        <v>406</v>
      </c>
      <c r="F75" s="396" t="s">
        <v>407</v>
      </c>
      <c r="G75" s="398">
        <v>67</v>
      </c>
      <c r="H75" s="399">
        <v>5</v>
      </c>
      <c r="I75" s="433">
        <v>1</v>
      </c>
      <c r="J75" s="399">
        <v>1040</v>
      </c>
      <c r="K75" s="399">
        <f>H75*J75</f>
        <v>5200</v>
      </c>
      <c r="L75" s="430"/>
      <c r="M75" s="434"/>
      <c r="N75" s="434"/>
      <c r="O75" s="431"/>
      <c r="P75" s="431"/>
      <c r="S75" s="414"/>
      <c r="V75" s="415"/>
      <c r="Y75" s="416"/>
    </row>
    <row r="76" spans="2:25" ht="37.5" customHeight="1">
      <c r="B76" s="396" t="s">
        <v>560</v>
      </c>
      <c r="C76" s="439" t="s">
        <v>561</v>
      </c>
      <c r="D76" s="403" t="s">
        <v>562</v>
      </c>
      <c r="E76" s="396" t="s">
        <v>406</v>
      </c>
      <c r="F76" s="396" t="s">
        <v>407</v>
      </c>
      <c r="G76" s="398">
        <v>67</v>
      </c>
      <c r="H76" s="432">
        <v>1</v>
      </c>
      <c r="I76" s="396">
        <v>1</v>
      </c>
      <c r="J76" s="432">
        <v>48</v>
      </c>
      <c r="K76" s="399">
        <f t="shared" ref="K76:K81" si="7">H76*J76</f>
        <v>48</v>
      </c>
      <c r="L76" s="430"/>
      <c r="M76" s="434"/>
      <c r="N76" s="434"/>
      <c r="O76" s="431"/>
      <c r="P76" s="431"/>
      <c r="S76" s="414"/>
      <c r="V76" s="415"/>
      <c r="Y76" s="416"/>
    </row>
    <row r="77" spans="2:25" ht="37.5" customHeight="1">
      <c r="B77" s="396" t="s">
        <v>563</v>
      </c>
      <c r="C77" s="439" t="s">
        <v>564</v>
      </c>
      <c r="D77" s="403" t="s">
        <v>565</v>
      </c>
      <c r="E77" s="396" t="s">
        <v>406</v>
      </c>
      <c r="F77" s="396" t="s">
        <v>407</v>
      </c>
      <c r="G77" s="398">
        <v>67</v>
      </c>
      <c r="H77" s="399">
        <v>1</v>
      </c>
      <c r="I77" s="396">
        <v>1</v>
      </c>
      <c r="J77" s="399">
        <v>25</v>
      </c>
      <c r="K77" s="399">
        <f t="shared" si="7"/>
        <v>25</v>
      </c>
      <c r="L77" s="430"/>
      <c r="M77" s="434"/>
      <c r="N77" s="434"/>
      <c r="O77" s="431"/>
      <c r="P77" s="431"/>
      <c r="S77" s="414"/>
      <c r="V77" s="415"/>
      <c r="Y77" s="416"/>
    </row>
    <row r="78" spans="2:25" ht="37.5" customHeight="1">
      <c r="B78" s="396" t="s">
        <v>566</v>
      </c>
      <c r="C78" s="396" t="s">
        <v>567</v>
      </c>
      <c r="D78" s="397" t="s">
        <v>568</v>
      </c>
      <c r="E78" s="396" t="s">
        <v>406</v>
      </c>
      <c r="F78" s="396" t="s">
        <v>407</v>
      </c>
      <c r="G78" s="398">
        <v>67</v>
      </c>
      <c r="H78" s="399">
        <v>3</v>
      </c>
      <c r="I78" s="433">
        <v>1</v>
      </c>
      <c r="J78" s="399">
        <v>90</v>
      </c>
      <c r="K78" s="399">
        <f t="shared" si="7"/>
        <v>270</v>
      </c>
      <c r="L78" s="430"/>
      <c r="M78" s="434"/>
      <c r="N78" s="434"/>
      <c r="O78" s="431"/>
      <c r="P78" s="431"/>
      <c r="S78" s="414"/>
      <c r="V78" s="415"/>
      <c r="Y78" s="416"/>
    </row>
    <row r="79" spans="2:25" ht="37.5" customHeight="1">
      <c r="B79" s="396" t="s">
        <v>569</v>
      </c>
      <c r="C79" s="439" t="s">
        <v>570</v>
      </c>
      <c r="D79" s="403" t="s">
        <v>571</v>
      </c>
      <c r="E79" s="396" t="s">
        <v>406</v>
      </c>
      <c r="F79" s="396" t="s">
        <v>407</v>
      </c>
      <c r="G79" s="398">
        <v>67</v>
      </c>
      <c r="H79" s="399">
        <v>1</v>
      </c>
      <c r="I79" s="396">
        <v>1</v>
      </c>
      <c r="J79" s="399">
        <v>610</v>
      </c>
      <c r="K79" s="399">
        <f t="shared" si="7"/>
        <v>610</v>
      </c>
      <c r="L79" s="430"/>
      <c r="M79" s="434"/>
      <c r="N79" s="434"/>
      <c r="O79" s="431"/>
      <c r="P79" s="431"/>
      <c r="S79" s="414"/>
      <c r="V79" s="415"/>
      <c r="Y79" s="416"/>
    </row>
    <row r="80" spans="2:25" ht="37.5" customHeight="1">
      <c r="B80" s="396" t="s">
        <v>572</v>
      </c>
      <c r="C80" s="396" t="s">
        <v>573</v>
      </c>
      <c r="D80" s="397" t="s">
        <v>574</v>
      </c>
      <c r="E80" s="396" t="s">
        <v>406</v>
      </c>
      <c r="F80" s="396" t="s">
        <v>407</v>
      </c>
      <c r="G80" s="398">
        <v>67</v>
      </c>
      <c r="H80" s="399">
        <v>1</v>
      </c>
      <c r="I80" s="433">
        <v>1</v>
      </c>
      <c r="J80" s="399">
        <v>23</v>
      </c>
      <c r="K80" s="399">
        <f t="shared" si="7"/>
        <v>23</v>
      </c>
      <c r="L80" s="430"/>
      <c r="M80" s="434"/>
      <c r="N80" s="434"/>
      <c r="O80" s="431"/>
      <c r="P80" s="431"/>
      <c r="S80" s="414"/>
      <c r="V80" s="415"/>
      <c r="Y80" s="416"/>
    </row>
    <row r="81" spans="2:25" ht="37.5" customHeight="1">
      <c r="B81" s="396" t="s">
        <v>575</v>
      </c>
      <c r="C81" s="396" t="s">
        <v>576</v>
      </c>
      <c r="D81" s="397" t="s">
        <v>577</v>
      </c>
      <c r="E81" s="396" t="s">
        <v>406</v>
      </c>
      <c r="F81" s="396" t="s">
        <v>407</v>
      </c>
      <c r="G81" s="398">
        <v>67</v>
      </c>
      <c r="H81" s="399">
        <v>1</v>
      </c>
      <c r="I81" s="433">
        <v>1</v>
      </c>
      <c r="J81" s="399">
        <v>72</v>
      </c>
      <c r="K81" s="399">
        <f t="shared" si="7"/>
        <v>72</v>
      </c>
      <c r="L81" s="430"/>
      <c r="M81" s="434"/>
      <c r="N81" s="434"/>
      <c r="O81" s="431"/>
      <c r="P81" s="431"/>
      <c r="S81" s="414"/>
      <c r="V81" s="415"/>
      <c r="Y81" s="416"/>
    </row>
    <row r="82" spans="2:25" ht="37.5" customHeight="1">
      <c r="B82" s="396" t="s">
        <v>578</v>
      </c>
      <c r="C82" s="396" t="s">
        <v>579</v>
      </c>
      <c r="D82" s="438" t="s">
        <v>580</v>
      </c>
      <c r="E82" s="396" t="s">
        <v>406</v>
      </c>
      <c r="F82" s="396" t="s">
        <v>407</v>
      </c>
      <c r="G82" s="398">
        <v>67</v>
      </c>
      <c r="H82" s="399">
        <v>2</v>
      </c>
      <c r="I82" s="396">
        <f>ROUNDUP(H82/182.49,0)</f>
        <v>1</v>
      </c>
      <c r="J82" s="398">
        <v>130</v>
      </c>
      <c r="K82" s="399">
        <f>H82*J82</f>
        <v>260</v>
      </c>
      <c r="L82" s="430"/>
      <c r="M82" s="434"/>
      <c r="N82" s="434"/>
      <c r="O82" s="431"/>
      <c r="P82" s="431"/>
      <c r="S82" s="414"/>
      <c r="V82" s="415"/>
      <c r="Y82" s="416"/>
    </row>
    <row r="83" spans="2:25" ht="37.5" customHeight="1">
      <c r="B83" s="396" t="s">
        <v>581</v>
      </c>
      <c r="C83" s="396" t="s">
        <v>582</v>
      </c>
      <c r="D83" s="397" t="s">
        <v>583</v>
      </c>
      <c r="E83" s="396" t="s">
        <v>406</v>
      </c>
      <c r="F83" s="396" t="s">
        <v>407</v>
      </c>
      <c r="G83" s="398">
        <v>67</v>
      </c>
      <c r="H83" s="399">
        <v>1</v>
      </c>
      <c r="I83" s="433">
        <v>1</v>
      </c>
      <c r="J83" s="399">
        <v>2.5</v>
      </c>
      <c r="K83" s="399">
        <f t="shared" ref="K83:K98" si="8">H83*J83</f>
        <v>2.5</v>
      </c>
      <c r="L83" s="430"/>
      <c r="M83" s="434"/>
      <c r="N83" s="434"/>
      <c r="O83" s="431"/>
      <c r="P83" s="431"/>
      <c r="S83" s="414"/>
      <c r="V83" s="415"/>
      <c r="Y83" s="416"/>
    </row>
    <row r="84" spans="2:25" s="400" customFormat="1" ht="37.5" customHeight="1">
      <c r="B84" s="396" t="s">
        <v>584</v>
      </c>
      <c r="C84" s="396" t="s">
        <v>585</v>
      </c>
      <c r="D84" s="397" t="s">
        <v>586</v>
      </c>
      <c r="E84" s="396" t="s">
        <v>406</v>
      </c>
      <c r="F84" s="396" t="s">
        <v>407</v>
      </c>
      <c r="G84" s="398">
        <v>67</v>
      </c>
      <c r="H84" s="399">
        <v>1</v>
      </c>
      <c r="I84" s="433">
        <v>1</v>
      </c>
      <c r="J84" s="399">
        <v>790</v>
      </c>
      <c r="K84" s="399">
        <f t="shared" si="8"/>
        <v>790</v>
      </c>
      <c r="L84" s="440"/>
      <c r="M84" s="441"/>
      <c r="N84" s="441"/>
      <c r="O84" s="441"/>
      <c r="P84" s="441"/>
      <c r="S84" s="417"/>
      <c r="Y84" s="417"/>
    </row>
    <row r="85" spans="2:25" s="400" customFormat="1" ht="37.5" customHeight="1">
      <c r="B85" s="396" t="s">
        <v>587</v>
      </c>
      <c r="C85" s="396" t="s">
        <v>588</v>
      </c>
      <c r="D85" s="397" t="s">
        <v>589</v>
      </c>
      <c r="E85" s="396" t="s">
        <v>406</v>
      </c>
      <c r="F85" s="396" t="s">
        <v>407</v>
      </c>
      <c r="G85" s="398">
        <v>67</v>
      </c>
      <c r="H85" s="399">
        <v>1</v>
      </c>
      <c r="I85" s="433">
        <v>1</v>
      </c>
      <c r="J85" s="399">
        <v>1270</v>
      </c>
      <c r="K85" s="399">
        <f t="shared" si="8"/>
        <v>1270</v>
      </c>
      <c r="L85" s="440"/>
      <c r="M85" s="441"/>
      <c r="N85" s="441"/>
      <c r="O85" s="441"/>
      <c r="P85" s="441"/>
      <c r="S85" s="417"/>
      <c r="Y85" s="417"/>
    </row>
    <row r="86" spans="2:25" s="400" customFormat="1" ht="37.5" customHeight="1">
      <c r="B86" s="396" t="s">
        <v>590</v>
      </c>
      <c r="C86" s="396" t="s">
        <v>591</v>
      </c>
      <c r="D86" s="397" t="s">
        <v>592</v>
      </c>
      <c r="E86" s="396" t="s">
        <v>406</v>
      </c>
      <c r="F86" s="396" t="s">
        <v>407</v>
      </c>
      <c r="G86" s="398">
        <v>67</v>
      </c>
      <c r="H86" s="399">
        <v>17</v>
      </c>
      <c r="I86" s="433">
        <v>1</v>
      </c>
      <c r="J86" s="399">
        <v>64.114999999999995</v>
      </c>
      <c r="K86" s="399">
        <f t="shared" si="8"/>
        <v>1089.9549999999999</v>
      </c>
      <c r="L86" s="440"/>
      <c r="M86" s="441"/>
      <c r="N86" s="441"/>
      <c r="O86" s="441"/>
      <c r="P86" s="441"/>
      <c r="S86" s="417"/>
      <c r="Y86" s="417"/>
    </row>
    <row r="87" spans="2:25" s="400" customFormat="1" ht="37.5" customHeight="1">
      <c r="B87" s="396" t="s">
        <v>593</v>
      </c>
      <c r="C87" s="396" t="s">
        <v>594</v>
      </c>
      <c r="D87" s="397" t="s">
        <v>595</v>
      </c>
      <c r="E87" s="396" t="s">
        <v>406</v>
      </c>
      <c r="F87" s="396" t="s">
        <v>407</v>
      </c>
      <c r="G87" s="398">
        <v>67</v>
      </c>
      <c r="H87" s="399">
        <v>1</v>
      </c>
      <c r="I87" s="433">
        <v>1</v>
      </c>
      <c r="J87" s="399">
        <v>76</v>
      </c>
      <c r="K87" s="399">
        <f t="shared" si="8"/>
        <v>76</v>
      </c>
      <c r="L87" s="440"/>
      <c r="M87" s="441"/>
      <c r="N87" s="441"/>
      <c r="O87" s="441"/>
      <c r="P87" s="441"/>
      <c r="S87" s="417"/>
      <c r="Y87" s="417"/>
    </row>
    <row r="88" spans="2:25" s="400" customFormat="1" ht="37.5" customHeight="1">
      <c r="B88" s="396" t="s">
        <v>596</v>
      </c>
      <c r="C88" s="439" t="s">
        <v>597</v>
      </c>
      <c r="D88" s="403" t="s">
        <v>598</v>
      </c>
      <c r="E88" s="396" t="s">
        <v>406</v>
      </c>
      <c r="F88" s="396" t="s">
        <v>407</v>
      </c>
      <c r="G88" s="398">
        <v>67</v>
      </c>
      <c r="H88" s="399">
        <v>1</v>
      </c>
      <c r="I88" s="396">
        <v>1</v>
      </c>
      <c r="J88" s="399">
        <v>800</v>
      </c>
      <c r="K88" s="399">
        <f t="shared" si="8"/>
        <v>800</v>
      </c>
      <c r="L88" s="440"/>
      <c r="M88" s="441"/>
      <c r="N88" s="441"/>
      <c r="O88" s="441"/>
      <c r="P88" s="441"/>
      <c r="S88" s="417"/>
      <c r="Y88" s="417"/>
    </row>
    <row r="89" spans="2:25" s="400" customFormat="1" ht="37.5" customHeight="1">
      <c r="B89" s="396" t="s">
        <v>599</v>
      </c>
      <c r="C89" s="396" t="s">
        <v>600</v>
      </c>
      <c r="D89" s="397" t="s">
        <v>601</v>
      </c>
      <c r="E89" s="396" t="s">
        <v>406</v>
      </c>
      <c r="F89" s="396" t="s">
        <v>407</v>
      </c>
      <c r="G89" s="398">
        <v>67</v>
      </c>
      <c r="H89" s="399">
        <v>5</v>
      </c>
      <c r="I89" s="433">
        <v>1</v>
      </c>
      <c r="J89" s="399">
        <v>78</v>
      </c>
      <c r="K89" s="399">
        <f t="shared" si="8"/>
        <v>390</v>
      </c>
      <c r="L89" s="440"/>
      <c r="M89" s="441"/>
      <c r="N89" s="441"/>
      <c r="O89" s="441"/>
      <c r="P89" s="441"/>
      <c r="S89" s="417"/>
      <c r="Y89" s="417"/>
    </row>
    <row r="90" spans="2:25" s="400" customFormat="1" ht="37.5" customHeight="1">
      <c r="B90" s="396" t="s">
        <v>602</v>
      </c>
      <c r="C90" s="396" t="s">
        <v>603</v>
      </c>
      <c r="D90" s="438" t="s">
        <v>604</v>
      </c>
      <c r="E90" s="396" t="s">
        <v>406</v>
      </c>
      <c r="F90" s="396" t="s">
        <v>407</v>
      </c>
      <c r="G90" s="398">
        <v>67</v>
      </c>
      <c r="H90" s="399">
        <v>1</v>
      </c>
      <c r="I90" s="396">
        <v>1</v>
      </c>
      <c r="J90" s="398">
        <v>180</v>
      </c>
      <c r="K90" s="399">
        <f t="shared" si="8"/>
        <v>180</v>
      </c>
      <c r="L90" s="440"/>
      <c r="M90" s="441"/>
      <c r="N90" s="441"/>
      <c r="O90" s="441"/>
      <c r="P90" s="441"/>
      <c r="S90" s="417"/>
      <c r="Y90" s="417"/>
    </row>
    <row r="91" spans="2:25" s="400" customFormat="1" ht="37.5" customHeight="1">
      <c r="B91" s="396" t="s">
        <v>605</v>
      </c>
      <c r="C91" s="396" t="s">
        <v>606</v>
      </c>
      <c r="D91" s="397" t="s">
        <v>607</v>
      </c>
      <c r="E91" s="396" t="s">
        <v>406</v>
      </c>
      <c r="F91" s="396" t="s">
        <v>407</v>
      </c>
      <c r="G91" s="398">
        <v>67</v>
      </c>
      <c r="H91" s="399">
        <v>1</v>
      </c>
      <c r="I91" s="433">
        <v>1</v>
      </c>
      <c r="J91" s="399">
        <v>300</v>
      </c>
      <c r="K91" s="399">
        <f t="shared" si="8"/>
        <v>300</v>
      </c>
      <c r="L91" s="440"/>
      <c r="M91" s="441"/>
      <c r="N91" s="441"/>
      <c r="O91" s="441"/>
      <c r="P91" s="441"/>
      <c r="S91" s="417"/>
      <c r="Y91" s="417"/>
    </row>
    <row r="92" spans="2:25" s="400" customFormat="1" ht="37.5" customHeight="1">
      <c r="B92" s="396" t="s">
        <v>608</v>
      </c>
      <c r="C92" s="436" t="s">
        <v>609</v>
      </c>
      <c r="D92" s="437" t="s">
        <v>610</v>
      </c>
      <c r="E92" s="396" t="s">
        <v>406</v>
      </c>
      <c r="F92" s="396" t="s">
        <v>407</v>
      </c>
      <c r="G92" s="398">
        <v>67</v>
      </c>
      <c r="H92" s="432">
        <v>1</v>
      </c>
      <c r="I92" s="435">
        <v>1</v>
      </c>
      <c r="J92" s="432">
        <v>8.9</v>
      </c>
      <c r="K92" s="432">
        <f t="shared" si="8"/>
        <v>8.9</v>
      </c>
      <c r="L92" s="440"/>
      <c r="M92" s="441"/>
      <c r="N92" s="441"/>
      <c r="O92" s="441"/>
      <c r="P92" s="441"/>
      <c r="S92" s="417"/>
      <c r="Y92" s="417"/>
    </row>
    <row r="93" spans="2:25" s="400" customFormat="1" ht="37.5" customHeight="1">
      <c r="B93" s="396" t="s">
        <v>611</v>
      </c>
      <c r="C93" s="396" t="s">
        <v>612</v>
      </c>
      <c r="D93" s="397" t="s">
        <v>613</v>
      </c>
      <c r="E93" s="396" t="s">
        <v>406</v>
      </c>
      <c r="F93" s="396" t="s">
        <v>407</v>
      </c>
      <c r="G93" s="398">
        <v>67</v>
      </c>
      <c r="H93" s="399">
        <v>1</v>
      </c>
      <c r="I93" s="433">
        <v>1</v>
      </c>
      <c r="J93" s="399">
        <v>16</v>
      </c>
      <c r="K93" s="399">
        <f t="shared" si="8"/>
        <v>16</v>
      </c>
      <c r="L93" s="440"/>
      <c r="M93" s="441"/>
      <c r="N93" s="441"/>
      <c r="O93" s="441"/>
      <c r="P93" s="441"/>
      <c r="S93" s="417"/>
      <c r="Y93" s="417"/>
    </row>
    <row r="94" spans="2:25" s="400" customFormat="1" ht="37.5" customHeight="1">
      <c r="B94" s="396" t="s">
        <v>614</v>
      </c>
      <c r="C94" s="396" t="s">
        <v>615</v>
      </c>
      <c r="D94" s="397" t="s">
        <v>616</v>
      </c>
      <c r="E94" s="396" t="s">
        <v>406</v>
      </c>
      <c r="F94" s="396" t="s">
        <v>407</v>
      </c>
      <c r="G94" s="398">
        <v>67</v>
      </c>
      <c r="H94" s="399">
        <v>1</v>
      </c>
      <c r="I94" s="433">
        <v>1</v>
      </c>
      <c r="J94" s="399">
        <v>28</v>
      </c>
      <c r="K94" s="399">
        <f>H94*J94</f>
        <v>28</v>
      </c>
      <c r="L94" s="440"/>
      <c r="M94" s="441"/>
      <c r="N94" s="441"/>
      <c r="O94" s="441"/>
      <c r="P94" s="441"/>
      <c r="S94" s="417"/>
      <c r="Y94" s="417"/>
    </row>
    <row r="95" spans="2:25" s="444" customFormat="1" ht="37.5" customHeight="1">
      <c r="B95" s="396" t="s">
        <v>617</v>
      </c>
      <c r="C95" s="439" t="s">
        <v>618</v>
      </c>
      <c r="D95" s="403" t="s">
        <v>619</v>
      </c>
      <c r="E95" s="396" t="s">
        <v>406</v>
      </c>
      <c r="F95" s="396" t="s">
        <v>407</v>
      </c>
      <c r="G95" s="398">
        <v>67</v>
      </c>
      <c r="H95" s="398">
        <v>1</v>
      </c>
      <c r="I95" s="396">
        <v>1</v>
      </c>
      <c r="J95" s="432">
        <v>700</v>
      </c>
      <c r="K95" s="399">
        <f t="shared" si="8"/>
        <v>700</v>
      </c>
      <c r="L95" s="442"/>
      <c r="M95" s="443"/>
      <c r="N95" s="443"/>
      <c r="O95" s="443"/>
      <c r="P95" s="443"/>
      <c r="S95" s="445"/>
      <c r="Y95" s="445"/>
    </row>
    <row r="96" spans="2:25" s="400" customFormat="1" ht="37.5" customHeight="1">
      <c r="B96" s="396" t="s">
        <v>620</v>
      </c>
      <c r="C96" s="396" t="s">
        <v>621</v>
      </c>
      <c r="D96" s="403" t="s">
        <v>622</v>
      </c>
      <c r="E96" s="396" t="s">
        <v>406</v>
      </c>
      <c r="F96" s="396" t="s">
        <v>407</v>
      </c>
      <c r="G96" s="398">
        <v>67</v>
      </c>
      <c r="H96" s="398">
        <v>22</v>
      </c>
      <c r="I96" s="396">
        <v>1</v>
      </c>
      <c r="J96" s="432">
        <v>165</v>
      </c>
      <c r="K96" s="399">
        <f t="shared" si="8"/>
        <v>3630</v>
      </c>
      <c r="L96" s="440"/>
      <c r="M96" s="441"/>
      <c r="N96" s="441"/>
      <c r="O96" s="441"/>
      <c r="P96" s="441"/>
      <c r="S96" s="417"/>
      <c r="Y96" s="417"/>
    </row>
    <row r="97" spans="2:25" s="400" customFormat="1" ht="37.5" customHeight="1">
      <c r="B97" s="396" t="s">
        <v>620</v>
      </c>
      <c r="C97" s="396" t="s">
        <v>623</v>
      </c>
      <c r="D97" s="397" t="s">
        <v>624</v>
      </c>
      <c r="E97" s="396" t="s">
        <v>406</v>
      </c>
      <c r="F97" s="396" t="s">
        <v>407</v>
      </c>
      <c r="G97" s="398">
        <v>67</v>
      </c>
      <c r="H97" s="399">
        <v>1</v>
      </c>
      <c r="I97" s="433">
        <v>1</v>
      </c>
      <c r="J97" s="399">
        <v>4600</v>
      </c>
      <c r="K97" s="399">
        <f t="shared" si="8"/>
        <v>4600</v>
      </c>
      <c r="L97" s="440"/>
      <c r="M97" s="441"/>
      <c r="N97" s="441"/>
      <c r="O97" s="441"/>
      <c r="P97" s="441"/>
      <c r="S97" s="417"/>
      <c r="Y97" s="417"/>
    </row>
    <row r="98" spans="2:25" ht="43.5" customHeight="1">
      <c r="B98" s="396" t="s">
        <v>625</v>
      </c>
      <c r="C98" s="396" t="s">
        <v>626</v>
      </c>
      <c r="D98" s="397" t="s">
        <v>627</v>
      </c>
      <c r="E98" s="396" t="s">
        <v>406</v>
      </c>
      <c r="F98" s="396" t="s">
        <v>407</v>
      </c>
      <c r="G98" s="398">
        <v>67</v>
      </c>
      <c r="H98" s="399">
        <v>3</v>
      </c>
      <c r="I98" s="433">
        <v>1</v>
      </c>
      <c r="J98" s="399">
        <v>1589</v>
      </c>
      <c r="K98" s="399">
        <f t="shared" si="8"/>
        <v>4767</v>
      </c>
      <c r="L98" s="451" t="s">
        <v>11</v>
      </c>
      <c r="M98" s="764" t="s">
        <v>403</v>
      </c>
      <c r="N98" s="764"/>
      <c r="O98" s="451" t="s">
        <v>628</v>
      </c>
    </row>
    <row r="99" spans="2:25" ht="43.5" customHeight="1">
      <c r="B99" s="765" t="s">
        <v>629</v>
      </c>
      <c r="C99" s="765"/>
      <c r="D99" s="765"/>
      <c r="E99" s="765"/>
      <c r="F99" s="765"/>
      <c r="G99" s="765"/>
      <c r="H99" s="765"/>
      <c r="I99" s="765"/>
      <c r="J99" s="765"/>
      <c r="K99" s="399">
        <f>SUM(K64:K98)/1000</f>
        <v>42.304955</v>
      </c>
      <c r="L99" s="396">
        <v>5914655</v>
      </c>
      <c r="M99" s="766">
        <v>34.380000000000003</v>
      </c>
      <c r="N99" s="766"/>
      <c r="O99" s="446">
        <f>K99*M99*2</f>
        <v>2908.8887058</v>
      </c>
    </row>
    <row r="100" spans="2:25" ht="30" customHeight="1">
      <c r="C100" s="447"/>
      <c r="D100" s="447"/>
      <c r="E100" s="447"/>
      <c r="F100" s="447"/>
      <c r="G100" s="447"/>
      <c r="H100" s="447"/>
      <c r="I100" s="447"/>
      <c r="J100" s="447"/>
      <c r="V100" s="415"/>
    </row>
  </sheetData>
  <autoFilter ref="B48:P59"/>
  <mergeCells count="22">
    <mergeCell ref="L63:N63"/>
    <mergeCell ref="M98:N98"/>
    <mergeCell ref="B99:J99"/>
    <mergeCell ref="M99:N99"/>
    <mergeCell ref="B14:E14"/>
    <mergeCell ref="B15:E15"/>
    <mergeCell ref="B17:P17"/>
    <mergeCell ref="C45:O45"/>
    <mergeCell ref="B47:P47"/>
    <mergeCell ref="C59:O59"/>
    <mergeCell ref="B13:E13"/>
    <mergeCell ref="B1:P1"/>
    <mergeCell ref="C2:P2"/>
    <mergeCell ref="C3:P3"/>
    <mergeCell ref="C4:P4"/>
    <mergeCell ref="B6:P6"/>
    <mergeCell ref="B8:F8"/>
    <mergeCell ref="B9:E9"/>
    <mergeCell ref="O9:P9"/>
    <mergeCell ref="B10:E10"/>
    <mergeCell ref="B11:E11"/>
    <mergeCell ref="B12:E12"/>
  </mergeCells>
  <phoneticPr fontId="97" type="noConversion"/>
  <printOptions horizontalCentered="1"/>
  <pageMargins left="0.31496062992125984" right="0.31496062992125984" top="0.59055118110236227" bottom="0.39370078740157483" header="0.31496062992125984" footer="0.31496062992125984"/>
  <pageSetup paperSize="9" scale="4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2a187ca-7e07-4c80-b006-6aa163936cc2" xsi:nil="true"/>
    <lcf76f155ced4ddcb4097134ff3c332f xmlns="8d1c1aab-210b-4863-8cf2-378721a6acf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712E429463DB94BB8AEA754E1D642A3" ma:contentTypeVersion="14" ma:contentTypeDescription="Crie um novo documento." ma:contentTypeScope="" ma:versionID="f22b50031371fac61c869ec2abca1091">
  <xsd:schema xmlns:xsd="http://www.w3.org/2001/XMLSchema" xmlns:xs="http://www.w3.org/2001/XMLSchema" xmlns:p="http://schemas.microsoft.com/office/2006/metadata/properties" xmlns:ns2="8d1c1aab-210b-4863-8cf2-378721a6acfe" xmlns:ns3="92a187ca-7e07-4c80-b006-6aa163936cc2" targetNamespace="http://schemas.microsoft.com/office/2006/metadata/properties" ma:root="true" ma:fieldsID="15099c95fffed4d9020c094a6720f510" ns2:_="" ns3:_="">
    <xsd:import namespace="8d1c1aab-210b-4863-8cf2-378721a6acfe"/>
    <xsd:import namespace="92a187ca-7e07-4c80-b006-6aa163936cc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1c1aab-210b-4863-8cf2-378721a6ac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Marcações de imagem" ma:readOnly="false" ma:fieldId="{5cf76f15-5ced-4ddc-b409-7134ff3c332f}" ma:taxonomyMulti="true" ma:sspId="a7af205d-7e7d-4e7c-bf82-6e98aa7e9335"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2a187ca-7e07-4c80-b006-6aa163936cc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f369a769-8e9f-4fb2-9da0-9be430e21129}" ma:internalName="TaxCatchAll" ma:showField="CatchAllData" ma:web="92a187ca-7e07-4c80-b006-6aa163936cc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73F1FF-210D-40D2-ACF0-A9F665CA2265}">
  <ds:schemaRefs>
    <ds:schemaRef ds:uri="http://purl.org/dc/terms/"/>
    <ds:schemaRef ds:uri="http://schemas.microsoft.com/office/infopath/2007/PartnerControls"/>
    <ds:schemaRef ds:uri="http://purl.org/dc/elements/1.1/"/>
    <ds:schemaRef ds:uri="http://schemas.openxmlformats.org/package/2006/metadata/core-properties"/>
    <ds:schemaRef ds:uri="http://schemas.microsoft.com/office/2006/documentManagement/types"/>
    <ds:schemaRef ds:uri="http://purl.org/dc/dcmitype/"/>
    <ds:schemaRef ds:uri="http://www.w3.org/XML/1998/namespace"/>
    <ds:schemaRef ds:uri="92a187ca-7e07-4c80-b006-6aa163936cc2"/>
    <ds:schemaRef ds:uri="8d1c1aab-210b-4863-8cf2-378721a6acfe"/>
    <ds:schemaRef ds:uri="http://schemas.microsoft.com/office/2006/metadata/properties"/>
  </ds:schemaRefs>
</ds:datastoreItem>
</file>

<file path=customXml/itemProps2.xml><?xml version="1.0" encoding="utf-8"?>
<ds:datastoreItem xmlns:ds="http://schemas.openxmlformats.org/officeDocument/2006/customXml" ds:itemID="{40E67935-87DF-4D61-A1B0-B497E9241A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1c1aab-210b-4863-8cf2-378721a6acfe"/>
    <ds:schemaRef ds:uri="92a187ca-7e07-4c80-b006-6aa163936cc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22F0D3-4709-4A94-B5DD-6DD477E33C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Planilhas</vt:lpstr>
      </vt:variant>
      <vt:variant>
        <vt:i4>8</vt:i4>
      </vt:variant>
      <vt:variant>
        <vt:lpstr>Intervalos nomeados</vt:lpstr>
      </vt:variant>
      <vt:variant>
        <vt:i4>10</vt:i4>
      </vt:variant>
    </vt:vector>
  </HeadingPairs>
  <TitlesOfParts>
    <vt:vector size="18" baseType="lpstr">
      <vt:lpstr>RESUMO_ORÇ_S DESON</vt:lpstr>
      <vt:lpstr>ORÇAMENTO_S DESON</vt:lpstr>
      <vt:lpstr>CURVA_ABC</vt:lpstr>
      <vt:lpstr>BDI_SEM DESON.</vt:lpstr>
      <vt:lpstr>BDI DIFER_SEM DESON.</vt:lpstr>
      <vt:lpstr>CRONOG_S DESON</vt:lpstr>
      <vt:lpstr>CANTEIRO SEM DESONERAÇÃO</vt:lpstr>
      <vt:lpstr>MOBILIZAÇÃO</vt:lpstr>
      <vt:lpstr>'CANTEIRO SEM DESONERAÇÃO'!Area_de_impressao</vt:lpstr>
      <vt:lpstr>'CRONOG_S DESON'!Area_de_impressao</vt:lpstr>
      <vt:lpstr>CURVA_ABC!Area_de_impressao</vt:lpstr>
      <vt:lpstr>MOBILIZAÇÃO!Area_de_impressao</vt:lpstr>
      <vt:lpstr>'ORÇAMENTO_S DESON'!Area_de_impressao</vt:lpstr>
      <vt:lpstr>'RESUMO_ORÇ_S DESON'!Area_de_impressao</vt:lpstr>
      <vt:lpstr>'CANTEIRO SEM DESONERAÇÃO'!Titulos_de_impressao</vt:lpstr>
      <vt:lpstr>CURVA_ABC!Titulos_de_impressao</vt:lpstr>
      <vt:lpstr>MOBILIZAÇÃO!Titulos_de_impressao</vt:lpstr>
      <vt:lpstr>'ORÇAMENTO_S DESON'!Titulos_de_impressao</vt:lpstr>
    </vt:vector>
  </TitlesOfParts>
  <Manager/>
  <Company>Stimulsoft Reports 2020.2.2 from 23 March 2020</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###DER-PE - Relatório Sintético de Orçamento com Resumo###</dc:title>
  <dc:subject>###DER-PE - Relatório Sintético de Orçamento com Resumo###</dc:subject>
  <dc:creator>Ana Silva</dc:creator>
  <cp:keywords/>
  <dc:description/>
  <cp:lastModifiedBy>Priscila Gomes</cp:lastModifiedBy>
  <cp:revision/>
  <cp:lastPrinted>2026-03-17T21:35:54Z</cp:lastPrinted>
  <dcterms:created xsi:type="dcterms:W3CDTF">2024-01-24T19:20:40Z</dcterms:created>
  <dcterms:modified xsi:type="dcterms:W3CDTF">2026-03-17T22:03:53Z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0x0101004712E429463DB94BB8AEA754E1D642A3</vt:lpwstr>
  </property>
  <property fmtid="{D5CDD505-2E9C-101B-9397-08002B2CF9AE}" pid="3" name="MediaServiceImageTags">
    <vt:lpwstr/>
  </property>
</Properties>
</file>